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.schmid\Documents\GitHub\mco-sch\laend-pf\"/>
    </mc:Choice>
  </mc:AlternateContent>
  <xr:revisionPtr revIDLastSave="0" documentId="13_ncr:1_{02C66D00-870A-412C-BABB-80CFE28257E1}" xr6:coauthVersionLast="47" xr6:coauthVersionMax="47" xr10:uidLastSave="{00000000-0000-0000-0000-000000000000}"/>
  <bookViews>
    <workbookView xWindow="-28908" yWindow="-108" windowWidth="29016" windowHeight="15696" tabRatio="773" activeTab="5" xr2:uid="{00000000-000D-0000-FFFF-FFFF00000000}"/>
  </bookViews>
  <sheets>
    <sheet name="INFO" sheetId="1" r:id="rId1"/>
    <sheet name="buses" sheetId="2" r:id="rId2"/>
    <sheet name="commodity_sources" sheetId="3" r:id="rId3"/>
    <sheet name="demand" sheetId="4" r:id="rId4"/>
    <sheet name="renewables" sheetId="6" r:id="rId5"/>
    <sheet name="storages" sheetId="12" r:id="rId6"/>
    <sheet name="converters_in" sheetId="11" r:id="rId7"/>
    <sheet name="converters_out" sheetId="8" r:id="rId8"/>
    <sheet name="timeseries" sheetId="15" r:id="rId9"/>
  </sheets>
  <definedNames>
    <definedName name="_xlnm._FilterDatabase" localSheetId="1" hidden="1">buses!$A$1:$I$1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2" l="1"/>
  <c r="AA4" i="12"/>
  <c r="AA5" i="12"/>
  <c r="AA6" i="12"/>
  <c r="L2" i="12"/>
  <c r="L104" i="11" l="1"/>
  <c r="U104" i="11" s="1"/>
  <c r="T104" i="11" s="1"/>
  <c r="U99" i="11"/>
  <c r="T99" i="11"/>
  <c r="U95" i="11"/>
  <c r="U102" i="11" s="1"/>
  <c r="T95" i="11"/>
  <c r="T102" i="11" s="1"/>
  <c r="L90" i="11"/>
  <c r="L89" i="11"/>
  <c r="L88" i="11"/>
  <c r="U100" i="11" l="1"/>
  <c r="T100" i="11"/>
  <c r="T97" i="11"/>
  <c r="T101" i="11"/>
  <c r="U97" i="11"/>
  <c r="U101" i="11"/>
  <c r="T98" i="11"/>
  <c r="U98" i="11"/>
  <c r="K8" i="2"/>
  <c r="X10" i="12" l="1"/>
  <c r="X8" i="12"/>
  <c r="AO3" i="15"/>
  <c r="AO4" i="15"/>
  <c r="AO5" i="15"/>
  <c r="AO6" i="15"/>
  <c r="AO7" i="15"/>
  <c r="AO8" i="15"/>
  <c r="AO9" i="15"/>
  <c r="AO10" i="15"/>
  <c r="AO11" i="15"/>
  <c r="AO12" i="15"/>
  <c r="AO13" i="15"/>
  <c r="AO14" i="15"/>
  <c r="AO15" i="15"/>
  <c r="AO16" i="15"/>
  <c r="AO17" i="15"/>
  <c r="AO18" i="15"/>
  <c r="AO19" i="15"/>
  <c r="AO20" i="15"/>
  <c r="AO21" i="15"/>
  <c r="AO22" i="15"/>
  <c r="AO23" i="15"/>
  <c r="AO24" i="15"/>
  <c r="AO25" i="15"/>
  <c r="AO26" i="15"/>
  <c r="AO27" i="15"/>
  <c r="AO28" i="15"/>
  <c r="AO29" i="15"/>
  <c r="AO30" i="15"/>
  <c r="AO31" i="15"/>
  <c r="AO32" i="15"/>
  <c r="AO33" i="15"/>
  <c r="AO34" i="15"/>
  <c r="AO35" i="15"/>
  <c r="AO36" i="15"/>
  <c r="AO37" i="15"/>
  <c r="AO38" i="15"/>
  <c r="AO39" i="15"/>
  <c r="AO40" i="15"/>
  <c r="AO41" i="15"/>
  <c r="AO42" i="15"/>
  <c r="AO43" i="15"/>
  <c r="AO44" i="15"/>
  <c r="AO45" i="15"/>
  <c r="AO46" i="15"/>
  <c r="AO47" i="15"/>
  <c r="AO48" i="15"/>
  <c r="AO49" i="15"/>
  <c r="AO50" i="15"/>
  <c r="AO51" i="15"/>
  <c r="AO52" i="15"/>
  <c r="AO53" i="15"/>
  <c r="AO54" i="15"/>
  <c r="AO55" i="15"/>
  <c r="AO56" i="15"/>
  <c r="AO57" i="15"/>
  <c r="AO58" i="15"/>
  <c r="AO59" i="15"/>
  <c r="AO60" i="15"/>
  <c r="AO61" i="15"/>
  <c r="AO62" i="15"/>
  <c r="AO63" i="15"/>
  <c r="AO64" i="15"/>
  <c r="AO65" i="15"/>
  <c r="AO66" i="15"/>
  <c r="AO67" i="15"/>
  <c r="AO68" i="15"/>
  <c r="AO69" i="15"/>
  <c r="AO70" i="15"/>
  <c r="AO71" i="15"/>
  <c r="AO72" i="15"/>
  <c r="AO73" i="15"/>
  <c r="AO74" i="15"/>
  <c r="AO75" i="15"/>
  <c r="AO76" i="15"/>
  <c r="AO77" i="15"/>
  <c r="AO78" i="15"/>
  <c r="AO79" i="15"/>
  <c r="AO80" i="15"/>
  <c r="AO81" i="15"/>
  <c r="AO82" i="15"/>
  <c r="AO83" i="15"/>
  <c r="AO84" i="15"/>
  <c r="AO85" i="15"/>
  <c r="AO86" i="15"/>
  <c r="AO87" i="15"/>
  <c r="AO88" i="15"/>
  <c r="AO89" i="15"/>
  <c r="AO90" i="15"/>
  <c r="AO91" i="15"/>
  <c r="AO92" i="15"/>
  <c r="AO93" i="15"/>
  <c r="AO94" i="15"/>
  <c r="AO95" i="15"/>
  <c r="AO96" i="15"/>
  <c r="AO97" i="15"/>
  <c r="AO98" i="15"/>
  <c r="AO99" i="15"/>
  <c r="AO100" i="15"/>
  <c r="AO101" i="15"/>
  <c r="AO102" i="15"/>
  <c r="AO103" i="15"/>
  <c r="AO104" i="15"/>
  <c r="AO105" i="15"/>
  <c r="AO106" i="15"/>
  <c r="AO107" i="15"/>
  <c r="AO108" i="15"/>
  <c r="AO109" i="15"/>
  <c r="AO110" i="15"/>
  <c r="AO111" i="15"/>
  <c r="AO112" i="15"/>
  <c r="AO113" i="15"/>
  <c r="AO114" i="15"/>
  <c r="AO115" i="15"/>
  <c r="AO116" i="15"/>
  <c r="AO117" i="15"/>
  <c r="AO118" i="15"/>
  <c r="AO119" i="15"/>
  <c r="AO120" i="15"/>
  <c r="AO121" i="15"/>
  <c r="AO122" i="15"/>
  <c r="AO123" i="15"/>
  <c r="AO124" i="15"/>
  <c r="AO125" i="15"/>
  <c r="AO126" i="15"/>
  <c r="AO127" i="15"/>
  <c r="AO128" i="15"/>
  <c r="AO129" i="15"/>
  <c r="AO130" i="15"/>
  <c r="AO131" i="15"/>
  <c r="AO132" i="15"/>
  <c r="AO133" i="15"/>
  <c r="AO134" i="15"/>
  <c r="AO135" i="15"/>
  <c r="AO136" i="15"/>
  <c r="AO137" i="15"/>
  <c r="AO138" i="15"/>
  <c r="AO139" i="15"/>
  <c r="AO140" i="15"/>
  <c r="AO141" i="15"/>
  <c r="AO142" i="15"/>
  <c r="AO143" i="15"/>
  <c r="AO144" i="15"/>
  <c r="AO145" i="15"/>
  <c r="AO146" i="15"/>
  <c r="AO147" i="15"/>
  <c r="AO148" i="15"/>
  <c r="AO149" i="15"/>
  <c r="AO150" i="15"/>
  <c r="AO151" i="15"/>
  <c r="AO152" i="15"/>
  <c r="AO153" i="15"/>
  <c r="AO154" i="15"/>
  <c r="AO155" i="15"/>
  <c r="AO156" i="15"/>
  <c r="AO157" i="15"/>
  <c r="AO158" i="15"/>
  <c r="AO159" i="15"/>
  <c r="AO160" i="15"/>
  <c r="AO161" i="15"/>
  <c r="AO162" i="15"/>
  <c r="AO163" i="15"/>
  <c r="AO164" i="15"/>
  <c r="AO165" i="15"/>
  <c r="AO166" i="15"/>
  <c r="AO167" i="15"/>
  <c r="AO168" i="15"/>
  <c r="AO169" i="15"/>
  <c r="AO170" i="15"/>
  <c r="AO171" i="15"/>
  <c r="AO172" i="15"/>
  <c r="AO173" i="15"/>
  <c r="AO174" i="15"/>
  <c r="AO175" i="15"/>
  <c r="AO176" i="15"/>
  <c r="AO177" i="15"/>
  <c r="AO178" i="15"/>
  <c r="AO179" i="15"/>
  <c r="AO180" i="15"/>
  <c r="AO181" i="15"/>
  <c r="AO182" i="15"/>
  <c r="AO183" i="15"/>
  <c r="AO184" i="15"/>
  <c r="AO185" i="15"/>
  <c r="AO186" i="15"/>
  <c r="AO187" i="15"/>
  <c r="AO188" i="15"/>
  <c r="AO189" i="15"/>
  <c r="AO190" i="15"/>
  <c r="AO191" i="15"/>
  <c r="AO192" i="15"/>
  <c r="AO193" i="15"/>
  <c r="AO194" i="15"/>
  <c r="AO195" i="15"/>
  <c r="AO196" i="15"/>
  <c r="AO197" i="15"/>
  <c r="AO198" i="15"/>
  <c r="AO199" i="15"/>
  <c r="AO200" i="15"/>
  <c r="AO201" i="15"/>
  <c r="AO202" i="15"/>
  <c r="AO203" i="15"/>
  <c r="AO204" i="15"/>
  <c r="AO205" i="15"/>
  <c r="AO206" i="15"/>
  <c r="AO207" i="15"/>
  <c r="AO208" i="15"/>
  <c r="AO209" i="15"/>
  <c r="AO210" i="15"/>
  <c r="AO211" i="15"/>
  <c r="AO212" i="15"/>
  <c r="AO213" i="15"/>
  <c r="AO214" i="15"/>
  <c r="AO215" i="15"/>
  <c r="AO216" i="15"/>
  <c r="AO217" i="15"/>
  <c r="AO218" i="15"/>
  <c r="AO219" i="15"/>
  <c r="AO220" i="15"/>
  <c r="AO221" i="15"/>
  <c r="AO222" i="15"/>
  <c r="AO223" i="15"/>
  <c r="AO224" i="15"/>
  <c r="AO225" i="15"/>
  <c r="AO226" i="15"/>
  <c r="AO227" i="15"/>
  <c r="AO228" i="15"/>
  <c r="AO229" i="15"/>
  <c r="AO230" i="15"/>
  <c r="AO231" i="15"/>
  <c r="AO232" i="15"/>
  <c r="AO233" i="15"/>
  <c r="AO234" i="15"/>
  <c r="AO235" i="15"/>
  <c r="AO236" i="15"/>
  <c r="AO237" i="15"/>
  <c r="AO238" i="15"/>
  <c r="AO239" i="15"/>
  <c r="AO240" i="15"/>
  <c r="AO241" i="15"/>
  <c r="AO242" i="15"/>
  <c r="AO243" i="15"/>
  <c r="AO244" i="15"/>
  <c r="AO245" i="15"/>
  <c r="AO246" i="15"/>
  <c r="AO247" i="15"/>
  <c r="AO248" i="15"/>
  <c r="AO249" i="15"/>
  <c r="AO250" i="15"/>
  <c r="AO251" i="15"/>
  <c r="AO252" i="15"/>
  <c r="AO253" i="15"/>
  <c r="AO254" i="15"/>
  <c r="AO255" i="15"/>
  <c r="AO256" i="15"/>
  <c r="AO257" i="15"/>
  <c r="AO258" i="15"/>
  <c r="AO259" i="15"/>
  <c r="AO260" i="15"/>
  <c r="AO261" i="15"/>
  <c r="AO262" i="15"/>
  <c r="AO263" i="15"/>
  <c r="AO264" i="15"/>
  <c r="AO265" i="15"/>
  <c r="AO266" i="15"/>
  <c r="AO267" i="15"/>
  <c r="AO268" i="15"/>
  <c r="AO269" i="15"/>
  <c r="AO270" i="15"/>
  <c r="AO271" i="15"/>
  <c r="AO272" i="15"/>
  <c r="AO273" i="15"/>
  <c r="AO274" i="15"/>
  <c r="AO275" i="15"/>
  <c r="AO276" i="15"/>
  <c r="AO277" i="15"/>
  <c r="AO278" i="15"/>
  <c r="AO279" i="15"/>
  <c r="AO280" i="15"/>
  <c r="AO281" i="15"/>
  <c r="AO282" i="15"/>
  <c r="AO283" i="15"/>
  <c r="AO284" i="15"/>
  <c r="AO285" i="15"/>
  <c r="AO286" i="15"/>
  <c r="AO287" i="15"/>
  <c r="AO288" i="15"/>
  <c r="AO289" i="15"/>
  <c r="AO290" i="15"/>
  <c r="AO291" i="15"/>
  <c r="AO292" i="15"/>
  <c r="AO293" i="15"/>
  <c r="AO294" i="15"/>
  <c r="AO295" i="15"/>
  <c r="AO296" i="15"/>
  <c r="AO297" i="15"/>
  <c r="AO298" i="15"/>
  <c r="AO299" i="15"/>
  <c r="AO300" i="15"/>
  <c r="AO301" i="15"/>
  <c r="AO302" i="15"/>
  <c r="AO303" i="15"/>
  <c r="AO304" i="15"/>
  <c r="AO305" i="15"/>
  <c r="AO306" i="15"/>
  <c r="AO307" i="15"/>
  <c r="AO308" i="15"/>
  <c r="AO309" i="15"/>
  <c r="AO310" i="15"/>
  <c r="AO311" i="15"/>
  <c r="AO312" i="15"/>
  <c r="AO313" i="15"/>
  <c r="AO314" i="15"/>
  <c r="AO315" i="15"/>
  <c r="AO316" i="15"/>
  <c r="AO317" i="15"/>
  <c r="AO318" i="15"/>
  <c r="AO319" i="15"/>
  <c r="AO320" i="15"/>
  <c r="AO321" i="15"/>
  <c r="AO322" i="15"/>
  <c r="AO323" i="15"/>
  <c r="AO324" i="15"/>
  <c r="AO325" i="15"/>
  <c r="AO326" i="15"/>
  <c r="AO327" i="15"/>
  <c r="AO328" i="15"/>
  <c r="AO329" i="15"/>
  <c r="AO330" i="15"/>
  <c r="AO331" i="15"/>
  <c r="AO332" i="15"/>
  <c r="AO333" i="15"/>
  <c r="AO334" i="15"/>
  <c r="AO335" i="15"/>
  <c r="AO336" i="15"/>
  <c r="AO337" i="15"/>
  <c r="AO338" i="15"/>
  <c r="AO339" i="15"/>
  <c r="AO340" i="15"/>
  <c r="AO341" i="15"/>
  <c r="AO342" i="15"/>
  <c r="AO343" i="15"/>
  <c r="AO344" i="15"/>
  <c r="AO345" i="15"/>
  <c r="AO346" i="15"/>
  <c r="AO347" i="15"/>
  <c r="AO348" i="15"/>
  <c r="AO349" i="15"/>
  <c r="AO350" i="15"/>
  <c r="AO351" i="15"/>
  <c r="AO352" i="15"/>
  <c r="AO353" i="15"/>
  <c r="AO354" i="15"/>
  <c r="AO355" i="15"/>
  <c r="AO356" i="15"/>
  <c r="AO357" i="15"/>
  <c r="AO358" i="15"/>
  <c r="AO359" i="15"/>
  <c r="AO360" i="15"/>
  <c r="AO361" i="15"/>
  <c r="AO362" i="15"/>
  <c r="AO363" i="15"/>
  <c r="AO364" i="15"/>
  <c r="AO365" i="15"/>
  <c r="AO366" i="15"/>
  <c r="AO367" i="15"/>
  <c r="AO368" i="15"/>
  <c r="AO369" i="15"/>
  <c r="AO370" i="15"/>
  <c r="AO371" i="15"/>
  <c r="AO372" i="15"/>
  <c r="AO373" i="15"/>
  <c r="AO374" i="15"/>
  <c r="AO375" i="15"/>
  <c r="AO376" i="15"/>
  <c r="AO377" i="15"/>
  <c r="AO378" i="15"/>
  <c r="AO379" i="15"/>
  <c r="AO380" i="15"/>
  <c r="AO381" i="15"/>
  <c r="AO382" i="15"/>
  <c r="AO383" i="15"/>
  <c r="AO384" i="15"/>
  <c r="AO385" i="15"/>
  <c r="AO386" i="15"/>
  <c r="AO387" i="15"/>
  <c r="AO388" i="15"/>
  <c r="AO389" i="15"/>
  <c r="AO390" i="15"/>
  <c r="AO391" i="15"/>
  <c r="AO392" i="15"/>
  <c r="AO393" i="15"/>
  <c r="AO394" i="15"/>
  <c r="AO395" i="15"/>
  <c r="AO396" i="15"/>
  <c r="AO397" i="15"/>
  <c r="AO398" i="15"/>
  <c r="AO399" i="15"/>
  <c r="AO400" i="15"/>
  <c r="AO401" i="15"/>
  <c r="AO402" i="15"/>
  <c r="AO403" i="15"/>
  <c r="AO404" i="15"/>
  <c r="AO405" i="15"/>
  <c r="AO406" i="15"/>
  <c r="AO407" i="15"/>
  <c r="AO408" i="15"/>
  <c r="AO409" i="15"/>
  <c r="AO410" i="15"/>
  <c r="AO411" i="15"/>
  <c r="AO412" i="15"/>
  <c r="AO413" i="15"/>
  <c r="AO414" i="15"/>
  <c r="AO415" i="15"/>
  <c r="AO416" i="15"/>
  <c r="AO417" i="15"/>
  <c r="AO418" i="15"/>
  <c r="AO419" i="15"/>
  <c r="AO420" i="15"/>
  <c r="AO421" i="15"/>
  <c r="AO422" i="15"/>
  <c r="AO423" i="15"/>
  <c r="AO424" i="15"/>
  <c r="AO425" i="15"/>
  <c r="AO426" i="15"/>
  <c r="AO427" i="15"/>
  <c r="AO428" i="15"/>
  <c r="AO429" i="15"/>
  <c r="AO430" i="15"/>
  <c r="AO431" i="15"/>
  <c r="AO432" i="15"/>
  <c r="AO433" i="15"/>
  <c r="AO434" i="15"/>
  <c r="AO435" i="15"/>
  <c r="AO436" i="15"/>
  <c r="AO437" i="15"/>
  <c r="AO438" i="15"/>
  <c r="AO439" i="15"/>
  <c r="AO440" i="15"/>
  <c r="AO441" i="15"/>
  <c r="AO442" i="15"/>
  <c r="AO443" i="15"/>
  <c r="AO444" i="15"/>
  <c r="AO445" i="15"/>
  <c r="AO446" i="15"/>
  <c r="AO447" i="15"/>
  <c r="AO448" i="15"/>
  <c r="AO449" i="15"/>
  <c r="AO450" i="15"/>
  <c r="AO451" i="15"/>
  <c r="AO452" i="15"/>
  <c r="AO453" i="15"/>
  <c r="AO454" i="15"/>
  <c r="AO455" i="15"/>
  <c r="AO456" i="15"/>
  <c r="AO457" i="15"/>
  <c r="AO458" i="15"/>
  <c r="AO459" i="15"/>
  <c r="AO460" i="15"/>
  <c r="AO461" i="15"/>
  <c r="AO462" i="15"/>
  <c r="AO463" i="15"/>
  <c r="AO464" i="15"/>
  <c r="AO465" i="15"/>
  <c r="AO466" i="15"/>
  <c r="AO467" i="15"/>
  <c r="AO468" i="15"/>
  <c r="AO469" i="15"/>
  <c r="AO470" i="15"/>
  <c r="AO471" i="15"/>
  <c r="AO472" i="15"/>
  <c r="AO473" i="15"/>
  <c r="AO474" i="15"/>
  <c r="AO475" i="15"/>
  <c r="AO476" i="15"/>
  <c r="AO477" i="15"/>
  <c r="AO478" i="15"/>
  <c r="AO479" i="15"/>
  <c r="AO480" i="15"/>
  <c r="AO481" i="15"/>
  <c r="AO482" i="15"/>
  <c r="AO483" i="15"/>
  <c r="AO484" i="15"/>
  <c r="AO485" i="15"/>
  <c r="AO486" i="15"/>
  <c r="AO487" i="15"/>
  <c r="AO488" i="15"/>
  <c r="AO489" i="15"/>
  <c r="AO490" i="15"/>
  <c r="AO491" i="15"/>
  <c r="AO492" i="15"/>
  <c r="AO493" i="15"/>
  <c r="AO494" i="15"/>
  <c r="AO495" i="15"/>
  <c r="AO496" i="15"/>
  <c r="AO497" i="15"/>
  <c r="AO498" i="15"/>
  <c r="AO499" i="15"/>
  <c r="AO500" i="15"/>
  <c r="AO501" i="15"/>
  <c r="AO502" i="15"/>
  <c r="AO503" i="15"/>
  <c r="AO504" i="15"/>
  <c r="AO505" i="15"/>
  <c r="AO506" i="15"/>
  <c r="AO507" i="15"/>
  <c r="AO508" i="15"/>
  <c r="AO509" i="15"/>
  <c r="AO510" i="15"/>
  <c r="AO511" i="15"/>
  <c r="AO512" i="15"/>
  <c r="AO513" i="15"/>
  <c r="AO514" i="15"/>
  <c r="AO515" i="15"/>
  <c r="AO516" i="15"/>
  <c r="AO517" i="15"/>
  <c r="AO518" i="15"/>
  <c r="AO519" i="15"/>
  <c r="AO520" i="15"/>
  <c r="AO521" i="15"/>
  <c r="AO522" i="15"/>
  <c r="AO523" i="15"/>
  <c r="AO524" i="15"/>
  <c r="AO525" i="15"/>
  <c r="AO526" i="15"/>
  <c r="AO527" i="15"/>
  <c r="AO528" i="15"/>
  <c r="AO529" i="15"/>
  <c r="AO530" i="15"/>
  <c r="AO531" i="15"/>
  <c r="AO532" i="15"/>
  <c r="AO533" i="15"/>
  <c r="AO534" i="15"/>
  <c r="AO535" i="15"/>
  <c r="AO536" i="15"/>
  <c r="AO537" i="15"/>
  <c r="AO538" i="15"/>
  <c r="AO539" i="15"/>
  <c r="AO540" i="15"/>
  <c r="AO541" i="15"/>
  <c r="AO542" i="15"/>
  <c r="AO543" i="15"/>
  <c r="AO544" i="15"/>
  <c r="AO545" i="15"/>
  <c r="AO546" i="15"/>
  <c r="AO547" i="15"/>
  <c r="AO548" i="15"/>
  <c r="AO549" i="15"/>
  <c r="AO550" i="15"/>
  <c r="AO551" i="15"/>
  <c r="AO552" i="15"/>
  <c r="AO553" i="15"/>
  <c r="AO554" i="15"/>
  <c r="AO555" i="15"/>
  <c r="AO556" i="15"/>
  <c r="AO557" i="15"/>
  <c r="AO558" i="15"/>
  <c r="AO559" i="15"/>
  <c r="AO560" i="15"/>
  <c r="AO561" i="15"/>
  <c r="AO562" i="15"/>
  <c r="AO563" i="15"/>
  <c r="AO564" i="15"/>
  <c r="AO565" i="15"/>
  <c r="AO566" i="15"/>
  <c r="AO567" i="15"/>
  <c r="AO568" i="15"/>
  <c r="AO569" i="15"/>
  <c r="AO570" i="15"/>
  <c r="AO571" i="15"/>
  <c r="AO572" i="15"/>
  <c r="AO573" i="15"/>
  <c r="AO574" i="15"/>
  <c r="AO575" i="15"/>
  <c r="AO576" i="15"/>
  <c r="AO577" i="15"/>
  <c r="AO578" i="15"/>
  <c r="AO579" i="15"/>
  <c r="AO580" i="15"/>
  <c r="AO581" i="15"/>
  <c r="AO582" i="15"/>
  <c r="AO583" i="15"/>
  <c r="AO584" i="15"/>
  <c r="AO585" i="15"/>
  <c r="AO586" i="15"/>
  <c r="AO587" i="15"/>
  <c r="AO588" i="15"/>
  <c r="AO589" i="15"/>
  <c r="AO590" i="15"/>
  <c r="AO591" i="15"/>
  <c r="AO592" i="15"/>
  <c r="AO593" i="15"/>
  <c r="AO594" i="15"/>
  <c r="AO595" i="15"/>
  <c r="AO596" i="15"/>
  <c r="AO597" i="15"/>
  <c r="AO598" i="15"/>
  <c r="AO599" i="15"/>
  <c r="AO600" i="15"/>
  <c r="AO601" i="15"/>
  <c r="AO602" i="15"/>
  <c r="AO603" i="15"/>
  <c r="AO604" i="15"/>
  <c r="AO605" i="15"/>
  <c r="AO606" i="15"/>
  <c r="AO607" i="15"/>
  <c r="AO608" i="15"/>
  <c r="AO609" i="15"/>
  <c r="AO610" i="15"/>
  <c r="AO611" i="15"/>
  <c r="AO612" i="15"/>
  <c r="AO613" i="15"/>
  <c r="AO614" i="15"/>
  <c r="AO615" i="15"/>
  <c r="AO616" i="15"/>
  <c r="AO617" i="15"/>
  <c r="AO618" i="15"/>
  <c r="AO619" i="15"/>
  <c r="AO620" i="15"/>
  <c r="AO621" i="15"/>
  <c r="AO622" i="15"/>
  <c r="AO623" i="15"/>
  <c r="AO624" i="15"/>
  <c r="AO625" i="15"/>
  <c r="AO626" i="15"/>
  <c r="AO627" i="15"/>
  <c r="AO628" i="15"/>
  <c r="AO629" i="15"/>
  <c r="AO630" i="15"/>
  <c r="AO631" i="15"/>
  <c r="AO632" i="15"/>
  <c r="AO633" i="15"/>
  <c r="AO634" i="15"/>
  <c r="AO635" i="15"/>
  <c r="AO636" i="15"/>
  <c r="AO637" i="15"/>
  <c r="AO638" i="15"/>
  <c r="AO639" i="15"/>
  <c r="AO640" i="15"/>
  <c r="AO641" i="15"/>
  <c r="AO642" i="15"/>
  <c r="AO643" i="15"/>
  <c r="AO644" i="15"/>
  <c r="AO645" i="15"/>
  <c r="AO646" i="15"/>
  <c r="AO647" i="15"/>
  <c r="AO648" i="15"/>
  <c r="AO649" i="15"/>
  <c r="AO650" i="15"/>
  <c r="AO651" i="15"/>
  <c r="AO652" i="15"/>
  <c r="AO653" i="15"/>
  <c r="AO654" i="15"/>
  <c r="AO655" i="15"/>
  <c r="AO656" i="15"/>
  <c r="AO657" i="15"/>
  <c r="AO658" i="15"/>
  <c r="AO659" i="15"/>
  <c r="AO660" i="15"/>
  <c r="AO661" i="15"/>
  <c r="AO662" i="15"/>
  <c r="AO663" i="15"/>
  <c r="AO664" i="15"/>
  <c r="AO665" i="15"/>
  <c r="AO666" i="15"/>
  <c r="AO667" i="15"/>
  <c r="AO668" i="15"/>
  <c r="AO669" i="15"/>
  <c r="AO670" i="15"/>
  <c r="AO671" i="15"/>
  <c r="AO672" i="15"/>
  <c r="AO673" i="15"/>
  <c r="AO674" i="15"/>
  <c r="AO675" i="15"/>
  <c r="AO676" i="15"/>
  <c r="AO677" i="15"/>
  <c r="AO678" i="15"/>
  <c r="AO679" i="15"/>
  <c r="AO680" i="15"/>
  <c r="AO681" i="15"/>
  <c r="AO682" i="15"/>
  <c r="AO683" i="15"/>
  <c r="AO684" i="15"/>
  <c r="AO685" i="15"/>
  <c r="AO686" i="15"/>
  <c r="AO687" i="15"/>
  <c r="AO688" i="15"/>
  <c r="AO689" i="15"/>
  <c r="AO690" i="15"/>
  <c r="AO691" i="15"/>
  <c r="AO692" i="15"/>
  <c r="AO693" i="15"/>
  <c r="AO694" i="15"/>
  <c r="AO695" i="15"/>
  <c r="AO696" i="15"/>
  <c r="AO697" i="15"/>
  <c r="AO698" i="15"/>
  <c r="AO699" i="15"/>
  <c r="AO700" i="15"/>
  <c r="AO701" i="15"/>
  <c r="AO702" i="15"/>
  <c r="AO703" i="15"/>
  <c r="AO704" i="15"/>
  <c r="AO705" i="15"/>
  <c r="AO706" i="15"/>
  <c r="AO707" i="15"/>
  <c r="AO708" i="15"/>
  <c r="AO709" i="15"/>
  <c r="AO710" i="15"/>
  <c r="AO711" i="15"/>
  <c r="AO712" i="15"/>
  <c r="AO713" i="15"/>
  <c r="AO714" i="15"/>
  <c r="AO715" i="15"/>
  <c r="AO716" i="15"/>
  <c r="AO717" i="15"/>
  <c r="AO718" i="15"/>
  <c r="AO719" i="15"/>
  <c r="AO720" i="15"/>
  <c r="AO721" i="15"/>
  <c r="AO722" i="15"/>
  <c r="AO723" i="15"/>
  <c r="AO724" i="15"/>
  <c r="AO725" i="15"/>
  <c r="AO726" i="15"/>
  <c r="AO727" i="15"/>
  <c r="AO728" i="15"/>
  <c r="AO729" i="15"/>
  <c r="AO730" i="15"/>
  <c r="AO731" i="15"/>
  <c r="AO732" i="15"/>
  <c r="AO733" i="15"/>
  <c r="AO734" i="15"/>
  <c r="AO735" i="15"/>
  <c r="AO736" i="15"/>
  <c r="AO737" i="15"/>
  <c r="AO738" i="15"/>
  <c r="AO739" i="15"/>
  <c r="AO740" i="15"/>
  <c r="AO741" i="15"/>
  <c r="AO742" i="15"/>
  <c r="AO743" i="15"/>
  <c r="AO744" i="15"/>
  <c r="AO745" i="15"/>
  <c r="AO746" i="15"/>
  <c r="AO747" i="15"/>
  <c r="AO748" i="15"/>
  <c r="AO749" i="15"/>
  <c r="AO750" i="15"/>
  <c r="AO751" i="15"/>
  <c r="AO752" i="15"/>
  <c r="AO753" i="15"/>
  <c r="AO754" i="15"/>
  <c r="AO755" i="15"/>
  <c r="AO756" i="15"/>
  <c r="AO757" i="15"/>
  <c r="AO758" i="15"/>
  <c r="AO759" i="15"/>
  <c r="AO760" i="15"/>
  <c r="AO761" i="15"/>
  <c r="AO762" i="15"/>
  <c r="AO763" i="15"/>
  <c r="AO764" i="15"/>
  <c r="AO765" i="15"/>
  <c r="AO766" i="15"/>
  <c r="AO767" i="15"/>
  <c r="AO768" i="15"/>
  <c r="AO769" i="15"/>
  <c r="AO770" i="15"/>
  <c r="AO771" i="15"/>
  <c r="AO772" i="15"/>
  <c r="AO773" i="15"/>
  <c r="AO774" i="15"/>
  <c r="AO775" i="15"/>
  <c r="AO776" i="15"/>
  <c r="AO777" i="15"/>
  <c r="AO778" i="15"/>
  <c r="AO779" i="15"/>
  <c r="AO780" i="15"/>
  <c r="AO781" i="15"/>
  <c r="AO782" i="15"/>
  <c r="AO783" i="15"/>
  <c r="AO784" i="15"/>
  <c r="AO785" i="15"/>
  <c r="AO786" i="15"/>
  <c r="AO787" i="15"/>
  <c r="AO788" i="15"/>
  <c r="AO789" i="15"/>
  <c r="AO790" i="15"/>
  <c r="AO791" i="15"/>
  <c r="AO792" i="15"/>
  <c r="AO793" i="15"/>
  <c r="AO794" i="15"/>
  <c r="AO795" i="15"/>
  <c r="AO796" i="15"/>
  <c r="AO797" i="15"/>
  <c r="AO798" i="15"/>
  <c r="AO799" i="15"/>
  <c r="AO800" i="15"/>
  <c r="AO801" i="15"/>
  <c r="AO802" i="15"/>
  <c r="AO803" i="15"/>
  <c r="AO804" i="15"/>
  <c r="AO805" i="15"/>
  <c r="AO806" i="15"/>
  <c r="AO807" i="15"/>
  <c r="AO808" i="15"/>
  <c r="AO809" i="15"/>
  <c r="AO810" i="15"/>
  <c r="AO811" i="15"/>
  <c r="AO812" i="15"/>
  <c r="AO813" i="15"/>
  <c r="AO814" i="15"/>
  <c r="AO815" i="15"/>
  <c r="AO816" i="15"/>
  <c r="AO817" i="15"/>
  <c r="AO818" i="15"/>
  <c r="AO819" i="15"/>
  <c r="AO820" i="15"/>
  <c r="AO821" i="15"/>
  <c r="AO822" i="15"/>
  <c r="AO823" i="15"/>
  <c r="AO824" i="15"/>
  <c r="AO825" i="15"/>
  <c r="AO826" i="15"/>
  <c r="AO827" i="15"/>
  <c r="AO828" i="15"/>
  <c r="AO829" i="15"/>
  <c r="AO830" i="15"/>
  <c r="AO831" i="15"/>
  <c r="AO832" i="15"/>
  <c r="AO833" i="15"/>
  <c r="AO834" i="15"/>
  <c r="AO835" i="15"/>
  <c r="AO836" i="15"/>
  <c r="AO837" i="15"/>
  <c r="AO838" i="15"/>
  <c r="AO839" i="15"/>
  <c r="AO840" i="15"/>
  <c r="AO841" i="15"/>
  <c r="AO842" i="15"/>
  <c r="AO843" i="15"/>
  <c r="AO844" i="15"/>
  <c r="AO845" i="15"/>
  <c r="AO846" i="15"/>
  <c r="AO847" i="15"/>
  <c r="AO848" i="15"/>
  <c r="AO849" i="15"/>
  <c r="AO850" i="15"/>
  <c r="AO851" i="15"/>
  <c r="AO852" i="15"/>
  <c r="AO853" i="15"/>
  <c r="AO854" i="15"/>
  <c r="AO855" i="15"/>
  <c r="AO856" i="15"/>
  <c r="AO857" i="15"/>
  <c r="AO858" i="15"/>
  <c r="AO859" i="15"/>
  <c r="AO860" i="15"/>
  <c r="AO861" i="15"/>
  <c r="AO862" i="15"/>
  <c r="AO863" i="15"/>
  <c r="AO864" i="15"/>
  <c r="AO865" i="15"/>
  <c r="AO866" i="15"/>
  <c r="AO867" i="15"/>
  <c r="AO868" i="15"/>
  <c r="AO869" i="15"/>
  <c r="AO870" i="15"/>
  <c r="AO871" i="15"/>
  <c r="AO872" i="15"/>
  <c r="AO873" i="15"/>
  <c r="AO874" i="15"/>
  <c r="AO875" i="15"/>
  <c r="AO876" i="15"/>
  <c r="AO877" i="15"/>
  <c r="AO878" i="15"/>
  <c r="AO879" i="15"/>
  <c r="AO880" i="15"/>
  <c r="AO881" i="15"/>
  <c r="AO882" i="15"/>
  <c r="AO883" i="15"/>
  <c r="AO884" i="15"/>
  <c r="AO885" i="15"/>
  <c r="AO886" i="15"/>
  <c r="AO887" i="15"/>
  <c r="AO888" i="15"/>
  <c r="AO889" i="15"/>
  <c r="AO890" i="15"/>
  <c r="AO891" i="15"/>
  <c r="AO892" i="15"/>
  <c r="AO893" i="15"/>
  <c r="AO894" i="15"/>
  <c r="AO895" i="15"/>
  <c r="AO896" i="15"/>
  <c r="AO897" i="15"/>
  <c r="AO898" i="15"/>
  <c r="AO899" i="15"/>
  <c r="AO900" i="15"/>
  <c r="AO901" i="15"/>
  <c r="AO902" i="15"/>
  <c r="AO903" i="15"/>
  <c r="AO904" i="15"/>
  <c r="AO905" i="15"/>
  <c r="AO906" i="15"/>
  <c r="AO907" i="15"/>
  <c r="AO908" i="15"/>
  <c r="AO909" i="15"/>
  <c r="AO910" i="15"/>
  <c r="AO911" i="15"/>
  <c r="AO912" i="15"/>
  <c r="AO913" i="15"/>
  <c r="AO914" i="15"/>
  <c r="AO915" i="15"/>
  <c r="AO916" i="15"/>
  <c r="AO917" i="15"/>
  <c r="AO918" i="15"/>
  <c r="AO919" i="15"/>
  <c r="AO920" i="15"/>
  <c r="AO921" i="15"/>
  <c r="AO922" i="15"/>
  <c r="AO923" i="15"/>
  <c r="AO924" i="15"/>
  <c r="AO925" i="15"/>
  <c r="AO926" i="15"/>
  <c r="AO927" i="15"/>
  <c r="AO928" i="15"/>
  <c r="AO929" i="15"/>
  <c r="AO930" i="15"/>
  <c r="AO931" i="15"/>
  <c r="AO932" i="15"/>
  <c r="AO933" i="15"/>
  <c r="AO934" i="15"/>
  <c r="AO935" i="15"/>
  <c r="AO936" i="15"/>
  <c r="AO937" i="15"/>
  <c r="AO938" i="15"/>
  <c r="AO939" i="15"/>
  <c r="AO940" i="15"/>
  <c r="AO941" i="15"/>
  <c r="AO942" i="15"/>
  <c r="AO943" i="15"/>
  <c r="AO944" i="15"/>
  <c r="AO945" i="15"/>
  <c r="AO946" i="15"/>
  <c r="AO947" i="15"/>
  <c r="AO948" i="15"/>
  <c r="AO949" i="15"/>
  <c r="AO950" i="15"/>
  <c r="AO951" i="15"/>
  <c r="AO952" i="15"/>
  <c r="AO953" i="15"/>
  <c r="AO954" i="15"/>
  <c r="AO955" i="15"/>
  <c r="AO956" i="15"/>
  <c r="AO957" i="15"/>
  <c r="AO958" i="15"/>
  <c r="AO959" i="15"/>
  <c r="AO960" i="15"/>
  <c r="AO961" i="15"/>
  <c r="AO962" i="15"/>
  <c r="AO963" i="15"/>
  <c r="AO964" i="15"/>
  <c r="AO965" i="15"/>
  <c r="AO966" i="15"/>
  <c r="AO967" i="15"/>
  <c r="AO968" i="15"/>
  <c r="AO969" i="15"/>
  <c r="AO970" i="15"/>
  <c r="AO971" i="15"/>
  <c r="AO972" i="15"/>
  <c r="AO973" i="15"/>
  <c r="AO974" i="15"/>
  <c r="AO975" i="15"/>
  <c r="AO976" i="15"/>
  <c r="AO977" i="15"/>
  <c r="AO978" i="15"/>
  <c r="AO979" i="15"/>
  <c r="AO980" i="15"/>
  <c r="AO981" i="15"/>
  <c r="AO982" i="15"/>
  <c r="AO983" i="15"/>
  <c r="AO984" i="15"/>
  <c r="AO985" i="15"/>
  <c r="AO986" i="15"/>
  <c r="AO987" i="15"/>
  <c r="AO988" i="15"/>
  <c r="AO989" i="15"/>
  <c r="AO990" i="15"/>
  <c r="AO991" i="15"/>
  <c r="AO992" i="15"/>
  <c r="AO993" i="15"/>
  <c r="AO994" i="15"/>
  <c r="AO995" i="15"/>
  <c r="AO996" i="15"/>
  <c r="AO997" i="15"/>
  <c r="AO998" i="15"/>
  <c r="AO999" i="15"/>
  <c r="AO1000" i="15"/>
  <c r="AO1001" i="15"/>
  <c r="AO1002" i="15"/>
  <c r="AO1003" i="15"/>
  <c r="AO1004" i="15"/>
  <c r="AO1005" i="15"/>
  <c r="AO1006" i="15"/>
  <c r="AO1007" i="15"/>
  <c r="AO1008" i="15"/>
  <c r="AO1009" i="15"/>
  <c r="AO1010" i="15"/>
  <c r="AO1011" i="15"/>
  <c r="AO1012" i="15"/>
  <c r="AO1013" i="15"/>
  <c r="AO1014" i="15"/>
  <c r="AO1015" i="15"/>
  <c r="AO1016" i="15"/>
  <c r="AO1017" i="15"/>
  <c r="AO1018" i="15"/>
  <c r="AO1019" i="15"/>
  <c r="AO1020" i="15"/>
  <c r="AO1021" i="15"/>
  <c r="AO1022" i="15"/>
  <c r="AO1023" i="15"/>
  <c r="AO1024" i="15"/>
  <c r="AO1025" i="15"/>
  <c r="AO1026" i="15"/>
  <c r="AO1027" i="15"/>
  <c r="AO1028" i="15"/>
  <c r="AO1029" i="15"/>
  <c r="AO1030" i="15"/>
  <c r="AO1031" i="15"/>
  <c r="AO1032" i="15"/>
  <c r="AO1033" i="15"/>
  <c r="AO1034" i="15"/>
  <c r="AO1035" i="15"/>
  <c r="AO1036" i="15"/>
  <c r="AO1037" i="15"/>
  <c r="AO1038" i="15"/>
  <c r="AO1039" i="15"/>
  <c r="AO1040" i="15"/>
  <c r="AO1041" i="15"/>
  <c r="AO1042" i="15"/>
  <c r="AO1043" i="15"/>
  <c r="AO1044" i="15"/>
  <c r="AO1045" i="15"/>
  <c r="AO1046" i="15"/>
  <c r="AO1047" i="15"/>
  <c r="AO1048" i="15"/>
  <c r="AO1049" i="15"/>
  <c r="AO1050" i="15"/>
  <c r="AO1051" i="15"/>
  <c r="AO1052" i="15"/>
  <c r="AO1053" i="15"/>
  <c r="AO1054" i="15"/>
  <c r="AO1055" i="15"/>
  <c r="AO1056" i="15"/>
  <c r="AO1057" i="15"/>
  <c r="AO1058" i="15"/>
  <c r="AO1059" i="15"/>
  <c r="AO1060" i="15"/>
  <c r="AO1061" i="15"/>
  <c r="AO1062" i="15"/>
  <c r="AO1063" i="15"/>
  <c r="AO1064" i="15"/>
  <c r="AO1065" i="15"/>
  <c r="AO1066" i="15"/>
  <c r="AO1067" i="15"/>
  <c r="AO1068" i="15"/>
  <c r="AO1069" i="15"/>
  <c r="AO1070" i="15"/>
  <c r="AO1071" i="15"/>
  <c r="AO1072" i="15"/>
  <c r="AO1073" i="15"/>
  <c r="AO1074" i="15"/>
  <c r="AO1075" i="15"/>
  <c r="AO1076" i="15"/>
  <c r="AO1077" i="15"/>
  <c r="AO1078" i="15"/>
  <c r="AO1079" i="15"/>
  <c r="AO1080" i="15"/>
  <c r="AO1081" i="15"/>
  <c r="AO1082" i="15"/>
  <c r="AO1083" i="15"/>
  <c r="AO1084" i="15"/>
  <c r="AO1085" i="15"/>
  <c r="AO1086" i="15"/>
  <c r="AO1087" i="15"/>
  <c r="AO1088" i="15"/>
  <c r="AO1089" i="15"/>
  <c r="AO1090" i="15"/>
  <c r="AO1091" i="15"/>
  <c r="AO1092" i="15"/>
  <c r="AO1093" i="15"/>
  <c r="AO1094" i="15"/>
  <c r="AO1095" i="15"/>
  <c r="AO1096" i="15"/>
  <c r="AO1097" i="15"/>
  <c r="AO1098" i="15"/>
  <c r="AO1099" i="15"/>
  <c r="AO1100" i="15"/>
  <c r="AO1101" i="15"/>
  <c r="AO1102" i="15"/>
  <c r="AO1103" i="15"/>
  <c r="AO1104" i="15"/>
  <c r="AO1105" i="15"/>
  <c r="AO1106" i="15"/>
  <c r="AO1107" i="15"/>
  <c r="AO1108" i="15"/>
  <c r="AO1109" i="15"/>
  <c r="AO1110" i="15"/>
  <c r="AO1111" i="15"/>
  <c r="AO1112" i="15"/>
  <c r="AO1113" i="15"/>
  <c r="AO1114" i="15"/>
  <c r="AO1115" i="15"/>
  <c r="AO1116" i="15"/>
  <c r="AO1117" i="15"/>
  <c r="AO1118" i="15"/>
  <c r="AO1119" i="15"/>
  <c r="AO1120" i="15"/>
  <c r="AO1121" i="15"/>
  <c r="AO1122" i="15"/>
  <c r="AO1123" i="15"/>
  <c r="AO1124" i="15"/>
  <c r="AO1125" i="15"/>
  <c r="AO1126" i="15"/>
  <c r="AO1127" i="15"/>
  <c r="AO1128" i="15"/>
  <c r="AO1129" i="15"/>
  <c r="AO1130" i="15"/>
  <c r="AO1131" i="15"/>
  <c r="AO1132" i="15"/>
  <c r="AO1133" i="15"/>
  <c r="AO1134" i="15"/>
  <c r="AO1135" i="15"/>
  <c r="AO1136" i="15"/>
  <c r="AO1137" i="15"/>
  <c r="AO1138" i="15"/>
  <c r="AO1139" i="15"/>
  <c r="AO1140" i="15"/>
  <c r="AO1141" i="15"/>
  <c r="AO1142" i="15"/>
  <c r="AO1143" i="15"/>
  <c r="AO1144" i="15"/>
  <c r="AO1145" i="15"/>
  <c r="AO1146" i="15"/>
  <c r="AO1147" i="15"/>
  <c r="AO1148" i="15"/>
  <c r="AO1149" i="15"/>
  <c r="AO1150" i="15"/>
  <c r="AO1151" i="15"/>
  <c r="AO1152" i="15"/>
  <c r="AO1153" i="15"/>
  <c r="AO1154" i="15"/>
  <c r="AO1155" i="15"/>
  <c r="AO1156" i="15"/>
  <c r="AO1157" i="15"/>
  <c r="AO1158" i="15"/>
  <c r="AO1159" i="15"/>
  <c r="AO1160" i="15"/>
  <c r="AO1161" i="15"/>
  <c r="AO1162" i="15"/>
  <c r="AO1163" i="15"/>
  <c r="AO1164" i="15"/>
  <c r="AO1165" i="15"/>
  <c r="AO1166" i="15"/>
  <c r="AO1167" i="15"/>
  <c r="AO1168" i="15"/>
  <c r="AO1169" i="15"/>
  <c r="AO1170" i="15"/>
  <c r="AO1171" i="15"/>
  <c r="AO1172" i="15"/>
  <c r="AO1173" i="15"/>
  <c r="AO1174" i="15"/>
  <c r="AO1175" i="15"/>
  <c r="AO1176" i="15"/>
  <c r="AO1177" i="15"/>
  <c r="AO1178" i="15"/>
  <c r="AO1179" i="15"/>
  <c r="AO1180" i="15"/>
  <c r="AO1181" i="15"/>
  <c r="AO1182" i="15"/>
  <c r="AO1183" i="15"/>
  <c r="AO1184" i="15"/>
  <c r="AO1185" i="15"/>
  <c r="AO1186" i="15"/>
  <c r="AO1187" i="15"/>
  <c r="AO1188" i="15"/>
  <c r="AO1189" i="15"/>
  <c r="AO1190" i="15"/>
  <c r="AO1191" i="15"/>
  <c r="AO1192" i="15"/>
  <c r="AO1193" i="15"/>
  <c r="AO1194" i="15"/>
  <c r="AO1195" i="15"/>
  <c r="AO1196" i="15"/>
  <c r="AO1197" i="15"/>
  <c r="AO1198" i="15"/>
  <c r="AO1199" i="15"/>
  <c r="AO1200" i="15"/>
  <c r="AO1201" i="15"/>
  <c r="AO1202" i="15"/>
  <c r="AO1203" i="15"/>
  <c r="AO1204" i="15"/>
  <c r="AO1205" i="15"/>
  <c r="AO1206" i="15"/>
  <c r="AO1207" i="15"/>
  <c r="AO1208" i="15"/>
  <c r="AO1209" i="15"/>
  <c r="AO1210" i="15"/>
  <c r="AO1211" i="15"/>
  <c r="AO1212" i="15"/>
  <c r="AO1213" i="15"/>
  <c r="AO1214" i="15"/>
  <c r="AO1215" i="15"/>
  <c r="AO1216" i="15"/>
  <c r="AO1217" i="15"/>
  <c r="AO1218" i="15"/>
  <c r="AO1219" i="15"/>
  <c r="AO1220" i="15"/>
  <c r="AO1221" i="15"/>
  <c r="AO1222" i="15"/>
  <c r="AO1223" i="15"/>
  <c r="AO1224" i="15"/>
  <c r="AO1225" i="15"/>
  <c r="AO1226" i="15"/>
  <c r="AO1227" i="15"/>
  <c r="AO1228" i="15"/>
  <c r="AO1229" i="15"/>
  <c r="AO1230" i="15"/>
  <c r="AO1231" i="15"/>
  <c r="AO1232" i="15"/>
  <c r="AO1233" i="15"/>
  <c r="AO1234" i="15"/>
  <c r="AO1235" i="15"/>
  <c r="AO1236" i="15"/>
  <c r="AO1237" i="15"/>
  <c r="AO1238" i="15"/>
  <c r="AO1239" i="15"/>
  <c r="AO1240" i="15"/>
  <c r="AO1241" i="15"/>
  <c r="AO1242" i="15"/>
  <c r="AO1243" i="15"/>
  <c r="AO1244" i="15"/>
  <c r="AO1245" i="15"/>
  <c r="AO1246" i="15"/>
  <c r="AO1247" i="15"/>
  <c r="AO1248" i="15"/>
  <c r="AO1249" i="15"/>
  <c r="AO1250" i="15"/>
  <c r="AO1251" i="15"/>
  <c r="AO1252" i="15"/>
  <c r="AO1253" i="15"/>
  <c r="AO1254" i="15"/>
  <c r="AO1255" i="15"/>
  <c r="AO1256" i="15"/>
  <c r="AO1257" i="15"/>
  <c r="AO1258" i="15"/>
  <c r="AO1259" i="15"/>
  <c r="AO1260" i="15"/>
  <c r="AO1261" i="15"/>
  <c r="AO1262" i="15"/>
  <c r="AO1263" i="15"/>
  <c r="AO1264" i="15"/>
  <c r="AO1265" i="15"/>
  <c r="AO1266" i="15"/>
  <c r="AO1267" i="15"/>
  <c r="AO1268" i="15"/>
  <c r="AO1269" i="15"/>
  <c r="AO1270" i="15"/>
  <c r="AO1271" i="15"/>
  <c r="AO1272" i="15"/>
  <c r="AO1273" i="15"/>
  <c r="AO1274" i="15"/>
  <c r="AO1275" i="15"/>
  <c r="AO1276" i="15"/>
  <c r="AO1277" i="15"/>
  <c r="AO1278" i="15"/>
  <c r="AO1279" i="15"/>
  <c r="AO1280" i="15"/>
  <c r="AO1281" i="15"/>
  <c r="AO1282" i="15"/>
  <c r="AO1283" i="15"/>
  <c r="AO1284" i="15"/>
  <c r="AO1285" i="15"/>
  <c r="AO1286" i="15"/>
  <c r="AO1287" i="15"/>
  <c r="AO1288" i="15"/>
  <c r="AO1289" i="15"/>
  <c r="AO1290" i="15"/>
  <c r="AO1291" i="15"/>
  <c r="AO1292" i="15"/>
  <c r="AO1293" i="15"/>
  <c r="AO1294" i="15"/>
  <c r="AO1295" i="15"/>
  <c r="AO1296" i="15"/>
  <c r="AO1297" i="15"/>
  <c r="AO1298" i="15"/>
  <c r="AO1299" i="15"/>
  <c r="AO1300" i="15"/>
  <c r="AO1301" i="15"/>
  <c r="AO1302" i="15"/>
  <c r="AO1303" i="15"/>
  <c r="AO1304" i="15"/>
  <c r="AO1305" i="15"/>
  <c r="AO1306" i="15"/>
  <c r="AO1307" i="15"/>
  <c r="AO1308" i="15"/>
  <c r="AO1309" i="15"/>
  <c r="AO1310" i="15"/>
  <c r="AO1311" i="15"/>
  <c r="AO1312" i="15"/>
  <c r="AO1313" i="15"/>
  <c r="AO1314" i="15"/>
  <c r="AO1315" i="15"/>
  <c r="AO1316" i="15"/>
  <c r="AO1317" i="15"/>
  <c r="AO1318" i="15"/>
  <c r="AO1319" i="15"/>
  <c r="AO1320" i="15"/>
  <c r="AO1321" i="15"/>
  <c r="AO1322" i="15"/>
  <c r="AO1323" i="15"/>
  <c r="AO1324" i="15"/>
  <c r="AO1325" i="15"/>
  <c r="AO1326" i="15"/>
  <c r="AO1327" i="15"/>
  <c r="AO1328" i="15"/>
  <c r="AO1329" i="15"/>
  <c r="AO1330" i="15"/>
  <c r="AO1331" i="15"/>
  <c r="AO1332" i="15"/>
  <c r="AO1333" i="15"/>
  <c r="AO1334" i="15"/>
  <c r="AO1335" i="15"/>
  <c r="AO1336" i="15"/>
  <c r="AO1337" i="15"/>
  <c r="AO1338" i="15"/>
  <c r="AO1339" i="15"/>
  <c r="AO1340" i="15"/>
  <c r="AO1341" i="15"/>
  <c r="AO1342" i="15"/>
  <c r="AO1343" i="15"/>
  <c r="AO1344" i="15"/>
  <c r="AO1345" i="15"/>
  <c r="AO1346" i="15"/>
  <c r="AO1347" i="15"/>
  <c r="AO1348" i="15"/>
  <c r="AO1349" i="15"/>
  <c r="AO1350" i="15"/>
  <c r="AO1351" i="15"/>
  <c r="AO1352" i="15"/>
  <c r="AO1353" i="15"/>
  <c r="AO1354" i="15"/>
  <c r="AO1355" i="15"/>
  <c r="AO1356" i="15"/>
  <c r="AO1357" i="15"/>
  <c r="AO1358" i="15"/>
  <c r="AO1359" i="15"/>
  <c r="AO1360" i="15"/>
  <c r="AO1361" i="15"/>
  <c r="AO1362" i="15"/>
  <c r="AO1363" i="15"/>
  <c r="AO1364" i="15"/>
  <c r="AO1365" i="15"/>
  <c r="AO1366" i="15"/>
  <c r="AO1367" i="15"/>
  <c r="AO1368" i="15"/>
  <c r="AO1369" i="15"/>
  <c r="AO1370" i="15"/>
  <c r="AO1371" i="15"/>
  <c r="AO1372" i="15"/>
  <c r="AO1373" i="15"/>
  <c r="AO1374" i="15"/>
  <c r="AO1375" i="15"/>
  <c r="AO1376" i="15"/>
  <c r="AO1377" i="15"/>
  <c r="AO1378" i="15"/>
  <c r="AO1379" i="15"/>
  <c r="AO1380" i="15"/>
  <c r="AO1381" i="15"/>
  <c r="AO1382" i="15"/>
  <c r="AO1383" i="15"/>
  <c r="AO1384" i="15"/>
  <c r="AO1385" i="15"/>
  <c r="AO1386" i="15"/>
  <c r="AO1387" i="15"/>
  <c r="AO1388" i="15"/>
  <c r="AO1389" i="15"/>
  <c r="AO1390" i="15"/>
  <c r="AO1391" i="15"/>
  <c r="AO1392" i="15"/>
  <c r="AO1393" i="15"/>
  <c r="AO1394" i="15"/>
  <c r="AO1395" i="15"/>
  <c r="AO1396" i="15"/>
  <c r="AO1397" i="15"/>
  <c r="AO1398" i="15"/>
  <c r="AO1399" i="15"/>
  <c r="AO1400" i="15"/>
  <c r="AO1401" i="15"/>
  <c r="AO1402" i="15"/>
  <c r="AO1403" i="15"/>
  <c r="AO1404" i="15"/>
  <c r="AO1405" i="15"/>
  <c r="AO1406" i="15"/>
  <c r="AO1407" i="15"/>
  <c r="AO1408" i="15"/>
  <c r="AO1409" i="15"/>
  <c r="AO1410" i="15"/>
  <c r="AO1411" i="15"/>
  <c r="AO1412" i="15"/>
  <c r="AO1413" i="15"/>
  <c r="AO1414" i="15"/>
  <c r="AO1415" i="15"/>
  <c r="AO1416" i="15"/>
  <c r="AO1417" i="15"/>
  <c r="AO1418" i="15"/>
  <c r="AO1419" i="15"/>
  <c r="AO1420" i="15"/>
  <c r="AO1421" i="15"/>
  <c r="AO1422" i="15"/>
  <c r="AO1423" i="15"/>
  <c r="AO1424" i="15"/>
  <c r="AO1425" i="15"/>
  <c r="AO1426" i="15"/>
  <c r="AO1427" i="15"/>
  <c r="AO1428" i="15"/>
  <c r="AO1429" i="15"/>
  <c r="AO1430" i="15"/>
  <c r="AO1431" i="15"/>
  <c r="AO1432" i="15"/>
  <c r="AO1433" i="15"/>
  <c r="AO1434" i="15"/>
  <c r="AO1435" i="15"/>
  <c r="AO1436" i="15"/>
  <c r="AO1437" i="15"/>
  <c r="AO1438" i="15"/>
  <c r="AO1439" i="15"/>
  <c r="AO1440" i="15"/>
  <c r="AO1441" i="15"/>
  <c r="AO1442" i="15"/>
  <c r="AO1443" i="15"/>
  <c r="AO1444" i="15"/>
  <c r="AO1445" i="15"/>
  <c r="AO1446" i="15"/>
  <c r="AO1447" i="15"/>
  <c r="AO1448" i="15"/>
  <c r="AO1449" i="15"/>
  <c r="AO1450" i="15"/>
  <c r="AO1451" i="15"/>
  <c r="AO1452" i="15"/>
  <c r="AO1453" i="15"/>
  <c r="AO1454" i="15"/>
  <c r="AO1455" i="15"/>
  <c r="AO1456" i="15"/>
  <c r="AO1457" i="15"/>
  <c r="AO1458" i="15"/>
  <c r="AO1459" i="15"/>
  <c r="AO1460" i="15"/>
  <c r="AO1461" i="15"/>
  <c r="AO1462" i="15"/>
  <c r="AO1463" i="15"/>
  <c r="AO1464" i="15"/>
  <c r="AO1465" i="15"/>
  <c r="AO1466" i="15"/>
  <c r="AO1467" i="15"/>
  <c r="AO1468" i="15"/>
  <c r="AO1469" i="15"/>
  <c r="AO1470" i="15"/>
  <c r="AO1471" i="15"/>
  <c r="AO1472" i="15"/>
  <c r="AO1473" i="15"/>
  <c r="AO1474" i="15"/>
  <c r="AO1475" i="15"/>
  <c r="AO1476" i="15"/>
  <c r="AO1477" i="15"/>
  <c r="AO1478" i="15"/>
  <c r="AO1479" i="15"/>
  <c r="AO1480" i="15"/>
  <c r="AO1481" i="15"/>
  <c r="AO1482" i="15"/>
  <c r="AO1483" i="15"/>
  <c r="AO1484" i="15"/>
  <c r="AO1485" i="15"/>
  <c r="AO1486" i="15"/>
  <c r="AO1487" i="15"/>
  <c r="AO1488" i="15"/>
  <c r="AO1489" i="15"/>
  <c r="AO1490" i="15"/>
  <c r="AO1491" i="15"/>
  <c r="AO1492" i="15"/>
  <c r="AO1493" i="15"/>
  <c r="AO1494" i="15"/>
  <c r="AO1495" i="15"/>
  <c r="AO1496" i="15"/>
  <c r="AO1497" i="15"/>
  <c r="AO1498" i="15"/>
  <c r="AO1499" i="15"/>
  <c r="AO1500" i="15"/>
  <c r="AO1501" i="15"/>
  <c r="AO1502" i="15"/>
  <c r="AO1503" i="15"/>
  <c r="AO1504" i="15"/>
  <c r="AO1505" i="15"/>
  <c r="AO1506" i="15"/>
  <c r="AO1507" i="15"/>
  <c r="AO1508" i="15"/>
  <c r="AO1509" i="15"/>
  <c r="AO1510" i="15"/>
  <c r="AO1511" i="15"/>
  <c r="AO1512" i="15"/>
  <c r="AO1513" i="15"/>
  <c r="AO1514" i="15"/>
  <c r="AO1515" i="15"/>
  <c r="AO1516" i="15"/>
  <c r="AO1517" i="15"/>
  <c r="AO1518" i="15"/>
  <c r="AO1519" i="15"/>
  <c r="AO1520" i="15"/>
  <c r="AO1521" i="15"/>
  <c r="AO1522" i="15"/>
  <c r="AO1523" i="15"/>
  <c r="AO1524" i="15"/>
  <c r="AO1525" i="15"/>
  <c r="AO1526" i="15"/>
  <c r="AO1527" i="15"/>
  <c r="AO1528" i="15"/>
  <c r="AO1529" i="15"/>
  <c r="AO1530" i="15"/>
  <c r="AO1531" i="15"/>
  <c r="AO1532" i="15"/>
  <c r="AO1533" i="15"/>
  <c r="AO1534" i="15"/>
  <c r="AO1535" i="15"/>
  <c r="AO1536" i="15"/>
  <c r="AO1537" i="15"/>
  <c r="AO1538" i="15"/>
  <c r="AO1539" i="15"/>
  <c r="AO1540" i="15"/>
  <c r="AO1541" i="15"/>
  <c r="AO1542" i="15"/>
  <c r="AO1543" i="15"/>
  <c r="AO1544" i="15"/>
  <c r="AO1545" i="15"/>
  <c r="AO1546" i="15"/>
  <c r="AO1547" i="15"/>
  <c r="AO1548" i="15"/>
  <c r="AO1549" i="15"/>
  <c r="AO1550" i="15"/>
  <c r="AO1551" i="15"/>
  <c r="AO1552" i="15"/>
  <c r="AO1553" i="15"/>
  <c r="AO1554" i="15"/>
  <c r="AO1555" i="15"/>
  <c r="AO1556" i="15"/>
  <c r="AO1557" i="15"/>
  <c r="AO1558" i="15"/>
  <c r="AO1559" i="15"/>
  <c r="AO1560" i="15"/>
  <c r="AO1561" i="15"/>
  <c r="AO1562" i="15"/>
  <c r="AO1563" i="15"/>
  <c r="AO1564" i="15"/>
  <c r="AO1565" i="15"/>
  <c r="AO1566" i="15"/>
  <c r="AO1567" i="15"/>
  <c r="AO1568" i="15"/>
  <c r="AO1569" i="15"/>
  <c r="AO1570" i="15"/>
  <c r="AO1571" i="15"/>
  <c r="AO1572" i="15"/>
  <c r="AO1573" i="15"/>
  <c r="AO1574" i="15"/>
  <c r="AO1575" i="15"/>
  <c r="AO1576" i="15"/>
  <c r="AO1577" i="15"/>
  <c r="AO1578" i="15"/>
  <c r="AO1579" i="15"/>
  <c r="AO1580" i="15"/>
  <c r="AO1581" i="15"/>
  <c r="AO1582" i="15"/>
  <c r="AO1583" i="15"/>
  <c r="AO1584" i="15"/>
  <c r="AO1585" i="15"/>
  <c r="AO1586" i="15"/>
  <c r="AO1587" i="15"/>
  <c r="AO1588" i="15"/>
  <c r="AO1589" i="15"/>
  <c r="AO1590" i="15"/>
  <c r="AO1591" i="15"/>
  <c r="AO1592" i="15"/>
  <c r="AO1593" i="15"/>
  <c r="AO1594" i="15"/>
  <c r="AO1595" i="15"/>
  <c r="AO1596" i="15"/>
  <c r="AO1597" i="15"/>
  <c r="AO1598" i="15"/>
  <c r="AO1599" i="15"/>
  <c r="AO1600" i="15"/>
  <c r="AO1601" i="15"/>
  <c r="AO1602" i="15"/>
  <c r="AO1603" i="15"/>
  <c r="AO1604" i="15"/>
  <c r="AO1605" i="15"/>
  <c r="AO1606" i="15"/>
  <c r="AO1607" i="15"/>
  <c r="AO1608" i="15"/>
  <c r="AO1609" i="15"/>
  <c r="AO1610" i="15"/>
  <c r="AO1611" i="15"/>
  <c r="AO1612" i="15"/>
  <c r="AO1613" i="15"/>
  <c r="AO1614" i="15"/>
  <c r="AO1615" i="15"/>
  <c r="AO1616" i="15"/>
  <c r="AO1617" i="15"/>
  <c r="AO1618" i="15"/>
  <c r="AO1619" i="15"/>
  <c r="AO1620" i="15"/>
  <c r="AO1621" i="15"/>
  <c r="AO1622" i="15"/>
  <c r="AO1623" i="15"/>
  <c r="AO1624" i="15"/>
  <c r="AO1625" i="15"/>
  <c r="AO1626" i="15"/>
  <c r="AO1627" i="15"/>
  <c r="AO1628" i="15"/>
  <c r="AO1629" i="15"/>
  <c r="AO1630" i="15"/>
  <c r="AO1631" i="15"/>
  <c r="AO1632" i="15"/>
  <c r="AO1633" i="15"/>
  <c r="AO1634" i="15"/>
  <c r="AO1635" i="15"/>
  <c r="AO1636" i="15"/>
  <c r="AO1637" i="15"/>
  <c r="AO1638" i="15"/>
  <c r="AO1639" i="15"/>
  <c r="AO1640" i="15"/>
  <c r="AO1641" i="15"/>
  <c r="AO1642" i="15"/>
  <c r="AO1643" i="15"/>
  <c r="AO1644" i="15"/>
  <c r="AO1645" i="15"/>
  <c r="AO1646" i="15"/>
  <c r="AO1647" i="15"/>
  <c r="AO1648" i="15"/>
  <c r="AO1649" i="15"/>
  <c r="AO1650" i="15"/>
  <c r="AO1651" i="15"/>
  <c r="AO1652" i="15"/>
  <c r="AO1653" i="15"/>
  <c r="AO1654" i="15"/>
  <c r="AO1655" i="15"/>
  <c r="AO1656" i="15"/>
  <c r="AO1657" i="15"/>
  <c r="AO1658" i="15"/>
  <c r="AO1659" i="15"/>
  <c r="AO1660" i="15"/>
  <c r="AO1661" i="15"/>
  <c r="AO1662" i="15"/>
  <c r="AO1663" i="15"/>
  <c r="AO1664" i="15"/>
  <c r="AO1665" i="15"/>
  <c r="AO1666" i="15"/>
  <c r="AO1667" i="15"/>
  <c r="AO1668" i="15"/>
  <c r="AO1669" i="15"/>
  <c r="AO1670" i="15"/>
  <c r="AO1671" i="15"/>
  <c r="AO1672" i="15"/>
  <c r="AO1673" i="15"/>
  <c r="AO1674" i="15"/>
  <c r="AO1675" i="15"/>
  <c r="AO1676" i="15"/>
  <c r="AO1677" i="15"/>
  <c r="AO1678" i="15"/>
  <c r="AO1679" i="15"/>
  <c r="AO1680" i="15"/>
  <c r="AO1681" i="15"/>
  <c r="AO1682" i="15"/>
  <c r="AO1683" i="15"/>
  <c r="AO1684" i="15"/>
  <c r="AO1685" i="15"/>
  <c r="AO1686" i="15"/>
  <c r="AO1687" i="15"/>
  <c r="AO1688" i="15"/>
  <c r="AO1689" i="15"/>
  <c r="AO1690" i="15"/>
  <c r="AO1691" i="15"/>
  <c r="AO1692" i="15"/>
  <c r="AO1693" i="15"/>
  <c r="AO1694" i="15"/>
  <c r="AO1695" i="15"/>
  <c r="AO1696" i="15"/>
  <c r="AO1697" i="15"/>
  <c r="AO1698" i="15"/>
  <c r="AO1699" i="15"/>
  <c r="AO1700" i="15"/>
  <c r="AO1701" i="15"/>
  <c r="AO1702" i="15"/>
  <c r="AO1703" i="15"/>
  <c r="AO1704" i="15"/>
  <c r="AO1705" i="15"/>
  <c r="AO1706" i="15"/>
  <c r="AO1707" i="15"/>
  <c r="AO1708" i="15"/>
  <c r="AO1709" i="15"/>
  <c r="AO1710" i="15"/>
  <c r="AO1711" i="15"/>
  <c r="AO1712" i="15"/>
  <c r="AO1713" i="15"/>
  <c r="AO1714" i="15"/>
  <c r="AO1715" i="15"/>
  <c r="AO1716" i="15"/>
  <c r="AO1717" i="15"/>
  <c r="AO1718" i="15"/>
  <c r="AO1719" i="15"/>
  <c r="AO1720" i="15"/>
  <c r="AO1721" i="15"/>
  <c r="AO1722" i="15"/>
  <c r="AO1723" i="15"/>
  <c r="AO1724" i="15"/>
  <c r="AO1725" i="15"/>
  <c r="AO1726" i="15"/>
  <c r="AO1727" i="15"/>
  <c r="AO1728" i="15"/>
  <c r="AO1729" i="15"/>
  <c r="AO1730" i="15"/>
  <c r="AO1731" i="15"/>
  <c r="AO1732" i="15"/>
  <c r="AO1733" i="15"/>
  <c r="AO1734" i="15"/>
  <c r="AO1735" i="15"/>
  <c r="AO1736" i="15"/>
  <c r="AO1737" i="15"/>
  <c r="AO1738" i="15"/>
  <c r="AO1739" i="15"/>
  <c r="AO1740" i="15"/>
  <c r="AO1741" i="15"/>
  <c r="AO1742" i="15"/>
  <c r="AO1743" i="15"/>
  <c r="AO1744" i="15"/>
  <c r="AO1745" i="15"/>
  <c r="AO1746" i="15"/>
  <c r="AO1747" i="15"/>
  <c r="AO1748" i="15"/>
  <c r="AO1749" i="15"/>
  <c r="AO1750" i="15"/>
  <c r="AO1751" i="15"/>
  <c r="AO1752" i="15"/>
  <c r="AO1753" i="15"/>
  <c r="AO1754" i="15"/>
  <c r="AO1755" i="15"/>
  <c r="AO1756" i="15"/>
  <c r="AO1757" i="15"/>
  <c r="AO1758" i="15"/>
  <c r="AO1759" i="15"/>
  <c r="AO1760" i="15"/>
  <c r="AO1761" i="15"/>
  <c r="AO1762" i="15"/>
  <c r="AO1763" i="15"/>
  <c r="AO1764" i="15"/>
  <c r="AO1765" i="15"/>
  <c r="AO1766" i="15"/>
  <c r="AO1767" i="15"/>
  <c r="AO1768" i="15"/>
  <c r="AO1769" i="15"/>
  <c r="AO1770" i="15"/>
  <c r="AO1771" i="15"/>
  <c r="AO1772" i="15"/>
  <c r="AO1773" i="15"/>
  <c r="AO1774" i="15"/>
  <c r="AO1775" i="15"/>
  <c r="AO1776" i="15"/>
  <c r="AO1777" i="15"/>
  <c r="AO1778" i="15"/>
  <c r="AO1779" i="15"/>
  <c r="AO1780" i="15"/>
  <c r="AO1781" i="15"/>
  <c r="AO1782" i="15"/>
  <c r="AO1783" i="15"/>
  <c r="AO1784" i="15"/>
  <c r="AO1785" i="15"/>
  <c r="AO1786" i="15"/>
  <c r="AO1787" i="15"/>
  <c r="AO1788" i="15"/>
  <c r="AO1789" i="15"/>
  <c r="AO1790" i="15"/>
  <c r="AO1791" i="15"/>
  <c r="AO1792" i="15"/>
  <c r="AO1793" i="15"/>
  <c r="AO1794" i="15"/>
  <c r="AO1795" i="15"/>
  <c r="AO1796" i="15"/>
  <c r="AO1797" i="15"/>
  <c r="AO1798" i="15"/>
  <c r="AO1799" i="15"/>
  <c r="AO1800" i="15"/>
  <c r="AO1801" i="15"/>
  <c r="AO1802" i="15"/>
  <c r="AO1803" i="15"/>
  <c r="AO1804" i="15"/>
  <c r="AO1805" i="15"/>
  <c r="AO1806" i="15"/>
  <c r="AO1807" i="15"/>
  <c r="AO1808" i="15"/>
  <c r="AO1809" i="15"/>
  <c r="AO1810" i="15"/>
  <c r="AO1811" i="15"/>
  <c r="AO1812" i="15"/>
  <c r="AO1813" i="15"/>
  <c r="AO1814" i="15"/>
  <c r="AO1815" i="15"/>
  <c r="AO1816" i="15"/>
  <c r="AO1817" i="15"/>
  <c r="AO1818" i="15"/>
  <c r="AO1819" i="15"/>
  <c r="AO1820" i="15"/>
  <c r="AO1821" i="15"/>
  <c r="AO1822" i="15"/>
  <c r="AO1823" i="15"/>
  <c r="AO1824" i="15"/>
  <c r="AO1825" i="15"/>
  <c r="AO1826" i="15"/>
  <c r="AO1827" i="15"/>
  <c r="AO1828" i="15"/>
  <c r="AO1829" i="15"/>
  <c r="AO1830" i="15"/>
  <c r="AO1831" i="15"/>
  <c r="AO1832" i="15"/>
  <c r="AO1833" i="15"/>
  <c r="AO1834" i="15"/>
  <c r="AO1835" i="15"/>
  <c r="AO1836" i="15"/>
  <c r="AO1837" i="15"/>
  <c r="AO1838" i="15"/>
  <c r="AO1839" i="15"/>
  <c r="AO1840" i="15"/>
  <c r="AO1841" i="15"/>
  <c r="AO1842" i="15"/>
  <c r="AO1843" i="15"/>
  <c r="AO1844" i="15"/>
  <c r="AO1845" i="15"/>
  <c r="AO1846" i="15"/>
  <c r="AO1847" i="15"/>
  <c r="AO1848" i="15"/>
  <c r="AO1849" i="15"/>
  <c r="AO1850" i="15"/>
  <c r="AO1851" i="15"/>
  <c r="AO1852" i="15"/>
  <c r="AO1853" i="15"/>
  <c r="AO1854" i="15"/>
  <c r="AO1855" i="15"/>
  <c r="AO1856" i="15"/>
  <c r="AO1857" i="15"/>
  <c r="AO1858" i="15"/>
  <c r="AO1859" i="15"/>
  <c r="AO1860" i="15"/>
  <c r="AO1861" i="15"/>
  <c r="AO1862" i="15"/>
  <c r="AO1863" i="15"/>
  <c r="AO1864" i="15"/>
  <c r="AO1865" i="15"/>
  <c r="AO1866" i="15"/>
  <c r="AO1867" i="15"/>
  <c r="AO1868" i="15"/>
  <c r="AO1869" i="15"/>
  <c r="AO1870" i="15"/>
  <c r="AO1871" i="15"/>
  <c r="AO1872" i="15"/>
  <c r="AO1873" i="15"/>
  <c r="AO1874" i="15"/>
  <c r="AO1875" i="15"/>
  <c r="AO1876" i="15"/>
  <c r="AO1877" i="15"/>
  <c r="AO1878" i="15"/>
  <c r="AO1879" i="15"/>
  <c r="AO1880" i="15"/>
  <c r="AO1881" i="15"/>
  <c r="AO1882" i="15"/>
  <c r="AO1883" i="15"/>
  <c r="AO1884" i="15"/>
  <c r="AO1885" i="15"/>
  <c r="AO1886" i="15"/>
  <c r="AO1887" i="15"/>
  <c r="AO1888" i="15"/>
  <c r="AO1889" i="15"/>
  <c r="AO1890" i="15"/>
  <c r="AO1891" i="15"/>
  <c r="AO1892" i="15"/>
  <c r="AO1893" i="15"/>
  <c r="AO1894" i="15"/>
  <c r="AO1895" i="15"/>
  <c r="AO1896" i="15"/>
  <c r="AO1897" i="15"/>
  <c r="AO1898" i="15"/>
  <c r="AO1899" i="15"/>
  <c r="AO1900" i="15"/>
  <c r="AO1901" i="15"/>
  <c r="AO1902" i="15"/>
  <c r="AO1903" i="15"/>
  <c r="AO1904" i="15"/>
  <c r="AO1905" i="15"/>
  <c r="AO1906" i="15"/>
  <c r="AO1907" i="15"/>
  <c r="AO1908" i="15"/>
  <c r="AO1909" i="15"/>
  <c r="AO1910" i="15"/>
  <c r="AO1911" i="15"/>
  <c r="AO1912" i="15"/>
  <c r="AO1913" i="15"/>
  <c r="AO1914" i="15"/>
  <c r="AO1915" i="15"/>
  <c r="AO1916" i="15"/>
  <c r="AO1917" i="15"/>
  <c r="AO1918" i="15"/>
  <c r="AO1919" i="15"/>
  <c r="AO1920" i="15"/>
  <c r="AO1921" i="15"/>
  <c r="AO1922" i="15"/>
  <c r="AO1923" i="15"/>
  <c r="AO1924" i="15"/>
  <c r="AO1925" i="15"/>
  <c r="AO1926" i="15"/>
  <c r="AO1927" i="15"/>
  <c r="AO1928" i="15"/>
  <c r="AO1929" i="15"/>
  <c r="AO1930" i="15"/>
  <c r="AO1931" i="15"/>
  <c r="AO1932" i="15"/>
  <c r="AO1933" i="15"/>
  <c r="AO1934" i="15"/>
  <c r="AO1935" i="15"/>
  <c r="AO1936" i="15"/>
  <c r="AO1937" i="15"/>
  <c r="AO1938" i="15"/>
  <c r="AO1939" i="15"/>
  <c r="AO1940" i="15"/>
  <c r="AO1941" i="15"/>
  <c r="AO1942" i="15"/>
  <c r="AO1943" i="15"/>
  <c r="AO1944" i="15"/>
  <c r="AO1945" i="15"/>
  <c r="AO1946" i="15"/>
  <c r="AO1947" i="15"/>
  <c r="AO1948" i="15"/>
  <c r="AO1949" i="15"/>
  <c r="AO1950" i="15"/>
  <c r="AO1951" i="15"/>
  <c r="AO1952" i="15"/>
  <c r="AO1953" i="15"/>
  <c r="AO1954" i="15"/>
  <c r="AO1955" i="15"/>
  <c r="AO1956" i="15"/>
  <c r="AO1957" i="15"/>
  <c r="AO1958" i="15"/>
  <c r="AO1959" i="15"/>
  <c r="AO1960" i="15"/>
  <c r="AO1961" i="15"/>
  <c r="AO1962" i="15"/>
  <c r="AO1963" i="15"/>
  <c r="AO1964" i="15"/>
  <c r="AO1965" i="15"/>
  <c r="AO1966" i="15"/>
  <c r="AO1967" i="15"/>
  <c r="AO1968" i="15"/>
  <c r="AO1969" i="15"/>
  <c r="AO1970" i="15"/>
  <c r="AO1971" i="15"/>
  <c r="AO1972" i="15"/>
  <c r="AO1973" i="15"/>
  <c r="AO1974" i="15"/>
  <c r="AO1975" i="15"/>
  <c r="AO1976" i="15"/>
  <c r="AO1977" i="15"/>
  <c r="AO1978" i="15"/>
  <c r="AO1979" i="15"/>
  <c r="AO1980" i="15"/>
  <c r="AO1981" i="15"/>
  <c r="AO1982" i="15"/>
  <c r="AO1983" i="15"/>
  <c r="AO1984" i="15"/>
  <c r="AO1985" i="15"/>
  <c r="AO1986" i="15"/>
  <c r="AO1987" i="15"/>
  <c r="AO1988" i="15"/>
  <c r="AO1989" i="15"/>
  <c r="AO1990" i="15"/>
  <c r="AO1991" i="15"/>
  <c r="AO1992" i="15"/>
  <c r="AO1993" i="15"/>
  <c r="AO1994" i="15"/>
  <c r="AO1995" i="15"/>
  <c r="AO1996" i="15"/>
  <c r="AO1997" i="15"/>
  <c r="AO1998" i="15"/>
  <c r="AO1999" i="15"/>
  <c r="AO2000" i="15"/>
  <c r="AO2001" i="15"/>
  <c r="AO2002" i="15"/>
  <c r="AO2003" i="15"/>
  <c r="AO2004" i="15"/>
  <c r="AO2005" i="15"/>
  <c r="AO2006" i="15"/>
  <c r="AO2007" i="15"/>
  <c r="AO2008" i="15"/>
  <c r="AO2009" i="15"/>
  <c r="AO2010" i="15"/>
  <c r="AO2011" i="15"/>
  <c r="AO2012" i="15"/>
  <c r="AO2013" i="15"/>
  <c r="AO2014" i="15"/>
  <c r="AO2015" i="15"/>
  <c r="AO2016" i="15"/>
  <c r="AO2017" i="15"/>
  <c r="AO2018" i="15"/>
  <c r="AO2019" i="15"/>
  <c r="AO2020" i="15"/>
  <c r="AO2021" i="15"/>
  <c r="AO2022" i="15"/>
  <c r="AO2023" i="15"/>
  <c r="AO2024" i="15"/>
  <c r="AO2025" i="15"/>
  <c r="AO2026" i="15"/>
  <c r="AO2027" i="15"/>
  <c r="AO2028" i="15"/>
  <c r="AO2029" i="15"/>
  <c r="AO2030" i="15"/>
  <c r="AO2031" i="15"/>
  <c r="AO2032" i="15"/>
  <c r="AO2033" i="15"/>
  <c r="AO2034" i="15"/>
  <c r="AO2035" i="15"/>
  <c r="AO2036" i="15"/>
  <c r="AO2037" i="15"/>
  <c r="AO2038" i="15"/>
  <c r="AO2039" i="15"/>
  <c r="AO2040" i="15"/>
  <c r="AO2041" i="15"/>
  <c r="AO2042" i="15"/>
  <c r="AO2043" i="15"/>
  <c r="AO2044" i="15"/>
  <c r="AO2045" i="15"/>
  <c r="AO2046" i="15"/>
  <c r="AO2047" i="15"/>
  <c r="AO2048" i="15"/>
  <c r="AO2049" i="15"/>
  <c r="AO2050" i="15"/>
  <c r="AO2051" i="15"/>
  <c r="AO2052" i="15"/>
  <c r="AO2053" i="15"/>
  <c r="AO2054" i="15"/>
  <c r="AO2055" i="15"/>
  <c r="AO2056" i="15"/>
  <c r="AO2057" i="15"/>
  <c r="AO2058" i="15"/>
  <c r="AO2059" i="15"/>
  <c r="AO2060" i="15"/>
  <c r="AO2061" i="15"/>
  <c r="AO2062" i="15"/>
  <c r="AO2063" i="15"/>
  <c r="AO2064" i="15"/>
  <c r="AO2065" i="15"/>
  <c r="AO2066" i="15"/>
  <c r="AO2067" i="15"/>
  <c r="AO2068" i="15"/>
  <c r="AO2069" i="15"/>
  <c r="AO2070" i="15"/>
  <c r="AO2071" i="15"/>
  <c r="AO2072" i="15"/>
  <c r="AO2073" i="15"/>
  <c r="AO2074" i="15"/>
  <c r="AO2075" i="15"/>
  <c r="AO2076" i="15"/>
  <c r="AO2077" i="15"/>
  <c r="AO2078" i="15"/>
  <c r="AO2079" i="15"/>
  <c r="AO2080" i="15"/>
  <c r="AO2081" i="15"/>
  <c r="AO2082" i="15"/>
  <c r="AO2083" i="15"/>
  <c r="AO2084" i="15"/>
  <c r="AO2085" i="15"/>
  <c r="AO2086" i="15"/>
  <c r="AO2087" i="15"/>
  <c r="AO2088" i="15"/>
  <c r="AO2089" i="15"/>
  <c r="AO2090" i="15"/>
  <c r="AO2091" i="15"/>
  <c r="AO2092" i="15"/>
  <c r="AO2093" i="15"/>
  <c r="AO2094" i="15"/>
  <c r="AO2095" i="15"/>
  <c r="AO2096" i="15"/>
  <c r="AO2097" i="15"/>
  <c r="AO2098" i="15"/>
  <c r="AO2099" i="15"/>
  <c r="AO2100" i="15"/>
  <c r="AO2101" i="15"/>
  <c r="AO2102" i="15"/>
  <c r="AO2103" i="15"/>
  <c r="AO2104" i="15"/>
  <c r="AO2105" i="15"/>
  <c r="AO2106" i="15"/>
  <c r="AO2107" i="15"/>
  <c r="AO2108" i="15"/>
  <c r="AO2109" i="15"/>
  <c r="AO2110" i="15"/>
  <c r="AO2111" i="15"/>
  <c r="AO2112" i="15"/>
  <c r="AO2113" i="15"/>
  <c r="AO2114" i="15"/>
  <c r="AO2115" i="15"/>
  <c r="AO2116" i="15"/>
  <c r="AO2117" i="15"/>
  <c r="AO2118" i="15"/>
  <c r="AO2119" i="15"/>
  <c r="AO2120" i="15"/>
  <c r="AO2121" i="15"/>
  <c r="AO2122" i="15"/>
  <c r="AO2123" i="15"/>
  <c r="AO2124" i="15"/>
  <c r="AO2125" i="15"/>
  <c r="AO2126" i="15"/>
  <c r="AO2127" i="15"/>
  <c r="AO2128" i="15"/>
  <c r="AO2129" i="15"/>
  <c r="AO2130" i="15"/>
  <c r="AO2131" i="15"/>
  <c r="AO2132" i="15"/>
  <c r="AO2133" i="15"/>
  <c r="AO2134" i="15"/>
  <c r="AO2135" i="15"/>
  <c r="AO2136" i="15"/>
  <c r="AO2137" i="15"/>
  <c r="AO2138" i="15"/>
  <c r="AO2139" i="15"/>
  <c r="AO2140" i="15"/>
  <c r="AO2141" i="15"/>
  <c r="AO2142" i="15"/>
  <c r="AO2143" i="15"/>
  <c r="AO2144" i="15"/>
  <c r="AO2145" i="15"/>
  <c r="AO2146" i="15"/>
  <c r="AO2147" i="15"/>
  <c r="AO2148" i="15"/>
  <c r="AO2149" i="15"/>
  <c r="AO2150" i="15"/>
  <c r="AO2151" i="15"/>
  <c r="AO2152" i="15"/>
  <c r="AO2153" i="15"/>
  <c r="AO2154" i="15"/>
  <c r="AO2155" i="15"/>
  <c r="AO2156" i="15"/>
  <c r="AO2157" i="15"/>
  <c r="AO2158" i="15"/>
  <c r="AO2159" i="15"/>
  <c r="AO2160" i="15"/>
  <c r="AO2161" i="15"/>
  <c r="AO2162" i="15"/>
  <c r="AO2163" i="15"/>
  <c r="AO2164" i="15"/>
  <c r="AO2165" i="15"/>
  <c r="AO2166" i="15"/>
  <c r="AO2167" i="15"/>
  <c r="AO2168" i="15"/>
  <c r="AO2169" i="15"/>
  <c r="AO2170" i="15"/>
  <c r="AO2171" i="15"/>
  <c r="AO2172" i="15"/>
  <c r="AO2173" i="15"/>
  <c r="AO2174" i="15"/>
  <c r="AO2175" i="15"/>
  <c r="AO2176" i="15"/>
  <c r="AO2177" i="15"/>
  <c r="AO2178" i="15"/>
  <c r="AO2179" i="15"/>
  <c r="AO2180" i="15"/>
  <c r="AO2181" i="15"/>
  <c r="AO2182" i="15"/>
  <c r="AO2183" i="15"/>
  <c r="AO2184" i="15"/>
  <c r="AO2185" i="15"/>
  <c r="AO2186" i="15"/>
  <c r="AO2187" i="15"/>
  <c r="AO2188" i="15"/>
  <c r="AO2189" i="15"/>
  <c r="AO2190" i="15"/>
  <c r="AO2191" i="15"/>
  <c r="AO2192" i="15"/>
  <c r="AO2193" i="15"/>
  <c r="AO2194" i="15"/>
  <c r="AO2195" i="15"/>
  <c r="AO2196" i="15"/>
  <c r="AO2197" i="15"/>
  <c r="AO2198" i="15"/>
  <c r="AO2199" i="15"/>
  <c r="AO2200" i="15"/>
  <c r="AO2201" i="15"/>
  <c r="AO2202" i="15"/>
  <c r="AO2203" i="15"/>
  <c r="AO2204" i="15"/>
  <c r="AO2205" i="15"/>
  <c r="AO2206" i="15"/>
  <c r="AO2207" i="15"/>
  <c r="AO2208" i="15"/>
  <c r="AO2209" i="15"/>
  <c r="AO2210" i="15"/>
  <c r="AO2211" i="15"/>
  <c r="AO2212" i="15"/>
  <c r="AO2213" i="15"/>
  <c r="AO2214" i="15"/>
  <c r="AO2215" i="15"/>
  <c r="AO2216" i="15"/>
  <c r="AO2217" i="15"/>
  <c r="AO2218" i="15"/>
  <c r="AO2219" i="15"/>
  <c r="AO2220" i="15"/>
  <c r="AO2221" i="15"/>
  <c r="AO2222" i="15"/>
  <c r="AO2223" i="15"/>
  <c r="AO2224" i="15"/>
  <c r="AO2225" i="15"/>
  <c r="AO2226" i="15"/>
  <c r="AO2227" i="15"/>
  <c r="AO2228" i="15"/>
  <c r="AO2229" i="15"/>
  <c r="AO2230" i="15"/>
  <c r="AO2231" i="15"/>
  <c r="AO2232" i="15"/>
  <c r="AO2233" i="15"/>
  <c r="AO2234" i="15"/>
  <c r="AO2235" i="15"/>
  <c r="AO2236" i="15"/>
  <c r="AO2237" i="15"/>
  <c r="AO2238" i="15"/>
  <c r="AO2239" i="15"/>
  <c r="AO2240" i="15"/>
  <c r="AO2241" i="15"/>
  <c r="AO2242" i="15"/>
  <c r="AO2243" i="15"/>
  <c r="AO2244" i="15"/>
  <c r="AO2245" i="15"/>
  <c r="AO2246" i="15"/>
  <c r="AO2247" i="15"/>
  <c r="AO2248" i="15"/>
  <c r="AO2249" i="15"/>
  <c r="AO2250" i="15"/>
  <c r="AO2251" i="15"/>
  <c r="AO2252" i="15"/>
  <c r="AO2253" i="15"/>
  <c r="AO2254" i="15"/>
  <c r="AO2255" i="15"/>
  <c r="AO2256" i="15"/>
  <c r="AO2257" i="15"/>
  <c r="AO2258" i="15"/>
  <c r="AO2259" i="15"/>
  <c r="AO2260" i="15"/>
  <c r="AO2261" i="15"/>
  <c r="AO2262" i="15"/>
  <c r="AO2263" i="15"/>
  <c r="AO2264" i="15"/>
  <c r="AO2265" i="15"/>
  <c r="AO2266" i="15"/>
  <c r="AO2267" i="15"/>
  <c r="AO2268" i="15"/>
  <c r="AO2269" i="15"/>
  <c r="AO2270" i="15"/>
  <c r="AO2271" i="15"/>
  <c r="AO2272" i="15"/>
  <c r="AO2273" i="15"/>
  <c r="AO2274" i="15"/>
  <c r="AO2275" i="15"/>
  <c r="AO2276" i="15"/>
  <c r="AO2277" i="15"/>
  <c r="AO2278" i="15"/>
  <c r="AO2279" i="15"/>
  <c r="AO2280" i="15"/>
  <c r="AO2281" i="15"/>
  <c r="AO2282" i="15"/>
  <c r="AO2283" i="15"/>
  <c r="AO2284" i="15"/>
  <c r="AO2285" i="15"/>
  <c r="AO2286" i="15"/>
  <c r="AO2287" i="15"/>
  <c r="AO2288" i="15"/>
  <c r="AO2289" i="15"/>
  <c r="AO2290" i="15"/>
  <c r="AO2291" i="15"/>
  <c r="AO2292" i="15"/>
  <c r="AO2293" i="15"/>
  <c r="AO2294" i="15"/>
  <c r="AO2295" i="15"/>
  <c r="AO2296" i="15"/>
  <c r="AO2297" i="15"/>
  <c r="AO2298" i="15"/>
  <c r="AO2299" i="15"/>
  <c r="AO2300" i="15"/>
  <c r="AO2301" i="15"/>
  <c r="AO2302" i="15"/>
  <c r="AO2303" i="15"/>
  <c r="AO2304" i="15"/>
  <c r="AO2305" i="15"/>
  <c r="AO2306" i="15"/>
  <c r="AO2307" i="15"/>
  <c r="AO2308" i="15"/>
  <c r="AO2309" i="15"/>
  <c r="AO2310" i="15"/>
  <c r="AO2311" i="15"/>
  <c r="AO2312" i="15"/>
  <c r="AO2313" i="15"/>
  <c r="AO2314" i="15"/>
  <c r="AO2315" i="15"/>
  <c r="AO2316" i="15"/>
  <c r="AO2317" i="15"/>
  <c r="AO2318" i="15"/>
  <c r="AO2319" i="15"/>
  <c r="AO2320" i="15"/>
  <c r="AO2321" i="15"/>
  <c r="AO2322" i="15"/>
  <c r="AO2323" i="15"/>
  <c r="AO2324" i="15"/>
  <c r="AO2325" i="15"/>
  <c r="AO2326" i="15"/>
  <c r="AO2327" i="15"/>
  <c r="AO2328" i="15"/>
  <c r="AO2329" i="15"/>
  <c r="AO2330" i="15"/>
  <c r="AO2331" i="15"/>
  <c r="AO2332" i="15"/>
  <c r="AO2333" i="15"/>
  <c r="AO2334" i="15"/>
  <c r="AO2335" i="15"/>
  <c r="AO2336" i="15"/>
  <c r="AO2337" i="15"/>
  <c r="AO2338" i="15"/>
  <c r="AO2339" i="15"/>
  <c r="AO2340" i="15"/>
  <c r="AO2341" i="15"/>
  <c r="AO2342" i="15"/>
  <c r="AO2343" i="15"/>
  <c r="AO2344" i="15"/>
  <c r="AO2345" i="15"/>
  <c r="AO2346" i="15"/>
  <c r="AO2347" i="15"/>
  <c r="AO2348" i="15"/>
  <c r="AO2349" i="15"/>
  <c r="AO2350" i="15"/>
  <c r="AO2351" i="15"/>
  <c r="AO2352" i="15"/>
  <c r="AO2353" i="15"/>
  <c r="AO2354" i="15"/>
  <c r="AO2355" i="15"/>
  <c r="AO2356" i="15"/>
  <c r="AO2357" i="15"/>
  <c r="AO2358" i="15"/>
  <c r="AO2359" i="15"/>
  <c r="AO2360" i="15"/>
  <c r="AO2361" i="15"/>
  <c r="AO2362" i="15"/>
  <c r="AO2363" i="15"/>
  <c r="AO2364" i="15"/>
  <c r="AO2365" i="15"/>
  <c r="AO2366" i="15"/>
  <c r="AO2367" i="15"/>
  <c r="AO2368" i="15"/>
  <c r="AO2369" i="15"/>
  <c r="AO2370" i="15"/>
  <c r="AO2371" i="15"/>
  <c r="AO2372" i="15"/>
  <c r="AO2373" i="15"/>
  <c r="AO2374" i="15"/>
  <c r="AO2375" i="15"/>
  <c r="AO2376" i="15"/>
  <c r="AO2377" i="15"/>
  <c r="AO2378" i="15"/>
  <c r="AO2379" i="15"/>
  <c r="AO2380" i="15"/>
  <c r="AO2381" i="15"/>
  <c r="AO2382" i="15"/>
  <c r="AO2383" i="15"/>
  <c r="AO2384" i="15"/>
  <c r="AO2385" i="15"/>
  <c r="AO2386" i="15"/>
  <c r="AO2387" i="15"/>
  <c r="AO2388" i="15"/>
  <c r="AO2389" i="15"/>
  <c r="AO2390" i="15"/>
  <c r="AO2391" i="15"/>
  <c r="AO2392" i="15"/>
  <c r="AO2393" i="15"/>
  <c r="AO2394" i="15"/>
  <c r="AO2395" i="15"/>
  <c r="AO2396" i="15"/>
  <c r="AO2397" i="15"/>
  <c r="AO2398" i="15"/>
  <c r="AO2399" i="15"/>
  <c r="AO2400" i="15"/>
  <c r="AO2401" i="15"/>
  <c r="AO2402" i="15"/>
  <c r="AO2403" i="15"/>
  <c r="AO2404" i="15"/>
  <c r="AO2405" i="15"/>
  <c r="AO2406" i="15"/>
  <c r="AO2407" i="15"/>
  <c r="AO2408" i="15"/>
  <c r="AO2409" i="15"/>
  <c r="AO2410" i="15"/>
  <c r="AO2411" i="15"/>
  <c r="AO2412" i="15"/>
  <c r="AO2413" i="15"/>
  <c r="AO2414" i="15"/>
  <c r="AO2415" i="15"/>
  <c r="AO2416" i="15"/>
  <c r="AO2417" i="15"/>
  <c r="AO2418" i="15"/>
  <c r="AO2419" i="15"/>
  <c r="AO2420" i="15"/>
  <c r="AO2421" i="15"/>
  <c r="AO2422" i="15"/>
  <c r="AO2423" i="15"/>
  <c r="AO2424" i="15"/>
  <c r="AO2425" i="15"/>
  <c r="AO2426" i="15"/>
  <c r="AO2427" i="15"/>
  <c r="AO2428" i="15"/>
  <c r="AO2429" i="15"/>
  <c r="AO2430" i="15"/>
  <c r="AO2431" i="15"/>
  <c r="AO2432" i="15"/>
  <c r="AO2433" i="15"/>
  <c r="AO2434" i="15"/>
  <c r="AO2435" i="15"/>
  <c r="AO2436" i="15"/>
  <c r="AO2437" i="15"/>
  <c r="AO2438" i="15"/>
  <c r="AO2439" i="15"/>
  <c r="AO2440" i="15"/>
  <c r="AO2441" i="15"/>
  <c r="AO2442" i="15"/>
  <c r="AO2443" i="15"/>
  <c r="AO2444" i="15"/>
  <c r="AO2445" i="15"/>
  <c r="AO2446" i="15"/>
  <c r="AO2447" i="15"/>
  <c r="AO2448" i="15"/>
  <c r="AO2449" i="15"/>
  <c r="AO2450" i="15"/>
  <c r="AO2451" i="15"/>
  <c r="AO2452" i="15"/>
  <c r="AO2453" i="15"/>
  <c r="AO2454" i="15"/>
  <c r="AO2455" i="15"/>
  <c r="AO2456" i="15"/>
  <c r="AO2457" i="15"/>
  <c r="AO2458" i="15"/>
  <c r="AO2459" i="15"/>
  <c r="AO2460" i="15"/>
  <c r="AO2461" i="15"/>
  <c r="AO2462" i="15"/>
  <c r="AO2463" i="15"/>
  <c r="AO2464" i="15"/>
  <c r="AO2465" i="15"/>
  <c r="AO2466" i="15"/>
  <c r="AO2467" i="15"/>
  <c r="AO2468" i="15"/>
  <c r="AO2469" i="15"/>
  <c r="AO2470" i="15"/>
  <c r="AO2471" i="15"/>
  <c r="AO2472" i="15"/>
  <c r="AO2473" i="15"/>
  <c r="AO2474" i="15"/>
  <c r="AO2475" i="15"/>
  <c r="AO2476" i="15"/>
  <c r="AO2477" i="15"/>
  <c r="AO2478" i="15"/>
  <c r="AO2479" i="15"/>
  <c r="AO2480" i="15"/>
  <c r="AO2481" i="15"/>
  <c r="AO2482" i="15"/>
  <c r="AO2483" i="15"/>
  <c r="AO2484" i="15"/>
  <c r="AO2485" i="15"/>
  <c r="AO2486" i="15"/>
  <c r="AO2487" i="15"/>
  <c r="AO2488" i="15"/>
  <c r="AO2489" i="15"/>
  <c r="AO2490" i="15"/>
  <c r="AO2491" i="15"/>
  <c r="AO2492" i="15"/>
  <c r="AO2493" i="15"/>
  <c r="AO2494" i="15"/>
  <c r="AO2495" i="15"/>
  <c r="AO2496" i="15"/>
  <c r="AO2497" i="15"/>
  <c r="AO2498" i="15"/>
  <c r="AO2499" i="15"/>
  <c r="AO2500" i="15"/>
  <c r="AO2501" i="15"/>
  <c r="AO2502" i="15"/>
  <c r="AO2503" i="15"/>
  <c r="AO2504" i="15"/>
  <c r="AO2505" i="15"/>
  <c r="AO2506" i="15"/>
  <c r="AO2507" i="15"/>
  <c r="AO2508" i="15"/>
  <c r="AO2509" i="15"/>
  <c r="AO2510" i="15"/>
  <c r="AO2511" i="15"/>
  <c r="AO2512" i="15"/>
  <c r="AO2513" i="15"/>
  <c r="AO2514" i="15"/>
  <c r="AO2515" i="15"/>
  <c r="AO2516" i="15"/>
  <c r="AO2517" i="15"/>
  <c r="AO2518" i="15"/>
  <c r="AO2519" i="15"/>
  <c r="AO2520" i="15"/>
  <c r="AO2521" i="15"/>
  <c r="AO2522" i="15"/>
  <c r="AO2523" i="15"/>
  <c r="AO2524" i="15"/>
  <c r="AO2525" i="15"/>
  <c r="AO2526" i="15"/>
  <c r="AO2527" i="15"/>
  <c r="AO2528" i="15"/>
  <c r="AO2529" i="15"/>
  <c r="AO2530" i="15"/>
  <c r="AO2531" i="15"/>
  <c r="AO2532" i="15"/>
  <c r="AO2533" i="15"/>
  <c r="AO2534" i="15"/>
  <c r="AO2535" i="15"/>
  <c r="AO2536" i="15"/>
  <c r="AO2537" i="15"/>
  <c r="AO2538" i="15"/>
  <c r="AO2539" i="15"/>
  <c r="AO2540" i="15"/>
  <c r="AO2541" i="15"/>
  <c r="AO2542" i="15"/>
  <c r="AO2543" i="15"/>
  <c r="AO2544" i="15"/>
  <c r="AO2545" i="15"/>
  <c r="AO2546" i="15"/>
  <c r="AO2547" i="15"/>
  <c r="AO2548" i="15"/>
  <c r="AO2549" i="15"/>
  <c r="AO2550" i="15"/>
  <c r="AO2551" i="15"/>
  <c r="AO2552" i="15"/>
  <c r="AO2553" i="15"/>
  <c r="AO2554" i="15"/>
  <c r="AO2555" i="15"/>
  <c r="AO2556" i="15"/>
  <c r="AO2557" i="15"/>
  <c r="AO2558" i="15"/>
  <c r="AO2559" i="15"/>
  <c r="AO2560" i="15"/>
  <c r="AO2561" i="15"/>
  <c r="AO2562" i="15"/>
  <c r="AO2563" i="15"/>
  <c r="AO2564" i="15"/>
  <c r="AO2565" i="15"/>
  <c r="AO2566" i="15"/>
  <c r="AO2567" i="15"/>
  <c r="AO2568" i="15"/>
  <c r="AO2569" i="15"/>
  <c r="AO2570" i="15"/>
  <c r="AO2571" i="15"/>
  <c r="AO2572" i="15"/>
  <c r="AO2573" i="15"/>
  <c r="AO2574" i="15"/>
  <c r="AO2575" i="15"/>
  <c r="AO2576" i="15"/>
  <c r="AO2577" i="15"/>
  <c r="AO2578" i="15"/>
  <c r="AO2579" i="15"/>
  <c r="AO2580" i="15"/>
  <c r="AO2581" i="15"/>
  <c r="AO2582" i="15"/>
  <c r="AO2583" i="15"/>
  <c r="AO2584" i="15"/>
  <c r="AO2585" i="15"/>
  <c r="AO2586" i="15"/>
  <c r="AO2587" i="15"/>
  <c r="AO2588" i="15"/>
  <c r="AO2589" i="15"/>
  <c r="AO2590" i="15"/>
  <c r="AO2591" i="15"/>
  <c r="AO2592" i="15"/>
  <c r="AO2593" i="15"/>
  <c r="AO2594" i="15"/>
  <c r="AO2595" i="15"/>
  <c r="AO2596" i="15"/>
  <c r="AO2597" i="15"/>
  <c r="AO2598" i="15"/>
  <c r="AO2599" i="15"/>
  <c r="AO2600" i="15"/>
  <c r="AO2601" i="15"/>
  <c r="AO2602" i="15"/>
  <c r="AO2603" i="15"/>
  <c r="AO2604" i="15"/>
  <c r="AO2605" i="15"/>
  <c r="AO2606" i="15"/>
  <c r="AO2607" i="15"/>
  <c r="AO2608" i="15"/>
  <c r="AO2609" i="15"/>
  <c r="AO2610" i="15"/>
  <c r="AO2611" i="15"/>
  <c r="AO2612" i="15"/>
  <c r="AO2613" i="15"/>
  <c r="AO2614" i="15"/>
  <c r="AO2615" i="15"/>
  <c r="AO2616" i="15"/>
  <c r="AO2617" i="15"/>
  <c r="AO2618" i="15"/>
  <c r="AO2619" i="15"/>
  <c r="AO2620" i="15"/>
  <c r="AO2621" i="15"/>
  <c r="AO2622" i="15"/>
  <c r="AO2623" i="15"/>
  <c r="AO2624" i="15"/>
  <c r="AO2625" i="15"/>
  <c r="AO2626" i="15"/>
  <c r="AO2627" i="15"/>
  <c r="AO2628" i="15"/>
  <c r="AO2629" i="15"/>
  <c r="AO2630" i="15"/>
  <c r="AO2631" i="15"/>
  <c r="AO2632" i="15"/>
  <c r="AO2633" i="15"/>
  <c r="AO2634" i="15"/>
  <c r="AO2635" i="15"/>
  <c r="AO2636" i="15"/>
  <c r="AO2637" i="15"/>
  <c r="AO2638" i="15"/>
  <c r="AO2639" i="15"/>
  <c r="AO2640" i="15"/>
  <c r="AO2641" i="15"/>
  <c r="AO2642" i="15"/>
  <c r="AO2643" i="15"/>
  <c r="AO2644" i="15"/>
  <c r="AO2645" i="15"/>
  <c r="AO2646" i="15"/>
  <c r="AO2647" i="15"/>
  <c r="AO2648" i="15"/>
  <c r="AO2649" i="15"/>
  <c r="AO2650" i="15"/>
  <c r="AO2651" i="15"/>
  <c r="AO2652" i="15"/>
  <c r="AO2653" i="15"/>
  <c r="AO2654" i="15"/>
  <c r="AO2655" i="15"/>
  <c r="AO2656" i="15"/>
  <c r="AO2657" i="15"/>
  <c r="AO2658" i="15"/>
  <c r="AO2659" i="15"/>
  <c r="AO2660" i="15"/>
  <c r="AO2661" i="15"/>
  <c r="AO2662" i="15"/>
  <c r="AO2663" i="15"/>
  <c r="AO2664" i="15"/>
  <c r="AO2665" i="15"/>
  <c r="AO2666" i="15"/>
  <c r="AO2667" i="15"/>
  <c r="AO2668" i="15"/>
  <c r="AO2669" i="15"/>
  <c r="AO2670" i="15"/>
  <c r="AO2671" i="15"/>
  <c r="AO2672" i="15"/>
  <c r="AO2673" i="15"/>
  <c r="AO2674" i="15"/>
  <c r="AO2675" i="15"/>
  <c r="AO2676" i="15"/>
  <c r="AO2677" i="15"/>
  <c r="AO2678" i="15"/>
  <c r="AO2679" i="15"/>
  <c r="AO2680" i="15"/>
  <c r="AO2681" i="15"/>
  <c r="AO2682" i="15"/>
  <c r="AO2683" i="15"/>
  <c r="AO2684" i="15"/>
  <c r="AO2685" i="15"/>
  <c r="AO2686" i="15"/>
  <c r="AO2687" i="15"/>
  <c r="AO2688" i="15"/>
  <c r="AO2689" i="15"/>
  <c r="AO2690" i="15"/>
  <c r="AO2691" i="15"/>
  <c r="AO2692" i="15"/>
  <c r="AO2693" i="15"/>
  <c r="AO2694" i="15"/>
  <c r="AO2695" i="15"/>
  <c r="AO2696" i="15"/>
  <c r="AO2697" i="15"/>
  <c r="AO2698" i="15"/>
  <c r="AO2699" i="15"/>
  <c r="AO2700" i="15"/>
  <c r="AO2701" i="15"/>
  <c r="AO2702" i="15"/>
  <c r="AO2703" i="15"/>
  <c r="AO2704" i="15"/>
  <c r="AO2705" i="15"/>
  <c r="AO2706" i="15"/>
  <c r="AO2707" i="15"/>
  <c r="AO2708" i="15"/>
  <c r="AO2709" i="15"/>
  <c r="AO2710" i="15"/>
  <c r="AO2711" i="15"/>
  <c r="AO2712" i="15"/>
  <c r="AO2713" i="15"/>
  <c r="AO2714" i="15"/>
  <c r="AO2715" i="15"/>
  <c r="AO2716" i="15"/>
  <c r="AO2717" i="15"/>
  <c r="AO2718" i="15"/>
  <c r="AO2719" i="15"/>
  <c r="AO2720" i="15"/>
  <c r="AO2721" i="15"/>
  <c r="AO2722" i="15"/>
  <c r="AO2723" i="15"/>
  <c r="AO2724" i="15"/>
  <c r="AO2725" i="15"/>
  <c r="AO2726" i="15"/>
  <c r="AO2727" i="15"/>
  <c r="AO2728" i="15"/>
  <c r="AO2729" i="15"/>
  <c r="AO2730" i="15"/>
  <c r="AO2731" i="15"/>
  <c r="AO2732" i="15"/>
  <c r="AO2733" i="15"/>
  <c r="AO2734" i="15"/>
  <c r="AO2735" i="15"/>
  <c r="AO2736" i="15"/>
  <c r="AO2737" i="15"/>
  <c r="AO2738" i="15"/>
  <c r="AO2739" i="15"/>
  <c r="AO2740" i="15"/>
  <c r="AO2741" i="15"/>
  <c r="AO2742" i="15"/>
  <c r="AO2743" i="15"/>
  <c r="AO2744" i="15"/>
  <c r="AO2745" i="15"/>
  <c r="AO2746" i="15"/>
  <c r="AO2747" i="15"/>
  <c r="AO2748" i="15"/>
  <c r="AO2749" i="15"/>
  <c r="AO2750" i="15"/>
  <c r="AO2751" i="15"/>
  <c r="AO2752" i="15"/>
  <c r="AO2753" i="15"/>
  <c r="AO2754" i="15"/>
  <c r="AO2755" i="15"/>
  <c r="AO2756" i="15"/>
  <c r="AO2757" i="15"/>
  <c r="AO2758" i="15"/>
  <c r="AO2759" i="15"/>
  <c r="AO2760" i="15"/>
  <c r="AO2761" i="15"/>
  <c r="AO2762" i="15"/>
  <c r="AO2763" i="15"/>
  <c r="AO2764" i="15"/>
  <c r="AO2765" i="15"/>
  <c r="AO2766" i="15"/>
  <c r="AO2767" i="15"/>
  <c r="AO2768" i="15"/>
  <c r="AO2769" i="15"/>
  <c r="AO2770" i="15"/>
  <c r="AO2771" i="15"/>
  <c r="AO2772" i="15"/>
  <c r="AO2773" i="15"/>
  <c r="AO2774" i="15"/>
  <c r="AO2775" i="15"/>
  <c r="AO2776" i="15"/>
  <c r="AO2777" i="15"/>
  <c r="AO2778" i="15"/>
  <c r="AO2779" i="15"/>
  <c r="AO2780" i="15"/>
  <c r="AO2781" i="15"/>
  <c r="AO2782" i="15"/>
  <c r="AO2783" i="15"/>
  <c r="AO2784" i="15"/>
  <c r="AO2785" i="15"/>
  <c r="AO2786" i="15"/>
  <c r="AO2787" i="15"/>
  <c r="AO2788" i="15"/>
  <c r="AO2789" i="15"/>
  <c r="AO2790" i="15"/>
  <c r="AO2791" i="15"/>
  <c r="AO2792" i="15"/>
  <c r="AO2793" i="15"/>
  <c r="AO2794" i="15"/>
  <c r="AO2795" i="15"/>
  <c r="AO2796" i="15"/>
  <c r="AO2797" i="15"/>
  <c r="AO2798" i="15"/>
  <c r="AO2799" i="15"/>
  <c r="AO2800" i="15"/>
  <c r="AO2801" i="15"/>
  <c r="AO2802" i="15"/>
  <c r="AO2803" i="15"/>
  <c r="AO2804" i="15"/>
  <c r="AO2805" i="15"/>
  <c r="AO2806" i="15"/>
  <c r="AO2807" i="15"/>
  <c r="AO2808" i="15"/>
  <c r="AO2809" i="15"/>
  <c r="AO2810" i="15"/>
  <c r="AO2811" i="15"/>
  <c r="AO2812" i="15"/>
  <c r="AO2813" i="15"/>
  <c r="AO2814" i="15"/>
  <c r="AO2815" i="15"/>
  <c r="AO2816" i="15"/>
  <c r="AO2817" i="15"/>
  <c r="AO2818" i="15"/>
  <c r="AO2819" i="15"/>
  <c r="AO2820" i="15"/>
  <c r="AO2821" i="15"/>
  <c r="AO2822" i="15"/>
  <c r="AO2823" i="15"/>
  <c r="AO2824" i="15"/>
  <c r="AO2825" i="15"/>
  <c r="AO2826" i="15"/>
  <c r="AO2827" i="15"/>
  <c r="AO2828" i="15"/>
  <c r="AO2829" i="15"/>
  <c r="AO2830" i="15"/>
  <c r="AO2831" i="15"/>
  <c r="AO2832" i="15"/>
  <c r="AO2833" i="15"/>
  <c r="AO2834" i="15"/>
  <c r="AO2835" i="15"/>
  <c r="AO2836" i="15"/>
  <c r="AO2837" i="15"/>
  <c r="AO2838" i="15"/>
  <c r="AO2839" i="15"/>
  <c r="AO2840" i="15"/>
  <c r="AO2841" i="15"/>
  <c r="AO2842" i="15"/>
  <c r="AO2843" i="15"/>
  <c r="AO2844" i="15"/>
  <c r="AO2845" i="15"/>
  <c r="AO2846" i="15"/>
  <c r="AO2847" i="15"/>
  <c r="AO2848" i="15"/>
  <c r="AO2849" i="15"/>
  <c r="AO2850" i="15"/>
  <c r="AO2851" i="15"/>
  <c r="AO2852" i="15"/>
  <c r="AO2853" i="15"/>
  <c r="AO2854" i="15"/>
  <c r="AO2855" i="15"/>
  <c r="AO2856" i="15"/>
  <c r="AO2857" i="15"/>
  <c r="AO2858" i="15"/>
  <c r="AO2859" i="15"/>
  <c r="AO2860" i="15"/>
  <c r="AO2861" i="15"/>
  <c r="AO2862" i="15"/>
  <c r="AO2863" i="15"/>
  <c r="AO2864" i="15"/>
  <c r="AO2865" i="15"/>
  <c r="AO2866" i="15"/>
  <c r="AO2867" i="15"/>
  <c r="AO2868" i="15"/>
  <c r="AO2869" i="15"/>
  <c r="AO2870" i="15"/>
  <c r="AO2871" i="15"/>
  <c r="AO2872" i="15"/>
  <c r="AO2873" i="15"/>
  <c r="AO2874" i="15"/>
  <c r="AO2875" i="15"/>
  <c r="AO2876" i="15"/>
  <c r="AO2877" i="15"/>
  <c r="AO2878" i="15"/>
  <c r="AO2879" i="15"/>
  <c r="AO2880" i="15"/>
  <c r="AO2881" i="15"/>
  <c r="AO2882" i="15"/>
  <c r="AO2883" i="15"/>
  <c r="AO2884" i="15"/>
  <c r="AO2885" i="15"/>
  <c r="AO2886" i="15"/>
  <c r="AO2887" i="15"/>
  <c r="AO2888" i="15"/>
  <c r="AO2889" i="15"/>
  <c r="AO2890" i="15"/>
  <c r="AO2891" i="15"/>
  <c r="AO2892" i="15"/>
  <c r="AO2893" i="15"/>
  <c r="AO2894" i="15"/>
  <c r="AO2895" i="15"/>
  <c r="AO2896" i="15"/>
  <c r="AO2897" i="15"/>
  <c r="AO2898" i="15"/>
  <c r="AO2899" i="15"/>
  <c r="AO2900" i="15"/>
  <c r="AO2901" i="15"/>
  <c r="AO2902" i="15"/>
  <c r="AO2903" i="15"/>
  <c r="AO2904" i="15"/>
  <c r="AO2905" i="15"/>
  <c r="AO2906" i="15"/>
  <c r="AO2907" i="15"/>
  <c r="AO2908" i="15"/>
  <c r="AO2909" i="15"/>
  <c r="AO2910" i="15"/>
  <c r="AO2911" i="15"/>
  <c r="AO2912" i="15"/>
  <c r="AO2913" i="15"/>
  <c r="AO2914" i="15"/>
  <c r="AO2915" i="15"/>
  <c r="AO2916" i="15"/>
  <c r="AO2917" i="15"/>
  <c r="AO2918" i="15"/>
  <c r="AO2919" i="15"/>
  <c r="AO2920" i="15"/>
  <c r="AO2921" i="15"/>
  <c r="AO2922" i="15"/>
  <c r="AO2923" i="15"/>
  <c r="AO2924" i="15"/>
  <c r="AO2925" i="15"/>
  <c r="AO2926" i="15"/>
  <c r="AO2927" i="15"/>
  <c r="AO2928" i="15"/>
  <c r="AO2929" i="15"/>
  <c r="AO2930" i="15"/>
  <c r="AO2931" i="15"/>
  <c r="AO2932" i="15"/>
  <c r="AO2933" i="15"/>
  <c r="AO2934" i="15"/>
  <c r="AO2935" i="15"/>
  <c r="AO2936" i="15"/>
  <c r="AO2937" i="15"/>
  <c r="AO2938" i="15"/>
  <c r="AO2939" i="15"/>
  <c r="AO2940" i="15"/>
  <c r="AO2941" i="15"/>
  <c r="AO2942" i="15"/>
  <c r="AO2943" i="15"/>
  <c r="AO2944" i="15"/>
  <c r="AO2945" i="15"/>
  <c r="AO2946" i="15"/>
  <c r="AO2947" i="15"/>
  <c r="AO2948" i="15"/>
  <c r="AO2949" i="15"/>
  <c r="AO2950" i="15"/>
  <c r="AO2951" i="15"/>
  <c r="AO2952" i="15"/>
  <c r="AO2953" i="15"/>
  <c r="AO2954" i="15"/>
  <c r="AO2955" i="15"/>
  <c r="AO2956" i="15"/>
  <c r="AO2957" i="15"/>
  <c r="AO2958" i="15"/>
  <c r="AO2959" i="15"/>
  <c r="AO2960" i="15"/>
  <c r="AO2961" i="15"/>
  <c r="AO2962" i="15"/>
  <c r="AO2963" i="15"/>
  <c r="AO2964" i="15"/>
  <c r="AO2965" i="15"/>
  <c r="AO2966" i="15"/>
  <c r="AO2967" i="15"/>
  <c r="AO2968" i="15"/>
  <c r="AO2969" i="15"/>
  <c r="AO2970" i="15"/>
  <c r="AO2971" i="15"/>
  <c r="AO2972" i="15"/>
  <c r="AO2973" i="15"/>
  <c r="AO2974" i="15"/>
  <c r="AO2975" i="15"/>
  <c r="AO2976" i="15"/>
  <c r="AO2977" i="15"/>
  <c r="AO2978" i="15"/>
  <c r="AO2979" i="15"/>
  <c r="AO2980" i="15"/>
  <c r="AO2981" i="15"/>
  <c r="AO2982" i="15"/>
  <c r="AO2983" i="15"/>
  <c r="AO2984" i="15"/>
  <c r="AO2985" i="15"/>
  <c r="AO2986" i="15"/>
  <c r="AO2987" i="15"/>
  <c r="AO2988" i="15"/>
  <c r="AO2989" i="15"/>
  <c r="AO2990" i="15"/>
  <c r="AO2991" i="15"/>
  <c r="AO2992" i="15"/>
  <c r="AO2993" i="15"/>
  <c r="AO2994" i="15"/>
  <c r="AO2995" i="15"/>
  <c r="AO2996" i="15"/>
  <c r="AO2997" i="15"/>
  <c r="AO2998" i="15"/>
  <c r="AO2999" i="15"/>
  <c r="AO3000" i="15"/>
  <c r="AO3001" i="15"/>
  <c r="AO3002" i="15"/>
  <c r="AO3003" i="15"/>
  <c r="AO3004" i="15"/>
  <c r="AO3005" i="15"/>
  <c r="AO3006" i="15"/>
  <c r="AO3007" i="15"/>
  <c r="AO3008" i="15"/>
  <c r="AO3009" i="15"/>
  <c r="AO3010" i="15"/>
  <c r="AO3011" i="15"/>
  <c r="AO3012" i="15"/>
  <c r="AO3013" i="15"/>
  <c r="AO3014" i="15"/>
  <c r="AO3015" i="15"/>
  <c r="AO3016" i="15"/>
  <c r="AO3017" i="15"/>
  <c r="AO3018" i="15"/>
  <c r="AO3019" i="15"/>
  <c r="AO3020" i="15"/>
  <c r="AO3021" i="15"/>
  <c r="AO3022" i="15"/>
  <c r="AO3023" i="15"/>
  <c r="AO3024" i="15"/>
  <c r="AO3025" i="15"/>
  <c r="AO3026" i="15"/>
  <c r="AO3027" i="15"/>
  <c r="AO3028" i="15"/>
  <c r="AO3029" i="15"/>
  <c r="AO3030" i="15"/>
  <c r="AO3031" i="15"/>
  <c r="AO3032" i="15"/>
  <c r="AO3033" i="15"/>
  <c r="AO3034" i="15"/>
  <c r="AO3035" i="15"/>
  <c r="AO3036" i="15"/>
  <c r="AO3037" i="15"/>
  <c r="AO3038" i="15"/>
  <c r="AO3039" i="15"/>
  <c r="AO3040" i="15"/>
  <c r="AO3041" i="15"/>
  <c r="AO3042" i="15"/>
  <c r="AO3043" i="15"/>
  <c r="AO3044" i="15"/>
  <c r="AO3045" i="15"/>
  <c r="AO3046" i="15"/>
  <c r="AO3047" i="15"/>
  <c r="AO3048" i="15"/>
  <c r="AO3049" i="15"/>
  <c r="AO3050" i="15"/>
  <c r="AO3051" i="15"/>
  <c r="AO3052" i="15"/>
  <c r="AO3053" i="15"/>
  <c r="AO3054" i="15"/>
  <c r="AO3055" i="15"/>
  <c r="AO3056" i="15"/>
  <c r="AO3057" i="15"/>
  <c r="AO3058" i="15"/>
  <c r="AO3059" i="15"/>
  <c r="AO3060" i="15"/>
  <c r="AO3061" i="15"/>
  <c r="AO3062" i="15"/>
  <c r="AO3063" i="15"/>
  <c r="AO3064" i="15"/>
  <c r="AO3065" i="15"/>
  <c r="AO3066" i="15"/>
  <c r="AO3067" i="15"/>
  <c r="AO3068" i="15"/>
  <c r="AO3069" i="15"/>
  <c r="AO3070" i="15"/>
  <c r="AO3071" i="15"/>
  <c r="AO3072" i="15"/>
  <c r="AO3073" i="15"/>
  <c r="AO3074" i="15"/>
  <c r="AO3075" i="15"/>
  <c r="AO3076" i="15"/>
  <c r="AO3077" i="15"/>
  <c r="AO3078" i="15"/>
  <c r="AO3079" i="15"/>
  <c r="AO3080" i="15"/>
  <c r="AO3081" i="15"/>
  <c r="AO3082" i="15"/>
  <c r="AO3083" i="15"/>
  <c r="AO3084" i="15"/>
  <c r="AO3085" i="15"/>
  <c r="AO3086" i="15"/>
  <c r="AO3087" i="15"/>
  <c r="AO3088" i="15"/>
  <c r="AO3089" i="15"/>
  <c r="AO3090" i="15"/>
  <c r="AO3091" i="15"/>
  <c r="AO3092" i="15"/>
  <c r="AO3093" i="15"/>
  <c r="AO3094" i="15"/>
  <c r="AO3095" i="15"/>
  <c r="AO3096" i="15"/>
  <c r="AO3097" i="15"/>
  <c r="AO3098" i="15"/>
  <c r="AO3099" i="15"/>
  <c r="AO3100" i="15"/>
  <c r="AO3101" i="15"/>
  <c r="AO3102" i="15"/>
  <c r="AO3103" i="15"/>
  <c r="AO3104" i="15"/>
  <c r="AO3105" i="15"/>
  <c r="AO3106" i="15"/>
  <c r="AO3107" i="15"/>
  <c r="AO3108" i="15"/>
  <c r="AO3109" i="15"/>
  <c r="AO3110" i="15"/>
  <c r="AO3111" i="15"/>
  <c r="AO3112" i="15"/>
  <c r="AO3113" i="15"/>
  <c r="AO3114" i="15"/>
  <c r="AO3115" i="15"/>
  <c r="AO3116" i="15"/>
  <c r="AO3117" i="15"/>
  <c r="AO3118" i="15"/>
  <c r="AO3119" i="15"/>
  <c r="AO3120" i="15"/>
  <c r="AO3121" i="15"/>
  <c r="AO3122" i="15"/>
  <c r="AO3123" i="15"/>
  <c r="AO3124" i="15"/>
  <c r="AO3125" i="15"/>
  <c r="AO3126" i="15"/>
  <c r="AO3127" i="15"/>
  <c r="AO3128" i="15"/>
  <c r="AO3129" i="15"/>
  <c r="AO3130" i="15"/>
  <c r="AO3131" i="15"/>
  <c r="AO3132" i="15"/>
  <c r="AO3133" i="15"/>
  <c r="AO3134" i="15"/>
  <c r="AO3135" i="15"/>
  <c r="AO3136" i="15"/>
  <c r="AO3137" i="15"/>
  <c r="AO3138" i="15"/>
  <c r="AO3139" i="15"/>
  <c r="AO3140" i="15"/>
  <c r="AO3141" i="15"/>
  <c r="AO3142" i="15"/>
  <c r="AO3143" i="15"/>
  <c r="AO3144" i="15"/>
  <c r="AO3145" i="15"/>
  <c r="AO3146" i="15"/>
  <c r="AO3147" i="15"/>
  <c r="AO3148" i="15"/>
  <c r="AO3149" i="15"/>
  <c r="AO3150" i="15"/>
  <c r="AO3151" i="15"/>
  <c r="AO3152" i="15"/>
  <c r="AO3153" i="15"/>
  <c r="AO3154" i="15"/>
  <c r="AO3155" i="15"/>
  <c r="AO3156" i="15"/>
  <c r="AO3157" i="15"/>
  <c r="AO3158" i="15"/>
  <c r="AO3159" i="15"/>
  <c r="AO3160" i="15"/>
  <c r="AO3161" i="15"/>
  <c r="AO3162" i="15"/>
  <c r="AO3163" i="15"/>
  <c r="AO3164" i="15"/>
  <c r="AO3165" i="15"/>
  <c r="AO3166" i="15"/>
  <c r="AO3167" i="15"/>
  <c r="AO3168" i="15"/>
  <c r="AO3169" i="15"/>
  <c r="AO3170" i="15"/>
  <c r="AO3171" i="15"/>
  <c r="AO3172" i="15"/>
  <c r="AO3173" i="15"/>
  <c r="AO3174" i="15"/>
  <c r="AO3175" i="15"/>
  <c r="AO3176" i="15"/>
  <c r="AO3177" i="15"/>
  <c r="AO3178" i="15"/>
  <c r="AO3179" i="15"/>
  <c r="AO3180" i="15"/>
  <c r="AO3181" i="15"/>
  <c r="AO3182" i="15"/>
  <c r="AO3183" i="15"/>
  <c r="AO3184" i="15"/>
  <c r="AO3185" i="15"/>
  <c r="AO3186" i="15"/>
  <c r="AO3187" i="15"/>
  <c r="AO3188" i="15"/>
  <c r="AO3189" i="15"/>
  <c r="AO3190" i="15"/>
  <c r="AO3191" i="15"/>
  <c r="AO3192" i="15"/>
  <c r="AO3193" i="15"/>
  <c r="AO3194" i="15"/>
  <c r="AO3195" i="15"/>
  <c r="AO3196" i="15"/>
  <c r="AO3197" i="15"/>
  <c r="AO3198" i="15"/>
  <c r="AO3199" i="15"/>
  <c r="AO3200" i="15"/>
  <c r="AO3201" i="15"/>
  <c r="AO3202" i="15"/>
  <c r="AO3203" i="15"/>
  <c r="AO3204" i="15"/>
  <c r="AO3205" i="15"/>
  <c r="AO3206" i="15"/>
  <c r="AO3207" i="15"/>
  <c r="AO3208" i="15"/>
  <c r="AO3209" i="15"/>
  <c r="AO3210" i="15"/>
  <c r="AO3211" i="15"/>
  <c r="AO3212" i="15"/>
  <c r="AO3213" i="15"/>
  <c r="AO3214" i="15"/>
  <c r="AO3215" i="15"/>
  <c r="AO3216" i="15"/>
  <c r="AO3217" i="15"/>
  <c r="AO3218" i="15"/>
  <c r="AO3219" i="15"/>
  <c r="AO3220" i="15"/>
  <c r="AO3221" i="15"/>
  <c r="AO3222" i="15"/>
  <c r="AO3223" i="15"/>
  <c r="AO3224" i="15"/>
  <c r="AO3225" i="15"/>
  <c r="AO3226" i="15"/>
  <c r="AO3227" i="15"/>
  <c r="AO3228" i="15"/>
  <c r="AO3229" i="15"/>
  <c r="AO3230" i="15"/>
  <c r="AO3231" i="15"/>
  <c r="AO3232" i="15"/>
  <c r="AO3233" i="15"/>
  <c r="AO3234" i="15"/>
  <c r="AO3235" i="15"/>
  <c r="AO3236" i="15"/>
  <c r="AO3237" i="15"/>
  <c r="AO3238" i="15"/>
  <c r="AO3239" i="15"/>
  <c r="AO3240" i="15"/>
  <c r="AO3241" i="15"/>
  <c r="AO3242" i="15"/>
  <c r="AO3243" i="15"/>
  <c r="AO3244" i="15"/>
  <c r="AO3245" i="15"/>
  <c r="AO3246" i="15"/>
  <c r="AO3247" i="15"/>
  <c r="AO3248" i="15"/>
  <c r="AO3249" i="15"/>
  <c r="AO3250" i="15"/>
  <c r="AO3251" i="15"/>
  <c r="AO3252" i="15"/>
  <c r="AO3253" i="15"/>
  <c r="AO3254" i="15"/>
  <c r="AO3255" i="15"/>
  <c r="AO3256" i="15"/>
  <c r="AO3257" i="15"/>
  <c r="AO3258" i="15"/>
  <c r="AO3259" i="15"/>
  <c r="AO3260" i="15"/>
  <c r="AO3261" i="15"/>
  <c r="AO3262" i="15"/>
  <c r="AO3263" i="15"/>
  <c r="AO3264" i="15"/>
  <c r="AO3265" i="15"/>
  <c r="AO3266" i="15"/>
  <c r="AO3267" i="15"/>
  <c r="AO3268" i="15"/>
  <c r="AO3269" i="15"/>
  <c r="AO3270" i="15"/>
  <c r="AO3271" i="15"/>
  <c r="AO3272" i="15"/>
  <c r="AO3273" i="15"/>
  <c r="AO3274" i="15"/>
  <c r="AO3275" i="15"/>
  <c r="AO3276" i="15"/>
  <c r="AO3277" i="15"/>
  <c r="AO3278" i="15"/>
  <c r="AO3279" i="15"/>
  <c r="AO3280" i="15"/>
  <c r="AO3281" i="15"/>
  <c r="AO3282" i="15"/>
  <c r="AO3283" i="15"/>
  <c r="AO3284" i="15"/>
  <c r="AO3285" i="15"/>
  <c r="AO3286" i="15"/>
  <c r="AO3287" i="15"/>
  <c r="AO3288" i="15"/>
  <c r="AO3289" i="15"/>
  <c r="AO3290" i="15"/>
  <c r="AO3291" i="15"/>
  <c r="AO3292" i="15"/>
  <c r="AO3293" i="15"/>
  <c r="AO3294" i="15"/>
  <c r="AO3295" i="15"/>
  <c r="AO3296" i="15"/>
  <c r="AO3297" i="15"/>
  <c r="AO3298" i="15"/>
  <c r="AO3299" i="15"/>
  <c r="AO3300" i="15"/>
  <c r="AO3301" i="15"/>
  <c r="AO3302" i="15"/>
  <c r="AO3303" i="15"/>
  <c r="AO3304" i="15"/>
  <c r="AO3305" i="15"/>
  <c r="AO3306" i="15"/>
  <c r="AO3307" i="15"/>
  <c r="AO3308" i="15"/>
  <c r="AO3309" i="15"/>
  <c r="AO3310" i="15"/>
  <c r="AO3311" i="15"/>
  <c r="AO3312" i="15"/>
  <c r="AO3313" i="15"/>
  <c r="AO3314" i="15"/>
  <c r="AO3315" i="15"/>
  <c r="AO3316" i="15"/>
  <c r="AO3317" i="15"/>
  <c r="AO3318" i="15"/>
  <c r="AO3319" i="15"/>
  <c r="AO3320" i="15"/>
  <c r="AO3321" i="15"/>
  <c r="AO3322" i="15"/>
  <c r="AO3323" i="15"/>
  <c r="AO3324" i="15"/>
  <c r="AO3325" i="15"/>
  <c r="AO3326" i="15"/>
  <c r="AO3327" i="15"/>
  <c r="AO3328" i="15"/>
  <c r="AO3329" i="15"/>
  <c r="AO3330" i="15"/>
  <c r="AO3331" i="15"/>
  <c r="AO3332" i="15"/>
  <c r="AO3333" i="15"/>
  <c r="AO3334" i="15"/>
  <c r="AO3335" i="15"/>
  <c r="AO3336" i="15"/>
  <c r="AO3337" i="15"/>
  <c r="AO3338" i="15"/>
  <c r="AO3339" i="15"/>
  <c r="AO3340" i="15"/>
  <c r="AO3341" i="15"/>
  <c r="AO3342" i="15"/>
  <c r="AO3343" i="15"/>
  <c r="AO3344" i="15"/>
  <c r="AO3345" i="15"/>
  <c r="AO3346" i="15"/>
  <c r="AO3347" i="15"/>
  <c r="AO3348" i="15"/>
  <c r="AO3349" i="15"/>
  <c r="AO3350" i="15"/>
  <c r="AO3351" i="15"/>
  <c r="AO3352" i="15"/>
  <c r="AO3353" i="15"/>
  <c r="AO3354" i="15"/>
  <c r="AO3355" i="15"/>
  <c r="AO3356" i="15"/>
  <c r="AO3357" i="15"/>
  <c r="AO3358" i="15"/>
  <c r="AO3359" i="15"/>
  <c r="AO3360" i="15"/>
  <c r="AO3361" i="15"/>
  <c r="AO3362" i="15"/>
  <c r="AO3363" i="15"/>
  <c r="AO3364" i="15"/>
  <c r="AO3365" i="15"/>
  <c r="AO3366" i="15"/>
  <c r="AO3367" i="15"/>
  <c r="AO3368" i="15"/>
  <c r="AO3369" i="15"/>
  <c r="AO3370" i="15"/>
  <c r="AO3371" i="15"/>
  <c r="AO3372" i="15"/>
  <c r="AO3373" i="15"/>
  <c r="AO3374" i="15"/>
  <c r="AO3375" i="15"/>
  <c r="AO3376" i="15"/>
  <c r="AO3377" i="15"/>
  <c r="AO3378" i="15"/>
  <c r="AO3379" i="15"/>
  <c r="AO3380" i="15"/>
  <c r="AO3381" i="15"/>
  <c r="AO3382" i="15"/>
  <c r="AO3383" i="15"/>
  <c r="AO3384" i="15"/>
  <c r="AO3385" i="15"/>
  <c r="AO3386" i="15"/>
  <c r="AO3387" i="15"/>
  <c r="AO3388" i="15"/>
  <c r="AO3389" i="15"/>
  <c r="AO3390" i="15"/>
  <c r="AO3391" i="15"/>
  <c r="AO3392" i="15"/>
  <c r="AO3393" i="15"/>
  <c r="AO3394" i="15"/>
  <c r="AO3395" i="15"/>
  <c r="AO3396" i="15"/>
  <c r="AO3397" i="15"/>
  <c r="AO3398" i="15"/>
  <c r="AO3399" i="15"/>
  <c r="AO3400" i="15"/>
  <c r="AO3401" i="15"/>
  <c r="AO3402" i="15"/>
  <c r="AO3403" i="15"/>
  <c r="AO3404" i="15"/>
  <c r="AO3405" i="15"/>
  <c r="AO3406" i="15"/>
  <c r="AO3407" i="15"/>
  <c r="AO3408" i="15"/>
  <c r="AO3409" i="15"/>
  <c r="AO3410" i="15"/>
  <c r="AO3411" i="15"/>
  <c r="AO3412" i="15"/>
  <c r="AO3413" i="15"/>
  <c r="AO3414" i="15"/>
  <c r="AO3415" i="15"/>
  <c r="AO3416" i="15"/>
  <c r="AO3417" i="15"/>
  <c r="AO3418" i="15"/>
  <c r="AO3419" i="15"/>
  <c r="AO3420" i="15"/>
  <c r="AO3421" i="15"/>
  <c r="AO3422" i="15"/>
  <c r="AO3423" i="15"/>
  <c r="AO3424" i="15"/>
  <c r="AO3425" i="15"/>
  <c r="AO3426" i="15"/>
  <c r="AO3427" i="15"/>
  <c r="AO3428" i="15"/>
  <c r="AO3429" i="15"/>
  <c r="AO3430" i="15"/>
  <c r="AO3431" i="15"/>
  <c r="AO3432" i="15"/>
  <c r="AO3433" i="15"/>
  <c r="AO3434" i="15"/>
  <c r="AO3435" i="15"/>
  <c r="AO3436" i="15"/>
  <c r="AO3437" i="15"/>
  <c r="AO3438" i="15"/>
  <c r="AO3439" i="15"/>
  <c r="AO3440" i="15"/>
  <c r="AO3441" i="15"/>
  <c r="AO3442" i="15"/>
  <c r="AO3443" i="15"/>
  <c r="AO3444" i="15"/>
  <c r="AO3445" i="15"/>
  <c r="AO3446" i="15"/>
  <c r="AO3447" i="15"/>
  <c r="AO3448" i="15"/>
  <c r="AO3449" i="15"/>
  <c r="AO3450" i="15"/>
  <c r="AO3451" i="15"/>
  <c r="AO3452" i="15"/>
  <c r="AO3453" i="15"/>
  <c r="AO3454" i="15"/>
  <c r="AO3455" i="15"/>
  <c r="AO3456" i="15"/>
  <c r="AO3457" i="15"/>
  <c r="AO3458" i="15"/>
  <c r="AO3459" i="15"/>
  <c r="AO3460" i="15"/>
  <c r="AO3461" i="15"/>
  <c r="AO3462" i="15"/>
  <c r="AO3463" i="15"/>
  <c r="AO3464" i="15"/>
  <c r="AO3465" i="15"/>
  <c r="AO3466" i="15"/>
  <c r="AO3467" i="15"/>
  <c r="AO3468" i="15"/>
  <c r="AO3469" i="15"/>
  <c r="AO3470" i="15"/>
  <c r="AO3471" i="15"/>
  <c r="AO3472" i="15"/>
  <c r="AO3473" i="15"/>
  <c r="AO3474" i="15"/>
  <c r="AO3475" i="15"/>
  <c r="AO3476" i="15"/>
  <c r="AO3477" i="15"/>
  <c r="AO3478" i="15"/>
  <c r="AO3479" i="15"/>
  <c r="AO3480" i="15"/>
  <c r="AO3481" i="15"/>
  <c r="AO3482" i="15"/>
  <c r="AO3483" i="15"/>
  <c r="AO3484" i="15"/>
  <c r="AO3485" i="15"/>
  <c r="AO3486" i="15"/>
  <c r="AO3487" i="15"/>
  <c r="AO3488" i="15"/>
  <c r="AO3489" i="15"/>
  <c r="AO3490" i="15"/>
  <c r="AO3491" i="15"/>
  <c r="AO3492" i="15"/>
  <c r="AO3493" i="15"/>
  <c r="AO3494" i="15"/>
  <c r="AO3495" i="15"/>
  <c r="AO3496" i="15"/>
  <c r="AO3497" i="15"/>
  <c r="AO3498" i="15"/>
  <c r="AO3499" i="15"/>
  <c r="AO3500" i="15"/>
  <c r="AO3501" i="15"/>
  <c r="AO3502" i="15"/>
  <c r="AO3503" i="15"/>
  <c r="AO3504" i="15"/>
  <c r="AO3505" i="15"/>
  <c r="AO3506" i="15"/>
  <c r="AO3507" i="15"/>
  <c r="AO3508" i="15"/>
  <c r="AO3509" i="15"/>
  <c r="AO3510" i="15"/>
  <c r="AO3511" i="15"/>
  <c r="AO3512" i="15"/>
  <c r="AO3513" i="15"/>
  <c r="AO3514" i="15"/>
  <c r="AO3515" i="15"/>
  <c r="AO3516" i="15"/>
  <c r="AO3517" i="15"/>
  <c r="AO3518" i="15"/>
  <c r="AO3519" i="15"/>
  <c r="AO3520" i="15"/>
  <c r="AO3521" i="15"/>
  <c r="AO3522" i="15"/>
  <c r="AO3523" i="15"/>
  <c r="AO3524" i="15"/>
  <c r="AO3525" i="15"/>
  <c r="AO3526" i="15"/>
  <c r="AO3527" i="15"/>
  <c r="AO3528" i="15"/>
  <c r="AO3529" i="15"/>
  <c r="AO3530" i="15"/>
  <c r="AO3531" i="15"/>
  <c r="AO3532" i="15"/>
  <c r="AO3533" i="15"/>
  <c r="AO3534" i="15"/>
  <c r="AO3535" i="15"/>
  <c r="AO3536" i="15"/>
  <c r="AO3537" i="15"/>
  <c r="AO3538" i="15"/>
  <c r="AO3539" i="15"/>
  <c r="AO3540" i="15"/>
  <c r="AO3541" i="15"/>
  <c r="AO3542" i="15"/>
  <c r="AO3543" i="15"/>
  <c r="AO3544" i="15"/>
  <c r="AO3545" i="15"/>
  <c r="AO3546" i="15"/>
  <c r="AO3547" i="15"/>
  <c r="AO3548" i="15"/>
  <c r="AO3549" i="15"/>
  <c r="AO3550" i="15"/>
  <c r="AO3551" i="15"/>
  <c r="AO3552" i="15"/>
  <c r="AO3553" i="15"/>
  <c r="AO3554" i="15"/>
  <c r="AO3555" i="15"/>
  <c r="AO3556" i="15"/>
  <c r="AO3557" i="15"/>
  <c r="AO3558" i="15"/>
  <c r="AO3559" i="15"/>
  <c r="AO3560" i="15"/>
  <c r="AO3561" i="15"/>
  <c r="AO3562" i="15"/>
  <c r="AO3563" i="15"/>
  <c r="AO3564" i="15"/>
  <c r="AO3565" i="15"/>
  <c r="AO3566" i="15"/>
  <c r="AO3567" i="15"/>
  <c r="AO3568" i="15"/>
  <c r="AO3569" i="15"/>
  <c r="AO3570" i="15"/>
  <c r="AO3571" i="15"/>
  <c r="AO3572" i="15"/>
  <c r="AO3573" i="15"/>
  <c r="AO3574" i="15"/>
  <c r="AO3575" i="15"/>
  <c r="AO3576" i="15"/>
  <c r="AO3577" i="15"/>
  <c r="AO3578" i="15"/>
  <c r="AO3579" i="15"/>
  <c r="AO3580" i="15"/>
  <c r="AO3581" i="15"/>
  <c r="AO3582" i="15"/>
  <c r="AO3583" i="15"/>
  <c r="AO3584" i="15"/>
  <c r="AO3585" i="15"/>
  <c r="AO3586" i="15"/>
  <c r="AO3587" i="15"/>
  <c r="AO3588" i="15"/>
  <c r="AO3589" i="15"/>
  <c r="AO3590" i="15"/>
  <c r="AO3591" i="15"/>
  <c r="AO3592" i="15"/>
  <c r="AO3593" i="15"/>
  <c r="AO3594" i="15"/>
  <c r="AO3595" i="15"/>
  <c r="AO3596" i="15"/>
  <c r="AO3597" i="15"/>
  <c r="AO3598" i="15"/>
  <c r="AO3599" i="15"/>
  <c r="AO3600" i="15"/>
  <c r="AO3601" i="15"/>
  <c r="AO3602" i="15"/>
  <c r="AO3603" i="15"/>
  <c r="AO3604" i="15"/>
  <c r="AO3605" i="15"/>
  <c r="AO3606" i="15"/>
  <c r="AO3607" i="15"/>
  <c r="AO3608" i="15"/>
  <c r="AO3609" i="15"/>
  <c r="AO3610" i="15"/>
  <c r="AO3611" i="15"/>
  <c r="AO3612" i="15"/>
  <c r="AO3613" i="15"/>
  <c r="AO3614" i="15"/>
  <c r="AO3615" i="15"/>
  <c r="AO3616" i="15"/>
  <c r="AO3617" i="15"/>
  <c r="AO3618" i="15"/>
  <c r="AO3619" i="15"/>
  <c r="AO3620" i="15"/>
  <c r="AO3621" i="15"/>
  <c r="AO3622" i="15"/>
  <c r="AO3623" i="15"/>
  <c r="AO3624" i="15"/>
  <c r="AO3625" i="15"/>
  <c r="AO3626" i="15"/>
  <c r="AO3627" i="15"/>
  <c r="AO3628" i="15"/>
  <c r="AO3629" i="15"/>
  <c r="AO3630" i="15"/>
  <c r="AO3631" i="15"/>
  <c r="AO3632" i="15"/>
  <c r="AO3633" i="15"/>
  <c r="AO3634" i="15"/>
  <c r="AO3635" i="15"/>
  <c r="AO3636" i="15"/>
  <c r="AO3637" i="15"/>
  <c r="AO3638" i="15"/>
  <c r="AO3639" i="15"/>
  <c r="AO3640" i="15"/>
  <c r="AO3641" i="15"/>
  <c r="AO3642" i="15"/>
  <c r="AO3643" i="15"/>
  <c r="AO3644" i="15"/>
  <c r="AO3645" i="15"/>
  <c r="AO3646" i="15"/>
  <c r="AO3647" i="15"/>
  <c r="AO3648" i="15"/>
  <c r="AO3649" i="15"/>
  <c r="AO3650" i="15"/>
  <c r="AO3651" i="15"/>
  <c r="AO3652" i="15"/>
  <c r="AO3653" i="15"/>
  <c r="AO3654" i="15"/>
  <c r="AO3655" i="15"/>
  <c r="AO3656" i="15"/>
  <c r="AO3657" i="15"/>
  <c r="AO3658" i="15"/>
  <c r="AO3659" i="15"/>
  <c r="AO3660" i="15"/>
  <c r="AO3661" i="15"/>
  <c r="AO3662" i="15"/>
  <c r="AO3663" i="15"/>
  <c r="AO3664" i="15"/>
  <c r="AO3665" i="15"/>
  <c r="AO3666" i="15"/>
  <c r="AO3667" i="15"/>
  <c r="AO3668" i="15"/>
  <c r="AO3669" i="15"/>
  <c r="AO3670" i="15"/>
  <c r="AO3671" i="15"/>
  <c r="AO3672" i="15"/>
  <c r="AO3673" i="15"/>
  <c r="AO3674" i="15"/>
  <c r="AO3675" i="15"/>
  <c r="AO3676" i="15"/>
  <c r="AO3677" i="15"/>
  <c r="AO3678" i="15"/>
  <c r="AO3679" i="15"/>
  <c r="AO3680" i="15"/>
  <c r="AO3681" i="15"/>
  <c r="AO3682" i="15"/>
  <c r="AO3683" i="15"/>
  <c r="AO3684" i="15"/>
  <c r="AO3685" i="15"/>
  <c r="AO3686" i="15"/>
  <c r="AO3687" i="15"/>
  <c r="AO3688" i="15"/>
  <c r="AO3689" i="15"/>
  <c r="AO3690" i="15"/>
  <c r="AO3691" i="15"/>
  <c r="AO3692" i="15"/>
  <c r="AO3693" i="15"/>
  <c r="AO3694" i="15"/>
  <c r="AO3695" i="15"/>
  <c r="AO3696" i="15"/>
  <c r="AO3697" i="15"/>
  <c r="AO3698" i="15"/>
  <c r="AO3699" i="15"/>
  <c r="AO3700" i="15"/>
  <c r="AO3701" i="15"/>
  <c r="AO3702" i="15"/>
  <c r="AO3703" i="15"/>
  <c r="AO3704" i="15"/>
  <c r="AO3705" i="15"/>
  <c r="AO3706" i="15"/>
  <c r="AO3707" i="15"/>
  <c r="AO3708" i="15"/>
  <c r="AO3709" i="15"/>
  <c r="AO3710" i="15"/>
  <c r="AO3711" i="15"/>
  <c r="AO3712" i="15"/>
  <c r="AO3713" i="15"/>
  <c r="AO3714" i="15"/>
  <c r="AO3715" i="15"/>
  <c r="AO3716" i="15"/>
  <c r="AO3717" i="15"/>
  <c r="AO3718" i="15"/>
  <c r="AO3719" i="15"/>
  <c r="AO3720" i="15"/>
  <c r="AO3721" i="15"/>
  <c r="AO3722" i="15"/>
  <c r="AO3723" i="15"/>
  <c r="AO3724" i="15"/>
  <c r="AO3725" i="15"/>
  <c r="AO3726" i="15"/>
  <c r="AO3727" i="15"/>
  <c r="AO3728" i="15"/>
  <c r="AO3729" i="15"/>
  <c r="AO3730" i="15"/>
  <c r="AO3731" i="15"/>
  <c r="AO3732" i="15"/>
  <c r="AO3733" i="15"/>
  <c r="AO3734" i="15"/>
  <c r="AO3735" i="15"/>
  <c r="AO3736" i="15"/>
  <c r="AO3737" i="15"/>
  <c r="AO3738" i="15"/>
  <c r="AO3739" i="15"/>
  <c r="AO3740" i="15"/>
  <c r="AO3741" i="15"/>
  <c r="AO3742" i="15"/>
  <c r="AO3743" i="15"/>
  <c r="AO3744" i="15"/>
  <c r="AO3745" i="15"/>
  <c r="AO3746" i="15"/>
  <c r="AO3747" i="15"/>
  <c r="AO3748" i="15"/>
  <c r="AO3749" i="15"/>
  <c r="AO3750" i="15"/>
  <c r="AO3751" i="15"/>
  <c r="AO3752" i="15"/>
  <c r="AO3753" i="15"/>
  <c r="AO3754" i="15"/>
  <c r="AO3755" i="15"/>
  <c r="AO3756" i="15"/>
  <c r="AO3757" i="15"/>
  <c r="AO3758" i="15"/>
  <c r="AO3759" i="15"/>
  <c r="AO3760" i="15"/>
  <c r="AO3761" i="15"/>
  <c r="AO3762" i="15"/>
  <c r="AO3763" i="15"/>
  <c r="AO3764" i="15"/>
  <c r="AO3765" i="15"/>
  <c r="AO3766" i="15"/>
  <c r="AO3767" i="15"/>
  <c r="AO3768" i="15"/>
  <c r="AO3769" i="15"/>
  <c r="AO3770" i="15"/>
  <c r="AO3771" i="15"/>
  <c r="AO3772" i="15"/>
  <c r="AO3773" i="15"/>
  <c r="AO3774" i="15"/>
  <c r="AO3775" i="15"/>
  <c r="AO3776" i="15"/>
  <c r="AO3777" i="15"/>
  <c r="AO3778" i="15"/>
  <c r="AO3779" i="15"/>
  <c r="AO3780" i="15"/>
  <c r="AO3781" i="15"/>
  <c r="AO3782" i="15"/>
  <c r="AO3783" i="15"/>
  <c r="AO3784" i="15"/>
  <c r="AO3785" i="15"/>
  <c r="AO3786" i="15"/>
  <c r="AO3787" i="15"/>
  <c r="AO3788" i="15"/>
  <c r="AO3789" i="15"/>
  <c r="AO3790" i="15"/>
  <c r="AO3791" i="15"/>
  <c r="AO3792" i="15"/>
  <c r="AO3793" i="15"/>
  <c r="AO3794" i="15"/>
  <c r="AO3795" i="15"/>
  <c r="AO3796" i="15"/>
  <c r="AO3797" i="15"/>
  <c r="AO3798" i="15"/>
  <c r="AO3799" i="15"/>
  <c r="AO3800" i="15"/>
  <c r="AO3801" i="15"/>
  <c r="AO3802" i="15"/>
  <c r="AO3803" i="15"/>
  <c r="AO3804" i="15"/>
  <c r="AO3805" i="15"/>
  <c r="AO3806" i="15"/>
  <c r="AO3807" i="15"/>
  <c r="AO3808" i="15"/>
  <c r="AO3809" i="15"/>
  <c r="AO3810" i="15"/>
  <c r="AO3811" i="15"/>
  <c r="AO3812" i="15"/>
  <c r="AO3813" i="15"/>
  <c r="AO3814" i="15"/>
  <c r="AO3815" i="15"/>
  <c r="AO3816" i="15"/>
  <c r="AO3817" i="15"/>
  <c r="AO3818" i="15"/>
  <c r="AO3819" i="15"/>
  <c r="AO3820" i="15"/>
  <c r="AO3821" i="15"/>
  <c r="AO3822" i="15"/>
  <c r="AO3823" i="15"/>
  <c r="AO3824" i="15"/>
  <c r="AO3825" i="15"/>
  <c r="AO3826" i="15"/>
  <c r="AO3827" i="15"/>
  <c r="AO3828" i="15"/>
  <c r="AO3829" i="15"/>
  <c r="AO3830" i="15"/>
  <c r="AO3831" i="15"/>
  <c r="AO3832" i="15"/>
  <c r="AO3833" i="15"/>
  <c r="AO3834" i="15"/>
  <c r="AO3835" i="15"/>
  <c r="AO3836" i="15"/>
  <c r="AO3837" i="15"/>
  <c r="AO3838" i="15"/>
  <c r="AO3839" i="15"/>
  <c r="AO3840" i="15"/>
  <c r="AO3841" i="15"/>
  <c r="AO3842" i="15"/>
  <c r="AO3843" i="15"/>
  <c r="AO3844" i="15"/>
  <c r="AO3845" i="15"/>
  <c r="AO3846" i="15"/>
  <c r="AO3847" i="15"/>
  <c r="AO3848" i="15"/>
  <c r="AO3849" i="15"/>
  <c r="AO3850" i="15"/>
  <c r="AO3851" i="15"/>
  <c r="AO3852" i="15"/>
  <c r="AO3853" i="15"/>
  <c r="AO3854" i="15"/>
  <c r="AO3855" i="15"/>
  <c r="AO3856" i="15"/>
  <c r="AO3857" i="15"/>
  <c r="AO3858" i="15"/>
  <c r="AO3859" i="15"/>
  <c r="AO3860" i="15"/>
  <c r="AO3861" i="15"/>
  <c r="AO3862" i="15"/>
  <c r="AO3863" i="15"/>
  <c r="AO3864" i="15"/>
  <c r="AO3865" i="15"/>
  <c r="AO3866" i="15"/>
  <c r="AO3867" i="15"/>
  <c r="AO3868" i="15"/>
  <c r="AO3869" i="15"/>
  <c r="AO3870" i="15"/>
  <c r="AO3871" i="15"/>
  <c r="AO3872" i="15"/>
  <c r="AO3873" i="15"/>
  <c r="AO3874" i="15"/>
  <c r="AO3875" i="15"/>
  <c r="AO3876" i="15"/>
  <c r="AO3877" i="15"/>
  <c r="AO3878" i="15"/>
  <c r="AO3879" i="15"/>
  <c r="AO3880" i="15"/>
  <c r="AO3881" i="15"/>
  <c r="AO3882" i="15"/>
  <c r="AO3883" i="15"/>
  <c r="AO3884" i="15"/>
  <c r="AO3885" i="15"/>
  <c r="AO3886" i="15"/>
  <c r="AO3887" i="15"/>
  <c r="AO3888" i="15"/>
  <c r="AO3889" i="15"/>
  <c r="AO3890" i="15"/>
  <c r="AO3891" i="15"/>
  <c r="AO3892" i="15"/>
  <c r="AO3893" i="15"/>
  <c r="AO3894" i="15"/>
  <c r="AO3895" i="15"/>
  <c r="AO3896" i="15"/>
  <c r="AO3897" i="15"/>
  <c r="AO3898" i="15"/>
  <c r="AO3899" i="15"/>
  <c r="AO3900" i="15"/>
  <c r="AO3901" i="15"/>
  <c r="AO3902" i="15"/>
  <c r="AO3903" i="15"/>
  <c r="AO3904" i="15"/>
  <c r="AO3905" i="15"/>
  <c r="AO3906" i="15"/>
  <c r="AO3907" i="15"/>
  <c r="AO3908" i="15"/>
  <c r="AO3909" i="15"/>
  <c r="AO3910" i="15"/>
  <c r="AO3911" i="15"/>
  <c r="AO3912" i="15"/>
  <c r="AO3913" i="15"/>
  <c r="AO3914" i="15"/>
  <c r="AO3915" i="15"/>
  <c r="AO3916" i="15"/>
  <c r="AO3917" i="15"/>
  <c r="AO3918" i="15"/>
  <c r="AO3919" i="15"/>
  <c r="AO3920" i="15"/>
  <c r="AO3921" i="15"/>
  <c r="AO3922" i="15"/>
  <c r="AO3923" i="15"/>
  <c r="AO3924" i="15"/>
  <c r="AO3925" i="15"/>
  <c r="AO3926" i="15"/>
  <c r="AO3927" i="15"/>
  <c r="AO3928" i="15"/>
  <c r="AO3929" i="15"/>
  <c r="AO3930" i="15"/>
  <c r="AO3931" i="15"/>
  <c r="AO3932" i="15"/>
  <c r="AO3933" i="15"/>
  <c r="AO3934" i="15"/>
  <c r="AO3935" i="15"/>
  <c r="AO3936" i="15"/>
  <c r="AO3937" i="15"/>
  <c r="AO3938" i="15"/>
  <c r="AO3939" i="15"/>
  <c r="AO3940" i="15"/>
  <c r="AO3941" i="15"/>
  <c r="AO3942" i="15"/>
  <c r="AO3943" i="15"/>
  <c r="AO3944" i="15"/>
  <c r="AO3945" i="15"/>
  <c r="AO3946" i="15"/>
  <c r="AO3947" i="15"/>
  <c r="AO3948" i="15"/>
  <c r="AO3949" i="15"/>
  <c r="AO3950" i="15"/>
  <c r="AO3951" i="15"/>
  <c r="AO3952" i="15"/>
  <c r="AO3953" i="15"/>
  <c r="AO3954" i="15"/>
  <c r="AO3955" i="15"/>
  <c r="AO3956" i="15"/>
  <c r="AO3957" i="15"/>
  <c r="AO3958" i="15"/>
  <c r="AO3959" i="15"/>
  <c r="AO3960" i="15"/>
  <c r="AO3961" i="15"/>
  <c r="AO3962" i="15"/>
  <c r="AO3963" i="15"/>
  <c r="AO3964" i="15"/>
  <c r="AO3965" i="15"/>
  <c r="AO3966" i="15"/>
  <c r="AO3967" i="15"/>
  <c r="AO3968" i="15"/>
  <c r="AO3969" i="15"/>
  <c r="AO3970" i="15"/>
  <c r="AO3971" i="15"/>
  <c r="AO3972" i="15"/>
  <c r="AO3973" i="15"/>
  <c r="AO3974" i="15"/>
  <c r="AO3975" i="15"/>
  <c r="AO3976" i="15"/>
  <c r="AO3977" i="15"/>
  <c r="AO3978" i="15"/>
  <c r="AO3979" i="15"/>
  <c r="AO3980" i="15"/>
  <c r="AO3981" i="15"/>
  <c r="AO3982" i="15"/>
  <c r="AO3983" i="15"/>
  <c r="AO3984" i="15"/>
  <c r="AO3985" i="15"/>
  <c r="AO3986" i="15"/>
  <c r="AO3987" i="15"/>
  <c r="AO3988" i="15"/>
  <c r="AO3989" i="15"/>
  <c r="AO3990" i="15"/>
  <c r="AO3991" i="15"/>
  <c r="AO3992" i="15"/>
  <c r="AO3993" i="15"/>
  <c r="AO3994" i="15"/>
  <c r="AO3995" i="15"/>
  <c r="AO3996" i="15"/>
  <c r="AO3997" i="15"/>
  <c r="AO3998" i="15"/>
  <c r="AO3999" i="15"/>
  <c r="AO4000" i="15"/>
  <c r="AO4001" i="15"/>
  <c r="AO4002" i="15"/>
  <c r="AO4003" i="15"/>
  <c r="AO4004" i="15"/>
  <c r="AO4005" i="15"/>
  <c r="AO4006" i="15"/>
  <c r="AO4007" i="15"/>
  <c r="AO4008" i="15"/>
  <c r="AO4009" i="15"/>
  <c r="AO4010" i="15"/>
  <c r="AO4011" i="15"/>
  <c r="AO4012" i="15"/>
  <c r="AO4013" i="15"/>
  <c r="AO4014" i="15"/>
  <c r="AO4015" i="15"/>
  <c r="AO4016" i="15"/>
  <c r="AO4017" i="15"/>
  <c r="AO4018" i="15"/>
  <c r="AO4019" i="15"/>
  <c r="AO4020" i="15"/>
  <c r="AO4021" i="15"/>
  <c r="AO4022" i="15"/>
  <c r="AO4023" i="15"/>
  <c r="AO4024" i="15"/>
  <c r="AO4025" i="15"/>
  <c r="AO4026" i="15"/>
  <c r="AO4027" i="15"/>
  <c r="AO4028" i="15"/>
  <c r="AO4029" i="15"/>
  <c r="AO4030" i="15"/>
  <c r="AO4031" i="15"/>
  <c r="AO4032" i="15"/>
  <c r="AO4033" i="15"/>
  <c r="AO4034" i="15"/>
  <c r="AO4035" i="15"/>
  <c r="AO4036" i="15"/>
  <c r="AO4037" i="15"/>
  <c r="AO4038" i="15"/>
  <c r="AO4039" i="15"/>
  <c r="AO4040" i="15"/>
  <c r="AO4041" i="15"/>
  <c r="AO4042" i="15"/>
  <c r="AO4043" i="15"/>
  <c r="AO4044" i="15"/>
  <c r="AO4045" i="15"/>
  <c r="AO4046" i="15"/>
  <c r="AO4047" i="15"/>
  <c r="AO4048" i="15"/>
  <c r="AO4049" i="15"/>
  <c r="AO4050" i="15"/>
  <c r="AO4051" i="15"/>
  <c r="AO4052" i="15"/>
  <c r="AO4053" i="15"/>
  <c r="AO4054" i="15"/>
  <c r="AO4055" i="15"/>
  <c r="AO4056" i="15"/>
  <c r="AO4057" i="15"/>
  <c r="AO4058" i="15"/>
  <c r="AO4059" i="15"/>
  <c r="AO4060" i="15"/>
  <c r="AO4061" i="15"/>
  <c r="AO4062" i="15"/>
  <c r="AO4063" i="15"/>
  <c r="AO4064" i="15"/>
  <c r="AO4065" i="15"/>
  <c r="AO4066" i="15"/>
  <c r="AO4067" i="15"/>
  <c r="AO4068" i="15"/>
  <c r="AO4069" i="15"/>
  <c r="AO4070" i="15"/>
  <c r="AO4071" i="15"/>
  <c r="AO4072" i="15"/>
  <c r="AO4073" i="15"/>
  <c r="AO4074" i="15"/>
  <c r="AO4075" i="15"/>
  <c r="AO4076" i="15"/>
  <c r="AO4077" i="15"/>
  <c r="AO4078" i="15"/>
  <c r="AO4079" i="15"/>
  <c r="AO4080" i="15"/>
  <c r="AO4081" i="15"/>
  <c r="AO4082" i="15"/>
  <c r="AO4083" i="15"/>
  <c r="AO4084" i="15"/>
  <c r="AO4085" i="15"/>
  <c r="AO4086" i="15"/>
  <c r="AO4087" i="15"/>
  <c r="AO4088" i="15"/>
  <c r="AO4089" i="15"/>
  <c r="AO4090" i="15"/>
  <c r="AO4091" i="15"/>
  <c r="AO4092" i="15"/>
  <c r="AO4093" i="15"/>
  <c r="AO4094" i="15"/>
  <c r="AO4095" i="15"/>
  <c r="AO4096" i="15"/>
  <c r="AO4097" i="15"/>
  <c r="AO4098" i="15"/>
  <c r="AO4099" i="15"/>
  <c r="AO4100" i="15"/>
  <c r="AO4101" i="15"/>
  <c r="AO4102" i="15"/>
  <c r="AO4103" i="15"/>
  <c r="AO4104" i="15"/>
  <c r="AO4105" i="15"/>
  <c r="AO4106" i="15"/>
  <c r="AO4107" i="15"/>
  <c r="AO4108" i="15"/>
  <c r="AO4109" i="15"/>
  <c r="AO4110" i="15"/>
  <c r="AO4111" i="15"/>
  <c r="AO4112" i="15"/>
  <c r="AO4113" i="15"/>
  <c r="AO4114" i="15"/>
  <c r="AO4115" i="15"/>
  <c r="AO4116" i="15"/>
  <c r="AO4117" i="15"/>
  <c r="AO4118" i="15"/>
  <c r="AO4119" i="15"/>
  <c r="AO4120" i="15"/>
  <c r="AO4121" i="15"/>
  <c r="AO4122" i="15"/>
  <c r="AO4123" i="15"/>
  <c r="AO4124" i="15"/>
  <c r="AO4125" i="15"/>
  <c r="AO4126" i="15"/>
  <c r="AO4127" i="15"/>
  <c r="AO4128" i="15"/>
  <c r="AO4129" i="15"/>
  <c r="AO4130" i="15"/>
  <c r="AO4131" i="15"/>
  <c r="AO4132" i="15"/>
  <c r="AO4133" i="15"/>
  <c r="AO4134" i="15"/>
  <c r="AO4135" i="15"/>
  <c r="AO4136" i="15"/>
  <c r="AO4137" i="15"/>
  <c r="AO4138" i="15"/>
  <c r="AO4139" i="15"/>
  <c r="AO4140" i="15"/>
  <c r="AO4141" i="15"/>
  <c r="AO4142" i="15"/>
  <c r="AO4143" i="15"/>
  <c r="AO4144" i="15"/>
  <c r="AO4145" i="15"/>
  <c r="AO4146" i="15"/>
  <c r="AO4147" i="15"/>
  <c r="AO4148" i="15"/>
  <c r="AO4149" i="15"/>
  <c r="AO4150" i="15"/>
  <c r="AO4151" i="15"/>
  <c r="AO4152" i="15"/>
  <c r="AO4153" i="15"/>
  <c r="AO4154" i="15"/>
  <c r="AO4155" i="15"/>
  <c r="AO4156" i="15"/>
  <c r="AO4157" i="15"/>
  <c r="AO4158" i="15"/>
  <c r="AO4159" i="15"/>
  <c r="AO4160" i="15"/>
  <c r="AO4161" i="15"/>
  <c r="AO4162" i="15"/>
  <c r="AO4163" i="15"/>
  <c r="AO4164" i="15"/>
  <c r="AO4165" i="15"/>
  <c r="AO4166" i="15"/>
  <c r="AO4167" i="15"/>
  <c r="AO4168" i="15"/>
  <c r="AO4169" i="15"/>
  <c r="AO4170" i="15"/>
  <c r="AO4171" i="15"/>
  <c r="AO4172" i="15"/>
  <c r="AO4173" i="15"/>
  <c r="AO4174" i="15"/>
  <c r="AO4175" i="15"/>
  <c r="AO4176" i="15"/>
  <c r="AO4177" i="15"/>
  <c r="AO4178" i="15"/>
  <c r="AO4179" i="15"/>
  <c r="AO4180" i="15"/>
  <c r="AO4181" i="15"/>
  <c r="AO4182" i="15"/>
  <c r="AO4183" i="15"/>
  <c r="AO4184" i="15"/>
  <c r="AO4185" i="15"/>
  <c r="AO4186" i="15"/>
  <c r="AO4187" i="15"/>
  <c r="AO4188" i="15"/>
  <c r="AO4189" i="15"/>
  <c r="AO4190" i="15"/>
  <c r="AO4191" i="15"/>
  <c r="AO4192" i="15"/>
  <c r="AO4193" i="15"/>
  <c r="AO4194" i="15"/>
  <c r="AO4195" i="15"/>
  <c r="AO4196" i="15"/>
  <c r="AO4197" i="15"/>
  <c r="AO4198" i="15"/>
  <c r="AO4199" i="15"/>
  <c r="AO4200" i="15"/>
  <c r="AO4201" i="15"/>
  <c r="AO4202" i="15"/>
  <c r="AO4203" i="15"/>
  <c r="AO4204" i="15"/>
  <c r="AO4205" i="15"/>
  <c r="AO4206" i="15"/>
  <c r="AO4207" i="15"/>
  <c r="AO4208" i="15"/>
  <c r="AO4209" i="15"/>
  <c r="AO4210" i="15"/>
  <c r="AO4211" i="15"/>
  <c r="AO4212" i="15"/>
  <c r="AO4213" i="15"/>
  <c r="AO4214" i="15"/>
  <c r="AO4215" i="15"/>
  <c r="AO4216" i="15"/>
  <c r="AO4217" i="15"/>
  <c r="AO4218" i="15"/>
  <c r="AO4219" i="15"/>
  <c r="AO4220" i="15"/>
  <c r="AO4221" i="15"/>
  <c r="AO4222" i="15"/>
  <c r="AO4223" i="15"/>
  <c r="AO4224" i="15"/>
  <c r="AO4225" i="15"/>
  <c r="AO4226" i="15"/>
  <c r="AO4227" i="15"/>
  <c r="AO4228" i="15"/>
  <c r="AO4229" i="15"/>
  <c r="AO4230" i="15"/>
  <c r="AO4231" i="15"/>
  <c r="AO4232" i="15"/>
  <c r="AO4233" i="15"/>
  <c r="AO4234" i="15"/>
  <c r="AO4235" i="15"/>
  <c r="AO4236" i="15"/>
  <c r="AO4237" i="15"/>
  <c r="AO4238" i="15"/>
  <c r="AO4239" i="15"/>
  <c r="AO4240" i="15"/>
  <c r="AO4241" i="15"/>
  <c r="AO4242" i="15"/>
  <c r="AO4243" i="15"/>
  <c r="AO4244" i="15"/>
  <c r="AO4245" i="15"/>
  <c r="AO4246" i="15"/>
  <c r="AO4247" i="15"/>
  <c r="AO4248" i="15"/>
  <c r="AO4249" i="15"/>
  <c r="AO4250" i="15"/>
  <c r="AO4251" i="15"/>
  <c r="AO4252" i="15"/>
  <c r="AO4253" i="15"/>
  <c r="AO4254" i="15"/>
  <c r="AO4255" i="15"/>
  <c r="AO4256" i="15"/>
  <c r="AO4257" i="15"/>
  <c r="AO4258" i="15"/>
  <c r="AO4259" i="15"/>
  <c r="AO4260" i="15"/>
  <c r="AO4261" i="15"/>
  <c r="AO4262" i="15"/>
  <c r="AO4263" i="15"/>
  <c r="AO4264" i="15"/>
  <c r="AO4265" i="15"/>
  <c r="AO4266" i="15"/>
  <c r="AO4267" i="15"/>
  <c r="AO4268" i="15"/>
  <c r="AO4269" i="15"/>
  <c r="AO4270" i="15"/>
  <c r="AO4271" i="15"/>
  <c r="AO4272" i="15"/>
  <c r="AO4273" i="15"/>
  <c r="AO4274" i="15"/>
  <c r="AO4275" i="15"/>
  <c r="AO4276" i="15"/>
  <c r="AO4277" i="15"/>
  <c r="AO4278" i="15"/>
  <c r="AO4279" i="15"/>
  <c r="AO4280" i="15"/>
  <c r="AO4281" i="15"/>
  <c r="AO4282" i="15"/>
  <c r="AO4283" i="15"/>
  <c r="AO4284" i="15"/>
  <c r="AO4285" i="15"/>
  <c r="AO4286" i="15"/>
  <c r="AO4287" i="15"/>
  <c r="AO4288" i="15"/>
  <c r="AO4289" i="15"/>
  <c r="AO4290" i="15"/>
  <c r="AO4291" i="15"/>
  <c r="AO4292" i="15"/>
  <c r="AO4293" i="15"/>
  <c r="AO4294" i="15"/>
  <c r="AO4295" i="15"/>
  <c r="AO4296" i="15"/>
  <c r="AO4297" i="15"/>
  <c r="AO4298" i="15"/>
  <c r="AO4299" i="15"/>
  <c r="AO4300" i="15"/>
  <c r="AO4301" i="15"/>
  <c r="AO4302" i="15"/>
  <c r="AO4303" i="15"/>
  <c r="AO4304" i="15"/>
  <c r="AO4305" i="15"/>
  <c r="AO4306" i="15"/>
  <c r="AO4307" i="15"/>
  <c r="AO4308" i="15"/>
  <c r="AO4309" i="15"/>
  <c r="AO4310" i="15"/>
  <c r="AO4311" i="15"/>
  <c r="AO4312" i="15"/>
  <c r="AO4313" i="15"/>
  <c r="AO4314" i="15"/>
  <c r="AO4315" i="15"/>
  <c r="AO4316" i="15"/>
  <c r="AO4317" i="15"/>
  <c r="AO4318" i="15"/>
  <c r="AO4319" i="15"/>
  <c r="AO4320" i="15"/>
  <c r="AO4321" i="15"/>
  <c r="AO4322" i="15"/>
  <c r="AO4323" i="15"/>
  <c r="AO4324" i="15"/>
  <c r="AO4325" i="15"/>
  <c r="AO4326" i="15"/>
  <c r="AO4327" i="15"/>
  <c r="AO4328" i="15"/>
  <c r="AO4329" i="15"/>
  <c r="AO4330" i="15"/>
  <c r="AO4331" i="15"/>
  <c r="AO4332" i="15"/>
  <c r="AO4333" i="15"/>
  <c r="AO4334" i="15"/>
  <c r="AO4335" i="15"/>
  <c r="AO4336" i="15"/>
  <c r="AO4337" i="15"/>
  <c r="AO4338" i="15"/>
  <c r="AO4339" i="15"/>
  <c r="AO4340" i="15"/>
  <c r="AO4341" i="15"/>
  <c r="AO4342" i="15"/>
  <c r="AO4343" i="15"/>
  <c r="AO4344" i="15"/>
  <c r="AO4345" i="15"/>
  <c r="AO4346" i="15"/>
  <c r="AO4347" i="15"/>
  <c r="AO4348" i="15"/>
  <c r="AO4349" i="15"/>
  <c r="AO4350" i="15"/>
  <c r="AO4351" i="15"/>
  <c r="AO4352" i="15"/>
  <c r="AO4353" i="15"/>
  <c r="AO4354" i="15"/>
  <c r="AO4355" i="15"/>
  <c r="AO4356" i="15"/>
  <c r="AO4357" i="15"/>
  <c r="AO4358" i="15"/>
  <c r="AO4359" i="15"/>
  <c r="AO4360" i="15"/>
  <c r="AO4361" i="15"/>
  <c r="AO4362" i="15"/>
  <c r="AO4363" i="15"/>
  <c r="AO4364" i="15"/>
  <c r="AO4365" i="15"/>
  <c r="AO4366" i="15"/>
  <c r="AO4367" i="15"/>
  <c r="AO4368" i="15"/>
  <c r="AO4369" i="15"/>
  <c r="AO4370" i="15"/>
  <c r="AO4371" i="15"/>
  <c r="AO4372" i="15"/>
  <c r="AO4373" i="15"/>
  <c r="AO4374" i="15"/>
  <c r="AO4375" i="15"/>
  <c r="AO4376" i="15"/>
  <c r="AO4377" i="15"/>
  <c r="AO4378" i="15"/>
  <c r="AO4379" i="15"/>
  <c r="AO4380" i="15"/>
  <c r="AO4381" i="15"/>
  <c r="AO4382" i="15"/>
  <c r="AO4383" i="15"/>
  <c r="AO4384" i="15"/>
  <c r="AO4385" i="15"/>
  <c r="AO4386" i="15"/>
  <c r="AO4387" i="15"/>
  <c r="AO4388" i="15"/>
  <c r="AO4389" i="15"/>
  <c r="AO4390" i="15"/>
  <c r="AO4391" i="15"/>
  <c r="AO4392" i="15"/>
  <c r="AO4393" i="15"/>
  <c r="AO4394" i="15"/>
  <c r="AO4395" i="15"/>
  <c r="AO4396" i="15"/>
  <c r="AO4397" i="15"/>
  <c r="AO4398" i="15"/>
  <c r="AO4399" i="15"/>
  <c r="AO4400" i="15"/>
  <c r="AO4401" i="15"/>
  <c r="AO4402" i="15"/>
  <c r="AO4403" i="15"/>
  <c r="AO4404" i="15"/>
  <c r="AO4405" i="15"/>
  <c r="AO4406" i="15"/>
  <c r="AO4407" i="15"/>
  <c r="AO4408" i="15"/>
  <c r="AO4409" i="15"/>
  <c r="AO4410" i="15"/>
  <c r="AO4411" i="15"/>
  <c r="AO4412" i="15"/>
  <c r="AO4413" i="15"/>
  <c r="AO4414" i="15"/>
  <c r="AO4415" i="15"/>
  <c r="AO4416" i="15"/>
  <c r="AO4417" i="15"/>
  <c r="AO4418" i="15"/>
  <c r="AO4419" i="15"/>
  <c r="AO4420" i="15"/>
  <c r="AO4421" i="15"/>
  <c r="AO4422" i="15"/>
  <c r="AO4423" i="15"/>
  <c r="AO4424" i="15"/>
  <c r="AO4425" i="15"/>
  <c r="AO4426" i="15"/>
  <c r="AO4427" i="15"/>
  <c r="AO4428" i="15"/>
  <c r="AO4429" i="15"/>
  <c r="AO4430" i="15"/>
  <c r="AO4431" i="15"/>
  <c r="AO4432" i="15"/>
  <c r="AO4433" i="15"/>
  <c r="AO4434" i="15"/>
  <c r="AO4435" i="15"/>
  <c r="AO4436" i="15"/>
  <c r="AO4437" i="15"/>
  <c r="AO4438" i="15"/>
  <c r="AO4439" i="15"/>
  <c r="AO4440" i="15"/>
  <c r="AO4441" i="15"/>
  <c r="AO4442" i="15"/>
  <c r="AO4443" i="15"/>
  <c r="AO4444" i="15"/>
  <c r="AO4445" i="15"/>
  <c r="AO4446" i="15"/>
  <c r="AO4447" i="15"/>
  <c r="AO4448" i="15"/>
  <c r="AO4449" i="15"/>
  <c r="AO4450" i="15"/>
  <c r="AO4451" i="15"/>
  <c r="AO4452" i="15"/>
  <c r="AO4453" i="15"/>
  <c r="AO4454" i="15"/>
  <c r="AO4455" i="15"/>
  <c r="AO4456" i="15"/>
  <c r="AO4457" i="15"/>
  <c r="AO4458" i="15"/>
  <c r="AO4459" i="15"/>
  <c r="AO4460" i="15"/>
  <c r="AO4461" i="15"/>
  <c r="AO4462" i="15"/>
  <c r="AO4463" i="15"/>
  <c r="AO4464" i="15"/>
  <c r="AO4465" i="15"/>
  <c r="AO4466" i="15"/>
  <c r="AO4467" i="15"/>
  <c r="AO4468" i="15"/>
  <c r="AO4469" i="15"/>
  <c r="AO4470" i="15"/>
  <c r="AO4471" i="15"/>
  <c r="AO4472" i="15"/>
  <c r="AO4473" i="15"/>
  <c r="AO4474" i="15"/>
  <c r="AO4475" i="15"/>
  <c r="AO4476" i="15"/>
  <c r="AO4477" i="15"/>
  <c r="AO4478" i="15"/>
  <c r="AO4479" i="15"/>
  <c r="AO4480" i="15"/>
  <c r="AO4481" i="15"/>
  <c r="AO4482" i="15"/>
  <c r="AO4483" i="15"/>
  <c r="AO4484" i="15"/>
  <c r="AO4485" i="15"/>
  <c r="AO4486" i="15"/>
  <c r="AO4487" i="15"/>
  <c r="AO4488" i="15"/>
  <c r="AO4489" i="15"/>
  <c r="AO4490" i="15"/>
  <c r="AO4491" i="15"/>
  <c r="AO4492" i="15"/>
  <c r="AO4493" i="15"/>
  <c r="AO4494" i="15"/>
  <c r="AO4495" i="15"/>
  <c r="AO4496" i="15"/>
  <c r="AO4497" i="15"/>
  <c r="AO4498" i="15"/>
  <c r="AO4499" i="15"/>
  <c r="AO4500" i="15"/>
  <c r="AO4501" i="15"/>
  <c r="AO4502" i="15"/>
  <c r="AO4503" i="15"/>
  <c r="AO4504" i="15"/>
  <c r="AO4505" i="15"/>
  <c r="AO4506" i="15"/>
  <c r="AO4507" i="15"/>
  <c r="AO4508" i="15"/>
  <c r="AO4509" i="15"/>
  <c r="AO4510" i="15"/>
  <c r="AO4511" i="15"/>
  <c r="AO4512" i="15"/>
  <c r="AO4513" i="15"/>
  <c r="AO4514" i="15"/>
  <c r="AO4515" i="15"/>
  <c r="AO4516" i="15"/>
  <c r="AO4517" i="15"/>
  <c r="AO4518" i="15"/>
  <c r="AO4519" i="15"/>
  <c r="AO4520" i="15"/>
  <c r="AO4521" i="15"/>
  <c r="AO4522" i="15"/>
  <c r="AO4523" i="15"/>
  <c r="AO4524" i="15"/>
  <c r="AO4525" i="15"/>
  <c r="AO4526" i="15"/>
  <c r="AO4527" i="15"/>
  <c r="AO4528" i="15"/>
  <c r="AO4529" i="15"/>
  <c r="AO4530" i="15"/>
  <c r="AO4531" i="15"/>
  <c r="AO4532" i="15"/>
  <c r="AO4533" i="15"/>
  <c r="AO4534" i="15"/>
  <c r="AO4535" i="15"/>
  <c r="AO4536" i="15"/>
  <c r="AO4537" i="15"/>
  <c r="AO4538" i="15"/>
  <c r="AO4539" i="15"/>
  <c r="AO4540" i="15"/>
  <c r="AO4541" i="15"/>
  <c r="AO4542" i="15"/>
  <c r="AO4543" i="15"/>
  <c r="AO4544" i="15"/>
  <c r="AO4545" i="15"/>
  <c r="AO4546" i="15"/>
  <c r="AO4547" i="15"/>
  <c r="AO4548" i="15"/>
  <c r="AO4549" i="15"/>
  <c r="AO4550" i="15"/>
  <c r="AO4551" i="15"/>
  <c r="AO4552" i="15"/>
  <c r="AO4553" i="15"/>
  <c r="AO4554" i="15"/>
  <c r="AO4555" i="15"/>
  <c r="AO4556" i="15"/>
  <c r="AO4557" i="15"/>
  <c r="AO4558" i="15"/>
  <c r="AO4559" i="15"/>
  <c r="AO4560" i="15"/>
  <c r="AO4561" i="15"/>
  <c r="AO4562" i="15"/>
  <c r="AO4563" i="15"/>
  <c r="AO4564" i="15"/>
  <c r="AO4565" i="15"/>
  <c r="AO4566" i="15"/>
  <c r="AO4567" i="15"/>
  <c r="AO4568" i="15"/>
  <c r="AO4569" i="15"/>
  <c r="AO4570" i="15"/>
  <c r="AO4571" i="15"/>
  <c r="AO4572" i="15"/>
  <c r="AO4573" i="15"/>
  <c r="AO4574" i="15"/>
  <c r="AO4575" i="15"/>
  <c r="AO4576" i="15"/>
  <c r="AO4577" i="15"/>
  <c r="AO4578" i="15"/>
  <c r="AO4579" i="15"/>
  <c r="AO4580" i="15"/>
  <c r="AO4581" i="15"/>
  <c r="AO4582" i="15"/>
  <c r="AO4583" i="15"/>
  <c r="AO4584" i="15"/>
  <c r="AO4585" i="15"/>
  <c r="AO4586" i="15"/>
  <c r="AO4587" i="15"/>
  <c r="AO4588" i="15"/>
  <c r="AO4589" i="15"/>
  <c r="AO4590" i="15"/>
  <c r="AO4591" i="15"/>
  <c r="AO4592" i="15"/>
  <c r="AO4593" i="15"/>
  <c r="AO4594" i="15"/>
  <c r="AO4595" i="15"/>
  <c r="AO4596" i="15"/>
  <c r="AO4597" i="15"/>
  <c r="AO4598" i="15"/>
  <c r="AO4599" i="15"/>
  <c r="AO4600" i="15"/>
  <c r="AO4601" i="15"/>
  <c r="AO4602" i="15"/>
  <c r="AO4603" i="15"/>
  <c r="AO4604" i="15"/>
  <c r="AO4605" i="15"/>
  <c r="AO4606" i="15"/>
  <c r="AO4607" i="15"/>
  <c r="AO4608" i="15"/>
  <c r="AO4609" i="15"/>
  <c r="AO4610" i="15"/>
  <c r="AO4611" i="15"/>
  <c r="AO4612" i="15"/>
  <c r="AO4613" i="15"/>
  <c r="AO4614" i="15"/>
  <c r="AO4615" i="15"/>
  <c r="AO4616" i="15"/>
  <c r="AO4617" i="15"/>
  <c r="AO4618" i="15"/>
  <c r="AO4619" i="15"/>
  <c r="AO4620" i="15"/>
  <c r="AO4621" i="15"/>
  <c r="AO4622" i="15"/>
  <c r="AO4623" i="15"/>
  <c r="AO4624" i="15"/>
  <c r="AO4625" i="15"/>
  <c r="AO4626" i="15"/>
  <c r="AO4627" i="15"/>
  <c r="AO4628" i="15"/>
  <c r="AO4629" i="15"/>
  <c r="AO4630" i="15"/>
  <c r="AO4631" i="15"/>
  <c r="AO4632" i="15"/>
  <c r="AO4633" i="15"/>
  <c r="AO4634" i="15"/>
  <c r="AO4635" i="15"/>
  <c r="AO4636" i="15"/>
  <c r="AO4637" i="15"/>
  <c r="AO4638" i="15"/>
  <c r="AO4639" i="15"/>
  <c r="AO4640" i="15"/>
  <c r="AO4641" i="15"/>
  <c r="AO4642" i="15"/>
  <c r="AO4643" i="15"/>
  <c r="AO4644" i="15"/>
  <c r="AO4645" i="15"/>
  <c r="AO4646" i="15"/>
  <c r="AO4647" i="15"/>
  <c r="AO4648" i="15"/>
  <c r="AO4649" i="15"/>
  <c r="AO4650" i="15"/>
  <c r="AO4651" i="15"/>
  <c r="AO4652" i="15"/>
  <c r="AO4653" i="15"/>
  <c r="AO4654" i="15"/>
  <c r="AO4655" i="15"/>
  <c r="AO4656" i="15"/>
  <c r="AO4657" i="15"/>
  <c r="AO4658" i="15"/>
  <c r="AO4659" i="15"/>
  <c r="AO4660" i="15"/>
  <c r="AO4661" i="15"/>
  <c r="AO4662" i="15"/>
  <c r="AO4663" i="15"/>
  <c r="AO4664" i="15"/>
  <c r="AO4665" i="15"/>
  <c r="AO4666" i="15"/>
  <c r="AO4667" i="15"/>
  <c r="AO4668" i="15"/>
  <c r="AO4669" i="15"/>
  <c r="AO4670" i="15"/>
  <c r="AO4671" i="15"/>
  <c r="AO4672" i="15"/>
  <c r="AO4673" i="15"/>
  <c r="AO4674" i="15"/>
  <c r="AO4675" i="15"/>
  <c r="AO4676" i="15"/>
  <c r="AO4677" i="15"/>
  <c r="AO4678" i="15"/>
  <c r="AO4679" i="15"/>
  <c r="AO4680" i="15"/>
  <c r="AO4681" i="15"/>
  <c r="AO4682" i="15"/>
  <c r="AO4683" i="15"/>
  <c r="AO4684" i="15"/>
  <c r="AO4685" i="15"/>
  <c r="AO4686" i="15"/>
  <c r="AO4687" i="15"/>
  <c r="AO4688" i="15"/>
  <c r="AO4689" i="15"/>
  <c r="AO4690" i="15"/>
  <c r="AO4691" i="15"/>
  <c r="AO4692" i="15"/>
  <c r="AO4693" i="15"/>
  <c r="AO4694" i="15"/>
  <c r="AO4695" i="15"/>
  <c r="AO4696" i="15"/>
  <c r="AO4697" i="15"/>
  <c r="AO4698" i="15"/>
  <c r="AO4699" i="15"/>
  <c r="AO4700" i="15"/>
  <c r="AO4701" i="15"/>
  <c r="AO4702" i="15"/>
  <c r="AO4703" i="15"/>
  <c r="AO4704" i="15"/>
  <c r="AO4705" i="15"/>
  <c r="AO4706" i="15"/>
  <c r="AO4707" i="15"/>
  <c r="AO4708" i="15"/>
  <c r="AO4709" i="15"/>
  <c r="AO4710" i="15"/>
  <c r="AO4711" i="15"/>
  <c r="AO4712" i="15"/>
  <c r="AO4713" i="15"/>
  <c r="AO4714" i="15"/>
  <c r="AO4715" i="15"/>
  <c r="AO4716" i="15"/>
  <c r="AO4717" i="15"/>
  <c r="AO4718" i="15"/>
  <c r="AO4719" i="15"/>
  <c r="AO4720" i="15"/>
  <c r="AO4721" i="15"/>
  <c r="AO4722" i="15"/>
  <c r="AO4723" i="15"/>
  <c r="AO4724" i="15"/>
  <c r="AO4725" i="15"/>
  <c r="AO4726" i="15"/>
  <c r="AO4727" i="15"/>
  <c r="AO4728" i="15"/>
  <c r="AO4729" i="15"/>
  <c r="AO4730" i="15"/>
  <c r="AO4731" i="15"/>
  <c r="AO4732" i="15"/>
  <c r="AO4733" i="15"/>
  <c r="AO4734" i="15"/>
  <c r="AO4735" i="15"/>
  <c r="AO4736" i="15"/>
  <c r="AO4737" i="15"/>
  <c r="AO4738" i="15"/>
  <c r="AO4739" i="15"/>
  <c r="AO4740" i="15"/>
  <c r="AO4741" i="15"/>
  <c r="AO4742" i="15"/>
  <c r="AO4743" i="15"/>
  <c r="AO4744" i="15"/>
  <c r="AO4745" i="15"/>
  <c r="AO4746" i="15"/>
  <c r="AO4747" i="15"/>
  <c r="AO4748" i="15"/>
  <c r="AO4749" i="15"/>
  <c r="AO4750" i="15"/>
  <c r="AO4751" i="15"/>
  <c r="AO4752" i="15"/>
  <c r="AO4753" i="15"/>
  <c r="AO4754" i="15"/>
  <c r="AO4755" i="15"/>
  <c r="AO4756" i="15"/>
  <c r="AO4757" i="15"/>
  <c r="AO4758" i="15"/>
  <c r="AO4759" i="15"/>
  <c r="AO4760" i="15"/>
  <c r="AO4761" i="15"/>
  <c r="AO4762" i="15"/>
  <c r="AO4763" i="15"/>
  <c r="AO4764" i="15"/>
  <c r="AO4765" i="15"/>
  <c r="AO4766" i="15"/>
  <c r="AO4767" i="15"/>
  <c r="AO4768" i="15"/>
  <c r="AO4769" i="15"/>
  <c r="AO4770" i="15"/>
  <c r="AO4771" i="15"/>
  <c r="AO4772" i="15"/>
  <c r="AO4773" i="15"/>
  <c r="AO4774" i="15"/>
  <c r="AO4775" i="15"/>
  <c r="AO4776" i="15"/>
  <c r="AO4777" i="15"/>
  <c r="AO4778" i="15"/>
  <c r="AO4779" i="15"/>
  <c r="AO4780" i="15"/>
  <c r="AO4781" i="15"/>
  <c r="AO4782" i="15"/>
  <c r="AO4783" i="15"/>
  <c r="AO4784" i="15"/>
  <c r="AO4785" i="15"/>
  <c r="AO4786" i="15"/>
  <c r="AO4787" i="15"/>
  <c r="AO4788" i="15"/>
  <c r="AO4789" i="15"/>
  <c r="AO4790" i="15"/>
  <c r="AO4791" i="15"/>
  <c r="AO4792" i="15"/>
  <c r="AO4793" i="15"/>
  <c r="AO4794" i="15"/>
  <c r="AO4795" i="15"/>
  <c r="AO4796" i="15"/>
  <c r="AO4797" i="15"/>
  <c r="AO4798" i="15"/>
  <c r="AO4799" i="15"/>
  <c r="AO4800" i="15"/>
  <c r="AO4801" i="15"/>
  <c r="AO4802" i="15"/>
  <c r="AO4803" i="15"/>
  <c r="AO4804" i="15"/>
  <c r="AO4805" i="15"/>
  <c r="AO4806" i="15"/>
  <c r="AO4807" i="15"/>
  <c r="AO4808" i="15"/>
  <c r="AO4809" i="15"/>
  <c r="AO4810" i="15"/>
  <c r="AO4811" i="15"/>
  <c r="AO4812" i="15"/>
  <c r="AO4813" i="15"/>
  <c r="AO4814" i="15"/>
  <c r="AO4815" i="15"/>
  <c r="AO4816" i="15"/>
  <c r="AO4817" i="15"/>
  <c r="AO4818" i="15"/>
  <c r="AO4819" i="15"/>
  <c r="AO4820" i="15"/>
  <c r="AO4821" i="15"/>
  <c r="AO4822" i="15"/>
  <c r="AO4823" i="15"/>
  <c r="AO4824" i="15"/>
  <c r="AO4825" i="15"/>
  <c r="AO4826" i="15"/>
  <c r="AO4827" i="15"/>
  <c r="AO4828" i="15"/>
  <c r="AO4829" i="15"/>
  <c r="AO4830" i="15"/>
  <c r="AO4831" i="15"/>
  <c r="AO4832" i="15"/>
  <c r="AO4833" i="15"/>
  <c r="AO4834" i="15"/>
  <c r="AO4835" i="15"/>
  <c r="AO4836" i="15"/>
  <c r="AO4837" i="15"/>
  <c r="AO4838" i="15"/>
  <c r="AO4839" i="15"/>
  <c r="AO4840" i="15"/>
  <c r="AO4841" i="15"/>
  <c r="AO4842" i="15"/>
  <c r="AO4843" i="15"/>
  <c r="AO4844" i="15"/>
  <c r="AO4845" i="15"/>
  <c r="AO4846" i="15"/>
  <c r="AO4847" i="15"/>
  <c r="AO4848" i="15"/>
  <c r="AO4849" i="15"/>
  <c r="AO4850" i="15"/>
  <c r="AO4851" i="15"/>
  <c r="AO4852" i="15"/>
  <c r="AO4853" i="15"/>
  <c r="AO4854" i="15"/>
  <c r="AO4855" i="15"/>
  <c r="AO4856" i="15"/>
  <c r="AO4857" i="15"/>
  <c r="AO4858" i="15"/>
  <c r="AO4859" i="15"/>
  <c r="AO4860" i="15"/>
  <c r="AO4861" i="15"/>
  <c r="AO4862" i="15"/>
  <c r="AO4863" i="15"/>
  <c r="AO4864" i="15"/>
  <c r="AO4865" i="15"/>
  <c r="AO4866" i="15"/>
  <c r="AO4867" i="15"/>
  <c r="AO4868" i="15"/>
  <c r="AO4869" i="15"/>
  <c r="AO4870" i="15"/>
  <c r="AO4871" i="15"/>
  <c r="AO4872" i="15"/>
  <c r="AO4873" i="15"/>
  <c r="AO4874" i="15"/>
  <c r="AO4875" i="15"/>
  <c r="AO4876" i="15"/>
  <c r="AO4877" i="15"/>
  <c r="AO4878" i="15"/>
  <c r="AO4879" i="15"/>
  <c r="AO4880" i="15"/>
  <c r="AO4881" i="15"/>
  <c r="AO4882" i="15"/>
  <c r="AO4883" i="15"/>
  <c r="AO4884" i="15"/>
  <c r="AO4885" i="15"/>
  <c r="AO4886" i="15"/>
  <c r="AO4887" i="15"/>
  <c r="AO4888" i="15"/>
  <c r="AO4889" i="15"/>
  <c r="AO4890" i="15"/>
  <c r="AO4891" i="15"/>
  <c r="AO4892" i="15"/>
  <c r="AO4893" i="15"/>
  <c r="AO4894" i="15"/>
  <c r="AO4895" i="15"/>
  <c r="AO4896" i="15"/>
  <c r="AO4897" i="15"/>
  <c r="AO4898" i="15"/>
  <c r="AO4899" i="15"/>
  <c r="AO4900" i="15"/>
  <c r="AO4901" i="15"/>
  <c r="AO4902" i="15"/>
  <c r="AO4903" i="15"/>
  <c r="AO4904" i="15"/>
  <c r="AO4905" i="15"/>
  <c r="AO4906" i="15"/>
  <c r="AO4907" i="15"/>
  <c r="AO4908" i="15"/>
  <c r="AO4909" i="15"/>
  <c r="AO4910" i="15"/>
  <c r="AO4911" i="15"/>
  <c r="AO4912" i="15"/>
  <c r="AO4913" i="15"/>
  <c r="AO4914" i="15"/>
  <c r="AO4915" i="15"/>
  <c r="AO4916" i="15"/>
  <c r="AO4917" i="15"/>
  <c r="AO4918" i="15"/>
  <c r="AO4919" i="15"/>
  <c r="AO4920" i="15"/>
  <c r="AO4921" i="15"/>
  <c r="AO4922" i="15"/>
  <c r="AO4923" i="15"/>
  <c r="AO4924" i="15"/>
  <c r="AO4925" i="15"/>
  <c r="AO4926" i="15"/>
  <c r="AO4927" i="15"/>
  <c r="AO4928" i="15"/>
  <c r="AO4929" i="15"/>
  <c r="AO4930" i="15"/>
  <c r="AO4931" i="15"/>
  <c r="AO4932" i="15"/>
  <c r="AO4933" i="15"/>
  <c r="AO4934" i="15"/>
  <c r="AO4935" i="15"/>
  <c r="AO4936" i="15"/>
  <c r="AO4937" i="15"/>
  <c r="AO4938" i="15"/>
  <c r="AO4939" i="15"/>
  <c r="AO4940" i="15"/>
  <c r="AO4941" i="15"/>
  <c r="AO4942" i="15"/>
  <c r="AO4943" i="15"/>
  <c r="AO4944" i="15"/>
  <c r="AO4945" i="15"/>
  <c r="AO4946" i="15"/>
  <c r="AO4947" i="15"/>
  <c r="AO4948" i="15"/>
  <c r="AO4949" i="15"/>
  <c r="AO4950" i="15"/>
  <c r="AO4951" i="15"/>
  <c r="AO4952" i="15"/>
  <c r="AO4953" i="15"/>
  <c r="AO4954" i="15"/>
  <c r="AO4955" i="15"/>
  <c r="AO4956" i="15"/>
  <c r="AO4957" i="15"/>
  <c r="AO4958" i="15"/>
  <c r="AO4959" i="15"/>
  <c r="AO4960" i="15"/>
  <c r="AO4961" i="15"/>
  <c r="AO4962" i="15"/>
  <c r="AO4963" i="15"/>
  <c r="AO4964" i="15"/>
  <c r="AO4965" i="15"/>
  <c r="AO4966" i="15"/>
  <c r="AO4967" i="15"/>
  <c r="AO4968" i="15"/>
  <c r="AO4969" i="15"/>
  <c r="AO4970" i="15"/>
  <c r="AO4971" i="15"/>
  <c r="AO4972" i="15"/>
  <c r="AO4973" i="15"/>
  <c r="AO4974" i="15"/>
  <c r="AO4975" i="15"/>
  <c r="AO4976" i="15"/>
  <c r="AO4977" i="15"/>
  <c r="AO4978" i="15"/>
  <c r="AO4979" i="15"/>
  <c r="AO4980" i="15"/>
  <c r="AO4981" i="15"/>
  <c r="AO4982" i="15"/>
  <c r="AO4983" i="15"/>
  <c r="AO4984" i="15"/>
  <c r="AO4985" i="15"/>
  <c r="AO4986" i="15"/>
  <c r="AO4987" i="15"/>
  <c r="AO4988" i="15"/>
  <c r="AO4989" i="15"/>
  <c r="AO4990" i="15"/>
  <c r="AO4991" i="15"/>
  <c r="AO4992" i="15"/>
  <c r="AO4993" i="15"/>
  <c r="AO4994" i="15"/>
  <c r="AO4995" i="15"/>
  <c r="AO4996" i="15"/>
  <c r="AO4997" i="15"/>
  <c r="AO4998" i="15"/>
  <c r="AO4999" i="15"/>
  <c r="AO5000" i="15"/>
  <c r="AO5001" i="15"/>
  <c r="AO5002" i="15"/>
  <c r="AO5003" i="15"/>
  <c r="AO5004" i="15"/>
  <c r="AO5005" i="15"/>
  <c r="AO5006" i="15"/>
  <c r="AO5007" i="15"/>
  <c r="AO5008" i="15"/>
  <c r="AO5009" i="15"/>
  <c r="AO5010" i="15"/>
  <c r="AO5011" i="15"/>
  <c r="AO5012" i="15"/>
  <c r="AO5013" i="15"/>
  <c r="AO5014" i="15"/>
  <c r="AO5015" i="15"/>
  <c r="AO5016" i="15"/>
  <c r="AO5017" i="15"/>
  <c r="AO5018" i="15"/>
  <c r="AO5019" i="15"/>
  <c r="AO5020" i="15"/>
  <c r="AO5021" i="15"/>
  <c r="AO5022" i="15"/>
  <c r="AO5023" i="15"/>
  <c r="AO5024" i="15"/>
  <c r="AO5025" i="15"/>
  <c r="AO5026" i="15"/>
  <c r="AO5027" i="15"/>
  <c r="AO5028" i="15"/>
  <c r="AO5029" i="15"/>
  <c r="AO5030" i="15"/>
  <c r="AO5031" i="15"/>
  <c r="AO5032" i="15"/>
  <c r="AO5033" i="15"/>
  <c r="AO5034" i="15"/>
  <c r="AO5035" i="15"/>
  <c r="AO5036" i="15"/>
  <c r="AO5037" i="15"/>
  <c r="AO5038" i="15"/>
  <c r="AO5039" i="15"/>
  <c r="AO5040" i="15"/>
  <c r="AO5041" i="15"/>
  <c r="AO5042" i="15"/>
  <c r="AO5043" i="15"/>
  <c r="AO5044" i="15"/>
  <c r="AO5045" i="15"/>
  <c r="AO5046" i="15"/>
  <c r="AO5047" i="15"/>
  <c r="AO5048" i="15"/>
  <c r="AO5049" i="15"/>
  <c r="AO5050" i="15"/>
  <c r="AO5051" i="15"/>
  <c r="AO5052" i="15"/>
  <c r="AO5053" i="15"/>
  <c r="AO5054" i="15"/>
  <c r="AO5055" i="15"/>
  <c r="AO5056" i="15"/>
  <c r="AO5057" i="15"/>
  <c r="AO5058" i="15"/>
  <c r="AO5059" i="15"/>
  <c r="AO5060" i="15"/>
  <c r="AO5061" i="15"/>
  <c r="AO5062" i="15"/>
  <c r="AO5063" i="15"/>
  <c r="AO5064" i="15"/>
  <c r="AO5065" i="15"/>
  <c r="AO5066" i="15"/>
  <c r="AO5067" i="15"/>
  <c r="AO5068" i="15"/>
  <c r="AO5069" i="15"/>
  <c r="AO5070" i="15"/>
  <c r="AO5071" i="15"/>
  <c r="AO5072" i="15"/>
  <c r="AO5073" i="15"/>
  <c r="AO5074" i="15"/>
  <c r="AO5075" i="15"/>
  <c r="AO5076" i="15"/>
  <c r="AO5077" i="15"/>
  <c r="AO5078" i="15"/>
  <c r="AO5079" i="15"/>
  <c r="AO5080" i="15"/>
  <c r="AO5081" i="15"/>
  <c r="AO5082" i="15"/>
  <c r="AO5083" i="15"/>
  <c r="AO5084" i="15"/>
  <c r="AO5085" i="15"/>
  <c r="AO5086" i="15"/>
  <c r="AO5087" i="15"/>
  <c r="AO5088" i="15"/>
  <c r="AO5089" i="15"/>
  <c r="AO5090" i="15"/>
  <c r="AO5091" i="15"/>
  <c r="AO5092" i="15"/>
  <c r="AO5093" i="15"/>
  <c r="AO5094" i="15"/>
  <c r="AO5095" i="15"/>
  <c r="AO5096" i="15"/>
  <c r="AO5097" i="15"/>
  <c r="AO5098" i="15"/>
  <c r="AO5099" i="15"/>
  <c r="AO5100" i="15"/>
  <c r="AO5101" i="15"/>
  <c r="AO5102" i="15"/>
  <c r="AO5103" i="15"/>
  <c r="AO5104" i="15"/>
  <c r="AO5105" i="15"/>
  <c r="AO5106" i="15"/>
  <c r="AO5107" i="15"/>
  <c r="AO5108" i="15"/>
  <c r="AO5109" i="15"/>
  <c r="AO5110" i="15"/>
  <c r="AO5111" i="15"/>
  <c r="AO5112" i="15"/>
  <c r="AO5113" i="15"/>
  <c r="AO5114" i="15"/>
  <c r="AO5115" i="15"/>
  <c r="AO5116" i="15"/>
  <c r="AO5117" i="15"/>
  <c r="AO5118" i="15"/>
  <c r="AO5119" i="15"/>
  <c r="AO5120" i="15"/>
  <c r="AO5121" i="15"/>
  <c r="AO5122" i="15"/>
  <c r="AO5123" i="15"/>
  <c r="AO5124" i="15"/>
  <c r="AO5125" i="15"/>
  <c r="AO5126" i="15"/>
  <c r="AO5127" i="15"/>
  <c r="AO5128" i="15"/>
  <c r="AO5129" i="15"/>
  <c r="AO5130" i="15"/>
  <c r="AO5131" i="15"/>
  <c r="AO5132" i="15"/>
  <c r="AO5133" i="15"/>
  <c r="AO5134" i="15"/>
  <c r="AO5135" i="15"/>
  <c r="AO5136" i="15"/>
  <c r="AO5137" i="15"/>
  <c r="AO5138" i="15"/>
  <c r="AO5139" i="15"/>
  <c r="AO5140" i="15"/>
  <c r="AO5141" i="15"/>
  <c r="AO5142" i="15"/>
  <c r="AO5143" i="15"/>
  <c r="AO5144" i="15"/>
  <c r="AO5145" i="15"/>
  <c r="AO5146" i="15"/>
  <c r="AO5147" i="15"/>
  <c r="AO5148" i="15"/>
  <c r="AO5149" i="15"/>
  <c r="AO5150" i="15"/>
  <c r="AO5151" i="15"/>
  <c r="AO5152" i="15"/>
  <c r="AO5153" i="15"/>
  <c r="AO5154" i="15"/>
  <c r="AO5155" i="15"/>
  <c r="AO5156" i="15"/>
  <c r="AO5157" i="15"/>
  <c r="AO5158" i="15"/>
  <c r="AO5159" i="15"/>
  <c r="AO5160" i="15"/>
  <c r="AO5161" i="15"/>
  <c r="AO5162" i="15"/>
  <c r="AO5163" i="15"/>
  <c r="AO5164" i="15"/>
  <c r="AO5165" i="15"/>
  <c r="AO5166" i="15"/>
  <c r="AO5167" i="15"/>
  <c r="AO5168" i="15"/>
  <c r="AO5169" i="15"/>
  <c r="AO5170" i="15"/>
  <c r="AO5171" i="15"/>
  <c r="AO5172" i="15"/>
  <c r="AO5173" i="15"/>
  <c r="AO5174" i="15"/>
  <c r="AO5175" i="15"/>
  <c r="AO5176" i="15"/>
  <c r="AO5177" i="15"/>
  <c r="AO5178" i="15"/>
  <c r="AO5179" i="15"/>
  <c r="AO5180" i="15"/>
  <c r="AO5181" i="15"/>
  <c r="AO5182" i="15"/>
  <c r="AO5183" i="15"/>
  <c r="AO5184" i="15"/>
  <c r="AO5185" i="15"/>
  <c r="AO5186" i="15"/>
  <c r="AO5187" i="15"/>
  <c r="AO5188" i="15"/>
  <c r="AO5189" i="15"/>
  <c r="AO5190" i="15"/>
  <c r="AO5191" i="15"/>
  <c r="AO5192" i="15"/>
  <c r="AO5193" i="15"/>
  <c r="AO5194" i="15"/>
  <c r="AO5195" i="15"/>
  <c r="AO5196" i="15"/>
  <c r="AO5197" i="15"/>
  <c r="AO5198" i="15"/>
  <c r="AO5199" i="15"/>
  <c r="AO5200" i="15"/>
  <c r="AO5201" i="15"/>
  <c r="AO5202" i="15"/>
  <c r="AO5203" i="15"/>
  <c r="AO5204" i="15"/>
  <c r="AO5205" i="15"/>
  <c r="AO5206" i="15"/>
  <c r="AO5207" i="15"/>
  <c r="AO5208" i="15"/>
  <c r="AO5209" i="15"/>
  <c r="AO5210" i="15"/>
  <c r="AO5211" i="15"/>
  <c r="AO5212" i="15"/>
  <c r="AO5213" i="15"/>
  <c r="AO5214" i="15"/>
  <c r="AO5215" i="15"/>
  <c r="AO5216" i="15"/>
  <c r="AO5217" i="15"/>
  <c r="AO5218" i="15"/>
  <c r="AO5219" i="15"/>
  <c r="AO5220" i="15"/>
  <c r="AO5221" i="15"/>
  <c r="AO5222" i="15"/>
  <c r="AO5223" i="15"/>
  <c r="AO5224" i="15"/>
  <c r="AO5225" i="15"/>
  <c r="AO5226" i="15"/>
  <c r="AO5227" i="15"/>
  <c r="AO5228" i="15"/>
  <c r="AO5229" i="15"/>
  <c r="AO5230" i="15"/>
  <c r="AO5231" i="15"/>
  <c r="AO5232" i="15"/>
  <c r="AO5233" i="15"/>
  <c r="AO5234" i="15"/>
  <c r="AO5235" i="15"/>
  <c r="AO5236" i="15"/>
  <c r="AO5237" i="15"/>
  <c r="AO5238" i="15"/>
  <c r="AO5239" i="15"/>
  <c r="AO5240" i="15"/>
  <c r="AO5241" i="15"/>
  <c r="AO5242" i="15"/>
  <c r="AO5243" i="15"/>
  <c r="AO5244" i="15"/>
  <c r="AO5245" i="15"/>
  <c r="AO5246" i="15"/>
  <c r="AO5247" i="15"/>
  <c r="AO5248" i="15"/>
  <c r="AO5249" i="15"/>
  <c r="AO5250" i="15"/>
  <c r="AO5251" i="15"/>
  <c r="AO5252" i="15"/>
  <c r="AO5253" i="15"/>
  <c r="AO5254" i="15"/>
  <c r="AO5255" i="15"/>
  <c r="AO5256" i="15"/>
  <c r="AO5257" i="15"/>
  <c r="AO5258" i="15"/>
  <c r="AO5259" i="15"/>
  <c r="AO5260" i="15"/>
  <c r="AO5261" i="15"/>
  <c r="AO5262" i="15"/>
  <c r="AO5263" i="15"/>
  <c r="AO5264" i="15"/>
  <c r="AO5265" i="15"/>
  <c r="AO5266" i="15"/>
  <c r="AO5267" i="15"/>
  <c r="AO5268" i="15"/>
  <c r="AO5269" i="15"/>
  <c r="AO5270" i="15"/>
  <c r="AO5271" i="15"/>
  <c r="AO5272" i="15"/>
  <c r="AO5273" i="15"/>
  <c r="AO5274" i="15"/>
  <c r="AO5275" i="15"/>
  <c r="AO5276" i="15"/>
  <c r="AO5277" i="15"/>
  <c r="AO5278" i="15"/>
  <c r="AO5279" i="15"/>
  <c r="AO5280" i="15"/>
  <c r="AO5281" i="15"/>
  <c r="AO5282" i="15"/>
  <c r="AO5283" i="15"/>
  <c r="AO5284" i="15"/>
  <c r="AO5285" i="15"/>
  <c r="AO5286" i="15"/>
  <c r="AO5287" i="15"/>
  <c r="AO5288" i="15"/>
  <c r="AO5289" i="15"/>
  <c r="AO5290" i="15"/>
  <c r="AO5291" i="15"/>
  <c r="AO5292" i="15"/>
  <c r="AO5293" i="15"/>
  <c r="AO5294" i="15"/>
  <c r="AO5295" i="15"/>
  <c r="AO5296" i="15"/>
  <c r="AO5297" i="15"/>
  <c r="AO5298" i="15"/>
  <c r="AO5299" i="15"/>
  <c r="AO5300" i="15"/>
  <c r="AO5301" i="15"/>
  <c r="AO5302" i="15"/>
  <c r="AO5303" i="15"/>
  <c r="AO5304" i="15"/>
  <c r="AO5305" i="15"/>
  <c r="AO5306" i="15"/>
  <c r="AO5307" i="15"/>
  <c r="AO5308" i="15"/>
  <c r="AO5309" i="15"/>
  <c r="AO5310" i="15"/>
  <c r="AO5311" i="15"/>
  <c r="AO5312" i="15"/>
  <c r="AO5313" i="15"/>
  <c r="AO5314" i="15"/>
  <c r="AO5315" i="15"/>
  <c r="AO5316" i="15"/>
  <c r="AO5317" i="15"/>
  <c r="AO5318" i="15"/>
  <c r="AO5319" i="15"/>
  <c r="AO5320" i="15"/>
  <c r="AO5321" i="15"/>
  <c r="AO5322" i="15"/>
  <c r="AO5323" i="15"/>
  <c r="AO5324" i="15"/>
  <c r="AO5325" i="15"/>
  <c r="AO5326" i="15"/>
  <c r="AO5327" i="15"/>
  <c r="AO5328" i="15"/>
  <c r="AO5329" i="15"/>
  <c r="AO5330" i="15"/>
  <c r="AO5331" i="15"/>
  <c r="AO5332" i="15"/>
  <c r="AO5333" i="15"/>
  <c r="AO5334" i="15"/>
  <c r="AO5335" i="15"/>
  <c r="AO5336" i="15"/>
  <c r="AO5337" i="15"/>
  <c r="AO5338" i="15"/>
  <c r="AO5339" i="15"/>
  <c r="AO5340" i="15"/>
  <c r="AO5341" i="15"/>
  <c r="AO5342" i="15"/>
  <c r="AO5343" i="15"/>
  <c r="AO5344" i="15"/>
  <c r="AO5345" i="15"/>
  <c r="AO5346" i="15"/>
  <c r="AO5347" i="15"/>
  <c r="AO5348" i="15"/>
  <c r="AO5349" i="15"/>
  <c r="AO5350" i="15"/>
  <c r="AO5351" i="15"/>
  <c r="AO5352" i="15"/>
  <c r="AO5353" i="15"/>
  <c r="AO5354" i="15"/>
  <c r="AO5355" i="15"/>
  <c r="AO5356" i="15"/>
  <c r="AO5357" i="15"/>
  <c r="AO5358" i="15"/>
  <c r="AO5359" i="15"/>
  <c r="AO5360" i="15"/>
  <c r="AO5361" i="15"/>
  <c r="AO5362" i="15"/>
  <c r="AO5363" i="15"/>
  <c r="AO5364" i="15"/>
  <c r="AO5365" i="15"/>
  <c r="AO5366" i="15"/>
  <c r="AO5367" i="15"/>
  <c r="AO5368" i="15"/>
  <c r="AO5369" i="15"/>
  <c r="AO5370" i="15"/>
  <c r="AO5371" i="15"/>
  <c r="AO5372" i="15"/>
  <c r="AO5373" i="15"/>
  <c r="AO5374" i="15"/>
  <c r="AO5375" i="15"/>
  <c r="AO5376" i="15"/>
  <c r="AO5377" i="15"/>
  <c r="AO5378" i="15"/>
  <c r="AO5379" i="15"/>
  <c r="AO5380" i="15"/>
  <c r="AO5381" i="15"/>
  <c r="AO5382" i="15"/>
  <c r="AO5383" i="15"/>
  <c r="AO5384" i="15"/>
  <c r="AO5385" i="15"/>
  <c r="AO5386" i="15"/>
  <c r="AO5387" i="15"/>
  <c r="AO5388" i="15"/>
  <c r="AO5389" i="15"/>
  <c r="AO5390" i="15"/>
  <c r="AO5391" i="15"/>
  <c r="AO5392" i="15"/>
  <c r="AO5393" i="15"/>
  <c r="AO5394" i="15"/>
  <c r="AO5395" i="15"/>
  <c r="AO5396" i="15"/>
  <c r="AO5397" i="15"/>
  <c r="AO5398" i="15"/>
  <c r="AO5399" i="15"/>
  <c r="AO5400" i="15"/>
  <c r="AO5401" i="15"/>
  <c r="AO5402" i="15"/>
  <c r="AO5403" i="15"/>
  <c r="AO5404" i="15"/>
  <c r="AO5405" i="15"/>
  <c r="AO5406" i="15"/>
  <c r="AO5407" i="15"/>
  <c r="AO5408" i="15"/>
  <c r="AO5409" i="15"/>
  <c r="AO5410" i="15"/>
  <c r="AO5411" i="15"/>
  <c r="AO5412" i="15"/>
  <c r="AO5413" i="15"/>
  <c r="AO5414" i="15"/>
  <c r="AO5415" i="15"/>
  <c r="AO5416" i="15"/>
  <c r="AO5417" i="15"/>
  <c r="AO5418" i="15"/>
  <c r="AO5419" i="15"/>
  <c r="AO5420" i="15"/>
  <c r="AO5421" i="15"/>
  <c r="AO5422" i="15"/>
  <c r="AO5423" i="15"/>
  <c r="AO5424" i="15"/>
  <c r="AO5425" i="15"/>
  <c r="AO5426" i="15"/>
  <c r="AO5427" i="15"/>
  <c r="AO5428" i="15"/>
  <c r="AO5429" i="15"/>
  <c r="AO5430" i="15"/>
  <c r="AO5431" i="15"/>
  <c r="AO5432" i="15"/>
  <c r="AO5433" i="15"/>
  <c r="AO5434" i="15"/>
  <c r="AO5435" i="15"/>
  <c r="AO5436" i="15"/>
  <c r="AO5437" i="15"/>
  <c r="AO5438" i="15"/>
  <c r="AO5439" i="15"/>
  <c r="AO5440" i="15"/>
  <c r="AO5441" i="15"/>
  <c r="AO5442" i="15"/>
  <c r="AO5443" i="15"/>
  <c r="AO5444" i="15"/>
  <c r="AO5445" i="15"/>
  <c r="AO5446" i="15"/>
  <c r="AO5447" i="15"/>
  <c r="AO5448" i="15"/>
  <c r="AO5449" i="15"/>
  <c r="AO5450" i="15"/>
  <c r="AO5451" i="15"/>
  <c r="AO5452" i="15"/>
  <c r="AO5453" i="15"/>
  <c r="AO5454" i="15"/>
  <c r="AO5455" i="15"/>
  <c r="AO5456" i="15"/>
  <c r="AO5457" i="15"/>
  <c r="AO5458" i="15"/>
  <c r="AO5459" i="15"/>
  <c r="AO5460" i="15"/>
  <c r="AO5461" i="15"/>
  <c r="AO5462" i="15"/>
  <c r="AO5463" i="15"/>
  <c r="AO5464" i="15"/>
  <c r="AO5465" i="15"/>
  <c r="AO5466" i="15"/>
  <c r="AO5467" i="15"/>
  <c r="AO5468" i="15"/>
  <c r="AO5469" i="15"/>
  <c r="AO5470" i="15"/>
  <c r="AO5471" i="15"/>
  <c r="AO5472" i="15"/>
  <c r="AO5473" i="15"/>
  <c r="AO5474" i="15"/>
  <c r="AO5475" i="15"/>
  <c r="AO5476" i="15"/>
  <c r="AO5477" i="15"/>
  <c r="AO5478" i="15"/>
  <c r="AO5479" i="15"/>
  <c r="AO5480" i="15"/>
  <c r="AO5481" i="15"/>
  <c r="AO5482" i="15"/>
  <c r="AO5483" i="15"/>
  <c r="AO5484" i="15"/>
  <c r="AO5485" i="15"/>
  <c r="AO5486" i="15"/>
  <c r="AO5487" i="15"/>
  <c r="AO5488" i="15"/>
  <c r="AO5489" i="15"/>
  <c r="AO5490" i="15"/>
  <c r="AO5491" i="15"/>
  <c r="AO5492" i="15"/>
  <c r="AO5493" i="15"/>
  <c r="AO5494" i="15"/>
  <c r="AO5495" i="15"/>
  <c r="AO5496" i="15"/>
  <c r="AO5497" i="15"/>
  <c r="AO5498" i="15"/>
  <c r="AO5499" i="15"/>
  <c r="AO5500" i="15"/>
  <c r="AO5501" i="15"/>
  <c r="AO5502" i="15"/>
  <c r="AO5503" i="15"/>
  <c r="AO5504" i="15"/>
  <c r="AO5505" i="15"/>
  <c r="AO5506" i="15"/>
  <c r="AO5507" i="15"/>
  <c r="AO5508" i="15"/>
  <c r="AO5509" i="15"/>
  <c r="AO5510" i="15"/>
  <c r="AO5511" i="15"/>
  <c r="AO5512" i="15"/>
  <c r="AO5513" i="15"/>
  <c r="AO5514" i="15"/>
  <c r="AO5515" i="15"/>
  <c r="AO5516" i="15"/>
  <c r="AO5517" i="15"/>
  <c r="AO5518" i="15"/>
  <c r="AO5519" i="15"/>
  <c r="AO5520" i="15"/>
  <c r="AO5521" i="15"/>
  <c r="AO5522" i="15"/>
  <c r="AO5523" i="15"/>
  <c r="AO5524" i="15"/>
  <c r="AO5525" i="15"/>
  <c r="AO5526" i="15"/>
  <c r="AO5527" i="15"/>
  <c r="AO5528" i="15"/>
  <c r="AO5529" i="15"/>
  <c r="AO5530" i="15"/>
  <c r="AO5531" i="15"/>
  <c r="AO5532" i="15"/>
  <c r="AO5533" i="15"/>
  <c r="AO5534" i="15"/>
  <c r="AO5535" i="15"/>
  <c r="AO5536" i="15"/>
  <c r="AO5537" i="15"/>
  <c r="AO5538" i="15"/>
  <c r="AO5539" i="15"/>
  <c r="AO5540" i="15"/>
  <c r="AO5541" i="15"/>
  <c r="AO5542" i="15"/>
  <c r="AO5543" i="15"/>
  <c r="AO5544" i="15"/>
  <c r="AO5545" i="15"/>
  <c r="AO5546" i="15"/>
  <c r="AO5547" i="15"/>
  <c r="AO5548" i="15"/>
  <c r="AO5549" i="15"/>
  <c r="AO5550" i="15"/>
  <c r="AO5551" i="15"/>
  <c r="AO5552" i="15"/>
  <c r="AO5553" i="15"/>
  <c r="AO5554" i="15"/>
  <c r="AO5555" i="15"/>
  <c r="AO5556" i="15"/>
  <c r="AO5557" i="15"/>
  <c r="AO5558" i="15"/>
  <c r="AO5559" i="15"/>
  <c r="AO5560" i="15"/>
  <c r="AO5561" i="15"/>
  <c r="AO5562" i="15"/>
  <c r="AO5563" i="15"/>
  <c r="AO5564" i="15"/>
  <c r="AO5565" i="15"/>
  <c r="AO5566" i="15"/>
  <c r="AO5567" i="15"/>
  <c r="AO5568" i="15"/>
  <c r="AO5569" i="15"/>
  <c r="AO5570" i="15"/>
  <c r="AO5571" i="15"/>
  <c r="AO5572" i="15"/>
  <c r="AO5573" i="15"/>
  <c r="AO5574" i="15"/>
  <c r="AO5575" i="15"/>
  <c r="AO5576" i="15"/>
  <c r="AO5577" i="15"/>
  <c r="AO5578" i="15"/>
  <c r="AO5579" i="15"/>
  <c r="AO5580" i="15"/>
  <c r="AO5581" i="15"/>
  <c r="AO5582" i="15"/>
  <c r="AO5583" i="15"/>
  <c r="AO5584" i="15"/>
  <c r="AO5585" i="15"/>
  <c r="AO5586" i="15"/>
  <c r="AO5587" i="15"/>
  <c r="AO5588" i="15"/>
  <c r="AO5589" i="15"/>
  <c r="AO5590" i="15"/>
  <c r="AO5591" i="15"/>
  <c r="AO5592" i="15"/>
  <c r="AO5593" i="15"/>
  <c r="AO5594" i="15"/>
  <c r="AO5595" i="15"/>
  <c r="AO5596" i="15"/>
  <c r="AO5597" i="15"/>
  <c r="AO5598" i="15"/>
  <c r="AO5599" i="15"/>
  <c r="AO5600" i="15"/>
  <c r="AO5601" i="15"/>
  <c r="AO5602" i="15"/>
  <c r="AO5603" i="15"/>
  <c r="AO5604" i="15"/>
  <c r="AO5605" i="15"/>
  <c r="AO5606" i="15"/>
  <c r="AO5607" i="15"/>
  <c r="AO5608" i="15"/>
  <c r="AO5609" i="15"/>
  <c r="AO5610" i="15"/>
  <c r="AO5611" i="15"/>
  <c r="AO5612" i="15"/>
  <c r="AO5613" i="15"/>
  <c r="AO5614" i="15"/>
  <c r="AO5615" i="15"/>
  <c r="AO5616" i="15"/>
  <c r="AO5617" i="15"/>
  <c r="AO5618" i="15"/>
  <c r="AO5619" i="15"/>
  <c r="AO5620" i="15"/>
  <c r="AO5621" i="15"/>
  <c r="AO5622" i="15"/>
  <c r="AO5623" i="15"/>
  <c r="AO5624" i="15"/>
  <c r="AO5625" i="15"/>
  <c r="AO5626" i="15"/>
  <c r="AO5627" i="15"/>
  <c r="AO5628" i="15"/>
  <c r="AO5629" i="15"/>
  <c r="AO5630" i="15"/>
  <c r="AO5631" i="15"/>
  <c r="AO5632" i="15"/>
  <c r="AO5633" i="15"/>
  <c r="AO5634" i="15"/>
  <c r="AO5635" i="15"/>
  <c r="AO5636" i="15"/>
  <c r="AO5637" i="15"/>
  <c r="AO5638" i="15"/>
  <c r="AO5639" i="15"/>
  <c r="AO5640" i="15"/>
  <c r="AO5641" i="15"/>
  <c r="AO5642" i="15"/>
  <c r="AO5643" i="15"/>
  <c r="AO5644" i="15"/>
  <c r="AO5645" i="15"/>
  <c r="AO5646" i="15"/>
  <c r="AO5647" i="15"/>
  <c r="AO5648" i="15"/>
  <c r="AO5649" i="15"/>
  <c r="AO5650" i="15"/>
  <c r="AO5651" i="15"/>
  <c r="AO5652" i="15"/>
  <c r="AO5653" i="15"/>
  <c r="AO5654" i="15"/>
  <c r="AO5655" i="15"/>
  <c r="AO5656" i="15"/>
  <c r="AO5657" i="15"/>
  <c r="AO5658" i="15"/>
  <c r="AO5659" i="15"/>
  <c r="AO5660" i="15"/>
  <c r="AO5661" i="15"/>
  <c r="AO5662" i="15"/>
  <c r="AO5663" i="15"/>
  <c r="AO5664" i="15"/>
  <c r="AO5665" i="15"/>
  <c r="AO5666" i="15"/>
  <c r="AO5667" i="15"/>
  <c r="AO5668" i="15"/>
  <c r="AO5669" i="15"/>
  <c r="AO5670" i="15"/>
  <c r="AO5671" i="15"/>
  <c r="AO5672" i="15"/>
  <c r="AO5673" i="15"/>
  <c r="AO5674" i="15"/>
  <c r="AO5675" i="15"/>
  <c r="AO5676" i="15"/>
  <c r="AO5677" i="15"/>
  <c r="AO5678" i="15"/>
  <c r="AO5679" i="15"/>
  <c r="AO5680" i="15"/>
  <c r="AO5681" i="15"/>
  <c r="AO5682" i="15"/>
  <c r="AO5683" i="15"/>
  <c r="AO5684" i="15"/>
  <c r="AO5685" i="15"/>
  <c r="AO5686" i="15"/>
  <c r="AO5687" i="15"/>
  <c r="AO5688" i="15"/>
  <c r="AO5689" i="15"/>
  <c r="AO5690" i="15"/>
  <c r="AO5691" i="15"/>
  <c r="AO5692" i="15"/>
  <c r="AO5693" i="15"/>
  <c r="AO5694" i="15"/>
  <c r="AO5695" i="15"/>
  <c r="AO5696" i="15"/>
  <c r="AO5697" i="15"/>
  <c r="AO5698" i="15"/>
  <c r="AO5699" i="15"/>
  <c r="AO5700" i="15"/>
  <c r="AO5701" i="15"/>
  <c r="AO5702" i="15"/>
  <c r="AO5703" i="15"/>
  <c r="AO5704" i="15"/>
  <c r="AO5705" i="15"/>
  <c r="AO5706" i="15"/>
  <c r="AO5707" i="15"/>
  <c r="AO5708" i="15"/>
  <c r="AO5709" i="15"/>
  <c r="AO5710" i="15"/>
  <c r="AO5711" i="15"/>
  <c r="AO5712" i="15"/>
  <c r="AO5713" i="15"/>
  <c r="AO5714" i="15"/>
  <c r="AO5715" i="15"/>
  <c r="AO5716" i="15"/>
  <c r="AO5717" i="15"/>
  <c r="AO5718" i="15"/>
  <c r="AO5719" i="15"/>
  <c r="AO5720" i="15"/>
  <c r="AO5721" i="15"/>
  <c r="AO5722" i="15"/>
  <c r="AO5723" i="15"/>
  <c r="AO5724" i="15"/>
  <c r="AO5725" i="15"/>
  <c r="AO5726" i="15"/>
  <c r="AO5727" i="15"/>
  <c r="AO5728" i="15"/>
  <c r="AO5729" i="15"/>
  <c r="AO5730" i="15"/>
  <c r="AO5731" i="15"/>
  <c r="AO5732" i="15"/>
  <c r="AO5733" i="15"/>
  <c r="AO5734" i="15"/>
  <c r="AO5735" i="15"/>
  <c r="AO5736" i="15"/>
  <c r="AO5737" i="15"/>
  <c r="AO5738" i="15"/>
  <c r="AO5739" i="15"/>
  <c r="AO5740" i="15"/>
  <c r="AO5741" i="15"/>
  <c r="AO5742" i="15"/>
  <c r="AO5743" i="15"/>
  <c r="AO5744" i="15"/>
  <c r="AO5745" i="15"/>
  <c r="AO5746" i="15"/>
  <c r="AO5747" i="15"/>
  <c r="AO5748" i="15"/>
  <c r="AO5749" i="15"/>
  <c r="AO5750" i="15"/>
  <c r="AO5751" i="15"/>
  <c r="AO5752" i="15"/>
  <c r="AO5753" i="15"/>
  <c r="AO5754" i="15"/>
  <c r="AO5755" i="15"/>
  <c r="AO5756" i="15"/>
  <c r="AO5757" i="15"/>
  <c r="AO5758" i="15"/>
  <c r="AO5759" i="15"/>
  <c r="AO5760" i="15"/>
  <c r="AO5761" i="15"/>
  <c r="AO5762" i="15"/>
  <c r="AO5763" i="15"/>
  <c r="AO5764" i="15"/>
  <c r="AO5765" i="15"/>
  <c r="AO5766" i="15"/>
  <c r="AO5767" i="15"/>
  <c r="AO5768" i="15"/>
  <c r="AO5769" i="15"/>
  <c r="AO5770" i="15"/>
  <c r="AO5771" i="15"/>
  <c r="AO5772" i="15"/>
  <c r="AO5773" i="15"/>
  <c r="AO5774" i="15"/>
  <c r="AO5775" i="15"/>
  <c r="AO5776" i="15"/>
  <c r="AO5777" i="15"/>
  <c r="AO5778" i="15"/>
  <c r="AO5779" i="15"/>
  <c r="AO5780" i="15"/>
  <c r="AO5781" i="15"/>
  <c r="AO5782" i="15"/>
  <c r="AO5783" i="15"/>
  <c r="AO5784" i="15"/>
  <c r="AO5785" i="15"/>
  <c r="AO5786" i="15"/>
  <c r="AO5787" i="15"/>
  <c r="AO5788" i="15"/>
  <c r="AO5789" i="15"/>
  <c r="AO5790" i="15"/>
  <c r="AO5791" i="15"/>
  <c r="AO5792" i="15"/>
  <c r="AO5793" i="15"/>
  <c r="AO5794" i="15"/>
  <c r="AO5795" i="15"/>
  <c r="AO5796" i="15"/>
  <c r="AO5797" i="15"/>
  <c r="AO5798" i="15"/>
  <c r="AO5799" i="15"/>
  <c r="AO5800" i="15"/>
  <c r="AO5801" i="15"/>
  <c r="AO5802" i="15"/>
  <c r="AO5803" i="15"/>
  <c r="AO5804" i="15"/>
  <c r="AO5805" i="15"/>
  <c r="AO5806" i="15"/>
  <c r="AO5807" i="15"/>
  <c r="AO5808" i="15"/>
  <c r="AO5809" i="15"/>
  <c r="AO5810" i="15"/>
  <c r="AO5811" i="15"/>
  <c r="AO5812" i="15"/>
  <c r="AO5813" i="15"/>
  <c r="AO5814" i="15"/>
  <c r="AO5815" i="15"/>
  <c r="AO5816" i="15"/>
  <c r="AO5817" i="15"/>
  <c r="AO5818" i="15"/>
  <c r="AO5819" i="15"/>
  <c r="AO5820" i="15"/>
  <c r="AO5821" i="15"/>
  <c r="AO5822" i="15"/>
  <c r="AO5823" i="15"/>
  <c r="AO5824" i="15"/>
  <c r="AO5825" i="15"/>
  <c r="AO5826" i="15"/>
  <c r="AO5827" i="15"/>
  <c r="AO5828" i="15"/>
  <c r="AO5829" i="15"/>
  <c r="AO5830" i="15"/>
  <c r="AO5831" i="15"/>
  <c r="AO5832" i="15"/>
  <c r="AO5833" i="15"/>
  <c r="AO5834" i="15"/>
  <c r="AO5835" i="15"/>
  <c r="AO5836" i="15"/>
  <c r="AO5837" i="15"/>
  <c r="AO5838" i="15"/>
  <c r="AO5839" i="15"/>
  <c r="AO5840" i="15"/>
  <c r="AO5841" i="15"/>
  <c r="AO5842" i="15"/>
  <c r="AO5843" i="15"/>
  <c r="AO5844" i="15"/>
  <c r="AO5845" i="15"/>
  <c r="AO5846" i="15"/>
  <c r="AO5847" i="15"/>
  <c r="AO5848" i="15"/>
  <c r="AO5849" i="15"/>
  <c r="AO5850" i="15"/>
  <c r="AO5851" i="15"/>
  <c r="AO5852" i="15"/>
  <c r="AO5853" i="15"/>
  <c r="AO5854" i="15"/>
  <c r="AO5855" i="15"/>
  <c r="AO5856" i="15"/>
  <c r="AO5857" i="15"/>
  <c r="AO5858" i="15"/>
  <c r="AO5859" i="15"/>
  <c r="AO5860" i="15"/>
  <c r="AO5861" i="15"/>
  <c r="AO5862" i="15"/>
  <c r="AO5863" i="15"/>
  <c r="AO5864" i="15"/>
  <c r="AO5865" i="15"/>
  <c r="AO5866" i="15"/>
  <c r="AO5867" i="15"/>
  <c r="AO5868" i="15"/>
  <c r="AO5869" i="15"/>
  <c r="AO5870" i="15"/>
  <c r="AO5871" i="15"/>
  <c r="AO5872" i="15"/>
  <c r="AO5873" i="15"/>
  <c r="AO5874" i="15"/>
  <c r="AO5875" i="15"/>
  <c r="AO5876" i="15"/>
  <c r="AO5877" i="15"/>
  <c r="AO5878" i="15"/>
  <c r="AO5879" i="15"/>
  <c r="AO5880" i="15"/>
  <c r="AO5881" i="15"/>
  <c r="AO5882" i="15"/>
  <c r="AO5883" i="15"/>
  <c r="AO5884" i="15"/>
  <c r="AO5885" i="15"/>
  <c r="AO5886" i="15"/>
  <c r="AO5887" i="15"/>
  <c r="AO5888" i="15"/>
  <c r="AO5889" i="15"/>
  <c r="AO5890" i="15"/>
  <c r="AO5891" i="15"/>
  <c r="AO5892" i="15"/>
  <c r="AO5893" i="15"/>
  <c r="AO5894" i="15"/>
  <c r="AO5895" i="15"/>
  <c r="AO5896" i="15"/>
  <c r="AO5897" i="15"/>
  <c r="AO5898" i="15"/>
  <c r="AO5899" i="15"/>
  <c r="AO5900" i="15"/>
  <c r="AO5901" i="15"/>
  <c r="AO5902" i="15"/>
  <c r="AO5903" i="15"/>
  <c r="AO5904" i="15"/>
  <c r="AO5905" i="15"/>
  <c r="AO5906" i="15"/>
  <c r="AO5907" i="15"/>
  <c r="AO5908" i="15"/>
  <c r="AO5909" i="15"/>
  <c r="AO5910" i="15"/>
  <c r="AO5911" i="15"/>
  <c r="AO5912" i="15"/>
  <c r="AO5913" i="15"/>
  <c r="AO5914" i="15"/>
  <c r="AO5915" i="15"/>
  <c r="AO5916" i="15"/>
  <c r="AO5917" i="15"/>
  <c r="AO5918" i="15"/>
  <c r="AO5919" i="15"/>
  <c r="AO5920" i="15"/>
  <c r="AO5921" i="15"/>
  <c r="AO5922" i="15"/>
  <c r="AO5923" i="15"/>
  <c r="AO5924" i="15"/>
  <c r="AO5925" i="15"/>
  <c r="AO5926" i="15"/>
  <c r="AO5927" i="15"/>
  <c r="AO5928" i="15"/>
  <c r="AO5929" i="15"/>
  <c r="AO5930" i="15"/>
  <c r="AO5931" i="15"/>
  <c r="AO5932" i="15"/>
  <c r="AO5933" i="15"/>
  <c r="AO5934" i="15"/>
  <c r="AO5935" i="15"/>
  <c r="AO5936" i="15"/>
  <c r="AO5937" i="15"/>
  <c r="AO5938" i="15"/>
  <c r="AO5939" i="15"/>
  <c r="AO5940" i="15"/>
  <c r="AO5941" i="15"/>
  <c r="AO5942" i="15"/>
  <c r="AO5943" i="15"/>
  <c r="AO5944" i="15"/>
  <c r="AO5945" i="15"/>
  <c r="AO5946" i="15"/>
  <c r="AO5947" i="15"/>
  <c r="AO5948" i="15"/>
  <c r="AO5949" i="15"/>
  <c r="AO5950" i="15"/>
  <c r="AO5951" i="15"/>
  <c r="AO5952" i="15"/>
  <c r="AO5953" i="15"/>
  <c r="AO5954" i="15"/>
  <c r="AO5955" i="15"/>
  <c r="AO5956" i="15"/>
  <c r="AO5957" i="15"/>
  <c r="AO5958" i="15"/>
  <c r="AO5959" i="15"/>
  <c r="AO5960" i="15"/>
  <c r="AO5961" i="15"/>
  <c r="AO5962" i="15"/>
  <c r="AO5963" i="15"/>
  <c r="AO5964" i="15"/>
  <c r="AO5965" i="15"/>
  <c r="AO5966" i="15"/>
  <c r="AO5967" i="15"/>
  <c r="AO5968" i="15"/>
  <c r="AO5969" i="15"/>
  <c r="AO5970" i="15"/>
  <c r="AO5971" i="15"/>
  <c r="AO5972" i="15"/>
  <c r="AO5973" i="15"/>
  <c r="AO5974" i="15"/>
  <c r="AO5975" i="15"/>
  <c r="AO5976" i="15"/>
  <c r="AO5977" i="15"/>
  <c r="AO5978" i="15"/>
  <c r="AO5979" i="15"/>
  <c r="AO5980" i="15"/>
  <c r="AO5981" i="15"/>
  <c r="AO5982" i="15"/>
  <c r="AO5983" i="15"/>
  <c r="AO5984" i="15"/>
  <c r="AO5985" i="15"/>
  <c r="AO5986" i="15"/>
  <c r="AO5987" i="15"/>
  <c r="AO5988" i="15"/>
  <c r="AO5989" i="15"/>
  <c r="AO5990" i="15"/>
  <c r="AO5991" i="15"/>
  <c r="AO5992" i="15"/>
  <c r="AO5993" i="15"/>
  <c r="AO5994" i="15"/>
  <c r="AO5995" i="15"/>
  <c r="AO5996" i="15"/>
  <c r="AO5997" i="15"/>
  <c r="AO5998" i="15"/>
  <c r="AO5999" i="15"/>
  <c r="AO6000" i="15"/>
  <c r="AO6001" i="15"/>
  <c r="AO6002" i="15"/>
  <c r="AO6003" i="15"/>
  <c r="AO6004" i="15"/>
  <c r="AO6005" i="15"/>
  <c r="AO6006" i="15"/>
  <c r="AO6007" i="15"/>
  <c r="AO6008" i="15"/>
  <c r="AO6009" i="15"/>
  <c r="AO6010" i="15"/>
  <c r="AO6011" i="15"/>
  <c r="AO6012" i="15"/>
  <c r="AO6013" i="15"/>
  <c r="AO6014" i="15"/>
  <c r="AO6015" i="15"/>
  <c r="AO6016" i="15"/>
  <c r="AO6017" i="15"/>
  <c r="AO6018" i="15"/>
  <c r="AO6019" i="15"/>
  <c r="AO6020" i="15"/>
  <c r="AO6021" i="15"/>
  <c r="AO6022" i="15"/>
  <c r="AO6023" i="15"/>
  <c r="AO6024" i="15"/>
  <c r="AO6025" i="15"/>
  <c r="AO6026" i="15"/>
  <c r="AO6027" i="15"/>
  <c r="AO6028" i="15"/>
  <c r="AO6029" i="15"/>
  <c r="AO6030" i="15"/>
  <c r="AO6031" i="15"/>
  <c r="AO6032" i="15"/>
  <c r="AO6033" i="15"/>
  <c r="AO6034" i="15"/>
  <c r="AO6035" i="15"/>
  <c r="AO6036" i="15"/>
  <c r="AO6037" i="15"/>
  <c r="AO6038" i="15"/>
  <c r="AO6039" i="15"/>
  <c r="AO6040" i="15"/>
  <c r="AO6041" i="15"/>
  <c r="AO6042" i="15"/>
  <c r="AO6043" i="15"/>
  <c r="AO6044" i="15"/>
  <c r="AO6045" i="15"/>
  <c r="AO6046" i="15"/>
  <c r="AO6047" i="15"/>
  <c r="AO6048" i="15"/>
  <c r="AO6049" i="15"/>
  <c r="AO6050" i="15"/>
  <c r="AO6051" i="15"/>
  <c r="AO6052" i="15"/>
  <c r="AO6053" i="15"/>
  <c r="AO6054" i="15"/>
  <c r="AO6055" i="15"/>
  <c r="AO6056" i="15"/>
  <c r="AO6057" i="15"/>
  <c r="AO6058" i="15"/>
  <c r="AO6059" i="15"/>
  <c r="AO6060" i="15"/>
  <c r="AO6061" i="15"/>
  <c r="AO6062" i="15"/>
  <c r="AO6063" i="15"/>
  <c r="AO6064" i="15"/>
  <c r="AO6065" i="15"/>
  <c r="AO6066" i="15"/>
  <c r="AO6067" i="15"/>
  <c r="AO6068" i="15"/>
  <c r="AO6069" i="15"/>
  <c r="AO6070" i="15"/>
  <c r="AO6071" i="15"/>
  <c r="AO6072" i="15"/>
  <c r="AO6073" i="15"/>
  <c r="AO6074" i="15"/>
  <c r="AO6075" i="15"/>
  <c r="AO6076" i="15"/>
  <c r="AO6077" i="15"/>
  <c r="AO6078" i="15"/>
  <c r="AO6079" i="15"/>
  <c r="AO6080" i="15"/>
  <c r="AO6081" i="15"/>
  <c r="AO6082" i="15"/>
  <c r="AO6083" i="15"/>
  <c r="AO6084" i="15"/>
  <c r="AO6085" i="15"/>
  <c r="AO6086" i="15"/>
  <c r="AO6087" i="15"/>
  <c r="AO6088" i="15"/>
  <c r="AO6089" i="15"/>
  <c r="AO6090" i="15"/>
  <c r="AO6091" i="15"/>
  <c r="AO6092" i="15"/>
  <c r="AO6093" i="15"/>
  <c r="AO6094" i="15"/>
  <c r="AO6095" i="15"/>
  <c r="AO6096" i="15"/>
  <c r="AO6097" i="15"/>
  <c r="AO6098" i="15"/>
  <c r="AO6099" i="15"/>
  <c r="AO6100" i="15"/>
  <c r="AO6101" i="15"/>
  <c r="AO6102" i="15"/>
  <c r="AO6103" i="15"/>
  <c r="AO6104" i="15"/>
  <c r="AO6105" i="15"/>
  <c r="AO6106" i="15"/>
  <c r="AO6107" i="15"/>
  <c r="AO6108" i="15"/>
  <c r="AO6109" i="15"/>
  <c r="AO6110" i="15"/>
  <c r="AO6111" i="15"/>
  <c r="AO6112" i="15"/>
  <c r="AO6113" i="15"/>
  <c r="AO6114" i="15"/>
  <c r="AO6115" i="15"/>
  <c r="AO6116" i="15"/>
  <c r="AO6117" i="15"/>
  <c r="AO6118" i="15"/>
  <c r="AO6119" i="15"/>
  <c r="AO6120" i="15"/>
  <c r="AO6121" i="15"/>
  <c r="AO6122" i="15"/>
  <c r="AO6123" i="15"/>
  <c r="AO6124" i="15"/>
  <c r="AO6125" i="15"/>
  <c r="AO6126" i="15"/>
  <c r="AO6127" i="15"/>
  <c r="AO6128" i="15"/>
  <c r="AO6129" i="15"/>
  <c r="AO6130" i="15"/>
  <c r="AO6131" i="15"/>
  <c r="AO6132" i="15"/>
  <c r="AO6133" i="15"/>
  <c r="AO6134" i="15"/>
  <c r="AO6135" i="15"/>
  <c r="AO6136" i="15"/>
  <c r="AO6137" i="15"/>
  <c r="AO6138" i="15"/>
  <c r="AO6139" i="15"/>
  <c r="AO6140" i="15"/>
  <c r="AO6141" i="15"/>
  <c r="AO6142" i="15"/>
  <c r="AO6143" i="15"/>
  <c r="AO6144" i="15"/>
  <c r="AO6145" i="15"/>
  <c r="AO6146" i="15"/>
  <c r="AO6147" i="15"/>
  <c r="AO6148" i="15"/>
  <c r="AO6149" i="15"/>
  <c r="AO6150" i="15"/>
  <c r="AO6151" i="15"/>
  <c r="AO6152" i="15"/>
  <c r="AO6153" i="15"/>
  <c r="AO6154" i="15"/>
  <c r="AO6155" i="15"/>
  <c r="AO6156" i="15"/>
  <c r="AO6157" i="15"/>
  <c r="AO6158" i="15"/>
  <c r="AO6159" i="15"/>
  <c r="AO6160" i="15"/>
  <c r="AO6161" i="15"/>
  <c r="AO6162" i="15"/>
  <c r="AO6163" i="15"/>
  <c r="AO6164" i="15"/>
  <c r="AO6165" i="15"/>
  <c r="AO6166" i="15"/>
  <c r="AO6167" i="15"/>
  <c r="AO6168" i="15"/>
  <c r="AO6169" i="15"/>
  <c r="AO6170" i="15"/>
  <c r="AO6171" i="15"/>
  <c r="AO6172" i="15"/>
  <c r="AO6173" i="15"/>
  <c r="AO6174" i="15"/>
  <c r="AO6175" i="15"/>
  <c r="AO6176" i="15"/>
  <c r="AO6177" i="15"/>
  <c r="AO6178" i="15"/>
  <c r="AO6179" i="15"/>
  <c r="AO6180" i="15"/>
  <c r="AO6181" i="15"/>
  <c r="AO6182" i="15"/>
  <c r="AO6183" i="15"/>
  <c r="AO6184" i="15"/>
  <c r="AO6185" i="15"/>
  <c r="AO6186" i="15"/>
  <c r="AO6187" i="15"/>
  <c r="AO6188" i="15"/>
  <c r="AO6189" i="15"/>
  <c r="AO6190" i="15"/>
  <c r="AO6191" i="15"/>
  <c r="AO6192" i="15"/>
  <c r="AO6193" i="15"/>
  <c r="AO6194" i="15"/>
  <c r="AO6195" i="15"/>
  <c r="AO6196" i="15"/>
  <c r="AO6197" i="15"/>
  <c r="AO6198" i="15"/>
  <c r="AO6199" i="15"/>
  <c r="AO6200" i="15"/>
  <c r="AO6201" i="15"/>
  <c r="AO6202" i="15"/>
  <c r="AO6203" i="15"/>
  <c r="AO6204" i="15"/>
  <c r="AO6205" i="15"/>
  <c r="AO6206" i="15"/>
  <c r="AO6207" i="15"/>
  <c r="AO6208" i="15"/>
  <c r="AO6209" i="15"/>
  <c r="AO6210" i="15"/>
  <c r="AO6211" i="15"/>
  <c r="AO6212" i="15"/>
  <c r="AO6213" i="15"/>
  <c r="AO6214" i="15"/>
  <c r="AO6215" i="15"/>
  <c r="AO6216" i="15"/>
  <c r="AO6217" i="15"/>
  <c r="AO6218" i="15"/>
  <c r="AO6219" i="15"/>
  <c r="AO6220" i="15"/>
  <c r="AO6221" i="15"/>
  <c r="AO6222" i="15"/>
  <c r="AO6223" i="15"/>
  <c r="AO6224" i="15"/>
  <c r="AO6225" i="15"/>
  <c r="AO6226" i="15"/>
  <c r="AO6227" i="15"/>
  <c r="AO6228" i="15"/>
  <c r="AO6229" i="15"/>
  <c r="AO6230" i="15"/>
  <c r="AO6231" i="15"/>
  <c r="AO6232" i="15"/>
  <c r="AO6233" i="15"/>
  <c r="AO6234" i="15"/>
  <c r="AO6235" i="15"/>
  <c r="AO6236" i="15"/>
  <c r="AO6237" i="15"/>
  <c r="AO6238" i="15"/>
  <c r="AO6239" i="15"/>
  <c r="AO6240" i="15"/>
  <c r="AO6241" i="15"/>
  <c r="AO6242" i="15"/>
  <c r="AO6243" i="15"/>
  <c r="AO6244" i="15"/>
  <c r="AO6245" i="15"/>
  <c r="AO6246" i="15"/>
  <c r="AO6247" i="15"/>
  <c r="AO6248" i="15"/>
  <c r="AO6249" i="15"/>
  <c r="AO6250" i="15"/>
  <c r="AO6251" i="15"/>
  <c r="AO6252" i="15"/>
  <c r="AO6253" i="15"/>
  <c r="AO6254" i="15"/>
  <c r="AO6255" i="15"/>
  <c r="AO6256" i="15"/>
  <c r="AO6257" i="15"/>
  <c r="AO6258" i="15"/>
  <c r="AO6259" i="15"/>
  <c r="AO6260" i="15"/>
  <c r="AO6261" i="15"/>
  <c r="AO6262" i="15"/>
  <c r="AO6263" i="15"/>
  <c r="AO6264" i="15"/>
  <c r="AO6265" i="15"/>
  <c r="AO6266" i="15"/>
  <c r="AO6267" i="15"/>
  <c r="AO6268" i="15"/>
  <c r="AO6269" i="15"/>
  <c r="AO6270" i="15"/>
  <c r="AO6271" i="15"/>
  <c r="AO6272" i="15"/>
  <c r="AO6273" i="15"/>
  <c r="AO6274" i="15"/>
  <c r="AO6275" i="15"/>
  <c r="AO6276" i="15"/>
  <c r="AO6277" i="15"/>
  <c r="AO6278" i="15"/>
  <c r="AO6279" i="15"/>
  <c r="AO6280" i="15"/>
  <c r="AO6281" i="15"/>
  <c r="AO6282" i="15"/>
  <c r="AO6283" i="15"/>
  <c r="AO6284" i="15"/>
  <c r="AO6285" i="15"/>
  <c r="AO6286" i="15"/>
  <c r="AO6287" i="15"/>
  <c r="AO6288" i="15"/>
  <c r="AO6289" i="15"/>
  <c r="AO6290" i="15"/>
  <c r="AO6291" i="15"/>
  <c r="AO6292" i="15"/>
  <c r="AO6293" i="15"/>
  <c r="AO6294" i="15"/>
  <c r="AO6295" i="15"/>
  <c r="AO6296" i="15"/>
  <c r="AO6297" i="15"/>
  <c r="AO6298" i="15"/>
  <c r="AO6299" i="15"/>
  <c r="AO6300" i="15"/>
  <c r="AO6301" i="15"/>
  <c r="AO6302" i="15"/>
  <c r="AO6303" i="15"/>
  <c r="AO6304" i="15"/>
  <c r="AO6305" i="15"/>
  <c r="AO6306" i="15"/>
  <c r="AO6307" i="15"/>
  <c r="AO6308" i="15"/>
  <c r="AO6309" i="15"/>
  <c r="AO6310" i="15"/>
  <c r="AO6311" i="15"/>
  <c r="AO6312" i="15"/>
  <c r="AO6313" i="15"/>
  <c r="AO6314" i="15"/>
  <c r="AO6315" i="15"/>
  <c r="AO6316" i="15"/>
  <c r="AO6317" i="15"/>
  <c r="AO6318" i="15"/>
  <c r="AO6319" i="15"/>
  <c r="AO6320" i="15"/>
  <c r="AO6321" i="15"/>
  <c r="AO6322" i="15"/>
  <c r="AO6323" i="15"/>
  <c r="AO6324" i="15"/>
  <c r="AO6325" i="15"/>
  <c r="AO6326" i="15"/>
  <c r="AO6327" i="15"/>
  <c r="AO6328" i="15"/>
  <c r="AO6329" i="15"/>
  <c r="AO6330" i="15"/>
  <c r="AO6331" i="15"/>
  <c r="AO6332" i="15"/>
  <c r="AO6333" i="15"/>
  <c r="AO6334" i="15"/>
  <c r="AO6335" i="15"/>
  <c r="AO6336" i="15"/>
  <c r="AO6337" i="15"/>
  <c r="AO6338" i="15"/>
  <c r="AO6339" i="15"/>
  <c r="AO6340" i="15"/>
  <c r="AO6341" i="15"/>
  <c r="AO6342" i="15"/>
  <c r="AO6343" i="15"/>
  <c r="AO6344" i="15"/>
  <c r="AO6345" i="15"/>
  <c r="AO6346" i="15"/>
  <c r="AO6347" i="15"/>
  <c r="AO6348" i="15"/>
  <c r="AO6349" i="15"/>
  <c r="AO6350" i="15"/>
  <c r="AO6351" i="15"/>
  <c r="AO6352" i="15"/>
  <c r="AO6353" i="15"/>
  <c r="AO6354" i="15"/>
  <c r="AO6355" i="15"/>
  <c r="AO6356" i="15"/>
  <c r="AO6357" i="15"/>
  <c r="AO6358" i="15"/>
  <c r="AO6359" i="15"/>
  <c r="AO6360" i="15"/>
  <c r="AO6361" i="15"/>
  <c r="AO6362" i="15"/>
  <c r="AO6363" i="15"/>
  <c r="AO6364" i="15"/>
  <c r="AO6365" i="15"/>
  <c r="AO6366" i="15"/>
  <c r="AO6367" i="15"/>
  <c r="AO6368" i="15"/>
  <c r="AO6369" i="15"/>
  <c r="AO6370" i="15"/>
  <c r="AO6371" i="15"/>
  <c r="AO6372" i="15"/>
  <c r="AO6373" i="15"/>
  <c r="AO6374" i="15"/>
  <c r="AO6375" i="15"/>
  <c r="AO6376" i="15"/>
  <c r="AO6377" i="15"/>
  <c r="AO6378" i="15"/>
  <c r="AO6379" i="15"/>
  <c r="AO6380" i="15"/>
  <c r="AO6381" i="15"/>
  <c r="AO6382" i="15"/>
  <c r="AO6383" i="15"/>
  <c r="AO6384" i="15"/>
  <c r="AO6385" i="15"/>
  <c r="AO6386" i="15"/>
  <c r="AO6387" i="15"/>
  <c r="AO6388" i="15"/>
  <c r="AO6389" i="15"/>
  <c r="AO6390" i="15"/>
  <c r="AO6391" i="15"/>
  <c r="AO6392" i="15"/>
  <c r="AO6393" i="15"/>
  <c r="AO6394" i="15"/>
  <c r="AO6395" i="15"/>
  <c r="AO6396" i="15"/>
  <c r="AO6397" i="15"/>
  <c r="AO6398" i="15"/>
  <c r="AO6399" i="15"/>
  <c r="AO6400" i="15"/>
  <c r="AO6401" i="15"/>
  <c r="AO6402" i="15"/>
  <c r="AO6403" i="15"/>
  <c r="AO6404" i="15"/>
  <c r="AO6405" i="15"/>
  <c r="AO6406" i="15"/>
  <c r="AO6407" i="15"/>
  <c r="AO6408" i="15"/>
  <c r="AO6409" i="15"/>
  <c r="AO6410" i="15"/>
  <c r="AO6411" i="15"/>
  <c r="AO6412" i="15"/>
  <c r="AO6413" i="15"/>
  <c r="AO6414" i="15"/>
  <c r="AO6415" i="15"/>
  <c r="AO6416" i="15"/>
  <c r="AO6417" i="15"/>
  <c r="AO6418" i="15"/>
  <c r="AO6419" i="15"/>
  <c r="AO6420" i="15"/>
  <c r="AO6421" i="15"/>
  <c r="AO6422" i="15"/>
  <c r="AO6423" i="15"/>
  <c r="AO6424" i="15"/>
  <c r="AO6425" i="15"/>
  <c r="AO6426" i="15"/>
  <c r="AO6427" i="15"/>
  <c r="AO6428" i="15"/>
  <c r="AO6429" i="15"/>
  <c r="AO6430" i="15"/>
  <c r="AO6431" i="15"/>
  <c r="AO6432" i="15"/>
  <c r="AO6433" i="15"/>
  <c r="AO6434" i="15"/>
  <c r="AO6435" i="15"/>
  <c r="AO6436" i="15"/>
  <c r="AO6437" i="15"/>
  <c r="AO6438" i="15"/>
  <c r="AO6439" i="15"/>
  <c r="AO6440" i="15"/>
  <c r="AO6441" i="15"/>
  <c r="AO6442" i="15"/>
  <c r="AO6443" i="15"/>
  <c r="AO6444" i="15"/>
  <c r="AO6445" i="15"/>
  <c r="AO6446" i="15"/>
  <c r="AO6447" i="15"/>
  <c r="AO6448" i="15"/>
  <c r="AO6449" i="15"/>
  <c r="AO6450" i="15"/>
  <c r="AO6451" i="15"/>
  <c r="AO6452" i="15"/>
  <c r="AO6453" i="15"/>
  <c r="AO6454" i="15"/>
  <c r="AO6455" i="15"/>
  <c r="AO6456" i="15"/>
  <c r="AO6457" i="15"/>
  <c r="AO6458" i="15"/>
  <c r="AO6459" i="15"/>
  <c r="AO6460" i="15"/>
  <c r="AO6461" i="15"/>
  <c r="AO6462" i="15"/>
  <c r="AO6463" i="15"/>
  <c r="AO6464" i="15"/>
  <c r="AO6465" i="15"/>
  <c r="AO6466" i="15"/>
  <c r="AO6467" i="15"/>
  <c r="AO6468" i="15"/>
  <c r="AO6469" i="15"/>
  <c r="AO6470" i="15"/>
  <c r="AO6471" i="15"/>
  <c r="AO6472" i="15"/>
  <c r="AO6473" i="15"/>
  <c r="AO6474" i="15"/>
  <c r="AO6475" i="15"/>
  <c r="AO6476" i="15"/>
  <c r="AO6477" i="15"/>
  <c r="AO6478" i="15"/>
  <c r="AO6479" i="15"/>
  <c r="AO6480" i="15"/>
  <c r="AO6481" i="15"/>
  <c r="AO6482" i="15"/>
  <c r="AO6483" i="15"/>
  <c r="AO6484" i="15"/>
  <c r="AO6485" i="15"/>
  <c r="AO6486" i="15"/>
  <c r="AO6487" i="15"/>
  <c r="AO6488" i="15"/>
  <c r="AO6489" i="15"/>
  <c r="AO6490" i="15"/>
  <c r="AO6491" i="15"/>
  <c r="AO6492" i="15"/>
  <c r="AO6493" i="15"/>
  <c r="AO6494" i="15"/>
  <c r="AO6495" i="15"/>
  <c r="AO6496" i="15"/>
  <c r="AO6497" i="15"/>
  <c r="AO6498" i="15"/>
  <c r="AO6499" i="15"/>
  <c r="AO6500" i="15"/>
  <c r="AO6501" i="15"/>
  <c r="AO6502" i="15"/>
  <c r="AO6503" i="15"/>
  <c r="AO6504" i="15"/>
  <c r="AO6505" i="15"/>
  <c r="AO6506" i="15"/>
  <c r="AO6507" i="15"/>
  <c r="AO6508" i="15"/>
  <c r="AO6509" i="15"/>
  <c r="AO6510" i="15"/>
  <c r="AO6511" i="15"/>
  <c r="AO6512" i="15"/>
  <c r="AO6513" i="15"/>
  <c r="AO6514" i="15"/>
  <c r="AO6515" i="15"/>
  <c r="AO6516" i="15"/>
  <c r="AO6517" i="15"/>
  <c r="AO6518" i="15"/>
  <c r="AO6519" i="15"/>
  <c r="AO6520" i="15"/>
  <c r="AO6521" i="15"/>
  <c r="AO6522" i="15"/>
  <c r="AO6523" i="15"/>
  <c r="AO6524" i="15"/>
  <c r="AO6525" i="15"/>
  <c r="AO6526" i="15"/>
  <c r="AO6527" i="15"/>
  <c r="AO6528" i="15"/>
  <c r="AO6529" i="15"/>
  <c r="AO6530" i="15"/>
  <c r="AO6531" i="15"/>
  <c r="AO6532" i="15"/>
  <c r="AO6533" i="15"/>
  <c r="AO6534" i="15"/>
  <c r="AO6535" i="15"/>
  <c r="AO6536" i="15"/>
  <c r="AO6537" i="15"/>
  <c r="AO6538" i="15"/>
  <c r="AO6539" i="15"/>
  <c r="AO6540" i="15"/>
  <c r="AO6541" i="15"/>
  <c r="AO6542" i="15"/>
  <c r="AO6543" i="15"/>
  <c r="AO6544" i="15"/>
  <c r="AO6545" i="15"/>
  <c r="AO6546" i="15"/>
  <c r="AO6547" i="15"/>
  <c r="AO6548" i="15"/>
  <c r="AO6549" i="15"/>
  <c r="AO6550" i="15"/>
  <c r="AO6551" i="15"/>
  <c r="AO6552" i="15"/>
  <c r="AO6553" i="15"/>
  <c r="AO6554" i="15"/>
  <c r="AO6555" i="15"/>
  <c r="AO6556" i="15"/>
  <c r="AO6557" i="15"/>
  <c r="AO6558" i="15"/>
  <c r="AO6559" i="15"/>
  <c r="AO6560" i="15"/>
  <c r="AO6561" i="15"/>
  <c r="AO6562" i="15"/>
  <c r="AO6563" i="15"/>
  <c r="AO6564" i="15"/>
  <c r="AO6565" i="15"/>
  <c r="AO6566" i="15"/>
  <c r="AO6567" i="15"/>
  <c r="AO6568" i="15"/>
  <c r="AO6569" i="15"/>
  <c r="AO6570" i="15"/>
  <c r="AO6571" i="15"/>
  <c r="AO6572" i="15"/>
  <c r="AO6573" i="15"/>
  <c r="AO6574" i="15"/>
  <c r="AO6575" i="15"/>
  <c r="AO6576" i="15"/>
  <c r="AO6577" i="15"/>
  <c r="AO6578" i="15"/>
  <c r="AO6579" i="15"/>
  <c r="AO6580" i="15"/>
  <c r="AO6581" i="15"/>
  <c r="AO6582" i="15"/>
  <c r="AO6583" i="15"/>
  <c r="AO6584" i="15"/>
  <c r="AO6585" i="15"/>
  <c r="AO6586" i="15"/>
  <c r="AO6587" i="15"/>
  <c r="AO6588" i="15"/>
  <c r="AO6589" i="15"/>
  <c r="AO6590" i="15"/>
  <c r="AO6591" i="15"/>
  <c r="AO6592" i="15"/>
  <c r="AO6593" i="15"/>
  <c r="AO6594" i="15"/>
  <c r="AO6595" i="15"/>
  <c r="AO6596" i="15"/>
  <c r="AO6597" i="15"/>
  <c r="AO6598" i="15"/>
  <c r="AO6599" i="15"/>
  <c r="AO6600" i="15"/>
  <c r="AO6601" i="15"/>
  <c r="AO6602" i="15"/>
  <c r="AO6603" i="15"/>
  <c r="AO6604" i="15"/>
  <c r="AO6605" i="15"/>
  <c r="AO6606" i="15"/>
  <c r="AO6607" i="15"/>
  <c r="AO6608" i="15"/>
  <c r="AO6609" i="15"/>
  <c r="AO6610" i="15"/>
  <c r="AO6611" i="15"/>
  <c r="AO6612" i="15"/>
  <c r="AO6613" i="15"/>
  <c r="AO6614" i="15"/>
  <c r="AO6615" i="15"/>
  <c r="AO6616" i="15"/>
  <c r="AO6617" i="15"/>
  <c r="AO6618" i="15"/>
  <c r="AO6619" i="15"/>
  <c r="AO6620" i="15"/>
  <c r="AO6621" i="15"/>
  <c r="AO6622" i="15"/>
  <c r="AO6623" i="15"/>
  <c r="AO6624" i="15"/>
  <c r="AO6625" i="15"/>
  <c r="AO6626" i="15"/>
  <c r="AO6627" i="15"/>
  <c r="AO6628" i="15"/>
  <c r="AO6629" i="15"/>
  <c r="AO6630" i="15"/>
  <c r="AO6631" i="15"/>
  <c r="AO6632" i="15"/>
  <c r="AO6633" i="15"/>
  <c r="AO6634" i="15"/>
  <c r="AO6635" i="15"/>
  <c r="AO6636" i="15"/>
  <c r="AO6637" i="15"/>
  <c r="AO6638" i="15"/>
  <c r="AO6639" i="15"/>
  <c r="AO6640" i="15"/>
  <c r="AO6641" i="15"/>
  <c r="AO6642" i="15"/>
  <c r="AO6643" i="15"/>
  <c r="AO6644" i="15"/>
  <c r="AO6645" i="15"/>
  <c r="AO6646" i="15"/>
  <c r="AO6647" i="15"/>
  <c r="AO6648" i="15"/>
  <c r="AO6649" i="15"/>
  <c r="AO6650" i="15"/>
  <c r="AO6651" i="15"/>
  <c r="AO6652" i="15"/>
  <c r="AO6653" i="15"/>
  <c r="AO6654" i="15"/>
  <c r="AO6655" i="15"/>
  <c r="AO6656" i="15"/>
  <c r="AO6657" i="15"/>
  <c r="AO6658" i="15"/>
  <c r="AO6659" i="15"/>
  <c r="AO6660" i="15"/>
  <c r="AO6661" i="15"/>
  <c r="AO6662" i="15"/>
  <c r="AO6663" i="15"/>
  <c r="AO6664" i="15"/>
  <c r="AO6665" i="15"/>
  <c r="AO6666" i="15"/>
  <c r="AO6667" i="15"/>
  <c r="AO6668" i="15"/>
  <c r="AO6669" i="15"/>
  <c r="AO6670" i="15"/>
  <c r="AO6671" i="15"/>
  <c r="AO6672" i="15"/>
  <c r="AO6673" i="15"/>
  <c r="AO6674" i="15"/>
  <c r="AO6675" i="15"/>
  <c r="AO6676" i="15"/>
  <c r="AO6677" i="15"/>
  <c r="AO6678" i="15"/>
  <c r="AO6679" i="15"/>
  <c r="AO6680" i="15"/>
  <c r="AO6681" i="15"/>
  <c r="AO6682" i="15"/>
  <c r="AO6683" i="15"/>
  <c r="AO6684" i="15"/>
  <c r="AO6685" i="15"/>
  <c r="AO6686" i="15"/>
  <c r="AO6687" i="15"/>
  <c r="AO6688" i="15"/>
  <c r="AO6689" i="15"/>
  <c r="AO6690" i="15"/>
  <c r="AO6691" i="15"/>
  <c r="AO6692" i="15"/>
  <c r="AO6693" i="15"/>
  <c r="AO6694" i="15"/>
  <c r="AO6695" i="15"/>
  <c r="AO6696" i="15"/>
  <c r="AO6697" i="15"/>
  <c r="AO6698" i="15"/>
  <c r="AO6699" i="15"/>
  <c r="AO6700" i="15"/>
  <c r="AO6701" i="15"/>
  <c r="AO6702" i="15"/>
  <c r="AO6703" i="15"/>
  <c r="AO6704" i="15"/>
  <c r="AO6705" i="15"/>
  <c r="AO6706" i="15"/>
  <c r="AO6707" i="15"/>
  <c r="AO6708" i="15"/>
  <c r="AO6709" i="15"/>
  <c r="AO6710" i="15"/>
  <c r="AO6711" i="15"/>
  <c r="AO6712" i="15"/>
  <c r="AO6713" i="15"/>
  <c r="AO6714" i="15"/>
  <c r="AO6715" i="15"/>
  <c r="AO6716" i="15"/>
  <c r="AO6717" i="15"/>
  <c r="AO6718" i="15"/>
  <c r="AO6719" i="15"/>
  <c r="AO6720" i="15"/>
  <c r="AO6721" i="15"/>
  <c r="AO6722" i="15"/>
  <c r="AO6723" i="15"/>
  <c r="AO6724" i="15"/>
  <c r="AO6725" i="15"/>
  <c r="AO6726" i="15"/>
  <c r="AO6727" i="15"/>
  <c r="AO6728" i="15"/>
  <c r="AO6729" i="15"/>
  <c r="AO6730" i="15"/>
  <c r="AO6731" i="15"/>
  <c r="AO6732" i="15"/>
  <c r="AO6733" i="15"/>
  <c r="AO6734" i="15"/>
  <c r="AO6735" i="15"/>
  <c r="AO6736" i="15"/>
  <c r="AO6737" i="15"/>
  <c r="AO6738" i="15"/>
  <c r="AO6739" i="15"/>
  <c r="AO6740" i="15"/>
  <c r="AO6741" i="15"/>
  <c r="AO6742" i="15"/>
  <c r="AO6743" i="15"/>
  <c r="AO6744" i="15"/>
  <c r="AO6745" i="15"/>
  <c r="AO6746" i="15"/>
  <c r="AO6747" i="15"/>
  <c r="AO6748" i="15"/>
  <c r="AO6749" i="15"/>
  <c r="AO6750" i="15"/>
  <c r="AO6751" i="15"/>
  <c r="AO6752" i="15"/>
  <c r="AO6753" i="15"/>
  <c r="AO6754" i="15"/>
  <c r="AO6755" i="15"/>
  <c r="AO6756" i="15"/>
  <c r="AO6757" i="15"/>
  <c r="AO6758" i="15"/>
  <c r="AO6759" i="15"/>
  <c r="AO6760" i="15"/>
  <c r="AO6761" i="15"/>
  <c r="AO6762" i="15"/>
  <c r="AO6763" i="15"/>
  <c r="AO6764" i="15"/>
  <c r="AO6765" i="15"/>
  <c r="AO6766" i="15"/>
  <c r="AO6767" i="15"/>
  <c r="AO6768" i="15"/>
  <c r="AO6769" i="15"/>
  <c r="AO6770" i="15"/>
  <c r="AO6771" i="15"/>
  <c r="AO6772" i="15"/>
  <c r="AO6773" i="15"/>
  <c r="AO6774" i="15"/>
  <c r="AO6775" i="15"/>
  <c r="AO6776" i="15"/>
  <c r="AO6777" i="15"/>
  <c r="AO6778" i="15"/>
  <c r="AO6779" i="15"/>
  <c r="AO6780" i="15"/>
  <c r="AO6781" i="15"/>
  <c r="AO6782" i="15"/>
  <c r="AO6783" i="15"/>
  <c r="AO6784" i="15"/>
  <c r="AO6785" i="15"/>
  <c r="AO6786" i="15"/>
  <c r="AO6787" i="15"/>
  <c r="AO6788" i="15"/>
  <c r="AO6789" i="15"/>
  <c r="AO6790" i="15"/>
  <c r="AO6791" i="15"/>
  <c r="AO6792" i="15"/>
  <c r="AO6793" i="15"/>
  <c r="AO6794" i="15"/>
  <c r="AO6795" i="15"/>
  <c r="AO6796" i="15"/>
  <c r="AO6797" i="15"/>
  <c r="AO6798" i="15"/>
  <c r="AO6799" i="15"/>
  <c r="AO6800" i="15"/>
  <c r="AO6801" i="15"/>
  <c r="AO6802" i="15"/>
  <c r="AO6803" i="15"/>
  <c r="AO6804" i="15"/>
  <c r="AO6805" i="15"/>
  <c r="AO6806" i="15"/>
  <c r="AO6807" i="15"/>
  <c r="AO6808" i="15"/>
  <c r="AO6809" i="15"/>
  <c r="AO6810" i="15"/>
  <c r="AO6811" i="15"/>
  <c r="AO6812" i="15"/>
  <c r="AO6813" i="15"/>
  <c r="AO6814" i="15"/>
  <c r="AO6815" i="15"/>
  <c r="AO6816" i="15"/>
  <c r="AO6817" i="15"/>
  <c r="AO6818" i="15"/>
  <c r="AO6819" i="15"/>
  <c r="AO6820" i="15"/>
  <c r="AO6821" i="15"/>
  <c r="AO6822" i="15"/>
  <c r="AO6823" i="15"/>
  <c r="AO6824" i="15"/>
  <c r="AO6825" i="15"/>
  <c r="AO6826" i="15"/>
  <c r="AO6827" i="15"/>
  <c r="AO6828" i="15"/>
  <c r="AO6829" i="15"/>
  <c r="AO6830" i="15"/>
  <c r="AO6831" i="15"/>
  <c r="AO6832" i="15"/>
  <c r="AO6833" i="15"/>
  <c r="AO6834" i="15"/>
  <c r="AO6835" i="15"/>
  <c r="AO6836" i="15"/>
  <c r="AO6837" i="15"/>
  <c r="AO6838" i="15"/>
  <c r="AO6839" i="15"/>
  <c r="AO6840" i="15"/>
  <c r="AO6841" i="15"/>
  <c r="AO6842" i="15"/>
  <c r="AO6843" i="15"/>
  <c r="AO6844" i="15"/>
  <c r="AO6845" i="15"/>
  <c r="AO6846" i="15"/>
  <c r="AO6847" i="15"/>
  <c r="AO6848" i="15"/>
  <c r="AO6849" i="15"/>
  <c r="AO6850" i="15"/>
  <c r="AO6851" i="15"/>
  <c r="AO6852" i="15"/>
  <c r="AO6853" i="15"/>
  <c r="AO6854" i="15"/>
  <c r="AO6855" i="15"/>
  <c r="AO6856" i="15"/>
  <c r="AO6857" i="15"/>
  <c r="AO6858" i="15"/>
  <c r="AO6859" i="15"/>
  <c r="AO6860" i="15"/>
  <c r="AO6861" i="15"/>
  <c r="AO6862" i="15"/>
  <c r="AO6863" i="15"/>
  <c r="AO6864" i="15"/>
  <c r="AO6865" i="15"/>
  <c r="AO6866" i="15"/>
  <c r="AO6867" i="15"/>
  <c r="AO6868" i="15"/>
  <c r="AO6869" i="15"/>
  <c r="AO6870" i="15"/>
  <c r="AO6871" i="15"/>
  <c r="AO6872" i="15"/>
  <c r="AO6873" i="15"/>
  <c r="AO6874" i="15"/>
  <c r="AO6875" i="15"/>
  <c r="AO6876" i="15"/>
  <c r="AO6877" i="15"/>
  <c r="AO6878" i="15"/>
  <c r="AO6879" i="15"/>
  <c r="AO6880" i="15"/>
  <c r="AO6881" i="15"/>
  <c r="AO6882" i="15"/>
  <c r="AO6883" i="15"/>
  <c r="AO6884" i="15"/>
  <c r="AO6885" i="15"/>
  <c r="AO6886" i="15"/>
  <c r="AO6887" i="15"/>
  <c r="AO6888" i="15"/>
  <c r="AO6889" i="15"/>
  <c r="AO6890" i="15"/>
  <c r="AO6891" i="15"/>
  <c r="AO6892" i="15"/>
  <c r="AO6893" i="15"/>
  <c r="AO6894" i="15"/>
  <c r="AO6895" i="15"/>
  <c r="AO6896" i="15"/>
  <c r="AO6897" i="15"/>
  <c r="AO6898" i="15"/>
  <c r="AO6899" i="15"/>
  <c r="AO6900" i="15"/>
  <c r="AO6901" i="15"/>
  <c r="AO6902" i="15"/>
  <c r="AO6903" i="15"/>
  <c r="AO6904" i="15"/>
  <c r="AO6905" i="15"/>
  <c r="AO6906" i="15"/>
  <c r="AO6907" i="15"/>
  <c r="AO6908" i="15"/>
  <c r="AO6909" i="15"/>
  <c r="AO6910" i="15"/>
  <c r="AO6911" i="15"/>
  <c r="AO6912" i="15"/>
  <c r="AO6913" i="15"/>
  <c r="AO6914" i="15"/>
  <c r="AO6915" i="15"/>
  <c r="AO6916" i="15"/>
  <c r="AO6917" i="15"/>
  <c r="AO6918" i="15"/>
  <c r="AO6919" i="15"/>
  <c r="AO6920" i="15"/>
  <c r="AO6921" i="15"/>
  <c r="AO6922" i="15"/>
  <c r="AO6923" i="15"/>
  <c r="AO6924" i="15"/>
  <c r="AO6925" i="15"/>
  <c r="AO6926" i="15"/>
  <c r="AO6927" i="15"/>
  <c r="AO6928" i="15"/>
  <c r="AO6929" i="15"/>
  <c r="AO6930" i="15"/>
  <c r="AO6931" i="15"/>
  <c r="AO6932" i="15"/>
  <c r="AO6933" i="15"/>
  <c r="AO6934" i="15"/>
  <c r="AO6935" i="15"/>
  <c r="AO6936" i="15"/>
  <c r="AO6937" i="15"/>
  <c r="AO6938" i="15"/>
  <c r="AO6939" i="15"/>
  <c r="AO6940" i="15"/>
  <c r="AO6941" i="15"/>
  <c r="AO6942" i="15"/>
  <c r="AO6943" i="15"/>
  <c r="AO6944" i="15"/>
  <c r="AO6945" i="15"/>
  <c r="AO6946" i="15"/>
  <c r="AO6947" i="15"/>
  <c r="AO6948" i="15"/>
  <c r="AO6949" i="15"/>
  <c r="AO6950" i="15"/>
  <c r="AO6951" i="15"/>
  <c r="AO6952" i="15"/>
  <c r="AO6953" i="15"/>
  <c r="AO6954" i="15"/>
  <c r="AO6955" i="15"/>
  <c r="AO6956" i="15"/>
  <c r="AO6957" i="15"/>
  <c r="AO6958" i="15"/>
  <c r="AO6959" i="15"/>
  <c r="AO6960" i="15"/>
  <c r="AO6961" i="15"/>
  <c r="AO6962" i="15"/>
  <c r="AO6963" i="15"/>
  <c r="AO6964" i="15"/>
  <c r="AO6965" i="15"/>
  <c r="AO6966" i="15"/>
  <c r="AO6967" i="15"/>
  <c r="AO6968" i="15"/>
  <c r="AO6969" i="15"/>
  <c r="AO6970" i="15"/>
  <c r="AO6971" i="15"/>
  <c r="AO6972" i="15"/>
  <c r="AO6973" i="15"/>
  <c r="AO6974" i="15"/>
  <c r="AO6975" i="15"/>
  <c r="AO6976" i="15"/>
  <c r="AO6977" i="15"/>
  <c r="AO6978" i="15"/>
  <c r="AO6979" i="15"/>
  <c r="AO6980" i="15"/>
  <c r="AO6981" i="15"/>
  <c r="AO6982" i="15"/>
  <c r="AO6983" i="15"/>
  <c r="AO6984" i="15"/>
  <c r="AO6985" i="15"/>
  <c r="AO6986" i="15"/>
  <c r="AO6987" i="15"/>
  <c r="AO6988" i="15"/>
  <c r="AO6989" i="15"/>
  <c r="AO6990" i="15"/>
  <c r="AO6991" i="15"/>
  <c r="AO6992" i="15"/>
  <c r="AO6993" i="15"/>
  <c r="AO6994" i="15"/>
  <c r="AO6995" i="15"/>
  <c r="AO6996" i="15"/>
  <c r="AO6997" i="15"/>
  <c r="AO6998" i="15"/>
  <c r="AO6999" i="15"/>
  <c r="AO7000" i="15"/>
  <c r="AO7001" i="15"/>
  <c r="AO7002" i="15"/>
  <c r="AO7003" i="15"/>
  <c r="AO7004" i="15"/>
  <c r="AO7005" i="15"/>
  <c r="AO7006" i="15"/>
  <c r="AO7007" i="15"/>
  <c r="AO7008" i="15"/>
  <c r="AO7009" i="15"/>
  <c r="AO7010" i="15"/>
  <c r="AO7011" i="15"/>
  <c r="AO7012" i="15"/>
  <c r="AO7013" i="15"/>
  <c r="AO7014" i="15"/>
  <c r="AO7015" i="15"/>
  <c r="AO7016" i="15"/>
  <c r="AO7017" i="15"/>
  <c r="AO7018" i="15"/>
  <c r="AO7019" i="15"/>
  <c r="AO7020" i="15"/>
  <c r="AO7021" i="15"/>
  <c r="AO7022" i="15"/>
  <c r="AO7023" i="15"/>
  <c r="AO7024" i="15"/>
  <c r="AO7025" i="15"/>
  <c r="AO7026" i="15"/>
  <c r="AO7027" i="15"/>
  <c r="AO7028" i="15"/>
  <c r="AO7029" i="15"/>
  <c r="AO7030" i="15"/>
  <c r="AO7031" i="15"/>
  <c r="AO7032" i="15"/>
  <c r="AO7033" i="15"/>
  <c r="AO7034" i="15"/>
  <c r="AO7035" i="15"/>
  <c r="AO7036" i="15"/>
  <c r="AO7037" i="15"/>
  <c r="AO7038" i="15"/>
  <c r="AO7039" i="15"/>
  <c r="AO7040" i="15"/>
  <c r="AO7041" i="15"/>
  <c r="AO7042" i="15"/>
  <c r="AO7043" i="15"/>
  <c r="AO7044" i="15"/>
  <c r="AO7045" i="15"/>
  <c r="AO7046" i="15"/>
  <c r="AO7047" i="15"/>
  <c r="AO7048" i="15"/>
  <c r="AO7049" i="15"/>
  <c r="AO7050" i="15"/>
  <c r="AO7051" i="15"/>
  <c r="AO7052" i="15"/>
  <c r="AO7053" i="15"/>
  <c r="AO7054" i="15"/>
  <c r="AO7055" i="15"/>
  <c r="AO7056" i="15"/>
  <c r="AO7057" i="15"/>
  <c r="AO7058" i="15"/>
  <c r="AO7059" i="15"/>
  <c r="AO7060" i="15"/>
  <c r="AO7061" i="15"/>
  <c r="AO7062" i="15"/>
  <c r="AO7063" i="15"/>
  <c r="AO7064" i="15"/>
  <c r="AO7065" i="15"/>
  <c r="AO7066" i="15"/>
  <c r="AO7067" i="15"/>
  <c r="AO7068" i="15"/>
  <c r="AO7069" i="15"/>
  <c r="AO7070" i="15"/>
  <c r="AO7071" i="15"/>
  <c r="AO7072" i="15"/>
  <c r="AO7073" i="15"/>
  <c r="AO7074" i="15"/>
  <c r="AO7075" i="15"/>
  <c r="AO7076" i="15"/>
  <c r="AO7077" i="15"/>
  <c r="AO7078" i="15"/>
  <c r="AO7079" i="15"/>
  <c r="AO7080" i="15"/>
  <c r="AO7081" i="15"/>
  <c r="AO7082" i="15"/>
  <c r="AO7083" i="15"/>
  <c r="AO7084" i="15"/>
  <c r="AO7085" i="15"/>
  <c r="AO7086" i="15"/>
  <c r="AO7087" i="15"/>
  <c r="AO7088" i="15"/>
  <c r="AO7089" i="15"/>
  <c r="AO7090" i="15"/>
  <c r="AO7091" i="15"/>
  <c r="AO7092" i="15"/>
  <c r="AO7093" i="15"/>
  <c r="AO7094" i="15"/>
  <c r="AO7095" i="15"/>
  <c r="AO7096" i="15"/>
  <c r="AO7097" i="15"/>
  <c r="AO7098" i="15"/>
  <c r="AO7099" i="15"/>
  <c r="AO7100" i="15"/>
  <c r="AO7101" i="15"/>
  <c r="AO7102" i="15"/>
  <c r="AO7103" i="15"/>
  <c r="AO7104" i="15"/>
  <c r="AO7105" i="15"/>
  <c r="AO7106" i="15"/>
  <c r="AO7107" i="15"/>
  <c r="AO7108" i="15"/>
  <c r="AO7109" i="15"/>
  <c r="AO7110" i="15"/>
  <c r="AO7111" i="15"/>
  <c r="AO7112" i="15"/>
  <c r="AO7113" i="15"/>
  <c r="AO7114" i="15"/>
  <c r="AO7115" i="15"/>
  <c r="AO7116" i="15"/>
  <c r="AO7117" i="15"/>
  <c r="AO7118" i="15"/>
  <c r="AO7119" i="15"/>
  <c r="AO7120" i="15"/>
  <c r="AO7121" i="15"/>
  <c r="AO7122" i="15"/>
  <c r="AO7123" i="15"/>
  <c r="AO7124" i="15"/>
  <c r="AO7125" i="15"/>
  <c r="AO7126" i="15"/>
  <c r="AO7127" i="15"/>
  <c r="AO7128" i="15"/>
  <c r="AO7129" i="15"/>
  <c r="AO7130" i="15"/>
  <c r="AO7131" i="15"/>
  <c r="AO7132" i="15"/>
  <c r="AO7133" i="15"/>
  <c r="AO7134" i="15"/>
  <c r="AO7135" i="15"/>
  <c r="AO7136" i="15"/>
  <c r="AO7137" i="15"/>
  <c r="AO7138" i="15"/>
  <c r="AO7139" i="15"/>
  <c r="AO7140" i="15"/>
  <c r="AO7141" i="15"/>
  <c r="AO7142" i="15"/>
  <c r="AO7143" i="15"/>
  <c r="AO7144" i="15"/>
  <c r="AO7145" i="15"/>
  <c r="AO7146" i="15"/>
  <c r="AO7147" i="15"/>
  <c r="AO7148" i="15"/>
  <c r="AO7149" i="15"/>
  <c r="AO7150" i="15"/>
  <c r="AO7151" i="15"/>
  <c r="AO7152" i="15"/>
  <c r="AO7153" i="15"/>
  <c r="AO7154" i="15"/>
  <c r="AO7155" i="15"/>
  <c r="AO7156" i="15"/>
  <c r="AO7157" i="15"/>
  <c r="AO7158" i="15"/>
  <c r="AO7159" i="15"/>
  <c r="AO7160" i="15"/>
  <c r="AO7161" i="15"/>
  <c r="AO7162" i="15"/>
  <c r="AO7163" i="15"/>
  <c r="AO7164" i="15"/>
  <c r="AO7165" i="15"/>
  <c r="AO7166" i="15"/>
  <c r="AO7167" i="15"/>
  <c r="AO7168" i="15"/>
  <c r="AO7169" i="15"/>
  <c r="AO7170" i="15"/>
  <c r="AO7171" i="15"/>
  <c r="AO7172" i="15"/>
  <c r="AO7173" i="15"/>
  <c r="AO7174" i="15"/>
  <c r="AO7175" i="15"/>
  <c r="AO7176" i="15"/>
  <c r="AO7177" i="15"/>
  <c r="AO7178" i="15"/>
  <c r="AO7179" i="15"/>
  <c r="AO7180" i="15"/>
  <c r="AO7181" i="15"/>
  <c r="AO7182" i="15"/>
  <c r="AO7183" i="15"/>
  <c r="AO7184" i="15"/>
  <c r="AO7185" i="15"/>
  <c r="AO7186" i="15"/>
  <c r="AO7187" i="15"/>
  <c r="AO7188" i="15"/>
  <c r="AO7189" i="15"/>
  <c r="AO7190" i="15"/>
  <c r="AO7191" i="15"/>
  <c r="AO7192" i="15"/>
  <c r="AO7193" i="15"/>
  <c r="AO7194" i="15"/>
  <c r="AO7195" i="15"/>
  <c r="AO7196" i="15"/>
  <c r="AO7197" i="15"/>
  <c r="AO7198" i="15"/>
  <c r="AO7199" i="15"/>
  <c r="AO7200" i="15"/>
  <c r="AO7201" i="15"/>
  <c r="AO7202" i="15"/>
  <c r="AO7203" i="15"/>
  <c r="AO7204" i="15"/>
  <c r="AO7205" i="15"/>
  <c r="AO7206" i="15"/>
  <c r="AO7207" i="15"/>
  <c r="AO7208" i="15"/>
  <c r="AO7209" i="15"/>
  <c r="AO7210" i="15"/>
  <c r="AO7211" i="15"/>
  <c r="AO7212" i="15"/>
  <c r="AO7213" i="15"/>
  <c r="AO7214" i="15"/>
  <c r="AO7215" i="15"/>
  <c r="AO7216" i="15"/>
  <c r="AO7217" i="15"/>
  <c r="AO7218" i="15"/>
  <c r="AO7219" i="15"/>
  <c r="AO7220" i="15"/>
  <c r="AO7221" i="15"/>
  <c r="AO7222" i="15"/>
  <c r="AO7223" i="15"/>
  <c r="AO7224" i="15"/>
  <c r="AO7225" i="15"/>
  <c r="AO7226" i="15"/>
  <c r="AO7227" i="15"/>
  <c r="AO7228" i="15"/>
  <c r="AO7229" i="15"/>
  <c r="AO7230" i="15"/>
  <c r="AO7231" i="15"/>
  <c r="AO7232" i="15"/>
  <c r="AO7233" i="15"/>
  <c r="AO7234" i="15"/>
  <c r="AO7235" i="15"/>
  <c r="AO7236" i="15"/>
  <c r="AO7237" i="15"/>
  <c r="AO7238" i="15"/>
  <c r="AO7239" i="15"/>
  <c r="AO7240" i="15"/>
  <c r="AO7241" i="15"/>
  <c r="AO7242" i="15"/>
  <c r="AO7243" i="15"/>
  <c r="AO7244" i="15"/>
  <c r="AO7245" i="15"/>
  <c r="AO7246" i="15"/>
  <c r="AO7247" i="15"/>
  <c r="AO7248" i="15"/>
  <c r="AO7249" i="15"/>
  <c r="AO7250" i="15"/>
  <c r="AO7251" i="15"/>
  <c r="AO7252" i="15"/>
  <c r="AO7253" i="15"/>
  <c r="AO7254" i="15"/>
  <c r="AO7255" i="15"/>
  <c r="AO7256" i="15"/>
  <c r="AO7257" i="15"/>
  <c r="AO7258" i="15"/>
  <c r="AO7259" i="15"/>
  <c r="AO7260" i="15"/>
  <c r="AO7261" i="15"/>
  <c r="AO7262" i="15"/>
  <c r="AO7263" i="15"/>
  <c r="AO7264" i="15"/>
  <c r="AO7265" i="15"/>
  <c r="AO7266" i="15"/>
  <c r="AO7267" i="15"/>
  <c r="AO7268" i="15"/>
  <c r="AO7269" i="15"/>
  <c r="AO7270" i="15"/>
  <c r="AO7271" i="15"/>
  <c r="AO7272" i="15"/>
  <c r="AO7273" i="15"/>
  <c r="AO7274" i="15"/>
  <c r="AO7275" i="15"/>
  <c r="AO7276" i="15"/>
  <c r="AO7277" i="15"/>
  <c r="AO7278" i="15"/>
  <c r="AO7279" i="15"/>
  <c r="AO7280" i="15"/>
  <c r="AO7281" i="15"/>
  <c r="AO7282" i="15"/>
  <c r="AO7283" i="15"/>
  <c r="AO7284" i="15"/>
  <c r="AO7285" i="15"/>
  <c r="AO7286" i="15"/>
  <c r="AO7287" i="15"/>
  <c r="AO7288" i="15"/>
  <c r="AO7289" i="15"/>
  <c r="AO7290" i="15"/>
  <c r="AO7291" i="15"/>
  <c r="AO7292" i="15"/>
  <c r="AO7293" i="15"/>
  <c r="AO7294" i="15"/>
  <c r="AO7295" i="15"/>
  <c r="AO7296" i="15"/>
  <c r="AO7297" i="15"/>
  <c r="AO7298" i="15"/>
  <c r="AO7299" i="15"/>
  <c r="AO7300" i="15"/>
  <c r="AO7301" i="15"/>
  <c r="AO7302" i="15"/>
  <c r="AO7303" i="15"/>
  <c r="AO7304" i="15"/>
  <c r="AO7305" i="15"/>
  <c r="AO7306" i="15"/>
  <c r="AO7307" i="15"/>
  <c r="AO7308" i="15"/>
  <c r="AO7309" i="15"/>
  <c r="AO7310" i="15"/>
  <c r="AO7311" i="15"/>
  <c r="AO7312" i="15"/>
  <c r="AO7313" i="15"/>
  <c r="AO7314" i="15"/>
  <c r="AO7315" i="15"/>
  <c r="AO7316" i="15"/>
  <c r="AO7317" i="15"/>
  <c r="AO7318" i="15"/>
  <c r="AO7319" i="15"/>
  <c r="AO7320" i="15"/>
  <c r="AO7321" i="15"/>
  <c r="AO7322" i="15"/>
  <c r="AO7323" i="15"/>
  <c r="AO7324" i="15"/>
  <c r="AO7325" i="15"/>
  <c r="AO7326" i="15"/>
  <c r="AO7327" i="15"/>
  <c r="AO7328" i="15"/>
  <c r="AO7329" i="15"/>
  <c r="AO7330" i="15"/>
  <c r="AO7331" i="15"/>
  <c r="AO7332" i="15"/>
  <c r="AO7333" i="15"/>
  <c r="AO7334" i="15"/>
  <c r="AO7335" i="15"/>
  <c r="AO7336" i="15"/>
  <c r="AO7337" i="15"/>
  <c r="AO7338" i="15"/>
  <c r="AO7339" i="15"/>
  <c r="AO7340" i="15"/>
  <c r="AO7341" i="15"/>
  <c r="AO7342" i="15"/>
  <c r="AO7343" i="15"/>
  <c r="AO7344" i="15"/>
  <c r="AO7345" i="15"/>
  <c r="AO7346" i="15"/>
  <c r="AO7347" i="15"/>
  <c r="AO7348" i="15"/>
  <c r="AO7349" i="15"/>
  <c r="AO7350" i="15"/>
  <c r="AO7351" i="15"/>
  <c r="AO7352" i="15"/>
  <c r="AO7353" i="15"/>
  <c r="AO7354" i="15"/>
  <c r="AO7355" i="15"/>
  <c r="AO7356" i="15"/>
  <c r="AO7357" i="15"/>
  <c r="AO7358" i="15"/>
  <c r="AO7359" i="15"/>
  <c r="AO7360" i="15"/>
  <c r="AO7361" i="15"/>
  <c r="AO7362" i="15"/>
  <c r="AO7363" i="15"/>
  <c r="AO7364" i="15"/>
  <c r="AO7365" i="15"/>
  <c r="AO7366" i="15"/>
  <c r="AO7367" i="15"/>
  <c r="AO7368" i="15"/>
  <c r="AO7369" i="15"/>
  <c r="AO7370" i="15"/>
  <c r="AO7371" i="15"/>
  <c r="AO7372" i="15"/>
  <c r="AO7373" i="15"/>
  <c r="AO7374" i="15"/>
  <c r="AO7375" i="15"/>
  <c r="AO7376" i="15"/>
  <c r="AO7377" i="15"/>
  <c r="AO7378" i="15"/>
  <c r="AO7379" i="15"/>
  <c r="AO7380" i="15"/>
  <c r="AO7381" i="15"/>
  <c r="AO7382" i="15"/>
  <c r="AO7383" i="15"/>
  <c r="AO7384" i="15"/>
  <c r="AO7385" i="15"/>
  <c r="AO7386" i="15"/>
  <c r="AO7387" i="15"/>
  <c r="AO7388" i="15"/>
  <c r="AO7389" i="15"/>
  <c r="AO7390" i="15"/>
  <c r="AO7391" i="15"/>
  <c r="AO7392" i="15"/>
  <c r="AO7393" i="15"/>
  <c r="AO7394" i="15"/>
  <c r="AO7395" i="15"/>
  <c r="AO7396" i="15"/>
  <c r="AO7397" i="15"/>
  <c r="AO7398" i="15"/>
  <c r="AO7399" i="15"/>
  <c r="AO7400" i="15"/>
  <c r="AO7401" i="15"/>
  <c r="AO7402" i="15"/>
  <c r="AO7403" i="15"/>
  <c r="AO7404" i="15"/>
  <c r="AO7405" i="15"/>
  <c r="AO7406" i="15"/>
  <c r="AO7407" i="15"/>
  <c r="AO7408" i="15"/>
  <c r="AO7409" i="15"/>
  <c r="AO7410" i="15"/>
  <c r="AO7411" i="15"/>
  <c r="AO7412" i="15"/>
  <c r="AO7413" i="15"/>
  <c r="AO7414" i="15"/>
  <c r="AO7415" i="15"/>
  <c r="AO7416" i="15"/>
  <c r="AO7417" i="15"/>
  <c r="AO7418" i="15"/>
  <c r="AO7419" i="15"/>
  <c r="AO7420" i="15"/>
  <c r="AO7421" i="15"/>
  <c r="AO7422" i="15"/>
  <c r="AO7423" i="15"/>
  <c r="AO7424" i="15"/>
  <c r="AO7425" i="15"/>
  <c r="AO7426" i="15"/>
  <c r="AO7427" i="15"/>
  <c r="AO7428" i="15"/>
  <c r="AO7429" i="15"/>
  <c r="AO7430" i="15"/>
  <c r="AO7431" i="15"/>
  <c r="AO7432" i="15"/>
  <c r="AO7433" i="15"/>
  <c r="AO7434" i="15"/>
  <c r="AO7435" i="15"/>
  <c r="AO7436" i="15"/>
  <c r="AO7437" i="15"/>
  <c r="AO7438" i="15"/>
  <c r="AO7439" i="15"/>
  <c r="AO7440" i="15"/>
  <c r="AO7441" i="15"/>
  <c r="AO7442" i="15"/>
  <c r="AO7443" i="15"/>
  <c r="AO7444" i="15"/>
  <c r="AO7445" i="15"/>
  <c r="AO7446" i="15"/>
  <c r="AO7447" i="15"/>
  <c r="AO7448" i="15"/>
  <c r="AO7449" i="15"/>
  <c r="AO7450" i="15"/>
  <c r="AO7451" i="15"/>
  <c r="AO7452" i="15"/>
  <c r="AO7453" i="15"/>
  <c r="AO7454" i="15"/>
  <c r="AO7455" i="15"/>
  <c r="AO7456" i="15"/>
  <c r="AO7457" i="15"/>
  <c r="AO7458" i="15"/>
  <c r="AO7459" i="15"/>
  <c r="AO7460" i="15"/>
  <c r="AO7461" i="15"/>
  <c r="AO7462" i="15"/>
  <c r="AO7463" i="15"/>
  <c r="AO7464" i="15"/>
  <c r="AO7465" i="15"/>
  <c r="AO7466" i="15"/>
  <c r="AO7467" i="15"/>
  <c r="AO7468" i="15"/>
  <c r="AO7469" i="15"/>
  <c r="AO7470" i="15"/>
  <c r="AO7471" i="15"/>
  <c r="AO7472" i="15"/>
  <c r="AO7473" i="15"/>
  <c r="AO7474" i="15"/>
  <c r="AO7475" i="15"/>
  <c r="AO7476" i="15"/>
  <c r="AO7477" i="15"/>
  <c r="AO7478" i="15"/>
  <c r="AO7479" i="15"/>
  <c r="AO7480" i="15"/>
  <c r="AO7481" i="15"/>
  <c r="AO7482" i="15"/>
  <c r="AO7483" i="15"/>
  <c r="AO7484" i="15"/>
  <c r="AO7485" i="15"/>
  <c r="AO7486" i="15"/>
  <c r="AO7487" i="15"/>
  <c r="AO7488" i="15"/>
  <c r="AO7489" i="15"/>
  <c r="AO7490" i="15"/>
  <c r="AO7491" i="15"/>
  <c r="AO7492" i="15"/>
  <c r="AO7493" i="15"/>
  <c r="AO7494" i="15"/>
  <c r="AO7495" i="15"/>
  <c r="AO7496" i="15"/>
  <c r="AO7497" i="15"/>
  <c r="AO7498" i="15"/>
  <c r="AO7499" i="15"/>
  <c r="AO7500" i="15"/>
  <c r="AO7501" i="15"/>
  <c r="AO7502" i="15"/>
  <c r="AO7503" i="15"/>
  <c r="AO7504" i="15"/>
  <c r="AO7505" i="15"/>
  <c r="AO7506" i="15"/>
  <c r="AO7507" i="15"/>
  <c r="AO7508" i="15"/>
  <c r="AO7509" i="15"/>
  <c r="AO7510" i="15"/>
  <c r="AO7511" i="15"/>
  <c r="AO7512" i="15"/>
  <c r="AO7513" i="15"/>
  <c r="AO7514" i="15"/>
  <c r="AO7515" i="15"/>
  <c r="AO7516" i="15"/>
  <c r="AO7517" i="15"/>
  <c r="AO7518" i="15"/>
  <c r="AO7519" i="15"/>
  <c r="AO7520" i="15"/>
  <c r="AO7521" i="15"/>
  <c r="AO7522" i="15"/>
  <c r="AO7523" i="15"/>
  <c r="AO7524" i="15"/>
  <c r="AO7525" i="15"/>
  <c r="AO7526" i="15"/>
  <c r="AO7527" i="15"/>
  <c r="AO7528" i="15"/>
  <c r="AO7529" i="15"/>
  <c r="AO7530" i="15"/>
  <c r="AO7531" i="15"/>
  <c r="AO7532" i="15"/>
  <c r="AO7533" i="15"/>
  <c r="AO7534" i="15"/>
  <c r="AO7535" i="15"/>
  <c r="AO7536" i="15"/>
  <c r="AO7537" i="15"/>
  <c r="AO7538" i="15"/>
  <c r="AO7539" i="15"/>
  <c r="AO7540" i="15"/>
  <c r="AO7541" i="15"/>
  <c r="AO7542" i="15"/>
  <c r="AO7543" i="15"/>
  <c r="AO7544" i="15"/>
  <c r="AO7545" i="15"/>
  <c r="AO7546" i="15"/>
  <c r="AO7547" i="15"/>
  <c r="AO7548" i="15"/>
  <c r="AO7549" i="15"/>
  <c r="AO7550" i="15"/>
  <c r="AO7551" i="15"/>
  <c r="AO7552" i="15"/>
  <c r="AO7553" i="15"/>
  <c r="AO7554" i="15"/>
  <c r="AO7555" i="15"/>
  <c r="AO7556" i="15"/>
  <c r="AO7557" i="15"/>
  <c r="AO7558" i="15"/>
  <c r="AO7559" i="15"/>
  <c r="AO7560" i="15"/>
  <c r="AO7561" i="15"/>
  <c r="AO7562" i="15"/>
  <c r="AO7563" i="15"/>
  <c r="AO7564" i="15"/>
  <c r="AO7565" i="15"/>
  <c r="AO7566" i="15"/>
  <c r="AO7567" i="15"/>
  <c r="AO7568" i="15"/>
  <c r="AO7569" i="15"/>
  <c r="AO7570" i="15"/>
  <c r="AO7571" i="15"/>
  <c r="AO7572" i="15"/>
  <c r="AO7573" i="15"/>
  <c r="AO7574" i="15"/>
  <c r="AO7575" i="15"/>
  <c r="AO7576" i="15"/>
  <c r="AO7577" i="15"/>
  <c r="AO7578" i="15"/>
  <c r="AO7579" i="15"/>
  <c r="AO7580" i="15"/>
  <c r="AO7581" i="15"/>
  <c r="AO7582" i="15"/>
  <c r="AO7583" i="15"/>
  <c r="AO7584" i="15"/>
  <c r="AO7585" i="15"/>
  <c r="AO7586" i="15"/>
  <c r="AO7587" i="15"/>
  <c r="AO7588" i="15"/>
  <c r="AO7589" i="15"/>
  <c r="AO7590" i="15"/>
  <c r="AO7591" i="15"/>
  <c r="AO7592" i="15"/>
  <c r="AO7593" i="15"/>
  <c r="AO7594" i="15"/>
  <c r="AO7595" i="15"/>
  <c r="AO7596" i="15"/>
  <c r="AO7597" i="15"/>
  <c r="AO7598" i="15"/>
  <c r="AO7599" i="15"/>
  <c r="AO7600" i="15"/>
  <c r="AO7601" i="15"/>
  <c r="AO7602" i="15"/>
  <c r="AO7603" i="15"/>
  <c r="AO7604" i="15"/>
  <c r="AO7605" i="15"/>
  <c r="AO7606" i="15"/>
  <c r="AO7607" i="15"/>
  <c r="AO7608" i="15"/>
  <c r="AO7609" i="15"/>
  <c r="AO7610" i="15"/>
  <c r="AO7611" i="15"/>
  <c r="AO7612" i="15"/>
  <c r="AO7613" i="15"/>
  <c r="AO7614" i="15"/>
  <c r="AO7615" i="15"/>
  <c r="AO7616" i="15"/>
  <c r="AO7617" i="15"/>
  <c r="AO7618" i="15"/>
  <c r="AO7619" i="15"/>
  <c r="AO7620" i="15"/>
  <c r="AO7621" i="15"/>
  <c r="AO7622" i="15"/>
  <c r="AO7623" i="15"/>
  <c r="AO7624" i="15"/>
  <c r="AO7625" i="15"/>
  <c r="AO7626" i="15"/>
  <c r="AO7627" i="15"/>
  <c r="AO7628" i="15"/>
  <c r="AO7629" i="15"/>
  <c r="AO7630" i="15"/>
  <c r="AO7631" i="15"/>
  <c r="AO7632" i="15"/>
  <c r="AO7633" i="15"/>
  <c r="AO7634" i="15"/>
  <c r="AO7635" i="15"/>
  <c r="AO7636" i="15"/>
  <c r="AO7637" i="15"/>
  <c r="AO7638" i="15"/>
  <c r="AO7639" i="15"/>
  <c r="AO7640" i="15"/>
  <c r="AO7641" i="15"/>
  <c r="AO7642" i="15"/>
  <c r="AO7643" i="15"/>
  <c r="AO7644" i="15"/>
  <c r="AO7645" i="15"/>
  <c r="AO7646" i="15"/>
  <c r="AO7647" i="15"/>
  <c r="AO7648" i="15"/>
  <c r="AO7649" i="15"/>
  <c r="AO7650" i="15"/>
  <c r="AO7651" i="15"/>
  <c r="AO7652" i="15"/>
  <c r="AO7653" i="15"/>
  <c r="AO7654" i="15"/>
  <c r="AO7655" i="15"/>
  <c r="AO7656" i="15"/>
  <c r="AO7657" i="15"/>
  <c r="AO7658" i="15"/>
  <c r="AO7659" i="15"/>
  <c r="AO7660" i="15"/>
  <c r="AO7661" i="15"/>
  <c r="AO7662" i="15"/>
  <c r="AO7663" i="15"/>
  <c r="AO7664" i="15"/>
  <c r="AO7665" i="15"/>
  <c r="AO7666" i="15"/>
  <c r="AO7667" i="15"/>
  <c r="AO7668" i="15"/>
  <c r="AO7669" i="15"/>
  <c r="AO7670" i="15"/>
  <c r="AO7671" i="15"/>
  <c r="AO7672" i="15"/>
  <c r="AO7673" i="15"/>
  <c r="AO7674" i="15"/>
  <c r="AO7675" i="15"/>
  <c r="AO7676" i="15"/>
  <c r="AO7677" i="15"/>
  <c r="AO7678" i="15"/>
  <c r="AO7679" i="15"/>
  <c r="AO7680" i="15"/>
  <c r="AO7681" i="15"/>
  <c r="AO7682" i="15"/>
  <c r="AO7683" i="15"/>
  <c r="AO7684" i="15"/>
  <c r="AO7685" i="15"/>
  <c r="AO7686" i="15"/>
  <c r="AO7687" i="15"/>
  <c r="AO7688" i="15"/>
  <c r="AO7689" i="15"/>
  <c r="AO7690" i="15"/>
  <c r="AO7691" i="15"/>
  <c r="AO7692" i="15"/>
  <c r="AO7693" i="15"/>
  <c r="AO7694" i="15"/>
  <c r="AO7695" i="15"/>
  <c r="AO7696" i="15"/>
  <c r="AO7697" i="15"/>
  <c r="AO7698" i="15"/>
  <c r="AO7699" i="15"/>
  <c r="AO7700" i="15"/>
  <c r="AO7701" i="15"/>
  <c r="AO7702" i="15"/>
  <c r="AO7703" i="15"/>
  <c r="AO7704" i="15"/>
  <c r="AO7705" i="15"/>
  <c r="AO7706" i="15"/>
  <c r="AO7707" i="15"/>
  <c r="AO7708" i="15"/>
  <c r="AO7709" i="15"/>
  <c r="AO7710" i="15"/>
  <c r="AO7711" i="15"/>
  <c r="AO7712" i="15"/>
  <c r="AO7713" i="15"/>
  <c r="AO7714" i="15"/>
  <c r="AO7715" i="15"/>
  <c r="AO7716" i="15"/>
  <c r="AO7717" i="15"/>
  <c r="AO7718" i="15"/>
  <c r="AO7719" i="15"/>
  <c r="AO7720" i="15"/>
  <c r="AO7721" i="15"/>
  <c r="AO7722" i="15"/>
  <c r="AO7723" i="15"/>
  <c r="AO7724" i="15"/>
  <c r="AO7725" i="15"/>
  <c r="AO7726" i="15"/>
  <c r="AO7727" i="15"/>
  <c r="AO7728" i="15"/>
  <c r="AO7729" i="15"/>
  <c r="AO7730" i="15"/>
  <c r="AO7731" i="15"/>
  <c r="AO7732" i="15"/>
  <c r="AO7733" i="15"/>
  <c r="AO7734" i="15"/>
  <c r="AO7735" i="15"/>
  <c r="AO7736" i="15"/>
  <c r="AO7737" i="15"/>
  <c r="AO7738" i="15"/>
  <c r="AO7739" i="15"/>
  <c r="AO7740" i="15"/>
  <c r="AO7741" i="15"/>
  <c r="AO7742" i="15"/>
  <c r="AO7743" i="15"/>
  <c r="AO7744" i="15"/>
  <c r="AO7745" i="15"/>
  <c r="AO7746" i="15"/>
  <c r="AO7747" i="15"/>
  <c r="AO7748" i="15"/>
  <c r="AO7749" i="15"/>
  <c r="AO7750" i="15"/>
  <c r="AO7751" i="15"/>
  <c r="AO7752" i="15"/>
  <c r="AO7753" i="15"/>
  <c r="AO7754" i="15"/>
  <c r="AO7755" i="15"/>
  <c r="AO7756" i="15"/>
  <c r="AO7757" i="15"/>
  <c r="AO7758" i="15"/>
  <c r="AO7759" i="15"/>
  <c r="AO7760" i="15"/>
  <c r="AO7761" i="15"/>
  <c r="AO7762" i="15"/>
  <c r="AO7763" i="15"/>
  <c r="AO7764" i="15"/>
  <c r="AO7765" i="15"/>
  <c r="AO7766" i="15"/>
  <c r="AO7767" i="15"/>
  <c r="AO7768" i="15"/>
  <c r="AO7769" i="15"/>
  <c r="AO7770" i="15"/>
  <c r="AO7771" i="15"/>
  <c r="AO7772" i="15"/>
  <c r="AO7773" i="15"/>
  <c r="AO7774" i="15"/>
  <c r="AO7775" i="15"/>
  <c r="AO7776" i="15"/>
  <c r="AO7777" i="15"/>
  <c r="AO7778" i="15"/>
  <c r="AO7779" i="15"/>
  <c r="AO7780" i="15"/>
  <c r="AO7781" i="15"/>
  <c r="AO7782" i="15"/>
  <c r="AO7783" i="15"/>
  <c r="AO7784" i="15"/>
  <c r="AO7785" i="15"/>
  <c r="AO7786" i="15"/>
  <c r="AO7787" i="15"/>
  <c r="AO7788" i="15"/>
  <c r="AO7789" i="15"/>
  <c r="AO7790" i="15"/>
  <c r="AO7791" i="15"/>
  <c r="AO7792" i="15"/>
  <c r="AO7793" i="15"/>
  <c r="AO7794" i="15"/>
  <c r="AO7795" i="15"/>
  <c r="AO7796" i="15"/>
  <c r="AO7797" i="15"/>
  <c r="AO7798" i="15"/>
  <c r="AO7799" i="15"/>
  <c r="AO7800" i="15"/>
  <c r="AO7801" i="15"/>
  <c r="AO7802" i="15"/>
  <c r="AO7803" i="15"/>
  <c r="AO7804" i="15"/>
  <c r="AO7805" i="15"/>
  <c r="AO7806" i="15"/>
  <c r="AO7807" i="15"/>
  <c r="AO7808" i="15"/>
  <c r="AO7809" i="15"/>
  <c r="AO7810" i="15"/>
  <c r="AO7811" i="15"/>
  <c r="AO7812" i="15"/>
  <c r="AO7813" i="15"/>
  <c r="AO7814" i="15"/>
  <c r="AO7815" i="15"/>
  <c r="AO7816" i="15"/>
  <c r="AO7817" i="15"/>
  <c r="AO7818" i="15"/>
  <c r="AO7819" i="15"/>
  <c r="AO7820" i="15"/>
  <c r="AO7821" i="15"/>
  <c r="AO7822" i="15"/>
  <c r="AO7823" i="15"/>
  <c r="AO7824" i="15"/>
  <c r="AO7825" i="15"/>
  <c r="AO7826" i="15"/>
  <c r="AO7827" i="15"/>
  <c r="AO7828" i="15"/>
  <c r="AO7829" i="15"/>
  <c r="AO7830" i="15"/>
  <c r="AO7831" i="15"/>
  <c r="AO7832" i="15"/>
  <c r="AO7833" i="15"/>
  <c r="AO7834" i="15"/>
  <c r="AO7835" i="15"/>
  <c r="AO7836" i="15"/>
  <c r="AO7837" i="15"/>
  <c r="AO7838" i="15"/>
  <c r="AO7839" i="15"/>
  <c r="AO7840" i="15"/>
  <c r="AO7841" i="15"/>
  <c r="AO7842" i="15"/>
  <c r="AO7843" i="15"/>
  <c r="AO7844" i="15"/>
  <c r="AO7845" i="15"/>
  <c r="AO7846" i="15"/>
  <c r="AO7847" i="15"/>
  <c r="AO7848" i="15"/>
  <c r="AO7849" i="15"/>
  <c r="AO7850" i="15"/>
  <c r="AO7851" i="15"/>
  <c r="AO7852" i="15"/>
  <c r="AO7853" i="15"/>
  <c r="AO7854" i="15"/>
  <c r="AO7855" i="15"/>
  <c r="AO7856" i="15"/>
  <c r="AO7857" i="15"/>
  <c r="AO7858" i="15"/>
  <c r="AO7859" i="15"/>
  <c r="AO7860" i="15"/>
  <c r="AO7861" i="15"/>
  <c r="AO7862" i="15"/>
  <c r="AO7863" i="15"/>
  <c r="AO7864" i="15"/>
  <c r="AO7865" i="15"/>
  <c r="AO7866" i="15"/>
  <c r="AO7867" i="15"/>
  <c r="AO7868" i="15"/>
  <c r="AO7869" i="15"/>
  <c r="AO7870" i="15"/>
  <c r="AO7871" i="15"/>
  <c r="AO7872" i="15"/>
  <c r="AO7873" i="15"/>
  <c r="AO7874" i="15"/>
  <c r="AO7875" i="15"/>
  <c r="AO7876" i="15"/>
  <c r="AO7877" i="15"/>
  <c r="AO7878" i="15"/>
  <c r="AO7879" i="15"/>
  <c r="AO7880" i="15"/>
  <c r="AO7881" i="15"/>
  <c r="AO7882" i="15"/>
  <c r="AO7883" i="15"/>
  <c r="AO7884" i="15"/>
  <c r="AO7885" i="15"/>
  <c r="AO7886" i="15"/>
  <c r="AO7887" i="15"/>
  <c r="AO7888" i="15"/>
  <c r="AO7889" i="15"/>
  <c r="AO7890" i="15"/>
  <c r="AO7891" i="15"/>
  <c r="AO7892" i="15"/>
  <c r="AO7893" i="15"/>
  <c r="AO7894" i="15"/>
  <c r="AO7895" i="15"/>
  <c r="AO7896" i="15"/>
  <c r="AO7897" i="15"/>
  <c r="AO7898" i="15"/>
  <c r="AO7899" i="15"/>
  <c r="AO7900" i="15"/>
  <c r="AO7901" i="15"/>
  <c r="AO7902" i="15"/>
  <c r="AO7903" i="15"/>
  <c r="AO7904" i="15"/>
  <c r="AO7905" i="15"/>
  <c r="AO7906" i="15"/>
  <c r="AO7907" i="15"/>
  <c r="AO7908" i="15"/>
  <c r="AO7909" i="15"/>
  <c r="AO7910" i="15"/>
  <c r="AO7911" i="15"/>
  <c r="AO7912" i="15"/>
  <c r="AO7913" i="15"/>
  <c r="AO7914" i="15"/>
  <c r="AO7915" i="15"/>
  <c r="AO7916" i="15"/>
  <c r="AO7917" i="15"/>
  <c r="AO7918" i="15"/>
  <c r="AO7919" i="15"/>
  <c r="AO7920" i="15"/>
  <c r="AO7921" i="15"/>
  <c r="AO7922" i="15"/>
  <c r="AO7923" i="15"/>
  <c r="AO7924" i="15"/>
  <c r="AO7925" i="15"/>
  <c r="AO7926" i="15"/>
  <c r="AO7927" i="15"/>
  <c r="AO7928" i="15"/>
  <c r="AO7929" i="15"/>
  <c r="AO7930" i="15"/>
  <c r="AO7931" i="15"/>
  <c r="AO7932" i="15"/>
  <c r="AO7933" i="15"/>
  <c r="AO7934" i="15"/>
  <c r="AO7935" i="15"/>
  <c r="AO7936" i="15"/>
  <c r="AO7937" i="15"/>
  <c r="AO7938" i="15"/>
  <c r="AO7939" i="15"/>
  <c r="AO7940" i="15"/>
  <c r="AO7941" i="15"/>
  <c r="AO7942" i="15"/>
  <c r="AO7943" i="15"/>
  <c r="AO7944" i="15"/>
  <c r="AO7945" i="15"/>
  <c r="AO7946" i="15"/>
  <c r="AO7947" i="15"/>
  <c r="AO7948" i="15"/>
  <c r="AO7949" i="15"/>
  <c r="AO7950" i="15"/>
  <c r="AO7951" i="15"/>
  <c r="AO7952" i="15"/>
  <c r="AO7953" i="15"/>
  <c r="AO7954" i="15"/>
  <c r="AO7955" i="15"/>
  <c r="AO7956" i="15"/>
  <c r="AO7957" i="15"/>
  <c r="AO7958" i="15"/>
  <c r="AO7959" i="15"/>
  <c r="AO7960" i="15"/>
  <c r="AO7961" i="15"/>
  <c r="AO7962" i="15"/>
  <c r="AO7963" i="15"/>
  <c r="AO7964" i="15"/>
  <c r="AO7965" i="15"/>
  <c r="AO7966" i="15"/>
  <c r="AO7967" i="15"/>
  <c r="AO7968" i="15"/>
  <c r="AO7969" i="15"/>
  <c r="AO7970" i="15"/>
  <c r="AO7971" i="15"/>
  <c r="AO7972" i="15"/>
  <c r="AO7973" i="15"/>
  <c r="AO7974" i="15"/>
  <c r="AO7975" i="15"/>
  <c r="AO7976" i="15"/>
  <c r="AO7977" i="15"/>
  <c r="AO7978" i="15"/>
  <c r="AO7979" i="15"/>
  <c r="AO7980" i="15"/>
  <c r="AO7981" i="15"/>
  <c r="AO7982" i="15"/>
  <c r="AO7983" i="15"/>
  <c r="AO7984" i="15"/>
  <c r="AO7985" i="15"/>
  <c r="AO7986" i="15"/>
  <c r="AO7987" i="15"/>
  <c r="AO7988" i="15"/>
  <c r="AO7989" i="15"/>
  <c r="AO7990" i="15"/>
  <c r="AO7991" i="15"/>
  <c r="AO7992" i="15"/>
  <c r="AO7993" i="15"/>
  <c r="AO7994" i="15"/>
  <c r="AO7995" i="15"/>
  <c r="AO7996" i="15"/>
  <c r="AO7997" i="15"/>
  <c r="AO7998" i="15"/>
  <c r="AO7999" i="15"/>
  <c r="AO8000" i="15"/>
  <c r="AO8001" i="15"/>
  <c r="AO8002" i="15"/>
  <c r="AO8003" i="15"/>
  <c r="AO8004" i="15"/>
  <c r="AO8005" i="15"/>
  <c r="AO8006" i="15"/>
  <c r="AO8007" i="15"/>
  <c r="AO8008" i="15"/>
  <c r="AO8009" i="15"/>
  <c r="AO8010" i="15"/>
  <c r="AO8011" i="15"/>
  <c r="AO8012" i="15"/>
  <c r="AO8013" i="15"/>
  <c r="AO8014" i="15"/>
  <c r="AO8015" i="15"/>
  <c r="AO8016" i="15"/>
  <c r="AO8017" i="15"/>
  <c r="AO8018" i="15"/>
  <c r="AO8019" i="15"/>
  <c r="AO8020" i="15"/>
  <c r="AO8021" i="15"/>
  <c r="AO8022" i="15"/>
  <c r="AO8023" i="15"/>
  <c r="AO8024" i="15"/>
  <c r="AO8025" i="15"/>
  <c r="AO8026" i="15"/>
  <c r="AO8027" i="15"/>
  <c r="AO8028" i="15"/>
  <c r="AO8029" i="15"/>
  <c r="AO8030" i="15"/>
  <c r="AO8031" i="15"/>
  <c r="AO8032" i="15"/>
  <c r="AO8033" i="15"/>
  <c r="AO8034" i="15"/>
  <c r="AO8035" i="15"/>
  <c r="AO8036" i="15"/>
  <c r="AO8037" i="15"/>
  <c r="AO8038" i="15"/>
  <c r="AO8039" i="15"/>
  <c r="AO8040" i="15"/>
  <c r="AO8041" i="15"/>
  <c r="AO8042" i="15"/>
  <c r="AO8043" i="15"/>
  <c r="AO8044" i="15"/>
  <c r="AO8045" i="15"/>
  <c r="AO8046" i="15"/>
  <c r="AO8047" i="15"/>
  <c r="AO8048" i="15"/>
  <c r="AO8049" i="15"/>
  <c r="AO8050" i="15"/>
  <c r="AO8051" i="15"/>
  <c r="AO8052" i="15"/>
  <c r="AO8053" i="15"/>
  <c r="AO8054" i="15"/>
  <c r="AO8055" i="15"/>
  <c r="AO8056" i="15"/>
  <c r="AO8057" i="15"/>
  <c r="AO8058" i="15"/>
  <c r="AO8059" i="15"/>
  <c r="AO8060" i="15"/>
  <c r="AO8061" i="15"/>
  <c r="AO8062" i="15"/>
  <c r="AO8063" i="15"/>
  <c r="AO8064" i="15"/>
  <c r="AO8065" i="15"/>
  <c r="AO8066" i="15"/>
  <c r="AO8067" i="15"/>
  <c r="AO8068" i="15"/>
  <c r="AO8069" i="15"/>
  <c r="AO8070" i="15"/>
  <c r="AO8071" i="15"/>
  <c r="AO8072" i="15"/>
  <c r="AO8073" i="15"/>
  <c r="AO8074" i="15"/>
  <c r="AO8075" i="15"/>
  <c r="AO8076" i="15"/>
  <c r="AO8077" i="15"/>
  <c r="AO8078" i="15"/>
  <c r="AO8079" i="15"/>
  <c r="AO8080" i="15"/>
  <c r="AO8081" i="15"/>
  <c r="AO8082" i="15"/>
  <c r="AO8083" i="15"/>
  <c r="AO8084" i="15"/>
  <c r="AO8085" i="15"/>
  <c r="AO8086" i="15"/>
  <c r="AO8087" i="15"/>
  <c r="AO8088" i="15"/>
  <c r="AO8089" i="15"/>
  <c r="AO8090" i="15"/>
  <c r="AO8091" i="15"/>
  <c r="AO8092" i="15"/>
  <c r="AO8093" i="15"/>
  <c r="AO8094" i="15"/>
  <c r="AO8095" i="15"/>
  <c r="AO8096" i="15"/>
  <c r="AO8097" i="15"/>
  <c r="AO8098" i="15"/>
  <c r="AO8099" i="15"/>
  <c r="AO8100" i="15"/>
  <c r="AO8101" i="15"/>
  <c r="AO8102" i="15"/>
  <c r="AO8103" i="15"/>
  <c r="AO8104" i="15"/>
  <c r="AO8105" i="15"/>
  <c r="AO8106" i="15"/>
  <c r="AO8107" i="15"/>
  <c r="AO8108" i="15"/>
  <c r="AO8109" i="15"/>
  <c r="AO8110" i="15"/>
  <c r="AO8111" i="15"/>
  <c r="AO8112" i="15"/>
  <c r="AO8113" i="15"/>
  <c r="AO8114" i="15"/>
  <c r="AO8115" i="15"/>
  <c r="AO8116" i="15"/>
  <c r="AO8117" i="15"/>
  <c r="AO8118" i="15"/>
  <c r="AO8119" i="15"/>
  <c r="AO8120" i="15"/>
  <c r="AO8121" i="15"/>
  <c r="AO8122" i="15"/>
  <c r="AO8123" i="15"/>
  <c r="AO8124" i="15"/>
  <c r="AO8125" i="15"/>
  <c r="AO8126" i="15"/>
  <c r="AO8127" i="15"/>
  <c r="AO8128" i="15"/>
  <c r="AO8129" i="15"/>
  <c r="AO8130" i="15"/>
  <c r="AO8131" i="15"/>
  <c r="AO8132" i="15"/>
  <c r="AO8133" i="15"/>
  <c r="AO8134" i="15"/>
  <c r="AO8135" i="15"/>
  <c r="AO8136" i="15"/>
  <c r="AO8137" i="15"/>
  <c r="AO8138" i="15"/>
  <c r="AO8139" i="15"/>
  <c r="AO8140" i="15"/>
  <c r="AO8141" i="15"/>
  <c r="AO8142" i="15"/>
  <c r="AO8143" i="15"/>
  <c r="AO8144" i="15"/>
  <c r="AO8145" i="15"/>
  <c r="AO8146" i="15"/>
  <c r="AO8147" i="15"/>
  <c r="AO8148" i="15"/>
  <c r="AO8149" i="15"/>
  <c r="AO8150" i="15"/>
  <c r="AO8151" i="15"/>
  <c r="AO8152" i="15"/>
  <c r="AO8153" i="15"/>
  <c r="AO8154" i="15"/>
  <c r="AO8155" i="15"/>
  <c r="AO8156" i="15"/>
  <c r="AO8157" i="15"/>
  <c r="AO8158" i="15"/>
  <c r="AO8159" i="15"/>
  <c r="AO8160" i="15"/>
  <c r="AO8161" i="15"/>
  <c r="AO8162" i="15"/>
  <c r="AO8163" i="15"/>
  <c r="AO8164" i="15"/>
  <c r="AO8165" i="15"/>
  <c r="AO8166" i="15"/>
  <c r="AO8167" i="15"/>
  <c r="AO8168" i="15"/>
  <c r="AO8169" i="15"/>
  <c r="AO8170" i="15"/>
  <c r="AO8171" i="15"/>
  <c r="AO8172" i="15"/>
  <c r="AO8173" i="15"/>
  <c r="AO8174" i="15"/>
  <c r="AO8175" i="15"/>
  <c r="AO8176" i="15"/>
  <c r="AO8177" i="15"/>
  <c r="AO8178" i="15"/>
  <c r="AO8179" i="15"/>
  <c r="AO8180" i="15"/>
  <c r="AO8181" i="15"/>
  <c r="AO8182" i="15"/>
  <c r="AO8183" i="15"/>
  <c r="AO8184" i="15"/>
  <c r="AO8185" i="15"/>
  <c r="AO8186" i="15"/>
  <c r="AO8187" i="15"/>
  <c r="AO8188" i="15"/>
  <c r="AO8189" i="15"/>
  <c r="AO8190" i="15"/>
  <c r="AO8191" i="15"/>
  <c r="AO8192" i="15"/>
  <c r="AO8193" i="15"/>
  <c r="AO8194" i="15"/>
  <c r="AO8195" i="15"/>
  <c r="AO8196" i="15"/>
  <c r="AO8197" i="15"/>
  <c r="AO8198" i="15"/>
  <c r="AO8199" i="15"/>
  <c r="AO8200" i="15"/>
  <c r="AO8201" i="15"/>
  <c r="AO8202" i="15"/>
  <c r="AO8203" i="15"/>
  <c r="AO8204" i="15"/>
  <c r="AO8205" i="15"/>
  <c r="AO8206" i="15"/>
  <c r="AO8207" i="15"/>
  <c r="AO8208" i="15"/>
  <c r="AO8209" i="15"/>
  <c r="AO8210" i="15"/>
  <c r="AO8211" i="15"/>
  <c r="AO8212" i="15"/>
  <c r="AO8213" i="15"/>
  <c r="AO8214" i="15"/>
  <c r="AO8215" i="15"/>
  <c r="AO8216" i="15"/>
  <c r="AO8217" i="15"/>
  <c r="AO8218" i="15"/>
  <c r="AO8219" i="15"/>
  <c r="AO8220" i="15"/>
  <c r="AO8221" i="15"/>
  <c r="AO8222" i="15"/>
  <c r="AO8223" i="15"/>
  <c r="AO8224" i="15"/>
  <c r="AO8225" i="15"/>
  <c r="AO8226" i="15"/>
  <c r="AO8227" i="15"/>
  <c r="AO8228" i="15"/>
  <c r="AO8229" i="15"/>
  <c r="AO8230" i="15"/>
  <c r="AO8231" i="15"/>
  <c r="AO8232" i="15"/>
  <c r="AO8233" i="15"/>
  <c r="AO8234" i="15"/>
  <c r="AO8235" i="15"/>
  <c r="AO8236" i="15"/>
  <c r="AO8237" i="15"/>
  <c r="AO8238" i="15"/>
  <c r="AO8239" i="15"/>
  <c r="AO8240" i="15"/>
  <c r="AO8241" i="15"/>
  <c r="AO8242" i="15"/>
  <c r="AO8243" i="15"/>
  <c r="AO8244" i="15"/>
  <c r="AO8245" i="15"/>
  <c r="AO8246" i="15"/>
  <c r="AO8247" i="15"/>
  <c r="AO8248" i="15"/>
  <c r="AO8249" i="15"/>
  <c r="AO8250" i="15"/>
  <c r="AO8251" i="15"/>
  <c r="AO8252" i="15"/>
  <c r="AO8253" i="15"/>
  <c r="AO8254" i="15"/>
  <c r="AO8255" i="15"/>
  <c r="AO8256" i="15"/>
  <c r="AO8257" i="15"/>
  <c r="AO8258" i="15"/>
  <c r="AO8259" i="15"/>
  <c r="AO8260" i="15"/>
  <c r="AO8261" i="15"/>
  <c r="AO8262" i="15"/>
  <c r="AO8263" i="15"/>
  <c r="AO8264" i="15"/>
  <c r="AO8265" i="15"/>
  <c r="AO8266" i="15"/>
  <c r="AO8267" i="15"/>
  <c r="AO8268" i="15"/>
  <c r="AO8269" i="15"/>
  <c r="AO8270" i="15"/>
  <c r="AO8271" i="15"/>
  <c r="AO8272" i="15"/>
  <c r="AO8273" i="15"/>
  <c r="AO8274" i="15"/>
  <c r="AO8275" i="15"/>
  <c r="AO8276" i="15"/>
  <c r="AO8277" i="15"/>
  <c r="AO8278" i="15"/>
  <c r="AO8279" i="15"/>
  <c r="AO8280" i="15"/>
  <c r="AO8281" i="15"/>
  <c r="AO8282" i="15"/>
  <c r="AO8283" i="15"/>
  <c r="AO8284" i="15"/>
  <c r="AO8285" i="15"/>
  <c r="AO8286" i="15"/>
  <c r="AO8287" i="15"/>
  <c r="AO8288" i="15"/>
  <c r="AO8289" i="15"/>
  <c r="AO8290" i="15"/>
  <c r="AO8291" i="15"/>
  <c r="AO8292" i="15"/>
  <c r="AO8293" i="15"/>
  <c r="AO8294" i="15"/>
  <c r="AO8295" i="15"/>
  <c r="AO8296" i="15"/>
  <c r="AO8297" i="15"/>
  <c r="AO8298" i="15"/>
  <c r="AO8299" i="15"/>
  <c r="AO8300" i="15"/>
  <c r="AO8301" i="15"/>
  <c r="AO8302" i="15"/>
  <c r="AO8303" i="15"/>
  <c r="AO8304" i="15"/>
  <c r="AO8305" i="15"/>
  <c r="AO8306" i="15"/>
  <c r="AO8307" i="15"/>
  <c r="AO8308" i="15"/>
  <c r="AO8309" i="15"/>
  <c r="AO8310" i="15"/>
  <c r="AO8311" i="15"/>
  <c r="AO8312" i="15"/>
  <c r="AO8313" i="15"/>
  <c r="AO8314" i="15"/>
  <c r="AO8315" i="15"/>
  <c r="AO8316" i="15"/>
  <c r="AO8317" i="15"/>
  <c r="AO8318" i="15"/>
  <c r="AO8319" i="15"/>
  <c r="AO8320" i="15"/>
  <c r="AO8321" i="15"/>
  <c r="AO8322" i="15"/>
  <c r="AO8323" i="15"/>
  <c r="AO8324" i="15"/>
  <c r="AO8325" i="15"/>
  <c r="AO8326" i="15"/>
  <c r="AO8327" i="15"/>
  <c r="AO8328" i="15"/>
  <c r="AO8329" i="15"/>
  <c r="AO8330" i="15"/>
  <c r="AO8331" i="15"/>
  <c r="AO8332" i="15"/>
  <c r="AO8333" i="15"/>
  <c r="AO8334" i="15"/>
  <c r="AO8335" i="15"/>
  <c r="AO8336" i="15"/>
  <c r="AO8337" i="15"/>
  <c r="AO8338" i="15"/>
  <c r="AO8339" i="15"/>
  <c r="AO8340" i="15"/>
  <c r="AO8341" i="15"/>
  <c r="AO8342" i="15"/>
  <c r="AO8343" i="15"/>
  <c r="AO8344" i="15"/>
  <c r="AO8345" i="15"/>
  <c r="AO8346" i="15"/>
  <c r="AO8347" i="15"/>
  <c r="AO8348" i="15"/>
  <c r="AO8349" i="15"/>
  <c r="AO8350" i="15"/>
  <c r="AO8351" i="15"/>
  <c r="AO8352" i="15"/>
  <c r="AO8353" i="15"/>
  <c r="AO8354" i="15"/>
  <c r="AO8355" i="15"/>
  <c r="AO8356" i="15"/>
  <c r="AO8357" i="15"/>
  <c r="AO8358" i="15"/>
  <c r="AO8359" i="15"/>
  <c r="AO8360" i="15"/>
  <c r="AO8361" i="15"/>
  <c r="AO8362" i="15"/>
  <c r="AO8363" i="15"/>
  <c r="AO8364" i="15"/>
  <c r="AO8365" i="15"/>
  <c r="AO8366" i="15"/>
  <c r="AO8367" i="15"/>
  <c r="AO8368" i="15"/>
  <c r="AO8369" i="15"/>
  <c r="AO8370" i="15"/>
  <c r="AO8371" i="15"/>
  <c r="AO8372" i="15"/>
  <c r="AO8373" i="15"/>
  <c r="AO8374" i="15"/>
  <c r="AO8375" i="15"/>
  <c r="AO8376" i="15"/>
  <c r="AO8377" i="15"/>
  <c r="AO8378" i="15"/>
  <c r="AO8379" i="15"/>
  <c r="AO8380" i="15"/>
  <c r="AO8381" i="15"/>
  <c r="AO8382" i="15"/>
  <c r="AO8383" i="15"/>
  <c r="AO8384" i="15"/>
  <c r="AO8385" i="15"/>
  <c r="AO8386" i="15"/>
  <c r="AO8387" i="15"/>
  <c r="AO8388" i="15"/>
  <c r="AO8389" i="15"/>
  <c r="AO8390" i="15"/>
  <c r="AO8391" i="15"/>
  <c r="AO8392" i="15"/>
  <c r="AO8393" i="15"/>
  <c r="AO8394" i="15"/>
  <c r="AO8395" i="15"/>
  <c r="AO8396" i="15"/>
  <c r="AO8397" i="15"/>
  <c r="AO8398" i="15"/>
  <c r="AO8399" i="15"/>
  <c r="AO8400" i="15"/>
  <c r="AO8401" i="15"/>
  <c r="AO8402" i="15"/>
  <c r="AO8403" i="15"/>
  <c r="AO8404" i="15"/>
  <c r="AO8405" i="15"/>
  <c r="AO8406" i="15"/>
  <c r="AO8407" i="15"/>
  <c r="AO8408" i="15"/>
  <c r="AO8409" i="15"/>
  <c r="AO8410" i="15"/>
  <c r="AO8411" i="15"/>
  <c r="AO8412" i="15"/>
  <c r="AO8413" i="15"/>
  <c r="AO8414" i="15"/>
  <c r="AO8415" i="15"/>
  <c r="AO8416" i="15"/>
  <c r="AO8417" i="15"/>
  <c r="AO8418" i="15"/>
  <c r="AO8419" i="15"/>
  <c r="AO8420" i="15"/>
  <c r="AO8421" i="15"/>
  <c r="AO8422" i="15"/>
  <c r="AO8423" i="15"/>
  <c r="AO8424" i="15"/>
  <c r="AO8425" i="15"/>
  <c r="AO8426" i="15"/>
  <c r="AO8427" i="15"/>
  <c r="AO8428" i="15"/>
  <c r="AO8429" i="15"/>
  <c r="AO8430" i="15"/>
  <c r="AO8431" i="15"/>
  <c r="AO8432" i="15"/>
  <c r="AO8433" i="15"/>
  <c r="AO8434" i="15"/>
  <c r="AO8435" i="15"/>
  <c r="AO8436" i="15"/>
  <c r="AO8437" i="15"/>
  <c r="AO8438" i="15"/>
  <c r="AO8439" i="15"/>
  <c r="AO8440" i="15"/>
  <c r="AO8441" i="15"/>
  <c r="AO8442" i="15"/>
  <c r="AO8443" i="15"/>
  <c r="AO8444" i="15"/>
  <c r="AO8445" i="15"/>
  <c r="AO8446" i="15"/>
  <c r="AO8447" i="15"/>
  <c r="AO8448" i="15"/>
  <c r="AO8449" i="15"/>
  <c r="AO8450" i="15"/>
  <c r="AO8451" i="15"/>
  <c r="AO8452" i="15"/>
  <c r="AO8453" i="15"/>
  <c r="AO8454" i="15"/>
  <c r="AO8455" i="15"/>
  <c r="AO8456" i="15"/>
  <c r="AO8457" i="15"/>
  <c r="AO8458" i="15"/>
  <c r="AO8459" i="15"/>
  <c r="AO8460" i="15"/>
  <c r="AO8461" i="15"/>
  <c r="AO8462" i="15"/>
  <c r="AO8463" i="15"/>
  <c r="AO8464" i="15"/>
  <c r="AO8465" i="15"/>
  <c r="AO8466" i="15"/>
  <c r="AO8467" i="15"/>
  <c r="AO8468" i="15"/>
  <c r="AO8469" i="15"/>
  <c r="AO8470" i="15"/>
  <c r="AO8471" i="15"/>
  <c r="AO8472" i="15"/>
  <c r="AO8473" i="15"/>
  <c r="AO8474" i="15"/>
  <c r="AO8475" i="15"/>
  <c r="AO8476" i="15"/>
  <c r="AO8477" i="15"/>
  <c r="AO8478" i="15"/>
  <c r="AO8479" i="15"/>
  <c r="AO8480" i="15"/>
  <c r="AO8481" i="15"/>
  <c r="AO8482" i="15"/>
  <c r="AO8483" i="15"/>
  <c r="AO8484" i="15"/>
  <c r="AO8485" i="15"/>
  <c r="AO8486" i="15"/>
  <c r="AO8487" i="15"/>
  <c r="AO8488" i="15"/>
  <c r="AO8489" i="15"/>
  <c r="AO8490" i="15"/>
  <c r="AO8491" i="15"/>
  <c r="AO8492" i="15"/>
  <c r="AO8493" i="15"/>
  <c r="AO8494" i="15"/>
  <c r="AO8495" i="15"/>
  <c r="AO8496" i="15"/>
  <c r="AO8497" i="15"/>
  <c r="AO8498" i="15"/>
  <c r="AO8499" i="15"/>
  <c r="AO8500" i="15"/>
  <c r="AO8501" i="15"/>
  <c r="AO8502" i="15"/>
  <c r="AO8503" i="15"/>
  <c r="AO8504" i="15"/>
  <c r="AO8505" i="15"/>
  <c r="AO8506" i="15"/>
  <c r="AO8507" i="15"/>
  <c r="AO8508" i="15"/>
  <c r="AO8509" i="15"/>
  <c r="AO8510" i="15"/>
  <c r="AO8511" i="15"/>
  <c r="AO8512" i="15"/>
  <c r="AO8513" i="15"/>
  <c r="AO8514" i="15"/>
  <c r="AO8515" i="15"/>
  <c r="AO8516" i="15"/>
  <c r="AO8517" i="15"/>
  <c r="AO8518" i="15"/>
  <c r="AO8519" i="15"/>
  <c r="AO8520" i="15"/>
  <c r="AO8521" i="15"/>
  <c r="AO8522" i="15"/>
  <c r="AO8523" i="15"/>
  <c r="AO8524" i="15"/>
  <c r="AO8525" i="15"/>
  <c r="AO8526" i="15"/>
  <c r="AO8527" i="15"/>
  <c r="AO8528" i="15"/>
  <c r="AO8529" i="15"/>
  <c r="AO8530" i="15"/>
  <c r="AO8531" i="15"/>
  <c r="AO8532" i="15"/>
  <c r="AO8533" i="15"/>
  <c r="AO8534" i="15"/>
  <c r="AO8535" i="15"/>
  <c r="AO8536" i="15"/>
  <c r="AO8537" i="15"/>
  <c r="AO8538" i="15"/>
  <c r="AO8539" i="15"/>
  <c r="AO8540" i="15"/>
  <c r="AO8541" i="15"/>
  <c r="AO8542" i="15"/>
  <c r="AO8543" i="15"/>
  <c r="AO8544" i="15"/>
  <c r="AO8545" i="15"/>
  <c r="AO8546" i="15"/>
  <c r="AO8547" i="15"/>
  <c r="AO8548" i="15"/>
  <c r="AO8549" i="15"/>
  <c r="AO8550" i="15"/>
  <c r="AO8551" i="15"/>
  <c r="AO8552" i="15"/>
  <c r="AO8553" i="15"/>
  <c r="AO8554" i="15"/>
  <c r="AO8555" i="15"/>
  <c r="AO8556" i="15"/>
  <c r="AO8557" i="15"/>
  <c r="AO8558" i="15"/>
  <c r="AO8559" i="15"/>
  <c r="AO8560" i="15"/>
  <c r="AO8561" i="15"/>
  <c r="AO8562" i="15"/>
  <c r="AO8563" i="15"/>
  <c r="AO8564" i="15"/>
  <c r="AO8565" i="15"/>
  <c r="AO8566" i="15"/>
  <c r="AO8567" i="15"/>
  <c r="AO8568" i="15"/>
  <c r="AO8569" i="15"/>
  <c r="AO8570" i="15"/>
  <c r="AO8571" i="15"/>
  <c r="AO8572" i="15"/>
  <c r="AO8573" i="15"/>
  <c r="AO8574" i="15"/>
  <c r="AO8575" i="15"/>
  <c r="AO8576" i="15"/>
  <c r="AO8577" i="15"/>
  <c r="AO8578" i="15"/>
  <c r="AO8579" i="15"/>
  <c r="AO8580" i="15"/>
  <c r="AO8581" i="15"/>
  <c r="AO8582" i="15"/>
  <c r="AO8583" i="15"/>
  <c r="AO8584" i="15"/>
  <c r="AO8585" i="15"/>
  <c r="AO8586" i="15"/>
  <c r="AO8587" i="15"/>
  <c r="AO8588" i="15"/>
  <c r="AO8589" i="15"/>
  <c r="AO8590" i="15"/>
  <c r="AO8591" i="15"/>
  <c r="AO8592" i="15"/>
  <c r="AO8593" i="15"/>
  <c r="AO8594" i="15"/>
  <c r="AO8595" i="15"/>
  <c r="AO8596" i="15"/>
  <c r="AO8597" i="15"/>
  <c r="AO8598" i="15"/>
  <c r="AO8599" i="15"/>
  <c r="AO8600" i="15"/>
  <c r="AO8601" i="15"/>
  <c r="AO8602" i="15"/>
  <c r="AO8603" i="15"/>
  <c r="AO8604" i="15"/>
  <c r="AO8605" i="15"/>
  <c r="AO8606" i="15"/>
  <c r="AO8607" i="15"/>
  <c r="AO8608" i="15"/>
  <c r="AO8609" i="15"/>
  <c r="AO8610" i="15"/>
  <c r="AO8611" i="15"/>
  <c r="AO8612" i="15"/>
  <c r="AO8613" i="15"/>
  <c r="AO8614" i="15"/>
  <c r="AO8615" i="15"/>
  <c r="AO8616" i="15"/>
  <c r="AO8617" i="15"/>
  <c r="AO8618" i="15"/>
  <c r="AO8619" i="15"/>
  <c r="AO8620" i="15"/>
  <c r="AO8621" i="15"/>
  <c r="AO8622" i="15"/>
  <c r="AO8623" i="15"/>
  <c r="AO8624" i="15"/>
  <c r="AO8625" i="15"/>
  <c r="AO8626" i="15"/>
  <c r="AO8627" i="15"/>
  <c r="AO8628" i="15"/>
  <c r="AO8629" i="15"/>
  <c r="AO8630" i="15"/>
  <c r="AO8631" i="15"/>
  <c r="AO8632" i="15"/>
  <c r="AO8633" i="15"/>
  <c r="AO8634" i="15"/>
  <c r="AO8635" i="15"/>
  <c r="AO8636" i="15"/>
  <c r="AO8637" i="15"/>
  <c r="AO8638" i="15"/>
  <c r="AO8639" i="15"/>
  <c r="AO8640" i="15"/>
  <c r="AO8641" i="15"/>
  <c r="AO8642" i="15"/>
  <c r="AO8643" i="15"/>
  <c r="AO8644" i="15"/>
  <c r="AO8645" i="15"/>
  <c r="AO8646" i="15"/>
  <c r="AO8647" i="15"/>
  <c r="AO8648" i="15"/>
  <c r="AO8649" i="15"/>
  <c r="AO8650" i="15"/>
  <c r="AO8651" i="15"/>
  <c r="AO8652" i="15"/>
  <c r="AO8653" i="15"/>
  <c r="AO8654" i="15"/>
  <c r="AO8655" i="15"/>
  <c r="AO8656" i="15"/>
  <c r="AO8657" i="15"/>
  <c r="AO8658" i="15"/>
  <c r="AO8659" i="15"/>
  <c r="AO8660" i="15"/>
  <c r="AO8661" i="15"/>
  <c r="AO8662" i="15"/>
  <c r="AO8663" i="15"/>
  <c r="AO8664" i="15"/>
  <c r="AO8665" i="15"/>
  <c r="AO8666" i="15"/>
  <c r="AO8667" i="15"/>
  <c r="AO8668" i="15"/>
  <c r="AO8669" i="15"/>
  <c r="AO8670" i="15"/>
  <c r="AO8671" i="15"/>
  <c r="AO8672" i="15"/>
  <c r="AO8673" i="15"/>
  <c r="AO8674" i="15"/>
  <c r="AO8675" i="15"/>
  <c r="AO8676" i="15"/>
  <c r="AO8677" i="15"/>
  <c r="AO8678" i="15"/>
  <c r="AO8679" i="15"/>
  <c r="AO8680" i="15"/>
  <c r="AO8681" i="15"/>
  <c r="AO8682" i="15"/>
  <c r="AO8683" i="15"/>
  <c r="AO8684" i="15"/>
  <c r="AO8685" i="15"/>
  <c r="AO8686" i="15"/>
  <c r="AO8687" i="15"/>
  <c r="AO8688" i="15"/>
  <c r="AO8689" i="15"/>
  <c r="AO8690" i="15"/>
  <c r="AO8691" i="15"/>
  <c r="AO8692" i="15"/>
  <c r="AO8693" i="15"/>
  <c r="AO8694" i="15"/>
  <c r="AO8695" i="15"/>
  <c r="AO8696" i="15"/>
  <c r="AO8697" i="15"/>
  <c r="AO8698" i="15"/>
  <c r="AO8699" i="15"/>
  <c r="AO8700" i="15"/>
  <c r="AO8701" i="15"/>
  <c r="AO8702" i="15"/>
  <c r="AO8703" i="15"/>
  <c r="AO8704" i="15"/>
  <c r="AO8705" i="15"/>
  <c r="AO8706" i="15"/>
  <c r="AO8707" i="15"/>
  <c r="AO8708" i="15"/>
  <c r="AO8709" i="15"/>
  <c r="AO8710" i="15"/>
  <c r="AO8711" i="15"/>
  <c r="AO8712" i="15"/>
  <c r="AO8713" i="15"/>
  <c r="AO8714" i="15"/>
  <c r="AO8715" i="15"/>
  <c r="AO8716" i="15"/>
  <c r="AO8717" i="15"/>
  <c r="AO8718" i="15"/>
  <c r="AO8719" i="15"/>
  <c r="AO8720" i="15"/>
  <c r="AO8721" i="15"/>
  <c r="AO8722" i="15"/>
  <c r="AO8723" i="15"/>
  <c r="AO8724" i="15"/>
  <c r="AO8725" i="15"/>
  <c r="AO8726" i="15"/>
  <c r="AO8727" i="15"/>
  <c r="AO8728" i="15"/>
  <c r="AO8729" i="15"/>
  <c r="AO8730" i="15"/>
  <c r="AO8731" i="15"/>
  <c r="AO8732" i="15"/>
  <c r="AO8733" i="15"/>
  <c r="AO8734" i="15"/>
  <c r="AO8735" i="15"/>
  <c r="AO8736" i="15"/>
  <c r="AO8737" i="15"/>
  <c r="AO8738" i="15"/>
  <c r="AO8739" i="15"/>
  <c r="AO8740" i="15"/>
  <c r="AO8741" i="15"/>
  <c r="AO8742" i="15"/>
  <c r="AO8743" i="15"/>
  <c r="AO8744" i="15"/>
  <c r="AO8745" i="15"/>
  <c r="AO8746" i="15"/>
  <c r="AO8747" i="15"/>
  <c r="AO8748" i="15"/>
  <c r="AO8749" i="15"/>
  <c r="AO8750" i="15"/>
  <c r="AO8751" i="15"/>
  <c r="AO8752" i="15"/>
  <c r="AO8753" i="15"/>
  <c r="AO8754" i="15"/>
  <c r="AO8755" i="15"/>
  <c r="AO8756" i="15"/>
  <c r="AO8757" i="15"/>
  <c r="AO8758" i="15"/>
  <c r="AO8759" i="15"/>
  <c r="AO8760" i="15"/>
  <c r="AO8761" i="15"/>
  <c r="AO2" i="15"/>
  <c r="T197" i="8" l="1"/>
  <c r="K9" i="2"/>
  <c r="K7" i="2"/>
  <c r="Y30" i="11"/>
  <c r="Y31" i="11"/>
  <c r="Y32" i="11"/>
  <c r="Y33" i="11"/>
  <c r="Y34" i="11"/>
  <c r="Y35" i="11"/>
  <c r="Y36" i="11"/>
  <c r="Y37" i="11"/>
  <c r="Y38" i="11"/>
  <c r="P76" i="6" l="1"/>
  <c r="P77" i="6"/>
  <c r="P78" i="6"/>
  <c r="P79" i="6"/>
  <c r="P80" i="6"/>
  <c r="P69" i="6"/>
  <c r="P70" i="6"/>
  <c r="P71" i="6"/>
  <c r="P72" i="6"/>
  <c r="P73" i="6"/>
  <c r="P62" i="6"/>
  <c r="P63" i="6"/>
  <c r="P64" i="6"/>
  <c r="P65" i="6"/>
  <c r="P66" i="6"/>
  <c r="P55" i="6"/>
  <c r="P56" i="6"/>
  <c r="P57" i="6"/>
  <c r="P58" i="6"/>
  <c r="P59" i="6"/>
  <c r="P47" i="6"/>
  <c r="P48" i="6"/>
  <c r="P49" i="6"/>
  <c r="P50" i="6"/>
  <c r="P51" i="6"/>
  <c r="P52" i="6"/>
  <c r="O26" i="6" l="1"/>
  <c r="O27" i="6"/>
  <c r="O28" i="6"/>
  <c r="O29" i="6"/>
  <c r="O30" i="6"/>
  <c r="O31" i="6"/>
  <c r="O32" i="6"/>
  <c r="O33" i="6"/>
  <c r="O34" i="6"/>
  <c r="O25" i="6"/>
  <c r="M76" i="6" l="1"/>
  <c r="O177" i="8"/>
  <c r="L177" i="8"/>
  <c r="V171" i="8"/>
  <c r="V172" i="8" s="1"/>
  <c r="V173" i="8" s="1"/>
  <c r="V174" i="8" s="1"/>
  <c r="V175" i="8" s="1"/>
  <c r="L171" i="8"/>
  <c r="L172" i="8"/>
  <c r="L173" i="8"/>
  <c r="L174" i="8"/>
  <c r="U170" i="8"/>
  <c r="U171" i="8" s="1"/>
  <c r="U172" i="8" s="1"/>
  <c r="U173" i="8" s="1"/>
  <c r="U174" i="8" s="1"/>
  <c r="U175" i="8" s="1"/>
  <c r="L170" i="8"/>
  <c r="U178" i="8"/>
  <c r="T178" i="8" s="1"/>
  <c r="Z178" i="8"/>
  <c r="L178" i="8"/>
  <c r="L175" i="8"/>
  <c r="W8" i="12" l="1"/>
  <c r="M77" i="6"/>
  <c r="M78" i="6"/>
  <c r="M79" i="6"/>
  <c r="M80" i="6"/>
  <c r="M81" i="6"/>
  <c r="M70" i="6"/>
  <c r="M71" i="6"/>
  <c r="M72" i="6"/>
  <c r="M69" i="6"/>
  <c r="K74" i="6" l="1"/>
  <c r="K73" i="6"/>
  <c r="K72" i="6"/>
  <c r="K71" i="6"/>
  <c r="K70" i="6"/>
  <c r="K69" i="6"/>
  <c r="U31" i="11" l="1"/>
  <c r="U30" i="11"/>
  <c r="T31" i="11" l="1"/>
  <c r="T32" i="11"/>
  <c r="T33" i="11"/>
  <c r="T34" i="11"/>
  <c r="T35" i="11"/>
  <c r="T36" i="11"/>
  <c r="T37" i="11"/>
  <c r="T38" i="11"/>
  <c r="T30" i="11"/>
  <c r="W31" i="11"/>
  <c r="W32" i="11"/>
  <c r="W33" i="11"/>
  <c r="W34" i="11"/>
  <c r="W35" i="11"/>
  <c r="W36" i="11"/>
  <c r="W37" i="11"/>
  <c r="W38" i="11"/>
  <c r="W30" i="11"/>
  <c r="AA39" i="11"/>
  <c r="L39" i="11"/>
  <c r="AA38" i="11"/>
  <c r="L38" i="11"/>
  <c r="AA37" i="11"/>
  <c r="L37" i="11"/>
  <c r="AA36" i="11"/>
  <c r="L36" i="11"/>
  <c r="AA35" i="11"/>
  <c r="L35" i="11"/>
  <c r="AA34" i="11"/>
  <c r="L34" i="11"/>
  <c r="AA33" i="11"/>
  <c r="L33" i="11"/>
  <c r="AA32" i="11"/>
  <c r="L32" i="11"/>
  <c r="AA31" i="11"/>
  <c r="L31" i="11"/>
  <c r="AA30" i="11"/>
  <c r="L30" i="11"/>
  <c r="Z108" i="8" l="1"/>
  <c r="Z107" i="8"/>
  <c r="Z106" i="8"/>
  <c r="Z105" i="8"/>
  <c r="Z104" i="8"/>
  <c r="Z103" i="8"/>
  <c r="Z102" i="8"/>
  <c r="Z101" i="8"/>
  <c r="Z100" i="8"/>
  <c r="Z99" i="8"/>
  <c r="Z88" i="8"/>
  <c r="Z89" i="8"/>
  <c r="Z90" i="8"/>
  <c r="Z91" i="8"/>
  <c r="Z92" i="8"/>
  <c r="Z93" i="8"/>
  <c r="Z94" i="8"/>
  <c r="Z95" i="8"/>
  <c r="Z96" i="8"/>
  <c r="Z87" i="8"/>
  <c r="K22" i="2"/>
  <c r="K6" i="2"/>
  <c r="K5" i="2"/>
  <c r="K4" i="2"/>
  <c r="K3" i="2"/>
  <c r="R37" i="6"/>
  <c r="R38" i="6"/>
  <c r="R39" i="6"/>
  <c r="R40" i="6"/>
  <c r="R41" i="6"/>
  <c r="R42" i="6"/>
  <c r="R43" i="6"/>
  <c r="R44" i="6"/>
  <c r="R45" i="6"/>
  <c r="R36" i="6"/>
  <c r="W10" i="12"/>
  <c r="AA28" i="11"/>
  <c r="AA27" i="11"/>
  <c r="AA26" i="11"/>
  <c r="AA25" i="11"/>
  <c r="AA24" i="11"/>
  <c r="AA23" i="11"/>
  <c r="AA22" i="11"/>
  <c r="AA21" i="11"/>
  <c r="AA20" i="11"/>
  <c r="AA19" i="11"/>
  <c r="AA76" i="11"/>
  <c r="AA75" i="11"/>
  <c r="AA74" i="11"/>
  <c r="AA73" i="11"/>
  <c r="AA72" i="11"/>
  <c r="AA71" i="11"/>
  <c r="AA70" i="11"/>
  <c r="AA69" i="11"/>
  <c r="AA68" i="11"/>
  <c r="AA67" i="11"/>
  <c r="Z76" i="8"/>
  <c r="Z77" i="8"/>
  <c r="Z78" i="8"/>
  <c r="Z79" i="8"/>
  <c r="Z80" i="8"/>
  <c r="Z81" i="8"/>
  <c r="Z82" i="8"/>
  <c r="Z83" i="8"/>
  <c r="Z84" i="8"/>
  <c r="Z75" i="8"/>
  <c r="S181" i="8"/>
  <c r="Z181" i="8"/>
  <c r="Z168" i="8" l="1"/>
  <c r="Z182" i="8"/>
  <c r="L36" i="6"/>
  <c r="L37" i="6"/>
  <c r="L38" i="6"/>
  <c r="L39" i="6"/>
  <c r="L40" i="6"/>
  <c r="L41" i="6"/>
  <c r="L42" i="6"/>
  <c r="L43" i="6"/>
  <c r="L44" i="6"/>
  <c r="O55" i="8" l="1"/>
  <c r="Z55" i="8" s="1"/>
  <c r="L55" i="8"/>
  <c r="O54" i="8"/>
  <c r="Z54" i="8" s="1"/>
  <c r="L54" i="8"/>
  <c r="O53" i="8"/>
  <c r="Z53" i="8" s="1"/>
  <c r="L53" i="8"/>
  <c r="O52" i="8"/>
  <c r="Z52" i="8" s="1"/>
  <c r="L52" i="8"/>
  <c r="O51" i="8"/>
  <c r="Z51" i="8" s="1"/>
  <c r="L51" i="8"/>
  <c r="O50" i="8"/>
  <c r="Z50" i="8" s="1"/>
  <c r="L50" i="8"/>
  <c r="O49" i="8"/>
  <c r="Z49" i="8" s="1"/>
  <c r="L49" i="8"/>
  <c r="O48" i="8"/>
  <c r="Z48" i="8" s="1"/>
  <c r="L48" i="8"/>
  <c r="O47" i="8"/>
  <c r="Z47" i="8" s="1"/>
  <c r="L47" i="8"/>
  <c r="O46" i="8"/>
  <c r="Z46" i="8" s="1"/>
  <c r="L46" i="8"/>
  <c r="Q44" i="11"/>
  <c r="L44" i="11"/>
  <c r="Q43" i="11"/>
  <c r="L43" i="11"/>
  <c r="L46" i="11"/>
  <c r="Q46" i="11"/>
  <c r="L47" i="11"/>
  <c r="Q47" i="11"/>
  <c r="S84" i="8" l="1"/>
  <c r="S76" i="8"/>
  <c r="S77" i="8"/>
  <c r="S78" i="8"/>
  <c r="S79" i="8"/>
  <c r="S80" i="8"/>
  <c r="S81" i="8"/>
  <c r="S82" i="8"/>
  <c r="S83" i="8"/>
  <c r="S75" i="8"/>
  <c r="S25" i="8"/>
  <c r="S26" i="8"/>
  <c r="S27" i="8"/>
  <c r="S28" i="8"/>
  <c r="S29" i="8"/>
  <c r="S30" i="8"/>
  <c r="S31" i="8"/>
  <c r="S32" i="8"/>
  <c r="S33" i="8"/>
  <c r="S24" i="8"/>
  <c r="Z16" i="8"/>
  <c r="AA12" i="11"/>
  <c r="R26" i="6" l="1"/>
  <c r="R27" i="6"/>
  <c r="R28" i="6"/>
  <c r="R29" i="6"/>
  <c r="R30" i="6"/>
  <c r="R31" i="6"/>
  <c r="R32" i="6"/>
  <c r="R33" i="6"/>
  <c r="R34" i="6"/>
  <c r="R25" i="6"/>
  <c r="R15" i="6"/>
  <c r="R16" i="6"/>
  <c r="R17" i="6"/>
  <c r="R18" i="6"/>
  <c r="R19" i="6"/>
  <c r="R20" i="6"/>
  <c r="R21" i="6"/>
  <c r="R22" i="6"/>
  <c r="R23" i="6"/>
  <c r="R14" i="6"/>
  <c r="T47" i="8" l="1"/>
  <c r="T48" i="8"/>
  <c r="T49" i="8"/>
  <c r="T50" i="8"/>
  <c r="T51" i="8"/>
  <c r="T52" i="8"/>
  <c r="T53" i="8"/>
  <c r="T54" i="8"/>
  <c r="T46" i="8"/>
  <c r="V46" i="8"/>
  <c r="V47" i="8"/>
  <c r="V48" i="8"/>
  <c r="V49" i="8"/>
  <c r="V50" i="8"/>
  <c r="V51" i="8"/>
  <c r="V52" i="8"/>
  <c r="V53" i="8"/>
  <c r="V54" i="8"/>
  <c r="T136" i="8" l="1"/>
  <c r="L151" i="8"/>
  <c r="Q24" i="8"/>
  <c r="J10" i="12"/>
  <c r="U12" i="11"/>
  <c r="T12" i="11" s="1"/>
  <c r="U16" i="8" l="1"/>
  <c r="T16" i="8" s="1"/>
  <c r="K13" i="2"/>
  <c r="U182" i="8"/>
  <c r="T182" i="8" s="1"/>
  <c r="O182" i="8"/>
  <c r="L182" i="8"/>
  <c r="O37" i="2"/>
  <c r="P37" i="2"/>
  <c r="Q37" i="2"/>
  <c r="R37" i="2"/>
  <c r="S37" i="2"/>
  <c r="T37" i="2"/>
  <c r="U37" i="2"/>
  <c r="V37" i="2"/>
  <c r="W37" i="2"/>
  <c r="N37" i="2"/>
  <c r="L156" i="8"/>
  <c r="O165" i="8"/>
  <c r="L165" i="8"/>
  <c r="O164" i="8"/>
  <c r="L164" i="8"/>
  <c r="O163" i="8"/>
  <c r="L163" i="8"/>
  <c r="O162" i="8"/>
  <c r="L162" i="8"/>
  <c r="O161" i="8"/>
  <c r="L161" i="8"/>
  <c r="O160" i="8"/>
  <c r="L160" i="8"/>
  <c r="O159" i="8"/>
  <c r="L159" i="8"/>
  <c r="O158" i="8"/>
  <c r="L158" i="8"/>
  <c r="O157" i="8"/>
  <c r="L157" i="8"/>
  <c r="L181" i="8"/>
  <c r="L180" i="8"/>
  <c r="Q84" i="8"/>
  <c r="Q83" i="8"/>
  <c r="Q82" i="8"/>
  <c r="Q81" i="8"/>
  <c r="Q80" i="8"/>
  <c r="Q79" i="8"/>
  <c r="Q78" i="8"/>
  <c r="Q77" i="8"/>
  <c r="Q76" i="8"/>
  <c r="Q75" i="8"/>
  <c r="L76" i="8"/>
  <c r="L77" i="8"/>
  <c r="L78" i="8"/>
  <c r="L79" i="8"/>
  <c r="L80" i="8"/>
  <c r="L81" i="8"/>
  <c r="L82" i="8"/>
  <c r="L83" i="8"/>
  <c r="L84" i="8"/>
  <c r="L74" i="8"/>
  <c r="L75" i="8"/>
  <c r="L41" i="11"/>
  <c r="L15" i="11"/>
  <c r="L56" i="11" l="1"/>
  <c r="L60" i="11"/>
  <c r="L33" i="8" l="1"/>
  <c r="L32" i="8"/>
  <c r="L31" i="8"/>
  <c r="L30" i="8"/>
  <c r="L29" i="8"/>
  <c r="L28" i="8"/>
  <c r="L27" i="8"/>
  <c r="L26" i="8"/>
  <c r="L25" i="8"/>
  <c r="Q33" i="8"/>
  <c r="Q32" i="8"/>
  <c r="Q31" i="8"/>
  <c r="Q30" i="8"/>
  <c r="Q29" i="8"/>
  <c r="Q28" i="8"/>
  <c r="Q27" i="8"/>
  <c r="Q26" i="8"/>
  <c r="Q25" i="8"/>
  <c r="T180" i="8" l="1"/>
  <c r="T181" i="8"/>
  <c r="L24" i="8" l="1"/>
  <c r="L18" i="11"/>
  <c r="T89" i="8"/>
  <c r="T125" i="8" l="1"/>
  <c r="T126" i="8"/>
  <c r="T127" i="8"/>
  <c r="T128" i="8"/>
  <c r="T129" i="8"/>
  <c r="T130" i="8"/>
  <c r="T131" i="8"/>
  <c r="T132" i="8"/>
  <c r="T133" i="8"/>
  <c r="V125" i="8"/>
  <c r="V126" i="8"/>
  <c r="V127" i="8"/>
  <c r="V128" i="8"/>
  <c r="V129" i="8"/>
  <c r="V130" i="8"/>
  <c r="V131" i="8"/>
  <c r="V132" i="8"/>
  <c r="V133" i="8"/>
  <c r="T114" i="8"/>
  <c r="T115" i="8"/>
  <c r="T116" i="8"/>
  <c r="T117" i="8"/>
  <c r="T118" i="8"/>
  <c r="T119" i="8"/>
  <c r="T120" i="8"/>
  <c r="T121" i="8"/>
  <c r="T122" i="8"/>
  <c r="V114" i="8"/>
  <c r="V115" i="8"/>
  <c r="V116" i="8"/>
  <c r="V117" i="8"/>
  <c r="V118" i="8"/>
  <c r="V119" i="8"/>
  <c r="V120" i="8"/>
  <c r="V121" i="8"/>
  <c r="V122" i="8"/>
  <c r="L129" i="8"/>
  <c r="O129" i="8"/>
  <c r="Z129" i="8" s="1"/>
  <c r="L130" i="8"/>
  <c r="O130" i="8"/>
  <c r="Z130" i="8" s="1"/>
  <c r="L131" i="8"/>
  <c r="O131" i="8"/>
  <c r="Z131" i="8" s="1"/>
  <c r="L132" i="8"/>
  <c r="O132" i="8"/>
  <c r="Z132" i="8" s="1"/>
  <c r="L133" i="8"/>
  <c r="O133" i="8"/>
  <c r="Z133" i="8" s="1"/>
  <c r="L134" i="8"/>
  <c r="O134" i="8"/>
  <c r="Z134" i="8" s="1"/>
  <c r="L118" i="8"/>
  <c r="O118" i="8"/>
  <c r="Z118" i="8" s="1"/>
  <c r="L119" i="8"/>
  <c r="O119" i="8"/>
  <c r="Z119" i="8" s="1"/>
  <c r="L120" i="8"/>
  <c r="O120" i="8"/>
  <c r="Z120" i="8" s="1"/>
  <c r="L121" i="8"/>
  <c r="O121" i="8"/>
  <c r="Z121" i="8" s="1"/>
  <c r="L122" i="8"/>
  <c r="O122" i="8"/>
  <c r="Z122" i="8" s="1"/>
  <c r="L123" i="8"/>
  <c r="O123" i="8"/>
  <c r="Z123" i="8" s="1"/>
  <c r="T99" i="8"/>
  <c r="T100" i="8"/>
  <c r="T101" i="8"/>
  <c r="T102" i="8"/>
  <c r="T103" i="8"/>
  <c r="T104" i="8"/>
  <c r="T105" i="8"/>
  <c r="T106" i="8"/>
  <c r="T107" i="8"/>
  <c r="V99" i="8"/>
  <c r="V100" i="8"/>
  <c r="V101" i="8"/>
  <c r="V102" i="8"/>
  <c r="V103" i="8"/>
  <c r="V104" i="8"/>
  <c r="V105" i="8"/>
  <c r="V106" i="8"/>
  <c r="V107" i="8"/>
  <c r="L103" i="8"/>
  <c r="L104" i="8"/>
  <c r="L105" i="8"/>
  <c r="L106" i="8"/>
  <c r="L107" i="8"/>
  <c r="L108" i="8"/>
  <c r="T92" i="8"/>
  <c r="T94" i="8"/>
  <c r="T93" i="8"/>
  <c r="T91" i="8"/>
  <c r="T90" i="8"/>
  <c r="T88" i="8"/>
  <c r="T87" i="8"/>
  <c r="T95" i="8"/>
  <c r="V87" i="8"/>
  <c r="V88" i="8"/>
  <c r="V89" i="8"/>
  <c r="V90" i="8"/>
  <c r="V91" i="8"/>
  <c r="V92" i="8"/>
  <c r="V93" i="8"/>
  <c r="V94" i="8"/>
  <c r="V95" i="8"/>
  <c r="T80" i="8"/>
  <c r="V75" i="8"/>
  <c r="T75" i="8"/>
  <c r="L91" i="8"/>
  <c r="L92" i="8"/>
  <c r="L93" i="8"/>
  <c r="L94" i="8"/>
  <c r="L95" i="8"/>
  <c r="L96" i="8"/>
  <c r="T76" i="8"/>
  <c r="T77" i="8"/>
  <c r="T78" i="8"/>
  <c r="T79" i="8"/>
  <c r="T81" i="8"/>
  <c r="T82" i="8"/>
  <c r="T83" i="8"/>
  <c r="X74" i="8"/>
  <c r="X75" i="8"/>
  <c r="X76" i="8"/>
  <c r="X77" i="8"/>
  <c r="X78" i="8"/>
  <c r="X79" i="8"/>
  <c r="X80" i="8"/>
  <c r="X81" i="8"/>
  <c r="X82" i="8"/>
  <c r="X83" i="8"/>
  <c r="X63" i="8"/>
  <c r="X64" i="8"/>
  <c r="X65" i="8"/>
  <c r="X66" i="8"/>
  <c r="X67" i="8"/>
  <c r="X68" i="8"/>
  <c r="X69" i="8"/>
  <c r="X70" i="8"/>
  <c r="X71" i="8"/>
  <c r="V76" i="8"/>
  <c r="V77" i="8"/>
  <c r="V78" i="8"/>
  <c r="V79" i="8"/>
  <c r="V80" i="8"/>
  <c r="V81" i="8"/>
  <c r="V82" i="8"/>
  <c r="V83" i="8"/>
  <c r="O79" i="8"/>
  <c r="O80" i="8"/>
  <c r="O81" i="8"/>
  <c r="O82" i="8"/>
  <c r="O83" i="8"/>
  <c r="O84" i="8"/>
  <c r="T70" i="8"/>
  <c r="T69" i="8"/>
  <c r="T68" i="8"/>
  <c r="T67" i="8"/>
  <c r="T66" i="8"/>
  <c r="T65" i="8"/>
  <c r="T64" i="8"/>
  <c r="T63" i="8"/>
  <c r="T71" i="8"/>
  <c r="V63" i="8"/>
  <c r="V64" i="8"/>
  <c r="V65" i="8"/>
  <c r="V66" i="8"/>
  <c r="V67" i="8"/>
  <c r="V68" i="8"/>
  <c r="V69" i="8"/>
  <c r="V70" i="8"/>
  <c r="V71" i="8"/>
  <c r="T39" i="8"/>
  <c r="V35" i="8"/>
  <c r="V36" i="8"/>
  <c r="V37" i="8"/>
  <c r="V38" i="8"/>
  <c r="V39" i="8"/>
  <c r="V40" i="8"/>
  <c r="V41" i="8"/>
  <c r="V42" i="8"/>
  <c r="V43" i="8"/>
  <c r="L40" i="8"/>
  <c r="O40" i="8"/>
  <c r="Z40" i="8" s="1"/>
  <c r="L41" i="8"/>
  <c r="O41" i="8"/>
  <c r="Z41" i="8" s="1"/>
  <c r="L42" i="8"/>
  <c r="O42" i="8"/>
  <c r="Z42" i="8" s="1"/>
  <c r="L43" i="8"/>
  <c r="O43" i="8"/>
  <c r="Z43" i="8" s="1"/>
  <c r="L44" i="8"/>
  <c r="O44" i="8"/>
  <c r="Z44" i="8" s="1"/>
  <c r="T19" i="11"/>
  <c r="T20" i="11"/>
  <c r="T21" i="11"/>
  <c r="T22" i="11"/>
  <c r="T23" i="11"/>
  <c r="T24" i="11"/>
  <c r="T25" i="11"/>
  <c r="T26" i="11"/>
  <c r="T27" i="11"/>
  <c r="Y19" i="11"/>
  <c r="Y20" i="11"/>
  <c r="Y21" i="11"/>
  <c r="Y22" i="11"/>
  <c r="Y23" i="11"/>
  <c r="Y24" i="11"/>
  <c r="Y25" i="11"/>
  <c r="Y26" i="11"/>
  <c r="Y27" i="11"/>
  <c r="W19" i="11"/>
  <c r="W20" i="11"/>
  <c r="W21" i="11"/>
  <c r="W22" i="11"/>
  <c r="W23" i="11"/>
  <c r="W24" i="11"/>
  <c r="W25" i="11"/>
  <c r="W26" i="11"/>
  <c r="W27" i="11"/>
  <c r="L23" i="11"/>
  <c r="L24" i="11"/>
  <c r="L25" i="11"/>
  <c r="L26" i="11"/>
  <c r="L27" i="11"/>
  <c r="L28" i="11"/>
  <c r="W67" i="11"/>
  <c r="W68" i="11"/>
  <c r="W69" i="11"/>
  <c r="W70" i="11"/>
  <c r="W71" i="11"/>
  <c r="W72" i="11"/>
  <c r="W73" i="11"/>
  <c r="W74" i="11"/>
  <c r="W75" i="11"/>
  <c r="L25" i="6"/>
  <c r="L26" i="6"/>
  <c r="L27" i="6"/>
  <c r="L28" i="6"/>
  <c r="L29" i="6"/>
  <c r="L30" i="6"/>
  <c r="L31" i="6"/>
  <c r="L32" i="6"/>
  <c r="L33" i="6"/>
  <c r="N36" i="6"/>
  <c r="N37" i="6"/>
  <c r="N38" i="6"/>
  <c r="N39" i="6"/>
  <c r="N40" i="6"/>
  <c r="N41" i="6"/>
  <c r="N42" i="6"/>
  <c r="N43" i="6"/>
  <c r="N44" i="6"/>
  <c r="P36" i="6"/>
  <c r="P37" i="6"/>
  <c r="P38" i="6"/>
  <c r="P39" i="6"/>
  <c r="P40" i="6"/>
  <c r="P41" i="6"/>
  <c r="P42" i="6"/>
  <c r="P43" i="6"/>
  <c r="P44" i="6"/>
  <c r="P25" i="6"/>
  <c r="P26" i="6"/>
  <c r="P27" i="6"/>
  <c r="P28" i="6"/>
  <c r="P29" i="6"/>
  <c r="P30" i="6"/>
  <c r="P31" i="6"/>
  <c r="P32" i="6"/>
  <c r="P33" i="6"/>
  <c r="N25" i="6"/>
  <c r="N26" i="6"/>
  <c r="N27" i="6"/>
  <c r="N28" i="6"/>
  <c r="N29" i="6"/>
  <c r="N30" i="6"/>
  <c r="N31" i="6"/>
  <c r="N32" i="6"/>
  <c r="N33" i="6"/>
  <c r="L14" i="6"/>
  <c r="L15" i="6"/>
  <c r="L16" i="6"/>
  <c r="L17" i="6"/>
  <c r="L18" i="6"/>
  <c r="L19" i="6"/>
  <c r="L20" i="6"/>
  <c r="L21" i="6"/>
  <c r="L22" i="6"/>
  <c r="N14" i="6"/>
  <c r="N15" i="6"/>
  <c r="N16" i="6"/>
  <c r="N17" i="6"/>
  <c r="N18" i="6"/>
  <c r="N19" i="6"/>
  <c r="N20" i="6"/>
  <c r="N21" i="6"/>
  <c r="N22" i="6"/>
  <c r="P14" i="6"/>
  <c r="P15" i="6"/>
  <c r="P16" i="6"/>
  <c r="P17" i="6"/>
  <c r="P18" i="6"/>
  <c r="P19" i="6"/>
  <c r="P20" i="6"/>
  <c r="P21" i="6"/>
  <c r="P22" i="6"/>
  <c r="L67" i="8"/>
  <c r="L68" i="8"/>
  <c r="L69" i="8"/>
  <c r="L70" i="8"/>
  <c r="L71" i="8"/>
  <c r="L72" i="8"/>
  <c r="S163" i="8" l="1"/>
  <c r="S164" i="8"/>
  <c r="S157" i="8"/>
  <c r="S165" i="8"/>
  <c r="S158" i="8"/>
  <c r="S156" i="8"/>
  <c r="S160" i="8"/>
  <c r="S159" i="8"/>
  <c r="Q156" i="8"/>
  <c r="S161" i="8"/>
  <c r="S162" i="8"/>
  <c r="Q159" i="8"/>
  <c r="Q158" i="8"/>
  <c r="Q165" i="8"/>
  <c r="Q157" i="8"/>
  <c r="Q160" i="8"/>
  <c r="Q164" i="8"/>
  <c r="Q163" i="8"/>
  <c r="Q162" i="8"/>
  <c r="Q161" i="8"/>
  <c r="T41" i="8"/>
  <c r="T38" i="8"/>
  <c r="T40" i="8"/>
  <c r="T35" i="8"/>
  <c r="T43" i="8"/>
  <c r="T42" i="8"/>
  <c r="T37" i="8"/>
  <c r="T36" i="8"/>
  <c r="Y67" i="11" l="1"/>
  <c r="Y68" i="11"/>
  <c r="Y69" i="11"/>
  <c r="Y70" i="11"/>
  <c r="Y71" i="11"/>
  <c r="Y72" i="11"/>
  <c r="Y73" i="11"/>
  <c r="Y74" i="11"/>
  <c r="Y75" i="11"/>
  <c r="L71" i="11"/>
  <c r="Q71" i="11"/>
  <c r="L72" i="11"/>
  <c r="Q72" i="11"/>
  <c r="L73" i="11"/>
  <c r="Q73" i="11"/>
  <c r="L74" i="11"/>
  <c r="Q74" i="11"/>
  <c r="L75" i="11"/>
  <c r="Q75" i="11"/>
  <c r="L76" i="11"/>
  <c r="Q76" i="11"/>
  <c r="L67" i="11"/>
  <c r="Q67" i="11"/>
  <c r="I18" i="3"/>
  <c r="I19" i="3"/>
  <c r="I20" i="3"/>
  <c r="I21" i="3"/>
  <c r="I22" i="3"/>
  <c r="L62" i="11"/>
  <c r="I14" i="3"/>
  <c r="I15" i="3"/>
  <c r="I16" i="3"/>
  <c r="I17" i="3"/>
  <c r="I13" i="3"/>
  <c r="K27" i="2"/>
  <c r="T67" i="11" l="1"/>
  <c r="T68" i="11"/>
  <c r="T69" i="11"/>
  <c r="T70" i="11"/>
  <c r="T71" i="11"/>
  <c r="T72" i="11"/>
  <c r="T73" i="11"/>
  <c r="T74" i="11"/>
  <c r="T75" i="11"/>
  <c r="L35" i="8"/>
  <c r="L36" i="8"/>
  <c r="L37" i="8"/>
  <c r="L38" i="8"/>
  <c r="L39" i="8"/>
  <c r="O35" i="8"/>
  <c r="Z35" i="8" s="1"/>
  <c r="O36" i="8"/>
  <c r="Z36" i="8" s="1"/>
  <c r="O37" i="8"/>
  <c r="Z37" i="8" s="1"/>
  <c r="O38" i="8"/>
  <c r="Z38" i="8" s="1"/>
  <c r="O39" i="8"/>
  <c r="Z39" i="8" s="1"/>
  <c r="L87" i="8"/>
  <c r="R12" i="6" l="1"/>
  <c r="L12" i="6"/>
  <c r="J25" i="6" l="1"/>
  <c r="U3" i="11"/>
  <c r="T3" i="11"/>
  <c r="T168" i="8"/>
  <c r="T170" i="8" s="1"/>
  <c r="T171" i="8" s="1"/>
  <c r="T172" i="8" s="1"/>
  <c r="T173" i="8" s="1"/>
  <c r="T174" i="8" s="1"/>
  <c r="T175" i="8" s="1"/>
  <c r="L168" i="8" l="1"/>
  <c r="O156" i="8"/>
  <c r="L153" i="8"/>
  <c r="U2" i="11"/>
  <c r="O112" i="8"/>
  <c r="L112" i="8"/>
  <c r="I112" i="8"/>
  <c r="T141" i="8"/>
  <c r="O141" i="8"/>
  <c r="L141" i="8"/>
  <c r="T139" i="8"/>
  <c r="L139" i="8"/>
  <c r="O138" i="8"/>
  <c r="L138" i="8"/>
  <c r="T151" i="8" l="1"/>
  <c r="T149" i="8"/>
  <c r="T147" i="8"/>
  <c r="L136" i="8" l="1"/>
  <c r="L115" i="8"/>
  <c r="L116" i="8"/>
  <c r="L117" i="8"/>
  <c r="L114" i="8"/>
  <c r="L126" i="8" l="1"/>
  <c r="L127" i="8"/>
  <c r="L128" i="8"/>
  <c r="L125" i="8"/>
  <c r="L54" i="11" l="1"/>
  <c r="L20" i="11" l="1"/>
  <c r="L21" i="11"/>
  <c r="L22" i="11"/>
  <c r="L19" i="11"/>
  <c r="L23" i="8"/>
  <c r="O19" i="8"/>
  <c r="L19" i="8"/>
  <c r="L167" i="8" l="1"/>
  <c r="I136" i="8"/>
  <c r="L21" i="8"/>
  <c r="L16" i="11"/>
  <c r="L147" i="8"/>
  <c r="I147" i="8"/>
  <c r="I151" i="8"/>
  <c r="Q50" i="11"/>
  <c r="O98" i="8"/>
  <c r="L98" i="8"/>
  <c r="I98" i="8"/>
  <c r="I149" i="8"/>
  <c r="Z149" i="8"/>
  <c r="L53" i="11" l="1"/>
  <c r="L52" i="11"/>
  <c r="L64" i="8"/>
  <c r="L65" i="8"/>
  <c r="L66" i="8"/>
  <c r="L63" i="8"/>
  <c r="O62" i="8"/>
  <c r="L62" i="8"/>
  <c r="L100" i="8"/>
  <c r="L101" i="8"/>
  <c r="L102" i="8"/>
  <c r="L99" i="8"/>
  <c r="L64" i="11"/>
  <c r="O110" i="8"/>
  <c r="L110" i="8"/>
  <c r="I110" i="8"/>
  <c r="Z64" i="8" l="1"/>
  <c r="Z72" i="8"/>
  <c r="Z70" i="8"/>
  <c r="Z65" i="8"/>
  <c r="Z63" i="8"/>
  <c r="Z67" i="8"/>
  <c r="Z68" i="8"/>
  <c r="Z71" i="8"/>
  <c r="Z66" i="8"/>
  <c r="Z69" i="8"/>
  <c r="M3" i="6"/>
  <c r="L86" i="8" l="1"/>
  <c r="O86" i="8"/>
  <c r="L89" i="8"/>
  <c r="L90" i="8"/>
  <c r="L88" i="8"/>
  <c r="L69" i="11"/>
  <c r="L70" i="11"/>
  <c r="L65" i="11"/>
  <c r="L58" i="11" l="1"/>
  <c r="L57" i="11"/>
  <c r="O115" i="8"/>
  <c r="Z115" i="8" s="1"/>
  <c r="O116" i="8"/>
  <c r="Z116" i="8" s="1"/>
  <c r="O117" i="8"/>
  <c r="Z117" i="8" s="1"/>
  <c r="O127" i="8"/>
  <c r="Z127" i="8" s="1"/>
  <c r="O128" i="8"/>
  <c r="Z128" i="8" s="1"/>
  <c r="O126" i="8"/>
  <c r="Z126" i="8" s="1"/>
  <c r="O125" i="8" l="1"/>
  <c r="Z125" i="8" s="1"/>
  <c r="O114" i="8"/>
  <c r="Z114" i="8" s="1"/>
  <c r="O74" i="8"/>
  <c r="O57" i="8"/>
  <c r="L57" i="8"/>
  <c r="L68" i="11"/>
  <c r="L66" i="11"/>
  <c r="L50" i="11"/>
  <c r="L49" i="11"/>
  <c r="Q64" i="11" l="1"/>
  <c r="Q66" i="11" s="1"/>
  <c r="Q68" i="11" s="1"/>
  <c r="Q69" i="11"/>
  <c r="Q70" i="11"/>
  <c r="Q65" i="11"/>
  <c r="O76" i="8" l="1"/>
  <c r="O77" i="8"/>
  <c r="O78" i="8"/>
  <c r="O75" i="8"/>
  <c r="Q49" i="11"/>
  <c r="U4" i="11"/>
  <c r="U5" i="11"/>
  <c r="U6" i="11"/>
  <c r="U8" i="11"/>
  <c r="K26" i="2"/>
  <c r="O6" i="8"/>
  <c r="L6" i="8" s="1"/>
  <c r="O5" i="8"/>
  <c r="L5" i="8" s="1"/>
  <c r="R7" i="6"/>
  <c r="M7" i="6" s="1"/>
  <c r="M6" i="6"/>
  <c r="L6" i="6" s="1"/>
  <c r="M5" i="6"/>
  <c r="I35" i="3"/>
  <c r="I34" i="3"/>
  <c r="I33" i="3"/>
  <c r="I32" i="3"/>
  <c r="I31" i="3"/>
  <c r="L3" i="6" l="1"/>
  <c r="L5" i="6" s="1"/>
  <c r="O14" i="8"/>
  <c r="L10" i="11"/>
  <c r="W6" i="12" l="1"/>
  <c r="W5" i="12"/>
  <c r="Q5" i="12"/>
  <c r="P5" i="12"/>
  <c r="L5" i="12"/>
  <c r="W4" i="12"/>
  <c r="Q4" i="12"/>
  <c r="P4" i="12"/>
  <c r="L4" i="12"/>
  <c r="W3" i="12"/>
  <c r="Q3" i="12"/>
  <c r="P3" i="12"/>
  <c r="L3" i="12"/>
  <c r="K25" i="2" l="1"/>
  <c r="L9" i="11"/>
  <c r="Q9" i="11" s="1"/>
  <c r="K21" i="2"/>
  <c r="K10" i="2" l="1"/>
  <c r="K11" i="2"/>
  <c r="K12" i="2"/>
  <c r="K14" i="2"/>
  <c r="K15" i="2"/>
  <c r="K16" i="2"/>
  <c r="K17" i="2"/>
  <c r="K18" i="2"/>
  <c r="K19" i="2"/>
  <c r="K20" i="2"/>
  <c r="K2" i="2"/>
  <c r="T6" i="11" l="1"/>
  <c r="T2" i="11"/>
  <c r="Q7" i="11"/>
  <c r="L7" i="11"/>
  <c r="U7" i="11" s="1"/>
  <c r="G34" i="3" l="1"/>
  <c r="G32" i="3"/>
  <c r="G35" i="3" l="1"/>
  <c r="G3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Schmid, Marco</author>
  </authors>
  <commentList>
    <comment ref="H51" authorId="0" shapeId="0" xr:uid="{E315F637-4DC7-4CA8-A8F5-74DF9B9C3180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optimistic, as PEM and Haber-Bosch construction phase in spain are not considered</t>
        </r>
      </text>
    </comment>
    <comment ref="H62" authorId="0" shapeId="0" xr:uid="{C2A9C563-DFA5-4F85-846C-75CF3DCEC192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optimistic, as PEM and hydrogenation construction phase in spain are not considered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Schmid, Marco</author>
  </authors>
  <commentList>
    <comment ref="E1" authorId="0" shapeId="0" xr:uid="{FEBDAD62-EAF7-40DF-9F34-16074E4A2CA3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I1" authorId="0" shapeId="0" xr:uid="{4B89A41B-468F-4162-8CC9-70CEFCE27374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J1" authorId="0" shapeId="0" xr:uid="{AA718F7C-33A3-45C6-9F1F-622B8B320744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Schmid, Marco</author>
    <author>LL</author>
    <author>Hottenroth, Heidi</author>
  </authors>
  <commentList>
    <comment ref="E1" authorId="0" shapeId="0" xr:uid="{38C43F8A-E352-472F-B4AB-DF261612FEE2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J1" authorId="1" shapeId="0" xr:uid="{00000000-0006-0000-0500-000001000000}">
      <text>
        <r>
          <rPr>
            <sz val="9"/>
            <color indexed="81"/>
            <rFont val="Segoe UI"/>
            <family val="2"/>
          </rPr>
          <t>The relative loss of the storage content per time unit.</t>
        </r>
      </text>
    </comment>
    <comment ref="K1" authorId="1" shapeId="0" xr:uid="{00000000-0006-0000-0500-000002000000}">
      <text>
        <r>
          <rPr>
            <sz val="9"/>
            <color indexed="81"/>
            <rFont val="Segoe UI"/>
            <family val="2"/>
          </rPr>
          <t>conversion factor (i.e. efficiency) when storing energy</t>
        </r>
      </text>
    </comment>
    <comment ref="L1" authorId="1" shapeId="0" xr:uid="{00000000-0006-0000-0500-000003000000}">
      <text>
        <r>
          <rPr>
            <sz val="9"/>
            <color indexed="81"/>
            <rFont val="Segoe UI"/>
            <family val="2"/>
          </rPr>
          <t>conversion factor when (i.e. efficiency) taking stored energy</t>
        </r>
      </text>
    </comment>
    <comment ref="M1" authorId="1" shapeId="0" xr:uid="{00000000-0006-0000-0500-000004000000}">
      <text>
        <r>
          <rPr>
            <sz val="9"/>
            <color indexed="81"/>
            <rFont val="Segoe UI"/>
            <family val="2"/>
          </rPr>
          <t>- can be set by a numeric value as fraction of the storage capacity;
no value: The state of charge in time step zero is a result of the optimization.
- For perfect-foresight, initial storage level is not supported.</t>
        </r>
      </text>
    </comment>
    <comment ref="N1" authorId="1" shapeId="0" xr:uid="{00000000-0006-0000-0500-000005000000}">
      <text>
        <r>
          <rPr>
            <sz val="9"/>
            <color indexed="81"/>
            <rFont val="Segoe UI"/>
            <family val="2"/>
          </rPr>
          <t>minimum allowed storage level</t>
        </r>
      </text>
    </comment>
    <comment ref="O1" authorId="1" shapeId="0" xr:uid="{00000000-0006-0000-0500-000006000000}">
      <text>
        <r>
          <rPr>
            <sz val="9"/>
            <color indexed="81"/>
            <rFont val="Segoe UI"/>
            <family val="2"/>
          </rPr>
          <t>maximum allowed storage level</t>
        </r>
      </text>
    </comment>
    <comment ref="P1" authorId="1" shapeId="0" xr:uid="{00000000-0006-0000-0500-000007000000}">
      <text>
        <r>
          <rPr>
            <sz val="9"/>
            <color indexed="81"/>
            <rFont val="Segoe UI"/>
            <family val="2"/>
          </rPr>
          <t xml:space="preserve">fixes the input flow investment to the capacity investment. A ratio of ‘1’ means that the storage can be filled within one time-period.
</t>
        </r>
      </text>
    </comment>
    <comment ref="Q1" authorId="1" shapeId="0" xr:uid="{00000000-0006-0000-0500-000008000000}">
      <text>
        <r>
          <rPr>
            <sz val="9"/>
            <color indexed="81"/>
            <rFont val="Segoe UI"/>
            <family val="2"/>
          </rPr>
          <t>fixes the output flow investment to the capacity investment. A ratio of ‘1’ means that the storage can be emptied within one period.</t>
        </r>
      </text>
    </comment>
    <comment ref="R1" authorId="0" shapeId="0" xr:uid="{C8FB47E2-3114-4B37-B620-E34769D4435A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S1" authorId="0" shapeId="0" xr:uid="{01609310-6AD6-44D2-B3FC-8A005F290019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J3" authorId="1" shapeId="0" xr:uid="{00000000-0006-0000-0500-000009000000}">
      <text>
        <r>
          <rPr>
            <sz val="9"/>
            <color indexed="81"/>
            <rFont val="Segoe UI"/>
            <family val="2"/>
          </rPr>
          <t>0.000158504282764906</t>
        </r>
      </text>
    </comment>
    <comment ref="L3" authorId="1" shapeId="0" xr:uid="{00000000-0006-0000-0500-00000A000000}">
      <text>
        <r>
          <rPr>
            <b/>
            <sz val="9"/>
            <color indexed="81"/>
            <rFont val="Segoe UI"/>
            <family val="2"/>
          </rPr>
          <t>Source: Maruf 2021</t>
        </r>
      </text>
    </comment>
    <comment ref="AA3" authorId="2" shapeId="0" xr:uid="{00000000-0006-0000-0500-00000B000000}">
      <text>
        <r>
          <rPr>
            <b/>
            <sz val="9"/>
            <color indexed="81"/>
            <rFont val="Segoe UI"/>
            <family val="2"/>
          </rPr>
          <t>Hottenroth, Heidi:</t>
        </r>
        <r>
          <rPr>
            <sz val="9"/>
            <color indexed="81"/>
            <rFont val="Segoe UI"/>
            <family val="2"/>
          </rPr>
          <t xml:space="preserve">
kWh/2000 l</t>
        </r>
      </text>
    </comment>
    <comment ref="L4" authorId="1" shapeId="0" xr:uid="{00000000-0006-0000-0500-00000C000000}">
      <text>
        <r>
          <rPr>
            <b/>
            <sz val="9"/>
            <color indexed="81"/>
            <rFont val="Segoe UI"/>
            <family val="2"/>
          </rPr>
          <t>Source: Maruf 2021</t>
        </r>
      </text>
    </comment>
    <comment ref="P4" authorId="1" shapeId="0" xr:uid="{00000000-0006-0000-0500-00000D000000}">
      <text>
        <r>
          <rPr>
            <b/>
            <sz val="9"/>
            <color indexed="81"/>
            <rFont val="Segoe UI"/>
            <family val="2"/>
          </rPr>
          <t>Source: Maruf 2021</t>
        </r>
      </text>
    </comment>
    <comment ref="AA4" authorId="2" shapeId="0" xr:uid="{00000000-0006-0000-0500-00000E000000}">
      <text>
        <r>
          <rPr>
            <b/>
            <sz val="9"/>
            <color indexed="81"/>
            <rFont val="Segoe UI"/>
            <family val="2"/>
          </rPr>
          <t>Hottenroth, Heidi:</t>
        </r>
        <r>
          <rPr>
            <sz val="9"/>
            <color indexed="81"/>
            <rFont val="Segoe UI"/>
            <family val="2"/>
          </rPr>
          <t xml:space="preserve">
kWh/2000 l</t>
        </r>
      </text>
    </comment>
    <comment ref="J5" authorId="1" shapeId="0" xr:uid="{00000000-0006-0000-0500-00000F000000}">
      <text>
        <r>
          <rPr>
            <sz val="9"/>
            <color indexed="81"/>
            <rFont val="Segoe UI"/>
            <family val="2"/>
          </rPr>
          <t>0.000158504282764906</t>
        </r>
      </text>
    </comment>
    <comment ref="L5" authorId="1" shapeId="0" xr:uid="{00000000-0006-0000-0500-000010000000}">
      <text>
        <r>
          <rPr>
            <b/>
            <sz val="9"/>
            <color indexed="81"/>
            <rFont val="Segoe UI"/>
            <family val="2"/>
          </rPr>
          <t>Source: Maruf 2021</t>
        </r>
      </text>
    </comment>
    <comment ref="AA5" authorId="2" shapeId="0" xr:uid="{00000000-0006-0000-0500-000011000000}">
      <text>
        <r>
          <rPr>
            <b/>
            <sz val="9"/>
            <color indexed="81"/>
            <rFont val="Segoe UI"/>
            <family val="2"/>
          </rPr>
          <t>Hottenroth, Heidi:</t>
        </r>
        <r>
          <rPr>
            <sz val="9"/>
            <color indexed="81"/>
            <rFont val="Segoe UI"/>
            <family val="2"/>
          </rPr>
          <t xml:space="preserve">
kWh/2000 l</t>
        </r>
      </text>
    </comment>
    <comment ref="AA6" authorId="2" shapeId="0" xr:uid="{00000000-0006-0000-0500-000012000000}">
      <text>
        <r>
          <rPr>
            <b/>
            <sz val="9"/>
            <color indexed="81"/>
            <rFont val="Segoe UI"/>
            <family val="2"/>
          </rPr>
          <t>Hottenroth, Heidi:</t>
        </r>
        <r>
          <rPr>
            <sz val="9"/>
            <color indexed="81"/>
            <rFont val="Segoe UI"/>
            <family val="2"/>
          </rPr>
          <t xml:space="preserve">
3 kWh/m³</t>
        </r>
      </text>
    </comment>
    <comment ref="O8" authorId="0" shapeId="0" xr:uid="{81264FB8-9763-4698-97D7-48D3E03155C2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actually min=0,1 and max=1.
Due to oemof-bug, min must be zero.</t>
        </r>
      </text>
    </comment>
    <comment ref="W8" authorId="0" shapeId="0" xr:uid="{78C08564-F10E-49D9-A883-CF5FCC9BFB0E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assumed max. pressure: 30bar</t>
        </r>
      </text>
    </comment>
    <comment ref="O10" authorId="0" shapeId="0" xr:uid="{32F4D302-7E5A-4250-A2F6-4900F0262A80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actually min=0,1 and max=0,9.
Due to oemof-bug, min must be zero.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Schmid, Marco</author>
  </authors>
  <commentList>
    <comment ref="D1" authorId="0" shapeId="0" xr:uid="{B1AC9E61-3611-4C68-A966-FD898491BEBD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J1" authorId="0" shapeId="0" xr:uid="{E1E3114B-4FE5-4484-AB3F-9D0304BF22A8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M1" authorId="0" shapeId="0" xr:uid="{130237C8-3438-4780-8164-1EB6071698BD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N1" authorId="0" shapeId="0" xr:uid="{F6FAB7FB-4CC1-489E-A8B6-FF95DA5A9007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R1" authorId="0" shapeId="0" xr:uid="{B51BD8F3-3B61-40B2-8426-ED01CF69B823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Schmid, Marco</author>
    <author>Hottenroth, Heidi</author>
  </authors>
  <commentList>
    <comment ref="D1" authorId="0" shapeId="0" xr:uid="{5A97630D-D284-43BE-866C-72FC8D77E6F9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J1" authorId="0" shapeId="0" xr:uid="{22660F60-179A-4285-8B6D-71DF569B73F3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M1" authorId="0" shapeId="0" xr:uid="{2ACF87BE-50FB-425D-8689-A3B48763BBB4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Q1" authorId="0" shapeId="0" xr:uid="{E752DF0D-00BE-439E-B22E-C7B0D7EE3D37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R1" authorId="0" shapeId="0" xr:uid="{5F0B28A8-61DF-4255-A94A-4A6D8137A71D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AD5" authorId="1" shapeId="0" xr:uid="{00000000-0006-0000-0700-000001000000}">
      <text>
        <r>
          <rPr>
            <b/>
            <sz val="9"/>
            <color indexed="81"/>
            <rFont val="Segoe UI"/>
            <family val="2"/>
          </rPr>
          <t>Hottenroth, Heidi:</t>
        </r>
        <r>
          <rPr>
            <sz val="9"/>
            <color indexed="81"/>
            <rFont val="Segoe UI"/>
            <family val="2"/>
          </rPr>
          <t xml:space="preserve">
Typical values of quality grades are 0.4 for air-source heat pumps, 0.55 for ground-source (“brine-to-water”) heat pumps using a ground heat exchanger, and 0.5 for heat pumps using groundwater as source. [1]
For high temperature heat pumps Arpagaus finds quality grades between 0.4 and 0.6. [2]
https://oemof-thermal.readthedocs.io/en/latest/compression_heat_pumps_and_chillers.html</t>
        </r>
      </text>
    </comment>
    <comment ref="AD6" authorId="1" shapeId="0" xr:uid="{00000000-0006-0000-0700-000002000000}">
      <text>
        <r>
          <rPr>
            <b/>
            <sz val="9"/>
            <color indexed="81"/>
            <rFont val="Segoe UI"/>
            <family val="2"/>
          </rPr>
          <t>Hottenroth, Heidi:</t>
        </r>
        <r>
          <rPr>
            <sz val="9"/>
            <color indexed="81"/>
            <rFont val="Segoe UI"/>
            <family val="2"/>
          </rPr>
          <t xml:space="preserve">
Typical values of quality grades are 0.4 for air-source heat pumps, 0.55 for ground-source (“brine-to-water”) heat pumps using a ground heat exchanger, and 0.5 for heat pumps using groundwater as source. [1]
For high temperature heat pumps Arpagaus finds quality grades between 0.4 and 0.6. [2]
https://oemof-thermal.readthedocs.io/en/latest/compression_heat_pumps_and_chillers.html</t>
        </r>
      </text>
    </comment>
    <comment ref="L21" authorId="0" shapeId="0" xr:uid="{E93C3C58-9A41-478B-875B-B04A9558B61D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L23" authorId="0" shapeId="0" xr:uid="{A3C161BE-87EF-42DF-B9FE-64578C385D59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L24" authorId="0" shapeId="0" xr:uid="{0FE4D48E-6054-4C48-A094-769DE7980A93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L25" authorId="0" shapeId="0" xr:uid="{847F2271-E141-42C1-A6E1-84AC75DE8B25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L26" authorId="0" shapeId="0" xr:uid="{DB2C4B19-87EB-4E6E-8EDF-D6E3845D8CF3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L27" authorId="0" shapeId="0" xr:uid="{7F48C54C-F3B4-4379-9A95-0038CA400F18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L28" authorId="0" shapeId="0" xr:uid="{7122B82E-1CD9-44B3-88AF-164B887E75B0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L29" authorId="0" shapeId="0" xr:uid="{820D1160-B5D8-4388-9963-119B11DD0B34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L30" authorId="0" shapeId="0" xr:uid="{42FC7C1C-CCF9-4E32-98B7-D9C0CD822F64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L31" authorId="0" shapeId="0" xr:uid="{B22685FA-D57F-42DB-8C27-8C8427E79C75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L32" authorId="0" shapeId="0" xr:uid="{503E8821-F951-4736-8852-78D1CD1651B3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L33" authorId="0" shapeId="0" xr:uid="{1B1EC6C9-62D7-4804-9F74-E55DECF34CF8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L75" authorId="0" shapeId="0" xr:uid="{8F093585-598C-46D3-BD06-4284430BD063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5 kWh/kg (LHV)
reference: FNR - for details, see Obsidian file</t>
        </r>
      </text>
    </comment>
    <comment ref="Z87" authorId="0" shapeId="0" xr:uid="{28478C78-04D3-4B7F-AD5F-68F4FBE0D2E4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4000m² (0,4ha) is the area of todays SMR (571 kgH2/h)</t>
        </r>
      </text>
    </comment>
    <comment ref="I110" authorId="0" shapeId="0" xr:uid="{1DB1ACE4-E686-4D50-A5EA-5259FB3A9B91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I112" authorId="0" shapeId="0" xr:uid="{11C3874E-2BB2-409F-9553-7A6AB429A3CA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T139" authorId="0" shapeId="0" xr:uid="{16B4ED9E-CFF8-4059-8CE5-5C0859E539FB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based on SMR</t>
        </r>
      </text>
    </comment>
    <comment ref="V139" authorId="0" shapeId="0" xr:uid="{271967CE-D608-4418-8CD8-CEB7D4BE5F03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based on SMR</t>
        </r>
      </text>
    </comment>
    <comment ref="L167" authorId="0" shapeId="0" xr:uid="{B9C0C4A7-03C6-4064-8058-0B9FD15A7B87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without process water</t>
        </r>
      </text>
    </comment>
    <comment ref="L168" authorId="0" shapeId="0" xr:uid="{4D1DAFDA-F8D3-4048-B22E-1F751509174D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without process water</t>
        </r>
      </text>
    </comment>
    <comment ref="L170" authorId="0" shapeId="0" xr:uid="{A2BDE601-7601-45A0-8814-CFFBAD09833F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without process water</t>
        </r>
      </text>
    </comment>
    <comment ref="L175" authorId="0" shapeId="0" xr:uid="{A24F37A3-10E3-4749-870B-56A1765FFD0D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without process water</t>
        </r>
      </text>
    </comment>
    <comment ref="L178" authorId="0" shapeId="0" xr:uid="{901707A9-ED98-486A-9A6B-060F7ABEFF2B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without process water</t>
        </r>
      </text>
    </comment>
    <comment ref="L182" authorId="0" shapeId="0" xr:uid="{8DFE098B-6BA0-414F-A1A8-5225D84D9836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see powerpoint slide 4</t>
        </r>
      </text>
    </comment>
    <comment ref="O182" authorId="0" shapeId="0" xr:uid="{21C4BEC8-4168-4ACE-A067-9DA214F5C65E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see powerpoint slide 4</t>
        </r>
      </text>
    </comment>
    <comment ref="U182" authorId="0" shapeId="0" xr:uid="{424430DA-18BD-4FCB-8DD2-736C44034365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see powerpoint slide 4</t>
        </r>
      </text>
    </comment>
    <comment ref="O186" authorId="0" shapeId="0" xr:uid="{8AB08DF7-F43C-4BBA-98FD-34F78A493BD8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rough estimation</t>
        </r>
      </text>
    </comment>
    <comment ref="Q188" authorId="0" shapeId="0" xr:uid="{765EE907-445F-4375-97A5-63B531495B67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for first two weeks, no penalties, afterwards 1e9 penalty.
Thus, storage has time to load itself</t>
        </r>
      </text>
    </comment>
    <comment ref="Q189" authorId="0" shapeId="0" xr:uid="{8EE7CC57-244B-4524-98B4-141BD9F10329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for first two weeks, no penalties, afterwards 1e9 penalty.
Thus, storage has time to load itself</t>
        </r>
      </text>
    </comment>
    <comment ref="Q191" authorId="0" shapeId="0" xr:uid="{46204045-F512-4008-9478-110921106BA8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for first hour, 1e9 penalty, afterwards storage may be used to meet demands</t>
        </r>
      </text>
    </comment>
    <comment ref="Q192" authorId="0" shapeId="0" xr:uid="{62C5BC0A-ABD5-4100-92C7-FC136948A1A7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for first hour, 1e9 penalty, afterwards storage may be used to meet demands</t>
        </r>
      </text>
    </comment>
    <comment ref="Q195" authorId="0" shapeId="0" xr:uid="{4659697B-597A-4FD2-B319-F2A5B6E17264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for first hour, 1e9 penalty, afterwards storage may be used to meet demands</t>
        </r>
      </text>
    </comment>
  </commentList>
</comments>
</file>

<file path=xl/sharedStrings.xml><?xml version="1.0" encoding="utf-8"?>
<sst xmlns="http://schemas.openxmlformats.org/spreadsheetml/2006/main" count="3178" uniqueCount="817">
  <si>
    <t>Scenario Description</t>
  </si>
  <si>
    <t>Example scenario</t>
  </si>
  <si>
    <t>This Excel file defines an oemof energy system.</t>
  </si>
  <si>
    <t>The components are defined in the several sheets.</t>
  </si>
  <si>
    <t>Sheet</t>
  </si>
  <si>
    <t>buses</t>
  </si>
  <si>
    <t>commodity_sources</t>
  </si>
  <si>
    <t>demand</t>
  </si>
  <si>
    <t>powerlines</t>
  </si>
  <si>
    <t>renewables</t>
  </si>
  <si>
    <t>storages</t>
  </si>
  <si>
    <t>transformers</t>
  </si>
  <si>
    <t>time_series</t>
  </si>
  <si>
    <t>General notes</t>
  </si>
  <si>
    <t>-For details on how this data is used (and to alter) during creation of the energy system refer to function "create_nodes()".</t>
  </si>
  <si>
    <t>-Unit of values is kW / kWh and €</t>
  </si>
  <si>
    <t>-If column "active" is set to 0, the component will not be created in the energy system</t>
  </si>
  <si>
    <t>Notes</t>
  </si>
  <si>
    <t>Defines the buses used in the energy system</t>
  </si>
  <si>
    <t>-If excess or shortage flag is set (=1), an additional sink resp. source is added AUTOMATICALLY</t>
  </si>
  <si>
    <t>Defines the commodity sources such as oil, gas etc.</t>
  </si>
  <si>
    <t>Defines demand components such as heat demand</t>
  </si>
  <si>
    <t>Defines power lines between 2 buses</t>
  </si>
  <si>
    <t>-Creates 2 oemof transformers (A-&gt;B, B-&gt;A)</t>
  </si>
  <si>
    <t>Defines the renewable sources (fixed generation)</t>
  </si>
  <si>
    <t>Defines storages</t>
  </si>
  <si>
    <t>Defines the transformers like power2gas plants etc.</t>
  </si>
  <si>
    <t>-variable costs refer to input values!</t>
  </si>
  <si>
    <t>- capacity is the nominal value of the output; "max nom in" is the maximum input which is multiplied with the timeseries transformer.max</t>
  </si>
  <si>
    <t>-Power lines are defined in the sheet "powerlines"</t>
  </si>
  <si>
    <t>Time series</t>
  </si>
  <si>
    <t>-Format of column must follow the format NODE.PARAMETER (e.g. wind.actual_value)</t>
  </si>
  <si>
    <t>time series are implemented for renewables, demands and transformer inputs</t>
  </si>
  <si>
    <t>label</t>
  </si>
  <si>
    <t>active</t>
  </si>
  <si>
    <t>excess</t>
  </si>
  <si>
    <t>shortage</t>
  </si>
  <si>
    <t>to</t>
  </si>
  <si>
    <t>var_env1</t>
  </si>
  <si>
    <t>var_env1_conversion</t>
  </si>
  <si>
    <t>comment</t>
  </si>
  <si>
    <t>from</t>
  </si>
  <si>
    <t>nominal value</t>
  </si>
  <si>
    <t>fixed</t>
  </si>
  <si>
    <t>lifetime</t>
  </si>
  <si>
    <t>invest</t>
  </si>
  <si>
    <t>inv1</t>
  </si>
  <si>
    <t>inv1_conversion</t>
  </si>
  <si>
    <t>bus</t>
  </si>
  <si>
    <t>capacity loss</t>
  </si>
  <si>
    <t>efficiency inflow</t>
  </si>
  <si>
    <t>efficiency outflow</t>
  </si>
  <si>
    <t>initial capacity</t>
  </si>
  <si>
    <t>capacity min</t>
  </si>
  <si>
    <t>capacity max</t>
  </si>
  <si>
    <t>invest_relation_input_capacity</t>
  </si>
  <si>
    <t>invest_relation_output_capacity</t>
  </si>
  <si>
    <t>from2</t>
  </si>
  <si>
    <t>to1</t>
  </si>
  <si>
    <t>to2</t>
  </si>
  <si>
    <t>var_env2</t>
  </si>
  <si>
    <t>var_env2_conversion</t>
  </si>
  <si>
    <t>balanced</t>
  </si>
  <si>
    <t>Initial capacity: set between 0 (empty) and 1 (full)</t>
  </si>
  <si>
    <t>3.6 MJ/kWh</t>
  </si>
  <si>
    <t>LHV 18.7 MJ/kg (dry mass) [ecoinvent database]</t>
  </si>
  <si>
    <t>LHV 18.55 MJ/kg (dry mass) [ecoinvent database]</t>
  </si>
  <si>
    <t>resource_pellets</t>
  </si>
  <si>
    <t>resource_logs</t>
  </si>
  <si>
    <t>resource_hw_chips</t>
  </si>
  <si>
    <t>resource_sw_chips</t>
  </si>
  <si>
    <t>bus_nat_gas</t>
  </si>
  <si>
    <t>bus_el</t>
  </si>
  <si>
    <t>bus_pellets</t>
  </si>
  <si>
    <t>bus_logs</t>
  </si>
  <si>
    <t>bus_hw_chips</t>
  </si>
  <si>
    <t>bus_sw_chips</t>
  </si>
  <si>
    <t>LHV (oven-dry) 18.3 MJ/kg [ecoinvent database]</t>
  </si>
  <si>
    <t>LHV (oven-dry) 19.1 MJ/kg [ecoinvent database]</t>
  </si>
  <si>
    <t>PV_roof</t>
  </si>
  <si>
    <t>boiler_nat_gas</t>
  </si>
  <si>
    <t>batt_LFP</t>
  </si>
  <si>
    <t>batt_VRF</t>
  </si>
  <si>
    <t>CHP_biometh_m_gas_turb</t>
  </si>
  <si>
    <t>CHP_biometh_PEM_FC</t>
  </si>
  <si>
    <t>CHP_biometh_SO_FC</t>
  </si>
  <si>
    <t>CHP_nat_gas_m_gas_turb</t>
  </si>
  <si>
    <t>CHP_biometh_SO_FC_mGT</t>
  </si>
  <si>
    <t>solar_thermal_FPC</t>
  </si>
  <si>
    <t>0.5 kW/m²</t>
  </si>
  <si>
    <t>load_el</t>
  </si>
  <si>
    <t>heating_unit</t>
  </si>
  <si>
    <t>electricity, CHP, natural gas, burned in micro gas turbine, 345 kW, 100kWe, variable_kWh</t>
  </si>
  <si>
    <t>electricity, CHP, biomethane, low pressure burned in micro gas turbine 345 kW, 100kWe, variable_kWh</t>
  </si>
  <si>
    <t>heat, central or small-scale, air-water heat pump 10kW, variable_MJ</t>
  </si>
  <si>
    <t>heat, central or small-scale, wood pellet, at furnace 25kW, state-of-the-art 2014, variable_MJ</t>
  </si>
  <si>
    <t>electricity, CHP, biomethane, low pressure burned in polymer electrolyte membrane fuel cell 2kWe, future, variable_kWh</t>
  </si>
  <si>
    <t>electricity, CHP, biomethane, low pressure burned in solid oxide fuel cell 266 kW, 125kWe, future, variable_kWh</t>
  </si>
  <si>
    <t>electricity, CHP, biomethane, low pressure burned in solid oxide fuel cell, with micro gas turbine, 327 kW, 180kWe, future, variable_kWh</t>
  </si>
  <si>
    <t>electricity, CHP, wood chips, wet, 6667 kW, state-of-the-art 2014, variable_kWh</t>
  </si>
  <si>
    <t>heat, central or small-scale, mixed logs, at furnace 30kW, state-of-the-art 2014, variable_MJ</t>
  </si>
  <si>
    <t>heat, central or small-scale, CHP, natural gas, low pressure, burned in micro gas turbine, 345 kW, 100kWe - variable_MJ</t>
  </si>
  <si>
    <t>heat, central or small-scale, CHP, biomethane, low pressure burned in micro gas turbine, 345 kW, 100kWe, variable_MJ</t>
  </si>
  <si>
    <t>heat, central or small-scale, CHP, biomethane, low pressure burned in polymer electrolyte membrane fuel cell 2kWe, future, variable_MJ</t>
  </si>
  <si>
    <t>heat, central or small-scale, CHP, biomethane, low pressure burned in solid oxide fuel cell, 266 kW, 125kWe, future, variable_MJ</t>
  </si>
  <si>
    <t>heat, central or small-scale, CHP, biomethane, low pressure burned in solid oxide fuel cell, with micro gas turbine, 327 kW, 180kWe, future, variable_MJ</t>
  </si>
  <si>
    <t>heat, district or industrial, CHP, wood chips, wet, 6667 kW, state-of-the-art 2014, variable_MJ</t>
  </si>
  <si>
    <t>construction, CHP, micro gas turbine, 345 kW, 160 kWth, 100kWe, investment_kW</t>
  </si>
  <si>
    <t>production, gas boiler, 10kW, investment_kW</t>
  </si>
  <si>
    <t>construction, CHP, wood chips, 6667 kW, state-of-the-art 2014, investment_kW</t>
  </si>
  <si>
    <t>production, auxiliary heating unit, electric, 5kW, investment_kW</t>
  </si>
  <si>
    <t>storage production, 10'000 l, investment_unit</t>
  </si>
  <si>
    <t>market for wood pellet, measured as dry mass, commodity_kg</t>
  </si>
  <si>
    <t>market for hard_softwood chips from forest, wet, measured as dry mass, commodity_kg</t>
  </si>
  <si>
    <t>load_el.fix</t>
  </si>
  <si>
    <t>heat, central or small-scale, natural gas, at boiler condensing modulating max 100kW, variable_MJ</t>
  </si>
  <si>
    <t>heat, central or small-scale, biomethane, at boiler condensing modulating max 100kW, variable_MJ</t>
  </si>
  <si>
    <t>electricity, wind, max 1MW turbine, onshore, variable_kWh</t>
  </si>
  <si>
    <t>construction, wind, max 1MW turbine, onshore, investment_kW</t>
  </si>
  <si>
    <t>from1</t>
  </si>
  <si>
    <t>var_from1_costs</t>
  </si>
  <si>
    <t>var_to1_costs</t>
  </si>
  <si>
    <t>PV_og.fix</t>
  </si>
  <si>
    <t>invest: invest kosten + maintenance/leistung</t>
  </si>
  <si>
    <t>bus_th_low</t>
  </si>
  <si>
    <t>load_th_low</t>
  </si>
  <si>
    <t>bus_th_high</t>
  </si>
  <si>
    <t>load_th_high</t>
  </si>
  <si>
    <t>fixed_cop</t>
  </si>
  <si>
    <t>converter_high_low</t>
  </si>
  <si>
    <t>empty</t>
  </si>
  <si>
    <t>heat_storage_high</t>
  </si>
  <si>
    <t>fuel_based</t>
  </si>
  <si>
    <t>invest_kWel</t>
  </si>
  <si>
    <t>heat_pump_a_w_low</t>
  </si>
  <si>
    <t>heat_pump_a_w_high</t>
  </si>
  <si>
    <t>heat, district or industrial, CHP, wood chips, 2000 kW, 1200 kWth, 530 kWel, variable_kWh</t>
  </si>
  <si>
    <t>electricity, CHP, wood chips, 2000 kW, 1200 kWth, 530 kWel, variable_kWh</t>
  </si>
  <si>
    <t>om</t>
  </si>
  <si>
    <t>var_from2_costs</t>
  </si>
  <si>
    <t>heat_pump_b_w_high</t>
  </si>
  <si>
    <t>bus_th_ambient</t>
  </si>
  <si>
    <t>heat, central or small-scale, brine-water heat pump 10kW, variable_MJ</t>
  </si>
  <si>
    <t>heat_pump_b_w_low</t>
  </si>
  <si>
    <t>load_th</t>
  </si>
  <si>
    <t>bus_th</t>
  </si>
  <si>
    <t>ambient_heat_ground</t>
  </si>
  <si>
    <t>construction, borehole heat exchanger, investment_m</t>
  </si>
  <si>
    <t>production, solar collector system, Cu flat plate collector, multiple dwelling, for combined system, investment_m2</t>
  </si>
  <si>
    <t>T high</t>
  </si>
  <si>
    <t>T low</t>
  </si>
  <si>
    <t>quality factor_HP</t>
  </si>
  <si>
    <t>load_th.fix</t>
  </si>
  <si>
    <t>solar_thermal_FPC_high.fix</t>
  </si>
  <si>
    <t>heat_pump_a_w_high.cop</t>
  </si>
  <si>
    <t>excess_costs</t>
  </si>
  <si>
    <t>excess_env</t>
  </si>
  <si>
    <t>excess_env_conversion</t>
  </si>
  <si>
    <t>electricity excess, low voltage, DE, commodity_kWh</t>
  </si>
  <si>
    <t>max_capacity_invest</t>
  </si>
  <si>
    <t>warnings</t>
  </si>
  <si>
    <t>Dropdown list</t>
  </si>
  <si>
    <t>year_of_availability</t>
  </si>
  <si>
    <t>initial_existance</t>
  </si>
  <si>
    <t>initially_installed_capacity</t>
  </si>
  <si>
    <t>unit</t>
  </si>
  <si>
    <t>kW</t>
  </si>
  <si>
    <t>kWp</t>
  </si>
  <si>
    <t>m²</t>
  </si>
  <si>
    <t>kWh</t>
  </si>
  <si>
    <t>kWin</t>
  </si>
  <si>
    <t>kWth</t>
  </si>
  <si>
    <t>electrolyzer</t>
  </si>
  <si>
    <t>bus_hydrogen</t>
  </si>
  <si>
    <t>hydrogen_storage</t>
  </si>
  <si>
    <t>hydrogen_fuel_cell</t>
  </si>
  <si>
    <t>conversion_factor_f1</t>
  </si>
  <si>
    <t>conversion_factor_t1</t>
  </si>
  <si>
    <t>conversion_factor_t2</t>
  </si>
  <si>
    <t>conversion_factor_f2</t>
  </si>
  <si>
    <t>bus_oxygen</t>
  </si>
  <si>
    <t>kg</t>
  </si>
  <si>
    <t>kWel</t>
  </si>
  <si>
    <t>construction, CHP, fuel cell, polymer electrolyte membrane, 6.25kW, 2kWe, 3.44 kWth, future, investment_kW</t>
  </si>
  <si>
    <t>solar_thermal_FPC_low.fix</t>
  </si>
  <si>
    <t>heat_pump_a_w_low.cop</t>
  </si>
  <si>
    <t>load_th_low.fix</t>
  </si>
  <si>
    <t>load_th_high.fix</t>
  </si>
  <si>
    <t>PV_facade.fix</t>
  </si>
  <si>
    <t>production, heat storage, 2000l_unit</t>
  </si>
  <si>
    <t>production, stationary battery, VRF (19.4 Wh effective per kg), investment_kWh</t>
  </si>
  <si>
    <t>heat_storage_low</t>
  </si>
  <si>
    <t>heat_storage</t>
  </si>
  <si>
    <t>bus_biometh</t>
  </si>
  <si>
    <t>bus_w_chips</t>
  </si>
  <si>
    <t>resource_w_chips</t>
  </si>
  <si>
    <t>market for wood chips, measured as dry mass_commodity_kg</t>
  </si>
  <si>
    <t>LHV 18.9 MJ/kg (dry mass)</t>
  </si>
  <si>
    <t>market for cleft timber, measured as dry mass, commodity_DE_kg</t>
  </si>
  <si>
    <t>PV_flat_roof</t>
  </si>
  <si>
    <t>PV_facade</t>
  </si>
  <si>
    <t>solar_thermal_FPC_low</t>
  </si>
  <si>
    <t>solar_thermal_FPC_high</t>
  </si>
  <si>
    <t>construction, photovoltaic plant, 570kWp open ground, cryst_2021_kW</t>
  </si>
  <si>
    <t>production, PV, facade installation, 3kWp, crist_kW</t>
  </si>
  <si>
    <t>production, PV, slanted-roof installation, 3kWp, cryst_2021_kW</t>
  </si>
  <si>
    <t>kW/m lt. Energiekonzept "Am Horn" S. 20</t>
  </si>
  <si>
    <t>construction, wind turbine, 6kW, onshore_kW</t>
  </si>
  <si>
    <t>construction, wind turbine, 3MW, DDSG, onshore_kW</t>
  </si>
  <si>
    <t>construction, wind turbine, 3.2MW, DDPMSG, onshore_kW</t>
  </si>
  <si>
    <t>construction, wind turbine, 3.3MW, DFIG, onshore_kW</t>
  </si>
  <si>
    <t>construction, wind turbine, onshore_kW</t>
  </si>
  <si>
    <t>production, PV, facade installation, 3kWp, cryst_2021_kW</t>
  </si>
  <si>
    <t>production, PV, facade installation, 3kWp, cryst_2021_kW_minus_facade_mat</t>
  </si>
  <si>
    <t>production, PV, slanted-roof installation, 3kWp, CdTe_kW</t>
  </si>
  <si>
    <t>construction, photovoltaic plant, 1.3MWp, open ground, cryst-Si_2021_kW</t>
  </si>
  <si>
    <t>construction, photovoltaic plant, 1.3MWp open ground, CdTe_kW</t>
  </si>
  <si>
    <t>production, air-water heat pump 10kW, investment_kW</t>
  </si>
  <si>
    <t>production, brine-water heat pump 10kW, investment_kW</t>
  </si>
  <si>
    <t>heat, central or small-scale, wood pellet, at furnace 300kW, state-of-the-art 2014, variable_MJ</t>
  </si>
  <si>
    <t>production, furnace, wood pellet, 300kW, investment_kW</t>
  </si>
  <si>
    <t>production, furnace, wood chips, with silo, 300kW, investment_kW</t>
  </si>
  <si>
    <t>production, furnace, pellets, 25kW, investment_kW</t>
  </si>
  <si>
    <t>production, furnace, logs, 30kW, investment_kW</t>
  </si>
  <si>
    <t>construction, CHP, fuel cell, solid oxide,  266 kW, 125kWe, future, investment_kW</t>
  </si>
  <si>
    <t>construction, CHP, wood chips, 2000 kW, investment_kW</t>
  </si>
  <si>
    <t>PV_flat_roof.fix</t>
  </si>
  <si>
    <t>load_h2_export</t>
  </si>
  <si>
    <t>bus_h2_300bar</t>
  </si>
  <si>
    <t>bus_th60</t>
  </si>
  <si>
    <t>bus_th120</t>
  </si>
  <si>
    <t>bus_th200</t>
  </si>
  <si>
    <t>bus_th400</t>
  </si>
  <si>
    <t>steam_methane_reformer_existing</t>
  </si>
  <si>
    <t>construction, CHP, fuel cell, solid oxide, with micro gas turbine, 327kW, 180kWe, 92kWth, future, investment_kW</t>
  </si>
  <si>
    <t>CHP_2000_w_chips</t>
  </si>
  <si>
    <t>CHP_6667_w_chips</t>
  </si>
  <si>
    <t>furnace_25_w_pellet</t>
  </si>
  <si>
    <t>furnace_30_logs</t>
  </si>
  <si>
    <t>furnace_300_w_chips</t>
  </si>
  <si>
    <t>furnace_100_w_pellet</t>
  </si>
  <si>
    <t>boiler_100_biometh</t>
  </si>
  <si>
    <t>heat, district or industrial, wood chips, at furnace 300kWth, state-of-the-art 2014, variable_MJ</t>
  </si>
  <si>
    <t>construction, wind turbne, 3.2 MW, DDSG, DDPMSG, DFIG, onshore_kW</t>
  </si>
  <si>
    <t>procution, PV, flat-roof installation, 156kWp, cryst_2021_kW</t>
  </si>
  <si>
    <t>production, ,PV, slanted-roof installation, 3kWp, CIS_kW</t>
  </si>
  <si>
    <t>construction, photovoltaic plant, 570kWp open ground, CdTE_kW</t>
  </si>
  <si>
    <t>production, PV, flat-roof installation, 156kWp, cryst_2021_kW</t>
  </si>
  <si>
    <t>end_of_availability</t>
  </si>
  <si>
    <t>bus_biogas</t>
  </si>
  <si>
    <t>bus_lohc</t>
  </si>
  <si>
    <t>bus_nh3</t>
  </si>
  <si>
    <t>bus_atr-exhaust</t>
  </si>
  <si>
    <t>bus_smr-exhaust</t>
  </si>
  <si>
    <t>bus_co2</t>
  </si>
  <si>
    <t>bus_carbon</t>
  </si>
  <si>
    <t>bus_smre</t>
  </si>
  <si>
    <t>bus_smre_po1</t>
  </si>
  <si>
    <t>pem_electrolyzer_30</t>
  </si>
  <si>
    <t>pem_electrolyzer_35</t>
  </si>
  <si>
    <t>pem_electrolyzer_40</t>
  </si>
  <si>
    <t>pem_electrolyzer_45</t>
  </si>
  <si>
    <t>aem_electrolyzer_35</t>
  </si>
  <si>
    <t>aem_electrolyzer_40</t>
  </si>
  <si>
    <t>aem_electrolyzer_45</t>
  </si>
  <si>
    <t>so_electrolyzer_35</t>
  </si>
  <si>
    <t>so_electrolyzer_40</t>
  </si>
  <si>
    <t>so_electrolyzer_45</t>
  </si>
  <si>
    <t>bus_co</t>
  </si>
  <si>
    <t>autothermal_reformer_30</t>
  </si>
  <si>
    <t>autothermal_reformer_35</t>
  </si>
  <si>
    <t>autothermal_reformer_40</t>
  </si>
  <si>
    <t>autothermal_reformer_45</t>
  </si>
  <si>
    <t>carbon_capture_atr_30</t>
  </si>
  <si>
    <t>carbon_capture_atr_35</t>
  </si>
  <si>
    <t>carbon_capture_atr_40</t>
  </si>
  <si>
    <t>carbon_capture_atr_45</t>
  </si>
  <si>
    <t>carbon_capture_smr_30</t>
  </si>
  <si>
    <t>carbon_capture_smr_35</t>
  </si>
  <si>
    <t>carbon_capture_smr_40</t>
  </si>
  <si>
    <t>carbon_capture_smr_45</t>
  </si>
  <si>
    <t>h2_reservoir</t>
  </si>
  <si>
    <t>load_hydrogen</t>
  </si>
  <si>
    <t>load_hydrogen.fix</t>
  </si>
  <si>
    <t>kg/h</t>
  </si>
  <si>
    <t>pem_electrolyzer_25</t>
  </si>
  <si>
    <t>aem_electrolyzer_30</t>
  </si>
  <si>
    <t>carbon_capture_atr_25</t>
  </si>
  <si>
    <t>carbon_capture_smr_25</t>
  </si>
  <si>
    <t>lohc-dehydrogenation_30</t>
  </si>
  <si>
    <t>lohc-dehydrogenation_35</t>
  </si>
  <si>
    <t>lohc-dehydrogenation_40</t>
  </si>
  <si>
    <t>lohc-dehydrogenation_45</t>
  </si>
  <si>
    <t>lohc-dehydrogenation_25</t>
  </si>
  <si>
    <t>so_electrolyzer_25</t>
  </si>
  <si>
    <t>so_electrolyzer_30</t>
  </si>
  <si>
    <t>resource_lohc_25</t>
  </si>
  <si>
    <t>resource_lohc_30</t>
  </si>
  <si>
    <t>resource_lohc_35</t>
  </si>
  <si>
    <t>resource_lohc_40</t>
  </si>
  <si>
    <t>resource_lohc_45</t>
  </si>
  <si>
    <t>resource_grid_25</t>
  </si>
  <si>
    <t>resource_grid_30</t>
  </si>
  <si>
    <t>resource_grid_35</t>
  </si>
  <si>
    <t>resource_grid_40</t>
  </si>
  <si>
    <t>resource_grid_45</t>
  </si>
  <si>
    <t>resource_nat_gas_25</t>
  </si>
  <si>
    <t>resource_nat_gas_30</t>
  </si>
  <si>
    <t>resource_nat_gas_35</t>
  </si>
  <si>
    <t>resource_nat_gas_40</t>
  </si>
  <si>
    <t>resource_nat_gas_45</t>
  </si>
  <si>
    <t>resource_ammonia_45</t>
  </si>
  <si>
    <t>resource_ammonia_25</t>
  </si>
  <si>
    <t>resource_ammonia_30</t>
  </si>
  <si>
    <t>resource_ammonia_35</t>
  </si>
  <si>
    <t>resource_ammonia_40</t>
  </si>
  <si>
    <t>resource_h2-pipeline_30</t>
  </si>
  <si>
    <t>resource_h2-pipeline_35</t>
  </si>
  <si>
    <t>resource_h2-pipeline_40</t>
  </si>
  <si>
    <t>resource_h2-pipeline_45</t>
  </si>
  <si>
    <t>resource_biogas_25</t>
  </si>
  <si>
    <t>resource_biogas_30</t>
  </si>
  <si>
    <t>resource_biogas_35</t>
  </si>
  <si>
    <t>resource_biogas_40</t>
  </si>
  <si>
    <t>resource_biogas_45</t>
  </si>
  <si>
    <t>solely Levelized Cost of Fuel but no taxes or other charges are considered</t>
  </si>
  <si>
    <t xml:space="preserve">Alberici2023, </t>
  </si>
  <si>
    <t>baseline assumptions: Langfristszenarien; bdew2023a p. 44 (Futures 2026: 0,112); Prognos</t>
  </si>
  <si>
    <t>biomethane price, biogas could be cheaper to a small extent</t>
  </si>
  <si>
    <t>PV_og_25</t>
  </si>
  <si>
    <t>PV_og_30</t>
  </si>
  <si>
    <t>PV_og_35</t>
  </si>
  <si>
    <t>PV_og_40</t>
  </si>
  <si>
    <t>PV_og_45</t>
  </si>
  <si>
    <t>ammonia-decomposition_25</t>
  </si>
  <si>
    <t>ammonia-decomposition_30</t>
  </si>
  <si>
    <t>ammonia-decomposition_35</t>
  </si>
  <si>
    <t>ammonia-decomposition_40</t>
  </si>
  <si>
    <t>ammonia-decomposition_45</t>
  </si>
  <si>
    <t>heat-converter_400-200th</t>
  </si>
  <si>
    <t>heat-converter_200-120th</t>
  </si>
  <si>
    <t>heat-converter_120-60th</t>
  </si>
  <si>
    <t>electric_boiler</t>
  </si>
  <si>
    <t>electric_heater</t>
  </si>
  <si>
    <t>heat-steam_converter</t>
  </si>
  <si>
    <t>?</t>
  </si>
  <si>
    <t>steam_methane_reformer_25</t>
  </si>
  <si>
    <t>steam_methane_reformer_30</t>
  </si>
  <si>
    <t>steam_methane_reformer_35</t>
  </si>
  <si>
    <t>steam_methane_reformer_40</t>
  </si>
  <si>
    <t>steam_methane_reformer_45</t>
  </si>
  <si>
    <t>resource_h2-pipeline_50</t>
  </si>
  <si>
    <t>resource_ammonia_50</t>
  </si>
  <si>
    <t>resource_lohc_50</t>
  </si>
  <si>
    <t>timevariable_costs</t>
  </si>
  <si>
    <t>bus_ch3oh</t>
  </si>
  <si>
    <t>same assumption as electric_boiler</t>
  </si>
  <si>
    <t>assumptions are based on electric_boiler without infrastructure investments</t>
  </si>
  <si>
    <t>load_steamSite.fix</t>
  </si>
  <si>
    <t>load_steamSite</t>
  </si>
  <si>
    <t>load_methanol</t>
  </si>
  <si>
    <t>resource_co2</t>
  </si>
  <si>
    <t>load_methanol.fix</t>
  </si>
  <si>
    <t>resource_grid_25.timevariable_costs</t>
  </si>
  <si>
    <t>resource_grid_30.timevariable_costs</t>
  </si>
  <si>
    <t>resource_grid_35.timevariable_costs</t>
  </si>
  <si>
    <t>resource_grid_40.timevariable_costs</t>
  </si>
  <si>
    <t>resource_grid_45.timevariable_costs</t>
  </si>
  <si>
    <t>bus_chp_pi1</t>
  </si>
  <si>
    <t>DEA2023 Electricity &amp; District Heating</t>
  </si>
  <si>
    <t>hour</t>
  </si>
  <si>
    <t>windon_25</t>
  </si>
  <si>
    <t>windon_30</t>
  </si>
  <si>
    <t>windon_35</t>
  </si>
  <si>
    <t>windon_40</t>
  </si>
  <si>
    <t>windon_45</t>
  </si>
  <si>
    <t>windoff_25</t>
  </si>
  <si>
    <t>windoff_30</t>
  </si>
  <si>
    <t>windoff_35</t>
  </si>
  <si>
    <t>windoff_40</t>
  </si>
  <si>
    <t>windoff_45</t>
  </si>
  <si>
    <t>info1</t>
  </si>
  <si>
    <t>info2</t>
  </si>
  <si>
    <t>e.g. hub height</t>
  </si>
  <si>
    <t>eg. turbine type</t>
  </si>
  <si>
    <t>V126/3300</t>
  </si>
  <si>
    <t>info3</t>
  </si>
  <si>
    <t>e.g. WPP capacity</t>
  </si>
  <si>
    <t>windon.fix</t>
  </si>
  <si>
    <t>windoff.fix</t>
  </si>
  <si>
    <t>shortage_costs</t>
  </si>
  <si>
    <t>shortage_env</t>
  </si>
  <si>
    <t>variable_costs</t>
  </si>
  <si>
    <t>variable_input_costs</t>
  </si>
  <si>
    <t>variable_output_costs</t>
  </si>
  <si>
    <t>PV_og_30.fix</t>
  </si>
  <si>
    <t>PV_og_35.fix</t>
  </si>
  <si>
    <t>PV_og_40.fix</t>
  </si>
  <si>
    <t>PV_og_45.fix</t>
  </si>
  <si>
    <t>max_total_capacity</t>
  </si>
  <si>
    <t>PV_og_existing</t>
  </si>
  <si>
    <t>load_el_30.fix</t>
  </si>
  <si>
    <t>load_el_35.fix</t>
  </si>
  <si>
    <t>load_el_40.fix</t>
  </si>
  <si>
    <t>load_el_45.fix</t>
  </si>
  <si>
    <t>kvaerner_30</t>
  </si>
  <si>
    <t>kvaerner_35</t>
  </si>
  <si>
    <t>kvaerner_40</t>
  </si>
  <si>
    <t>kvaerner_45</t>
  </si>
  <si>
    <t>bus_smr_pi1</t>
  </si>
  <si>
    <t>bus_smr_pi2</t>
  </si>
  <si>
    <t>smr_proxy_i1</t>
  </si>
  <si>
    <t>smr-ng_proxy_i2</t>
  </si>
  <si>
    <t>smr_proxy_o1</t>
  </si>
  <si>
    <t>bus_smr_po1</t>
  </si>
  <si>
    <t>bus_pem</t>
  </si>
  <si>
    <t>pem_proxy_o1</t>
  </si>
  <si>
    <t>pem_proxy_o2</t>
  </si>
  <si>
    <t>bus_pem_po1</t>
  </si>
  <si>
    <t>bus_aem</t>
  </si>
  <si>
    <t>bus_aem_po1</t>
  </si>
  <si>
    <t>aem_proxy_o1</t>
  </si>
  <si>
    <t>aem_proxy_o2</t>
  </si>
  <si>
    <t>soec_proxy_i1</t>
  </si>
  <si>
    <t>bus_soec_pi1</t>
  </si>
  <si>
    <t>bus_soec</t>
  </si>
  <si>
    <t>bus_soec_po1</t>
  </si>
  <si>
    <t>soec_proxy_o3</t>
  </si>
  <si>
    <t>soec_proxy_o2</t>
  </si>
  <si>
    <t>soec_proxy_o1</t>
  </si>
  <si>
    <t>bus_soec_po2</t>
  </si>
  <si>
    <t>bus_coel_pi1</t>
  </si>
  <si>
    <t>bus_coel</t>
  </si>
  <si>
    <t>atr_proxy_i1</t>
  </si>
  <si>
    <t>bus_atr_pi1</t>
  </si>
  <si>
    <t>bus_atr</t>
  </si>
  <si>
    <t>atr_proxy_o1</t>
  </si>
  <si>
    <t>atr_proxy_o2</t>
  </si>
  <si>
    <t>atr_proxy_o3</t>
  </si>
  <si>
    <t>bus_atr_po1</t>
  </si>
  <si>
    <t>bus_atr_po2</t>
  </si>
  <si>
    <t>lohc-dehy_proxy_i1</t>
  </si>
  <si>
    <t>bus_lohcdehy_pi1</t>
  </si>
  <si>
    <t>ammonia-decomp_proxy_i1</t>
  </si>
  <si>
    <t>bus_ammoniadecomp_pi1</t>
  </si>
  <si>
    <t>kvaerner-ng_proxy_i1</t>
  </si>
  <si>
    <t>kvaerner-bio_proxy_i1</t>
  </si>
  <si>
    <t>bus_kvaerner_pi1</t>
  </si>
  <si>
    <t>kvaerner_proxy_o1</t>
  </si>
  <si>
    <t>kvaerner_proxy_o2</t>
  </si>
  <si>
    <t>kvaerner_proxy_o3</t>
  </si>
  <si>
    <t>bus_kvaerner_po1</t>
  </si>
  <si>
    <t>bus_kvaerner_po2</t>
  </si>
  <si>
    <t>bus_kvaerner_po3</t>
  </si>
  <si>
    <t>bus_sepuran</t>
  </si>
  <si>
    <t>sepuran-membrane_proxy_o1</t>
  </si>
  <si>
    <t>methanol_synthesis</t>
  </si>
  <si>
    <t>methanol-synthesis_proxy_i1</t>
  </si>
  <si>
    <t>bus_methsyn_pi1</t>
  </si>
  <si>
    <t>direct-air-capture</t>
  </si>
  <si>
    <t>chp_existing</t>
  </si>
  <si>
    <t>chp-ng_proxy_i1</t>
  </si>
  <si>
    <t>resource_grid_50</t>
  </si>
  <si>
    <t>PV_og_50</t>
  </si>
  <si>
    <t>fixed-flow_periodically_variable</t>
  </si>
  <si>
    <t>ael_electrolyzer_25</t>
  </si>
  <si>
    <t>ael_electrolyzer_30</t>
  </si>
  <si>
    <t>ael_electrolyzer_35</t>
  </si>
  <si>
    <t>ael_electrolyzer_40</t>
  </si>
  <si>
    <t>ael_electrolyzer_45</t>
  </si>
  <si>
    <t>resource_water_deionized</t>
  </si>
  <si>
    <t>resource_water_ultrapure</t>
  </si>
  <si>
    <t>market for water, ultrapure</t>
  </si>
  <si>
    <t>market for water, deionised</t>
  </si>
  <si>
    <t>bus_water_ultrapure</t>
  </si>
  <si>
    <t>bus_water_deionized</t>
  </si>
  <si>
    <t>market for natural gas, high pressure_commodity_DE_m3</t>
  </si>
  <si>
    <t>36 MJ/m3 [ecoinvent database]</t>
  </si>
  <si>
    <t>LOHC wind esp-de_commodity_kg</t>
  </si>
  <si>
    <t>NH3 wind esp-de_commodity_kg</t>
  </si>
  <si>
    <t>co2_emission</t>
  </si>
  <si>
    <t>c_avar_25</t>
  </si>
  <si>
    <t>c_avar_30</t>
  </si>
  <si>
    <t>c_avar_35</t>
  </si>
  <si>
    <t>c_avar_40</t>
  </si>
  <si>
    <t>c_avar_45</t>
  </si>
  <si>
    <t>bus_co2_emission</t>
  </si>
  <si>
    <t>smr_exhaust-co2-ratio</t>
  </si>
  <si>
    <t>atr_exhaust-co2_ratio</t>
  </si>
  <si>
    <t>resource_grid_55</t>
  </si>
  <si>
    <t>resource_grid_60</t>
  </si>
  <si>
    <t>resource_grid_65</t>
  </si>
  <si>
    <t>resource_grid_70</t>
  </si>
  <si>
    <t>resource_nat_gas_50</t>
  </si>
  <si>
    <t>resource_nat_gas_55</t>
  </si>
  <si>
    <t>resource_nat_gas_60</t>
  </si>
  <si>
    <t>resource_nat_gas_65</t>
  </si>
  <si>
    <t>resource_nat_gas_70</t>
  </si>
  <si>
    <t>resource_h2-pipeline_55</t>
  </si>
  <si>
    <t>resource_h2-pipeline_60</t>
  </si>
  <si>
    <t>resource_h2-pipeline_65</t>
  </si>
  <si>
    <t>resource_h2-pipeline_70</t>
  </si>
  <si>
    <t>resource_ammonia_55</t>
  </si>
  <si>
    <t>resource_ammonia_60</t>
  </si>
  <si>
    <t>resource_ammonia_65</t>
  </si>
  <si>
    <t>resource_ammonia_70</t>
  </si>
  <si>
    <t>resource_lohc_55</t>
  </si>
  <si>
    <t>resource_lohc_60</t>
  </si>
  <si>
    <t>resource_lohc_65</t>
  </si>
  <si>
    <t>resource_lohc_70</t>
  </si>
  <si>
    <t>resource_biogas</t>
  </si>
  <si>
    <t>PV_og_55</t>
  </si>
  <si>
    <t>PV_og_60</t>
  </si>
  <si>
    <t>PV_og_65</t>
  </si>
  <si>
    <t>PV_og_70</t>
  </si>
  <si>
    <t>windon_50</t>
  </si>
  <si>
    <t>windon_55</t>
  </si>
  <si>
    <t>windon_60</t>
  </si>
  <si>
    <t>windon_65</t>
  </si>
  <si>
    <t>windon_70</t>
  </si>
  <si>
    <t>resource_h2-pipeline_25</t>
  </si>
  <si>
    <t>resource_ch3oh</t>
  </si>
  <si>
    <t>windoff_50</t>
  </si>
  <si>
    <t>windoff_55</t>
  </si>
  <si>
    <t>windoff_60</t>
  </si>
  <si>
    <t>windoff_65</t>
  </si>
  <si>
    <t>windoff_70</t>
  </si>
  <si>
    <t>kvaerner_25</t>
  </si>
  <si>
    <t>kvaerner_50</t>
  </si>
  <si>
    <t>kvaerner_55</t>
  </si>
  <si>
    <t>kvaerner_60</t>
  </si>
  <si>
    <t>kvaerner_65</t>
  </si>
  <si>
    <t>kvaerner_70</t>
  </si>
  <si>
    <t>so_electrolyzer_50</t>
  </si>
  <si>
    <t>so_electrolyzer_55</t>
  </si>
  <si>
    <t>so_electrolyzer_60</t>
  </si>
  <si>
    <t>so_electrolyzer_65</t>
  </si>
  <si>
    <t>so_electrolyzer_70</t>
  </si>
  <si>
    <t>steam_methane_reformer_50</t>
  </si>
  <si>
    <t>steam_methane_reformer_55</t>
  </si>
  <si>
    <t>steam_methane_reformer_60</t>
  </si>
  <si>
    <t>steam_methane_reformer_65</t>
  </si>
  <si>
    <t>steam_methane_reformer_70</t>
  </si>
  <si>
    <t>pem_electrolyzer_50</t>
  </si>
  <si>
    <t>pem_electrolyzer_55</t>
  </si>
  <si>
    <t>pem_electrolyzer_60</t>
  </si>
  <si>
    <t>pem_electrolyzer_65</t>
  </si>
  <si>
    <t>pem_electrolyzer_70</t>
  </si>
  <si>
    <t>om actually 3% per year of invest costs</t>
  </si>
  <si>
    <t>autothermal_reformer_50</t>
  </si>
  <si>
    <t>autothermal_reformer_55</t>
  </si>
  <si>
    <t>autothermal_reformer_60</t>
  </si>
  <si>
    <t>autothermal_reformer_65</t>
  </si>
  <si>
    <t>autothermal_reformer_70</t>
  </si>
  <si>
    <t>om actually 6% per year of invest costs</t>
  </si>
  <si>
    <t>lohc-dehydrogenation_50</t>
  </si>
  <si>
    <t>lohc-dehydrogenation_55</t>
  </si>
  <si>
    <t>lohc-dehydrogenation_60</t>
  </si>
  <si>
    <t>lohc-dehydrogenation_65</t>
  </si>
  <si>
    <t>lohc-dehydrogenation_70</t>
  </si>
  <si>
    <t>ammonia-decomposition_50</t>
  </si>
  <si>
    <t>ammonia-decomposition_55</t>
  </si>
  <si>
    <t>ammonia-decomposition_60</t>
  </si>
  <si>
    <t>ammonia-decomposition_65</t>
  </si>
  <si>
    <t>ammonia-decomposition_70</t>
  </si>
  <si>
    <t>om actually 4% per year of invest costs</t>
  </si>
  <si>
    <t>carbon_capture_atr_50</t>
  </si>
  <si>
    <t>carbon_capture_atr_55</t>
  </si>
  <si>
    <t>carbon_capture_atr_60</t>
  </si>
  <si>
    <t>carbon_capture_atr_65</t>
  </si>
  <si>
    <t>carbon_capture_atr_70</t>
  </si>
  <si>
    <t>carbon_capture_smr_50</t>
  </si>
  <si>
    <t>carbon_capture_smr_55</t>
  </si>
  <si>
    <t>carbon_capture_smr_60</t>
  </si>
  <si>
    <t>carbon_capture_smr_65</t>
  </si>
  <si>
    <t>carbon_capture_smr_70</t>
  </si>
  <si>
    <t>sepuran-membrane</t>
  </si>
  <si>
    <t>bus_steam7,5bar</t>
  </si>
  <si>
    <t>c_avar_50</t>
  </si>
  <si>
    <t>c_avar_55</t>
  </si>
  <si>
    <t>c_avar_60</t>
  </si>
  <si>
    <t>c_avar_65</t>
  </si>
  <si>
    <t>c_avar_70</t>
  </si>
  <si>
    <t>el_mix_DE_2025_kWh</t>
  </si>
  <si>
    <t>el_mix_DE_2030_kWh</t>
  </si>
  <si>
    <t>el_mix_DE_2035_kWh</t>
  </si>
  <si>
    <t>el_mix_DE_2040_kWh</t>
  </si>
  <si>
    <t>el_mix_DE_2045_kWh</t>
  </si>
  <si>
    <t>c_avar</t>
  </si>
  <si>
    <t>smr-bio_proxy_i2_30</t>
  </si>
  <si>
    <t>smr-bio_proxy_i2_35</t>
  </si>
  <si>
    <t>smr-bio_proxy_i2_40</t>
  </si>
  <si>
    <t>resource_biometh_industry</t>
  </si>
  <si>
    <t>heat-pump60-120°C</t>
  </si>
  <si>
    <t>heat-pump60-200°C</t>
  </si>
  <si>
    <t>max</t>
  </si>
  <si>
    <t>biogas-meth-converter</t>
  </si>
  <si>
    <t>smr-bio_proxy_i2_45</t>
  </si>
  <si>
    <t>smr-bio_proxy_i2_50</t>
  </si>
  <si>
    <t>smr-bio_proxy_i2_60</t>
  </si>
  <si>
    <t>smr-bio_proxy_i2_55</t>
  </si>
  <si>
    <t>smr-bio_proxy_i2_65</t>
  </si>
  <si>
    <t>smr-bio_proxy_i2_70</t>
  </si>
  <si>
    <t>load-households_el</t>
  </si>
  <si>
    <t>load-households_th</t>
  </si>
  <si>
    <t>chp-bio_proxy_i1_30</t>
  </si>
  <si>
    <t>chp-bio_proxy_i1_35</t>
  </si>
  <si>
    <t>chp-bio_proxy_i1_40</t>
  </si>
  <si>
    <t>chp-bio_proxy_i1_45</t>
  </si>
  <si>
    <t>chp-bio_proxy_i1_50</t>
  </si>
  <si>
    <t>chp-bio_proxy_i1_55</t>
  </si>
  <si>
    <t>chp-bio_proxy_i1_60</t>
  </si>
  <si>
    <t>chp-bio_proxy_i1_65</t>
  </si>
  <si>
    <t>chp-bio_proxy_i1_70</t>
  </si>
  <si>
    <t>reference for losses: DUH2022</t>
  </si>
  <si>
    <t>bus_th_households</t>
  </si>
  <si>
    <t>heat_pump_a_w</t>
  </si>
  <si>
    <t>reference: KEA Technikkatalog</t>
  </si>
  <si>
    <t>based on Bundesnetzagentur für Elektrizität…2022 p. 460, statista (download), TradingHub.eu and Langfristszenarien; bdew2023b;</t>
  </si>
  <si>
    <t>based on Langfristszenarien</t>
  </si>
  <si>
    <t>load-households_el_30.fix</t>
  </si>
  <si>
    <t>load-households_el_35.fix</t>
  </si>
  <si>
    <t>load-households_el_40.fix</t>
  </si>
  <si>
    <t>load-households_el_45.fix</t>
  </si>
  <si>
    <t>load-households_th_45.fix</t>
  </si>
  <si>
    <t>load-households_th_40.fix</t>
  </si>
  <si>
    <t>load-households_th_35.fix</t>
  </si>
  <si>
    <t>load-households_th_30.fix</t>
  </si>
  <si>
    <t>load-households_el.fix</t>
  </si>
  <si>
    <t>load-households_th.fix</t>
  </si>
  <si>
    <t>grid_th120-thhousehold</t>
  </si>
  <si>
    <t>w/o5ct_resource_grid_25.timevariable_costs</t>
  </si>
  <si>
    <t>w/o5ct_resource_grid_30.timevariable_costs</t>
  </si>
  <si>
    <t>w/o5ct_resource_grid_35.timevariable_costs</t>
  </si>
  <si>
    <t>w/o5ct_resource_grid_40.timevariable_costs</t>
  </si>
  <si>
    <t>w/o5ct_resource_grid_45.timevariable_costs</t>
  </si>
  <si>
    <t>autothermal_reformer_25</t>
  </si>
  <si>
    <t>smr-bio_proxy_i2_25</t>
  </si>
  <si>
    <t>chp-bio_proxy_i1_25</t>
  </si>
  <si>
    <t>- all investment costs are based on 20a lifetime (last stack is sold after BoP's end of life
- om is average value of year 25 &amp; year 70</t>
  </si>
  <si>
    <t>ael_electrolyzer_50</t>
  </si>
  <si>
    <t>ael_electrolyzer_55</t>
  </si>
  <si>
    <t>ael_electrolyzer_60</t>
  </si>
  <si>
    <t>ael_electrolyzer_65</t>
  </si>
  <si>
    <t>ael_electrolyzer_70</t>
  </si>
  <si>
    <t>hydrogen pipeline import, Morocco-Germany_kg</t>
  </si>
  <si>
    <t>PV_og plant construction, 570kWp, multi-Si</t>
  </si>
  <si>
    <t>construction LCA is probably too pessimistic</t>
  </si>
  <si>
    <t>source costs: Langfristszenarien, 750 kW plant</t>
  </si>
  <si>
    <t>source costs: Langfristszenarien, 150m hub height, 280 W/m²</t>
  </si>
  <si>
    <t>market for wind turbine, 4.5MW, onshore</t>
  </si>
  <si>
    <t>LCA/Carbon Footprint rather optimistic (solely based on wind)</t>
  </si>
  <si>
    <t>smre_proxy_o1</t>
  </si>
  <si>
    <t>smre_proxy_o2</t>
  </si>
  <si>
    <t>gas boiler production, 10kWgas</t>
  </si>
  <si>
    <t>production, market for heat pump, brine-water, 10kW</t>
  </si>
  <si>
    <t>ref economic: KEA Technikkatalog; ref LCA: BRINE-WATER heat pump; especially var_env1 assumptions probably too pessimistic (cooling medium: R134a)</t>
  </si>
  <si>
    <t>heat production, air-water heat pump R134a</t>
  </si>
  <si>
    <t>chp-ng_e_proxy_i1</t>
  </si>
  <si>
    <t>bus_chp_e_pi1</t>
  </si>
  <si>
    <t>bus_ael</t>
  </si>
  <si>
    <t>bus_ael_po1</t>
  </si>
  <si>
    <t>ael_proxy_o1</t>
  </si>
  <si>
    <t>ael_proxy_o2</t>
  </si>
  <si>
    <t>source costs: Langfristszenarien, 160m hub height, 350 W/m²</t>
  </si>
  <si>
    <t>attention: actually, price is also dependent on water depth and distance to next coast</t>
  </si>
  <si>
    <t>V164/8000</t>
  </si>
  <si>
    <t>chp, 160kW electrical</t>
  </si>
  <si>
    <t>300kW air compressor, screw-type compressor</t>
  </si>
  <si>
    <t>5kWel market for auxiliary heating unit</t>
  </si>
  <si>
    <t>construction, heat pump+MVR, 745 kWel</t>
  </si>
  <si>
    <t>AEL MWel_cons_2025</t>
  </si>
  <si>
    <t>AEL MWel_cons_2030</t>
  </si>
  <si>
    <t>AEL MWel_cons_2035</t>
  </si>
  <si>
    <t>AEL MWel_cons_2040</t>
  </si>
  <si>
    <t>AEL MWel_cons_2045</t>
  </si>
  <si>
    <t>PEM MWel_cons_2025</t>
  </si>
  <si>
    <t>PEM MWel_cons_2030</t>
  </si>
  <si>
    <t>PEM MWel_cons_2035</t>
  </si>
  <si>
    <t>PEM MWel_cons_2040</t>
  </si>
  <si>
    <t>PEM MWel_cons_2045</t>
  </si>
  <si>
    <t>SOEC MWel_cons_2025</t>
  </si>
  <si>
    <t>SOEC MWel_cons_2030</t>
  </si>
  <si>
    <t>SOEC MWel_cons_2035</t>
  </si>
  <si>
    <t>SOEC MWel_cons_2040</t>
  </si>
  <si>
    <t>SOEC MWel_cons_2045</t>
  </si>
  <si>
    <t>SMR_cons_2025</t>
  </si>
  <si>
    <t>SMR_cons_2030</t>
  </si>
  <si>
    <t>SMR_cons_2035</t>
  </si>
  <si>
    <t>SMR_cons_2040</t>
  </si>
  <si>
    <t>SMR_cons_2045</t>
  </si>
  <si>
    <t>CO2 capture_cons_2025</t>
  </si>
  <si>
    <t>CO2 capture_cons_2030</t>
  </si>
  <si>
    <t>CO2 capture_cons_2035</t>
  </si>
  <si>
    <t>CO2 capture_cons_2040</t>
  </si>
  <si>
    <t>CO2 capture_cons_2045</t>
  </si>
  <si>
    <t>storage production, 10'000 l</t>
  </si>
  <si>
    <t>market for battery cell, Li-ion, LFP</t>
  </si>
  <si>
    <t>wind turbine offshore, 2MW</t>
  </si>
  <si>
    <t>bus_el-h2</t>
  </si>
  <si>
    <t>bus_el-re</t>
  </si>
  <si>
    <t>bus_el-stor</t>
  </si>
  <si>
    <t>regional-el_converter-el</t>
  </si>
  <si>
    <t>regional-el_converter-h2</t>
  </si>
  <si>
    <t>regional-el_converter-stor</t>
  </si>
  <si>
    <t>grid_converter-h2</t>
  </si>
  <si>
    <t>grid_converter-stor</t>
  </si>
  <si>
    <t>bus_hydrogen_proxy</t>
  </si>
  <si>
    <t>penalty-h2_reservoir</t>
  </si>
  <si>
    <t>hydrogen:=proxy</t>
  </si>
  <si>
    <t>construction chemical factory 1ha, organics</t>
  </si>
  <si>
    <t>extensive literature research: Aurora2023, Lux2021, Lux2020, within range of Wietschel2023; LCA based on Kanz2023</t>
  </si>
  <si>
    <t>co2_credit</t>
  </si>
  <si>
    <t>- all investment costs are based on 20a lifetime (last stack is sold after BoP's end of life
- om is average value of year 25 &amp; year 70
- 50% investment funding</t>
  </si>
  <si>
    <t>- all investment costs are based on 20a lifetime (last stack is sold after BoP's end of life
- om is average value of year 25 &amp; year 70
- 50% investmet funding</t>
  </si>
  <si>
    <t>smr_refurbish_25</t>
  </si>
  <si>
    <t>smr_refurbish_30</t>
  </si>
  <si>
    <t>smr_refurbish_35</t>
  </si>
  <si>
    <t>smr_refurbish_40</t>
  </si>
  <si>
    <t>smr_refurbish_45</t>
  </si>
  <si>
    <t>smr_refurbish_50</t>
  </si>
  <si>
    <t>smr_refurbish_55</t>
  </si>
  <si>
    <t>smr_refurbish_60</t>
  </si>
  <si>
    <t>smr_refurbish_65</t>
  </si>
  <si>
    <t>smr_refurbish_70</t>
  </si>
  <si>
    <t>band-pip_25</t>
  </si>
  <si>
    <t>band-pip_30</t>
  </si>
  <si>
    <t>band-pip_35</t>
  </si>
  <si>
    <t>band-pip_40</t>
  </si>
  <si>
    <t>band-pip_45</t>
  </si>
  <si>
    <t>band-pip_50</t>
  </si>
  <si>
    <t>band-pip_55</t>
  </si>
  <si>
    <t>band-nh3_25</t>
  </si>
  <si>
    <t>band-nh3_30</t>
  </si>
  <si>
    <t>band-nh3_35</t>
  </si>
  <si>
    <t>band-nh3_40</t>
  </si>
  <si>
    <t>band-nh3_45</t>
  </si>
  <si>
    <t>band-nh3_50</t>
  </si>
  <si>
    <t>band-lohc_25</t>
  </si>
  <si>
    <t>band-lohc_30</t>
  </si>
  <si>
    <t>band-lohc_35</t>
  </si>
  <si>
    <t>band-lohc_40</t>
  </si>
  <si>
    <t>band-lohc_45</t>
  </si>
  <si>
    <t>band-lohc_50</t>
  </si>
  <si>
    <t>band-pip.fix</t>
  </si>
  <si>
    <t>band-nh3.fix</t>
  </si>
  <si>
    <t>band-lohc.fix</t>
  </si>
  <si>
    <t>band-el_25</t>
  </si>
  <si>
    <t>band-el_30</t>
  </si>
  <si>
    <t>band-el_35</t>
  </si>
  <si>
    <t>band-el_40</t>
  </si>
  <si>
    <t>band-el_45</t>
  </si>
  <si>
    <t>band-el_50</t>
  </si>
  <si>
    <t>taken from Kost2024</t>
  </si>
  <si>
    <t>chp_reinvest</t>
  </si>
  <si>
    <t>bus_chp_exist</t>
  </si>
  <si>
    <t>bus_chp_new</t>
  </si>
  <si>
    <t>chp-h2_proxy_i1</t>
  </si>
  <si>
    <t>chp-h2</t>
  </si>
  <si>
    <t>bus_chp-h2_pi1</t>
  </si>
  <si>
    <t>bus_chp-h2</t>
  </si>
  <si>
    <t>chp-exist_proxy_o1</t>
  </si>
  <si>
    <t>chp-exist_proxy_o2</t>
  </si>
  <si>
    <t>chp-new_proxy_o1</t>
  </si>
  <si>
    <t>chp-new_proxy_o2</t>
  </si>
  <si>
    <t>bus_chp-e_po1</t>
  </si>
  <si>
    <t>bus_chp-n_po1</t>
  </si>
  <si>
    <t>chp_refurbish_25</t>
  </si>
  <si>
    <t>chp_refurbish_30</t>
  </si>
  <si>
    <t>chp_refurbish_35</t>
  </si>
  <si>
    <t>chp_refurbish_40</t>
  </si>
  <si>
    <t>chp_refurbish_45</t>
  </si>
  <si>
    <t>chp_refurbish_50</t>
  </si>
  <si>
    <t>chp-h2_proxy_o1</t>
  </si>
  <si>
    <t>band-el.fix</t>
  </si>
  <si>
    <t>resource_th60-wasteheat</t>
  </si>
  <si>
    <t>band-ch4_25</t>
  </si>
  <si>
    <t>band-ch4_30</t>
  </si>
  <si>
    <t>band-ch4_35</t>
  </si>
  <si>
    <t>band-ch4_40</t>
  </si>
  <si>
    <t>band-ch4_45</t>
  </si>
  <si>
    <t>band-ch4_50</t>
  </si>
  <si>
    <t>band-ch4.fix</t>
  </si>
  <si>
    <t>stor-el-h2_converter</t>
  </si>
  <si>
    <t>stor-el_converter</t>
  </si>
  <si>
    <t>bus_el-over</t>
  </si>
  <si>
    <t>bus_el-out</t>
  </si>
  <si>
    <t>transformer</t>
  </si>
  <si>
    <t>bus_el-transformed</t>
  </si>
  <si>
    <t>transformer 50MVA, per kW</t>
  </si>
  <si>
    <t>timevariable_penalty</t>
  </si>
  <si>
    <t>grid_converter-h2.timevariable_penalty</t>
  </si>
  <si>
    <t>grid_converter-stor.timevariable_penalty</t>
  </si>
  <si>
    <t>stor-el-h2_converter.timevariable_penalty</t>
  </si>
  <si>
    <t>stor-el_converter.timevariable_penalty</t>
  </si>
  <si>
    <t>penalty-h2_reservoir.timevariable_penalty</t>
  </si>
  <si>
    <t>MVR120-200°C</t>
  </si>
  <si>
    <t>overreg-el_converter-h2</t>
  </si>
  <si>
    <t>overreg-el_converter-stor</t>
  </si>
  <si>
    <t>overreg-el_converter-el</t>
  </si>
  <si>
    <t>bus_el-grid</t>
  </si>
  <si>
    <t>grid-el_converter-el</t>
  </si>
  <si>
    <t>gas-boiler_existing</t>
  </si>
  <si>
    <t>gas-boiler_reinvest</t>
  </si>
  <si>
    <t>gas-boiler_refurbish_25</t>
  </si>
  <si>
    <t>gas-boiler_refurbish_30</t>
  </si>
  <si>
    <t>gas-boiler_refurbish_35</t>
  </si>
  <si>
    <t>gas-boiler_refurbish_40</t>
  </si>
  <si>
    <t>gas-boiler_refurbish_45</t>
  </si>
  <si>
    <t>gas-boiler_refurbish_50</t>
  </si>
  <si>
    <t>H2-boiler</t>
  </si>
  <si>
    <t>econom. Ref: primary (H2Chemie2050); ecolog. + lifetime Reference: Guo2022 and Jorge2012</t>
  </si>
  <si>
    <t>primary: H2Chemie2050</t>
  </si>
  <si>
    <t>primary: H2Chemie2051</t>
  </si>
  <si>
    <t>primary: H2Chemie2052</t>
  </si>
  <si>
    <t>chosen assumptions (primary data) are significantly higher than DEA technology catalogue for electr. and district heating p. 312 / for total annual steam production are 25 MW necessary</t>
  </si>
  <si>
    <t>actually, exponential electricity demand for compression is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</si>
</sst>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64" formatCode="0.000"/>
    <numFmt numFmtId="165" formatCode="0.0"/>
    <numFmt numFmtId="166" formatCode="0.0E+00"/>
    <numFmt numFmtId="167" formatCode="0.00000"/>
    <numFmt numFmtId="168" formatCode="_-* #,##0_-;\-* #,##0_-;_-* &quot;-&quot;??_-;_-@_-"/>
    <numFmt numFmtId="169" formatCode="_-* #,##0.0000_-;\-* #,##0.0000_-;_-* &quot;-&quot;??_-;_-@_-"/>
    <numFmt numFmtId="170" formatCode="#,##0.0\ &quot;€&quot;;[Red]\-#,##0.0\ &quot;€&quot;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808080"/>
      <name val="JetBrains Mono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B05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3" fontId="16" fillId="0" borderId="0" applyFont="0" applyFill="0" applyBorder="0" applyAlignment="0" applyProtection="0"/>
  </cellStyleXfs>
  <cellXfs count="20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4" fontId="6" fillId="0" borderId="0" xfId="0" applyNumberFormat="1" applyFont="1"/>
    <xf numFmtId="2" fontId="6" fillId="0" borderId="0" xfId="0" applyNumberFormat="1" applyFont="1"/>
    <xf numFmtId="165" fontId="6" fillId="0" borderId="0" xfId="0" applyNumberFormat="1" applyFont="1"/>
    <xf numFmtId="0" fontId="4" fillId="0" borderId="0" xfId="0" applyFont="1"/>
    <xf numFmtId="1" fontId="4" fillId="0" borderId="0" xfId="0" applyNumberFormat="1" applyFont="1"/>
    <xf numFmtId="2" fontId="4" fillId="0" borderId="0" xfId="0" applyNumberFormat="1" applyFont="1"/>
    <xf numFmtId="0" fontId="11" fillId="0" borderId="2" xfId="0" applyFont="1" applyBorder="1" applyAlignment="1">
      <alignment horizontal="center" vertical="top" wrapText="1"/>
    </xf>
    <xf numFmtId="166" fontId="6" fillId="0" borderId="0" xfId="0" applyNumberFormat="1" applyFont="1"/>
    <xf numFmtId="0" fontId="12" fillId="0" borderId="1" xfId="0" applyFont="1" applyBorder="1" applyAlignment="1">
      <alignment horizontal="center" vertical="top" wrapText="1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/>
    <xf numFmtId="0" fontId="13" fillId="0" borderId="1" xfId="0" applyFont="1" applyBorder="1" applyAlignment="1">
      <alignment horizontal="center" vertical="top" wrapText="1"/>
    </xf>
    <xf numFmtId="166" fontId="4" fillId="0" borderId="0" xfId="0" applyNumberFormat="1" applyFont="1"/>
    <xf numFmtId="164" fontId="4" fillId="0" borderId="0" xfId="0" applyNumberFormat="1" applyFont="1"/>
    <xf numFmtId="167" fontId="7" fillId="0" borderId="0" xfId="0" applyNumberFormat="1" applyFont="1"/>
    <xf numFmtId="0" fontId="14" fillId="0" borderId="0" xfId="0" applyFont="1"/>
    <xf numFmtId="165" fontId="4" fillId="0" borderId="0" xfId="0" applyNumberFormat="1" applyFont="1"/>
    <xf numFmtId="167" fontId="4" fillId="0" borderId="0" xfId="0" applyNumberFormat="1" applyFont="1"/>
    <xf numFmtId="0" fontId="8" fillId="0" borderId="0" xfId="1" applyFont="1"/>
    <xf numFmtId="0" fontId="15" fillId="0" borderId="0" xfId="0" applyFont="1"/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0" fontId="1" fillId="0" borderId="6" xfId="0" applyFont="1" applyBorder="1" applyAlignment="1">
      <alignment horizontal="center" vertical="top" wrapText="1"/>
    </xf>
    <xf numFmtId="0" fontId="7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 wrapText="1"/>
    </xf>
    <xf numFmtId="0" fontId="0" fillId="0" borderId="13" xfId="0" applyBorder="1"/>
    <xf numFmtId="0" fontId="7" fillId="0" borderId="14" xfId="0" applyFont="1" applyBorder="1"/>
    <xf numFmtId="0" fontId="0" fillId="0" borderId="14" xfId="0" applyBorder="1"/>
    <xf numFmtId="0" fontId="0" fillId="0" borderId="15" xfId="0" applyBorder="1"/>
    <xf numFmtId="0" fontId="7" fillId="2" borderId="0" xfId="0" applyFont="1" applyFill="1"/>
    <xf numFmtId="0" fontId="0" fillId="2" borderId="0" xfId="0" applyFill="1"/>
    <xf numFmtId="0" fontId="0" fillId="0" borderId="2" xfId="0" applyBorder="1"/>
    <xf numFmtId="168" fontId="0" fillId="0" borderId="0" xfId="2" applyNumberFormat="1" applyFont="1"/>
    <xf numFmtId="0" fontId="17" fillId="0" borderId="0" xfId="0" applyFont="1"/>
    <xf numFmtId="0" fontId="6" fillId="2" borderId="0" xfId="0" applyFont="1" applyFill="1"/>
    <xf numFmtId="43" fontId="0" fillId="0" borderId="0" xfId="2" applyFont="1"/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/>
    </xf>
    <xf numFmtId="0" fontId="0" fillId="0" borderId="0" xfId="0" applyAlignment="1">
      <alignment vertical="center" wrapText="1"/>
    </xf>
    <xf numFmtId="1" fontId="7" fillId="0" borderId="0" xfId="0" applyNumberFormat="1" applyFont="1"/>
    <xf numFmtId="0" fontId="0" fillId="0" borderId="17" xfId="0" applyBorder="1"/>
    <xf numFmtId="0" fontId="7" fillId="0" borderId="17" xfId="0" applyFont="1" applyBorder="1"/>
    <xf numFmtId="0" fontId="0" fillId="0" borderId="18" xfId="0" applyBorder="1"/>
    <xf numFmtId="0" fontId="0" fillId="0" borderId="19" xfId="0" applyBorder="1"/>
    <xf numFmtId="0" fontId="2" fillId="0" borderId="0" xfId="0" applyFont="1" applyAlignment="1">
      <alignment vertical="center"/>
    </xf>
    <xf numFmtId="0" fontId="0" fillId="0" borderId="2" xfId="0" applyBorder="1" applyAlignment="1">
      <alignment wrapText="1"/>
    </xf>
    <xf numFmtId="0" fontId="18" fillId="0" borderId="3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 vertical="top" wrapText="1"/>
    </xf>
    <xf numFmtId="0" fontId="20" fillId="0" borderId="3" xfId="0" applyFont="1" applyBorder="1" applyAlignment="1">
      <alignment wrapText="1"/>
    </xf>
    <xf numFmtId="0" fontId="20" fillId="0" borderId="7" xfId="0" applyFont="1" applyBorder="1" applyAlignment="1">
      <alignment wrapText="1"/>
    </xf>
    <xf numFmtId="0" fontId="4" fillId="0" borderId="7" xfId="0" applyFont="1" applyBorder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16" xfId="0" applyBorder="1"/>
    <xf numFmtId="0" fontId="0" fillId="0" borderId="6" xfId="0" applyBorder="1"/>
    <xf numFmtId="0" fontId="0" fillId="0" borderId="3" xfId="0" applyBorder="1"/>
    <xf numFmtId="0" fontId="0" fillId="0" borderId="20" xfId="0" applyBorder="1"/>
    <xf numFmtId="0" fontId="0" fillId="0" borderId="21" xfId="0" applyBorder="1"/>
    <xf numFmtId="0" fontId="7" fillId="0" borderId="16" xfId="0" applyFont="1" applyBorder="1"/>
    <xf numFmtId="0" fontId="12" fillId="0" borderId="0" xfId="0" applyFont="1" applyAlignment="1">
      <alignment vertical="top" wrapText="1"/>
    </xf>
    <xf numFmtId="0" fontId="7" fillId="3" borderId="0" xfId="0" applyFont="1" applyFill="1"/>
    <xf numFmtId="0" fontId="0" fillId="3" borderId="0" xfId="0" applyFill="1"/>
    <xf numFmtId="0" fontId="6" fillId="0" borderId="0" xfId="0" quotePrefix="1" applyFont="1"/>
    <xf numFmtId="0" fontId="7" fillId="2" borderId="4" xfId="0" applyFont="1" applyFill="1" applyBorder="1"/>
    <xf numFmtId="164" fontId="7" fillId="2" borderId="4" xfId="0" applyNumberFormat="1" applyFont="1" applyFill="1" applyBorder="1"/>
    <xf numFmtId="164" fontId="4" fillId="2" borderId="0" xfId="0" applyNumberFormat="1" applyFont="1" applyFill="1"/>
    <xf numFmtId="0" fontId="6" fillId="0" borderId="7" xfId="0" applyFont="1" applyBorder="1"/>
    <xf numFmtId="0" fontId="0" fillId="0" borderId="7" xfId="0" applyBorder="1" applyAlignment="1">
      <alignment horizontal="center"/>
    </xf>
    <xf numFmtId="0" fontId="7" fillId="2" borderId="7" xfId="0" applyFont="1" applyFill="1" applyBorder="1"/>
    <xf numFmtId="0" fontId="6" fillId="0" borderId="7" xfId="0" quotePrefix="1" applyFont="1" applyBorder="1"/>
    <xf numFmtId="0" fontId="0" fillId="2" borderId="7" xfId="0" applyFill="1" applyBorder="1"/>
    <xf numFmtId="0" fontId="6" fillId="0" borderId="17" xfId="0" applyFont="1" applyBorder="1"/>
    <xf numFmtId="0" fontId="0" fillId="0" borderId="17" xfId="0" applyBorder="1" applyAlignment="1">
      <alignment horizontal="center"/>
    </xf>
    <xf numFmtId="1" fontId="7" fillId="4" borderId="7" xfId="0" applyNumberFormat="1" applyFont="1" applyFill="1" applyBorder="1"/>
    <xf numFmtId="0" fontId="17" fillId="0" borderId="7" xfId="0" applyFont="1" applyBorder="1"/>
    <xf numFmtId="0" fontId="4" fillId="0" borderId="17" xfId="0" applyFont="1" applyBorder="1"/>
    <xf numFmtId="0" fontId="6" fillId="2" borderId="7" xfId="0" applyFont="1" applyFill="1" applyBorder="1"/>
    <xf numFmtId="0" fontId="7" fillId="2" borderId="17" xfId="0" applyFont="1" applyFill="1" applyBorder="1"/>
    <xf numFmtId="0" fontId="7" fillId="3" borderId="7" xfId="0" applyFont="1" applyFill="1" applyBorder="1"/>
    <xf numFmtId="0" fontId="7" fillId="3" borderId="7" xfId="0" applyFont="1" applyFill="1" applyBorder="1" applyProtection="1">
      <protection locked="0"/>
    </xf>
    <xf numFmtId="1" fontId="7" fillId="3" borderId="17" xfId="0" applyNumberFormat="1" applyFont="1" applyFill="1" applyBorder="1"/>
    <xf numFmtId="0" fontId="4" fillId="2" borderId="7" xfId="0" applyFont="1" applyFill="1" applyBorder="1"/>
    <xf numFmtId="0" fontId="4" fillId="2" borderId="17" xfId="0" applyFont="1" applyFill="1" applyBorder="1"/>
    <xf numFmtId="0" fontId="4" fillId="0" borderId="17" xfId="0" quotePrefix="1" applyFont="1" applyBorder="1"/>
    <xf numFmtId="0" fontId="6" fillId="5" borderId="0" xfId="0" applyFont="1" applyFill="1"/>
    <xf numFmtId="0" fontId="0" fillId="5" borderId="0" xfId="0" applyFill="1" applyAlignment="1">
      <alignment horizontal="center"/>
    </xf>
    <xf numFmtId="0" fontId="7" fillId="5" borderId="0" xfId="0" applyFont="1" applyFill="1"/>
    <xf numFmtId="0" fontId="4" fillId="5" borderId="0" xfId="0" applyFont="1" applyFill="1"/>
    <xf numFmtId="1" fontId="4" fillId="5" borderId="0" xfId="0" applyNumberFormat="1" applyFont="1" applyFill="1"/>
    <xf numFmtId="1" fontId="6" fillId="5" borderId="0" xfId="0" applyNumberFormat="1" applyFont="1" applyFill="1"/>
    <xf numFmtId="0" fontId="0" fillId="5" borderId="0" xfId="0" applyFill="1"/>
    <xf numFmtId="0" fontId="6" fillId="5" borderId="7" xfId="0" applyFont="1" applyFill="1" applyBorder="1"/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0" fontId="7" fillId="5" borderId="7" xfId="0" applyFont="1" applyFill="1" applyBorder="1"/>
    <xf numFmtId="0" fontId="6" fillId="5" borderId="17" xfId="0" applyFont="1" applyFill="1" applyBorder="1"/>
    <xf numFmtId="0" fontId="0" fillId="5" borderId="17" xfId="0" applyFill="1" applyBorder="1" applyAlignment="1">
      <alignment horizontal="center"/>
    </xf>
    <xf numFmtId="0" fontId="0" fillId="5" borderId="17" xfId="0" applyFill="1" applyBorder="1"/>
    <xf numFmtId="0" fontId="7" fillId="5" borderId="17" xfId="0" applyFont="1" applyFill="1" applyBorder="1"/>
    <xf numFmtId="0" fontId="4" fillId="5" borderId="17" xfId="0" applyFont="1" applyFill="1" applyBorder="1"/>
    <xf numFmtId="0" fontId="4" fillId="5" borderId="7" xfId="0" applyFont="1" applyFill="1" applyBorder="1"/>
    <xf numFmtId="1" fontId="4" fillId="0" borderId="7" xfId="0" applyNumberFormat="1" applyFont="1" applyBorder="1"/>
    <xf numFmtId="1" fontId="4" fillId="5" borderId="17" xfId="0" applyNumberFormat="1" applyFont="1" applyFill="1" applyBorder="1"/>
    <xf numFmtId="1" fontId="7" fillId="5" borderId="0" xfId="0" applyNumberFormat="1" applyFont="1" applyFill="1"/>
    <xf numFmtId="1" fontId="6" fillId="5" borderId="17" xfId="0" applyNumberFormat="1" applyFont="1" applyFill="1" applyBorder="1"/>
    <xf numFmtId="1" fontId="7" fillId="5" borderId="17" xfId="0" applyNumberFormat="1" applyFont="1" applyFill="1" applyBorder="1"/>
    <xf numFmtId="0" fontId="4" fillId="0" borderId="7" xfId="0" applyFont="1" applyBorder="1" applyAlignment="1">
      <alignment horizontal="center"/>
    </xf>
    <xf numFmtId="164" fontId="6" fillId="0" borderId="7" xfId="0" applyNumberFormat="1" applyFont="1" applyBorder="1"/>
    <xf numFmtId="0" fontId="4" fillId="0" borderId="7" xfId="0" applyFont="1" applyBorder="1" applyAlignment="1">
      <alignment horizontal="left" wrapText="1"/>
    </xf>
    <xf numFmtId="0" fontId="7" fillId="0" borderId="17" xfId="0" applyFont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2" fontId="4" fillId="5" borderId="17" xfId="0" applyNumberFormat="1" applyFont="1" applyFill="1" applyBorder="1"/>
    <xf numFmtId="0" fontId="7" fillId="0" borderId="7" xfId="0" applyFont="1" applyBorder="1" applyAlignment="1">
      <alignment horizontal="center"/>
    </xf>
    <xf numFmtId="2" fontId="6" fillId="5" borderId="17" xfId="0" applyNumberFormat="1" applyFont="1" applyFill="1" applyBorder="1"/>
    <xf numFmtId="0" fontId="7" fillId="5" borderId="7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 vertical="top"/>
    </xf>
    <xf numFmtId="164" fontId="6" fillId="0" borderId="17" xfId="0" applyNumberFormat="1" applyFont="1" applyBorder="1"/>
    <xf numFmtId="0" fontId="4" fillId="0" borderId="17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1" fillId="5" borderId="4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left"/>
    </xf>
    <xf numFmtId="0" fontId="7" fillId="3" borderId="17" xfId="0" applyFont="1" applyFill="1" applyBorder="1"/>
    <xf numFmtId="1" fontId="7" fillId="3" borderId="7" xfId="0" applyNumberFormat="1" applyFont="1" applyFill="1" applyBorder="1"/>
    <xf numFmtId="1" fontId="7" fillId="3" borderId="0" xfId="0" applyNumberFormat="1" applyFont="1" applyFill="1"/>
    <xf numFmtId="1" fontId="7" fillId="3" borderId="16" xfId="0" applyNumberFormat="1" applyFont="1" applyFill="1" applyBorder="1"/>
    <xf numFmtId="2" fontId="7" fillId="3" borderId="0" xfId="0" applyNumberFormat="1" applyFont="1" applyFill="1"/>
    <xf numFmtId="2" fontId="7" fillId="3" borderId="7" xfId="0" applyNumberFormat="1" applyFont="1" applyFill="1" applyBorder="1"/>
    <xf numFmtId="0" fontId="0" fillId="3" borderId="7" xfId="0" applyFill="1" applyBorder="1"/>
    <xf numFmtId="2" fontId="7" fillId="0" borderId="0" xfId="0" applyNumberFormat="1" applyFont="1"/>
    <xf numFmtId="165" fontId="7" fillId="0" borderId="0" xfId="0" applyNumberFormat="1" applyFont="1"/>
    <xf numFmtId="165" fontId="7" fillId="3" borderId="0" xfId="0" applyNumberFormat="1" applyFont="1" applyFill="1"/>
    <xf numFmtId="0" fontId="7" fillId="6" borderId="0" xfId="0" applyFont="1" applyFill="1"/>
    <xf numFmtId="0" fontId="0" fillId="4" borderId="0" xfId="0" applyFill="1"/>
    <xf numFmtId="0" fontId="7" fillId="4" borderId="0" xfId="0" applyFont="1" applyFill="1"/>
    <xf numFmtId="0" fontId="7" fillId="4" borderId="7" xfId="0" applyFont="1" applyFill="1" applyBorder="1"/>
    <xf numFmtId="0" fontId="7" fillId="4" borderId="0" xfId="0" applyFont="1" applyFill="1" applyAlignment="1">
      <alignment horizontal="left"/>
    </xf>
    <xf numFmtId="0" fontId="7" fillId="6" borderId="17" xfId="0" applyFont="1" applyFill="1" applyBorder="1"/>
    <xf numFmtId="0" fontId="7" fillId="4" borderId="0" xfId="0" applyFont="1" applyFill="1" applyAlignment="1">
      <alignment horizontal="left" vertical="top"/>
    </xf>
    <xf numFmtId="0" fontId="1" fillId="5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5" borderId="2" xfId="0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7" fillId="0" borderId="0" xfId="0" applyNumberFormat="1" applyFont="1"/>
    <xf numFmtId="169" fontId="0" fillId="0" borderId="0" xfId="2" applyNumberFormat="1" applyFont="1"/>
    <xf numFmtId="170" fontId="0" fillId="0" borderId="0" xfId="0" applyNumberFormat="1"/>
    <xf numFmtId="0" fontId="7" fillId="0" borderId="0" xfId="0" applyFont="1" applyAlignment="1">
      <alignment horizontal="left" vertical="top"/>
    </xf>
    <xf numFmtId="8" fontId="0" fillId="0" borderId="0" xfId="0" applyNumberFormat="1"/>
    <xf numFmtId="6" fontId="0" fillId="0" borderId="0" xfId="0" applyNumberFormat="1"/>
    <xf numFmtId="1" fontId="7" fillId="2" borderId="0" xfId="0" applyNumberFormat="1" applyFont="1" applyFill="1"/>
    <xf numFmtId="165" fontId="7" fillId="2" borderId="0" xfId="0" applyNumberFormat="1" applyFont="1" applyFill="1"/>
    <xf numFmtId="1" fontId="0" fillId="0" borderId="0" xfId="0" applyNumberFormat="1"/>
    <xf numFmtId="1" fontId="0" fillId="3" borderId="7" xfId="0" applyNumberFormat="1" applyFill="1" applyBorder="1"/>
    <xf numFmtId="0" fontId="0" fillId="2" borderId="17" xfId="0" applyFill="1" applyBorder="1"/>
    <xf numFmtId="0" fontId="0" fillId="4" borderId="17" xfId="0" applyFill="1" applyBorder="1"/>
    <xf numFmtId="0" fontId="1" fillId="5" borderId="17" xfId="0" applyFont="1" applyFill="1" applyBorder="1"/>
    <xf numFmtId="0" fontId="0" fillId="4" borderId="7" xfId="0" applyFill="1" applyBorder="1"/>
    <xf numFmtId="0" fontId="0" fillId="0" borderId="0" xfId="0" quotePrefix="1"/>
    <xf numFmtId="0" fontId="0" fillId="2" borderId="0" xfId="0" quotePrefix="1" applyFill="1"/>
    <xf numFmtId="0" fontId="7" fillId="0" borderId="4" xfId="0" applyFont="1" applyBorder="1"/>
    <xf numFmtId="1" fontId="7" fillId="2" borderId="17" xfId="0" applyNumberFormat="1" applyFont="1" applyFill="1" applyBorder="1"/>
    <xf numFmtId="0" fontId="7" fillId="0" borderId="7" xfId="0" quotePrefix="1" applyFont="1" applyBorder="1"/>
    <xf numFmtId="1" fontId="7" fillId="2" borderId="7" xfId="0" applyNumberFormat="1" applyFont="1" applyFill="1" applyBorder="1"/>
    <xf numFmtId="2" fontId="0" fillId="3" borderId="0" xfId="0" applyNumberFormat="1" applyFill="1"/>
    <xf numFmtId="2" fontId="0" fillId="0" borderId="0" xfId="0" applyNumberFormat="1"/>
    <xf numFmtId="168" fontId="0" fillId="0" borderId="0" xfId="2" applyNumberFormat="1" applyFont="1" applyBorder="1"/>
    <xf numFmtId="168" fontId="0" fillId="0" borderId="7" xfId="2" applyNumberFormat="1" applyFont="1" applyBorder="1"/>
    <xf numFmtId="168" fontId="0" fillId="0" borderId="0" xfId="0" applyNumberFormat="1"/>
    <xf numFmtId="0" fontId="0" fillId="0" borderId="16" xfId="0" applyBorder="1" applyAlignment="1">
      <alignment horizontal="center"/>
    </xf>
    <xf numFmtId="0" fontId="0" fillId="2" borderId="16" xfId="0" applyFill="1" applyBorder="1"/>
    <xf numFmtId="164" fontId="0" fillId="0" borderId="0" xfId="0" applyNumberFormat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7" fillId="0" borderId="16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3">
    <cellStyle name="Komma" xfId="2" builtinId="3"/>
    <cellStyle name="Link" xfId="1" builtinId="8"/>
    <cellStyle name="Standard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E99993"/>
      <color rgb="FFFFC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2" displayName="Tabelle2" ref="A1:A78" totalsRowShown="0" headerRowDxfId="12" headerRowBorderDxfId="11" tableBorderDxfId="10">
  <tableColumns count="1">
    <tableColumn id="1" xr3:uid="{00000000-0010-0000-0000-000001000000}" name="lab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energie-experten.org/heizung/solarthermie/wirtschaftlichkeit/ertrag" TargetMode="Externa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27" sqref="B27"/>
    </sheetView>
  </sheetViews>
  <sheetFormatPr baseColWidth="10" defaultColWidth="8.6640625" defaultRowHeight="14.4"/>
  <cols>
    <col min="1" max="1" width="21" customWidth="1"/>
    <col min="2" max="2" width="126.6640625" bestFit="1" customWidth="1"/>
  </cols>
  <sheetData>
    <row r="1" spans="1:2">
      <c r="A1" s="1" t="s">
        <v>0</v>
      </c>
      <c r="B1" s="1" t="s">
        <v>1</v>
      </c>
    </row>
    <row r="3" spans="1:2">
      <c r="A3" t="s">
        <v>2</v>
      </c>
    </row>
    <row r="4" spans="1:2">
      <c r="A4" t="s">
        <v>3</v>
      </c>
    </row>
    <row r="6" spans="1:2">
      <c r="A6" t="s">
        <v>4</v>
      </c>
      <c r="B6" t="s">
        <v>17</v>
      </c>
    </row>
    <row r="7" spans="1:2">
      <c r="A7" t="s">
        <v>5</v>
      </c>
      <c r="B7" t="s">
        <v>18</v>
      </c>
    </row>
    <row r="8" spans="1:2">
      <c r="B8" t="s">
        <v>19</v>
      </c>
    </row>
    <row r="9" spans="1:2">
      <c r="A9" t="s">
        <v>6</v>
      </c>
      <c r="B9" t="s">
        <v>20</v>
      </c>
    </row>
    <row r="10" spans="1:2">
      <c r="A10" t="s">
        <v>7</v>
      </c>
      <c r="B10" t="s">
        <v>21</v>
      </c>
    </row>
    <row r="11" spans="1:2">
      <c r="A11" t="s">
        <v>8</v>
      </c>
      <c r="B11" t="s">
        <v>22</v>
      </c>
    </row>
    <row r="12" spans="1:2">
      <c r="B12" t="s">
        <v>23</v>
      </c>
    </row>
    <row r="13" spans="1:2">
      <c r="A13" t="s">
        <v>9</v>
      </c>
      <c r="B13" t="s">
        <v>24</v>
      </c>
    </row>
    <row r="14" spans="1:2">
      <c r="A14" t="s">
        <v>10</v>
      </c>
      <c r="B14" t="s">
        <v>25</v>
      </c>
    </row>
    <row r="15" spans="1:2">
      <c r="B15" t="s">
        <v>63</v>
      </c>
    </row>
    <row r="16" spans="1:2">
      <c r="A16" t="s">
        <v>11</v>
      </c>
      <c r="B16" t="s">
        <v>26</v>
      </c>
    </row>
    <row r="17" spans="1:2">
      <c r="B17" t="s">
        <v>27</v>
      </c>
    </row>
    <row r="18" spans="1:2">
      <c r="B18" t="s">
        <v>28</v>
      </c>
    </row>
    <row r="19" spans="1:2">
      <c r="B19" t="s">
        <v>29</v>
      </c>
    </row>
    <row r="20" spans="1:2">
      <c r="A20" t="s">
        <v>12</v>
      </c>
      <c r="B20" t="s">
        <v>30</v>
      </c>
    </row>
    <row r="21" spans="1:2">
      <c r="B21" t="s">
        <v>31</v>
      </c>
    </row>
    <row r="22" spans="1:2">
      <c r="B22" t="s">
        <v>32</v>
      </c>
    </row>
    <row r="24" spans="1:2">
      <c r="A24" t="s">
        <v>13</v>
      </c>
    </row>
    <row r="25" spans="1:2">
      <c r="A25" t="s">
        <v>14</v>
      </c>
    </row>
    <row r="26" spans="1:2">
      <c r="A26" t="s">
        <v>15</v>
      </c>
    </row>
    <row r="27" spans="1:2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2"/>
  <sheetViews>
    <sheetView zoomScale="80" zoomScaleNormal="80" workbookViewId="0">
      <pane ySplit="1" topLeftCell="A2" activePane="bottomLeft" state="frozen"/>
      <selection pane="bottomLeft" activeCell="C9" sqref="C9"/>
    </sheetView>
  </sheetViews>
  <sheetFormatPr baseColWidth="10" defaultColWidth="8.6640625" defaultRowHeight="14.4"/>
  <cols>
    <col min="1" max="1" width="36.33203125" customWidth="1"/>
    <col min="5" max="5" width="11.33203125" customWidth="1"/>
    <col min="6" max="6" width="16.33203125" customWidth="1"/>
    <col min="7" max="7" width="14.33203125" customWidth="1"/>
    <col min="8" max="8" width="11.88671875" bestFit="1" customWidth="1"/>
    <col min="9" max="9" width="14.88671875" bestFit="1" customWidth="1"/>
    <col min="10" max="10" width="20.6640625" bestFit="1" customWidth="1"/>
    <col min="11" max="11" width="9.6640625" style="21" customWidth="1"/>
    <col min="12" max="12" width="8.6640625" style="21"/>
    <col min="13" max="13" width="45.44140625" style="23" customWidth="1"/>
    <col min="14" max="18" width="9.44140625" bestFit="1" customWidth="1"/>
  </cols>
  <sheetData>
    <row r="1" spans="1:23" s="45" customFormat="1" ht="15" thickBot="1">
      <c r="A1" s="41" t="s">
        <v>33</v>
      </c>
      <c r="B1" s="41" t="s">
        <v>34</v>
      </c>
      <c r="C1" s="41" t="s">
        <v>35</v>
      </c>
      <c r="D1" s="41" t="s">
        <v>36</v>
      </c>
      <c r="E1" s="42" t="s">
        <v>165</v>
      </c>
      <c r="F1" s="41" t="s">
        <v>390</v>
      </c>
      <c r="G1" s="41" t="s">
        <v>391</v>
      </c>
      <c r="H1" s="41" t="s">
        <v>155</v>
      </c>
      <c r="I1" s="41" t="s">
        <v>156</v>
      </c>
      <c r="J1" s="43" t="s">
        <v>157</v>
      </c>
      <c r="K1" s="44" t="s">
        <v>160</v>
      </c>
      <c r="L1" s="195" t="s">
        <v>161</v>
      </c>
      <c r="M1" s="196"/>
      <c r="N1" s="45" t="s">
        <v>481</v>
      </c>
      <c r="O1" s="45" t="s">
        <v>482</v>
      </c>
      <c r="P1" s="45" t="s">
        <v>483</v>
      </c>
      <c r="Q1" s="45" t="s">
        <v>484</v>
      </c>
      <c r="R1" s="45" t="s">
        <v>485</v>
      </c>
      <c r="S1" s="45" t="s">
        <v>578</v>
      </c>
      <c r="T1" s="45" t="s">
        <v>579</v>
      </c>
      <c r="U1" s="45" t="s">
        <v>580</v>
      </c>
      <c r="V1" s="45" t="s">
        <v>581</v>
      </c>
      <c r="W1" s="45" t="s">
        <v>582</v>
      </c>
    </row>
    <row r="2" spans="1:23">
      <c r="A2" t="s">
        <v>72</v>
      </c>
      <c r="B2">
        <v>1</v>
      </c>
      <c r="C2">
        <v>1</v>
      </c>
      <c r="D2">
        <v>0</v>
      </c>
      <c r="E2" s="5" t="s">
        <v>169</v>
      </c>
      <c r="F2">
        <v>0</v>
      </c>
      <c r="G2" t="s">
        <v>130</v>
      </c>
      <c r="H2">
        <v>0</v>
      </c>
      <c r="I2" t="s">
        <v>130</v>
      </c>
      <c r="J2">
        <v>0</v>
      </c>
      <c r="K2" s="22" t="str">
        <f t="shared" ref="K2:K6" si="0">IF(AND(I2&lt;&gt;"empty",J2=0),"define excess_env_conversion","")</f>
        <v/>
      </c>
      <c r="L2" s="21" t="s">
        <v>130</v>
      </c>
      <c r="M2" s="24" t="s">
        <v>158</v>
      </c>
    </row>
    <row r="3" spans="1:23">
      <c r="A3" t="s">
        <v>785</v>
      </c>
      <c r="B3">
        <v>1</v>
      </c>
      <c r="C3">
        <v>1</v>
      </c>
      <c r="D3">
        <v>0</v>
      </c>
      <c r="E3" s="5" t="s">
        <v>169</v>
      </c>
      <c r="F3">
        <v>0</v>
      </c>
      <c r="G3" t="s">
        <v>130</v>
      </c>
      <c r="H3">
        <v>0</v>
      </c>
      <c r="I3" t="s">
        <v>130</v>
      </c>
      <c r="J3">
        <v>0</v>
      </c>
      <c r="K3" s="22" t="str">
        <f t="shared" si="0"/>
        <v/>
      </c>
      <c r="L3" s="21" t="s">
        <v>130</v>
      </c>
      <c r="M3" s="24"/>
    </row>
    <row r="4" spans="1:23">
      <c r="A4" t="s">
        <v>699</v>
      </c>
      <c r="B4">
        <v>1</v>
      </c>
      <c r="C4">
        <v>1</v>
      </c>
      <c r="D4">
        <v>0</v>
      </c>
      <c r="E4" s="5" t="s">
        <v>169</v>
      </c>
      <c r="F4">
        <v>0</v>
      </c>
      <c r="G4" t="s">
        <v>130</v>
      </c>
      <c r="H4">
        <v>0</v>
      </c>
      <c r="I4" t="s">
        <v>130</v>
      </c>
      <c r="J4">
        <v>0</v>
      </c>
      <c r="K4" s="22" t="str">
        <f t="shared" si="0"/>
        <v/>
      </c>
      <c r="L4" s="21" t="s">
        <v>130</v>
      </c>
      <c r="M4" s="24"/>
    </row>
    <row r="5" spans="1:23">
      <c r="A5" t="s">
        <v>700</v>
      </c>
      <c r="B5">
        <v>1</v>
      </c>
      <c r="C5">
        <v>1</v>
      </c>
      <c r="D5">
        <v>0</v>
      </c>
      <c r="E5" s="5" t="s">
        <v>169</v>
      </c>
      <c r="F5">
        <v>0</v>
      </c>
      <c r="G5" t="s">
        <v>130</v>
      </c>
      <c r="H5">
        <v>0</v>
      </c>
      <c r="I5" t="s">
        <v>130</v>
      </c>
      <c r="J5">
        <v>0</v>
      </c>
      <c r="K5" s="22" t="str">
        <f t="shared" si="0"/>
        <v/>
      </c>
      <c r="L5" s="21" t="s">
        <v>130</v>
      </c>
      <c r="M5" s="24"/>
    </row>
    <row r="6" spans="1:23">
      <c r="A6" t="s">
        <v>701</v>
      </c>
      <c r="B6">
        <v>1</v>
      </c>
      <c r="C6">
        <v>1</v>
      </c>
      <c r="D6">
        <v>0</v>
      </c>
      <c r="E6" s="5" t="s">
        <v>169</v>
      </c>
      <c r="F6">
        <v>0</v>
      </c>
      <c r="G6" t="s">
        <v>130</v>
      </c>
      <c r="H6">
        <v>0</v>
      </c>
      <c r="I6" t="s">
        <v>130</v>
      </c>
      <c r="J6">
        <v>0</v>
      </c>
      <c r="K6" s="22" t="str">
        <f t="shared" si="0"/>
        <v/>
      </c>
      <c r="L6" s="21" t="s">
        <v>130</v>
      </c>
      <c r="M6" s="24"/>
    </row>
    <row r="7" spans="1:23">
      <c r="A7" t="s">
        <v>786</v>
      </c>
      <c r="B7">
        <v>1</v>
      </c>
      <c r="C7">
        <v>0</v>
      </c>
      <c r="D7">
        <v>0</v>
      </c>
      <c r="E7" s="5" t="s">
        <v>169</v>
      </c>
      <c r="F7">
        <v>0</v>
      </c>
      <c r="G7" t="s">
        <v>130</v>
      </c>
      <c r="H7">
        <v>0</v>
      </c>
      <c r="I7" t="s">
        <v>130</v>
      </c>
      <c r="J7">
        <v>0</v>
      </c>
      <c r="K7" s="22" t="str">
        <f t="shared" ref="K7" si="1">IF(AND(I7&lt;&gt;"empty",J7=0),"define excess_env_conversion","")</f>
        <v/>
      </c>
      <c r="L7" s="21" t="s">
        <v>130</v>
      </c>
      <c r="M7" s="24"/>
    </row>
    <row r="8" spans="1:23">
      <c r="A8" t="s">
        <v>800</v>
      </c>
      <c r="B8">
        <v>1</v>
      </c>
      <c r="C8">
        <v>0</v>
      </c>
      <c r="D8">
        <v>0</v>
      </c>
      <c r="E8" s="5" t="s">
        <v>169</v>
      </c>
      <c r="F8">
        <v>0</v>
      </c>
      <c r="G8" t="s">
        <v>130</v>
      </c>
      <c r="H8">
        <v>0</v>
      </c>
      <c r="I8" t="s">
        <v>130</v>
      </c>
      <c r="J8">
        <v>0</v>
      </c>
      <c r="K8" s="22" t="str">
        <f t="shared" ref="K8" si="2">IF(AND(I8&lt;&gt;"empty",J8=0),"define excess_env_conversion","")</f>
        <v/>
      </c>
      <c r="L8" s="21" t="s">
        <v>130</v>
      </c>
      <c r="M8" s="24"/>
    </row>
    <row r="9" spans="1:23">
      <c r="A9" t="s">
        <v>788</v>
      </c>
      <c r="B9">
        <v>1</v>
      </c>
      <c r="C9">
        <v>1</v>
      </c>
      <c r="D9">
        <v>0</v>
      </c>
      <c r="E9" s="5" t="s">
        <v>169</v>
      </c>
      <c r="F9">
        <v>0</v>
      </c>
      <c r="G9" t="s">
        <v>130</v>
      </c>
      <c r="H9">
        <v>0</v>
      </c>
      <c r="I9" t="s">
        <v>130</v>
      </c>
      <c r="J9">
        <v>0</v>
      </c>
      <c r="K9" s="22" t="str">
        <f t="shared" ref="K9" si="3">IF(AND(I9&lt;&gt;"empty",J9=0),"define excess_env_conversion","")</f>
        <v/>
      </c>
      <c r="L9" s="21" t="s">
        <v>130</v>
      </c>
      <c r="M9" s="24"/>
    </row>
    <row r="10" spans="1:23">
      <c r="A10" t="s">
        <v>145</v>
      </c>
      <c r="B10">
        <v>0</v>
      </c>
      <c r="C10">
        <v>0</v>
      </c>
      <c r="D10">
        <v>0</v>
      </c>
      <c r="E10" s="5" t="s">
        <v>169</v>
      </c>
      <c r="F10">
        <v>0</v>
      </c>
      <c r="G10" t="s">
        <v>130</v>
      </c>
      <c r="H10">
        <v>0</v>
      </c>
      <c r="I10" t="s">
        <v>130</v>
      </c>
      <c r="J10">
        <v>0</v>
      </c>
      <c r="K10" s="22" t="str">
        <f t="shared" ref="K10:K20" si="4">IF(AND(I10&lt;&gt;"empty",J10=0),"define excess_env_conversion","")</f>
        <v/>
      </c>
      <c r="L10" s="21" t="s">
        <v>130</v>
      </c>
    </row>
    <row r="11" spans="1:23">
      <c r="A11" t="s">
        <v>124</v>
      </c>
      <c r="B11">
        <v>0</v>
      </c>
      <c r="C11">
        <v>0</v>
      </c>
      <c r="D11">
        <v>0</v>
      </c>
      <c r="E11" s="5" t="s">
        <v>169</v>
      </c>
      <c r="F11">
        <v>1000000000</v>
      </c>
      <c r="G11" t="s">
        <v>130</v>
      </c>
      <c r="H11">
        <v>0</v>
      </c>
      <c r="I11" t="s">
        <v>130</v>
      </c>
      <c r="J11">
        <v>0</v>
      </c>
      <c r="K11" s="22" t="str">
        <f t="shared" si="4"/>
        <v/>
      </c>
      <c r="L11" s="21" t="s">
        <v>130</v>
      </c>
    </row>
    <row r="12" spans="1:23">
      <c r="A12" t="s">
        <v>126</v>
      </c>
      <c r="B12">
        <v>0</v>
      </c>
      <c r="C12">
        <v>0</v>
      </c>
      <c r="D12">
        <v>0</v>
      </c>
      <c r="E12" s="5" t="s">
        <v>169</v>
      </c>
      <c r="F12">
        <v>0</v>
      </c>
      <c r="G12" t="s">
        <v>130</v>
      </c>
      <c r="H12">
        <v>0</v>
      </c>
      <c r="I12" t="s">
        <v>130</v>
      </c>
      <c r="J12">
        <v>0</v>
      </c>
      <c r="K12" s="22" t="str">
        <f t="shared" si="4"/>
        <v/>
      </c>
      <c r="L12" s="21" t="s">
        <v>130</v>
      </c>
    </row>
    <row r="13" spans="1:23">
      <c r="A13" t="s">
        <v>615</v>
      </c>
      <c r="B13">
        <v>0</v>
      </c>
      <c r="C13">
        <v>0</v>
      </c>
      <c r="D13">
        <v>0</v>
      </c>
      <c r="E13" s="5" t="s">
        <v>169</v>
      </c>
      <c r="F13">
        <v>0</v>
      </c>
      <c r="G13" t="s">
        <v>130</v>
      </c>
      <c r="H13">
        <v>0</v>
      </c>
      <c r="I13" t="s">
        <v>130</v>
      </c>
      <c r="J13">
        <v>0</v>
      </c>
      <c r="K13" s="22" t="str">
        <f t="shared" si="4"/>
        <v/>
      </c>
      <c r="L13" s="21" t="s">
        <v>130</v>
      </c>
    </row>
    <row r="14" spans="1:23">
      <c r="A14" t="s">
        <v>74</v>
      </c>
      <c r="B14">
        <v>0</v>
      </c>
      <c r="C14">
        <v>0</v>
      </c>
      <c r="D14">
        <v>0</v>
      </c>
      <c r="E14" s="5" t="s">
        <v>169</v>
      </c>
      <c r="F14">
        <v>0</v>
      </c>
      <c r="G14" t="s">
        <v>130</v>
      </c>
      <c r="H14">
        <v>0</v>
      </c>
      <c r="I14" t="s">
        <v>130</v>
      </c>
      <c r="J14">
        <v>0</v>
      </c>
      <c r="K14" s="22" t="str">
        <f t="shared" si="4"/>
        <v/>
      </c>
      <c r="L14" s="21" t="s">
        <v>130</v>
      </c>
    </row>
    <row r="15" spans="1:23">
      <c r="A15" t="s">
        <v>71</v>
      </c>
      <c r="B15">
        <v>1</v>
      </c>
      <c r="C15">
        <v>1</v>
      </c>
      <c r="D15">
        <v>0</v>
      </c>
      <c r="E15" s="5" t="s">
        <v>169</v>
      </c>
      <c r="F15">
        <v>0</v>
      </c>
      <c r="G15" t="s">
        <v>130</v>
      </c>
      <c r="H15">
        <v>0</v>
      </c>
      <c r="I15" t="s">
        <v>130</v>
      </c>
      <c r="J15">
        <v>0</v>
      </c>
      <c r="K15" s="22" t="str">
        <f t="shared" si="4"/>
        <v/>
      </c>
      <c r="L15" s="21" t="s">
        <v>130</v>
      </c>
    </row>
    <row r="16" spans="1:23">
      <c r="A16" t="s">
        <v>73</v>
      </c>
      <c r="B16">
        <v>0</v>
      </c>
      <c r="C16">
        <v>0</v>
      </c>
      <c r="D16">
        <v>0</v>
      </c>
      <c r="E16" s="5" t="s">
        <v>169</v>
      </c>
      <c r="F16">
        <v>0</v>
      </c>
      <c r="G16" t="s">
        <v>130</v>
      </c>
      <c r="H16">
        <v>0</v>
      </c>
      <c r="I16" t="s">
        <v>130</v>
      </c>
      <c r="J16">
        <v>0</v>
      </c>
      <c r="K16" s="22" t="str">
        <f t="shared" si="4"/>
        <v/>
      </c>
      <c r="L16" s="21" t="s">
        <v>130</v>
      </c>
    </row>
    <row r="17" spans="1:12">
      <c r="A17" t="s">
        <v>141</v>
      </c>
      <c r="B17">
        <v>0</v>
      </c>
      <c r="C17">
        <v>0</v>
      </c>
      <c r="D17">
        <v>0</v>
      </c>
      <c r="E17" s="5" t="s">
        <v>169</v>
      </c>
      <c r="F17">
        <v>1000000000</v>
      </c>
      <c r="G17" t="s">
        <v>130</v>
      </c>
      <c r="H17">
        <v>0</v>
      </c>
      <c r="I17" t="s">
        <v>130</v>
      </c>
      <c r="J17">
        <v>0</v>
      </c>
      <c r="K17" s="22" t="str">
        <f t="shared" si="4"/>
        <v/>
      </c>
      <c r="L17" s="21" t="s">
        <v>130</v>
      </c>
    </row>
    <row r="18" spans="1:12">
      <c r="A18" t="s">
        <v>194</v>
      </c>
      <c r="B18">
        <v>0</v>
      </c>
      <c r="C18">
        <v>0</v>
      </c>
      <c r="D18">
        <v>0</v>
      </c>
      <c r="E18" s="5" t="s">
        <v>169</v>
      </c>
      <c r="F18">
        <v>0</v>
      </c>
      <c r="G18" t="s">
        <v>130</v>
      </c>
      <c r="H18">
        <v>0</v>
      </c>
      <c r="I18" t="s">
        <v>130</v>
      </c>
      <c r="J18">
        <v>0</v>
      </c>
      <c r="K18" s="22" t="str">
        <f t="shared" si="4"/>
        <v/>
      </c>
      <c r="L18" s="21" t="s">
        <v>130</v>
      </c>
    </row>
    <row r="19" spans="1:12">
      <c r="A19" s="5" t="s">
        <v>75</v>
      </c>
      <c r="B19">
        <v>0</v>
      </c>
      <c r="C19">
        <v>0</v>
      </c>
      <c r="D19">
        <v>0</v>
      </c>
      <c r="E19" s="5" t="s">
        <v>169</v>
      </c>
      <c r="F19">
        <v>1000000000</v>
      </c>
      <c r="G19" t="s">
        <v>130</v>
      </c>
      <c r="H19">
        <v>0</v>
      </c>
      <c r="I19" t="s">
        <v>130</v>
      </c>
      <c r="J19">
        <v>0</v>
      </c>
      <c r="K19" s="22" t="str">
        <f t="shared" si="4"/>
        <v/>
      </c>
      <c r="L19" s="21" t="s">
        <v>130</v>
      </c>
    </row>
    <row r="20" spans="1:12">
      <c r="A20" s="5" t="s">
        <v>76</v>
      </c>
      <c r="B20">
        <v>0</v>
      </c>
      <c r="C20">
        <v>0</v>
      </c>
      <c r="D20">
        <v>0</v>
      </c>
      <c r="E20" s="5" t="s">
        <v>169</v>
      </c>
      <c r="F20">
        <v>0</v>
      </c>
      <c r="G20" t="s">
        <v>130</v>
      </c>
      <c r="H20">
        <v>0</v>
      </c>
      <c r="I20" t="s">
        <v>130</v>
      </c>
      <c r="J20">
        <v>0</v>
      </c>
      <c r="K20" s="22" t="str">
        <f t="shared" si="4"/>
        <v/>
      </c>
      <c r="L20" s="21" t="s">
        <v>130</v>
      </c>
    </row>
    <row r="21" spans="1:12">
      <c r="A21" t="s">
        <v>173</v>
      </c>
      <c r="B21">
        <v>1</v>
      </c>
      <c r="C21">
        <v>1</v>
      </c>
      <c r="D21">
        <v>0</v>
      </c>
      <c r="E21" s="5" t="s">
        <v>181</v>
      </c>
      <c r="F21">
        <v>0</v>
      </c>
      <c r="G21" t="s">
        <v>130</v>
      </c>
      <c r="H21">
        <v>0</v>
      </c>
      <c r="I21" t="s">
        <v>130</v>
      </c>
      <c r="J21">
        <v>0</v>
      </c>
      <c r="K21" s="22" t="str">
        <f t="shared" ref="K21" si="5">IF(AND(I21&lt;&gt;"empty",J21=0),"define excess_env_conversion","")</f>
        <v/>
      </c>
      <c r="L21" s="21" t="s">
        <v>130</v>
      </c>
    </row>
    <row r="22" spans="1:12">
      <c r="A22" t="s">
        <v>707</v>
      </c>
      <c r="B22">
        <v>1</v>
      </c>
      <c r="C22">
        <v>1</v>
      </c>
      <c r="D22">
        <v>0</v>
      </c>
      <c r="E22" s="5" t="s">
        <v>181</v>
      </c>
      <c r="F22">
        <v>0</v>
      </c>
      <c r="G22" t="s">
        <v>130</v>
      </c>
      <c r="H22">
        <v>0</v>
      </c>
      <c r="I22" t="s">
        <v>130</v>
      </c>
      <c r="J22">
        <v>0</v>
      </c>
      <c r="K22" s="22" t="str">
        <f t="shared" ref="K22" si="6">IF(AND(I22&lt;&gt;"empty",J22=0),"define excess_env_conversion","")</f>
        <v/>
      </c>
      <c r="L22" s="21" t="s">
        <v>130</v>
      </c>
    </row>
    <row r="23" spans="1:12">
      <c r="A23" t="s">
        <v>249</v>
      </c>
      <c r="B23">
        <v>0</v>
      </c>
      <c r="C23">
        <v>0</v>
      </c>
      <c r="D23">
        <v>0</v>
      </c>
      <c r="E23" s="5" t="s">
        <v>169</v>
      </c>
      <c r="F23">
        <v>0</v>
      </c>
      <c r="G23" t="s">
        <v>130</v>
      </c>
      <c r="H23">
        <v>0</v>
      </c>
      <c r="I23" t="s">
        <v>130</v>
      </c>
      <c r="J23">
        <v>0</v>
      </c>
      <c r="K23" s="22"/>
      <c r="L23" s="21" t="s">
        <v>130</v>
      </c>
    </row>
    <row r="24" spans="1:12">
      <c r="A24" t="s">
        <v>193</v>
      </c>
      <c r="B24">
        <v>1</v>
      </c>
      <c r="C24">
        <v>1</v>
      </c>
      <c r="D24">
        <v>0</v>
      </c>
      <c r="E24" s="5" t="s">
        <v>169</v>
      </c>
      <c r="F24">
        <v>0</v>
      </c>
      <c r="G24" t="s">
        <v>130</v>
      </c>
      <c r="H24">
        <v>0</v>
      </c>
      <c r="I24" t="s">
        <v>130</v>
      </c>
      <c r="J24">
        <v>0</v>
      </c>
      <c r="K24" s="22"/>
      <c r="L24" s="21" t="s">
        <v>130</v>
      </c>
    </row>
    <row r="25" spans="1:12">
      <c r="A25" t="s">
        <v>180</v>
      </c>
      <c r="B25">
        <v>1</v>
      </c>
      <c r="C25">
        <v>1</v>
      </c>
      <c r="D25">
        <v>0</v>
      </c>
      <c r="E25" s="5" t="s">
        <v>181</v>
      </c>
      <c r="F25">
        <v>0</v>
      </c>
      <c r="G25" t="s">
        <v>130</v>
      </c>
      <c r="H25" s="5">
        <v>0</v>
      </c>
      <c r="I25" t="s">
        <v>130</v>
      </c>
      <c r="J25">
        <v>0</v>
      </c>
      <c r="K25" s="22" t="str">
        <f t="shared" ref="K25:K26" si="7">IF(AND(I25&lt;&gt;"empty",J25=0),"define excess_env_conversion","")</f>
        <v/>
      </c>
      <c r="L25" s="21" t="s">
        <v>130</v>
      </c>
    </row>
    <row r="26" spans="1:12">
      <c r="A26" t="s">
        <v>474</v>
      </c>
      <c r="B26">
        <v>1</v>
      </c>
      <c r="C26">
        <v>1</v>
      </c>
      <c r="D26">
        <v>0</v>
      </c>
      <c r="E26" s="5" t="s">
        <v>181</v>
      </c>
      <c r="F26">
        <v>0</v>
      </c>
      <c r="G26" t="s">
        <v>130</v>
      </c>
      <c r="H26">
        <v>0</v>
      </c>
      <c r="I26" t="s">
        <v>130</v>
      </c>
      <c r="J26">
        <v>0</v>
      </c>
      <c r="K26" s="21" t="str">
        <f t="shared" si="7"/>
        <v/>
      </c>
      <c r="L26" s="21" t="s">
        <v>130</v>
      </c>
    </row>
    <row r="27" spans="1:12">
      <c r="A27" t="s">
        <v>475</v>
      </c>
      <c r="B27">
        <v>1</v>
      </c>
      <c r="C27">
        <v>1</v>
      </c>
      <c r="D27">
        <v>0</v>
      </c>
      <c r="E27" s="5" t="s">
        <v>181</v>
      </c>
      <c r="F27">
        <v>0</v>
      </c>
      <c r="G27" t="s">
        <v>130</v>
      </c>
      <c r="H27">
        <v>0</v>
      </c>
      <c r="I27" t="s">
        <v>130</v>
      </c>
      <c r="J27">
        <v>0</v>
      </c>
      <c r="K27" s="21" t="str">
        <f t="shared" ref="K27" si="8">IF(AND(I27&lt;&gt;"empty",J27=0),"define excess_env_conversion","")</f>
        <v/>
      </c>
      <c r="L27" s="21" t="s">
        <v>130</v>
      </c>
    </row>
    <row r="28" spans="1:12">
      <c r="A28" t="s">
        <v>229</v>
      </c>
      <c r="B28">
        <v>1</v>
      </c>
      <c r="C28">
        <v>1</v>
      </c>
      <c r="D28">
        <v>0</v>
      </c>
      <c r="E28" s="5" t="s">
        <v>169</v>
      </c>
      <c r="F28">
        <v>0</v>
      </c>
      <c r="G28" t="s">
        <v>130</v>
      </c>
      <c r="H28">
        <v>0</v>
      </c>
      <c r="I28" t="s">
        <v>130</v>
      </c>
      <c r="J28">
        <v>0</v>
      </c>
      <c r="L28" s="21" t="s">
        <v>130</v>
      </c>
    </row>
    <row r="29" spans="1:12">
      <c r="A29" t="s">
        <v>230</v>
      </c>
      <c r="B29">
        <v>1</v>
      </c>
      <c r="C29">
        <v>0</v>
      </c>
      <c r="D29">
        <v>0</v>
      </c>
      <c r="E29" s="5" t="s">
        <v>169</v>
      </c>
      <c r="F29">
        <v>0</v>
      </c>
      <c r="G29" t="s">
        <v>130</v>
      </c>
      <c r="H29">
        <v>0</v>
      </c>
      <c r="I29" t="s">
        <v>130</v>
      </c>
      <c r="J29">
        <v>0</v>
      </c>
      <c r="L29" s="21" t="s">
        <v>130</v>
      </c>
    </row>
    <row r="30" spans="1:12">
      <c r="A30" t="s">
        <v>231</v>
      </c>
      <c r="B30">
        <v>1</v>
      </c>
      <c r="C30">
        <v>0</v>
      </c>
      <c r="D30">
        <v>0</v>
      </c>
      <c r="E30" s="5" t="s">
        <v>169</v>
      </c>
      <c r="F30">
        <v>0</v>
      </c>
      <c r="G30" t="s">
        <v>130</v>
      </c>
      <c r="H30">
        <v>0</v>
      </c>
      <c r="I30" t="s">
        <v>130</v>
      </c>
      <c r="J30">
        <v>0</v>
      </c>
      <c r="L30" s="21" t="s">
        <v>130</v>
      </c>
    </row>
    <row r="31" spans="1:12">
      <c r="A31" t="s">
        <v>232</v>
      </c>
      <c r="B31">
        <v>1</v>
      </c>
      <c r="C31">
        <v>0</v>
      </c>
      <c r="D31">
        <v>0</v>
      </c>
      <c r="E31" s="5" t="s">
        <v>169</v>
      </c>
      <c r="F31">
        <v>0</v>
      </c>
      <c r="G31" t="s">
        <v>130</v>
      </c>
      <c r="H31" s="5">
        <v>0</v>
      </c>
      <c r="I31" t="s">
        <v>130</v>
      </c>
      <c r="J31">
        <v>0</v>
      </c>
      <c r="L31" s="21" t="s">
        <v>130</v>
      </c>
    </row>
    <row r="32" spans="1:12">
      <c r="A32" t="s">
        <v>250</v>
      </c>
      <c r="B32">
        <v>1</v>
      </c>
      <c r="C32">
        <v>1</v>
      </c>
      <c r="D32">
        <v>0</v>
      </c>
      <c r="E32" s="5" t="s">
        <v>181</v>
      </c>
      <c r="F32">
        <v>0</v>
      </c>
      <c r="G32" t="s">
        <v>130</v>
      </c>
      <c r="H32">
        <v>0</v>
      </c>
      <c r="I32" t="s">
        <v>130</v>
      </c>
      <c r="J32">
        <v>0</v>
      </c>
      <c r="L32" s="21" t="s">
        <v>130</v>
      </c>
    </row>
    <row r="33" spans="1:23">
      <c r="A33" t="s">
        <v>251</v>
      </c>
      <c r="B33">
        <v>1</v>
      </c>
      <c r="C33">
        <v>1</v>
      </c>
      <c r="D33">
        <v>0</v>
      </c>
      <c r="E33" s="5" t="s">
        <v>181</v>
      </c>
      <c r="F33">
        <v>0</v>
      </c>
      <c r="G33" t="s">
        <v>130</v>
      </c>
      <c r="H33">
        <v>0</v>
      </c>
      <c r="I33" t="s">
        <v>130</v>
      </c>
      <c r="J33">
        <v>0</v>
      </c>
      <c r="L33" s="21" t="s">
        <v>130</v>
      </c>
      <c r="M33"/>
      <c r="N33" s="21"/>
    </row>
    <row r="34" spans="1:23">
      <c r="A34" t="s">
        <v>252</v>
      </c>
      <c r="B34">
        <v>1</v>
      </c>
      <c r="C34">
        <v>0</v>
      </c>
      <c r="D34">
        <v>0</v>
      </c>
      <c r="E34" s="5" t="s">
        <v>181</v>
      </c>
      <c r="F34">
        <v>0</v>
      </c>
      <c r="G34" t="s">
        <v>130</v>
      </c>
      <c r="H34">
        <v>0</v>
      </c>
      <c r="I34" t="s">
        <v>130</v>
      </c>
      <c r="J34">
        <v>0</v>
      </c>
      <c r="L34" s="21" t="s">
        <v>130</v>
      </c>
      <c r="M34"/>
      <c r="N34" s="21"/>
    </row>
    <row r="35" spans="1:23">
      <c r="A35" t="s">
        <v>253</v>
      </c>
      <c r="B35">
        <v>1</v>
      </c>
      <c r="C35">
        <v>0</v>
      </c>
      <c r="D35">
        <v>0</v>
      </c>
      <c r="E35" s="5" t="s">
        <v>181</v>
      </c>
      <c r="F35">
        <v>0</v>
      </c>
      <c r="G35" t="s">
        <v>130</v>
      </c>
      <c r="H35">
        <v>0</v>
      </c>
      <c r="I35" t="s">
        <v>130</v>
      </c>
      <c r="J35">
        <v>0</v>
      </c>
      <c r="L35" s="21" t="s">
        <v>130</v>
      </c>
      <c r="M35"/>
      <c r="N35" s="21"/>
    </row>
    <row r="36" spans="1:23">
      <c r="A36" t="s">
        <v>486</v>
      </c>
      <c r="B36">
        <v>1</v>
      </c>
      <c r="C36">
        <v>1</v>
      </c>
      <c r="D36">
        <v>0</v>
      </c>
      <c r="E36" s="5" t="s">
        <v>181</v>
      </c>
      <c r="F36">
        <v>0</v>
      </c>
      <c r="G36" t="s">
        <v>130</v>
      </c>
      <c r="H36" t="s">
        <v>588</v>
      </c>
      <c r="I36" t="s">
        <v>480</v>
      </c>
      <c r="J36" s="85">
        <v>1</v>
      </c>
      <c r="L36" s="21" t="s">
        <v>130</v>
      </c>
      <c r="M36" s="54" t="s">
        <v>480</v>
      </c>
      <c r="N36" s="87">
        <v>7.4999999999999997E-2</v>
      </c>
      <c r="O36" s="49">
        <v>0.15</v>
      </c>
      <c r="P36" s="49">
        <v>0.22500000000000001</v>
      </c>
      <c r="Q36" s="49">
        <v>0.3</v>
      </c>
      <c r="R36" s="49">
        <v>0.3</v>
      </c>
      <c r="S36" s="49">
        <v>0.3</v>
      </c>
      <c r="T36" s="49">
        <v>0.3</v>
      </c>
      <c r="U36" s="49">
        <v>0.3</v>
      </c>
      <c r="V36" s="49">
        <v>0.3</v>
      </c>
      <c r="W36" s="49">
        <v>0.3</v>
      </c>
    </row>
    <row r="37" spans="1:23">
      <c r="A37" t="s">
        <v>254</v>
      </c>
      <c r="B37">
        <v>1</v>
      </c>
      <c r="C37">
        <v>1</v>
      </c>
      <c r="D37">
        <v>0</v>
      </c>
      <c r="E37" s="5" t="s">
        <v>181</v>
      </c>
      <c r="F37">
        <v>0</v>
      </c>
      <c r="G37" t="s">
        <v>130</v>
      </c>
      <c r="H37" t="s">
        <v>588</v>
      </c>
      <c r="I37" s="5" t="s">
        <v>130</v>
      </c>
      <c r="J37">
        <v>0</v>
      </c>
      <c r="L37" s="21" t="s">
        <v>130</v>
      </c>
      <c r="M37"/>
      <c r="N37" s="88">
        <f>0.4*N36</f>
        <v>0.03</v>
      </c>
      <c r="O37" s="89">
        <f t="shared" ref="O37:W37" si="9">0.4*O36</f>
        <v>0.06</v>
      </c>
      <c r="P37" s="89">
        <f t="shared" si="9"/>
        <v>9.0000000000000011E-2</v>
      </c>
      <c r="Q37" s="89">
        <f t="shared" si="9"/>
        <v>0.12</v>
      </c>
      <c r="R37" s="89">
        <f t="shared" si="9"/>
        <v>0.12</v>
      </c>
      <c r="S37" s="89">
        <f t="shared" si="9"/>
        <v>0.12</v>
      </c>
      <c r="T37" s="89">
        <f t="shared" si="9"/>
        <v>0.12</v>
      </c>
      <c r="U37" s="89">
        <f t="shared" si="9"/>
        <v>0.12</v>
      </c>
      <c r="V37" s="89">
        <f t="shared" si="9"/>
        <v>0.12</v>
      </c>
      <c r="W37" s="89">
        <f t="shared" si="9"/>
        <v>0.12</v>
      </c>
    </row>
    <row r="38" spans="1:23">
      <c r="A38" t="s">
        <v>255</v>
      </c>
      <c r="B38">
        <v>1</v>
      </c>
      <c r="C38">
        <v>1</v>
      </c>
      <c r="D38">
        <v>0</v>
      </c>
      <c r="E38" s="5" t="s">
        <v>169</v>
      </c>
      <c r="F38">
        <v>0</v>
      </c>
      <c r="G38" t="s">
        <v>130</v>
      </c>
      <c r="H38">
        <v>0</v>
      </c>
      <c r="I38" t="s">
        <v>130</v>
      </c>
      <c r="J38">
        <v>0</v>
      </c>
      <c r="L38" s="21" t="s">
        <v>130</v>
      </c>
      <c r="M38"/>
      <c r="N38" s="21"/>
    </row>
    <row r="39" spans="1:23">
      <c r="A39" t="s">
        <v>268</v>
      </c>
      <c r="B39">
        <v>0</v>
      </c>
      <c r="C39">
        <v>0</v>
      </c>
      <c r="D39">
        <v>0</v>
      </c>
      <c r="E39" s="5" t="s">
        <v>181</v>
      </c>
      <c r="F39">
        <v>0</v>
      </c>
      <c r="G39" t="s">
        <v>130</v>
      </c>
      <c r="H39">
        <v>0</v>
      </c>
      <c r="I39" t="s">
        <v>130</v>
      </c>
      <c r="J39">
        <v>0</v>
      </c>
      <c r="L39" s="21" t="s">
        <v>130</v>
      </c>
      <c r="M39"/>
      <c r="N39" s="21"/>
    </row>
    <row r="40" spans="1:23">
      <c r="A40" s="5" t="s">
        <v>577</v>
      </c>
      <c r="B40">
        <v>1</v>
      </c>
      <c r="C40">
        <v>1</v>
      </c>
      <c r="D40">
        <v>0</v>
      </c>
      <c r="E40" s="5" t="s">
        <v>169</v>
      </c>
      <c r="F40">
        <v>0</v>
      </c>
      <c r="G40" t="s">
        <v>130</v>
      </c>
      <c r="H40">
        <v>0</v>
      </c>
      <c r="I40" t="s">
        <v>130</v>
      </c>
      <c r="J40">
        <v>0</v>
      </c>
      <c r="K40" s="51"/>
      <c r="L40" s="21" t="s">
        <v>130</v>
      </c>
      <c r="M40"/>
      <c r="N40" s="21"/>
    </row>
    <row r="41" spans="1:23" s="47" customFormat="1" ht="15" thickBot="1">
      <c r="A41" s="46" t="s">
        <v>355</v>
      </c>
      <c r="B41" s="47">
        <v>0</v>
      </c>
      <c r="C41" s="47">
        <v>0</v>
      </c>
      <c r="D41" s="47">
        <v>0</v>
      </c>
      <c r="E41" s="46" t="s">
        <v>181</v>
      </c>
      <c r="F41" s="47">
        <v>0</v>
      </c>
      <c r="G41" s="47" t="s">
        <v>130</v>
      </c>
      <c r="H41" s="47">
        <v>0</v>
      </c>
      <c r="I41" s="47" t="s">
        <v>130</v>
      </c>
      <c r="J41" s="47">
        <v>0</v>
      </c>
      <c r="K41" s="48"/>
      <c r="L41" s="48" t="s">
        <v>130</v>
      </c>
      <c r="N41" s="48"/>
    </row>
    <row r="42" spans="1:23" ht="15" thickTop="1">
      <c r="A42" s="5" t="s">
        <v>256</v>
      </c>
      <c r="B42">
        <v>1</v>
      </c>
      <c r="C42">
        <v>0</v>
      </c>
      <c r="D42">
        <v>0</v>
      </c>
      <c r="E42" s="5" t="s">
        <v>181</v>
      </c>
      <c r="F42">
        <v>0</v>
      </c>
      <c r="G42" t="s">
        <v>130</v>
      </c>
      <c r="H42">
        <v>0</v>
      </c>
      <c r="I42" t="s">
        <v>130</v>
      </c>
      <c r="J42">
        <v>0</v>
      </c>
      <c r="L42" s="21" t="s">
        <v>130</v>
      </c>
    </row>
    <row r="43" spans="1:23" s="38" customFormat="1">
      <c r="A43" s="37" t="s">
        <v>257</v>
      </c>
      <c r="B43" s="38">
        <v>1</v>
      </c>
      <c r="C43" s="38">
        <v>0</v>
      </c>
      <c r="D43" s="38">
        <v>0</v>
      </c>
      <c r="E43" s="37" t="s">
        <v>181</v>
      </c>
      <c r="F43" s="38">
        <v>0</v>
      </c>
      <c r="G43" s="38" t="s">
        <v>130</v>
      </c>
      <c r="H43" s="38">
        <v>0</v>
      </c>
      <c r="I43" s="38" t="s">
        <v>130</v>
      </c>
      <c r="J43" s="38">
        <v>0</v>
      </c>
      <c r="K43" s="39"/>
      <c r="L43" s="39" t="s">
        <v>130</v>
      </c>
      <c r="M43" s="40"/>
    </row>
    <row r="44" spans="1:23">
      <c r="A44" s="5" t="s">
        <v>409</v>
      </c>
      <c r="B44">
        <v>1</v>
      </c>
      <c r="C44">
        <v>0</v>
      </c>
      <c r="D44">
        <v>0</v>
      </c>
      <c r="E44" s="5" t="s">
        <v>181</v>
      </c>
      <c r="F44">
        <v>0</v>
      </c>
      <c r="G44" t="s">
        <v>130</v>
      </c>
      <c r="H44">
        <v>0</v>
      </c>
      <c r="I44" t="s">
        <v>130</v>
      </c>
      <c r="J44">
        <v>0</v>
      </c>
      <c r="L44" s="21" t="s">
        <v>130</v>
      </c>
    </row>
    <row r="45" spans="1:23">
      <c r="A45" s="5" t="s">
        <v>410</v>
      </c>
      <c r="B45">
        <v>1</v>
      </c>
      <c r="C45">
        <v>0</v>
      </c>
      <c r="D45">
        <v>0</v>
      </c>
      <c r="E45" s="5" t="s">
        <v>181</v>
      </c>
      <c r="F45">
        <v>0</v>
      </c>
      <c r="G45" t="s">
        <v>130</v>
      </c>
      <c r="H45">
        <v>0</v>
      </c>
      <c r="I45" t="s">
        <v>130</v>
      </c>
      <c r="J45">
        <v>0</v>
      </c>
      <c r="L45" s="21" t="s">
        <v>130</v>
      </c>
    </row>
    <row r="46" spans="1:23" s="38" customFormat="1">
      <c r="A46" s="37" t="s">
        <v>414</v>
      </c>
      <c r="B46" s="38">
        <v>1</v>
      </c>
      <c r="C46" s="38">
        <v>0</v>
      </c>
      <c r="D46" s="38">
        <v>0</v>
      </c>
      <c r="E46" s="37" t="s">
        <v>181</v>
      </c>
      <c r="F46" s="38">
        <v>0</v>
      </c>
      <c r="G46" s="38" t="s">
        <v>130</v>
      </c>
      <c r="H46" s="38">
        <v>0</v>
      </c>
      <c r="I46" s="38" t="s">
        <v>130</v>
      </c>
      <c r="J46" s="38">
        <v>0</v>
      </c>
      <c r="K46" s="39"/>
      <c r="L46" s="39" t="s">
        <v>130</v>
      </c>
      <c r="M46" s="40"/>
    </row>
    <row r="47" spans="1:23">
      <c r="A47" s="5" t="s">
        <v>415</v>
      </c>
      <c r="B47">
        <v>1</v>
      </c>
      <c r="C47">
        <v>0</v>
      </c>
      <c r="D47">
        <v>0</v>
      </c>
      <c r="E47" s="5" t="s">
        <v>181</v>
      </c>
      <c r="F47">
        <v>0</v>
      </c>
      <c r="G47" t="s">
        <v>130</v>
      </c>
      <c r="H47">
        <v>0</v>
      </c>
      <c r="I47" t="s">
        <v>130</v>
      </c>
      <c r="J47">
        <v>0</v>
      </c>
      <c r="L47" s="21" t="s">
        <v>130</v>
      </c>
    </row>
    <row r="48" spans="1:23" s="38" customFormat="1">
      <c r="A48" s="37" t="s">
        <v>418</v>
      </c>
      <c r="B48" s="38">
        <v>1</v>
      </c>
      <c r="C48" s="38">
        <v>0</v>
      </c>
      <c r="D48" s="38">
        <v>0</v>
      </c>
      <c r="E48" s="37" t="s">
        <v>181</v>
      </c>
      <c r="F48" s="38">
        <v>0</v>
      </c>
      <c r="G48" s="38" t="s">
        <v>130</v>
      </c>
      <c r="H48" s="38">
        <v>0</v>
      </c>
      <c r="I48" s="38" t="s">
        <v>130</v>
      </c>
      <c r="J48" s="38">
        <v>0</v>
      </c>
      <c r="K48" s="39"/>
      <c r="L48" s="39" t="s">
        <v>130</v>
      </c>
      <c r="M48" s="40"/>
    </row>
    <row r="49" spans="1:13">
      <c r="A49" s="5" t="s">
        <v>660</v>
      </c>
      <c r="B49">
        <v>1</v>
      </c>
      <c r="C49">
        <v>0</v>
      </c>
      <c r="D49">
        <v>0</v>
      </c>
      <c r="E49" s="5" t="s">
        <v>181</v>
      </c>
      <c r="F49">
        <v>0</v>
      </c>
      <c r="G49" t="s">
        <v>130</v>
      </c>
      <c r="H49">
        <v>0</v>
      </c>
      <c r="I49" t="s">
        <v>130</v>
      </c>
      <c r="J49">
        <v>0</v>
      </c>
      <c r="L49" s="21" t="s">
        <v>130</v>
      </c>
    </row>
    <row r="50" spans="1:13" s="38" customFormat="1">
      <c r="A50" s="37" t="s">
        <v>661</v>
      </c>
      <c r="B50" s="38">
        <v>1</v>
      </c>
      <c r="C50" s="38">
        <v>0</v>
      </c>
      <c r="D50" s="38">
        <v>0</v>
      </c>
      <c r="E50" s="37" t="s">
        <v>181</v>
      </c>
      <c r="F50" s="38">
        <v>0</v>
      </c>
      <c r="G50" s="38" t="s">
        <v>130</v>
      </c>
      <c r="H50" s="38">
        <v>0</v>
      </c>
      <c r="I50" s="38" t="s">
        <v>130</v>
      </c>
      <c r="J50" s="38">
        <v>0</v>
      </c>
      <c r="K50" s="39"/>
      <c r="L50" s="39" t="s">
        <v>130</v>
      </c>
      <c r="M50" s="40"/>
    </row>
    <row r="51" spans="1:13">
      <c r="A51" s="5" t="s">
        <v>419</v>
      </c>
      <c r="B51">
        <v>0</v>
      </c>
      <c r="C51">
        <v>0</v>
      </c>
      <c r="D51">
        <v>0</v>
      </c>
      <c r="E51" s="5" t="s">
        <v>181</v>
      </c>
      <c r="F51">
        <v>0</v>
      </c>
      <c r="G51" t="s">
        <v>130</v>
      </c>
      <c r="H51">
        <v>0</v>
      </c>
      <c r="I51" t="s">
        <v>130</v>
      </c>
      <c r="J51">
        <v>0</v>
      </c>
      <c r="L51" s="21" t="s">
        <v>130</v>
      </c>
    </row>
    <row r="52" spans="1:13" s="38" customFormat="1">
      <c r="A52" s="37" t="s">
        <v>420</v>
      </c>
      <c r="B52" s="38">
        <v>0</v>
      </c>
      <c r="C52" s="38">
        <v>0</v>
      </c>
      <c r="D52" s="38">
        <v>0</v>
      </c>
      <c r="E52" s="37" t="s">
        <v>181</v>
      </c>
      <c r="F52" s="38">
        <v>0</v>
      </c>
      <c r="G52" s="38" t="s">
        <v>130</v>
      </c>
      <c r="H52" s="38">
        <v>0</v>
      </c>
      <c r="I52" s="38" t="s">
        <v>130</v>
      </c>
      <c r="J52" s="38">
        <v>0</v>
      </c>
      <c r="K52" s="39"/>
      <c r="L52" s="39" t="s">
        <v>130</v>
      </c>
      <c r="M52" s="40"/>
    </row>
    <row r="53" spans="1:13">
      <c r="A53" s="5" t="s">
        <v>424</v>
      </c>
      <c r="B53">
        <v>1</v>
      </c>
      <c r="C53">
        <v>0</v>
      </c>
      <c r="D53">
        <v>0</v>
      </c>
      <c r="E53" s="5" t="s">
        <v>181</v>
      </c>
      <c r="F53">
        <v>0</v>
      </c>
      <c r="G53" t="s">
        <v>130</v>
      </c>
      <c r="H53">
        <v>0</v>
      </c>
      <c r="I53" t="s">
        <v>130</v>
      </c>
      <c r="J53">
        <v>0</v>
      </c>
      <c r="L53" s="21" t="s">
        <v>130</v>
      </c>
    </row>
    <row r="54" spans="1:13">
      <c r="A54" s="5" t="s">
        <v>425</v>
      </c>
      <c r="B54">
        <v>1</v>
      </c>
      <c r="C54">
        <v>0</v>
      </c>
      <c r="D54">
        <v>0</v>
      </c>
      <c r="E54" s="5" t="s">
        <v>181</v>
      </c>
      <c r="F54">
        <v>0</v>
      </c>
      <c r="G54" t="s">
        <v>130</v>
      </c>
      <c r="H54">
        <v>0</v>
      </c>
      <c r="I54" t="s">
        <v>130</v>
      </c>
      <c r="J54">
        <v>0</v>
      </c>
      <c r="L54" s="21" t="s">
        <v>130</v>
      </c>
    </row>
    <row r="55" spans="1:13">
      <c r="A55" s="5" t="s">
        <v>426</v>
      </c>
      <c r="B55">
        <v>1</v>
      </c>
      <c r="C55">
        <v>0</v>
      </c>
      <c r="D55">
        <v>0</v>
      </c>
      <c r="E55" s="5" t="s">
        <v>181</v>
      </c>
      <c r="F55">
        <v>0</v>
      </c>
      <c r="G55" t="s">
        <v>130</v>
      </c>
      <c r="H55">
        <v>0</v>
      </c>
      <c r="I55" t="s">
        <v>130</v>
      </c>
      <c r="J55">
        <v>0</v>
      </c>
      <c r="L55" s="21" t="s">
        <v>130</v>
      </c>
    </row>
    <row r="56" spans="1:13" s="38" customFormat="1">
      <c r="A56" s="37" t="s">
        <v>430</v>
      </c>
      <c r="B56" s="38">
        <v>1</v>
      </c>
      <c r="C56" s="38">
        <v>0</v>
      </c>
      <c r="D56" s="38">
        <v>0</v>
      </c>
      <c r="E56" s="37" t="s">
        <v>181</v>
      </c>
      <c r="F56" s="38">
        <v>0</v>
      </c>
      <c r="G56" s="38" t="s">
        <v>130</v>
      </c>
      <c r="H56" s="38">
        <v>0</v>
      </c>
      <c r="I56" s="38" t="s">
        <v>130</v>
      </c>
      <c r="J56" s="38">
        <v>0</v>
      </c>
      <c r="K56" s="39"/>
      <c r="L56" s="39" t="s">
        <v>130</v>
      </c>
      <c r="M56" s="40"/>
    </row>
    <row r="57" spans="1:13">
      <c r="A57" s="5" t="s">
        <v>431</v>
      </c>
      <c r="B57">
        <v>0</v>
      </c>
      <c r="C57">
        <v>0</v>
      </c>
      <c r="D57">
        <v>0</v>
      </c>
      <c r="E57" s="5" t="s">
        <v>181</v>
      </c>
      <c r="F57">
        <v>0</v>
      </c>
      <c r="G57" t="s">
        <v>130</v>
      </c>
      <c r="H57">
        <v>0</v>
      </c>
      <c r="I57" t="s">
        <v>130</v>
      </c>
      <c r="J57">
        <v>0</v>
      </c>
      <c r="L57" s="21" t="s">
        <v>130</v>
      </c>
    </row>
    <row r="58" spans="1:13" s="38" customFormat="1">
      <c r="A58" s="37" t="s">
        <v>432</v>
      </c>
      <c r="B58" s="38">
        <v>0</v>
      </c>
      <c r="C58" s="38">
        <v>0</v>
      </c>
      <c r="D58" s="38">
        <v>0</v>
      </c>
      <c r="E58" s="38" t="s">
        <v>181</v>
      </c>
      <c r="F58" s="38">
        <v>0</v>
      </c>
      <c r="G58" s="38" t="s">
        <v>130</v>
      </c>
      <c r="H58" s="38">
        <v>0</v>
      </c>
      <c r="I58" s="38" t="s">
        <v>130</v>
      </c>
      <c r="J58" s="38">
        <v>0</v>
      </c>
      <c r="K58" s="39"/>
      <c r="L58" s="39" t="s">
        <v>130</v>
      </c>
      <c r="M58" s="40"/>
    </row>
    <row r="59" spans="1:13">
      <c r="A59" s="5" t="s">
        <v>434</v>
      </c>
      <c r="B59">
        <v>0</v>
      </c>
      <c r="C59">
        <v>0</v>
      </c>
      <c r="D59">
        <v>0</v>
      </c>
      <c r="E59" s="5" t="s">
        <v>181</v>
      </c>
      <c r="F59">
        <v>0</v>
      </c>
      <c r="G59" t="s">
        <v>130</v>
      </c>
      <c r="H59">
        <v>0</v>
      </c>
      <c r="I59" t="s">
        <v>130</v>
      </c>
      <c r="J59">
        <v>0</v>
      </c>
      <c r="L59" s="21" t="s">
        <v>130</v>
      </c>
    </row>
    <row r="60" spans="1:13">
      <c r="A60" s="5" t="s">
        <v>435</v>
      </c>
      <c r="B60">
        <v>0</v>
      </c>
      <c r="C60">
        <v>0</v>
      </c>
      <c r="D60">
        <v>0</v>
      </c>
      <c r="E60" s="5" t="s">
        <v>181</v>
      </c>
      <c r="F60">
        <v>0</v>
      </c>
      <c r="G60" t="s">
        <v>130</v>
      </c>
      <c r="H60">
        <v>0</v>
      </c>
      <c r="I60" t="s">
        <v>130</v>
      </c>
      <c r="J60">
        <v>0</v>
      </c>
      <c r="L60" s="21" t="s">
        <v>130</v>
      </c>
    </row>
    <row r="61" spans="1:13">
      <c r="A61" s="5" t="s">
        <v>439</v>
      </c>
      <c r="B61">
        <v>0</v>
      </c>
      <c r="C61">
        <v>0</v>
      </c>
      <c r="D61">
        <v>0</v>
      </c>
      <c r="E61" s="5" t="s">
        <v>181</v>
      </c>
      <c r="F61">
        <v>0</v>
      </c>
      <c r="G61" t="s">
        <v>130</v>
      </c>
      <c r="H61">
        <v>0</v>
      </c>
      <c r="I61" t="s">
        <v>130</v>
      </c>
      <c r="J61">
        <v>0</v>
      </c>
      <c r="L61" s="21" t="s">
        <v>130</v>
      </c>
    </row>
    <row r="62" spans="1:13" s="38" customFormat="1">
      <c r="A62" s="37" t="s">
        <v>440</v>
      </c>
      <c r="B62" s="38">
        <v>0</v>
      </c>
      <c r="C62" s="38">
        <v>0</v>
      </c>
      <c r="D62" s="38">
        <v>0</v>
      </c>
      <c r="E62" s="37" t="s">
        <v>181</v>
      </c>
      <c r="F62" s="38">
        <v>0</v>
      </c>
      <c r="G62" s="38" t="s">
        <v>130</v>
      </c>
      <c r="H62" s="38">
        <v>0</v>
      </c>
      <c r="I62" s="38" t="s">
        <v>130</v>
      </c>
      <c r="J62" s="38">
        <v>0</v>
      </c>
      <c r="K62" s="39"/>
      <c r="L62" s="39" t="s">
        <v>130</v>
      </c>
      <c r="M62" s="40"/>
    </row>
    <row r="63" spans="1:13" s="60" customFormat="1">
      <c r="A63" s="61" t="s">
        <v>442</v>
      </c>
      <c r="B63" s="60">
        <v>1</v>
      </c>
      <c r="C63" s="60">
        <v>0</v>
      </c>
      <c r="D63" s="60">
        <v>0</v>
      </c>
      <c r="E63" s="61" t="s">
        <v>181</v>
      </c>
      <c r="F63" s="60">
        <v>0</v>
      </c>
      <c r="G63" s="60" t="s">
        <v>130</v>
      </c>
      <c r="H63" s="60">
        <v>0</v>
      </c>
      <c r="I63" s="60" t="s">
        <v>130</v>
      </c>
      <c r="J63" s="60">
        <v>0</v>
      </c>
      <c r="K63" s="62"/>
      <c r="L63" s="62" t="s">
        <v>130</v>
      </c>
      <c r="M63" s="63"/>
    </row>
    <row r="64" spans="1:13" s="60" customFormat="1">
      <c r="A64" s="61" t="s">
        <v>444</v>
      </c>
      <c r="B64" s="60">
        <v>1</v>
      </c>
      <c r="C64" s="60">
        <v>0</v>
      </c>
      <c r="D64" s="60">
        <v>0</v>
      </c>
      <c r="E64" s="61" t="s">
        <v>181</v>
      </c>
      <c r="F64" s="60">
        <v>0</v>
      </c>
      <c r="G64" s="60" t="s">
        <v>130</v>
      </c>
      <c r="H64" s="60">
        <v>0</v>
      </c>
      <c r="I64" s="60" t="s">
        <v>130</v>
      </c>
      <c r="J64" s="60">
        <v>0</v>
      </c>
      <c r="K64" s="62"/>
      <c r="L64" s="62" t="s">
        <v>130</v>
      </c>
      <c r="M64" s="63"/>
    </row>
    <row r="65" spans="1:13">
      <c r="A65" s="5" t="s">
        <v>447</v>
      </c>
      <c r="B65">
        <v>0</v>
      </c>
      <c r="C65">
        <v>0</v>
      </c>
      <c r="D65">
        <v>0</v>
      </c>
      <c r="E65" s="5" t="s">
        <v>181</v>
      </c>
      <c r="F65">
        <v>0</v>
      </c>
      <c r="G65" t="s">
        <v>130</v>
      </c>
      <c r="H65">
        <v>0</v>
      </c>
      <c r="I65" t="s">
        <v>130</v>
      </c>
      <c r="J65">
        <v>0</v>
      </c>
      <c r="L65" s="21" t="s">
        <v>130</v>
      </c>
    </row>
    <row r="66" spans="1:13">
      <c r="A66" s="5" t="s">
        <v>451</v>
      </c>
      <c r="B66">
        <v>0</v>
      </c>
      <c r="C66">
        <v>0</v>
      </c>
      <c r="D66">
        <v>0</v>
      </c>
      <c r="E66" s="5" t="s">
        <v>181</v>
      </c>
      <c r="F66">
        <v>0</v>
      </c>
      <c r="G66" t="s">
        <v>130</v>
      </c>
      <c r="H66">
        <v>0</v>
      </c>
      <c r="I66" t="s">
        <v>130</v>
      </c>
      <c r="J66">
        <v>0</v>
      </c>
      <c r="L66" s="21" t="s">
        <v>130</v>
      </c>
    </row>
    <row r="67" spans="1:13">
      <c r="A67" s="5" t="s">
        <v>452</v>
      </c>
      <c r="B67">
        <v>0</v>
      </c>
      <c r="C67">
        <v>0</v>
      </c>
      <c r="D67">
        <v>0</v>
      </c>
      <c r="E67" s="5" t="s">
        <v>181</v>
      </c>
      <c r="F67">
        <v>0</v>
      </c>
      <c r="G67" t="s">
        <v>130</v>
      </c>
      <c r="H67">
        <v>0</v>
      </c>
      <c r="I67" t="s">
        <v>130</v>
      </c>
      <c r="J67">
        <v>0</v>
      </c>
      <c r="L67" s="21" t="s">
        <v>130</v>
      </c>
    </row>
    <row r="68" spans="1:13" s="38" customFormat="1">
      <c r="A68" s="37" t="s">
        <v>453</v>
      </c>
      <c r="B68" s="38">
        <v>0</v>
      </c>
      <c r="C68" s="38">
        <v>0</v>
      </c>
      <c r="D68" s="38">
        <v>0</v>
      </c>
      <c r="E68" s="37" t="s">
        <v>181</v>
      </c>
      <c r="F68" s="38">
        <v>0</v>
      </c>
      <c r="G68" s="38" t="s">
        <v>130</v>
      </c>
      <c r="H68" s="38">
        <v>0</v>
      </c>
      <c r="I68" s="38" t="s">
        <v>130</v>
      </c>
      <c r="J68" s="38">
        <v>0</v>
      </c>
      <c r="K68" s="39"/>
      <c r="L68" s="39" t="s">
        <v>130</v>
      </c>
      <c r="M68" s="40"/>
    </row>
    <row r="69" spans="1:13" s="38" customFormat="1">
      <c r="A69" s="37" t="s">
        <v>454</v>
      </c>
      <c r="B69" s="38">
        <v>0</v>
      </c>
      <c r="C69" s="38">
        <v>0</v>
      </c>
      <c r="D69" s="38">
        <v>0</v>
      </c>
      <c r="E69" s="37" t="s">
        <v>181</v>
      </c>
      <c r="F69" s="38">
        <v>0</v>
      </c>
      <c r="G69" s="38" t="s">
        <v>130</v>
      </c>
      <c r="H69" s="38">
        <v>0</v>
      </c>
      <c r="I69" s="38" t="s">
        <v>130</v>
      </c>
      <c r="J69" s="38">
        <v>0</v>
      </c>
      <c r="K69" s="39"/>
      <c r="L69" s="39" t="s">
        <v>130</v>
      </c>
      <c r="M69" s="40"/>
    </row>
    <row r="70" spans="1:13" s="60" customFormat="1">
      <c r="A70" s="60" t="s">
        <v>458</v>
      </c>
      <c r="B70" s="60">
        <v>0</v>
      </c>
      <c r="C70" s="60">
        <v>0</v>
      </c>
      <c r="D70" s="60">
        <v>0</v>
      </c>
      <c r="E70" s="61" t="s">
        <v>181</v>
      </c>
      <c r="F70" s="60">
        <v>0</v>
      </c>
      <c r="G70" s="60" t="s">
        <v>130</v>
      </c>
      <c r="H70" s="60">
        <v>0</v>
      </c>
      <c r="I70" s="60" t="s">
        <v>130</v>
      </c>
      <c r="J70" s="60">
        <v>0</v>
      </c>
      <c r="K70" s="62"/>
      <c r="L70" s="62" t="s">
        <v>130</v>
      </c>
      <c r="M70" s="63"/>
    </row>
    <row r="71" spans="1:13">
      <c r="A71" s="80" t="s">
        <v>368</v>
      </c>
      <c r="B71" s="77">
        <v>1</v>
      </c>
      <c r="C71" s="77">
        <v>0</v>
      </c>
      <c r="D71" s="77">
        <v>0</v>
      </c>
      <c r="E71" s="82" t="s">
        <v>169</v>
      </c>
      <c r="F71" s="77">
        <v>0</v>
      </c>
      <c r="G71" s="77" t="s">
        <v>130</v>
      </c>
      <c r="H71" s="77">
        <v>0</v>
      </c>
      <c r="I71" s="77" t="s">
        <v>130</v>
      </c>
      <c r="J71" s="77">
        <v>0</v>
      </c>
      <c r="K71" s="78"/>
      <c r="L71" s="77" t="s">
        <v>130</v>
      </c>
      <c r="M71" s="81"/>
    </row>
    <row r="72" spans="1:13">
      <c r="A72" s="5" t="s">
        <v>659</v>
      </c>
      <c r="B72">
        <v>1</v>
      </c>
      <c r="C72">
        <v>0</v>
      </c>
      <c r="D72">
        <v>0</v>
      </c>
      <c r="E72" s="5" t="s">
        <v>169</v>
      </c>
      <c r="F72">
        <v>0</v>
      </c>
      <c r="G72" t="s">
        <v>130</v>
      </c>
      <c r="H72">
        <v>0</v>
      </c>
      <c r="I72" t="s">
        <v>130</v>
      </c>
      <c r="J72">
        <v>0</v>
      </c>
      <c r="K72" s="51"/>
      <c r="L72" t="s">
        <v>130</v>
      </c>
    </row>
    <row r="73" spans="1:13">
      <c r="A73" s="21" t="s">
        <v>755</v>
      </c>
      <c r="B73">
        <v>1</v>
      </c>
      <c r="C73">
        <v>0</v>
      </c>
      <c r="D73">
        <v>0</v>
      </c>
      <c r="E73" s="5" t="s">
        <v>169</v>
      </c>
      <c r="F73">
        <v>0</v>
      </c>
      <c r="G73" t="s">
        <v>130</v>
      </c>
      <c r="H73">
        <v>0</v>
      </c>
      <c r="I73" t="s">
        <v>130</v>
      </c>
      <c r="J73">
        <v>0</v>
      </c>
      <c r="K73" s="51"/>
      <c r="L73" t="s">
        <v>130</v>
      </c>
    </row>
    <row r="74" spans="1:13">
      <c r="A74" s="21" t="s">
        <v>756</v>
      </c>
      <c r="B74">
        <v>1</v>
      </c>
      <c r="C74">
        <v>0</v>
      </c>
      <c r="D74">
        <v>0</v>
      </c>
      <c r="E74" s="5" t="s">
        <v>169</v>
      </c>
      <c r="F74">
        <v>0</v>
      </c>
      <c r="G74" t="s">
        <v>130</v>
      </c>
      <c r="H74">
        <v>0</v>
      </c>
      <c r="I74" t="s">
        <v>130</v>
      </c>
      <c r="J74">
        <v>0</v>
      </c>
      <c r="K74" s="51"/>
      <c r="L74" t="s">
        <v>130</v>
      </c>
    </row>
    <row r="75" spans="1:13">
      <c r="A75" s="183" t="s">
        <v>765</v>
      </c>
      <c r="B75">
        <v>1</v>
      </c>
      <c r="C75">
        <v>0</v>
      </c>
      <c r="D75">
        <v>0</v>
      </c>
      <c r="E75" t="s">
        <v>169</v>
      </c>
      <c r="F75">
        <v>0</v>
      </c>
      <c r="G75" t="s">
        <v>130</v>
      </c>
      <c r="H75">
        <v>0</v>
      </c>
      <c r="I75" t="s">
        <v>130</v>
      </c>
      <c r="J75">
        <v>0</v>
      </c>
      <c r="K75" s="51"/>
      <c r="L75" t="s">
        <v>130</v>
      </c>
    </row>
    <row r="76" spans="1:13">
      <c r="A76" s="5" t="s">
        <v>766</v>
      </c>
      <c r="B76">
        <v>1</v>
      </c>
      <c r="C76">
        <v>0</v>
      </c>
      <c r="D76">
        <v>0</v>
      </c>
      <c r="E76" t="s">
        <v>169</v>
      </c>
      <c r="F76">
        <v>0</v>
      </c>
      <c r="G76" t="s">
        <v>130</v>
      </c>
      <c r="H76">
        <v>0</v>
      </c>
      <c r="I76" t="s">
        <v>130</v>
      </c>
      <c r="J76">
        <v>0</v>
      </c>
      <c r="K76" s="51"/>
      <c r="L76" t="s">
        <v>130</v>
      </c>
      <c r="M76"/>
    </row>
    <row r="77" spans="1:13">
      <c r="A77" s="5" t="s">
        <v>759</v>
      </c>
      <c r="B77">
        <v>1</v>
      </c>
      <c r="C77">
        <v>0</v>
      </c>
      <c r="D77">
        <v>0</v>
      </c>
      <c r="E77" t="s">
        <v>169</v>
      </c>
      <c r="F77">
        <v>0</v>
      </c>
      <c r="G77" t="s">
        <v>130</v>
      </c>
      <c r="H77">
        <v>0</v>
      </c>
      <c r="I77" t="s">
        <v>130</v>
      </c>
      <c r="J77">
        <v>0</v>
      </c>
      <c r="K77" s="51"/>
      <c r="L77" t="s">
        <v>130</v>
      </c>
    </row>
    <row r="78" spans="1:13" s="38" customFormat="1">
      <c r="A78" s="37" t="s">
        <v>760</v>
      </c>
      <c r="B78" s="38">
        <v>1</v>
      </c>
      <c r="C78" s="38">
        <v>0</v>
      </c>
      <c r="D78" s="38">
        <v>0</v>
      </c>
      <c r="E78" s="38" t="s">
        <v>169</v>
      </c>
      <c r="F78" s="38">
        <v>0</v>
      </c>
      <c r="G78" s="38" t="s">
        <v>130</v>
      </c>
      <c r="H78" s="38">
        <v>0</v>
      </c>
      <c r="I78" s="38" t="s">
        <v>130</v>
      </c>
      <c r="J78" s="38">
        <v>0</v>
      </c>
      <c r="K78" s="79"/>
      <c r="L78" s="38" t="s">
        <v>130</v>
      </c>
      <c r="M78" s="40"/>
    </row>
    <row r="79" spans="1:13">
      <c r="K79" s="51"/>
      <c r="L79"/>
    </row>
    <row r="80" spans="1:13">
      <c r="K80" s="51"/>
      <c r="L80"/>
    </row>
    <row r="81" spans="11:12">
      <c r="K81" s="51"/>
      <c r="L81"/>
    </row>
    <row r="82" spans="11:12">
      <c r="K82" s="51"/>
      <c r="L82"/>
    </row>
  </sheetData>
  <dataConsolidate/>
  <mergeCells count="1">
    <mergeCell ref="L1:M1"/>
  </mergeCells>
  <phoneticPr fontId="3" type="noConversion"/>
  <conditionalFormatting sqref="B2:C82">
    <cfRule type="cellIs" dxfId="9" priority="6" operator="equal">
      <formula>1</formula>
    </cfRule>
  </conditionalFormatting>
  <conditionalFormatting sqref="K2:K68">
    <cfRule type="cellIs" dxfId="8" priority="1" operator="notEqual">
      <formula>""</formula>
    </cfRule>
  </conditionalFormatting>
  <conditionalFormatting sqref="K79:K82">
    <cfRule type="cellIs" dxfId="7" priority="14" operator="notEqual">
      <formula>""</formula>
    </cfRule>
  </conditionalFormatting>
  <dataValidations count="36">
    <dataValidation type="list" allowBlank="1" showInputMessage="1" showErrorMessage="1" sqref="I10" xr:uid="{00000000-0002-0000-0100-000000000000}">
      <formula1>$L$10:$M$10</formula1>
    </dataValidation>
    <dataValidation type="list" allowBlank="1" showInputMessage="1" showErrorMessage="1" sqref="I12:I13" xr:uid="{00000000-0002-0000-0100-000001000000}">
      <formula1>$L$12:$M$12</formula1>
    </dataValidation>
    <dataValidation type="list" allowBlank="1" showInputMessage="1" showErrorMessage="1" sqref="I79 I82 I53:I56" xr:uid="{00000000-0002-0000-0100-000002000000}">
      <formula1>#REF!</formula1>
    </dataValidation>
    <dataValidation type="list" allowBlank="1" showInputMessage="1" showErrorMessage="1" sqref="I14 I80" xr:uid="{00000000-0002-0000-0100-000003000000}">
      <formula1>$L$14:$M$14</formula1>
    </dataValidation>
    <dataValidation type="list" allowBlank="1" showInputMessage="1" showErrorMessage="1" sqref="I15" xr:uid="{00000000-0002-0000-0100-000004000000}">
      <formula1>$L$15:$M$15</formula1>
    </dataValidation>
    <dataValidation type="list" allowBlank="1" showInputMessage="1" showErrorMessage="1" sqref="I16 I81" xr:uid="{00000000-0002-0000-0100-000005000000}">
      <formula1>$L$16:$M$16</formula1>
    </dataValidation>
    <dataValidation type="list" allowBlank="1" showInputMessage="1" showErrorMessage="1" sqref="I17" xr:uid="{00000000-0002-0000-0100-000006000000}">
      <formula1>$L$17:$M$17</formula1>
    </dataValidation>
    <dataValidation type="list" allowBlank="1" showInputMessage="1" showErrorMessage="1" sqref="I18" xr:uid="{00000000-0002-0000-0100-000007000000}">
      <formula1>$L$18:$M$18</formula1>
    </dataValidation>
    <dataValidation type="list" allowBlank="1" showInputMessage="1" showErrorMessage="1" sqref="I19" xr:uid="{00000000-0002-0000-0100-000008000000}">
      <formula1>$L$19:$M$19</formula1>
    </dataValidation>
    <dataValidation type="list" allowBlank="1" showInputMessage="1" showErrorMessage="1" sqref="I20" xr:uid="{00000000-0002-0000-0100-000009000000}">
      <formula1>$L$20:$M$20</formula1>
    </dataValidation>
    <dataValidation type="list" allowBlank="1" showInputMessage="1" showErrorMessage="1" sqref="I11" xr:uid="{00000000-0002-0000-0100-00000C000000}">
      <formula1>$L$11:$M$11</formula1>
    </dataValidation>
    <dataValidation type="list" allowBlank="1" showInputMessage="1" showErrorMessage="1" sqref="I26:I27" xr:uid="{A72CB54A-2B6A-4C20-8D88-E26F04645D6B}">
      <formula1>$L$26:$M$26</formula1>
    </dataValidation>
    <dataValidation type="list" allowBlank="1" showInputMessage="1" showErrorMessage="1" sqref="I28" xr:uid="{3DAD9F7F-5DB9-48A6-B9E9-F97667FEE75F}">
      <formula1>$L$28:$M$28</formula1>
    </dataValidation>
    <dataValidation type="list" allowBlank="1" showInputMessage="1" showErrorMessage="1" sqref="I29" xr:uid="{55D7A09F-707E-4B84-9A9B-3590E92D6E0D}">
      <formula1>$L$29:$M$29</formula1>
    </dataValidation>
    <dataValidation type="list" allowBlank="1" showInputMessage="1" showErrorMessage="1" sqref="I30" xr:uid="{B0579BF4-13FA-4051-9271-7B76E745CC9A}">
      <formula1>$L$30:$M$30</formula1>
    </dataValidation>
    <dataValidation type="list" allowBlank="1" showInputMessage="1" showErrorMessage="1" sqref="I31" xr:uid="{C604893C-FE9F-438E-BF72-86CD85CAB0F7}">
      <formula1>$L$31:$M$31</formula1>
    </dataValidation>
    <dataValidation type="list" allowBlank="1" showInputMessage="1" showErrorMessage="1" sqref="I21:I22" xr:uid="{EEC4A828-6603-462D-86BB-E3684F64D6B9}">
      <formula1>$L$21:$M$21</formula1>
    </dataValidation>
    <dataValidation type="list" allowBlank="1" showInputMessage="1" showErrorMessage="1" sqref="I25" xr:uid="{3A5CE9BA-73A0-40D7-AA41-9D4F8159BD84}">
      <formula1>$L$25:$M$25</formula1>
    </dataValidation>
    <dataValidation type="list" allowBlank="1" showInputMessage="1" showErrorMessage="1" sqref="I32" xr:uid="{F8442827-14B4-4A5C-AF65-42DF42732012}">
      <formula1>$L$32:$M$32</formula1>
    </dataValidation>
    <dataValidation type="list" allowBlank="1" showInputMessage="1" showErrorMessage="1" sqref="I33" xr:uid="{09B53C35-393F-45C8-A22A-DD1DC9A7A204}">
      <formula1>$L$33:$M$33</formula1>
    </dataValidation>
    <dataValidation type="list" allowBlank="1" showInputMessage="1" showErrorMessage="1" sqref="I34" xr:uid="{19E5EE54-ED97-4C10-A7D5-7BAE44532BCE}">
      <formula1>$L$34:$M$34</formula1>
    </dataValidation>
    <dataValidation type="list" allowBlank="1" showInputMessage="1" showErrorMessage="1" sqref="I35" xr:uid="{B127C042-2313-4034-B43D-DFD05BC5A67B}">
      <formula1>$L$35:$M$35</formula1>
    </dataValidation>
    <dataValidation type="list" allowBlank="1" showInputMessage="1" showErrorMessage="1" sqref="I36:I37" xr:uid="{91157D35-FC7D-4188-8B2E-415F6D5BD36A}">
      <formula1>$L$36:$M$36</formula1>
    </dataValidation>
    <dataValidation type="list" allowBlank="1" showInputMessage="1" showErrorMessage="1" sqref="I38" xr:uid="{8C49B45E-2C65-4A12-9F01-9D005D4622DA}">
      <formula1>$L$38:$M$38</formula1>
    </dataValidation>
    <dataValidation type="list" allowBlank="1" showInputMessage="1" showErrorMessage="1" sqref="I40:I41" xr:uid="{D023AB19-0694-4397-838F-87280A5AEB57}">
      <formula1>$L$41:$M$41</formula1>
    </dataValidation>
    <dataValidation type="list" allowBlank="1" showInputMessage="1" showErrorMessage="1" sqref="I42" xr:uid="{A02B7E4A-AB02-4E4D-A517-1D7890503EA1}">
      <formula1>$L$42:$M$42</formula1>
    </dataValidation>
    <dataValidation type="list" allowBlank="1" showInputMessage="1" showErrorMessage="1" sqref="I47" xr:uid="{FF468BEB-E28B-42E7-842F-2729A30F72F9}">
      <formula1>$L$47:$M$47</formula1>
    </dataValidation>
    <dataValidation type="list" allowBlank="1" showInputMessage="1" showErrorMessage="1" sqref="I48:I50" xr:uid="{049B8F36-B054-4C16-BCBD-537726EE9DFD}">
      <formula1>$L$48:$M$48</formula1>
    </dataValidation>
    <dataValidation type="list" allowBlank="1" showInputMessage="1" showErrorMessage="1" sqref="I51" xr:uid="{1AAE0009-FCC0-4C8B-893D-8E604AE8564D}">
      <formula1>$L$51:$M$51</formula1>
    </dataValidation>
    <dataValidation type="list" allowBlank="1" showInputMessage="1" showErrorMessage="1" sqref="I52" xr:uid="{4AAC379B-3FEB-453C-A332-75FA2605C142}">
      <formula1>$L$52:$M$52</formula1>
    </dataValidation>
    <dataValidation type="list" allowBlank="1" showInputMessage="1" showErrorMessage="1" sqref="I39" xr:uid="{CBDAA76A-634D-45D8-BC43-54EEDC6F901B}">
      <formula1>$L$39:$M$39</formula1>
    </dataValidation>
    <dataValidation type="list" allowBlank="1" showInputMessage="1" showErrorMessage="1" sqref="I57" xr:uid="{7E7F83A7-27B1-49C2-91E5-F930877A3B57}">
      <formula1>$L$57:$M$57</formula1>
    </dataValidation>
    <dataValidation type="list" allowBlank="1" showInputMessage="1" showErrorMessage="1" sqref="I58" xr:uid="{678B9A18-ED97-4F9E-B69F-D3E7759E4772}">
      <formula1>$L$58:$M$58</formula1>
    </dataValidation>
    <dataValidation type="list" allowBlank="1" showInputMessage="1" showErrorMessage="1" sqref="I43:I46" xr:uid="{3FD05447-A3E1-48CB-8B3F-B456B1EDF959}">
      <formula1>$L$43:$M$43</formula1>
    </dataValidation>
    <dataValidation type="list" allowBlank="1" showInputMessage="1" showErrorMessage="1" sqref="I23:I24" xr:uid="{00000000-0002-0000-0100-00000A000000}">
      <formula1>$L$23:$M$23</formula1>
    </dataValidation>
    <dataValidation type="list" allowBlank="1" showInputMessage="1" showErrorMessage="1" sqref="I2:I9" xr:uid="{00000000-0002-0000-0100-00000B000000}">
      <formula1>L2:M2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3"/>
  <sheetViews>
    <sheetView zoomScale="80" zoomScaleNormal="80" workbookViewId="0">
      <pane ySplit="1" topLeftCell="A2" activePane="bottomLeft" state="frozen"/>
      <selection pane="bottomLeft" activeCell="E81" sqref="E81"/>
    </sheetView>
  </sheetViews>
  <sheetFormatPr baseColWidth="10" defaultColWidth="8.6640625" defaultRowHeight="14.4"/>
  <cols>
    <col min="1" max="1" width="30.33203125" customWidth="1"/>
    <col min="2" max="2" width="6.109375" style="10" bestFit="1" customWidth="1"/>
    <col min="3" max="3" width="24.33203125" customWidth="1"/>
    <col min="4" max="4" width="4.6640625" bestFit="1" customWidth="1"/>
    <col min="5" max="5" width="12.33203125" customWidth="1"/>
    <col min="6" max="6" width="10.33203125" customWidth="1"/>
    <col min="7" max="7" width="8.33203125" customWidth="1"/>
    <col min="8" max="8" width="57.44140625" customWidth="1"/>
    <col min="9" max="9" width="10" customWidth="1"/>
    <col min="10" max="11" width="10" style="5" customWidth="1"/>
    <col min="12" max="12" width="41.44140625" customWidth="1"/>
    <col min="14" max="14" width="137.33203125" style="5" bestFit="1" customWidth="1"/>
  </cols>
  <sheetData>
    <row r="1" spans="1:14" s="11" customFormat="1" ht="43.2">
      <c r="A1" s="2" t="s">
        <v>33</v>
      </c>
      <c r="B1" s="2" t="s">
        <v>34</v>
      </c>
      <c r="C1" s="2" t="s">
        <v>37</v>
      </c>
      <c r="D1" s="2" t="s">
        <v>165</v>
      </c>
      <c r="E1" s="2" t="s">
        <v>162</v>
      </c>
      <c r="F1" s="20" t="s">
        <v>248</v>
      </c>
      <c r="G1" s="2" t="s">
        <v>392</v>
      </c>
      <c r="H1" s="2" t="s">
        <v>38</v>
      </c>
      <c r="I1" s="2" t="s">
        <v>39</v>
      </c>
      <c r="J1" s="20" t="s">
        <v>354</v>
      </c>
      <c r="K1" s="20" t="s">
        <v>595</v>
      </c>
      <c r="L1" s="2" t="s">
        <v>40</v>
      </c>
      <c r="M1" s="2" t="s">
        <v>132</v>
      </c>
      <c r="N1" s="75" t="s">
        <v>40</v>
      </c>
    </row>
    <row r="2" spans="1:14" s="15" customFormat="1" ht="14.4" customHeight="1">
      <c r="A2" s="4" t="s">
        <v>301</v>
      </c>
      <c r="B2" s="73">
        <v>1</v>
      </c>
      <c r="C2" s="5" t="s">
        <v>800</v>
      </c>
      <c r="D2" s="5" t="s">
        <v>169</v>
      </c>
      <c r="E2" s="5">
        <v>2025</v>
      </c>
      <c r="F2" s="5">
        <v>2030</v>
      </c>
      <c r="G2" s="12">
        <v>0.1</v>
      </c>
      <c r="H2" s="84" t="s">
        <v>583</v>
      </c>
      <c r="I2" s="147">
        <v>1</v>
      </c>
      <c r="J2" s="5">
        <v>0</v>
      </c>
      <c r="L2" s="57"/>
      <c r="M2" s="5">
        <v>1</v>
      </c>
      <c r="N2" s="5" t="s">
        <v>327</v>
      </c>
    </row>
    <row r="3" spans="1:14" s="15" customFormat="1" ht="14.4" customHeight="1">
      <c r="A3" s="4" t="s">
        <v>302</v>
      </c>
      <c r="B3" s="73">
        <v>1</v>
      </c>
      <c r="C3" s="5" t="s">
        <v>800</v>
      </c>
      <c r="D3" s="5" t="s">
        <v>169</v>
      </c>
      <c r="E3" s="5">
        <v>2030</v>
      </c>
      <c r="F3" s="5">
        <v>2035</v>
      </c>
      <c r="G3" s="12">
        <v>0.08</v>
      </c>
      <c r="H3" s="84" t="s">
        <v>584</v>
      </c>
      <c r="I3" s="147">
        <v>1</v>
      </c>
      <c r="J3" s="5">
        <v>0</v>
      </c>
      <c r="L3" s="72"/>
      <c r="N3" s="5"/>
    </row>
    <row r="4" spans="1:14" s="15" customFormat="1" ht="14.4" customHeight="1">
      <c r="A4" s="4" t="s">
        <v>303</v>
      </c>
      <c r="B4" s="73">
        <v>1</v>
      </c>
      <c r="C4" s="5" t="s">
        <v>800</v>
      </c>
      <c r="D4" s="5" t="s">
        <v>169</v>
      </c>
      <c r="E4" s="5">
        <v>2035</v>
      </c>
      <c r="F4" s="5">
        <v>2040</v>
      </c>
      <c r="G4" s="12">
        <v>7.0000000000000007E-2</v>
      </c>
      <c r="H4" s="84" t="s">
        <v>585</v>
      </c>
      <c r="I4" s="147">
        <v>1</v>
      </c>
      <c r="J4" s="5">
        <v>0</v>
      </c>
      <c r="L4" s="72"/>
      <c r="N4" s="5"/>
    </row>
    <row r="5" spans="1:14" s="15" customFormat="1" ht="14.4" customHeight="1">
      <c r="A5" s="4" t="s">
        <v>304</v>
      </c>
      <c r="B5" s="73">
        <v>1</v>
      </c>
      <c r="C5" s="5" t="s">
        <v>800</v>
      </c>
      <c r="D5" s="5" t="s">
        <v>169</v>
      </c>
      <c r="E5" s="5">
        <v>2040</v>
      </c>
      <c r="F5" s="5">
        <v>2045</v>
      </c>
      <c r="G5" s="12">
        <v>0.06</v>
      </c>
      <c r="H5" s="84" t="s">
        <v>586</v>
      </c>
      <c r="I5" s="147">
        <v>1</v>
      </c>
      <c r="J5" s="5">
        <v>0</v>
      </c>
      <c r="L5" s="72"/>
      <c r="N5" s="5"/>
    </row>
    <row r="6" spans="1:14" s="15" customFormat="1" ht="14.4" customHeight="1">
      <c r="A6" s="4" t="s">
        <v>305</v>
      </c>
      <c r="B6" s="73">
        <v>1</v>
      </c>
      <c r="C6" s="5" t="s">
        <v>800</v>
      </c>
      <c r="D6" s="5" t="s">
        <v>169</v>
      </c>
      <c r="E6" s="5">
        <v>2045</v>
      </c>
      <c r="F6" s="5">
        <v>2050</v>
      </c>
      <c r="G6" s="12">
        <v>5.5E-2</v>
      </c>
      <c r="H6" s="84" t="s">
        <v>587</v>
      </c>
      <c r="I6" s="147">
        <v>1</v>
      </c>
      <c r="J6" s="5">
        <v>0</v>
      </c>
      <c r="L6" s="72"/>
      <c r="N6" s="5"/>
    </row>
    <row r="7" spans="1:14" s="15" customFormat="1" ht="14.4" customHeight="1">
      <c r="A7" s="4" t="s">
        <v>462</v>
      </c>
      <c r="B7" s="73">
        <v>1</v>
      </c>
      <c r="C7" s="5" t="s">
        <v>800</v>
      </c>
      <c r="D7" s="5" t="s">
        <v>169</v>
      </c>
      <c r="E7" s="5">
        <v>2050</v>
      </c>
      <c r="F7" s="5">
        <v>2055</v>
      </c>
      <c r="G7" s="12">
        <v>5.5E-2</v>
      </c>
      <c r="H7" s="84" t="s">
        <v>587</v>
      </c>
      <c r="I7" s="147">
        <v>1</v>
      </c>
      <c r="J7" s="5">
        <v>0</v>
      </c>
      <c r="L7" s="72"/>
      <c r="N7" s="5"/>
    </row>
    <row r="8" spans="1:14" s="15" customFormat="1" ht="14.4" customHeight="1">
      <c r="A8" s="4" t="s">
        <v>489</v>
      </c>
      <c r="B8" s="73">
        <v>0</v>
      </c>
      <c r="C8" s="5" t="s">
        <v>800</v>
      </c>
      <c r="D8" s="5" t="s">
        <v>169</v>
      </c>
      <c r="E8" s="5">
        <v>2055</v>
      </c>
      <c r="F8" s="5">
        <v>2060</v>
      </c>
      <c r="G8" s="12">
        <v>5.5E-2</v>
      </c>
      <c r="H8" s="84" t="s">
        <v>587</v>
      </c>
      <c r="I8" s="147">
        <v>1</v>
      </c>
      <c r="J8" s="5">
        <v>0</v>
      </c>
      <c r="L8" s="72"/>
      <c r="N8" s="5"/>
    </row>
    <row r="9" spans="1:14" s="15" customFormat="1" ht="14.4" customHeight="1">
      <c r="A9" s="4" t="s">
        <v>490</v>
      </c>
      <c r="B9" s="73">
        <v>0</v>
      </c>
      <c r="C9" s="5" t="s">
        <v>800</v>
      </c>
      <c r="D9" s="5" t="s">
        <v>169</v>
      </c>
      <c r="E9" s="5">
        <v>2060</v>
      </c>
      <c r="F9" s="5">
        <v>2065</v>
      </c>
      <c r="G9" s="12">
        <v>5.5E-2</v>
      </c>
      <c r="H9" s="84" t="s">
        <v>587</v>
      </c>
      <c r="I9" s="147">
        <v>1</v>
      </c>
      <c r="J9" s="5">
        <v>0</v>
      </c>
      <c r="L9" s="72"/>
      <c r="N9" s="5"/>
    </row>
    <row r="10" spans="1:14" s="15" customFormat="1" ht="14.4" customHeight="1">
      <c r="A10" s="4" t="s">
        <v>491</v>
      </c>
      <c r="B10" s="73">
        <v>0</v>
      </c>
      <c r="C10" s="5" t="s">
        <v>800</v>
      </c>
      <c r="D10" s="5" t="s">
        <v>169</v>
      </c>
      <c r="E10" s="5">
        <v>2065</v>
      </c>
      <c r="F10" s="5">
        <v>2070</v>
      </c>
      <c r="G10" s="12">
        <v>5.5E-2</v>
      </c>
      <c r="H10" s="84" t="s">
        <v>587</v>
      </c>
      <c r="I10" s="147">
        <v>1</v>
      </c>
      <c r="J10" s="5">
        <v>0</v>
      </c>
      <c r="L10" s="72"/>
      <c r="N10" s="5"/>
    </row>
    <row r="11" spans="1:14" s="71" customFormat="1" ht="14.4" customHeight="1">
      <c r="A11" s="90" t="s">
        <v>492</v>
      </c>
      <c r="B11" s="130">
        <v>0</v>
      </c>
      <c r="C11" s="5" t="s">
        <v>800</v>
      </c>
      <c r="D11" s="37" t="s">
        <v>169</v>
      </c>
      <c r="E11" s="37">
        <v>2070</v>
      </c>
      <c r="F11" s="37">
        <v>1000000000000</v>
      </c>
      <c r="G11" s="12">
        <v>5.5E-2</v>
      </c>
      <c r="H11" s="102" t="s">
        <v>587</v>
      </c>
      <c r="I11" s="146">
        <v>1</v>
      </c>
      <c r="J11" s="37">
        <v>0</v>
      </c>
      <c r="L11" s="132"/>
      <c r="N11" s="37"/>
    </row>
    <row r="12" spans="1:14" s="122" customFormat="1">
      <c r="A12" s="119"/>
      <c r="B12" s="134"/>
      <c r="G12" s="135"/>
      <c r="H12" s="119"/>
      <c r="I12" s="128"/>
    </row>
    <row r="13" spans="1:14" s="5" customFormat="1">
      <c r="A13" s="4" t="s">
        <v>306</v>
      </c>
      <c r="B13" s="7">
        <v>0</v>
      </c>
      <c r="C13" s="5" t="s">
        <v>71</v>
      </c>
      <c r="D13" s="5" t="s">
        <v>169</v>
      </c>
      <c r="E13" s="5">
        <v>2025</v>
      </c>
      <c r="F13" s="5">
        <v>2030</v>
      </c>
      <c r="G13" s="12">
        <v>4.2000000000000003E-2</v>
      </c>
      <c r="H13" s="84" t="s">
        <v>476</v>
      </c>
      <c r="I13" s="149">
        <f>1/(36/3.6)</f>
        <v>0.1</v>
      </c>
      <c r="J13" s="5">
        <v>0</v>
      </c>
      <c r="L13" s="5" t="s">
        <v>477</v>
      </c>
      <c r="M13" s="5">
        <v>1</v>
      </c>
      <c r="N13" s="5" t="s">
        <v>618</v>
      </c>
    </row>
    <row r="14" spans="1:14" s="5" customFormat="1">
      <c r="A14" s="4" t="s">
        <v>307</v>
      </c>
      <c r="B14" s="7">
        <v>0</v>
      </c>
      <c r="C14" s="5" t="s">
        <v>71</v>
      </c>
      <c r="D14" s="5" t="s">
        <v>169</v>
      </c>
      <c r="E14" s="5">
        <v>2030</v>
      </c>
      <c r="F14" s="5">
        <v>2035</v>
      </c>
      <c r="G14" s="12">
        <v>0.03</v>
      </c>
      <c r="H14" s="84" t="s">
        <v>476</v>
      </c>
      <c r="I14" s="149">
        <f t="shared" ref="I14:I22" si="0">1/(36/3.6)</f>
        <v>0.1</v>
      </c>
      <c r="J14" s="5">
        <v>0</v>
      </c>
      <c r="M14" s="5">
        <v>1</v>
      </c>
      <c r="N14" s="5" t="s">
        <v>619</v>
      </c>
    </row>
    <row r="15" spans="1:14" s="5" customFormat="1">
      <c r="A15" s="4" t="s">
        <v>308</v>
      </c>
      <c r="B15" s="7">
        <v>0</v>
      </c>
      <c r="C15" s="5" t="s">
        <v>71</v>
      </c>
      <c r="D15" s="5" t="s">
        <v>169</v>
      </c>
      <c r="E15" s="5">
        <v>2035</v>
      </c>
      <c r="F15" s="5">
        <v>2040</v>
      </c>
      <c r="G15" s="12">
        <v>1.9E-2</v>
      </c>
      <c r="H15" s="84" t="s">
        <v>476</v>
      </c>
      <c r="I15" s="149">
        <f t="shared" si="0"/>
        <v>0.1</v>
      </c>
      <c r="J15" s="5">
        <v>0</v>
      </c>
      <c r="L15" s="167"/>
      <c r="M15" s="5">
        <v>1</v>
      </c>
      <c r="N15" s="5" t="s">
        <v>619</v>
      </c>
    </row>
    <row r="16" spans="1:14" s="5" customFormat="1">
      <c r="A16" s="4" t="s">
        <v>309</v>
      </c>
      <c r="B16" s="7">
        <v>0</v>
      </c>
      <c r="C16" s="5" t="s">
        <v>71</v>
      </c>
      <c r="D16" s="5" t="s">
        <v>169</v>
      </c>
      <c r="E16" s="5">
        <v>2040</v>
      </c>
      <c r="F16" s="5">
        <v>2045</v>
      </c>
      <c r="G16" s="12">
        <v>1.9E-2</v>
      </c>
      <c r="H16" s="84" t="s">
        <v>476</v>
      </c>
      <c r="I16" s="149">
        <f t="shared" si="0"/>
        <v>0.1</v>
      </c>
      <c r="J16" s="5">
        <v>0</v>
      </c>
      <c r="L16" s="167"/>
      <c r="M16" s="5">
        <v>1</v>
      </c>
      <c r="N16" s="5" t="s">
        <v>619</v>
      </c>
    </row>
    <row r="17" spans="1:14" s="5" customFormat="1">
      <c r="A17" s="4" t="s">
        <v>310</v>
      </c>
      <c r="B17" s="7">
        <v>0</v>
      </c>
      <c r="C17" s="5" t="s">
        <v>71</v>
      </c>
      <c r="D17" s="5" t="s">
        <v>169</v>
      </c>
      <c r="E17" s="5">
        <v>2045</v>
      </c>
      <c r="F17" s="5">
        <v>2050</v>
      </c>
      <c r="G17" s="12">
        <v>10</v>
      </c>
      <c r="H17" s="84" t="s">
        <v>476</v>
      </c>
      <c r="I17" s="149">
        <f t="shared" si="0"/>
        <v>0.1</v>
      </c>
      <c r="J17" s="5">
        <v>0</v>
      </c>
      <c r="L17" s="167"/>
      <c r="M17" s="5">
        <v>1</v>
      </c>
      <c r="N17" s="5" t="s">
        <v>619</v>
      </c>
    </row>
    <row r="18" spans="1:14" s="5" customFormat="1">
      <c r="A18" s="4" t="s">
        <v>493</v>
      </c>
      <c r="B18" s="7">
        <v>0</v>
      </c>
      <c r="C18" s="5" t="s">
        <v>71</v>
      </c>
      <c r="D18" s="5" t="s">
        <v>169</v>
      </c>
      <c r="E18" s="5">
        <v>2050</v>
      </c>
      <c r="F18" s="5">
        <v>2055</v>
      </c>
      <c r="G18" s="12">
        <v>10</v>
      </c>
      <c r="H18" s="84" t="s">
        <v>476</v>
      </c>
      <c r="I18" s="149">
        <f t="shared" si="0"/>
        <v>0.1</v>
      </c>
      <c r="J18" s="5">
        <v>0</v>
      </c>
      <c r="L18" s="167"/>
    </row>
    <row r="19" spans="1:14" s="5" customFormat="1">
      <c r="A19" s="4" t="s">
        <v>494</v>
      </c>
      <c r="B19" s="7">
        <v>0</v>
      </c>
      <c r="C19" s="5" t="s">
        <v>71</v>
      </c>
      <c r="D19" s="5" t="s">
        <v>169</v>
      </c>
      <c r="E19" s="5">
        <v>2055</v>
      </c>
      <c r="F19" s="5">
        <v>2060</v>
      </c>
      <c r="G19" s="12">
        <v>10</v>
      </c>
      <c r="H19" s="84" t="s">
        <v>476</v>
      </c>
      <c r="I19" s="149">
        <f t="shared" si="0"/>
        <v>0.1</v>
      </c>
      <c r="J19" s="5">
        <v>0</v>
      </c>
      <c r="L19" s="167"/>
    </row>
    <row r="20" spans="1:14" s="5" customFormat="1">
      <c r="A20" s="4" t="s">
        <v>495</v>
      </c>
      <c r="B20" s="7">
        <v>0</v>
      </c>
      <c r="C20" s="5" t="s">
        <v>71</v>
      </c>
      <c r="D20" s="5" t="s">
        <v>169</v>
      </c>
      <c r="E20" s="5">
        <v>2060</v>
      </c>
      <c r="F20" s="5">
        <v>2065</v>
      </c>
      <c r="G20" s="12">
        <v>10</v>
      </c>
      <c r="H20" s="84" t="s">
        <v>476</v>
      </c>
      <c r="I20" s="149">
        <f t="shared" si="0"/>
        <v>0.1</v>
      </c>
      <c r="J20" s="5">
        <v>0</v>
      </c>
      <c r="L20" s="167"/>
    </row>
    <row r="21" spans="1:14" s="5" customFormat="1">
      <c r="A21" s="4" t="s">
        <v>496</v>
      </c>
      <c r="B21" s="7">
        <v>0</v>
      </c>
      <c r="C21" s="5" t="s">
        <v>71</v>
      </c>
      <c r="D21" s="5" t="s">
        <v>169</v>
      </c>
      <c r="E21" s="5">
        <v>2065</v>
      </c>
      <c r="F21" s="5">
        <v>2070</v>
      </c>
      <c r="G21" s="12">
        <v>10</v>
      </c>
      <c r="H21" s="84" t="s">
        <v>476</v>
      </c>
      <c r="I21" s="149">
        <f t="shared" si="0"/>
        <v>0.1</v>
      </c>
      <c r="J21" s="5">
        <v>0</v>
      </c>
      <c r="L21" s="167"/>
    </row>
    <row r="22" spans="1:14" s="37" customFormat="1">
      <c r="A22" s="90" t="s">
        <v>497</v>
      </c>
      <c r="B22" s="136">
        <v>0</v>
      </c>
      <c r="C22" s="37" t="s">
        <v>71</v>
      </c>
      <c r="D22" s="37" t="s">
        <v>169</v>
      </c>
      <c r="E22" s="37">
        <v>2070</v>
      </c>
      <c r="F22" s="37">
        <v>2075</v>
      </c>
      <c r="G22" s="131">
        <v>10</v>
      </c>
      <c r="H22" s="102" t="s">
        <v>476</v>
      </c>
      <c r="I22" s="150">
        <f t="shared" si="0"/>
        <v>0.1</v>
      </c>
      <c r="J22" s="37">
        <v>0</v>
      </c>
    </row>
    <row r="23" spans="1:14" s="122" customFormat="1">
      <c r="A23" s="119"/>
      <c r="B23" s="134"/>
      <c r="G23" s="135"/>
      <c r="H23" s="119"/>
      <c r="I23" s="137"/>
    </row>
    <row r="24" spans="1:14">
      <c r="A24" s="4" t="s">
        <v>320</v>
      </c>
      <c r="B24" s="7">
        <v>0</v>
      </c>
      <c r="C24" s="5" t="s">
        <v>249</v>
      </c>
      <c r="D24" s="5" t="s">
        <v>169</v>
      </c>
      <c r="E24" s="5">
        <v>2025</v>
      </c>
      <c r="F24">
        <v>2030</v>
      </c>
      <c r="G24" s="4">
        <v>0.09</v>
      </c>
      <c r="H24" s="15" t="s">
        <v>130</v>
      </c>
      <c r="I24">
        <v>1</v>
      </c>
      <c r="J24" s="5">
        <v>0</v>
      </c>
      <c r="L24" s="15" t="s">
        <v>328</v>
      </c>
      <c r="M24" s="5">
        <v>0</v>
      </c>
      <c r="N24" s="5" t="s">
        <v>326</v>
      </c>
    </row>
    <row r="25" spans="1:14">
      <c r="A25" s="4" t="s">
        <v>321</v>
      </c>
      <c r="B25" s="7">
        <v>0</v>
      </c>
      <c r="C25" s="5" t="s">
        <v>249</v>
      </c>
      <c r="D25" s="5" t="s">
        <v>169</v>
      </c>
      <c r="E25" s="5">
        <v>2030</v>
      </c>
      <c r="F25" s="5">
        <v>2035</v>
      </c>
      <c r="G25" s="4">
        <v>0.09</v>
      </c>
      <c r="H25" s="15" t="s">
        <v>130</v>
      </c>
      <c r="I25">
        <v>1</v>
      </c>
      <c r="J25" s="5">
        <v>0</v>
      </c>
      <c r="L25" s="15" t="s">
        <v>328</v>
      </c>
      <c r="M25" s="5">
        <v>0</v>
      </c>
    </row>
    <row r="26" spans="1:14">
      <c r="A26" s="4" t="s">
        <v>322</v>
      </c>
      <c r="B26" s="7">
        <v>0</v>
      </c>
      <c r="C26" s="5" t="s">
        <v>249</v>
      </c>
      <c r="D26" s="5" t="s">
        <v>169</v>
      </c>
      <c r="E26" s="5">
        <v>2035</v>
      </c>
      <c r="F26" s="5">
        <v>2040</v>
      </c>
      <c r="G26" s="4">
        <v>0.09</v>
      </c>
      <c r="H26" s="15" t="s">
        <v>130</v>
      </c>
      <c r="I26">
        <v>1</v>
      </c>
      <c r="J26" s="5">
        <v>0</v>
      </c>
      <c r="L26" s="15" t="s">
        <v>328</v>
      </c>
      <c r="M26" s="5">
        <v>0</v>
      </c>
    </row>
    <row r="27" spans="1:14">
      <c r="A27" s="4" t="s">
        <v>323</v>
      </c>
      <c r="B27" s="7">
        <v>0</v>
      </c>
      <c r="C27" s="5" t="s">
        <v>249</v>
      </c>
      <c r="D27" s="5" t="s">
        <v>169</v>
      </c>
      <c r="E27" s="5">
        <v>2040</v>
      </c>
      <c r="F27" s="5">
        <v>2045</v>
      </c>
      <c r="G27" s="4">
        <v>0.09</v>
      </c>
      <c r="H27" s="15" t="s">
        <v>130</v>
      </c>
      <c r="I27">
        <v>1</v>
      </c>
      <c r="J27" s="5">
        <v>0</v>
      </c>
      <c r="L27" s="15" t="s">
        <v>328</v>
      </c>
      <c r="M27" s="5">
        <v>0</v>
      </c>
    </row>
    <row r="28" spans="1:14">
      <c r="A28" s="4" t="s">
        <v>324</v>
      </c>
      <c r="B28" s="7">
        <v>0</v>
      </c>
      <c r="C28" s="5" t="s">
        <v>249</v>
      </c>
      <c r="D28" s="5" t="s">
        <v>169</v>
      </c>
      <c r="E28" s="5">
        <v>2045</v>
      </c>
      <c r="F28" s="5">
        <v>1000000000000</v>
      </c>
      <c r="G28" s="4">
        <v>0.09</v>
      </c>
      <c r="H28" s="15" t="s">
        <v>130</v>
      </c>
      <c r="I28">
        <v>1</v>
      </c>
      <c r="J28" s="5">
        <v>0</v>
      </c>
      <c r="L28" s="15" t="s">
        <v>328</v>
      </c>
      <c r="M28" s="5">
        <v>0</v>
      </c>
    </row>
    <row r="29" spans="1:14">
      <c r="A29" s="4" t="s">
        <v>510</v>
      </c>
      <c r="B29" s="7">
        <v>0</v>
      </c>
      <c r="C29" s="5" t="s">
        <v>249</v>
      </c>
      <c r="D29" s="5" t="s">
        <v>169</v>
      </c>
      <c r="E29" s="5"/>
      <c r="F29" s="5"/>
      <c r="G29" s="4">
        <v>0.09</v>
      </c>
      <c r="H29" s="155" t="s">
        <v>130</v>
      </c>
      <c r="I29">
        <v>1</v>
      </c>
      <c r="J29" s="5">
        <v>0</v>
      </c>
      <c r="L29" s="15" t="s">
        <v>328</v>
      </c>
      <c r="M29" s="5">
        <v>0</v>
      </c>
    </row>
    <row r="30" spans="1:14" s="5" customFormat="1">
      <c r="A30" s="4" t="s">
        <v>592</v>
      </c>
      <c r="B30" s="7">
        <v>0</v>
      </c>
      <c r="C30" s="5" t="s">
        <v>193</v>
      </c>
      <c r="D30" s="5" t="s">
        <v>169</v>
      </c>
      <c r="E30" s="5">
        <v>0</v>
      </c>
      <c r="F30" s="5">
        <v>1000000000000</v>
      </c>
      <c r="G30" s="13">
        <v>0.1152</v>
      </c>
      <c r="H30" s="15" t="s">
        <v>130</v>
      </c>
      <c r="I30" s="13">
        <v>3.6</v>
      </c>
      <c r="J30" s="5">
        <v>0</v>
      </c>
      <c r="L30" s="5" t="s">
        <v>64</v>
      </c>
      <c r="M30" s="5">
        <v>1</v>
      </c>
    </row>
    <row r="31" spans="1:14" s="5" customFormat="1">
      <c r="A31" s="4" t="s">
        <v>67</v>
      </c>
      <c r="B31" s="7">
        <v>0</v>
      </c>
      <c r="C31" s="5" t="s">
        <v>73</v>
      </c>
      <c r="D31" s="5" t="s">
        <v>169</v>
      </c>
      <c r="E31" s="5">
        <v>0</v>
      </c>
      <c r="F31" s="5">
        <v>1000000000000</v>
      </c>
      <c r="G31" s="17">
        <v>0.32</v>
      </c>
      <c r="H31" s="4" t="s">
        <v>112</v>
      </c>
      <c r="I31" s="13">
        <f>1/18.7*3.6</f>
        <v>0.19251336898395721</v>
      </c>
      <c r="J31" s="5">
        <v>0</v>
      </c>
      <c r="L31" s="5" t="s">
        <v>65</v>
      </c>
      <c r="M31" s="5">
        <v>1</v>
      </c>
    </row>
    <row r="32" spans="1:14" s="5" customFormat="1">
      <c r="A32" s="4" t="s">
        <v>195</v>
      </c>
      <c r="B32" s="7">
        <v>0</v>
      </c>
      <c r="C32" s="5" t="s">
        <v>194</v>
      </c>
      <c r="D32" s="5" t="s">
        <v>169</v>
      </c>
      <c r="E32" s="5">
        <v>0</v>
      </c>
      <c r="F32" s="5">
        <v>1000000000000</v>
      </c>
      <c r="G32" s="13">
        <f>315/1000*(1/0.9)*(1/18.7)*3.6</f>
        <v>6.737967914438503E-2</v>
      </c>
      <c r="H32" s="4" t="s">
        <v>196</v>
      </c>
      <c r="I32" s="13">
        <f>1/18.9*3.6</f>
        <v>0.19047619047619049</v>
      </c>
      <c r="J32" s="5">
        <v>0</v>
      </c>
      <c r="L32" s="5" t="s">
        <v>197</v>
      </c>
      <c r="M32" s="5">
        <v>1</v>
      </c>
    </row>
    <row r="33" spans="1:14" s="5" customFormat="1">
      <c r="A33" s="4" t="s">
        <v>69</v>
      </c>
      <c r="B33" s="7">
        <v>0</v>
      </c>
      <c r="C33" s="5" t="s">
        <v>75</v>
      </c>
      <c r="D33" s="5" t="s">
        <v>169</v>
      </c>
      <c r="E33" s="5">
        <v>0</v>
      </c>
      <c r="F33" s="5">
        <v>1000000000000</v>
      </c>
      <c r="G33" s="13">
        <f>121.6/1000*(1/0.8)*(1/18.9)*3.6</f>
        <v>2.8952380952380959E-2</v>
      </c>
      <c r="H33" s="4" t="s">
        <v>113</v>
      </c>
      <c r="I33" s="13">
        <f>1/18.3*3.6</f>
        <v>0.19672131147540983</v>
      </c>
      <c r="J33" s="5">
        <v>0</v>
      </c>
      <c r="L33" s="5" t="s">
        <v>77</v>
      </c>
      <c r="M33" s="5">
        <v>1</v>
      </c>
    </row>
    <row r="34" spans="1:14" s="5" customFormat="1">
      <c r="A34" s="4" t="s">
        <v>70</v>
      </c>
      <c r="B34" s="7">
        <v>0</v>
      </c>
      <c r="C34" s="5" t="s">
        <v>76</v>
      </c>
      <c r="D34" s="5" t="s">
        <v>169</v>
      </c>
      <c r="E34" s="5">
        <v>0</v>
      </c>
      <c r="F34" s="5">
        <v>1000000000000</v>
      </c>
      <c r="G34" s="13">
        <f>305*4/3580*(1/0.8)*(1/18.55)*3.6</f>
        <v>8.2669517685855828E-2</v>
      </c>
      <c r="H34" s="4" t="s">
        <v>113</v>
      </c>
      <c r="I34" s="13">
        <f>1/19.1*3.6</f>
        <v>0.18848167539267013</v>
      </c>
      <c r="J34" s="5">
        <v>0</v>
      </c>
      <c r="L34" s="5" t="s">
        <v>78</v>
      </c>
      <c r="M34" s="5">
        <v>1</v>
      </c>
    </row>
    <row r="35" spans="1:14" s="5" customFormat="1">
      <c r="A35" s="4" t="s">
        <v>68</v>
      </c>
      <c r="B35" s="7">
        <v>0</v>
      </c>
      <c r="C35" s="5" t="s">
        <v>74</v>
      </c>
      <c r="D35" s="5" t="s">
        <v>169</v>
      </c>
      <c r="E35" s="5">
        <v>0</v>
      </c>
      <c r="F35" s="5">
        <v>1000000000000</v>
      </c>
      <c r="G35" s="13">
        <f>77.73/1000*(1/0.65)*(1/18.3)*3.6</f>
        <v>2.3524842370744013E-2</v>
      </c>
      <c r="H35" s="4" t="s">
        <v>198</v>
      </c>
      <c r="I35" s="13">
        <f>1/18.55*3.6</f>
        <v>0.19407008086253369</v>
      </c>
      <c r="J35" s="5">
        <v>0</v>
      </c>
      <c r="L35" s="5" t="s">
        <v>66</v>
      </c>
      <c r="M35" s="5">
        <v>1</v>
      </c>
    </row>
    <row r="36" spans="1:14">
      <c r="A36" s="4" t="s">
        <v>471</v>
      </c>
      <c r="B36" s="7">
        <v>1</v>
      </c>
      <c r="C36" s="5" t="s">
        <v>474</v>
      </c>
      <c r="D36" s="5" t="s">
        <v>181</v>
      </c>
      <c r="E36" s="5">
        <v>0</v>
      </c>
      <c r="F36" s="5">
        <v>1000000000000</v>
      </c>
      <c r="G36" s="15">
        <v>3.0000000000000001E-3</v>
      </c>
      <c r="H36" s="84" t="s">
        <v>472</v>
      </c>
      <c r="I36" s="85">
        <v>1</v>
      </c>
      <c r="J36" s="5">
        <v>0</v>
      </c>
      <c r="M36" s="5">
        <v>0</v>
      </c>
    </row>
    <row r="37" spans="1:14">
      <c r="A37" s="4" t="s">
        <v>470</v>
      </c>
      <c r="B37" s="7">
        <v>1</v>
      </c>
      <c r="C37" s="5" t="s">
        <v>475</v>
      </c>
      <c r="D37" s="5" t="s">
        <v>181</v>
      </c>
      <c r="E37" s="5">
        <v>0</v>
      </c>
      <c r="F37" s="5">
        <v>1000000000000</v>
      </c>
      <c r="G37" s="15">
        <v>3.0000000000000001E-3</v>
      </c>
      <c r="H37" s="84" t="s">
        <v>473</v>
      </c>
      <c r="I37" s="84">
        <v>1</v>
      </c>
      <c r="J37" s="5">
        <v>0</v>
      </c>
      <c r="M37" s="5">
        <v>0</v>
      </c>
    </row>
    <row r="38" spans="1:14" s="38" customFormat="1">
      <c r="A38" s="90" t="s">
        <v>775</v>
      </c>
      <c r="B38" s="136">
        <v>0</v>
      </c>
      <c r="C38" s="37" t="s">
        <v>229</v>
      </c>
      <c r="D38" s="37" t="s">
        <v>169</v>
      </c>
      <c r="E38" s="37">
        <v>0</v>
      </c>
      <c r="F38" s="37">
        <v>2100</v>
      </c>
      <c r="G38" s="71">
        <v>0</v>
      </c>
      <c r="H38" s="37" t="s">
        <v>130</v>
      </c>
      <c r="I38" s="37">
        <v>1</v>
      </c>
      <c r="J38" s="37">
        <v>0</v>
      </c>
      <c r="K38" s="37"/>
      <c r="M38" s="37"/>
      <c r="N38" s="37"/>
    </row>
    <row r="39" spans="1:14" s="121" customFormat="1">
      <c r="B39" s="134"/>
      <c r="J39" s="122"/>
      <c r="K39" s="122"/>
      <c r="N39" s="122"/>
    </row>
    <row r="40" spans="1:14">
      <c r="A40" s="4" t="s">
        <v>520</v>
      </c>
      <c r="B40" s="7">
        <v>0</v>
      </c>
      <c r="C40" s="5" t="s">
        <v>173</v>
      </c>
      <c r="D40" s="5" t="s">
        <v>181</v>
      </c>
      <c r="E40" s="5">
        <v>2025</v>
      </c>
      <c r="F40" s="5">
        <v>2030</v>
      </c>
      <c r="G40" s="4">
        <v>1E+20</v>
      </c>
      <c r="H40" s="85" t="s">
        <v>645</v>
      </c>
      <c r="I40" s="85">
        <v>1</v>
      </c>
      <c r="J40" s="5">
        <v>0</v>
      </c>
      <c r="L40" s="15" t="s">
        <v>325</v>
      </c>
      <c r="M40" s="5">
        <v>0</v>
      </c>
      <c r="N40" s="144" t="s">
        <v>711</v>
      </c>
    </row>
    <row r="41" spans="1:14">
      <c r="A41" s="4" t="s">
        <v>316</v>
      </c>
      <c r="B41" s="7">
        <v>0</v>
      </c>
      <c r="C41" s="5" t="s">
        <v>173</v>
      </c>
      <c r="D41" s="5" t="s">
        <v>181</v>
      </c>
      <c r="E41" s="5">
        <v>2030</v>
      </c>
      <c r="F41" s="5">
        <v>2035</v>
      </c>
      <c r="G41" s="4">
        <v>1E+20</v>
      </c>
      <c r="H41" s="156" t="s">
        <v>645</v>
      </c>
      <c r="I41" s="85">
        <v>1</v>
      </c>
      <c r="J41" s="5">
        <v>0</v>
      </c>
      <c r="L41" s="15" t="s">
        <v>325</v>
      </c>
      <c r="M41" s="5">
        <v>0</v>
      </c>
      <c r="N41" s="144">
        <v>5.16</v>
      </c>
    </row>
    <row r="42" spans="1:14">
      <c r="A42" s="4" t="s">
        <v>317</v>
      </c>
      <c r="B42" s="7">
        <v>0</v>
      </c>
      <c r="C42" s="5" t="s">
        <v>173</v>
      </c>
      <c r="D42" s="5" t="s">
        <v>181</v>
      </c>
      <c r="E42" s="5">
        <v>2035</v>
      </c>
      <c r="F42" s="5">
        <v>2040</v>
      </c>
      <c r="G42" s="4">
        <v>4.87</v>
      </c>
      <c r="H42" s="156" t="s">
        <v>645</v>
      </c>
      <c r="I42" s="85">
        <v>1</v>
      </c>
      <c r="J42" s="5">
        <v>0</v>
      </c>
      <c r="L42" s="15" t="s">
        <v>325</v>
      </c>
      <c r="M42" s="5">
        <v>0</v>
      </c>
      <c r="N42" s="144">
        <v>4.87</v>
      </c>
    </row>
    <row r="43" spans="1:14">
      <c r="A43" s="4" t="s">
        <v>318</v>
      </c>
      <c r="B43" s="7">
        <v>0</v>
      </c>
      <c r="C43" s="5" t="s">
        <v>173</v>
      </c>
      <c r="D43" s="5" t="s">
        <v>181</v>
      </c>
      <c r="E43" s="5">
        <v>2040</v>
      </c>
      <c r="F43" s="5">
        <v>2045</v>
      </c>
      <c r="G43" s="4">
        <v>4.58</v>
      </c>
      <c r="H43" s="156" t="s">
        <v>645</v>
      </c>
      <c r="I43" s="85">
        <v>1</v>
      </c>
      <c r="J43" s="5">
        <v>0</v>
      </c>
      <c r="L43" s="15" t="s">
        <v>325</v>
      </c>
      <c r="M43" s="5">
        <v>0</v>
      </c>
      <c r="N43" s="144">
        <v>4.58</v>
      </c>
    </row>
    <row r="44" spans="1:14">
      <c r="A44" s="4" t="s">
        <v>319</v>
      </c>
      <c r="B44" s="7">
        <v>0</v>
      </c>
      <c r="C44" s="5" t="s">
        <v>173</v>
      </c>
      <c r="D44" s="5" t="s">
        <v>181</v>
      </c>
      <c r="E44" s="5">
        <v>2045</v>
      </c>
      <c r="F44" s="5">
        <v>2050</v>
      </c>
      <c r="G44" s="4">
        <v>4.29</v>
      </c>
      <c r="H44" s="156" t="s">
        <v>645</v>
      </c>
      <c r="I44" s="85">
        <v>1</v>
      </c>
      <c r="J44" s="5">
        <v>0</v>
      </c>
      <c r="L44" s="15" t="s">
        <v>325</v>
      </c>
      <c r="M44" s="5">
        <v>0</v>
      </c>
      <c r="N44" s="144">
        <v>4.29</v>
      </c>
    </row>
    <row r="45" spans="1:14">
      <c r="A45" s="4" t="s">
        <v>351</v>
      </c>
      <c r="B45" s="7">
        <v>0</v>
      </c>
      <c r="C45" s="5" t="s">
        <v>173</v>
      </c>
      <c r="D45" s="5" t="s">
        <v>181</v>
      </c>
      <c r="E45" s="5">
        <v>2050</v>
      </c>
      <c r="F45" s="5">
        <v>2055</v>
      </c>
      <c r="G45" s="4">
        <v>4</v>
      </c>
      <c r="H45" s="156" t="s">
        <v>645</v>
      </c>
      <c r="I45" s="85">
        <v>1</v>
      </c>
      <c r="J45" s="5">
        <v>0</v>
      </c>
      <c r="L45" s="15" t="s">
        <v>325</v>
      </c>
      <c r="M45" s="5">
        <v>0</v>
      </c>
      <c r="N45" s="144">
        <v>4</v>
      </c>
    </row>
    <row r="46" spans="1:14">
      <c r="A46" s="4" t="s">
        <v>498</v>
      </c>
      <c r="B46" s="7">
        <v>0</v>
      </c>
      <c r="C46" s="5" t="s">
        <v>173</v>
      </c>
      <c r="D46" s="5" t="s">
        <v>181</v>
      </c>
      <c r="E46" s="5">
        <v>2055</v>
      </c>
      <c r="F46" s="5">
        <v>2060</v>
      </c>
      <c r="G46" s="4">
        <v>4</v>
      </c>
      <c r="H46" s="156" t="s">
        <v>645</v>
      </c>
      <c r="I46" s="85">
        <v>1</v>
      </c>
      <c r="J46" s="5">
        <v>0</v>
      </c>
      <c r="L46" s="15" t="s">
        <v>325</v>
      </c>
      <c r="M46" s="5">
        <v>0</v>
      </c>
    </row>
    <row r="47" spans="1:14">
      <c r="A47" s="4" t="s">
        <v>499</v>
      </c>
      <c r="B47" s="7">
        <v>0</v>
      </c>
      <c r="C47" s="5" t="s">
        <v>173</v>
      </c>
      <c r="D47" s="5" t="s">
        <v>181</v>
      </c>
      <c r="E47" s="5">
        <v>2060</v>
      </c>
      <c r="F47" s="5">
        <v>2065</v>
      </c>
      <c r="G47" s="4">
        <v>4</v>
      </c>
      <c r="H47" s="156" t="s">
        <v>645</v>
      </c>
      <c r="I47" s="85">
        <v>1</v>
      </c>
      <c r="J47" s="5">
        <v>0</v>
      </c>
      <c r="L47" s="15" t="s">
        <v>325</v>
      </c>
      <c r="M47" s="5">
        <v>0</v>
      </c>
    </row>
    <row r="48" spans="1:14">
      <c r="A48" s="4" t="s">
        <v>500</v>
      </c>
      <c r="B48" s="7">
        <v>0</v>
      </c>
      <c r="C48" s="5" t="s">
        <v>173</v>
      </c>
      <c r="D48" s="5" t="s">
        <v>181</v>
      </c>
      <c r="E48" s="5">
        <v>2065</v>
      </c>
      <c r="F48" s="5">
        <v>2070</v>
      </c>
      <c r="G48" s="4">
        <v>4</v>
      </c>
      <c r="H48" s="156" t="s">
        <v>645</v>
      </c>
      <c r="I48" s="85">
        <v>1</v>
      </c>
      <c r="J48" s="5">
        <v>0</v>
      </c>
      <c r="L48" s="15" t="s">
        <v>325</v>
      </c>
      <c r="M48" s="5">
        <v>0</v>
      </c>
    </row>
    <row r="49" spans="1:14" s="38" customFormat="1">
      <c r="A49" s="90" t="s">
        <v>501</v>
      </c>
      <c r="B49" s="136">
        <v>0</v>
      </c>
      <c r="C49" s="37" t="s">
        <v>173</v>
      </c>
      <c r="D49" s="37" t="s">
        <v>181</v>
      </c>
      <c r="E49" s="37">
        <v>2070</v>
      </c>
      <c r="F49" s="37">
        <v>2075</v>
      </c>
      <c r="G49" s="90">
        <v>4</v>
      </c>
      <c r="H49" s="156" t="s">
        <v>645</v>
      </c>
      <c r="I49" s="151">
        <v>1</v>
      </c>
      <c r="J49" s="37">
        <v>0</v>
      </c>
      <c r="K49" s="37"/>
      <c r="L49" s="71" t="s">
        <v>325</v>
      </c>
      <c r="M49" s="37">
        <v>0</v>
      </c>
      <c r="N49" s="37"/>
    </row>
    <row r="50" spans="1:14" s="121" customFormat="1">
      <c r="A50" s="123"/>
      <c r="B50" s="134"/>
      <c r="C50" s="122"/>
      <c r="D50" s="122"/>
      <c r="E50" s="122"/>
      <c r="F50" s="122"/>
      <c r="G50" s="123"/>
      <c r="H50" s="123"/>
      <c r="J50" s="122"/>
      <c r="K50" s="122"/>
      <c r="M50" s="122"/>
      <c r="N50" s="122"/>
    </row>
    <row r="51" spans="1:14">
      <c r="A51" s="4" t="s">
        <v>312</v>
      </c>
      <c r="B51" s="7">
        <v>0</v>
      </c>
      <c r="C51" s="5" t="s">
        <v>251</v>
      </c>
      <c r="D51" s="5" t="s">
        <v>181</v>
      </c>
      <c r="E51">
        <v>2025</v>
      </c>
      <c r="F51">
        <v>2030</v>
      </c>
      <c r="G51" s="12">
        <v>0.76</v>
      </c>
      <c r="H51" s="84" t="s">
        <v>479</v>
      </c>
      <c r="I51" s="84">
        <v>1</v>
      </c>
      <c r="J51" s="5">
        <v>0</v>
      </c>
      <c r="L51" s="15" t="s">
        <v>325</v>
      </c>
      <c r="M51">
        <v>0</v>
      </c>
      <c r="N51" s="5" t="s">
        <v>651</v>
      </c>
    </row>
    <row r="52" spans="1:14">
      <c r="A52" s="4" t="s">
        <v>313</v>
      </c>
      <c r="B52" s="7">
        <v>0</v>
      </c>
      <c r="C52" s="5" t="s">
        <v>251</v>
      </c>
      <c r="D52" s="5" t="s">
        <v>181</v>
      </c>
      <c r="E52" s="5">
        <v>2030</v>
      </c>
      <c r="F52">
        <v>2035</v>
      </c>
      <c r="G52" s="12">
        <v>0.72</v>
      </c>
      <c r="H52" s="157" t="s">
        <v>479</v>
      </c>
      <c r="I52" s="84">
        <v>1</v>
      </c>
      <c r="J52" s="5">
        <v>0</v>
      </c>
      <c r="L52" s="15" t="s">
        <v>325</v>
      </c>
      <c r="M52" s="5">
        <v>0</v>
      </c>
    </row>
    <row r="53" spans="1:14">
      <c r="A53" s="4" t="s">
        <v>314</v>
      </c>
      <c r="B53" s="7">
        <v>0</v>
      </c>
      <c r="C53" s="5" t="s">
        <v>251</v>
      </c>
      <c r="D53" s="5" t="s">
        <v>181</v>
      </c>
      <c r="E53" s="5">
        <v>2035</v>
      </c>
      <c r="F53">
        <v>2040</v>
      </c>
      <c r="G53" s="12">
        <v>0.68</v>
      </c>
      <c r="H53" s="157" t="s">
        <v>479</v>
      </c>
      <c r="I53" s="84">
        <v>1</v>
      </c>
      <c r="J53" s="5">
        <v>0</v>
      </c>
      <c r="L53" s="15" t="s">
        <v>325</v>
      </c>
      <c r="M53">
        <v>0</v>
      </c>
    </row>
    <row r="54" spans="1:14">
      <c r="A54" s="4" t="s">
        <v>315</v>
      </c>
      <c r="B54" s="7">
        <v>0</v>
      </c>
      <c r="C54" s="5" t="s">
        <v>251</v>
      </c>
      <c r="D54" s="5" t="s">
        <v>181</v>
      </c>
      <c r="E54" s="5">
        <v>2040</v>
      </c>
      <c r="F54">
        <v>2045</v>
      </c>
      <c r="G54" s="12">
        <v>0.64</v>
      </c>
      <c r="H54" s="157" t="s">
        <v>479</v>
      </c>
      <c r="I54" s="84">
        <v>1</v>
      </c>
      <c r="J54" s="5">
        <v>0</v>
      </c>
      <c r="L54" s="15" t="s">
        <v>325</v>
      </c>
      <c r="M54">
        <v>0</v>
      </c>
    </row>
    <row r="55" spans="1:14">
      <c r="A55" s="4" t="s">
        <v>311</v>
      </c>
      <c r="B55" s="7">
        <v>0</v>
      </c>
      <c r="C55" s="5" t="s">
        <v>251</v>
      </c>
      <c r="D55" s="5" t="s">
        <v>181</v>
      </c>
      <c r="E55" s="5">
        <v>2045</v>
      </c>
      <c r="F55" s="5">
        <v>2050</v>
      </c>
      <c r="G55" s="12">
        <v>0.59</v>
      </c>
      <c r="H55" s="157" t="s">
        <v>479</v>
      </c>
      <c r="I55" s="84">
        <v>1</v>
      </c>
      <c r="J55" s="5">
        <v>0</v>
      </c>
      <c r="L55" s="15" t="s">
        <v>325</v>
      </c>
      <c r="M55">
        <v>0</v>
      </c>
    </row>
    <row r="56" spans="1:14">
      <c r="A56" s="4" t="s">
        <v>352</v>
      </c>
      <c r="B56" s="7">
        <v>0</v>
      </c>
      <c r="C56" s="5" t="s">
        <v>251</v>
      </c>
      <c r="D56" s="5" t="s">
        <v>181</v>
      </c>
      <c r="E56" s="5">
        <v>2050</v>
      </c>
      <c r="F56">
        <v>2055</v>
      </c>
      <c r="G56" s="12">
        <v>0.55000000000000004</v>
      </c>
      <c r="H56" s="157" t="s">
        <v>479</v>
      </c>
      <c r="I56" s="84">
        <v>1</v>
      </c>
      <c r="J56" s="5">
        <v>0</v>
      </c>
      <c r="L56" s="15" t="s">
        <v>325</v>
      </c>
      <c r="M56">
        <v>0</v>
      </c>
    </row>
    <row r="57" spans="1:14">
      <c r="A57" s="4" t="s">
        <v>502</v>
      </c>
      <c r="B57" s="7">
        <v>0</v>
      </c>
      <c r="C57" s="5" t="s">
        <v>251</v>
      </c>
      <c r="D57" s="5" t="s">
        <v>181</v>
      </c>
      <c r="E57" s="5">
        <v>2055</v>
      </c>
      <c r="F57" s="5">
        <v>2060</v>
      </c>
      <c r="G57" s="12">
        <v>0.55000000000000004</v>
      </c>
      <c r="H57" s="157" t="s">
        <v>479</v>
      </c>
      <c r="I57" s="84">
        <v>1</v>
      </c>
      <c r="J57" s="5">
        <v>0</v>
      </c>
      <c r="L57" s="15" t="s">
        <v>325</v>
      </c>
      <c r="M57">
        <v>0</v>
      </c>
    </row>
    <row r="58" spans="1:14">
      <c r="A58" s="4" t="s">
        <v>503</v>
      </c>
      <c r="B58" s="7">
        <v>0</v>
      </c>
      <c r="C58" s="5" t="s">
        <v>251</v>
      </c>
      <c r="D58" s="5" t="s">
        <v>181</v>
      </c>
      <c r="E58" s="5">
        <v>2060</v>
      </c>
      <c r="F58">
        <v>2065</v>
      </c>
      <c r="G58" s="12">
        <v>0.55000000000000004</v>
      </c>
      <c r="H58" s="157" t="s">
        <v>479</v>
      </c>
      <c r="I58" s="84">
        <v>1</v>
      </c>
      <c r="J58" s="5">
        <v>0</v>
      </c>
      <c r="L58" s="15" t="s">
        <v>325</v>
      </c>
      <c r="M58">
        <v>0</v>
      </c>
    </row>
    <row r="59" spans="1:14">
      <c r="A59" s="4" t="s">
        <v>504</v>
      </c>
      <c r="B59" s="7">
        <v>0</v>
      </c>
      <c r="C59" s="5" t="s">
        <v>251</v>
      </c>
      <c r="D59" s="5" t="s">
        <v>181</v>
      </c>
      <c r="E59" s="5">
        <v>2065</v>
      </c>
      <c r="F59" s="5">
        <v>2070</v>
      </c>
      <c r="G59" s="12">
        <v>0.55000000000000004</v>
      </c>
      <c r="H59" s="157" t="s">
        <v>479</v>
      </c>
      <c r="I59" s="84">
        <v>1</v>
      </c>
      <c r="J59" s="5">
        <v>0</v>
      </c>
      <c r="L59" s="15" t="s">
        <v>325</v>
      </c>
      <c r="M59">
        <v>0</v>
      </c>
    </row>
    <row r="60" spans="1:14" s="38" customFormat="1">
      <c r="A60" s="90" t="s">
        <v>505</v>
      </c>
      <c r="B60" s="136">
        <v>0</v>
      </c>
      <c r="C60" s="37" t="s">
        <v>251</v>
      </c>
      <c r="D60" s="37" t="s">
        <v>181</v>
      </c>
      <c r="E60" s="37">
        <v>2070</v>
      </c>
      <c r="F60" s="38">
        <v>2075</v>
      </c>
      <c r="G60" s="131">
        <v>0.55000000000000004</v>
      </c>
      <c r="H60" s="158" t="s">
        <v>479</v>
      </c>
      <c r="I60" s="102">
        <v>1</v>
      </c>
      <c r="J60" s="37">
        <v>0</v>
      </c>
      <c r="K60" s="37"/>
      <c r="L60" s="71" t="s">
        <v>325</v>
      </c>
      <c r="M60" s="38">
        <v>0</v>
      </c>
      <c r="N60" s="37"/>
    </row>
    <row r="61" spans="1:14" s="117" customFormat="1">
      <c r="A61" s="115"/>
      <c r="B61" s="138"/>
      <c r="C61" s="118"/>
      <c r="D61" s="118"/>
      <c r="E61" s="118"/>
      <c r="F61" s="118"/>
      <c r="G61" s="124"/>
      <c r="H61" s="124"/>
      <c r="I61" s="118"/>
      <c r="J61" s="118"/>
      <c r="K61" s="118"/>
      <c r="M61" s="118"/>
      <c r="N61" s="118"/>
    </row>
    <row r="62" spans="1:14">
      <c r="A62" s="4" t="s">
        <v>296</v>
      </c>
      <c r="B62" s="7">
        <v>0</v>
      </c>
      <c r="C62" t="s">
        <v>250</v>
      </c>
      <c r="D62" t="s">
        <v>181</v>
      </c>
      <c r="E62">
        <v>2025</v>
      </c>
      <c r="F62">
        <v>2030</v>
      </c>
      <c r="G62" s="12">
        <v>0.26</v>
      </c>
      <c r="H62" s="84" t="s">
        <v>478</v>
      </c>
      <c r="I62" s="84">
        <v>1</v>
      </c>
      <c r="J62" s="5">
        <v>0</v>
      </c>
      <c r="L62" s="15" t="s">
        <v>325</v>
      </c>
      <c r="M62">
        <v>0</v>
      </c>
      <c r="N62" s="5" t="s">
        <v>651</v>
      </c>
    </row>
    <row r="63" spans="1:14">
      <c r="A63" s="4" t="s">
        <v>297</v>
      </c>
      <c r="B63" s="7">
        <v>0</v>
      </c>
      <c r="C63" s="5" t="s">
        <v>250</v>
      </c>
      <c r="D63" s="5" t="s">
        <v>181</v>
      </c>
      <c r="E63" s="5">
        <v>2030</v>
      </c>
      <c r="F63">
        <v>2035</v>
      </c>
      <c r="G63" s="12">
        <v>0.25</v>
      </c>
      <c r="H63" s="157" t="s">
        <v>478</v>
      </c>
      <c r="I63" s="84">
        <v>1</v>
      </c>
      <c r="J63" s="5">
        <v>0</v>
      </c>
      <c r="L63" s="15" t="s">
        <v>325</v>
      </c>
      <c r="M63" s="5">
        <v>0</v>
      </c>
    </row>
    <row r="64" spans="1:14">
      <c r="A64" s="4" t="s">
        <v>298</v>
      </c>
      <c r="B64" s="7">
        <v>0</v>
      </c>
      <c r="C64" s="5" t="s">
        <v>250</v>
      </c>
      <c r="D64" s="5" t="s">
        <v>181</v>
      </c>
      <c r="E64" s="5">
        <v>2035</v>
      </c>
      <c r="F64">
        <v>2040</v>
      </c>
      <c r="G64" s="12">
        <v>0.24</v>
      </c>
      <c r="H64" s="157" t="s">
        <v>478</v>
      </c>
      <c r="I64" s="84">
        <v>1</v>
      </c>
      <c r="J64" s="5">
        <v>0</v>
      </c>
      <c r="L64" s="15" t="s">
        <v>325</v>
      </c>
      <c r="M64">
        <v>0</v>
      </c>
    </row>
    <row r="65" spans="1:14">
      <c r="A65" s="4" t="s">
        <v>299</v>
      </c>
      <c r="B65" s="7">
        <v>0</v>
      </c>
      <c r="C65" s="5" t="s">
        <v>250</v>
      </c>
      <c r="D65" s="5" t="s">
        <v>181</v>
      </c>
      <c r="E65" s="5">
        <v>2040</v>
      </c>
      <c r="F65">
        <v>2045</v>
      </c>
      <c r="G65" s="12">
        <v>0.23</v>
      </c>
      <c r="H65" s="157" t="s">
        <v>478</v>
      </c>
      <c r="I65" s="84">
        <v>1</v>
      </c>
      <c r="J65" s="5">
        <v>0</v>
      </c>
      <c r="L65" s="15" t="s">
        <v>325</v>
      </c>
      <c r="M65">
        <v>0</v>
      </c>
    </row>
    <row r="66" spans="1:14">
      <c r="A66" s="4" t="s">
        <v>300</v>
      </c>
      <c r="B66" s="7">
        <v>0</v>
      </c>
      <c r="C66" s="5" t="s">
        <v>250</v>
      </c>
      <c r="D66" s="5" t="s">
        <v>181</v>
      </c>
      <c r="E66" s="5">
        <v>2045</v>
      </c>
      <c r="F66" s="5">
        <v>2050</v>
      </c>
      <c r="G66" s="12">
        <v>0.22</v>
      </c>
      <c r="H66" s="157" t="s">
        <v>478</v>
      </c>
      <c r="I66" s="84">
        <v>1</v>
      </c>
      <c r="J66" s="5">
        <v>0</v>
      </c>
      <c r="L66" s="15" t="s">
        <v>325</v>
      </c>
      <c r="M66">
        <v>0</v>
      </c>
    </row>
    <row r="67" spans="1:14">
      <c r="A67" s="4" t="s">
        <v>353</v>
      </c>
      <c r="B67" s="7">
        <v>0</v>
      </c>
      <c r="C67" s="5" t="s">
        <v>250</v>
      </c>
      <c r="D67" s="5" t="s">
        <v>181</v>
      </c>
      <c r="E67" s="5">
        <v>2050</v>
      </c>
      <c r="F67">
        <v>2055</v>
      </c>
      <c r="G67" s="12">
        <v>0.21</v>
      </c>
      <c r="H67" s="157" t="s">
        <v>478</v>
      </c>
      <c r="I67" s="84">
        <v>1</v>
      </c>
      <c r="J67" s="5">
        <v>0</v>
      </c>
      <c r="L67" s="15" t="s">
        <v>325</v>
      </c>
      <c r="M67">
        <v>0</v>
      </c>
    </row>
    <row r="68" spans="1:14">
      <c r="A68" s="4" t="s">
        <v>506</v>
      </c>
      <c r="B68" s="7">
        <v>0</v>
      </c>
      <c r="C68" s="5" t="s">
        <v>250</v>
      </c>
      <c r="D68" s="5" t="s">
        <v>181</v>
      </c>
      <c r="E68" s="5">
        <v>2055</v>
      </c>
      <c r="F68" s="5">
        <v>2060</v>
      </c>
      <c r="G68" s="12">
        <v>0.21</v>
      </c>
      <c r="H68" s="157" t="s">
        <v>478</v>
      </c>
      <c r="I68" s="84">
        <v>1</v>
      </c>
      <c r="J68" s="5">
        <v>0</v>
      </c>
      <c r="L68" s="15" t="s">
        <v>325</v>
      </c>
      <c r="M68">
        <v>0</v>
      </c>
    </row>
    <row r="69" spans="1:14">
      <c r="A69" s="4" t="s">
        <v>507</v>
      </c>
      <c r="B69" s="7">
        <v>0</v>
      </c>
      <c r="C69" s="5" t="s">
        <v>250</v>
      </c>
      <c r="D69" s="5" t="s">
        <v>181</v>
      </c>
      <c r="E69" s="5">
        <v>2060</v>
      </c>
      <c r="F69">
        <v>2065</v>
      </c>
      <c r="G69" s="12">
        <v>0.21</v>
      </c>
      <c r="H69" s="157" t="s">
        <v>478</v>
      </c>
      <c r="I69" s="84">
        <v>1</v>
      </c>
      <c r="J69" s="5">
        <v>0</v>
      </c>
      <c r="L69" s="15" t="s">
        <v>325</v>
      </c>
      <c r="M69">
        <v>0</v>
      </c>
    </row>
    <row r="70" spans="1:14">
      <c r="A70" s="4" t="s">
        <v>508</v>
      </c>
      <c r="B70" s="7">
        <v>0</v>
      </c>
      <c r="C70" s="5" t="s">
        <v>250</v>
      </c>
      <c r="D70" s="5" t="s">
        <v>181</v>
      </c>
      <c r="E70" s="5">
        <v>2065</v>
      </c>
      <c r="F70" s="5">
        <v>2070</v>
      </c>
      <c r="G70" s="12">
        <v>0.21</v>
      </c>
      <c r="H70" s="157" t="s">
        <v>478</v>
      </c>
      <c r="I70" s="84">
        <v>1</v>
      </c>
      <c r="J70" s="5">
        <v>0</v>
      </c>
      <c r="L70" s="15" t="s">
        <v>325</v>
      </c>
      <c r="M70">
        <v>0</v>
      </c>
    </row>
    <row r="71" spans="1:14" s="38" customFormat="1">
      <c r="A71" s="90" t="s">
        <v>509</v>
      </c>
      <c r="B71" s="136">
        <v>0</v>
      </c>
      <c r="C71" s="37" t="s">
        <v>250</v>
      </c>
      <c r="D71" s="37" t="s">
        <v>181</v>
      </c>
      <c r="E71" s="37">
        <v>2070</v>
      </c>
      <c r="F71" s="38">
        <v>2075</v>
      </c>
      <c r="G71" s="131">
        <v>0.21</v>
      </c>
      <c r="H71" s="158" t="s">
        <v>478</v>
      </c>
      <c r="I71" s="102">
        <v>1</v>
      </c>
      <c r="J71" s="37">
        <v>0</v>
      </c>
      <c r="K71" s="37"/>
      <c r="L71" s="71" t="s">
        <v>325</v>
      </c>
      <c r="M71" s="38">
        <v>0</v>
      </c>
      <c r="N71" s="37"/>
    </row>
    <row r="72" spans="1:14" s="121" customFormat="1">
      <c r="B72" s="134"/>
      <c r="H72" s="139"/>
      <c r="J72" s="122"/>
      <c r="K72" s="122"/>
      <c r="N72" s="122"/>
    </row>
    <row r="73" spans="1:14" s="60" customFormat="1">
      <c r="A73" s="95" t="s">
        <v>521</v>
      </c>
      <c r="B73" s="133">
        <v>0</v>
      </c>
      <c r="C73" s="61" t="s">
        <v>355</v>
      </c>
      <c r="D73" s="61" t="s">
        <v>181</v>
      </c>
      <c r="E73" s="61">
        <v>2025</v>
      </c>
      <c r="F73" s="61">
        <v>1000000000000</v>
      </c>
      <c r="G73" s="140">
        <v>0.36</v>
      </c>
      <c r="H73" s="141" t="s">
        <v>130</v>
      </c>
      <c r="I73" s="61">
        <v>1</v>
      </c>
      <c r="J73" s="61">
        <v>0</v>
      </c>
      <c r="K73" s="61"/>
      <c r="L73" s="99" t="s">
        <v>345</v>
      </c>
      <c r="M73" s="60">
        <v>1</v>
      </c>
      <c r="N73" s="61"/>
    </row>
    <row r="74" spans="1:14" s="121" customFormat="1">
      <c r="A74" s="119"/>
      <c r="B74" s="134"/>
      <c r="C74" s="122"/>
      <c r="D74" s="122"/>
      <c r="H74" s="139"/>
      <c r="J74" s="122"/>
      <c r="K74" s="122"/>
      <c r="N74" s="122"/>
    </row>
    <row r="75" spans="1:14" s="38" customFormat="1">
      <c r="A75" s="90" t="s">
        <v>361</v>
      </c>
      <c r="B75" s="136">
        <v>0</v>
      </c>
      <c r="C75" s="37" t="s">
        <v>254</v>
      </c>
      <c r="D75" s="37" t="s">
        <v>181</v>
      </c>
      <c r="E75" s="37">
        <v>2025</v>
      </c>
      <c r="F75" s="37">
        <v>1000000000000</v>
      </c>
      <c r="G75" s="131">
        <v>0</v>
      </c>
      <c r="H75" s="142" t="s">
        <v>130</v>
      </c>
      <c r="I75" s="37">
        <v>1</v>
      </c>
      <c r="J75" s="37">
        <v>0</v>
      </c>
      <c r="K75" s="37"/>
      <c r="L75" s="71" t="s">
        <v>345</v>
      </c>
      <c r="M75" s="38">
        <v>1</v>
      </c>
      <c r="N75" s="37"/>
    </row>
    <row r="76" spans="1:14">
      <c r="A76" s="4"/>
      <c r="C76" s="5"/>
      <c r="D76" s="5"/>
      <c r="F76" s="5"/>
      <c r="H76" s="6"/>
    </row>
    <row r="77" spans="1:14">
      <c r="A77" s="4"/>
      <c r="C77" s="5"/>
      <c r="D77" s="5"/>
      <c r="F77" s="5"/>
      <c r="G77" s="194"/>
      <c r="H77" s="188"/>
    </row>
    <row r="78" spans="1:14">
      <c r="F78" s="5"/>
      <c r="G78" s="194"/>
      <c r="H78" s="188"/>
    </row>
    <row r="79" spans="1:14">
      <c r="G79" s="194"/>
      <c r="H79" s="188"/>
    </row>
    <row r="80" spans="1:14">
      <c r="G80" s="194"/>
      <c r="H80" s="188"/>
    </row>
    <row r="81" spans="7:8">
      <c r="G81" s="194"/>
      <c r="H81" s="188"/>
    </row>
    <row r="82" spans="7:8">
      <c r="G82" s="194"/>
      <c r="H82" s="188"/>
    </row>
    <row r="83" spans="7:8">
      <c r="G83" s="194"/>
      <c r="H83" s="188"/>
    </row>
  </sheetData>
  <phoneticPr fontId="3" type="noConversion"/>
  <conditionalFormatting sqref="B2:B1048576">
    <cfRule type="cellIs" dxfId="6" priority="4" operator="equal">
      <formula>1</formula>
    </cfRule>
  </conditionalFormatting>
  <conditionalFormatting sqref="J2:J75">
    <cfRule type="cellIs" dxfId="5" priority="1" operator="equal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Normal="100" workbookViewId="0">
      <selection activeCell="F24" sqref="F24"/>
    </sheetView>
  </sheetViews>
  <sheetFormatPr baseColWidth="10" defaultColWidth="8.6640625" defaultRowHeight="14.4"/>
  <cols>
    <col min="1" max="1" width="19.33203125" customWidth="1"/>
    <col min="3" max="3" width="19.109375" customWidth="1"/>
    <col min="4" max="4" width="14.88671875" customWidth="1"/>
    <col min="5" max="5" width="12.5546875" customWidth="1"/>
    <col min="6" max="6" width="72.44140625" customWidth="1"/>
  </cols>
  <sheetData>
    <row r="1" spans="1:6" s="11" customFormat="1" ht="43.2">
      <c r="A1" s="2" t="s">
        <v>33</v>
      </c>
      <c r="B1" s="2" t="s">
        <v>34</v>
      </c>
      <c r="C1" s="2" t="s">
        <v>41</v>
      </c>
      <c r="D1" s="2" t="s">
        <v>42</v>
      </c>
      <c r="E1" s="74" t="s">
        <v>464</v>
      </c>
      <c r="F1" s="74" t="s">
        <v>40</v>
      </c>
    </row>
    <row r="2" spans="1:6">
      <c r="A2" t="s">
        <v>90</v>
      </c>
      <c r="B2">
        <v>1</v>
      </c>
      <c r="C2" t="s">
        <v>72</v>
      </c>
      <c r="D2">
        <v>1</v>
      </c>
      <c r="E2">
        <v>0</v>
      </c>
      <c r="F2" s="64"/>
    </row>
    <row r="3" spans="1:6">
      <c r="A3" t="s">
        <v>127</v>
      </c>
      <c r="B3">
        <v>0</v>
      </c>
      <c r="C3" t="s">
        <v>126</v>
      </c>
      <c r="D3">
        <v>1</v>
      </c>
      <c r="E3">
        <v>0</v>
      </c>
    </row>
    <row r="4" spans="1:6">
      <c r="A4" t="s">
        <v>125</v>
      </c>
      <c r="B4">
        <v>0</v>
      </c>
      <c r="C4" t="s">
        <v>124</v>
      </c>
      <c r="D4">
        <v>1</v>
      </c>
      <c r="E4">
        <v>0</v>
      </c>
    </row>
    <row r="5" spans="1:6">
      <c r="A5" t="s">
        <v>144</v>
      </c>
      <c r="B5">
        <v>0</v>
      </c>
      <c r="C5" t="s">
        <v>145</v>
      </c>
      <c r="D5">
        <v>1</v>
      </c>
      <c r="E5">
        <v>0</v>
      </c>
    </row>
    <row r="7" spans="1:6">
      <c r="A7" t="s">
        <v>282</v>
      </c>
      <c r="B7">
        <v>1</v>
      </c>
      <c r="C7" t="s">
        <v>173</v>
      </c>
      <c r="D7">
        <v>1</v>
      </c>
      <c r="E7">
        <v>0</v>
      </c>
    </row>
    <row r="8" spans="1:6">
      <c r="A8" t="s">
        <v>227</v>
      </c>
      <c r="B8">
        <v>0</v>
      </c>
      <c r="C8" t="s">
        <v>228</v>
      </c>
      <c r="D8">
        <v>1</v>
      </c>
      <c r="E8">
        <v>0</v>
      </c>
    </row>
    <row r="9" spans="1:6">
      <c r="A9" t="s">
        <v>359</v>
      </c>
      <c r="B9">
        <v>1</v>
      </c>
      <c r="C9" t="s">
        <v>577</v>
      </c>
      <c r="D9">
        <v>1</v>
      </c>
      <c r="E9">
        <v>0</v>
      </c>
    </row>
    <row r="10" spans="1:6">
      <c r="A10" t="s">
        <v>360</v>
      </c>
      <c r="B10">
        <v>0</v>
      </c>
      <c r="C10" t="s">
        <v>355</v>
      </c>
      <c r="D10">
        <v>1</v>
      </c>
      <c r="E10">
        <v>0</v>
      </c>
    </row>
    <row r="12" spans="1:6">
      <c r="A12" t="s">
        <v>603</v>
      </c>
      <c r="B12">
        <v>0</v>
      </c>
      <c r="C12" t="s">
        <v>72</v>
      </c>
      <c r="D12">
        <v>1</v>
      </c>
      <c r="E12">
        <v>0</v>
      </c>
    </row>
    <row r="13" spans="1:6">
      <c r="A13" t="s">
        <v>604</v>
      </c>
      <c r="B13">
        <v>0</v>
      </c>
      <c r="C13" t="s">
        <v>615</v>
      </c>
      <c r="D13">
        <v>1</v>
      </c>
      <c r="E13">
        <v>0</v>
      </c>
    </row>
  </sheetData>
  <conditionalFormatting sqref="B2:B5 B7:B10 B12:B13">
    <cfRule type="cellIs" dxfId="4" priority="2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89"/>
  <sheetViews>
    <sheetView zoomScale="70" zoomScaleNormal="70"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B82" sqref="B82"/>
    </sheetView>
  </sheetViews>
  <sheetFormatPr baseColWidth="10" defaultColWidth="8.6640625" defaultRowHeight="14.4"/>
  <cols>
    <col min="1" max="1" width="24.33203125" bestFit="1" customWidth="1"/>
    <col min="2" max="2" width="5.6640625" style="10" bestFit="1" customWidth="1"/>
    <col min="3" max="3" width="19.44140625" customWidth="1"/>
    <col min="4" max="4" width="5.5546875" bestFit="1" customWidth="1"/>
    <col min="5" max="5" width="11.109375" customWidth="1"/>
    <col min="6" max="6" width="12.33203125" customWidth="1"/>
    <col min="7" max="8" width="11.109375" customWidth="1"/>
    <col min="9" max="9" width="8.109375" customWidth="1"/>
    <col min="10" max="10" width="9" customWidth="1"/>
    <col min="11" max="11" width="7.5546875" customWidth="1"/>
    <col min="12" max="12" width="7.33203125" customWidth="1"/>
    <col min="13" max="13" width="13.5546875" bestFit="1" customWidth="1"/>
    <col min="14" max="14" width="12.5546875" bestFit="1" customWidth="1"/>
    <col min="15" max="15" width="10.6640625" customWidth="1"/>
    <col min="16" max="16" width="10.33203125" customWidth="1"/>
    <col min="17" max="17" width="31" customWidth="1"/>
    <col min="19" max="19" width="5.44140625" bestFit="1" customWidth="1"/>
    <col min="20" max="20" width="13.44140625" customWidth="1"/>
    <col min="21" max="21" width="11.5546875" customWidth="1"/>
    <col min="22" max="22" width="10.33203125" customWidth="1"/>
    <col min="23" max="23" width="12.33203125" customWidth="1"/>
    <col min="24" max="24" width="5.44140625" customWidth="1"/>
    <col min="25" max="25" width="51.6640625" customWidth="1"/>
    <col min="27" max="27" width="10" customWidth="1"/>
    <col min="28" max="29" width="10.88671875" customWidth="1"/>
  </cols>
  <sheetData>
    <row r="1" spans="1:33" s="11" customFormat="1" ht="48" customHeight="1">
      <c r="A1" s="2" t="s">
        <v>33</v>
      </c>
      <c r="B1" s="2" t="s">
        <v>34</v>
      </c>
      <c r="C1" s="2" t="s">
        <v>37</v>
      </c>
      <c r="D1" s="2" t="s">
        <v>165</v>
      </c>
      <c r="E1" s="2" t="s">
        <v>163</v>
      </c>
      <c r="F1" s="2" t="s">
        <v>164</v>
      </c>
      <c r="G1" s="2" t="s">
        <v>162</v>
      </c>
      <c r="H1" s="20" t="s">
        <v>248</v>
      </c>
      <c r="I1" s="2" t="s">
        <v>392</v>
      </c>
      <c r="J1" s="2" t="s">
        <v>38</v>
      </c>
      <c r="K1" s="2" t="s">
        <v>39</v>
      </c>
      <c r="L1" s="2" t="s">
        <v>138</v>
      </c>
      <c r="M1" s="2" t="s">
        <v>45</v>
      </c>
      <c r="N1" s="2" t="s">
        <v>44</v>
      </c>
      <c r="O1" s="20" t="s">
        <v>159</v>
      </c>
      <c r="P1" s="20" t="s">
        <v>399</v>
      </c>
      <c r="Q1" s="2" t="s">
        <v>46</v>
      </c>
      <c r="R1" s="2" t="s">
        <v>47</v>
      </c>
      <c r="S1" s="2" t="s">
        <v>43</v>
      </c>
      <c r="T1" s="3" t="s">
        <v>464</v>
      </c>
      <c r="U1" s="3" t="s">
        <v>381</v>
      </c>
      <c r="V1" s="3" t="s">
        <v>382</v>
      </c>
      <c r="W1" s="3" t="s">
        <v>386</v>
      </c>
      <c r="X1" s="3"/>
      <c r="Y1" s="3" t="s">
        <v>40</v>
      </c>
      <c r="Z1" s="65"/>
      <c r="AA1" s="65" t="s">
        <v>161</v>
      </c>
      <c r="AB1" s="65" t="s">
        <v>161</v>
      </c>
      <c r="AC1" s="65" t="s">
        <v>161</v>
      </c>
      <c r="AD1" s="65"/>
      <c r="AE1" s="65"/>
      <c r="AF1" s="65"/>
      <c r="AG1" s="65"/>
    </row>
    <row r="2" spans="1:33" s="70" customFormat="1" ht="23.4" customHeight="1">
      <c r="A2" s="66"/>
      <c r="B2" s="66"/>
      <c r="C2" s="66"/>
      <c r="D2" s="66"/>
      <c r="E2" s="66"/>
      <c r="F2" s="66"/>
      <c r="G2" s="66"/>
      <c r="H2" s="67"/>
      <c r="I2" s="66"/>
      <c r="J2" s="66"/>
      <c r="K2" s="66"/>
      <c r="L2" s="66"/>
      <c r="M2" s="66"/>
      <c r="N2" s="66"/>
      <c r="O2" s="67"/>
      <c r="P2" s="67"/>
      <c r="Q2" s="66"/>
      <c r="R2" s="66"/>
      <c r="S2" s="66"/>
      <c r="T2" s="66"/>
      <c r="U2" s="68" t="s">
        <v>384</v>
      </c>
      <c r="V2" s="68" t="s">
        <v>383</v>
      </c>
      <c r="W2" s="68" t="s">
        <v>387</v>
      </c>
      <c r="X2" s="66"/>
      <c r="Y2" s="69"/>
      <c r="Z2" s="69"/>
      <c r="AA2" s="69"/>
      <c r="AB2" s="69"/>
      <c r="AC2" s="69"/>
      <c r="AD2" s="69"/>
      <c r="AE2" s="69"/>
      <c r="AF2" s="69"/>
      <c r="AG2" s="69"/>
    </row>
    <row r="3" spans="1:33" s="4" customFormat="1">
      <c r="A3" s="4" t="s">
        <v>199</v>
      </c>
      <c r="B3" s="7">
        <v>0</v>
      </c>
      <c r="C3" s="4" t="s">
        <v>72</v>
      </c>
      <c r="D3" s="5" t="s">
        <v>167</v>
      </c>
      <c r="E3" s="5">
        <v>0</v>
      </c>
      <c r="F3" s="4">
        <v>0</v>
      </c>
      <c r="G3" s="4">
        <v>0</v>
      </c>
      <c r="H3" s="5">
        <v>1000000000000</v>
      </c>
      <c r="I3" s="4">
        <v>0</v>
      </c>
      <c r="J3" s="4" t="s">
        <v>130</v>
      </c>
      <c r="K3" s="4">
        <v>1</v>
      </c>
      <c r="L3" s="9">
        <f>0.02*M3</f>
        <v>41.173999999999999</v>
      </c>
      <c r="M3" s="9">
        <f>(1730*1.19)</f>
        <v>2058.6999999999998</v>
      </c>
      <c r="N3" s="15">
        <v>25</v>
      </c>
      <c r="O3" s="5">
        <v>1000000000000</v>
      </c>
      <c r="P3" s="15">
        <v>1000000</v>
      </c>
      <c r="Q3" s="4" t="s">
        <v>247</v>
      </c>
      <c r="R3" s="4">
        <v>1</v>
      </c>
      <c r="S3" s="4">
        <v>1</v>
      </c>
      <c r="AA3" s="33"/>
      <c r="AB3" s="34" t="s">
        <v>207</v>
      </c>
      <c r="AC3" s="34" t="s">
        <v>212</v>
      </c>
    </row>
    <row r="4" spans="1:33">
      <c r="P4" s="10"/>
    </row>
    <row r="5" spans="1:33" s="4" customFormat="1">
      <c r="A5" s="4" t="s">
        <v>200</v>
      </c>
      <c r="B5" s="7">
        <v>0</v>
      </c>
      <c r="C5" s="4" t="s">
        <v>72</v>
      </c>
      <c r="D5" s="5" t="s">
        <v>167</v>
      </c>
      <c r="E5" s="5">
        <v>0</v>
      </c>
      <c r="F5" s="4">
        <v>0</v>
      </c>
      <c r="G5" s="4">
        <v>0</v>
      </c>
      <c r="H5" s="5">
        <v>1000000000000</v>
      </c>
      <c r="I5" s="4">
        <v>0</v>
      </c>
      <c r="J5" s="4" t="s">
        <v>130</v>
      </c>
      <c r="K5" s="4">
        <v>1</v>
      </c>
      <c r="L5" s="9">
        <f>L3</f>
        <v>41.173999999999999</v>
      </c>
      <c r="M5" s="9">
        <f>2*M3</f>
        <v>4117.3999999999996</v>
      </c>
      <c r="N5" s="4">
        <v>25</v>
      </c>
      <c r="O5" s="5">
        <v>1000000000000</v>
      </c>
      <c r="P5" s="15">
        <v>1000000</v>
      </c>
      <c r="Q5" s="4" t="s">
        <v>204</v>
      </c>
      <c r="R5" s="4">
        <v>1</v>
      </c>
      <c r="S5" s="4">
        <v>1</v>
      </c>
      <c r="AA5" s="33"/>
      <c r="AB5" s="34" t="s">
        <v>209</v>
      </c>
      <c r="AC5" s="34" t="s">
        <v>205</v>
      </c>
    </row>
    <row r="6" spans="1:33">
      <c r="A6" s="4" t="s">
        <v>79</v>
      </c>
      <c r="B6" s="7">
        <v>0</v>
      </c>
      <c r="C6" s="4" t="s">
        <v>72</v>
      </c>
      <c r="D6" s="5" t="s">
        <v>166</v>
      </c>
      <c r="E6" s="5">
        <v>0</v>
      </c>
      <c r="F6" s="4">
        <v>0</v>
      </c>
      <c r="G6" s="4">
        <v>0</v>
      </c>
      <c r="H6" s="5">
        <v>1000000000000</v>
      </c>
      <c r="I6" s="4">
        <v>0</v>
      </c>
      <c r="J6" s="4" t="s">
        <v>130</v>
      </c>
      <c r="K6" s="4">
        <v>1</v>
      </c>
      <c r="L6" s="9">
        <f>0.02*M6</f>
        <v>41.173999999999999</v>
      </c>
      <c r="M6" s="9">
        <f>(1730*1.19)</f>
        <v>2058.6999999999998</v>
      </c>
      <c r="N6" s="15">
        <v>25</v>
      </c>
      <c r="O6" s="5">
        <v>1000000000000</v>
      </c>
      <c r="P6" s="15">
        <v>1000000</v>
      </c>
      <c r="Q6" s="4" t="s">
        <v>205</v>
      </c>
      <c r="R6" s="4">
        <v>1</v>
      </c>
      <c r="S6" s="4">
        <v>1</v>
      </c>
      <c r="T6" s="4"/>
      <c r="U6" s="4"/>
      <c r="V6" s="4"/>
      <c r="W6" s="4"/>
      <c r="X6" s="4"/>
      <c r="Y6" s="4"/>
      <c r="Z6" s="4"/>
      <c r="AA6" s="33"/>
      <c r="AB6" s="34" t="s">
        <v>210</v>
      </c>
      <c r="AC6" s="34" t="s">
        <v>245</v>
      </c>
    </row>
    <row r="7" spans="1:33">
      <c r="A7" s="4" t="s">
        <v>146</v>
      </c>
      <c r="B7" s="7">
        <v>0</v>
      </c>
      <c r="C7" s="4" t="s">
        <v>141</v>
      </c>
      <c r="D7" s="5" t="s">
        <v>166</v>
      </c>
      <c r="E7" s="5">
        <v>0</v>
      </c>
      <c r="F7" s="4">
        <v>0</v>
      </c>
      <c r="G7" s="4">
        <v>0</v>
      </c>
      <c r="H7" s="5">
        <v>1000000000000</v>
      </c>
      <c r="I7" s="4">
        <v>0</v>
      </c>
      <c r="J7" s="4" t="s">
        <v>130</v>
      </c>
      <c r="K7" s="4">
        <v>1</v>
      </c>
      <c r="L7" s="4">
        <v>0</v>
      </c>
      <c r="M7" s="9">
        <f>100*R7</f>
        <v>1818.1818181818182</v>
      </c>
      <c r="N7" s="4">
        <v>50</v>
      </c>
      <c r="O7" s="5">
        <v>1000000000000</v>
      </c>
      <c r="P7" s="15">
        <v>1000000</v>
      </c>
      <c r="Q7" s="4" t="s">
        <v>147</v>
      </c>
      <c r="R7" s="13">
        <f>1/Y7</f>
        <v>18.181818181818183</v>
      </c>
      <c r="S7" s="4">
        <v>0</v>
      </c>
      <c r="T7" s="4"/>
      <c r="U7" s="4"/>
      <c r="V7" s="4"/>
      <c r="W7" s="4"/>
      <c r="X7" s="4"/>
      <c r="Y7">
        <v>5.5E-2</v>
      </c>
      <c r="Z7" t="s">
        <v>206</v>
      </c>
      <c r="AA7" s="33"/>
      <c r="AB7" s="34" t="s">
        <v>243</v>
      </c>
      <c r="AC7" s="34" t="s">
        <v>214</v>
      </c>
    </row>
    <row r="8" spans="1:33">
      <c r="A8" s="4" t="s">
        <v>88</v>
      </c>
      <c r="B8" s="7">
        <v>0</v>
      </c>
      <c r="C8" s="4" t="s">
        <v>145</v>
      </c>
      <c r="D8" s="5" t="s">
        <v>168</v>
      </c>
      <c r="E8" s="5">
        <v>0</v>
      </c>
      <c r="F8" s="4">
        <v>0</v>
      </c>
      <c r="G8" s="4">
        <v>0</v>
      </c>
      <c r="H8" s="5">
        <v>1000000000000</v>
      </c>
      <c r="I8" s="4">
        <v>0</v>
      </c>
      <c r="J8" s="4" t="s">
        <v>130</v>
      </c>
      <c r="K8" s="4">
        <v>1</v>
      </c>
      <c r="L8" s="4">
        <v>11</v>
      </c>
      <c r="M8" s="4">
        <v>526</v>
      </c>
      <c r="N8" s="4">
        <v>20</v>
      </c>
      <c r="O8" s="5">
        <v>1000000000000</v>
      </c>
      <c r="P8" s="15">
        <v>1000000</v>
      </c>
      <c r="Q8" s="4" t="s">
        <v>148</v>
      </c>
      <c r="R8" s="4">
        <v>1</v>
      </c>
      <c r="S8" s="4">
        <v>1</v>
      </c>
      <c r="T8" s="4"/>
      <c r="U8" s="4"/>
      <c r="V8" s="4"/>
      <c r="W8" s="4"/>
      <c r="X8" s="4"/>
      <c r="Y8" s="4" t="s">
        <v>89</v>
      </c>
      <c r="Z8" s="32" t="s">
        <v>123</v>
      </c>
      <c r="AA8" s="33"/>
      <c r="AB8" s="34" t="s">
        <v>211</v>
      </c>
      <c r="AC8" s="34" t="s">
        <v>203</v>
      </c>
    </row>
    <row r="9" spans="1:33">
      <c r="A9" s="4" t="s">
        <v>201</v>
      </c>
      <c r="B9" s="7">
        <v>0</v>
      </c>
      <c r="C9" s="4" t="s">
        <v>124</v>
      </c>
      <c r="D9" s="5" t="s">
        <v>168</v>
      </c>
      <c r="E9" s="5">
        <v>0</v>
      </c>
      <c r="F9" s="4">
        <v>0</v>
      </c>
      <c r="G9" s="4">
        <v>0</v>
      </c>
      <c r="H9" s="5">
        <v>1000000000000</v>
      </c>
      <c r="I9" s="4">
        <v>0</v>
      </c>
      <c r="J9" s="4" t="s">
        <v>130</v>
      </c>
      <c r="K9" s="4">
        <v>1</v>
      </c>
      <c r="L9" s="4">
        <v>11</v>
      </c>
      <c r="M9" s="4">
        <v>526</v>
      </c>
      <c r="N9" s="4">
        <v>20</v>
      </c>
      <c r="O9" s="5">
        <v>1000000000000</v>
      </c>
      <c r="P9" s="15">
        <v>1000000</v>
      </c>
      <c r="Q9" s="4" t="s">
        <v>148</v>
      </c>
      <c r="R9" s="4">
        <v>1</v>
      </c>
      <c r="S9" s="4">
        <v>1</v>
      </c>
      <c r="T9" s="4"/>
      <c r="U9" s="4"/>
      <c r="V9" s="4"/>
      <c r="W9" s="4"/>
      <c r="X9" s="4"/>
      <c r="Y9" s="4"/>
      <c r="Z9" s="4"/>
      <c r="AA9" s="33"/>
      <c r="AB9" s="33"/>
      <c r="AC9" s="35" t="s">
        <v>246</v>
      </c>
    </row>
    <row r="10" spans="1:33">
      <c r="A10" s="4" t="s">
        <v>202</v>
      </c>
      <c r="B10" s="7">
        <v>0</v>
      </c>
      <c r="C10" s="4" t="s">
        <v>126</v>
      </c>
      <c r="D10" s="5" t="s">
        <v>168</v>
      </c>
      <c r="E10" s="5">
        <v>0</v>
      </c>
      <c r="F10" s="4">
        <v>0</v>
      </c>
      <c r="G10" s="4">
        <v>0</v>
      </c>
      <c r="H10" s="5">
        <v>1000000000000</v>
      </c>
      <c r="I10" s="4">
        <v>0</v>
      </c>
      <c r="J10" s="4" t="s">
        <v>130</v>
      </c>
      <c r="K10" s="4">
        <v>1</v>
      </c>
      <c r="L10" s="4">
        <v>11</v>
      </c>
      <c r="M10" s="4">
        <v>526</v>
      </c>
      <c r="N10" s="4">
        <v>20</v>
      </c>
      <c r="O10" s="5">
        <v>1000000000000</v>
      </c>
      <c r="P10" s="15">
        <v>1000000</v>
      </c>
      <c r="Q10" s="4" t="s">
        <v>148</v>
      </c>
      <c r="R10" s="4">
        <v>1</v>
      </c>
      <c r="S10" s="4">
        <v>1</v>
      </c>
      <c r="T10" s="4"/>
      <c r="U10" s="4"/>
      <c r="V10" s="4"/>
      <c r="W10" s="4"/>
      <c r="X10" s="4"/>
      <c r="Y10" s="4"/>
      <c r="Z10" s="4"/>
      <c r="AA10" s="33"/>
      <c r="AB10" s="33"/>
      <c r="AC10" s="35" t="s">
        <v>215</v>
      </c>
    </row>
    <row r="11" spans="1:33">
      <c r="AA11" s="33"/>
      <c r="AB11" s="33"/>
      <c r="AC11" s="35" t="s">
        <v>216</v>
      </c>
    </row>
    <row r="12" spans="1:33">
      <c r="A12" s="4" t="s">
        <v>400</v>
      </c>
      <c r="B12" s="73">
        <v>0</v>
      </c>
      <c r="C12" s="15" t="s">
        <v>72</v>
      </c>
      <c r="D12" s="15" t="s">
        <v>167</v>
      </c>
      <c r="E12" s="15">
        <v>1</v>
      </c>
      <c r="F12" s="15">
        <v>1000</v>
      </c>
      <c r="G12" s="15">
        <v>0</v>
      </c>
      <c r="H12" s="15">
        <v>1000000000000</v>
      </c>
      <c r="I12" s="15">
        <v>0</v>
      </c>
      <c r="J12" s="15" t="s">
        <v>130</v>
      </c>
      <c r="K12" s="15">
        <v>1</v>
      </c>
      <c r="L12" s="15">
        <f>0.025*M12</f>
        <v>0</v>
      </c>
      <c r="M12" s="15">
        <v>0</v>
      </c>
      <c r="N12" s="15">
        <v>3</v>
      </c>
      <c r="O12" s="15">
        <v>0</v>
      </c>
      <c r="P12" s="15">
        <v>1000</v>
      </c>
      <c r="Q12" s="15" t="s">
        <v>130</v>
      </c>
      <c r="R12" s="15">
        <f>1/3</f>
        <v>0.33333333333333331</v>
      </c>
      <c r="S12" s="15">
        <v>1</v>
      </c>
      <c r="T12" s="15">
        <v>0</v>
      </c>
      <c r="AA12" s="33"/>
      <c r="AB12" s="33"/>
      <c r="AC12" s="35"/>
    </row>
    <row r="13" spans="1:33">
      <c r="Q13" s="56"/>
    </row>
    <row r="14" spans="1:33" s="4" customFormat="1">
      <c r="A14" s="4" t="s">
        <v>329</v>
      </c>
      <c r="B14" s="7">
        <v>1</v>
      </c>
      <c r="C14" s="4" t="s">
        <v>700</v>
      </c>
      <c r="D14" s="5" t="s">
        <v>167</v>
      </c>
      <c r="E14" s="5">
        <v>0</v>
      </c>
      <c r="F14" s="4">
        <v>0</v>
      </c>
      <c r="G14" s="4">
        <v>0</v>
      </c>
      <c r="H14" s="5">
        <v>2030</v>
      </c>
      <c r="I14" s="4">
        <v>0</v>
      </c>
      <c r="J14" s="15" t="s">
        <v>130</v>
      </c>
      <c r="K14" s="4">
        <v>1</v>
      </c>
      <c r="L14" s="152">
        <f t="shared" ref="L14:L21" si="0">$L$23</f>
        <v>10.7</v>
      </c>
      <c r="M14" s="147">
        <v>509</v>
      </c>
      <c r="N14" s="5">
        <f t="shared" ref="N14:N21" si="1">$N$23</f>
        <v>20</v>
      </c>
      <c r="O14" s="5">
        <v>1000000</v>
      </c>
      <c r="P14" s="5">
        <f t="shared" ref="P14:P21" si="2">$P$23</f>
        <v>1000000</v>
      </c>
      <c r="Q14" s="159" t="s">
        <v>646</v>
      </c>
      <c r="R14" s="84">
        <f>1/570</f>
        <v>1.7543859649122807E-3</v>
      </c>
      <c r="S14" s="4">
        <v>1</v>
      </c>
      <c r="T14" s="4">
        <v>0</v>
      </c>
      <c r="Y14" s="53" t="s">
        <v>648</v>
      </c>
      <c r="AA14" s="33"/>
      <c r="AB14" s="34" t="s">
        <v>208</v>
      </c>
      <c r="AC14" s="34" t="s">
        <v>213</v>
      </c>
    </row>
    <row r="15" spans="1:33">
      <c r="A15" s="4" t="s">
        <v>330</v>
      </c>
      <c r="B15" s="10">
        <v>1</v>
      </c>
      <c r="C15" s="4" t="s">
        <v>700</v>
      </c>
      <c r="D15" s="5" t="s">
        <v>167</v>
      </c>
      <c r="E15" s="5">
        <v>0</v>
      </c>
      <c r="F15" s="4">
        <v>0</v>
      </c>
      <c r="G15" s="4">
        <v>2030</v>
      </c>
      <c r="H15" s="5">
        <v>2035</v>
      </c>
      <c r="I15" s="4">
        <v>0</v>
      </c>
      <c r="J15" s="15" t="s">
        <v>130</v>
      </c>
      <c r="K15" s="4">
        <v>1</v>
      </c>
      <c r="L15" s="152">
        <f t="shared" si="0"/>
        <v>10.7</v>
      </c>
      <c r="M15" s="147">
        <v>430</v>
      </c>
      <c r="N15" s="5">
        <f t="shared" si="1"/>
        <v>20</v>
      </c>
      <c r="O15" s="5">
        <v>1000000</v>
      </c>
      <c r="P15" s="5">
        <f t="shared" si="2"/>
        <v>1000000</v>
      </c>
      <c r="Q15" s="159" t="s">
        <v>646</v>
      </c>
      <c r="R15" s="84">
        <f t="shared" ref="R15:R23" si="3">1/570</f>
        <v>1.7543859649122807E-3</v>
      </c>
      <c r="S15" s="4">
        <v>1</v>
      </c>
      <c r="T15" s="4">
        <v>0</v>
      </c>
      <c r="U15" s="4"/>
      <c r="V15" s="4"/>
      <c r="W15" s="4"/>
      <c r="X15" s="4"/>
      <c r="Y15" s="53" t="s">
        <v>647</v>
      </c>
    </row>
    <row r="16" spans="1:33">
      <c r="A16" s="4" t="s">
        <v>331</v>
      </c>
      <c r="B16" s="10">
        <v>1</v>
      </c>
      <c r="C16" s="4" t="s">
        <v>700</v>
      </c>
      <c r="D16" s="5" t="s">
        <v>167</v>
      </c>
      <c r="E16" s="5">
        <v>0</v>
      </c>
      <c r="F16" s="4">
        <v>0</v>
      </c>
      <c r="G16" s="4">
        <v>2035</v>
      </c>
      <c r="H16" s="5">
        <v>2040</v>
      </c>
      <c r="I16" s="4">
        <v>0</v>
      </c>
      <c r="J16" s="15" t="s">
        <v>130</v>
      </c>
      <c r="K16" s="4">
        <v>1</v>
      </c>
      <c r="L16" s="152">
        <f t="shared" si="0"/>
        <v>10.7</v>
      </c>
      <c r="M16" s="147">
        <v>392</v>
      </c>
      <c r="N16" s="5">
        <f t="shared" si="1"/>
        <v>20</v>
      </c>
      <c r="O16" s="5">
        <v>1000000</v>
      </c>
      <c r="P16" s="5">
        <f t="shared" si="2"/>
        <v>1000000</v>
      </c>
      <c r="Q16" s="159" t="s">
        <v>646</v>
      </c>
      <c r="R16" s="84">
        <f t="shared" si="3"/>
        <v>1.7543859649122807E-3</v>
      </c>
      <c r="S16" s="4">
        <v>1</v>
      </c>
      <c r="T16" s="4">
        <v>0</v>
      </c>
      <c r="U16" s="4"/>
      <c r="V16" s="4"/>
      <c r="W16" s="4"/>
      <c r="X16" s="4"/>
    </row>
    <row r="17" spans="1:29">
      <c r="A17" s="4" t="s">
        <v>332</v>
      </c>
      <c r="B17" s="10">
        <v>1</v>
      </c>
      <c r="C17" s="4" t="s">
        <v>700</v>
      </c>
      <c r="D17" s="5" t="s">
        <v>167</v>
      </c>
      <c r="E17" s="5">
        <v>0</v>
      </c>
      <c r="F17" s="4">
        <v>0</v>
      </c>
      <c r="G17" s="4">
        <v>2040</v>
      </c>
      <c r="H17" s="5">
        <v>2045</v>
      </c>
      <c r="I17" s="4">
        <v>0</v>
      </c>
      <c r="J17" s="15" t="s">
        <v>130</v>
      </c>
      <c r="K17" s="4">
        <v>1</v>
      </c>
      <c r="L17" s="152">
        <f t="shared" si="0"/>
        <v>10.7</v>
      </c>
      <c r="M17" s="147">
        <v>369</v>
      </c>
      <c r="N17" s="5">
        <f t="shared" si="1"/>
        <v>20</v>
      </c>
      <c r="O17" s="5">
        <v>1000000</v>
      </c>
      <c r="P17" s="5">
        <f t="shared" si="2"/>
        <v>1000000</v>
      </c>
      <c r="Q17" s="159" t="s">
        <v>646</v>
      </c>
      <c r="R17" s="84">
        <f t="shared" si="3"/>
        <v>1.7543859649122807E-3</v>
      </c>
      <c r="S17" s="4">
        <v>1</v>
      </c>
      <c r="T17" s="4">
        <v>0</v>
      </c>
      <c r="U17" s="4"/>
      <c r="V17" s="4"/>
      <c r="W17" s="4"/>
      <c r="X17" s="4"/>
    </row>
    <row r="18" spans="1:29">
      <c r="A18" s="4" t="s">
        <v>333</v>
      </c>
      <c r="B18" s="10">
        <v>1</v>
      </c>
      <c r="C18" s="4" t="s">
        <v>700</v>
      </c>
      <c r="D18" s="5" t="s">
        <v>167</v>
      </c>
      <c r="E18" s="5">
        <v>0</v>
      </c>
      <c r="F18" s="4">
        <v>0</v>
      </c>
      <c r="G18" s="4">
        <v>2045</v>
      </c>
      <c r="H18" s="5">
        <v>2050</v>
      </c>
      <c r="I18" s="4">
        <v>0</v>
      </c>
      <c r="J18" s="15" t="s">
        <v>130</v>
      </c>
      <c r="K18" s="4">
        <v>1</v>
      </c>
      <c r="L18" s="152">
        <f t="shared" si="0"/>
        <v>10.7</v>
      </c>
      <c r="M18" s="147">
        <v>356</v>
      </c>
      <c r="N18" s="5">
        <f t="shared" si="1"/>
        <v>20</v>
      </c>
      <c r="O18" s="5">
        <v>1000000</v>
      </c>
      <c r="P18" s="5">
        <f t="shared" si="2"/>
        <v>1000000</v>
      </c>
      <c r="Q18" s="159" t="s">
        <v>646</v>
      </c>
      <c r="R18" s="84">
        <f t="shared" si="3"/>
        <v>1.7543859649122807E-3</v>
      </c>
      <c r="S18" s="4">
        <v>1</v>
      </c>
      <c r="T18" s="4">
        <v>0</v>
      </c>
      <c r="U18" s="4"/>
      <c r="V18" s="4"/>
      <c r="W18" s="4"/>
      <c r="X18" s="4"/>
    </row>
    <row r="19" spans="1:29">
      <c r="A19" s="4" t="s">
        <v>463</v>
      </c>
      <c r="B19" s="10">
        <v>1</v>
      </c>
      <c r="C19" s="4" t="s">
        <v>700</v>
      </c>
      <c r="D19" s="5" t="s">
        <v>167</v>
      </c>
      <c r="E19" s="5">
        <v>0</v>
      </c>
      <c r="F19" s="4">
        <v>0</v>
      </c>
      <c r="G19" s="4">
        <v>2050</v>
      </c>
      <c r="H19" s="5">
        <v>2055</v>
      </c>
      <c r="I19" s="4">
        <v>0</v>
      </c>
      <c r="J19" s="15" t="s">
        <v>130</v>
      </c>
      <c r="K19" s="4">
        <v>1</v>
      </c>
      <c r="L19" s="152">
        <f t="shared" si="0"/>
        <v>10.7</v>
      </c>
      <c r="M19" s="147">
        <v>347</v>
      </c>
      <c r="N19" s="5">
        <f t="shared" si="1"/>
        <v>20</v>
      </c>
      <c r="O19" s="5">
        <v>1000000</v>
      </c>
      <c r="P19" s="5">
        <f t="shared" si="2"/>
        <v>1000000</v>
      </c>
      <c r="Q19" s="159" t="s">
        <v>646</v>
      </c>
      <c r="R19" s="84">
        <f t="shared" si="3"/>
        <v>1.7543859649122807E-3</v>
      </c>
      <c r="S19" s="4">
        <v>1</v>
      </c>
      <c r="T19" s="4">
        <v>0</v>
      </c>
      <c r="U19" s="4"/>
      <c r="V19" s="4"/>
      <c r="W19" s="4"/>
      <c r="X19" s="4"/>
    </row>
    <row r="20" spans="1:29">
      <c r="A20" s="4" t="s">
        <v>511</v>
      </c>
      <c r="B20" s="10">
        <v>1</v>
      </c>
      <c r="C20" s="4" t="s">
        <v>700</v>
      </c>
      <c r="D20" s="5" t="s">
        <v>167</v>
      </c>
      <c r="E20" s="5">
        <v>0</v>
      </c>
      <c r="F20" s="4">
        <v>0</v>
      </c>
      <c r="G20" s="4">
        <v>2055</v>
      </c>
      <c r="H20" s="5">
        <v>2060</v>
      </c>
      <c r="I20" s="4">
        <v>0</v>
      </c>
      <c r="J20" s="15" t="s">
        <v>130</v>
      </c>
      <c r="K20" s="4">
        <v>1</v>
      </c>
      <c r="L20" s="152">
        <f t="shared" si="0"/>
        <v>10.7</v>
      </c>
      <c r="M20" s="147">
        <v>347</v>
      </c>
      <c r="N20" s="5">
        <f t="shared" si="1"/>
        <v>20</v>
      </c>
      <c r="O20" s="5">
        <v>1000000</v>
      </c>
      <c r="P20" s="5">
        <f t="shared" si="2"/>
        <v>1000000</v>
      </c>
      <c r="Q20" s="159" t="s">
        <v>646</v>
      </c>
      <c r="R20" s="84">
        <f t="shared" si="3"/>
        <v>1.7543859649122807E-3</v>
      </c>
      <c r="S20" s="4">
        <v>1</v>
      </c>
      <c r="T20" s="4">
        <v>0</v>
      </c>
      <c r="U20" s="4"/>
      <c r="V20" s="4"/>
      <c r="W20" s="4"/>
      <c r="X20" s="4"/>
    </row>
    <row r="21" spans="1:29">
      <c r="A21" s="4" t="s">
        <v>512</v>
      </c>
      <c r="B21" s="10">
        <v>1</v>
      </c>
      <c r="C21" s="4" t="s">
        <v>700</v>
      </c>
      <c r="D21" s="5" t="s">
        <v>167</v>
      </c>
      <c r="E21" s="5">
        <v>0</v>
      </c>
      <c r="F21" s="4">
        <v>0</v>
      </c>
      <c r="G21" s="4">
        <v>2060</v>
      </c>
      <c r="H21" s="5">
        <v>2065</v>
      </c>
      <c r="I21" s="4">
        <v>0</v>
      </c>
      <c r="J21" s="15" t="s">
        <v>130</v>
      </c>
      <c r="K21" s="4">
        <v>1</v>
      </c>
      <c r="L21" s="152">
        <f t="shared" si="0"/>
        <v>10.7</v>
      </c>
      <c r="M21" s="147">
        <v>347</v>
      </c>
      <c r="N21" s="5">
        <f t="shared" si="1"/>
        <v>20</v>
      </c>
      <c r="O21" s="5">
        <v>1000000</v>
      </c>
      <c r="P21" s="5">
        <f t="shared" si="2"/>
        <v>1000000</v>
      </c>
      <c r="Q21" s="159" t="s">
        <v>646</v>
      </c>
      <c r="R21" s="84">
        <f t="shared" si="3"/>
        <v>1.7543859649122807E-3</v>
      </c>
      <c r="S21" s="4">
        <v>1</v>
      </c>
      <c r="T21" s="4">
        <v>0</v>
      </c>
      <c r="U21" s="4"/>
      <c r="V21" s="4"/>
      <c r="W21" s="4"/>
      <c r="X21" s="4"/>
    </row>
    <row r="22" spans="1:29">
      <c r="A22" s="4" t="s">
        <v>513</v>
      </c>
      <c r="B22" s="10">
        <v>1</v>
      </c>
      <c r="C22" s="4" t="s">
        <v>700</v>
      </c>
      <c r="D22" s="5" t="s">
        <v>167</v>
      </c>
      <c r="E22" s="5">
        <v>0</v>
      </c>
      <c r="F22" s="4">
        <v>0</v>
      </c>
      <c r="G22" s="4">
        <v>2065</v>
      </c>
      <c r="H22" s="5">
        <v>2070</v>
      </c>
      <c r="I22" s="4">
        <v>0</v>
      </c>
      <c r="J22" s="15" t="s">
        <v>130</v>
      </c>
      <c r="K22" s="4">
        <v>1</v>
      </c>
      <c r="L22" s="152">
        <f>$L$23</f>
        <v>10.7</v>
      </c>
      <c r="M22" s="147">
        <v>347</v>
      </c>
      <c r="N22" s="5">
        <f>$N$23</f>
        <v>20</v>
      </c>
      <c r="O22" s="5">
        <v>1000000</v>
      </c>
      <c r="P22" s="5">
        <f>$P$23</f>
        <v>1000000</v>
      </c>
      <c r="Q22" s="159" t="s">
        <v>646</v>
      </c>
      <c r="R22" s="84">
        <f t="shared" si="3"/>
        <v>1.7543859649122807E-3</v>
      </c>
      <c r="S22" s="4">
        <v>1</v>
      </c>
      <c r="T22" s="4">
        <v>0</v>
      </c>
      <c r="U22" s="4"/>
      <c r="V22" s="4"/>
      <c r="W22" s="4"/>
      <c r="X22" s="4"/>
    </row>
    <row r="23" spans="1:29">
      <c r="A23" s="4" t="s">
        <v>514</v>
      </c>
      <c r="B23" s="10">
        <v>1</v>
      </c>
      <c r="C23" s="4" t="s">
        <v>700</v>
      </c>
      <c r="D23" s="5" t="s">
        <v>167</v>
      </c>
      <c r="E23" s="5">
        <v>0</v>
      </c>
      <c r="F23" s="4">
        <v>0</v>
      </c>
      <c r="G23" s="4">
        <v>2070</v>
      </c>
      <c r="H23" s="5">
        <v>2075</v>
      </c>
      <c r="I23" s="4">
        <v>0</v>
      </c>
      <c r="J23" s="15" t="s">
        <v>130</v>
      </c>
      <c r="K23" s="4">
        <v>1</v>
      </c>
      <c r="L23" s="149">
        <v>10.7</v>
      </c>
      <c r="M23" s="147">
        <v>347</v>
      </c>
      <c r="N23" s="84">
        <v>20</v>
      </c>
      <c r="O23" s="5">
        <v>1000000</v>
      </c>
      <c r="P23" s="5">
        <v>1000000</v>
      </c>
      <c r="Q23" s="159" t="s">
        <v>646</v>
      </c>
      <c r="R23" s="84">
        <f t="shared" si="3"/>
        <v>1.7543859649122807E-3</v>
      </c>
      <c r="S23" s="4">
        <v>1</v>
      </c>
      <c r="T23" s="4">
        <v>0</v>
      </c>
      <c r="U23" s="4"/>
      <c r="V23" s="4"/>
      <c r="W23" s="4"/>
      <c r="X23" s="4"/>
    </row>
    <row r="24" spans="1:29">
      <c r="L24" s="5"/>
      <c r="M24" s="5"/>
      <c r="N24" s="5"/>
      <c r="P24" s="15"/>
      <c r="Q24" s="56"/>
    </row>
    <row r="25" spans="1:29" s="4" customFormat="1">
      <c r="A25" s="4" t="s">
        <v>371</v>
      </c>
      <c r="B25" s="10">
        <v>1</v>
      </c>
      <c r="C25" s="4" t="s">
        <v>700</v>
      </c>
      <c r="D25" s="5" t="s">
        <v>166</v>
      </c>
      <c r="E25" s="5">
        <v>0</v>
      </c>
      <c r="F25" s="4">
        <v>0</v>
      </c>
      <c r="G25" s="4">
        <v>0</v>
      </c>
      <c r="H25" s="5">
        <v>2030</v>
      </c>
      <c r="I25" s="4">
        <v>0</v>
      </c>
      <c r="J25" s="15" t="str">
        <f>IF(Q25=AB25,AA25,"empty")</f>
        <v>empty</v>
      </c>
      <c r="K25" s="4">
        <v>1</v>
      </c>
      <c r="L25" s="153">
        <f t="shared" ref="L25:L32" si="4">$L$34</f>
        <v>20.6</v>
      </c>
      <c r="M25" s="147">
        <v>1453</v>
      </c>
      <c r="N25" s="5">
        <f t="shared" ref="N25:N32" si="5">$N$34</f>
        <v>20</v>
      </c>
      <c r="O25" s="5">
        <f t="shared" ref="O25:P34" si="6">$P$34</f>
        <v>50000</v>
      </c>
      <c r="P25" s="5">
        <f t="shared" si="6"/>
        <v>50000</v>
      </c>
      <c r="Q25" s="159" t="s">
        <v>650</v>
      </c>
      <c r="R25" s="84">
        <f>1/4500</f>
        <v>2.2222222222222223E-4</v>
      </c>
      <c r="S25" s="4">
        <v>1</v>
      </c>
      <c r="U25" s="4" t="s">
        <v>385</v>
      </c>
      <c r="V25" s="4">
        <v>150</v>
      </c>
      <c r="W25" s="4">
        <v>3300</v>
      </c>
      <c r="Y25" s="53" t="s">
        <v>649</v>
      </c>
      <c r="AA25" s="33" t="s">
        <v>117</v>
      </c>
      <c r="AB25" s="33" t="s">
        <v>118</v>
      </c>
      <c r="AC25" s="34" t="s">
        <v>244</v>
      </c>
    </row>
    <row r="26" spans="1:29">
      <c r="A26" s="4" t="s">
        <v>372</v>
      </c>
      <c r="B26" s="10">
        <v>1</v>
      </c>
      <c r="C26" s="4" t="s">
        <v>700</v>
      </c>
      <c r="D26" s="5" t="s">
        <v>166</v>
      </c>
      <c r="E26" s="5">
        <v>0</v>
      </c>
      <c r="F26" s="4">
        <v>0</v>
      </c>
      <c r="G26" s="4">
        <v>2030</v>
      </c>
      <c r="H26" s="5">
        <v>2035</v>
      </c>
      <c r="I26" s="4">
        <v>0</v>
      </c>
      <c r="J26" s="15" t="s">
        <v>130</v>
      </c>
      <c r="K26" s="4">
        <v>1</v>
      </c>
      <c r="L26" s="153">
        <f t="shared" si="4"/>
        <v>20.6</v>
      </c>
      <c r="M26" s="147">
        <v>1387</v>
      </c>
      <c r="N26" s="5">
        <f t="shared" si="5"/>
        <v>20</v>
      </c>
      <c r="O26" s="5">
        <f t="shared" si="6"/>
        <v>50000</v>
      </c>
      <c r="P26" s="5">
        <f t="shared" si="6"/>
        <v>50000</v>
      </c>
      <c r="Q26" s="159" t="s">
        <v>650</v>
      </c>
      <c r="R26" s="84">
        <f t="shared" ref="R26:R34" si="7">1/4500</f>
        <v>2.2222222222222223E-4</v>
      </c>
      <c r="S26" s="4">
        <v>1</v>
      </c>
      <c r="T26" s="4"/>
      <c r="U26" s="4" t="s">
        <v>385</v>
      </c>
      <c r="V26" s="4">
        <v>150</v>
      </c>
      <c r="W26" s="4">
        <v>3300</v>
      </c>
      <c r="X26" s="4"/>
      <c r="Y26" s="53" t="s">
        <v>647</v>
      </c>
    </row>
    <row r="27" spans="1:29">
      <c r="A27" s="4" t="s">
        <v>373</v>
      </c>
      <c r="B27" s="10">
        <v>1</v>
      </c>
      <c r="C27" s="4" t="s">
        <v>700</v>
      </c>
      <c r="D27" s="5" t="s">
        <v>166</v>
      </c>
      <c r="E27" s="5">
        <v>0</v>
      </c>
      <c r="F27" s="4">
        <v>0</v>
      </c>
      <c r="G27" s="4">
        <v>2035</v>
      </c>
      <c r="H27" s="5">
        <v>2040</v>
      </c>
      <c r="I27" s="4">
        <v>0</v>
      </c>
      <c r="J27" s="15" t="s">
        <v>130</v>
      </c>
      <c r="K27" s="4">
        <v>1</v>
      </c>
      <c r="L27" s="153">
        <f t="shared" si="4"/>
        <v>20.6</v>
      </c>
      <c r="M27" s="147">
        <v>1349</v>
      </c>
      <c r="N27" s="5">
        <f t="shared" si="5"/>
        <v>20</v>
      </c>
      <c r="O27" s="5">
        <f t="shared" si="6"/>
        <v>50000</v>
      </c>
      <c r="P27" s="5">
        <f t="shared" si="6"/>
        <v>50000</v>
      </c>
      <c r="Q27" s="159" t="s">
        <v>650</v>
      </c>
      <c r="R27" s="84">
        <f t="shared" si="7"/>
        <v>2.2222222222222223E-4</v>
      </c>
      <c r="S27" s="4">
        <v>1</v>
      </c>
      <c r="T27" s="4"/>
      <c r="U27" s="4" t="s">
        <v>385</v>
      </c>
      <c r="V27" s="4">
        <v>150</v>
      </c>
      <c r="W27" s="4">
        <v>3300</v>
      </c>
      <c r="X27" s="4"/>
    </row>
    <row r="28" spans="1:29">
      <c r="A28" s="4" t="s">
        <v>374</v>
      </c>
      <c r="B28" s="10">
        <v>1</v>
      </c>
      <c r="C28" s="4" t="s">
        <v>700</v>
      </c>
      <c r="D28" s="5" t="s">
        <v>166</v>
      </c>
      <c r="E28" s="5">
        <v>0</v>
      </c>
      <c r="F28" s="4">
        <v>0</v>
      </c>
      <c r="G28" s="4">
        <v>2040</v>
      </c>
      <c r="H28" s="5">
        <v>2045</v>
      </c>
      <c r="I28" s="4">
        <v>0</v>
      </c>
      <c r="J28" s="15" t="s">
        <v>130</v>
      </c>
      <c r="K28" s="4">
        <v>1</v>
      </c>
      <c r="L28" s="153">
        <f t="shared" si="4"/>
        <v>20.6</v>
      </c>
      <c r="M28" s="147">
        <v>1326</v>
      </c>
      <c r="N28" s="5">
        <f t="shared" si="5"/>
        <v>20</v>
      </c>
      <c r="O28" s="5">
        <f t="shared" si="6"/>
        <v>50000</v>
      </c>
      <c r="P28" s="5">
        <f t="shared" si="6"/>
        <v>50000</v>
      </c>
      <c r="Q28" s="159" t="s">
        <v>650</v>
      </c>
      <c r="R28" s="84">
        <f t="shared" si="7"/>
        <v>2.2222222222222223E-4</v>
      </c>
      <c r="S28" s="4">
        <v>1</v>
      </c>
      <c r="T28" s="4"/>
      <c r="U28" s="4" t="s">
        <v>385</v>
      </c>
      <c r="V28" s="4">
        <v>150</v>
      </c>
      <c r="W28" s="4">
        <v>3300</v>
      </c>
      <c r="X28" s="4"/>
    </row>
    <row r="29" spans="1:29">
      <c r="A29" s="4" t="s">
        <v>375</v>
      </c>
      <c r="B29" s="10">
        <v>1</v>
      </c>
      <c r="C29" s="4" t="s">
        <v>700</v>
      </c>
      <c r="D29" s="5" t="s">
        <v>166</v>
      </c>
      <c r="E29" s="5">
        <v>0</v>
      </c>
      <c r="F29" s="4">
        <v>0</v>
      </c>
      <c r="G29" s="4">
        <v>2045</v>
      </c>
      <c r="H29" s="5">
        <v>2050</v>
      </c>
      <c r="I29" s="4">
        <v>0</v>
      </c>
      <c r="J29" s="15" t="s">
        <v>130</v>
      </c>
      <c r="K29" s="4">
        <v>1</v>
      </c>
      <c r="L29" s="153">
        <f t="shared" si="4"/>
        <v>20.6</v>
      </c>
      <c r="M29" s="147">
        <v>1311</v>
      </c>
      <c r="N29" s="5">
        <f t="shared" si="5"/>
        <v>20</v>
      </c>
      <c r="O29" s="5">
        <f t="shared" si="6"/>
        <v>50000</v>
      </c>
      <c r="P29" s="5">
        <f t="shared" si="6"/>
        <v>50000</v>
      </c>
      <c r="Q29" s="159" t="s">
        <v>650</v>
      </c>
      <c r="R29" s="84">
        <f t="shared" si="7"/>
        <v>2.2222222222222223E-4</v>
      </c>
      <c r="S29" s="4">
        <v>1</v>
      </c>
      <c r="T29" s="4"/>
      <c r="U29" s="4" t="s">
        <v>385</v>
      </c>
      <c r="V29" s="4">
        <v>150</v>
      </c>
      <c r="W29" s="4">
        <v>3300</v>
      </c>
      <c r="X29" s="4"/>
      <c r="AA29" s="33"/>
      <c r="AB29" s="33"/>
      <c r="AC29" s="34"/>
    </row>
    <row r="30" spans="1:29">
      <c r="A30" s="4" t="s">
        <v>515</v>
      </c>
      <c r="B30" s="10">
        <v>1</v>
      </c>
      <c r="C30" s="4" t="s">
        <v>700</v>
      </c>
      <c r="D30" s="5" t="s">
        <v>166</v>
      </c>
      <c r="E30" s="5">
        <v>0</v>
      </c>
      <c r="F30" s="4">
        <v>0</v>
      </c>
      <c r="G30" s="4">
        <v>2050</v>
      </c>
      <c r="H30" s="5">
        <v>2055</v>
      </c>
      <c r="I30" s="4">
        <v>0</v>
      </c>
      <c r="J30" s="15" t="s">
        <v>130</v>
      </c>
      <c r="K30" s="4">
        <v>1</v>
      </c>
      <c r="L30" s="153">
        <f t="shared" si="4"/>
        <v>20.6</v>
      </c>
      <c r="M30" s="147">
        <v>1301</v>
      </c>
      <c r="N30" s="5">
        <f t="shared" si="5"/>
        <v>20</v>
      </c>
      <c r="O30" s="5">
        <f t="shared" si="6"/>
        <v>50000</v>
      </c>
      <c r="P30" s="5">
        <f t="shared" si="6"/>
        <v>50000</v>
      </c>
      <c r="Q30" s="159" t="s">
        <v>650</v>
      </c>
      <c r="R30" s="84">
        <f t="shared" si="7"/>
        <v>2.2222222222222223E-4</v>
      </c>
      <c r="S30" s="4">
        <v>1</v>
      </c>
      <c r="T30" s="4"/>
      <c r="U30" s="4" t="s">
        <v>385</v>
      </c>
      <c r="V30" s="4">
        <v>150</v>
      </c>
      <c r="W30" s="4">
        <v>3300</v>
      </c>
      <c r="X30" s="4"/>
      <c r="AA30" s="33"/>
      <c r="AB30" s="33"/>
      <c r="AC30" s="34"/>
    </row>
    <row r="31" spans="1:29">
      <c r="A31" s="4" t="s">
        <v>516</v>
      </c>
      <c r="B31" s="10">
        <v>1</v>
      </c>
      <c r="C31" s="4" t="s">
        <v>700</v>
      </c>
      <c r="D31" s="5" t="s">
        <v>166</v>
      </c>
      <c r="E31" s="5">
        <v>0</v>
      </c>
      <c r="F31" s="4">
        <v>0</v>
      </c>
      <c r="G31" s="4">
        <v>2055</v>
      </c>
      <c r="H31" s="5">
        <v>2060</v>
      </c>
      <c r="I31" s="4">
        <v>0</v>
      </c>
      <c r="J31" s="15" t="s">
        <v>130</v>
      </c>
      <c r="K31" s="4">
        <v>1</v>
      </c>
      <c r="L31" s="153">
        <f t="shared" si="4"/>
        <v>20.6</v>
      </c>
      <c r="M31" s="147">
        <v>1301</v>
      </c>
      <c r="N31" s="5">
        <f t="shared" si="5"/>
        <v>20</v>
      </c>
      <c r="O31" s="5">
        <f t="shared" si="6"/>
        <v>50000</v>
      </c>
      <c r="P31" s="5">
        <f t="shared" si="6"/>
        <v>50000</v>
      </c>
      <c r="Q31" s="159" t="s">
        <v>650</v>
      </c>
      <c r="R31" s="84">
        <f t="shared" si="7"/>
        <v>2.2222222222222223E-4</v>
      </c>
      <c r="S31" s="4">
        <v>1</v>
      </c>
      <c r="T31" s="4"/>
      <c r="U31" s="4" t="s">
        <v>385</v>
      </c>
      <c r="V31" s="4">
        <v>150</v>
      </c>
      <c r="W31" s="4">
        <v>3300</v>
      </c>
      <c r="X31" s="4"/>
      <c r="AA31" s="33"/>
      <c r="AB31" s="33"/>
      <c r="AC31" s="34"/>
    </row>
    <row r="32" spans="1:29">
      <c r="A32" s="4" t="s">
        <v>517</v>
      </c>
      <c r="B32" s="10">
        <v>1</v>
      </c>
      <c r="C32" s="4" t="s">
        <v>700</v>
      </c>
      <c r="D32" s="5" t="s">
        <v>166</v>
      </c>
      <c r="E32" s="5">
        <v>0</v>
      </c>
      <c r="F32" s="4">
        <v>0</v>
      </c>
      <c r="G32" s="4">
        <v>2060</v>
      </c>
      <c r="H32" s="5">
        <v>2065</v>
      </c>
      <c r="I32" s="4">
        <v>0</v>
      </c>
      <c r="J32" s="15" t="s">
        <v>130</v>
      </c>
      <c r="K32" s="4">
        <v>1</v>
      </c>
      <c r="L32" s="153">
        <f t="shared" si="4"/>
        <v>20.6</v>
      </c>
      <c r="M32" s="147">
        <v>1301</v>
      </c>
      <c r="N32" s="5">
        <f t="shared" si="5"/>
        <v>20</v>
      </c>
      <c r="O32" s="5">
        <f t="shared" si="6"/>
        <v>50000</v>
      </c>
      <c r="P32" s="5">
        <f t="shared" si="6"/>
        <v>50000</v>
      </c>
      <c r="Q32" s="159" t="s">
        <v>650</v>
      </c>
      <c r="R32" s="84">
        <f t="shared" si="7"/>
        <v>2.2222222222222223E-4</v>
      </c>
      <c r="S32" s="4">
        <v>1</v>
      </c>
      <c r="T32" s="4"/>
      <c r="U32" s="4" t="s">
        <v>385</v>
      </c>
      <c r="V32" s="4">
        <v>150</v>
      </c>
      <c r="W32" s="4">
        <v>3300</v>
      </c>
      <c r="X32" s="4"/>
      <c r="AA32" s="33"/>
      <c r="AB32" s="33"/>
      <c r="AC32" s="34"/>
    </row>
    <row r="33" spans="1:29">
      <c r="A33" s="4" t="s">
        <v>518</v>
      </c>
      <c r="B33" s="10">
        <v>1</v>
      </c>
      <c r="C33" s="4" t="s">
        <v>700</v>
      </c>
      <c r="D33" s="5" t="s">
        <v>166</v>
      </c>
      <c r="E33" s="5">
        <v>0</v>
      </c>
      <c r="F33" s="4">
        <v>0</v>
      </c>
      <c r="G33" s="4">
        <v>2065</v>
      </c>
      <c r="H33" s="5">
        <v>2070</v>
      </c>
      <c r="I33" s="4">
        <v>0</v>
      </c>
      <c r="J33" s="15" t="s">
        <v>130</v>
      </c>
      <c r="K33" s="4">
        <v>1</v>
      </c>
      <c r="L33" s="153">
        <f>$L$34</f>
        <v>20.6</v>
      </c>
      <c r="M33" s="147">
        <v>1301</v>
      </c>
      <c r="N33" s="5">
        <f>$N$34</f>
        <v>20</v>
      </c>
      <c r="O33" s="5">
        <f t="shared" si="6"/>
        <v>50000</v>
      </c>
      <c r="P33" s="5">
        <f>$P$34</f>
        <v>50000</v>
      </c>
      <c r="Q33" s="159" t="s">
        <v>650</v>
      </c>
      <c r="R33" s="84">
        <f t="shared" si="7"/>
        <v>2.2222222222222223E-4</v>
      </c>
      <c r="S33" s="4">
        <v>1</v>
      </c>
      <c r="T33" s="4"/>
      <c r="U33" s="4" t="s">
        <v>385</v>
      </c>
      <c r="V33" s="4">
        <v>150</v>
      </c>
      <c r="W33" s="4">
        <v>3300</v>
      </c>
      <c r="X33" s="4"/>
      <c r="AA33" s="33"/>
      <c r="AB33" s="33"/>
      <c r="AC33" s="34"/>
    </row>
    <row r="34" spans="1:29">
      <c r="A34" s="4" t="s">
        <v>519</v>
      </c>
      <c r="B34" s="10">
        <v>1</v>
      </c>
      <c r="C34" s="4" t="s">
        <v>700</v>
      </c>
      <c r="D34" s="5" t="s">
        <v>166</v>
      </c>
      <c r="E34" s="5">
        <v>0</v>
      </c>
      <c r="F34" s="4">
        <v>0</v>
      </c>
      <c r="G34" s="4">
        <v>2070</v>
      </c>
      <c r="H34" s="5">
        <v>2075</v>
      </c>
      <c r="I34" s="4">
        <v>0</v>
      </c>
      <c r="J34" s="15" t="s">
        <v>130</v>
      </c>
      <c r="K34" s="4">
        <v>1</v>
      </c>
      <c r="L34" s="154">
        <v>20.6</v>
      </c>
      <c r="M34" s="147">
        <v>1301</v>
      </c>
      <c r="N34" s="84">
        <v>20</v>
      </c>
      <c r="O34" s="5">
        <f t="shared" si="6"/>
        <v>50000</v>
      </c>
      <c r="P34" s="5">
        <v>50000</v>
      </c>
      <c r="Q34" s="159" t="s">
        <v>650</v>
      </c>
      <c r="R34" s="84">
        <f t="shared" si="7"/>
        <v>2.2222222222222223E-4</v>
      </c>
      <c r="S34" s="4">
        <v>1</v>
      </c>
      <c r="T34" s="4"/>
      <c r="U34" s="4" t="s">
        <v>385</v>
      </c>
      <c r="V34" s="4">
        <v>150</v>
      </c>
      <c r="W34" s="4">
        <v>3300</v>
      </c>
      <c r="X34" s="4"/>
      <c r="AA34" s="33"/>
      <c r="AB34" s="33"/>
      <c r="AC34" s="34"/>
    </row>
    <row r="35" spans="1:29">
      <c r="P35" s="15"/>
      <c r="Q35" s="6"/>
      <c r="AA35" s="33"/>
      <c r="AB35" s="34"/>
      <c r="AC35" s="34"/>
    </row>
    <row r="36" spans="1:29">
      <c r="A36" s="4" t="s">
        <v>376</v>
      </c>
      <c r="B36" s="10">
        <v>1</v>
      </c>
      <c r="C36" s="4" t="s">
        <v>785</v>
      </c>
      <c r="D36" s="5" t="s">
        <v>166</v>
      </c>
      <c r="E36" s="5">
        <v>0</v>
      </c>
      <c r="F36" s="4">
        <v>0</v>
      </c>
      <c r="G36" s="4">
        <v>0</v>
      </c>
      <c r="H36" s="5">
        <v>2030</v>
      </c>
      <c r="I36" s="4">
        <v>0</v>
      </c>
      <c r="J36" s="15" t="s">
        <v>130</v>
      </c>
      <c r="K36" s="4">
        <v>1</v>
      </c>
      <c r="L36" s="153">
        <f t="shared" ref="L36:L43" si="8">$L$45</f>
        <v>58.9</v>
      </c>
      <c r="M36" s="147">
        <v>3466</v>
      </c>
      <c r="N36" s="5">
        <f t="shared" ref="N36:N43" si="9">$N$45</f>
        <v>20</v>
      </c>
      <c r="O36" s="5">
        <v>1000000</v>
      </c>
      <c r="P36" s="5">
        <f t="shared" ref="P36:P43" si="10">$P$45</f>
        <v>1000000</v>
      </c>
      <c r="Q36" s="161" t="s">
        <v>698</v>
      </c>
      <c r="R36" s="84">
        <f>1/2000</f>
        <v>5.0000000000000001E-4</v>
      </c>
      <c r="S36" s="4">
        <v>1</v>
      </c>
      <c r="T36" s="4"/>
      <c r="U36" s="4" t="s">
        <v>666</v>
      </c>
      <c r="V36" s="4">
        <v>150</v>
      </c>
      <c r="W36" s="4">
        <v>8000</v>
      </c>
      <c r="X36" s="4"/>
      <c r="Y36" s="53" t="s">
        <v>664</v>
      </c>
      <c r="AA36" s="33"/>
      <c r="AB36" s="34"/>
      <c r="AC36" s="34"/>
    </row>
    <row r="37" spans="1:29">
      <c r="A37" s="4" t="s">
        <v>377</v>
      </c>
      <c r="B37" s="10">
        <v>1</v>
      </c>
      <c r="C37" s="4" t="s">
        <v>785</v>
      </c>
      <c r="D37" s="5" t="s">
        <v>166</v>
      </c>
      <c r="E37" s="5">
        <v>0</v>
      </c>
      <c r="F37" s="4">
        <v>0</v>
      </c>
      <c r="G37" s="4">
        <v>2030</v>
      </c>
      <c r="H37" s="5">
        <v>2035</v>
      </c>
      <c r="I37" s="4">
        <v>0</v>
      </c>
      <c r="J37" s="15" t="s">
        <v>130</v>
      </c>
      <c r="K37" s="4">
        <v>1</v>
      </c>
      <c r="L37" s="153">
        <f t="shared" si="8"/>
        <v>58.9</v>
      </c>
      <c r="M37" s="147">
        <v>3438</v>
      </c>
      <c r="N37" s="5">
        <f t="shared" si="9"/>
        <v>20</v>
      </c>
      <c r="O37" s="5">
        <v>1000000</v>
      </c>
      <c r="P37" s="5">
        <f t="shared" si="10"/>
        <v>1000000</v>
      </c>
      <c r="Q37" s="161" t="s">
        <v>698</v>
      </c>
      <c r="R37" s="84">
        <f t="shared" ref="R37:R45" si="11">1/2000</f>
        <v>5.0000000000000001E-4</v>
      </c>
      <c r="S37" s="4">
        <v>1</v>
      </c>
      <c r="T37" s="4"/>
      <c r="U37" s="4" t="s">
        <v>666</v>
      </c>
      <c r="V37" s="4">
        <v>150</v>
      </c>
      <c r="W37" s="4">
        <v>8000</v>
      </c>
      <c r="X37" s="4"/>
      <c r="Y37" s="53" t="s">
        <v>665</v>
      </c>
      <c r="AA37" s="33"/>
      <c r="AB37" s="34"/>
      <c r="AC37" s="34"/>
    </row>
    <row r="38" spans="1:29">
      <c r="A38" s="4" t="s">
        <v>378</v>
      </c>
      <c r="B38" s="10">
        <v>1</v>
      </c>
      <c r="C38" s="4" t="s">
        <v>785</v>
      </c>
      <c r="D38" s="5" t="s">
        <v>166</v>
      </c>
      <c r="E38" s="5">
        <v>0</v>
      </c>
      <c r="F38" s="4">
        <v>0</v>
      </c>
      <c r="G38" s="4">
        <v>2035</v>
      </c>
      <c r="H38" s="5">
        <v>2040</v>
      </c>
      <c r="I38" s="4">
        <v>0</v>
      </c>
      <c r="J38" s="15" t="s">
        <v>130</v>
      </c>
      <c r="K38" s="4">
        <v>1</v>
      </c>
      <c r="L38" s="153">
        <f t="shared" si="8"/>
        <v>58.9</v>
      </c>
      <c r="M38" s="147">
        <v>3394</v>
      </c>
      <c r="N38" s="5">
        <f t="shared" si="9"/>
        <v>20</v>
      </c>
      <c r="O38" s="5">
        <v>1000000</v>
      </c>
      <c r="P38" s="5">
        <f t="shared" si="10"/>
        <v>1000000</v>
      </c>
      <c r="Q38" s="161" t="s">
        <v>698</v>
      </c>
      <c r="R38" s="84">
        <f t="shared" si="11"/>
        <v>5.0000000000000001E-4</v>
      </c>
      <c r="S38" s="4">
        <v>1</v>
      </c>
      <c r="T38" s="4"/>
      <c r="U38" s="4" t="s">
        <v>666</v>
      </c>
      <c r="V38" s="4">
        <v>150</v>
      </c>
      <c r="W38" s="4">
        <v>8000</v>
      </c>
      <c r="X38" s="4"/>
      <c r="AA38" s="33"/>
      <c r="AB38" s="34"/>
      <c r="AC38" s="34"/>
    </row>
    <row r="39" spans="1:29">
      <c r="A39" s="4" t="s">
        <v>379</v>
      </c>
      <c r="B39" s="10">
        <v>1</v>
      </c>
      <c r="C39" s="4" t="s">
        <v>785</v>
      </c>
      <c r="D39" s="5" t="s">
        <v>166</v>
      </c>
      <c r="E39" s="5">
        <v>0</v>
      </c>
      <c r="F39" s="4">
        <v>0</v>
      </c>
      <c r="G39" s="4">
        <v>2040</v>
      </c>
      <c r="H39" s="5">
        <v>2045</v>
      </c>
      <c r="I39" s="4">
        <v>0</v>
      </c>
      <c r="J39" s="15" t="s">
        <v>130</v>
      </c>
      <c r="K39" s="4">
        <v>1</v>
      </c>
      <c r="L39" s="153">
        <f t="shared" si="8"/>
        <v>58.9</v>
      </c>
      <c r="M39" s="147">
        <v>3348</v>
      </c>
      <c r="N39" s="5">
        <f t="shared" si="9"/>
        <v>20</v>
      </c>
      <c r="O39" s="5">
        <v>1000000</v>
      </c>
      <c r="P39" s="5">
        <f t="shared" si="10"/>
        <v>1000000</v>
      </c>
      <c r="Q39" s="161" t="s">
        <v>698</v>
      </c>
      <c r="R39" s="84">
        <f t="shared" si="11"/>
        <v>5.0000000000000001E-4</v>
      </c>
      <c r="S39" s="4">
        <v>1</v>
      </c>
      <c r="T39" s="4"/>
      <c r="U39" s="4" t="s">
        <v>666</v>
      </c>
      <c r="V39" s="4">
        <v>150</v>
      </c>
      <c r="W39" s="4">
        <v>8000</v>
      </c>
      <c r="X39" s="4"/>
      <c r="AA39" s="33"/>
      <c r="AB39" s="34"/>
      <c r="AC39" s="34"/>
    </row>
    <row r="40" spans="1:29">
      <c r="A40" s="4" t="s">
        <v>380</v>
      </c>
      <c r="B40" s="10">
        <v>1</v>
      </c>
      <c r="C40" s="4" t="s">
        <v>785</v>
      </c>
      <c r="D40" s="5" t="s">
        <v>166</v>
      </c>
      <c r="E40" s="5">
        <v>0</v>
      </c>
      <c r="F40" s="4">
        <v>0</v>
      </c>
      <c r="G40" s="4">
        <v>2045</v>
      </c>
      <c r="H40" s="5">
        <v>2050</v>
      </c>
      <c r="I40" s="4">
        <v>0</v>
      </c>
      <c r="J40" s="15" t="s">
        <v>130</v>
      </c>
      <c r="K40" s="4">
        <v>1</v>
      </c>
      <c r="L40" s="153">
        <f t="shared" si="8"/>
        <v>58.9</v>
      </c>
      <c r="M40" s="147">
        <v>3309</v>
      </c>
      <c r="N40" s="5">
        <f t="shared" si="9"/>
        <v>20</v>
      </c>
      <c r="O40" s="5">
        <v>1000000</v>
      </c>
      <c r="P40" s="5">
        <f t="shared" si="10"/>
        <v>1000000</v>
      </c>
      <c r="Q40" s="161" t="s">
        <v>698</v>
      </c>
      <c r="R40" s="84">
        <f t="shared" si="11"/>
        <v>5.0000000000000001E-4</v>
      </c>
      <c r="S40" s="4">
        <v>1</v>
      </c>
      <c r="T40" s="4"/>
      <c r="U40" s="4" t="s">
        <v>666</v>
      </c>
      <c r="V40" s="4">
        <v>150</v>
      </c>
      <c r="W40" s="4">
        <v>8000</v>
      </c>
      <c r="X40" s="4"/>
      <c r="AA40" s="33"/>
      <c r="AB40" s="34"/>
      <c r="AC40" s="34"/>
    </row>
    <row r="41" spans="1:29">
      <c r="A41" s="4" t="s">
        <v>522</v>
      </c>
      <c r="B41" s="10">
        <v>1</v>
      </c>
      <c r="C41" s="4" t="s">
        <v>785</v>
      </c>
      <c r="D41" s="5" t="s">
        <v>166</v>
      </c>
      <c r="E41" s="5">
        <v>0</v>
      </c>
      <c r="F41" s="4">
        <v>0</v>
      </c>
      <c r="G41" s="4">
        <v>2050</v>
      </c>
      <c r="H41" s="5">
        <v>2055</v>
      </c>
      <c r="I41" s="4">
        <v>0</v>
      </c>
      <c r="J41" s="15" t="s">
        <v>130</v>
      </c>
      <c r="K41" s="4">
        <v>1</v>
      </c>
      <c r="L41" s="153">
        <f t="shared" si="8"/>
        <v>58.9</v>
      </c>
      <c r="M41" s="147">
        <v>3271</v>
      </c>
      <c r="N41" s="5">
        <f t="shared" si="9"/>
        <v>20</v>
      </c>
      <c r="O41" s="5">
        <v>1000000</v>
      </c>
      <c r="P41" s="5">
        <f t="shared" si="10"/>
        <v>1000000</v>
      </c>
      <c r="Q41" s="161" t="s">
        <v>698</v>
      </c>
      <c r="R41" s="84">
        <f t="shared" si="11"/>
        <v>5.0000000000000001E-4</v>
      </c>
      <c r="S41" s="4">
        <v>1</v>
      </c>
      <c r="T41" s="4"/>
      <c r="U41" s="4" t="s">
        <v>666</v>
      </c>
      <c r="V41" s="4">
        <v>150</v>
      </c>
      <c r="W41" s="4">
        <v>8000</v>
      </c>
      <c r="AA41" s="33"/>
      <c r="AB41" s="33"/>
      <c r="AC41" s="35"/>
    </row>
    <row r="42" spans="1:29">
      <c r="A42" s="4" t="s">
        <v>523</v>
      </c>
      <c r="B42" s="10">
        <v>1</v>
      </c>
      <c r="C42" s="4" t="s">
        <v>785</v>
      </c>
      <c r="D42" s="5" t="s">
        <v>166</v>
      </c>
      <c r="E42" s="5">
        <v>0</v>
      </c>
      <c r="F42" s="4">
        <v>0</v>
      </c>
      <c r="G42" s="4">
        <v>2055</v>
      </c>
      <c r="H42" s="5">
        <v>2060</v>
      </c>
      <c r="I42" s="4">
        <v>0</v>
      </c>
      <c r="J42" s="15" t="s">
        <v>130</v>
      </c>
      <c r="K42" s="4">
        <v>1</v>
      </c>
      <c r="L42" s="153">
        <f t="shared" si="8"/>
        <v>58.9</v>
      </c>
      <c r="M42" s="147">
        <v>3271</v>
      </c>
      <c r="N42" s="5">
        <f t="shared" si="9"/>
        <v>20</v>
      </c>
      <c r="O42" s="5">
        <v>1000000</v>
      </c>
      <c r="P42" s="5">
        <f t="shared" si="10"/>
        <v>1000000</v>
      </c>
      <c r="Q42" s="161" t="s">
        <v>698</v>
      </c>
      <c r="R42" s="84">
        <f t="shared" si="11"/>
        <v>5.0000000000000001E-4</v>
      </c>
      <c r="S42" s="4">
        <v>1</v>
      </c>
      <c r="T42" s="4"/>
      <c r="U42" s="4" t="s">
        <v>666</v>
      </c>
      <c r="V42" s="4">
        <v>150</v>
      </c>
      <c r="W42" s="4">
        <v>8000</v>
      </c>
      <c r="AA42" s="33"/>
      <c r="AB42" s="33"/>
      <c r="AC42" s="35"/>
    </row>
    <row r="43" spans="1:29">
      <c r="A43" s="4" t="s">
        <v>524</v>
      </c>
      <c r="B43" s="10">
        <v>1</v>
      </c>
      <c r="C43" s="4" t="s">
        <v>785</v>
      </c>
      <c r="D43" s="5" t="s">
        <v>166</v>
      </c>
      <c r="E43" s="5">
        <v>0</v>
      </c>
      <c r="F43" s="4">
        <v>0</v>
      </c>
      <c r="G43" s="4">
        <v>2060</v>
      </c>
      <c r="H43" s="5">
        <v>2065</v>
      </c>
      <c r="I43" s="4">
        <v>0</v>
      </c>
      <c r="J43" s="15" t="s">
        <v>130</v>
      </c>
      <c r="K43" s="4">
        <v>1</v>
      </c>
      <c r="L43" s="153">
        <f t="shared" si="8"/>
        <v>58.9</v>
      </c>
      <c r="M43" s="147">
        <v>3271</v>
      </c>
      <c r="N43" s="5">
        <f t="shared" si="9"/>
        <v>20</v>
      </c>
      <c r="O43" s="5">
        <v>1000000</v>
      </c>
      <c r="P43" s="5">
        <f t="shared" si="10"/>
        <v>1000000</v>
      </c>
      <c r="Q43" s="161" t="s">
        <v>698</v>
      </c>
      <c r="R43" s="84">
        <f t="shared" si="11"/>
        <v>5.0000000000000001E-4</v>
      </c>
      <c r="S43" s="4">
        <v>1</v>
      </c>
      <c r="T43" s="4"/>
      <c r="U43" s="4" t="s">
        <v>666</v>
      </c>
      <c r="V43" s="4">
        <v>150</v>
      </c>
      <c r="W43" s="4">
        <v>8000</v>
      </c>
      <c r="AA43" s="33"/>
      <c r="AB43" s="33"/>
      <c r="AC43" s="35"/>
    </row>
    <row r="44" spans="1:29">
      <c r="A44" s="4" t="s">
        <v>525</v>
      </c>
      <c r="B44" s="10">
        <v>1</v>
      </c>
      <c r="C44" s="4" t="s">
        <v>785</v>
      </c>
      <c r="D44" s="5" t="s">
        <v>166</v>
      </c>
      <c r="E44" s="5">
        <v>0</v>
      </c>
      <c r="F44" s="4">
        <v>0</v>
      </c>
      <c r="G44" s="4">
        <v>2065</v>
      </c>
      <c r="H44" s="5">
        <v>2070</v>
      </c>
      <c r="I44" s="4">
        <v>0</v>
      </c>
      <c r="J44" s="15" t="s">
        <v>130</v>
      </c>
      <c r="K44" s="4">
        <v>1</v>
      </c>
      <c r="L44" s="153">
        <f>$L$45</f>
        <v>58.9</v>
      </c>
      <c r="M44" s="147">
        <v>3271</v>
      </c>
      <c r="N44" s="5">
        <f>$N$45</f>
        <v>20</v>
      </c>
      <c r="O44" s="5">
        <v>1000000</v>
      </c>
      <c r="P44" s="5">
        <f>$P$45</f>
        <v>1000000</v>
      </c>
      <c r="Q44" s="161" t="s">
        <v>698</v>
      </c>
      <c r="R44" s="84">
        <f t="shared" si="11"/>
        <v>5.0000000000000001E-4</v>
      </c>
      <c r="S44" s="4">
        <v>1</v>
      </c>
      <c r="T44" s="4"/>
      <c r="U44" s="4" t="s">
        <v>666</v>
      </c>
      <c r="V44" s="4">
        <v>150</v>
      </c>
      <c r="W44" s="4">
        <v>8000</v>
      </c>
    </row>
    <row r="45" spans="1:29">
      <c r="A45" s="4" t="s">
        <v>526</v>
      </c>
      <c r="B45" s="10">
        <v>1</v>
      </c>
      <c r="C45" s="4" t="s">
        <v>785</v>
      </c>
      <c r="D45" s="5" t="s">
        <v>166</v>
      </c>
      <c r="E45" s="5">
        <v>0</v>
      </c>
      <c r="F45" s="4">
        <v>0</v>
      </c>
      <c r="G45" s="4">
        <v>2070</v>
      </c>
      <c r="H45" s="5">
        <v>2075</v>
      </c>
      <c r="I45" s="4">
        <v>0</v>
      </c>
      <c r="J45" s="15" t="s">
        <v>130</v>
      </c>
      <c r="K45" s="4">
        <v>1</v>
      </c>
      <c r="L45" s="154">
        <v>58.9</v>
      </c>
      <c r="M45" s="147">
        <v>3271</v>
      </c>
      <c r="N45" s="84">
        <v>20</v>
      </c>
      <c r="O45" s="5">
        <v>1000000</v>
      </c>
      <c r="P45" s="5">
        <v>1000000</v>
      </c>
      <c r="Q45" s="161" t="s">
        <v>698</v>
      </c>
      <c r="R45" s="84">
        <f t="shared" si="11"/>
        <v>5.0000000000000001E-4</v>
      </c>
      <c r="S45" s="4">
        <v>1</v>
      </c>
      <c r="T45" s="4"/>
      <c r="U45" s="4" t="s">
        <v>666</v>
      </c>
      <c r="V45" s="4">
        <v>150</v>
      </c>
      <c r="W45" s="4">
        <v>8000</v>
      </c>
    </row>
    <row r="47" spans="1:29">
      <c r="A47" s="4" t="s">
        <v>725</v>
      </c>
      <c r="B47" s="10">
        <v>1</v>
      </c>
      <c r="C47" s="4" t="s">
        <v>173</v>
      </c>
      <c r="D47" s="5" t="s">
        <v>284</v>
      </c>
      <c r="E47" s="5">
        <v>0</v>
      </c>
      <c r="F47" s="4">
        <v>0</v>
      </c>
      <c r="G47" s="4">
        <v>0</v>
      </c>
      <c r="H47" s="5">
        <v>2030</v>
      </c>
      <c r="I47" s="4">
        <v>0</v>
      </c>
      <c r="J47" s="85" t="s">
        <v>645</v>
      </c>
      <c r="K47" s="84">
        <v>1</v>
      </c>
      <c r="L47">
        <v>0</v>
      </c>
      <c r="M47" s="147">
        <v>200000</v>
      </c>
      <c r="N47">
        <v>5</v>
      </c>
      <c r="O47" s="5">
        <v>0</v>
      </c>
      <c r="P47" s="5">
        <f t="shared" ref="P47:P51" si="12">$P$53</f>
        <v>1000000</v>
      </c>
      <c r="Q47" s="161" t="s">
        <v>130</v>
      </c>
      <c r="R47" s="85">
        <v>1</v>
      </c>
      <c r="S47" s="4">
        <v>1</v>
      </c>
      <c r="T47" s="4">
        <v>0</v>
      </c>
    </row>
    <row r="48" spans="1:29">
      <c r="A48" s="4" t="s">
        <v>726</v>
      </c>
      <c r="B48" s="10">
        <v>1</v>
      </c>
      <c r="C48" s="4" t="s">
        <v>173</v>
      </c>
      <c r="D48" s="5" t="s">
        <v>284</v>
      </c>
      <c r="E48" s="5">
        <v>0</v>
      </c>
      <c r="F48" s="4">
        <v>0</v>
      </c>
      <c r="G48" s="4">
        <v>2030</v>
      </c>
      <c r="H48" s="5">
        <v>2035</v>
      </c>
      <c r="I48" s="4">
        <v>0</v>
      </c>
      <c r="J48" s="85" t="s">
        <v>645</v>
      </c>
      <c r="K48" s="84">
        <v>1</v>
      </c>
      <c r="L48">
        <v>0</v>
      </c>
      <c r="M48" s="147">
        <v>200000</v>
      </c>
      <c r="N48">
        <v>5</v>
      </c>
      <c r="O48" s="5">
        <v>0</v>
      </c>
      <c r="P48" s="5">
        <f t="shared" si="12"/>
        <v>1000000</v>
      </c>
      <c r="Q48" s="161" t="s">
        <v>130</v>
      </c>
      <c r="R48" s="85">
        <v>1</v>
      </c>
      <c r="S48" s="4">
        <v>1</v>
      </c>
      <c r="T48" s="4">
        <v>0</v>
      </c>
    </row>
    <row r="49" spans="1:23">
      <c r="A49" s="4" t="s">
        <v>727</v>
      </c>
      <c r="B49" s="10">
        <v>1</v>
      </c>
      <c r="C49" s="4" t="s">
        <v>173</v>
      </c>
      <c r="D49" s="5" t="s">
        <v>284</v>
      </c>
      <c r="E49" s="5">
        <v>0</v>
      </c>
      <c r="F49" s="4">
        <v>0</v>
      </c>
      <c r="G49" s="4">
        <v>2035</v>
      </c>
      <c r="H49" s="5">
        <v>2040</v>
      </c>
      <c r="I49" s="4">
        <v>0</v>
      </c>
      <c r="J49" s="85" t="s">
        <v>645</v>
      </c>
      <c r="K49" s="84">
        <v>1</v>
      </c>
      <c r="L49">
        <v>0</v>
      </c>
      <c r="M49" s="85">
        <v>170783.7</v>
      </c>
      <c r="N49">
        <v>5</v>
      </c>
      <c r="O49" s="5">
        <v>1000000</v>
      </c>
      <c r="P49" s="5">
        <f t="shared" si="12"/>
        <v>1000000</v>
      </c>
      <c r="Q49" s="161" t="s">
        <v>130</v>
      </c>
      <c r="R49" s="85">
        <v>1</v>
      </c>
      <c r="S49" s="4">
        <v>1</v>
      </c>
      <c r="T49" s="4">
        <v>0</v>
      </c>
      <c r="V49" s="168"/>
      <c r="W49" s="169"/>
    </row>
    <row r="50" spans="1:23">
      <c r="A50" s="4" t="s">
        <v>728</v>
      </c>
      <c r="B50" s="10">
        <v>1</v>
      </c>
      <c r="C50" s="4" t="s">
        <v>173</v>
      </c>
      <c r="D50" s="5" t="s">
        <v>284</v>
      </c>
      <c r="E50" s="5">
        <v>0</v>
      </c>
      <c r="F50" s="4">
        <v>0</v>
      </c>
      <c r="G50" s="4">
        <v>2040</v>
      </c>
      <c r="H50" s="5">
        <v>2045</v>
      </c>
      <c r="I50" s="4">
        <v>0</v>
      </c>
      <c r="J50" s="85" t="s">
        <v>645</v>
      </c>
      <c r="K50" s="84">
        <v>1</v>
      </c>
      <c r="L50">
        <v>0</v>
      </c>
      <c r="M50" s="85">
        <v>160613.79999999999</v>
      </c>
      <c r="N50">
        <v>5</v>
      </c>
      <c r="O50" s="5">
        <v>1000000</v>
      </c>
      <c r="P50" s="5">
        <f t="shared" si="12"/>
        <v>1000000</v>
      </c>
      <c r="Q50" s="161" t="s">
        <v>130</v>
      </c>
      <c r="R50" s="85">
        <v>1</v>
      </c>
      <c r="S50" s="4">
        <v>1</v>
      </c>
      <c r="T50" s="4">
        <v>0</v>
      </c>
      <c r="V50" s="168"/>
      <c r="W50" s="169"/>
    </row>
    <row r="51" spans="1:23">
      <c r="A51" s="4" t="s">
        <v>729</v>
      </c>
      <c r="B51" s="10">
        <v>1</v>
      </c>
      <c r="C51" s="4" t="s">
        <v>173</v>
      </c>
      <c r="D51" s="5" t="s">
        <v>284</v>
      </c>
      <c r="E51" s="5">
        <v>0</v>
      </c>
      <c r="F51" s="4">
        <v>0</v>
      </c>
      <c r="G51" s="4">
        <v>2045</v>
      </c>
      <c r="H51" s="5">
        <v>2050</v>
      </c>
      <c r="I51" s="4">
        <v>0</v>
      </c>
      <c r="J51" s="85" t="s">
        <v>645</v>
      </c>
      <c r="K51" s="84">
        <v>1</v>
      </c>
      <c r="L51">
        <v>0</v>
      </c>
      <c r="M51" s="85">
        <v>150444</v>
      </c>
      <c r="N51">
        <v>5</v>
      </c>
      <c r="O51" s="5">
        <v>1000000</v>
      </c>
      <c r="P51" s="5">
        <f t="shared" si="12"/>
        <v>1000000</v>
      </c>
      <c r="Q51" s="161" t="s">
        <v>130</v>
      </c>
      <c r="R51" s="85">
        <v>1</v>
      </c>
      <c r="S51" s="4">
        <v>1</v>
      </c>
      <c r="T51" s="4">
        <v>0</v>
      </c>
      <c r="V51" s="168"/>
      <c r="W51" s="169"/>
    </row>
    <row r="52" spans="1:23">
      <c r="A52" s="4" t="s">
        <v>730</v>
      </c>
      <c r="B52" s="10">
        <v>1</v>
      </c>
      <c r="C52" s="4" t="s">
        <v>173</v>
      </c>
      <c r="D52" s="5" t="s">
        <v>284</v>
      </c>
      <c r="E52" s="5">
        <v>0</v>
      </c>
      <c r="F52" s="4">
        <v>0</v>
      </c>
      <c r="G52" s="4">
        <v>2050</v>
      </c>
      <c r="H52" s="5">
        <v>2055</v>
      </c>
      <c r="I52" s="4">
        <v>0</v>
      </c>
      <c r="J52" s="85" t="s">
        <v>645</v>
      </c>
      <c r="K52" s="84">
        <v>1</v>
      </c>
      <c r="L52">
        <v>0</v>
      </c>
      <c r="M52" s="85">
        <v>140274</v>
      </c>
      <c r="N52">
        <v>5</v>
      </c>
      <c r="O52" s="5">
        <v>1000000</v>
      </c>
      <c r="P52" s="5">
        <f>$P$53</f>
        <v>1000000</v>
      </c>
      <c r="Q52" s="161" t="s">
        <v>130</v>
      </c>
      <c r="R52" s="85">
        <v>1</v>
      </c>
      <c r="S52" s="4">
        <v>1</v>
      </c>
      <c r="T52" s="4">
        <v>0</v>
      </c>
      <c r="V52" s="168"/>
      <c r="W52" s="169"/>
    </row>
    <row r="53" spans="1:23">
      <c r="A53" s="4" t="s">
        <v>731</v>
      </c>
      <c r="B53" s="10">
        <v>1</v>
      </c>
      <c r="C53" s="4" t="s">
        <v>173</v>
      </c>
      <c r="D53" s="5" t="s">
        <v>284</v>
      </c>
      <c r="E53" s="5">
        <v>0</v>
      </c>
      <c r="F53" s="4">
        <v>0</v>
      </c>
      <c r="G53" s="4">
        <v>2055</v>
      </c>
      <c r="H53" s="5">
        <v>2060</v>
      </c>
      <c r="I53" s="4">
        <v>0</v>
      </c>
      <c r="J53" s="85" t="s">
        <v>645</v>
      </c>
      <c r="K53" s="84">
        <v>1</v>
      </c>
      <c r="L53">
        <v>0</v>
      </c>
      <c r="M53" s="85">
        <v>140274</v>
      </c>
      <c r="N53">
        <v>5</v>
      </c>
      <c r="O53" s="5">
        <v>1000000</v>
      </c>
      <c r="P53" s="5">
        <v>1000000</v>
      </c>
      <c r="Q53" s="161" t="s">
        <v>130</v>
      </c>
      <c r="R53" s="85">
        <v>1</v>
      </c>
      <c r="S53" s="4">
        <v>1</v>
      </c>
      <c r="T53" s="4">
        <v>0</v>
      </c>
      <c r="V53" s="168"/>
      <c r="W53" s="169"/>
    </row>
    <row r="54" spans="1:23">
      <c r="C54" s="4"/>
      <c r="V54" s="168"/>
      <c r="W54" s="169"/>
    </row>
    <row r="55" spans="1:23">
      <c r="A55" s="4" t="s">
        <v>732</v>
      </c>
      <c r="B55" s="10">
        <v>1</v>
      </c>
      <c r="C55" s="4" t="s">
        <v>251</v>
      </c>
      <c r="D55" s="5" t="s">
        <v>284</v>
      </c>
      <c r="E55" s="5">
        <v>0</v>
      </c>
      <c r="F55" s="4">
        <v>0</v>
      </c>
      <c r="G55" s="4">
        <v>0</v>
      </c>
      <c r="H55" s="5">
        <v>2030</v>
      </c>
      <c r="I55" s="4">
        <v>0</v>
      </c>
      <c r="J55" s="85" t="s">
        <v>479</v>
      </c>
      <c r="K55" s="84">
        <v>1</v>
      </c>
      <c r="L55">
        <v>0</v>
      </c>
      <c r="M55" s="85">
        <v>26652.1</v>
      </c>
      <c r="N55">
        <v>5</v>
      </c>
      <c r="O55" s="5">
        <v>1000000</v>
      </c>
      <c r="P55" s="5">
        <f t="shared" ref="P55:P58" si="13">$P$60</f>
        <v>1000000</v>
      </c>
      <c r="Q55" s="161" t="s">
        <v>130</v>
      </c>
      <c r="R55" s="85">
        <v>1</v>
      </c>
      <c r="S55" s="4">
        <v>1</v>
      </c>
      <c r="T55" s="4">
        <v>0</v>
      </c>
      <c r="V55" s="168"/>
      <c r="W55" s="169"/>
    </row>
    <row r="56" spans="1:23">
      <c r="A56" s="4" t="s">
        <v>733</v>
      </c>
      <c r="B56" s="10">
        <v>1</v>
      </c>
      <c r="C56" s="4" t="s">
        <v>251</v>
      </c>
      <c r="D56" s="5" t="s">
        <v>284</v>
      </c>
      <c r="E56" s="5">
        <v>0</v>
      </c>
      <c r="F56" s="4">
        <v>0</v>
      </c>
      <c r="G56" s="4">
        <v>2030</v>
      </c>
      <c r="H56" s="5">
        <v>2035</v>
      </c>
      <c r="I56" s="4">
        <v>0</v>
      </c>
      <c r="J56" s="85" t="s">
        <v>479</v>
      </c>
      <c r="K56" s="84">
        <v>1</v>
      </c>
      <c r="L56">
        <v>0</v>
      </c>
      <c r="M56" s="85">
        <v>25249.3</v>
      </c>
      <c r="N56">
        <v>5</v>
      </c>
      <c r="O56" s="5">
        <v>1000000</v>
      </c>
      <c r="P56" s="5">
        <f t="shared" si="13"/>
        <v>1000000</v>
      </c>
      <c r="Q56" s="161" t="s">
        <v>130</v>
      </c>
      <c r="R56" s="85">
        <v>1</v>
      </c>
      <c r="S56" s="4">
        <v>1</v>
      </c>
      <c r="T56" s="4">
        <v>0</v>
      </c>
      <c r="V56" s="168"/>
      <c r="W56" s="169"/>
    </row>
    <row r="57" spans="1:23">
      <c r="A57" s="4" t="s">
        <v>734</v>
      </c>
      <c r="B57" s="10">
        <v>1</v>
      </c>
      <c r="C57" s="4" t="s">
        <v>251</v>
      </c>
      <c r="D57" s="5" t="s">
        <v>284</v>
      </c>
      <c r="E57" s="5">
        <v>0</v>
      </c>
      <c r="F57" s="4">
        <v>0</v>
      </c>
      <c r="G57" s="4">
        <v>2035</v>
      </c>
      <c r="H57" s="5">
        <v>2040</v>
      </c>
      <c r="I57" s="4">
        <v>0</v>
      </c>
      <c r="J57" s="85" t="s">
        <v>479</v>
      </c>
      <c r="K57" s="84">
        <v>1</v>
      </c>
      <c r="L57">
        <v>0</v>
      </c>
      <c r="M57" s="85">
        <v>23846.6</v>
      </c>
      <c r="N57">
        <v>5</v>
      </c>
      <c r="O57" s="5">
        <v>1000000</v>
      </c>
      <c r="P57" s="5">
        <f t="shared" si="13"/>
        <v>1000000</v>
      </c>
      <c r="Q57" s="161" t="s">
        <v>130</v>
      </c>
      <c r="R57" s="85">
        <v>1</v>
      </c>
      <c r="S57" s="4">
        <v>1</v>
      </c>
      <c r="T57" s="4">
        <v>0</v>
      </c>
      <c r="V57" s="168"/>
      <c r="W57" s="169"/>
    </row>
    <row r="58" spans="1:23">
      <c r="A58" s="4" t="s">
        <v>735</v>
      </c>
      <c r="B58" s="10">
        <v>1</v>
      </c>
      <c r="C58" s="4" t="s">
        <v>251</v>
      </c>
      <c r="D58" s="5" t="s">
        <v>284</v>
      </c>
      <c r="E58" s="5">
        <v>0</v>
      </c>
      <c r="F58" s="4">
        <v>0</v>
      </c>
      <c r="G58" s="4">
        <v>2040</v>
      </c>
      <c r="H58" s="5">
        <v>2045</v>
      </c>
      <c r="I58" s="4">
        <v>0</v>
      </c>
      <c r="J58" s="85" t="s">
        <v>479</v>
      </c>
      <c r="K58" s="84">
        <v>1</v>
      </c>
      <c r="L58">
        <v>0</v>
      </c>
      <c r="M58" s="85">
        <v>22443.9</v>
      </c>
      <c r="N58">
        <v>5</v>
      </c>
      <c r="O58" s="5">
        <v>1000000</v>
      </c>
      <c r="P58" s="5">
        <f t="shared" si="13"/>
        <v>1000000</v>
      </c>
      <c r="Q58" s="161" t="s">
        <v>130</v>
      </c>
      <c r="R58" s="85">
        <v>1</v>
      </c>
      <c r="S58" s="4">
        <v>1</v>
      </c>
      <c r="T58" s="4">
        <v>0</v>
      </c>
      <c r="V58" s="168"/>
      <c r="W58" s="169"/>
    </row>
    <row r="59" spans="1:23">
      <c r="A59" s="4" t="s">
        <v>736</v>
      </c>
      <c r="B59" s="10">
        <v>1</v>
      </c>
      <c r="C59" s="4" t="s">
        <v>251</v>
      </c>
      <c r="D59" s="5" t="s">
        <v>284</v>
      </c>
      <c r="E59" s="5">
        <v>0</v>
      </c>
      <c r="F59" s="4">
        <v>0</v>
      </c>
      <c r="G59" s="4">
        <v>2045</v>
      </c>
      <c r="H59" s="5">
        <v>2050</v>
      </c>
      <c r="I59" s="4">
        <v>0</v>
      </c>
      <c r="J59" s="85" t="s">
        <v>479</v>
      </c>
      <c r="K59" s="84">
        <v>1</v>
      </c>
      <c r="L59">
        <v>0</v>
      </c>
      <c r="M59" s="85">
        <v>20690.400000000001</v>
      </c>
      <c r="N59">
        <v>5</v>
      </c>
      <c r="O59" s="5">
        <v>1000000</v>
      </c>
      <c r="P59" s="5">
        <f>$P$60</f>
        <v>1000000</v>
      </c>
      <c r="Q59" s="161" t="s">
        <v>130</v>
      </c>
      <c r="R59" s="85">
        <v>1</v>
      </c>
      <c r="S59" s="4">
        <v>1</v>
      </c>
      <c r="T59" s="4">
        <v>0</v>
      </c>
      <c r="V59" s="168"/>
      <c r="W59" s="169"/>
    </row>
    <row r="60" spans="1:23">
      <c r="A60" s="4" t="s">
        <v>737</v>
      </c>
      <c r="B60" s="10">
        <v>1</v>
      </c>
      <c r="C60" s="4" t="s">
        <v>251</v>
      </c>
      <c r="D60" s="5" t="s">
        <v>284</v>
      </c>
      <c r="E60" s="5">
        <v>0</v>
      </c>
      <c r="F60" s="4">
        <v>0</v>
      </c>
      <c r="G60" s="4">
        <v>2050</v>
      </c>
      <c r="H60" s="5">
        <v>2055</v>
      </c>
      <c r="I60" s="4">
        <v>0</v>
      </c>
      <c r="J60" s="85" t="s">
        <v>479</v>
      </c>
      <c r="K60" s="84">
        <v>1</v>
      </c>
      <c r="L60">
        <v>0</v>
      </c>
      <c r="M60" s="85">
        <v>19287.7</v>
      </c>
      <c r="N60">
        <v>5</v>
      </c>
      <c r="O60" s="5">
        <v>1000000</v>
      </c>
      <c r="P60" s="5">
        <v>1000000</v>
      </c>
      <c r="Q60" s="161" t="s">
        <v>130</v>
      </c>
      <c r="R60" s="85">
        <v>1</v>
      </c>
      <c r="S60" s="4">
        <v>1</v>
      </c>
      <c r="T60" s="4">
        <v>0</v>
      </c>
      <c r="V60" s="168"/>
      <c r="W60" s="169"/>
    </row>
    <row r="61" spans="1:23">
      <c r="C61" s="4"/>
      <c r="D61" s="5"/>
      <c r="E61" s="5"/>
      <c r="F61" s="4"/>
      <c r="G61" s="4"/>
      <c r="H61" s="5"/>
      <c r="I61" s="4"/>
      <c r="K61" s="5"/>
      <c r="O61" s="5"/>
      <c r="P61" s="5"/>
      <c r="Q61" s="170"/>
      <c r="S61" s="4"/>
      <c r="T61" s="4"/>
      <c r="V61" s="168"/>
      <c r="W61" s="169"/>
    </row>
    <row r="62" spans="1:23">
      <c r="A62" s="4" t="s">
        <v>738</v>
      </c>
      <c r="B62" s="10">
        <v>1</v>
      </c>
      <c r="C62" s="4" t="s">
        <v>250</v>
      </c>
      <c r="D62" s="5" t="s">
        <v>284</v>
      </c>
      <c r="E62" s="5">
        <v>0</v>
      </c>
      <c r="F62" s="4">
        <v>0</v>
      </c>
      <c r="G62" s="4">
        <v>0</v>
      </c>
      <c r="H62" s="5">
        <v>2030</v>
      </c>
      <c r="I62" s="4">
        <v>0</v>
      </c>
      <c r="J62" s="84" t="s">
        <v>478</v>
      </c>
      <c r="K62" s="84">
        <v>1</v>
      </c>
      <c r="L62">
        <v>0</v>
      </c>
      <c r="M62" s="85">
        <v>9117.7999999999993</v>
      </c>
      <c r="N62">
        <v>5</v>
      </c>
      <c r="O62" s="5">
        <v>1000000</v>
      </c>
      <c r="P62" s="5">
        <f t="shared" ref="P62:P65" si="14">$P$67</f>
        <v>1000000</v>
      </c>
      <c r="Q62" s="161" t="s">
        <v>130</v>
      </c>
      <c r="R62" s="85">
        <v>1</v>
      </c>
      <c r="S62" s="4">
        <v>1</v>
      </c>
      <c r="T62" s="4">
        <v>0</v>
      </c>
      <c r="V62" s="168"/>
      <c r="W62" s="169"/>
    </row>
    <row r="63" spans="1:23">
      <c r="A63" s="4" t="s">
        <v>739</v>
      </c>
      <c r="B63" s="10">
        <v>1</v>
      </c>
      <c r="C63" s="4" t="s">
        <v>250</v>
      </c>
      <c r="D63" s="5" t="s">
        <v>284</v>
      </c>
      <c r="E63" s="5">
        <v>0</v>
      </c>
      <c r="F63" s="4">
        <v>0</v>
      </c>
      <c r="G63" s="4">
        <v>2030</v>
      </c>
      <c r="H63" s="5">
        <v>2035</v>
      </c>
      <c r="I63" s="4">
        <v>0</v>
      </c>
      <c r="J63" s="84" t="s">
        <v>478</v>
      </c>
      <c r="K63" s="84">
        <v>1</v>
      </c>
      <c r="L63">
        <v>0</v>
      </c>
      <c r="M63" s="85">
        <v>8767.1</v>
      </c>
      <c r="N63">
        <v>5</v>
      </c>
      <c r="O63" s="5">
        <v>1000000</v>
      </c>
      <c r="P63" s="5">
        <f t="shared" si="14"/>
        <v>1000000</v>
      </c>
      <c r="Q63" s="161" t="s">
        <v>130</v>
      </c>
      <c r="R63" s="85">
        <v>1</v>
      </c>
      <c r="S63" s="4">
        <v>1</v>
      </c>
      <c r="T63" s="4">
        <v>0</v>
      </c>
      <c r="V63" s="168"/>
      <c r="W63" s="169"/>
    </row>
    <row r="64" spans="1:23">
      <c r="A64" s="4" t="s">
        <v>740</v>
      </c>
      <c r="B64" s="10">
        <v>1</v>
      </c>
      <c r="C64" s="4" t="s">
        <v>250</v>
      </c>
      <c r="D64" s="5" t="s">
        <v>284</v>
      </c>
      <c r="E64" s="5">
        <v>0</v>
      </c>
      <c r="F64" s="4">
        <v>0</v>
      </c>
      <c r="G64" s="4">
        <v>2035</v>
      </c>
      <c r="H64" s="5">
        <v>2040</v>
      </c>
      <c r="I64" s="4">
        <v>0</v>
      </c>
      <c r="J64" s="84" t="s">
        <v>478</v>
      </c>
      <c r="K64" s="84">
        <v>1</v>
      </c>
      <c r="L64">
        <v>0</v>
      </c>
      <c r="M64" s="85">
        <v>8416.4</v>
      </c>
      <c r="N64">
        <v>5</v>
      </c>
      <c r="O64" s="5">
        <v>1000000</v>
      </c>
      <c r="P64" s="5">
        <f t="shared" si="14"/>
        <v>1000000</v>
      </c>
      <c r="Q64" s="161" t="s">
        <v>130</v>
      </c>
      <c r="R64" s="85">
        <v>1</v>
      </c>
      <c r="S64" s="4">
        <v>1</v>
      </c>
      <c r="T64" s="4">
        <v>0</v>
      </c>
      <c r="V64" s="168"/>
      <c r="W64" s="169"/>
    </row>
    <row r="65" spans="1:23">
      <c r="A65" s="4" t="s">
        <v>741</v>
      </c>
      <c r="B65" s="10">
        <v>1</v>
      </c>
      <c r="C65" s="4" t="s">
        <v>250</v>
      </c>
      <c r="D65" s="5" t="s">
        <v>284</v>
      </c>
      <c r="E65" s="5">
        <v>0</v>
      </c>
      <c r="F65" s="4">
        <v>0</v>
      </c>
      <c r="G65" s="4">
        <v>2040</v>
      </c>
      <c r="H65" s="5">
        <v>2045</v>
      </c>
      <c r="I65" s="4">
        <v>0</v>
      </c>
      <c r="J65" s="84" t="s">
        <v>478</v>
      </c>
      <c r="K65" s="84">
        <v>1</v>
      </c>
      <c r="L65">
        <v>0</v>
      </c>
      <c r="M65" s="85">
        <v>8065.8</v>
      </c>
      <c r="N65">
        <v>5</v>
      </c>
      <c r="O65" s="5">
        <v>1000000</v>
      </c>
      <c r="P65" s="5">
        <f t="shared" si="14"/>
        <v>1000000</v>
      </c>
      <c r="Q65" s="161" t="s">
        <v>130</v>
      </c>
      <c r="R65" s="85">
        <v>1</v>
      </c>
      <c r="S65" s="4">
        <v>1</v>
      </c>
      <c r="T65" s="4">
        <v>0</v>
      </c>
      <c r="V65" s="168"/>
      <c r="W65" s="169"/>
    </row>
    <row r="66" spans="1:23">
      <c r="A66" s="4" t="s">
        <v>742</v>
      </c>
      <c r="B66" s="10">
        <v>1</v>
      </c>
      <c r="C66" s="4" t="s">
        <v>250</v>
      </c>
      <c r="D66" s="5" t="s">
        <v>284</v>
      </c>
      <c r="E66" s="5">
        <v>0</v>
      </c>
      <c r="F66" s="4">
        <v>0</v>
      </c>
      <c r="G66" s="4">
        <v>2045</v>
      </c>
      <c r="H66" s="5">
        <v>2050</v>
      </c>
      <c r="I66" s="4">
        <v>0</v>
      </c>
      <c r="J66" s="84" t="s">
        <v>478</v>
      </c>
      <c r="K66" s="84">
        <v>1</v>
      </c>
      <c r="L66">
        <v>0</v>
      </c>
      <c r="M66" s="85">
        <v>7715</v>
      </c>
      <c r="N66">
        <v>5</v>
      </c>
      <c r="O66" s="5">
        <v>1000000</v>
      </c>
      <c r="P66" s="5">
        <f>$P$67</f>
        <v>1000000</v>
      </c>
      <c r="Q66" s="161" t="s">
        <v>130</v>
      </c>
      <c r="R66" s="85">
        <v>1</v>
      </c>
      <c r="S66" s="4">
        <v>1</v>
      </c>
      <c r="T66" s="4">
        <v>0</v>
      </c>
      <c r="V66" s="168"/>
      <c r="W66" s="169"/>
    </row>
    <row r="67" spans="1:23">
      <c r="A67" s="4" t="s">
        <v>743</v>
      </c>
      <c r="B67" s="10">
        <v>1</v>
      </c>
      <c r="C67" s="4" t="s">
        <v>250</v>
      </c>
      <c r="D67" s="5" t="s">
        <v>284</v>
      </c>
      <c r="E67" s="5">
        <v>0</v>
      </c>
      <c r="F67" s="4">
        <v>0</v>
      </c>
      <c r="G67" s="4">
        <v>2050</v>
      </c>
      <c r="H67" s="5">
        <v>2055</v>
      </c>
      <c r="I67" s="4">
        <v>0</v>
      </c>
      <c r="J67" s="84" t="s">
        <v>478</v>
      </c>
      <c r="K67" s="84">
        <v>1</v>
      </c>
      <c r="L67">
        <v>0</v>
      </c>
      <c r="M67" s="187">
        <v>7364.4</v>
      </c>
      <c r="N67">
        <v>5</v>
      </c>
      <c r="O67" s="5">
        <v>1000000</v>
      </c>
      <c r="P67" s="5">
        <v>1000000</v>
      </c>
      <c r="Q67" s="161" t="s">
        <v>130</v>
      </c>
      <c r="R67" s="85">
        <v>1</v>
      </c>
      <c r="S67" s="4">
        <v>1</v>
      </c>
      <c r="T67" s="4">
        <v>0</v>
      </c>
      <c r="V67" s="168"/>
      <c r="W67" s="169"/>
    </row>
    <row r="68" spans="1:23">
      <c r="M68" s="188"/>
    </row>
    <row r="69" spans="1:23">
      <c r="A69" s="4" t="s">
        <v>776</v>
      </c>
      <c r="B69" s="10">
        <v>1</v>
      </c>
      <c r="C69" s="4" t="s">
        <v>71</v>
      </c>
      <c r="D69" s="5" t="s">
        <v>169</v>
      </c>
      <c r="E69" s="5">
        <v>0</v>
      </c>
      <c r="F69" s="4">
        <v>0</v>
      </c>
      <c r="G69" s="4">
        <v>0</v>
      </c>
      <c r="H69" s="5">
        <v>2030</v>
      </c>
      <c r="I69" s="4">
        <v>0</v>
      </c>
      <c r="J69" s="84" t="s">
        <v>476</v>
      </c>
      <c r="K69" s="149">
        <f>1/(36/3.6)</f>
        <v>0.1</v>
      </c>
      <c r="L69">
        <v>0</v>
      </c>
      <c r="M69" s="187">
        <f>-PV(0.079,N69,commodity_sources!G13*8760)</f>
        <v>1472.8777590490929</v>
      </c>
      <c r="N69">
        <v>5</v>
      </c>
      <c r="O69" s="5">
        <v>1000000</v>
      </c>
      <c r="P69" s="5">
        <f t="shared" ref="P69:P72" si="15">$P$74</f>
        <v>1000000</v>
      </c>
      <c r="Q69" s="161" t="s">
        <v>130</v>
      </c>
      <c r="R69" s="85">
        <v>1</v>
      </c>
      <c r="S69" s="4">
        <v>1</v>
      </c>
      <c r="T69" s="4">
        <v>0</v>
      </c>
    </row>
    <row r="70" spans="1:23">
      <c r="A70" s="4" t="s">
        <v>777</v>
      </c>
      <c r="B70" s="10">
        <v>1</v>
      </c>
      <c r="C70" s="4" t="s">
        <v>71</v>
      </c>
      <c r="D70" s="5" t="s">
        <v>169</v>
      </c>
      <c r="E70" s="5">
        <v>0</v>
      </c>
      <c r="F70" s="4">
        <v>0</v>
      </c>
      <c r="G70" s="4">
        <v>2030</v>
      </c>
      <c r="H70" s="5">
        <v>2035</v>
      </c>
      <c r="I70" s="4">
        <v>0</v>
      </c>
      <c r="J70" s="84" t="s">
        <v>476</v>
      </c>
      <c r="K70" s="149">
        <f t="shared" ref="K70:K74" si="16">1/(36/3.6)</f>
        <v>0.1</v>
      </c>
      <c r="L70">
        <v>0</v>
      </c>
      <c r="M70" s="187">
        <f>-PV(0.079,N70,commodity_sources!G14*8760)</f>
        <v>1052.0555421779234</v>
      </c>
      <c r="N70">
        <v>5</v>
      </c>
      <c r="O70" s="5">
        <v>1000000</v>
      </c>
      <c r="P70" s="5">
        <f t="shared" si="15"/>
        <v>1000000</v>
      </c>
      <c r="Q70" s="161" t="s">
        <v>130</v>
      </c>
      <c r="R70" s="85">
        <v>1</v>
      </c>
      <c r="S70" s="4">
        <v>1</v>
      </c>
      <c r="T70" s="4">
        <v>0</v>
      </c>
    </row>
    <row r="71" spans="1:23">
      <c r="A71" s="4" t="s">
        <v>778</v>
      </c>
      <c r="B71" s="10">
        <v>1</v>
      </c>
      <c r="C71" s="4" t="s">
        <v>71</v>
      </c>
      <c r="D71" s="5" t="s">
        <v>169</v>
      </c>
      <c r="E71" s="5">
        <v>0</v>
      </c>
      <c r="F71" s="4">
        <v>0</v>
      </c>
      <c r="G71" s="4">
        <v>2035</v>
      </c>
      <c r="H71" s="5">
        <v>2040</v>
      </c>
      <c r="I71" s="4">
        <v>0</v>
      </c>
      <c r="J71" s="84" t="s">
        <v>476</v>
      </c>
      <c r="K71" s="149">
        <f t="shared" si="16"/>
        <v>0.1</v>
      </c>
      <c r="L71">
        <v>0</v>
      </c>
      <c r="M71" s="187">
        <f>-PV(0.079,N71,commodity_sources!G15*8760)</f>
        <v>666.30184337935145</v>
      </c>
      <c r="N71">
        <v>5</v>
      </c>
      <c r="O71" s="5">
        <v>1000000</v>
      </c>
      <c r="P71" s="5">
        <f t="shared" si="15"/>
        <v>1000000</v>
      </c>
      <c r="Q71" s="161" t="s">
        <v>130</v>
      </c>
      <c r="R71" s="85">
        <v>1</v>
      </c>
      <c r="S71" s="4">
        <v>1</v>
      </c>
      <c r="T71" s="4">
        <v>0</v>
      </c>
    </row>
    <row r="72" spans="1:23">
      <c r="A72" s="4" t="s">
        <v>779</v>
      </c>
      <c r="B72" s="10">
        <v>1</v>
      </c>
      <c r="C72" s="4" t="s">
        <v>71</v>
      </c>
      <c r="D72" s="5" t="s">
        <v>169</v>
      </c>
      <c r="E72" s="5">
        <v>0</v>
      </c>
      <c r="F72" s="4">
        <v>0</v>
      </c>
      <c r="G72" s="4">
        <v>2040</v>
      </c>
      <c r="H72" s="5">
        <v>2045</v>
      </c>
      <c r="I72" s="4">
        <v>0</v>
      </c>
      <c r="J72" s="84" t="s">
        <v>476</v>
      </c>
      <c r="K72" s="149">
        <f t="shared" si="16"/>
        <v>0.1</v>
      </c>
      <c r="L72">
        <v>0</v>
      </c>
      <c r="M72" s="187">
        <f>-PV(0.079,N72,commodity_sources!G16*8760)</f>
        <v>666.30184337935145</v>
      </c>
      <c r="N72">
        <v>5</v>
      </c>
      <c r="O72" s="5">
        <v>1000000</v>
      </c>
      <c r="P72" s="5">
        <f t="shared" si="15"/>
        <v>1000000</v>
      </c>
      <c r="Q72" s="161" t="s">
        <v>130</v>
      </c>
      <c r="R72" s="85">
        <v>1</v>
      </c>
      <c r="S72" s="4">
        <v>1</v>
      </c>
      <c r="T72" s="4">
        <v>0</v>
      </c>
    </row>
    <row r="73" spans="1:23">
      <c r="A73" s="4" t="s">
        <v>780</v>
      </c>
      <c r="B73" s="10">
        <v>1</v>
      </c>
      <c r="C73" s="4" t="s">
        <v>71</v>
      </c>
      <c r="D73" s="5" t="s">
        <v>169</v>
      </c>
      <c r="E73" s="5">
        <v>0</v>
      </c>
      <c r="F73" s="4">
        <v>0</v>
      </c>
      <c r="G73" s="4">
        <v>2045</v>
      </c>
      <c r="H73" s="5">
        <v>2050</v>
      </c>
      <c r="I73" s="4">
        <v>0</v>
      </c>
      <c r="J73" s="84" t="s">
        <v>476</v>
      </c>
      <c r="K73" s="149">
        <f t="shared" si="16"/>
        <v>0.1</v>
      </c>
      <c r="L73">
        <v>0</v>
      </c>
      <c r="M73" s="187">
        <v>5000</v>
      </c>
      <c r="N73">
        <v>5</v>
      </c>
      <c r="O73" s="5">
        <v>0</v>
      </c>
      <c r="P73" s="5">
        <f>$P$74</f>
        <v>1000000</v>
      </c>
      <c r="Q73" s="161" t="s">
        <v>130</v>
      </c>
      <c r="R73" s="85">
        <v>1</v>
      </c>
      <c r="S73" s="4">
        <v>1</v>
      </c>
      <c r="T73" s="4">
        <v>0</v>
      </c>
    </row>
    <row r="74" spans="1:23">
      <c r="A74" s="4" t="s">
        <v>781</v>
      </c>
      <c r="B74" s="10">
        <v>1</v>
      </c>
      <c r="C74" s="4" t="s">
        <v>71</v>
      </c>
      <c r="D74" s="5" t="s">
        <v>169</v>
      </c>
      <c r="E74" s="5">
        <v>0</v>
      </c>
      <c r="F74" s="4">
        <v>0</v>
      </c>
      <c r="G74" s="4">
        <v>2050</v>
      </c>
      <c r="H74" s="5">
        <v>2055</v>
      </c>
      <c r="I74" s="4">
        <v>0</v>
      </c>
      <c r="J74" s="84" t="s">
        <v>476</v>
      </c>
      <c r="K74" s="149">
        <f t="shared" si="16"/>
        <v>0.1</v>
      </c>
      <c r="L74">
        <v>0</v>
      </c>
      <c r="M74" s="187">
        <v>5000</v>
      </c>
      <c r="N74">
        <v>5</v>
      </c>
      <c r="O74" s="5">
        <v>0</v>
      </c>
      <c r="P74" s="5">
        <v>1000000</v>
      </c>
      <c r="Q74" s="161" t="s">
        <v>130</v>
      </c>
      <c r="R74" s="85">
        <v>1</v>
      </c>
      <c r="S74" s="4">
        <v>1</v>
      </c>
      <c r="T74" s="4">
        <v>0</v>
      </c>
    </row>
    <row r="75" spans="1:23">
      <c r="M75" s="188"/>
    </row>
    <row r="76" spans="1:23">
      <c r="A76" s="4" t="s">
        <v>747</v>
      </c>
      <c r="B76" s="10">
        <v>0</v>
      </c>
      <c r="C76" s="4" t="s">
        <v>800</v>
      </c>
      <c r="D76" s="5" t="s">
        <v>169</v>
      </c>
      <c r="E76" s="5">
        <v>0</v>
      </c>
      <c r="F76" s="4">
        <v>0</v>
      </c>
      <c r="G76" s="4">
        <v>0</v>
      </c>
      <c r="H76" s="5">
        <v>2030</v>
      </c>
      <c r="I76" s="4">
        <v>0</v>
      </c>
      <c r="J76" s="84" t="s">
        <v>583</v>
      </c>
      <c r="K76" s="147">
        <v>1</v>
      </c>
      <c r="L76">
        <v>0</v>
      </c>
      <c r="M76" s="187">
        <f>-PV(0.079,N76,commodity_sources!G2*8760)</f>
        <v>3506.8518072597449</v>
      </c>
      <c r="N76">
        <v>5</v>
      </c>
      <c r="O76" s="5">
        <v>1000000</v>
      </c>
      <c r="P76" s="5">
        <f t="shared" ref="P76:P79" si="17">$P$81</f>
        <v>1000000</v>
      </c>
      <c r="Q76" s="161" t="s">
        <v>130</v>
      </c>
      <c r="R76" s="85">
        <v>1</v>
      </c>
      <c r="S76" s="4">
        <v>1</v>
      </c>
      <c r="T76" s="4">
        <v>0</v>
      </c>
    </row>
    <row r="77" spans="1:23">
      <c r="A77" s="4" t="s">
        <v>748</v>
      </c>
      <c r="B77" s="10">
        <v>0</v>
      </c>
      <c r="C77" s="4" t="s">
        <v>800</v>
      </c>
      <c r="D77" s="5" t="s">
        <v>169</v>
      </c>
      <c r="E77" s="5">
        <v>0</v>
      </c>
      <c r="F77" s="4">
        <v>0</v>
      </c>
      <c r="G77" s="4">
        <v>2030</v>
      </c>
      <c r="H77" s="5">
        <v>2035</v>
      </c>
      <c r="I77" s="4">
        <v>0</v>
      </c>
      <c r="J77" s="84" t="s">
        <v>584</v>
      </c>
      <c r="K77" s="147">
        <v>1</v>
      </c>
      <c r="L77">
        <v>0</v>
      </c>
      <c r="M77" s="187">
        <f>-PV(0.079,N77,commodity_sources!G3*8760)</f>
        <v>2805.4814458077963</v>
      </c>
      <c r="N77">
        <v>5</v>
      </c>
      <c r="O77" s="5">
        <v>1000000</v>
      </c>
      <c r="P77" s="5">
        <f t="shared" si="17"/>
        <v>1000000</v>
      </c>
      <c r="Q77" s="161" t="s">
        <v>130</v>
      </c>
      <c r="R77" s="85">
        <v>1</v>
      </c>
      <c r="S77" s="4">
        <v>1</v>
      </c>
      <c r="T77" s="4">
        <v>0</v>
      </c>
    </row>
    <row r="78" spans="1:23">
      <c r="A78" s="4" t="s">
        <v>749</v>
      </c>
      <c r="B78" s="10">
        <v>0</v>
      </c>
      <c r="C78" s="4" t="s">
        <v>800</v>
      </c>
      <c r="D78" s="5" t="s">
        <v>169</v>
      </c>
      <c r="E78" s="5">
        <v>0</v>
      </c>
      <c r="F78" s="4">
        <v>0</v>
      </c>
      <c r="G78" s="4">
        <v>2035</v>
      </c>
      <c r="H78" s="5">
        <v>2040</v>
      </c>
      <c r="I78" s="4">
        <v>0</v>
      </c>
      <c r="J78" s="84" t="s">
        <v>585</v>
      </c>
      <c r="K78" s="147">
        <v>1</v>
      </c>
      <c r="L78">
        <v>0</v>
      </c>
      <c r="M78" s="187">
        <f>-PV(0.079,N78,commodity_sources!G4*8760)</f>
        <v>2454.7962650818213</v>
      </c>
      <c r="N78">
        <v>5</v>
      </c>
      <c r="O78" s="5">
        <v>1000000</v>
      </c>
      <c r="P78" s="5">
        <f t="shared" si="17"/>
        <v>1000000</v>
      </c>
      <c r="Q78" s="161" t="s">
        <v>130</v>
      </c>
      <c r="R78" s="85">
        <v>1</v>
      </c>
      <c r="S78" s="4">
        <v>1</v>
      </c>
      <c r="T78" s="4">
        <v>0</v>
      </c>
    </row>
    <row r="79" spans="1:23">
      <c r="A79" s="4" t="s">
        <v>750</v>
      </c>
      <c r="B79" s="10">
        <v>0</v>
      </c>
      <c r="C79" s="4" t="s">
        <v>800</v>
      </c>
      <c r="D79" s="5" t="s">
        <v>169</v>
      </c>
      <c r="E79" s="5">
        <v>0</v>
      </c>
      <c r="F79" s="4">
        <v>0</v>
      </c>
      <c r="G79" s="4">
        <v>2040</v>
      </c>
      <c r="H79" s="5">
        <v>2045</v>
      </c>
      <c r="I79" s="4">
        <v>0</v>
      </c>
      <c r="J79" s="84" t="s">
        <v>586</v>
      </c>
      <c r="K79" s="147">
        <v>1</v>
      </c>
      <c r="L79">
        <v>0</v>
      </c>
      <c r="M79" s="187">
        <f>-PV(0.079,N79,commodity_sources!G5*8760)</f>
        <v>2104.1110843558467</v>
      </c>
      <c r="N79">
        <v>5</v>
      </c>
      <c r="O79" s="5">
        <v>1000000</v>
      </c>
      <c r="P79" s="5">
        <f t="shared" si="17"/>
        <v>1000000</v>
      </c>
      <c r="Q79" s="161" t="s">
        <v>130</v>
      </c>
      <c r="R79" s="85">
        <v>1</v>
      </c>
      <c r="S79" s="4">
        <v>1</v>
      </c>
      <c r="T79" s="4">
        <v>0</v>
      </c>
    </row>
    <row r="80" spans="1:23">
      <c r="A80" s="4" t="s">
        <v>751</v>
      </c>
      <c r="B80" s="10">
        <v>0</v>
      </c>
      <c r="C80" s="4" t="s">
        <v>800</v>
      </c>
      <c r="D80" s="5" t="s">
        <v>169</v>
      </c>
      <c r="E80" s="5">
        <v>0</v>
      </c>
      <c r="F80" s="4">
        <v>0</v>
      </c>
      <c r="G80" s="4">
        <v>2045</v>
      </c>
      <c r="H80" s="5">
        <v>2050</v>
      </c>
      <c r="I80" s="4">
        <v>0</v>
      </c>
      <c r="J80" s="84" t="s">
        <v>587</v>
      </c>
      <c r="K80" s="147">
        <v>1</v>
      </c>
      <c r="L80">
        <v>0</v>
      </c>
      <c r="M80" s="187">
        <f>-PV(0.079,N80,commodity_sources!G6*8760)</f>
        <v>1928.7684939928597</v>
      </c>
      <c r="N80">
        <v>5</v>
      </c>
      <c r="O80" s="5">
        <v>1000000</v>
      </c>
      <c r="P80" s="5">
        <f>$P$81</f>
        <v>1000000</v>
      </c>
      <c r="Q80" s="161" t="s">
        <v>130</v>
      </c>
      <c r="R80" s="85">
        <v>1</v>
      </c>
      <c r="S80" s="4">
        <v>1</v>
      </c>
      <c r="T80" s="4">
        <v>0</v>
      </c>
    </row>
    <row r="81" spans="1:20">
      <c r="A81" s="4" t="s">
        <v>752</v>
      </c>
      <c r="B81" s="10">
        <v>0</v>
      </c>
      <c r="C81" s="4" t="s">
        <v>800</v>
      </c>
      <c r="D81" s="5" t="s">
        <v>169</v>
      </c>
      <c r="E81" s="5">
        <v>0</v>
      </c>
      <c r="F81" s="4">
        <v>0</v>
      </c>
      <c r="G81" s="4">
        <v>2050</v>
      </c>
      <c r="H81" s="5">
        <v>2055</v>
      </c>
      <c r="I81" s="4">
        <v>0</v>
      </c>
      <c r="J81" s="84" t="s">
        <v>587</v>
      </c>
      <c r="K81" s="147">
        <v>1</v>
      </c>
      <c r="L81">
        <v>0</v>
      </c>
      <c r="M81" s="187">
        <f>-PV(0.079,N81,commodity_sources!G7*8760)</f>
        <v>1928.7684939928597</v>
      </c>
      <c r="N81">
        <v>5</v>
      </c>
      <c r="O81" s="5">
        <v>1000000</v>
      </c>
      <c r="P81" s="5">
        <v>1000000</v>
      </c>
      <c r="Q81" s="161" t="s">
        <v>130</v>
      </c>
      <c r="R81" s="85">
        <v>1</v>
      </c>
      <c r="S81" s="4">
        <v>1</v>
      </c>
      <c r="T81" s="4">
        <v>0</v>
      </c>
    </row>
    <row r="88" spans="1:20">
      <c r="M88" s="171"/>
      <c r="N88" s="171"/>
    </row>
    <row r="89" spans="1:20">
      <c r="M89" s="172"/>
      <c r="N89" s="171"/>
    </row>
  </sheetData>
  <phoneticPr fontId="3" type="noConversion"/>
  <conditionalFormatting sqref="B3:B1048576">
    <cfRule type="cellIs" dxfId="3" priority="1" operator="equal">
      <formula>1</formula>
    </cfRule>
  </conditionalFormatting>
  <dataValidations count="2">
    <dataValidation type="list" allowBlank="1" showInputMessage="1" showErrorMessage="1" sqref="Q6" xr:uid="{B24713BC-8C43-4F52-90F7-8D516C3602CC}">
      <formula1>$AC$5:$AC$7</formula1>
    </dataValidation>
    <dataValidation type="list" allowBlank="1" showInputMessage="1" showErrorMessage="1" sqref="Q5" xr:uid="{AE2931E0-EBD3-4E81-B024-9CA90B627798}">
      <formula1>$AC$3:$AC$14</formula1>
    </dataValidation>
  </dataValidations>
  <hyperlinks>
    <hyperlink ref="Z8" r:id="rId1" display="https://www.energie-experten.org/heizung/solarthermie/wirtschaftlichkeit/ertrag" xr:uid="{00000000-0004-0000-0400-000000000000}"/>
  </hyperlinks>
  <pageMargins left="0.7" right="0.7" top="0.75" bottom="0.75" header="0.3" footer="0.3"/>
  <pageSetup paperSize="9" orientation="portrait" verticalDpi="1200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"/>
  <sheetViews>
    <sheetView tabSelected="1" zoomScale="80" zoomScaleNormal="80" workbookViewId="0">
      <selection activeCell="J23" sqref="J23"/>
    </sheetView>
  </sheetViews>
  <sheetFormatPr baseColWidth="10" defaultColWidth="11.44140625" defaultRowHeight="14.4"/>
  <cols>
    <col min="1" max="1" width="33.33203125" customWidth="1"/>
    <col min="2" max="2" width="6.33203125" style="10" bestFit="1" customWidth="1"/>
    <col min="3" max="3" width="20.88671875" customWidth="1"/>
    <col min="4" max="4" width="4.6640625" bestFit="1" customWidth="1"/>
    <col min="5" max="5" width="7.88671875" customWidth="1"/>
    <col min="6" max="6" width="11.33203125" customWidth="1"/>
    <col min="7" max="8" width="8.6640625" customWidth="1"/>
    <col min="9" max="9" width="8.44140625" bestFit="1" customWidth="1"/>
    <col min="10" max="10" width="12" bestFit="1" customWidth="1"/>
    <col min="11" max="12" width="9.6640625" bestFit="1" customWidth="1"/>
    <col min="13" max="15" width="8.109375" bestFit="1" customWidth="1"/>
    <col min="16" max="16" width="11.33203125" bestFit="1" customWidth="1"/>
    <col min="17" max="17" width="10.88671875" bestFit="1" customWidth="1"/>
    <col min="18" max="18" width="10.5546875" bestFit="1" customWidth="1"/>
    <col min="19" max="19" width="8.109375" bestFit="1" customWidth="1"/>
    <col min="20" max="21" width="8.109375" customWidth="1"/>
    <col min="22" max="22" width="69.88671875" customWidth="1"/>
    <col min="24" max="24" width="4.5546875" customWidth="1"/>
    <col min="25" max="26" width="7.109375" bestFit="1" customWidth="1"/>
    <col min="27" max="27" width="8.88671875" bestFit="1" customWidth="1"/>
  </cols>
  <sheetData>
    <row r="1" spans="1:28" ht="43.2">
      <c r="A1" s="2" t="s">
        <v>33</v>
      </c>
      <c r="B1" s="2" t="s">
        <v>34</v>
      </c>
      <c r="C1" s="2" t="s">
        <v>48</v>
      </c>
      <c r="D1" s="2" t="s">
        <v>165</v>
      </c>
      <c r="E1" s="2" t="s">
        <v>163</v>
      </c>
      <c r="F1" s="2" t="s">
        <v>164</v>
      </c>
      <c r="G1" s="2" t="s">
        <v>162</v>
      </c>
      <c r="H1" s="20" t="s">
        <v>248</v>
      </c>
      <c r="I1" s="2" t="s">
        <v>62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393</v>
      </c>
      <c r="S1" s="2" t="s">
        <v>394</v>
      </c>
      <c r="T1" s="20" t="s">
        <v>159</v>
      </c>
      <c r="U1" s="20" t="s">
        <v>399</v>
      </c>
      <c r="V1" s="2" t="s">
        <v>46</v>
      </c>
      <c r="W1" s="2" t="s">
        <v>47</v>
      </c>
      <c r="X1" s="2" t="s">
        <v>138</v>
      </c>
      <c r="Y1" s="2" t="s">
        <v>45</v>
      </c>
      <c r="Z1" s="2" t="s">
        <v>44</v>
      </c>
      <c r="AA1" s="3" t="s">
        <v>40</v>
      </c>
    </row>
    <row r="2" spans="1:28" s="4" customFormat="1">
      <c r="A2" s="5" t="s">
        <v>82</v>
      </c>
      <c r="B2" s="8">
        <v>0</v>
      </c>
      <c r="C2" s="4" t="s">
        <v>72</v>
      </c>
      <c r="D2" s="5" t="s">
        <v>169</v>
      </c>
      <c r="E2" s="5">
        <v>0</v>
      </c>
      <c r="F2" s="4">
        <v>0</v>
      </c>
      <c r="G2" s="4">
        <v>0</v>
      </c>
      <c r="H2" s="5">
        <v>1000000</v>
      </c>
      <c r="I2" s="4">
        <v>0</v>
      </c>
      <c r="J2" s="19">
        <v>0.02</v>
      </c>
      <c r="K2" s="4">
        <v>0.96499999999999997</v>
      </c>
      <c r="L2" s="4">
        <f>0.83*K2</f>
        <v>0.80094999999999994</v>
      </c>
      <c r="M2" s="4">
        <v>0</v>
      </c>
      <c r="N2" s="4">
        <v>0.15</v>
      </c>
      <c r="O2" s="4">
        <v>0.85</v>
      </c>
      <c r="P2" s="17">
        <v>0.25</v>
      </c>
      <c r="Q2" s="17">
        <v>0.25</v>
      </c>
      <c r="R2" s="4">
        <v>0</v>
      </c>
      <c r="S2" s="4">
        <v>0</v>
      </c>
      <c r="T2" s="5">
        <v>1000000</v>
      </c>
      <c r="U2" s="5">
        <v>1000000</v>
      </c>
      <c r="V2" s="5" t="s">
        <v>190</v>
      </c>
      <c r="W2" s="5">
        <v>1</v>
      </c>
      <c r="X2" s="15">
        <v>25</v>
      </c>
      <c r="Y2" s="15">
        <v>833</v>
      </c>
      <c r="Z2" s="4">
        <v>20</v>
      </c>
      <c r="AA2" s="15"/>
    </row>
    <row r="3" spans="1:28" s="15" customFormat="1">
      <c r="A3" s="5" t="s">
        <v>131</v>
      </c>
      <c r="B3" s="8">
        <v>0</v>
      </c>
      <c r="C3" s="4" t="s">
        <v>126</v>
      </c>
      <c r="D3" s="5" t="s">
        <v>169</v>
      </c>
      <c r="E3" s="5">
        <v>0</v>
      </c>
      <c r="F3" s="4">
        <v>0</v>
      </c>
      <c r="G3" s="4">
        <v>0</v>
      </c>
      <c r="H3" s="5">
        <v>1000000</v>
      </c>
      <c r="I3" s="4">
        <v>0</v>
      </c>
      <c r="J3" s="26">
        <v>1.5850428276490601E-4</v>
      </c>
      <c r="K3" s="15">
        <v>1</v>
      </c>
      <c r="L3" s="15">
        <f>0.81^0.5</f>
        <v>0.9</v>
      </c>
      <c r="M3" s="4">
        <v>0</v>
      </c>
      <c r="N3" s="4">
        <v>0</v>
      </c>
      <c r="O3" s="4">
        <v>1</v>
      </c>
      <c r="P3" s="27">
        <f t="shared" ref="P3:Q5" si="0">1/72</f>
        <v>1.3888888888888888E-2</v>
      </c>
      <c r="Q3" s="27">
        <f t="shared" si="0"/>
        <v>1.3888888888888888E-2</v>
      </c>
      <c r="R3" s="4">
        <v>0</v>
      </c>
      <c r="S3" s="4">
        <v>0</v>
      </c>
      <c r="T3" s="5">
        <v>1000000</v>
      </c>
      <c r="U3" s="5">
        <v>1000000</v>
      </c>
      <c r="V3" s="5" t="s">
        <v>189</v>
      </c>
      <c r="W3" s="28">
        <f>1/AA3</f>
        <v>1.076555023923445E-2</v>
      </c>
      <c r="X3" s="16">
        <v>0</v>
      </c>
      <c r="Y3" s="30">
        <v>41</v>
      </c>
      <c r="Z3" s="29">
        <v>30</v>
      </c>
      <c r="AA3" s="16">
        <f>2000*(95-55)*(4.18/1000/3.6)</f>
        <v>92.888888888888886</v>
      </c>
      <c r="AB3" s="16"/>
    </row>
    <row r="4" spans="1:28">
      <c r="A4" s="5" t="s">
        <v>191</v>
      </c>
      <c r="B4" s="8">
        <v>0</v>
      </c>
      <c r="C4" s="4" t="s">
        <v>124</v>
      </c>
      <c r="D4" s="5" t="s">
        <v>169</v>
      </c>
      <c r="E4" s="5">
        <v>0</v>
      </c>
      <c r="F4" s="4">
        <v>0</v>
      </c>
      <c r="G4" s="4">
        <v>0</v>
      </c>
      <c r="H4" s="5">
        <v>1000000</v>
      </c>
      <c r="I4" s="4">
        <v>0</v>
      </c>
      <c r="J4" s="26">
        <v>1.1991014099792983E-4</v>
      </c>
      <c r="K4" s="15">
        <v>1</v>
      </c>
      <c r="L4" s="15">
        <f>0.81^0.5</f>
        <v>0.9</v>
      </c>
      <c r="M4" s="4">
        <v>0</v>
      </c>
      <c r="N4" s="4">
        <v>0</v>
      </c>
      <c r="O4" s="4">
        <v>1</v>
      </c>
      <c r="P4" s="27">
        <f t="shared" si="0"/>
        <v>1.3888888888888888E-2</v>
      </c>
      <c r="Q4" s="27">
        <f t="shared" si="0"/>
        <v>1.3888888888888888E-2</v>
      </c>
      <c r="R4" s="4">
        <v>0</v>
      </c>
      <c r="S4" s="4">
        <v>0</v>
      </c>
      <c r="T4" s="5">
        <v>1000000</v>
      </c>
      <c r="U4" s="5">
        <v>1000000</v>
      </c>
      <c r="V4" s="5" t="s">
        <v>189</v>
      </c>
      <c r="W4" s="28">
        <f>1/AA4</f>
        <v>7.8294910830795997E-3</v>
      </c>
      <c r="X4" s="16">
        <v>0</v>
      </c>
      <c r="Y4" s="30">
        <v>29.867537027359408</v>
      </c>
      <c r="Z4" s="29">
        <v>30</v>
      </c>
      <c r="AA4" s="16">
        <f>2000*(95-40)*(4.18/1000/3.6)</f>
        <v>127.72222222222221</v>
      </c>
    </row>
    <row r="5" spans="1:28" s="15" customFormat="1">
      <c r="A5" s="5" t="s">
        <v>192</v>
      </c>
      <c r="B5" s="8">
        <v>0</v>
      </c>
      <c r="C5" s="4" t="s">
        <v>145</v>
      </c>
      <c r="D5" s="5" t="s">
        <v>169</v>
      </c>
      <c r="E5" s="5">
        <v>0</v>
      </c>
      <c r="F5" s="4">
        <v>0</v>
      </c>
      <c r="G5" s="4">
        <v>0</v>
      </c>
      <c r="H5" s="5">
        <v>1000000</v>
      </c>
      <c r="I5" s="4">
        <v>0</v>
      </c>
      <c r="J5" s="26">
        <v>1.5850428276490601E-4</v>
      </c>
      <c r="K5" s="15">
        <v>1</v>
      </c>
      <c r="L5" s="15">
        <f>0.81^0.5</f>
        <v>0.9</v>
      </c>
      <c r="M5" s="4">
        <v>0</v>
      </c>
      <c r="N5" s="4">
        <v>0</v>
      </c>
      <c r="O5" s="4">
        <v>1</v>
      </c>
      <c r="P5" s="27">
        <f t="shared" si="0"/>
        <v>1.3888888888888888E-2</v>
      </c>
      <c r="Q5" s="27">
        <f t="shared" si="0"/>
        <v>1.3888888888888888E-2</v>
      </c>
      <c r="R5" s="4">
        <v>0</v>
      </c>
      <c r="S5" s="4">
        <v>0</v>
      </c>
      <c r="T5" s="5">
        <v>1000000</v>
      </c>
      <c r="U5" s="5">
        <v>1000000</v>
      </c>
      <c r="V5" s="5" t="s">
        <v>189</v>
      </c>
      <c r="W5" s="28">
        <f>1/AA5</f>
        <v>1.076555023923445E-2</v>
      </c>
      <c r="X5" s="16">
        <v>0</v>
      </c>
      <c r="Y5" s="30">
        <v>41</v>
      </c>
      <c r="Z5" s="29">
        <v>30</v>
      </c>
      <c r="AA5" s="16">
        <f>2000*(95-55)*(4.18/1000/3.6)</f>
        <v>92.888888888888886</v>
      </c>
      <c r="AB5" s="16"/>
    </row>
    <row r="6" spans="1:28">
      <c r="A6" s="5" t="s">
        <v>174</v>
      </c>
      <c r="B6" s="8">
        <v>0</v>
      </c>
      <c r="C6" s="4" t="s">
        <v>173</v>
      </c>
      <c r="D6" s="5" t="s">
        <v>181</v>
      </c>
      <c r="E6" s="5">
        <v>0</v>
      </c>
      <c r="F6" s="4">
        <v>0</v>
      </c>
      <c r="G6" s="4">
        <v>0</v>
      </c>
      <c r="H6" s="5">
        <v>1000000</v>
      </c>
      <c r="I6" s="4">
        <v>0</v>
      </c>
      <c r="J6" s="15">
        <v>0</v>
      </c>
      <c r="K6" s="4">
        <v>1</v>
      </c>
      <c r="L6" s="4">
        <v>1</v>
      </c>
      <c r="M6" s="4">
        <v>0</v>
      </c>
      <c r="N6" s="4">
        <v>0</v>
      </c>
      <c r="O6" s="4">
        <v>1</v>
      </c>
      <c r="P6" s="15">
        <v>0.2</v>
      </c>
      <c r="Q6" s="15">
        <v>0.2</v>
      </c>
      <c r="R6" s="4">
        <v>0</v>
      </c>
      <c r="S6" s="4">
        <v>0</v>
      </c>
      <c r="T6" s="5">
        <v>1000000</v>
      </c>
      <c r="U6" s="5">
        <v>1000000</v>
      </c>
      <c r="V6" s="5" t="s">
        <v>111</v>
      </c>
      <c r="W6" s="31">
        <f>1/120</f>
        <v>8.3333333333333332E-3</v>
      </c>
      <c r="X6" s="15">
        <v>1</v>
      </c>
      <c r="Y6" s="15">
        <v>500</v>
      </c>
      <c r="Z6" s="29">
        <v>25</v>
      </c>
      <c r="AA6" s="15">
        <f>3/1000*10000</f>
        <v>30</v>
      </c>
    </row>
    <row r="7" spans="1:28">
      <c r="U7" s="7"/>
    </row>
    <row r="8" spans="1:28">
      <c r="A8" s="5" t="s">
        <v>281</v>
      </c>
      <c r="B8" s="10">
        <v>1</v>
      </c>
      <c r="C8" s="4" t="s">
        <v>707</v>
      </c>
      <c r="D8" s="5" t="s">
        <v>181</v>
      </c>
      <c r="E8" s="5">
        <v>0</v>
      </c>
      <c r="F8" s="4">
        <v>0</v>
      </c>
      <c r="G8" s="4">
        <v>0</v>
      </c>
      <c r="H8" s="5">
        <v>1000000</v>
      </c>
      <c r="I8" s="4">
        <v>0</v>
      </c>
      <c r="J8" s="26">
        <v>0</v>
      </c>
      <c r="K8" s="15">
        <v>1</v>
      </c>
      <c r="L8" s="4">
        <v>1</v>
      </c>
      <c r="M8" s="4">
        <v>0</v>
      </c>
      <c r="N8" s="4">
        <v>0</v>
      </c>
      <c r="O8" s="15">
        <v>0.8</v>
      </c>
      <c r="P8" s="4">
        <v>0.25</v>
      </c>
      <c r="Q8" s="4">
        <v>0.25</v>
      </c>
      <c r="R8" s="4">
        <v>0</v>
      </c>
      <c r="S8" s="4">
        <v>0</v>
      </c>
      <c r="T8">
        <v>1000000</v>
      </c>
      <c r="U8">
        <v>1000000</v>
      </c>
      <c r="V8" s="84" t="s">
        <v>696</v>
      </c>
      <c r="W8" s="84">
        <f>1/(10*0.0899)/30</f>
        <v>3.7078235076010387E-2</v>
      </c>
      <c r="X8" s="173">
        <f>0.03*Y8</f>
        <v>30</v>
      </c>
      <c r="Y8" s="174">
        <v>1000</v>
      </c>
      <c r="Z8" s="49">
        <v>30</v>
      </c>
      <c r="AA8" s="15" t="s">
        <v>816</v>
      </c>
    </row>
    <row r="9" spans="1:28">
      <c r="U9" s="7"/>
    </row>
    <row r="10" spans="1:28" s="4" customFormat="1">
      <c r="A10" s="5" t="s">
        <v>81</v>
      </c>
      <c r="B10" s="8">
        <v>1</v>
      </c>
      <c r="C10" s="4" t="s">
        <v>701</v>
      </c>
      <c r="D10" s="5" t="s">
        <v>169</v>
      </c>
      <c r="E10" s="5">
        <v>0</v>
      </c>
      <c r="F10" s="4">
        <v>0</v>
      </c>
      <c r="G10" s="4">
        <v>0</v>
      </c>
      <c r="H10" s="5">
        <v>1000000</v>
      </c>
      <c r="I10" s="4">
        <v>0</v>
      </c>
      <c r="J10" s="19">
        <f>0.01/24</f>
        <v>4.1666666666666669E-4</v>
      </c>
      <c r="K10" s="4">
        <v>0.96</v>
      </c>
      <c r="L10" s="4">
        <v>0.96</v>
      </c>
      <c r="M10" s="4">
        <v>0</v>
      </c>
      <c r="N10" s="4">
        <v>0</v>
      </c>
      <c r="O10" s="4">
        <v>0.8</v>
      </c>
      <c r="P10" s="17">
        <v>0.5</v>
      </c>
      <c r="Q10" s="17">
        <v>3</v>
      </c>
      <c r="R10" s="4">
        <v>0</v>
      </c>
      <c r="S10" s="4">
        <v>0</v>
      </c>
      <c r="T10" s="5">
        <v>1000000</v>
      </c>
      <c r="U10" s="5">
        <v>1000000</v>
      </c>
      <c r="V10" s="84" t="s">
        <v>697</v>
      </c>
      <c r="W10" s="84">
        <f>1/0.159</f>
        <v>6.2893081761006284</v>
      </c>
      <c r="X10" s="5">
        <f>0.03*Y10</f>
        <v>15</v>
      </c>
      <c r="Y10" s="5">
        <v>500</v>
      </c>
      <c r="Z10" s="5">
        <v>15</v>
      </c>
      <c r="AA10" s="5" t="s">
        <v>753</v>
      </c>
    </row>
    <row r="11" spans="1:28" s="4" customFormat="1">
      <c r="A11" s="5"/>
      <c r="B11" s="8"/>
      <c r="D11" s="5"/>
      <c r="E11" s="5"/>
      <c r="H11" s="5"/>
      <c r="J11" s="19"/>
      <c r="P11" s="17"/>
      <c r="Q11" s="17"/>
      <c r="T11" s="5"/>
      <c r="U11" s="5"/>
      <c r="V11" s="5"/>
      <c r="W11" s="5"/>
      <c r="X11" s="15"/>
      <c r="Y11" s="15"/>
      <c r="AA11" s="15"/>
    </row>
  </sheetData>
  <conditionalFormatting sqref="B2:B187">
    <cfRule type="cellIs" dxfId="2" priority="1" operator="equal">
      <formula>1</formula>
    </cfRule>
  </conditionalFormatting>
  <dataValidations count="2">
    <dataValidation type="list" allowBlank="1" showInputMessage="1" showErrorMessage="1" sqref="C3 C5" xr:uid="{DE81F27B-4BC9-4143-A2A3-A1A5F96081D9}"/>
    <dataValidation type="list" allowBlank="1" showInputMessage="1" showErrorMessage="1" sqref="C11" xr:uid="{0D4D92DB-0415-4C90-85D2-231E8EAC6294}">
      <formula1>$A$2:$A$18</formula1>
    </dataValidation>
  </dataValidations>
  <pageMargins left="0.7" right="0.7" top="0.78740157499999996" bottom="0.78740157499999996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D3B92EA-FE1B-41AE-B41C-D2BD7B989696}">
          <x14:formula1>
            <xm:f>buses!$A$2:$A$21</xm:f>
          </x14:formula1>
          <xm:sqref>C6</xm:sqref>
        </x14:dataValidation>
        <x14:dataValidation type="list" allowBlank="1" showInputMessage="1" showErrorMessage="1" xr:uid="{A4D103BC-E535-49E3-9EFD-C252046BDF63}">
          <x14:formula1>
            <xm:f>buses!$A$2:$A$20</xm:f>
          </x14:formula1>
          <xm:sqref>C2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90"/>
  <sheetViews>
    <sheetView zoomScale="70" zoomScaleNormal="70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P52" sqref="P52"/>
    </sheetView>
  </sheetViews>
  <sheetFormatPr baseColWidth="10" defaultColWidth="8.6640625" defaultRowHeight="14.4"/>
  <cols>
    <col min="1" max="1" width="36" customWidth="1"/>
    <col min="2" max="2" width="5.6640625" style="10" bestFit="1" customWidth="1"/>
    <col min="3" max="3" width="8" customWidth="1"/>
    <col min="4" max="4" width="9.88671875" customWidth="1"/>
    <col min="5" max="5" width="12.6640625" customWidth="1"/>
    <col min="6" max="7" width="10.88671875" customWidth="1"/>
    <col min="8" max="8" width="22.33203125" bestFit="1" customWidth="1"/>
    <col min="11" max="11" width="26.6640625" customWidth="1"/>
    <col min="12" max="12" width="10.33203125" customWidth="1"/>
    <col min="14" max="14" width="17.5546875" customWidth="1"/>
    <col min="16" max="16" width="22.6640625" bestFit="1" customWidth="1"/>
    <col min="17" max="17" width="10.44140625" customWidth="1"/>
    <col min="18" max="18" width="19.5546875" customWidth="1"/>
    <col min="20" max="20" width="7.33203125" customWidth="1"/>
    <col min="21" max="21" width="11.33203125" bestFit="1" customWidth="1"/>
    <col min="22" max="22" width="7.6640625" customWidth="1"/>
    <col min="23" max="23" width="7.33203125" bestFit="1" customWidth="1"/>
    <col min="26" max="26" width="31" customWidth="1"/>
    <col min="30" max="30" width="48" customWidth="1"/>
  </cols>
  <sheetData>
    <row r="1" spans="1:30" s="11" customFormat="1" ht="43.2">
      <c r="A1" s="2" t="s">
        <v>33</v>
      </c>
      <c r="B1" s="2" t="s">
        <v>34</v>
      </c>
      <c r="C1" s="2" t="s">
        <v>165</v>
      </c>
      <c r="D1" s="2" t="s">
        <v>163</v>
      </c>
      <c r="E1" s="2" t="s">
        <v>164</v>
      </c>
      <c r="F1" s="2" t="s">
        <v>162</v>
      </c>
      <c r="G1" s="20" t="s">
        <v>248</v>
      </c>
      <c r="H1" s="2" t="s">
        <v>119</v>
      </c>
      <c r="I1" s="2" t="s">
        <v>176</v>
      </c>
      <c r="J1" s="2" t="s">
        <v>120</v>
      </c>
      <c r="K1" s="2" t="s">
        <v>58</v>
      </c>
      <c r="L1" s="2" t="s">
        <v>177</v>
      </c>
      <c r="M1" s="2" t="s">
        <v>121</v>
      </c>
      <c r="N1" s="2" t="s">
        <v>38</v>
      </c>
      <c r="O1" s="2" t="s">
        <v>39</v>
      </c>
      <c r="P1" s="2" t="s">
        <v>59</v>
      </c>
      <c r="Q1" s="2" t="s">
        <v>178</v>
      </c>
      <c r="R1" s="2" t="s">
        <v>60</v>
      </c>
      <c r="S1" s="2" t="s">
        <v>61</v>
      </c>
      <c r="T1" s="2" t="s">
        <v>138</v>
      </c>
      <c r="U1" s="2" t="s">
        <v>45</v>
      </c>
      <c r="V1" s="25" t="s">
        <v>133</v>
      </c>
      <c r="W1" s="2" t="s">
        <v>44</v>
      </c>
      <c r="X1" s="20" t="s">
        <v>159</v>
      </c>
      <c r="Y1" s="20" t="s">
        <v>399</v>
      </c>
      <c r="Z1" s="2" t="s">
        <v>46</v>
      </c>
      <c r="AA1" s="2" t="s">
        <v>47</v>
      </c>
      <c r="AB1" s="3" t="s">
        <v>132</v>
      </c>
      <c r="AD1" s="58" t="s">
        <v>40</v>
      </c>
    </row>
    <row r="2" spans="1:30" s="4" customFormat="1">
      <c r="A2" s="4" t="s">
        <v>86</v>
      </c>
      <c r="B2" s="10">
        <v>0</v>
      </c>
      <c r="C2" s="5" t="s">
        <v>170</v>
      </c>
      <c r="D2" s="5">
        <v>0</v>
      </c>
      <c r="E2" s="4">
        <v>0</v>
      </c>
      <c r="F2" s="4">
        <v>0</v>
      </c>
      <c r="G2" s="5">
        <v>100000</v>
      </c>
      <c r="H2" s="4" t="s">
        <v>71</v>
      </c>
      <c r="I2" s="4">
        <v>1</v>
      </c>
      <c r="J2" s="4">
        <v>0</v>
      </c>
      <c r="K2" s="4" t="s">
        <v>72</v>
      </c>
      <c r="L2" s="4">
        <v>0.28999999999999998</v>
      </c>
      <c r="M2" s="4">
        <v>0</v>
      </c>
      <c r="N2" s="4" t="s">
        <v>92</v>
      </c>
      <c r="O2" s="4">
        <v>1</v>
      </c>
      <c r="P2" s="4" t="s">
        <v>145</v>
      </c>
      <c r="Q2" s="4">
        <v>0.46</v>
      </c>
      <c r="R2" s="4" t="s">
        <v>101</v>
      </c>
      <c r="S2" s="4">
        <v>3.6</v>
      </c>
      <c r="T2" s="12">
        <f>0.0035/L2</f>
        <v>1.2068965517241381E-2</v>
      </c>
      <c r="U2" s="9">
        <f>V2*L2</f>
        <v>431.22999999999996</v>
      </c>
      <c r="V2" s="9">
        <v>1487</v>
      </c>
      <c r="W2" s="4">
        <v>15</v>
      </c>
      <c r="X2" s="5">
        <v>100000</v>
      </c>
      <c r="Y2" s="5">
        <v>100000</v>
      </c>
      <c r="Z2" s="4" t="s">
        <v>107</v>
      </c>
      <c r="AA2" s="4">
        <v>1</v>
      </c>
      <c r="AB2" s="4">
        <v>1</v>
      </c>
    </row>
    <row r="3" spans="1:30" s="4" customFormat="1">
      <c r="A3" s="4" t="s">
        <v>83</v>
      </c>
      <c r="B3" s="10">
        <v>0</v>
      </c>
      <c r="C3" s="5" t="s">
        <v>170</v>
      </c>
      <c r="D3" s="5">
        <v>0</v>
      </c>
      <c r="E3" s="4">
        <v>0</v>
      </c>
      <c r="F3" s="4">
        <v>0</v>
      </c>
      <c r="G3" s="5">
        <v>100000</v>
      </c>
      <c r="H3" s="4" t="s">
        <v>193</v>
      </c>
      <c r="I3" s="4">
        <v>1</v>
      </c>
      <c r="J3" s="4">
        <v>0</v>
      </c>
      <c r="K3" s="4" t="s">
        <v>72</v>
      </c>
      <c r="L3" s="4">
        <v>0.28999999999999998</v>
      </c>
      <c r="M3" s="4">
        <v>0</v>
      </c>
      <c r="N3" s="4" t="s">
        <v>93</v>
      </c>
      <c r="O3" s="4">
        <v>1</v>
      </c>
      <c r="P3" s="4" t="s">
        <v>145</v>
      </c>
      <c r="Q3" s="4">
        <v>0.46</v>
      </c>
      <c r="R3" s="4" t="s">
        <v>102</v>
      </c>
      <c r="S3" s="4">
        <v>3.6</v>
      </c>
      <c r="T3" s="12">
        <f>0.0069/L3</f>
        <v>2.3793103448275864E-2</v>
      </c>
      <c r="U3" s="9">
        <f>V3*L3</f>
        <v>455.59</v>
      </c>
      <c r="V3" s="9">
        <v>1571</v>
      </c>
      <c r="W3" s="4">
        <v>15</v>
      </c>
      <c r="X3" s="5">
        <v>100000</v>
      </c>
      <c r="Y3" s="5">
        <v>100000</v>
      </c>
      <c r="Z3" s="4" t="s">
        <v>107</v>
      </c>
      <c r="AA3" s="4">
        <v>1</v>
      </c>
      <c r="AB3" s="4">
        <v>1</v>
      </c>
    </row>
    <row r="4" spans="1:30" s="4" customFormat="1">
      <c r="A4" s="4" t="s">
        <v>84</v>
      </c>
      <c r="B4" s="10">
        <v>0</v>
      </c>
      <c r="C4" s="5" t="s">
        <v>170</v>
      </c>
      <c r="D4" s="5">
        <v>0</v>
      </c>
      <c r="E4" s="4">
        <v>0</v>
      </c>
      <c r="F4" s="4">
        <v>0</v>
      </c>
      <c r="G4" s="5">
        <v>100000</v>
      </c>
      <c r="H4" s="4" t="s">
        <v>193</v>
      </c>
      <c r="I4" s="4">
        <v>1</v>
      </c>
      <c r="J4" s="4">
        <v>0</v>
      </c>
      <c r="K4" s="4" t="s">
        <v>72</v>
      </c>
      <c r="L4" s="4">
        <v>0.32</v>
      </c>
      <c r="M4" s="4">
        <v>0</v>
      </c>
      <c r="N4" s="4" t="s">
        <v>96</v>
      </c>
      <c r="O4" s="4">
        <v>1</v>
      </c>
      <c r="P4" s="4" t="s">
        <v>145</v>
      </c>
      <c r="Q4" s="4">
        <v>0.55000000000000004</v>
      </c>
      <c r="R4" s="4" t="s">
        <v>103</v>
      </c>
      <c r="S4" s="4">
        <v>3.6</v>
      </c>
      <c r="T4" s="4">
        <v>0</v>
      </c>
      <c r="U4" s="9">
        <f t="shared" ref="U4:U8" si="0">V4*L4</f>
        <v>1532.8</v>
      </c>
      <c r="V4" s="9">
        <v>4790</v>
      </c>
      <c r="W4" s="4">
        <v>15</v>
      </c>
      <c r="X4" s="5">
        <v>100000</v>
      </c>
      <c r="Y4" s="5">
        <v>100000</v>
      </c>
      <c r="Z4" s="4" t="s">
        <v>183</v>
      </c>
      <c r="AA4" s="4">
        <v>1</v>
      </c>
      <c r="AB4" s="4">
        <v>1</v>
      </c>
    </row>
    <row r="5" spans="1:30" s="4" customFormat="1">
      <c r="A5" s="4" t="s">
        <v>85</v>
      </c>
      <c r="B5" s="10">
        <v>0</v>
      </c>
      <c r="C5" s="5" t="s">
        <v>170</v>
      </c>
      <c r="D5" s="5">
        <v>0</v>
      </c>
      <c r="E5" s="4">
        <v>0</v>
      </c>
      <c r="F5" s="4">
        <v>0</v>
      </c>
      <c r="G5" s="5">
        <v>100000</v>
      </c>
      <c r="H5" s="4" t="s">
        <v>193</v>
      </c>
      <c r="I5" s="4">
        <v>1</v>
      </c>
      <c r="J5" s="4">
        <v>0</v>
      </c>
      <c r="K5" s="4" t="s">
        <v>72</v>
      </c>
      <c r="L5" s="4">
        <v>0.47</v>
      </c>
      <c r="M5" s="4">
        <v>0</v>
      </c>
      <c r="N5" s="4" t="s">
        <v>97</v>
      </c>
      <c r="O5" s="4">
        <v>1</v>
      </c>
      <c r="P5" s="4" t="s">
        <v>145</v>
      </c>
      <c r="Q5" s="4">
        <v>0.33</v>
      </c>
      <c r="R5" s="4" t="s">
        <v>104</v>
      </c>
      <c r="S5" s="4">
        <v>3.6</v>
      </c>
      <c r="T5" s="4">
        <v>0</v>
      </c>
      <c r="U5" s="9">
        <f t="shared" si="0"/>
        <v>864.8</v>
      </c>
      <c r="V5" s="9">
        <v>1840</v>
      </c>
      <c r="W5" s="4">
        <v>15</v>
      </c>
      <c r="X5" s="5">
        <v>100000</v>
      </c>
      <c r="Y5" s="5">
        <v>100000</v>
      </c>
      <c r="Z5" s="4" t="s">
        <v>224</v>
      </c>
      <c r="AA5" s="4">
        <v>1</v>
      </c>
      <c r="AB5" s="4">
        <v>1</v>
      </c>
    </row>
    <row r="6" spans="1:30" s="4" customFormat="1">
      <c r="A6" s="4" t="s">
        <v>87</v>
      </c>
      <c r="B6" s="10">
        <v>0</v>
      </c>
      <c r="C6" s="5" t="s">
        <v>170</v>
      </c>
      <c r="D6" s="5">
        <v>0</v>
      </c>
      <c r="E6" s="4">
        <v>0</v>
      </c>
      <c r="F6" s="4">
        <v>0</v>
      </c>
      <c r="G6" s="5">
        <v>100000</v>
      </c>
      <c r="H6" s="4" t="s">
        <v>193</v>
      </c>
      <c r="I6" s="4">
        <v>1</v>
      </c>
      <c r="J6" s="4">
        <v>0</v>
      </c>
      <c r="K6" s="4" t="s">
        <v>72</v>
      </c>
      <c r="L6" s="4">
        <v>0.57999999999999996</v>
      </c>
      <c r="M6" s="4">
        <v>0</v>
      </c>
      <c r="N6" s="4" t="s">
        <v>98</v>
      </c>
      <c r="O6" s="4">
        <v>1</v>
      </c>
      <c r="P6" s="4" t="s">
        <v>145</v>
      </c>
      <c r="Q6" s="4">
        <v>0.22</v>
      </c>
      <c r="R6" s="4" t="s">
        <v>105</v>
      </c>
      <c r="S6" s="4">
        <v>3.6</v>
      </c>
      <c r="T6" s="12">
        <f>0.014/L6</f>
        <v>2.4137931034482762E-2</v>
      </c>
      <c r="U6" s="9">
        <f t="shared" si="0"/>
        <v>2181.3799999999997</v>
      </c>
      <c r="V6" s="9">
        <v>3760.9999999999995</v>
      </c>
      <c r="W6" s="4">
        <v>15</v>
      </c>
      <c r="X6" s="5">
        <v>100000</v>
      </c>
      <c r="Y6" s="5">
        <v>100000</v>
      </c>
      <c r="Z6" s="4" t="s">
        <v>234</v>
      </c>
      <c r="AA6" s="4">
        <v>1</v>
      </c>
      <c r="AB6" s="4">
        <v>1</v>
      </c>
    </row>
    <row r="7" spans="1:30" s="4" customFormat="1">
      <c r="A7" s="4" t="s">
        <v>235</v>
      </c>
      <c r="B7" s="10">
        <v>0</v>
      </c>
      <c r="C7" s="5" t="s">
        <v>170</v>
      </c>
      <c r="D7" s="5">
        <v>0</v>
      </c>
      <c r="E7" s="4">
        <v>0</v>
      </c>
      <c r="F7" s="4">
        <v>0</v>
      </c>
      <c r="G7" s="5">
        <v>100000</v>
      </c>
      <c r="H7" s="4" t="s">
        <v>194</v>
      </c>
      <c r="I7" s="4">
        <v>1</v>
      </c>
      <c r="J7" s="4">
        <v>0</v>
      </c>
      <c r="K7" s="4" t="s">
        <v>72</v>
      </c>
      <c r="L7" s="13">
        <f>1/(0.9*0.8*18.9/3.6)</f>
        <v>0.26455026455026454</v>
      </c>
      <c r="M7" s="15">
        <v>3.4000000000000002E-2</v>
      </c>
      <c r="N7" s="4" t="s">
        <v>137</v>
      </c>
      <c r="O7" s="4">
        <v>1</v>
      </c>
      <c r="P7" s="4" t="s">
        <v>145</v>
      </c>
      <c r="Q7" s="13">
        <f>(111.3/49)/(0.9*0.8*18.9/3.6)</f>
        <v>0.60090702947845798</v>
      </c>
      <c r="R7" s="4" t="s">
        <v>136</v>
      </c>
      <c r="S7" s="4">
        <v>1</v>
      </c>
      <c r="T7" s="4">
        <v>0</v>
      </c>
      <c r="U7" s="9">
        <f t="shared" si="0"/>
        <v>1239.9470899470898</v>
      </c>
      <c r="V7" s="9">
        <v>4687</v>
      </c>
      <c r="W7" s="4">
        <v>15</v>
      </c>
      <c r="X7" s="5">
        <v>100000</v>
      </c>
      <c r="Y7" s="5">
        <v>100000</v>
      </c>
      <c r="Z7" s="4" t="s">
        <v>225</v>
      </c>
      <c r="AA7" s="4">
        <v>1</v>
      </c>
      <c r="AB7" s="4">
        <v>1</v>
      </c>
    </row>
    <row r="8" spans="1:30" s="4" customFormat="1">
      <c r="A8" s="4" t="s">
        <v>236</v>
      </c>
      <c r="B8" s="10">
        <v>0</v>
      </c>
      <c r="C8" s="5" t="s">
        <v>170</v>
      </c>
      <c r="D8" s="5">
        <v>0</v>
      </c>
      <c r="E8" s="4">
        <v>0</v>
      </c>
      <c r="F8" s="4">
        <v>0</v>
      </c>
      <c r="G8" s="5">
        <v>100000</v>
      </c>
      <c r="H8" s="4" t="s">
        <v>194</v>
      </c>
      <c r="I8" s="4">
        <v>1</v>
      </c>
      <c r="J8" s="4">
        <v>0</v>
      </c>
      <c r="K8" s="4" t="s">
        <v>72</v>
      </c>
      <c r="L8" s="4">
        <v>0.15</v>
      </c>
      <c r="M8" s="15">
        <v>3.4000000000000002E-2</v>
      </c>
      <c r="N8" s="4" t="s">
        <v>99</v>
      </c>
      <c r="O8" s="4">
        <v>1</v>
      </c>
      <c r="P8" s="4" t="s">
        <v>145</v>
      </c>
      <c r="Q8" s="4">
        <v>0.45</v>
      </c>
      <c r="R8" s="4" t="s">
        <v>106</v>
      </c>
      <c r="S8" s="4">
        <v>3.6</v>
      </c>
      <c r="T8" s="4">
        <v>0</v>
      </c>
      <c r="U8" s="9">
        <f t="shared" si="0"/>
        <v>703.05</v>
      </c>
      <c r="V8" s="9">
        <v>4687</v>
      </c>
      <c r="W8" s="4">
        <v>15</v>
      </c>
      <c r="X8" s="5">
        <v>100000</v>
      </c>
      <c r="Y8" s="5">
        <v>100000</v>
      </c>
      <c r="Z8" s="4" t="s">
        <v>109</v>
      </c>
      <c r="AA8" s="4">
        <v>1</v>
      </c>
      <c r="AB8" s="4">
        <v>1</v>
      </c>
    </row>
    <row r="9" spans="1:30">
      <c r="A9" s="4" t="s">
        <v>172</v>
      </c>
      <c r="B9" s="10">
        <v>0</v>
      </c>
      <c r="C9" s="5" t="s">
        <v>170</v>
      </c>
      <c r="D9" s="5">
        <v>0</v>
      </c>
      <c r="E9" s="4">
        <v>0</v>
      </c>
      <c r="F9" s="4">
        <v>0</v>
      </c>
      <c r="G9" s="5">
        <v>100000</v>
      </c>
      <c r="H9" s="4" t="s">
        <v>72</v>
      </c>
      <c r="I9" s="4">
        <v>1</v>
      </c>
      <c r="J9" s="4">
        <v>0</v>
      </c>
      <c r="K9" s="4" t="s">
        <v>173</v>
      </c>
      <c r="L9" s="15">
        <f>0.7/33.3</f>
        <v>2.1021021021021023E-2</v>
      </c>
      <c r="M9" s="4">
        <v>0</v>
      </c>
      <c r="N9" s="4" t="s">
        <v>130</v>
      </c>
      <c r="O9" s="4">
        <v>1</v>
      </c>
      <c r="P9" s="4" t="s">
        <v>180</v>
      </c>
      <c r="Q9" s="15">
        <f>L9/2*18/2</f>
        <v>9.45945945945946E-2</v>
      </c>
      <c r="R9" s="4" t="s">
        <v>130</v>
      </c>
      <c r="S9" s="4">
        <v>1</v>
      </c>
      <c r="T9" s="4">
        <v>0</v>
      </c>
      <c r="U9" s="4">
        <v>1</v>
      </c>
      <c r="W9" s="4">
        <v>15</v>
      </c>
      <c r="X9" s="5">
        <v>100000</v>
      </c>
      <c r="Y9" s="5">
        <v>100000</v>
      </c>
      <c r="Z9" s="15" t="s">
        <v>183</v>
      </c>
      <c r="AA9" s="4">
        <v>1</v>
      </c>
      <c r="AB9" s="4">
        <v>0</v>
      </c>
    </row>
    <row r="10" spans="1:30">
      <c r="A10" s="4" t="s">
        <v>175</v>
      </c>
      <c r="B10" s="10">
        <v>0</v>
      </c>
      <c r="C10" s="5" t="s">
        <v>181</v>
      </c>
      <c r="D10" s="5">
        <v>0</v>
      </c>
      <c r="E10" s="4">
        <v>0</v>
      </c>
      <c r="F10" s="4">
        <v>0</v>
      </c>
      <c r="G10" s="5">
        <v>100000</v>
      </c>
      <c r="H10" s="4" t="s">
        <v>173</v>
      </c>
      <c r="I10" s="4">
        <v>1</v>
      </c>
      <c r="J10" s="4">
        <v>0</v>
      </c>
      <c r="K10" s="4" t="s">
        <v>72</v>
      </c>
      <c r="L10" s="15">
        <f>0.5*33.3</f>
        <v>16.649999999999999</v>
      </c>
      <c r="M10" s="4">
        <v>0</v>
      </c>
      <c r="N10" s="4" t="s">
        <v>130</v>
      </c>
      <c r="O10" s="4">
        <v>1</v>
      </c>
      <c r="P10" s="4"/>
      <c r="Q10" s="15"/>
      <c r="R10" s="4"/>
      <c r="S10" s="4"/>
      <c r="T10" s="15">
        <v>0</v>
      </c>
      <c r="U10" s="16">
        <v>1</v>
      </c>
      <c r="V10" s="9"/>
      <c r="W10" s="4">
        <v>15</v>
      </c>
      <c r="X10" s="5">
        <v>100000</v>
      </c>
      <c r="Y10" s="5">
        <v>100000</v>
      </c>
      <c r="Z10" s="4" t="s">
        <v>183</v>
      </c>
      <c r="AA10" s="15">
        <v>33.299999999999997</v>
      </c>
      <c r="AB10" s="4">
        <v>0</v>
      </c>
    </row>
    <row r="11" spans="1:30" s="121" customFormat="1">
      <c r="A11" s="119"/>
      <c r="B11" s="120"/>
      <c r="C11" s="122"/>
      <c r="D11" s="122"/>
      <c r="E11" s="119"/>
      <c r="F11" s="119"/>
      <c r="G11" s="122"/>
      <c r="H11" s="119"/>
      <c r="I11" s="119"/>
      <c r="J11" s="119"/>
      <c r="K11" s="119"/>
      <c r="L11" s="123"/>
      <c r="M11" s="119"/>
      <c r="N11" s="119"/>
      <c r="O11" s="119"/>
      <c r="P11" s="119"/>
      <c r="Q11" s="123"/>
      <c r="R11" s="119"/>
      <c r="S11" s="119"/>
      <c r="T11" s="123"/>
      <c r="U11" s="126"/>
      <c r="V11" s="128"/>
      <c r="W11" s="119"/>
      <c r="X11" s="122"/>
      <c r="Y11" s="122"/>
      <c r="Z11" s="119"/>
      <c r="AA11" s="123"/>
      <c r="AB11" s="119"/>
    </row>
    <row r="12" spans="1:30" s="38" customFormat="1">
      <c r="A12" s="90" t="s">
        <v>80</v>
      </c>
      <c r="B12" s="91">
        <v>0</v>
      </c>
      <c r="C12" s="37" t="s">
        <v>171</v>
      </c>
      <c r="D12" s="37">
        <v>0</v>
      </c>
      <c r="E12" s="90">
        <v>0</v>
      </c>
      <c r="F12" s="90">
        <v>0</v>
      </c>
      <c r="G12" s="37">
        <v>100000</v>
      </c>
      <c r="H12" s="90" t="s">
        <v>71</v>
      </c>
      <c r="I12" s="90">
        <v>1</v>
      </c>
      <c r="J12" s="90">
        <v>0</v>
      </c>
      <c r="K12" s="90" t="s">
        <v>486</v>
      </c>
      <c r="L12" s="100">
        <v>0.20031363214798253</v>
      </c>
      <c r="M12" s="90">
        <v>0</v>
      </c>
      <c r="N12" s="90" t="s">
        <v>130</v>
      </c>
      <c r="O12" s="90">
        <v>1</v>
      </c>
      <c r="P12" s="90" t="s">
        <v>615</v>
      </c>
      <c r="Q12" s="90">
        <v>1.02</v>
      </c>
      <c r="R12" s="37" t="s">
        <v>130</v>
      </c>
      <c r="S12" s="90">
        <v>1</v>
      </c>
      <c r="T12" s="97">
        <f>0.03*U12</f>
        <v>6.5789999999999997</v>
      </c>
      <c r="U12" s="97">
        <f>215*Q12</f>
        <v>219.3</v>
      </c>
      <c r="V12" s="90">
        <v>0</v>
      </c>
      <c r="W12" s="102">
        <v>20</v>
      </c>
      <c r="X12" s="37">
        <v>100000</v>
      </c>
      <c r="Y12" s="37">
        <v>100000</v>
      </c>
      <c r="Z12" s="102" t="s">
        <v>654</v>
      </c>
      <c r="AA12" s="102">
        <f>1/10</f>
        <v>0.1</v>
      </c>
      <c r="AB12" s="90">
        <v>1</v>
      </c>
      <c r="AD12" s="38" t="s">
        <v>617</v>
      </c>
    </row>
    <row r="13" spans="1:30" s="114" customFormat="1">
      <c r="A13" s="108"/>
      <c r="B13" s="109"/>
      <c r="C13" s="110"/>
      <c r="D13" s="110"/>
      <c r="E13" s="108"/>
      <c r="F13" s="108"/>
      <c r="G13" s="110"/>
      <c r="H13" s="108"/>
      <c r="I13" s="108"/>
      <c r="J13" s="108"/>
      <c r="K13" s="108"/>
      <c r="L13" s="111"/>
      <c r="M13" s="108"/>
      <c r="N13" s="108"/>
      <c r="O13" s="108"/>
      <c r="P13" s="108"/>
      <c r="Q13" s="111"/>
      <c r="R13" s="108"/>
      <c r="S13" s="108"/>
      <c r="T13" s="111"/>
      <c r="U13" s="112"/>
      <c r="V13" s="113"/>
      <c r="W13" s="108"/>
      <c r="X13" s="110"/>
      <c r="Y13" s="110"/>
      <c r="Z13" s="108"/>
      <c r="AA13" s="111"/>
      <c r="AB13" s="108"/>
    </row>
    <row r="14" spans="1:30" s="117" customFormat="1">
      <c r="A14" s="115"/>
      <c r="B14" s="116"/>
      <c r="Y14" s="118"/>
    </row>
    <row r="15" spans="1:30">
      <c r="A15" s="4" t="s">
        <v>652</v>
      </c>
      <c r="B15" s="10">
        <v>1</v>
      </c>
      <c r="C15" t="s">
        <v>284</v>
      </c>
      <c r="D15" s="5">
        <v>0</v>
      </c>
      <c r="E15" s="4">
        <v>0</v>
      </c>
      <c r="F15" s="4">
        <v>0</v>
      </c>
      <c r="G15" s="5">
        <v>100000</v>
      </c>
      <c r="H15" s="4" t="s">
        <v>256</v>
      </c>
      <c r="I15" s="49">
        <v>1</v>
      </c>
      <c r="J15" s="4">
        <v>0</v>
      </c>
      <c r="K15" s="4" t="s">
        <v>253</v>
      </c>
      <c r="L15" s="49">
        <f>2751.64/89.93</f>
        <v>30.59757589236072</v>
      </c>
      <c r="M15" s="4">
        <v>0</v>
      </c>
      <c r="N15" s="4" t="s">
        <v>130</v>
      </c>
      <c r="O15" s="4">
        <v>1</v>
      </c>
      <c r="P15" s="4" t="s">
        <v>257</v>
      </c>
      <c r="Q15" s="49">
        <v>1</v>
      </c>
      <c r="R15" s="4" t="s">
        <v>130</v>
      </c>
      <c r="S15" s="4">
        <v>1</v>
      </c>
      <c r="T15" s="4">
        <v>0</v>
      </c>
      <c r="U15" s="4">
        <v>0</v>
      </c>
      <c r="V15" s="4">
        <v>0</v>
      </c>
      <c r="W15" s="4">
        <v>100</v>
      </c>
      <c r="X15" s="4">
        <v>1000</v>
      </c>
      <c r="Y15" s="5">
        <v>1000</v>
      </c>
      <c r="Z15" s="4" t="s">
        <v>130</v>
      </c>
      <c r="AA15" s="4">
        <v>1</v>
      </c>
      <c r="AB15" s="4">
        <v>1</v>
      </c>
    </row>
    <row r="16" spans="1:30">
      <c r="A16" s="4" t="s">
        <v>653</v>
      </c>
      <c r="B16" s="10">
        <v>1</v>
      </c>
      <c r="C16" t="s">
        <v>284</v>
      </c>
      <c r="D16" s="5">
        <v>0</v>
      </c>
      <c r="E16" s="4">
        <v>0</v>
      </c>
      <c r="F16" s="4">
        <v>0</v>
      </c>
      <c r="G16" s="5">
        <v>100000</v>
      </c>
      <c r="H16" s="4" t="s">
        <v>257</v>
      </c>
      <c r="I16" s="49">
        <v>1</v>
      </c>
      <c r="J16" s="4">
        <v>0</v>
      </c>
      <c r="K16" s="4" t="s">
        <v>577</v>
      </c>
      <c r="L16" s="49">
        <f>(440.46*1/1.3)/89.93</f>
        <v>3.7675456979360007</v>
      </c>
      <c r="M16" s="4">
        <v>0</v>
      </c>
      <c r="N16" s="4" t="s">
        <v>130</v>
      </c>
      <c r="O16" s="4">
        <v>1</v>
      </c>
      <c r="P16" s="4" t="s">
        <v>173</v>
      </c>
      <c r="Q16" s="49">
        <v>1</v>
      </c>
      <c r="R16" s="4" t="s">
        <v>130</v>
      </c>
      <c r="S16" s="4">
        <v>1</v>
      </c>
      <c r="T16" s="4">
        <v>0</v>
      </c>
      <c r="U16" s="4">
        <v>0</v>
      </c>
      <c r="V16" s="4">
        <v>0</v>
      </c>
      <c r="W16" s="4">
        <v>100</v>
      </c>
      <c r="X16" s="4">
        <v>1000</v>
      </c>
      <c r="Y16" s="5">
        <v>1000</v>
      </c>
      <c r="Z16" s="4" t="s">
        <v>130</v>
      </c>
      <c r="AA16" s="4">
        <v>1</v>
      </c>
      <c r="AB16" s="4">
        <v>1</v>
      </c>
    </row>
    <row r="17" spans="1:30">
      <c r="A17" s="4"/>
      <c r="D17" s="5"/>
      <c r="E17" s="4"/>
      <c r="F17" s="4"/>
      <c r="G17" s="5"/>
      <c r="H17" s="4"/>
      <c r="I17" s="5"/>
      <c r="J17" s="4"/>
      <c r="K17" s="4"/>
      <c r="L17" s="5"/>
      <c r="M17" s="4"/>
      <c r="N17" s="4"/>
      <c r="O17" s="4"/>
      <c r="P17" s="4"/>
      <c r="Q17" s="5"/>
      <c r="R17" s="4"/>
      <c r="S17" s="4"/>
      <c r="T17" s="4"/>
      <c r="U17" s="4"/>
      <c r="V17" s="4"/>
      <c r="W17" s="4"/>
      <c r="X17" s="4"/>
      <c r="Y17" s="5"/>
      <c r="Z17" s="4"/>
      <c r="AA17" s="4"/>
      <c r="AB17" s="4"/>
    </row>
    <row r="18" spans="1:30">
      <c r="A18" s="4" t="s">
        <v>413</v>
      </c>
      <c r="B18" s="10">
        <v>1</v>
      </c>
      <c r="C18" t="s">
        <v>284</v>
      </c>
      <c r="D18" s="5">
        <v>0</v>
      </c>
      <c r="E18" s="4">
        <v>0</v>
      </c>
      <c r="F18" s="4">
        <v>2025</v>
      </c>
      <c r="G18" s="4">
        <v>2030</v>
      </c>
      <c r="H18" s="4" t="s">
        <v>410</v>
      </c>
      <c r="I18" s="49">
        <v>1</v>
      </c>
      <c r="J18" s="4">
        <v>0</v>
      </c>
      <c r="K18" s="4" t="s">
        <v>253</v>
      </c>
      <c r="L18" s="49">
        <f>2751.64/89.93</f>
        <v>30.59757589236072</v>
      </c>
      <c r="M18" s="4">
        <v>0</v>
      </c>
      <c r="N18" s="4" t="s">
        <v>130</v>
      </c>
      <c r="O18" s="4">
        <v>1</v>
      </c>
      <c r="P18" s="4" t="s">
        <v>414</v>
      </c>
      <c r="Q18" s="49">
        <v>1</v>
      </c>
      <c r="R18" s="4" t="s">
        <v>130</v>
      </c>
      <c r="S18" s="4">
        <v>1</v>
      </c>
      <c r="T18" s="4">
        <v>0</v>
      </c>
      <c r="U18" s="4">
        <v>0</v>
      </c>
      <c r="V18" s="4">
        <v>0</v>
      </c>
      <c r="W18" s="4">
        <v>100</v>
      </c>
      <c r="X18" s="4">
        <v>1000</v>
      </c>
      <c r="Y18" s="5">
        <v>1000</v>
      </c>
      <c r="Z18" s="4" t="s">
        <v>130</v>
      </c>
      <c r="AA18" s="5">
        <v>1</v>
      </c>
      <c r="AB18" s="4">
        <v>1</v>
      </c>
    </row>
    <row r="19" spans="1:30">
      <c r="A19" s="4" t="s">
        <v>346</v>
      </c>
      <c r="B19" s="10">
        <v>1</v>
      </c>
      <c r="C19" t="s">
        <v>284</v>
      </c>
      <c r="D19" s="5">
        <v>0</v>
      </c>
      <c r="E19" s="4">
        <v>0</v>
      </c>
      <c r="F19" s="4">
        <v>2025</v>
      </c>
      <c r="G19" s="4">
        <v>2030</v>
      </c>
      <c r="H19" s="4" t="s">
        <v>414</v>
      </c>
      <c r="I19" s="49">
        <v>1</v>
      </c>
      <c r="J19" s="4">
        <v>0</v>
      </c>
      <c r="K19" s="4" t="s">
        <v>577</v>
      </c>
      <c r="L19" s="49">
        <f>(440.46*1/1.3)/89.93</f>
        <v>3.7675456979360007</v>
      </c>
      <c r="M19" s="4">
        <v>0</v>
      </c>
      <c r="N19" s="4" t="s">
        <v>130</v>
      </c>
      <c r="O19" s="4">
        <v>1</v>
      </c>
      <c r="P19" s="4" t="s">
        <v>173</v>
      </c>
      <c r="Q19" s="49">
        <v>1</v>
      </c>
      <c r="R19" s="4" t="s">
        <v>130</v>
      </c>
      <c r="S19" s="4">
        <v>1</v>
      </c>
      <c r="T19">
        <f t="shared" ref="T19:T26" si="1">$T$28</f>
        <v>805</v>
      </c>
      <c r="U19" s="84">
        <v>29667</v>
      </c>
      <c r="V19" s="4">
        <v>0</v>
      </c>
      <c r="W19" s="5">
        <f>$W$28</f>
        <v>25</v>
      </c>
      <c r="X19" s="4">
        <v>1000</v>
      </c>
      <c r="Y19" s="5">
        <f t="shared" ref="Y19:Y26" si="2">$Y$28</f>
        <v>1000</v>
      </c>
      <c r="Z19" s="157" t="s">
        <v>686</v>
      </c>
      <c r="AA19" s="84">
        <f>1/9000.9</f>
        <v>1.1110000111100002E-4</v>
      </c>
      <c r="AB19" s="4">
        <v>1</v>
      </c>
    </row>
    <row r="20" spans="1:30">
      <c r="A20" s="4" t="s">
        <v>347</v>
      </c>
      <c r="B20" s="10">
        <v>1</v>
      </c>
      <c r="C20" t="s">
        <v>284</v>
      </c>
      <c r="D20" s="5">
        <v>0</v>
      </c>
      <c r="E20" s="4">
        <v>0</v>
      </c>
      <c r="F20" s="4">
        <v>2030</v>
      </c>
      <c r="G20" s="4">
        <v>2035</v>
      </c>
      <c r="H20" s="4" t="s">
        <v>414</v>
      </c>
      <c r="I20" s="49">
        <v>1</v>
      </c>
      <c r="J20" s="4">
        <v>0</v>
      </c>
      <c r="K20" s="4" t="s">
        <v>577</v>
      </c>
      <c r="L20" s="49">
        <f t="shared" ref="L20:L28" si="3">(440.46*1/1.3)/89.93</f>
        <v>3.7675456979360007</v>
      </c>
      <c r="M20" s="4">
        <v>0</v>
      </c>
      <c r="N20" s="4" t="s">
        <v>130</v>
      </c>
      <c r="O20" s="4">
        <v>1</v>
      </c>
      <c r="P20" s="4" t="s">
        <v>173</v>
      </c>
      <c r="Q20" s="49">
        <v>1</v>
      </c>
      <c r="R20" s="4" t="s">
        <v>130</v>
      </c>
      <c r="S20" s="4">
        <v>1</v>
      </c>
      <c r="T20">
        <f t="shared" si="1"/>
        <v>805</v>
      </c>
      <c r="U20" s="84">
        <v>28183</v>
      </c>
      <c r="V20" s="4">
        <v>0</v>
      </c>
      <c r="W20" s="5">
        <f t="shared" ref="W20:W26" si="4">$W$28</f>
        <v>25</v>
      </c>
      <c r="X20" s="4">
        <v>1000</v>
      </c>
      <c r="Y20" s="5">
        <f t="shared" si="2"/>
        <v>1000</v>
      </c>
      <c r="Z20" s="157" t="s">
        <v>687</v>
      </c>
      <c r="AA20" s="84">
        <f t="shared" ref="AA20:AA28" si="5">1/9000.9</f>
        <v>1.1110000111100002E-4</v>
      </c>
      <c r="AB20" s="4">
        <v>1</v>
      </c>
    </row>
    <row r="21" spans="1:30">
      <c r="A21" s="4" t="s">
        <v>348</v>
      </c>
      <c r="B21" s="10">
        <v>1</v>
      </c>
      <c r="C21" t="s">
        <v>284</v>
      </c>
      <c r="D21" s="5">
        <v>0</v>
      </c>
      <c r="E21" s="4">
        <v>0</v>
      </c>
      <c r="F21" s="4">
        <v>2035</v>
      </c>
      <c r="G21" s="4">
        <v>2040</v>
      </c>
      <c r="H21" s="4" t="s">
        <v>414</v>
      </c>
      <c r="I21" s="49">
        <v>1</v>
      </c>
      <c r="J21" s="4">
        <v>0</v>
      </c>
      <c r="K21" s="4" t="s">
        <v>577</v>
      </c>
      <c r="L21" s="49">
        <f t="shared" si="3"/>
        <v>3.7675456979360007</v>
      </c>
      <c r="M21" s="4">
        <v>0</v>
      </c>
      <c r="N21" s="4" t="s">
        <v>130</v>
      </c>
      <c r="O21" s="4">
        <v>1</v>
      </c>
      <c r="P21" s="4" t="s">
        <v>173</v>
      </c>
      <c r="Q21" s="49">
        <v>1</v>
      </c>
      <c r="R21" s="4" t="s">
        <v>130</v>
      </c>
      <c r="S21" s="4">
        <v>1</v>
      </c>
      <c r="T21">
        <f t="shared" si="1"/>
        <v>805</v>
      </c>
      <c r="U21" s="84">
        <v>26774</v>
      </c>
      <c r="V21" s="4">
        <v>0</v>
      </c>
      <c r="W21" s="5">
        <f t="shared" si="4"/>
        <v>25</v>
      </c>
      <c r="X21" s="4">
        <v>1000</v>
      </c>
      <c r="Y21" s="5">
        <f t="shared" si="2"/>
        <v>1000</v>
      </c>
      <c r="Z21" s="157" t="s">
        <v>688</v>
      </c>
      <c r="AA21" s="84">
        <f t="shared" si="5"/>
        <v>1.1110000111100002E-4</v>
      </c>
      <c r="AB21" s="4">
        <v>1</v>
      </c>
    </row>
    <row r="22" spans="1:30">
      <c r="A22" s="4" t="s">
        <v>349</v>
      </c>
      <c r="B22" s="10">
        <v>1</v>
      </c>
      <c r="C22" t="s">
        <v>284</v>
      </c>
      <c r="D22" s="5">
        <v>0</v>
      </c>
      <c r="E22" s="4">
        <v>0</v>
      </c>
      <c r="F22" s="4">
        <v>2040</v>
      </c>
      <c r="G22" s="4">
        <v>2045</v>
      </c>
      <c r="H22" s="4" t="s">
        <v>414</v>
      </c>
      <c r="I22" s="49">
        <v>1</v>
      </c>
      <c r="J22" s="4">
        <v>0</v>
      </c>
      <c r="K22" s="4" t="s">
        <v>577</v>
      </c>
      <c r="L22" s="49">
        <f t="shared" si="3"/>
        <v>3.7675456979360007</v>
      </c>
      <c r="M22" s="4">
        <v>0</v>
      </c>
      <c r="N22" s="4" t="s">
        <v>130</v>
      </c>
      <c r="O22" s="4">
        <v>1</v>
      </c>
      <c r="P22" s="4" t="s">
        <v>173</v>
      </c>
      <c r="Q22" s="49">
        <v>1</v>
      </c>
      <c r="R22" s="4" t="s">
        <v>130</v>
      </c>
      <c r="S22" s="4">
        <v>1</v>
      </c>
      <c r="T22">
        <f t="shared" si="1"/>
        <v>805</v>
      </c>
      <c r="U22" s="84">
        <v>25435</v>
      </c>
      <c r="V22" s="4">
        <v>0</v>
      </c>
      <c r="W22" s="5">
        <f t="shared" si="4"/>
        <v>25</v>
      </c>
      <c r="X22" s="4">
        <v>1000</v>
      </c>
      <c r="Y22" s="5">
        <f t="shared" si="2"/>
        <v>1000</v>
      </c>
      <c r="Z22" s="157" t="s">
        <v>689</v>
      </c>
      <c r="AA22" s="84">
        <f t="shared" si="5"/>
        <v>1.1110000111100002E-4</v>
      </c>
      <c r="AB22" s="4">
        <v>1</v>
      </c>
    </row>
    <row r="23" spans="1:30">
      <c r="A23" s="4" t="s">
        <v>350</v>
      </c>
      <c r="B23" s="10">
        <v>1</v>
      </c>
      <c r="C23" t="s">
        <v>284</v>
      </c>
      <c r="D23" s="5">
        <v>0</v>
      </c>
      <c r="E23" s="4">
        <v>0</v>
      </c>
      <c r="F23" s="4">
        <v>2045</v>
      </c>
      <c r="G23" s="4">
        <v>2050</v>
      </c>
      <c r="H23" s="4" t="s">
        <v>414</v>
      </c>
      <c r="I23" s="49">
        <v>1</v>
      </c>
      <c r="J23" s="4">
        <v>0</v>
      </c>
      <c r="K23" s="4" t="s">
        <v>577</v>
      </c>
      <c r="L23" s="49">
        <f t="shared" si="3"/>
        <v>3.7675456979360007</v>
      </c>
      <c r="M23" s="4">
        <v>0</v>
      </c>
      <c r="N23" s="4" t="s">
        <v>130</v>
      </c>
      <c r="O23" s="4">
        <v>1</v>
      </c>
      <c r="P23" s="4" t="s">
        <v>173</v>
      </c>
      <c r="Q23" s="49">
        <v>1</v>
      </c>
      <c r="R23" s="4" t="s">
        <v>130</v>
      </c>
      <c r="S23" s="4">
        <v>1</v>
      </c>
      <c r="T23">
        <f t="shared" si="1"/>
        <v>805</v>
      </c>
      <c r="U23" s="84">
        <v>24164</v>
      </c>
      <c r="V23" s="4">
        <v>0</v>
      </c>
      <c r="W23" s="5">
        <f t="shared" si="4"/>
        <v>25</v>
      </c>
      <c r="X23" s="4">
        <v>1000</v>
      </c>
      <c r="Y23" s="5">
        <f t="shared" si="2"/>
        <v>1000</v>
      </c>
      <c r="Z23" s="157" t="s">
        <v>690</v>
      </c>
      <c r="AA23" s="84">
        <f t="shared" si="5"/>
        <v>1.1110000111100002E-4</v>
      </c>
      <c r="AB23" s="4">
        <v>1</v>
      </c>
    </row>
    <row r="24" spans="1:30">
      <c r="A24" s="4" t="s">
        <v>538</v>
      </c>
      <c r="B24" s="10">
        <v>1</v>
      </c>
      <c r="C24" t="s">
        <v>284</v>
      </c>
      <c r="D24" s="5">
        <v>0</v>
      </c>
      <c r="E24" s="4">
        <v>0</v>
      </c>
      <c r="F24" s="4">
        <v>2050</v>
      </c>
      <c r="G24" s="4">
        <v>2055</v>
      </c>
      <c r="H24" s="4" t="s">
        <v>414</v>
      </c>
      <c r="I24" s="49">
        <v>1</v>
      </c>
      <c r="J24" s="4">
        <v>0</v>
      </c>
      <c r="K24" s="4" t="s">
        <v>577</v>
      </c>
      <c r="L24" s="49">
        <f t="shared" si="3"/>
        <v>3.7675456979360007</v>
      </c>
      <c r="M24" s="4">
        <v>0</v>
      </c>
      <c r="N24" s="4" t="s">
        <v>130</v>
      </c>
      <c r="O24" s="4">
        <v>1</v>
      </c>
      <c r="P24" s="4" t="s">
        <v>173</v>
      </c>
      <c r="Q24" s="49">
        <v>1</v>
      </c>
      <c r="R24" s="4" t="s">
        <v>130</v>
      </c>
      <c r="S24" s="4">
        <v>1</v>
      </c>
      <c r="T24">
        <f t="shared" si="1"/>
        <v>805</v>
      </c>
      <c r="U24" s="84">
        <v>24164</v>
      </c>
      <c r="V24" s="4">
        <v>0</v>
      </c>
      <c r="W24" s="5">
        <f t="shared" si="4"/>
        <v>25</v>
      </c>
      <c r="X24" s="4">
        <v>1000</v>
      </c>
      <c r="Y24" s="5">
        <f t="shared" si="2"/>
        <v>1000</v>
      </c>
      <c r="Z24" s="157" t="s">
        <v>690</v>
      </c>
      <c r="AA24" s="84">
        <f t="shared" si="5"/>
        <v>1.1110000111100002E-4</v>
      </c>
      <c r="AB24" s="4">
        <v>1</v>
      </c>
    </row>
    <row r="25" spans="1:30">
      <c r="A25" s="4" t="s">
        <v>539</v>
      </c>
      <c r="B25" s="10">
        <v>1</v>
      </c>
      <c r="C25" t="s">
        <v>284</v>
      </c>
      <c r="D25" s="5">
        <v>0</v>
      </c>
      <c r="E25" s="4">
        <v>0</v>
      </c>
      <c r="F25" s="4">
        <v>2055</v>
      </c>
      <c r="G25" s="4">
        <v>2060</v>
      </c>
      <c r="H25" s="4" t="s">
        <v>414</v>
      </c>
      <c r="I25" s="49">
        <v>1</v>
      </c>
      <c r="J25" s="4">
        <v>0</v>
      </c>
      <c r="K25" s="4" t="s">
        <v>577</v>
      </c>
      <c r="L25" s="49">
        <f t="shared" si="3"/>
        <v>3.7675456979360007</v>
      </c>
      <c r="M25" s="4">
        <v>0</v>
      </c>
      <c r="N25" s="4" t="s">
        <v>130</v>
      </c>
      <c r="O25" s="4">
        <v>1</v>
      </c>
      <c r="P25" s="4" t="s">
        <v>173</v>
      </c>
      <c r="Q25" s="49">
        <v>1</v>
      </c>
      <c r="R25" s="4" t="s">
        <v>130</v>
      </c>
      <c r="S25" s="4">
        <v>1</v>
      </c>
      <c r="T25">
        <f t="shared" si="1"/>
        <v>805</v>
      </c>
      <c r="U25" s="84">
        <v>24164</v>
      </c>
      <c r="V25" s="4">
        <v>0</v>
      </c>
      <c r="W25" s="5">
        <f t="shared" si="4"/>
        <v>25</v>
      </c>
      <c r="X25" s="4">
        <v>1000</v>
      </c>
      <c r="Y25" s="5">
        <f t="shared" si="2"/>
        <v>1000</v>
      </c>
      <c r="Z25" s="157" t="s">
        <v>690</v>
      </c>
      <c r="AA25" s="84">
        <f t="shared" si="5"/>
        <v>1.1110000111100002E-4</v>
      </c>
      <c r="AB25" s="4">
        <v>1</v>
      </c>
    </row>
    <row r="26" spans="1:30">
      <c r="A26" s="4" t="s">
        <v>540</v>
      </c>
      <c r="B26" s="10">
        <v>1</v>
      </c>
      <c r="C26" t="s">
        <v>284</v>
      </c>
      <c r="D26" s="5">
        <v>0</v>
      </c>
      <c r="E26" s="4">
        <v>0</v>
      </c>
      <c r="F26" s="4">
        <v>2060</v>
      </c>
      <c r="G26" s="4">
        <v>2065</v>
      </c>
      <c r="H26" s="4" t="s">
        <v>414</v>
      </c>
      <c r="I26" s="49">
        <v>1</v>
      </c>
      <c r="J26" s="4">
        <v>0</v>
      </c>
      <c r="K26" s="4" t="s">
        <v>577</v>
      </c>
      <c r="L26" s="49">
        <f t="shared" si="3"/>
        <v>3.7675456979360007</v>
      </c>
      <c r="M26" s="4">
        <v>0</v>
      </c>
      <c r="N26" s="4" t="s">
        <v>130</v>
      </c>
      <c r="O26" s="4">
        <v>1</v>
      </c>
      <c r="P26" s="4" t="s">
        <v>173</v>
      </c>
      <c r="Q26" s="49">
        <v>1</v>
      </c>
      <c r="R26" s="4" t="s">
        <v>130</v>
      </c>
      <c r="S26" s="4">
        <v>1</v>
      </c>
      <c r="T26">
        <f t="shared" si="1"/>
        <v>805</v>
      </c>
      <c r="U26" s="84">
        <v>24164</v>
      </c>
      <c r="V26" s="4">
        <v>0</v>
      </c>
      <c r="W26" s="5">
        <f t="shared" si="4"/>
        <v>25</v>
      </c>
      <c r="X26" s="4">
        <v>1000</v>
      </c>
      <c r="Y26" s="5">
        <f t="shared" si="2"/>
        <v>1000</v>
      </c>
      <c r="Z26" s="157" t="s">
        <v>690</v>
      </c>
      <c r="AA26" s="84">
        <f t="shared" si="5"/>
        <v>1.1110000111100002E-4</v>
      </c>
      <c r="AB26" s="4">
        <v>1</v>
      </c>
    </row>
    <row r="27" spans="1:30">
      <c r="A27" s="4" t="s">
        <v>541</v>
      </c>
      <c r="B27" s="10">
        <v>1</v>
      </c>
      <c r="C27" t="s">
        <v>284</v>
      </c>
      <c r="D27" s="5">
        <v>0</v>
      </c>
      <c r="E27" s="4">
        <v>0</v>
      </c>
      <c r="F27" s="4">
        <v>2065</v>
      </c>
      <c r="G27" s="4">
        <v>2070</v>
      </c>
      <c r="H27" s="4" t="s">
        <v>414</v>
      </c>
      <c r="I27" s="49">
        <v>1</v>
      </c>
      <c r="J27" s="4">
        <v>0</v>
      </c>
      <c r="K27" s="4" t="s">
        <v>577</v>
      </c>
      <c r="L27" s="49">
        <f t="shared" si="3"/>
        <v>3.7675456979360007</v>
      </c>
      <c r="M27" s="4">
        <v>0</v>
      </c>
      <c r="N27" s="4" t="s">
        <v>130</v>
      </c>
      <c r="O27" s="4">
        <v>1</v>
      </c>
      <c r="P27" s="4" t="s">
        <v>173</v>
      </c>
      <c r="Q27" s="49">
        <v>1</v>
      </c>
      <c r="R27" s="4" t="s">
        <v>130</v>
      </c>
      <c r="S27" s="4">
        <v>1</v>
      </c>
      <c r="T27">
        <f>$T$28</f>
        <v>805</v>
      </c>
      <c r="U27" s="84">
        <v>24164</v>
      </c>
      <c r="V27" s="4">
        <v>0</v>
      </c>
      <c r="W27" s="5">
        <f>$W$28</f>
        <v>25</v>
      </c>
      <c r="X27" s="4">
        <v>1000</v>
      </c>
      <c r="Y27" s="5">
        <f>$Y$28</f>
        <v>1000</v>
      </c>
      <c r="Z27" s="157" t="s">
        <v>690</v>
      </c>
      <c r="AA27" s="84">
        <f t="shared" si="5"/>
        <v>1.1110000111100002E-4</v>
      </c>
      <c r="AB27" s="4">
        <v>1</v>
      </c>
    </row>
    <row r="28" spans="1:30">
      <c r="A28" s="4" t="s">
        <v>542</v>
      </c>
      <c r="B28" s="10">
        <v>1</v>
      </c>
      <c r="C28" t="s">
        <v>284</v>
      </c>
      <c r="D28" s="5">
        <v>0</v>
      </c>
      <c r="E28" s="4">
        <v>0</v>
      </c>
      <c r="F28" s="4">
        <v>2070</v>
      </c>
      <c r="G28" s="4">
        <v>2075</v>
      </c>
      <c r="H28" s="4" t="s">
        <v>414</v>
      </c>
      <c r="I28" s="49">
        <v>1</v>
      </c>
      <c r="J28" s="4">
        <v>0</v>
      </c>
      <c r="K28" s="4" t="s">
        <v>577</v>
      </c>
      <c r="L28" s="49">
        <f t="shared" si="3"/>
        <v>3.7675456979360007</v>
      </c>
      <c r="M28" s="4">
        <v>0</v>
      </c>
      <c r="N28" s="4" t="s">
        <v>130</v>
      </c>
      <c r="O28" s="4">
        <v>1</v>
      </c>
      <c r="P28" s="4" t="s">
        <v>173</v>
      </c>
      <c r="Q28" s="49">
        <v>1</v>
      </c>
      <c r="R28" s="4" t="s">
        <v>130</v>
      </c>
      <c r="S28" s="4">
        <v>1</v>
      </c>
      <c r="T28" s="85">
        <v>805</v>
      </c>
      <c r="U28" s="84">
        <v>24164</v>
      </c>
      <c r="V28" s="4">
        <v>0</v>
      </c>
      <c r="W28" s="84">
        <v>25</v>
      </c>
      <c r="X28" s="4">
        <v>1000</v>
      </c>
      <c r="Y28" s="5">
        <v>1000</v>
      </c>
      <c r="Z28" s="157" t="s">
        <v>690</v>
      </c>
      <c r="AA28" s="84">
        <f t="shared" si="5"/>
        <v>1.1110000111100002E-4</v>
      </c>
      <c r="AB28" s="4">
        <v>1</v>
      </c>
      <c r="AD28" s="53" t="s">
        <v>548</v>
      </c>
    </row>
    <row r="29" spans="1:30">
      <c r="A29" s="4"/>
      <c r="D29" s="5"/>
      <c r="E29" s="4"/>
      <c r="F29" s="4"/>
      <c r="G29" s="4"/>
      <c r="H29" s="4"/>
      <c r="I29" s="5"/>
      <c r="J29" s="4"/>
      <c r="K29" s="4"/>
      <c r="L29" s="5"/>
      <c r="M29" s="4"/>
      <c r="N29" s="4"/>
      <c r="O29" s="4"/>
      <c r="P29" s="4"/>
      <c r="Q29" s="5"/>
      <c r="R29" s="4"/>
      <c r="S29" s="4"/>
      <c r="U29" s="5"/>
      <c r="V29" s="4"/>
      <c r="W29" s="5"/>
      <c r="X29" s="4"/>
      <c r="Y29" s="5"/>
      <c r="Z29" s="5"/>
      <c r="AA29" s="5"/>
      <c r="AB29" s="4"/>
      <c r="AD29" s="53"/>
    </row>
    <row r="30" spans="1:30">
      <c r="A30" s="4" t="s">
        <v>715</v>
      </c>
      <c r="B30" s="10">
        <v>1</v>
      </c>
      <c r="C30" t="s">
        <v>284</v>
      </c>
      <c r="D30" s="5">
        <v>0</v>
      </c>
      <c r="E30" s="4">
        <v>0</v>
      </c>
      <c r="F30" s="4">
        <v>2025</v>
      </c>
      <c r="G30" s="4">
        <v>2030</v>
      </c>
      <c r="H30" s="4" t="s">
        <v>414</v>
      </c>
      <c r="I30" s="49">
        <v>1</v>
      </c>
      <c r="J30" s="4">
        <v>0</v>
      </c>
      <c r="K30" s="4" t="s">
        <v>577</v>
      </c>
      <c r="L30" s="49">
        <f>(440.46*1/1.3)/89.93</f>
        <v>3.7675456979360007</v>
      </c>
      <c r="M30" s="4">
        <v>0</v>
      </c>
      <c r="N30" s="4" t="s">
        <v>130</v>
      </c>
      <c r="O30" s="4">
        <v>1</v>
      </c>
      <c r="P30" s="4" t="s">
        <v>173</v>
      </c>
      <c r="Q30" s="49">
        <v>1</v>
      </c>
      <c r="R30" s="4" t="s">
        <v>130</v>
      </c>
      <c r="S30" s="4">
        <v>1</v>
      </c>
      <c r="T30">
        <f>$T$39</f>
        <v>805</v>
      </c>
      <c r="U30" s="84">
        <f>29667/5</f>
        <v>5933.4</v>
      </c>
      <c r="V30" s="4">
        <v>0</v>
      </c>
      <c r="W30" s="5">
        <f>$W$39</f>
        <v>5</v>
      </c>
      <c r="X30" s="4">
        <v>0</v>
      </c>
      <c r="Y30" s="5">
        <f t="shared" ref="Y30:Y37" si="6">$Y$39</f>
        <v>1000</v>
      </c>
      <c r="Z30" s="157" t="s">
        <v>130</v>
      </c>
      <c r="AA30" s="84">
        <f>1/9000.9</f>
        <v>1.1110000111100002E-4</v>
      </c>
      <c r="AB30" s="4">
        <v>1</v>
      </c>
    </row>
    <row r="31" spans="1:30">
      <c r="A31" s="4" t="s">
        <v>716</v>
      </c>
      <c r="B31" s="10">
        <v>1</v>
      </c>
      <c r="C31" t="s">
        <v>284</v>
      </c>
      <c r="D31" s="5">
        <v>0</v>
      </c>
      <c r="E31" s="4">
        <v>0</v>
      </c>
      <c r="F31" s="4">
        <v>2030</v>
      </c>
      <c r="G31" s="4">
        <v>2035</v>
      </c>
      <c r="H31" s="4" t="s">
        <v>414</v>
      </c>
      <c r="I31" s="49">
        <v>1</v>
      </c>
      <c r="J31" s="4">
        <v>0</v>
      </c>
      <c r="K31" s="4" t="s">
        <v>577</v>
      </c>
      <c r="L31" s="49">
        <f t="shared" ref="L31:L39" si="7">(440.46*1/1.3)/89.93</f>
        <v>3.7675456979360007</v>
      </c>
      <c r="M31" s="4">
        <v>0</v>
      </c>
      <c r="N31" s="4" t="s">
        <v>130</v>
      </c>
      <c r="O31" s="4">
        <v>1</v>
      </c>
      <c r="P31" s="4" t="s">
        <v>173</v>
      </c>
      <c r="Q31" s="49">
        <v>1</v>
      </c>
      <c r="R31" s="4" t="s">
        <v>130</v>
      </c>
      <c r="S31" s="4">
        <v>1</v>
      </c>
      <c r="T31">
        <f t="shared" ref="T31:T38" si="8">$T$39</f>
        <v>805</v>
      </c>
      <c r="U31" s="84">
        <f>28183/5</f>
        <v>5636.6</v>
      </c>
      <c r="V31" s="4">
        <v>0</v>
      </c>
      <c r="W31" s="5">
        <f t="shared" ref="W31:W38" si="9">$W$39</f>
        <v>5</v>
      </c>
      <c r="X31" s="4">
        <v>1000</v>
      </c>
      <c r="Y31" s="5">
        <f t="shared" si="6"/>
        <v>1000</v>
      </c>
      <c r="Z31" s="157" t="s">
        <v>130</v>
      </c>
      <c r="AA31" s="84">
        <f t="shared" ref="AA31:AA39" si="10">1/9000.9</f>
        <v>1.1110000111100002E-4</v>
      </c>
      <c r="AB31" s="4">
        <v>1</v>
      </c>
    </row>
    <row r="32" spans="1:30">
      <c r="A32" s="4" t="s">
        <v>717</v>
      </c>
      <c r="B32" s="10">
        <v>1</v>
      </c>
      <c r="C32" t="s">
        <v>284</v>
      </c>
      <c r="D32" s="5">
        <v>0</v>
      </c>
      <c r="E32" s="4">
        <v>0</v>
      </c>
      <c r="F32" s="4">
        <v>2035</v>
      </c>
      <c r="G32" s="4">
        <v>2040</v>
      </c>
      <c r="H32" s="4" t="s">
        <v>414</v>
      </c>
      <c r="I32" s="49">
        <v>1</v>
      </c>
      <c r="J32" s="4">
        <v>0</v>
      </c>
      <c r="K32" s="4" t="s">
        <v>577</v>
      </c>
      <c r="L32" s="49">
        <f t="shared" si="7"/>
        <v>3.7675456979360007</v>
      </c>
      <c r="M32" s="4">
        <v>0</v>
      </c>
      <c r="N32" s="4" t="s">
        <v>130</v>
      </c>
      <c r="O32" s="4">
        <v>1</v>
      </c>
      <c r="P32" s="4" t="s">
        <v>173</v>
      </c>
      <c r="Q32" s="49">
        <v>1</v>
      </c>
      <c r="R32" s="4" t="s">
        <v>130</v>
      </c>
      <c r="S32" s="4">
        <v>1</v>
      </c>
      <c r="T32">
        <f t="shared" si="8"/>
        <v>805</v>
      </c>
      <c r="U32" s="84">
        <v>26774</v>
      </c>
      <c r="V32" s="4">
        <v>0</v>
      </c>
      <c r="W32" s="5">
        <f t="shared" si="9"/>
        <v>5</v>
      </c>
      <c r="X32" s="4">
        <v>0</v>
      </c>
      <c r="Y32" s="5">
        <f t="shared" si="6"/>
        <v>1000</v>
      </c>
      <c r="Z32" s="157" t="s">
        <v>130</v>
      </c>
      <c r="AA32" s="84">
        <f t="shared" si="10"/>
        <v>1.1110000111100002E-4</v>
      </c>
      <c r="AB32" s="4">
        <v>1</v>
      </c>
    </row>
    <row r="33" spans="1:30">
      <c r="A33" s="4" t="s">
        <v>718</v>
      </c>
      <c r="B33" s="10">
        <v>1</v>
      </c>
      <c r="C33" t="s">
        <v>284</v>
      </c>
      <c r="D33" s="5">
        <v>0</v>
      </c>
      <c r="E33" s="4">
        <v>0</v>
      </c>
      <c r="F33" s="4">
        <v>2040</v>
      </c>
      <c r="G33" s="4">
        <v>2045</v>
      </c>
      <c r="H33" s="4" t="s">
        <v>414</v>
      </c>
      <c r="I33" s="49">
        <v>1</v>
      </c>
      <c r="J33" s="4">
        <v>0</v>
      </c>
      <c r="K33" s="4" t="s">
        <v>577</v>
      </c>
      <c r="L33" s="49">
        <f t="shared" si="7"/>
        <v>3.7675456979360007</v>
      </c>
      <c r="M33" s="4">
        <v>0</v>
      </c>
      <c r="N33" s="4" t="s">
        <v>130</v>
      </c>
      <c r="O33" s="4">
        <v>1</v>
      </c>
      <c r="P33" s="4" t="s">
        <v>173</v>
      </c>
      <c r="Q33" s="49">
        <v>1</v>
      </c>
      <c r="R33" s="4" t="s">
        <v>130</v>
      </c>
      <c r="S33" s="4">
        <v>1</v>
      </c>
      <c r="T33">
        <f t="shared" si="8"/>
        <v>805</v>
      </c>
      <c r="U33" s="84">
        <v>25435</v>
      </c>
      <c r="V33" s="4">
        <v>0</v>
      </c>
      <c r="W33" s="5">
        <f t="shared" si="9"/>
        <v>5</v>
      </c>
      <c r="X33" s="4">
        <v>0</v>
      </c>
      <c r="Y33" s="5">
        <f t="shared" si="6"/>
        <v>1000</v>
      </c>
      <c r="Z33" s="157" t="s">
        <v>130</v>
      </c>
      <c r="AA33" s="84">
        <f t="shared" si="10"/>
        <v>1.1110000111100002E-4</v>
      </c>
      <c r="AB33" s="4">
        <v>1</v>
      </c>
    </row>
    <row r="34" spans="1:30">
      <c r="A34" s="4" t="s">
        <v>719</v>
      </c>
      <c r="B34" s="10">
        <v>1</v>
      </c>
      <c r="C34" t="s">
        <v>284</v>
      </c>
      <c r="D34" s="5">
        <v>0</v>
      </c>
      <c r="E34" s="4">
        <v>0</v>
      </c>
      <c r="F34" s="4">
        <v>2045</v>
      </c>
      <c r="G34" s="4">
        <v>2050</v>
      </c>
      <c r="H34" s="4" t="s">
        <v>414</v>
      </c>
      <c r="I34" s="49">
        <v>1</v>
      </c>
      <c r="J34" s="4">
        <v>0</v>
      </c>
      <c r="K34" s="4" t="s">
        <v>577</v>
      </c>
      <c r="L34" s="49">
        <f t="shared" si="7"/>
        <v>3.7675456979360007</v>
      </c>
      <c r="M34" s="4">
        <v>0</v>
      </c>
      <c r="N34" s="4" t="s">
        <v>130</v>
      </c>
      <c r="O34" s="4">
        <v>1</v>
      </c>
      <c r="P34" s="4" t="s">
        <v>173</v>
      </c>
      <c r="Q34" s="49">
        <v>1</v>
      </c>
      <c r="R34" s="4" t="s">
        <v>130</v>
      </c>
      <c r="S34" s="4">
        <v>1</v>
      </c>
      <c r="T34">
        <f t="shared" si="8"/>
        <v>805</v>
      </c>
      <c r="U34" s="84">
        <v>24164</v>
      </c>
      <c r="V34" s="4">
        <v>0</v>
      </c>
      <c r="W34" s="5">
        <f t="shared" si="9"/>
        <v>5</v>
      </c>
      <c r="X34" s="4">
        <v>0</v>
      </c>
      <c r="Y34" s="5">
        <f t="shared" si="6"/>
        <v>1000</v>
      </c>
      <c r="Z34" s="157" t="s">
        <v>130</v>
      </c>
      <c r="AA34" s="84">
        <f t="shared" si="10"/>
        <v>1.1110000111100002E-4</v>
      </c>
      <c r="AB34" s="4">
        <v>1</v>
      </c>
    </row>
    <row r="35" spans="1:30">
      <c r="A35" s="4" t="s">
        <v>720</v>
      </c>
      <c r="B35" s="10">
        <v>1</v>
      </c>
      <c r="C35" t="s">
        <v>284</v>
      </c>
      <c r="D35" s="5">
        <v>0</v>
      </c>
      <c r="E35" s="4">
        <v>0</v>
      </c>
      <c r="F35" s="4">
        <v>2050</v>
      </c>
      <c r="G35" s="4">
        <v>2055</v>
      </c>
      <c r="H35" s="4" t="s">
        <v>414</v>
      </c>
      <c r="I35" s="49">
        <v>1</v>
      </c>
      <c r="J35" s="4">
        <v>0</v>
      </c>
      <c r="K35" s="4" t="s">
        <v>577</v>
      </c>
      <c r="L35" s="49">
        <f t="shared" si="7"/>
        <v>3.7675456979360007</v>
      </c>
      <c r="M35" s="4">
        <v>0</v>
      </c>
      <c r="N35" s="4" t="s">
        <v>130</v>
      </c>
      <c r="O35" s="4">
        <v>1</v>
      </c>
      <c r="P35" s="4" t="s">
        <v>173</v>
      </c>
      <c r="Q35" s="49">
        <v>1</v>
      </c>
      <c r="R35" s="4" t="s">
        <v>130</v>
      </c>
      <c r="S35" s="4">
        <v>1</v>
      </c>
      <c r="T35">
        <f t="shared" si="8"/>
        <v>805</v>
      </c>
      <c r="U35" s="84">
        <v>24164</v>
      </c>
      <c r="V35" s="4">
        <v>0</v>
      </c>
      <c r="W35" s="5">
        <f t="shared" si="9"/>
        <v>5</v>
      </c>
      <c r="X35" s="4">
        <v>0</v>
      </c>
      <c r="Y35" s="5">
        <f t="shared" si="6"/>
        <v>1000</v>
      </c>
      <c r="Z35" s="157" t="s">
        <v>130</v>
      </c>
      <c r="AA35" s="84">
        <f t="shared" si="10"/>
        <v>1.1110000111100002E-4</v>
      </c>
      <c r="AB35" s="4">
        <v>1</v>
      </c>
    </row>
    <row r="36" spans="1:30">
      <c r="A36" s="4" t="s">
        <v>721</v>
      </c>
      <c r="B36" s="10">
        <v>1</v>
      </c>
      <c r="C36" t="s">
        <v>284</v>
      </c>
      <c r="D36" s="5">
        <v>0</v>
      </c>
      <c r="E36" s="4">
        <v>0</v>
      </c>
      <c r="F36" s="4">
        <v>2055</v>
      </c>
      <c r="G36" s="4">
        <v>2060</v>
      </c>
      <c r="H36" s="4" t="s">
        <v>414</v>
      </c>
      <c r="I36" s="49">
        <v>1</v>
      </c>
      <c r="J36" s="4">
        <v>0</v>
      </c>
      <c r="K36" s="4" t="s">
        <v>577</v>
      </c>
      <c r="L36" s="49">
        <f t="shared" si="7"/>
        <v>3.7675456979360007</v>
      </c>
      <c r="M36" s="4">
        <v>0</v>
      </c>
      <c r="N36" s="4" t="s">
        <v>130</v>
      </c>
      <c r="O36" s="4">
        <v>1</v>
      </c>
      <c r="P36" s="4" t="s">
        <v>173</v>
      </c>
      <c r="Q36" s="49">
        <v>1</v>
      </c>
      <c r="R36" s="4" t="s">
        <v>130</v>
      </c>
      <c r="S36" s="4">
        <v>1</v>
      </c>
      <c r="T36">
        <f t="shared" si="8"/>
        <v>805</v>
      </c>
      <c r="U36" s="84">
        <v>24164</v>
      </c>
      <c r="V36" s="4">
        <v>0</v>
      </c>
      <c r="W36" s="5">
        <f t="shared" si="9"/>
        <v>5</v>
      </c>
      <c r="X36" s="4">
        <v>0</v>
      </c>
      <c r="Y36" s="5">
        <f t="shared" si="6"/>
        <v>1000</v>
      </c>
      <c r="Z36" s="157" t="s">
        <v>130</v>
      </c>
      <c r="AA36" s="84">
        <f t="shared" si="10"/>
        <v>1.1110000111100002E-4</v>
      </c>
      <c r="AB36" s="4">
        <v>1</v>
      </c>
    </row>
    <row r="37" spans="1:30">
      <c r="A37" s="4" t="s">
        <v>722</v>
      </c>
      <c r="B37" s="10">
        <v>1</v>
      </c>
      <c r="C37" t="s">
        <v>284</v>
      </c>
      <c r="D37" s="5">
        <v>0</v>
      </c>
      <c r="E37" s="4">
        <v>0</v>
      </c>
      <c r="F37" s="4">
        <v>2060</v>
      </c>
      <c r="G37" s="4">
        <v>2065</v>
      </c>
      <c r="H37" s="4" t="s">
        <v>414</v>
      </c>
      <c r="I37" s="49">
        <v>1</v>
      </c>
      <c r="J37" s="4">
        <v>0</v>
      </c>
      <c r="K37" s="4" t="s">
        <v>577</v>
      </c>
      <c r="L37" s="49">
        <f t="shared" si="7"/>
        <v>3.7675456979360007</v>
      </c>
      <c r="M37" s="4">
        <v>0</v>
      </c>
      <c r="N37" s="4" t="s">
        <v>130</v>
      </c>
      <c r="O37" s="4">
        <v>1</v>
      </c>
      <c r="P37" s="4" t="s">
        <v>173</v>
      </c>
      <c r="Q37" s="49">
        <v>1</v>
      </c>
      <c r="R37" s="4" t="s">
        <v>130</v>
      </c>
      <c r="S37" s="4">
        <v>1</v>
      </c>
      <c r="T37">
        <f t="shared" si="8"/>
        <v>805</v>
      </c>
      <c r="U37" s="84">
        <v>24164</v>
      </c>
      <c r="V37" s="4">
        <v>0</v>
      </c>
      <c r="W37" s="5">
        <f t="shared" si="9"/>
        <v>5</v>
      </c>
      <c r="X37" s="4">
        <v>0</v>
      </c>
      <c r="Y37" s="5">
        <f t="shared" si="6"/>
        <v>1000</v>
      </c>
      <c r="Z37" s="157" t="s">
        <v>130</v>
      </c>
      <c r="AA37" s="84">
        <f t="shared" si="10"/>
        <v>1.1110000111100002E-4</v>
      </c>
      <c r="AB37" s="4">
        <v>1</v>
      </c>
    </row>
    <row r="38" spans="1:30">
      <c r="A38" s="4" t="s">
        <v>723</v>
      </c>
      <c r="B38" s="10">
        <v>1</v>
      </c>
      <c r="C38" t="s">
        <v>284</v>
      </c>
      <c r="D38" s="5">
        <v>0</v>
      </c>
      <c r="E38" s="4">
        <v>0</v>
      </c>
      <c r="F38" s="4">
        <v>2065</v>
      </c>
      <c r="G38" s="4">
        <v>2070</v>
      </c>
      <c r="H38" s="4" t="s">
        <v>414</v>
      </c>
      <c r="I38" s="49">
        <v>1</v>
      </c>
      <c r="J38" s="4">
        <v>0</v>
      </c>
      <c r="K38" s="4" t="s">
        <v>577</v>
      </c>
      <c r="L38" s="49">
        <f t="shared" si="7"/>
        <v>3.7675456979360007</v>
      </c>
      <c r="M38" s="4">
        <v>0</v>
      </c>
      <c r="N38" s="4" t="s">
        <v>130</v>
      </c>
      <c r="O38" s="4">
        <v>1</v>
      </c>
      <c r="P38" s="4" t="s">
        <v>173</v>
      </c>
      <c r="Q38" s="49">
        <v>1</v>
      </c>
      <c r="R38" s="4" t="s">
        <v>130</v>
      </c>
      <c r="S38" s="4">
        <v>1</v>
      </c>
      <c r="T38">
        <f t="shared" si="8"/>
        <v>805</v>
      </c>
      <c r="U38" s="84">
        <v>24164</v>
      </c>
      <c r="V38" s="4">
        <v>0</v>
      </c>
      <c r="W38" s="5">
        <f t="shared" si="9"/>
        <v>5</v>
      </c>
      <c r="X38" s="4">
        <v>0</v>
      </c>
      <c r="Y38" s="5">
        <f>$Y$39</f>
        <v>1000</v>
      </c>
      <c r="Z38" s="157" t="s">
        <v>130</v>
      </c>
      <c r="AA38" s="84">
        <f t="shared" si="10"/>
        <v>1.1110000111100002E-4</v>
      </c>
      <c r="AB38" s="4">
        <v>1</v>
      </c>
    </row>
    <row r="39" spans="1:30">
      <c r="A39" s="4" t="s">
        <v>724</v>
      </c>
      <c r="B39" s="10">
        <v>1</v>
      </c>
      <c r="C39" t="s">
        <v>284</v>
      </c>
      <c r="D39" s="5">
        <v>0</v>
      </c>
      <c r="E39" s="4">
        <v>0</v>
      </c>
      <c r="F39" s="4">
        <v>2070</v>
      </c>
      <c r="G39" s="4">
        <v>2075</v>
      </c>
      <c r="H39" s="4" t="s">
        <v>414</v>
      </c>
      <c r="I39" s="49">
        <v>1</v>
      </c>
      <c r="J39" s="4">
        <v>0</v>
      </c>
      <c r="K39" s="4" t="s">
        <v>577</v>
      </c>
      <c r="L39" s="49">
        <f t="shared" si="7"/>
        <v>3.7675456979360007</v>
      </c>
      <c r="M39" s="4">
        <v>0</v>
      </c>
      <c r="N39" s="4" t="s">
        <v>130</v>
      </c>
      <c r="O39" s="4">
        <v>1</v>
      </c>
      <c r="P39" s="4" t="s">
        <v>173</v>
      </c>
      <c r="Q39" s="49">
        <v>1</v>
      </c>
      <c r="R39" s="4" t="s">
        <v>130</v>
      </c>
      <c r="S39" s="4">
        <v>1</v>
      </c>
      <c r="T39" s="85">
        <v>805</v>
      </c>
      <c r="U39" s="84">
        <v>24164</v>
      </c>
      <c r="V39" s="4">
        <v>0</v>
      </c>
      <c r="W39" s="84">
        <v>5</v>
      </c>
      <c r="X39" s="4">
        <v>0</v>
      </c>
      <c r="Y39" s="5">
        <v>1000</v>
      </c>
      <c r="Z39" s="157" t="s">
        <v>130</v>
      </c>
      <c r="AA39" s="84">
        <f t="shared" si="10"/>
        <v>1.1110000111100002E-4</v>
      </c>
      <c r="AB39" s="4">
        <v>1</v>
      </c>
      <c r="AD39" s="53" t="s">
        <v>548</v>
      </c>
    </row>
    <row r="40" spans="1:30">
      <c r="A40" s="4"/>
      <c r="D40" s="5"/>
      <c r="E40" s="4"/>
      <c r="F40" s="4"/>
      <c r="G40" s="4"/>
      <c r="H40" s="4"/>
      <c r="I40" s="5"/>
      <c r="J40" s="4"/>
      <c r="K40" s="4"/>
      <c r="L40" s="5"/>
      <c r="M40" s="4"/>
      <c r="N40" s="4"/>
      <c r="O40" s="4"/>
      <c r="P40" s="4"/>
      <c r="Q40" s="5"/>
      <c r="R40" s="4"/>
      <c r="S40" s="4"/>
      <c r="U40" s="5"/>
      <c r="V40" s="4"/>
      <c r="W40" s="5"/>
      <c r="X40" s="4"/>
      <c r="Y40" s="5"/>
      <c r="Z40" s="4"/>
      <c r="AA40" s="4"/>
      <c r="AB40" s="4"/>
      <c r="AD40" s="53"/>
    </row>
    <row r="41" spans="1:30" s="38" customFormat="1">
      <c r="A41" s="90" t="s">
        <v>487</v>
      </c>
      <c r="B41" s="91">
        <v>1</v>
      </c>
      <c r="C41" s="38" t="s">
        <v>284</v>
      </c>
      <c r="D41" s="37">
        <v>0</v>
      </c>
      <c r="E41" s="90">
        <v>0</v>
      </c>
      <c r="F41" s="90">
        <v>0</v>
      </c>
      <c r="G41" s="37">
        <v>100000</v>
      </c>
      <c r="H41" s="90" t="s">
        <v>253</v>
      </c>
      <c r="I41" s="92">
        <v>1</v>
      </c>
      <c r="J41" s="90">
        <v>0</v>
      </c>
      <c r="K41" s="90" t="s">
        <v>486</v>
      </c>
      <c r="L41" s="92">
        <f>815.99/2751.64</f>
        <v>0.29654678664360168</v>
      </c>
      <c r="M41" s="90">
        <v>0</v>
      </c>
      <c r="N41" s="90" t="s">
        <v>130</v>
      </c>
      <c r="O41" s="90">
        <v>1</v>
      </c>
      <c r="P41" s="90"/>
      <c r="Q41" s="37"/>
      <c r="R41" s="90" t="s">
        <v>130</v>
      </c>
      <c r="S41" s="90">
        <v>1</v>
      </c>
      <c r="T41" s="90">
        <v>0</v>
      </c>
      <c r="U41" s="90">
        <v>0</v>
      </c>
      <c r="V41" s="90">
        <v>0</v>
      </c>
      <c r="W41" s="90">
        <v>100</v>
      </c>
      <c r="X41" s="90">
        <v>100000</v>
      </c>
      <c r="Y41" s="37">
        <v>100000</v>
      </c>
      <c r="Z41" s="90" t="s">
        <v>130</v>
      </c>
      <c r="AA41" s="90">
        <v>1</v>
      </c>
      <c r="AB41" s="90">
        <v>1</v>
      </c>
    </row>
    <row r="42" spans="1:30" s="121" customFormat="1">
      <c r="A42" s="119"/>
      <c r="B42" s="120"/>
      <c r="D42" s="122"/>
      <c r="E42" s="119"/>
      <c r="F42" s="119"/>
      <c r="G42" s="119"/>
      <c r="H42" s="119"/>
      <c r="I42" s="122"/>
      <c r="J42" s="119"/>
      <c r="K42" s="119"/>
      <c r="L42" s="122"/>
      <c r="M42" s="119"/>
      <c r="N42" s="119"/>
      <c r="O42" s="119"/>
      <c r="P42" s="119"/>
      <c r="Q42" s="122"/>
      <c r="R42" s="119"/>
      <c r="S42" s="119"/>
      <c r="V42" s="119"/>
      <c r="W42" s="123"/>
      <c r="X42" s="119"/>
      <c r="Y42" s="122"/>
      <c r="Z42" s="119"/>
      <c r="AA42" s="119"/>
      <c r="AB42" s="119"/>
    </row>
    <row r="43" spans="1:30">
      <c r="A43" s="4" t="s">
        <v>662</v>
      </c>
      <c r="B43" s="10">
        <v>0</v>
      </c>
      <c r="C43" t="s">
        <v>284</v>
      </c>
      <c r="D43">
        <v>0</v>
      </c>
      <c r="E43" s="4">
        <v>0</v>
      </c>
      <c r="F43" s="4">
        <v>0</v>
      </c>
      <c r="G43" s="5">
        <v>100000</v>
      </c>
      <c r="H43" s="4" t="s">
        <v>660</v>
      </c>
      <c r="I43" s="49">
        <v>1</v>
      </c>
      <c r="J43" s="4">
        <v>0</v>
      </c>
      <c r="K43" s="4" t="s">
        <v>180</v>
      </c>
      <c r="L43" s="49">
        <f>713.79/89.93</f>
        <v>7.937173357055487</v>
      </c>
      <c r="M43" s="4">
        <v>0</v>
      </c>
      <c r="N43" s="4" t="s">
        <v>130</v>
      </c>
      <c r="O43" s="4">
        <v>1</v>
      </c>
      <c r="P43" s="4" t="s">
        <v>661</v>
      </c>
      <c r="Q43" s="49">
        <f>I43</f>
        <v>1</v>
      </c>
      <c r="R43" s="4" t="s">
        <v>130</v>
      </c>
      <c r="S43" s="4">
        <v>1</v>
      </c>
      <c r="T43" s="4">
        <v>0</v>
      </c>
      <c r="U43" s="4">
        <v>0</v>
      </c>
      <c r="V43" s="4">
        <v>0</v>
      </c>
      <c r="W43" s="4">
        <v>100</v>
      </c>
      <c r="X43" s="4">
        <v>100000</v>
      </c>
      <c r="Y43" s="5">
        <v>100000</v>
      </c>
      <c r="Z43" s="4" t="s">
        <v>130</v>
      </c>
      <c r="AA43" s="4">
        <v>1</v>
      </c>
      <c r="AB43" s="4">
        <v>0</v>
      </c>
    </row>
    <row r="44" spans="1:30" s="38" customFormat="1">
      <c r="A44" s="90" t="s">
        <v>663</v>
      </c>
      <c r="B44" s="91">
        <v>0</v>
      </c>
      <c r="C44" s="38" t="s">
        <v>284</v>
      </c>
      <c r="D44" s="38">
        <v>0</v>
      </c>
      <c r="E44" s="90">
        <v>0</v>
      </c>
      <c r="F44" s="90">
        <v>0</v>
      </c>
      <c r="G44" s="37">
        <v>100000</v>
      </c>
      <c r="H44" s="90" t="s">
        <v>661</v>
      </c>
      <c r="I44" s="92">
        <v>1</v>
      </c>
      <c r="J44" s="90">
        <v>0</v>
      </c>
      <c r="K44" s="90" t="s">
        <v>229</v>
      </c>
      <c r="L44" s="92">
        <f>1145/89.93</f>
        <v>12.732124986100299</v>
      </c>
      <c r="M44" s="90">
        <v>0</v>
      </c>
      <c r="N44" s="90" t="s">
        <v>130</v>
      </c>
      <c r="O44" s="90">
        <v>1</v>
      </c>
      <c r="P44" s="90" t="s">
        <v>173</v>
      </c>
      <c r="Q44" s="92">
        <f>I44</f>
        <v>1</v>
      </c>
      <c r="R44" s="90" t="s">
        <v>130</v>
      </c>
      <c r="S44" s="90">
        <v>1</v>
      </c>
      <c r="T44" s="90">
        <v>0</v>
      </c>
      <c r="U44" s="90">
        <v>0</v>
      </c>
      <c r="V44" s="90">
        <v>0</v>
      </c>
      <c r="W44" s="90">
        <v>100</v>
      </c>
      <c r="X44" s="90">
        <v>100000</v>
      </c>
      <c r="Y44" s="37">
        <v>100000</v>
      </c>
      <c r="Z44" s="90" t="s">
        <v>130</v>
      </c>
      <c r="AA44" s="90">
        <v>1</v>
      </c>
      <c r="AB44" s="90">
        <v>0</v>
      </c>
    </row>
    <row r="45" spans="1:30" s="117" customFormat="1">
      <c r="A45" s="115"/>
      <c r="B45" s="116"/>
      <c r="D45" s="118"/>
      <c r="E45" s="115"/>
      <c r="F45" s="115"/>
      <c r="G45" s="115"/>
      <c r="H45" s="115"/>
      <c r="I45" s="118"/>
      <c r="J45" s="115"/>
      <c r="K45" s="115"/>
      <c r="L45" s="118"/>
      <c r="M45" s="115"/>
      <c r="N45" s="115"/>
      <c r="O45" s="115"/>
      <c r="P45" s="115"/>
      <c r="Q45" s="118"/>
      <c r="R45" s="115"/>
      <c r="S45" s="115"/>
      <c r="V45" s="115"/>
      <c r="W45" s="124"/>
      <c r="X45" s="115"/>
      <c r="Y45" s="118"/>
      <c r="Z45" s="115"/>
      <c r="AA45" s="115"/>
      <c r="AB45" s="115"/>
    </row>
    <row r="46" spans="1:30">
      <c r="A46" s="4" t="s">
        <v>416</v>
      </c>
      <c r="B46" s="10">
        <v>1</v>
      </c>
      <c r="C46" t="s">
        <v>284</v>
      </c>
      <c r="D46">
        <v>0</v>
      </c>
      <c r="E46" s="4">
        <v>0</v>
      </c>
      <c r="F46" s="4">
        <v>0</v>
      </c>
      <c r="G46" s="5">
        <v>100000</v>
      </c>
      <c r="H46" s="4" t="s">
        <v>415</v>
      </c>
      <c r="I46" s="49">
        <v>1</v>
      </c>
      <c r="J46" s="4">
        <v>0</v>
      </c>
      <c r="K46" s="4" t="s">
        <v>180</v>
      </c>
      <c r="L46" s="49">
        <f>713.79/89.93</f>
        <v>7.937173357055487</v>
      </c>
      <c r="M46" s="4">
        <v>0</v>
      </c>
      <c r="N46" s="4" t="s">
        <v>130</v>
      </c>
      <c r="O46" s="4">
        <v>1</v>
      </c>
      <c r="P46" s="4" t="s">
        <v>418</v>
      </c>
      <c r="Q46" s="49">
        <f>I46</f>
        <v>1</v>
      </c>
      <c r="R46" s="4" t="s">
        <v>130</v>
      </c>
      <c r="S46" s="4">
        <v>1</v>
      </c>
      <c r="T46" s="4">
        <v>0</v>
      </c>
      <c r="U46" s="4">
        <v>0</v>
      </c>
      <c r="V46" s="4">
        <v>0</v>
      </c>
      <c r="W46" s="4">
        <v>100</v>
      </c>
      <c r="X46" s="4">
        <v>100000</v>
      </c>
      <c r="Y46" s="5">
        <v>100000</v>
      </c>
      <c r="Z46" s="4" t="s">
        <v>130</v>
      </c>
      <c r="AA46" s="4">
        <v>1</v>
      </c>
      <c r="AB46" s="4">
        <v>0</v>
      </c>
    </row>
    <row r="47" spans="1:30" s="38" customFormat="1">
      <c r="A47" s="90" t="s">
        <v>417</v>
      </c>
      <c r="B47" s="91">
        <v>1</v>
      </c>
      <c r="C47" s="38" t="s">
        <v>284</v>
      </c>
      <c r="D47" s="38">
        <v>0</v>
      </c>
      <c r="E47" s="90">
        <v>0</v>
      </c>
      <c r="F47" s="90">
        <v>0</v>
      </c>
      <c r="G47" s="37">
        <v>100000</v>
      </c>
      <c r="H47" s="90" t="s">
        <v>418</v>
      </c>
      <c r="I47" s="92">
        <v>1</v>
      </c>
      <c r="J47" s="90">
        <v>0</v>
      </c>
      <c r="K47" s="90" t="s">
        <v>229</v>
      </c>
      <c r="L47" s="92">
        <f>1325/89.93</f>
        <v>14.733681752474146</v>
      </c>
      <c r="M47" s="90">
        <v>0</v>
      </c>
      <c r="N47" s="90" t="s">
        <v>130</v>
      </c>
      <c r="O47" s="90">
        <v>1</v>
      </c>
      <c r="P47" s="90" t="s">
        <v>173</v>
      </c>
      <c r="Q47" s="92">
        <f>I47</f>
        <v>1</v>
      </c>
      <c r="R47" s="90" t="s">
        <v>130</v>
      </c>
      <c r="S47" s="90">
        <v>1</v>
      </c>
      <c r="T47" s="90">
        <v>0</v>
      </c>
      <c r="U47" s="90">
        <v>0</v>
      </c>
      <c r="V47" s="90">
        <v>0</v>
      </c>
      <c r="W47" s="90">
        <v>100</v>
      </c>
      <c r="X47" s="90">
        <v>100000</v>
      </c>
      <c r="Y47" s="37">
        <v>100000</v>
      </c>
      <c r="Z47" s="90" t="s">
        <v>130</v>
      </c>
      <c r="AA47" s="90">
        <v>1</v>
      </c>
      <c r="AB47" s="90">
        <v>0</v>
      </c>
    </row>
    <row r="48" spans="1:30" s="121" customFormat="1">
      <c r="A48" s="119"/>
      <c r="B48" s="120"/>
      <c r="E48" s="119"/>
      <c r="F48" s="119"/>
      <c r="G48" s="122"/>
      <c r="H48" s="119"/>
      <c r="I48" s="123"/>
      <c r="J48" s="119"/>
      <c r="K48" s="119"/>
      <c r="L48" s="123"/>
      <c r="M48" s="119"/>
      <c r="N48" s="123"/>
      <c r="O48" s="119"/>
      <c r="P48" s="119"/>
      <c r="Q48" s="123"/>
      <c r="R48" s="123"/>
      <c r="S48" s="119"/>
      <c r="T48" s="119"/>
      <c r="U48" s="119"/>
      <c r="V48" s="119"/>
      <c r="W48" s="119"/>
      <c r="X48" s="119"/>
      <c r="Y48" s="122"/>
      <c r="Z48" s="119"/>
      <c r="AA48" s="119"/>
      <c r="AB48" s="119"/>
    </row>
    <row r="49" spans="1:28">
      <c r="A49" s="15" t="s">
        <v>421</v>
      </c>
      <c r="B49" s="10">
        <v>0</v>
      </c>
      <c r="C49" t="s">
        <v>284</v>
      </c>
      <c r="D49">
        <v>0</v>
      </c>
      <c r="E49" s="4">
        <v>0</v>
      </c>
      <c r="F49" s="4">
        <v>0</v>
      </c>
      <c r="G49" s="5">
        <v>100000</v>
      </c>
      <c r="H49" s="4" t="s">
        <v>419</v>
      </c>
      <c r="I49" s="15">
        <v>1</v>
      </c>
      <c r="J49" s="4">
        <v>0</v>
      </c>
      <c r="K49" s="4" t="s">
        <v>180</v>
      </c>
      <c r="L49" s="15">
        <f>713.79/89.93</f>
        <v>7.937173357055487</v>
      </c>
      <c r="M49" s="4">
        <v>0</v>
      </c>
      <c r="N49" s="4" t="s">
        <v>130</v>
      </c>
      <c r="O49" s="4">
        <v>1</v>
      </c>
      <c r="P49" s="4" t="s">
        <v>420</v>
      </c>
      <c r="Q49" s="15">
        <f>I49</f>
        <v>1</v>
      </c>
      <c r="R49" s="4" t="s">
        <v>130</v>
      </c>
      <c r="S49" s="4">
        <v>1</v>
      </c>
      <c r="T49" s="4">
        <v>0</v>
      </c>
      <c r="U49" s="4">
        <v>0</v>
      </c>
      <c r="V49" s="4">
        <v>0</v>
      </c>
      <c r="W49" s="4">
        <v>100</v>
      </c>
      <c r="X49" s="4">
        <v>100000</v>
      </c>
      <c r="Y49" s="5">
        <v>100000</v>
      </c>
      <c r="Z49" s="4" t="s">
        <v>130</v>
      </c>
      <c r="AA49" s="4">
        <v>1</v>
      </c>
      <c r="AB49" s="4">
        <v>0</v>
      </c>
    </row>
    <row r="50" spans="1:28" s="38" customFormat="1">
      <c r="A50" s="71" t="s">
        <v>422</v>
      </c>
      <c r="B50" s="91">
        <v>0</v>
      </c>
      <c r="C50" s="38" t="s">
        <v>284</v>
      </c>
      <c r="D50" s="38">
        <v>0</v>
      </c>
      <c r="E50" s="90">
        <v>0</v>
      </c>
      <c r="F50" s="90">
        <v>0</v>
      </c>
      <c r="G50" s="37">
        <v>100000</v>
      </c>
      <c r="H50" s="90" t="s">
        <v>420</v>
      </c>
      <c r="I50" s="71">
        <v>1</v>
      </c>
      <c r="J50" s="90">
        <v>0</v>
      </c>
      <c r="K50" s="90" t="s">
        <v>229</v>
      </c>
      <c r="L50" s="71">
        <f>1805/89.93</f>
        <v>20.071166462804403</v>
      </c>
      <c r="M50" s="90">
        <v>0</v>
      </c>
      <c r="N50" s="90" t="s">
        <v>130</v>
      </c>
      <c r="O50" s="90">
        <v>1</v>
      </c>
      <c r="P50" s="90" t="s">
        <v>173</v>
      </c>
      <c r="Q50" s="71">
        <f>I50</f>
        <v>1</v>
      </c>
      <c r="R50" s="90" t="s">
        <v>130</v>
      </c>
      <c r="S50" s="90">
        <v>1</v>
      </c>
      <c r="T50" s="90">
        <v>0</v>
      </c>
      <c r="U50" s="90">
        <v>0</v>
      </c>
      <c r="V50" s="90">
        <v>0</v>
      </c>
      <c r="W50" s="90">
        <v>100</v>
      </c>
      <c r="X50" s="90">
        <v>100000</v>
      </c>
      <c r="Y50" s="37">
        <v>100000</v>
      </c>
      <c r="Z50" s="90" t="s">
        <v>130</v>
      </c>
      <c r="AA50" s="90">
        <v>1</v>
      </c>
      <c r="AB50" s="90">
        <v>0</v>
      </c>
    </row>
    <row r="51" spans="1:28" s="117" customFormat="1">
      <c r="B51" s="116"/>
      <c r="E51" s="115"/>
      <c r="F51" s="115"/>
      <c r="G51" s="115"/>
      <c r="H51" s="115"/>
      <c r="I51" s="115"/>
      <c r="J51" s="115"/>
      <c r="K51" s="115"/>
      <c r="L51" s="115"/>
      <c r="M51" s="115"/>
      <c r="N51" s="124"/>
      <c r="O51" s="115"/>
      <c r="P51" s="115"/>
      <c r="Q51" s="115"/>
      <c r="R51" s="124"/>
      <c r="S51" s="115"/>
      <c r="T51" s="115"/>
      <c r="U51" s="115"/>
      <c r="V51" s="115"/>
      <c r="W51" s="115"/>
      <c r="X51" s="115"/>
      <c r="Y51" s="118"/>
      <c r="Z51" s="115"/>
      <c r="AA51" s="115"/>
      <c r="AB51" s="115"/>
    </row>
    <row r="52" spans="1:28">
      <c r="A52" s="4" t="s">
        <v>429</v>
      </c>
      <c r="B52" s="10">
        <v>1</v>
      </c>
      <c r="C52" t="s">
        <v>284</v>
      </c>
      <c r="D52">
        <v>0</v>
      </c>
      <c r="E52" s="4">
        <v>0</v>
      </c>
      <c r="F52" s="4">
        <v>0</v>
      </c>
      <c r="G52" s="5">
        <v>100000</v>
      </c>
      <c r="H52" s="4" t="s">
        <v>425</v>
      </c>
      <c r="I52" s="54">
        <v>1</v>
      </c>
      <c r="J52" s="4">
        <v>0</v>
      </c>
      <c r="K52" s="4" t="s">
        <v>180</v>
      </c>
      <c r="L52" s="54">
        <f>713.79/89.93</f>
        <v>7.937173357055487</v>
      </c>
      <c r="M52" s="4">
        <v>0</v>
      </c>
      <c r="N52" s="4" t="s">
        <v>130</v>
      </c>
      <c r="O52" s="4">
        <v>1</v>
      </c>
      <c r="P52" s="4" t="s">
        <v>426</v>
      </c>
      <c r="Q52" s="4">
        <v>1</v>
      </c>
      <c r="R52" s="4" t="s">
        <v>130</v>
      </c>
      <c r="S52" s="4">
        <v>1</v>
      </c>
      <c r="T52" s="4">
        <v>0</v>
      </c>
      <c r="U52" s="4">
        <v>0</v>
      </c>
      <c r="V52" s="4">
        <v>0</v>
      </c>
      <c r="W52" s="4">
        <v>100</v>
      </c>
      <c r="X52" s="4">
        <v>100000</v>
      </c>
      <c r="Y52" s="5">
        <v>100000</v>
      </c>
      <c r="Z52" s="4" t="s">
        <v>130</v>
      </c>
      <c r="AA52" s="4">
        <v>1</v>
      </c>
      <c r="AB52" s="4">
        <v>0</v>
      </c>
    </row>
    <row r="53" spans="1:28">
      <c r="A53" s="4" t="s">
        <v>428</v>
      </c>
      <c r="B53" s="10">
        <v>1</v>
      </c>
      <c r="C53" t="s">
        <v>284</v>
      </c>
      <c r="D53">
        <v>0</v>
      </c>
      <c r="E53" s="4">
        <v>0</v>
      </c>
      <c r="F53" s="4">
        <v>0</v>
      </c>
      <c r="G53" s="5">
        <v>100000</v>
      </c>
      <c r="H53" s="4" t="s">
        <v>426</v>
      </c>
      <c r="I53" s="54">
        <v>1</v>
      </c>
      <c r="J53" s="4">
        <v>0</v>
      </c>
      <c r="K53" s="4" t="s">
        <v>230</v>
      </c>
      <c r="L53" s="54">
        <f>538.8/89.93</f>
        <v>5.9913265873457124</v>
      </c>
      <c r="M53" s="4">
        <v>0</v>
      </c>
      <c r="N53" s="4" t="s">
        <v>130</v>
      </c>
      <c r="O53" s="4">
        <v>1</v>
      </c>
      <c r="P53" s="4" t="s">
        <v>430</v>
      </c>
      <c r="Q53" s="4">
        <v>1</v>
      </c>
      <c r="R53" s="4" t="s">
        <v>130</v>
      </c>
      <c r="S53" s="4">
        <v>1</v>
      </c>
      <c r="T53" s="4">
        <v>0</v>
      </c>
      <c r="U53" s="4">
        <v>0</v>
      </c>
      <c r="V53" s="4">
        <v>0</v>
      </c>
      <c r="W53" s="4">
        <v>100</v>
      </c>
      <c r="X53" s="4">
        <v>100000</v>
      </c>
      <c r="Y53" s="5">
        <v>100000</v>
      </c>
      <c r="Z53" s="4" t="s">
        <v>130</v>
      </c>
      <c r="AA53" s="4">
        <v>1</v>
      </c>
      <c r="AB53" s="4">
        <v>0</v>
      </c>
    </row>
    <row r="54" spans="1:28" s="38" customFormat="1">
      <c r="A54" s="90" t="s">
        <v>427</v>
      </c>
      <c r="B54" s="91">
        <v>1</v>
      </c>
      <c r="C54" s="38" t="s">
        <v>284</v>
      </c>
      <c r="D54" s="38">
        <v>0</v>
      </c>
      <c r="E54" s="90">
        <v>0</v>
      </c>
      <c r="F54" s="90">
        <v>0</v>
      </c>
      <c r="G54" s="37">
        <v>100000</v>
      </c>
      <c r="H54" s="90" t="s">
        <v>430</v>
      </c>
      <c r="I54" s="100">
        <v>1</v>
      </c>
      <c r="J54" s="90">
        <v>0</v>
      </c>
      <c r="K54" s="90" t="s">
        <v>229</v>
      </c>
      <c r="L54" s="100">
        <f>499.5/89.93</f>
        <v>5.5543200266874235</v>
      </c>
      <c r="M54" s="90">
        <v>0</v>
      </c>
      <c r="N54" s="90" t="s">
        <v>130</v>
      </c>
      <c r="O54" s="90">
        <v>1</v>
      </c>
      <c r="P54" s="90" t="s">
        <v>173</v>
      </c>
      <c r="Q54" s="90">
        <v>1</v>
      </c>
      <c r="R54" s="90" t="s">
        <v>130</v>
      </c>
      <c r="S54" s="90">
        <v>1</v>
      </c>
      <c r="T54" s="90">
        <v>0</v>
      </c>
      <c r="U54" s="90">
        <v>0</v>
      </c>
      <c r="V54" s="90">
        <v>0</v>
      </c>
      <c r="W54" s="90">
        <v>100</v>
      </c>
      <c r="X54" s="90">
        <v>100000</v>
      </c>
      <c r="Y54" s="37">
        <v>100000</v>
      </c>
      <c r="Z54" s="90" t="s">
        <v>130</v>
      </c>
      <c r="AA54" s="90">
        <v>1</v>
      </c>
      <c r="AB54" s="90">
        <v>0</v>
      </c>
    </row>
    <row r="55" spans="1:28" s="117" customFormat="1">
      <c r="B55" s="116"/>
      <c r="E55" s="115"/>
      <c r="F55" s="115"/>
      <c r="G55" s="118"/>
      <c r="H55" s="115"/>
      <c r="I55" s="115"/>
      <c r="J55" s="115"/>
      <c r="K55" s="115"/>
      <c r="L55" s="115"/>
      <c r="M55" s="115"/>
      <c r="N55" s="124"/>
      <c r="O55" s="115"/>
      <c r="P55" s="115"/>
      <c r="Q55" s="115"/>
      <c r="R55" s="124"/>
      <c r="S55" s="115"/>
      <c r="T55" s="115"/>
      <c r="U55" s="115"/>
      <c r="V55" s="115"/>
      <c r="W55" s="115"/>
      <c r="X55" s="115"/>
      <c r="Y55" s="118"/>
      <c r="Z55" s="115"/>
      <c r="AA55" s="115"/>
      <c r="AB55" s="115"/>
    </row>
    <row r="56" spans="1:28">
      <c r="A56" s="4" t="s">
        <v>436</v>
      </c>
      <c r="B56" s="10">
        <v>0</v>
      </c>
      <c r="C56" t="s">
        <v>284</v>
      </c>
      <c r="D56">
        <v>0</v>
      </c>
      <c r="E56" s="4">
        <v>0</v>
      </c>
      <c r="F56" s="4">
        <v>2025</v>
      </c>
      <c r="G56" s="5">
        <v>100000</v>
      </c>
      <c r="H56" s="4" t="s">
        <v>435</v>
      </c>
      <c r="I56" s="49">
        <v>1</v>
      </c>
      <c r="J56" s="4">
        <v>0</v>
      </c>
      <c r="K56" s="4" t="s">
        <v>252</v>
      </c>
      <c r="L56" s="49">
        <f>3433.99/89.93</f>
        <v>38.185144000889572</v>
      </c>
      <c r="M56" s="4">
        <v>0</v>
      </c>
      <c r="N56" s="4" t="s">
        <v>130</v>
      </c>
      <c r="O56" s="4">
        <v>1</v>
      </c>
      <c r="P56" s="4" t="s">
        <v>439</v>
      </c>
      <c r="Q56" s="49">
        <v>1</v>
      </c>
      <c r="R56" s="4" t="s">
        <v>130</v>
      </c>
      <c r="S56" s="4">
        <v>1</v>
      </c>
      <c r="T56" s="4">
        <v>0</v>
      </c>
      <c r="U56" s="4">
        <v>0</v>
      </c>
      <c r="V56" s="4">
        <v>0</v>
      </c>
      <c r="W56" s="4">
        <v>100</v>
      </c>
      <c r="X56" s="4">
        <v>100000</v>
      </c>
      <c r="Y56" s="5">
        <v>100000</v>
      </c>
      <c r="Z56" s="4" t="s">
        <v>130</v>
      </c>
      <c r="AA56" s="4">
        <v>1</v>
      </c>
      <c r="AB56" s="4">
        <v>0</v>
      </c>
    </row>
    <row r="57" spans="1:28">
      <c r="A57" s="4" t="s">
        <v>437</v>
      </c>
      <c r="B57" s="10">
        <v>0</v>
      </c>
      <c r="C57" t="s">
        <v>284</v>
      </c>
      <c r="D57">
        <v>0</v>
      </c>
      <c r="E57" s="4">
        <v>0</v>
      </c>
      <c r="F57" s="4">
        <v>2025</v>
      </c>
      <c r="G57" s="5">
        <v>100000</v>
      </c>
      <c r="H57" s="4" t="s">
        <v>439</v>
      </c>
      <c r="I57" s="49">
        <v>1</v>
      </c>
      <c r="J57" s="4">
        <v>0</v>
      </c>
      <c r="K57" s="4" t="s">
        <v>230</v>
      </c>
      <c r="L57" s="49">
        <f t="shared" ref="L57" si="11">176/89.93</f>
        <v>1.957077727121094</v>
      </c>
      <c r="M57" s="4">
        <v>0</v>
      </c>
      <c r="N57" s="4" t="s">
        <v>130</v>
      </c>
      <c r="O57" s="4">
        <v>1</v>
      </c>
      <c r="P57" s="4" t="s">
        <v>440</v>
      </c>
      <c r="Q57" s="49">
        <v>1</v>
      </c>
      <c r="R57" s="4" t="s">
        <v>130</v>
      </c>
      <c r="S57" s="4">
        <v>1</v>
      </c>
      <c r="T57" s="4">
        <v>0</v>
      </c>
      <c r="U57" s="4">
        <v>0</v>
      </c>
      <c r="V57" s="4">
        <v>0</v>
      </c>
      <c r="W57" s="4">
        <v>100</v>
      </c>
      <c r="X57" s="4">
        <v>100000</v>
      </c>
      <c r="Y57" s="5">
        <v>100000</v>
      </c>
      <c r="Z57" s="4" t="s">
        <v>130</v>
      </c>
      <c r="AA57" s="4">
        <v>1</v>
      </c>
      <c r="AB57" s="4">
        <v>0</v>
      </c>
    </row>
    <row r="58" spans="1:28">
      <c r="A58" s="4" t="s">
        <v>438</v>
      </c>
      <c r="B58" s="10">
        <v>0</v>
      </c>
      <c r="C58" t="s">
        <v>284</v>
      </c>
      <c r="D58">
        <v>0</v>
      </c>
      <c r="E58" s="4">
        <v>0</v>
      </c>
      <c r="F58" s="4">
        <v>2025</v>
      </c>
      <c r="G58" s="5">
        <v>100000</v>
      </c>
      <c r="H58" s="4" t="s">
        <v>440</v>
      </c>
      <c r="I58" s="49">
        <v>1</v>
      </c>
      <c r="J58" s="4">
        <v>0</v>
      </c>
      <c r="K58" s="4" t="s">
        <v>231</v>
      </c>
      <c r="L58" s="49">
        <f>666.8/89.93</f>
        <v>7.4146558434337804</v>
      </c>
      <c r="M58" s="4">
        <v>0</v>
      </c>
      <c r="N58" s="4" t="s">
        <v>130</v>
      </c>
      <c r="O58" s="4">
        <v>1</v>
      </c>
      <c r="P58" s="4" t="s">
        <v>173</v>
      </c>
      <c r="Q58" s="49">
        <v>1</v>
      </c>
      <c r="R58" s="4" t="s">
        <v>130</v>
      </c>
      <c r="S58" s="4">
        <v>1</v>
      </c>
      <c r="T58" s="4">
        <v>0</v>
      </c>
      <c r="U58" s="4">
        <v>0</v>
      </c>
      <c r="V58" s="4">
        <v>0</v>
      </c>
      <c r="W58" s="4">
        <v>100</v>
      </c>
      <c r="X58" s="4">
        <v>100000</v>
      </c>
      <c r="Y58" s="5">
        <v>100000</v>
      </c>
      <c r="Z58" s="4" t="s">
        <v>130</v>
      </c>
      <c r="AA58" s="4">
        <v>1</v>
      </c>
      <c r="AB58" s="4">
        <v>0</v>
      </c>
    </row>
    <row r="59" spans="1:28">
      <c r="E59" s="4"/>
      <c r="F59" s="4"/>
      <c r="G59" s="5"/>
      <c r="H59" s="4"/>
      <c r="I59" s="15"/>
      <c r="J59" s="4"/>
      <c r="K59" s="4"/>
      <c r="L59" s="4"/>
      <c r="M59" s="4"/>
      <c r="N59" s="15"/>
      <c r="O59" s="4"/>
      <c r="P59" s="4"/>
      <c r="Q59" s="5"/>
      <c r="R59" s="15"/>
      <c r="S59" s="4"/>
      <c r="T59" s="4"/>
      <c r="U59" s="4"/>
      <c r="V59" s="4"/>
      <c r="W59" s="4"/>
      <c r="X59" s="4"/>
      <c r="Y59" s="5"/>
      <c r="Z59" s="4"/>
      <c r="AA59" s="4"/>
      <c r="AB59" s="4"/>
    </row>
    <row r="60" spans="1:28" s="38" customFormat="1">
      <c r="A60" s="90" t="s">
        <v>488</v>
      </c>
      <c r="B60" s="91">
        <v>0</v>
      </c>
      <c r="C60" s="38" t="s">
        <v>284</v>
      </c>
      <c r="D60" s="38">
        <v>0</v>
      </c>
      <c r="E60" s="90">
        <v>0</v>
      </c>
      <c r="F60" s="90">
        <v>0</v>
      </c>
      <c r="G60" s="37">
        <v>100000</v>
      </c>
      <c r="H60" s="90" t="s">
        <v>252</v>
      </c>
      <c r="I60" s="92">
        <v>1</v>
      </c>
      <c r="J60" s="90">
        <v>0</v>
      </c>
      <c r="K60" s="90" t="s">
        <v>486</v>
      </c>
      <c r="L60" s="92">
        <f>1399.51/3433.99</f>
        <v>0.40754632366430887</v>
      </c>
      <c r="M60" s="90">
        <v>0</v>
      </c>
      <c r="N60" s="90" t="s">
        <v>130</v>
      </c>
      <c r="O60" s="90">
        <v>1</v>
      </c>
      <c r="P60" s="90"/>
      <c r="Q60" s="37"/>
      <c r="R60" s="90" t="s">
        <v>130</v>
      </c>
      <c r="S60" s="90">
        <v>1</v>
      </c>
      <c r="T60" s="90">
        <v>0</v>
      </c>
      <c r="U60" s="90">
        <v>0</v>
      </c>
      <c r="V60" s="90">
        <v>0</v>
      </c>
      <c r="W60" s="90">
        <v>100</v>
      </c>
      <c r="X60" s="90">
        <v>100000</v>
      </c>
      <c r="Y60" s="37">
        <v>100000</v>
      </c>
      <c r="Z60" s="90" t="s">
        <v>130</v>
      </c>
      <c r="AA60" s="90">
        <v>1</v>
      </c>
      <c r="AB60" s="90">
        <v>0</v>
      </c>
    </row>
    <row r="61" spans="1:28" s="121" customFormat="1">
      <c r="B61" s="120"/>
      <c r="E61" s="119"/>
      <c r="F61" s="119"/>
      <c r="G61" s="122"/>
      <c r="H61" s="119"/>
      <c r="I61" s="123"/>
      <c r="J61" s="119"/>
      <c r="K61" s="119"/>
      <c r="L61" s="119"/>
      <c r="M61" s="119"/>
      <c r="N61" s="123"/>
      <c r="O61" s="119"/>
      <c r="P61" s="119"/>
      <c r="Q61" s="122"/>
      <c r="R61" s="123"/>
      <c r="S61" s="119"/>
      <c r="T61" s="119"/>
      <c r="U61" s="119"/>
      <c r="V61" s="119"/>
      <c r="W61" s="119"/>
      <c r="X61" s="119"/>
      <c r="Y61" s="122"/>
      <c r="Z61" s="119"/>
      <c r="AA61" s="119"/>
      <c r="AB61" s="119"/>
    </row>
    <row r="62" spans="1:28" s="60" customFormat="1">
      <c r="A62" s="95" t="s">
        <v>455</v>
      </c>
      <c r="B62" s="96">
        <v>0</v>
      </c>
      <c r="C62" s="60" t="s">
        <v>284</v>
      </c>
      <c r="D62" s="60">
        <v>0</v>
      </c>
      <c r="E62" s="95">
        <v>0</v>
      </c>
      <c r="F62" s="95">
        <v>2025</v>
      </c>
      <c r="G62" s="61">
        <v>100000</v>
      </c>
      <c r="H62" s="95" t="s">
        <v>454</v>
      </c>
      <c r="I62" s="101">
        <v>1</v>
      </c>
      <c r="J62" s="95">
        <v>0</v>
      </c>
      <c r="K62" s="95" t="s">
        <v>254</v>
      </c>
      <c r="L62" s="101">
        <f>709/(315.78*12.9)</f>
        <v>0.1740491491230525</v>
      </c>
      <c r="M62" s="95">
        <v>0</v>
      </c>
      <c r="N62" s="95" t="s">
        <v>130</v>
      </c>
      <c r="O62" s="95">
        <v>1</v>
      </c>
      <c r="P62" s="95" t="s">
        <v>193</v>
      </c>
      <c r="Q62" s="101">
        <v>1</v>
      </c>
      <c r="R62" s="95" t="s">
        <v>130</v>
      </c>
      <c r="S62" s="95">
        <v>1</v>
      </c>
      <c r="T62" s="95">
        <v>0</v>
      </c>
      <c r="U62" s="95">
        <v>0</v>
      </c>
      <c r="V62" s="95">
        <v>0</v>
      </c>
      <c r="W62" s="95">
        <v>100</v>
      </c>
      <c r="X62" s="95">
        <v>100000</v>
      </c>
      <c r="Y62" s="61">
        <v>100000</v>
      </c>
      <c r="Z62" s="95" t="s">
        <v>130</v>
      </c>
      <c r="AA62" s="95">
        <v>1</v>
      </c>
      <c r="AB62" s="95">
        <v>0</v>
      </c>
    </row>
    <row r="63" spans="1:28" s="121" customFormat="1">
      <c r="B63" s="120"/>
      <c r="E63" s="119"/>
      <c r="F63" s="119"/>
      <c r="G63" s="122"/>
      <c r="H63" s="119"/>
      <c r="I63" s="119"/>
      <c r="J63" s="119"/>
      <c r="K63" s="119"/>
      <c r="L63" s="119"/>
      <c r="M63" s="119"/>
      <c r="N63" s="119"/>
      <c r="O63" s="119"/>
      <c r="P63" s="119"/>
      <c r="Q63" s="122"/>
      <c r="R63" s="119"/>
      <c r="S63" s="119"/>
      <c r="T63" s="119"/>
      <c r="U63" s="119"/>
      <c r="V63" s="119"/>
      <c r="W63" s="119"/>
      <c r="X63" s="119"/>
      <c r="Y63" s="122"/>
      <c r="Z63" s="119"/>
      <c r="AA63" s="119"/>
      <c r="AB63" s="119"/>
    </row>
    <row r="64" spans="1:28">
      <c r="A64" t="s">
        <v>448</v>
      </c>
      <c r="B64" s="10">
        <v>0</v>
      </c>
      <c r="C64" t="s">
        <v>284</v>
      </c>
      <c r="D64">
        <v>0</v>
      </c>
      <c r="E64">
        <v>0</v>
      </c>
      <c r="F64">
        <v>0</v>
      </c>
      <c r="G64">
        <v>100000</v>
      </c>
      <c r="H64" t="s">
        <v>447</v>
      </c>
      <c r="I64" s="50">
        <v>1</v>
      </c>
      <c r="J64">
        <v>0</v>
      </c>
      <c r="K64" t="s">
        <v>255</v>
      </c>
      <c r="L64" s="50">
        <f>267.69/89.93</f>
        <v>2.9766485043923048</v>
      </c>
      <c r="M64">
        <v>0</v>
      </c>
      <c r="N64" t="s">
        <v>130</v>
      </c>
      <c r="O64">
        <v>1</v>
      </c>
      <c r="P64" t="s">
        <v>451</v>
      </c>
      <c r="Q64" s="50">
        <f>I64</f>
        <v>1</v>
      </c>
      <c r="R64" t="s">
        <v>130</v>
      </c>
      <c r="S64">
        <v>1</v>
      </c>
      <c r="T64">
        <v>0</v>
      </c>
      <c r="U64">
        <v>0</v>
      </c>
      <c r="V64">
        <v>0</v>
      </c>
      <c r="W64" s="4">
        <v>100</v>
      </c>
      <c r="X64" s="4">
        <v>100000</v>
      </c>
      <c r="Y64" s="5">
        <v>100000</v>
      </c>
      <c r="Z64" s="4" t="s">
        <v>130</v>
      </c>
      <c r="AA64" s="4">
        <v>1</v>
      </c>
      <c r="AB64" s="4">
        <v>0</v>
      </c>
    </row>
    <row r="65" spans="1:30">
      <c r="A65" t="s">
        <v>449</v>
      </c>
      <c r="B65" s="10">
        <v>0</v>
      </c>
      <c r="C65" t="s">
        <v>284</v>
      </c>
      <c r="D65">
        <v>0</v>
      </c>
      <c r="E65">
        <v>0</v>
      </c>
      <c r="F65">
        <v>0</v>
      </c>
      <c r="G65">
        <v>100000</v>
      </c>
      <c r="H65" t="s">
        <v>451</v>
      </c>
      <c r="I65" s="50">
        <v>1</v>
      </c>
      <c r="J65">
        <v>0</v>
      </c>
      <c r="K65" t="s">
        <v>232</v>
      </c>
      <c r="L65" s="50">
        <f t="shared" ref="L65" si="12">638.4/89.93</f>
        <v>7.0988546647392408</v>
      </c>
      <c r="M65">
        <v>0</v>
      </c>
      <c r="N65" t="s">
        <v>130</v>
      </c>
      <c r="O65">
        <v>1</v>
      </c>
      <c r="P65" t="s">
        <v>452</v>
      </c>
      <c r="Q65" s="50">
        <f t="shared" ref="Q65:Q70" si="13">I65</f>
        <v>1</v>
      </c>
      <c r="R65" t="s">
        <v>130</v>
      </c>
      <c r="S65">
        <v>1</v>
      </c>
      <c r="T65">
        <v>0</v>
      </c>
      <c r="U65">
        <v>0</v>
      </c>
      <c r="V65">
        <v>0</v>
      </c>
      <c r="W65" s="4">
        <v>100</v>
      </c>
      <c r="X65" s="4">
        <v>100000</v>
      </c>
      <c r="Y65" s="5">
        <v>100000</v>
      </c>
      <c r="Z65" s="4" t="s">
        <v>130</v>
      </c>
      <c r="AA65" s="4">
        <v>1</v>
      </c>
      <c r="AB65" s="4">
        <v>0</v>
      </c>
    </row>
    <row r="66" spans="1:30">
      <c r="A66" t="s">
        <v>450</v>
      </c>
      <c r="B66" s="10">
        <v>0</v>
      </c>
      <c r="C66" t="s">
        <v>284</v>
      </c>
      <c r="D66">
        <v>0</v>
      </c>
      <c r="E66">
        <v>0</v>
      </c>
      <c r="F66">
        <v>0</v>
      </c>
      <c r="G66">
        <v>100000</v>
      </c>
      <c r="H66" t="s">
        <v>452</v>
      </c>
      <c r="I66" s="50">
        <v>1</v>
      </c>
      <c r="J66">
        <v>0</v>
      </c>
      <c r="K66" t="s">
        <v>231</v>
      </c>
      <c r="L66" s="50">
        <f>89.5/89.93</f>
        <v>0.99521850328032901</v>
      </c>
      <c r="M66">
        <v>0</v>
      </c>
      <c r="N66" t="s">
        <v>130</v>
      </c>
      <c r="O66">
        <v>1</v>
      </c>
      <c r="P66" t="s">
        <v>453</v>
      </c>
      <c r="Q66" s="50">
        <f t="shared" si="13"/>
        <v>1</v>
      </c>
      <c r="R66" t="s">
        <v>130</v>
      </c>
      <c r="S66">
        <v>1</v>
      </c>
      <c r="T66">
        <v>0</v>
      </c>
      <c r="U66">
        <v>0</v>
      </c>
      <c r="V66">
        <v>0</v>
      </c>
      <c r="W66" s="4">
        <v>100</v>
      </c>
      <c r="X66" s="4">
        <v>100000</v>
      </c>
      <c r="Y66" s="5">
        <v>100000</v>
      </c>
      <c r="Z66" s="4" t="s">
        <v>130</v>
      </c>
      <c r="AA66" s="4">
        <v>1</v>
      </c>
      <c r="AB66" s="4">
        <v>0</v>
      </c>
    </row>
    <row r="67" spans="1:30">
      <c r="A67" t="s">
        <v>527</v>
      </c>
      <c r="B67" s="10">
        <v>0</v>
      </c>
      <c r="C67" t="s">
        <v>284</v>
      </c>
      <c r="D67">
        <v>0</v>
      </c>
      <c r="E67">
        <v>0</v>
      </c>
      <c r="F67">
        <v>2025</v>
      </c>
      <c r="G67">
        <v>2030</v>
      </c>
      <c r="H67" t="s">
        <v>453</v>
      </c>
      <c r="I67" s="50">
        <v>1</v>
      </c>
      <c r="J67">
        <v>0</v>
      </c>
      <c r="K67" t="s">
        <v>230</v>
      </c>
      <c r="L67" s="50">
        <f t="shared" ref="L67:L76" si="14">61.8/89.93</f>
        <v>0.68720115645502045</v>
      </c>
      <c r="M67">
        <v>0</v>
      </c>
      <c r="N67" t="s">
        <v>130</v>
      </c>
      <c r="O67">
        <v>1</v>
      </c>
      <c r="P67" t="s">
        <v>173</v>
      </c>
      <c r="Q67" s="50">
        <f t="shared" ref="Q67" si="15">I67</f>
        <v>1</v>
      </c>
      <c r="R67" t="s">
        <v>130</v>
      </c>
      <c r="S67">
        <v>1</v>
      </c>
      <c r="T67" s="175">
        <f t="shared" ref="T67:T74" si="16">$T$76</f>
        <v>1926</v>
      </c>
      <c r="U67" s="85">
        <v>77846</v>
      </c>
      <c r="V67">
        <v>0</v>
      </c>
      <c r="W67" s="5">
        <f t="shared" ref="W67:W74" si="17">$W$76</f>
        <v>25</v>
      </c>
      <c r="X67" s="4">
        <v>0</v>
      </c>
      <c r="Y67" s="5">
        <f t="shared" ref="Y67:Y74" si="18">$Y$76</f>
        <v>100000</v>
      </c>
      <c r="Z67" s="157" t="s">
        <v>686</v>
      </c>
      <c r="AA67" s="84">
        <f>1/9000.9</f>
        <v>1.1110000111100002E-4</v>
      </c>
      <c r="AB67" s="4">
        <v>0</v>
      </c>
    </row>
    <row r="68" spans="1:30">
      <c r="A68" t="s">
        <v>405</v>
      </c>
      <c r="B68" s="10">
        <v>0</v>
      </c>
      <c r="C68" t="s">
        <v>284</v>
      </c>
      <c r="D68">
        <v>0</v>
      </c>
      <c r="E68">
        <v>0</v>
      </c>
      <c r="F68">
        <v>2030</v>
      </c>
      <c r="G68">
        <v>2035</v>
      </c>
      <c r="H68" t="s">
        <v>453</v>
      </c>
      <c r="I68" s="50">
        <v>1</v>
      </c>
      <c r="J68">
        <v>0</v>
      </c>
      <c r="K68" t="s">
        <v>230</v>
      </c>
      <c r="L68" s="50">
        <f>61.8/89.93</f>
        <v>0.68720115645502045</v>
      </c>
      <c r="M68">
        <v>0</v>
      </c>
      <c r="N68" t="s">
        <v>130</v>
      </c>
      <c r="O68">
        <v>1</v>
      </c>
      <c r="P68" t="s">
        <v>173</v>
      </c>
      <c r="Q68" s="50">
        <f t="shared" si="13"/>
        <v>1</v>
      </c>
      <c r="R68" t="s">
        <v>130</v>
      </c>
      <c r="S68">
        <v>1</v>
      </c>
      <c r="T68" s="175">
        <f t="shared" si="16"/>
        <v>1926</v>
      </c>
      <c r="U68" s="85">
        <v>77443</v>
      </c>
      <c r="V68">
        <v>0</v>
      </c>
      <c r="W68" s="5">
        <f t="shared" si="17"/>
        <v>25</v>
      </c>
      <c r="X68" s="4">
        <v>0</v>
      </c>
      <c r="Y68" s="5">
        <f t="shared" si="18"/>
        <v>100000</v>
      </c>
      <c r="Z68" s="157" t="s">
        <v>687</v>
      </c>
      <c r="AA68" s="84">
        <f t="shared" ref="AA68:AA76" si="19">1/9000.9</f>
        <v>1.1110000111100002E-4</v>
      </c>
      <c r="AB68" s="4">
        <v>0</v>
      </c>
    </row>
    <row r="69" spans="1:30">
      <c r="A69" t="s">
        <v>406</v>
      </c>
      <c r="B69" s="10">
        <v>0</v>
      </c>
      <c r="C69" t="s">
        <v>284</v>
      </c>
      <c r="D69">
        <v>0</v>
      </c>
      <c r="E69">
        <v>0</v>
      </c>
      <c r="F69">
        <v>2035</v>
      </c>
      <c r="G69">
        <v>2040</v>
      </c>
      <c r="H69" t="s">
        <v>453</v>
      </c>
      <c r="I69" s="50">
        <v>1</v>
      </c>
      <c r="J69">
        <v>0</v>
      </c>
      <c r="K69" t="s">
        <v>230</v>
      </c>
      <c r="L69" s="50">
        <f t="shared" si="14"/>
        <v>0.68720115645502045</v>
      </c>
      <c r="M69">
        <v>0</v>
      </c>
      <c r="N69" t="s">
        <v>130</v>
      </c>
      <c r="O69">
        <v>1</v>
      </c>
      <c r="P69" t="s">
        <v>173</v>
      </c>
      <c r="Q69" s="50">
        <f t="shared" si="13"/>
        <v>1</v>
      </c>
      <c r="R69" t="s">
        <v>130</v>
      </c>
      <c r="S69">
        <v>1</v>
      </c>
      <c r="T69" s="175">
        <f t="shared" si="16"/>
        <v>1926</v>
      </c>
      <c r="U69" s="85">
        <v>71826</v>
      </c>
      <c r="V69">
        <v>0</v>
      </c>
      <c r="W69" s="5">
        <f t="shared" si="17"/>
        <v>25</v>
      </c>
      <c r="X69" s="4">
        <v>0</v>
      </c>
      <c r="Y69" s="5">
        <f t="shared" si="18"/>
        <v>100000</v>
      </c>
      <c r="Z69" s="157" t="s">
        <v>688</v>
      </c>
      <c r="AA69" s="84">
        <f t="shared" si="19"/>
        <v>1.1110000111100002E-4</v>
      </c>
      <c r="AB69" s="4">
        <v>0</v>
      </c>
    </row>
    <row r="70" spans="1:30">
      <c r="A70" t="s">
        <v>407</v>
      </c>
      <c r="B70" s="10">
        <v>0</v>
      </c>
      <c r="C70" t="s">
        <v>284</v>
      </c>
      <c r="D70">
        <v>0</v>
      </c>
      <c r="E70">
        <v>0</v>
      </c>
      <c r="F70">
        <v>2040</v>
      </c>
      <c r="G70">
        <v>2045</v>
      </c>
      <c r="H70" t="s">
        <v>453</v>
      </c>
      <c r="I70" s="50">
        <v>1</v>
      </c>
      <c r="J70">
        <v>0</v>
      </c>
      <c r="K70" t="s">
        <v>230</v>
      </c>
      <c r="L70" s="50">
        <f t="shared" si="14"/>
        <v>0.68720115645502045</v>
      </c>
      <c r="M70">
        <v>0</v>
      </c>
      <c r="N70" t="s">
        <v>130</v>
      </c>
      <c r="O70">
        <v>1</v>
      </c>
      <c r="P70" t="s">
        <v>173</v>
      </c>
      <c r="Q70" s="50">
        <f t="shared" si="13"/>
        <v>1</v>
      </c>
      <c r="R70" t="s">
        <v>130</v>
      </c>
      <c r="S70">
        <v>1</v>
      </c>
      <c r="T70" s="175">
        <f t="shared" si="16"/>
        <v>1926</v>
      </c>
      <c r="U70" s="85">
        <v>66621</v>
      </c>
      <c r="V70">
        <v>0</v>
      </c>
      <c r="W70" s="5">
        <f t="shared" si="17"/>
        <v>25</v>
      </c>
      <c r="X70" s="4">
        <v>100000</v>
      </c>
      <c r="Y70" s="5">
        <f t="shared" si="18"/>
        <v>100000</v>
      </c>
      <c r="Z70" s="157" t="s">
        <v>689</v>
      </c>
      <c r="AA70" s="84">
        <f t="shared" si="19"/>
        <v>1.1110000111100002E-4</v>
      </c>
      <c r="AB70" s="4">
        <v>0</v>
      </c>
    </row>
    <row r="71" spans="1:30">
      <c r="A71" t="s">
        <v>408</v>
      </c>
      <c r="B71" s="10">
        <v>0</v>
      </c>
      <c r="C71" t="s">
        <v>284</v>
      </c>
      <c r="D71">
        <v>0</v>
      </c>
      <c r="E71">
        <v>0</v>
      </c>
      <c r="F71">
        <v>2045</v>
      </c>
      <c r="G71">
        <v>2050</v>
      </c>
      <c r="H71" t="s">
        <v>453</v>
      </c>
      <c r="I71" s="50">
        <v>1</v>
      </c>
      <c r="J71">
        <v>0</v>
      </c>
      <c r="K71" t="s">
        <v>230</v>
      </c>
      <c r="L71" s="50">
        <f t="shared" si="14"/>
        <v>0.68720115645502045</v>
      </c>
      <c r="M71">
        <v>0</v>
      </c>
      <c r="N71" t="s">
        <v>130</v>
      </c>
      <c r="O71">
        <v>1</v>
      </c>
      <c r="P71" t="s">
        <v>173</v>
      </c>
      <c r="Q71" s="50">
        <f t="shared" ref="Q71:Q76" si="20">I71</f>
        <v>1</v>
      </c>
      <c r="R71" t="s">
        <v>130</v>
      </c>
      <c r="S71">
        <v>1</v>
      </c>
      <c r="T71" s="175">
        <f t="shared" si="16"/>
        <v>1926</v>
      </c>
      <c r="U71" s="85">
        <v>61797</v>
      </c>
      <c r="V71">
        <v>0</v>
      </c>
      <c r="W71" s="5">
        <f t="shared" si="17"/>
        <v>25</v>
      </c>
      <c r="X71" s="4">
        <v>100000</v>
      </c>
      <c r="Y71" s="5">
        <f t="shared" si="18"/>
        <v>100000</v>
      </c>
      <c r="Z71" s="157" t="s">
        <v>690</v>
      </c>
      <c r="AA71" s="84">
        <f t="shared" si="19"/>
        <v>1.1110000111100002E-4</v>
      </c>
      <c r="AB71" s="4">
        <v>0</v>
      </c>
    </row>
    <row r="72" spans="1:30">
      <c r="A72" t="s">
        <v>528</v>
      </c>
      <c r="B72" s="10">
        <v>0</v>
      </c>
      <c r="C72" t="s">
        <v>284</v>
      </c>
      <c r="D72">
        <v>0</v>
      </c>
      <c r="E72">
        <v>0</v>
      </c>
      <c r="F72">
        <v>2050</v>
      </c>
      <c r="G72">
        <v>2055</v>
      </c>
      <c r="H72" t="s">
        <v>453</v>
      </c>
      <c r="I72" s="50">
        <v>1</v>
      </c>
      <c r="J72">
        <v>0</v>
      </c>
      <c r="K72" t="s">
        <v>230</v>
      </c>
      <c r="L72" s="50">
        <f t="shared" si="14"/>
        <v>0.68720115645502045</v>
      </c>
      <c r="M72">
        <v>0</v>
      </c>
      <c r="N72" t="s">
        <v>130</v>
      </c>
      <c r="O72">
        <v>1</v>
      </c>
      <c r="P72" t="s">
        <v>173</v>
      </c>
      <c r="Q72" s="50">
        <f t="shared" si="20"/>
        <v>1</v>
      </c>
      <c r="R72" t="s">
        <v>130</v>
      </c>
      <c r="S72">
        <v>1</v>
      </c>
      <c r="T72" s="175">
        <f t="shared" si="16"/>
        <v>1926</v>
      </c>
      <c r="U72" s="85">
        <v>61797</v>
      </c>
      <c r="V72">
        <v>0</v>
      </c>
      <c r="W72" s="5">
        <f t="shared" si="17"/>
        <v>25</v>
      </c>
      <c r="X72" s="4">
        <v>100000</v>
      </c>
      <c r="Y72" s="5">
        <f t="shared" si="18"/>
        <v>100000</v>
      </c>
      <c r="Z72" s="157" t="s">
        <v>690</v>
      </c>
      <c r="AA72" s="84">
        <f t="shared" si="19"/>
        <v>1.1110000111100002E-4</v>
      </c>
      <c r="AB72" s="4">
        <v>0</v>
      </c>
    </row>
    <row r="73" spans="1:30">
      <c r="A73" t="s">
        <v>529</v>
      </c>
      <c r="B73" s="10">
        <v>0</v>
      </c>
      <c r="C73" t="s">
        <v>284</v>
      </c>
      <c r="D73">
        <v>0</v>
      </c>
      <c r="E73">
        <v>0</v>
      </c>
      <c r="F73">
        <v>2055</v>
      </c>
      <c r="G73">
        <v>2060</v>
      </c>
      <c r="H73" t="s">
        <v>453</v>
      </c>
      <c r="I73" s="50">
        <v>1</v>
      </c>
      <c r="J73">
        <v>0</v>
      </c>
      <c r="K73" t="s">
        <v>230</v>
      </c>
      <c r="L73" s="50">
        <f t="shared" si="14"/>
        <v>0.68720115645502045</v>
      </c>
      <c r="M73">
        <v>0</v>
      </c>
      <c r="N73" t="s">
        <v>130</v>
      </c>
      <c r="O73">
        <v>1</v>
      </c>
      <c r="P73" t="s">
        <v>173</v>
      </c>
      <c r="Q73" s="50">
        <f t="shared" si="20"/>
        <v>1</v>
      </c>
      <c r="R73" t="s">
        <v>130</v>
      </c>
      <c r="S73">
        <v>1</v>
      </c>
      <c r="T73" s="175">
        <f t="shared" si="16"/>
        <v>1926</v>
      </c>
      <c r="U73" s="85">
        <v>61797</v>
      </c>
      <c r="V73">
        <v>0</v>
      </c>
      <c r="W73" s="5">
        <f t="shared" si="17"/>
        <v>25</v>
      </c>
      <c r="X73" s="4">
        <v>100000</v>
      </c>
      <c r="Y73" s="5">
        <f t="shared" si="18"/>
        <v>100000</v>
      </c>
      <c r="Z73" s="157" t="s">
        <v>690</v>
      </c>
      <c r="AA73" s="84">
        <f t="shared" si="19"/>
        <v>1.1110000111100002E-4</v>
      </c>
      <c r="AB73" s="4">
        <v>0</v>
      </c>
    </row>
    <row r="74" spans="1:30">
      <c r="A74" t="s">
        <v>530</v>
      </c>
      <c r="B74" s="10">
        <v>0</v>
      </c>
      <c r="C74" t="s">
        <v>284</v>
      </c>
      <c r="D74">
        <v>0</v>
      </c>
      <c r="E74">
        <v>0</v>
      </c>
      <c r="F74">
        <v>2060</v>
      </c>
      <c r="G74">
        <v>2065</v>
      </c>
      <c r="H74" t="s">
        <v>453</v>
      </c>
      <c r="I74" s="50">
        <v>1</v>
      </c>
      <c r="J74">
        <v>0</v>
      </c>
      <c r="K74" t="s">
        <v>230</v>
      </c>
      <c r="L74" s="50">
        <f t="shared" si="14"/>
        <v>0.68720115645502045</v>
      </c>
      <c r="M74">
        <v>0</v>
      </c>
      <c r="N74" t="s">
        <v>130</v>
      </c>
      <c r="O74">
        <v>1</v>
      </c>
      <c r="P74" t="s">
        <v>173</v>
      </c>
      <c r="Q74" s="50">
        <f t="shared" si="20"/>
        <v>1</v>
      </c>
      <c r="R74" t="s">
        <v>130</v>
      </c>
      <c r="S74">
        <v>1</v>
      </c>
      <c r="T74" s="175">
        <f t="shared" si="16"/>
        <v>1926</v>
      </c>
      <c r="U74" s="85">
        <v>61797</v>
      </c>
      <c r="V74">
        <v>0</v>
      </c>
      <c r="W74" s="5">
        <f t="shared" si="17"/>
        <v>25</v>
      </c>
      <c r="X74" s="4">
        <v>100000</v>
      </c>
      <c r="Y74" s="5">
        <f t="shared" si="18"/>
        <v>100000</v>
      </c>
      <c r="Z74" s="157" t="s">
        <v>690</v>
      </c>
      <c r="AA74" s="84">
        <f t="shared" si="19"/>
        <v>1.1110000111100002E-4</v>
      </c>
      <c r="AB74" s="4">
        <v>0</v>
      </c>
    </row>
    <row r="75" spans="1:30">
      <c r="A75" t="s">
        <v>531</v>
      </c>
      <c r="B75" s="10">
        <v>0</v>
      </c>
      <c r="C75" t="s">
        <v>284</v>
      </c>
      <c r="D75">
        <v>0</v>
      </c>
      <c r="E75">
        <v>0</v>
      </c>
      <c r="F75">
        <v>2065</v>
      </c>
      <c r="G75">
        <v>2070</v>
      </c>
      <c r="H75" t="s">
        <v>453</v>
      </c>
      <c r="I75" s="50">
        <v>1</v>
      </c>
      <c r="J75">
        <v>0</v>
      </c>
      <c r="K75" t="s">
        <v>230</v>
      </c>
      <c r="L75" s="50">
        <f t="shared" si="14"/>
        <v>0.68720115645502045</v>
      </c>
      <c r="M75">
        <v>0</v>
      </c>
      <c r="N75" t="s">
        <v>130</v>
      </c>
      <c r="O75">
        <v>1</v>
      </c>
      <c r="P75" t="s">
        <v>173</v>
      </c>
      <c r="Q75" s="50">
        <f t="shared" si="20"/>
        <v>1</v>
      </c>
      <c r="R75" t="s">
        <v>130</v>
      </c>
      <c r="S75">
        <v>1</v>
      </c>
      <c r="T75" s="175">
        <f>$T$76</f>
        <v>1926</v>
      </c>
      <c r="U75" s="85">
        <v>61797</v>
      </c>
      <c r="V75">
        <v>0</v>
      </c>
      <c r="W75" s="5">
        <f>$W$76</f>
        <v>25</v>
      </c>
      <c r="X75" s="4">
        <v>100000</v>
      </c>
      <c r="Y75" s="5">
        <f>$Y$76</f>
        <v>100000</v>
      </c>
      <c r="Z75" s="157" t="s">
        <v>690</v>
      </c>
      <c r="AA75" s="84">
        <f t="shared" si="19"/>
        <v>1.1110000111100002E-4</v>
      </c>
      <c r="AB75" s="4">
        <v>0</v>
      </c>
    </row>
    <row r="76" spans="1:30" s="38" customFormat="1">
      <c r="A76" s="38" t="s">
        <v>532</v>
      </c>
      <c r="B76" s="91">
        <v>0</v>
      </c>
      <c r="C76" s="38" t="s">
        <v>284</v>
      </c>
      <c r="D76" s="38">
        <v>0</v>
      </c>
      <c r="E76" s="38">
        <v>0</v>
      </c>
      <c r="F76" s="38">
        <v>2070</v>
      </c>
      <c r="G76" s="38">
        <v>2075</v>
      </c>
      <c r="H76" s="38" t="s">
        <v>453</v>
      </c>
      <c r="I76" s="94">
        <v>1</v>
      </c>
      <c r="J76" s="38">
        <v>0</v>
      </c>
      <c r="K76" s="38" t="s">
        <v>230</v>
      </c>
      <c r="L76" s="94">
        <f t="shared" si="14"/>
        <v>0.68720115645502045</v>
      </c>
      <c r="M76" s="38">
        <v>0</v>
      </c>
      <c r="N76" s="38" t="s">
        <v>130</v>
      </c>
      <c r="O76" s="38">
        <v>1</v>
      </c>
      <c r="P76" s="38" t="s">
        <v>173</v>
      </c>
      <c r="Q76" s="94">
        <f t="shared" si="20"/>
        <v>1</v>
      </c>
      <c r="R76" s="38" t="s">
        <v>130</v>
      </c>
      <c r="S76" s="38">
        <v>1</v>
      </c>
      <c r="T76" s="176">
        <v>1926</v>
      </c>
      <c r="U76" s="151">
        <v>61797</v>
      </c>
      <c r="V76" s="38">
        <v>0</v>
      </c>
      <c r="W76" s="102">
        <v>25</v>
      </c>
      <c r="X76" s="90">
        <v>100000</v>
      </c>
      <c r="Y76" s="37">
        <v>100000</v>
      </c>
      <c r="Z76" s="157" t="s">
        <v>690</v>
      </c>
      <c r="AA76" s="84">
        <f t="shared" si="19"/>
        <v>1.1110000111100002E-4</v>
      </c>
      <c r="AB76" s="90">
        <v>0</v>
      </c>
      <c r="AD76" s="98" t="s">
        <v>548</v>
      </c>
    </row>
    <row r="77" spans="1:30" s="121" customFormat="1">
      <c r="B77" s="120"/>
      <c r="W77" s="119"/>
      <c r="X77" s="119"/>
      <c r="Y77" s="122"/>
      <c r="Z77" s="119"/>
      <c r="AA77" s="119"/>
      <c r="AB77" s="119"/>
    </row>
    <row r="78" spans="1:30">
      <c r="A78" t="s">
        <v>801</v>
      </c>
      <c r="B78" s="10">
        <v>1</v>
      </c>
      <c r="C78" t="s">
        <v>166</v>
      </c>
      <c r="D78">
        <v>0</v>
      </c>
      <c r="E78">
        <v>0</v>
      </c>
      <c r="F78">
        <v>0</v>
      </c>
      <c r="G78">
        <v>2100</v>
      </c>
      <c r="H78" t="s">
        <v>800</v>
      </c>
      <c r="I78" s="50">
        <v>1</v>
      </c>
      <c r="J78" s="50">
        <v>0.04</v>
      </c>
      <c r="K78" t="s">
        <v>786</v>
      </c>
      <c r="L78" s="50">
        <v>1</v>
      </c>
      <c r="M78">
        <v>0</v>
      </c>
      <c r="N78" t="s">
        <v>130</v>
      </c>
      <c r="O78">
        <v>1</v>
      </c>
      <c r="P78" t="s">
        <v>72</v>
      </c>
      <c r="Q78" s="50">
        <v>1</v>
      </c>
      <c r="R78" t="s">
        <v>130</v>
      </c>
      <c r="S78">
        <v>1</v>
      </c>
      <c r="T78" s="50">
        <v>0</v>
      </c>
      <c r="U78" s="50">
        <v>0</v>
      </c>
      <c r="V78">
        <v>0</v>
      </c>
      <c r="W78">
        <v>100</v>
      </c>
      <c r="X78">
        <v>100000</v>
      </c>
      <c r="Y78">
        <v>100000</v>
      </c>
      <c r="Z78" t="s">
        <v>130</v>
      </c>
      <c r="AA78">
        <v>1</v>
      </c>
      <c r="AB78">
        <v>0</v>
      </c>
    </row>
    <row r="79" spans="1:30" s="121" customFormat="1">
      <c r="B79" s="120"/>
      <c r="W79" s="119"/>
      <c r="X79" s="119"/>
      <c r="Y79" s="122"/>
      <c r="Z79" s="119"/>
      <c r="AA79" s="119"/>
      <c r="AB79" s="119"/>
    </row>
    <row r="80" spans="1:30">
      <c r="A80" t="s">
        <v>797</v>
      </c>
      <c r="B80" s="10">
        <v>1</v>
      </c>
      <c r="C80" t="s">
        <v>166</v>
      </c>
      <c r="D80">
        <v>0</v>
      </c>
      <c r="E80">
        <v>0</v>
      </c>
      <c r="F80">
        <v>0</v>
      </c>
      <c r="G80">
        <v>2100</v>
      </c>
      <c r="H80" t="s">
        <v>785</v>
      </c>
      <c r="I80" s="50">
        <v>1</v>
      </c>
      <c r="J80" s="50">
        <v>0.04</v>
      </c>
      <c r="K80" t="s">
        <v>786</v>
      </c>
      <c r="L80" s="50">
        <v>1</v>
      </c>
      <c r="M80">
        <v>0</v>
      </c>
      <c r="N80" t="s">
        <v>130</v>
      </c>
      <c r="O80">
        <v>1</v>
      </c>
      <c r="P80" t="s">
        <v>699</v>
      </c>
      <c r="Q80" s="50">
        <v>1</v>
      </c>
      <c r="R80" t="s">
        <v>130</v>
      </c>
      <c r="S80">
        <v>1</v>
      </c>
      <c r="T80" s="50">
        <v>0</v>
      </c>
      <c r="U80" s="50">
        <v>0</v>
      </c>
      <c r="V80">
        <v>0</v>
      </c>
      <c r="W80">
        <v>100</v>
      </c>
      <c r="X80">
        <v>100000</v>
      </c>
      <c r="Y80">
        <v>100000</v>
      </c>
      <c r="Z80" t="s">
        <v>130</v>
      </c>
      <c r="AA80">
        <v>1</v>
      </c>
      <c r="AB80">
        <v>0</v>
      </c>
    </row>
    <row r="81" spans="1:28">
      <c r="A81" t="s">
        <v>798</v>
      </c>
      <c r="B81" s="10">
        <v>1</v>
      </c>
      <c r="C81" t="s">
        <v>166</v>
      </c>
      <c r="D81">
        <v>0</v>
      </c>
      <c r="E81">
        <v>0</v>
      </c>
      <c r="F81">
        <v>0</v>
      </c>
      <c r="G81">
        <v>2100</v>
      </c>
      <c r="H81" t="s">
        <v>785</v>
      </c>
      <c r="I81" s="50">
        <v>1</v>
      </c>
      <c r="J81" s="50">
        <v>0.04</v>
      </c>
      <c r="K81" t="s">
        <v>786</v>
      </c>
      <c r="L81" s="50">
        <v>1</v>
      </c>
      <c r="M81">
        <v>0</v>
      </c>
      <c r="N81" t="s">
        <v>130</v>
      </c>
      <c r="O81">
        <v>1</v>
      </c>
      <c r="P81" t="s">
        <v>701</v>
      </c>
      <c r="Q81" s="50">
        <v>1</v>
      </c>
      <c r="R81" t="s">
        <v>130</v>
      </c>
      <c r="S81">
        <v>1</v>
      </c>
      <c r="T81" s="50">
        <v>0</v>
      </c>
      <c r="U81" s="50">
        <v>0</v>
      </c>
      <c r="V81">
        <v>0</v>
      </c>
      <c r="W81">
        <v>100</v>
      </c>
      <c r="X81">
        <v>100000</v>
      </c>
      <c r="Y81">
        <v>100000</v>
      </c>
      <c r="Z81" t="s">
        <v>130</v>
      </c>
      <c r="AA81">
        <v>1</v>
      </c>
      <c r="AB81">
        <v>0</v>
      </c>
    </row>
    <row r="82" spans="1:28">
      <c r="A82" t="s">
        <v>799</v>
      </c>
      <c r="B82" s="10">
        <v>1</v>
      </c>
      <c r="C82" t="s">
        <v>166</v>
      </c>
      <c r="D82">
        <v>0</v>
      </c>
      <c r="E82">
        <v>0</v>
      </c>
      <c r="F82">
        <v>0</v>
      </c>
      <c r="G82">
        <v>2100</v>
      </c>
      <c r="H82" t="s">
        <v>785</v>
      </c>
      <c r="I82" s="50">
        <v>1</v>
      </c>
      <c r="J82" s="50">
        <v>0.04</v>
      </c>
      <c r="K82" t="s">
        <v>786</v>
      </c>
      <c r="L82" s="50">
        <v>1</v>
      </c>
      <c r="M82">
        <v>0</v>
      </c>
      <c r="N82" t="s">
        <v>130</v>
      </c>
      <c r="O82">
        <v>1</v>
      </c>
      <c r="P82" t="s">
        <v>72</v>
      </c>
      <c r="Q82" s="50">
        <v>1</v>
      </c>
      <c r="R82" t="s">
        <v>130</v>
      </c>
      <c r="S82">
        <v>1</v>
      </c>
      <c r="T82" s="50">
        <v>0</v>
      </c>
      <c r="U82" s="50">
        <v>0</v>
      </c>
      <c r="V82">
        <v>0</v>
      </c>
      <c r="W82">
        <v>100</v>
      </c>
      <c r="X82">
        <v>100000</v>
      </c>
      <c r="Y82">
        <v>100000</v>
      </c>
      <c r="Z82" t="s">
        <v>130</v>
      </c>
      <c r="AA82">
        <v>1</v>
      </c>
      <c r="AB82">
        <v>0</v>
      </c>
    </row>
    <row r="83" spans="1:28" s="121" customFormat="1">
      <c r="B83" s="120"/>
      <c r="K83" s="179"/>
      <c r="O83" s="60"/>
      <c r="V83" s="60"/>
    </row>
    <row r="84" spans="1:28">
      <c r="A84" t="s">
        <v>703</v>
      </c>
      <c r="B84" s="10">
        <v>1</v>
      </c>
      <c r="C84" t="s">
        <v>166</v>
      </c>
      <c r="D84">
        <v>0</v>
      </c>
      <c r="E84">
        <v>0</v>
      </c>
      <c r="F84">
        <v>0</v>
      </c>
      <c r="G84">
        <v>2100</v>
      </c>
      <c r="H84" t="s">
        <v>700</v>
      </c>
      <c r="I84" s="50">
        <v>1</v>
      </c>
      <c r="J84" s="50">
        <v>0.02</v>
      </c>
      <c r="K84" t="s">
        <v>786</v>
      </c>
      <c r="L84" s="50">
        <v>1</v>
      </c>
      <c r="M84">
        <v>0</v>
      </c>
      <c r="N84" t="s">
        <v>130</v>
      </c>
      <c r="O84">
        <v>1</v>
      </c>
      <c r="P84" t="s">
        <v>699</v>
      </c>
      <c r="Q84" s="50">
        <v>1</v>
      </c>
      <c r="R84" t="s">
        <v>130</v>
      </c>
      <c r="S84">
        <v>1</v>
      </c>
      <c r="T84" s="50">
        <v>0</v>
      </c>
      <c r="U84" s="50">
        <v>0</v>
      </c>
      <c r="V84">
        <v>0</v>
      </c>
      <c r="W84">
        <v>100</v>
      </c>
      <c r="X84">
        <v>100000</v>
      </c>
      <c r="Y84">
        <v>100000</v>
      </c>
      <c r="Z84" t="s">
        <v>130</v>
      </c>
      <c r="AA84">
        <v>1</v>
      </c>
      <c r="AB84">
        <v>0</v>
      </c>
    </row>
    <row r="85" spans="1:28">
      <c r="A85" t="s">
        <v>702</v>
      </c>
      <c r="B85" s="10">
        <v>1</v>
      </c>
      <c r="C85" t="s">
        <v>166</v>
      </c>
      <c r="D85">
        <v>0</v>
      </c>
      <c r="E85">
        <v>0</v>
      </c>
      <c r="F85">
        <v>0</v>
      </c>
      <c r="G85">
        <v>2100</v>
      </c>
      <c r="H85" t="s">
        <v>700</v>
      </c>
      <c r="I85" s="50">
        <v>1</v>
      </c>
      <c r="J85" s="50">
        <v>0.02</v>
      </c>
      <c r="K85" t="s">
        <v>786</v>
      </c>
      <c r="L85" s="50">
        <v>1</v>
      </c>
      <c r="M85">
        <v>0</v>
      </c>
      <c r="N85" t="s">
        <v>130</v>
      </c>
      <c r="O85">
        <v>1</v>
      </c>
      <c r="P85" t="s">
        <v>72</v>
      </c>
      <c r="Q85" s="50">
        <v>1</v>
      </c>
      <c r="R85" t="s">
        <v>130</v>
      </c>
      <c r="S85">
        <v>1</v>
      </c>
      <c r="T85" s="50">
        <v>0</v>
      </c>
      <c r="U85" s="50">
        <v>0</v>
      </c>
      <c r="V85">
        <v>0</v>
      </c>
      <c r="W85">
        <v>100</v>
      </c>
      <c r="X85">
        <v>100000</v>
      </c>
      <c r="Y85">
        <v>100000</v>
      </c>
      <c r="Z85" t="s">
        <v>130</v>
      </c>
      <c r="AA85">
        <v>1</v>
      </c>
      <c r="AB85">
        <v>0</v>
      </c>
    </row>
    <row r="86" spans="1:28" s="38" customFormat="1">
      <c r="A86" s="38" t="s">
        <v>704</v>
      </c>
      <c r="B86" s="91">
        <v>1</v>
      </c>
      <c r="C86" s="38" t="s">
        <v>166</v>
      </c>
      <c r="D86" s="38">
        <v>0</v>
      </c>
      <c r="E86" s="38">
        <v>0</v>
      </c>
      <c r="F86" s="38">
        <v>0</v>
      </c>
      <c r="G86" s="38">
        <v>2100</v>
      </c>
      <c r="H86" s="38" t="s">
        <v>700</v>
      </c>
      <c r="I86" s="94">
        <v>1</v>
      </c>
      <c r="J86" s="94">
        <v>0.02</v>
      </c>
      <c r="K86" s="38" t="s">
        <v>786</v>
      </c>
      <c r="L86" s="94">
        <v>1</v>
      </c>
      <c r="M86" s="38">
        <v>0</v>
      </c>
      <c r="N86" s="38" t="s">
        <v>130</v>
      </c>
      <c r="O86" s="38">
        <v>1</v>
      </c>
      <c r="P86" s="38" t="s">
        <v>701</v>
      </c>
      <c r="Q86" s="94">
        <v>1</v>
      </c>
      <c r="R86" s="38" t="s">
        <v>130</v>
      </c>
      <c r="S86" s="38">
        <v>1</v>
      </c>
      <c r="T86" s="94">
        <v>0</v>
      </c>
      <c r="U86" s="94">
        <v>0</v>
      </c>
      <c r="V86" s="38">
        <v>0</v>
      </c>
      <c r="W86" s="38">
        <v>100</v>
      </c>
      <c r="X86" s="38">
        <v>100000</v>
      </c>
      <c r="Y86" s="38">
        <v>100000</v>
      </c>
      <c r="Z86" s="38" t="s">
        <v>130</v>
      </c>
      <c r="AA86" s="38">
        <v>1</v>
      </c>
      <c r="AB86" s="38">
        <v>0</v>
      </c>
    </row>
    <row r="87" spans="1:28" s="114" customFormat="1">
      <c r="B87" s="109"/>
      <c r="W87" s="108"/>
      <c r="X87" s="108"/>
      <c r="Y87" s="110"/>
      <c r="Z87" s="108"/>
      <c r="AA87" s="108"/>
      <c r="AB87" s="108"/>
    </row>
    <row r="88" spans="1:28" s="77" customFormat="1">
      <c r="A88" s="77" t="s">
        <v>761</v>
      </c>
      <c r="B88" s="192">
        <v>1</v>
      </c>
      <c r="C88" s="77" t="s">
        <v>166</v>
      </c>
      <c r="D88" s="77">
        <v>0</v>
      </c>
      <c r="E88" s="77">
        <v>0</v>
      </c>
      <c r="F88" s="77">
        <v>0</v>
      </c>
      <c r="G88" s="77">
        <v>100000</v>
      </c>
      <c r="H88" s="77" t="s">
        <v>755</v>
      </c>
      <c r="I88" s="193">
        <v>1</v>
      </c>
      <c r="J88" s="77">
        <v>0</v>
      </c>
      <c r="K88" s="77" t="s">
        <v>486</v>
      </c>
      <c r="L88" s="193">
        <f>900.45/1000</f>
        <v>0.90045000000000008</v>
      </c>
      <c r="M88" s="77">
        <v>0</v>
      </c>
      <c r="N88" s="77" t="s">
        <v>130</v>
      </c>
      <c r="O88" s="77">
        <v>1</v>
      </c>
      <c r="P88" s="77" t="s">
        <v>765</v>
      </c>
      <c r="Q88" s="193">
        <v>1</v>
      </c>
      <c r="R88" s="77" t="s">
        <v>130</v>
      </c>
      <c r="S88" s="77">
        <v>1</v>
      </c>
      <c r="T88" s="77">
        <v>0</v>
      </c>
      <c r="U88" s="77">
        <v>0</v>
      </c>
      <c r="V88" s="77">
        <v>0</v>
      </c>
      <c r="W88" s="77">
        <v>100</v>
      </c>
      <c r="X88" s="77">
        <v>100000</v>
      </c>
      <c r="Y88" s="77">
        <v>100000</v>
      </c>
      <c r="Z88" s="77" t="s">
        <v>130</v>
      </c>
      <c r="AA88" s="77">
        <v>1</v>
      </c>
      <c r="AB88" s="77">
        <v>1</v>
      </c>
    </row>
    <row r="89" spans="1:28" s="38" customFormat="1">
      <c r="A89" s="38" t="s">
        <v>762</v>
      </c>
      <c r="B89" s="91">
        <v>1</v>
      </c>
      <c r="C89" s="38" t="s">
        <v>166</v>
      </c>
      <c r="D89" s="38">
        <v>0</v>
      </c>
      <c r="E89" s="38">
        <v>0</v>
      </c>
      <c r="F89" s="38">
        <v>0</v>
      </c>
      <c r="G89" s="38">
        <v>100000</v>
      </c>
      <c r="H89" s="38" t="s">
        <v>765</v>
      </c>
      <c r="I89" s="94">
        <v>1</v>
      </c>
      <c r="J89" s="38">
        <v>0</v>
      </c>
      <c r="K89" s="38" t="s">
        <v>577</v>
      </c>
      <c r="L89" s="94">
        <f>2420.26/1000</f>
        <v>2.4202600000000003</v>
      </c>
      <c r="M89" s="38">
        <v>0</v>
      </c>
      <c r="N89" s="38" t="s">
        <v>130</v>
      </c>
      <c r="O89" s="38">
        <v>1</v>
      </c>
      <c r="P89" s="38" t="s">
        <v>72</v>
      </c>
      <c r="Q89" s="94">
        <v>1</v>
      </c>
      <c r="R89" s="38" t="s">
        <v>130</v>
      </c>
      <c r="S89" s="38">
        <v>1</v>
      </c>
      <c r="T89" s="38">
        <v>0</v>
      </c>
      <c r="U89" s="38">
        <v>0</v>
      </c>
      <c r="V89" s="38">
        <v>0</v>
      </c>
      <c r="W89" s="38">
        <v>100</v>
      </c>
      <c r="X89" s="38">
        <v>100000</v>
      </c>
      <c r="Y89" s="38">
        <v>100000</v>
      </c>
      <c r="Z89" s="38" t="s">
        <v>130</v>
      </c>
      <c r="AA89" s="38">
        <v>1</v>
      </c>
      <c r="AB89" s="38">
        <v>1</v>
      </c>
    </row>
    <row r="90" spans="1:28">
      <c r="A90" t="s">
        <v>763</v>
      </c>
      <c r="B90" s="10">
        <v>0</v>
      </c>
      <c r="C90" t="s">
        <v>166</v>
      </c>
      <c r="D90">
        <v>0</v>
      </c>
      <c r="E90">
        <v>0</v>
      </c>
      <c r="F90">
        <v>0</v>
      </c>
      <c r="G90">
        <v>100000</v>
      </c>
      <c r="H90" t="s">
        <v>756</v>
      </c>
      <c r="I90" s="50">
        <v>1</v>
      </c>
      <c r="J90">
        <v>0</v>
      </c>
      <c r="K90" t="s">
        <v>486</v>
      </c>
      <c r="L90" s="50">
        <f>0.2/0.45</f>
        <v>0.44444444444444448</v>
      </c>
      <c r="M90">
        <v>0</v>
      </c>
      <c r="N90" t="s">
        <v>130</v>
      </c>
      <c r="O90">
        <v>1</v>
      </c>
      <c r="P90" t="s">
        <v>766</v>
      </c>
      <c r="Q90" s="50">
        <v>1</v>
      </c>
      <c r="R90" t="s">
        <v>130</v>
      </c>
      <c r="S90">
        <v>1</v>
      </c>
      <c r="T90">
        <v>0</v>
      </c>
      <c r="U90">
        <v>0</v>
      </c>
      <c r="V90">
        <v>0</v>
      </c>
      <c r="W90">
        <v>100</v>
      </c>
      <c r="X90">
        <v>100000</v>
      </c>
      <c r="Y90">
        <v>100000</v>
      </c>
      <c r="Z90" t="s">
        <v>130</v>
      </c>
      <c r="AA90">
        <v>1</v>
      </c>
      <c r="AB90">
        <v>1</v>
      </c>
    </row>
    <row r="91" spans="1:28" s="38" customFormat="1">
      <c r="A91" s="38" t="s">
        <v>764</v>
      </c>
      <c r="B91" s="91">
        <v>0</v>
      </c>
      <c r="C91" s="38" t="s">
        <v>166</v>
      </c>
      <c r="D91" s="38">
        <v>0</v>
      </c>
      <c r="E91" s="38">
        <v>0</v>
      </c>
      <c r="F91" s="38">
        <v>0</v>
      </c>
      <c r="G91" s="38">
        <v>100000</v>
      </c>
      <c r="H91" s="38" t="s">
        <v>766</v>
      </c>
      <c r="I91" s="94">
        <v>1</v>
      </c>
      <c r="J91" s="38">
        <v>0</v>
      </c>
      <c r="K91" s="38" t="s">
        <v>577</v>
      </c>
      <c r="L91" s="94">
        <v>1</v>
      </c>
      <c r="M91" s="38">
        <v>0</v>
      </c>
      <c r="N91" s="38" t="s">
        <v>130</v>
      </c>
      <c r="O91" s="38">
        <v>1</v>
      </c>
      <c r="P91" s="38" t="s">
        <v>72</v>
      </c>
      <c r="Q91" s="94">
        <v>1</v>
      </c>
      <c r="R91" s="38" t="s">
        <v>130</v>
      </c>
      <c r="S91" s="38">
        <v>1</v>
      </c>
      <c r="T91" s="38">
        <v>0</v>
      </c>
      <c r="U91" s="38">
        <v>0</v>
      </c>
      <c r="V91" s="38">
        <v>0</v>
      </c>
      <c r="W91" s="38">
        <v>100</v>
      </c>
      <c r="X91" s="38">
        <v>100000</v>
      </c>
      <c r="Y91" s="38">
        <v>100000</v>
      </c>
      <c r="Z91" s="38" t="s">
        <v>130</v>
      </c>
      <c r="AA91" s="38">
        <v>1</v>
      </c>
      <c r="AB91" s="38">
        <v>1</v>
      </c>
    </row>
    <row r="92" spans="1:28" s="60" customFormat="1">
      <c r="A92" s="60" t="s">
        <v>773</v>
      </c>
      <c r="B92" s="96">
        <v>1</v>
      </c>
      <c r="C92" s="60" t="s">
        <v>166</v>
      </c>
      <c r="D92" s="60">
        <v>0</v>
      </c>
      <c r="E92" s="60">
        <v>0</v>
      </c>
      <c r="F92" s="60">
        <v>0</v>
      </c>
      <c r="G92" s="60">
        <v>100000</v>
      </c>
      <c r="H92" s="60" t="s">
        <v>760</v>
      </c>
      <c r="I92" s="177">
        <v>1</v>
      </c>
      <c r="J92" s="60">
        <v>0</v>
      </c>
      <c r="K92" s="60" t="s">
        <v>232</v>
      </c>
      <c r="L92" s="177">
        <v>1</v>
      </c>
      <c r="M92" s="60">
        <v>0</v>
      </c>
      <c r="N92" s="60" t="s">
        <v>130</v>
      </c>
      <c r="O92" s="60">
        <v>1</v>
      </c>
      <c r="P92" s="60" t="s">
        <v>72</v>
      </c>
      <c r="Q92" s="177">
        <v>1</v>
      </c>
      <c r="R92" s="60" t="s">
        <v>130</v>
      </c>
      <c r="S92" s="60">
        <v>1</v>
      </c>
      <c r="T92" s="60">
        <v>0</v>
      </c>
      <c r="U92" s="60">
        <v>0</v>
      </c>
      <c r="V92" s="60">
        <v>0</v>
      </c>
      <c r="W92" s="60">
        <v>100</v>
      </c>
      <c r="X92" s="60">
        <v>100000</v>
      </c>
      <c r="Y92" s="60">
        <v>100000</v>
      </c>
      <c r="Z92" s="60" t="s">
        <v>130</v>
      </c>
      <c r="AA92" s="60">
        <v>1</v>
      </c>
      <c r="AB92" s="60">
        <v>1</v>
      </c>
    </row>
    <row r="93" spans="1:28" s="121" customFormat="1">
      <c r="B93" s="120"/>
      <c r="W93" s="119"/>
      <c r="X93" s="119"/>
      <c r="Y93" s="122"/>
      <c r="Z93" s="119"/>
      <c r="AA93" s="119"/>
      <c r="AB93" s="119"/>
    </row>
    <row r="94" spans="1:28" s="77" customFormat="1">
      <c r="A94" s="77" t="s">
        <v>802</v>
      </c>
      <c r="B94" s="192">
        <v>1</v>
      </c>
      <c r="C94" s="77" t="s">
        <v>166</v>
      </c>
      <c r="D94" s="77">
        <v>1</v>
      </c>
      <c r="E94" s="77">
        <v>1000</v>
      </c>
      <c r="F94" s="77">
        <v>0</v>
      </c>
      <c r="G94" s="77">
        <v>2100</v>
      </c>
      <c r="H94" s="77" t="s">
        <v>71</v>
      </c>
      <c r="I94" s="193">
        <v>1</v>
      </c>
      <c r="J94" s="77">
        <v>0</v>
      </c>
      <c r="K94" s="77" t="s">
        <v>577</v>
      </c>
      <c r="L94" s="193">
        <v>0.98</v>
      </c>
      <c r="M94" s="77">
        <v>0</v>
      </c>
      <c r="N94" s="77" t="s">
        <v>130</v>
      </c>
      <c r="O94" s="77">
        <v>1</v>
      </c>
      <c r="P94" s="77" t="s">
        <v>486</v>
      </c>
      <c r="Q94" s="193">
        <v>0.2</v>
      </c>
      <c r="R94" s="77" t="s">
        <v>130</v>
      </c>
      <c r="S94" s="77">
        <v>1</v>
      </c>
      <c r="T94" s="193">
        <v>0</v>
      </c>
      <c r="U94" s="193">
        <v>0</v>
      </c>
      <c r="V94" s="77">
        <v>0</v>
      </c>
      <c r="W94" s="193">
        <v>5</v>
      </c>
      <c r="X94">
        <v>100000</v>
      </c>
      <c r="Y94">
        <v>100000</v>
      </c>
      <c r="Z94" s="77" t="s">
        <v>130</v>
      </c>
      <c r="AA94" s="77">
        <v>1</v>
      </c>
      <c r="AB94" s="77">
        <v>1</v>
      </c>
    </row>
    <row r="95" spans="1:28">
      <c r="A95" t="s">
        <v>803</v>
      </c>
      <c r="B95" s="10">
        <v>1</v>
      </c>
      <c r="C95" t="s">
        <v>166</v>
      </c>
      <c r="D95">
        <v>0</v>
      </c>
      <c r="E95">
        <v>0</v>
      </c>
      <c r="F95">
        <v>0</v>
      </c>
      <c r="G95">
        <v>2100</v>
      </c>
      <c r="H95" t="s">
        <v>71</v>
      </c>
      <c r="I95" s="50">
        <v>1</v>
      </c>
      <c r="J95">
        <v>0</v>
      </c>
      <c r="K95" t="s">
        <v>577</v>
      </c>
      <c r="L95" s="50">
        <v>0.98</v>
      </c>
      <c r="M95">
        <v>0</v>
      </c>
      <c r="N95" t="s">
        <v>130</v>
      </c>
      <c r="O95">
        <v>1</v>
      </c>
      <c r="P95" t="s">
        <v>486</v>
      </c>
      <c r="Q95" s="50">
        <v>0.2</v>
      </c>
      <c r="R95" t="s">
        <v>130</v>
      </c>
      <c r="S95">
        <v>1</v>
      </c>
      <c r="T95" s="50">
        <f>0.02*U95</f>
        <v>1.3719999999999999</v>
      </c>
      <c r="U95" s="50">
        <f>70*L95</f>
        <v>68.599999999999994</v>
      </c>
      <c r="V95">
        <v>0</v>
      </c>
      <c r="W95" s="50">
        <v>20</v>
      </c>
      <c r="X95">
        <v>100000</v>
      </c>
      <c r="Y95">
        <v>100000</v>
      </c>
      <c r="Z95" t="s">
        <v>130</v>
      </c>
      <c r="AA95">
        <v>1</v>
      </c>
      <c r="AB95">
        <v>1</v>
      </c>
    </row>
    <row r="97" spans="1:28">
      <c r="A97" t="s">
        <v>804</v>
      </c>
      <c r="B97" s="10">
        <v>1</v>
      </c>
      <c r="C97" t="s">
        <v>166</v>
      </c>
      <c r="D97">
        <v>0</v>
      </c>
      <c r="E97">
        <v>0</v>
      </c>
      <c r="F97">
        <v>0</v>
      </c>
      <c r="G97">
        <v>2100</v>
      </c>
      <c r="H97" t="s">
        <v>71</v>
      </c>
      <c r="I97" s="50">
        <v>1</v>
      </c>
      <c r="J97">
        <v>0</v>
      </c>
      <c r="K97" t="s">
        <v>577</v>
      </c>
      <c r="L97" s="50">
        <v>0.98</v>
      </c>
      <c r="M97">
        <v>0</v>
      </c>
      <c r="N97" t="s">
        <v>130</v>
      </c>
      <c r="O97">
        <v>1</v>
      </c>
      <c r="P97" t="s">
        <v>486</v>
      </c>
      <c r="Q97" s="50">
        <v>0.2</v>
      </c>
      <c r="R97" t="s">
        <v>130</v>
      </c>
      <c r="S97">
        <v>1</v>
      </c>
      <c r="T97" s="50">
        <f>$T$95</f>
        <v>1.3719999999999999</v>
      </c>
      <c r="U97" s="50">
        <f>$U$95/4</f>
        <v>17.149999999999999</v>
      </c>
      <c r="V97">
        <v>0</v>
      </c>
      <c r="W97" s="50">
        <v>5</v>
      </c>
      <c r="X97">
        <v>0</v>
      </c>
      <c r="Y97">
        <v>1000</v>
      </c>
      <c r="Z97" t="s">
        <v>130</v>
      </c>
      <c r="AA97">
        <v>1</v>
      </c>
      <c r="AB97">
        <v>1</v>
      </c>
    </row>
    <row r="98" spans="1:28">
      <c r="A98" t="s">
        <v>805</v>
      </c>
      <c r="B98" s="10">
        <v>1</v>
      </c>
      <c r="C98" t="s">
        <v>166</v>
      </c>
      <c r="D98">
        <v>0</v>
      </c>
      <c r="E98">
        <v>0</v>
      </c>
      <c r="F98">
        <v>0</v>
      </c>
      <c r="G98">
        <v>2100</v>
      </c>
      <c r="H98" t="s">
        <v>71</v>
      </c>
      <c r="I98" s="50">
        <v>1</v>
      </c>
      <c r="J98">
        <v>0</v>
      </c>
      <c r="K98" t="s">
        <v>577</v>
      </c>
      <c r="L98" s="50">
        <v>0.98</v>
      </c>
      <c r="M98">
        <v>0</v>
      </c>
      <c r="N98" t="s">
        <v>130</v>
      </c>
      <c r="O98">
        <v>1</v>
      </c>
      <c r="P98" t="s">
        <v>486</v>
      </c>
      <c r="Q98" s="50">
        <v>0.2</v>
      </c>
      <c r="R98" t="s">
        <v>130</v>
      </c>
      <c r="S98">
        <v>1</v>
      </c>
      <c r="T98" s="50">
        <f t="shared" ref="T98:T102" si="21">$T$95</f>
        <v>1.3719999999999999</v>
      </c>
      <c r="U98" s="50">
        <f t="shared" ref="U98:U102" si="22">$U$95/4</f>
        <v>17.149999999999999</v>
      </c>
      <c r="V98">
        <v>0</v>
      </c>
      <c r="W98" s="50">
        <v>5</v>
      </c>
      <c r="X98">
        <v>1000</v>
      </c>
      <c r="Y98">
        <v>1000</v>
      </c>
      <c r="Z98" t="s">
        <v>130</v>
      </c>
      <c r="AA98">
        <v>1</v>
      </c>
      <c r="AB98">
        <v>1</v>
      </c>
    </row>
    <row r="99" spans="1:28">
      <c r="A99" t="s">
        <v>806</v>
      </c>
      <c r="B99" s="10">
        <v>1</v>
      </c>
      <c r="C99" t="s">
        <v>166</v>
      </c>
      <c r="D99">
        <v>0</v>
      </c>
      <c r="E99">
        <v>0</v>
      </c>
      <c r="F99">
        <v>0</v>
      </c>
      <c r="G99">
        <v>2100</v>
      </c>
      <c r="H99" t="s">
        <v>71</v>
      </c>
      <c r="I99" s="50">
        <v>1</v>
      </c>
      <c r="J99">
        <v>0</v>
      </c>
      <c r="K99" t="s">
        <v>577</v>
      </c>
      <c r="L99" s="50">
        <v>0.98</v>
      </c>
      <c r="M99">
        <v>0</v>
      </c>
      <c r="N99" t="s">
        <v>130</v>
      </c>
      <c r="O99">
        <v>1</v>
      </c>
      <c r="P99" t="s">
        <v>486</v>
      </c>
      <c r="Q99" s="50">
        <v>0.2</v>
      </c>
      <c r="R99" t="s">
        <v>130</v>
      </c>
      <c r="S99">
        <v>1</v>
      </c>
      <c r="T99" s="50">
        <f t="shared" si="21"/>
        <v>1.3719999999999999</v>
      </c>
      <c r="U99" s="50">
        <f t="shared" si="22"/>
        <v>17.149999999999999</v>
      </c>
      <c r="V99">
        <v>0</v>
      </c>
      <c r="W99" s="50">
        <v>5</v>
      </c>
      <c r="X99">
        <v>0</v>
      </c>
      <c r="Y99">
        <v>1000</v>
      </c>
      <c r="Z99" t="s">
        <v>130</v>
      </c>
      <c r="AA99">
        <v>1</v>
      </c>
      <c r="AB99">
        <v>1</v>
      </c>
    </row>
    <row r="100" spans="1:28">
      <c r="A100" t="s">
        <v>807</v>
      </c>
      <c r="B100" s="10">
        <v>1</v>
      </c>
      <c r="C100" t="s">
        <v>166</v>
      </c>
      <c r="D100">
        <v>0</v>
      </c>
      <c r="E100">
        <v>0</v>
      </c>
      <c r="F100">
        <v>0</v>
      </c>
      <c r="G100">
        <v>2100</v>
      </c>
      <c r="H100" t="s">
        <v>71</v>
      </c>
      <c r="I100" s="50">
        <v>1</v>
      </c>
      <c r="J100">
        <v>0</v>
      </c>
      <c r="K100" t="s">
        <v>577</v>
      </c>
      <c r="L100" s="50">
        <v>0.98</v>
      </c>
      <c r="M100">
        <v>0</v>
      </c>
      <c r="N100" t="s">
        <v>130</v>
      </c>
      <c r="O100">
        <v>1</v>
      </c>
      <c r="P100" t="s">
        <v>486</v>
      </c>
      <c r="Q100" s="50">
        <v>0.2</v>
      </c>
      <c r="R100" t="s">
        <v>130</v>
      </c>
      <c r="S100">
        <v>1</v>
      </c>
      <c r="T100" s="50">
        <f t="shared" si="21"/>
        <v>1.3719999999999999</v>
      </c>
      <c r="U100" s="50">
        <f t="shared" si="22"/>
        <v>17.149999999999999</v>
      </c>
      <c r="V100">
        <v>0</v>
      </c>
      <c r="W100" s="50">
        <v>5</v>
      </c>
      <c r="X100">
        <v>0</v>
      </c>
      <c r="Y100">
        <v>1000</v>
      </c>
      <c r="Z100" t="s">
        <v>130</v>
      </c>
      <c r="AA100">
        <v>1</v>
      </c>
      <c r="AB100">
        <v>1</v>
      </c>
    </row>
    <row r="101" spans="1:28">
      <c r="A101" t="s">
        <v>808</v>
      </c>
      <c r="B101" s="10">
        <v>1</v>
      </c>
      <c r="C101" t="s">
        <v>166</v>
      </c>
      <c r="D101">
        <v>0</v>
      </c>
      <c r="E101">
        <v>0</v>
      </c>
      <c r="F101">
        <v>0</v>
      </c>
      <c r="G101">
        <v>2100</v>
      </c>
      <c r="H101" t="s">
        <v>71</v>
      </c>
      <c r="I101" s="50">
        <v>1</v>
      </c>
      <c r="J101">
        <v>0</v>
      </c>
      <c r="K101" t="s">
        <v>577</v>
      </c>
      <c r="L101" s="50">
        <v>0.98</v>
      </c>
      <c r="M101">
        <v>0</v>
      </c>
      <c r="N101" t="s">
        <v>130</v>
      </c>
      <c r="O101">
        <v>1</v>
      </c>
      <c r="P101" t="s">
        <v>486</v>
      </c>
      <c r="Q101" s="50">
        <v>0.2</v>
      </c>
      <c r="R101" t="s">
        <v>130</v>
      </c>
      <c r="S101">
        <v>1</v>
      </c>
      <c r="T101" s="50">
        <f t="shared" si="21"/>
        <v>1.3719999999999999</v>
      </c>
      <c r="U101" s="50">
        <f t="shared" si="22"/>
        <v>17.149999999999999</v>
      </c>
      <c r="V101">
        <v>0</v>
      </c>
      <c r="W101" s="50">
        <v>5</v>
      </c>
      <c r="X101">
        <v>0</v>
      </c>
      <c r="Y101">
        <v>1000</v>
      </c>
      <c r="Z101" t="s">
        <v>130</v>
      </c>
      <c r="AA101">
        <v>1</v>
      </c>
      <c r="AB101">
        <v>1</v>
      </c>
    </row>
    <row r="102" spans="1:28">
      <c r="A102" t="s">
        <v>809</v>
      </c>
      <c r="B102" s="10">
        <v>1</v>
      </c>
      <c r="C102" t="s">
        <v>166</v>
      </c>
      <c r="D102">
        <v>0</v>
      </c>
      <c r="E102">
        <v>0</v>
      </c>
      <c r="F102">
        <v>0</v>
      </c>
      <c r="G102">
        <v>2100</v>
      </c>
      <c r="H102" t="s">
        <v>71</v>
      </c>
      <c r="I102" s="50">
        <v>1</v>
      </c>
      <c r="J102">
        <v>0</v>
      </c>
      <c r="K102" t="s">
        <v>577</v>
      </c>
      <c r="L102" s="50">
        <v>0.98</v>
      </c>
      <c r="M102">
        <v>0</v>
      </c>
      <c r="N102" t="s">
        <v>130</v>
      </c>
      <c r="O102">
        <v>1</v>
      </c>
      <c r="P102" t="s">
        <v>486</v>
      </c>
      <c r="Q102" s="50">
        <v>0.2</v>
      </c>
      <c r="R102" t="s">
        <v>130</v>
      </c>
      <c r="S102">
        <v>1</v>
      </c>
      <c r="T102" s="50">
        <f t="shared" si="21"/>
        <v>1.3719999999999999</v>
      </c>
      <c r="U102" s="50">
        <f t="shared" si="22"/>
        <v>17.149999999999999</v>
      </c>
      <c r="V102">
        <v>0</v>
      </c>
      <c r="W102" s="50">
        <v>5</v>
      </c>
      <c r="X102">
        <v>0</v>
      </c>
      <c r="Y102">
        <v>1000</v>
      </c>
      <c r="Z102" t="s">
        <v>130</v>
      </c>
      <c r="AA102">
        <v>1</v>
      </c>
      <c r="AB102">
        <v>1</v>
      </c>
    </row>
    <row r="104" spans="1:28">
      <c r="A104" t="s">
        <v>810</v>
      </c>
      <c r="B104" s="10">
        <v>1</v>
      </c>
      <c r="C104" t="s">
        <v>166</v>
      </c>
      <c r="D104">
        <v>0</v>
      </c>
      <c r="E104">
        <v>0</v>
      </c>
      <c r="F104">
        <v>0</v>
      </c>
      <c r="G104">
        <v>2100</v>
      </c>
      <c r="H104" t="s">
        <v>173</v>
      </c>
      <c r="I104" s="50">
        <v>1</v>
      </c>
      <c r="J104">
        <v>0</v>
      </c>
      <c r="K104" t="s">
        <v>232</v>
      </c>
      <c r="L104" s="50">
        <f>0.98*33.3</f>
        <v>32.633999999999993</v>
      </c>
      <c r="M104">
        <v>0</v>
      </c>
      <c r="N104" t="s">
        <v>130</v>
      </c>
      <c r="O104">
        <v>1</v>
      </c>
      <c r="R104" t="s">
        <v>130</v>
      </c>
      <c r="S104">
        <v>1</v>
      </c>
      <c r="T104" s="50">
        <f>0.02*U104</f>
        <v>61.351919999999993</v>
      </c>
      <c r="U104" s="50">
        <f>94*L104</f>
        <v>3067.5959999999995</v>
      </c>
      <c r="V104">
        <v>0</v>
      </c>
      <c r="W104" s="50">
        <v>20</v>
      </c>
      <c r="X104">
        <v>100000</v>
      </c>
      <c r="Y104">
        <v>100000</v>
      </c>
      <c r="Z104" t="s">
        <v>130</v>
      </c>
      <c r="AA104">
        <v>1</v>
      </c>
      <c r="AB104">
        <v>1</v>
      </c>
    </row>
    <row r="105" spans="1:28" s="121" customFormat="1">
      <c r="B105" s="120"/>
      <c r="G105" s="119"/>
    </row>
    <row r="106" spans="1:28"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5:28"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5:28"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5:28"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5:28"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5:28"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5:28"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5:28"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5:28"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5:28"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5:28"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5:28"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5:28"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5:28"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5:28"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5:28"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5:28"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5:28"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5:28"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5:28"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5:28"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5:28"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5:28"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5:28"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5:28"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5:28"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5:28"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5:28"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5:28"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5:28"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5:28"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5:28"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5:28"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5:28"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5:28"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5:28"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5:28"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5:28"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5:28"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5:28"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5:28"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5:28"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5:28"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5:28"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5:28"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5:28"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5:28"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5:28"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5:28"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5:28"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5:28"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5:28"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5:28"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5:28"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5:28"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5:28"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5:28"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5:28"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5:28"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5:28"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5:28"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5:28"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5:28"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5:28"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5:28"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5:28"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5:28"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5:28"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5:28"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5:28"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5:28"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5:28"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5:28"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5:28"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5:28"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5:28"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5:28"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5:28"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5:28"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5:28"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5:28"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5:28"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5:28"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5:28"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5:28"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5:28"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5:28"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5:28"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5:28"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5:28"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5:28"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5:28"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5:28"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5:28"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5:28"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5:28"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5:28"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5:28"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5:28"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5:28"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5:28"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5:28"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5:28"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5:28"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5:28"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5:28"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5:28"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5:28"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5:28"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5:28"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5:28"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5:28"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5:28"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5:28"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5:28"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5:28"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5:28"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5:28"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5:28"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5:28"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5:28"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5:28"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5:28"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5:28"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5:28"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5:28"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5:28"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5:28"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5:28"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5:28"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5:28"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5:28"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5:28"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5:28"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5:28"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5:28"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5:28"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5:28"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5:28"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5:28"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5:28"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5:28"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5:28"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5:28"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5:28"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5:28"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5:28"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5:28"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5:28"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5:28"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5:28"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5:28"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5:28"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5:28"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5:28"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5:28"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5:28"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5:28"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5:28"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5:28"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5:28"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5:28"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5:28"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5:28"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5:28"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5:28"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5:28"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5:28"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5:28"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5:28"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5:28"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5:28"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5:28"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5:28"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5:28"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5:28"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5:28"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5:28"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5:28"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5:28"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5:28"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5:28"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5:28"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5:28"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5:28"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5:28"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5:28"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5:28"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5:28"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5:28"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5:28"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5:28"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5:28"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5:15"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5:15"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5:15"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5:15"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5:15"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5:15"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5:15"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5:15"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5:15"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5:15"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5:15"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5:15"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5:15"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5:15"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5:15"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5:15"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5:15"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5:15"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5:15"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5:15"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5:15"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5:15"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5:15"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5:15"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5:15"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5:15"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5:15"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5:15"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5:15"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5:15"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5:15"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5:15"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5:15"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5:15"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5:15"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5:15"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5:15"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5:15"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5:15"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5:15"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5:15"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5:15"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5:15"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5:15"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5:15"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5:15"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5:15"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5:15"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5:15"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5:15"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5:15"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5:15"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5:15"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5:15"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5:15"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5:15"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5:15"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5:15"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5:15"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5:15"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5:15"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5:15"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5:15"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5:15"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5:15"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5:15"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5:15"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5:15"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5:15"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5:15"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5:15"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5:15"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5:15"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5:15"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5:15"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5:15"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5:15"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5:15"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5:15"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5:15"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5:15"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5:15"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5:15"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5:15"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5:15"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5:15"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</sheetData>
  <phoneticPr fontId="3" type="noConversion"/>
  <conditionalFormatting sqref="B2:B97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CF0EA969-95F3-4456-A607-E7D9C0E4B060}">
          <x14:formula1>
            <xm:f>buses!$A$10:$A$13</xm:f>
          </x14:formula1>
          <xm:sqref>P12</xm:sqref>
        </x14:dataValidation>
        <x14:dataValidation type="list" allowBlank="1" showInputMessage="1" showErrorMessage="1" xr:uid="{E0A8FA84-5AB5-46A9-8AE2-458C63138636}">
          <x14:formula1>
            <xm:f>buses!B:B</xm:f>
          </x14:formula1>
          <xm:sqref>H12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630"/>
  <sheetViews>
    <sheetView zoomScale="70" zoomScaleNormal="70" workbookViewId="0">
      <pane xSplit="2" ySplit="1" topLeftCell="S2" activePane="bottomRight" state="frozen"/>
      <selection pane="topRight" activeCell="C1" sqref="C1"/>
      <selection pane="bottomLeft" activeCell="A2" sqref="A2"/>
      <selection pane="bottomRight" activeCell="AE148" sqref="AE148"/>
    </sheetView>
  </sheetViews>
  <sheetFormatPr baseColWidth="10" defaultColWidth="8.6640625" defaultRowHeight="14.4"/>
  <cols>
    <col min="1" max="1" width="35.88671875" customWidth="1"/>
    <col min="2" max="2" width="8.6640625" style="10"/>
    <col min="3" max="3" width="6.6640625" customWidth="1"/>
    <col min="4" max="4" width="8.6640625" customWidth="1"/>
    <col min="5" max="5" width="9" customWidth="1"/>
    <col min="6" max="6" width="9.44140625" customWidth="1"/>
    <col min="7" max="7" width="9.44140625" style="4" customWidth="1"/>
    <col min="8" max="8" width="28.33203125" customWidth="1"/>
    <col min="9" max="9" width="10.33203125" customWidth="1"/>
    <col min="11" max="11" width="23.6640625" customWidth="1"/>
    <col min="12" max="12" width="10.44140625" customWidth="1"/>
    <col min="14" max="14" width="29.6640625" customWidth="1"/>
    <col min="15" max="15" width="10.33203125" customWidth="1"/>
    <col min="16" max="16" width="6.33203125" customWidth="1"/>
    <col min="18" max="18" width="37.33203125" customWidth="1"/>
    <col min="25" max="25" width="38" customWidth="1"/>
    <col min="26" max="26" width="12.33203125" bestFit="1" customWidth="1"/>
    <col min="31" max="31" width="73.6640625" customWidth="1"/>
  </cols>
  <sheetData>
    <row r="1" spans="1:31" s="11" customFormat="1" ht="43.2">
      <c r="A1" s="36" t="s">
        <v>33</v>
      </c>
      <c r="B1" s="2" t="s">
        <v>34</v>
      </c>
      <c r="C1" s="2" t="s">
        <v>165</v>
      </c>
      <c r="D1" s="2" t="s">
        <v>163</v>
      </c>
      <c r="E1" s="2" t="s">
        <v>164</v>
      </c>
      <c r="F1" s="2" t="s">
        <v>162</v>
      </c>
      <c r="G1" s="20" t="s">
        <v>248</v>
      </c>
      <c r="H1" s="2" t="s">
        <v>119</v>
      </c>
      <c r="I1" s="2" t="s">
        <v>176</v>
      </c>
      <c r="J1" s="2" t="s">
        <v>120</v>
      </c>
      <c r="K1" s="2" t="s">
        <v>57</v>
      </c>
      <c r="L1" s="2" t="s">
        <v>179</v>
      </c>
      <c r="M1" s="2" t="s">
        <v>139</v>
      </c>
      <c r="N1" s="2" t="s">
        <v>58</v>
      </c>
      <c r="O1" s="2" t="s">
        <v>177</v>
      </c>
      <c r="P1" s="3" t="s">
        <v>128</v>
      </c>
      <c r="Q1" s="2" t="s">
        <v>121</v>
      </c>
      <c r="R1" s="2" t="s">
        <v>38</v>
      </c>
      <c r="S1" s="2" t="s">
        <v>39</v>
      </c>
      <c r="T1" s="2" t="s">
        <v>138</v>
      </c>
      <c r="U1" s="2" t="s">
        <v>45</v>
      </c>
      <c r="V1" s="2" t="s">
        <v>44</v>
      </c>
      <c r="W1" s="20" t="s">
        <v>159</v>
      </c>
      <c r="X1" s="20" t="s">
        <v>399</v>
      </c>
      <c r="Y1" s="2" t="s">
        <v>46</v>
      </c>
      <c r="Z1" s="2" t="s">
        <v>47</v>
      </c>
      <c r="AA1" s="3" t="s">
        <v>132</v>
      </c>
      <c r="AB1" s="18" t="s">
        <v>149</v>
      </c>
      <c r="AC1" s="18" t="s">
        <v>150</v>
      </c>
      <c r="AD1" s="18" t="s">
        <v>151</v>
      </c>
      <c r="AE1" s="58" t="s">
        <v>40</v>
      </c>
    </row>
    <row r="2" spans="1:31" s="4" customFormat="1">
      <c r="A2" s="4" t="s">
        <v>80</v>
      </c>
      <c r="B2" s="10">
        <v>0</v>
      </c>
      <c r="C2" s="5" t="s">
        <v>171</v>
      </c>
      <c r="D2" s="5">
        <v>0</v>
      </c>
      <c r="E2" s="4">
        <v>0</v>
      </c>
      <c r="F2" s="4">
        <v>0</v>
      </c>
      <c r="G2" s="5">
        <v>2100</v>
      </c>
      <c r="H2" s="4" t="s">
        <v>71</v>
      </c>
      <c r="I2" s="4">
        <v>1</v>
      </c>
      <c r="J2" s="4">
        <v>0</v>
      </c>
      <c r="N2" s="4" t="s">
        <v>145</v>
      </c>
      <c r="O2" s="4">
        <v>1.02</v>
      </c>
      <c r="P2" s="4">
        <v>0</v>
      </c>
      <c r="Q2" s="4">
        <v>0</v>
      </c>
      <c r="R2" s="4" t="s">
        <v>115</v>
      </c>
      <c r="S2" s="4">
        <v>3.6</v>
      </c>
      <c r="T2" s="16">
        <v>10.6666666666667</v>
      </c>
      <c r="U2" s="16">
        <v>733</v>
      </c>
      <c r="V2" s="4">
        <v>20</v>
      </c>
      <c r="W2" s="5">
        <v>100000</v>
      </c>
      <c r="X2" s="5">
        <v>100000</v>
      </c>
      <c r="Y2" s="4" t="s">
        <v>108</v>
      </c>
      <c r="Z2" s="4">
        <v>1</v>
      </c>
      <c r="AA2" s="4">
        <v>1</v>
      </c>
    </row>
    <row r="3" spans="1:31" s="4" customFormat="1">
      <c r="A3" s="4" t="s">
        <v>135</v>
      </c>
      <c r="B3" s="10">
        <v>0</v>
      </c>
      <c r="C3" s="5" t="s">
        <v>171</v>
      </c>
      <c r="D3" s="5">
        <v>0</v>
      </c>
      <c r="E3" s="4">
        <v>0</v>
      </c>
      <c r="F3" s="4">
        <v>0</v>
      </c>
      <c r="G3" s="5">
        <v>2100</v>
      </c>
      <c r="H3" s="4" t="s">
        <v>72</v>
      </c>
      <c r="I3" s="4">
        <v>1</v>
      </c>
      <c r="J3" s="4">
        <v>0</v>
      </c>
      <c r="N3" s="4" t="s">
        <v>145</v>
      </c>
      <c r="O3" s="4">
        <v>2.8</v>
      </c>
      <c r="P3" s="4">
        <v>1</v>
      </c>
      <c r="Q3" s="4">
        <v>0</v>
      </c>
      <c r="R3" s="4" t="s">
        <v>94</v>
      </c>
      <c r="S3" s="4">
        <v>3.6</v>
      </c>
      <c r="T3" s="16">
        <v>21.428571428571427</v>
      </c>
      <c r="U3" s="16">
        <v>708</v>
      </c>
      <c r="V3" s="4">
        <v>20</v>
      </c>
      <c r="W3" s="5">
        <v>100000</v>
      </c>
      <c r="X3" s="5">
        <v>100000</v>
      </c>
      <c r="Y3" s="4" t="s">
        <v>217</v>
      </c>
      <c r="Z3" s="4">
        <v>1</v>
      </c>
      <c r="AA3" s="4">
        <v>0</v>
      </c>
    </row>
    <row r="4" spans="1:31" s="4" customFormat="1">
      <c r="A4" s="4" t="s">
        <v>134</v>
      </c>
      <c r="B4" s="10">
        <v>0</v>
      </c>
      <c r="C4" s="5" t="s">
        <v>171</v>
      </c>
      <c r="D4" s="5">
        <v>0</v>
      </c>
      <c r="E4" s="4">
        <v>0</v>
      </c>
      <c r="F4" s="4">
        <v>0</v>
      </c>
      <c r="G4" s="5">
        <v>2100</v>
      </c>
      <c r="H4" s="4" t="s">
        <v>72</v>
      </c>
      <c r="I4" s="4">
        <v>1</v>
      </c>
      <c r="J4" s="4">
        <v>0</v>
      </c>
      <c r="N4" s="4" t="s">
        <v>124</v>
      </c>
      <c r="O4" s="4">
        <v>2.8</v>
      </c>
      <c r="P4" s="4">
        <v>1</v>
      </c>
      <c r="Q4" s="4">
        <v>0</v>
      </c>
      <c r="R4" s="4" t="s">
        <v>94</v>
      </c>
      <c r="S4" s="4">
        <v>3.6</v>
      </c>
      <c r="T4" s="16">
        <v>21.428571428571427</v>
      </c>
      <c r="U4" s="16">
        <v>708</v>
      </c>
      <c r="V4" s="4">
        <v>20</v>
      </c>
      <c r="W4" s="5">
        <v>100000</v>
      </c>
      <c r="X4" s="5">
        <v>100000</v>
      </c>
      <c r="Y4" s="4" t="s">
        <v>217</v>
      </c>
      <c r="Z4" s="4">
        <v>1</v>
      </c>
      <c r="AA4" s="4">
        <v>0</v>
      </c>
    </row>
    <row r="5" spans="1:31" s="4" customFormat="1">
      <c r="A5" s="4" t="s">
        <v>140</v>
      </c>
      <c r="B5" s="10">
        <v>0</v>
      </c>
      <c r="C5" s="5" t="s">
        <v>171</v>
      </c>
      <c r="D5" s="5">
        <v>0</v>
      </c>
      <c r="E5" s="4">
        <v>0</v>
      </c>
      <c r="F5" s="4">
        <v>0</v>
      </c>
      <c r="G5" s="5">
        <v>2100</v>
      </c>
      <c r="H5" s="4" t="s">
        <v>72</v>
      </c>
      <c r="I5" s="4">
        <v>1</v>
      </c>
      <c r="J5" s="4">
        <v>0</v>
      </c>
      <c r="K5" s="4" t="s">
        <v>141</v>
      </c>
      <c r="L5" s="14">
        <f>O5-I5</f>
        <v>2.9217391304347826</v>
      </c>
      <c r="M5" s="4">
        <v>0</v>
      </c>
      <c r="N5" s="4" t="s">
        <v>145</v>
      </c>
      <c r="O5" s="30">
        <f>(AB5+273)/(AB5-AC5)*AD5</f>
        <v>3.9217391304347826</v>
      </c>
      <c r="P5" s="4">
        <v>0</v>
      </c>
      <c r="Q5" s="4">
        <v>0</v>
      </c>
      <c r="R5" s="4" t="s">
        <v>142</v>
      </c>
      <c r="S5" s="4">
        <v>3.6</v>
      </c>
      <c r="T5" s="15">
        <v>15</v>
      </c>
      <c r="U5" s="4">
        <v>776</v>
      </c>
      <c r="V5" s="4">
        <v>20</v>
      </c>
      <c r="W5" s="5">
        <v>100000</v>
      </c>
      <c r="X5" s="5">
        <v>100000</v>
      </c>
      <c r="Y5" s="4" t="s">
        <v>218</v>
      </c>
      <c r="Z5" s="4">
        <v>1</v>
      </c>
      <c r="AA5" s="4">
        <v>0</v>
      </c>
      <c r="AB5" s="4">
        <v>55</v>
      </c>
      <c r="AC5" s="15">
        <v>9</v>
      </c>
      <c r="AD5" s="4">
        <v>0.55000000000000004</v>
      </c>
    </row>
    <row r="6" spans="1:31" s="4" customFormat="1">
      <c r="A6" s="4" t="s">
        <v>143</v>
      </c>
      <c r="B6" s="10">
        <v>0</v>
      </c>
      <c r="C6" s="5" t="s">
        <v>171</v>
      </c>
      <c r="D6" s="5">
        <v>0</v>
      </c>
      <c r="E6" s="4">
        <v>0</v>
      </c>
      <c r="F6" s="4">
        <v>0</v>
      </c>
      <c r="G6" s="5">
        <v>2100</v>
      </c>
      <c r="H6" s="4" t="s">
        <v>72</v>
      </c>
      <c r="I6" s="4">
        <v>1</v>
      </c>
      <c r="J6" s="4">
        <v>0</v>
      </c>
      <c r="K6" s="4" t="s">
        <v>141</v>
      </c>
      <c r="L6" s="14">
        <f>O6-I6</f>
        <v>4.5532258064516142</v>
      </c>
      <c r="M6" s="4">
        <v>0</v>
      </c>
      <c r="N6" s="4" t="s">
        <v>124</v>
      </c>
      <c r="O6" s="30">
        <f>(AB6+273)/(AB6-AC6)*AD6</f>
        <v>5.5532258064516142</v>
      </c>
      <c r="P6" s="4">
        <v>0</v>
      </c>
      <c r="Q6" s="4">
        <v>0</v>
      </c>
      <c r="R6" s="4" t="s">
        <v>142</v>
      </c>
      <c r="S6" s="4">
        <v>3.6</v>
      </c>
      <c r="T6" s="15">
        <v>15</v>
      </c>
      <c r="U6" s="4">
        <v>776</v>
      </c>
      <c r="V6" s="4">
        <v>20</v>
      </c>
      <c r="W6" s="5">
        <v>100000</v>
      </c>
      <c r="X6" s="5">
        <v>100000</v>
      </c>
      <c r="Y6" s="4" t="s">
        <v>218</v>
      </c>
      <c r="Z6" s="4">
        <v>1</v>
      </c>
      <c r="AA6" s="4">
        <v>0</v>
      </c>
      <c r="AB6" s="4">
        <v>40</v>
      </c>
      <c r="AC6" s="15">
        <v>9</v>
      </c>
      <c r="AD6" s="4">
        <v>0.55000000000000004</v>
      </c>
    </row>
    <row r="7" spans="1:31" s="4" customFormat="1">
      <c r="A7" s="4" t="s">
        <v>237</v>
      </c>
      <c r="B7" s="10">
        <v>0</v>
      </c>
      <c r="C7" s="5" t="s">
        <v>171</v>
      </c>
      <c r="D7" s="5">
        <v>0</v>
      </c>
      <c r="E7" s="4">
        <v>0</v>
      </c>
      <c r="F7" s="4">
        <v>0</v>
      </c>
      <c r="G7" s="5">
        <v>2100</v>
      </c>
      <c r="H7" s="4" t="s">
        <v>73</v>
      </c>
      <c r="I7" s="4">
        <v>1</v>
      </c>
      <c r="J7" s="4">
        <v>0</v>
      </c>
      <c r="N7" s="4" t="s">
        <v>145</v>
      </c>
      <c r="O7" s="4">
        <v>0.8</v>
      </c>
      <c r="P7" s="4">
        <v>0</v>
      </c>
      <c r="Q7" s="4">
        <v>0</v>
      </c>
      <c r="R7" s="4" t="s">
        <v>95</v>
      </c>
      <c r="S7" s="4">
        <v>3.6</v>
      </c>
      <c r="T7" s="15">
        <v>20</v>
      </c>
      <c r="U7" s="16">
        <v>1333</v>
      </c>
      <c r="V7" s="4">
        <v>20</v>
      </c>
      <c r="W7" s="5">
        <v>100000</v>
      </c>
      <c r="X7" s="5">
        <v>100000</v>
      </c>
      <c r="Y7" s="4" t="s">
        <v>222</v>
      </c>
      <c r="Z7" s="4">
        <v>1</v>
      </c>
      <c r="AA7" s="4">
        <v>1</v>
      </c>
    </row>
    <row r="8" spans="1:31" s="4" customFormat="1">
      <c r="A8" s="4" t="s">
        <v>238</v>
      </c>
      <c r="B8" s="10">
        <v>0</v>
      </c>
      <c r="C8" s="5" t="s">
        <v>171</v>
      </c>
      <c r="D8" s="5">
        <v>0</v>
      </c>
      <c r="E8" s="4">
        <v>0</v>
      </c>
      <c r="F8" s="4">
        <v>0</v>
      </c>
      <c r="G8" s="5">
        <v>2100</v>
      </c>
      <c r="H8" s="4" t="s">
        <v>74</v>
      </c>
      <c r="I8" s="4">
        <v>1</v>
      </c>
      <c r="J8" s="4">
        <v>0</v>
      </c>
      <c r="N8" s="4" t="s">
        <v>145</v>
      </c>
      <c r="O8" s="4">
        <v>0.75</v>
      </c>
      <c r="P8" s="4">
        <v>0</v>
      </c>
      <c r="Q8" s="4">
        <v>0</v>
      </c>
      <c r="R8" s="4" t="s">
        <v>100</v>
      </c>
      <c r="S8" s="4">
        <v>3.6</v>
      </c>
      <c r="T8" s="16">
        <v>23.666666666666668</v>
      </c>
      <c r="U8" s="16">
        <v>433</v>
      </c>
      <c r="V8" s="4">
        <v>15</v>
      </c>
      <c r="W8" s="5">
        <v>100000</v>
      </c>
      <c r="X8" s="5">
        <v>100000</v>
      </c>
      <c r="Y8" s="4" t="s">
        <v>223</v>
      </c>
      <c r="Z8" s="4">
        <v>1</v>
      </c>
      <c r="AA8" s="4">
        <v>1</v>
      </c>
    </row>
    <row r="9" spans="1:31" s="4" customFormat="1">
      <c r="A9" s="4" t="s">
        <v>239</v>
      </c>
      <c r="B9" s="10">
        <v>0</v>
      </c>
      <c r="C9" s="5" t="s">
        <v>171</v>
      </c>
      <c r="D9" s="5">
        <v>0</v>
      </c>
      <c r="E9" s="4">
        <v>0</v>
      </c>
      <c r="F9" s="4">
        <v>0</v>
      </c>
      <c r="G9" s="5">
        <v>2100</v>
      </c>
      <c r="H9" s="4" t="s">
        <v>194</v>
      </c>
      <c r="I9" s="4">
        <v>1</v>
      </c>
      <c r="J9" s="4">
        <v>0</v>
      </c>
      <c r="N9" s="4" t="s">
        <v>145</v>
      </c>
      <c r="O9" s="4">
        <v>0.8</v>
      </c>
      <c r="P9" s="4">
        <v>0</v>
      </c>
      <c r="Q9" s="4">
        <v>0</v>
      </c>
      <c r="R9" s="4" t="s">
        <v>242</v>
      </c>
      <c r="S9" s="4">
        <v>3.6</v>
      </c>
      <c r="T9" s="15">
        <v>38</v>
      </c>
      <c r="U9" s="16">
        <v>975</v>
      </c>
      <c r="V9" s="4">
        <v>20</v>
      </c>
      <c r="W9" s="5">
        <v>100000</v>
      </c>
      <c r="X9" s="5">
        <v>100000</v>
      </c>
      <c r="Y9" s="4" t="s">
        <v>221</v>
      </c>
      <c r="Z9" s="4">
        <v>1</v>
      </c>
      <c r="AA9" s="4">
        <v>1</v>
      </c>
    </row>
    <row r="10" spans="1:31" s="4" customFormat="1">
      <c r="A10" s="4" t="s">
        <v>240</v>
      </c>
      <c r="B10" s="10">
        <v>0</v>
      </c>
      <c r="C10" s="5" t="s">
        <v>171</v>
      </c>
      <c r="D10" s="5">
        <v>0</v>
      </c>
      <c r="E10" s="4">
        <v>0</v>
      </c>
      <c r="F10" s="4">
        <v>0</v>
      </c>
      <c r="G10" s="5">
        <v>2100</v>
      </c>
      <c r="H10" s="4" t="s">
        <v>73</v>
      </c>
      <c r="I10" s="4">
        <v>1</v>
      </c>
      <c r="J10" s="4">
        <v>0</v>
      </c>
      <c r="N10" s="4" t="s">
        <v>145</v>
      </c>
      <c r="O10" s="4">
        <v>0.8</v>
      </c>
      <c r="P10" s="4">
        <v>0</v>
      </c>
      <c r="Q10" s="4">
        <v>0</v>
      </c>
      <c r="R10" s="4" t="s">
        <v>219</v>
      </c>
      <c r="S10" s="4">
        <v>3.6</v>
      </c>
      <c r="T10" s="15">
        <v>38</v>
      </c>
      <c r="U10" s="16">
        <v>975</v>
      </c>
      <c r="V10" s="4">
        <v>20</v>
      </c>
      <c r="W10" s="5">
        <v>100000</v>
      </c>
      <c r="X10" s="5">
        <v>100000</v>
      </c>
      <c r="Y10" s="4" t="s">
        <v>220</v>
      </c>
      <c r="Z10" s="4">
        <v>1</v>
      </c>
      <c r="AA10" s="4">
        <v>1</v>
      </c>
    </row>
    <row r="11" spans="1:31" s="4" customFormat="1">
      <c r="A11" s="4" t="s">
        <v>241</v>
      </c>
      <c r="B11" s="10">
        <v>0</v>
      </c>
      <c r="C11" s="5" t="s">
        <v>171</v>
      </c>
      <c r="D11" s="5">
        <v>0</v>
      </c>
      <c r="E11" s="4">
        <v>0</v>
      </c>
      <c r="F11" s="4">
        <v>0</v>
      </c>
      <c r="G11" s="5">
        <v>2100</v>
      </c>
      <c r="H11" s="4" t="s">
        <v>193</v>
      </c>
      <c r="I11" s="4">
        <v>1</v>
      </c>
      <c r="J11" s="4">
        <v>0</v>
      </c>
      <c r="N11" s="4" t="s">
        <v>145</v>
      </c>
      <c r="O11" s="4">
        <v>1.02</v>
      </c>
      <c r="P11" s="4">
        <v>0</v>
      </c>
      <c r="Q11" s="4">
        <v>0</v>
      </c>
      <c r="R11" s="4" t="s">
        <v>116</v>
      </c>
      <c r="S11" s="4">
        <v>3.6</v>
      </c>
      <c r="T11" s="16">
        <v>10.6666666666667</v>
      </c>
      <c r="U11" s="16">
        <v>733</v>
      </c>
      <c r="V11" s="4">
        <v>20</v>
      </c>
      <c r="W11" s="5">
        <v>100000</v>
      </c>
      <c r="X11" s="5">
        <v>100000</v>
      </c>
      <c r="Y11" s="4" t="s">
        <v>108</v>
      </c>
      <c r="Z11" s="4">
        <v>1</v>
      </c>
      <c r="AA11" s="4">
        <v>1</v>
      </c>
    </row>
    <row r="12" spans="1:31" s="4" customFormat="1">
      <c r="A12" s="4" t="s">
        <v>91</v>
      </c>
      <c r="B12" s="10">
        <v>0</v>
      </c>
      <c r="C12" s="5" t="s">
        <v>171</v>
      </c>
      <c r="D12" s="5">
        <v>0</v>
      </c>
      <c r="E12" s="4">
        <v>0</v>
      </c>
      <c r="F12" s="4">
        <v>0</v>
      </c>
      <c r="G12" s="5">
        <v>2100</v>
      </c>
      <c r="H12" s="4" t="s">
        <v>72</v>
      </c>
      <c r="I12" s="4">
        <v>1</v>
      </c>
      <c r="J12" s="4">
        <v>0</v>
      </c>
      <c r="N12" s="4" t="s">
        <v>145</v>
      </c>
      <c r="O12" s="4">
        <v>1</v>
      </c>
      <c r="P12" s="4">
        <v>0</v>
      </c>
      <c r="Q12" s="4">
        <v>0</v>
      </c>
      <c r="R12" s="4" t="s">
        <v>130</v>
      </c>
      <c r="S12" s="4">
        <v>1</v>
      </c>
      <c r="T12" s="15">
        <v>0</v>
      </c>
      <c r="U12" s="16">
        <v>36.799999999999997</v>
      </c>
      <c r="V12" s="4">
        <v>20</v>
      </c>
      <c r="W12" s="5">
        <v>100000</v>
      </c>
      <c r="X12" s="5">
        <v>100000</v>
      </c>
      <c r="Y12" s="4" t="s">
        <v>110</v>
      </c>
      <c r="Z12" s="4">
        <v>1</v>
      </c>
      <c r="AA12" s="4">
        <v>0</v>
      </c>
    </row>
    <row r="13" spans="1:31" s="4" customFormat="1">
      <c r="A13" s="4" t="s">
        <v>129</v>
      </c>
      <c r="B13" s="10">
        <v>0</v>
      </c>
      <c r="C13" s="5" t="s">
        <v>171</v>
      </c>
      <c r="D13" s="5">
        <v>0</v>
      </c>
      <c r="E13" s="4">
        <v>0</v>
      </c>
      <c r="F13" s="4">
        <v>0</v>
      </c>
      <c r="G13" s="5">
        <v>2100</v>
      </c>
      <c r="H13" s="4" t="s">
        <v>126</v>
      </c>
      <c r="I13" s="4">
        <v>1</v>
      </c>
      <c r="J13" s="4">
        <v>0</v>
      </c>
      <c r="N13" s="4" t="s">
        <v>124</v>
      </c>
      <c r="O13" s="4">
        <v>1</v>
      </c>
      <c r="P13" s="4">
        <v>0</v>
      </c>
      <c r="Q13" s="4">
        <v>0</v>
      </c>
      <c r="R13" s="4" t="s">
        <v>130</v>
      </c>
      <c r="S13" s="4">
        <v>1</v>
      </c>
      <c r="T13" s="4">
        <v>0</v>
      </c>
      <c r="U13" s="9">
        <v>0</v>
      </c>
      <c r="V13" s="4">
        <v>20</v>
      </c>
      <c r="W13" s="5">
        <v>100000</v>
      </c>
      <c r="X13" s="5">
        <v>100000</v>
      </c>
      <c r="Y13" s="4" t="s">
        <v>130</v>
      </c>
      <c r="Z13" s="4">
        <v>1</v>
      </c>
      <c r="AA13" s="4">
        <v>0</v>
      </c>
    </row>
    <row r="14" spans="1:31" s="38" customFormat="1">
      <c r="A14" s="90" t="s">
        <v>175</v>
      </c>
      <c r="B14" s="91">
        <v>0</v>
      </c>
      <c r="C14" s="37" t="s">
        <v>182</v>
      </c>
      <c r="D14" s="37">
        <v>0</v>
      </c>
      <c r="E14" s="90">
        <v>0</v>
      </c>
      <c r="F14" s="90">
        <v>0</v>
      </c>
      <c r="G14" s="5">
        <v>2100</v>
      </c>
      <c r="H14" s="90" t="s">
        <v>173</v>
      </c>
      <c r="I14" s="90">
        <v>1</v>
      </c>
      <c r="J14" s="90">
        <v>0</v>
      </c>
      <c r="K14" s="90"/>
      <c r="L14" s="90"/>
      <c r="M14" s="90"/>
      <c r="N14" s="90" t="s">
        <v>72</v>
      </c>
      <c r="O14" s="38">
        <f>0.5*33.3</f>
        <v>16.649999999999999</v>
      </c>
      <c r="P14" s="90">
        <v>0</v>
      </c>
      <c r="Q14" s="90">
        <v>0</v>
      </c>
      <c r="R14" s="90" t="s">
        <v>130</v>
      </c>
      <c r="S14" s="90">
        <v>1</v>
      </c>
      <c r="T14" s="71">
        <v>0</v>
      </c>
      <c r="U14" s="125">
        <v>1</v>
      </c>
      <c r="V14" s="90">
        <v>15</v>
      </c>
      <c r="W14" s="37">
        <v>100000</v>
      </c>
      <c r="X14" s="37">
        <v>100000</v>
      </c>
      <c r="Y14" s="90" t="s">
        <v>183</v>
      </c>
      <c r="Z14" s="71">
        <v>3.125</v>
      </c>
      <c r="AA14" s="90">
        <v>0</v>
      </c>
    </row>
    <row r="15" spans="1:31" s="121" customFormat="1">
      <c r="A15" s="119"/>
      <c r="B15" s="120"/>
      <c r="C15" s="122"/>
      <c r="D15" s="122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P15" s="119"/>
      <c r="Q15" s="119"/>
      <c r="R15" s="119"/>
      <c r="S15" s="119"/>
      <c r="T15" s="123"/>
      <c r="U15" s="126"/>
      <c r="V15" s="119"/>
      <c r="W15" s="122"/>
      <c r="X15" s="122"/>
      <c r="Y15" s="119"/>
      <c r="Z15" s="123"/>
      <c r="AA15" s="119"/>
    </row>
    <row r="16" spans="1:31" s="38" customFormat="1">
      <c r="A16" s="90" t="s">
        <v>616</v>
      </c>
      <c r="B16" s="91">
        <v>0</v>
      </c>
      <c r="C16" s="37" t="s">
        <v>171</v>
      </c>
      <c r="D16" s="37">
        <v>0</v>
      </c>
      <c r="E16" s="90">
        <v>0</v>
      </c>
      <c r="F16" s="90">
        <v>0</v>
      </c>
      <c r="G16" s="37">
        <v>100000</v>
      </c>
      <c r="H16" s="90" t="s">
        <v>72</v>
      </c>
      <c r="I16" s="90">
        <v>1</v>
      </c>
      <c r="J16" s="90">
        <v>0</v>
      </c>
      <c r="K16" s="90"/>
      <c r="L16" s="90"/>
      <c r="M16" s="90"/>
      <c r="N16" s="90" t="s">
        <v>615</v>
      </c>
      <c r="O16" s="90">
        <v>2.8</v>
      </c>
      <c r="P16" s="90">
        <v>0</v>
      </c>
      <c r="Q16" s="90">
        <v>0</v>
      </c>
      <c r="R16" s="102" t="s">
        <v>657</v>
      </c>
      <c r="S16" s="102">
        <v>3.6</v>
      </c>
      <c r="T16" s="97">
        <f>0.02*U16</f>
        <v>10.714285714285715</v>
      </c>
      <c r="U16" s="97">
        <f>1500/O16</f>
        <v>535.71428571428578</v>
      </c>
      <c r="V16" s="90">
        <v>20</v>
      </c>
      <c r="W16" s="37">
        <v>100000</v>
      </c>
      <c r="X16" s="37">
        <v>100000</v>
      </c>
      <c r="Y16" s="102" t="s">
        <v>655</v>
      </c>
      <c r="Z16" s="102">
        <f>1/10</f>
        <v>0.1</v>
      </c>
      <c r="AA16" s="90">
        <v>0</v>
      </c>
      <c r="AE16" s="71" t="s">
        <v>656</v>
      </c>
    </row>
    <row r="17" spans="1:32" s="114" customFormat="1">
      <c r="A17" s="108"/>
      <c r="B17" s="109"/>
      <c r="C17" s="110"/>
      <c r="D17" s="110"/>
      <c r="E17" s="108"/>
      <c r="F17" s="108"/>
      <c r="G17" s="110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10"/>
      <c r="S17" s="108"/>
      <c r="T17" s="127"/>
      <c r="U17" s="127"/>
      <c r="V17" s="108"/>
      <c r="W17" s="110"/>
      <c r="X17" s="110"/>
      <c r="Y17" s="110"/>
      <c r="Z17" s="108"/>
      <c r="AA17" s="108"/>
    </row>
    <row r="18" spans="1:32" s="117" customFormat="1">
      <c r="A18" s="115"/>
      <c r="B18" s="116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X18" s="118"/>
    </row>
    <row r="19" spans="1:32">
      <c r="A19" s="4" t="s">
        <v>411</v>
      </c>
      <c r="B19" s="10">
        <v>1</v>
      </c>
      <c r="C19" s="5" t="s">
        <v>284</v>
      </c>
      <c r="D19" s="5">
        <v>0</v>
      </c>
      <c r="E19" s="5">
        <v>0</v>
      </c>
      <c r="F19" s="4">
        <v>0</v>
      </c>
      <c r="G19" s="4">
        <v>2100</v>
      </c>
      <c r="H19" s="4" t="s">
        <v>72</v>
      </c>
      <c r="I19" s="49">
        <v>1</v>
      </c>
      <c r="J19" s="4">
        <v>0</v>
      </c>
      <c r="K19" s="4" t="s">
        <v>475</v>
      </c>
      <c r="L19" s="49">
        <f>972.54/12.9</f>
        <v>75.390697674418604</v>
      </c>
      <c r="M19" s="4">
        <v>0</v>
      </c>
      <c r="N19" s="4" t="s">
        <v>409</v>
      </c>
      <c r="O19" s="50">
        <f>89.93/12.9</f>
        <v>6.971317829457365</v>
      </c>
      <c r="P19" s="4">
        <v>0</v>
      </c>
      <c r="Q19" s="4">
        <v>0</v>
      </c>
      <c r="R19" t="s">
        <v>130</v>
      </c>
      <c r="S19">
        <v>1</v>
      </c>
      <c r="T19" s="4">
        <v>0</v>
      </c>
      <c r="U19" s="4">
        <v>0</v>
      </c>
      <c r="V19" s="4">
        <v>100</v>
      </c>
      <c r="W19" s="4">
        <v>100000</v>
      </c>
      <c r="X19" s="5">
        <v>100000</v>
      </c>
      <c r="Y19" t="s">
        <v>130</v>
      </c>
      <c r="Z19">
        <v>1</v>
      </c>
      <c r="AA19" s="4">
        <v>0</v>
      </c>
      <c r="AC19" s="4"/>
      <c r="AD19" s="4"/>
      <c r="AE19" s="4"/>
      <c r="AF19" s="4"/>
    </row>
    <row r="20" spans="1:32">
      <c r="A20" s="4"/>
      <c r="C20" s="5"/>
      <c r="D20" s="5"/>
      <c r="E20" s="5"/>
      <c r="F20" s="4"/>
      <c r="H20" s="4"/>
      <c r="I20" s="49"/>
      <c r="J20" s="4"/>
      <c r="K20" s="4"/>
      <c r="L20" s="5"/>
      <c r="M20" s="4"/>
      <c r="N20" s="4"/>
      <c r="O20" s="50"/>
      <c r="P20" s="4"/>
      <c r="Q20" s="4"/>
      <c r="T20" s="4"/>
      <c r="U20" s="4"/>
      <c r="V20" s="4"/>
      <c r="W20" s="4"/>
      <c r="X20" s="5"/>
      <c r="AA20" s="4"/>
      <c r="AC20" s="4"/>
      <c r="AD20" s="4"/>
      <c r="AE20" s="4"/>
      <c r="AF20" s="4"/>
    </row>
    <row r="21" spans="1:32">
      <c r="A21" s="4" t="s">
        <v>233</v>
      </c>
      <c r="B21" s="10">
        <v>1</v>
      </c>
      <c r="C21" s="5" t="s">
        <v>284</v>
      </c>
      <c r="D21" s="5">
        <v>1</v>
      </c>
      <c r="E21" s="5">
        <v>666</v>
      </c>
      <c r="F21" s="4">
        <v>0</v>
      </c>
      <c r="G21" s="4">
        <v>2100</v>
      </c>
      <c r="H21" s="4" t="s">
        <v>409</v>
      </c>
      <c r="I21" s="49">
        <v>1</v>
      </c>
      <c r="J21" s="4">
        <v>0</v>
      </c>
      <c r="K21" s="4" t="s">
        <v>71</v>
      </c>
      <c r="L21" s="49">
        <f t="shared" ref="L21:L33" si="0">(315.78*12.9)/89.93</f>
        <v>45.297031024129872</v>
      </c>
      <c r="M21" s="4">
        <v>0</v>
      </c>
      <c r="N21" s="4" t="s">
        <v>256</v>
      </c>
      <c r="O21" s="50">
        <v>1</v>
      </c>
      <c r="P21" s="4">
        <v>0</v>
      </c>
      <c r="Q21" s="4">
        <v>0</v>
      </c>
      <c r="R21" t="s">
        <v>130</v>
      </c>
      <c r="S21">
        <v>1</v>
      </c>
      <c r="T21" s="54">
        <v>0</v>
      </c>
      <c r="U21" s="54">
        <v>0</v>
      </c>
      <c r="V21" s="54">
        <v>5</v>
      </c>
      <c r="W21" s="4">
        <v>100000</v>
      </c>
      <c r="X21" s="5">
        <v>100000</v>
      </c>
      <c r="Y21" t="s">
        <v>130</v>
      </c>
      <c r="Z21">
        <v>1</v>
      </c>
      <c r="AA21" s="4">
        <v>1</v>
      </c>
      <c r="AB21" s="4"/>
      <c r="AC21" s="4"/>
      <c r="AD21" s="4"/>
      <c r="AE21" s="4"/>
      <c r="AF21" s="4"/>
    </row>
    <row r="22" spans="1:32">
      <c r="A22" s="4"/>
      <c r="C22" s="5"/>
      <c r="D22" s="5"/>
      <c r="E22" s="5"/>
      <c r="F22" s="4"/>
      <c r="H22" s="4"/>
      <c r="I22" s="5"/>
      <c r="J22" s="4"/>
      <c r="K22" s="4"/>
      <c r="L22" s="5"/>
      <c r="M22" s="4"/>
      <c r="N22" s="4"/>
      <c r="P22" s="4"/>
      <c r="Q22" s="4"/>
      <c r="T22" s="4"/>
      <c r="U22" s="4"/>
      <c r="V22" s="4"/>
      <c r="W22" s="4"/>
      <c r="X22" s="5"/>
      <c r="AA22" s="4"/>
      <c r="AB22" s="4"/>
      <c r="AC22" s="4"/>
      <c r="AD22" s="4"/>
      <c r="AE22" s="4"/>
      <c r="AF22" s="4"/>
    </row>
    <row r="23" spans="1:32">
      <c r="A23" s="4" t="s">
        <v>412</v>
      </c>
      <c r="B23" s="10">
        <v>1</v>
      </c>
      <c r="C23" s="5" t="s">
        <v>284</v>
      </c>
      <c r="D23" s="5">
        <v>0</v>
      </c>
      <c r="E23" s="5">
        <v>0</v>
      </c>
      <c r="F23" s="4">
        <v>0</v>
      </c>
      <c r="G23" s="4">
        <v>2100</v>
      </c>
      <c r="H23" s="4" t="s">
        <v>409</v>
      </c>
      <c r="I23" s="49">
        <v>1</v>
      </c>
      <c r="J23" s="4">
        <v>0</v>
      </c>
      <c r="K23" s="4" t="s">
        <v>71</v>
      </c>
      <c r="L23" s="49">
        <f t="shared" si="0"/>
        <v>45.297031024129872</v>
      </c>
      <c r="M23" s="4">
        <v>0</v>
      </c>
      <c r="N23" s="4" t="s">
        <v>410</v>
      </c>
      <c r="O23" s="50">
        <v>1</v>
      </c>
      <c r="P23" s="4">
        <v>0</v>
      </c>
      <c r="Q23" s="4">
        <v>0</v>
      </c>
      <c r="R23" t="s">
        <v>130</v>
      </c>
      <c r="S23">
        <v>1</v>
      </c>
      <c r="T23" s="4">
        <v>0</v>
      </c>
      <c r="U23" s="4">
        <v>0</v>
      </c>
      <c r="V23" s="4">
        <v>100</v>
      </c>
      <c r="W23" s="4">
        <v>100000</v>
      </c>
      <c r="X23" s="5">
        <v>100000</v>
      </c>
      <c r="Y23" t="s">
        <v>130</v>
      </c>
      <c r="Z23">
        <v>1</v>
      </c>
      <c r="AA23" s="4">
        <v>1</v>
      </c>
      <c r="AB23" s="4"/>
      <c r="AC23" s="4"/>
      <c r="AD23" s="4"/>
      <c r="AE23" s="4"/>
      <c r="AF23" s="4"/>
    </row>
    <row r="24" spans="1:32">
      <c r="A24" s="4" t="s">
        <v>637</v>
      </c>
      <c r="B24" s="10">
        <v>0</v>
      </c>
      <c r="C24" s="5" t="s">
        <v>284</v>
      </c>
      <c r="D24" s="5">
        <v>0</v>
      </c>
      <c r="E24" s="5">
        <v>0</v>
      </c>
      <c r="F24" s="4">
        <v>2025</v>
      </c>
      <c r="G24" s="4">
        <v>2030</v>
      </c>
      <c r="H24" s="4" t="s">
        <v>409</v>
      </c>
      <c r="I24" s="49">
        <v>1</v>
      </c>
      <c r="J24" s="4">
        <v>0</v>
      </c>
      <c r="K24" s="4" t="s">
        <v>193</v>
      </c>
      <c r="L24" s="49">
        <f t="shared" si="0"/>
        <v>45.297031024129872</v>
      </c>
      <c r="M24" s="86">
        <v>0</v>
      </c>
      <c r="N24" s="4" t="s">
        <v>410</v>
      </c>
      <c r="O24" s="50">
        <v>1</v>
      </c>
      <c r="P24" s="4">
        <v>0</v>
      </c>
      <c r="Q24" s="49">
        <f>-815.99/89.93*buses!N36</f>
        <v>-0.68052096074724777</v>
      </c>
      <c r="R24" s="84" t="s">
        <v>712</v>
      </c>
      <c r="S24" s="85">
        <f>815.99/89.93</f>
        <v>9.0736128099633042</v>
      </c>
      <c r="T24" s="4">
        <v>0</v>
      </c>
      <c r="U24" s="4">
        <v>0</v>
      </c>
      <c r="V24" s="4">
        <v>100</v>
      </c>
      <c r="W24" s="4">
        <v>100000</v>
      </c>
      <c r="X24" s="5">
        <v>100000</v>
      </c>
      <c r="Y24" t="s">
        <v>130</v>
      </c>
      <c r="Z24">
        <v>1</v>
      </c>
      <c r="AA24" s="4">
        <v>1</v>
      </c>
      <c r="AB24" s="4"/>
      <c r="AC24" s="4"/>
      <c r="AD24" s="4"/>
      <c r="AE24" s="4"/>
      <c r="AF24" s="4"/>
    </row>
    <row r="25" spans="1:32">
      <c r="A25" s="4" t="s">
        <v>589</v>
      </c>
      <c r="B25" s="10">
        <v>0</v>
      </c>
      <c r="C25" s="5" t="s">
        <v>284</v>
      </c>
      <c r="D25" s="5">
        <v>0</v>
      </c>
      <c r="E25" s="5">
        <v>0</v>
      </c>
      <c r="F25" s="4">
        <v>2030</v>
      </c>
      <c r="G25" s="4">
        <v>2035</v>
      </c>
      <c r="H25" s="4" t="s">
        <v>409</v>
      </c>
      <c r="I25" s="49">
        <v>1</v>
      </c>
      <c r="J25" s="4">
        <v>0</v>
      </c>
      <c r="K25" s="4" t="s">
        <v>193</v>
      </c>
      <c r="L25" s="49">
        <f t="shared" si="0"/>
        <v>45.297031024129872</v>
      </c>
      <c r="M25" s="86">
        <v>0</v>
      </c>
      <c r="N25" s="4" t="s">
        <v>410</v>
      </c>
      <c r="O25" s="50">
        <v>1</v>
      </c>
      <c r="P25" s="4">
        <v>0</v>
      </c>
      <c r="Q25" s="49">
        <f>-815.99/89.93*buses!O36</f>
        <v>-1.3610419214944955</v>
      </c>
      <c r="R25" s="84" t="s">
        <v>712</v>
      </c>
      <c r="S25" s="85">
        <f t="shared" ref="S25:S32" si="1">815.99/89.93</f>
        <v>9.0736128099633042</v>
      </c>
      <c r="T25" s="4">
        <v>0</v>
      </c>
      <c r="U25" s="4">
        <v>0</v>
      </c>
      <c r="V25" s="4">
        <v>100</v>
      </c>
      <c r="W25" s="4">
        <v>100000</v>
      </c>
      <c r="X25" s="5">
        <v>100000</v>
      </c>
      <c r="Y25" t="s">
        <v>130</v>
      </c>
      <c r="Z25">
        <v>1</v>
      </c>
      <c r="AA25" s="4">
        <v>1</v>
      </c>
      <c r="AB25" s="4"/>
      <c r="AC25" s="4"/>
      <c r="AD25" s="4"/>
      <c r="AE25" s="4"/>
      <c r="AF25" s="4"/>
    </row>
    <row r="26" spans="1:32">
      <c r="A26" s="4" t="s">
        <v>590</v>
      </c>
      <c r="B26" s="10">
        <v>0</v>
      </c>
      <c r="C26" s="5" t="s">
        <v>284</v>
      </c>
      <c r="D26" s="5">
        <v>0</v>
      </c>
      <c r="E26" s="5">
        <v>0</v>
      </c>
      <c r="F26" s="4">
        <v>2035</v>
      </c>
      <c r="G26" s="4">
        <v>2040</v>
      </c>
      <c r="H26" s="4" t="s">
        <v>409</v>
      </c>
      <c r="I26" s="49">
        <v>1</v>
      </c>
      <c r="J26" s="4">
        <v>0</v>
      </c>
      <c r="K26" s="4" t="s">
        <v>193</v>
      </c>
      <c r="L26" s="49">
        <f t="shared" si="0"/>
        <v>45.297031024129872</v>
      </c>
      <c r="M26" s="86">
        <v>0</v>
      </c>
      <c r="N26" s="4" t="s">
        <v>410</v>
      </c>
      <c r="O26" s="50">
        <v>1</v>
      </c>
      <c r="P26" s="4">
        <v>0</v>
      </c>
      <c r="Q26" s="49">
        <f>-815.99/89.93*buses!P36</f>
        <v>-2.0415628822417435</v>
      </c>
      <c r="R26" s="84" t="s">
        <v>712</v>
      </c>
      <c r="S26" s="85">
        <f t="shared" si="1"/>
        <v>9.0736128099633042</v>
      </c>
      <c r="T26" s="4">
        <v>0</v>
      </c>
      <c r="U26" s="4">
        <v>0</v>
      </c>
      <c r="V26" s="4">
        <v>100</v>
      </c>
      <c r="W26" s="4">
        <v>100000</v>
      </c>
      <c r="X26" s="5">
        <v>100000</v>
      </c>
      <c r="Y26" t="s">
        <v>130</v>
      </c>
      <c r="Z26">
        <v>1</v>
      </c>
      <c r="AA26" s="4">
        <v>1</v>
      </c>
      <c r="AB26" s="4"/>
      <c r="AC26" s="4"/>
      <c r="AD26" s="4"/>
      <c r="AE26" s="4"/>
      <c r="AF26" s="4"/>
    </row>
    <row r="27" spans="1:32">
      <c r="A27" s="4" t="s">
        <v>591</v>
      </c>
      <c r="B27" s="10">
        <v>0</v>
      </c>
      <c r="C27" s="5" t="s">
        <v>284</v>
      </c>
      <c r="D27" s="5">
        <v>0</v>
      </c>
      <c r="E27" s="5">
        <v>0</v>
      </c>
      <c r="F27" s="4">
        <v>2040</v>
      </c>
      <c r="G27" s="4">
        <v>2045</v>
      </c>
      <c r="H27" s="4" t="s">
        <v>409</v>
      </c>
      <c r="I27" s="49">
        <v>1</v>
      </c>
      <c r="J27" s="4">
        <v>0</v>
      </c>
      <c r="K27" s="4" t="s">
        <v>193</v>
      </c>
      <c r="L27" s="49">
        <f t="shared" si="0"/>
        <v>45.297031024129872</v>
      </c>
      <c r="M27" s="86">
        <v>0</v>
      </c>
      <c r="N27" s="4" t="s">
        <v>410</v>
      </c>
      <c r="O27" s="50">
        <v>1</v>
      </c>
      <c r="P27" s="4">
        <v>0</v>
      </c>
      <c r="Q27" s="49">
        <f>-815.99/89.93*buses!Q36</f>
        <v>-2.7220838429889911</v>
      </c>
      <c r="R27" s="84" t="s">
        <v>712</v>
      </c>
      <c r="S27" s="85">
        <f t="shared" si="1"/>
        <v>9.0736128099633042</v>
      </c>
      <c r="T27" s="4">
        <v>0</v>
      </c>
      <c r="U27" s="4">
        <v>0</v>
      </c>
      <c r="V27" s="4">
        <v>100</v>
      </c>
      <c r="W27" s="4">
        <v>100000</v>
      </c>
      <c r="X27" s="5">
        <v>100000</v>
      </c>
      <c r="Y27" t="s">
        <v>130</v>
      </c>
      <c r="Z27">
        <v>1</v>
      </c>
      <c r="AA27" s="4">
        <v>1</v>
      </c>
      <c r="AB27" s="4"/>
      <c r="AC27" s="4"/>
      <c r="AD27" s="4"/>
      <c r="AE27" s="4"/>
      <c r="AF27" s="4"/>
    </row>
    <row r="28" spans="1:32">
      <c r="A28" s="4" t="s">
        <v>597</v>
      </c>
      <c r="B28" s="10">
        <v>0</v>
      </c>
      <c r="C28" s="5" t="s">
        <v>284</v>
      </c>
      <c r="D28" s="5">
        <v>0</v>
      </c>
      <c r="E28" s="5">
        <v>0</v>
      </c>
      <c r="F28" s="4">
        <v>2045</v>
      </c>
      <c r="G28" s="4">
        <v>2050</v>
      </c>
      <c r="H28" s="4" t="s">
        <v>409</v>
      </c>
      <c r="I28" s="49">
        <v>1</v>
      </c>
      <c r="J28" s="4">
        <v>0</v>
      </c>
      <c r="K28" s="4" t="s">
        <v>193</v>
      </c>
      <c r="L28" s="49">
        <f t="shared" si="0"/>
        <v>45.297031024129872</v>
      </c>
      <c r="M28" s="86">
        <v>0</v>
      </c>
      <c r="N28" s="4" t="s">
        <v>410</v>
      </c>
      <c r="O28" s="50">
        <v>1</v>
      </c>
      <c r="P28" s="4">
        <v>0</v>
      </c>
      <c r="Q28" s="49">
        <f>-815.99/89.93*buses!R36</f>
        <v>-2.7220838429889911</v>
      </c>
      <c r="R28" s="84" t="s">
        <v>712</v>
      </c>
      <c r="S28" s="85">
        <f t="shared" si="1"/>
        <v>9.0736128099633042</v>
      </c>
      <c r="T28" s="4">
        <v>0</v>
      </c>
      <c r="U28" s="4">
        <v>0</v>
      </c>
      <c r="V28" s="4">
        <v>100</v>
      </c>
      <c r="W28" s="4">
        <v>100000</v>
      </c>
      <c r="X28" s="5">
        <v>100000</v>
      </c>
      <c r="Y28" t="s">
        <v>130</v>
      </c>
      <c r="Z28">
        <v>1</v>
      </c>
      <c r="AA28" s="4">
        <v>1</v>
      </c>
      <c r="AB28" s="4"/>
      <c r="AC28" s="4"/>
      <c r="AD28" s="4"/>
      <c r="AE28" s="4"/>
      <c r="AF28" s="4"/>
    </row>
    <row r="29" spans="1:32">
      <c r="A29" s="4" t="s">
        <v>598</v>
      </c>
      <c r="B29" s="10">
        <v>0</v>
      </c>
      <c r="C29" s="5" t="s">
        <v>284</v>
      </c>
      <c r="D29" s="5">
        <v>0</v>
      </c>
      <c r="E29" s="5">
        <v>0</v>
      </c>
      <c r="F29" s="4">
        <v>2050</v>
      </c>
      <c r="G29" s="4">
        <v>2055</v>
      </c>
      <c r="H29" s="4" t="s">
        <v>409</v>
      </c>
      <c r="I29" s="49">
        <v>1</v>
      </c>
      <c r="J29" s="4">
        <v>0</v>
      </c>
      <c r="K29" s="4" t="s">
        <v>193</v>
      </c>
      <c r="L29" s="49">
        <f t="shared" si="0"/>
        <v>45.297031024129872</v>
      </c>
      <c r="M29" s="86">
        <v>0</v>
      </c>
      <c r="N29" s="4" t="s">
        <v>410</v>
      </c>
      <c r="O29" s="50">
        <v>1</v>
      </c>
      <c r="P29" s="4">
        <v>0</v>
      </c>
      <c r="Q29" s="49">
        <f>-815.99/89.93*buses!S36</f>
        <v>-2.7220838429889911</v>
      </c>
      <c r="R29" s="84" t="s">
        <v>712</v>
      </c>
      <c r="S29" s="85">
        <f t="shared" si="1"/>
        <v>9.0736128099633042</v>
      </c>
      <c r="T29" s="4">
        <v>0</v>
      </c>
      <c r="U29" s="4">
        <v>0</v>
      </c>
      <c r="V29" s="4">
        <v>100</v>
      </c>
      <c r="W29" s="4">
        <v>100000</v>
      </c>
      <c r="X29" s="5">
        <v>100000</v>
      </c>
      <c r="Y29" t="s">
        <v>130</v>
      </c>
      <c r="Z29">
        <v>1</v>
      </c>
      <c r="AA29" s="4">
        <v>1</v>
      </c>
      <c r="AB29" s="4"/>
      <c r="AC29" s="4"/>
      <c r="AD29" s="4"/>
      <c r="AE29" s="4"/>
      <c r="AF29" s="4"/>
    </row>
    <row r="30" spans="1:32">
      <c r="A30" s="4" t="s">
        <v>600</v>
      </c>
      <c r="B30" s="10">
        <v>0</v>
      </c>
      <c r="C30" s="5" t="s">
        <v>284</v>
      </c>
      <c r="D30" s="5">
        <v>0</v>
      </c>
      <c r="E30" s="5">
        <v>0</v>
      </c>
      <c r="F30" s="4">
        <v>2055</v>
      </c>
      <c r="G30" s="4">
        <v>2060</v>
      </c>
      <c r="H30" s="4" t="s">
        <v>409</v>
      </c>
      <c r="I30" s="49">
        <v>1</v>
      </c>
      <c r="J30" s="4">
        <v>0</v>
      </c>
      <c r="K30" s="4" t="s">
        <v>193</v>
      </c>
      <c r="L30" s="49">
        <f t="shared" si="0"/>
        <v>45.297031024129872</v>
      </c>
      <c r="M30" s="86">
        <v>0</v>
      </c>
      <c r="N30" s="4" t="s">
        <v>410</v>
      </c>
      <c r="O30" s="50">
        <v>1</v>
      </c>
      <c r="P30" s="4">
        <v>0</v>
      </c>
      <c r="Q30" s="49">
        <f>-815.99/89.93*buses!T36</f>
        <v>-2.7220838429889911</v>
      </c>
      <c r="R30" s="84" t="s">
        <v>712</v>
      </c>
      <c r="S30" s="85">
        <f t="shared" si="1"/>
        <v>9.0736128099633042</v>
      </c>
      <c r="T30" s="4">
        <v>0</v>
      </c>
      <c r="U30" s="4">
        <v>0</v>
      </c>
      <c r="V30" s="4">
        <v>100</v>
      </c>
      <c r="W30" s="4">
        <v>100000</v>
      </c>
      <c r="X30" s="5">
        <v>100000</v>
      </c>
      <c r="Y30" t="s">
        <v>130</v>
      </c>
      <c r="Z30">
        <v>1</v>
      </c>
      <c r="AA30" s="4">
        <v>1</v>
      </c>
      <c r="AB30" s="4"/>
      <c r="AC30" s="4"/>
      <c r="AD30" s="4"/>
      <c r="AE30" s="4"/>
      <c r="AF30" s="4"/>
    </row>
    <row r="31" spans="1:32">
      <c r="A31" s="4" t="s">
        <v>599</v>
      </c>
      <c r="B31" s="10">
        <v>0</v>
      </c>
      <c r="C31" s="5" t="s">
        <v>284</v>
      </c>
      <c r="D31" s="5">
        <v>0</v>
      </c>
      <c r="E31" s="5">
        <v>0</v>
      </c>
      <c r="F31" s="4">
        <v>2060</v>
      </c>
      <c r="G31" s="4">
        <v>2065</v>
      </c>
      <c r="H31" s="4" t="s">
        <v>409</v>
      </c>
      <c r="I31" s="49">
        <v>1</v>
      </c>
      <c r="J31" s="4">
        <v>0</v>
      </c>
      <c r="K31" s="4" t="s">
        <v>193</v>
      </c>
      <c r="L31" s="49">
        <f t="shared" si="0"/>
        <v>45.297031024129872</v>
      </c>
      <c r="M31" s="86">
        <v>0</v>
      </c>
      <c r="N31" s="4" t="s">
        <v>410</v>
      </c>
      <c r="O31" s="50">
        <v>1</v>
      </c>
      <c r="P31" s="4">
        <v>0</v>
      </c>
      <c r="Q31" s="49">
        <f>-815.99/89.93*buses!U36</f>
        <v>-2.7220838429889911</v>
      </c>
      <c r="R31" s="84" t="s">
        <v>712</v>
      </c>
      <c r="S31" s="85">
        <f t="shared" si="1"/>
        <v>9.0736128099633042</v>
      </c>
      <c r="T31" s="4">
        <v>0</v>
      </c>
      <c r="U31" s="4">
        <v>0</v>
      </c>
      <c r="V31" s="4">
        <v>100</v>
      </c>
      <c r="W31" s="4">
        <v>100000</v>
      </c>
      <c r="X31" s="5">
        <v>100000</v>
      </c>
      <c r="Y31" t="s">
        <v>130</v>
      </c>
      <c r="Z31">
        <v>1</v>
      </c>
      <c r="AA31" s="4">
        <v>1</v>
      </c>
      <c r="AB31" s="4"/>
      <c r="AC31" s="4"/>
      <c r="AD31" s="4"/>
      <c r="AE31" s="4"/>
      <c r="AF31" s="4"/>
    </row>
    <row r="32" spans="1:32">
      <c r="A32" s="4" t="s">
        <v>601</v>
      </c>
      <c r="B32" s="10">
        <v>0</v>
      </c>
      <c r="C32" s="5" t="s">
        <v>284</v>
      </c>
      <c r="D32" s="5">
        <v>0</v>
      </c>
      <c r="E32" s="5">
        <v>0</v>
      </c>
      <c r="F32" s="4">
        <v>2065</v>
      </c>
      <c r="G32" s="4">
        <v>2070</v>
      </c>
      <c r="H32" s="4" t="s">
        <v>409</v>
      </c>
      <c r="I32" s="49">
        <v>1</v>
      </c>
      <c r="J32" s="4">
        <v>0</v>
      </c>
      <c r="K32" s="4" t="s">
        <v>193</v>
      </c>
      <c r="L32" s="49">
        <f t="shared" si="0"/>
        <v>45.297031024129872</v>
      </c>
      <c r="M32" s="86">
        <v>0</v>
      </c>
      <c r="N32" s="4" t="s">
        <v>410</v>
      </c>
      <c r="O32" s="50">
        <v>1</v>
      </c>
      <c r="P32" s="4">
        <v>0</v>
      </c>
      <c r="Q32" s="49">
        <f>-815.99/89.93*buses!V36</f>
        <v>-2.7220838429889911</v>
      </c>
      <c r="R32" s="84" t="s">
        <v>712</v>
      </c>
      <c r="S32" s="85">
        <f t="shared" si="1"/>
        <v>9.0736128099633042</v>
      </c>
      <c r="T32" s="4">
        <v>0</v>
      </c>
      <c r="U32" s="4">
        <v>0</v>
      </c>
      <c r="V32" s="4">
        <v>100</v>
      </c>
      <c r="W32" s="4">
        <v>100000</v>
      </c>
      <c r="X32" s="5">
        <v>100000</v>
      </c>
      <c r="Y32" t="s">
        <v>130</v>
      </c>
      <c r="Z32">
        <v>1</v>
      </c>
      <c r="AA32" s="4">
        <v>1</v>
      </c>
      <c r="AB32" s="4"/>
      <c r="AC32" s="4"/>
      <c r="AD32" s="4"/>
      <c r="AE32" s="4"/>
      <c r="AF32" s="4"/>
    </row>
    <row r="33" spans="1:32" s="38" customFormat="1">
      <c r="A33" s="90" t="s">
        <v>602</v>
      </c>
      <c r="B33" s="91">
        <v>0</v>
      </c>
      <c r="C33" s="37" t="s">
        <v>284</v>
      </c>
      <c r="D33" s="37">
        <v>0</v>
      </c>
      <c r="E33" s="37">
        <v>0</v>
      </c>
      <c r="F33" s="90">
        <v>2070</v>
      </c>
      <c r="G33" s="4">
        <v>2100</v>
      </c>
      <c r="H33" s="90" t="s">
        <v>409</v>
      </c>
      <c r="I33" s="92">
        <v>1</v>
      </c>
      <c r="J33" s="90">
        <v>0</v>
      </c>
      <c r="K33" s="90" t="s">
        <v>193</v>
      </c>
      <c r="L33" s="92">
        <f t="shared" si="0"/>
        <v>45.297031024129872</v>
      </c>
      <c r="M33" s="93">
        <v>0</v>
      </c>
      <c r="N33" s="90" t="s">
        <v>410</v>
      </c>
      <c r="O33" s="94">
        <v>1</v>
      </c>
      <c r="P33" s="90">
        <v>0</v>
      </c>
      <c r="Q33" s="92">
        <f>-815.99/89.93*buses!W36</f>
        <v>-2.7220838429889911</v>
      </c>
      <c r="R33" s="84" t="s">
        <v>712</v>
      </c>
      <c r="S33" s="151">
        <f>815.99/89.93</f>
        <v>9.0736128099633042</v>
      </c>
      <c r="T33" s="90">
        <v>0</v>
      </c>
      <c r="U33" s="90">
        <v>0</v>
      </c>
      <c r="V33" s="90">
        <v>100</v>
      </c>
      <c r="W33" s="90">
        <v>100000</v>
      </c>
      <c r="X33" s="37">
        <v>100000</v>
      </c>
      <c r="Y33" s="38" t="s">
        <v>130</v>
      </c>
      <c r="Z33" s="38">
        <v>1</v>
      </c>
      <c r="AA33" s="90">
        <v>1</v>
      </c>
      <c r="AB33" s="90"/>
      <c r="AC33" s="90"/>
      <c r="AD33" s="90"/>
      <c r="AE33" s="90"/>
      <c r="AF33" s="90"/>
    </row>
    <row r="34" spans="1:32" s="121" customFormat="1">
      <c r="A34" s="119"/>
      <c r="B34" s="120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22"/>
      <c r="Y34" s="119"/>
      <c r="Z34" s="119"/>
      <c r="AA34" s="119"/>
      <c r="AB34" s="119"/>
      <c r="AC34" s="119"/>
      <c r="AD34" s="119"/>
      <c r="AE34" s="119"/>
      <c r="AF34" s="119"/>
    </row>
    <row r="35" spans="1:32">
      <c r="A35" s="4" t="s">
        <v>285</v>
      </c>
      <c r="B35" s="10">
        <v>1</v>
      </c>
      <c r="C35" s="5" t="s">
        <v>284</v>
      </c>
      <c r="D35">
        <v>0</v>
      </c>
      <c r="E35" s="4">
        <v>0</v>
      </c>
      <c r="F35" s="4">
        <v>2025</v>
      </c>
      <c r="G35" s="4">
        <v>2030</v>
      </c>
      <c r="H35" s="4" t="s">
        <v>699</v>
      </c>
      <c r="I35" s="49">
        <v>1</v>
      </c>
      <c r="J35" s="4">
        <v>0</v>
      </c>
      <c r="K35" s="4" t="s">
        <v>474</v>
      </c>
      <c r="L35" s="49">
        <f t="shared" ref="L35" si="2">1238.1/4800</f>
        <v>0.25793749999999999</v>
      </c>
      <c r="M35" s="4">
        <v>0</v>
      </c>
      <c r="N35" s="4" t="s">
        <v>415</v>
      </c>
      <c r="O35" s="49">
        <f t="shared" ref="O35" si="3">89.93/4800</f>
        <v>1.8735416666666668E-2</v>
      </c>
      <c r="P35" s="4">
        <v>0</v>
      </c>
      <c r="Q35" s="4">
        <v>0</v>
      </c>
      <c r="R35" s="5" t="s">
        <v>130</v>
      </c>
      <c r="S35" s="4">
        <v>1</v>
      </c>
      <c r="T35" s="5">
        <f t="shared" ref="T35:T42" si="4">$T$44</f>
        <v>830</v>
      </c>
      <c r="U35" s="84">
        <v>63281</v>
      </c>
      <c r="V35" s="5">
        <f t="shared" ref="V35:V42" si="5">$V$44</f>
        <v>20</v>
      </c>
      <c r="W35" s="4">
        <v>100000</v>
      </c>
      <c r="X35" s="5">
        <v>100000</v>
      </c>
      <c r="Y35" s="157" t="s">
        <v>676</v>
      </c>
      <c r="Z35" s="84">
        <f>+O35/1000</f>
        <v>1.8735416666666667E-5</v>
      </c>
      <c r="AA35" s="4">
        <v>0</v>
      </c>
      <c r="AB35" s="4"/>
      <c r="AC35" s="4"/>
      <c r="AD35" s="4"/>
      <c r="AE35" s="197" t="s">
        <v>713</v>
      </c>
      <c r="AF35" s="4"/>
    </row>
    <row r="36" spans="1:32">
      <c r="A36" s="4" t="s">
        <v>258</v>
      </c>
      <c r="B36" s="10">
        <v>1</v>
      </c>
      <c r="C36" t="s">
        <v>284</v>
      </c>
      <c r="D36">
        <v>0</v>
      </c>
      <c r="E36" s="4">
        <v>0</v>
      </c>
      <c r="F36" s="4">
        <v>2030</v>
      </c>
      <c r="G36" s="4">
        <v>2035</v>
      </c>
      <c r="H36" s="4" t="s">
        <v>699</v>
      </c>
      <c r="I36" s="49">
        <v>1</v>
      </c>
      <c r="J36" s="4">
        <v>0</v>
      </c>
      <c r="K36" s="4" t="s">
        <v>474</v>
      </c>
      <c r="L36" s="49">
        <f t="shared" ref="L36:L44" si="6">1238.1/4800</f>
        <v>0.25793749999999999</v>
      </c>
      <c r="M36" s="4">
        <v>0</v>
      </c>
      <c r="N36" s="4" t="s">
        <v>415</v>
      </c>
      <c r="O36" s="49">
        <f t="shared" ref="O36:O44" si="7">89.93/4800</f>
        <v>1.8735416666666668E-2</v>
      </c>
      <c r="P36" s="4">
        <v>0</v>
      </c>
      <c r="Q36" s="4">
        <v>0</v>
      </c>
      <c r="R36" s="5" t="s">
        <v>130</v>
      </c>
      <c r="S36" s="4">
        <v>1</v>
      </c>
      <c r="T36" s="5">
        <f t="shared" si="4"/>
        <v>830</v>
      </c>
      <c r="U36" s="84">
        <v>50235</v>
      </c>
      <c r="V36" s="5">
        <f t="shared" si="5"/>
        <v>20</v>
      </c>
      <c r="W36" s="4">
        <v>100000</v>
      </c>
      <c r="X36" s="5">
        <v>100000</v>
      </c>
      <c r="Y36" s="157" t="s">
        <v>677</v>
      </c>
      <c r="Z36" s="84">
        <f>+O36/1000</f>
        <v>1.8735416666666667E-5</v>
      </c>
      <c r="AA36" s="4">
        <v>0</v>
      </c>
      <c r="AB36" s="4"/>
      <c r="AC36" s="4"/>
      <c r="AD36" s="4"/>
      <c r="AE36" s="198"/>
      <c r="AF36" s="4"/>
    </row>
    <row r="37" spans="1:32">
      <c r="A37" s="4" t="s">
        <v>259</v>
      </c>
      <c r="B37" s="10">
        <v>1</v>
      </c>
      <c r="C37" t="s">
        <v>284</v>
      </c>
      <c r="D37">
        <v>0</v>
      </c>
      <c r="E37" s="4">
        <v>0</v>
      </c>
      <c r="F37" s="4">
        <v>2035</v>
      </c>
      <c r="G37" s="4">
        <v>2040</v>
      </c>
      <c r="H37" s="4" t="s">
        <v>699</v>
      </c>
      <c r="I37" s="49">
        <v>1</v>
      </c>
      <c r="J37" s="4">
        <v>0</v>
      </c>
      <c r="K37" s="4" t="s">
        <v>474</v>
      </c>
      <c r="L37" s="49">
        <f t="shared" si="6"/>
        <v>0.25793749999999999</v>
      </c>
      <c r="M37" s="4">
        <v>0</v>
      </c>
      <c r="N37" s="4" t="s">
        <v>415</v>
      </c>
      <c r="O37" s="49">
        <f t="shared" si="7"/>
        <v>1.8735416666666668E-2</v>
      </c>
      <c r="P37" s="4">
        <v>0</v>
      </c>
      <c r="Q37" s="4">
        <v>0</v>
      </c>
      <c r="R37" s="5" t="s">
        <v>130</v>
      </c>
      <c r="S37" s="4">
        <v>1</v>
      </c>
      <c r="T37" s="5">
        <f t="shared" si="4"/>
        <v>830</v>
      </c>
      <c r="U37" s="147">
        <v>40246</v>
      </c>
      <c r="V37" s="5">
        <f t="shared" si="5"/>
        <v>20</v>
      </c>
      <c r="W37" s="4">
        <v>100000</v>
      </c>
      <c r="X37" s="5">
        <v>100000</v>
      </c>
      <c r="Y37" s="157" t="s">
        <v>678</v>
      </c>
      <c r="Z37" s="84">
        <f t="shared" ref="Z37:Z43" si="8">+O37/1000</f>
        <v>1.8735416666666667E-5</v>
      </c>
      <c r="AA37" s="4">
        <v>0</v>
      </c>
      <c r="AB37" s="4"/>
      <c r="AC37" s="4"/>
      <c r="AD37" s="4"/>
      <c r="AE37" s="198"/>
      <c r="AF37" s="4"/>
    </row>
    <row r="38" spans="1:32">
      <c r="A38" s="4" t="s">
        <v>260</v>
      </c>
      <c r="B38" s="10">
        <v>1</v>
      </c>
      <c r="C38" t="s">
        <v>284</v>
      </c>
      <c r="D38">
        <v>0</v>
      </c>
      <c r="E38" s="4">
        <v>0</v>
      </c>
      <c r="F38" s="4">
        <v>2040</v>
      </c>
      <c r="G38" s="4">
        <v>2045</v>
      </c>
      <c r="H38" s="4" t="s">
        <v>699</v>
      </c>
      <c r="I38" s="49">
        <v>1</v>
      </c>
      <c r="J38" s="4">
        <v>0</v>
      </c>
      <c r="K38" s="4" t="s">
        <v>474</v>
      </c>
      <c r="L38" s="49">
        <f t="shared" si="6"/>
        <v>0.25793749999999999</v>
      </c>
      <c r="M38" s="4">
        <v>0</v>
      </c>
      <c r="N38" s="4" t="s">
        <v>415</v>
      </c>
      <c r="O38" s="49">
        <f t="shared" si="7"/>
        <v>1.8735416666666668E-2</v>
      </c>
      <c r="P38" s="4">
        <v>0</v>
      </c>
      <c r="Q38" s="4">
        <v>0</v>
      </c>
      <c r="R38" s="5" t="s">
        <v>130</v>
      </c>
      <c r="S38" s="4">
        <v>1</v>
      </c>
      <c r="T38" s="5">
        <f t="shared" si="4"/>
        <v>830</v>
      </c>
      <c r="U38" s="84">
        <v>32514</v>
      </c>
      <c r="V38" s="5">
        <f t="shared" si="5"/>
        <v>20</v>
      </c>
      <c r="W38" s="4">
        <v>100000</v>
      </c>
      <c r="X38" s="5">
        <v>100000</v>
      </c>
      <c r="Y38" s="157" t="s">
        <v>679</v>
      </c>
      <c r="Z38" s="84">
        <f t="shared" si="8"/>
        <v>1.8735416666666667E-5</v>
      </c>
      <c r="AA38" s="4">
        <v>0</v>
      </c>
      <c r="AB38" s="4"/>
      <c r="AC38" s="4"/>
      <c r="AD38" s="4"/>
      <c r="AE38" s="198"/>
      <c r="AF38" s="4"/>
    </row>
    <row r="39" spans="1:32">
      <c r="A39" s="4" t="s">
        <v>261</v>
      </c>
      <c r="B39" s="10">
        <v>1</v>
      </c>
      <c r="C39" t="s">
        <v>284</v>
      </c>
      <c r="D39">
        <v>0</v>
      </c>
      <c r="E39" s="4">
        <v>0</v>
      </c>
      <c r="F39" s="4">
        <v>2045</v>
      </c>
      <c r="G39" s="4">
        <v>2050</v>
      </c>
      <c r="H39" s="4" t="s">
        <v>699</v>
      </c>
      <c r="I39" s="49">
        <v>1</v>
      </c>
      <c r="J39" s="4">
        <v>0</v>
      </c>
      <c r="K39" s="4" t="s">
        <v>474</v>
      </c>
      <c r="L39" s="49">
        <f t="shared" si="6"/>
        <v>0.25793749999999999</v>
      </c>
      <c r="M39" s="4">
        <v>0</v>
      </c>
      <c r="N39" s="4" t="s">
        <v>415</v>
      </c>
      <c r="O39" s="49">
        <f t="shared" si="7"/>
        <v>1.8735416666666668E-2</v>
      </c>
      <c r="P39" s="4">
        <v>0</v>
      </c>
      <c r="Q39" s="4">
        <v>0</v>
      </c>
      <c r="R39" s="5" t="s">
        <v>130</v>
      </c>
      <c r="S39" s="4">
        <v>1</v>
      </c>
      <c r="T39" s="5">
        <f t="shared" si="4"/>
        <v>830</v>
      </c>
      <c r="U39" s="147">
        <v>28900</v>
      </c>
      <c r="V39" s="5">
        <f t="shared" si="5"/>
        <v>20</v>
      </c>
      <c r="W39" s="4">
        <v>100000</v>
      </c>
      <c r="X39" s="5">
        <v>100000</v>
      </c>
      <c r="Y39" s="157" t="s">
        <v>680</v>
      </c>
      <c r="Z39" s="84">
        <f t="shared" si="8"/>
        <v>1.8735416666666667E-5</v>
      </c>
      <c r="AA39" s="4">
        <v>0</v>
      </c>
      <c r="AB39" s="4"/>
      <c r="AC39" s="4"/>
      <c r="AD39" s="4"/>
      <c r="AE39" s="198"/>
      <c r="AF39" s="4"/>
    </row>
    <row r="40" spans="1:32">
      <c r="A40" s="4" t="s">
        <v>543</v>
      </c>
      <c r="B40" s="10">
        <v>1</v>
      </c>
      <c r="C40" t="s">
        <v>284</v>
      </c>
      <c r="D40">
        <v>0</v>
      </c>
      <c r="E40" s="4">
        <v>0</v>
      </c>
      <c r="F40" s="4">
        <v>2050</v>
      </c>
      <c r="G40" s="4">
        <v>2055</v>
      </c>
      <c r="H40" s="4" t="s">
        <v>699</v>
      </c>
      <c r="I40" s="49">
        <v>1</v>
      </c>
      <c r="J40" s="4">
        <v>0</v>
      </c>
      <c r="K40" s="4" t="s">
        <v>474</v>
      </c>
      <c r="L40" s="49">
        <f t="shared" si="6"/>
        <v>0.25793749999999999</v>
      </c>
      <c r="M40" s="4">
        <v>0</v>
      </c>
      <c r="N40" s="4" t="s">
        <v>415</v>
      </c>
      <c r="O40" s="49">
        <f t="shared" si="7"/>
        <v>1.8735416666666668E-2</v>
      </c>
      <c r="P40" s="4">
        <v>0</v>
      </c>
      <c r="Q40" s="4">
        <v>0</v>
      </c>
      <c r="R40" s="5" t="s">
        <v>130</v>
      </c>
      <c r="S40" s="4">
        <v>1</v>
      </c>
      <c r="T40" s="5">
        <f t="shared" si="4"/>
        <v>830</v>
      </c>
      <c r="U40" s="147">
        <v>28900</v>
      </c>
      <c r="V40" s="5">
        <f t="shared" si="5"/>
        <v>20</v>
      </c>
      <c r="W40" s="4">
        <v>100000</v>
      </c>
      <c r="X40" s="5">
        <v>100000</v>
      </c>
      <c r="Y40" s="157" t="s">
        <v>680</v>
      </c>
      <c r="Z40" s="84">
        <f t="shared" si="8"/>
        <v>1.8735416666666667E-5</v>
      </c>
      <c r="AA40" s="4">
        <v>0</v>
      </c>
      <c r="AB40" s="4"/>
      <c r="AC40" s="4"/>
      <c r="AD40" s="4"/>
      <c r="AE40" s="198"/>
      <c r="AF40" s="4"/>
    </row>
    <row r="41" spans="1:32">
      <c r="A41" s="4" t="s">
        <v>544</v>
      </c>
      <c r="B41" s="10">
        <v>1</v>
      </c>
      <c r="C41" t="s">
        <v>284</v>
      </c>
      <c r="D41">
        <v>0</v>
      </c>
      <c r="E41" s="4">
        <v>0</v>
      </c>
      <c r="F41" s="4">
        <v>2055</v>
      </c>
      <c r="G41" s="4">
        <v>2060</v>
      </c>
      <c r="H41" s="4" t="s">
        <v>699</v>
      </c>
      <c r="I41" s="49">
        <v>1</v>
      </c>
      <c r="J41" s="4">
        <v>0</v>
      </c>
      <c r="K41" s="4" t="s">
        <v>474</v>
      </c>
      <c r="L41" s="49">
        <f t="shared" si="6"/>
        <v>0.25793749999999999</v>
      </c>
      <c r="M41" s="4">
        <v>0</v>
      </c>
      <c r="N41" s="4" t="s">
        <v>415</v>
      </c>
      <c r="O41" s="49">
        <f t="shared" si="7"/>
        <v>1.8735416666666668E-2</v>
      </c>
      <c r="P41" s="4">
        <v>0</v>
      </c>
      <c r="Q41" s="4">
        <v>0</v>
      </c>
      <c r="R41" s="5" t="s">
        <v>130</v>
      </c>
      <c r="S41" s="4">
        <v>1</v>
      </c>
      <c r="T41" s="5">
        <f t="shared" si="4"/>
        <v>830</v>
      </c>
      <c r="U41" s="147">
        <v>28900</v>
      </c>
      <c r="V41" s="5">
        <f t="shared" si="5"/>
        <v>20</v>
      </c>
      <c r="W41" s="4">
        <v>100000</v>
      </c>
      <c r="X41" s="5">
        <v>100000</v>
      </c>
      <c r="Y41" s="157" t="s">
        <v>680</v>
      </c>
      <c r="Z41" s="84">
        <f t="shared" si="8"/>
        <v>1.8735416666666667E-5</v>
      </c>
      <c r="AA41" s="4">
        <v>0</v>
      </c>
      <c r="AB41" s="4"/>
      <c r="AC41" s="4"/>
      <c r="AD41" s="4"/>
      <c r="AE41" s="198"/>
      <c r="AF41" s="4"/>
    </row>
    <row r="42" spans="1:32">
      <c r="A42" s="4" t="s">
        <v>545</v>
      </c>
      <c r="B42" s="10">
        <v>1</v>
      </c>
      <c r="C42" t="s">
        <v>284</v>
      </c>
      <c r="D42">
        <v>0</v>
      </c>
      <c r="E42" s="4">
        <v>0</v>
      </c>
      <c r="F42" s="4">
        <v>2060</v>
      </c>
      <c r="G42" s="4">
        <v>2065</v>
      </c>
      <c r="H42" s="4" t="s">
        <v>699</v>
      </c>
      <c r="I42" s="49">
        <v>1</v>
      </c>
      <c r="J42" s="4">
        <v>0</v>
      </c>
      <c r="K42" s="4" t="s">
        <v>474</v>
      </c>
      <c r="L42" s="49">
        <f t="shared" si="6"/>
        <v>0.25793749999999999</v>
      </c>
      <c r="M42" s="4">
        <v>0</v>
      </c>
      <c r="N42" s="4" t="s">
        <v>415</v>
      </c>
      <c r="O42" s="49">
        <f t="shared" si="7"/>
        <v>1.8735416666666668E-2</v>
      </c>
      <c r="P42" s="4">
        <v>0</v>
      </c>
      <c r="Q42" s="4">
        <v>0</v>
      </c>
      <c r="R42" s="5" t="s">
        <v>130</v>
      </c>
      <c r="S42" s="4">
        <v>1</v>
      </c>
      <c r="T42" s="5">
        <f t="shared" si="4"/>
        <v>830</v>
      </c>
      <c r="U42" s="147">
        <v>28900</v>
      </c>
      <c r="V42" s="5">
        <f t="shared" si="5"/>
        <v>20</v>
      </c>
      <c r="W42" s="4">
        <v>100000</v>
      </c>
      <c r="X42" s="5">
        <v>100000</v>
      </c>
      <c r="Y42" s="157" t="s">
        <v>680</v>
      </c>
      <c r="Z42" s="84">
        <f t="shared" si="8"/>
        <v>1.8735416666666667E-5</v>
      </c>
      <c r="AA42" s="4">
        <v>0</v>
      </c>
      <c r="AB42" s="4"/>
      <c r="AC42" s="4"/>
      <c r="AD42" s="4"/>
      <c r="AE42" s="198"/>
      <c r="AF42" s="4"/>
    </row>
    <row r="43" spans="1:32">
      <c r="A43" s="4" t="s">
        <v>546</v>
      </c>
      <c r="B43" s="10">
        <v>1</v>
      </c>
      <c r="C43" t="s">
        <v>284</v>
      </c>
      <c r="D43">
        <v>0</v>
      </c>
      <c r="E43" s="4">
        <v>0</v>
      </c>
      <c r="F43" s="4">
        <v>2065</v>
      </c>
      <c r="G43" s="4">
        <v>2070</v>
      </c>
      <c r="H43" s="4" t="s">
        <v>699</v>
      </c>
      <c r="I43" s="49">
        <v>1</v>
      </c>
      <c r="J43" s="4">
        <v>0</v>
      </c>
      <c r="K43" s="4" t="s">
        <v>474</v>
      </c>
      <c r="L43" s="49">
        <f t="shared" si="6"/>
        <v>0.25793749999999999</v>
      </c>
      <c r="M43" s="4">
        <v>0</v>
      </c>
      <c r="N43" s="4" t="s">
        <v>415</v>
      </c>
      <c r="O43" s="49">
        <f t="shared" si="7"/>
        <v>1.8735416666666668E-2</v>
      </c>
      <c r="P43" s="4">
        <v>0</v>
      </c>
      <c r="Q43" s="4">
        <v>0</v>
      </c>
      <c r="R43" s="5" t="s">
        <v>130</v>
      </c>
      <c r="S43" s="4">
        <v>1</v>
      </c>
      <c r="T43" s="5">
        <f>$T$44</f>
        <v>830</v>
      </c>
      <c r="U43" s="147">
        <v>28900</v>
      </c>
      <c r="V43" s="5">
        <f>$V$44</f>
        <v>20</v>
      </c>
      <c r="W43" s="4">
        <v>100000</v>
      </c>
      <c r="X43" s="5">
        <v>100000</v>
      </c>
      <c r="Y43" s="157" t="s">
        <v>680</v>
      </c>
      <c r="Z43" s="84">
        <f t="shared" si="8"/>
        <v>1.8735416666666667E-5</v>
      </c>
      <c r="AA43" s="4">
        <v>0</v>
      </c>
      <c r="AB43" s="4"/>
      <c r="AC43" s="4"/>
      <c r="AD43" s="4"/>
      <c r="AE43" s="198"/>
      <c r="AF43" s="4"/>
    </row>
    <row r="44" spans="1:32" s="38" customFormat="1">
      <c r="A44" s="90" t="s">
        <v>547</v>
      </c>
      <c r="B44" s="91">
        <v>1</v>
      </c>
      <c r="C44" s="38" t="s">
        <v>284</v>
      </c>
      <c r="D44" s="38">
        <v>0</v>
      </c>
      <c r="E44" s="90">
        <v>0</v>
      </c>
      <c r="F44" s="90">
        <v>2070</v>
      </c>
      <c r="G44" s="90">
        <v>2075</v>
      </c>
      <c r="H44" s="4" t="s">
        <v>699</v>
      </c>
      <c r="I44" s="92">
        <v>1</v>
      </c>
      <c r="J44" s="90">
        <v>0</v>
      </c>
      <c r="K44" s="90" t="s">
        <v>474</v>
      </c>
      <c r="L44" s="92">
        <f t="shared" si="6"/>
        <v>0.25793749999999999</v>
      </c>
      <c r="M44" s="90">
        <v>0</v>
      </c>
      <c r="N44" s="90" t="s">
        <v>415</v>
      </c>
      <c r="O44" s="92">
        <f t="shared" si="7"/>
        <v>1.8735416666666668E-2</v>
      </c>
      <c r="P44" s="90">
        <v>0</v>
      </c>
      <c r="Q44" s="90">
        <v>0</v>
      </c>
      <c r="R44" s="37" t="s">
        <v>130</v>
      </c>
      <c r="S44" s="90">
        <v>1</v>
      </c>
      <c r="T44" s="102">
        <v>830</v>
      </c>
      <c r="U44" s="147">
        <v>28900</v>
      </c>
      <c r="V44" s="102">
        <v>20</v>
      </c>
      <c r="W44" s="90">
        <v>100000</v>
      </c>
      <c r="X44" s="37">
        <v>100000</v>
      </c>
      <c r="Y44" s="157" t="s">
        <v>680</v>
      </c>
      <c r="Z44" s="84">
        <f>+O44/1000</f>
        <v>1.8735416666666667E-5</v>
      </c>
      <c r="AA44" s="90">
        <v>0</v>
      </c>
      <c r="AB44" s="90"/>
      <c r="AC44" s="90"/>
      <c r="AD44" s="90"/>
      <c r="AE44" s="199"/>
      <c r="AF44" s="90"/>
    </row>
    <row r="45" spans="1:32" s="121" customFormat="1">
      <c r="A45" s="119"/>
      <c r="B45" s="120"/>
      <c r="E45" s="119"/>
      <c r="F45" s="119"/>
      <c r="G45" s="119"/>
      <c r="H45" s="119"/>
      <c r="I45" s="122"/>
      <c r="J45" s="119"/>
      <c r="K45" s="119"/>
      <c r="L45" s="122"/>
      <c r="M45" s="119"/>
      <c r="N45" s="119"/>
      <c r="O45" s="122"/>
      <c r="P45" s="119"/>
      <c r="Q45" s="119"/>
      <c r="R45" s="122"/>
      <c r="S45" s="119"/>
      <c r="T45" s="119"/>
      <c r="U45" s="128"/>
      <c r="V45" s="119"/>
      <c r="W45" s="119"/>
      <c r="X45" s="122"/>
      <c r="Y45" s="122"/>
      <c r="Z45" s="122"/>
      <c r="AA45" s="119"/>
      <c r="AB45" s="119"/>
      <c r="AC45" s="119"/>
      <c r="AD45" s="119"/>
      <c r="AE45" s="119"/>
      <c r="AF45" s="119"/>
    </row>
    <row r="46" spans="1:32">
      <c r="A46" s="4" t="s">
        <v>465</v>
      </c>
      <c r="B46" s="10">
        <v>0</v>
      </c>
      <c r="C46" t="s">
        <v>284</v>
      </c>
      <c r="D46">
        <v>0</v>
      </c>
      <c r="E46" s="4">
        <v>0</v>
      </c>
      <c r="F46" s="4">
        <v>2025</v>
      </c>
      <c r="G46" s="4">
        <v>2030</v>
      </c>
      <c r="H46" s="4" t="s">
        <v>699</v>
      </c>
      <c r="I46" s="49">
        <v>1</v>
      </c>
      <c r="J46" s="4">
        <v>0</v>
      </c>
      <c r="K46" s="4" t="s">
        <v>474</v>
      </c>
      <c r="L46" s="49">
        <f>1221.7/4600</f>
        <v>0.26558695652173914</v>
      </c>
      <c r="M46" s="4">
        <v>0</v>
      </c>
      <c r="N46" s="4" t="s">
        <v>660</v>
      </c>
      <c r="O46" s="49">
        <f>89.93/4600</f>
        <v>1.9550000000000001E-2</v>
      </c>
      <c r="P46" s="4">
        <v>0</v>
      </c>
      <c r="Q46" s="4">
        <v>0</v>
      </c>
      <c r="R46" s="5" t="s">
        <v>130</v>
      </c>
      <c r="S46" s="4">
        <v>1</v>
      </c>
      <c r="T46" s="5">
        <f>$T$55</f>
        <v>905</v>
      </c>
      <c r="U46" s="148">
        <v>48159.41885779093</v>
      </c>
      <c r="V46" s="5">
        <f>$V$55</f>
        <v>20</v>
      </c>
      <c r="W46" s="4">
        <v>100000</v>
      </c>
      <c r="X46" s="5">
        <v>100000</v>
      </c>
      <c r="Y46" s="157" t="s">
        <v>671</v>
      </c>
      <c r="Z46" s="84">
        <f>O46/1000</f>
        <v>1.9550000000000001E-5</v>
      </c>
      <c r="AA46" s="4">
        <v>0</v>
      </c>
      <c r="AB46" s="4"/>
      <c r="AC46" s="4"/>
      <c r="AD46" s="4"/>
      <c r="AE46" s="197" t="s">
        <v>639</v>
      </c>
      <c r="AF46" s="4"/>
    </row>
    <row r="47" spans="1:32">
      <c r="A47" s="4" t="s">
        <v>466</v>
      </c>
      <c r="B47" s="10">
        <v>0</v>
      </c>
      <c r="C47" t="s">
        <v>284</v>
      </c>
      <c r="D47">
        <v>0</v>
      </c>
      <c r="E47" s="4">
        <v>0</v>
      </c>
      <c r="F47" s="4">
        <v>2030</v>
      </c>
      <c r="G47" s="4">
        <v>2035</v>
      </c>
      <c r="H47" s="4" t="s">
        <v>699</v>
      </c>
      <c r="I47" s="49">
        <v>1</v>
      </c>
      <c r="J47" s="4">
        <v>0</v>
      </c>
      <c r="K47" s="4" t="s">
        <v>474</v>
      </c>
      <c r="L47" s="49">
        <f t="shared" ref="L47:L54" si="9">1221.7/4600</f>
        <v>0.26558695652173914</v>
      </c>
      <c r="M47" s="4">
        <v>0</v>
      </c>
      <c r="N47" s="4" t="s">
        <v>660</v>
      </c>
      <c r="O47" s="49">
        <f t="shared" ref="O47:O54" si="10">89.93/4600</f>
        <v>1.9550000000000001E-2</v>
      </c>
      <c r="P47" s="4">
        <v>0</v>
      </c>
      <c r="Q47" s="4">
        <v>0</v>
      </c>
      <c r="R47" s="5" t="s">
        <v>130</v>
      </c>
      <c r="S47" s="4">
        <v>1</v>
      </c>
      <c r="T47" s="5">
        <f t="shared" ref="T47:T53" si="11">$T$55</f>
        <v>905</v>
      </c>
      <c r="U47" s="147">
        <v>46135.481990639761</v>
      </c>
      <c r="V47" s="5">
        <f t="shared" ref="V47:V53" si="12">$V$55</f>
        <v>20</v>
      </c>
      <c r="W47" s="4">
        <v>100000</v>
      </c>
      <c r="X47" s="5">
        <v>100000</v>
      </c>
      <c r="Y47" s="157" t="s">
        <v>672</v>
      </c>
      <c r="Z47" s="84">
        <f>O47/1000</f>
        <v>1.9550000000000001E-5</v>
      </c>
      <c r="AA47" s="4">
        <v>0</v>
      </c>
      <c r="AB47" s="4"/>
      <c r="AC47" s="4"/>
      <c r="AD47" s="4"/>
      <c r="AE47" s="198"/>
      <c r="AF47" s="4"/>
    </row>
    <row r="48" spans="1:32">
      <c r="A48" s="4" t="s">
        <v>467</v>
      </c>
      <c r="B48" s="10">
        <v>0</v>
      </c>
      <c r="C48" t="s">
        <v>284</v>
      </c>
      <c r="D48">
        <v>0</v>
      </c>
      <c r="E48" s="4">
        <v>0</v>
      </c>
      <c r="F48" s="4">
        <v>2035</v>
      </c>
      <c r="G48" s="4">
        <v>2040</v>
      </c>
      <c r="H48" s="4" t="s">
        <v>699</v>
      </c>
      <c r="I48" s="49">
        <v>1</v>
      </c>
      <c r="J48" s="4">
        <v>0</v>
      </c>
      <c r="K48" s="4" t="s">
        <v>474</v>
      </c>
      <c r="L48" s="49">
        <f t="shared" si="9"/>
        <v>0.26558695652173914</v>
      </c>
      <c r="M48" s="4">
        <v>0</v>
      </c>
      <c r="N48" s="4" t="s">
        <v>660</v>
      </c>
      <c r="O48" s="49">
        <f t="shared" si="10"/>
        <v>1.9550000000000001E-2</v>
      </c>
      <c r="P48" s="4">
        <v>0</v>
      </c>
      <c r="Q48" s="4">
        <v>0</v>
      </c>
      <c r="R48" s="5" t="s">
        <v>130</v>
      </c>
      <c r="S48" s="4">
        <v>1</v>
      </c>
      <c r="T48" s="5">
        <f t="shared" si="11"/>
        <v>905</v>
      </c>
      <c r="U48" s="147">
        <v>42944.721841865736</v>
      </c>
      <c r="V48" s="5">
        <f t="shared" si="12"/>
        <v>20</v>
      </c>
      <c r="W48" s="4">
        <v>100000</v>
      </c>
      <c r="X48" s="5">
        <v>100000</v>
      </c>
      <c r="Y48" s="157" t="s">
        <v>673</v>
      </c>
      <c r="Z48" s="84">
        <f t="shared" ref="Z48:Z54" si="13">O48/1000</f>
        <v>1.9550000000000001E-5</v>
      </c>
      <c r="AA48" s="4">
        <v>0</v>
      </c>
      <c r="AB48" s="4"/>
      <c r="AC48" s="4"/>
      <c r="AD48" s="4"/>
      <c r="AE48" s="198"/>
      <c r="AF48" s="4"/>
    </row>
    <row r="49" spans="1:32">
      <c r="A49" s="4" t="s">
        <v>468</v>
      </c>
      <c r="B49" s="10">
        <v>0</v>
      </c>
      <c r="C49" t="s">
        <v>284</v>
      </c>
      <c r="D49">
        <v>0</v>
      </c>
      <c r="E49" s="4">
        <v>0</v>
      </c>
      <c r="F49" s="4">
        <v>2040</v>
      </c>
      <c r="G49" s="4">
        <v>2045</v>
      </c>
      <c r="H49" s="4" t="s">
        <v>699</v>
      </c>
      <c r="I49" s="49">
        <v>1</v>
      </c>
      <c r="J49" s="4">
        <v>0</v>
      </c>
      <c r="K49" s="4" t="s">
        <v>474</v>
      </c>
      <c r="L49" s="49">
        <f t="shared" si="9"/>
        <v>0.26558695652173914</v>
      </c>
      <c r="M49" s="4">
        <v>0</v>
      </c>
      <c r="N49" s="4" t="s">
        <v>660</v>
      </c>
      <c r="O49" s="49">
        <f t="shared" si="10"/>
        <v>1.9550000000000001E-2</v>
      </c>
      <c r="P49" s="4">
        <v>0</v>
      </c>
      <c r="Q49" s="4">
        <v>0</v>
      </c>
      <c r="R49" s="5" t="s">
        <v>130</v>
      </c>
      <c r="S49" s="4">
        <v>1</v>
      </c>
      <c r="T49" s="5">
        <f t="shared" si="11"/>
        <v>905</v>
      </c>
      <c r="U49" s="147">
        <v>41067.382204708454</v>
      </c>
      <c r="V49" s="5">
        <f t="shared" si="12"/>
        <v>20</v>
      </c>
      <c r="W49" s="4">
        <v>100000</v>
      </c>
      <c r="X49" s="5">
        <v>100000</v>
      </c>
      <c r="Y49" s="157" t="s">
        <v>674</v>
      </c>
      <c r="Z49" s="84">
        <f t="shared" si="13"/>
        <v>1.9550000000000001E-5</v>
      </c>
      <c r="AA49" s="4">
        <v>0</v>
      </c>
      <c r="AB49" s="4"/>
      <c r="AC49" s="4"/>
      <c r="AD49" s="4"/>
      <c r="AE49" s="198"/>
      <c r="AF49" s="4"/>
    </row>
    <row r="50" spans="1:32">
      <c r="A50" s="4" t="s">
        <v>469</v>
      </c>
      <c r="B50" s="10">
        <v>0</v>
      </c>
      <c r="C50" t="s">
        <v>284</v>
      </c>
      <c r="D50">
        <v>0</v>
      </c>
      <c r="E50" s="4">
        <v>0</v>
      </c>
      <c r="F50" s="4">
        <v>2045</v>
      </c>
      <c r="G50" s="4">
        <v>2050</v>
      </c>
      <c r="H50" s="4" t="s">
        <v>699</v>
      </c>
      <c r="I50" s="49">
        <v>1</v>
      </c>
      <c r="J50" s="4">
        <v>0</v>
      </c>
      <c r="K50" s="4" t="s">
        <v>474</v>
      </c>
      <c r="L50" s="49">
        <f t="shared" si="9"/>
        <v>0.26558695652173914</v>
      </c>
      <c r="M50" s="4">
        <v>0</v>
      </c>
      <c r="N50" s="4" t="s">
        <v>660</v>
      </c>
      <c r="O50" s="49">
        <f t="shared" si="10"/>
        <v>1.9550000000000001E-2</v>
      </c>
      <c r="P50" s="4">
        <v>0</v>
      </c>
      <c r="Q50" s="4">
        <v>0</v>
      </c>
      <c r="R50" s="5" t="s">
        <v>130</v>
      </c>
      <c r="S50" s="4">
        <v>1</v>
      </c>
      <c r="T50" s="5">
        <f t="shared" si="11"/>
        <v>905</v>
      </c>
      <c r="U50" s="147">
        <v>39262.286577656676</v>
      </c>
      <c r="V50" s="5">
        <f t="shared" si="12"/>
        <v>20</v>
      </c>
      <c r="W50" s="4">
        <v>100000</v>
      </c>
      <c r="X50" s="5">
        <v>100000</v>
      </c>
      <c r="Y50" s="157" t="s">
        <v>675</v>
      </c>
      <c r="Z50" s="84">
        <f t="shared" si="13"/>
        <v>1.9550000000000001E-5</v>
      </c>
      <c r="AA50" s="4">
        <v>0</v>
      </c>
      <c r="AB50" s="4"/>
      <c r="AC50" s="4"/>
      <c r="AD50" s="4"/>
      <c r="AE50" s="198"/>
      <c r="AF50" s="4"/>
    </row>
    <row r="51" spans="1:32">
      <c r="A51" s="4" t="s">
        <v>640</v>
      </c>
      <c r="B51" s="10">
        <v>0</v>
      </c>
      <c r="C51" t="s">
        <v>284</v>
      </c>
      <c r="D51">
        <v>0</v>
      </c>
      <c r="E51" s="4">
        <v>0</v>
      </c>
      <c r="F51" s="4">
        <v>2050</v>
      </c>
      <c r="G51" s="4">
        <v>2055</v>
      </c>
      <c r="H51" s="4" t="s">
        <v>699</v>
      </c>
      <c r="I51" s="49">
        <v>1</v>
      </c>
      <c r="J51" s="4">
        <v>0</v>
      </c>
      <c r="K51" s="4" t="s">
        <v>474</v>
      </c>
      <c r="L51" s="49">
        <f t="shared" si="9"/>
        <v>0.26558695652173914</v>
      </c>
      <c r="M51" s="4">
        <v>0</v>
      </c>
      <c r="N51" s="4" t="s">
        <v>660</v>
      </c>
      <c r="O51" s="49">
        <f t="shared" si="10"/>
        <v>1.9550000000000001E-2</v>
      </c>
      <c r="P51" s="4">
        <v>0</v>
      </c>
      <c r="Q51" s="4">
        <v>0</v>
      </c>
      <c r="R51" s="5" t="s">
        <v>130</v>
      </c>
      <c r="S51" s="4">
        <v>1</v>
      </c>
      <c r="T51" s="5">
        <f t="shared" si="11"/>
        <v>905</v>
      </c>
      <c r="U51" s="147">
        <v>39262.286577656676</v>
      </c>
      <c r="V51" s="5">
        <f t="shared" si="12"/>
        <v>20</v>
      </c>
      <c r="W51" s="4">
        <v>100000</v>
      </c>
      <c r="X51" s="5">
        <v>100000</v>
      </c>
      <c r="Y51" s="157" t="s">
        <v>675</v>
      </c>
      <c r="Z51" s="84">
        <f t="shared" si="13"/>
        <v>1.9550000000000001E-5</v>
      </c>
      <c r="AA51" s="4">
        <v>0</v>
      </c>
      <c r="AB51" s="4"/>
      <c r="AC51" s="4"/>
      <c r="AD51" s="4"/>
      <c r="AE51" s="198"/>
      <c r="AF51" s="4"/>
    </row>
    <row r="52" spans="1:32">
      <c r="A52" s="4" t="s">
        <v>641</v>
      </c>
      <c r="B52" s="10">
        <v>0</v>
      </c>
      <c r="C52" t="s">
        <v>284</v>
      </c>
      <c r="D52">
        <v>0</v>
      </c>
      <c r="E52" s="4">
        <v>0</v>
      </c>
      <c r="F52" s="4">
        <v>2055</v>
      </c>
      <c r="G52" s="4">
        <v>2060</v>
      </c>
      <c r="H52" s="4" t="s">
        <v>699</v>
      </c>
      <c r="I52" s="49">
        <v>1</v>
      </c>
      <c r="J52" s="4">
        <v>0</v>
      </c>
      <c r="K52" s="4" t="s">
        <v>474</v>
      </c>
      <c r="L52" s="49">
        <f t="shared" si="9"/>
        <v>0.26558695652173914</v>
      </c>
      <c r="M52" s="4">
        <v>0</v>
      </c>
      <c r="N52" s="4" t="s">
        <v>660</v>
      </c>
      <c r="O52" s="49">
        <f t="shared" si="10"/>
        <v>1.9550000000000001E-2</v>
      </c>
      <c r="P52" s="4">
        <v>0</v>
      </c>
      <c r="Q52" s="4">
        <v>0</v>
      </c>
      <c r="R52" s="5" t="s">
        <v>130</v>
      </c>
      <c r="S52" s="4">
        <v>1</v>
      </c>
      <c r="T52" s="5">
        <f t="shared" si="11"/>
        <v>905</v>
      </c>
      <c r="U52" s="147">
        <v>39262.286577656676</v>
      </c>
      <c r="V52" s="5">
        <f t="shared" si="12"/>
        <v>20</v>
      </c>
      <c r="W52" s="4">
        <v>100000</v>
      </c>
      <c r="X52" s="5">
        <v>100000</v>
      </c>
      <c r="Y52" s="157" t="s">
        <v>675</v>
      </c>
      <c r="Z52" s="84">
        <f t="shared" si="13"/>
        <v>1.9550000000000001E-5</v>
      </c>
      <c r="AA52" s="4">
        <v>0</v>
      </c>
      <c r="AB52" s="4"/>
      <c r="AC52" s="4"/>
      <c r="AD52" s="4"/>
      <c r="AE52" s="198"/>
      <c r="AF52" s="4"/>
    </row>
    <row r="53" spans="1:32">
      <c r="A53" s="4" t="s">
        <v>642</v>
      </c>
      <c r="B53" s="10">
        <v>0</v>
      </c>
      <c r="C53" t="s">
        <v>284</v>
      </c>
      <c r="D53">
        <v>0</v>
      </c>
      <c r="E53" s="4">
        <v>0</v>
      </c>
      <c r="F53" s="4">
        <v>2060</v>
      </c>
      <c r="G53" s="4">
        <v>2065</v>
      </c>
      <c r="H53" s="4" t="s">
        <v>699</v>
      </c>
      <c r="I53" s="49">
        <v>1</v>
      </c>
      <c r="J53" s="4">
        <v>0</v>
      </c>
      <c r="K53" s="4" t="s">
        <v>474</v>
      </c>
      <c r="L53" s="49">
        <f t="shared" si="9"/>
        <v>0.26558695652173914</v>
      </c>
      <c r="M53" s="4">
        <v>0</v>
      </c>
      <c r="N53" s="4" t="s">
        <v>660</v>
      </c>
      <c r="O53" s="49">
        <f t="shared" si="10"/>
        <v>1.9550000000000001E-2</v>
      </c>
      <c r="P53" s="4">
        <v>0</v>
      </c>
      <c r="Q53" s="4">
        <v>0</v>
      </c>
      <c r="R53" s="5" t="s">
        <v>130</v>
      </c>
      <c r="S53" s="4">
        <v>1</v>
      </c>
      <c r="T53" s="5">
        <f t="shared" si="11"/>
        <v>905</v>
      </c>
      <c r="U53" s="147">
        <v>39262.286577656676</v>
      </c>
      <c r="V53" s="5">
        <f t="shared" si="12"/>
        <v>20</v>
      </c>
      <c r="W53" s="4">
        <v>100000</v>
      </c>
      <c r="X53" s="5">
        <v>100000</v>
      </c>
      <c r="Y53" s="157" t="s">
        <v>675</v>
      </c>
      <c r="Z53" s="84">
        <f t="shared" si="13"/>
        <v>1.9550000000000001E-5</v>
      </c>
      <c r="AA53" s="4">
        <v>0</v>
      </c>
      <c r="AB53" s="4"/>
      <c r="AC53" s="4"/>
      <c r="AD53" s="4"/>
      <c r="AE53" s="198"/>
      <c r="AF53" s="4"/>
    </row>
    <row r="54" spans="1:32">
      <c r="A54" s="4" t="s">
        <v>643</v>
      </c>
      <c r="B54" s="10">
        <v>0</v>
      </c>
      <c r="C54" t="s">
        <v>284</v>
      </c>
      <c r="D54">
        <v>0</v>
      </c>
      <c r="E54" s="4">
        <v>0</v>
      </c>
      <c r="F54" s="4">
        <v>2065</v>
      </c>
      <c r="G54" s="4">
        <v>2070</v>
      </c>
      <c r="H54" s="4" t="s">
        <v>699</v>
      </c>
      <c r="I54" s="49">
        <v>1</v>
      </c>
      <c r="J54" s="4">
        <v>0</v>
      </c>
      <c r="K54" s="4" t="s">
        <v>474</v>
      </c>
      <c r="L54" s="49">
        <f t="shared" si="9"/>
        <v>0.26558695652173914</v>
      </c>
      <c r="M54" s="4">
        <v>0</v>
      </c>
      <c r="N54" s="4" t="s">
        <v>660</v>
      </c>
      <c r="O54" s="49">
        <f t="shared" si="10"/>
        <v>1.9550000000000001E-2</v>
      </c>
      <c r="P54" s="4">
        <v>0</v>
      </c>
      <c r="Q54" s="4">
        <v>0</v>
      </c>
      <c r="R54" s="5" t="s">
        <v>130</v>
      </c>
      <c r="S54" s="4">
        <v>1</v>
      </c>
      <c r="T54" s="5">
        <f>$T$55</f>
        <v>905</v>
      </c>
      <c r="U54" s="147">
        <v>39262.286577656676</v>
      </c>
      <c r="V54" s="5">
        <f>$V$55</f>
        <v>20</v>
      </c>
      <c r="W54" s="4">
        <v>100000</v>
      </c>
      <c r="X54" s="5">
        <v>100000</v>
      </c>
      <c r="Y54" s="157" t="s">
        <v>675</v>
      </c>
      <c r="Z54" s="84">
        <f t="shared" si="13"/>
        <v>1.9550000000000001E-5</v>
      </c>
      <c r="AA54" s="4">
        <v>0</v>
      </c>
      <c r="AB54" s="4"/>
      <c r="AC54" s="4"/>
      <c r="AD54" s="4"/>
      <c r="AE54" s="198"/>
      <c r="AF54" s="4"/>
    </row>
    <row r="55" spans="1:32" s="38" customFormat="1">
      <c r="A55" s="90" t="s">
        <v>644</v>
      </c>
      <c r="B55" s="91">
        <v>0</v>
      </c>
      <c r="C55" s="38" t="s">
        <v>284</v>
      </c>
      <c r="D55" s="38">
        <v>0</v>
      </c>
      <c r="E55" s="90">
        <v>0</v>
      </c>
      <c r="F55" s="90">
        <v>2070</v>
      </c>
      <c r="G55" s="90">
        <v>2075</v>
      </c>
      <c r="H55" s="4" t="s">
        <v>699</v>
      </c>
      <c r="I55" s="92">
        <v>1</v>
      </c>
      <c r="J55" s="90">
        <v>0</v>
      </c>
      <c r="K55" s="90" t="s">
        <v>474</v>
      </c>
      <c r="L55" s="92">
        <f>1221.7/4600</f>
        <v>0.26558695652173914</v>
      </c>
      <c r="M55" s="90">
        <v>0</v>
      </c>
      <c r="N55" s="90" t="s">
        <v>660</v>
      </c>
      <c r="O55" s="92">
        <f>89.93/4600</f>
        <v>1.9550000000000001E-2</v>
      </c>
      <c r="P55" s="90">
        <v>0</v>
      </c>
      <c r="Q55" s="90">
        <v>0</v>
      </c>
      <c r="R55" s="37" t="s">
        <v>130</v>
      </c>
      <c r="S55" s="90">
        <v>1</v>
      </c>
      <c r="T55" s="102">
        <v>905</v>
      </c>
      <c r="U55" s="146">
        <v>39262.286577656676</v>
      </c>
      <c r="V55" s="102">
        <v>20</v>
      </c>
      <c r="W55" s="90">
        <v>100000</v>
      </c>
      <c r="X55" s="37">
        <v>100000</v>
      </c>
      <c r="Y55" s="157" t="s">
        <v>675</v>
      </c>
      <c r="Z55" s="84">
        <f>O55/1000</f>
        <v>1.9550000000000001E-5</v>
      </c>
      <c r="AA55" s="90">
        <v>0</v>
      </c>
      <c r="AB55" s="90"/>
      <c r="AC55" s="90"/>
      <c r="AD55" s="90"/>
      <c r="AE55" s="199"/>
      <c r="AF55" s="90"/>
    </row>
    <row r="56" spans="1:32" s="121" customFormat="1">
      <c r="A56" s="119"/>
      <c r="B56" s="120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22"/>
      <c r="Y56" s="119"/>
      <c r="Z56" s="119"/>
      <c r="AA56" s="119"/>
      <c r="AB56" s="119"/>
      <c r="AC56" s="119"/>
      <c r="AD56" s="119"/>
      <c r="AE56" s="119"/>
      <c r="AF56" s="119"/>
    </row>
    <row r="57" spans="1:32">
      <c r="A57" s="15" t="s">
        <v>286</v>
      </c>
      <c r="B57" s="10">
        <v>0</v>
      </c>
      <c r="C57" t="s">
        <v>284</v>
      </c>
      <c r="D57">
        <v>0</v>
      </c>
      <c r="E57" s="4">
        <v>0</v>
      </c>
      <c r="F57" s="4">
        <v>2030</v>
      </c>
      <c r="G57" s="4">
        <v>2100</v>
      </c>
      <c r="H57" s="4" t="s">
        <v>72</v>
      </c>
      <c r="I57" s="15">
        <v>1</v>
      </c>
      <c r="J57" s="4">
        <v>0</v>
      </c>
      <c r="K57" s="4" t="s">
        <v>474</v>
      </c>
      <c r="L57" s="15">
        <f>1238.1/4800</f>
        <v>0.25793749999999999</v>
      </c>
      <c r="M57" s="4">
        <v>0</v>
      </c>
      <c r="N57" s="4" t="s">
        <v>419</v>
      </c>
      <c r="O57" s="15">
        <f>89.93/4800</f>
        <v>1.8735416666666668E-2</v>
      </c>
      <c r="P57" s="4">
        <v>0</v>
      </c>
      <c r="Q57" s="4">
        <v>0</v>
      </c>
      <c r="R57" s="4" t="s">
        <v>130</v>
      </c>
      <c r="S57" s="4">
        <v>1</v>
      </c>
      <c r="T57" s="15">
        <v>7000</v>
      </c>
      <c r="U57" s="15">
        <v>150000</v>
      </c>
      <c r="V57" s="15">
        <v>20</v>
      </c>
      <c r="W57" s="4">
        <v>100000</v>
      </c>
      <c r="X57" s="5">
        <v>100000</v>
      </c>
      <c r="Y57" s="15" t="s">
        <v>130</v>
      </c>
      <c r="Z57" s="15">
        <v>1</v>
      </c>
      <c r="AA57" s="4">
        <v>0</v>
      </c>
      <c r="AB57" s="4"/>
      <c r="AC57" s="4"/>
      <c r="AD57" s="4"/>
      <c r="AE57" s="4"/>
      <c r="AF57" s="4"/>
    </row>
    <row r="58" spans="1:32">
      <c r="A58" s="15" t="s">
        <v>262</v>
      </c>
      <c r="B58" s="10">
        <v>0</v>
      </c>
      <c r="C58" t="s">
        <v>284</v>
      </c>
      <c r="D58">
        <v>0</v>
      </c>
      <c r="E58" s="4">
        <v>0</v>
      </c>
      <c r="F58" s="4">
        <v>2035</v>
      </c>
      <c r="G58" s="4">
        <v>2040</v>
      </c>
      <c r="H58" s="4" t="s">
        <v>72</v>
      </c>
      <c r="I58" s="4"/>
      <c r="J58" s="4">
        <v>0</v>
      </c>
      <c r="K58" s="4" t="s">
        <v>474</v>
      </c>
      <c r="L58" s="4"/>
      <c r="M58" s="4">
        <v>0</v>
      </c>
      <c r="N58" s="4" t="s">
        <v>419</v>
      </c>
      <c r="O58" s="4"/>
      <c r="P58" s="4">
        <v>0</v>
      </c>
      <c r="Q58" s="4">
        <v>0</v>
      </c>
      <c r="R58" s="4" t="s">
        <v>130</v>
      </c>
      <c r="S58" s="4">
        <v>1</v>
      </c>
      <c r="T58" s="4"/>
      <c r="U58" s="4"/>
      <c r="V58" s="4"/>
      <c r="W58" s="4">
        <v>100000</v>
      </c>
      <c r="X58" s="5">
        <v>100000</v>
      </c>
      <c r="Y58" s="4"/>
      <c r="Z58" s="4"/>
      <c r="AA58" s="4">
        <v>0</v>
      </c>
      <c r="AB58" s="4"/>
      <c r="AC58" s="4"/>
      <c r="AD58" s="4"/>
      <c r="AE58" s="4"/>
      <c r="AF58" s="4"/>
    </row>
    <row r="59" spans="1:32">
      <c r="A59" s="15" t="s">
        <v>263</v>
      </c>
      <c r="B59" s="10">
        <v>0</v>
      </c>
      <c r="C59" t="s">
        <v>284</v>
      </c>
      <c r="D59">
        <v>0</v>
      </c>
      <c r="E59" s="4">
        <v>0</v>
      </c>
      <c r="F59" s="4">
        <v>2040</v>
      </c>
      <c r="G59" s="4">
        <v>2045</v>
      </c>
      <c r="H59" s="4" t="s">
        <v>72</v>
      </c>
      <c r="I59" s="4"/>
      <c r="J59" s="4">
        <v>0</v>
      </c>
      <c r="K59" s="4" t="s">
        <v>474</v>
      </c>
      <c r="L59" s="4"/>
      <c r="M59" s="4">
        <v>0</v>
      </c>
      <c r="N59" s="4" t="s">
        <v>419</v>
      </c>
      <c r="O59" s="4"/>
      <c r="P59" s="4">
        <v>0</v>
      </c>
      <c r="Q59" s="4">
        <v>0</v>
      </c>
      <c r="R59" s="4" t="s">
        <v>130</v>
      </c>
      <c r="S59" s="4">
        <v>1</v>
      </c>
      <c r="T59" s="4"/>
      <c r="U59" s="4"/>
      <c r="V59" s="4"/>
      <c r="W59" s="4">
        <v>100000</v>
      </c>
      <c r="X59" s="5">
        <v>100000</v>
      </c>
      <c r="Y59" s="4"/>
      <c r="Z59" s="4"/>
      <c r="AA59" s="4">
        <v>0</v>
      </c>
      <c r="AB59" s="4"/>
      <c r="AC59" s="4"/>
      <c r="AD59" s="4"/>
      <c r="AE59" s="4"/>
      <c r="AF59" s="4"/>
    </row>
    <row r="60" spans="1:32" s="38" customFormat="1">
      <c r="A60" s="71" t="s">
        <v>264</v>
      </c>
      <c r="B60" s="91">
        <v>0</v>
      </c>
      <c r="C60" s="38" t="s">
        <v>284</v>
      </c>
      <c r="D60" s="38">
        <v>0</v>
      </c>
      <c r="E60" s="90">
        <v>0</v>
      </c>
      <c r="F60" s="90">
        <v>2045</v>
      </c>
      <c r="G60" s="4">
        <v>2100</v>
      </c>
      <c r="H60" s="90" t="s">
        <v>72</v>
      </c>
      <c r="I60" s="90"/>
      <c r="J60" s="90">
        <v>0</v>
      </c>
      <c r="K60" s="90" t="s">
        <v>474</v>
      </c>
      <c r="L60" s="90"/>
      <c r="M60" s="90">
        <v>0</v>
      </c>
      <c r="N60" s="90" t="s">
        <v>419</v>
      </c>
      <c r="O60" s="90"/>
      <c r="P60" s="90">
        <v>0</v>
      </c>
      <c r="Q60" s="90">
        <v>0</v>
      </c>
      <c r="R60" s="90" t="s">
        <v>130</v>
      </c>
      <c r="S60" s="90">
        <v>1</v>
      </c>
      <c r="T60" s="90"/>
      <c r="U60" s="90"/>
      <c r="V60" s="90"/>
      <c r="W60" s="90">
        <v>100000</v>
      </c>
      <c r="X60" s="37">
        <v>100000</v>
      </c>
      <c r="Y60" s="90"/>
      <c r="Z60" s="90"/>
      <c r="AA60" s="90">
        <v>0</v>
      </c>
      <c r="AB60" s="90"/>
      <c r="AC60" s="90"/>
      <c r="AD60" s="90"/>
      <c r="AE60" s="90"/>
      <c r="AF60" s="90"/>
    </row>
    <row r="61" spans="1:32" s="117" customFormat="1">
      <c r="A61" s="115"/>
      <c r="B61" s="116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24"/>
      <c r="S61" s="115"/>
      <c r="T61" s="115"/>
      <c r="U61" s="115"/>
      <c r="V61" s="115"/>
      <c r="W61" s="115"/>
      <c r="X61" s="118"/>
      <c r="Y61" s="115"/>
      <c r="Z61" s="115"/>
      <c r="AA61" s="115"/>
      <c r="AB61" s="115"/>
      <c r="AC61" s="115"/>
      <c r="AD61" s="115"/>
      <c r="AE61" s="115"/>
      <c r="AF61" s="115"/>
    </row>
    <row r="62" spans="1:32">
      <c r="A62" s="4" t="s">
        <v>423</v>
      </c>
      <c r="B62" s="10">
        <v>1</v>
      </c>
      <c r="C62" t="s">
        <v>284</v>
      </c>
      <c r="D62">
        <v>0</v>
      </c>
      <c r="E62" s="4">
        <v>0</v>
      </c>
      <c r="F62" s="4">
        <v>2025</v>
      </c>
      <c r="G62" s="4">
        <v>2030</v>
      </c>
      <c r="H62" s="4" t="s">
        <v>699</v>
      </c>
      <c r="I62" s="54">
        <v>1</v>
      </c>
      <c r="J62" s="4">
        <v>0</v>
      </c>
      <c r="K62" s="4" t="s">
        <v>474</v>
      </c>
      <c r="L62" s="54">
        <f>1146.67/3573.3</f>
        <v>0.32089944868888703</v>
      </c>
      <c r="M62" s="4">
        <v>0</v>
      </c>
      <c r="N62" s="4" t="s">
        <v>424</v>
      </c>
      <c r="O62" s="54">
        <f>89.93/3573.3</f>
        <v>2.5167212380712508E-2</v>
      </c>
      <c r="P62" s="4">
        <v>0</v>
      </c>
      <c r="Q62" s="4">
        <v>0</v>
      </c>
      <c r="R62" s="4" t="s">
        <v>130</v>
      </c>
      <c r="S62" s="4">
        <v>1</v>
      </c>
      <c r="T62" s="4">
        <v>0</v>
      </c>
      <c r="U62" s="4">
        <v>0</v>
      </c>
      <c r="V62" s="4">
        <v>100</v>
      </c>
      <c r="W62" s="4">
        <v>100000</v>
      </c>
      <c r="X62" s="5">
        <v>100000</v>
      </c>
      <c r="Y62" s="4" t="s">
        <v>130</v>
      </c>
      <c r="Z62" s="4">
        <v>1</v>
      </c>
      <c r="AA62" s="4">
        <v>0</v>
      </c>
      <c r="AB62" s="4"/>
      <c r="AC62" s="4"/>
      <c r="AD62" s="4"/>
      <c r="AE62" s="197" t="s">
        <v>714</v>
      </c>
      <c r="AF62" s="4"/>
    </row>
    <row r="63" spans="1:32">
      <c r="A63" s="4" t="s">
        <v>294</v>
      </c>
      <c r="B63" s="10">
        <v>1</v>
      </c>
      <c r="C63" t="s">
        <v>284</v>
      </c>
      <c r="D63">
        <v>0</v>
      </c>
      <c r="E63" s="4">
        <v>0</v>
      </c>
      <c r="F63" s="4">
        <v>2025</v>
      </c>
      <c r="G63" s="4">
        <v>2030</v>
      </c>
      <c r="H63" s="4" t="s">
        <v>424</v>
      </c>
      <c r="I63" s="54">
        <v>1</v>
      </c>
      <c r="J63" s="4">
        <v>0</v>
      </c>
      <c r="K63" s="4" t="s">
        <v>231</v>
      </c>
      <c r="L63" s="54">
        <f>908/89.93</f>
        <v>10.096741910374735</v>
      </c>
      <c r="M63" s="4">
        <v>0</v>
      </c>
      <c r="N63" s="4" t="s">
        <v>425</v>
      </c>
      <c r="O63" s="54">
        <v>1</v>
      </c>
      <c r="P63" s="4">
        <v>0</v>
      </c>
      <c r="Q63" s="4">
        <v>0</v>
      </c>
      <c r="R63" s="4" t="s">
        <v>130</v>
      </c>
      <c r="S63" s="4">
        <v>1</v>
      </c>
      <c r="T63" s="5">
        <f t="shared" ref="T63:T70" si="14">$T$72</f>
        <v>1127</v>
      </c>
      <c r="U63" s="84">
        <v>93727.000982808517</v>
      </c>
      <c r="V63" s="5">
        <f t="shared" ref="V63:V70" si="15">$V$72</f>
        <v>20</v>
      </c>
      <c r="W63" s="4">
        <v>0</v>
      </c>
      <c r="X63" s="5">
        <f t="shared" ref="X63:X70" si="16">$X$72</f>
        <v>100000</v>
      </c>
      <c r="Y63" s="157" t="s">
        <v>681</v>
      </c>
      <c r="Z63" s="84">
        <f>+$O$62/1000</f>
        <v>2.5167212380712509E-5</v>
      </c>
      <c r="AA63" s="4">
        <v>0</v>
      </c>
      <c r="AB63" s="4"/>
      <c r="AC63" s="4"/>
      <c r="AD63" s="4"/>
      <c r="AE63" s="200"/>
      <c r="AF63" s="4"/>
    </row>
    <row r="64" spans="1:32">
      <c r="A64" s="4" t="s">
        <v>295</v>
      </c>
      <c r="B64" s="10">
        <v>1</v>
      </c>
      <c r="C64" t="s">
        <v>284</v>
      </c>
      <c r="D64">
        <v>0</v>
      </c>
      <c r="E64" s="4">
        <v>0</v>
      </c>
      <c r="F64" s="4">
        <v>2030</v>
      </c>
      <c r="G64" s="4">
        <v>2035</v>
      </c>
      <c r="H64" s="4" t="s">
        <v>424</v>
      </c>
      <c r="I64" s="54">
        <v>1</v>
      </c>
      <c r="J64" s="4">
        <v>0</v>
      </c>
      <c r="K64" s="4" t="s">
        <v>231</v>
      </c>
      <c r="L64" s="54">
        <f t="shared" ref="L64:L72" si="17">908/89.93</f>
        <v>10.096741910374735</v>
      </c>
      <c r="M64" s="4">
        <v>0</v>
      </c>
      <c r="N64" s="4" t="s">
        <v>425</v>
      </c>
      <c r="O64" s="54">
        <v>1</v>
      </c>
      <c r="P64" s="4">
        <v>0</v>
      </c>
      <c r="Q64" s="4">
        <v>0</v>
      </c>
      <c r="R64" s="4" t="s">
        <v>130</v>
      </c>
      <c r="S64" s="4">
        <v>1</v>
      </c>
      <c r="T64" s="5">
        <f t="shared" si="14"/>
        <v>1127</v>
      </c>
      <c r="U64" s="84">
        <v>54071.205608810094</v>
      </c>
      <c r="V64" s="5">
        <f t="shared" si="15"/>
        <v>20</v>
      </c>
      <c r="W64" s="4">
        <v>100000</v>
      </c>
      <c r="X64" s="5">
        <f t="shared" si="16"/>
        <v>100000</v>
      </c>
      <c r="Y64" s="157" t="s">
        <v>682</v>
      </c>
      <c r="Z64" s="84">
        <f t="shared" ref="Z64:Z72" si="18">+$O$62/1000</f>
        <v>2.5167212380712509E-5</v>
      </c>
      <c r="AA64" s="4">
        <v>0</v>
      </c>
      <c r="AB64" s="4"/>
      <c r="AC64" s="4"/>
      <c r="AD64" s="4"/>
      <c r="AE64" s="200"/>
      <c r="AF64" s="4"/>
    </row>
    <row r="65" spans="1:32">
      <c r="A65" s="4" t="s">
        <v>265</v>
      </c>
      <c r="B65" s="10">
        <v>1</v>
      </c>
      <c r="C65" t="s">
        <v>284</v>
      </c>
      <c r="D65">
        <v>0</v>
      </c>
      <c r="E65" s="4">
        <v>0</v>
      </c>
      <c r="F65" s="4">
        <v>2035</v>
      </c>
      <c r="G65" s="4">
        <v>2040</v>
      </c>
      <c r="H65" s="4" t="s">
        <v>424</v>
      </c>
      <c r="I65" s="54">
        <v>1</v>
      </c>
      <c r="J65" s="4">
        <v>0</v>
      </c>
      <c r="K65" s="4" t="s">
        <v>231</v>
      </c>
      <c r="L65" s="54">
        <f t="shared" si="17"/>
        <v>10.096741910374735</v>
      </c>
      <c r="M65" s="4">
        <v>0</v>
      </c>
      <c r="N65" s="4" t="s">
        <v>425</v>
      </c>
      <c r="O65" s="54">
        <v>1</v>
      </c>
      <c r="P65" s="4">
        <v>0</v>
      </c>
      <c r="Q65" s="4">
        <v>0</v>
      </c>
      <c r="R65" s="4" t="s">
        <v>130</v>
      </c>
      <c r="S65" s="4">
        <v>1</v>
      </c>
      <c r="T65" s="5">
        <f t="shared" si="14"/>
        <v>1127</v>
      </c>
      <c r="U65" s="84">
        <v>39055.498191343788</v>
      </c>
      <c r="V65" s="5">
        <f t="shared" si="15"/>
        <v>20</v>
      </c>
      <c r="W65" s="4">
        <v>100000</v>
      </c>
      <c r="X65" s="5">
        <f t="shared" si="16"/>
        <v>100000</v>
      </c>
      <c r="Y65" s="157" t="s">
        <v>683</v>
      </c>
      <c r="Z65" s="84">
        <f t="shared" si="18"/>
        <v>2.5167212380712509E-5</v>
      </c>
      <c r="AA65" s="4">
        <v>0</v>
      </c>
      <c r="AB65" s="4"/>
      <c r="AC65" s="4"/>
      <c r="AD65" s="4"/>
      <c r="AE65" s="200"/>
      <c r="AF65" s="4"/>
    </row>
    <row r="66" spans="1:32">
      <c r="A66" s="4" t="s">
        <v>266</v>
      </c>
      <c r="B66" s="10">
        <v>1</v>
      </c>
      <c r="C66" t="s">
        <v>284</v>
      </c>
      <c r="D66">
        <v>0</v>
      </c>
      <c r="E66" s="4">
        <v>0</v>
      </c>
      <c r="F66" s="4">
        <v>2040</v>
      </c>
      <c r="G66" s="4">
        <v>2045</v>
      </c>
      <c r="H66" s="4" t="s">
        <v>424</v>
      </c>
      <c r="I66" s="54">
        <v>1</v>
      </c>
      <c r="J66" s="4">
        <v>0</v>
      </c>
      <c r="K66" s="4" t="s">
        <v>231</v>
      </c>
      <c r="L66" s="54">
        <f t="shared" si="17"/>
        <v>10.096741910374735</v>
      </c>
      <c r="M66" s="4">
        <v>0</v>
      </c>
      <c r="N66" s="4" t="s">
        <v>425</v>
      </c>
      <c r="O66" s="54">
        <v>1</v>
      </c>
      <c r="P66" s="4">
        <v>0</v>
      </c>
      <c r="Q66" s="4">
        <v>0</v>
      </c>
      <c r="R66" s="4" t="s">
        <v>130</v>
      </c>
      <c r="S66" s="4">
        <v>1</v>
      </c>
      <c r="T66" s="5">
        <f t="shared" si="14"/>
        <v>1127</v>
      </c>
      <c r="U66" s="84">
        <v>28959.897755125796</v>
      </c>
      <c r="V66" s="5">
        <f t="shared" si="15"/>
        <v>20</v>
      </c>
      <c r="W66" s="4">
        <v>100000</v>
      </c>
      <c r="X66" s="5">
        <f t="shared" si="16"/>
        <v>100000</v>
      </c>
      <c r="Y66" s="157" t="s">
        <v>684</v>
      </c>
      <c r="Z66" s="84">
        <f t="shared" si="18"/>
        <v>2.5167212380712509E-5</v>
      </c>
      <c r="AA66" s="4">
        <v>0</v>
      </c>
      <c r="AB66" s="4"/>
      <c r="AC66" s="4"/>
      <c r="AD66" s="4"/>
      <c r="AE66" s="200"/>
      <c r="AF66" s="4"/>
    </row>
    <row r="67" spans="1:32">
      <c r="A67" s="4" t="s">
        <v>267</v>
      </c>
      <c r="B67" s="10">
        <v>1</v>
      </c>
      <c r="C67" t="s">
        <v>284</v>
      </c>
      <c r="D67">
        <v>0</v>
      </c>
      <c r="E67" s="4">
        <v>0</v>
      </c>
      <c r="F67" s="4">
        <v>2045</v>
      </c>
      <c r="G67" s="4">
        <v>2050</v>
      </c>
      <c r="H67" s="4" t="s">
        <v>424</v>
      </c>
      <c r="I67" s="54">
        <v>1</v>
      </c>
      <c r="J67" s="4">
        <v>0</v>
      </c>
      <c r="K67" s="4" t="s">
        <v>231</v>
      </c>
      <c r="L67" s="54">
        <f t="shared" si="17"/>
        <v>10.096741910374735</v>
      </c>
      <c r="M67" s="4">
        <v>0</v>
      </c>
      <c r="N67" s="4" t="s">
        <v>425</v>
      </c>
      <c r="O67" s="54">
        <v>1</v>
      </c>
      <c r="P67" s="4">
        <v>0</v>
      </c>
      <c r="Q67" s="4">
        <v>0</v>
      </c>
      <c r="R67" s="4" t="s">
        <v>130</v>
      </c>
      <c r="S67" s="4">
        <v>1</v>
      </c>
      <c r="T67" s="5">
        <f t="shared" si="14"/>
        <v>1127</v>
      </c>
      <c r="U67" s="84">
        <v>22752.529157787681</v>
      </c>
      <c r="V67" s="5">
        <f t="shared" si="15"/>
        <v>20</v>
      </c>
      <c r="W67" s="4">
        <v>100000</v>
      </c>
      <c r="X67" s="5">
        <f t="shared" si="16"/>
        <v>100000</v>
      </c>
      <c r="Y67" s="157" t="s">
        <v>685</v>
      </c>
      <c r="Z67" s="84">
        <f t="shared" si="18"/>
        <v>2.5167212380712509E-5</v>
      </c>
      <c r="AA67" s="4">
        <v>0</v>
      </c>
      <c r="AB67" s="4"/>
      <c r="AC67" s="4"/>
      <c r="AD67" s="4"/>
      <c r="AE67" s="200"/>
      <c r="AF67" s="4"/>
    </row>
    <row r="68" spans="1:32">
      <c r="A68" s="4" t="s">
        <v>533</v>
      </c>
      <c r="B68" s="10">
        <v>1</v>
      </c>
      <c r="C68" t="s">
        <v>284</v>
      </c>
      <c r="D68">
        <v>0</v>
      </c>
      <c r="E68" s="4">
        <v>0</v>
      </c>
      <c r="F68" s="4">
        <v>2050</v>
      </c>
      <c r="G68" s="4">
        <v>2055</v>
      </c>
      <c r="H68" s="4" t="s">
        <v>424</v>
      </c>
      <c r="I68" s="54">
        <v>1</v>
      </c>
      <c r="J68" s="4">
        <v>0</v>
      </c>
      <c r="K68" s="4" t="s">
        <v>231</v>
      </c>
      <c r="L68" s="54">
        <f t="shared" si="17"/>
        <v>10.096741910374735</v>
      </c>
      <c r="M68" s="4">
        <v>0</v>
      </c>
      <c r="N68" s="4" t="s">
        <v>425</v>
      </c>
      <c r="O68" s="54">
        <v>1</v>
      </c>
      <c r="P68" s="4">
        <v>0</v>
      </c>
      <c r="Q68" s="4">
        <v>0</v>
      </c>
      <c r="R68" s="4" t="s">
        <v>130</v>
      </c>
      <c r="S68" s="4">
        <v>1</v>
      </c>
      <c r="T68" s="5">
        <f t="shared" si="14"/>
        <v>1127</v>
      </c>
      <c r="U68" s="84">
        <v>22752.529157787681</v>
      </c>
      <c r="V68" s="5">
        <f t="shared" si="15"/>
        <v>20</v>
      </c>
      <c r="W68" s="4">
        <v>100000</v>
      </c>
      <c r="X68" s="5">
        <f t="shared" si="16"/>
        <v>100000</v>
      </c>
      <c r="Y68" s="157" t="s">
        <v>685</v>
      </c>
      <c r="Z68" s="84">
        <f t="shared" si="18"/>
        <v>2.5167212380712509E-5</v>
      </c>
      <c r="AA68" s="4">
        <v>0</v>
      </c>
      <c r="AB68" s="4"/>
      <c r="AC68" s="4"/>
      <c r="AD68" s="4"/>
      <c r="AE68" s="200"/>
      <c r="AF68" s="4"/>
    </row>
    <row r="69" spans="1:32">
      <c r="A69" s="4" t="s">
        <v>534</v>
      </c>
      <c r="B69" s="10">
        <v>1</v>
      </c>
      <c r="C69" t="s">
        <v>284</v>
      </c>
      <c r="D69">
        <v>0</v>
      </c>
      <c r="E69" s="4">
        <v>0</v>
      </c>
      <c r="F69" s="4">
        <v>2055</v>
      </c>
      <c r="G69" s="4">
        <v>2060</v>
      </c>
      <c r="H69" s="4" t="s">
        <v>424</v>
      </c>
      <c r="I69" s="54">
        <v>1</v>
      </c>
      <c r="J69" s="4">
        <v>0</v>
      </c>
      <c r="K69" s="4" t="s">
        <v>231</v>
      </c>
      <c r="L69" s="54">
        <f t="shared" si="17"/>
        <v>10.096741910374735</v>
      </c>
      <c r="M69" s="4">
        <v>0</v>
      </c>
      <c r="N69" s="4" t="s">
        <v>425</v>
      </c>
      <c r="O69" s="54">
        <v>1</v>
      </c>
      <c r="P69" s="4">
        <v>0</v>
      </c>
      <c r="Q69" s="4">
        <v>0</v>
      </c>
      <c r="R69" s="4" t="s">
        <v>130</v>
      </c>
      <c r="S69" s="4">
        <v>1</v>
      </c>
      <c r="T69" s="5">
        <f t="shared" si="14"/>
        <v>1127</v>
      </c>
      <c r="U69" s="84">
        <v>22752.529157787681</v>
      </c>
      <c r="V69" s="5">
        <f t="shared" si="15"/>
        <v>20</v>
      </c>
      <c r="W69" s="4">
        <v>100000</v>
      </c>
      <c r="X69" s="5">
        <f t="shared" si="16"/>
        <v>100000</v>
      </c>
      <c r="Y69" s="157" t="s">
        <v>685</v>
      </c>
      <c r="Z69" s="84">
        <f t="shared" si="18"/>
        <v>2.5167212380712509E-5</v>
      </c>
      <c r="AA69" s="4">
        <v>0</v>
      </c>
      <c r="AB69" s="4"/>
      <c r="AC69" s="4"/>
      <c r="AD69" s="4"/>
      <c r="AE69" s="200"/>
      <c r="AF69" s="4"/>
    </row>
    <row r="70" spans="1:32">
      <c r="A70" s="4" t="s">
        <v>535</v>
      </c>
      <c r="B70" s="10">
        <v>1</v>
      </c>
      <c r="C70" t="s">
        <v>284</v>
      </c>
      <c r="D70">
        <v>0</v>
      </c>
      <c r="E70" s="4">
        <v>0</v>
      </c>
      <c r="F70" s="4">
        <v>2060</v>
      </c>
      <c r="G70" s="4">
        <v>2065</v>
      </c>
      <c r="H70" s="4" t="s">
        <v>424</v>
      </c>
      <c r="I70" s="54">
        <v>1</v>
      </c>
      <c r="J70" s="4">
        <v>0</v>
      </c>
      <c r="K70" s="4" t="s">
        <v>231</v>
      </c>
      <c r="L70" s="54">
        <f t="shared" si="17"/>
        <v>10.096741910374735</v>
      </c>
      <c r="M70" s="4">
        <v>0</v>
      </c>
      <c r="N70" s="4" t="s">
        <v>425</v>
      </c>
      <c r="O70" s="54">
        <v>1</v>
      </c>
      <c r="P70" s="4">
        <v>0</v>
      </c>
      <c r="Q70" s="4">
        <v>0</v>
      </c>
      <c r="R70" s="4" t="s">
        <v>130</v>
      </c>
      <c r="S70" s="4">
        <v>1</v>
      </c>
      <c r="T70" s="5">
        <f t="shared" si="14"/>
        <v>1127</v>
      </c>
      <c r="U70" s="84">
        <v>22752.529157787681</v>
      </c>
      <c r="V70" s="5">
        <f t="shared" si="15"/>
        <v>20</v>
      </c>
      <c r="W70" s="4">
        <v>100000</v>
      </c>
      <c r="X70" s="5">
        <f t="shared" si="16"/>
        <v>100000</v>
      </c>
      <c r="Y70" s="157" t="s">
        <v>685</v>
      </c>
      <c r="Z70" s="84">
        <f t="shared" si="18"/>
        <v>2.5167212380712509E-5</v>
      </c>
      <c r="AA70" s="4">
        <v>0</v>
      </c>
      <c r="AB70" s="4"/>
      <c r="AC70" s="4"/>
      <c r="AD70" s="4"/>
      <c r="AE70" s="200"/>
      <c r="AF70" s="4"/>
    </row>
    <row r="71" spans="1:32">
      <c r="A71" s="4" t="s">
        <v>536</v>
      </c>
      <c r="B71" s="10">
        <v>1</v>
      </c>
      <c r="C71" t="s">
        <v>284</v>
      </c>
      <c r="D71">
        <v>0</v>
      </c>
      <c r="E71" s="4">
        <v>0</v>
      </c>
      <c r="F71" s="4">
        <v>2065</v>
      </c>
      <c r="G71" s="4">
        <v>2070</v>
      </c>
      <c r="H71" s="4" t="s">
        <v>424</v>
      </c>
      <c r="I71" s="54">
        <v>1</v>
      </c>
      <c r="J71" s="4">
        <v>0</v>
      </c>
      <c r="K71" s="4" t="s">
        <v>231</v>
      </c>
      <c r="L71" s="54">
        <f t="shared" si="17"/>
        <v>10.096741910374735</v>
      </c>
      <c r="M71" s="4">
        <v>0</v>
      </c>
      <c r="N71" s="4" t="s">
        <v>425</v>
      </c>
      <c r="O71" s="54">
        <v>1</v>
      </c>
      <c r="P71" s="4">
        <v>0</v>
      </c>
      <c r="Q71" s="4">
        <v>0</v>
      </c>
      <c r="R71" s="4" t="s">
        <v>130</v>
      </c>
      <c r="S71" s="4">
        <v>1</v>
      </c>
      <c r="T71" s="5">
        <f>$T$72</f>
        <v>1127</v>
      </c>
      <c r="U71" s="84">
        <v>22752.529157787681</v>
      </c>
      <c r="V71" s="5">
        <f>$V$72</f>
        <v>20</v>
      </c>
      <c r="W71" s="4">
        <v>100000</v>
      </c>
      <c r="X71" s="5">
        <f>$X$72</f>
        <v>100000</v>
      </c>
      <c r="Y71" s="157" t="s">
        <v>685</v>
      </c>
      <c r="Z71" s="84">
        <f t="shared" si="18"/>
        <v>2.5167212380712509E-5</v>
      </c>
      <c r="AA71" s="4">
        <v>0</v>
      </c>
      <c r="AB71" s="4"/>
      <c r="AC71" s="4"/>
      <c r="AD71" s="4"/>
      <c r="AE71" s="200"/>
      <c r="AF71" s="4"/>
    </row>
    <row r="72" spans="1:32" s="38" customFormat="1">
      <c r="A72" s="90" t="s">
        <v>537</v>
      </c>
      <c r="B72" s="91">
        <v>1</v>
      </c>
      <c r="C72" s="38" t="s">
        <v>284</v>
      </c>
      <c r="D72" s="38">
        <v>0</v>
      </c>
      <c r="E72" s="90">
        <v>0</v>
      </c>
      <c r="F72" s="90">
        <v>2070</v>
      </c>
      <c r="G72" s="90">
        <v>2075</v>
      </c>
      <c r="H72" s="90" t="s">
        <v>424</v>
      </c>
      <c r="I72" s="100">
        <v>1</v>
      </c>
      <c r="J72" s="90">
        <v>0</v>
      </c>
      <c r="K72" s="90" t="s">
        <v>231</v>
      </c>
      <c r="L72" s="100">
        <f t="shared" si="17"/>
        <v>10.096741910374735</v>
      </c>
      <c r="M72" s="90">
        <v>0</v>
      </c>
      <c r="N72" s="90" t="s">
        <v>425</v>
      </c>
      <c r="O72" s="100">
        <v>1</v>
      </c>
      <c r="P72" s="90">
        <v>0</v>
      </c>
      <c r="Q72" s="90">
        <v>0</v>
      </c>
      <c r="R72" s="90" t="s">
        <v>130</v>
      </c>
      <c r="S72" s="90">
        <v>1</v>
      </c>
      <c r="T72" s="102">
        <v>1127</v>
      </c>
      <c r="U72" s="84">
        <v>22752.529157787681</v>
      </c>
      <c r="V72" s="102">
        <v>20</v>
      </c>
      <c r="W72" s="90">
        <v>100000</v>
      </c>
      <c r="X72" s="37">
        <v>100000</v>
      </c>
      <c r="Y72" s="157" t="s">
        <v>685</v>
      </c>
      <c r="Z72" s="84">
        <f t="shared" si="18"/>
        <v>2.5167212380712509E-5</v>
      </c>
      <c r="AA72" s="90">
        <v>0</v>
      </c>
      <c r="AB72" s="90"/>
      <c r="AC72" s="90"/>
      <c r="AD72" s="90"/>
      <c r="AE72" s="201"/>
      <c r="AF72" s="90"/>
    </row>
    <row r="73" spans="1:32" s="117" customFormat="1">
      <c r="A73" s="115"/>
      <c r="B73" s="116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8"/>
      <c r="Y73" s="115"/>
      <c r="Z73" s="115"/>
      <c r="AA73" s="115"/>
      <c r="AB73" s="115"/>
      <c r="AC73" s="115"/>
      <c r="AD73" s="115"/>
      <c r="AE73" s="115"/>
      <c r="AF73" s="115"/>
    </row>
    <row r="74" spans="1:32">
      <c r="A74" s="4" t="s">
        <v>433</v>
      </c>
      <c r="B74" s="10">
        <v>0</v>
      </c>
      <c r="C74" t="s">
        <v>284</v>
      </c>
      <c r="D74">
        <v>0</v>
      </c>
      <c r="E74" s="4">
        <v>0</v>
      </c>
      <c r="F74" s="4">
        <v>0</v>
      </c>
      <c r="G74" s="4">
        <v>2100</v>
      </c>
      <c r="H74" s="4" t="s">
        <v>475</v>
      </c>
      <c r="I74" s="49">
        <v>1</v>
      </c>
      <c r="J74" s="4">
        <v>0</v>
      </c>
      <c r="K74" s="4" t="s">
        <v>72</v>
      </c>
      <c r="L74" s="49">
        <f>386.4/687.46</f>
        <v>0.56206906583655769</v>
      </c>
      <c r="M74" s="4">
        <v>0</v>
      </c>
      <c r="N74" s="4" t="s">
        <v>434</v>
      </c>
      <c r="O74" s="49">
        <f>89.93/687.46</f>
        <v>0.13081488377505601</v>
      </c>
      <c r="P74" s="4">
        <v>0</v>
      </c>
      <c r="Q74" s="4">
        <v>0</v>
      </c>
      <c r="R74" s="5" t="s">
        <v>130</v>
      </c>
      <c r="S74" s="4">
        <v>1</v>
      </c>
      <c r="T74" s="4">
        <v>0</v>
      </c>
      <c r="U74" s="4">
        <v>0</v>
      </c>
      <c r="V74" s="4">
        <v>100</v>
      </c>
      <c r="W74" s="4">
        <v>100000</v>
      </c>
      <c r="X74" s="5">
        <f t="shared" ref="X74:X82" si="19">$X$84</f>
        <v>100000</v>
      </c>
      <c r="Y74" s="4" t="s">
        <v>130</v>
      </c>
      <c r="Z74" s="4">
        <v>1</v>
      </c>
      <c r="AA74" s="4">
        <v>0</v>
      </c>
      <c r="AB74" s="4"/>
      <c r="AC74" s="4"/>
      <c r="AD74" s="4"/>
      <c r="AE74" s="4"/>
      <c r="AF74" s="4"/>
    </row>
    <row r="75" spans="1:32">
      <c r="A75" s="4" t="s">
        <v>636</v>
      </c>
      <c r="B75" s="10">
        <v>0</v>
      </c>
      <c r="C75" t="s">
        <v>284</v>
      </c>
      <c r="D75">
        <v>0</v>
      </c>
      <c r="E75" s="4">
        <v>0</v>
      </c>
      <c r="F75" s="4">
        <v>2025</v>
      </c>
      <c r="G75" s="4">
        <v>2030</v>
      </c>
      <c r="H75" s="4" t="s">
        <v>434</v>
      </c>
      <c r="I75" s="49">
        <v>1</v>
      </c>
      <c r="J75" s="4">
        <v>0</v>
      </c>
      <c r="K75" s="4" t="s">
        <v>249</v>
      </c>
      <c r="L75" s="49">
        <f>(865.9*5)/89.93</f>
        <v>48.143000111197594</v>
      </c>
      <c r="M75" s="4">
        <v>0</v>
      </c>
      <c r="N75" s="4" t="s">
        <v>435</v>
      </c>
      <c r="O75" s="49">
        <f>I75</f>
        <v>1</v>
      </c>
      <c r="P75" s="4">
        <v>0</v>
      </c>
      <c r="Q75" s="49">
        <f>-(1399.51/89.93)*buses!N36</f>
        <v>-1.1671661292116089</v>
      </c>
      <c r="R75" s="84" t="s">
        <v>712</v>
      </c>
      <c r="S75" s="84">
        <f>1399.51/89.93</f>
        <v>15.562215056154786</v>
      </c>
      <c r="T75" s="5">
        <f t="shared" ref="T75:T82" si="20">$T$84</f>
        <v>592</v>
      </c>
      <c r="U75" s="84">
        <v>25111</v>
      </c>
      <c r="V75" s="5">
        <f t="shared" ref="V75:V82" si="21">$V$84</f>
        <v>25</v>
      </c>
      <c r="W75" s="4">
        <v>0</v>
      </c>
      <c r="X75" s="5">
        <f t="shared" si="19"/>
        <v>100000</v>
      </c>
      <c r="Y75" s="157" t="s">
        <v>686</v>
      </c>
      <c r="Z75" s="84">
        <f>1/9000.9</f>
        <v>1.1110000111100002E-4</v>
      </c>
      <c r="AA75" s="4">
        <v>0</v>
      </c>
      <c r="AB75" s="4"/>
      <c r="AC75" s="4"/>
      <c r="AD75" s="4"/>
      <c r="AE75" s="4"/>
      <c r="AF75" s="4"/>
    </row>
    <row r="76" spans="1:32">
      <c r="A76" s="4" t="s">
        <v>269</v>
      </c>
      <c r="B76" s="10">
        <v>0</v>
      </c>
      <c r="C76" t="s">
        <v>284</v>
      </c>
      <c r="D76">
        <v>0</v>
      </c>
      <c r="E76" s="4">
        <v>0</v>
      </c>
      <c r="F76" s="4">
        <v>2030</v>
      </c>
      <c r="G76" s="4">
        <v>2035</v>
      </c>
      <c r="H76" s="4" t="s">
        <v>434</v>
      </c>
      <c r="I76" s="49">
        <v>1</v>
      </c>
      <c r="J76" s="4">
        <v>0</v>
      </c>
      <c r="K76" s="4" t="s">
        <v>249</v>
      </c>
      <c r="L76" s="49">
        <f t="shared" ref="L76:L84" si="22">(865.9*5)/89.93</f>
        <v>48.143000111197594</v>
      </c>
      <c r="M76" s="4">
        <v>0</v>
      </c>
      <c r="N76" s="4" t="s">
        <v>435</v>
      </c>
      <c r="O76" s="49">
        <f t="shared" ref="O76:O78" si="23">I76</f>
        <v>1</v>
      </c>
      <c r="P76" s="4">
        <v>0</v>
      </c>
      <c r="Q76" s="49">
        <f>-(1399.51/89.93)*buses!O36</f>
        <v>-2.3343322584232178</v>
      </c>
      <c r="R76" s="84" t="s">
        <v>712</v>
      </c>
      <c r="S76" s="84">
        <f t="shared" ref="S76:S83" si="24">1399.51/89.93</f>
        <v>15.562215056154786</v>
      </c>
      <c r="T76" s="5">
        <f t="shared" si="20"/>
        <v>592</v>
      </c>
      <c r="U76" s="84">
        <v>23429</v>
      </c>
      <c r="V76" s="5">
        <f t="shared" si="21"/>
        <v>25</v>
      </c>
      <c r="W76" s="4">
        <v>0</v>
      </c>
      <c r="X76" s="5">
        <f t="shared" si="19"/>
        <v>100000</v>
      </c>
      <c r="Y76" s="157" t="s">
        <v>687</v>
      </c>
      <c r="Z76" s="84">
        <f t="shared" ref="Z76:Z84" si="25">1/9000.9</f>
        <v>1.1110000111100002E-4</v>
      </c>
      <c r="AA76" s="4">
        <v>0</v>
      </c>
      <c r="AB76" s="4"/>
      <c r="AC76" s="4"/>
      <c r="AD76" s="4"/>
      <c r="AE76" s="4"/>
      <c r="AF76" s="4"/>
    </row>
    <row r="77" spans="1:32">
      <c r="A77" s="4" t="s">
        <v>270</v>
      </c>
      <c r="B77" s="10">
        <v>0</v>
      </c>
      <c r="C77" t="s">
        <v>284</v>
      </c>
      <c r="D77">
        <v>0</v>
      </c>
      <c r="E77" s="4">
        <v>0</v>
      </c>
      <c r="F77" s="4">
        <v>2035</v>
      </c>
      <c r="G77" s="4">
        <v>2040</v>
      </c>
      <c r="H77" s="4" t="s">
        <v>434</v>
      </c>
      <c r="I77" s="49">
        <v>1</v>
      </c>
      <c r="J77" s="4">
        <v>0</v>
      </c>
      <c r="K77" s="4" t="s">
        <v>249</v>
      </c>
      <c r="L77" s="49">
        <f t="shared" si="22"/>
        <v>48.143000111197594</v>
      </c>
      <c r="M77" s="4">
        <v>0</v>
      </c>
      <c r="N77" s="4" t="s">
        <v>435</v>
      </c>
      <c r="O77" s="49">
        <f t="shared" si="23"/>
        <v>1</v>
      </c>
      <c r="P77" s="4">
        <v>0</v>
      </c>
      <c r="Q77" s="49">
        <f>-(1399.51/89.93)*buses!P36</f>
        <v>-3.5014983876348267</v>
      </c>
      <c r="R77" s="84" t="s">
        <v>712</v>
      </c>
      <c r="S77" s="84">
        <f t="shared" si="24"/>
        <v>15.562215056154786</v>
      </c>
      <c r="T77" s="5">
        <f t="shared" si="20"/>
        <v>592</v>
      </c>
      <c r="U77" s="84">
        <v>21863</v>
      </c>
      <c r="V77" s="5">
        <f t="shared" si="21"/>
        <v>25</v>
      </c>
      <c r="W77" s="4">
        <v>0</v>
      </c>
      <c r="X77" s="5">
        <f t="shared" si="19"/>
        <v>100000</v>
      </c>
      <c r="Y77" s="157" t="s">
        <v>688</v>
      </c>
      <c r="Z77" s="84">
        <f t="shared" si="25"/>
        <v>1.1110000111100002E-4</v>
      </c>
      <c r="AA77" s="4">
        <v>0</v>
      </c>
      <c r="AB77" s="4"/>
      <c r="AC77" s="4"/>
      <c r="AD77" s="4"/>
      <c r="AE77" s="4"/>
      <c r="AF77" s="4"/>
    </row>
    <row r="78" spans="1:32">
      <c r="A78" s="4" t="s">
        <v>271</v>
      </c>
      <c r="B78" s="10">
        <v>0</v>
      </c>
      <c r="C78" t="s">
        <v>284</v>
      </c>
      <c r="D78">
        <v>0</v>
      </c>
      <c r="E78" s="4">
        <v>0</v>
      </c>
      <c r="F78" s="4">
        <v>2040</v>
      </c>
      <c r="G78" s="4">
        <v>2045</v>
      </c>
      <c r="H78" s="4" t="s">
        <v>434</v>
      </c>
      <c r="I78" s="49">
        <v>1</v>
      </c>
      <c r="J78" s="4">
        <v>0</v>
      </c>
      <c r="K78" s="4" t="s">
        <v>249</v>
      </c>
      <c r="L78" s="49">
        <f t="shared" si="22"/>
        <v>48.143000111197594</v>
      </c>
      <c r="M78" s="4">
        <v>0</v>
      </c>
      <c r="N78" s="4" t="s">
        <v>435</v>
      </c>
      <c r="O78" s="49">
        <f t="shared" si="23"/>
        <v>1</v>
      </c>
      <c r="P78" s="4">
        <v>0</v>
      </c>
      <c r="Q78" s="49">
        <f>-(1399.51/89.93)*buses!Q36</f>
        <v>-4.6686645168464356</v>
      </c>
      <c r="R78" s="84" t="s">
        <v>712</v>
      </c>
      <c r="S78" s="84">
        <f t="shared" si="24"/>
        <v>15.562215056154786</v>
      </c>
      <c r="T78" s="5">
        <f t="shared" si="20"/>
        <v>592</v>
      </c>
      <c r="U78" s="84">
        <v>20405</v>
      </c>
      <c r="V78" s="5">
        <f t="shared" si="21"/>
        <v>25</v>
      </c>
      <c r="W78" s="4">
        <v>100000</v>
      </c>
      <c r="X78" s="5">
        <f t="shared" si="19"/>
        <v>100000</v>
      </c>
      <c r="Y78" s="157" t="s">
        <v>689</v>
      </c>
      <c r="Z78" s="84">
        <f t="shared" si="25"/>
        <v>1.1110000111100002E-4</v>
      </c>
      <c r="AA78" s="4">
        <v>0</v>
      </c>
      <c r="AB78" s="4"/>
      <c r="AC78" s="4"/>
      <c r="AD78" s="4"/>
      <c r="AE78" s="4"/>
      <c r="AF78" s="4"/>
    </row>
    <row r="79" spans="1:32">
      <c r="A79" s="4" t="s">
        <v>272</v>
      </c>
      <c r="B79" s="10">
        <v>0</v>
      </c>
      <c r="C79" t="s">
        <v>284</v>
      </c>
      <c r="D79">
        <v>0</v>
      </c>
      <c r="E79" s="4">
        <v>0</v>
      </c>
      <c r="F79" s="4">
        <v>2045</v>
      </c>
      <c r="G79" s="4">
        <v>2050</v>
      </c>
      <c r="H79" s="4" t="s">
        <v>434</v>
      </c>
      <c r="I79" s="49">
        <v>1</v>
      </c>
      <c r="J79" s="4">
        <v>0</v>
      </c>
      <c r="K79" s="4" t="s">
        <v>249</v>
      </c>
      <c r="L79" s="49">
        <f t="shared" si="22"/>
        <v>48.143000111197594</v>
      </c>
      <c r="M79" s="4">
        <v>0</v>
      </c>
      <c r="N79" s="4" t="s">
        <v>435</v>
      </c>
      <c r="O79" s="49">
        <f t="shared" ref="O79:O84" si="26">I79</f>
        <v>1</v>
      </c>
      <c r="P79" s="4">
        <v>0</v>
      </c>
      <c r="Q79" s="49">
        <f>-(1399.51/89.93)*buses!R36</f>
        <v>-4.6686645168464356</v>
      </c>
      <c r="R79" s="84" t="s">
        <v>712</v>
      </c>
      <c r="S79" s="84">
        <f t="shared" si="24"/>
        <v>15.562215056154786</v>
      </c>
      <c r="T79" s="5">
        <f t="shared" si="20"/>
        <v>592</v>
      </c>
      <c r="U79" s="84">
        <v>19047</v>
      </c>
      <c r="V79" s="5">
        <f t="shared" si="21"/>
        <v>25</v>
      </c>
      <c r="W79" s="4">
        <v>100000</v>
      </c>
      <c r="X79" s="5">
        <f t="shared" si="19"/>
        <v>100000</v>
      </c>
      <c r="Y79" s="157" t="s">
        <v>690</v>
      </c>
      <c r="Z79" s="84">
        <f t="shared" si="25"/>
        <v>1.1110000111100002E-4</v>
      </c>
      <c r="AA79" s="4">
        <v>0</v>
      </c>
      <c r="AB79" s="4"/>
      <c r="AC79" s="4"/>
      <c r="AD79" s="4"/>
      <c r="AE79" s="4"/>
      <c r="AF79" s="4"/>
    </row>
    <row r="80" spans="1:32">
      <c r="A80" s="4" t="s">
        <v>549</v>
      </c>
      <c r="B80" s="10">
        <v>0</v>
      </c>
      <c r="C80" t="s">
        <v>284</v>
      </c>
      <c r="D80">
        <v>0</v>
      </c>
      <c r="E80" s="4">
        <v>0</v>
      </c>
      <c r="F80" s="4">
        <v>2050</v>
      </c>
      <c r="G80" s="4">
        <v>2055</v>
      </c>
      <c r="H80" s="4" t="s">
        <v>434</v>
      </c>
      <c r="I80" s="49">
        <v>1</v>
      </c>
      <c r="J80" s="4">
        <v>0</v>
      </c>
      <c r="K80" s="4" t="s">
        <v>249</v>
      </c>
      <c r="L80" s="49">
        <f t="shared" si="22"/>
        <v>48.143000111197594</v>
      </c>
      <c r="M80" s="4">
        <v>0</v>
      </c>
      <c r="N80" s="4" t="s">
        <v>435</v>
      </c>
      <c r="O80" s="49">
        <f t="shared" si="26"/>
        <v>1</v>
      </c>
      <c r="P80" s="4">
        <v>0</v>
      </c>
      <c r="Q80" s="49">
        <f>-(1399.51/89.93)*buses!S36</f>
        <v>-4.6686645168464356</v>
      </c>
      <c r="R80" s="84" t="s">
        <v>712</v>
      </c>
      <c r="S80" s="84">
        <f t="shared" si="24"/>
        <v>15.562215056154786</v>
      </c>
      <c r="T80" s="5">
        <f t="shared" si="20"/>
        <v>592</v>
      </c>
      <c r="U80" s="84">
        <v>19047</v>
      </c>
      <c r="V80" s="5">
        <f t="shared" si="21"/>
        <v>25</v>
      </c>
      <c r="W80" s="4">
        <v>100000</v>
      </c>
      <c r="X80" s="5">
        <f t="shared" si="19"/>
        <v>100000</v>
      </c>
      <c r="Y80" s="157" t="s">
        <v>690</v>
      </c>
      <c r="Z80" s="84">
        <f t="shared" si="25"/>
        <v>1.1110000111100002E-4</v>
      </c>
      <c r="AA80" s="4">
        <v>0</v>
      </c>
      <c r="AB80" s="4"/>
      <c r="AC80" s="4"/>
      <c r="AD80" s="4"/>
      <c r="AE80" s="4"/>
      <c r="AF80" s="4"/>
    </row>
    <row r="81" spans="1:32">
      <c r="A81" s="4" t="s">
        <v>550</v>
      </c>
      <c r="B81" s="10">
        <v>0</v>
      </c>
      <c r="C81" t="s">
        <v>284</v>
      </c>
      <c r="D81">
        <v>0</v>
      </c>
      <c r="E81" s="4">
        <v>0</v>
      </c>
      <c r="F81" s="4">
        <v>2055</v>
      </c>
      <c r="G81" s="4">
        <v>2060</v>
      </c>
      <c r="H81" s="4" t="s">
        <v>434</v>
      </c>
      <c r="I81" s="49">
        <v>1</v>
      </c>
      <c r="J81" s="4">
        <v>0</v>
      </c>
      <c r="K81" s="4" t="s">
        <v>249</v>
      </c>
      <c r="L81" s="49">
        <f t="shared" si="22"/>
        <v>48.143000111197594</v>
      </c>
      <c r="M81" s="4">
        <v>0</v>
      </c>
      <c r="N81" s="4" t="s">
        <v>435</v>
      </c>
      <c r="O81" s="49">
        <f t="shared" si="26"/>
        <v>1</v>
      </c>
      <c r="P81" s="4">
        <v>0</v>
      </c>
      <c r="Q81" s="49">
        <f>-(1399.51/89.93)*buses!T36</f>
        <v>-4.6686645168464356</v>
      </c>
      <c r="R81" s="84" t="s">
        <v>712</v>
      </c>
      <c r="S81" s="84">
        <f t="shared" si="24"/>
        <v>15.562215056154786</v>
      </c>
      <c r="T81" s="5">
        <f t="shared" si="20"/>
        <v>592</v>
      </c>
      <c r="U81" s="84">
        <v>19047</v>
      </c>
      <c r="V81" s="5">
        <f t="shared" si="21"/>
        <v>25</v>
      </c>
      <c r="W81" s="4">
        <v>100000</v>
      </c>
      <c r="X81" s="5">
        <f t="shared" si="19"/>
        <v>100000</v>
      </c>
      <c r="Y81" s="157" t="s">
        <v>690</v>
      </c>
      <c r="Z81" s="84">
        <f t="shared" si="25"/>
        <v>1.1110000111100002E-4</v>
      </c>
      <c r="AA81" s="4">
        <v>0</v>
      </c>
      <c r="AB81" s="4"/>
      <c r="AC81" s="4"/>
      <c r="AD81" s="4"/>
      <c r="AE81" s="4"/>
      <c r="AF81" s="4"/>
    </row>
    <row r="82" spans="1:32">
      <c r="A82" s="4" t="s">
        <v>551</v>
      </c>
      <c r="B82" s="10">
        <v>0</v>
      </c>
      <c r="C82" t="s">
        <v>284</v>
      </c>
      <c r="D82">
        <v>0</v>
      </c>
      <c r="E82" s="4">
        <v>0</v>
      </c>
      <c r="F82" s="4">
        <v>2060</v>
      </c>
      <c r="G82" s="4">
        <v>2065</v>
      </c>
      <c r="H82" s="4" t="s">
        <v>434</v>
      </c>
      <c r="I82" s="49">
        <v>1</v>
      </c>
      <c r="J82" s="4">
        <v>0</v>
      </c>
      <c r="K82" s="4" t="s">
        <v>249</v>
      </c>
      <c r="L82" s="49">
        <f t="shared" si="22"/>
        <v>48.143000111197594</v>
      </c>
      <c r="M82" s="4">
        <v>0</v>
      </c>
      <c r="N82" s="4" t="s">
        <v>435</v>
      </c>
      <c r="O82" s="49">
        <f t="shared" si="26"/>
        <v>1</v>
      </c>
      <c r="P82" s="4">
        <v>0</v>
      </c>
      <c r="Q82" s="49">
        <f>-(1399.51/89.93)*buses!U36</f>
        <v>-4.6686645168464356</v>
      </c>
      <c r="R82" s="84" t="s">
        <v>712</v>
      </c>
      <c r="S82" s="84">
        <f t="shared" si="24"/>
        <v>15.562215056154786</v>
      </c>
      <c r="T82" s="5">
        <f t="shared" si="20"/>
        <v>592</v>
      </c>
      <c r="U82" s="84">
        <v>19047</v>
      </c>
      <c r="V82" s="5">
        <f t="shared" si="21"/>
        <v>25</v>
      </c>
      <c r="W82" s="4">
        <v>100000</v>
      </c>
      <c r="X82" s="5">
        <f t="shared" si="19"/>
        <v>100000</v>
      </c>
      <c r="Y82" s="157" t="s">
        <v>690</v>
      </c>
      <c r="Z82" s="84">
        <f t="shared" si="25"/>
        <v>1.1110000111100002E-4</v>
      </c>
      <c r="AA82" s="4">
        <v>0</v>
      </c>
      <c r="AB82" s="4"/>
      <c r="AC82" s="4"/>
      <c r="AD82" s="4"/>
      <c r="AE82" s="4"/>
      <c r="AF82" s="4"/>
    </row>
    <row r="83" spans="1:32">
      <c r="A83" s="4" t="s">
        <v>552</v>
      </c>
      <c r="B83" s="10">
        <v>0</v>
      </c>
      <c r="C83" t="s">
        <v>284</v>
      </c>
      <c r="D83">
        <v>0</v>
      </c>
      <c r="E83" s="4">
        <v>0</v>
      </c>
      <c r="F83" s="4">
        <v>2065</v>
      </c>
      <c r="G83" s="4">
        <v>2070</v>
      </c>
      <c r="H83" s="4" t="s">
        <v>434</v>
      </c>
      <c r="I83" s="49">
        <v>1</v>
      </c>
      <c r="J83" s="4">
        <v>0</v>
      </c>
      <c r="K83" s="4" t="s">
        <v>249</v>
      </c>
      <c r="L83" s="49">
        <f t="shared" si="22"/>
        <v>48.143000111197594</v>
      </c>
      <c r="M83" s="4">
        <v>0</v>
      </c>
      <c r="N83" s="4" t="s">
        <v>435</v>
      </c>
      <c r="O83" s="49">
        <f t="shared" si="26"/>
        <v>1</v>
      </c>
      <c r="P83" s="4">
        <v>0</v>
      </c>
      <c r="Q83" s="49">
        <f>-(1399.51/89.93)*buses!V36</f>
        <v>-4.6686645168464356</v>
      </c>
      <c r="R83" s="84" t="s">
        <v>712</v>
      </c>
      <c r="S83" s="84">
        <f t="shared" si="24"/>
        <v>15.562215056154786</v>
      </c>
      <c r="T83" s="5">
        <f>$T$84</f>
        <v>592</v>
      </c>
      <c r="U83" s="84">
        <v>19047</v>
      </c>
      <c r="V83" s="5">
        <f>$V$84</f>
        <v>25</v>
      </c>
      <c r="W83" s="4">
        <v>100000</v>
      </c>
      <c r="X83" s="5">
        <f>$X$84</f>
        <v>100000</v>
      </c>
      <c r="Y83" s="157" t="s">
        <v>690</v>
      </c>
      <c r="Z83" s="84">
        <f t="shared" si="25"/>
        <v>1.1110000111100002E-4</v>
      </c>
      <c r="AA83" s="4">
        <v>0</v>
      </c>
      <c r="AB83" s="4"/>
      <c r="AC83" s="4"/>
      <c r="AD83" s="4"/>
      <c r="AE83" s="4"/>
      <c r="AF83" s="4"/>
    </row>
    <row r="84" spans="1:32" s="38" customFormat="1">
      <c r="A84" s="90" t="s">
        <v>553</v>
      </c>
      <c r="B84" s="91">
        <v>0</v>
      </c>
      <c r="C84" s="38" t="s">
        <v>284</v>
      </c>
      <c r="D84" s="38">
        <v>0</v>
      </c>
      <c r="E84" s="90">
        <v>0</v>
      </c>
      <c r="F84" s="90">
        <v>2070</v>
      </c>
      <c r="G84" s="90">
        <v>2075</v>
      </c>
      <c r="H84" s="90" t="s">
        <v>434</v>
      </c>
      <c r="I84" s="92">
        <v>1</v>
      </c>
      <c r="J84" s="90">
        <v>0</v>
      </c>
      <c r="K84" s="90" t="s">
        <v>249</v>
      </c>
      <c r="L84" s="92">
        <f t="shared" si="22"/>
        <v>48.143000111197594</v>
      </c>
      <c r="M84" s="90">
        <v>0</v>
      </c>
      <c r="N84" s="90" t="s">
        <v>435</v>
      </c>
      <c r="O84" s="92">
        <f t="shared" si="26"/>
        <v>1</v>
      </c>
      <c r="P84" s="90">
        <v>0</v>
      </c>
      <c r="Q84" s="92">
        <f>-(1399.51/89.93)*buses!W36</f>
        <v>-4.6686645168464356</v>
      </c>
      <c r="R84" s="84" t="s">
        <v>712</v>
      </c>
      <c r="S84" s="102">
        <f>1399.51/89.93</f>
        <v>15.562215056154786</v>
      </c>
      <c r="T84" s="103">
        <v>592</v>
      </c>
      <c r="U84" s="102">
        <v>19047</v>
      </c>
      <c r="V84" s="102">
        <v>25</v>
      </c>
      <c r="W84" s="90">
        <v>100000</v>
      </c>
      <c r="X84" s="37">
        <v>100000</v>
      </c>
      <c r="Y84" s="157" t="s">
        <v>690</v>
      </c>
      <c r="Z84" s="84">
        <f t="shared" si="25"/>
        <v>1.1110000111100002E-4</v>
      </c>
      <c r="AA84" s="90">
        <v>0</v>
      </c>
      <c r="AB84" s="90"/>
      <c r="AC84" s="90"/>
      <c r="AD84" s="90"/>
      <c r="AE84" s="98" t="s">
        <v>554</v>
      </c>
      <c r="AF84" s="90"/>
    </row>
    <row r="85" spans="1:32" s="121" customFormat="1">
      <c r="A85" s="119"/>
      <c r="B85" s="120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22"/>
      <c r="Y85" s="119"/>
      <c r="Z85" s="119"/>
      <c r="AA85" s="119"/>
      <c r="AB85" s="119"/>
      <c r="AC85" s="119"/>
      <c r="AD85" s="119"/>
      <c r="AE85" s="119"/>
      <c r="AF85" s="119"/>
    </row>
    <row r="86" spans="1:32">
      <c r="A86" s="4" t="s">
        <v>441</v>
      </c>
      <c r="B86" s="10">
        <v>1</v>
      </c>
      <c r="C86" t="s">
        <v>284</v>
      </c>
      <c r="D86">
        <v>0</v>
      </c>
      <c r="E86" s="4">
        <v>0</v>
      </c>
      <c r="F86" s="4">
        <v>0</v>
      </c>
      <c r="G86" s="4">
        <v>2100</v>
      </c>
      <c r="H86" s="4" t="s">
        <v>250</v>
      </c>
      <c r="I86" s="49">
        <v>1</v>
      </c>
      <c r="J86" s="4">
        <v>0</v>
      </c>
      <c r="K86" s="4" t="s">
        <v>232</v>
      </c>
      <c r="L86" s="49">
        <f t="shared" ref="L86" si="27">809.4/1445.23</f>
        <v>0.56004926551483147</v>
      </c>
      <c r="M86" s="4">
        <v>0</v>
      </c>
      <c r="N86" s="4" t="s">
        <v>442</v>
      </c>
      <c r="O86" s="49">
        <f t="shared" ref="O86" si="28">89.93/1445.23</f>
        <v>6.2225389730354345E-2</v>
      </c>
      <c r="P86" s="4">
        <v>0</v>
      </c>
      <c r="Q86" s="4">
        <v>0</v>
      </c>
      <c r="R86" s="5" t="s">
        <v>130</v>
      </c>
      <c r="S86" s="4">
        <v>1</v>
      </c>
      <c r="T86" s="4">
        <v>0</v>
      </c>
      <c r="U86" s="4">
        <v>0</v>
      </c>
      <c r="V86" s="4">
        <v>100</v>
      </c>
      <c r="W86" s="4">
        <v>100000</v>
      </c>
      <c r="X86" s="5">
        <v>100000</v>
      </c>
      <c r="Y86" s="4" t="s">
        <v>130</v>
      </c>
      <c r="Z86" s="4">
        <v>1</v>
      </c>
      <c r="AA86" s="4">
        <v>0</v>
      </c>
      <c r="AB86" s="4"/>
      <c r="AC86" s="4"/>
      <c r="AD86" s="4"/>
      <c r="AE86" s="4"/>
      <c r="AF86" s="4"/>
    </row>
    <row r="87" spans="1:32">
      <c r="A87" s="4" t="s">
        <v>293</v>
      </c>
      <c r="B87" s="10">
        <v>1</v>
      </c>
      <c r="C87" t="s">
        <v>284</v>
      </c>
      <c r="D87">
        <v>0</v>
      </c>
      <c r="E87" s="4">
        <v>0</v>
      </c>
      <c r="F87" s="4">
        <v>2025</v>
      </c>
      <c r="G87" s="4">
        <v>2030</v>
      </c>
      <c r="H87" s="4" t="s">
        <v>442</v>
      </c>
      <c r="I87" s="49">
        <v>1</v>
      </c>
      <c r="J87" s="4">
        <v>0</v>
      </c>
      <c r="K87" s="4" t="s">
        <v>699</v>
      </c>
      <c r="L87" s="49">
        <f>(33.3+131.4)/89.93</f>
        <v>1.831424441232069</v>
      </c>
      <c r="M87" s="4">
        <v>0</v>
      </c>
      <c r="N87" s="4" t="s">
        <v>173</v>
      </c>
      <c r="O87" s="49">
        <v>1</v>
      </c>
      <c r="P87" s="4">
        <v>0</v>
      </c>
      <c r="Q87" s="4">
        <v>0</v>
      </c>
      <c r="R87" s="5" t="s">
        <v>130</v>
      </c>
      <c r="S87" s="5">
        <v>1</v>
      </c>
      <c r="T87" s="5">
        <f t="shared" ref="T87:T94" si="29">$T$96</f>
        <v>465</v>
      </c>
      <c r="U87" s="84">
        <v>13657</v>
      </c>
      <c r="V87" s="5">
        <f t="shared" ref="V87:V94" si="30">$V$96</f>
        <v>20</v>
      </c>
      <c r="W87" s="4">
        <v>0</v>
      </c>
      <c r="X87" s="5">
        <v>100000</v>
      </c>
      <c r="Y87" s="157" t="s">
        <v>710</v>
      </c>
      <c r="Z87" s="84">
        <f>0.4/571</f>
        <v>7.0052539404553418E-4</v>
      </c>
      <c r="AA87" s="4">
        <v>0</v>
      </c>
      <c r="AB87" s="4"/>
      <c r="AC87" s="4"/>
      <c r="AD87" s="4"/>
      <c r="AE87" s="4"/>
      <c r="AF87" s="4"/>
    </row>
    <row r="88" spans="1:32">
      <c r="A88" s="4" t="s">
        <v>289</v>
      </c>
      <c r="B88" s="10">
        <v>1</v>
      </c>
      <c r="C88" t="s">
        <v>284</v>
      </c>
      <c r="D88">
        <v>0</v>
      </c>
      <c r="E88" s="4">
        <v>0</v>
      </c>
      <c r="F88" s="4">
        <v>2030</v>
      </c>
      <c r="G88" s="4">
        <v>2035</v>
      </c>
      <c r="H88" s="4" t="s">
        <v>442</v>
      </c>
      <c r="I88" s="49">
        <v>1</v>
      </c>
      <c r="J88" s="4">
        <v>0</v>
      </c>
      <c r="K88" s="4" t="s">
        <v>699</v>
      </c>
      <c r="L88" s="49">
        <f>(33.3+131.4)/89.93</f>
        <v>1.831424441232069</v>
      </c>
      <c r="M88" s="4">
        <v>0</v>
      </c>
      <c r="N88" s="4" t="s">
        <v>173</v>
      </c>
      <c r="O88" s="49">
        <v>1</v>
      </c>
      <c r="P88" s="4">
        <v>0</v>
      </c>
      <c r="Q88" s="4">
        <v>0</v>
      </c>
      <c r="R88" s="5" t="s">
        <v>130</v>
      </c>
      <c r="S88" s="5">
        <v>1</v>
      </c>
      <c r="T88" s="5">
        <f t="shared" si="29"/>
        <v>465</v>
      </c>
      <c r="U88" s="84">
        <v>12911</v>
      </c>
      <c r="V88" s="5">
        <f t="shared" si="30"/>
        <v>20</v>
      </c>
      <c r="W88" s="4">
        <v>100000</v>
      </c>
      <c r="X88" s="5">
        <v>100000</v>
      </c>
      <c r="Y88" s="157" t="s">
        <v>710</v>
      </c>
      <c r="Z88" s="84">
        <f t="shared" ref="Z88:Z96" si="31">0.4/571</f>
        <v>7.0052539404553418E-4</v>
      </c>
      <c r="AA88" s="4">
        <v>0</v>
      </c>
      <c r="AB88" s="4"/>
      <c r="AC88" s="4"/>
      <c r="AD88" s="4"/>
      <c r="AE88" s="4"/>
      <c r="AF88" s="4"/>
    </row>
    <row r="89" spans="1:32">
      <c r="A89" s="4" t="s">
        <v>290</v>
      </c>
      <c r="B89" s="10">
        <v>1</v>
      </c>
      <c r="C89" t="s">
        <v>284</v>
      </c>
      <c r="D89">
        <v>0</v>
      </c>
      <c r="E89" s="4">
        <v>0</v>
      </c>
      <c r="F89" s="4">
        <v>2035</v>
      </c>
      <c r="G89" s="4">
        <v>2040</v>
      </c>
      <c r="H89" s="4" t="s">
        <v>442</v>
      </c>
      <c r="I89" s="49">
        <v>1</v>
      </c>
      <c r="J89" s="4">
        <v>0</v>
      </c>
      <c r="K89" s="4" t="s">
        <v>699</v>
      </c>
      <c r="L89" s="49">
        <f t="shared" ref="L89:L96" si="32">(33.3+131.4)/89.93</f>
        <v>1.831424441232069</v>
      </c>
      <c r="M89" s="4">
        <v>0</v>
      </c>
      <c r="N89" s="4" t="s">
        <v>173</v>
      </c>
      <c r="O89" s="49">
        <v>1</v>
      </c>
      <c r="P89" s="4">
        <v>0</v>
      </c>
      <c r="Q89" s="4">
        <v>0</v>
      </c>
      <c r="R89" s="5" t="s">
        <v>130</v>
      </c>
      <c r="S89" s="5">
        <v>1</v>
      </c>
      <c r="T89" s="5">
        <f>$T$96</f>
        <v>465</v>
      </c>
      <c r="U89" s="84">
        <v>12207</v>
      </c>
      <c r="V89" s="5">
        <f t="shared" si="30"/>
        <v>20</v>
      </c>
      <c r="W89" s="4">
        <v>100000</v>
      </c>
      <c r="X89" s="5">
        <v>100000</v>
      </c>
      <c r="Y89" s="157" t="s">
        <v>710</v>
      </c>
      <c r="Z89" s="84">
        <f t="shared" si="31"/>
        <v>7.0052539404553418E-4</v>
      </c>
      <c r="AA89" s="4">
        <v>0</v>
      </c>
      <c r="AB89" s="4"/>
      <c r="AC89" s="4"/>
      <c r="AD89" s="4"/>
      <c r="AE89" s="4"/>
      <c r="AF89" s="4"/>
    </row>
    <row r="90" spans="1:32">
      <c r="A90" s="4" t="s">
        <v>291</v>
      </c>
      <c r="B90" s="10">
        <v>1</v>
      </c>
      <c r="C90" t="s">
        <v>284</v>
      </c>
      <c r="D90">
        <v>0</v>
      </c>
      <c r="E90" s="4">
        <v>0</v>
      </c>
      <c r="F90" s="4">
        <v>2040</v>
      </c>
      <c r="G90" s="4">
        <v>2045</v>
      </c>
      <c r="H90" s="4" t="s">
        <v>442</v>
      </c>
      <c r="I90" s="49">
        <v>1</v>
      </c>
      <c r="J90" s="4">
        <v>0</v>
      </c>
      <c r="K90" s="4" t="s">
        <v>699</v>
      </c>
      <c r="L90" s="49">
        <f t="shared" si="32"/>
        <v>1.831424441232069</v>
      </c>
      <c r="M90" s="4">
        <v>0</v>
      </c>
      <c r="N90" s="4" t="s">
        <v>173</v>
      </c>
      <c r="O90" s="49">
        <v>1</v>
      </c>
      <c r="P90" s="4">
        <v>0</v>
      </c>
      <c r="Q90" s="4">
        <v>0</v>
      </c>
      <c r="R90" s="5" t="s">
        <v>130</v>
      </c>
      <c r="S90" s="5">
        <v>1</v>
      </c>
      <c r="T90" s="5">
        <f t="shared" si="29"/>
        <v>465</v>
      </c>
      <c r="U90" s="84">
        <v>11543</v>
      </c>
      <c r="V90" s="5">
        <f t="shared" si="30"/>
        <v>20</v>
      </c>
      <c r="W90" s="4">
        <v>100000</v>
      </c>
      <c r="X90" s="5">
        <v>100000</v>
      </c>
      <c r="Y90" s="157" t="s">
        <v>710</v>
      </c>
      <c r="Z90" s="84">
        <f t="shared" si="31"/>
        <v>7.0052539404553418E-4</v>
      </c>
      <c r="AA90" s="4">
        <v>0</v>
      </c>
      <c r="AB90" s="4"/>
      <c r="AC90" s="4"/>
      <c r="AD90" s="4"/>
      <c r="AE90" s="4"/>
      <c r="AF90" s="4"/>
    </row>
    <row r="91" spans="1:32">
      <c r="A91" s="4" t="s">
        <v>292</v>
      </c>
      <c r="B91" s="10">
        <v>1</v>
      </c>
      <c r="C91" t="s">
        <v>284</v>
      </c>
      <c r="D91">
        <v>0</v>
      </c>
      <c r="E91" s="4">
        <v>0</v>
      </c>
      <c r="F91" s="4">
        <v>2045</v>
      </c>
      <c r="G91" s="4">
        <v>2050</v>
      </c>
      <c r="H91" s="4" t="s">
        <v>442</v>
      </c>
      <c r="I91" s="49">
        <v>1</v>
      </c>
      <c r="J91" s="4">
        <v>0</v>
      </c>
      <c r="K91" s="4" t="s">
        <v>699</v>
      </c>
      <c r="L91" s="49">
        <f t="shared" si="32"/>
        <v>1.831424441232069</v>
      </c>
      <c r="M91" s="4">
        <v>0</v>
      </c>
      <c r="N91" s="4" t="s">
        <v>173</v>
      </c>
      <c r="O91" s="49">
        <v>1</v>
      </c>
      <c r="P91" s="4">
        <v>0</v>
      </c>
      <c r="Q91" s="4">
        <v>0</v>
      </c>
      <c r="R91" s="5" t="s">
        <v>130</v>
      </c>
      <c r="S91" s="5">
        <v>1</v>
      </c>
      <c r="T91" s="5">
        <f t="shared" si="29"/>
        <v>465</v>
      </c>
      <c r="U91" s="84">
        <v>10916</v>
      </c>
      <c r="V91" s="5">
        <f t="shared" si="30"/>
        <v>20</v>
      </c>
      <c r="W91" s="4">
        <v>100000</v>
      </c>
      <c r="X91" s="5">
        <v>100000</v>
      </c>
      <c r="Y91" s="157" t="s">
        <v>710</v>
      </c>
      <c r="Z91" s="84">
        <f t="shared" si="31"/>
        <v>7.0052539404553418E-4</v>
      </c>
      <c r="AA91" s="4">
        <v>0</v>
      </c>
      <c r="AB91" s="4"/>
      <c r="AC91" s="4"/>
      <c r="AD91" s="4"/>
      <c r="AE91" s="4"/>
      <c r="AF91" s="4"/>
    </row>
    <row r="92" spans="1:32">
      <c r="A92" s="4" t="s">
        <v>555</v>
      </c>
      <c r="B92" s="10">
        <v>1</v>
      </c>
      <c r="C92" t="s">
        <v>284</v>
      </c>
      <c r="D92">
        <v>0</v>
      </c>
      <c r="E92" s="4">
        <v>0</v>
      </c>
      <c r="F92" s="4">
        <v>2050</v>
      </c>
      <c r="G92" s="4">
        <v>2055</v>
      </c>
      <c r="H92" s="4" t="s">
        <v>442</v>
      </c>
      <c r="I92" s="49">
        <v>1</v>
      </c>
      <c r="J92" s="4">
        <v>0</v>
      </c>
      <c r="K92" s="4" t="s">
        <v>699</v>
      </c>
      <c r="L92" s="49">
        <f t="shared" si="32"/>
        <v>1.831424441232069</v>
      </c>
      <c r="M92" s="4">
        <v>0</v>
      </c>
      <c r="N92" s="4" t="s">
        <v>173</v>
      </c>
      <c r="O92" s="49">
        <v>1</v>
      </c>
      <c r="P92" s="4">
        <v>0</v>
      </c>
      <c r="Q92" s="4">
        <v>0</v>
      </c>
      <c r="R92" s="5" t="s">
        <v>130</v>
      </c>
      <c r="S92" s="5">
        <v>1</v>
      </c>
      <c r="T92" s="5">
        <f t="shared" si="29"/>
        <v>465</v>
      </c>
      <c r="U92" s="84">
        <v>10916</v>
      </c>
      <c r="V92" s="5">
        <f t="shared" si="30"/>
        <v>20</v>
      </c>
      <c r="W92" s="4">
        <v>100000</v>
      </c>
      <c r="X92" s="5">
        <v>100000</v>
      </c>
      <c r="Y92" s="157" t="s">
        <v>710</v>
      </c>
      <c r="Z92" s="84">
        <f t="shared" si="31"/>
        <v>7.0052539404553418E-4</v>
      </c>
      <c r="AA92" s="4">
        <v>0</v>
      </c>
      <c r="AB92" s="4"/>
      <c r="AC92" s="4"/>
      <c r="AD92" s="4"/>
      <c r="AE92" s="4"/>
      <c r="AF92" s="4"/>
    </row>
    <row r="93" spans="1:32">
      <c r="A93" s="4" t="s">
        <v>556</v>
      </c>
      <c r="B93" s="10">
        <v>1</v>
      </c>
      <c r="C93" t="s">
        <v>284</v>
      </c>
      <c r="D93">
        <v>0</v>
      </c>
      <c r="E93" s="4">
        <v>0</v>
      </c>
      <c r="F93" s="4">
        <v>2055</v>
      </c>
      <c r="G93" s="4">
        <v>2060</v>
      </c>
      <c r="H93" s="4" t="s">
        <v>442</v>
      </c>
      <c r="I93" s="49">
        <v>1</v>
      </c>
      <c r="J93" s="4">
        <v>0</v>
      </c>
      <c r="K93" s="4" t="s">
        <v>699</v>
      </c>
      <c r="L93" s="49">
        <f t="shared" si="32"/>
        <v>1.831424441232069</v>
      </c>
      <c r="M93" s="4">
        <v>0</v>
      </c>
      <c r="N93" s="4" t="s">
        <v>173</v>
      </c>
      <c r="O93" s="49">
        <v>1</v>
      </c>
      <c r="P93" s="4">
        <v>0</v>
      </c>
      <c r="Q93" s="4">
        <v>0</v>
      </c>
      <c r="R93" s="5" t="s">
        <v>130</v>
      </c>
      <c r="S93" s="5">
        <v>1</v>
      </c>
      <c r="T93" s="5">
        <f t="shared" si="29"/>
        <v>465</v>
      </c>
      <c r="U93" s="84">
        <v>10916</v>
      </c>
      <c r="V93" s="5">
        <f t="shared" si="30"/>
        <v>20</v>
      </c>
      <c r="W93" s="4">
        <v>100000</v>
      </c>
      <c r="X93" s="5">
        <v>100000</v>
      </c>
      <c r="Y93" s="157" t="s">
        <v>710</v>
      </c>
      <c r="Z93" s="84">
        <f t="shared" si="31"/>
        <v>7.0052539404553418E-4</v>
      </c>
      <c r="AA93" s="4">
        <v>0</v>
      </c>
      <c r="AB93" s="4"/>
      <c r="AC93" s="4"/>
      <c r="AD93" s="4"/>
      <c r="AE93" s="4"/>
      <c r="AF93" s="4"/>
    </row>
    <row r="94" spans="1:32">
      <c r="A94" s="4" t="s">
        <v>557</v>
      </c>
      <c r="B94" s="10">
        <v>1</v>
      </c>
      <c r="C94" t="s">
        <v>284</v>
      </c>
      <c r="D94">
        <v>0</v>
      </c>
      <c r="E94" s="4">
        <v>0</v>
      </c>
      <c r="F94" s="4">
        <v>2060</v>
      </c>
      <c r="G94" s="4">
        <v>2065</v>
      </c>
      <c r="H94" s="4" t="s">
        <v>442</v>
      </c>
      <c r="I94" s="49">
        <v>1</v>
      </c>
      <c r="J94" s="4">
        <v>0</v>
      </c>
      <c r="K94" s="4" t="s">
        <v>699</v>
      </c>
      <c r="L94" s="49">
        <f t="shared" si="32"/>
        <v>1.831424441232069</v>
      </c>
      <c r="M94" s="4">
        <v>0</v>
      </c>
      <c r="N94" s="4" t="s">
        <v>173</v>
      </c>
      <c r="O94" s="49">
        <v>1</v>
      </c>
      <c r="P94" s="4">
        <v>0</v>
      </c>
      <c r="Q94" s="4">
        <v>0</v>
      </c>
      <c r="R94" s="5" t="s">
        <v>130</v>
      </c>
      <c r="S94" s="5">
        <v>1</v>
      </c>
      <c r="T94" s="5">
        <f t="shared" si="29"/>
        <v>465</v>
      </c>
      <c r="U94" s="84">
        <v>10916</v>
      </c>
      <c r="V94" s="5">
        <f t="shared" si="30"/>
        <v>20</v>
      </c>
      <c r="W94" s="4">
        <v>100000</v>
      </c>
      <c r="X94" s="5">
        <v>100000</v>
      </c>
      <c r="Y94" s="157" t="s">
        <v>710</v>
      </c>
      <c r="Z94" s="84">
        <f t="shared" si="31"/>
        <v>7.0052539404553418E-4</v>
      </c>
      <c r="AA94" s="4">
        <v>0</v>
      </c>
      <c r="AB94" s="4"/>
      <c r="AC94" s="4"/>
      <c r="AD94" s="4"/>
      <c r="AE94" s="4"/>
      <c r="AF94" s="4"/>
    </row>
    <row r="95" spans="1:32">
      <c r="A95" s="4" t="s">
        <v>558</v>
      </c>
      <c r="B95" s="10">
        <v>1</v>
      </c>
      <c r="C95" t="s">
        <v>284</v>
      </c>
      <c r="D95">
        <v>0</v>
      </c>
      <c r="E95" s="4">
        <v>0</v>
      </c>
      <c r="F95" s="4">
        <v>2065</v>
      </c>
      <c r="G95" s="4">
        <v>2070</v>
      </c>
      <c r="H95" s="4" t="s">
        <v>442</v>
      </c>
      <c r="I95" s="49">
        <v>1</v>
      </c>
      <c r="J95" s="4">
        <v>0</v>
      </c>
      <c r="K95" s="4" t="s">
        <v>699</v>
      </c>
      <c r="L95" s="49">
        <f t="shared" si="32"/>
        <v>1.831424441232069</v>
      </c>
      <c r="M95" s="4">
        <v>0</v>
      </c>
      <c r="N95" s="4" t="s">
        <v>173</v>
      </c>
      <c r="O95" s="49">
        <v>1</v>
      </c>
      <c r="P95" s="4">
        <v>0</v>
      </c>
      <c r="Q95" s="4">
        <v>0</v>
      </c>
      <c r="R95" s="5" t="s">
        <v>130</v>
      </c>
      <c r="S95" s="5">
        <v>1</v>
      </c>
      <c r="T95" s="5">
        <f>$T$96</f>
        <v>465</v>
      </c>
      <c r="U95" s="84">
        <v>10916</v>
      </c>
      <c r="V95" s="5">
        <f>$V$96</f>
        <v>20</v>
      </c>
      <c r="W95" s="4">
        <v>100000</v>
      </c>
      <c r="X95" s="5">
        <v>100000</v>
      </c>
      <c r="Y95" s="157" t="s">
        <v>710</v>
      </c>
      <c r="Z95" s="84">
        <f t="shared" si="31"/>
        <v>7.0052539404553418E-4</v>
      </c>
      <c r="AA95" s="4">
        <v>0</v>
      </c>
      <c r="AB95" s="4"/>
      <c r="AC95" s="4"/>
      <c r="AD95" s="4"/>
      <c r="AE95" s="4"/>
      <c r="AF95" s="4"/>
    </row>
    <row r="96" spans="1:32" s="38" customFormat="1">
      <c r="A96" s="90" t="s">
        <v>559</v>
      </c>
      <c r="B96" s="91">
        <v>1</v>
      </c>
      <c r="C96" s="38" t="s">
        <v>284</v>
      </c>
      <c r="D96" s="38">
        <v>0</v>
      </c>
      <c r="E96" s="90">
        <v>0</v>
      </c>
      <c r="F96" s="90">
        <v>2070</v>
      </c>
      <c r="G96" s="90">
        <v>2075</v>
      </c>
      <c r="H96" s="90" t="s">
        <v>442</v>
      </c>
      <c r="I96" s="92">
        <v>1</v>
      </c>
      <c r="J96" s="90">
        <v>0</v>
      </c>
      <c r="K96" s="90" t="s">
        <v>699</v>
      </c>
      <c r="L96" s="92">
        <f t="shared" si="32"/>
        <v>1.831424441232069</v>
      </c>
      <c r="M96" s="90">
        <v>0</v>
      </c>
      <c r="N96" s="90" t="s">
        <v>173</v>
      </c>
      <c r="O96" s="92">
        <v>1</v>
      </c>
      <c r="P96" s="90">
        <v>0</v>
      </c>
      <c r="Q96" s="90">
        <v>0</v>
      </c>
      <c r="R96" s="5" t="s">
        <v>130</v>
      </c>
      <c r="S96" s="37">
        <v>1</v>
      </c>
      <c r="T96" s="102">
        <v>465</v>
      </c>
      <c r="U96" s="102">
        <v>10916</v>
      </c>
      <c r="V96" s="102">
        <v>20</v>
      </c>
      <c r="W96" s="90">
        <v>100000</v>
      </c>
      <c r="X96" s="37">
        <v>100000</v>
      </c>
      <c r="Y96" s="157" t="s">
        <v>710</v>
      </c>
      <c r="Z96" s="84">
        <f t="shared" si="31"/>
        <v>7.0052539404553418E-4</v>
      </c>
      <c r="AA96" s="90">
        <v>0</v>
      </c>
      <c r="AB96" s="90"/>
      <c r="AC96" s="90"/>
      <c r="AD96" s="90"/>
      <c r="AE96" s="98" t="s">
        <v>548</v>
      </c>
      <c r="AF96" s="90"/>
    </row>
    <row r="97" spans="1:32" s="121" customFormat="1">
      <c r="A97" s="119"/>
      <c r="B97" s="120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22"/>
      <c r="Y97" s="123"/>
      <c r="Z97" s="119"/>
      <c r="AA97" s="119"/>
      <c r="AB97" s="119"/>
      <c r="AC97" s="119"/>
      <c r="AD97" s="119"/>
      <c r="AE97" s="119"/>
      <c r="AF97" s="119"/>
    </row>
    <row r="98" spans="1:32">
      <c r="A98" s="4" t="s">
        <v>443</v>
      </c>
      <c r="B98" s="10">
        <v>1</v>
      </c>
      <c r="C98" t="s">
        <v>284</v>
      </c>
      <c r="D98">
        <v>0</v>
      </c>
      <c r="E98" s="4">
        <v>0</v>
      </c>
      <c r="F98" s="4">
        <v>0</v>
      </c>
      <c r="G98" s="4">
        <v>2100</v>
      </c>
      <c r="H98" s="4" t="s">
        <v>251</v>
      </c>
      <c r="I98" s="54">
        <f>516.85/516.85</f>
        <v>1</v>
      </c>
      <c r="J98" s="4">
        <v>0</v>
      </c>
      <c r="K98" s="4" t="s">
        <v>232</v>
      </c>
      <c r="L98" s="54">
        <f>385.2/516.85</f>
        <v>0.74528393150817451</v>
      </c>
      <c r="M98" s="4">
        <v>0</v>
      </c>
      <c r="N98" s="4" t="s">
        <v>444</v>
      </c>
      <c r="O98" s="54">
        <f>89.93/516.85</f>
        <v>0.17399632388507305</v>
      </c>
      <c r="P98" s="4">
        <v>0</v>
      </c>
      <c r="Q98" s="4">
        <v>0</v>
      </c>
      <c r="R98" s="5" t="s">
        <v>130</v>
      </c>
      <c r="S98" s="5">
        <v>1</v>
      </c>
      <c r="T98" s="4">
        <v>0</v>
      </c>
      <c r="U98" s="4">
        <v>0</v>
      </c>
      <c r="V98" s="4">
        <v>100</v>
      </c>
      <c r="W98" s="4">
        <v>100000</v>
      </c>
      <c r="X98" s="5">
        <v>100000</v>
      </c>
      <c r="Y98" s="5" t="s">
        <v>130</v>
      </c>
      <c r="Z98" s="5">
        <v>1</v>
      </c>
      <c r="AA98" s="4">
        <v>0</v>
      </c>
      <c r="AB98" s="4"/>
      <c r="AC98" s="4"/>
      <c r="AD98" s="4"/>
      <c r="AE98" s="4"/>
      <c r="AF98" s="4"/>
    </row>
    <row r="99" spans="1:32">
      <c r="A99" s="4" t="s">
        <v>334</v>
      </c>
      <c r="B99" s="10">
        <v>1</v>
      </c>
      <c r="C99" t="s">
        <v>284</v>
      </c>
      <c r="D99">
        <v>0</v>
      </c>
      <c r="E99" s="4">
        <v>0</v>
      </c>
      <c r="F99" s="4">
        <v>2025</v>
      </c>
      <c r="G99" s="4">
        <v>2030</v>
      </c>
      <c r="H99" s="4" t="s">
        <v>444</v>
      </c>
      <c r="I99" s="54">
        <v>1</v>
      </c>
      <c r="J99" s="4">
        <v>0</v>
      </c>
      <c r="K99" s="4" t="s">
        <v>699</v>
      </c>
      <c r="L99" s="54">
        <f>(30+132.32+113.39)/89.93</f>
        <v>3.0658289780940726</v>
      </c>
      <c r="M99" s="4">
        <v>0</v>
      </c>
      <c r="N99" s="4" t="s">
        <v>173</v>
      </c>
      <c r="O99" s="54">
        <v>1</v>
      </c>
      <c r="P99" s="4">
        <v>0</v>
      </c>
      <c r="Q99" s="4">
        <v>0</v>
      </c>
      <c r="R99" s="5" t="s">
        <v>130</v>
      </c>
      <c r="S99" s="5">
        <v>1</v>
      </c>
      <c r="T99" s="5">
        <f t="shared" ref="T99:T106" si="33">$T$108</f>
        <v>1046</v>
      </c>
      <c r="U99" s="84">
        <v>43014</v>
      </c>
      <c r="V99" s="5">
        <f t="shared" ref="V99:V106" si="34">$V$108</f>
        <v>25</v>
      </c>
      <c r="W99" s="4">
        <v>0</v>
      </c>
      <c r="X99" s="5">
        <v>100000</v>
      </c>
      <c r="Y99" s="157" t="s">
        <v>710</v>
      </c>
      <c r="Z99" s="84">
        <f>0.4/571</f>
        <v>7.0052539404553418E-4</v>
      </c>
      <c r="AA99" s="4">
        <v>0</v>
      </c>
      <c r="AB99" s="4"/>
      <c r="AC99" s="4"/>
      <c r="AD99" s="4"/>
      <c r="AE99" s="4"/>
      <c r="AF99" s="4"/>
    </row>
    <row r="100" spans="1:32">
      <c r="A100" s="4" t="s">
        <v>335</v>
      </c>
      <c r="B100" s="10">
        <v>1</v>
      </c>
      <c r="C100" t="s">
        <v>284</v>
      </c>
      <c r="D100">
        <v>0</v>
      </c>
      <c r="E100" s="4">
        <v>0</v>
      </c>
      <c r="F100" s="4">
        <v>2030</v>
      </c>
      <c r="G100" s="4">
        <v>2035</v>
      </c>
      <c r="H100" s="4" t="s">
        <v>444</v>
      </c>
      <c r="I100" s="54">
        <v>1</v>
      </c>
      <c r="J100" s="4">
        <v>0</v>
      </c>
      <c r="K100" s="4" t="s">
        <v>699</v>
      </c>
      <c r="L100" s="54">
        <f t="shared" ref="L100:L108" si="35">(30+132.32+113.39)/89.93</f>
        <v>3.0658289780940726</v>
      </c>
      <c r="M100" s="4">
        <v>0</v>
      </c>
      <c r="N100" s="4" t="s">
        <v>173</v>
      </c>
      <c r="O100" s="54">
        <v>1</v>
      </c>
      <c r="P100" s="4">
        <v>0</v>
      </c>
      <c r="Q100" s="4">
        <v>0</v>
      </c>
      <c r="R100" s="5" t="s">
        <v>130</v>
      </c>
      <c r="S100" s="5">
        <v>1</v>
      </c>
      <c r="T100" s="5">
        <f t="shared" si="33"/>
        <v>1046</v>
      </c>
      <c r="U100" s="84">
        <v>40066</v>
      </c>
      <c r="V100" s="5">
        <f t="shared" si="34"/>
        <v>25</v>
      </c>
      <c r="W100" s="4">
        <v>100000</v>
      </c>
      <c r="X100" s="5">
        <v>100000</v>
      </c>
      <c r="Y100" s="157" t="s">
        <v>710</v>
      </c>
      <c r="Z100" s="84">
        <f t="shared" ref="Z100:Z108" si="36">0.4/571</f>
        <v>7.0052539404553418E-4</v>
      </c>
      <c r="AA100" s="4">
        <v>0</v>
      </c>
      <c r="AB100" s="4"/>
      <c r="AC100" s="4"/>
      <c r="AD100" s="4"/>
      <c r="AE100" s="4"/>
      <c r="AF100" s="4"/>
    </row>
    <row r="101" spans="1:32">
      <c r="A101" s="4" t="s">
        <v>336</v>
      </c>
      <c r="B101" s="10">
        <v>1</v>
      </c>
      <c r="C101" t="s">
        <v>284</v>
      </c>
      <c r="D101">
        <v>0</v>
      </c>
      <c r="E101" s="4">
        <v>0</v>
      </c>
      <c r="F101" s="4">
        <v>2035</v>
      </c>
      <c r="G101" s="4">
        <v>2040</v>
      </c>
      <c r="H101" s="4" t="s">
        <v>444</v>
      </c>
      <c r="I101" s="54">
        <v>1</v>
      </c>
      <c r="J101" s="4">
        <v>0</v>
      </c>
      <c r="K101" s="4" t="s">
        <v>699</v>
      </c>
      <c r="L101" s="54">
        <f t="shared" si="35"/>
        <v>3.0658289780940726</v>
      </c>
      <c r="M101" s="4">
        <v>0</v>
      </c>
      <c r="N101" s="4" t="s">
        <v>173</v>
      </c>
      <c r="O101" s="54">
        <v>1</v>
      </c>
      <c r="P101" s="4">
        <v>0</v>
      </c>
      <c r="Q101" s="4">
        <v>0</v>
      </c>
      <c r="R101" s="5" t="s">
        <v>130</v>
      </c>
      <c r="S101" s="5">
        <v>1</v>
      </c>
      <c r="T101" s="5">
        <f t="shared" si="33"/>
        <v>1046</v>
      </c>
      <c r="U101" s="84">
        <v>37326</v>
      </c>
      <c r="V101" s="5">
        <f t="shared" si="34"/>
        <v>25</v>
      </c>
      <c r="W101" s="4">
        <v>100000</v>
      </c>
      <c r="X101" s="5">
        <v>100000</v>
      </c>
      <c r="Y101" s="157" t="s">
        <v>710</v>
      </c>
      <c r="Z101" s="84">
        <f t="shared" si="36"/>
        <v>7.0052539404553418E-4</v>
      </c>
      <c r="AA101" s="4">
        <v>0</v>
      </c>
      <c r="AB101" s="4"/>
      <c r="AC101" s="4"/>
      <c r="AD101" s="4"/>
      <c r="AE101" s="4"/>
      <c r="AF101" s="4"/>
    </row>
    <row r="102" spans="1:32">
      <c r="A102" s="4" t="s">
        <v>337</v>
      </c>
      <c r="B102" s="10">
        <v>1</v>
      </c>
      <c r="C102" t="s">
        <v>284</v>
      </c>
      <c r="D102">
        <v>0</v>
      </c>
      <c r="E102" s="4">
        <v>0</v>
      </c>
      <c r="F102" s="4">
        <v>2040</v>
      </c>
      <c r="G102" s="4">
        <v>2045</v>
      </c>
      <c r="H102" s="4" t="s">
        <v>444</v>
      </c>
      <c r="I102" s="54">
        <v>1</v>
      </c>
      <c r="J102" s="4">
        <v>0</v>
      </c>
      <c r="K102" s="4" t="s">
        <v>699</v>
      </c>
      <c r="L102" s="54">
        <f t="shared" si="35"/>
        <v>3.0658289780940726</v>
      </c>
      <c r="M102" s="4">
        <v>0</v>
      </c>
      <c r="N102" s="4" t="s">
        <v>173</v>
      </c>
      <c r="O102" s="54">
        <v>1</v>
      </c>
      <c r="P102" s="4">
        <v>0</v>
      </c>
      <c r="Q102" s="4">
        <v>0</v>
      </c>
      <c r="R102" s="5" t="s">
        <v>130</v>
      </c>
      <c r="S102" s="5">
        <v>1</v>
      </c>
      <c r="T102" s="5">
        <f t="shared" si="33"/>
        <v>1046</v>
      </c>
      <c r="U102" s="84">
        <v>34778</v>
      </c>
      <c r="V102" s="5">
        <f t="shared" si="34"/>
        <v>25</v>
      </c>
      <c r="W102" s="4">
        <v>100000</v>
      </c>
      <c r="X102" s="5">
        <v>100000</v>
      </c>
      <c r="Y102" s="157" t="s">
        <v>710</v>
      </c>
      <c r="Z102" s="84">
        <f t="shared" si="36"/>
        <v>7.0052539404553418E-4</v>
      </c>
      <c r="AA102" s="4">
        <v>0</v>
      </c>
      <c r="AB102" s="4"/>
      <c r="AC102" s="4"/>
      <c r="AD102" s="4"/>
      <c r="AE102" s="4"/>
      <c r="AF102" s="4"/>
    </row>
    <row r="103" spans="1:32">
      <c r="A103" s="4" t="s">
        <v>338</v>
      </c>
      <c r="B103" s="10">
        <v>1</v>
      </c>
      <c r="C103" t="s">
        <v>284</v>
      </c>
      <c r="D103">
        <v>0</v>
      </c>
      <c r="E103" s="4">
        <v>0</v>
      </c>
      <c r="F103" s="4">
        <v>2045</v>
      </c>
      <c r="G103" s="4">
        <v>2050</v>
      </c>
      <c r="H103" s="4" t="s">
        <v>444</v>
      </c>
      <c r="I103" s="54">
        <v>1</v>
      </c>
      <c r="J103" s="4">
        <v>0</v>
      </c>
      <c r="K103" s="4" t="s">
        <v>699</v>
      </c>
      <c r="L103" s="54">
        <f t="shared" si="35"/>
        <v>3.0658289780940726</v>
      </c>
      <c r="M103" s="4">
        <v>0</v>
      </c>
      <c r="N103" s="4" t="s">
        <v>173</v>
      </c>
      <c r="O103" s="54">
        <v>1</v>
      </c>
      <c r="P103" s="4">
        <v>0</v>
      </c>
      <c r="Q103" s="4">
        <v>0</v>
      </c>
      <c r="R103" s="5" t="s">
        <v>130</v>
      </c>
      <c r="S103" s="5">
        <v>1</v>
      </c>
      <c r="T103" s="5">
        <f t="shared" si="33"/>
        <v>1046</v>
      </c>
      <c r="U103" s="84">
        <v>32408</v>
      </c>
      <c r="V103" s="5">
        <f t="shared" si="34"/>
        <v>25</v>
      </c>
      <c r="W103" s="4">
        <v>100000</v>
      </c>
      <c r="X103" s="5">
        <v>100000</v>
      </c>
      <c r="Y103" s="157" t="s">
        <v>710</v>
      </c>
      <c r="Z103" s="84">
        <f t="shared" si="36"/>
        <v>7.0052539404553418E-4</v>
      </c>
      <c r="AA103" s="4">
        <v>0</v>
      </c>
      <c r="AB103" s="4"/>
      <c r="AC103" s="4"/>
      <c r="AD103" s="4"/>
      <c r="AE103" s="4"/>
      <c r="AF103" s="4"/>
    </row>
    <row r="104" spans="1:32">
      <c r="A104" s="4" t="s">
        <v>560</v>
      </c>
      <c r="B104" s="10">
        <v>1</v>
      </c>
      <c r="C104" t="s">
        <v>284</v>
      </c>
      <c r="D104">
        <v>0</v>
      </c>
      <c r="E104" s="4">
        <v>0</v>
      </c>
      <c r="F104" s="4">
        <v>2050</v>
      </c>
      <c r="G104" s="4">
        <v>2055</v>
      </c>
      <c r="H104" s="4" t="s">
        <v>444</v>
      </c>
      <c r="I104" s="54">
        <v>1</v>
      </c>
      <c r="J104" s="4">
        <v>0</v>
      </c>
      <c r="K104" s="4" t="s">
        <v>699</v>
      </c>
      <c r="L104" s="54">
        <f t="shared" si="35"/>
        <v>3.0658289780940726</v>
      </c>
      <c r="M104" s="4">
        <v>0</v>
      </c>
      <c r="N104" s="4" t="s">
        <v>173</v>
      </c>
      <c r="O104" s="54">
        <v>1</v>
      </c>
      <c r="P104" s="4">
        <v>0</v>
      </c>
      <c r="Q104" s="4">
        <v>0</v>
      </c>
      <c r="R104" s="5" t="s">
        <v>130</v>
      </c>
      <c r="S104" s="5">
        <v>1</v>
      </c>
      <c r="T104" s="5">
        <f t="shared" si="33"/>
        <v>1046</v>
      </c>
      <c r="U104" s="84">
        <v>32408</v>
      </c>
      <c r="V104" s="5">
        <f t="shared" si="34"/>
        <v>25</v>
      </c>
      <c r="W104" s="4">
        <v>100000</v>
      </c>
      <c r="X104" s="5">
        <v>100000</v>
      </c>
      <c r="Y104" s="157" t="s">
        <v>710</v>
      </c>
      <c r="Z104" s="84">
        <f t="shared" si="36"/>
        <v>7.0052539404553418E-4</v>
      </c>
      <c r="AA104" s="4">
        <v>0</v>
      </c>
      <c r="AB104" s="4"/>
      <c r="AC104" s="4"/>
      <c r="AD104" s="4"/>
      <c r="AE104" s="4"/>
      <c r="AF104" s="4"/>
    </row>
    <row r="105" spans="1:32">
      <c r="A105" s="4" t="s">
        <v>561</v>
      </c>
      <c r="B105" s="10">
        <v>1</v>
      </c>
      <c r="C105" t="s">
        <v>284</v>
      </c>
      <c r="D105">
        <v>0</v>
      </c>
      <c r="E105" s="4">
        <v>0</v>
      </c>
      <c r="F105" s="4">
        <v>2055</v>
      </c>
      <c r="G105" s="4">
        <v>2060</v>
      </c>
      <c r="H105" s="4" t="s">
        <v>444</v>
      </c>
      <c r="I105" s="54">
        <v>1</v>
      </c>
      <c r="J105" s="4">
        <v>0</v>
      </c>
      <c r="K105" s="4" t="s">
        <v>699</v>
      </c>
      <c r="L105" s="54">
        <f t="shared" si="35"/>
        <v>3.0658289780940726</v>
      </c>
      <c r="M105" s="4">
        <v>0</v>
      </c>
      <c r="N105" s="4" t="s">
        <v>173</v>
      </c>
      <c r="O105" s="54">
        <v>1</v>
      </c>
      <c r="P105" s="4">
        <v>0</v>
      </c>
      <c r="Q105" s="4">
        <v>0</v>
      </c>
      <c r="R105" s="5" t="s">
        <v>130</v>
      </c>
      <c r="S105" s="5">
        <v>1</v>
      </c>
      <c r="T105" s="5">
        <f t="shared" si="33"/>
        <v>1046</v>
      </c>
      <c r="U105" s="84">
        <v>32408</v>
      </c>
      <c r="V105" s="5">
        <f t="shared" si="34"/>
        <v>25</v>
      </c>
      <c r="W105" s="4">
        <v>100000</v>
      </c>
      <c r="X105" s="5">
        <v>100000</v>
      </c>
      <c r="Y105" s="157" t="s">
        <v>710</v>
      </c>
      <c r="Z105" s="84">
        <f t="shared" si="36"/>
        <v>7.0052539404553418E-4</v>
      </c>
      <c r="AA105" s="4">
        <v>0</v>
      </c>
      <c r="AB105" s="4"/>
      <c r="AC105" s="4"/>
      <c r="AD105" s="4"/>
      <c r="AE105" s="4"/>
      <c r="AF105" s="4"/>
    </row>
    <row r="106" spans="1:32">
      <c r="A106" s="4" t="s">
        <v>562</v>
      </c>
      <c r="B106" s="10">
        <v>1</v>
      </c>
      <c r="C106" t="s">
        <v>284</v>
      </c>
      <c r="D106">
        <v>0</v>
      </c>
      <c r="E106" s="4">
        <v>0</v>
      </c>
      <c r="F106" s="4">
        <v>2060</v>
      </c>
      <c r="G106" s="4">
        <v>2065</v>
      </c>
      <c r="H106" s="4" t="s">
        <v>444</v>
      </c>
      <c r="I106" s="54">
        <v>1</v>
      </c>
      <c r="J106" s="4">
        <v>0</v>
      </c>
      <c r="K106" s="4" t="s">
        <v>699</v>
      </c>
      <c r="L106" s="54">
        <f t="shared" si="35"/>
        <v>3.0658289780940726</v>
      </c>
      <c r="M106" s="4">
        <v>0</v>
      </c>
      <c r="N106" s="4" t="s">
        <v>173</v>
      </c>
      <c r="O106" s="54">
        <v>1</v>
      </c>
      <c r="P106" s="4">
        <v>0</v>
      </c>
      <c r="Q106" s="4">
        <v>0</v>
      </c>
      <c r="R106" s="5" t="s">
        <v>130</v>
      </c>
      <c r="S106" s="5">
        <v>1</v>
      </c>
      <c r="T106" s="5">
        <f t="shared" si="33"/>
        <v>1046</v>
      </c>
      <c r="U106" s="84">
        <v>32408</v>
      </c>
      <c r="V106" s="5">
        <f t="shared" si="34"/>
        <v>25</v>
      </c>
      <c r="W106" s="4">
        <v>100000</v>
      </c>
      <c r="X106" s="5">
        <v>100000</v>
      </c>
      <c r="Y106" s="157" t="s">
        <v>710</v>
      </c>
      <c r="Z106" s="84">
        <f t="shared" si="36"/>
        <v>7.0052539404553418E-4</v>
      </c>
      <c r="AA106" s="4">
        <v>0</v>
      </c>
      <c r="AB106" s="4"/>
      <c r="AC106" s="4"/>
      <c r="AD106" s="4"/>
      <c r="AE106" s="4"/>
      <c r="AF106" s="4"/>
    </row>
    <row r="107" spans="1:32">
      <c r="A107" s="4" t="s">
        <v>563</v>
      </c>
      <c r="B107" s="10">
        <v>1</v>
      </c>
      <c r="C107" t="s">
        <v>284</v>
      </c>
      <c r="D107">
        <v>0</v>
      </c>
      <c r="E107" s="4">
        <v>0</v>
      </c>
      <c r="F107" s="4">
        <v>2065</v>
      </c>
      <c r="G107" s="4">
        <v>2070</v>
      </c>
      <c r="H107" s="4" t="s">
        <v>444</v>
      </c>
      <c r="I107" s="54">
        <v>1</v>
      </c>
      <c r="J107" s="4">
        <v>0</v>
      </c>
      <c r="K107" s="4" t="s">
        <v>699</v>
      </c>
      <c r="L107" s="54">
        <f t="shared" si="35"/>
        <v>3.0658289780940726</v>
      </c>
      <c r="M107" s="4">
        <v>0</v>
      </c>
      <c r="N107" s="4" t="s">
        <v>173</v>
      </c>
      <c r="O107" s="54">
        <v>1</v>
      </c>
      <c r="P107" s="4">
        <v>0</v>
      </c>
      <c r="Q107" s="4">
        <v>0</v>
      </c>
      <c r="R107" s="5" t="s">
        <v>130</v>
      </c>
      <c r="S107" s="5">
        <v>1</v>
      </c>
      <c r="T107" s="5">
        <f>$T$108</f>
        <v>1046</v>
      </c>
      <c r="U107" s="84">
        <v>32408</v>
      </c>
      <c r="V107" s="5">
        <f>$V$108</f>
        <v>25</v>
      </c>
      <c r="W107" s="4">
        <v>100000</v>
      </c>
      <c r="X107" s="5">
        <v>100000</v>
      </c>
      <c r="Y107" s="157" t="s">
        <v>710</v>
      </c>
      <c r="Z107" s="84">
        <f t="shared" si="36"/>
        <v>7.0052539404553418E-4</v>
      </c>
      <c r="AA107" s="4">
        <v>0</v>
      </c>
      <c r="AB107" s="4"/>
      <c r="AC107" s="4"/>
      <c r="AD107" s="4"/>
      <c r="AE107" s="4"/>
      <c r="AF107" s="4"/>
    </row>
    <row r="108" spans="1:32" s="38" customFormat="1">
      <c r="A108" s="90" t="s">
        <v>564</v>
      </c>
      <c r="B108" s="91">
        <v>1</v>
      </c>
      <c r="C108" s="38" t="s">
        <v>284</v>
      </c>
      <c r="D108" s="38">
        <v>0</v>
      </c>
      <c r="E108" s="90">
        <v>0</v>
      </c>
      <c r="F108" s="90">
        <v>2070</v>
      </c>
      <c r="G108" s="90">
        <v>2075</v>
      </c>
      <c r="H108" s="90" t="s">
        <v>444</v>
      </c>
      <c r="I108" s="100">
        <v>1</v>
      </c>
      <c r="J108" s="90">
        <v>0</v>
      </c>
      <c r="K108" s="90" t="s">
        <v>699</v>
      </c>
      <c r="L108" s="100">
        <f t="shared" si="35"/>
        <v>3.0658289780940726</v>
      </c>
      <c r="M108" s="90">
        <v>0</v>
      </c>
      <c r="N108" s="90" t="s">
        <v>173</v>
      </c>
      <c r="O108" s="100">
        <v>1</v>
      </c>
      <c r="P108" s="90">
        <v>0</v>
      </c>
      <c r="Q108" s="90">
        <v>0</v>
      </c>
      <c r="R108" s="37" t="s">
        <v>130</v>
      </c>
      <c r="S108" s="37">
        <v>1</v>
      </c>
      <c r="T108" s="102">
        <v>1046</v>
      </c>
      <c r="U108" s="102">
        <v>32408</v>
      </c>
      <c r="V108" s="102">
        <v>25</v>
      </c>
      <c r="W108" s="90">
        <v>100000</v>
      </c>
      <c r="X108" s="37">
        <v>100000</v>
      </c>
      <c r="Y108" s="157" t="s">
        <v>710</v>
      </c>
      <c r="Z108" s="84">
        <f t="shared" si="36"/>
        <v>7.0052539404553418E-4</v>
      </c>
      <c r="AA108" s="90">
        <v>0</v>
      </c>
      <c r="AB108" s="90"/>
      <c r="AC108" s="90"/>
      <c r="AD108" s="90"/>
      <c r="AE108" s="98" t="s">
        <v>565</v>
      </c>
      <c r="AF108" s="90"/>
    </row>
    <row r="109" spans="1:32" s="121" customFormat="1">
      <c r="A109" s="119"/>
      <c r="B109" s="120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22"/>
      <c r="Y109" s="119"/>
      <c r="Z109" s="119"/>
      <c r="AA109" s="119"/>
      <c r="AB109" s="119"/>
      <c r="AC109" s="119"/>
      <c r="AD109" s="119"/>
      <c r="AE109" s="119"/>
      <c r="AF109" s="119"/>
    </row>
    <row r="110" spans="1:32">
      <c r="A110" s="5" t="s">
        <v>445</v>
      </c>
      <c r="B110" s="7">
        <v>0</v>
      </c>
      <c r="C110" s="5" t="s">
        <v>284</v>
      </c>
      <c r="D110" s="5">
        <v>0</v>
      </c>
      <c r="E110" s="5">
        <v>0</v>
      </c>
      <c r="F110" s="5">
        <v>0</v>
      </c>
      <c r="G110" s="4">
        <v>2100</v>
      </c>
      <c r="H110" s="5" t="s">
        <v>71</v>
      </c>
      <c r="I110" s="49">
        <f>357.81*12.9/(357.81*12.9)</f>
        <v>1</v>
      </c>
      <c r="J110" s="5">
        <v>0</v>
      </c>
      <c r="K110" s="5" t="s">
        <v>72</v>
      </c>
      <c r="L110" s="49">
        <f>1558.07/(357.81*12.9)</f>
        <v>0.33755518335160772</v>
      </c>
      <c r="M110" s="5">
        <v>0</v>
      </c>
      <c r="N110" s="5" t="s">
        <v>447</v>
      </c>
      <c r="O110" s="49">
        <f>89.93/(357.81*12.9)</f>
        <v>1.9483295127183043E-2</v>
      </c>
      <c r="P110" s="5">
        <v>0</v>
      </c>
      <c r="Q110" s="5">
        <v>0</v>
      </c>
      <c r="R110" s="5" t="s">
        <v>130</v>
      </c>
      <c r="S110" s="5">
        <v>1</v>
      </c>
      <c r="T110" s="5">
        <v>0</v>
      </c>
      <c r="U110" s="5">
        <v>0</v>
      </c>
      <c r="V110" s="5">
        <v>100</v>
      </c>
      <c r="W110" s="5">
        <v>100000</v>
      </c>
      <c r="X110" s="5">
        <v>100000</v>
      </c>
      <c r="Y110" s="5" t="s">
        <v>130</v>
      </c>
      <c r="Z110" s="5">
        <v>1</v>
      </c>
      <c r="AA110" s="5">
        <v>0</v>
      </c>
      <c r="AB110" s="4"/>
      <c r="AC110" s="4"/>
      <c r="AD110" s="4"/>
      <c r="AE110" s="4"/>
      <c r="AF110" s="4"/>
    </row>
    <row r="111" spans="1:32">
      <c r="A111" s="5"/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4"/>
      <c r="AC111" s="4"/>
      <c r="AD111" s="4"/>
      <c r="AE111" s="4"/>
      <c r="AF111" s="4"/>
    </row>
    <row r="112" spans="1:32" s="38" customFormat="1">
      <c r="A112" s="37" t="s">
        <v>446</v>
      </c>
      <c r="B112" s="136">
        <v>0</v>
      </c>
      <c r="C112" s="37" t="s">
        <v>284</v>
      </c>
      <c r="D112" s="37">
        <v>0</v>
      </c>
      <c r="E112" s="37">
        <v>0</v>
      </c>
      <c r="F112" s="37">
        <v>0</v>
      </c>
      <c r="G112" s="4">
        <v>2100</v>
      </c>
      <c r="H112" s="37" t="s">
        <v>193</v>
      </c>
      <c r="I112" s="92">
        <f>357.81*12.9/(357.81*12.9)</f>
        <v>1</v>
      </c>
      <c r="J112" s="185">
        <v>0</v>
      </c>
      <c r="K112" s="37" t="s">
        <v>72</v>
      </c>
      <c r="L112" s="92">
        <f>1558.07/(357.81*12.9)</f>
        <v>0.33755518335160772</v>
      </c>
      <c r="M112" s="37">
        <v>0</v>
      </c>
      <c r="N112" s="37" t="s">
        <v>447</v>
      </c>
      <c r="O112" s="92">
        <f>89.93/(357.81*12.9)</f>
        <v>1.9483295127183043E-2</v>
      </c>
      <c r="P112" s="37">
        <v>0</v>
      </c>
      <c r="Q112" s="37">
        <v>0</v>
      </c>
      <c r="R112" s="37" t="s">
        <v>130</v>
      </c>
      <c r="S112" s="37">
        <v>1</v>
      </c>
      <c r="T112" s="37">
        <v>0</v>
      </c>
      <c r="U112" s="37">
        <v>0</v>
      </c>
      <c r="V112" s="37">
        <v>100</v>
      </c>
      <c r="W112" s="37">
        <v>100000</v>
      </c>
      <c r="X112" s="37">
        <v>100000</v>
      </c>
      <c r="Y112" s="37" t="s">
        <v>130</v>
      </c>
      <c r="Z112" s="37">
        <v>1</v>
      </c>
      <c r="AA112" s="37">
        <v>0</v>
      </c>
      <c r="AB112" s="90"/>
      <c r="AC112" s="90"/>
      <c r="AD112" s="90"/>
      <c r="AE112" s="90"/>
      <c r="AF112" s="90"/>
    </row>
    <row r="113" spans="1:32" s="121" customFormat="1">
      <c r="A113" s="122"/>
      <c r="B113" s="134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19"/>
      <c r="AC113" s="119"/>
      <c r="AD113" s="119"/>
      <c r="AE113" s="119"/>
      <c r="AF113" s="119"/>
    </row>
    <row r="114" spans="1:32">
      <c r="A114" s="5" t="s">
        <v>287</v>
      </c>
      <c r="B114" s="7">
        <v>0</v>
      </c>
      <c r="C114" s="5" t="s">
        <v>284</v>
      </c>
      <c r="D114" s="5">
        <v>0</v>
      </c>
      <c r="E114" s="5">
        <v>0</v>
      </c>
      <c r="F114" s="5">
        <v>2025</v>
      </c>
      <c r="G114" s="5">
        <v>2030</v>
      </c>
      <c r="H114" s="5" t="s">
        <v>252</v>
      </c>
      <c r="I114" s="49">
        <v>1</v>
      </c>
      <c r="J114" s="5">
        <v>0</v>
      </c>
      <c r="K114" s="5" t="s">
        <v>72</v>
      </c>
      <c r="L114" s="49">
        <f>(377.9+125.96)/3433.99</f>
        <v>0.1467272764335365</v>
      </c>
      <c r="M114" s="5">
        <v>0</v>
      </c>
      <c r="N114" s="5" t="s">
        <v>254</v>
      </c>
      <c r="O114" s="49">
        <f>1259.56/3433.99</f>
        <v>0.36679198250431716</v>
      </c>
      <c r="P114" s="5">
        <v>0</v>
      </c>
      <c r="Q114" s="5">
        <v>0</v>
      </c>
      <c r="R114" s="5" t="s">
        <v>130</v>
      </c>
      <c r="S114" s="5">
        <v>1</v>
      </c>
      <c r="T114" s="59">
        <f t="shared" ref="T114:T121" si="37">$T$123</f>
        <v>19.5</v>
      </c>
      <c r="U114" s="84">
        <v>848</v>
      </c>
      <c r="V114" s="5">
        <f t="shared" ref="V114:V121" si="38">$V$123</f>
        <v>25</v>
      </c>
      <c r="W114" s="5">
        <v>0</v>
      </c>
      <c r="X114" s="5">
        <v>100000</v>
      </c>
      <c r="Y114" s="157" t="s">
        <v>691</v>
      </c>
      <c r="Z114" s="84">
        <f>1/(O114*converters_in!$L$56*9000.9)</f>
        <v>7.9323121565564421E-6</v>
      </c>
      <c r="AA114" s="5">
        <v>0</v>
      </c>
      <c r="AB114" s="4"/>
      <c r="AC114" s="4"/>
      <c r="AD114" s="4"/>
      <c r="AE114" s="4"/>
      <c r="AF114" s="4"/>
    </row>
    <row r="115" spans="1:32">
      <c r="A115" s="5" t="s">
        <v>273</v>
      </c>
      <c r="B115" s="7">
        <v>0</v>
      </c>
      <c r="C115" s="5" t="s">
        <v>284</v>
      </c>
      <c r="D115" s="5">
        <v>0</v>
      </c>
      <c r="E115" s="5">
        <v>0</v>
      </c>
      <c r="F115" s="5">
        <v>2030</v>
      </c>
      <c r="G115" s="5">
        <v>2035</v>
      </c>
      <c r="H115" s="5" t="s">
        <v>252</v>
      </c>
      <c r="I115" s="49">
        <v>1</v>
      </c>
      <c r="J115" s="5">
        <v>0</v>
      </c>
      <c r="K115" s="5" t="s">
        <v>72</v>
      </c>
      <c r="L115" s="49">
        <f t="shared" ref="L115:L123" si="39">(377.9+125.96)/3433.99</f>
        <v>0.1467272764335365</v>
      </c>
      <c r="M115" s="5">
        <v>0</v>
      </c>
      <c r="N115" s="5" t="s">
        <v>254</v>
      </c>
      <c r="O115" s="49">
        <f t="shared" ref="O115:O123" si="40">1259.56/3433.99</f>
        <v>0.36679198250431716</v>
      </c>
      <c r="P115" s="5">
        <v>0</v>
      </c>
      <c r="Q115" s="5">
        <v>0</v>
      </c>
      <c r="R115" s="5" t="s">
        <v>130</v>
      </c>
      <c r="S115" s="5">
        <v>1</v>
      </c>
      <c r="T115" s="59">
        <f t="shared" si="37"/>
        <v>19.5</v>
      </c>
      <c r="U115" s="84">
        <v>784</v>
      </c>
      <c r="V115" s="5">
        <f t="shared" si="38"/>
        <v>25</v>
      </c>
      <c r="W115" s="5">
        <v>0</v>
      </c>
      <c r="X115" s="5">
        <v>100000</v>
      </c>
      <c r="Y115" s="157" t="s">
        <v>692</v>
      </c>
      <c r="Z115" s="84">
        <f>1/(O115*converters_in!$L$56*9000.9)</f>
        <v>7.9323121565564421E-6</v>
      </c>
      <c r="AA115" s="5">
        <v>0</v>
      </c>
      <c r="AB115" s="4"/>
      <c r="AC115" s="4"/>
      <c r="AD115" s="4"/>
      <c r="AE115" s="4"/>
      <c r="AF115" s="4"/>
    </row>
    <row r="116" spans="1:32">
      <c r="A116" s="5" t="s">
        <v>274</v>
      </c>
      <c r="B116" s="7">
        <v>0</v>
      </c>
      <c r="C116" s="5" t="s">
        <v>284</v>
      </c>
      <c r="D116" s="5">
        <v>0</v>
      </c>
      <c r="E116" s="5">
        <v>0</v>
      </c>
      <c r="F116" s="5">
        <v>2035</v>
      </c>
      <c r="G116" s="5">
        <v>2040</v>
      </c>
      <c r="H116" s="5" t="s">
        <v>252</v>
      </c>
      <c r="I116" s="49">
        <v>1</v>
      </c>
      <c r="J116" s="5">
        <v>0</v>
      </c>
      <c r="K116" s="5" t="s">
        <v>72</v>
      </c>
      <c r="L116" s="49">
        <f t="shared" si="39"/>
        <v>0.1467272764335365</v>
      </c>
      <c r="M116" s="5">
        <v>0</v>
      </c>
      <c r="N116" s="5" t="s">
        <v>254</v>
      </c>
      <c r="O116" s="49">
        <f t="shared" si="40"/>
        <v>0.36679198250431716</v>
      </c>
      <c r="P116" s="5">
        <v>0</v>
      </c>
      <c r="Q116" s="5">
        <v>0</v>
      </c>
      <c r="R116" s="5" t="s">
        <v>130</v>
      </c>
      <c r="S116" s="5">
        <v>1</v>
      </c>
      <c r="T116" s="59">
        <f t="shared" si="37"/>
        <v>19.5</v>
      </c>
      <c r="U116" s="84">
        <v>726</v>
      </c>
      <c r="V116" s="5">
        <f t="shared" si="38"/>
        <v>25</v>
      </c>
      <c r="W116" s="5">
        <v>0</v>
      </c>
      <c r="X116" s="5">
        <v>100000</v>
      </c>
      <c r="Y116" s="157" t="s">
        <v>693</v>
      </c>
      <c r="Z116" s="84">
        <f>1/(O116*converters_in!$L$56*9000.9)</f>
        <v>7.9323121565564421E-6</v>
      </c>
      <c r="AA116" s="5">
        <v>0</v>
      </c>
      <c r="AB116" s="4"/>
      <c r="AC116" s="4"/>
      <c r="AD116" s="4"/>
      <c r="AE116" s="4"/>
      <c r="AF116" s="4"/>
    </row>
    <row r="117" spans="1:32">
      <c r="A117" s="5" t="s">
        <v>275</v>
      </c>
      <c r="B117" s="7">
        <v>0</v>
      </c>
      <c r="C117" s="5" t="s">
        <v>284</v>
      </c>
      <c r="D117" s="5">
        <v>0</v>
      </c>
      <c r="E117" s="5">
        <v>0</v>
      </c>
      <c r="F117" s="5">
        <v>2040</v>
      </c>
      <c r="G117" s="5">
        <v>2045</v>
      </c>
      <c r="H117" s="5" t="s">
        <v>252</v>
      </c>
      <c r="I117" s="49">
        <v>1</v>
      </c>
      <c r="J117" s="5">
        <v>0</v>
      </c>
      <c r="K117" s="5" t="s">
        <v>72</v>
      </c>
      <c r="L117" s="49">
        <f t="shared" si="39"/>
        <v>0.1467272764335365</v>
      </c>
      <c r="M117" s="5">
        <v>0</v>
      </c>
      <c r="N117" s="5" t="s">
        <v>254</v>
      </c>
      <c r="O117" s="49">
        <f t="shared" si="40"/>
        <v>0.36679198250431716</v>
      </c>
      <c r="P117" s="5">
        <v>0</v>
      </c>
      <c r="Q117" s="5">
        <v>0</v>
      </c>
      <c r="R117" s="5" t="s">
        <v>130</v>
      </c>
      <c r="S117" s="5">
        <v>1</v>
      </c>
      <c r="T117" s="59">
        <f t="shared" si="37"/>
        <v>19.5</v>
      </c>
      <c r="U117" s="84">
        <v>671</v>
      </c>
      <c r="V117" s="5">
        <f t="shared" si="38"/>
        <v>25</v>
      </c>
      <c r="W117" s="5">
        <v>100000</v>
      </c>
      <c r="X117" s="5">
        <v>100000</v>
      </c>
      <c r="Y117" s="157" t="s">
        <v>694</v>
      </c>
      <c r="Z117" s="84">
        <f>1/(O117*converters_in!$L$56*9000.9)</f>
        <v>7.9323121565564421E-6</v>
      </c>
      <c r="AA117" s="5">
        <v>0</v>
      </c>
      <c r="AB117" s="4"/>
      <c r="AC117" s="4"/>
      <c r="AD117" s="4"/>
      <c r="AE117" s="4"/>
      <c r="AF117" s="4"/>
    </row>
    <row r="118" spans="1:32">
      <c r="A118" s="5" t="s">
        <v>276</v>
      </c>
      <c r="B118" s="7">
        <v>0</v>
      </c>
      <c r="C118" s="5" t="s">
        <v>284</v>
      </c>
      <c r="D118" s="5">
        <v>0</v>
      </c>
      <c r="E118" s="5">
        <v>0</v>
      </c>
      <c r="F118" s="5">
        <v>2045</v>
      </c>
      <c r="G118" s="5">
        <v>2050</v>
      </c>
      <c r="H118" s="5" t="s">
        <v>252</v>
      </c>
      <c r="I118" s="49">
        <v>1</v>
      </c>
      <c r="J118" s="5">
        <v>0</v>
      </c>
      <c r="K118" s="5" t="s">
        <v>72</v>
      </c>
      <c r="L118" s="49">
        <f t="shared" si="39"/>
        <v>0.1467272764335365</v>
      </c>
      <c r="M118" s="5">
        <v>0</v>
      </c>
      <c r="N118" s="5" t="s">
        <v>254</v>
      </c>
      <c r="O118" s="49">
        <f t="shared" si="40"/>
        <v>0.36679198250431716</v>
      </c>
      <c r="P118" s="5">
        <v>0</v>
      </c>
      <c r="Q118" s="5">
        <v>0</v>
      </c>
      <c r="R118" s="5" t="s">
        <v>130</v>
      </c>
      <c r="S118" s="5">
        <v>1</v>
      </c>
      <c r="T118" s="59">
        <f t="shared" si="37"/>
        <v>19.5</v>
      </c>
      <c r="U118" s="84">
        <v>621</v>
      </c>
      <c r="V118" s="5">
        <f t="shared" si="38"/>
        <v>25</v>
      </c>
      <c r="W118" s="5">
        <v>100000</v>
      </c>
      <c r="X118" s="5">
        <v>100000</v>
      </c>
      <c r="Y118" s="157" t="s">
        <v>695</v>
      </c>
      <c r="Z118" s="84">
        <f>1/(O118*converters_in!$L$56*9000.9)</f>
        <v>7.9323121565564421E-6</v>
      </c>
      <c r="AA118" s="5">
        <v>0</v>
      </c>
      <c r="AB118" s="4"/>
      <c r="AC118" s="4"/>
      <c r="AD118" s="4"/>
      <c r="AE118" s="4"/>
      <c r="AF118" s="4"/>
    </row>
    <row r="119" spans="1:32">
      <c r="A119" s="5" t="s">
        <v>566</v>
      </c>
      <c r="B119" s="7">
        <v>0</v>
      </c>
      <c r="C119" s="5" t="s">
        <v>284</v>
      </c>
      <c r="D119" s="5">
        <v>0</v>
      </c>
      <c r="E119" s="5">
        <v>0</v>
      </c>
      <c r="F119" s="5">
        <v>2050</v>
      </c>
      <c r="G119" s="5">
        <v>2055</v>
      </c>
      <c r="H119" s="5" t="s">
        <v>252</v>
      </c>
      <c r="I119" s="49">
        <v>1</v>
      </c>
      <c r="J119" s="5">
        <v>0</v>
      </c>
      <c r="K119" s="5" t="s">
        <v>72</v>
      </c>
      <c r="L119" s="49">
        <f t="shared" si="39"/>
        <v>0.1467272764335365</v>
      </c>
      <c r="M119" s="5">
        <v>0</v>
      </c>
      <c r="N119" s="5" t="s">
        <v>254</v>
      </c>
      <c r="O119" s="49">
        <f t="shared" si="40"/>
        <v>0.36679198250431716</v>
      </c>
      <c r="P119" s="5">
        <v>0</v>
      </c>
      <c r="Q119" s="5">
        <v>0</v>
      </c>
      <c r="R119" s="5" t="s">
        <v>130</v>
      </c>
      <c r="S119" s="5">
        <v>1</v>
      </c>
      <c r="T119" s="59">
        <f t="shared" si="37"/>
        <v>19.5</v>
      </c>
      <c r="U119" s="84">
        <v>621</v>
      </c>
      <c r="V119" s="5">
        <f t="shared" si="38"/>
        <v>25</v>
      </c>
      <c r="W119" s="5">
        <v>100000</v>
      </c>
      <c r="X119" s="5">
        <v>100000</v>
      </c>
      <c r="Y119" s="157" t="s">
        <v>695</v>
      </c>
      <c r="Z119" s="84">
        <f>1/(O119*converters_in!$L$56*9000.9)</f>
        <v>7.9323121565564421E-6</v>
      </c>
      <c r="AA119" s="5">
        <v>0</v>
      </c>
      <c r="AB119" s="4"/>
      <c r="AC119" s="4"/>
      <c r="AD119" s="4"/>
      <c r="AE119" s="4"/>
      <c r="AF119" s="4"/>
    </row>
    <row r="120" spans="1:32">
      <c r="A120" s="5" t="s">
        <v>567</v>
      </c>
      <c r="B120" s="7">
        <v>0</v>
      </c>
      <c r="C120" s="5" t="s">
        <v>284</v>
      </c>
      <c r="D120" s="5">
        <v>0</v>
      </c>
      <c r="E120" s="5">
        <v>0</v>
      </c>
      <c r="F120" s="5">
        <v>2055</v>
      </c>
      <c r="G120" s="5">
        <v>2060</v>
      </c>
      <c r="H120" s="5" t="s">
        <v>252</v>
      </c>
      <c r="I120" s="49">
        <v>1</v>
      </c>
      <c r="J120" s="5">
        <v>0</v>
      </c>
      <c r="K120" s="5" t="s">
        <v>72</v>
      </c>
      <c r="L120" s="49">
        <f t="shared" si="39"/>
        <v>0.1467272764335365</v>
      </c>
      <c r="M120" s="5">
        <v>0</v>
      </c>
      <c r="N120" s="5" t="s">
        <v>254</v>
      </c>
      <c r="O120" s="49">
        <f t="shared" si="40"/>
        <v>0.36679198250431716</v>
      </c>
      <c r="P120" s="5">
        <v>0</v>
      </c>
      <c r="Q120" s="5">
        <v>0</v>
      </c>
      <c r="R120" s="5" t="s">
        <v>130</v>
      </c>
      <c r="S120" s="5">
        <v>1</v>
      </c>
      <c r="T120" s="59">
        <f t="shared" si="37"/>
        <v>19.5</v>
      </c>
      <c r="U120" s="84">
        <v>621</v>
      </c>
      <c r="V120" s="5">
        <f t="shared" si="38"/>
        <v>25</v>
      </c>
      <c r="W120" s="5">
        <v>100000</v>
      </c>
      <c r="X120" s="5">
        <v>100000</v>
      </c>
      <c r="Y120" s="157" t="s">
        <v>695</v>
      </c>
      <c r="Z120" s="84">
        <f>1/(O120*converters_in!$L$56*9000.9)</f>
        <v>7.9323121565564421E-6</v>
      </c>
      <c r="AA120" s="5">
        <v>0</v>
      </c>
      <c r="AB120" s="4"/>
      <c r="AC120" s="4"/>
      <c r="AD120" s="4"/>
      <c r="AE120" s="4"/>
      <c r="AF120" s="4"/>
    </row>
    <row r="121" spans="1:32">
      <c r="A121" s="5" t="s">
        <v>568</v>
      </c>
      <c r="B121" s="7">
        <v>0</v>
      </c>
      <c r="C121" s="5" t="s">
        <v>284</v>
      </c>
      <c r="D121" s="5">
        <v>0</v>
      </c>
      <c r="E121" s="5">
        <v>0</v>
      </c>
      <c r="F121" s="5">
        <v>2060</v>
      </c>
      <c r="G121" s="5">
        <v>2065</v>
      </c>
      <c r="H121" s="5" t="s">
        <v>252</v>
      </c>
      <c r="I121" s="49">
        <v>1</v>
      </c>
      <c r="J121" s="5">
        <v>0</v>
      </c>
      <c r="K121" s="5" t="s">
        <v>72</v>
      </c>
      <c r="L121" s="49">
        <f t="shared" si="39"/>
        <v>0.1467272764335365</v>
      </c>
      <c r="M121" s="5">
        <v>0</v>
      </c>
      <c r="N121" s="5" t="s">
        <v>254</v>
      </c>
      <c r="O121" s="49">
        <f t="shared" si="40"/>
        <v>0.36679198250431716</v>
      </c>
      <c r="P121" s="5">
        <v>0</v>
      </c>
      <c r="Q121" s="5">
        <v>0</v>
      </c>
      <c r="R121" s="5" t="s">
        <v>130</v>
      </c>
      <c r="S121" s="5">
        <v>1</v>
      </c>
      <c r="T121" s="59">
        <f t="shared" si="37"/>
        <v>19.5</v>
      </c>
      <c r="U121" s="84">
        <v>621</v>
      </c>
      <c r="V121" s="5">
        <f t="shared" si="38"/>
        <v>25</v>
      </c>
      <c r="W121" s="5">
        <v>100000</v>
      </c>
      <c r="X121" s="5">
        <v>100000</v>
      </c>
      <c r="Y121" s="157" t="s">
        <v>695</v>
      </c>
      <c r="Z121" s="84">
        <f>1/(O121*converters_in!$L$56*9000.9)</f>
        <v>7.9323121565564421E-6</v>
      </c>
      <c r="AA121" s="5">
        <v>0</v>
      </c>
      <c r="AB121" s="4"/>
      <c r="AC121" s="4"/>
      <c r="AD121" s="4"/>
      <c r="AE121" s="4"/>
      <c r="AF121" s="4"/>
    </row>
    <row r="122" spans="1:32">
      <c r="A122" s="5" t="s">
        <v>569</v>
      </c>
      <c r="B122" s="7">
        <v>0</v>
      </c>
      <c r="C122" s="5" t="s">
        <v>284</v>
      </c>
      <c r="D122" s="5">
        <v>0</v>
      </c>
      <c r="E122" s="5">
        <v>0</v>
      </c>
      <c r="F122" s="5">
        <v>2065</v>
      </c>
      <c r="G122" s="5">
        <v>2070</v>
      </c>
      <c r="H122" s="5" t="s">
        <v>252</v>
      </c>
      <c r="I122" s="49">
        <v>1</v>
      </c>
      <c r="J122" s="5">
        <v>0</v>
      </c>
      <c r="K122" s="5" t="s">
        <v>72</v>
      </c>
      <c r="L122" s="49">
        <f t="shared" si="39"/>
        <v>0.1467272764335365</v>
      </c>
      <c r="M122" s="5">
        <v>0</v>
      </c>
      <c r="N122" s="5" t="s">
        <v>254</v>
      </c>
      <c r="O122" s="49">
        <f t="shared" si="40"/>
        <v>0.36679198250431716</v>
      </c>
      <c r="P122" s="5">
        <v>0</v>
      </c>
      <c r="Q122" s="5">
        <v>0</v>
      </c>
      <c r="R122" s="5" t="s">
        <v>130</v>
      </c>
      <c r="S122" s="5">
        <v>1</v>
      </c>
      <c r="T122" s="59">
        <f>$T$123</f>
        <v>19.5</v>
      </c>
      <c r="U122" s="84">
        <v>621</v>
      </c>
      <c r="V122" s="5">
        <f>$V$123</f>
        <v>25</v>
      </c>
      <c r="W122" s="5">
        <v>100000</v>
      </c>
      <c r="X122" s="5">
        <v>100000</v>
      </c>
      <c r="Y122" s="157" t="s">
        <v>695</v>
      </c>
      <c r="Z122" s="84">
        <f>1/(O122*converters_in!$L$56*9000.9)</f>
        <v>7.9323121565564421E-6</v>
      </c>
      <c r="AA122" s="5">
        <v>0</v>
      </c>
      <c r="AB122" s="4"/>
      <c r="AC122" s="4"/>
      <c r="AD122" s="4"/>
      <c r="AE122" s="4"/>
      <c r="AF122" s="4"/>
    </row>
    <row r="123" spans="1:32" s="38" customFormat="1">
      <c r="A123" s="37" t="s">
        <v>570</v>
      </c>
      <c r="B123" s="136">
        <v>0</v>
      </c>
      <c r="C123" s="37" t="s">
        <v>284</v>
      </c>
      <c r="D123" s="37">
        <v>0</v>
      </c>
      <c r="E123" s="37">
        <v>0</v>
      </c>
      <c r="F123" s="37">
        <v>2070</v>
      </c>
      <c r="G123" s="37">
        <v>2075</v>
      </c>
      <c r="H123" s="37" t="s">
        <v>252</v>
      </c>
      <c r="I123" s="92">
        <v>1</v>
      </c>
      <c r="J123" s="37">
        <v>0</v>
      </c>
      <c r="K123" s="37" t="s">
        <v>72</v>
      </c>
      <c r="L123" s="92">
        <f t="shared" si="39"/>
        <v>0.1467272764335365</v>
      </c>
      <c r="M123" s="37">
        <v>0</v>
      </c>
      <c r="N123" s="37" t="s">
        <v>254</v>
      </c>
      <c r="O123" s="92">
        <f t="shared" si="40"/>
        <v>0.36679198250431716</v>
      </c>
      <c r="P123" s="37">
        <v>0</v>
      </c>
      <c r="Q123" s="37">
        <v>0</v>
      </c>
      <c r="R123" s="37" t="s">
        <v>130</v>
      </c>
      <c r="S123" s="37">
        <v>1</v>
      </c>
      <c r="T123" s="146">
        <v>19.5</v>
      </c>
      <c r="U123" s="102">
        <v>621</v>
      </c>
      <c r="V123" s="102">
        <v>25</v>
      </c>
      <c r="W123" s="37">
        <v>100000</v>
      </c>
      <c r="X123" s="37">
        <v>100000</v>
      </c>
      <c r="Y123" s="157" t="s">
        <v>695</v>
      </c>
      <c r="Z123" s="84">
        <f>1/(O123*converters_in!$L$56*9000.9)</f>
        <v>7.9323121565564421E-6</v>
      </c>
      <c r="AA123" s="37">
        <v>0</v>
      </c>
      <c r="AB123" s="90"/>
      <c r="AC123" s="90"/>
      <c r="AD123" s="90"/>
      <c r="AE123" s="98" t="s">
        <v>554</v>
      </c>
      <c r="AF123" s="90"/>
    </row>
    <row r="124" spans="1:32" s="121" customFormat="1" ht="12.6" customHeight="1">
      <c r="B124" s="120"/>
      <c r="E124" s="119"/>
      <c r="F124" s="119"/>
      <c r="G124" s="119"/>
      <c r="H124" s="119"/>
      <c r="I124" s="119"/>
      <c r="J124" s="119"/>
      <c r="K124" s="119"/>
      <c r="L124" s="122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22"/>
      <c r="Y124" s="119"/>
      <c r="Z124" s="119"/>
      <c r="AA124" s="119"/>
      <c r="AB124" s="119"/>
      <c r="AC124" s="119"/>
      <c r="AD124" s="119"/>
      <c r="AE124" s="119"/>
      <c r="AF124" s="119"/>
    </row>
    <row r="125" spans="1:32" s="5" customFormat="1">
      <c r="A125" s="5" t="s">
        <v>288</v>
      </c>
      <c r="B125" s="7">
        <v>0</v>
      </c>
      <c r="C125" s="5" t="s">
        <v>284</v>
      </c>
      <c r="D125" s="5">
        <v>0</v>
      </c>
      <c r="E125" s="5">
        <v>0</v>
      </c>
      <c r="F125" s="5">
        <v>2025</v>
      </c>
      <c r="G125" s="5">
        <v>2030</v>
      </c>
      <c r="H125" s="5" t="s">
        <v>253</v>
      </c>
      <c r="I125" s="49">
        <v>1</v>
      </c>
      <c r="J125" s="5">
        <v>0</v>
      </c>
      <c r="K125" s="5" t="s">
        <v>72</v>
      </c>
      <c r="L125" s="49">
        <f>(220.3+73.44)/2751.64</f>
        <v>0.10675088310970912</v>
      </c>
      <c r="M125" s="5">
        <v>0</v>
      </c>
      <c r="N125" s="5" t="s">
        <v>254</v>
      </c>
      <c r="O125" s="49">
        <f>734.39/2751.64</f>
        <v>0.26689174455960807</v>
      </c>
      <c r="P125" s="5">
        <v>0</v>
      </c>
      <c r="Q125" s="5">
        <v>0</v>
      </c>
      <c r="R125" s="5" t="s">
        <v>130</v>
      </c>
      <c r="S125" s="5">
        <v>1</v>
      </c>
      <c r="T125" s="59">
        <f t="shared" ref="T125:T132" si="41">$T$134</f>
        <v>41</v>
      </c>
      <c r="U125" s="147">
        <v>1548</v>
      </c>
      <c r="V125" s="5">
        <f t="shared" ref="V125:V132" si="42">$V$134</f>
        <v>25</v>
      </c>
      <c r="W125" s="5">
        <v>0</v>
      </c>
      <c r="X125" s="5">
        <v>100000</v>
      </c>
      <c r="Y125" s="157" t="s">
        <v>691</v>
      </c>
      <c r="Z125" s="84">
        <f>1/(O125*converters_in!$L$18*9000.9)</f>
        <v>1.3604791867961484E-5</v>
      </c>
      <c r="AA125" s="5">
        <v>0</v>
      </c>
    </row>
    <row r="126" spans="1:32" s="5" customFormat="1">
      <c r="A126" s="5" t="s">
        <v>277</v>
      </c>
      <c r="B126" s="7">
        <v>0</v>
      </c>
      <c r="C126" s="5" t="s">
        <v>284</v>
      </c>
      <c r="D126" s="5">
        <v>0</v>
      </c>
      <c r="E126" s="5">
        <v>0</v>
      </c>
      <c r="F126" s="5">
        <v>2030</v>
      </c>
      <c r="G126" s="5">
        <v>2035</v>
      </c>
      <c r="H126" s="5" t="s">
        <v>253</v>
      </c>
      <c r="I126" s="49">
        <v>1</v>
      </c>
      <c r="J126" s="5">
        <v>0</v>
      </c>
      <c r="K126" s="5" t="s">
        <v>72</v>
      </c>
      <c r="L126" s="49">
        <f t="shared" ref="L126:L134" si="43">(220.3+73.44)/2751.64</f>
        <v>0.10675088310970912</v>
      </c>
      <c r="M126" s="5">
        <v>0</v>
      </c>
      <c r="N126" s="5" t="s">
        <v>254</v>
      </c>
      <c r="O126" s="49">
        <f>734.39/2751.64</f>
        <v>0.26689174455960807</v>
      </c>
      <c r="P126" s="5">
        <v>0</v>
      </c>
      <c r="Q126" s="5">
        <v>0</v>
      </c>
      <c r="R126" s="5" t="s">
        <v>130</v>
      </c>
      <c r="S126" s="5">
        <v>1</v>
      </c>
      <c r="T126" s="59">
        <f t="shared" si="41"/>
        <v>41</v>
      </c>
      <c r="U126" s="147">
        <v>1471</v>
      </c>
      <c r="V126" s="5">
        <f t="shared" si="42"/>
        <v>25</v>
      </c>
      <c r="W126" s="5">
        <v>100000</v>
      </c>
      <c r="X126" s="5">
        <v>100000</v>
      </c>
      <c r="Y126" s="157" t="s">
        <v>692</v>
      </c>
      <c r="Z126" s="84">
        <f>1/(O126*converters_in!$L$18*9000.9)</f>
        <v>1.3604791867961484E-5</v>
      </c>
      <c r="AA126" s="5">
        <v>0</v>
      </c>
    </row>
    <row r="127" spans="1:32" s="5" customFormat="1">
      <c r="A127" s="5" t="s">
        <v>278</v>
      </c>
      <c r="B127" s="7">
        <v>0</v>
      </c>
      <c r="C127" s="5" t="s">
        <v>284</v>
      </c>
      <c r="D127" s="5">
        <v>0</v>
      </c>
      <c r="E127" s="5">
        <v>0</v>
      </c>
      <c r="F127" s="5">
        <v>2035</v>
      </c>
      <c r="G127" s="5">
        <v>2040</v>
      </c>
      <c r="H127" s="5" t="s">
        <v>253</v>
      </c>
      <c r="I127" s="49">
        <v>1</v>
      </c>
      <c r="J127" s="5">
        <v>0</v>
      </c>
      <c r="K127" s="5" t="s">
        <v>72</v>
      </c>
      <c r="L127" s="49">
        <f t="shared" si="43"/>
        <v>0.10675088310970912</v>
      </c>
      <c r="M127" s="5">
        <v>0</v>
      </c>
      <c r="N127" s="5" t="s">
        <v>254</v>
      </c>
      <c r="O127" s="49">
        <f t="shared" ref="O127:O134" si="44">734.39/2751.64</f>
        <v>0.26689174455960807</v>
      </c>
      <c r="P127" s="5">
        <v>0</v>
      </c>
      <c r="Q127" s="5">
        <v>0</v>
      </c>
      <c r="R127" s="5" t="s">
        <v>130</v>
      </c>
      <c r="S127" s="5">
        <v>1</v>
      </c>
      <c r="T127" s="59">
        <f t="shared" si="41"/>
        <v>41</v>
      </c>
      <c r="U127" s="147">
        <v>1397</v>
      </c>
      <c r="V127" s="5">
        <f t="shared" si="42"/>
        <v>25</v>
      </c>
      <c r="W127" s="5">
        <v>100000</v>
      </c>
      <c r="X127" s="5">
        <v>100000</v>
      </c>
      <c r="Y127" s="157" t="s">
        <v>693</v>
      </c>
      <c r="Z127" s="84">
        <f>1/(O127*converters_in!$L$18*9000.9)</f>
        <v>1.3604791867961484E-5</v>
      </c>
      <c r="AA127" s="5">
        <v>0</v>
      </c>
    </row>
    <row r="128" spans="1:32" s="5" customFormat="1">
      <c r="A128" s="5" t="s">
        <v>279</v>
      </c>
      <c r="B128" s="7">
        <v>0</v>
      </c>
      <c r="C128" s="5" t="s">
        <v>284</v>
      </c>
      <c r="D128" s="5">
        <v>0</v>
      </c>
      <c r="E128" s="5">
        <v>0</v>
      </c>
      <c r="F128" s="5">
        <v>2040</v>
      </c>
      <c r="G128" s="5">
        <v>2045</v>
      </c>
      <c r="H128" s="5" t="s">
        <v>253</v>
      </c>
      <c r="I128" s="49">
        <v>1</v>
      </c>
      <c r="J128" s="5">
        <v>0</v>
      </c>
      <c r="K128" s="5" t="s">
        <v>72</v>
      </c>
      <c r="L128" s="49">
        <f t="shared" si="43"/>
        <v>0.10675088310970912</v>
      </c>
      <c r="M128" s="5">
        <v>0</v>
      </c>
      <c r="N128" s="5" t="s">
        <v>254</v>
      </c>
      <c r="O128" s="49">
        <f t="shared" si="44"/>
        <v>0.26689174455960807</v>
      </c>
      <c r="P128" s="5">
        <v>0</v>
      </c>
      <c r="Q128" s="5">
        <v>0</v>
      </c>
      <c r="R128" s="5" t="s">
        <v>130</v>
      </c>
      <c r="S128" s="5">
        <v>1</v>
      </c>
      <c r="T128" s="59">
        <f t="shared" si="41"/>
        <v>41</v>
      </c>
      <c r="U128" s="147">
        <v>1327</v>
      </c>
      <c r="V128" s="5">
        <f t="shared" si="42"/>
        <v>25</v>
      </c>
      <c r="W128" s="5">
        <v>100000</v>
      </c>
      <c r="X128" s="5">
        <v>100000</v>
      </c>
      <c r="Y128" s="157" t="s">
        <v>694</v>
      </c>
      <c r="Z128" s="84">
        <f>1/(O128*converters_in!$L$18*9000.9)</f>
        <v>1.3604791867961484E-5</v>
      </c>
      <c r="AA128" s="5">
        <v>0</v>
      </c>
    </row>
    <row r="129" spans="1:32" s="5" customFormat="1">
      <c r="A129" s="5" t="s">
        <v>280</v>
      </c>
      <c r="B129" s="7">
        <v>0</v>
      </c>
      <c r="C129" s="5" t="s">
        <v>284</v>
      </c>
      <c r="D129" s="5">
        <v>0</v>
      </c>
      <c r="E129" s="5">
        <v>0</v>
      </c>
      <c r="F129" s="5">
        <v>2045</v>
      </c>
      <c r="G129" s="5">
        <v>2050</v>
      </c>
      <c r="H129" s="5" t="s">
        <v>253</v>
      </c>
      <c r="I129" s="49">
        <v>1</v>
      </c>
      <c r="J129" s="5">
        <v>0</v>
      </c>
      <c r="K129" s="5" t="s">
        <v>72</v>
      </c>
      <c r="L129" s="49">
        <f t="shared" si="43"/>
        <v>0.10675088310970912</v>
      </c>
      <c r="M129" s="5">
        <v>0</v>
      </c>
      <c r="N129" s="5" t="s">
        <v>254</v>
      </c>
      <c r="O129" s="49">
        <f t="shared" si="44"/>
        <v>0.26689174455960807</v>
      </c>
      <c r="P129" s="5">
        <v>0</v>
      </c>
      <c r="Q129" s="5">
        <v>0</v>
      </c>
      <c r="R129" s="5" t="s">
        <v>130</v>
      </c>
      <c r="S129" s="5">
        <v>1</v>
      </c>
      <c r="T129" s="59">
        <f t="shared" si="41"/>
        <v>41</v>
      </c>
      <c r="U129" s="147">
        <v>1261</v>
      </c>
      <c r="V129" s="5">
        <f t="shared" si="42"/>
        <v>25</v>
      </c>
      <c r="W129" s="5">
        <v>100000</v>
      </c>
      <c r="X129" s="5">
        <v>100000</v>
      </c>
      <c r="Y129" s="157" t="s">
        <v>695</v>
      </c>
      <c r="Z129" s="84">
        <f>1/(O129*converters_in!$L$18*9000.9)</f>
        <v>1.3604791867961484E-5</v>
      </c>
      <c r="AA129" s="5">
        <v>0</v>
      </c>
    </row>
    <row r="130" spans="1:32" s="5" customFormat="1">
      <c r="A130" s="5" t="s">
        <v>571</v>
      </c>
      <c r="B130" s="7">
        <v>0</v>
      </c>
      <c r="C130" s="5" t="s">
        <v>284</v>
      </c>
      <c r="D130" s="5">
        <v>0</v>
      </c>
      <c r="E130" s="5">
        <v>0</v>
      </c>
      <c r="F130" s="5">
        <v>2050</v>
      </c>
      <c r="G130" s="5">
        <v>2055</v>
      </c>
      <c r="H130" s="5" t="s">
        <v>253</v>
      </c>
      <c r="I130" s="49">
        <v>1</v>
      </c>
      <c r="J130" s="5">
        <v>0</v>
      </c>
      <c r="K130" s="5" t="s">
        <v>72</v>
      </c>
      <c r="L130" s="49">
        <f t="shared" si="43"/>
        <v>0.10675088310970912</v>
      </c>
      <c r="M130" s="5">
        <v>0</v>
      </c>
      <c r="N130" s="5" t="s">
        <v>254</v>
      </c>
      <c r="O130" s="49">
        <f t="shared" si="44"/>
        <v>0.26689174455960807</v>
      </c>
      <c r="P130" s="5">
        <v>0</v>
      </c>
      <c r="Q130" s="5">
        <v>0</v>
      </c>
      <c r="R130" s="5" t="s">
        <v>130</v>
      </c>
      <c r="S130" s="5">
        <v>1</v>
      </c>
      <c r="T130" s="59">
        <f t="shared" si="41"/>
        <v>41</v>
      </c>
      <c r="U130" s="147">
        <v>1261</v>
      </c>
      <c r="V130" s="5">
        <f t="shared" si="42"/>
        <v>25</v>
      </c>
      <c r="W130" s="5">
        <v>100000</v>
      </c>
      <c r="X130" s="5">
        <v>100000</v>
      </c>
      <c r="Y130" s="157" t="s">
        <v>695</v>
      </c>
      <c r="Z130" s="84">
        <f>1/(O130*converters_in!$L$18*9000.9)</f>
        <v>1.3604791867961484E-5</v>
      </c>
      <c r="AA130" s="5">
        <v>0</v>
      </c>
    </row>
    <row r="131" spans="1:32" s="5" customFormat="1">
      <c r="A131" s="5" t="s">
        <v>572</v>
      </c>
      <c r="B131" s="7">
        <v>0</v>
      </c>
      <c r="C131" s="5" t="s">
        <v>284</v>
      </c>
      <c r="D131" s="5">
        <v>0</v>
      </c>
      <c r="E131" s="5">
        <v>0</v>
      </c>
      <c r="F131" s="5">
        <v>2055</v>
      </c>
      <c r="G131" s="5">
        <v>2060</v>
      </c>
      <c r="H131" s="5" t="s">
        <v>253</v>
      </c>
      <c r="I131" s="49">
        <v>1</v>
      </c>
      <c r="J131" s="5">
        <v>0</v>
      </c>
      <c r="K131" s="5" t="s">
        <v>72</v>
      </c>
      <c r="L131" s="49">
        <f t="shared" si="43"/>
        <v>0.10675088310970912</v>
      </c>
      <c r="M131" s="5">
        <v>0</v>
      </c>
      <c r="N131" s="5" t="s">
        <v>254</v>
      </c>
      <c r="O131" s="49">
        <f t="shared" si="44"/>
        <v>0.26689174455960807</v>
      </c>
      <c r="P131" s="5">
        <v>0</v>
      </c>
      <c r="Q131" s="5">
        <v>0</v>
      </c>
      <c r="R131" s="5" t="s">
        <v>130</v>
      </c>
      <c r="S131" s="5">
        <v>1</v>
      </c>
      <c r="T131" s="59">
        <f t="shared" si="41"/>
        <v>41</v>
      </c>
      <c r="U131" s="147">
        <v>1261</v>
      </c>
      <c r="V131" s="5">
        <f t="shared" si="42"/>
        <v>25</v>
      </c>
      <c r="W131" s="5">
        <v>100000</v>
      </c>
      <c r="X131" s="5">
        <v>100000</v>
      </c>
      <c r="Y131" s="157" t="s">
        <v>695</v>
      </c>
      <c r="Z131" s="84">
        <f>1/(O131*converters_in!$L$18*9000.9)</f>
        <v>1.3604791867961484E-5</v>
      </c>
      <c r="AA131" s="5">
        <v>0</v>
      </c>
    </row>
    <row r="132" spans="1:32" s="5" customFormat="1">
      <c r="A132" s="5" t="s">
        <v>573</v>
      </c>
      <c r="B132" s="7">
        <v>0</v>
      </c>
      <c r="C132" s="5" t="s">
        <v>284</v>
      </c>
      <c r="D132" s="5">
        <v>0</v>
      </c>
      <c r="E132" s="5">
        <v>0</v>
      </c>
      <c r="F132" s="5">
        <v>2060</v>
      </c>
      <c r="G132" s="5">
        <v>2065</v>
      </c>
      <c r="H132" s="5" t="s">
        <v>253</v>
      </c>
      <c r="I132" s="49">
        <v>1</v>
      </c>
      <c r="J132" s="5">
        <v>0</v>
      </c>
      <c r="K132" s="5" t="s">
        <v>72</v>
      </c>
      <c r="L132" s="49">
        <f t="shared" si="43"/>
        <v>0.10675088310970912</v>
      </c>
      <c r="M132" s="5">
        <v>0</v>
      </c>
      <c r="N132" s="5" t="s">
        <v>254</v>
      </c>
      <c r="O132" s="49">
        <f t="shared" si="44"/>
        <v>0.26689174455960807</v>
      </c>
      <c r="P132" s="5">
        <v>0</v>
      </c>
      <c r="Q132" s="5">
        <v>0</v>
      </c>
      <c r="R132" s="5" t="s">
        <v>130</v>
      </c>
      <c r="S132" s="5">
        <v>1</v>
      </c>
      <c r="T132" s="59">
        <f t="shared" si="41"/>
        <v>41</v>
      </c>
      <c r="U132" s="147">
        <v>1261</v>
      </c>
      <c r="V132" s="5">
        <f t="shared" si="42"/>
        <v>25</v>
      </c>
      <c r="W132" s="5">
        <v>100000</v>
      </c>
      <c r="X132" s="5">
        <v>100000</v>
      </c>
      <c r="Y132" s="157" t="s">
        <v>695</v>
      </c>
      <c r="Z132" s="84">
        <f>1/(O132*converters_in!$L$18*9000.9)</f>
        <v>1.3604791867961484E-5</v>
      </c>
      <c r="AA132" s="5">
        <v>0</v>
      </c>
    </row>
    <row r="133" spans="1:32" s="5" customFormat="1">
      <c r="A133" s="5" t="s">
        <v>574</v>
      </c>
      <c r="B133" s="7">
        <v>0</v>
      </c>
      <c r="C133" s="5" t="s">
        <v>284</v>
      </c>
      <c r="D133" s="5">
        <v>0</v>
      </c>
      <c r="E133" s="5">
        <v>0</v>
      </c>
      <c r="F133" s="5">
        <v>2065</v>
      </c>
      <c r="G133" s="5">
        <v>2070</v>
      </c>
      <c r="H133" s="5" t="s">
        <v>253</v>
      </c>
      <c r="I133" s="49">
        <v>1</v>
      </c>
      <c r="J133" s="5">
        <v>0</v>
      </c>
      <c r="K133" s="5" t="s">
        <v>72</v>
      </c>
      <c r="L133" s="49">
        <f t="shared" si="43"/>
        <v>0.10675088310970912</v>
      </c>
      <c r="M133" s="5">
        <v>0</v>
      </c>
      <c r="N133" s="5" t="s">
        <v>254</v>
      </c>
      <c r="O133" s="49">
        <f t="shared" si="44"/>
        <v>0.26689174455960807</v>
      </c>
      <c r="P133" s="5">
        <v>0</v>
      </c>
      <c r="Q133" s="5">
        <v>0</v>
      </c>
      <c r="R133" s="5" t="s">
        <v>130</v>
      </c>
      <c r="S133" s="5">
        <v>1</v>
      </c>
      <c r="T133" s="59">
        <f>$T$134</f>
        <v>41</v>
      </c>
      <c r="U133" s="147">
        <v>1261</v>
      </c>
      <c r="V133" s="5">
        <f>$V$134</f>
        <v>25</v>
      </c>
      <c r="W133" s="5">
        <v>100000</v>
      </c>
      <c r="X133" s="5">
        <v>100000</v>
      </c>
      <c r="Y133" s="157" t="s">
        <v>695</v>
      </c>
      <c r="Z133" s="84">
        <f>1/(O133*converters_in!$L$18*9000.9)</f>
        <v>1.3604791867961484E-5</v>
      </c>
      <c r="AA133" s="5">
        <v>0</v>
      </c>
    </row>
    <row r="134" spans="1:32" s="37" customFormat="1">
      <c r="A134" s="37" t="s">
        <v>575</v>
      </c>
      <c r="B134" s="136">
        <v>0</v>
      </c>
      <c r="C134" s="37" t="s">
        <v>284</v>
      </c>
      <c r="D134" s="37">
        <v>0</v>
      </c>
      <c r="E134" s="37">
        <v>0</v>
      </c>
      <c r="F134" s="37">
        <v>2070</v>
      </c>
      <c r="G134" s="37">
        <v>2075</v>
      </c>
      <c r="H134" s="37" t="s">
        <v>253</v>
      </c>
      <c r="I134" s="92">
        <v>1</v>
      </c>
      <c r="J134" s="37">
        <v>0</v>
      </c>
      <c r="K134" s="37" t="s">
        <v>72</v>
      </c>
      <c r="L134" s="92">
        <f t="shared" si="43"/>
        <v>0.10675088310970912</v>
      </c>
      <c r="M134" s="37">
        <v>0</v>
      </c>
      <c r="N134" s="37" t="s">
        <v>254</v>
      </c>
      <c r="O134" s="92">
        <f t="shared" si="44"/>
        <v>0.26689174455960807</v>
      </c>
      <c r="P134" s="37">
        <v>0</v>
      </c>
      <c r="Q134" s="37">
        <v>0</v>
      </c>
      <c r="R134" s="37" t="s">
        <v>130</v>
      </c>
      <c r="S134" s="37">
        <v>1</v>
      </c>
      <c r="T134" s="146">
        <v>41</v>
      </c>
      <c r="U134" s="146">
        <v>1261</v>
      </c>
      <c r="V134" s="102">
        <v>25</v>
      </c>
      <c r="W134" s="37">
        <v>100000</v>
      </c>
      <c r="X134" s="37">
        <v>100000</v>
      </c>
      <c r="Y134" s="157" t="s">
        <v>695</v>
      </c>
      <c r="Z134" s="84">
        <f>1/(O134*converters_in!$L$18*9000.9)</f>
        <v>1.3604791867961484E-5</v>
      </c>
      <c r="AA134" s="37">
        <v>0</v>
      </c>
      <c r="AE134" s="37" t="s">
        <v>548</v>
      </c>
    </row>
    <row r="135" spans="1:32" s="122" customFormat="1">
      <c r="B135" s="134"/>
    </row>
    <row r="136" spans="1:32" s="60" customFormat="1">
      <c r="A136" s="61" t="s">
        <v>576</v>
      </c>
      <c r="B136" s="133">
        <v>0</v>
      </c>
      <c r="C136" s="61" t="s">
        <v>166</v>
      </c>
      <c r="D136" s="61">
        <v>0</v>
      </c>
      <c r="E136" s="61">
        <v>0</v>
      </c>
      <c r="F136" s="61">
        <v>2025</v>
      </c>
      <c r="G136" s="4">
        <v>2100</v>
      </c>
      <c r="H136" s="61" t="s">
        <v>249</v>
      </c>
      <c r="I136" s="101">
        <f>1025*5/(1025*5)</f>
        <v>1</v>
      </c>
      <c r="J136" s="61">
        <v>0</v>
      </c>
      <c r="K136" s="61" t="s">
        <v>72</v>
      </c>
      <c r="L136" s="101">
        <f>(83+70.9)/(1025*5)</f>
        <v>3.0029268292682928E-2</v>
      </c>
      <c r="M136" s="61">
        <v>0</v>
      </c>
      <c r="N136" s="61" t="s">
        <v>454</v>
      </c>
      <c r="O136" s="101">
        <v>1</v>
      </c>
      <c r="P136" s="61">
        <v>0</v>
      </c>
      <c r="Q136" s="61">
        <v>0</v>
      </c>
      <c r="R136" s="61" t="s">
        <v>130</v>
      </c>
      <c r="S136" s="61">
        <v>1</v>
      </c>
      <c r="T136" s="145">
        <f>0.03*U136</f>
        <v>8.34</v>
      </c>
      <c r="U136" s="104">
        <v>278</v>
      </c>
      <c r="V136" s="145">
        <v>25</v>
      </c>
      <c r="W136" s="61">
        <v>100000</v>
      </c>
      <c r="X136" s="61">
        <v>100000</v>
      </c>
      <c r="Y136" s="160" t="s">
        <v>130</v>
      </c>
      <c r="Z136" s="61">
        <v>1</v>
      </c>
      <c r="AA136" s="61">
        <v>0</v>
      </c>
      <c r="AB136" s="95"/>
      <c r="AC136" s="95"/>
      <c r="AD136" s="95"/>
      <c r="AE136" s="95"/>
      <c r="AF136" s="95"/>
    </row>
    <row r="137" spans="1:32" s="121" customFormat="1">
      <c r="A137" s="122"/>
      <c r="B137" s="134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3"/>
      <c r="U137" s="129"/>
      <c r="V137" s="123"/>
      <c r="W137" s="122"/>
      <c r="X137" s="122"/>
      <c r="Y137" s="122"/>
      <c r="Z137" s="122"/>
      <c r="AA137" s="122"/>
      <c r="AB137" s="119"/>
      <c r="AC137" s="119"/>
      <c r="AD137" s="119"/>
      <c r="AE137" s="119"/>
      <c r="AF137" s="119"/>
    </row>
    <row r="138" spans="1:32">
      <c r="A138" s="5" t="s">
        <v>457</v>
      </c>
      <c r="B138" s="7">
        <v>0</v>
      </c>
      <c r="C138" s="5" t="s">
        <v>284</v>
      </c>
      <c r="D138" s="5">
        <v>0</v>
      </c>
      <c r="E138" s="5">
        <v>0</v>
      </c>
      <c r="F138" s="5">
        <v>2025</v>
      </c>
      <c r="G138" s="4">
        <v>2100</v>
      </c>
      <c r="H138" s="5" t="s">
        <v>254</v>
      </c>
      <c r="I138" s="49">
        <v>1</v>
      </c>
      <c r="J138" s="5">
        <v>0</v>
      </c>
      <c r="K138" s="5" t="s">
        <v>173</v>
      </c>
      <c r="L138" s="49">
        <f>199/1460</f>
        <v>0.13630136986301369</v>
      </c>
      <c r="M138" s="5">
        <v>0</v>
      </c>
      <c r="N138" s="5" t="s">
        <v>458</v>
      </c>
      <c r="O138" s="49">
        <f>1000/1460</f>
        <v>0.68493150684931503</v>
      </c>
      <c r="P138" s="5">
        <v>0</v>
      </c>
      <c r="Q138" s="5">
        <v>0</v>
      </c>
      <c r="R138" s="5" t="s">
        <v>130</v>
      </c>
      <c r="S138" s="5">
        <v>1</v>
      </c>
      <c r="T138" s="5">
        <v>0</v>
      </c>
      <c r="U138" s="59">
        <v>0</v>
      </c>
      <c r="V138" s="5">
        <v>100</v>
      </c>
      <c r="W138" s="5">
        <v>100000</v>
      </c>
      <c r="X138" s="5">
        <v>100000</v>
      </c>
      <c r="Y138" s="5" t="s">
        <v>130</v>
      </c>
      <c r="Z138" s="5">
        <v>1</v>
      </c>
      <c r="AA138" s="5">
        <v>0</v>
      </c>
      <c r="AB138" s="4"/>
      <c r="AC138" s="4"/>
      <c r="AD138" s="4"/>
      <c r="AE138" s="4"/>
      <c r="AF138" s="4"/>
    </row>
    <row r="139" spans="1:32" s="38" customFormat="1">
      <c r="A139" s="37" t="s">
        <v>456</v>
      </c>
      <c r="B139" s="136">
        <v>0</v>
      </c>
      <c r="C139" s="37" t="s">
        <v>284</v>
      </c>
      <c r="D139" s="37">
        <v>0</v>
      </c>
      <c r="E139" s="37">
        <v>0</v>
      </c>
      <c r="F139" s="37">
        <v>2025</v>
      </c>
      <c r="G139" s="4">
        <v>2100</v>
      </c>
      <c r="H139" s="37" t="s">
        <v>458</v>
      </c>
      <c r="I139" s="92">
        <v>1</v>
      </c>
      <c r="J139" s="37">
        <v>0</v>
      </c>
      <c r="K139" s="37" t="s">
        <v>72</v>
      </c>
      <c r="L139" s="92">
        <f>500/1000</f>
        <v>0.5</v>
      </c>
      <c r="M139" s="37">
        <v>0</v>
      </c>
      <c r="N139" s="37" t="s">
        <v>355</v>
      </c>
      <c r="O139" s="92">
        <v>1</v>
      </c>
      <c r="P139" s="37">
        <v>0</v>
      </c>
      <c r="Q139" s="37">
        <v>0</v>
      </c>
      <c r="R139" s="37" t="s">
        <v>130</v>
      </c>
      <c r="S139" s="37">
        <v>1</v>
      </c>
      <c r="T139" s="105">
        <f>0.03*U139</f>
        <v>200.1</v>
      </c>
      <c r="U139" s="186">
        <v>6670</v>
      </c>
      <c r="V139" s="105">
        <v>25</v>
      </c>
      <c r="W139" s="37">
        <v>100000</v>
      </c>
      <c r="X139" s="37">
        <v>100000</v>
      </c>
      <c r="Y139" s="37" t="s">
        <v>130</v>
      </c>
      <c r="Z139" s="37">
        <v>1</v>
      </c>
      <c r="AA139" s="37">
        <v>0</v>
      </c>
      <c r="AB139" s="90"/>
      <c r="AC139" s="90"/>
      <c r="AD139" s="90"/>
      <c r="AE139" s="90"/>
      <c r="AF139" s="90"/>
    </row>
    <row r="140" spans="1:32" s="121" customFormat="1">
      <c r="A140" s="122"/>
      <c r="B140" s="120"/>
      <c r="E140" s="119"/>
      <c r="F140" s="119"/>
      <c r="G140" s="119"/>
      <c r="H140" s="119"/>
      <c r="I140" s="119"/>
      <c r="J140" s="119"/>
      <c r="K140" s="119"/>
      <c r="L140" s="122"/>
      <c r="M140" s="119"/>
      <c r="N140" s="119"/>
      <c r="O140" s="122"/>
      <c r="P140" s="119"/>
      <c r="Q140" s="119"/>
      <c r="R140" s="119"/>
      <c r="S140" s="119"/>
      <c r="T140" s="123"/>
      <c r="U140" s="129"/>
      <c r="V140" s="123"/>
      <c r="W140" s="119"/>
      <c r="X140" s="122"/>
      <c r="Y140" s="119"/>
      <c r="Z140" s="119"/>
      <c r="AA140" s="119"/>
      <c r="AB140" s="119"/>
      <c r="AC140" s="119"/>
      <c r="AD140" s="119"/>
      <c r="AE140" s="119"/>
      <c r="AF140" s="119"/>
    </row>
    <row r="141" spans="1:32" s="60" customFormat="1">
      <c r="A141" s="61" t="s">
        <v>459</v>
      </c>
      <c r="B141" s="96">
        <v>0</v>
      </c>
      <c r="C141" s="60" t="s">
        <v>284</v>
      </c>
      <c r="D141" s="61">
        <v>0</v>
      </c>
      <c r="E141" s="61">
        <v>0</v>
      </c>
      <c r="F141" s="99">
        <v>2025</v>
      </c>
      <c r="G141" s="4">
        <v>2100</v>
      </c>
      <c r="H141" s="61" t="s">
        <v>72</v>
      </c>
      <c r="I141" s="101">
        <v>1</v>
      </c>
      <c r="J141" s="61">
        <v>0</v>
      </c>
      <c r="K141" s="61" t="s">
        <v>230</v>
      </c>
      <c r="L141" s="101">
        <f>1600/400</f>
        <v>4</v>
      </c>
      <c r="M141" s="61">
        <v>0</v>
      </c>
      <c r="N141" s="61" t="s">
        <v>254</v>
      </c>
      <c r="O141" s="101">
        <f>1000/400</f>
        <v>2.5</v>
      </c>
      <c r="P141" s="61">
        <v>0</v>
      </c>
      <c r="Q141" s="61">
        <v>0</v>
      </c>
      <c r="R141" s="61" t="s">
        <v>130</v>
      </c>
      <c r="S141" s="61">
        <v>1</v>
      </c>
      <c r="T141" s="101">
        <f>0.04*U141</f>
        <v>355.2</v>
      </c>
      <c r="U141" s="184">
        <v>8880</v>
      </c>
      <c r="V141" s="101">
        <v>20</v>
      </c>
      <c r="W141" s="61">
        <v>100000</v>
      </c>
      <c r="X141" s="61">
        <v>100000</v>
      </c>
      <c r="Y141" s="61" t="s">
        <v>130</v>
      </c>
      <c r="Z141" s="61">
        <v>1</v>
      </c>
      <c r="AA141" s="61">
        <v>0</v>
      </c>
      <c r="AB141" s="61"/>
      <c r="AC141" s="95"/>
      <c r="AD141" s="95"/>
      <c r="AE141" s="95"/>
      <c r="AF141" s="95"/>
    </row>
    <row r="142" spans="1:32" s="121" customFormat="1">
      <c r="A142" s="122"/>
      <c r="B142" s="120"/>
      <c r="E142" s="119"/>
      <c r="F142" s="119"/>
      <c r="G142" s="119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19"/>
      <c r="AD142" s="119"/>
      <c r="AE142" s="119"/>
      <c r="AF142" s="119"/>
    </row>
    <row r="143" spans="1:32">
      <c r="A143" s="5" t="s">
        <v>339</v>
      </c>
      <c r="B143" s="10">
        <v>1</v>
      </c>
      <c r="C143" s="5" t="s">
        <v>171</v>
      </c>
      <c r="D143" s="5">
        <v>0</v>
      </c>
      <c r="E143" s="5">
        <v>0</v>
      </c>
      <c r="F143" s="5">
        <v>0</v>
      </c>
      <c r="G143" s="4">
        <v>2100</v>
      </c>
      <c r="H143" s="5" t="s">
        <v>232</v>
      </c>
      <c r="I143" s="49">
        <v>1</v>
      </c>
      <c r="J143" s="5">
        <v>0</v>
      </c>
      <c r="K143" s="5"/>
      <c r="L143" s="5"/>
      <c r="M143" s="5">
        <v>0</v>
      </c>
      <c r="N143" s="5" t="s">
        <v>231</v>
      </c>
      <c r="O143" s="49">
        <v>1</v>
      </c>
      <c r="P143" s="5">
        <v>0</v>
      </c>
      <c r="Q143" s="5">
        <v>0</v>
      </c>
      <c r="R143" s="5" t="s">
        <v>130</v>
      </c>
      <c r="S143" s="5">
        <v>1</v>
      </c>
      <c r="T143" s="5">
        <v>0</v>
      </c>
      <c r="U143" s="5">
        <v>0</v>
      </c>
      <c r="V143" s="5">
        <v>100</v>
      </c>
      <c r="W143" s="5">
        <v>100000</v>
      </c>
      <c r="X143" s="5">
        <v>100000</v>
      </c>
      <c r="Y143" s="5" t="s">
        <v>130</v>
      </c>
      <c r="Z143" s="5">
        <v>1</v>
      </c>
      <c r="AA143" s="5">
        <v>0</v>
      </c>
      <c r="AB143" s="5"/>
      <c r="AC143" s="4"/>
      <c r="AD143" s="4"/>
      <c r="AE143" s="4"/>
      <c r="AF143" s="4"/>
    </row>
    <row r="144" spans="1:32">
      <c r="A144" s="5" t="s">
        <v>340</v>
      </c>
      <c r="B144" s="10">
        <v>1</v>
      </c>
      <c r="C144" s="5" t="s">
        <v>171</v>
      </c>
      <c r="D144" s="5">
        <v>0</v>
      </c>
      <c r="E144" s="5">
        <v>0</v>
      </c>
      <c r="F144" s="5">
        <v>0</v>
      </c>
      <c r="G144" s="4">
        <v>2100</v>
      </c>
      <c r="H144" s="5" t="s">
        <v>231</v>
      </c>
      <c r="I144" s="49">
        <v>1</v>
      </c>
      <c r="J144" s="5">
        <v>0</v>
      </c>
      <c r="K144" s="5"/>
      <c r="L144" s="5"/>
      <c r="M144" s="5">
        <v>0</v>
      </c>
      <c r="N144" s="5" t="s">
        <v>230</v>
      </c>
      <c r="O144" s="49">
        <v>1</v>
      </c>
      <c r="P144" s="5">
        <v>0</v>
      </c>
      <c r="Q144" s="5">
        <v>0</v>
      </c>
      <c r="R144" s="5" t="s">
        <v>130</v>
      </c>
      <c r="S144" s="5">
        <v>1</v>
      </c>
      <c r="T144" s="5">
        <v>0</v>
      </c>
      <c r="U144" s="5">
        <v>0</v>
      </c>
      <c r="V144" s="5">
        <v>100</v>
      </c>
      <c r="W144" s="5">
        <v>100000</v>
      </c>
      <c r="X144" s="5">
        <v>100000</v>
      </c>
      <c r="Y144" s="5" t="s">
        <v>130</v>
      </c>
      <c r="Z144" s="5">
        <v>1</v>
      </c>
      <c r="AA144" s="5">
        <v>0</v>
      </c>
      <c r="AB144" s="5"/>
      <c r="AC144" s="4"/>
      <c r="AD144" s="4"/>
      <c r="AE144" s="4"/>
      <c r="AF144" s="4"/>
    </row>
    <row r="145" spans="1:32" s="38" customFormat="1">
      <c r="A145" s="37" t="s">
        <v>341</v>
      </c>
      <c r="B145" s="91">
        <v>1</v>
      </c>
      <c r="C145" s="37" t="s">
        <v>171</v>
      </c>
      <c r="D145" s="37">
        <v>0</v>
      </c>
      <c r="E145" s="37">
        <v>0</v>
      </c>
      <c r="F145" s="37">
        <v>0</v>
      </c>
      <c r="G145" s="4">
        <v>2100</v>
      </c>
      <c r="H145" s="37" t="s">
        <v>230</v>
      </c>
      <c r="I145" s="92">
        <v>1</v>
      </c>
      <c r="J145" s="37">
        <v>0</v>
      </c>
      <c r="K145" s="37"/>
      <c r="L145" s="37"/>
      <c r="M145" s="37">
        <v>0</v>
      </c>
      <c r="N145" s="37" t="s">
        <v>229</v>
      </c>
      <c r="O145" s="92">
        <v>1</v>
      </c>
      <c r="P145" s="37">
        <v>0</v>
      </c>
      <c r="Q145" s="37">
        <v>0</v>
      </c>
      <c r="R145" s="37" t="s">
        <v>130</v>
      </c>
      <c r="S145" s="37">
        <v>1</v>
      </c>
      <c r="T145" s="37">
        <v>0</v>
      </c>
      <c r="U145" s="37">
        <v>0</v>
      </c>
      <c r="V145" s="37">
        <v>100</v>
      </c>
      <c r="W145" s="37">
        <v>100000</v>
      </c>
      <c r="X145" s="37">
        <v>100000</v>
      </c>
      <c r="Y145" s="37" t="s">
        <v>130</v>
      </c>
      <c r="Z145" s="37">
        <v>1</v>
      </c>
      <c r="AA145" s="37">
        <v>0</v>
      </c>
      <c r="AB145" s="37"/>
      <c r="AC145" s="90"/>
      <c r="AD145" s="90"/>
      <c r="AE145" s="90"/>
      <c r="AF145" s="90"/>
    </row>
    <row r="146" spans="1:32" s="121" customFormat="1">
      <c r="A146" s="122"/>
      <c r="B146" s="120"/>
      <c r="C146" s="122"/>
      <c r="D146" s="122"/>
      <c r="E146" s="122"/>
      <c r="F146" s="122"/>
      <c r="G146" s="122"/>
      <c r="H146" s="122"/>
      <c r="I146" s="122"/>
      <c r="J146" s="122"/>
      <c r="K146" s="122"/>
      <c r="M146" s="122"/>
      <c r="N146" s="122"/>
      <c r="O146" s="122"/>
      <c r="P146" s="122"/>
      <c r="Q146" s="122"/>
      <c r="R146" s="122"/>
      <c r="S146" s="122"/>
      <c r="W146" s="122"/>
      <c r="X146" s="122"/>
      <c r="Y146" s="122"/>
      <c r="Z146" s="122"/>
      <c r="AA146" s="122"/>
    </row>
    <row r="147" spans="1:32" s="60" customFormat="1">
      <c r="A147" s="61" t="s">
        <v>342</v>
      </c>
      <c r="B147" s="96">
        <v>0</v>
      </c>
      <c r="C147" s="61" t="s">
        <v>166</v>
      </c>
      <c r="D147" s="61">
        <v>0</v>
      </c>
      <c r="E147" s="61">
        <v>0</v>
      </c>
      <c r="F147" s="61">
        <v>0</v>
      </c>
      <c r="G147" s="61">
        <v>2100</v>
      </c>
      <c r="H147" s="61" t="s">
        <v>72</v>
      </c>
      <c r="I147" s="101">
        <f>1011/1011</f>
        <v>1</v>
      </c>
      <c r="J147" s="61">
        <v>0</v>
      </c>
      <c r="K147" s="61" t="s">
        <v>475</v>
      </c>
      <c r="L147" s="106">
        <f>650/1011</f>
        <v>0.64292779426310587</v>
      </c>
      <c r="M147" s="61">
        <v>0</v>
      </c>
      <c r="N147" s="61" t="s">
        <v>577</v>
      </c>
      <c r="O147" s="101">
        <v>0.99</v>
      </c>
      <c r="P147" s="61">
        <v>0</v>
      </c>
      <c r="Q147" s="61">
        <v>0</v>
      </c>
      <c r="R147" s="61" t="s">
        <v>130</v>
      </c>
      <c r="S147" s="61">
        <v>1</v>
      </c>
      <c r="T147" s="101">
        <f>0.02*U147</f>
        <v>3.2</v>
      </c>
      <c r="U147" s="101">
        <v>160</v>
      </c>
      <c r="V147" s="101">
        <v>20</v>
      </c>
      <c r="W147" s="61">
        <v>100000</v>
      </c>
      <c r="X147" s="61">
        <v>100000</v>
      </c>
      <c r="Y147" s="61" t="s">
        <v>130</v>
      </c>
      <c r="Z147" s="61">
        <v>1</v>
      </c>
      <c r="AA147" s="61">
        <v>0</v>
      </c>
      <c r="AB147" s="95"/>
      <c r="AC147" s="95"/>
      <c r="AD147" s="95"/>
      <c r="AE147" s="107" t="s">
        <v>815</v>
      </c>
      <c r="AF147" s="95"/>
    </row>
    <row r="148" spans="1:32" s="121" customFormat="1">
      <c r="A148" s="122"/>
      <c r="B148" s="120"/>
      <c r="C148" s="122"/>
      <c r="D148" s="122"/>
      <c r="E148" s="122"/>
      <c r="F148" s="122"/>
      <c r="G148" s="122"/>
      <c r="H148" s="122"/>
      <c r="I148" s="122"/>
      <c r="J148" s="122"/>
      <c r="K148" s="122"/>
      <c r="L148" s="119"/>
      <c r="M148" s="122"/>
      <c r="N148" s="122"/>
      <c r="O148" s="122"/>
      <c r="P148" s="122"/>
      <c r="Q148" s="122"/>
      <c r="R148" s="122"/>
      <c r="S148" s="122"/>
      <c r="T148" s="123"/>
      <c r="U148" s="123"/>
      <c r="V148" s="119"/>
      <c r="W148" s="122"/>
      <c r="X148" s="122"/>
      <c r="Y148" s="122"/>
      <c r="Z148" s="122"/>
      <c r="AA148" s="122"/>
      <c r="AB148" s="119"/>
      <c r="AC148" s="119"/>
      <c r="AD148" s="119"/>
      <c r="AE148" s="123"/>
      <c r="AF148" s="119"/>
    </row>
    <row r="149" spans="1:32" s="60" customFormat="1">
      <c r="A149" s="61" t="s">
        <v>343</v>
      </c>
      <c r="B149" s="96">
        <v>1</v>
      </c>
      <c r="C149" s="61" t="s">
        <v>166</v>
      </c>
      <c r="D149" s="61">
        <v>0</v>
      </c>
      <c r="E149" s="61">
        <v>0</v>
      </c>
      <c r="F149" s="61">
        <v>0</v>
      </c>
      <c r="G149" s="61">
        <v>2100</v>
      </c>
      <c r="H149" s="61" t="s">
        <v>72</v>
      </c>
      <c r="I149" s="101">
        <f>1052/1052</f>
        <v>1</v>
      </c>
      <c r="J149" s="61">
        <v>0</v>
      </c>
      <c r="K149" s="61"/>
      <c r="L149" s="61"/>
      <c r="M149" s="61"/>
      <c r="N149" s="61" t="s">
        <v>232</v>
      </c>
      <c r="O149" s="101">
        <v>0.99</v>
      </c>
      <c r="P149" s="61">
        <v>0</v>
      </c>
      <c r="Q149" s="61">
        <v>0</v>
      </c>
      <c r="R149" s="61" t="s">
        <v>130</v>
      </c>
      <c r="S149" s="61">
        <v>1</v>
      </c>
      <c r="T149" s="101">
        <f>0.02*U149</f>
        <v>3.2</v>
      </c>
      <c r="U149" s="101">
        <v>160</v>
      </c>
      <c r="V149" s="101">
        <v>20</v>
      </c>
      <c r="W149" s="61">
        <v>100000</v>
      </c>
      <c r="X149" s="61">
        <v>100000</v>
      </c>
      <c r="Y149" s="145" t="s">
        <v>669</v>
      </c>
      <c r="Z149" s="145">
        <f>1/(5*O149)</f>
        <v>0.20202020202020202</v>
      </c>
      <c r="AA149" s="61">
        <v>0</v>
      </c>
      <c r="AB149" s="95"/>
      <c r="AC149" s="95"/>
      <c r="AD149" s="95"/>
      <c r="AE149" s="99" t="s">
        <v>356</v>
      </c>
      <c r="AF149" s="95"/>
    </row>
    <row r="150" spans="1:32" s="121" customFormat="1">
      <c r="A150" s="122"/>
      <c r="B150" s="120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19"/>
      <c r="U150" s="119"/>
      <c r="V150" s="119"/>
      <c r="W150" s="122"/>
      <c r="X150" s="122"/>
      <c r="Y150" s="122"/>
      <c r="Z150" s="122"/>
      <c r="AA150" s="122"/>
      <c r="AB150" s="119"/>
      <c r="AC150" s="119"/>
      <c r="AD150" s="119"/>
      <c r="AE150" s="119"/>
      <c r="AF150" s="119"/>
    </row>
    <row r="151" spans="1:32" s="60" customFormat="1">
      <c r="A151" s="61" t="s">
        <v>344</v>
      </c>
      <c r="B151" s="96">
        <v>1</v>
      </c>
      <c r="C151" s="61" t="s">
        <v>166</v>
      </c>
      <c r="D151" s="61">
        <v>0</v>
      </c>
      <c r="E151" s="61">
        <v>0</v>
      </c>
      <c r="F151" s="61">
        <v>0</v>
      </c>
      <c r="G151" s="61">
        <v>2100</v>
      </c>
      <c r="H151" s="61" t="s">
        <v>231</v>
      </c>
      <c r="I151" s="101">
        <f>1052/1052</f>
        <v>1</v>
      </c>
      <c r="J151" s="61">
        <v>0</v>
      </c>
      <c r="K151" s="61" t="s">
        <v>475</v>
      </c>
      <c r="L151" s="101">
        <f>650/1052</f>
        <v>0.61787072243346008</v>
      </c>
      <c r="M151" s="61">
        <v>0</v>
      </c>
      <c r="N151" s="61" t="s">
        <v>577</v>
      </c>
      <c r="O151" s="101">
        <v>0.99</v>
      </c>
      <c r="P151" s="61">
        <v>0</v>
      </c>
      <c r="Q151" s="61">
        <v>0</v>
      </c>
      <c r="R151" s="61" t="s">
        <v>130</v>
      </c>
      <c r="S151" s="61">
        <v>1</v>
      </c>
      <c r="T151" s="101">
        <f>0.02*U151</f>
        <v>0</v>
      </c>
      <c r="U151" s="101">
        <v>0</v>
      </c>
      <c r="V151" s="101">
        <v>20</v>
      </c>
      <c r="W151" s="61">
        <v>100000</v>
      </c>
      <c r="X151" s="61">
        <v>100000</v>
      </c>
      <c r="Y151" s="61" t="s">
        <v>130</v>
      </c>
      <c r="Z151" s="61">
        <v>1</v>
      </c>
      <c r="AA151" s="61">
        <v>0</v>
      </c>
      <c r="AB151" s="95"/>
      <c r="AC151" s="95"/>
      <c r="AD151" s="95"/>
      <c r="AE151" s="99" t="s">
        <v>357</v>
      </c>
      <c r="AF151" s="95"/>
    </row>
    <row r="152" spans="1:32" s="121" customFormat="1">
      <c r="A152" s="122"/>
      <c r="B152" s="120"/>
      <c r="E152" s="119"/>
      <c r="F152" s="119"/>
      <c r="G152" s="119"/>
      <c r="H152" s="119"/>
      <c r="I152" s="119"/>
      <c r="J152" s="119"/>
      <c r="K152" s="123"/>
      <c r="L152" s="123"/>
      <c r="M152" s="119"/>
      <c r="N152" s="119"/>
      <c r="O152" s="119"/>
      <c r="P152" s="119"/>
      <c r="Q152" s="119"/>
      <c r="R152" s="119"/>
      <c r="S152" s="119"/>
      <c r="T152" s="123"/>
      <c r="U152" s="123"/>
      <c r="V152" s="123"/>
      <c r="W152" s="122"/>
      <c r="X152" s="122"/>
      <c r="Y152" s="122"/>
      <c r="Z152" s="122"/>
      <c r="AA152" s="122"/>
      <c r="AB152" s="119"/>
      <c r="AC152" s="119"/>
      <c r="AD152" s="119"/>
      <c r="AE152" s="119"/>
      <c r="AF152" s="119"/>
    </row>
    <row r="153" spans="1:32">
      <c r="A153" s="5" t="s">
        <v>461</v>
      </c>
      <c r="B153" s="10">
        <v>1</v>
      </c>
      <c r="C153" t="s">
        <v>166</v>
      </c>
      <c r="D153">
        <v>0</v>
      </c>
      <c r="E153">
        <v>0</v>
      </c>
      <c r="F153">
        <v>0</v>
      </c>
      <c r="G153">
        <v>2100</v>
      </c>
      <c r="H153" t="s">
        <v>71</v>
      </c>
      <c r="I153" s="50">
        <v>1</v>
      </c>
      <c r="J153">
        <v>0</v>
      </c>
      <c r="K153" t="s">
        <v>72</v>
      </c>
      <c r="L153" s="50">
        <f>38.61/4543.33</f>
        <v>8.4981720456141201E-3</v>
      </c>
      <c r="M153">
        <v>0</v>
      </c>
      <c r="N153" t="s">
        <v>368</v>
      </c>
      <c r="O153" s="50">
        <v>0.45</v>
      </c>
      <c r="P153">
        <v>0</v>
      </c>
      <c r="Q153">
        <v>0</v>
      </c>
      <c r="R153" t="s">
        <v>130</v>
      </c>
      <c r="S153">
        <v>1</v>
      </c>
      <c r="T153">
        <v>0</v>
      </c>
      <c r="U153">
        <v>0</v>
      </c>
      <c r="V153">
        <v>100</v>
      </c>
      <c r="W153">
        <v>100000</v>
      </c>
      <c r="X153">
        <v>100000</v>
      </c>
      <c r="Y153" t="s">
        <v>130</v>
      </c>
      <c r="Z153">
        <v>1</v>
      </c>
      <c r="AA153">
        <v>1</v>
      </c>
    </row>
    <row r="154" spans="1:32">
      <c r="A154" s="5" t="s">
        <v>658</v>
      </c>
      <c r="B154" s="10">
        <v>1</v>
      </c>
      <c r="C154" t="s">
        <v>166</v>
      </c>
      <c r="D154">
        <v>0</v>
      </c>
      <c r="E154">
        <v>0</v>
      </c>
      <c r="F154">
        <v>0</v>
      </c>
      <c r="G154">
        <v>2100</v>
      </c>
      <c r="H154" t="s">
        <v>71</v>
      </c>
      <c r="I154" s="50">
        <v>1</v>
      </c>
      <c r="J154">
        <v>0</v>
      </c>
      <c r="K154" t="s">
        <v>72</v>
      </c>
      <c r="L154" s="50">
        <v>8.4981720456141201E-3</v>
      </c>
      <c r="M154">
        <v>0</v>
      </c>
      <c r="N154" t="s">
        <v>659</v>
      </c>
      <c r="O154" s="50">
        <v>0.22010287608428181</v>
      </c>
      <c r="P154">
        <v>0</v>
      </c>
      <c r="Q154">
        <v>0</v>
      </c>
      <c r="R154" t="s">
        <v>130</v>
      </c>
      <c r="S154">
        <v>1</v>
      </c>
      <c r="T154">
        <v>0</v>
      </c>
      <c r="U154">
        <v>0</v>
      </c>
      <c r="V154">
        <v>100</v>
      </c>
      <c r="W154">
        <v>100000</v>
      </c>
      <c r="X154">
        <v>100000</v>
      </c>
      <c r="Y154" t="s">
        <v>130</v>
      </c>
      <c r="Z154">
        <v>1</v>
      </c>
      <c r="AA154">
        <v>1</v>
      </c>
    </row>
    <row r="155" spans="1:32">
      <c r="A155" s="5"/>
      <c r="G155"/>
    </row>
    <row r="156" spans="1:32">
      <c r="A156" s="5" t="s">
        <v>638</v>
      </c>
      <c r="B156" s="10">
        <v>0</v>
      </c>
      <c r="C156" t="s">
        <v>166</v>
      </c>
      <c r="D156">
        <v>0</v>
      </c>
      <c r="E156">
        <v>0</v>
      </c>
      <c r="F156">
        <v>0</v>
      </c>
      <c r="G156">
        <v>2100</v>
      </c>
      <c r="H156" t="s">
        <v>193</v>
      </c>
      <c r="I156" s="50">
        <v>1</v>
      </c>
      <c r="J156" s="181">
        <v>0</v>
      </c>
      <c r="K156" t="s">
        <v>72</v>
      </c>
      <c r="L156" s="50">
        <f t="shared" ref="L156:L165" si="45">38.61/4543.33</f>
        <v>8.4981720456141201E-3</v>
      </c>
      <c r="M156">
        <v>0</v>
      </c>
      <c r="N156" t="s">
        <v>368</v>
      </c>
      <c r="O156" s="50">
        <f t="shared" ref="O156:O165" si="46">1000/4543.33</f>
        <v>0.22010287608428181</v>
      </c>
      <c r="P156">
        <v>0</v>
      </c>
      <c r="Q156" s="182">
        <f>-converters_in!L88*buses!N36</f>
        <v>-6.7533750000000003E-2</v>
      </c>
      <c r="R156" s="85" t="s">
        <v>712</v>
      </c>
      <c r="S156" s="85">
        <f>+converters_in!$L$88</f>
        <v>0.90045000000000008</v>
      </c>
      <c r="T156">
        <v>0</v>
      </c>
      <c r="U156">
        <v>0</v>
      </c>
      <c r="V156">
        <v>100</v>
      </c>
      <c r="W156">
        <v>100000</v>
      </c>
      <c r="X156">
        <v>100000</v>
      </c>
      <c r="Y156" t="s">
        <v>130</v>
      </c>
      <c r="Z156">
        <v>1</v>
      </c>
      <c r="AA156">
        <v>1</v>
      </c>
    </row>
    <row r="157" spans="1:32">
      <c r="A157" s="5" t="s">
        <v>605</v>
      </c>
      <c r="B157" s="10">
        <v>0</v>
      </c>
      <c r="C157" t="s">
        <v>166</v>
      </c>
      <c r="D157">
        <v>0</v>
      </c>
      <c r="E157">
        <v>0</v>
      </c>
      <c r="F157">
        <v>0</v>
      </c>
      <c r="G157">
        <v>2100</v>
      </c>
      <c r="H157" t="s">
        <v>193</v>
      </c>
      <c r="I157" s="50">
        <v>1</v>
      </c>
      <c r="J157" s="181">
        <v>0</v>
      </c>
      <c r="K157" t="s">
        <v>72</v>
      </c>
      <c r="L157" s="50">
        <f t="shared" si="45"/>
        <v>8.4981720456141201E-3</v>
      </c>
      <c r="M157">
        <v>0</v>
      </c>
      <c r="N157" t="s">
        <v>368</v>
      </c>
      <c r="O157" s="50">
        <f t="shared" si="46"/>
        <v>0.22010287608428181</v>
      </c>
      <c r="P157">
        <v>0</v>
      </c>
      <c r="Q157" s="182">
        <f>-converters_in!L88*buses!O36</f>
        <v>-0.13506750000000001</v>
      </c>
      <c r="R157" s="85" t="s">
        <v>712</v>
      </c>
      <c r="S157" s="85">
        <f>+converters_in!$L$88</f>
        <v>0.90045000000000008</v>
      </c>
      <c r="T157">
        <v>0</v>
      </c>
      <c r="U157">
        <v>0</v>
      </c>
      <c r="V157">
        <v>100</v>
      </c>
      <c r="W157">
        <v>100000</v>
      </c>
      <c r="X157">
        <v>100000</v>
      </c>
      <c r="Y157" t="s">
        <v>130</v>
      </c>
      <c r="Z157">
        <v>1</v>
      </c>
      <c r="AA157">
        <v>1</v>
      </c>
    </row>
    <row r="158" spans="1:32">
      <c r="A158" t="s">
        <v>606</v>
      </c>
      <c r="B158" s="10">
        <v>0</v>
      </c>
      <c r="C158" t="s">
        <v>166</v>
      </c>
      <c r="D158">
        <v>0</v>
      </c>
      <c r="E158">
        <v>0</v>
      </c>
      <c r="F158">
        <v>0</v>
      </c>
      <c r="G158">
        <v>2100</v>
      </c>
      <c r="H158" t="s">
        <v>193</v>
      </c>
      <c r="I158" s="50">
        <v>1</v>
      </c>
      <c r="J158" s="181">
        <v>0</v>
      </c>
      <c r="K158" t="s">
        <v>72</v>
      </c>
      <c r="L158" s="50">
        <f t="shared" si="45"/>
        <v>8.4981720456141201E-3</v>
      </c>
      <c r="M158">
        <v>0</v>
      </c>
      <c r="N158" t="s">
        <v>368</v>
      </c>
      <c r="O158" s="50">
        <f t="shared" si="46"/>
        <v>0.22010287608428181</v>
      </c>
      <c r="P158">
        <v>0</v>
      </c>
      <c r="Q158" s="182">
        <f>-converters_in!L88*buses!P36</f>
        <v>-0.20260125000000001</v>
      </c>
      <c r="R158" s="85" t="s">
        <v>712</v>
      </c>
      <c r="S158" s="85">
        <f>+converters_in!$L$88</f>
        <v>0.90045000000000008</v>
      </c>
      <c r="T158">
        <v>0</v>
      </c>
      <c r="U158">
        <v>0</v>
      </c>
      <c r="V158">
        <v>100</v>
      </c>
      <c r="W158">
        <v>100000</v>
      </c>
      <c r="X158">
        <v>100000</v>
      </c>
      <c r="Y158" t="s">
        <v>130</v>
      </c>
      <c r="Z158">
        <v>1</v>
      </c>
      <c r="AA158">
        <v>1</v>
      </c>
    </row>
    <row r="159" spans="1:32">
      <c r="A159" t="s">
        <v>607</v>
      </c>
      <c r="B159" s="10">
        <v>0</v>
      </c>
      <c r="C159" t="s">
        <v>166</v>
      </c>
      <c r="D159">
        <v>0</v>
      </c>
      <c r="E159">
        <v>0</v>
      </c>
      <c r="F159">
        <v>0</v>
      </c>
      <c r="G159">
        <v>2100</v>
      </c>
      <c r="H159" t="s">
        <v>193</v>
      </c>
      <c r="I159" s="50">
        <v>1</v>
      </c>
      <c r="J159" s="181">
        <v>0</v>
      </c>
      <c r="K159" t="s">
        <v>72</v>
      </c>
      <c r="L159" s="50">
        <f t="shared" si="45"/>
        <v>8.4981720456141201E-3</v>
      </c>
      <c r="M159">
        <v>0</v>
      </c>
      <c r="N159" t="s">
        <v>368</v>
      </c>
      <c r="O159" s="50">
        <f t="shared" si="46"/>
        <v>0.22010287608428181</v>
      </c>
      <c r="P159">
        <v>0</v>
      </c>
      <c r="Q159" s="182">
        <f>-converters_in!L88*buses!Q36</f>
        <v>-0.27013500000000001</v>
      </c>
      <c r="R159" s="85" t="s">
        <v>712</v>
      </c>
      <c r="S159" s="85">
        <f>+converters_in!$L$88</f>
        <v>0.90045000000000008</v>
      </c>
      <c r="T159">
        <v>0</v>
      </c>
      <c r="U159">
        <v>0</v>
      </c>
      <c r="V159">
        <v>100</v>
      </c>
      <c r="W159">
        <v>100000</v>
      </c>
      <c r="X159">
        <v>100000</v>
      </c>
      <c r="Y159" t="s">
        <v>130</v>
      </c>
      <c r="Z159">
        <v>1</v>
      </c>
      <c r="AA159">
        <v>1</v>
      </c>
    </row>
    <row r="160" spans="1:32">
      <c r="A160" t="s">
        <v>608</v>
      </c>
      <c r="B160" s="10">
        <v>0</v>
      </c>
      <c r="C160" t="s">
        <v>166</v>
      </c>
      <c r="D160">
        <v>0</v>
      </c>
      <c r="E160">
        <v>0</v>
      </c>
      <c r="F160">
        <v>0</v>
      </c>
      <c r="G160">
        <v>2100</v>
      </c>
      <c r="H160" t="s">
        <v>193</v>
      </c>
      <c r="I160" s="50">
        <v>1</v>
      </c>
      <c r="J160" s="181">
        <v>0</v>
      </c>
      <c r="K160" t="s">
        <v>72</v>
      </c>
      <c r="L160" s="50">
        <f t="shared" si="45"/>
        <v>8.4981720456141201E-3</v>
      </c>
      <c r="M160">
        <v>0</v>
      </c>
      <c r="N160" t="s">
        <v>368</v>
      </c>
      <c r="O160" s="50">
        <f t="shared" si="46"/>
        <v>0.22010287608428181</v>
      </c>
      <c r="P160">
        <v>0</v>
      </c>
      <c r="Q160" s="182">
        <f>-converters_in!L88*buses!R36</f>
        <v>-0.27013500000000001</v>
      </c>
      <c r="R160" s="85" t="s">
        <v>712</v>
      </c>
      <c r="S160" s="85">
        <f>+converters_in!$L$88</f>
        <v>0.90045000000000008</v>
      </c>
      <c r="T160">
        <v>0</v>
      </c>
      <c r="U160">
        <v>0</v>
      </c>
      <c r="V160">
        <v>100</v>
      </c>
      <c r="W160">
        <v>100000</v>
      </c>
      <c r="X160">
        <v>100000</v>
      </c>
      <c r="Y160" t="s">
        <v>130</v>
      </c>
      <c r="Z160">
        <v>1</v>
      </c>
      <c r="AA160">
        <v>1</v>
      </c>
    </row>
    <row r="161" spans="1:31">
      <c r="A161" t="s">
        <v>609</v>
      </c>
      <c r="B161" s="10">
        <v>0</v>
      </c>
      <c r="C161" t="s">
        <v>166</v>
      </c>
      <c r="D161">
        <v>0</v>
      </c>
      <c r="E161">
        <v>0</v>
      </c>
      <c r="F161">
        <v>0</v>
      </c>
      <c r="G161">
        <v>2100</v>
      </c>
      <c r="H161" t="s">
        <v>193</v>
      </c>
      <c r="I161" s="50">
        <v>1</v>
      </c>
      <c r="J161" s="181">
        <v>0</v>
      </c>
      <c r="K161" t="s">
        <v>72</v>
      </c>
      <c r="L161" s="50">
        <f t="shared" si="45"/>
        <v>8.4981720456141201E-3</v>
      </c>
      <c r="M161">
        <v>0</v>
      </c>
      <c r="N161" t="s">
        <v>368</v>
      </c>
      <c r="O161" s="50">
        <f t="shared" si="46"/>
        <v>0.22010287608428181</v>
      </c>
      <c r="P161">
        <v>0</v>
      </c>
      <c r="Q161" s="182">
        <f>-converters_in!L88*buses!S36</f>
        <v>-0.27013500000000001</v>
      </c>
      <c r="R161" s="85" t="s">
        <v>712</v>
      </c>
      <c r="S161" s="85">
        <f>+converters_in!$L$88</f>
        <v>0.90045000000000008</v>
      </c>
      <c r="T161">
        <v>0</v>
      </c>
      <c r="U161">
        <v>0</v>
      </c>
      <c r="V161">
        <v>100</v>
      </c>
      <c r="W161">
        <v>100000</v>
      </c>
      <c r="X161">
        <v>100000</v>
      </c>
      <c r="Y161" t="s">
        <v>130</v>
      </c>
      <c r="Z161">
        <v>1</v>
      </c>
      <c r="AA161">
        <v>1</v>
      </c>
    </row>
    <row r="162" spans="1:31">
      <c r="A162" t="s">
        <v>610</v>
      </c>
      <c r="B162" s="10">
        <v>0</v>
      </c>
      <c r="C162" t="s">
        <v>166</v>
      </c>
      <c r="D162">
        <v>0</v>
      </c>
      <c r="E162">
        <v>0</v>
      </c>
      <c r="F162">
        <v>0</v>
      </c>
      <c r="G162">
        <v>2100</v>
      </c>
      <c r="H162" t="s">
        <v>193</v>
      </c>
      <c r="I162" s="50">
        <v>1</v>
      </c>
      <c r="J162" s="181">
        <v>0</v>
      </c>
      <c r="K162" t="s">
        <v>72</v>
      </c>
      <c r="L162" s="50">
        <f t="shared" si="45"/>
        <v>8.4981720456141201E-3</v>
      </c>
      <c r="M162">
        <v>0</v>
      </c>
      <c r="N162" t="s">
        <v>368</v>
      </c>
      <c r="O162" s="50">
        <f t="shared" si="46"/>
        <v>0.22010287608428181</v>
      </c>
      <c r="P162">
        <v>0</v>
      </c>
      <c r="Q162" s="182">
        <f>-converters_in!L88*buses!T36</f>
        <v>-0.27013500000000001</v>
      </c>
      <c r="R162" s="85" t="s">
        <v>712</v>
      </c>
      <c r="S162" s="85">
        <f>+converters_in!$L$88</f>
        <v>0.90045000000000008</v>
      </c>
      <c r="T162">
        <v>0</v>
      </c>
      <c r="U162">
        <v>0</v>
      </c>
      <c r="V162">
        <v>100</v>
      </c>
      <c r="W162">
        <v>100000</v>
      </c>
      <c r="X162">
        <v>100000</v>
      </c>
      <c r="Y162" t="s">
        <v>130</v>
      </c>
      <c r="Z162">
        <v>1</v>
      </c>
      <c r="AA162">
        <v>1</v>
      </c>
    </row>
    <row r="163" spans="1:31">
      <c r="A163" t="s">
        <v>611</v>
      </c>
      <c r="B163" s="10">
        <v>0</v>
      </c>
      <c r="C163" t="s">
        <v>166</v>
      </c>
      <c r="D163">
        <v>0</v>
      </c>
      <c r="E163">
        <v>0</v>
      </c>
      <c r="F163">
        <v>0</v>
      </c>
      <c r="G163">
        <v>2100</v>
      </c>
      <c r="H163" t="s">
        <v>193</v>
      </c>
      <c r="I163" s="50">
        <v>1</v>
      </c>
      <c r="J163" s="181">
        <v>0</v>
      </c>
      <c r="K163" t="s">
        <v>72</v>
      </c>
      <c r="L163" s="50">
        <f t="shared" si="45"/>
        <v>8.4981720456141201E-3</v>
      </c>
      <c r="M163">
        <v>0</v>
      </c>
      <c r="N163" t="s">
        <v>368</v>
      </c>
      <c r="O163" s="50">
        <f t="shared" si="46"/>
        <v>0.22010287608428181</v>
      </c>
      <c r="P163">
        <v>0</v>
      </c>
      <c r="Q163" s="182">
        <f>-converters_in!L88*buses!U36</f>
        <v>-0.27013500000000001</v>
      </c>
      <c r="R163" s="85" t="s">
        <v>712</v>
      </c>
      <c r="S163" s="85">
        <f>+converters_in!$L$88</f>
        <v>0.90045000000000008</v>
      </c>
      <c r="T163">
        <v>0</v>
      </c>
      <c r="U163">
        <v>0</v>
      </c>
      <c r="V163">
        <v>100</v>
      </c>
      <c r="W163">
        <v>100000</v>
      </c>
      <c r="X163">
        <v>100000</v>
      </c>
      <c r="Y163" t="s">
        <v>130</v>
      </c>
      <c r="Z163">
        <v>1</v>
      </c>
      <c r="AA163">
        <v>1</v>
      </c>
    </row>
    <row r="164" spans="1:31">
      <c r="A164" t="s">
        <v>612</v>
      </c>
      <c r="B164" s="10">
        <v>0</v>
      </c>
      <c r="C164" t="s">
        <v>166</v>
      </c>
      <c r="D164">
        <v>0</v>
      </c>
      <c r="E164">
        <v>0</v>
      </c>
      <c r="F164">
        <v>0</v>
      </c>
      <c r="G164">
        <v>2100</v>
      </c>
      <c r="H164" t="s">
        <v>193</v>
      </c>
      <c r="I164" s="50">
        <v>1</v>
      </c>
      <c r="J164" s="181">
        <v>0</v>
      </c>
      <c r="K164" t="s">
        <v>72</v>
      </c>
      <c r="L164" s="50">
        <f t="shared" si="45"/>
        <v>8.4981720456141201E-3</v>
      </c>
      <c r="M164">
        <v>0</v>
      </c>
      <c r="N164" t="s">
        <v>368</v>
      </c>
      <c r="O164" s="50">
        <f t="shared" si="46"/>
        <v>0.22010287608428181</v>
      </c>
      <c r="P164">
        <v>0</v>
      </c>
      <c r="Q164" s="182">
        <f>-converters_in!L88*buses!V36</f>
        <v>-0.27013500000000001</v>
      </c>
      <c r="R164" s="85" t="s">
        <v>712</v>
      </c>
      <c r="S164" s="85">
        <f>+converters_in!$L$88</f>
        <v>0.90045000000000008</v>
      </c>
      <c r="T164">
        <v>0</v>
      </c>
      <c r="U164">
        <v>0</v>
      </c>
      <c r="V164">
        <v>100</v>
      </c>
      <c r="W164">
        <v>100000</v>
      </c>
      <c r="X164">
        <v>100000</v>
      </c>
      <c r="Y164" t="s">
        <v>130</v>
      </c>
      <c r="Z164">
        <v>1</v>
      </c>
      <c r="AA164">
        <v>1</v>
      </c>
    </row>
    <row r="165" spans="1:31">
      <c r="A165" t="s">
        <v>613</v>
      </c>
      <c r="B165" s="10">
        <v>0</v>
      </c>
      <c r="C165" t="s">
        <v>166</v>
      </c>
      <c r="D165">
        <v>0</v>
      </c>
      <c r="E165">
        <v>0</v>
      </c>
      <c r="F165">
        <v>0</v>
      </c>
      <c r="G165">
        <v>2100</v>
      </c>
      <c r="H165" t="s">
        <v>193</v>
      </c>
      <c r="I165" s="50">
        <v>1</v>
      </c>
      <c r="J165" s="181">
        <v>0</v>
      </c>
      <c r="K165" t="s">
        <v>72</v>
      </c>
      <c r="L165" s="50">
        <f t="shared" si="45"/>
        <v>8.4981720456141201E-3</v>
      </c>
      <c r="M165">
        <v>0</v>
      </c>
      <c r="N165" t="s">
        <v>368</v>
      </c>
      <c r="O165" s="50">
        <f t="shared" si="46"/>
        <v>0.22010287608428181</v>
      </c>
      <c r="P165">
        <v>0</v>
      </c>
      <c r="Q165" s="182">
        <f>-converters_in!L88*buses!W36</f>
        <v>-0.27013500000000001</v>
      </c>
      <c r="R165" s="85" t="s">
        <v>712</v>
      </c>
      <c r="S165" s="85">
        <f>+converters_in!$L$88</f>
        <v>0.90045000000000008</v>
      </c>
      <c r="T165">
        <v>0</v>
      </c>
      <c r="U165">
        <v>0</v>
      </c>
      <c r="V165">
        <v>100</v>
      </c>
      <c r="W165">
        <v>100000</v>
      </c>
      <c r="X165">
        <v>100000</v>
      </c>
      <c r="Y165" t="s">
        <v>130</v>
      </c>
      <c r="Z165">
        <v>1</v>
      </c>
      <c r="AA165">
        <v>1</v>
      </c>
    </row>
    <row r="166" spans="1:31">
      <c r="G166"/>
    </row>
    <row r="167" spans="1:31">
      <c r="A167" t="s">
        <v>460</v>
      </c>
      <c r="B167" s="10">
        <v>1</v>
      </c>
      <c r="C167" t="s">
        <v>166</v>
      </c>
      <c r="D167">
        <v>1</v>
      </c>
      <c r="E167">
        <v>9800</v>
      </c>
      <c r="F167">
        <v>0</v>
      </c>
      <c r="G167">
        <v>2100</v>
      </c>
      <c r="H167" t="s">
        <v>659</v>
      </c>
      <c r="I167" s="50">
        <v>1</v>
      </c>
      <c r="J167">
        <v>0</v>
      </c>
      <c r="K167" t="s">
        <v>475</v>
      </c>
      <c r="L167" s="50">
        <f>(960.57)/1000</f>
        <v>0.96057000000000003</v>
      </c>
      <c r="M167">
        <v>0</v>
      </c>
      <c r="N167" t="s">
        <v>755</v>
      </c>
      <c r="O167" s="50">
        <v>1</v>
      </c>
      <c r="P167">
        <v>0</v>
      </c>
      <c r="Q167">
        <v>0</v>
      </c>
      <c r="R167" t="s">
        <v>130</v>
      </c>
      <c r="S167">
        <v>1</v>
      </c>
      <c r="T167" s="50">
        <v>0</v>
      </c>
      <c r="U167" s="50">
        <v>0</v>
      </c>
      <c r="V167" s="50">
        <v>3</v>
      </c>
      <c r="W167">
        <v>100000</v>
      </c>
      <c r="X167">
        <v>100000</v>
      </c>
      <c r="Y167" t="s">
        <v>130</v>
      </c>
      <c r="Z167">
        <v>1</v>
      </c>
      <c r="AA167">
        <v>1</v>
      </c>
    </row>
    <row r="168" spans="1:31">
      <c r="A168" t="s">
        <v>754</v>
      </c>
      <c r="B168" s="10">
        <v>1</v>
      </c>
      <c r="C168" t="s">
        <v>166</v>
      </c>
      <c r="D168">
        <v>0</v>
      </c>
      <c r="E168">
        <v>0</v>
      </c>
      <c r="F168">
        <v>0</v>
      </c>
      <c r="G168">
        <v>2100</v>
      </c>
      <c r="H168" t="s">
        <v>368</v>
      </c>
      <c r="I168" s="50">
        <v>1</v>
      </c>
      <c r="J168">
        <v>0</v>
      </c>
      <c r="K168" t="s">
        <v>475</v>
      </c>
      <c r="L168" s="50">
        <f>(960.57)/1000</f>
        <v>0.96057000000000003</v>
      </c>
      <c r="M168">
        <v>0</v>
      </c>
      <c r="N168" t="s">
        <v>756</v>
      </c>
      <c r="O168" s="50">
        <v>1</v>
      </c>
      <c r="P168">
        <v>0</v>
      </c>
      <c r="Q168">
        <v>0</v>
      </c>
      <c r="R168" t="s">
        <v>130</v>
      </c>
      <c r="S168">
        <v>1</v>
      </c>
      <c r="T168" s="50">
        <f>0.03*U168</f>
        <v>57</v>
      </c>
      <c r="U168" s="50">
        <v>1900</v>
      </c>
      <c r="V168" s="50">
        <v>25</v>
      </c>
      <c r="W168">
        <v>100000</v>
      </c>
      <c r="X168">
        <v>100000</v>
      </c>
      <c r="Y168" s="85" t="s">
        <v>667</v>
      </c>
      <c r="Z168" s="85">
        <f>1/160</f>
        <v>6.2500000000000003E-3</v>
      </c>
      <c r="AA168">
        <v>1</v>
      </c>
      <c r="AE168" t="s">
        <v>369</v>
      </c>
    </row>
    <row r="169" spans="1:31">
      <c r="G169"/>
    </row>
    <row r="170" spans="1:31">
      <c r="A170" t="s">
        <v>767</v>
      </c>
      <c r="B170" s="10">
        <v>1</v>
      </c>
      <c r="C170" t="s">
        <v>166</v>
      </c>
      <c r="D170">
        <v>0</v>
      </c>
      <c r="E170">
        <v>0</v>
      </c>
      <c r="F170">
        <v>0</v>
      </c>
      <c r="G170">
        <v>2100</v>
      </c>
      <c r="H170" t="s">
        <v>659</v>
      </c>
      <c r="I170" s="50">
        <v>1</v>
      </c>
      <c r="J170">
        <v>0</v>
      </c>
      <c r="K170" t="s">
        <v>475</v>
      </c>
      <c r="L170" s="50">
        <f>(960.57)/1000</f>
        <v>0.96057000000000003</v>
      </c>
      <c r="M170">
        <v>0</v>
      </c>
      <c r="N170" t="s">
        <v>755</v>
      </c>
      <c r="O170" s="50">
        <v>1</v>
      </c>
      <c r="P170">
        <v>0</v>
      </c>
      <c r="Q170">
        <v>0</v>
      </c>
      <c r="R170" t="s">
        <v>130</v>
      </c>
      <c r="S170">
        <v>1</v>
      </c>
      <c r="T170" s="50">
        <f>T168</f>
        <v>57</v>
      </c>
      <c r="U170" s="50">
        <f>U168/5</f>
        <v>380</v>
      </c>
      <c r="V170" s="50">
        <v>5</v>
      </c>
      <c r="W170">
        <v>0</v>
      </c>
      <c r="X170">
        <v>100000</v>
      </c>
      <c r="Y170" t="s">
        <v>130</v>
      </c>
      <c r="Z170">
        <v>1</v>
      </c>
      <c r="AA170">
        <v>1</v>
      </c>
    </row>
    <row r="171" spans="1:31">
      <c r="A171" t="s">
        <v>768</v>
      </c>
      <c r="B171" s="10">
        <v>1</v>
      </c>
      <c r="C171" t="s">
        <v>166</v>
      </c>
      <c r="D171">
        <v>0</v>
      </c>
      <c r="E171">
        <v>0</v>
      </c>
      <c r="F171">
        <v>0</v>
      </c>
      <c r="G171">
        <v>2100</v>
      </c>
      <c r="H171" t="s">
        <v>659</v>
      </c>
      <c r="I171" s="50">
        <v>1</v>
      </c>
      <c r="J171">
        <v>0</v>
      </c>
      <c r="K171" t="s">
        <v>475</v>
      </c>
      <c r="L171" s="50">
        <f t="shared" ref="L171:L174" si="47">(960.57)/1000</f>
        <v>0.96057000000000003</v>
      </c>
      <c r="M171">
        <v>0</v>
      </c>
      <c r="N171" t="s">
        <v>755</v>
      </c>
      <c r="O171" s="50">
        <v>1</v>
      </c>
      <c r="P171">
        <v>0</v>
      </c>
      <c r="Q171">
        <v>0</v>
      </c>
      <c r="R171" t="s">
        <v>130</v>
      </c>
      <c r="S171">
        <v>1</v>
      </c>
      <c r="T171" s="50">
        <f>T170</f>
        <v>57</v>
      </c>
      <c r="U171" s="50">
        <f>U170</f>
        <v>380</v>
      </c>
      <c r="V171" s="50">
        <f>V170</f>
        <v>5</v>
      </c>
      <c r="W171">
        <v>100000</v>
      </c>
      <c r="X171">
        <v>100000</v>
      </c>
      <c r="Y171" t="s">
        <v>130</v>
      </c>
      <c r="Z171">
        <v>1</v>
      </c>
      <c r="AA171">
        <v>1</v>
      </c>
    </row>
    <row r="172" spans="1:31">
      <c r="A172" t="s">
        <v>769</v>
      </c>
      <c r="B172" s="10">
        <v>1</v>
      </c>
      <c r="C172" t="s">
        <v>166</v>
      </c>
      <c r="D172">
        <v>0</v>
      </c>
      <c r="E172">
        <v>0</v>
      </c>
      <c r="F172">
        <v>0</v>
      </c>
      <c r="G172">
        <v>2100</v>
      </c>
      <c r="H172" t="s">
        <v>659</v>
      </c>
      <c r="I172" s="50">
        <v>1</v>
      </c>
      <c r="J172">
        <v>0</v>
      </c>
      <c r="K172" t="s">
        <v>475</v>
      </c>
      <c r="L172" s="50">
        <f t="shared" si="47"/>
        <v>0.96057000000000003</v>
      </c>
      <c r="M172">
        <v>0</v>
      </c>
      <c r="N172" t="s">
        <v>755</v>
      </c>
      <c r="O172" s="50">
        <v>1</v>
      </c>
      <c r="P172">
        <v>0</v>
      </c>
      <c r="Q172">
        <v>0</v>
      </c>
      <c r="R172" t="s">
        <v>130</v>
      </c>
      <c r="S172">
        <v>1</v>
      </c>
      <c r="T172" s="50">
        <f t="shared" ref="T172:T175" si="48">T171</f>
        <v>57</v>
      </c>
      <c r="U172" s="50">
        <f t="shared" ref="U172:U175" si="49">U171</f>
        <v>380</v>
      </c>
      <c r="V172" s="50">
        <f t="shared" ref="V172:V175" si="50">V171</f>
        <v>5</v>
      </c>
      <c r="W172">
        <v>0</v>
      </c>
      <c r="X172">
        <v>100000</v>
      </c>
      <c r="Y172" t="s">
        <v>130</v>
      </c>
      <c r="Z172">
        <v>1</v>
      </c>
      <c r="AA172">
        <v>1</v>
      </c>
    </row>
    <row r="173" spans="1:31">
      <c r="A173" t="s">
        <v>770</v>
      </c>
      <c r="B173" s="10">
        <v>1</v>
      </c>
      <c r="C173" t="s">
        <v>166</v>
      </c>
      <c r="D173">
        <v>0</v>
      </c>
      <c r="E173">
        <v>0</v>
      </c>
      <c r="F173">
        <v>0</v>
      </c>
      <c r="G173">
        <v>2100</v>
      </c>
      <c r="H173" t="s">
        <v>659</v>
      </c>
      <c r="I173" s="50">
        <v>1</v>
      </c>
      <c r="J173">
        <v>0</v>
      </c>
      <c r="K173" t="s">
        <v>475</v>
      </c>
      <c r="L173" s="50">
        <f t="shared" si="47"/>
        <v>0.96057000000000003</v>
      </c>
      <c r="M173">
        <v>0</v>
      </c>
      <c r="N173" t="s">
        <v>755</v>
      </c>
      <c r="O173" s="50">
        <v>1</v>
      </c>
      <c r="P173">
        <v>0</v>
      </c>
      <c r="Q173">
        <v>0</v>
      </c>
      <c r="R173" t="s">
        <v>130</v>
      </c>
      <c r="S173">
        <v>1</v>
      </c>
      <c r="T173" s="50">
        <f t="shared" si="48"/>
        <v>57</v>
      </c>
      <c r="U173" s="50">
        <f t="shared" si="49"/>
        <v>380</v>
      </c>
      <c r="V173" s="50">
        <f t="shared" si="50"/>
        <v>5</v>
      </c>
      <c r="W173">
        <v>0</v>
      </c>
      <c r="X173">
        <v>100000</v>
      </c>
      <c r="Y173" t="s">
        <v>130</v>
      </c>
      <c r="Z173">
        <v>1</v>
      </c>
      <c r="AA173">
        <v>1</v>
      </c>
    </row>
    <row r="174" spans="1:31">
      <c r="A174" t="s">
        <v>771</v>
      </c>
      <c r="B174" s="10">
        <v>1</v>
      </c>
      <c r="C174" t="s">
        <v>166</v>
      </c>
      <c r="D174">
        <v>0</v>
      </c>
      <c r="E174">
        <v>0</v>
      </c>
      <c r="F174">
        <v>0</v>
      </c>
      <c r="G174">
        <v>2100</v>
      </c>
      <c r="H174" t="s">
        <v>659</v>
      </c>
      <c r="I174" s="50">
        <v>1</v>
      </c>
      <c r="J174">
        <v>0</v>
      </c>
      <c r="K174" t="s">
        <v>475</v>
      </c>
      <c r="L174" s="50">
        <f t="shared" si="47"/>
        <v>0.96057000000000003</v>
      </c>
      <c r="M174">
        <v>0</v>
      </c>
      <c r="N174" t="s">
        <v>755</v>
      </c>
      <c r="O174" s="50">
        <v>1</v>
      </c>
      <c r="P174">
        <v>0</v>
      </c>
      <c r="Q174">
        <v>0</v>
      </c>
      <c r="R174" t="s">
        <v>130</v>
      </c>
      <c r="S174">
        <v>1</v>
      </c>
      <c r="T174" s="50">
        <f t="shared" si="48"/>
        <v>57</v>
      </c>
      <c r="U174" s="50">
        <f t="shared" si="49"/>
        <v>380</v>
      </c>
      <c r="V174" s="50">
        <f t="shared" si="50"/>
        <v>5</v>
      </c>
      <c r="W174">
        <v>0</v>
      </c>
      <c r="X174">
        <v>100000</v>
      </c>
      <c r="Y174" t="s">
        <v>130</v>
      </c>
      <c r="Z174">
        <v>1</v>
      </c>
      <c r="AA174">
        <v>1</v>
      </c>
    </row>
    <row r="175" spans="1:31">
      <c r="A175" t="s">
        <v>772</v>
      </c>
      <c r="B175" s="10">
        <v>1</v>
      </c>
      <c r="C175" t="s">
        <v>166</v>
      </c>
      <c r="D175">
        <v>0</v>
      </c>
      <c r="E175">
        <v>0</v>
      </c>
      <c r="F175">
        <v>0</v>
      </c>
      <c r="G175">
        <v>2100</v>
      </c>
      <c r="H175" s="5" t="s">
        <v>659</v>
      </c>
      <c r="I175" s="50">
        <v>1</v>
      </c>
      <c r="J175">
        <v>0</v>
      </c>
      <c r="K175" t="s">
        <v>475</v>
      </c>
      <c r="L175" s="50">
        <f>(960.57)/1000</f>
        <v>0.96057000000000003</v>
      </c>
      <c r="M175">
        <v>0</v>
      </c>
      <c r="N175" t="s">
        <v>755</v>
      </c>
      <c r="O175" s="50">
        <v>1</v>
      </c>
      <c r="P175">
        <v>0</v>
      </c>
      <c r="Q175">
        <v>0</v>
      </c>
      <c r="R175" t="s">
        <v>130</v>
      </c>
      <c r="S175">
        <v>1</v>
      </c>
      <c r="T175" s="50">
        <f t="shared" si="48"/>
        <v>57</v>
      </c>
      <c r="U175" s="50">
        <f t="shared" si="49"/>
        <v>380</v>
      </c>
      <c r="V175" s="50">
        <f t="shared" si="50"/>
        <v>5</v>
      </c>
      <c r="W175">
        <v>0</v>
      </c>
      <c r="X175">
        <v>100000</v>
      </c>
      <c r="Y175" t="s">
        <v>130</v>
      </c>
      <c r="Z175">
        <v>1</v>
      </c>
      <c r="AA175">
        <v>1</v>
      </c>
    </row>
    <row r="176" spans="1:31">
      <c r="G176"/>
      <c r="H176" s="5"/>
    </row>
    <row r="177" spans="1:32">
      <c r="A177" t="s">
        <v>757</v>
      </c>
      <c r="B177" s="10">
        <v>1</v>
      </c>
      <c r="C177" t="s">
        <v>166</v>
      </c>
      <c r="D177">
        <v>0</v>
      </c>
      <c r="E177">
        <v>0</v>
      </c>
      <c r="F177">
        <v>0</v>
      </c>
      <c r="G177">
        <v>2100</v>
      </c>
      <c r="H177" s="5" t="s">
        <v>173</v>
      </c>
      <c r="I177" s="50">
        <v>1</v>
      </c>
      <c r="J177">
        <v>0</v>
      </c>
      <c r="K177" t="s">
        <v>72</v>
      </c>
      <c r="L177" s="50">
        <f>0.00849817204561412*33.3</f>
        <v>0.28298912911895019</v>
      </c>
      <c r="M177">
        <v>0</v>
      </c>
      <c r="N177" s="5" t="s">
        <v>759</v>
      </c>
      <c r="O177" s="50">
        <f>0.45*33.3</f>
        <v>14.984999999999999</v>
      </c>
      <c r="P177">
        <v>0</v>
      </c>
      <c r="Q177">
        <v>0</v>
      </c>
      <c r="R177" t="s">
        <v>130</v>
      </c>
      <c r="S177">
        <v>1</v>
      </c>
      <c r="T177">
        <v>0</v>
      </c>
      <c r="U177">
        <v>0</v>
      </c>
      <c r="V177">
        <v>100</v>
      </c>
      <c r="W177">
        <v>100000</v>
      </c>
      <c r="X177">
        <v>100000</v>
      </c>
      <c r="Y177" t="s">
        <v>130</v>
      </c>
      <c r="Z177">
        <v>1</v>
      </c>
      <c r="AA177">
        <v>1</v>
      </c>
    </row>
    <row r="178" spans="1:32">
      <c r="A178" t="s">
        <v>758</v>
      </c>
      <c r="B178" s="10">
        <v>1</v>
      </c>
      <c r="C178" t="s">
        <v>166</v>
      </c>
      <c r="D178">
        <v>0</v>
      </c>
      <c r="E178">
        <v>0</v>
      </c>
      <c r="F178">
        <v>0</v>
      </c>
      <c r="G178">
        <v>2100</v>
      </c>
      <c r="H178" s="5" t="s">
        <v>759</v>
      </c>
      <c r="I178" s="50">
        <v>1</v>
      </c>
      <c r="J178">
        <v>0</v>
      </c>
      <c r="K178" t="s">
        <v>475</v>
      </c>
      <c r="L178" s="50">
        <f>(960.57)/1000</f>
        <v>0.96057000000000003</v>
      </c>
      <c r="M178">
        <v>0</v>
      </c>
      <c r="N178" s="5" t="s">
        <v>760</v>
      </c>
      <c r="O178" s="50">
        <v>1</v>
      </c>
      <c r="P178">
        <v>0</v>
      </c>
      <c r="Q178">
        <v>0</v>
      </c>
      <c r="R178" t="s">
        <v>130</v>
      </c>
      <c r="S178">
        <v>1</v>
      </c>
      <c r="T178" s="50">
        <f>0.03*U178</f>
        <v>68.399999999999991</v>
      </c>
      <c r="U178" s="50">
        <f>1900*1.2</f>
        <v>2280</v>
      </c>
      <c r="V178" s="50">
        <v>25</v>
      </c>
      <c r="W178">
        <v>100000</v>
      </c>
      <c r="X178">
        <v>100000</v>
      </c>
      <c r="Y178" s="85" t="s">
        <v>667</v>
      </c>
      <c r="Z178" s="85">
        <f>1/160</f>
        <v>6.2500000000000003E-3</v>
      </c>
      <c r="AA178">
        <v>1</v>
      </c>
    </row>
    <row r="179" spans="1:32" s="121" customFormat="1">
      <c r="B179" s="120"/>
      <c r="H179" s="122"/>
    </row>
    <row r="180" spans="1:32">
      <c r="A180" t="s">
        <v>593</v>
      </c>
      <c r="B180" s="10">
        <v>1</v>
      </c>
      <c r="C180" t="s">
        <v>166</v>
      </c>
      <c r="D180">
        <v>0</v>
      </c>
      <c r="E180">
        <v>0</v>
      </c>
      <c r="F180">
        <v>0</v>
      </c>
      <c r="G180">
        <v>2100</v>
      </c>
      <c r="H180" s="5" t="s">
        <v>72</v>
      </c>
      <c r="I180" s="50">
        <v>1</v>
      </c>
      <c r="J180">
        <v>0</v>
      </c>
      <c r="K180" t="s">
        <v>229</v>
      </c>
      <c r="L180" s="50">
        <f>1003/683</f>
        <v>1.4685212298682284</v>
      </c>
      <c r="M180">
        <v>0</v>
      </c>
      <c r="N180" t="s">
        <v>230</v>
      </c>
      <c r="O180" s="50">
        <v>2.37</v>
      </c>
      <c r="P180">
        <v>0</v>
      </c>
      <c r="Q180">
        <v>0</v>
      </c>
      <c r="R180" s="156" t="s">
        <v>657</v>
      </c>
      <c r="S180" s="156">
        <v>3.6</v>
      </c>
      <c r="T180" s="50">
        <f>0.03*U180</f>
        <v>22.529999999999998</v>
      </c>
      <c r="U180" s="50">
        <v>751</v>
      </c>
      <c r="V180" s="50">
        <v>20</v>
      </c>
      <c r="W180">
        <v>100000</v>
      </c>
      <c r="X180">
        <v>100000</v>
      </c>
      <c r="Y180" s="156" t="s">
        <v>655</v>
      </c>
      <c r="Z180" s="156">
        <v>0.1</v>
      </c>
      <c r="AA180">
        <v>1</v>
      </c>
      <c r="AE180" t="s">
        <v>812</v>
      </c>
    </row>
    <row r="181" spans="1:32">
      <c r="A181" t="s">
        <v>594</v>
      </c>
      <c r="B181" s="10">
        <v>0</v>
      </c>
      <c r="C181" t="s">
        <v>166</v>
      </c>
      <c r="D181">
        <v>0</v>
      </c>
      <c r="E181">
        <v>0</v>
      </c>
      <c r="F181">
        <v>0</v>
      </c>
      <c r="G181">
        <v>2100</v>
      </c>
      <c r="H181" t="s">
        <v>72</v>
      </c>
      <c r="I181" s="50">
        <v>1</v>
      </c>
      <c r="J181">
        <v>0</v>
      </c>
      <c r="K181" t="s">
        <v>229</v>
      </c>
      <c r="L181" s="50">
        <f>587.5/680</f>
        <v>0.86397058823529416</v>
      </c>
      <c r="M181">
        <v>0</v>
      </c>
      <c r="N181" t="s">
        <v>231</v>
      </c>
      <c r="O181" s="50">
        <v>1.77</v>
      </c>
      <c r="P181">
        <v>0</v>
      </c>
      <c r="Q181">
        <v>0</v>
      </c>
      <c r="R181" s="156" t="s">
        <v>657</v>
      </c>
      <c r="S181" s="156">
        <f>3.6*560/745</f>
        <v>2.706040268456376</v>
      </c>
      <c r="T181" s="50">
        <f>0.03*U181</f>
        <v>30.36</v>
      </c>
      <c r="U181" s="50">
        <v>1012</v>
      </c>
      <c r="V181" s="50">
        <v>20</v>
      </c>
      <c r="W181">
        <v>100000</v>
      </c>
      <c r="X181">
        <v>100000</v>
      </c>
      <c r="Y181" s="156" t="s">
        <v>670</v>
      </c>
      <c r="Z181" s="156">
        <f>1/745</f>
        <v>1.3422818791946308E-3</v>
      </c>
      <c r="AA181">
        <v>1</v>
      </c>
      <c r="AE181" t="s">
        <v>813</v>
      </c>
    </row>
    <row r="182" spans="1:32" s="38" customFormat="1">
      <c r="A182" s="38" t="s">
        <v>796</v>
      </c>
      <c r="B182" s="91">
        <v>1</v>
      </c>
      <c r="C182" s="38" t="s">
        <v>166</v>
      </c>
      <c r="D182" s="38">
        <v>0</v>
      </c>
      <c r="E182" s="38">
        <v>0</v>
      </c>
      <c r="F182" s="38">
        <v>0</v>
      </c>
      <c r="G182">
        <v>2100</v>
      </c>
      <c r="H182" s="38" t="s">
        <v>72</v>
      </c>
      <c r="I182" s="94">
        <v>1</v>
      </c>
      <c r="J182" s="38">
        <v>0</v>
      </c>
      <c r="K182" s="37" t="s">
        <v>230</v>
      </c>
      <c r="L182" s="92">
        <f>1199/185</f>
        <v>6.4810810810810811</v>
      </c>
      <c r="M182" s="38">
        <v>0</v>
      </c>
      <c r="N182" s="37" t="s">
        <v>231</v>
      </c>
      <c r="O182" s="92">
        <f>1318/185</f>
        <v>7.1243243243243244</v>
      </c>
      <c r="P182" s="38">
        <v>0</v>
      </c>
      <c r="Q182" s="38">
        <v>0</v>
      </c>
      <c r="R182" s="38" t="s">
        <v>130</v>
      </c>
      <c r="S182" s="37">
        <v>1</v>
      </c>
      <c r="T182" s="92">
        <f>0.03*U182</f>
        <v>15.933232169954476</v>
      </c>
      <c r="U182" s="92">
        <f>700000/1318</f>
        <v>531.10773899848255</v>
      </c>
      <c r="V182" s="94">
        <v>20</v>
      </c>
      <c r="W182" s="38">
        <v>100000</v>
      </c>
      <c r="X182" s="38">
        <v>100000</v>
      </c>
      <c r="Y182" s="180" t="s">
        <v>668</v>
      </c>
      <c r="Z182" s="180">
        <f>1/300</f>
        <v>3.3333333333333335E-3</v>
      </c>
      <c r="AA182" s="90">
        <v>1</v>
      </c>
      <c r="AB182" s="90"/>
      <c r="AC182" s="90"/>
      <c r="AD182" s="90"/>
      <c r="AE182" t="s">
        <v>814</v>
      </c>
      <c r="AF182" s="90"/>
    </row>
    <row r="183" spans="1:32" s="121" customFormat="1">
      <c r="B183" s="120"/>
      <c r="G183" s="119"/>
    </row>
    <row r="184" spans="1:32" s="60" customFormat="1">
      <c r="A184" s="60" t="s">
        <v>596</v>
      </c>
      <c r="B184" s="96">
        <v>0</v>
      </c>
      <c r="C184" s="60" t="s">
        <v>166</v>
      </c>
      <c r="D184" s="60">
        <v>0</v>
      </c>
      <c r="E184" s="60">
        <v>0</v>
      </c>
      <c r="F184" s="60">
        <v>0</v>
      </c>
      <c r="G184" s="60">
        <v>2100</v>
      </c>
      <c r="H184" s="60" t="s">
        <v>249</v>
      </c>
      <c r="I184" s="177">
        <v>1</v>
      </c>
      <c r="J184" s="60">
        <v>0</v>
      </c>
      <c r="M184" s="60">
        <v>0</v>
      </c>
      <c r="N184" s="60" t="s">
        <v>193</v>
      </c>
      <c r="O184" s="177">
        <v>1</v>
      </c>
      <c r="P184" s="60">
        <v>0</v>
      </c>
      <c r="Q184" s="177">
        <v>0.03</v>
      </c>
      <c r="R184" s="60" t="s">
        <v>130</v>
      </c>
      <c r="S184" s="60">
        <v>1</v>
      </c>
      <c r="T184" s="177">
        <v>0</v>
      </c>
      <c r="U184" s="177">
        <v>0</v>
      </c>
      <c r="V184" s="177">
        <v>100</v>
      </c>
      <c r="W184" s="60">
        <v>100000</v>
      </c>
      <c r="X184" s="60">
        <v>100000</v>
      </c>
      <c r="Y184" s="60" t="s">
        <v>130</v>
      </c>
      <c r="Z184" s="60">
        <v>1</v>
      </c>
      <c r="AA184" s="60">
        <v>1</v>
      </c>
    </row>
    <row r="185" spans="1:32" s="121" customFormat="1">
      <c r="B185" s="120"/>
    </row>
    <row r="186" spans="1:32" s="60" customFormat="1">
      <c r="A186" s="60" t="s">
        <v>630</v>
      </c>
      <c r="B186" s="96">
        <v>0</v>
      </c>
      <c r="C186" s="60" t="s">
        <v>171</v>
      </c>
      <c r="D186" s="60">
        <v>0</v>
      </c>
      <c r="E186" s="60">
        <v>0</v>
      </c>
      <c r="F186" s="60">
        <v>0</v>
      </c>
      <c r="G186" s="60">
        <v>2100</v>
      </c>
      <c r="H186" s="60" t="s">
        <v>230</v>
      </c>
      <c r="I186" s="177">
        <v>1</v>
      </c>
      <c r="J186" s="60">
        <v>0</v>
      </c>
      <c r="M186" s="60">
        <v>0</v>
      </c>
      <c r="N186" s="60" t="s">
        <v>615</v>
      </c>
      <c r="O186" s="178">
        <v>0.8</v>
      </c>
      <c r="P186" s="60">
        <v>0</v>
      </c>
      <c r="Q186" s="177">
        <v>0</v>
      </c>
      <c r="R186" s="60" t="s">
        <v>130</v>
      </c>
      <c r="S186" s="60">
        <v>1</v>
      </c>
      <c r="T186" s="178">
        <v>0</v>
      </c>
      <c r="U186" s="178">
        <v>0</v>
      </c>
      <c r="V186" s="177">
        <v>100</v>
      </c>
      <c r="W186" s="60">
        <v>100000</v>
      </c>
      <c r="X186" s="60">
        <v>100000</v>
      </c>
      <c r="Y186" s="60" t="s">
        <v>130</v>
      </c>
      <c r="Z186" s="60">
        <v>1</v>
      </c>
      <c r="AA186" s="60">
        <v>1</v>
      </c>
      <c r="AE186" s="60" t="s">
        <v>614</v>
      </c>
    </row>
    <row r="187" spans="1:32" s="121" customFormat="1">
      <c r="B187" s="120"/>
    </row>
    <row r="188" spans="1:32">
      <c r="A188" t="s">
        <v>705</v>
      </c>
      <c r="B188" s="10">
        <v>1</v>
      </c>
      <c r="C188" t="s">
        <v>166</v>
      </c>
      <c r="D188">
        <v>0</v>
      </c>
      <c r="E188">
        <v>0</v>
      </c>
      <c r="F188">
        <v>0</v>
      </c>
      <c r="G188">
        <v>2100</v>
      </c>
      <c r="H188" t="s">
        <v>72</v>
      </c>
      <c r="I188" s="50">
        <v>1</v>
      </c>
      <c r="J188">
        <v>0</v>
      </c>
      <c r="M188">
        <v>0</v>
      </c>
      <c r="N188" t="s">
        <v>699</v>
      </c>
      <c r="O188" s="50">
        <v>1</v>
      </c>
      <c r="P188">
        <v>0</v>
      </c>
      <c r="Q188" s="50" t="s">
        <v>790</v>
      </c>
      <c r="R188" t="s">
        <v>130</v>
      </c>
      <c r="S188">
        <v>1</v>
      </c>
      <c r="T188" s="50">
        <v>0</v>
      </c>
      <c r="U188" s="50">
        <v>0</v>
      </c>
      <c r="V188" s="50">
        <v>100</v>
      </c>
      <c r="W188">
        <v>100000</v>
      </c>
      <c r="X188">
        <v>100000</v>
      </c>
      <c r="Y188" t="s">
        <v>130</v>
      </c>
      <c r="Z188">
        <v>1</v>
      </c>
      <c r="AA188">
        <v>0</v>
      </c>
    </row>
    <row r="189" spans="1:32">
      <c r="A189" t="s">
        <v>706</v>
      </c>
      <c r="B189" s="10">
        <v>1</v>
      </c>
      <c r="C189" t="s">
        <v>166</v>
      </c>
      <c r="D189">
        <v>0</v>
      </c>
      <c r="E189">
        <v>0</v>
      </c>
      <c r="F189">
        <v>0</v>
      </c>
      <c r="G189">
        <v>2100</v>
      </c>
      <c r="H189" t="s">
        <v>72</v>
      </c>
      <c r="I189" s="50">
        <v>1</v>
      </c>
      <c r="J189">
        <v>0</v>
      </c>
      <c r="M189">
        <v>0</v>
      </c>
      <c r="N189" t="s">
        <v>701</v>
      </c>
      <c r="O189" s="50">
        <v>1</v>
      </c>
      <c r="P189">
        <v>0</v>
      </c>
      <c r="Q189" s="50" t="s">
        <v>790</v>
      </c>
      <c r="R189" t="s">
        <v>130</v>
      </c>
      <c r="S189">
        <v>1</v>
      </c>
      <c r="T189" s="50">
        <v>0</v>
      </c>
      <c r="U189" s="50">
        <v>0</v>
      </c>
      <c r="V189" s="50">
        <v>100</v>
      </c>
      <c r="W189">
        <v>100000</v>
      </c>
      <c r="X189">
        <v>100000</v>
      </c>
      <c r="Y189" t="s">
        <v>130</v>
      </c>
      <c r="Z189">
        <v>1</v>
      </c>
      <c r="AA189">
        <v>0</v>
      </c>
    </row>
    <row r="190" spans="1:32" s="121" customFormat="1">
      <c r="B190" s="120"/>
    </row>
    <row r="191" spans="1:32">
      <c r="A191" t="s">
        <v>783</v>
      </c>
      <c r="B191" s="10">
        <v>1</v>
      </c>
      <c r="C191" t="s">
        <v>166</v>
      </c>
      <c r="D191">
        <v>0</v>
      </c>
      <c r="E191">
        <v>0</v>
      </c>
      <c r="F191">
        <v>0</v>
      </c>
      <c r="G191">
        <v>2100</v>
      </c>
      <c r="H191" t="s">
        <v>701</v>
      </c>
      <c r="I191" s="50">
        <v>1</v>
      </c>
      <c r="J191">
        <v>0</v>
      </c>
      <c r="M191">
        <v>0</v>
      </c>
      <c r="N191" t="s">
        <v>699</v>
      </c>
      <c r="O191" s="50">
        <v>1</v>
      </c>
      <c r="P191">
        <v>0</v>
      </c>
      <c r="Q191" s="50" t="s">
        <v>790</v>
      </c>
      <c r="R191" t="s">
        <v>130</v>
      </c>
      <c r="S191">
        <v>1</v>
      </c>
      <c r="T191" s="50">
        <v>0</v>
      </c>
      <c r="U191" s="50">
        <v>0</v>
      </c>
      <c r="V191" s="50">
        <v>100</v>
      </c>
      <c r="W191">
        <v>100000</v>
      </c>
      <c r="X191">
        <v>100000</v>
      </c>
      <c r="Y191" t="s">
        <v>130</v>
      </c>
      <c r="Z191">
        <v>1</v>
      </c>
      <c r="AA191">
        <v>0</v>
      </c>
    </row>
    <row r="192" spans="1:32">
      <c r="A192" t="s">
        <v>784</v>
      </c>
      <c r="B192" s="10">
        <v>1</v>
      </c>
      <c r="C192" t="s">
        <v>166</v>
      </c>
      <c r="D192">
        <v>0</v>
      </c>
      <c r="E192">
        <v>0</v>
      </c>
      <c r="F192">
        <v>0</v>
      </c>
      <c r="G192">
        <v>2100</v>
      </c>
      <c r="H192" t="s">
        <v>701</v>
      </c>
      <c r="I192" s="50">
        <v>1</v>
      </c>
      <c r="J192">
        <v>0</v>
      </c>
      <c r="M192">
        <v>0</v>
      </c>
      <c r="N192" t="s">
        <v>72</v>
      </c>
      <c r="O192" s="50">
        <v>1</v>
      </c>
      <c r="P192">
        <v>0</v>
      </c>
      <c r="Q192" s="50" t="s">
        <v>790</v>
      </c>
      <c r="R192" t="s">
        <v>130</v>
      </c>
      <c r="S192">
        <v>1</v>
      </c>
      <c r="T192" s="50">
        <v>0</v>
      </c>
      <c r="U192" s="50">
        <v>0</v>
      </c>
      <c r="V192" s="50">
        <v>100</v>
      </c>
      <c r="W192">
        <v>100000</v>
      </c>
      <c r="X192">
        <v>100000</v>
      </c>
      <c r="Y192" t="s">
        <v>130</v>
      </c>
      <c r="Z192">
        <v>1</v>
      </c>
      <c r="AA192">
        <v>0</v>
      </c>
    </row>
    <row r="193" spans="1:32" s="121" customFormat="1">
      <c r="B193" s="120"/>
    </row>
    <row r="194" spans="1:32">
      <c r="A194" t="s">
        <v>709</v>
      </c>
      <c r="B194" s="10">
        <v>1</v>
      </c>
      <c r="C194" t="s">
        <v>284</v>
      </c>
      <c r="D194">
        <v>0</v>
      </c>
      <c r="E194">
        <v>0</v>
      </c>
      <c r="F194">
        <v>0</v>
      </c>
      <c r="G194">
        <v>2100</v>
      </c>
      <c r="H194" t="s">
        <v>173</v>
      </c>
      <c r="I194" s="50">
        <v>1</v>
      </c>
      <c r="J194">
        <v>0</v>
      </c>
      <c r="M194">
        <v>0</v>
      </c>
      <c r="N194" t="s">
        <v>707</v>
      </c>
      <c r="O194" s="50">
        <v>1</v>
      </c>
      <c r="P194">
        <v>0</v>
      </c>
      <c r="Q194" s="50">
        <v>0</v>
      </c>
      <c r="R194" t="s">
        <v>130</v>
      </c>
      <c r="S194">
        <v>1</v>
      </c>
      <c r="T194" s="50">
        <v>0</v>
      </c>
      <c r="U194" s="50">
        <v>0</v>
      </c>
      <c r="V194" s="50">
        <v>100</v>
      </c>
      <c r="W194">
        <v>100000</v>
      </c>
      <c r="X194">
        <v>100000</v>
      </c>
      <c r="Y194" t="s">
        <v>130</v>
      </c>
      <c r="Z194">
        <v>1</v>
      </c>
      <c r="AA194">
        <v>0</v>
      </c>
    </row>
    <row r="195" spans="1:32">
      <c r="A195" t="s">
        <v>708</v>
      </c>
      <c r="B195" s="10">
        <v>1</v>
      </c>
      <c r="C195" t="s">
        <v>284</v>
      </c>
      <c r="D195">
        <v>0</v>
      </c>
      <c r="E195">
        <v>0</v>
      </c>
      <c r="F195">
        <v>0</v>
      </c>
      <c r="G195">
        <v>2100</v>
      </c>
      <c r="H195" t="s">
        <v>707</v>
      </c>
      <c r="I195" s="50">
        <v>1</v>
      </c>
      <c r="J195">
        <v>0</v>
      </c>
      <c r="M195">
        <v>0</v>
      </c>
      <c r="N195" t="s">
        <v>173</v>
      </c>
      <c r="O195" s="50">
        <v>1</v>
      </c>
      <c r="P195">
        <v>0</v>
      </c>
      <c r="Q195" s="50" t="s">
        <v>790</v>
      </c>
      <c r="R195" t="s">
        <v>130</v>
      </c>
      <c r="S195">
        <v>1</v>
      </c>
      <c r="T195" s="50">
        <v>0</v>
      </c>
      <c r="U195" s="50">
        <v>0</v>
      </c>
      <c r="V195" s="50">
        <v>100</v>
      </c>
      <c r="W195">
        <v>100000</v>
      </c>
      <c r="X195">
        <v>100000</v>
      </c>
      <c r="Y195" t="s">
        <v>130</v>
      </c>
      <c r="Z195">
        <v>1</v>
      </c>
      <c r="AA195">
        <v>0</v>
      </c>
    </row>
    <row r="196" spans="1:32" s="121" customFormat="1">
      <c r="B196" s="120"/>
    </row>
    <row r="197" spans="1:32" s="60" customFormat="1">
      <c r="A197" s="61" t="s">
        <v>787</v>
      </c>
      <c r="B197" s="133">
        <v>1</v>
      </c>
      <c r="C197" s="61" t="s">
        <v>166</v>
      </c>
      <c r="D197" s="61">
        <v>0</v>
      </c>
      <c r="E197" s="61">
        <v>0</v>
      </c>
      <c r="F197" s="61">
        <v>0</v>
      </c>
      <c r="G197" s="61">
        <v>2100</v>
      </c>
      <c r="H197" s="61" t="s">
        <v>786</v>
      </c>
      <c r="I197" s="101">
        <v>1</v>
      </c>
      <c r="J197" s="61">
        <v>0</v>
      </c>
      <c r="K197" s="61"/>
      <c r="L197" s="61"/>
      <c r="M197" s="61">
        <v>0</v>
      </c>
      <c r="N197" s="61" t="s">
        <v>788</v>
      </c>
      <c r="O197" s="101">
        <v>1</v>
      </c>
      <c r="P197" s="61">
        <v>0</v>
      </c>
      <c r="Q197" s="101">
        <v>0</v>
      </c>
      <c r="R197" s="61" t="s">
        <v>130</v>
      </c>
      <c r="S197" s="61">
        <v>1</v>
      </c>
      <c r="T197" s="101">
        <f>0.03*U197</f>
        <v>9</v>
      </c>
      <c r="U197" s="101">
        <v>300</v>
      </c>
      <c r="V197" s="101">
        <v>40</v>
      </c>
      <c r="W197" s="61">
        <v>1000000</v>
      </c>
      <c r="X197" s="61">
        <v>1000000</v>
      </c>
      <c r="Y197" s="145" t="s">
        <v>789</v>
      </c>
      <c r="Z197" s="61">
        <v>1</v>
      </c>
      <c r="AA197" s="61">
        <v>0</v>
      </c>
      <c r="AB197" s="95"/>
      <c r="AC197" s="95"/>
      <c r="AD197" s="95"/>
      <c r="AE197" s="61" t="s">
        <v>811</v>
      </c>
      <c r="AF197" s="95"/>
    </row>
    <row r="198" spans="1:32">
      <c r="A198" s="4"/>
      <c r="E198" s="4"/>
      <c r="F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>
      <c r="A199" s="4"/>
      <c r="E199" s="4"/>
      <c r="F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>
      <c r="A200" s="4"/>
      <c r="E200" s="4"/>
      <c r="F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>
      <c r="A201" s="4"/>
      <c r="E201" s="4"/>
      <c r="F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>
      <c r="A202" s="4"/>
      <c r="E202" s="4"/>
      <c r="F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>
      <c r="A203" s="4"/>
      <c r="E203" s="4"/>
      <c r="F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>
      <c r="A204" s="4"/>
      <c r="E204" s="4"/>
      <c r="F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>
      <c r="A205" s="4"/>
      <c r="E205" s="4"/>
      <c r="F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>
      <c r="A206" s="4"/>
      <c r="E206" s="4"/>
      <c r="F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>
      <c r="A207" s="4"/>
      <c r="E207" s="4"/>
      <c r="F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>
      <c r="A208" s="4"/>
      <c r="E208" s="4"/>
      <c r="F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>
      <c r="A209" s="4"/>
      <c r="E209" s="4"/>
      <c r="F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>
      <c r="A210" s="4"/>
      <c r="E210" s="4"/>
      <c r="F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>
      <c r="A211" s="4"/>
      <c r="E211" s="4"/>
      <c r="F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>
      <c r="A212" s="4"/>
      <c r="E212" s="4"/>
      <c r="F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>
      <c r="A213" s="4"/>
      <c r="E213" s="4"/>
      <c r="F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>
      <c r="A214" s="4"/>
      <c r="E214" s="4"/>
      <c r="F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>
      <c r="A215" s="4"/>
      <c r="E215" s="4"/>
      <c r="F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>
      <c r="A216" s="4"/>
      <c r="E216" s="4"/>
      <c r="F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>
      <c r="A217" s="4"/>
      <c r="E217" s="4"/>
      <c r="F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>
      <c r="A218" s="4"/>
      <c r="E218" s="4"/>
      <c r="F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>
      <c r="A219" s="4"/>
      <c r="E219" s="4"/>
      <c r="F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>
      <c r="A220" s="4"/>
      <c r="E220" s="4"/>
      <c r="F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>
      <c r="A221" s="4"/>
      <c r="E221" s="4"/>
      <c r="F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>
      <c r="A222" s="4"/>
      <c r="E222" s="4"/>
      <c r="F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>
      <c r="A223" s="4"/>
      <c r="E223" s="4"/>
      <c r="F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>
      <c r="A224" s="4"/>
      <c r="E224" s="4"/>
      <c r="F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>
      <c r="A225" s="4"/>
      <c r="E225" s="4"/>
      <c r="F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>
      <c r="A226" s="4"/>
      <c r="E226" s="4"/>
      <c r="F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>
      <c r="A227" s="4"/>
      <c r="E227" s="4"/>
      <c r="F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>
      <c r="A228" s="4"/>
      <c r="E228" s="4"/>
      <c r="F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>
      <c r="A229" s="4"/>
      <c r="E229" s="4"/>
      <c r="F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>
      <c r="A230" s="4"/>
      <c r="E230" s="4"/>
      <c r="F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>
      <c r="A231" s="4"/>
      <c r="E231" s="4"/>
      <c r="F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>
      <c r="A232" s="4"/>
      <c r="E232" s="4"/>
      <c r="F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>
      <c r="A233" s="4"/>
      <c r="E233" s="4"/>
      <c r="F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>
      <c r="A234" s="4"/>
      <c r="E234" s="4"/>
      <c r="F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>
      <c r="A235" s="4"/>
      <c r="E235" s="4"/>
      <c r="F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>
      <c r="A236" s="4"/>
      <c r="E236" s="4"/>
      <c r="F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>
      <c r="A237" s="4"/>
      <c r="E237" s="4"/>
      <c r="F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>
      <c r="A238" s="4"/>
      <c r="E238" s="4"/>
      <c r="F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>
      <c r="A239" s="4"/>
      <c r="E239" s="4"/>
      <c r="F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>
      <c r="A240" s="4"/>
      <c r="E240" s="4"/>
      <c r="F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>
      <c r="A241" s="4"/>
      <c r="E241" s="4"/>
      <c r="F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>
      <c r="A242" s="4"/>
      <c r="E242" s="4"/>
      <c r="F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>
      <c r="A243" s="4"/>
      <c r="E243" s="4"/>
      <c r="F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>
      <c r="A244" s="4"/>
      <c r="E244" s="4"/>
      <c r="F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>
      <c r="A245" s="4"/>
      <c r="E245" s="4"/>
      <c r="F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>
      <c r="A246" s="4"/>
      <c r="E246" s="4"/>
      <c r="F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>
      <c r="A247" s="4"/>
      <c r="E247" s="4"/>
      <c r="F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>
      <c r="A248" s="4"/>
      <c r="E248" s="4"/>
      <c r="F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>
      <c r="A249" s="4"/>
      <c r="E249" s="4"/>
      <c r="F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>
      <c r="A250" s="4"/>
      <c r="E250" s="4"/>
      <c r="F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>
      <c r="A251" s="4"/>
      <c r="E251" s="4"/>
      <c r="F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>
      <c r="A252" s="4"/>
      <c r="E252" s="4"/>
      <c r="F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>
      <c r="A253" s="4"/>
      <c r="E253" s="4"/>
      <c r="F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>
      <c r="A254" s="4"/>
      <c r="E254" s="4"/>
      <c r="F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>
      <c r="A255" s="4"/>
      <c r="E255" s="4"/>
      <c r="F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>
      <c r="A256" s="4"/>
      <c r="E256" s="4"/>
      <c r="F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>
      <c r="A257" s="4"/>
      <c r="E257" s="4"/>
      <c r="F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>
      <c r="A258" s="4"/>
      <c r="E258" s="4"/>
      <c r="F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>
      <c r="A259" s="4"/>
      <c r="E259" s="4"/>
      <c r="F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>
      <c r="A260" s="4"/>
      <c r="E260" s="4"/>
      <c r="F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>
      <c r="A261" s="4"/>
      <c r="E261" s="4"/>
      <c r="F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>
      <c r="A262" s="4"/>
      <c r="E262" s="4"/>
      <c r="F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>
      <c r="A263" s="4"/>
      <c r="E263" s="4"/>
      <c r="F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>
      <c r="A264" s="4"/>
      <c r="E264" s="4"/>
      <c r="F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>
      <c r="A265" s="4"/>
      <c r="E265" s="4"/>
      <c r="F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>
      <c r="A266" s="4"/>
      <c r="E266" s="4"/>
      <c r="F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>
      <c r="A267" s="4"/>
      <c r="E267" s="4"/>
      <c r="F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>
      <c r="A268" s="4"/>
      <c r="E268" s="4"/>
      <c r="F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>
      <c r="A269" s="4"/>
      <c r="E269" s="4"/>
      <c r="F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>
      <c r="A270" s="4"/>
      <c r="E270" s="4"/>
      <c r="F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>
      <c r="A271" s="4"/>
      <c r="E271" s="4"/>
      <c r="F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>
      <c r="A272" s="4"/>
      <c r="E272" s="4"/>
      <c r="F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>
      <c r="A273" s="4"/>
      <c r="E273" s="4"/>
      <c r="F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>
      <c r="A274" s="4"/>
      <c r="E274" s="4"/>
      <c r="F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>
      <c r="A275" s="4"/>
      <c r="E275" s="4"/>
      <c r="F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>
      <c r="A276" s="4"/>
      <c r="E276" s="4"/>
      <c r="F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>
      <c r="A277" s="4"/>
      <c r="E277" s="4"/>
      <c r="F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>
      <c r="A278" s="4"/>
      <c r="E278" s="4"/>
      <c r="F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>
      <c r="A279" s="4"/>
      <c r="E279" s="4"/>
      <c r="F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>
      <c r="A280" s="4"/>
      <c r="E280" s="4"/>
      <c r="F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>
      <c r="A281" s="4"/>
      <c r="E281" s="4"/>
      <c r="F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>
      <c r="A282" s="4"/>
      <c r="E282" s="4"/>
      <c r="F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>
      <c r="A283" s="4"/>
      <c r="E283" s="4"/>
      <c r="F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>
      <c r="A284" s="4"/>
      <c r="E284" s="4"/>
      <c r="F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>
      <c r="A285" s="4"/>
      <c r="E285" s="4"/>
      <c r="F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>
      <c r="A286" s="4"/>
      <c r="E286" s="4"/>
      <c r="F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>
      <c r="A287" s="4"/>
      <c r="E287" s="4"/>
      <c r="F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>
      <c r="A288" s="4"/>
      <c r="E288" s="4"/>
      <c r="F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>
      <c r="A289" s="4"/>
      <c r="E289" s="4"/>
      <c r="F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>
      <c r="A290" s="4"/>
      <c r="E290" s="4"/>
      <c r="F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>
      <c r="A291" s="4"/>
      <c r="E291" s="4"/>
      <c r="F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>
      <c r="A292" s="4"/>
      <c r="E292" s="4"/>
      <c r="F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>
      <c r="A293" s="4"/>
      <c r="E293" s="4"/>
      <c r="F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>
      <c r="A294" s="4"/>
      <c r="E294" s="4"/>
      <c r="F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>
      <c r="A295" s="4"/>
      <c r="E295" s="4"/>
      <c r="F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>
      <c r="A296" s="4"/>
      <c r="E296" s="4"/>
      <c r="F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>
      <c r="A297" s="4"/>
      <c r="E297" s="4"/>
      <c r="F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>
      <c r="A298" s="4"/>
      <c r="E298" s="4"/>
      <c r="F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>
      <c r="A299" s="4"/>
      <c r="E299" s="4"/>
      <c r="F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>
      <c r="A300" s="4"/>
      <c r="E300" s="4"/>
      <c r="F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>
      <c r="A301" s="4"/>
      <c r="E301" s="4"/>
      <c r="F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>
      <c r="A302" s="4"/>
      <c r="E302" s="4"/>
      <c r="F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>
      <c r="A303" s="4"/>
      <c r="E303" s="4"/>
      <c r="F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>
      <c r="A304" s="4"/>
      <c r="E304" s="4"/>
      <c r="F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>
      <c r="A305" s="4"/>
      <c r="E305" s="4"/>
      <c r="F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>
      <c r="A306" s="4"/>
      <c r="E306" s="4"/>
      <c r="F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>
      <c r="A307" s="4"/>
      <c r="E307" s="4"/>
      <c r="F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>
      <c r="A308" s="4"/>
      <c r="E308" s="4"/>
      <c r="F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>
      <c r="A309" s="4"/>
      <c r="E309" s="4"/>
      <c r="F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>
      <c r="A310" s="4"/>
      <c r="E310" s="4"/>
      <c r="F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>
      <c r="A311" s="4"/>
      <c r="E311" s="4"/>
      <c r="F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>
      <c r="A312" s="4"/>
      <c r="E312" s="4"/>
      <c r="F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>
      <c r="A313" s="4"/>
      <c r="E313" s="4"/>
      <c r="F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>
      <c r="A314" s="4"/>
      <c r="E314" s="4"/>
      <c r="F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>
      <c r="A315" s="4"/>
      <c r="E315" s="4"/>
      <c r="F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>
      <c r="A316" s="4"/>
      <c r="E316" s="4"/>
      <c r="F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>
      <c r="A317" s="4"/>
      <c r="E317" s="4"/>
      <c r="F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>
      <c r="A318" s="4"/>
      <c r="E318" s="4"/>
      <c r="F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>
      <c r="A319" s="4"/>
      <c r="E319" s="4"/>
      <c r="F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>
      <c r="A320" s="4"/>
      <c r="E320" s="4"/>
      <c r="F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>
      <c r="A321" s="4"/>
      <c r="E321" s="4"/>
      <c r="F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>
      <c r="A322" s="4"/>
      <c r="E322" s="4"/>
      <c r="F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>
      <c r="A323" s="4"/>
      <c r="E323" s="4"/>
      <c r="F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>
      <c r="A324" s="4"/>
      <c r="E324" s="4"/>
      <c r="F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>
      <c r="A325" s="4"/>
      <c r="E325" s="4"/>
      <c r="F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>
      <c r="A326" s="4"/>
      <c r="E326" s="4"/>
      <c r="F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>
      <c r="A327" s="4"/>
      <c r="E327" s="4"/>
      <c r="F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>
      <c r="A328" s="4"/>
      <c r="E328" s="4"/>
      <c r="F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>
      <c r="A329" s="4"/>
      <c r="E329" s="4"/>
      <c r="F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>
      <c r="A330" s="4"/>
      <c r="E330" s="4"/>
      <c r="F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>
      <c r="A331" s="4"/>
      <c r="E331" s="4"/>
      <c r="F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>
      <c r="A332" s="4"/>
      <c r="E332" s="4"/>
      <c r="F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>
      <c r="A333" s="4"/>
      <c r="E333" s="4"/>
      <c r="F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>
      <c r="A334" s="4"/>
      <c r="E334" s="4"/>
      <c r="F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>
      <c r="A335" s="4"/>
      <c r="E335" s="4"/>
      <c r="F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>
      <c r="A336" s="4"/>
      <c r="E336" s="4"/>
      <c r="F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>
      <c r="A337" s="4"/>
      <c r="E337" s="4"/>
      <c r="F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>
      <c r="A338" s="4"/>
      <c r="E338" s="4"/>
      <c r="F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>
      <c r="A339" s="4"/>
      <c r="E339" s="4"/>
      <c r="F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>
      <c r="A340" s="4"/>
      <c r="E340" s="4"/>
      <c r="F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>
      <c r="A341" s="4"/>
      <c r="E341" s="4"/>
      <c r="F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>
      <c r="A342" s="4"/>
      <c r="E342" s="4"/>
      <c r="F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>
      <c r="A343" s="4"/>
      <c r="E343" s="4"/>
      <c r="F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>
      <c r="A344" s="4"/>
      <c r="E344" s="4"/>
      <c r="F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>
      <c r="A345" s="4"/>
      <c r="E345" s="4"/>
      <c r="F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>
      <c r="A346" s="4"/>
      <c r="E346" s="4"/>
      <c r="F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>
      <c r="A347" s="4"/>
      <c r="E347" s="4"/>
      <c r="F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>
      <c r="A348" s="4"/>
      <c r="E348" s="4"/>
      <c r="F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>
      <c r="A349" s="4"/>
      <c r="E349" s="4"/>
      <c r="F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>
      <c r="A350" s="4"/>
      <c r="E350" s="4"/>
      <c r="F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>
      <c r="A351" s="4"/>
      <c r="E351" s="4"/>
      <c r="F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>
      <c r="A352" s="4"/>
      <c r="E352" s="4"/>
      <c r="F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>
      <c r="A353" s="4"/>
      <c r="E353" s="4"/>
      <c r="F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>
      <c r="A354" s="4"/>
      <c r="E354" s="4"/>
      <c r="F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>
      <c r="A355" s="4"/>
      <c r="E355" s="4"/>
      <c r="F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>
      <c r="A356" s="4"/>
      <c r="E356" s="4"/>
      <c r="F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>
      <c r="A357" s="4"/>
      <c r="E357" s="4"/>
      <c r="F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>
      <c r="A358" s="4"/>
      <c r="E358" s="4"/>
      <c r="F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>
      <c r="A359" s="4"/>
      <c r="E359" s="4"/>
      <c r="F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>
      <c r="A360" s="4"/>
      <c r="E360" s="4"/>
      <c r="F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>
      <c r="A361" s="4"/>
      <c r="E361" s="4"/>
      <c r="F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>
      <c r="A362" s="4"/>
      <c r="E362" s="4"/>
      <c r="F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>
      <c r="A363" s="4"/>
      <c r="E363" s="4"/>
      <c r="F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>
      <c r="A364" s="4"/>
      <c r="E364" s="4"/>
      <c r="F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>
      <c r="A365" s="4"/>
      <c r="E365" s="4"/>
      <c r="F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>
      <c r="A366" s="4"/>
      <c r="E366" s="4"/>
      <c r="F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>
      <c r="A367" s="4"/>
      <c r="E367" s="4"/>
      <c r="F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>
      <c r="A368" s="4"/>
      <c r="E368" s="4"/>
      <c r="F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>
      <c r="A369" s="4"/>
      <c r="E369" s="4"/>
      <c r="F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>
      <c r="A370" s="4"/>
      <c r="E370" s="4"/>
      <c r="F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>
      <c r="A371" s="4"/>
      <c r="E371" s="4"/>
      <c r="F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>
      <c r="A372" s="4"/>
      <c r="E372" s="4"/>
      <c r="F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>
      <c r="A373" s="4"/>
      <c r="E373" s="4"/>
      <c r="F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>
      <c r="A374" s="4"/>
      <c r="E374" s="4"/>
      <c r="F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>
      <c r="A375" s="4"/>
      <c r="E375" s="4"/>
      <c r="F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>
      <c r="A376" s="4"/>
      <c r="E376" s="4"/>
      <c r="F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>
      <c r="A377" s="4"/>
      <c r="E377" s="4"/>
      <c r="F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>
      <c r="A378" s="4"/>
      <c r="E378" s="4"/>
      <c r="F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>
      <c r="A379" s="4"/>
      <c r="E379" s="4"/>
      <c r="F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>
      <c r="A380" s="4"/>
      <c r="E380" s="4"/>
      <c r="F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>
      <c r="A381" s="4"/>
      <c r="E381" s="4"/>
      <c r="F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>
      <c r="A382" s="4"/>
      <c r="E382" s="4"/>
      <c r="F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>
      <c r="A383" s="4"/>
      <c r="E383" s="4"/>
      <c r="F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>
      <c r="A384" s="4"/>
      <c r="E384" s="4"/>
      <c r="F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>
      <c r="A385" s="4"/>
      <c r="E385" s="4"/>
      <c r="F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>
      <c r="A386" s="4"/>
      <c r="E386" s="4"/>
      <c r="F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>
      <c r="A387" s="4"/>
      <c r="E387" s="4"/>
      <c r="F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>
      <c r="A388" s="4"/>
      <c r="E388" s="4"/>
      <c r="F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>
      <c r="A389" s="4"/>
      <c r="E389" s="4"/>
      <c r="F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>
      <c r="A390" s="4"/>
      <c r="E390" s="4"/>
      <c r="F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>
      <c r="A391" s="4"/>
      <c r="E391" s="4"/>
      <c r="F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>
      <c r="A392" s="4"/>
      <c r="E392" s="4"/>
      <c r="F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>
      <c r="A393" s="4"/>
      <c r="E393" s="4"/>
      <c r="F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>
      <c r="A394" s="4"/>
      <c r="E394" s="4"/>
      <c r="F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>
      <c r="A395" s="4"/>
      <c r="E395" s="4"/>
      <c r="F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>
      <c r="A396" s="4"/>
      <c r="E396" s="4"/>
      <c r="F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>
      <c r="A397" s="4"/>
      <c r="E397" s="4"/>
      <c r="F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>
      <c r="A398" s="4"/>
      <c r="E398" s="4"/>
      <c r="F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>
      <c r="A399" s="4"/>
      <c r="E399" s="4"/>
      <c r="F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>
      <c r="A400" s="4"/>
      <c r="E400" s="4"/>
      <c r="F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>
      <c r="A401" s="4"/>
      <c r="E401" s="4"/>
      <c r="F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>
      <c r="A402" s="4"/>
      <c r="E402" s="4"/>
      <c r="F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>
      <c r="A403" s="4"/>
      <c r="E403" s="4"/>
      <c r="F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>
      <c r="A404" s="4"/>
      <c r="E404" s="4"/>
      <c r="F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>
      <c r="A405" s="4"/>
      <c r="E405" s="4"/>
      <c r="F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>
      <c r="A406" s="4"/>
      <c r="E406" s="4"/>
      <c r="F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>
      <c r="A407" s="4"/>
      <c r="E407" s="4"/>
      <c r="F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>
      <c r="A408" s="4"/>
      <c r="E408" s="4"/>
      <c r="F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>
      <c r="A409" s="4"/>
      <c r="E409" s="4"/>
      <c r="F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>
      <c r="A410" s="4"/>
      <c r="E410" s="4"/>
      <c r="F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>
      <c r="A411" s="4"/>
      <c r="E411" s="4"/>
      <c r="F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>
      <c r="A412" s="4"/>
      <c r="E412" s="4"/>
      <c r="F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>
      <c r="A413" s="4"/>
      <c r="E413" s="4"/>
      <c r="F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>
      <c r="A414" s="4"/>
      <c r="E414" s="4"/>
      <c r="F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>
      <c r="A415" s="4"/>
      <c r="E415" s="4"/>
      <c r="F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>
      <c r="A416" s="4"/>
      <c r="E416" s="4"/>
      <c r="F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>
      <c r="A417" s="4"/>
      <c r="E417" s="4"/>
      <c r="F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>
      <c r="A418" s="4"/>
      <c r="E418" s="4"/>
      <c r="F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>
      <c r="A419" s="4"/>
      <c r="E419" s="4"/>
      <c r="F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>
      <c r="A420" s="4"/>
      <c r="E420" s="4"/>
      <c r="F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>
      <c r="A421" s="4"/>
      <c r="E421" s="4"/>
      <c r="F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>
      <c r="A422" s="4"/>
      <c r="E422" s="4"/>
      <c r="F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>
      <c r="A423" s="4"/>
      <c r="E423" s="4"/>
      <c r="F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>
      <c r="A424" s="4"/>
      <c r="E424" s="4"/>
      <c r="F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>
      <c r="A425" s="4"/>
      <c r="E425" s="4"/>
      <c r="F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>
      <c r="A426" s="4"/>
      <c r="E426" s="4"/>
      <c r="F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>
      <c r="A427" s="4"/>
      <c r="E427" s="4"/>
      <c r="F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>
      <c r="A428" s="4"/>
      <c r="E428" s="4"/>
      <c r="F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>
      <c r="A429" s="4"/>
      <c r="E429" s="4"/>
      <c r="F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>
      <c r="A430" s="4"/>
      <c r="E430" s="4"/>
      <c r="F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>
      <c r="A431" s="4"/>
      <c r="E431" s="4"/>
      <c r="F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>
      <c r="A432" s="4"/>
      <c r="E432" s="4"/>
      <c r="F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>
      <c r="A433" s="4"/>
      <c r="E433" s="4"/>
      <c r="F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>
      <c r="A434" s="4"/>
      <c r="E434" s="4"/>
      <c r="F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>
      <c r="A435" s="4"/>
      <c r="E435" s="4"/>
      <c r="F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>
      <c r="A436" s="4"/>
      <c r="E436" s="4"/>
      <c r="F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>
      <c r="A437" s="4"/>
      <c r="E437" s="4"/>
      <c r="F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>
      <c r="A438" s="4"/>
      <c r="E438" s="4"/>
      <c r="F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>
      <c r="A439" s="4"/>
      <c r="E439" s="4"/>
      <c r="F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>
      <c r="A440" s="4"/>
      <c r="E440" s="4"/>
      <c r="F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>
      <c r="A441" s="4"/>
      <c r="E441" s="4"/>
      <c r="F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>
      <c r="A442" s="4"/>
      <c r="E442" s="4"/>
      <c r="F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>
      <c r="A443" s="4"/>
      <c r="E443" s="4"/>
      <c r="F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>
      <c r="A444" s="4"/>
      <c r="E444" s="4"/>
      <c r="F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>
      <c r="A445" s="4"/>
      <c r="E445" s="4"/>
      <c r="F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>
      <c r="A446" s="4"/>
      <c r="E446" s="4"/>
      <c r="F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>
      <c r="A447" s="4"/>
      <c r="E447" s="4"/>
      <c r="F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>
      <c r="A448" s="4"/>
      <c r="E448" s="4"/>
      <c r="F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>
      <c r="A449" s="4"/>
      <c r="E449" s="4"/>
      <c r="F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>
      <c r="A450" s="4"/>
      <c r="E450" s="4"/>
      <c r="F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>
      <c r="A451" s="4"/>
      <c r="E451" s="4"/>
      <c r="F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>
      <c r="A452" s="4"/>
      <c r="E452" s="4"/>
      <c r="F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>
      <c r="A453" s="4"/>
      <c r="E453" s="4"/>
      <c r="F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>
      <c r="A454" s="4"/>
      <c r="E454" s="4"/>
      <c r="F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>
      <c r="A455" s="4"/>
      <c r="E455" s="4"/>
      <c r="F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>
      <c r="A456" s="4"/>
      <c r="E456" s="4"/>
      <c r="F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>
      <c r="A457" s="4"/>
      <c r="E457" s="4"/>
      <c r="F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>
      <c r="A458" s="4"/>
      <c r="E458" s="4"/>
      <c r="F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>
      <c r="A459" s="4"/>
      <c r="E459" s="4"/>
      <c r="F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>
      <c r="A460" s="4"/>
      <c r="E460" s="4"/>
      <c r="F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>
      <c r="A461" s="4"/>
      <c r="E461" s="4"/>
      <c r="F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>
      <c r="A462" s="4"/>
      <c r="E462" s="4"/>
      <c r="F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>
      <c r="A463" s="4"/>
      <c r="E463" s="4"/>
      <c r="F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>
      <c r="A464" s="4"/>
      <c r="E464" s="4"/>
      <c r="F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>
      <c r="A465" s="4"/>
      <c r="E465" s="4"/>
      <c r="F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>
      <c r="A466" s="4"/>
      <c r="E466" s="4"/>
      <c r="F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>
      <c r="A467" s="4"/>
      <c r="E467" s="4"/>
      <c r="F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>
      <c r="A468" s="4"/>
      <c r="E468" s="4"/>
      <c r="F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>
      <c r="A469" s="4"/>
      <c r="E469" s="4"/>
      <c r="F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>
      <c r="A470" s="4"/>
      <c r="E470" s="4"/>
      <c r="F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>
      <c r="A471" s="4"/>
      <c r="E471" s="4"/>
      <c r="F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>
      <c r="A472" s="4"/>
      <c r="E472" s="4"/>
      <c r="F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>
      <c r="A473" s="4"/>
      <c r="E473" s="4"/>
      <c r="F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>
      <c r="A474" s="4"/>
      <c r="E474" s="4"/>
      <c r="F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>
      <c r="A475" s="4"/>
      <c r="E475" s="4"/>
      <c r="F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>
      <c r="A476" s="4"/>
      <c r="E476" s="4"/>
      <c r="F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>
      <c r="A477" s="4"/>
      <c r="E477" s="4"/>
      <c r="F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>
      <c r="A478" s="4"/>
      <c r="E478" s="4"/>
      <c r="F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>
      <c r="A479" s="4"/>
      <c r="E479" s="4"/>
      <c r="F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>
      <c r="A480" s="4"/>
      <c r="E480" s="4"/>
      <c r="F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>
      <c r="A481" s="4"/>
      <c r="E481" s="4"/>
      <c r="F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>
      <c r="A482" s="4"/>
      <c r="E482" s="4"/>
      <c r="F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>
      <c r="A483" s="4"/>
      <c r="E483" s="4"/>
      <c r="F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>
      <c r="A484" s="4"/>
      <c r="E484" s="4"/>
      <c r="F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>
      <c r="A485" s="4"/>
      <c r="E485" s="4"/>
      <c r="F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>
      <c r="A486" s="4"/>
      <c r="E486" s="4"/>
      <c r="F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>
      <c r="A487" s="4"/>
      <c r="E487" s="4"/>
      <c r="F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>
      <c r="A488" s="4"/>
      <c r="E488" s="4"/>
      <c r="F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>
      <c r="A489" s="4"/>
      <c r="E489" s="4"/>
      <c r="F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>
      <c r="A490" s="4"/>
      <c r="E490" s="4"/>
      <c r="F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>
      <c r="A491" s="4"/>
      <c r="E491" s="4"/>
      <c r="F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>
      <c r="A492" s="4"/>
      <c r="E492" s="4"/>
      <c r="F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>
      <c r="A493" s="4"/>
      <c r="E493" s="4"/>
      <c r="F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>
      <c r="A494" s="4"/>
      <c r="E494" s="4"/>
      <c r="F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>
      <c r="A495" s="4"/>
      <c r="E495" s="4"/>
      <c r="F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>
      <c r="A496" s="4"/>
      <c r="E496" s="4"/>
      <c r="F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>
      <c r="A497" s="4"/>
      <c r="E497" s="4"/>
      <c r="F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>
      <c r="A498" s="4"/>
      <c r="E498" s="4"/>
      <c r="F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>
      <c r="A499" s="4"/>
      <c r="E499" s="4"/>
      <c r="F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>
      <c r="A500" s="4"/>
      <c r="E500" s="4"/>
      <c r="F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>
      <c r="A501" s="4"/>
      <c r="E501" s="4"/>
      <c r="F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>
      <c r="A502" s="4"/>
      <c r="E502" s="4"/>
      <c r="F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>
      <c r="A503" s="4"/>
      <c r="E503" s="4"/>
      <c r="F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>
      <c r="A504" s="4"/>
      <c r="E504" s="4"/>
      <c r="F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>
      <c r="A505" s="4"/>
      <c r="E505" s="4"/>
      <c r="F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>
      <c r="A506" s="4"/>
      <c r="E506" s="4"/>
      <c r="F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>
      <c r="A507" s="4"/>
      <c r="E507" s="4"/>
      <c r="F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>
      <c r="A508" s="4"/>
      <c r="E508" s="4"/>
      <c r="F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>
      <c r="A509" s="4"/>
      <c r="E509" s="4"/>
      <c r="F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>
      <c r="A510" s="4"/>
      <c r="E510" s="4"/>
      <c r="F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>
      <c r="A511" s="4"/>
      <c r="E511" s="4"/>
      <c r="F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>
      <c r="A512" s="4"/>
      <c r="E512" s="4"/>
      <c r="F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>
      <c r="A513" s="4"/>
      <c r="E513" s="4"/>
      <c r="F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>
      <c r="E514" s="4"/>
      <c r="F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>
      <c r="E515" s="4"/>
      <c r="F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>
      <c r="E516" s="4"/>
      <c r="F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>
      <c r="E517" s="4"/>
      <c r="F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>
      <c r="E518" s="4"/>
      <c r="F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>
      <c r="E519" s="4"/>
      <c r="F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>
      <c r="E520" s="4"/>
      <c r="F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>
      <c r="E521" s="4"/>
      <c r="F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>
      <c r="E522" s="4"/>
      <c r="F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>
      <c r="E523" s="4"/>
      <c r="F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>
      <c r="E524" s="4"/>
      <c r="F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>
      <c r="E525" s="4"/>
      <c r="F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>
      <c r="E526" s="4"/>
      <c r="F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>
      <c r="E527" s="4"/>
      <c r="F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>
      <c r="E528" s="4"/>
      <c r="F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5:32">
      <c r="E529" s="4"/>
      <c r="F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5:32">
      <c r="E530" s="4"/>
      <c r="F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5:32">
      <c r="E531" s="4"/>
      <c r="F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5:32">
      <c r="E532" s="4"/>
      <c r="F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5:32">
      <c r="E533" s="4"/>
      <c r="F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5:32">
      <c r="E534" s="4"/>
      <c r="F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5:32">
      <c r="E535" s="4"/>
      <c r="F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5:32">
      <c r="E536" s="4"/>
      <c r="F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5:32">
      <c r="E537" s="4"/>
      <c r="F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5:32">
      <c r="E538" s="4"/>
      <c r="F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5:32">
      <c r="E539" s="4"/>
      <c r="F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5:32">
      <c r="E540" s="4"/>
      <c r="F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5:32">
      <c r="E541" s="4"/>
      <c r="F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5:32">
      <c r="E542" s="4"/>
      <c r="F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5:32">
      <c r="E543" s="4"/>
      <c r="F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5:32">
      <c r="E544" s="4"/>
      <c r="F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5:32">
      <c r="E545" s="4"/>
      <c r="F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5:32">
      <c r="E546" s="4"/>
      <c r="F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5:32">
      <c r="E547" s="4"/>
      <c r="F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5:32">
      <c r="E548" s="4"/>
      <c r="F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5:32">
      <c r="E549" s="4"/>
      <c r="F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5:32">
      <c r="E550" s="4"/>
      <c r="F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5:32">
      <c r="E551" s="4"/>
      <c r="F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5:32">
      <c r="E552" s="4"/>
      <c r="F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5:32">
      <c r="E553" s="4"/>
      <c r="F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5:32">
      <c r="E554" s="4"/>
      <c r="F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5:32">
      <c r="E555" s="4"/>
      <c r="F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5:32">
      <c r="E556" s="4"/>
      <c r="F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5:32">
      <c r="E557" s="4"/>
      <c r="F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5:32">
      <c r="E558" s="4"/>
      <c r="F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5:32">
      <c r="E559" s="4"/>
      <c r="F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5:32">
      <c r="E560" s="4"/>
      <c r="F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5:32">
      <c r="E561" s="4"/>
      <c r="F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5:32">
      <c r="E562" s="4"/>
      <c r="F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5:32">
      <c r="E563" s="4"/>
      <c r="F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5:32">
      <c r="E564" s="4"/>
      <c r="F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5:32">
      <c r="E565" s="4"/>
      <c r="F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5:32">
      <c r="E566" s="4"/>
      <c r="F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5:32">
      <c r="E567" s="4"/>
      <c r="F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5:32">
      <c r="E568" s="4"/>
      <c r="F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5:32">
      <c r="E569" s="4"/>
      <c r="F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5:32">
      <c r="E570" s="4"/>
      <c r="F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5:32">
      <c r="E571" s="4"/>
      <c r="F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5:32">
      <c r="E572" s="4"/>
      <c r="F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5:32">
      <c r="E573" s="4"/>
      <c r="F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5:32">
      <c r="E574" s="4"/>
      <c r="F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5:32">
      <c r="E575" s="4"/>
      <c r="F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5:32">
      <c r="E576" s="4"/>
      <c r="F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5:32">
      <c r="E577" s="4"/>
      <c r="F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5:32">
      <c r="E578" s="4"/>
      <c r="F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5:32">
      <c r="E579" s="4"/>
      <c r="F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5:32">
      <c r="E580" s="4"/>
      <c r="F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5:32">
      <c r="E581" s="4"/>
      <c r="F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5:32">
      <c r="E582" s="4"/>
      <c r="F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5:32">
      <c r="E583" s="4"/>
      <c r="F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5:32">
      <c r="E584" s="4"/>
      <c r="F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5:32">
      <c r="E585" s="4"/>
      <c r="F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5:32">
      <c r="E586" s="4"/>
      <c r="F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5:32">
      <c r="E587" s="4"/>
      <c r="F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5:32">
      <c r="E588" s="4"/>
      <c r="F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5:32">
      <c r="E589" s="4"/>
      <c r="F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5:32">
      <c r="E590" s="4"/>
      <c r="F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5:32">
      <c r="E591" s="4"/>
      <c r="F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5:32">
      <c r="E592" s="4"/>
      <c r="F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5:32">
      <c r="E593" s="4"/>
      <c r="F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5:32">
      <c r="E594" s="4"/>
      <c r="F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5:32">
      <c r="E595" s="4"/>
      <c r="F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5:32">
      <c r="E596" s="4"/>
      <c r="F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5:32">
      <c r="E597" s="4"/>
      <c r="F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5:32">
      <c r="E598" s="4"/>
      <c r="F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5:32">
      <c r="E599" s="4"/>
      <c r="F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5:32">
      <c r="E600" s="4"/>
      <c r="F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5:32">
      <c r="E601" s="4"/>
      <c r="F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5:32">
      <c r="E602" s="4"/>
      <c r="F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5:32">
      <c r="E603" s="4"/>
      <c r="F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5:32">
      <c r="E604" s="4"/>
      <c r="F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5:32">
      <c r="E605" s="4"/>
      <c r="F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5:32">
      <c r="E606" s="4"/>
      <c r="F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5:32">
      <c r="E607" s="4"/>
      <c r="F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5:32">
      <c r="E608" s="4"/>
      <c r="F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5:32">
      <c r="E609" s="4"/>
      <c r="F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5:32">
      <c r="E610" s="4"/>
      <c r="F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5:32">
      <c r="E611" s="4"/>
      <c r="F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5:32">
      <c r="E612" s="4"/>
      <c r="F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5:32">
      <c r="E613" s="4"/>
      <c r="F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5:32">
      <c r="E614" s="4"/>
      <c r="F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5:32">
      <c r="E615" s="4"/>
      <c r="F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5:32">
      <c r="E616" s="4"/>
      <c r="F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5:32">
      <c r="E617" s="4"/>
      <c r="F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5:32">
      <c r="E618" s="4"/>
      <c r="F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5:32">
      <c r="E619" s="4"/>
      <c r="F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5:32">
      <c r="E620" s="4"/>
      <c r="F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5:32">
      <c r="E621" s="4"/>
      <c r="F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5:32">
      <c r="E622" s="4"/>
      <c r="F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5:32">
      <c r="E623" s="4"/>
      <c r="F623" s="4"/>
      <c r="H623" s="4"/>
      <c r="I623" s="4"/>
      <c r="J623" s="4"/>
      <c r="K623" s="4"/>
      <c r="L623" s="4"/>
      <c r="M623" s="4"/>
      <c r="N623" s="4"/>
    </row>
    <row r="624" spans="5:32">
      <c r="E624" s="4"/>
      <c r="F624" s="4"/>
      <c r="H624" s="4"/>
      <c r="I624" s="4"/>
      <c r="J624" s="4"/>
      <c r="K624" s="4"/>
      <c r="L624" s="4"/>
      <c r="M624" s="4"/>
      <c r="N624" s="4"/>
    </row>
    <row r="625" spans="5:14">
      <c r="E625" s="4"/>
      <c r="F625" s="4"/>
      <c r="H625" s="4"/>
      <c r="I625" s="4"/>
      <c r="J625" s="4"/>
      <c r="K625" s="4"/>
      <c r="L625" s="4"/>
      <c r="M625" s="4"/>
      <c r="N625" s="4"/>
    </row>
    <row r="626" spans="5:14">
      <c r="E626" s="4"/>
      <c r="F626" s="4"/>
      <c r="H626" s="4"/>
      <c r="I626" s="4"/>
      <c r="J626" s="4"/>
      <c r="K626" s="4"/>
      <c r="L626" s="4"/>
      <c r="M626" s="4"/>
      <c r="N626" s="4"/>
    </row>
    <row r="627" spans="5:14">
      <c r="E627" s="4"/>
      <c r="F627" s="4"/>
      <c r="H627" s="4"/>
      <c r="I627" s="4"/>
      <c r="J627" s="4"/>
      <c r="K627" s="4"/>
      <c r="L627" s="4"/>
      <c r="M627" s="4"/>
      <c r="N627" s="4"/>
    </row>
    <row r="628" spans="5:14">
      <c r="E628" s="4"/>
      <c r="F628" s="4"/>
      <c r="H628" s="4"/>
      <c r="I628" s="4"/>
      <c r="J628" s="4"/>
      <c r="K628" s="4"/>
      <c r="L628" s="4"/>
      <c r="M628" s="4"/>
      <c r="N628" s="4"/>
    </row>
    <row r="629" spans="5:14">
      <c r="E629" s="4"/>
      <c r="F629" s="4"/>
      <c r="H629" s="4"/>
      <c r="I629" s="4"/>
      <c r="J629" s="4"/>
      <c r="K629" s="4"/>
      <c r="L629" s="4"/>
      <c r="M629" s="4"/>
      <c r="N629" s="4"/>
    </row>
    <row r="630" spans="5:14">
      <c r="E630" s="4"/>
      <c r="F630" s="4"/>
      <c r="H630" s="4"/>
      <c r="I630" s="4"/>
      <c r="J630" s="4"/>
      <c r="K630" s="4"/>
      <c r="L630" s="4"/>
      <c r="M630" s="4"/>
      <c r="N630" s="4"/>
    </row>
  </sheetData>
  <mergeCells count="3">
    <mergeCell ref="AE35:AE44"/>
    <mergeCell ref="AE62:AE72"/>
    <mergeCell ref="AE46:AE55"/>
  </mergeCells>
  <phoneticPr fontId="3" type="noConversion"/>
  <conditionalFormatting sqref="B2:B1048576">
    <cfRule type="cellIs" dxfId="0" priority="1" operator="equal">
      <formula>1</formula>
    </cfRule>
  </conditionalFormatting>
  <dataValidations disablePrompts="1" count="2">
    <dataValidation type="list" allowBlank="1" showInputMessage="1" showErrorMessage="1" sqref="H14:H15" xr:uid="{96F40082-FE4F-44A0-A69D-A9453C002409}"/>
    <dataValidation type="list" allowBlank="1" showInputMessage="1" showErrorMessage="1" sqref="N11:N12 N17" xr:uid="{9650B2D3-04B1-4DCE-810B-4AAA7423F465}">
      <formula1>$A$9:$A$11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37AFC5DB-3B5D-42C3-A427-70D76795F81F}">
          <x14:formula1>
            <xm:f>buses!#REF!</xm:f>
          </x14:formula1>
          <xm:sqref>H5:H6</xm:sqref>
        </x14:dataValidation>
        <x14:dataValidation type="list" allowBlank="1" showInputMessage="1" showErrorMessage="1" xr:uid="{1B4DF15D-787D-4154-A039-DA7FA9F01692}">
          <x14:formula1>
            <xm:f>buses!$A$10:$A$12</xm:f>
          </x14:formula1>
          <xm:sqref>N2:N9</xm:sqref>
        </x14:dataValidation>
        <x14:dataValidation type="list" allowBlank="1" showInputMessage="1" showErrorMessage="1" xr:uid="{34C72C64-32AE-42B2-AA78-4F5AF4A51CD3}">
          <x14:formula1>
            <xm:f>buses!$A$10:$A$13</xm:f>
          </x14:formula1>
          <xm:sqref>N16</xm:sqref>
        </x14:dataValidation>
        <x14:dataValidation type="list" allowBlank="1" showInputMessage="1" showErrorMessage="1" xr:uid="{FD20D11E-F977-4ED2-A40F-27094CA94C4F}">
          <x14:formula1>
            <xm:f>buses!B:B</xm:f>
          </x14:formula1>
          <xm:sqref>H11:H13 H16:H17 H7:H8 H2:H4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O8766"/>
  <sheetViews>
    <sheetView zoomScale="80" zoomScaleNormal="80" workbookViewId="0">
      <pane xSplit="1" ySplit="1" topLeftCell="B8719" activePane="bottomRight" state="frozen"/>
      <selection pane="topRight" activeCell="B1" sqref="B1"/>
      <selection pane="bottomLeft" activeCell="A2" sqref="A2"/>
      <selection pane="bottomRight" activeCell="AO8761" sqref="AO8761"/>
    </sheetView>
  </sheetViews>
  <sheetFormatPr baseColWidth="10" defaultColWidth="9.33203125" defaultRowHeight="14.4" outlineLevelCol="1"/>
  <cols>
    <col min="1" max="1" width="10.33203125" customWidth="1"/>
    <col min="2" max="2" width="24.109375" bestFit="1" customWidth="1"/>
    <col min="3" max="3" width="25.6640625" customWidth="1"/>
    <col min="4" max="4" width="11.109375" customWidth="1"/>
    <col min="5" max="5" width="16.6640625" customWidth="1"/>
    <col min="6" max="9" width="16.6640625" hidden="1" customWidth="1" outlineLevel="1"/>
    <col min="10" max="10" width="3.33203125" style="114" customWidth="1" collapsed="1"/>
    <col min="11" max="11" width="21.44140625" customWidth="1"/>
    <col min="12" max="15" width="16.6640625" hidden="1" customWidth="1" outlineLevel="1"/>
    <col min="16" max="16" width="3.33203125" style="114" customWidth="1" collapsed="1"/>
    <col min="17" max="17" width="16.6640625" customWidth="1"/>
    <col min="18" max="21" width="16.6640625" hidden="1" customWidth="1" outlineLevel="1"/>
    <col min="22" max="22" width="20.109375" bestFit="1" customWidth="1" collapsed="1"/>
    <col min="23" max="23" width="9" customWidth="1"/>
    <col min="24" max="27" width="8.44140625" hidden="1" customWidth="1" outlineLevel="1"/>
    <col min="28" max="28" width="8.44140625" customWidth="1" collapsed="1"/>
    <col min="29" max="32" width="8.44140625" customWidth="1"/>
    <col min="33" max="33" width="23.109375" bestFit="1" customWidth="1"/>
    <col min="34" max="34" width="23.6640625" bestFit="1" customWidth="1"/>
    <col min="35" max="35" width="15.6640625" customWidth="1"/>
    <col min="36" max="36" width="14.6640625" bestFit="1" customWidth="1"/>
    <col min="37" max="37" width="13.6640625" customWidth="1"/>
    <col min="38" max="38" width="12" bestFit="1" customWidth="1"/>
    <col min="39" max="39" width="12" customWidth="1"/>
    <col min="40" max="40" width="18.5546875" customWidth="1"/>
    <col min="41" max="41" width="18" customWidth="1"/>
    <col min="42" max="42" width="18.33203125" customWidth="1"/>
    <col min="43" max="43" width="23.44140625" customWidth="1"/>
    <col min="44" max="44" width="24.5546875" hidden="1" customWidth="1" outlineLevel="1"/>
    <col min="45" max="45" width="24.6640625" hidden="1" customWidth="1" outlineLevel="1"/>
    <col min="46" max="46" width="24.109375" hidden="1" customWidth="1" outlineLevel="1"/>
    <col min="47" max="47" width="23.44140625" hidden="1" customWidth="1" outlineLevel="1"/>
    <col min="48" max="48" width="3.33203125" style="114" customWidth="1" collapsed="1"/>
    <col min="49" max="49" width="23.6640625" customWidth="1"/>
    <col min="50" max="53" width="23.6640625" hidden="1" customWidth="1" outlineLevel="1"/>
    <col min="54" max="54" width="3.33203125" style="114" customWidth="1" collapsed="1"/>
    <col min="55" max="55" width="29.6640625" customWidth="1"/>
    <col min="56" max="56" width="25.33203125" customWidth="1"/>
    <col min="57" max="58" width="21.44140625" customWidth="1"/>
    <col min="59" max="59" width="24.88671875" customWidth="1"/>
  </cols>
  <sheetData>
    <row r="1" spans="1:59" s="166" customFormat="1" ht="43.2">
      <c r="A1" s="2" t="s">
        <v>370</v>
      </c>
      <c r="B1" s="2" t="s">
        <v>153</v>
      </c>
      <c r="C1" s="2" t="s">
        <v>184</v>
      </c>
      <c r="D1" s="2" t="s">
        <v>152</v>
      </c>
      <c r="E1" s="2" t="s">
        <v>114</v>
      </c>
      <c r="F1" s="2" t="s">
        <v>401</v>
      </c>
      <c r="G1" s="2" t="s">
        <v>402</v>
      </c>
      <c r="H1" s="2" t="s">
        <v>403</v>
      </c>
      <c r="I1" s="2" t="s">
        <v>404</v>
      </c>
      <c r="J1" s="162"/>
      <c r="K1" s="76" t="s">
        <v>628</v>
      </c>
      <c r="L1" s="163" t="s">
        <v>620</v>
      </c>
      <c r="M1" s="163" t="s">
        <v>621</v>
      </c>
      <c r="N1" s="163" t="s">
        <v>622</v>
      </c>
      <c r="O1" s="163" t="s">
        <v>623</v>
      </c>
      <c r="P1" s="164"/>
      <c r="Q1" s="163" t="s">
        <v>629</v>
      </c>
      <c r="R1" s="163" t="s">
        <v>627</v>
      </c>
      <c r="S1" s="163" t="s">
        <v>626</v>
      </c>
      <c r="T1" s="163" t="s">
        <v>625</v>
      </c>
      <c r="U1" s="163" t="s">
        <v>624</v>
      </c>
      <c r="V1" s="2" t="s">
        <v>226</v>
      </c>
      <c r="W1" s="20" t="s">
        <v>122</v>
      </c>
      <c r="X1" s="20" t="s">
        <v>395</v>
      </c>
      <c r="Y1" s="20" t="s">
        <v>396</v>
      </c>
      <c r="Z1" s="20" t="s">
        <v>397</v>
      </c>
      <c r="AA1" s="20" t="s">
        <v>398</v>
      </c>
      <c r="AB1" s="20" t="s">
        <v>744</v>
      </c>
      <c r="AC1" s="20" t="s">
        <v>745</v>
      </c>
      <c r="AD1" s="20" t="s">
        <v>746</v>
      </c>
      <c r="AE1" s="20" t="s">
        <v>782</v>
      </c>
      <c r="AF1" s="20" t="s">
        <v>774</v>
      </c>
      <c r="AG1" s="2" t="s">
        <v>185</v>
      </c>
      <c r="AH1" s="2" t="s">
        <v>154</v>
      </c>
      <c r="AI1" s="2" t="s">
        <v>186</v>
      </c>
      <c r="AJ1" s="2" t="s">
        <v>187</v>
      </c>
      <c r="AK1" s="2" t="s">
        <v>188</v>
      </c>
      <c r="AL1" s="20" t="s">
        <v>388</v>
      </c>
      <c r="AM1" s="75" t="s">
        <v>389</v>
      </c>
      <c r="AN1" s="83" t="s">
        <v>283</v>
      </c>
      <c r="AO1" s="76" t="s">
        <v>358</v>
      </c>
      <c r="AP1" s="76" t="s">
        <v>362</v>
      </c>
      <c r="AQ1" s="76" t="s">
        <v>631</v>
      </c>
      <c r="AR1" s="76" t="s">
        <v>632</v>
      </c>
      <c r="AS1" s="76" t="s">
        <v>633</v>
      </c>
      <c r="AT1" s="76" t="s">
        <v>634</v>
      </c>
      <c r="AU1" s="76" t="s">
        <v>635</v>
      </c>
      <c r="AV1" s="143"/>
      <c r="AW1" s="76" t="s">
        <v>363</v>
      </c>
      <c r="AX1" s="76" t="s">
        <v>364</v>
      </c>
      <c r="AY1" s="76" t="s">
        <v>365</v>
      </c>
      <c r="AZ1" s="76" t="s">
        <v>366</v>
      </c>
      <c r="BA1" s="76" t="s">
        <v>367</v>
      </c>
      <c r="BB1" s="165"/>
      <c r="BC1" s="75" t="s">
        <v>791</v>
      </c>
      <c r="BD1" s="75" t="s">
        <v>792</v>
      </c>
      <c r="BE1" s="75" t="s">
        <v>793</v>
      </c>
      <c r="BF1" s="75" t="s">
        <v>794</v>
      </c>
      <c r="BG1" s="75" t="s">
        <v>795</v>
      </c>
    </row>
    <row r="2" spans="1:59">
      <c r="A2">
        <v>1</v>
      </c>
      <c r="E2">
        <v>9795.2054794520554</v>
      </c>
      <c r="K2">
        <v>3969.7783740923605</v>
      </c>
      <c r="L2">
        <v>4349.2633740923611</v>
      </c>
      <c r="M2">
        <v>4728.7483740923617</v>
      </c>
      <c r="N2">
        <v>5108.2333740923623</v>
      </c>
      <c r="O2">
        <v>5487.7183740923629</v>
      </c>
      <c r="Q2">
        <v>25589.418575049742</v>
      </c>
      <c r="R2">
        <v>24898.080373660054</v>
      </c>
      <c r="S2">
        <v>24206.742172270366</v>
      </c>
      <c r="T2">
        <v>23515.403970880678</v>
      </c>
      <c r="U2">
        <v>22824.06576949099</v>
      </c>
      <c r="W2">
        <v>0</v>
      </c>
      <c r="AB2">
        <v>1</v>
      </c>
      <c r="AC2">
        <v>1</v>
      </c>
      <c r="AD2">
        <v>1</v>
      </c>
      <c r="AE2">
        <v>1</v>
      </c>
      <c r="AF2">
        <v>1</v>
      </c>
      <c r="AL2">
        <v>2.2796099999999999</v>
      </c>
      <c r="AM2" s="5">
        <v>8.7762622833251953</v>
      </c>
      <c r="AN2">
        <v>570.77625570776252</v>
      </c>
      <c r="AO2">
        <f>235000000/8760</f>
        <v>26826.48401826484</v>
      </c>
      <c r="AP2">
        <v>684.93150684931504</v>
      </c>
      <c r="AQ2">
        <v>0.10173</v>
      </c>
      <c r="AR2">
        <v>9.1753299999999996E-2</v>
      </c>
      <c r="AS2">
        <v>8.7240600000000001E-2</v>
      </c>
      <c r="AT2">
        <v>0.11178</v>
      </c>
      <c r="AU2">
        <v>0.10600900000000001</v>
      </c>
      <c r="AW2">
        <v>0.10173</v>
      </c>
      <c r="AX2">
        <v>9.1753299999999996E-2</v>
      </c>
      <c r="AY2">
        <v>8.7240599999999988E-2</v>
      </c>
      <c r="AZ2">
        <v>0.11178</v>
      </c>
      <c r="BA2">
        <v>0.10600900000000001</v>
      </c>
      <c r="BC2">
        <v>0</v>
      </c>
      <c r="BD2">
        <v>0</v>
      </c>
      <c r="BE2" s="52">
        <v>100000</v>
      </c>
      <c r="BF2" s="52">
        <v>100000</v>
      </c>
      <c r="BG2" s="52">
        <v>100000</v>
      </c>
    </row>
    <row r="3" spans="1:59">
      <c r="A3">
        <v>2</v>
      </c>
      <c r="E3">
        <v>9795.2054794520554</v>
      </c>
      <c r="K3">
        <v>3048.2433534514971</v>
      </c>
      <c r="L3">
        <v>3365.9108534514971</v>
      </c>
      <c r="M3">
        <v>3683.5783534514972</v>
      </c>
      <c r="N3">
        <v>4001.2458534514972</v>
      </c>
      <c r="O3">
        <v>4318.9133534514967</v>
      </c>
      <c r="Q3">
        <v>26874.805428746538</v>
      </c>
      <c r="R3">
        <v>26148.740489836549</v>
      </c>
      <c r="S3">
        <v>25422.67555092656</v>
      </c>
      <c r="T3">
        <v>24696.610612016571</v>
      </c>
      <c r="U3">
        <v>23970.545673106582</v>
      </c>
      <c r="W3">
        <v>0</v>
      </c>
      <c r="AB3">
        <v>1</v>
      </c>
      <c r="AC3">
        <v>1</v>
      </c>
      <c r="AD3">
        <v>1</v>
      </c>
      <c r="AE3">
        <v>1</v>
      </c>
      <c r="AF3">
        <v>1</v>
      </c>
      <c r="AL3">
        <v>1.0751221</v>
      </c>
      <c r="AM3" s="5">
        <v>8.9204435348510742</v>
      </c>
      <c r="AN3">
        <v>570.77625570776252</v>
      </c>
      <c r="AO3">
        <f t="shared" ref="AO3:AO66" si="0">235000000/8760</f>
        <v>26826.48401826484</v>
      </c>
      <c r="AP3">
        <v>684.93150684931504</v>
      </c>
      <c r="AQ3">
        <v>0.10181900000000001</v>
      </c>
      <c r="AR3">
        <v>9.179219999999999E-2</v>
      </c>
      <c r="AS3">
        <v>8.7294099999999999E-2</v>
      </c>
      <c r="AT3">
        <v>0.11182299999999999</v>
      </c>
      <c r="AU3">
        <v>0.106042</v>
      </c>
      <c r="AW3">
        <v>0.10181900000000001</v>
      </c>
      <c r="AX3">
        <v>9.1792199999999977E-2</v>
      </c>
      <c r="AY3">
        <v>8.7294099999999999E-2</v>
      </c>
      <c r="AZ3">
        <v>0.11182299999999999</v>
      </c>
      <c r="BA3">
        <v>0.10604200000000001</v>
      </c>
      <c r="BC3">
        <v>0</v>
      </c>
      <c r="BD3">
        <v>0</v>
      </c>
      <c r="BE3">
        <v>0</v>
      </c>
      <c r="BF3">
        <v>0</v>
      </c>
      <c r="BG3">
        <v>0</v>
      </c>
    </row>
    <row r="4" spans="1:59">
      <c r="A4">
        <v>3</v>
      </c>
      <c r="E4">
        <v>9795.2054794520554</v>
      </c>
      <c r="K4">
        <v>2248.2676006087381</v>
      </c>
      <c r="L4">
        <v>2449.1751006087379</v>
      </c>
      <c r="M4">
        <v>2650.0826006087382</v>
      </c>
      <c r="N4">
        <v>2850.9901006087384</v>
      </c>
      <c r="O4">
        <v>3051.8976006087387</v>
      </c>
      <c r="Q4">
        <v>27294.612457736479</v>
      </c>
      <c r="R4">
        <v>26557.205774875663</v>
      </c>
      <c r="S4">
        <v>25819.799092014848</v>
      </c>
      <c r="T4">
        <v>25082.392409154032</v>
      </c>
      <c r="U4">
        <v>24344.985726293216</v>
      </c>
      <c r="W4">
        <v>0</v>
      </c>
      <c r="AB4">
        <v>1</v>
      </c>
      <c r="AC4">
        <v>1</v>
      </c>
      <c r="AD4">
        <v>1</v>
      </c>
      <c r="AE4">
        <v>1</v>
      </c>
      <c r="AF4">
        <v>1</v>
      </c>
      <c r="AL4">
        <v>0.81222780000000006</v>
      </c>
      <c r="AM4" s="5">
        <v>8.7921514511108398</v>
      </c>
      <c r="AN4">
        <v>570.77625570776252</v>
      </c>
      <c r="AO4">
        <f t="shared" si="0"/>
        <v>26826.48401826484</v>
      </c>
      <c r="AP4">
        <v>684.93150684931504</v>
      </c>
      <c r="AQ4">
        <v>0.10180500000000001</v>
      </c>
      <c r="AR4">
        <v>9.1786699999999999E-2</v>
      </c>
      <c r="AS4">
        <v>8.7351999999999999E-2</v>
      </c>
      <c r="AT4">
        <v>0.11192400000000001</v>
      </c>
      <c r="AU4">
        <v>0.10605299999999999</v>
      </c>
      <c r="AW4">
        <v>0.10180500000000002</v>
      </c>
      <c r="AX4">
        <v>9.1786699999999985E-2</v>
      </c>
      <c r="AY4">
        <v>8.7351999999999999E-2</v>
      </c>
      <c r="AZ4">
        <v>0.11192400000000001</v>
      </c>
      <c r="BA4">
        <v>0.10605299999999999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>
      <c r="A5">
        <v>4</v>
      </c>
      <c r="E5">
        <v>9795.2054794520554</v>
      </c>
      <c r="K5">
        <v>1998.2028211383533</v>
      </c>
      <c r="L5">
        <v>2097.5278211383534</v>
      </c>
      <c r="M5">
        <v>2196.8528211383532</v>
      </c>
      <c r="N5">
        <v>2296.177821138353</v>
      </c>
      <c r="O5">
        <v>2395.5028211383528</v>
      </c>
      <c r="Q5">
        <v>29651.75132062981</v>
      </c>
      <c r="R5">
        <v>28850.662841810336</v>
      </c>
      <c r="S5">
        <v>28049.574362990861</v>
      </c>
      <c r="T5">
        <v>27248.485884171387</v>
      </c>
      <c r="U5">
        <v>26447.397405351912</v>
      </c>
      <c r="W5">
        <v>0</v>
      </c>
      <c r="AB5">
        <v>1</v>
      </c>
      <c r="AC5">
        <v>1</v>
      </c>
      <c r="AD5">
        <v>1</v>
      </c>
      <c r="AE5">
        <v>1</v>
      </c>
      <c r="AF5">
        <v>1</v>
      </c>
      <c r="AL5">
        <v>0.45404287999999998</v>
      </c>
      <c r="AM5" s="5">
        <v>8.4418239593505859</v>
      </c>
      <c r="AN5">
        <v>570.77625570776252</v>
      </c>
      <c r="AO5">
        <f t="shared" si="0"/>
        <v>26826.48401826484</v>
      </c>
      <c r="AP5">
        <v>684.93150684931504</v>
      </c>
      <c r="AQ5" s="55">
        <v>0.10102599999999999</v>
      </c>
      <c r="AR5">
        <v>8.8826600000000006E-2</v>
      </c>
      <c r="AS5">
        <v>8.5269600000000001E-2</v>
      </c>
      <c r="AT5">
        <v>0.10917400000000001</v>
      </c>
      <c r="AU5">
        <v>0.104037</v>
      </c>
      <c r="AW5">
        <v>0.10102599999999999</v>
      </c>
      <c r="AX5">
        <v>8.8826600000000019E-2</v>
      </c>
      <c r="AY5">
        <v>8.5269599999999987E-2</v>
      </c>
      <c r="AZ5">
        <v>0.10917400000000001</v>
      </c>
      <c r="BA5">
        <v>0.104037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>
      <c r="A6">
        <v>5</v>
      </c>
      <c r="E6">
        <v>9795.2054794520554</v>
      </c>
      <c r="K6">
        <v>2115.1312596870057</v>
      </c>
      <c r="L6">
        <v>2173.4562596870055</v>
      </c>
      <c r="M6">
        <v>2231.7812596870053</v>
      </c>
      <c r="N6">
        <v>2290.1062596870051</v>
      </c>
      <c r="O6">
        <v>2348.431259687005</v>
      </c>
      <c r="Q6">
        <v>34902.293538346268</v>
      </c>
      <c r="R6">
        <v>33959.353443271852</v>
      </c>
      <c r="S6">
        <v>33016.413348197435</v>
      </c>
      <c r="T6">
        <v>32073.473253123015</v>
      </c>
      <c r="U6">
        <v>31130.533158048594</v>
      </c>
      <c r="W6">
        <v>0</v>
      </c>
      <c r="AB6">
        <v>1</v>
      </c>
      <c r="AC6">
        <v>1</v>
      </c>
      <c r="AD6">
        <v>1</v>
      </c>
      <c r="AE6">
        <v>1</v>
      </c>
      <c r="AF6">
        <v>1</v>
      </c>
      <c r="AL6">
        <v>0.4262455</v>
      </c>
      <c r="AM6" s="5">
        <v>8.6129341125488281</v>
      </c>
      <c r="AN6">
        <v>570.77625570776252</v>
      </c>
      <c r="AO6">
        <f t="shared" si="0"/>
        <v>26826.48401826484</v>
      </c>
      <c r="AP6">
        <v>684.93150684931504</v>
      </c>
      <c r="AQ6">
        <v>0.100827</v>
      </c>
      <c r="AR6">
        <v>8.8753499999999999E-2</v>
      </c>
      <c r="AS6">
        <v>8.5005300000000006E-2</v>
      </c>
      <c r="AT6">
        <v>0.109087</v>
      </c>
      <c r="AU6">
        <v>0.103517</v>
      </c>
      <c r="AW6">
        <v>0.10082699999999999</v>
      </c>
      <c r="AX6">
        <v>8.8753499999999999E-2</v>
      </c>
      <c r="AY6">
        <v>8.5005299999999992E-2</v>
      </c>
      <c r="AZ6">
        <v>0.109087</v>
      </c>
      <c r="BA6">
        <v>0.10351700000000001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>
      <c r="A7">
        <v>6</v>
      </c>
      <c r="E7">
        <v>9795.2054794520554</v>
      </c>
      <c r="K7">
        <v>2468.2319899576883</v>
      </c>
      <c r="L7">
        <v>2507.554489957688</v>
      </c>
      <c r="M7">
        <v>2546.8769899576882</v>
      </c>
      <c r="N7">
        <v>2586.1994899576885</v>
      </c>
      <c r="O7">
        <v>2625.5219899576887</v>
      </c>
      <c r="Q7">
        <v>51208.687790141827</v>
      </c>
      <c r="R7">
        <v>49825.20493051019</v>
      </c>
      <c r="S7">
        <v>48441.722070878553</v>
      </c>
      <c r="T7">
        <v>47058.239211246917</v>
      </c>
      <c r="U7">
        <v>45674.75635161528</v>
      </c>
      <c r="W7">
        <v>0</v>
      </c>
      <c r="AB7">
        <v>1</v>
      </c>
      <c r="AC7">
        <v>1</v>
      </c>
      <c r="AD7">
        <v>1</v>
      </c>
      <c r="AE7">
        <v>1</v>
      </c>
      <c r="AF7">
        <v>1</v>
      </c>
      <c r="AL7">
        <v>0.53466060000000004</v>
      </c>
      <c r="AM7" s="5">
        <v>8.6257400512695313</v>
      </c>
      <c r="AN7">
        <v>570.77625570776252</v>
      </c>
      <c r="AO7">
        <f t="shared" si="0"/>
        <v>26826.48401826484</v>
      </c>
      <c r="AP7">
        <v>684.93150684931504</v>
      </c>
      <c r="AQ7">
        <v>0.10078400000000001</v>
      </c>
      <c r="AR7">
        <v>8.8832999999999995E-2</v>
      </c>
      <c r="AS7">
        <v>8.4934200000000001E-2</v>
      </c>
      <c r="AT7">
        <v>0.10865699999999999</v>
      </c>
      <c r="AU7">
        <v>0.103049</v>
      </c>
      <c r="AW7">
        <v>0.10078400000000003</v>
      </c>
      <c r="AX7">
        <v>8.8832999999999981E-2</v>
      </c>
      <c r="AY7">
        <v>8.4934200000000001E-2</v>
      </c>
      <c r="AZ7">
        <v>0.10865699999999999</v>
      </c>
      <c r="BA7">
        <v>0.10304899999999999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>
      <c r="A8">
        <v>7</v>
      </c>
      <c r="E8">
        <v>9795.2054794520554</v>
      </c>
      <c r="K8">
        <v>2924.3686710286679</v>
      </c>
      <c r="L8">
        <v>2965.8911710286679</v>
      </c>
      <c r="M8">
        <v>3007.413671028668</v>
      </c>
      <c r="N8">
        <v>3048.936171028668</v>
      </c>
      <c r="O8">
        <v>3090.458671028668</v>
      </c>
      <c r="Q8">
        <v>60707.370795265328</v>
      </c>
      <c r="R8">
        <v>59067.266137164406</v>
      </c>
      <c r="S8">
        <v>57427.161479063492</v>
      </c>
      <c r="T8">
        <v>55787.056820962578</v>
      </c>
      <c r="U8">
        <v>54146.952162861664</v>
      </c>
      <c r="W8">
        <v>0</v>
      </c>
      <c r="AB8">
        <v>1</v>
      </c>
      <c r="AC8">
        <v>1</v>
      </c>
      <c r="AD8">
        <v>1</v>
      </c>
      <c r="AE8">
        <v>1</v>
      </c>
      <c r="AF8">
        <v>1</v>
      </c>
      <c r="AL8">
        <v>0.66493433999999996</v>
      </c>
      <c r="AM8" s="5">
        <v>8.4524545669555664</v>
      </c>
      <c r="AN8">
        <v>570.77625570776252</v>
      </c>
      <c r="AO8">
        <f t="shared" si="0"/>
        <v>26826.48401826484</v>
      </c>
      <c r="AP8">
        <v>684.93150684931504</v>
      </c>
      <c r="AQ8">
        <v>0.100922</v>
      </c>
      <c r="AR8">
        <v>9.0118399999999987E-2</v>
      </c>
      <c r="AS8">
        <v>8.5607100000000005E-2</v>
      </c>
      <c r="AT8">
        <v>0.10920000000000001</v>
      </c>
      <c r="AU8">
        <v>0.10401300000000001</v>
      </c>
      <c r="AW8">
        <v>0.100922</v>
      </c>
      <c r="AX8">
        <v>9.0118399999999974E-2</v>
      </c>
      <c r="AY8">
        <v>8.5607100000000005E-2</v>
      </c>
      <c r="AZ8">
        <v>0.10920000000000001</v>
      </c>
      <c r="BA8">
        <v>0.10401300000000001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>
      <c r="A9">
        <v>8</v>
      </c>
      <c r="E9">
        <v>9795.2054794520554</v>
      </c>
      <c r="K9">
        <v>4354.1372017968406</v>
      </c>
      <c r="L9">
        <v>4396.6222017968403</v>
      </c>
      <c r="M9">
        <v>4439.1072017968399</v>
      </c>
      <c r="N9">
        <v>4481.5922017968396</v>
      </c>
      <c r="O9">
        <v>4524.0772017968393</v>
      </c>
      <c r="Q9">
        <v>57105.736165423368</v>
      </c>
      <c r="R9">
        <v>55562.935306707455</v>
      </c>
      <c r="S9">
        <v>54020.134447991542</v>
      </c>
      <c r="T9">
        <v>52477.333589275629</v>
      </c>
      <c r="U9">
        <v>50934.532730559717</v>
      </c>
      <c r="W9">
        <v>0</v>
      </c>
      <c r="AB9">
        <v>1</v>
      </c>
      <c r="AC9">
        <v>1</v>
      </c>
      <c r="AD9">
        <v>1</v>
      </c>
      <c r="AE9">
        <v>1</v>
      </c>
      <c r="AF9">
        <v>1</v>
      </c>
      <c r="AL9">
        <v>0.72619562999999998</v>
      </c>
      <c r="AM9" s="5">
        <v>8.2785348892211914</v>
      </c>
      <c r="AN9">
        <v>570.77625570776252</v>
      </c>
      <c r="AO9">
        <f t="shared" si="0"/>
        <v>26826.48401826484</v>
      </c>
      <c r="AP9">
        <v>684.93150684931504</v>
      </c>
      <c r="AQ9">
        <v>0.100855</v>
      </c>
      <c r="AR9">
        <v>9.2508399999999991E-2</v>
      </c>
      <c r="AS9">
        <v>8.8451099999999991E-2</v>
      </c>
      <c r="AT9">
        <v>0.119465</v>
      </c>
      <c r="AU9">
        <v>0.107464</v>
      </c>
      <c r="AW9">
        <v>0.10085500000000001</v>
      </c>
      <c r="AX9">
        <v>9.2508399999999977E-2</v>
      </c>
      <c r="AY9">
        <v>8.8451099999999991E-2</v>
      </c>
      <c r="AZ9">
        <v>0.119465</v>
      </c>
      <c r="BA9">
        <v>0.10746399999999999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>
      <c r="A10">
        <v>9</v>
      </c>
      <c r="E10">
        <v>9795.2054794520554</v>
      </c>
      <c r="K10">
        <v>5394.9160756110823</v>
      </c>
      <c r="L10">
        <v>5436.026075611082</v>
      </c>
      <c r="M10">
        <v>5477.1360756110817</v>
      </c>
      <c r="N10">
        <v>5518.2460756110813</v>
      </c>
      <c r="O10">
        <v>5559.356075611081</v>
      </c>
      <c r="Q10">
        <v>54581.762255462367</v>
      </c>
      <c r="R10">
        <v>53107.150503953802</v>
      </c>
      <c r="S10">
        <v>51632.538752445238</v>
      </c>
      <c r="T10">
        <v>50157.927000936674</v>
      </c>
      <c r="U10">
        <v>48683.315249428109</v>
      </c>
      <c r="W10">
        <v>4.2700000000000002E-2</v>
      </c>
      <c r="AB10">
        <v>1</v>
      </c>
      <c r="AC10">
        <v>1</v>
      </c>
      <c r="AD10">
        <v>1</v>
      </c>
      <c r="AE10">
        <v>1</v>
      </c>
      <c r="AF10">
        <v>1</v>
      </c>
      <c r="AL10">
        <v>0.94724363</v>
      </c>
      <c r="AM10" s="5">
        <v>8.0674352645874023</v>
      </c>
      <c r="AN10">
        <v>570.77625570776252</v>
      </c>
      <c r="AO10">
        <f t="shared" si="0"/>
        <v>26826.48401826484</v>
      </c>
      <c r="AP10">
        <v>684.93150684931504</v>
      </c>
      <c r="AQ10">
        <v>0.10085899999999999</v>
      </c>
      <c r="AR10">
        <v>9.4146500000000008E-2</v>
      </c>
      <c r="AS10">
        <v>9.1317400000000007E-2</v>
      </c>
      <c r="AT10">
        <v>0.122626</v>
      </c>
      <c r="AU10">
        <v>0.110402</v>
      </c>
      <c r="AW10">
        <v>0.10085899999999999</v>
      </c>
      <c r="AX10">
        <v>9.4146500000000008E-2</v>
      </c>
      <c r="AY10">
        <v>9.1317400000000007E-2</v>
      </c>
      <c r="AZ10">
        <v>0.122626</v>
      </c>
      <c r="BA10">
        <v>0.11040199999999999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>
      <c r="A11">
        <v>10</v>
      </c>
      <c r="E11">
        <v>9795.2054794520554</v>
      </c>
      <c r="K11">
        <v>6373.1787545577263</v>
      </c>
      <c r="L11">
        <v>6429.0012545577265</v>
      </c>
      <c r="M11">
        <v>6484.8237545577267</v>
      </c>
      <c r="N11">
        <v>6540.6462545577269</v>
      </c>
      <c r="O11">
        <v>6596.4687545577272</v>
      </c>
      <c r="Q11">
        <v>52987.117125031058</v>
      </c>
      <c r="R11">
        <v>51555.587208346114</v>
      </c>
      <c r="S11">
        <v>50124.057291661171</v>
      </c>
      <c r="T11">
        <v>48692.527374976227</v>
      </c>
      <c r="U11">
        <v>47260.997458291284</v>
      </c>
      <c r="W11">
        <v>0.18165999999999999</v>
      </c>
      <c r="AB11">
        <v>1</v>
      </c>
      <c r="AC11">
        <v>1</v>
      </c>
      <c r="AD11">
        <v>1</v>
      </c>
      <c r="AE11">
        <v>1</v>
      </c>
      <c r="AF11">
        <v>1</v>
      </c>
      <c r="AL11">
        <v>1.5847316</v>
      </c>
      <c r="AM11" s="5">
        <v>7.7827625274658203</v>
      </c>
      <c r="AN11">
        <v>570.77625570776252</v>
      </c>
      <c r="AO11">
        <f t="shared" si="0"/>
        <v>26826.48401826484</v>
      </c>
      <c r="AP11">
        <v>684.93150684931504</v>
      </c>
      <c r="AQ11">
        <v>0.101525</v>
      </c>
      <c r="AR11">
        <v>9.4849900000000001E-2</v>
      </c>
      <c r="AS11">
        <v>9.1321600000000003E-2</v>
      </c>
      <c r="AT11">
        <v>0.123017</v>
      </c>
      <c r="AU11">
        <v>0.110251</v>
      </c>
      <c r="AW11">
        <v>0.10152500000000002</v>
      </c>
      <c r="AX11">
        <v>9.4849900000000001E-2</v>
      </c>
      <c r="AY11">
        <v>9.1321599999999989E-2</v>
      </c>
      <c r="AZ11">
        <v>0.123017</v>
      </c>
      <c r="BA11">
        <v>0.110251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>
      <c r="A12">
        <v>11</v>
      </c>
      <c r="E12">
        <v>9795.2054794520554</v>
      </c>
      <c r="K12">
        <v>7152.3157757779527</v>
      </c>
      <c r="L12">
        <v>7225.3257757779529</v>
      </c>
      <c r="M12">
        <v>7298.3357757779531</v>
      </c>
      <c r="N12">
        <v>7371.3457757779533</v>
      </c>
      <c r="O12">
        <v>7444.3557757779536</v>
      </c>
      <c r="Q12">
        <v>51108.402509929147</v>
      </c>
      <c r="R12">
        <v>49727.629009940196</v>
      </c>
      <c r="S12">
        <v>48346.855509951245</v>
      </c>
      <c r="T12">
        <v>46966.082009962294</v>
      </c>
      <c r="U12">
        <v>45585.308509973343</v>
      </c>
      <c r="W12">
        <v>9.0569999999999998E-2</v>
      </c>
      <c r="AB12">
        <v>1</v>
      </c>
      <c r="AC12">
        <v>1</v>
      </c>
      <c r="AD12">
        <v>1</v>
      </c>
      <c r="AE12">
        <v>1</v>
      </c>
      <c r="AF12">
        <v>1</v>
      </c>
      <c r="AL12">
        <v>0.95835024000000002</v>
      </c>
      <c r="AM12" s="5">
        <v>7.3745050430297852</v>
      </c>
      <c r="AN12">
        <v>570.77625570776252</v>
      </c>
      <c r="AO12">
        <f t="shared" si="0"/>
        <v>26826.48401826484</v>
      </c>
      <c r="AP12">
        <v>684.93150684931504</v>
      </c>
      <c r="AQ12">
        <v>0.102142</v>
      </c>
      <c r="AR12">
        <v>9.5053799999999994E-2</v>
      </c>
      <c r="AS12">
        <v>9.1436699999999996E-2</v>
      </c>
      <c r="AT12">
        <v>0.123043</v>
      </c>
      <c r="AU12">
        <v>0.110305</v>
      </c>
      <c r="AW12">
        <v>0.102142</v>
      </c>
      <c r="AX12">
        <v>9.5053800000000008E-2</v>
      </c>
      <c r="AY12">
        <v>9.1436699999999996E-2</v>
      </c>
      <c r="AZ12">
        <v>0.123043</v>
      </c>
      <c r="BA12">
        <v>0.110305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>
      <c r="A13">
        <v>12</v>
      </c>
      <c r="E13">
        <v>9795.2054794520554</v>
      </c>
      <c r="K13">
        <v>8263.7147956463323</v>
      </c>
      <c r="L13">
        <v>8378.0547956463324</v>
      </c>
      <c r="M13">
        <v>8492.3947956463326</v>
      </c>
      <c r="N13">
        <v>8606.7347956463327</v>
      </c>
      <c r="O13">
        <v>8721.0747956463329</v>
      </c>
      <c r="Q13">
        <v>48958.21280618856</v>
      </c>
      <c r="R13">
        <v>47635.530047052511</v>
      </c>
      <c r="S13">
        <v>46312.847287916462</v>
      </c>
      <c r="T13">
        <v>44990.164528780413</v>
      </c>
      <c r="U13">
        <v>43667.481769644364</v>
      </c>
      <c r="W13">
        <v>0.11462</v>
      </c>
      <c r="AB13">
        <v>1</v>
      </c>
      <c r="AC13">
        <v>1</v>
      </c>
      <c r="AD13">
        <v>1</v>
      </c>
      <c r="AE13">
        <v>1</v>
      </c>
      <c r="AF13">
        <v>1</v>
      </c>
      <c r="AL13">
        <v>1.4356671999999999</v>
      </c>
      <c r="AM13" s="5">
        <v>6.6416544914245614</v>
      </c>
      <c r="AN13">
        <v>570.77625570776252</v>
      </c>
      <c r="AO13">
        <f t="shared" si="0"/>
        <v>26826.48401826484</v>
      </c>
      <c r="AP13">
        <v>684.93150684931504</v>
      </c>
      <c r="AQ13">
        <v>0.102547</v>
      </c>
      <c r="AR13">
        <v>9.4438900000000006E-2</v>
      </c>
      <c r="AS13">
        <v>9.1786900000000005E-2</v>
      </c>
      <c r="AT13">
        <v>0.123137</v>
      </c>
      <c r="AU13">
        <v>0.110143</v>
      </c>
      <c r="AW13">
        <v>0.10254699999999999</v>
      </c>
      <c r="AX13">
        <v>9.4438900000000006E-2</v>
      </c>
      <c r="AY13">
        <v>9.1786899999999991E-2</v>
      </c>
      <c r="AZ13">
        <v>0.12313699999999998</v>
      </c>
      <c r="BA13">
        <v>0.110143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>
      <c r="A14">
        <v>13</v>
      </c>
      <c r="E14">
        <v>9795.2054794520554</v>
      </c>
      <c r="K14">
        <v>7774.0046025168267</v>
      </c>
      <c r="L14">
        <v>7953.0221025168266</v>
      </c>
      <c r="M14">
        <v>8132.0396025168266</v>
      </c>
      <c r="N14">
        <v>8311.0571025168265</v>
      </c>
      <c r="O14">
        <v>8490.0746025168264</v>
      </c>
      <c r="Q14">
        <v>48261.021977875527</v>
      </c>
      <c r="R14">
        <v>46957.174920586491</v>
      </c>
      <c r="S14">
        <v>45653.327863297454</v>
      </c>
      <c r="T14">
        <v>44349.480806008418</v>
      </c>
      <c r="U14">
        <v>43045.633748719381</v>
      </c>
      <c r="W14">
        <v>9.8089999999999997E-2</v>
      </c>
      <c r="AB14">
        <v>1</v>
      </c>
      <c r="AC14">
        <v>1</v>
      </c>
      <c r="AD14">
        <v>1</v>
      </c>
      <c r="AE14">
        <v>1</v>
      </c>
      <c r="AF14">
        <v>1</v>
      </c>
      <c r="AL14">
        <v>2.4951607999999998</v>
      </c>
      <c r="AM14" s="5">
        <v>6.3896117210388184</v>
      </c>
      <c r="AN14">
        <v>570.77625570776252</v>
      </c>
      <c r="AO14">
        <f t="shared" si="0"/>
        <v>26826.48401826484</v>
      </c>
      <c r="AP14">
        <v>684.93150684931504</v>
      </c>
      <c r="AQ14">
        <v>0.103446</v>
      </c>
      <c r="AR14">
        <v>9.4897300000000004E-2</v>
      </c>
      <c r="AS14">
        <v>9.2059100000000005E-2</v>
      </c>
      <c r="AT14">
        <v>0.123182</v>
      </c>
      <c r="AU14">
        <v>0.110209</v>
      </c>
      <c r="AW14">
        <v>0.103446</v>
      </c>
      <c r="AX14">
        <v>9.4897300000000004E-2</v>
      </c>
      <c r="AY14">
        <v>9.2059099999999991E-2</v>
      </c>
      <c r="AZ14">
        <v>0.123182</v>
      </c>
      <c r="BA14">
        <v>0.11020899999999999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>
      <c r="A15">
        <v>14</v>
      </c>
      <c r="E15">
        <v>9795.2054794520554</v>
      </c>
      <c r="K15">
        <v>6836.2616795028835</v>
      </c>
      <c r="L15">
        <v>7072.3125128362171</v>
      </c>
      <c r="M15">
        <v>7308.3633461695499</v>
      </c>
      <c r="N15">
        <v>7544.4141795028827</v>
      </c>
      <c r="O15">
        <v>7780.4650128362155</v>
      </c>
      <c r="Q15">
        <v>47802.654786126659</v>
      </c>
      <c r="R15">
        <v>46511.191236171755</v>
      </c>
      <c r="S15">
        <v>45219.727686216851</v>
      </c>
      <c r="T15">
        <v>43928.264136261947</v>
      </c>
      <c r="U15">
        <v>42636.800586307043</v>
      </c>
      <c r="W15">
        <v>2.93E-2</v>
      </c>
      <c r="AB15">
        <v>1</v>
      </c>
      <c r="AC15">
        <v>1</v>
      </c>
      <c r="AD15">
        <v>1</v>
      </c>
      <c r="AE15">
        <v>1</v>
      </c>
      <c r="AF15">
        <v>1</v>
      </c>
      <c r="AL15">
        <v>3.2668306999999999</v>
      </c>
      <c r="AM15" s="5">
        <v>6.5519442558288574</v>
      </c>
      <c r="AN15">
        <v>570.77625570776252</v>
      </c>
      <c r="AO15">
        <f t="shared" si="0"/>
        <v>26826.48401826484</v>
      </c>
      <c r="AP15">
        <v>684.93150684931504</v>
      </c>
      <c r="AQ15">
        <v>0.10464900000000001</v>
      </c>
      <c r="AR15">
        <v>0.104015</v>
      </c>
      <c r="AS15">
        <v>9.33055E-2</v>
      </c>
      <c r="AT15">
        <v>0.123235</v>
      </c>
      <c r="AU15">
        <v>0.11085200000000001</v>
      </c>
      <c r="AW15">
        <v>0.10464900000000001</v>
      </c>
      <c r="AX15">
        <v>0.10401500000000001</v>
      </c>
      <c r="AY15">
        <v>9.33055E-2</v>
      </c>
      <c r="AZ15">
        <v>0.123235</v>
      </c>
      <c r="BA15">
        <v>0.11085199999999999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>
      <c r="A16">
        <v>15</v>
      </c>
      <c r="E16">
        <v>9795.2054794520554</v>
      </c>
      <c r="K16">
        <v>6272.4582183821567</v>
      </c>
      <c r="L16">
        <v>6621.9698850488239</v>
      </c>
      <c r="M16">
        <v>6971.4815517154912</v>
      </c>
      <c r="N16">
        <v>7320.9932183821584</v>
      </c>
      <c r="O16">
        <v>7670.5048850488256</v>
      </c>
      <c r="Q16">
        <v>48344.827988740901</v>
      </c>
      <c r="R16">
        <v>47038.716780709074</v>
      </c>
      <c r="S16">
        <v>45732.605572677247</v>
      </c>
      <c r="T16">
        <v>44426.494364645419</v>
      </c>
      <c r="U16">
        <v>43120.383156613592</v>
      </c>
      <c r="W16">
        <v>1.559E-2</v>
      </c>
      <c r="AB16">
        <v>1</v>
      </c>
      <c r="AC16">
        <v>1</v>
      </c>
      <c r="AD16">
        <v>1</v>
      </c>
      <c r="AE16">
        <v>1</v>
      </c>
      <c r="AF16">
        <v>1</v>
      </c>
      <c r="AL16">
        <v>3.3533773</v>
      </c>
      <c r="AM16" s="5">
        <v>6.7509613037109384</v>
      </c>
      <c r="AN16">
        <v>570.77625570776252</v>
      </c>
      <c r="AO16">
        <f t="shared" si="0"/>
        <v>26826.48401826484</v>
      </c>
      <c r="AP16">
        <v>684.93150684931504</v>
      </c>
      <c r="AQ16">
        <v>0.10571899999999999</v>
      </c>
      <c r="AR16">
        <v>0.10670300000000001</v>
      </c>
      <c r="AS16">
        <v>0.10087699999999999</v>
      </c>
      <c r="AT16">
        <v>0.12756200000000001</v>
      </c>
      <c r="AU16">
        <v>0.118868</v>
      </c>
      <c r="AW16">
        <v>0.10571899999999999</v>
      </c>
      <c r="AX16">
        <v>0.10670300000000001</v>
      </c>
      <c r="AY16">
        <v>0.10087699999999998</v>
      </c>
      <c r="AZ16">
        <v>0.12756200000000001</v>
      </c>
      <c r="BA16">
        <v>0.11886800000000002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>
      <c r="A17">
        <v>16</v>
      </c>
      <c r="E17">
        <v>9795.2054794520554</v>
      </c>
      <c r="K17">
        <v>6054.80924365793</v>
      </c>
      <c r="L17">
        <v>6374.4017436579297</v>
      </c>
      <c r="M17">
        <v>6693.9942436579295</v>
      </c>
      <c r="N17">
        <v>7013.5867436579292</v>
      </c>
      <c r="O17">
        <v>7333.179243657929</v>
      </c>
      <c r="Q17">
        <v>49106.544746539847</v>
      </c>
      <c r="R17">
        <v>47779.854567609873</v>
      </c>
      <c r="S17">
        <v>46453.164388679899</v>
      </c>
      <c r="T17">
        <v>45126.474209749926</v>
      </c>
      <c r="U17">
        <v>43799.784030819952</v>
      </c>
      <c r="W17">
        <v>3.015E-2</v>
      </c>
      <c r="AB17">
        <v>1</v>
      </c>
      <c r="AC17">
        <v>1</v>
      </c>
      <c r="AD17">
        <v>1</v>
      </c>
      <c r="AE17">
        <v>1</v>
      </c>
      <c r="AF17">
        <v>1</v>
      </c>
      <c r="AL17">
        <v>4.4734306000000004</v>
      </c>
      <c r="AM17" s="5">
        <v>6.9057145118713379</v>
      </c>
      <c r="AN17">
        <v>570.77625570776252</v>
      </c>
      <c r="AO17">
        <f t="shared" si="0"/>
        <v>26826.48401826484</v>
      </c>
      <c r="AP17">
        <v>684.93150684931504</v>
      </c>
      <c r="AQ17">
        <v>0.109366</v>
      </c>
      <c r="AR17">
        <v>0.110193</v>
      </c>
      <c r="AS17">
        <v>0.105977</v>
      </c>
      <c r="AT17">
        <v>0.13722100000000001</v>
      </c>
      <c r="AU17">
        <v>0.122349</v>
      </c>
      <c r="AW17">
        <v>0.109366</v>
      </c>
      <c r="AX17">
        <v>0.110193</v>
      </c>
      <c r="AY17">
        <v>0.105977</v>
      </c>
      <c r="AZ17">
        <v>0.13722100000000004</v>
      </c>
      <c r="BA17">
        <v>0.122349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>
      <c r="A18">
        <v>17</v>
      </c>
      <c r="E18">
        <v>9795.2054794520554</v>
      </c>
      <c r="K18">
        <v>6535.257778288531</v>
      </c>
      <c r="L18">
        <v>6893.4027782885314</v>
      </c>
      <c r="M18">
        <v>7251.5477782885318</v>
      </c>
      <c r="N18">
        <v>7609.6927782885323</v>
      </c>
      <c r="O18">
        <v>7967.8377782885327</v>
      </c>
      <c r="Q18">
        <v>51901.993745139502</v>
      </c>
      <c r="R18">
        <v>50499.78013484527</v>
      </c>
      <c r="S18">
        <v>49097.566524551039</v>
      </c>
      <c r="T18">
        <v>47695.352914256808</v>
      </c>
      <c r="U18">
        <v>46293.139303962576</v>
      </c>
      <c r="W18">
        <v>0</v>
      </c>
      <c r="AB18">
        <v>1</v>
      </c>
      <c r="AC18">
        <v>1</v>
      </c>
      <c r="AD18">
        <v>1</v>
      </c>
      <c r="AE18">
        <v>1</v>
      </c>
      <c r="AF18">
        <v>1</v>
      </c>
      <c r="AL18">
        <v>5.5917149999999998</v>
      </c>
      <c r="AM18" s="5">
        <v>7.0464515686035156</v>
      </c>
      <c r="AN18">
        <v>570.77625570776252</v>
      </c>
      <c r="AO18">
        <f t="shared" si="0"/>
        <v>26826.48401826484</v>
      </c>
      <c r="AP18">
        <v>684.93150684931504</v>
      </c>
      <c r="AQ18">
        <v>0.11003700000000001</v>
      </c>
      <c r="AR18">
        <v>0.11225700000000001</v>
      </c>
      <c r="AS18">
        <v>0.105965</v>
      </c>
      <c r="AT18">
        <v>0.13695500000000002</v>
      </c>
      <c r="AU18">
        <v>0.122667</v>
      </c>
      <c r="AW18">
        <v>0.11003700000000001</v>
      </c>
      <c r="AX18">
        <v>0.11225700000000001</v>
      </c>
      <c r="AY18">
        <v>0.10596500000000002</v>
      </c>
      <c r="AZ18">
        <v>0.13695500000000005</v>
      </c>
      <c r="BA18">
        <v>0.12266700000000001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>
      <c r="A19">
        <v>18</v>
      </c>
      <c r="E19">
        <v>9795.2054794520554</v>
      </c>
      <c r="K19">
        <v>8253.2954298350651</v>
      </c>
      <c r="L19">
        <v>8646.6404298350644</v>
      </c>
      <c r="M19">
        <v>9039.9854298350638</v>
      </c>
      <c r="N19">
        <v>9433.3304298350631</v>
      </c>
      <c r="O19">
        <v>9826.6754298350625</v>
      </c>
      <c r="Q19">
        <v>53935.725985940218</v>
      </c>
      <c r="R19">
        <v>52478.56791517989</v>
      </c>
      <c r="S19">
        <v>51021.409844419562</v>
      </c>
      <c r="T19">
        <v>49564.251773659234</v>
      </c>
      <c r="U19">
        <v>48107.093702898906</v>
      </c>
      <c r="W19">
        <v>0</v>
      </c>
      <c r="AB19">
        <v>1</v>
      </c>
      <c r="AC19">
        <v>1</v>
      </c>
      <c r="AD19">
        <v>1</v>
      </c>
      <c r="AE19">
        <v>1</v>
      </c>
      <c r="AF19">
        <v>1</v>
      </c>
      <c r="AL19">
        <v>8.2964920000000006</v>
      </c>
      <c r="AM19" s="5">
        <v>7.3956103324890137</v>
      </c>
      <c r="AN19">
        <v>570.77625570776252</v>
      </c>
      <c r="AO19">
        <f t="shared" si="0"/>
        <v>26826.48401826484</v>
      </c>
      <c r="AP19">
        <v>684.93150684931504</v>
      </c>
      <c r="AQ19">
        <v>0.11260299999999999</v>
      </c>
      <c r="AR19">
        <v>0.112356</v>
      </c>
      <c r="AS19">
        <v>0.10652800000000001</v>
      </c>
      <c r="AT19">
        <v>0.13669599999999998</v>
      </c>
      <c r="AU19">
        <v>0.12195499999999999</v>
      </c>
      <c r="AW19">
        <v>0.11260299999999999</v>
      </c>
      <c r="AX19">
        <v>0.112356</v>
      </c>
      <c r="AY19">
        <v>0.106528</v>
      </c>
      <c r="AZ19">
        <v>0.13669599999999998</v>
      </c>
      <c r="BA19">
        <v>0.12195499999999999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>
      <c r="A20">
        <v>19</v>
      </c>
      <c r="E20">
        <v>9795.2054794520554</v>
      </c>
      <c r="K20">
        <v>8702.4858670318681</v>
      </c>
      <c r="L20">
        <v>9200.7658670318688</v>
      </c>
      <c r="M20">
        <v>9699.0458670318694</v>
      </c>
      <c r="N20">
        <v>10197.32586703187</v>
      </c>
      <c r="O20">
        <v>10695.605867031871</v>
      </c>
      <c r="Q20">
        <v>54801.305810647071</v>
      </c>
      <c r="R20">
        <v>53320.762746317268</v>
      </c>
      <c r="S20">
        <v>51840.219681987466</v>
      </c>
      <c r="T20">
        <v>50359.676617657664</v>
      </c>
      <c r="U20">
        <v>48879.133553327862</v>
      </c>
      <c r="W20">
        <v>0</v>
      </c>
      <c r="AB20">
        <v>1</v>
      </c>
      <c r="AC20">
        <v>1</v>
      </c>
      <c r="AD20">
        <v>1</v>
      </c>
      <c r="AE20">
        <v>1</v>
      </c>
      <c r="AF20">
        <v>1</v>
      </c>
      <c r="AL20">
        <v>10.519558</v>
      </c>
      <c r="AM20" s="5">
        <v>7.4830012321472168</v>
      </c>
      <c r="AN20">
        <v>570.77625570776252</v>
      </c>
      <c r="AO20">
        <f t="shared" si="0"/>
        <v>26826.48401826484</v>
      </c>
      <c r="AP20">
        <v>684.93150684931504</v>
      </c>
      <c r="AQ20">
        <v>0.11233</v>
      </c>
      <c r="AR20">
        <v>0.112357</v>
      </c>
      <c r="AS20">
        <v>0.105974</v>
      </c>
      <c r="AT20">
        <v>0.13617400000000002</v>
      </c>
      <c r="AU20">
        <v>0.121505</v>
      </c>
      <c r="AW20">
        <v>0.11233</v>
      </c>
      <c r="AX20">
        <v>0.112357</v>
      </c>
      <c r="AY20">
        <v>0.105974</v>
      </c>
      <c r="AZ20">
        <v>0.13617400000000002</v>
      </c>
      <c r="BA20">
        <v>0.12150500000000002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>
      <c r="A21">
        <v>20</v>
      </c>
      <c r="E21">
        <v>9795.2054794520554</v>
      </c>
      <c r="K21">
        <v>8247.5068932732502</v>
      </c>
      <c r="L21">
        <v>8780.7660599399169</v>
      </c>
      <c r="M21">
        <v>9314.0252266065836</v>
      </c>
      <c r="N21">
        <v>9847.2843932732503</v>
      </c>
      <c r="O21">
        <v>10380.543559939917</v>
      </c>
      <c r="Q21">
        <v>54801.305810647071</v>
      </c>
      <c r="R21">
        <v>53320.762746317268</v>
      </c>
      <c r="S21">
        <v>51840.219681987466</v>
      </c>
      <c r="T21">
        <v>50359.676617657664</v>
      </c>
      <c r="U21">
        <v>48879.133553327862</v>
      </c>
      <c r="W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L21">
        <v>11.643862</v>
      </c>
      <c r="AM21" s="5">
        <v>7.7996912002563477</v>
      </c>
      <c r="AN21">
        <v>570.77625570776252</v>
      </c>
      <c r="AO21">
        <f t="shared" si="0"/>
        <v>26826.48401826484</v>
      </c>
      <c r="AP21">
        <v>684.93150684931504</v>
      </c>
      <c r="AQ21">
        <v>0.111984</v>
      </c>
      <c r="AR21">
        <v>0.111651</v>
      </c>
      <c r="AS21">
        <v>0.10589499999999999</v>
      </c>
      <c r="AT21">
        <v>0.13555400000000001</v>
      </c>
      <c r="AU21">
        <v>0.12111799999999999</v>
      </c>
      <c r="AW21">
        <v>0.11198400000000001</v>
      </c>
      <c r="AX21">
        <v>0.11165099999999999</v>
      </c>
      <c r="AY21">
        <v>0.105895</v>
      </c>
      <c r="AZ21">
        <v>0.13555400000000001</v>
      </c>
      <c r="BA21">
        <v>0.12111799999999999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>
      <c r="A22">
        <v>21</v>
      </c>
      <c r="E22">
        <v>9795.2054794520554</v>
      </c>
      <c r="K22">
        <v>7124.5308002812435</v>
      </c>
      <c r="L22">
        <v>7611.2616336145766</v>
      </c>
      <c r="M22">
        <v>8097.9924669479096</v>
      </c>
      <c r="N22">
        <v>8584.7233002812427</v>
      </c>
      <c r="O22">
        <v>9071.4541336145758</v>
      </c>
      <c r="Q22">
        <v>53271.186609701683</v>
      </c>
      <c r="R22">
        <v>51831.98211114436</v>
      </c>
      <c r="S22">
        <v>50392.777612587037</v>
      </c>
      <c r="T22">
        <v>48953.573114029714</v>
      </c>
      <c r="U22">
        <v>47514.368615472391</v>
      </c>
      <c r="W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L22">
        <v>11.084943000000001</v>
      </c>
      <c r="AM22" s="5">
        <v>7.8119606971740723</v>
      </c>
      <c r="AN22">
        <v>570.77625570776252</v>
      </c>
      <c r="AO22">
        <f t="shared" si="0"/>
        <v>26826.48401826484</v>
      </c>
      <c r="AP22">
        <v>684.93150684931504</v>
      </c>
      <c r="AQ22">
        <v>0.11084000000000001</v>
      </c>
      <c r="AR22">
        <v>0.110428</v>
      </c>
      <c r="AS22">
        <v>0.10546599999999999</v>
      </c>
      <c r="AT22">
        <v>0.13516700000000001</v>
      </c>
      <c r="AU22">
        <v>0.12084099999999999</v>
      </c>
      <c r="AW22">
        <v>0.11084000000000001</v>
      </c>
      <c r="AX22">
        <v>0.11042800000000001</v>
      </c>
      <c r="AY22">
        <v>0.10546599999999999</v>
      </c>
      <c r="AZ22">
        <v>0.13516700000000004</v>
      </c>
      <c r="BA22">
        <v>0.12084099999999999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>
      <c r="A23">
        <v>22</v>
      </c>
      <c r="E23">
        <v>9795.2054794520554</v>
      </c>
      <c r="K23">
        <v>6035.1282193477618</v>
      </c>
      <c r="L23">
        <v>6438.0148860144282</v>
      </c>
      <c r="M23">
        <v>6840.9015526810945</v>
      </c>
      <c r="N23">
        <v>7243.7882193477608</v>
      </c>
      <c r="O23">
        <v>7646.6748860144271</v>
      </c>
      <c r="Q23">
        <v>48215.776129769081</v>
      </c>
      <c r="R23">
        <v>46913.15145983953</v>
      </c>
      <c r="S23">
        <v>45610.526789909978</v>
      </c>
      <c r="T23">
        <v>44307.902119980427</v>
      </c>
      <c r="U23">
        <v>43005.277450050875</v>
      </c>
      <c r="W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L23">
        <v>9.4453949999999995</v>
      </c>
      <c r="AM23" s="5">
        <v>7.5119428634643546</v>
      </c>
      <c r="AN23">
        <v>570.77625570776252</v>
      </c>
      <c r="AO23">
        <f t="shared" si="0"/>
        <v>26826.48401826484</v>
      </c>
      <c r="AP23">
        <v>684.93150684931504</v>
      </c>
      <c r="AQ23">
        <v>0.109844</v>
      </c>
      <c r="AR23">
        <v>0.10924299999999999</v>
      </c>
      <c r="AS23">
        <v>0.105477</v>
      </c>
      <c r="AT23">
        <v>0.134939</v>
      </c>
      <c r="AU23">
        <v>0.120499</v>
      </c>
      <c r="AW23">
        <v>0.10984399999999998</v>
      </c>
      <c r="AX23">
        <v>0.10924299999999999</v>
      </c>
      <c r="AY23">
        <v>0.105477</v>
      </c>
      <c r="AZ23">
        <v>0.13493900000000003</v>
      </c>
      <c r="BA23">
        <v>0.12049900000000001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>
      <c r="A24">
        <v>23</v>
      </c>
      <c r="E24">
        <v>9795.2054794520554</v>
      </c>
      <c r="K24">
        <v>5915.884366174384</v>
      </c>
      <c r="L24">
        <v>6243.6710328410509</v>
      </c>
      <c r="M24">
        <v>6571.4576995077177</v>
      </c>
      <c r="N24">
        <v>6899.2443661743846</v>
      </c>
      <c r="O24">
        <v>7227.0310328410515</v>
      </c>
      <c r="Q24">
        <v>37589.524708679717</v>
      </c>
      <c r="R24">
        <v>36573.984858177893</v>
      </c>
      <c r="S24">
        <v>35558.44500767607</v>
      </c>
      <c r="T24">
        <v>34542.905157174246</v>
      </c>
      <c r="U24">
        <v>33527.365306672422</v>
      </c>
      <c r="W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L24">
        <v>13.011563000000001</v>
      </c>
      <c r="AM24" s="5">
        <v>6.7230157852172852</v>
      </c>
      <c r="AN24">
        <v>570.77625570776252</v>
      </c>
      <c r="AO24">
        <f t="shared" si="0"/>
        <v>26826.48401826484</v>
      </c>
      <c r="AP24">
        <v>684.93150684931504</v>
      </c>
      <c r="AQ24">
        <v>0.10772</v>
      </c>
      <c r="AR24">
        <v>0.107249</v>
      </c>
      <c r="AS24">
        <v>0.102259</v>
      </c>
      <c r="AT24">
        <v>0.13191700000000001</v>
      </c>
      <c r="AU24">
        <v>0.118142</v>
      </c>
      <c r="AW24">
        <v>0.10772</v>
      </c>
      <c r="AX24">
        <v>0.107249</v>
      </c>
      <c r="AY24">
        <v>0.102259</v>
      </c>
      <c r="AZ24">
        <v>0.13191700000000001</v>
      </c>
      <c r="BA24">
        <v>0.11814200000000001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>
      <c r="A25">
        <v>24</v>
      </c>
      <c r="E25">
        <v>9795.2054794520554</v>
      </c>
      <c r="K25">
        <v>4562.5245180221609</v>
      </c>
      <c r="L25">
        <v>4823.8745180221613</v>
      </c>
      <c r="M25">
        <v>5085.2245180221616</v>
      </c>
      <c r="N25">
        <v>5346.574518022162</v>
      </c>
      <c r="O25">
        <v>5607.9245180221624</v>
      </c>
      <c r="Q25">
        <v>28806.228551965491</v>
      </c>
      <c r="R25">
        <v>28027.983194786953</v>
      </c>
      <c r="S25">
        <v>27249.737837608416</v>
      </c>
      <c r="T25">
        <v>26471.492480429879</v>
      </c>
      <c r="U25">
        <v>25693.247123251342</v>
      </c>
      <c r="W25">
        <v>0</v>
      </c>
      <c r="AB25">
        <v>1</v>
      </c>
      <c r="AC25">
        <v>1</v>
      </c>
      <c r="AD25">
        <v>1</v>
      </c>
      <c r="AE25">
        <v>1</v>
      </c>
      <c r="AF25">
        <v>1</v>
      </c>
      <c r="AL25">
        <v>13.775289000000001</v>
      </c>
      <c r="AM25" s="5">
        <v>5.7834067344665527</v>
      </c>
      <c r="AN25">
        <v>570.77625570776252</v>
      </c>
      <c r="AO25">
        <f t="shared" si="0"/>
        <v>26826.48401826484</v>
      </c>
      <c r="AP25">
        <v>684.93150684931504</v>
      </c>
      <c r="AQ25">
        <v>0.10734199999999999</v>
      </c>
      <c r="AR25">
        <v>0.107242</v>
      </c>
      <c r="AS25">
        <v>0.10222199999999999</v>
      </c>
      <c r="AT25">
        <v>0.12881700000000001</v>
      </c>
      <c r="AU25">
        <v>0.11773500000000001</v>
      </c>
      <c r="AW25">
        <v>0.10734199999999998</v>
      </c>
      <c r="AX25">
        <v>0.10724199999999999</v>
      </c>
      <c r="AY25">
        <v>0.10222199999999999</v>
      </c>
      <c r="AZ25">
        <v>0.12881700000000001</v>
      </c>
      <c r="BA25">
        <v>0.11773500000000002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>
      <c r="A26">
        <v>25</v>
      </c>
      <c r="E26">
        <v>9795.2054794520554</v>
      </c>
      <c r="K26">
        <v>3496.9630923524778</v>
      </c>
      <c r="L26">
        <v>3817.7655923524776</v>
      </c>
      <c r="M26">
        <v>4138.5680923524778</v>
      </c>
      <c r="N26">
        <v>4459.3705923524776</v>
      </c>
      <c r="O26">
        <v>4780.1730923524774</v>
      </c>
      <c r="Q26">
        <v>31149.196707541749</v>
      </c>
      <c r="R26">
        <v>30307.65239576028</v>
      </c>
      <c r="S26">
        <v>29466.108083978812</v>
      </c>
      <c r="T26">
        <v>28624.563772197343</v>
      </c>
      <c r="U26">
        <v>27783.019460415875</v>
      </c>
      <c r="W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L26">
        <v>13.324415</v>
      </c>
      <c r="AM26" s="5">
        <v>5.0157289505004883</v>
      </c>
      <c r="AN26">
        <v>570.77625570776252</v>
      </c>
      <c r="AO26">
        <f t="shared" si="0"/>
        <v>26826.48401826484</v>
      </c>
      <c r="AP26">
        <v>684.93150684931504</v>
      </c>
      <c r="AQ26">
        <v>0.10724599999999999</v>
      </c>
      <c r="AR26">
        <v>0.10721800000000001</v>
      </c>
      <c r="AS26">
        <v>0.102218</v>
      </c>
      <c r="AT26">
        <v>0.12873400000000002</v>
      </c>
      <c r="AU26">
        <v>0.11784699999999999</v>
      </c>
      <c r="AW26">
        <v>0.10724599999999999</v>
      </c>
      <c r="AX26">
        <v>0.10721800000000002</v>
      </c>
      <c r="AY26">
        <v>0.10221800000000002</v>
      </c>
      <c r="AZ26">
        <v>0.12873400000000002</v>
      </c>
      <c r="BA26">
        <v>0.11784699999999999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>
      <c r="A27">
        <v>26</v>
      </c>
      <c r="E27">
        <v>9795.2054794520554</v>
      </c>
      <c r="K27">
        <v>2563.58932267617</v>
      </c>
      <c r="L27">
        <v>2743.1843226761703</v>
      </c>
      <c r="M27">
        <v>2922.7793226761705</v>
      </c>
      <c r="N27">
        <v>3102.3743226761708</v>
      </c>
      <c r="O27">
        <v>3281.969322676171</v>
      </c>
      <c r="Q27">
        <v>31745.179325519312</v>
      </c>
      <c r="R27">
        <v>30887.533610644175</v>
      </c>
      <c r="S27">
        <v>30029.887895769039</v>
      </c>
      <c r="T27">
        <v>29172.242180893903</v>
      </c>
      <c r="U27">
        <v>28314.596466018767</v>
      </c>
      <c r="W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L27">
        <v>13.838069000000001</v>
      </c>
      <c r="AM27" s="5">
        <v>4.7703752517700204</v>
      </c>
      <c r="AN27">
        <v>570.77625570776252</v>
      </c>
      <c r="AO27">
        <f t="shared" si="0"/>
        <v>26826.48401826484</v>
      </c>
      <c r="AP27">
        <v>684.93150684931504</v>
      </c>
      <c r="AQ27">
        <v>0.10723000000000001</v>
      </c>
      <c r="AR27">
        <v>0.107185</v>
      </c>
      <c r="AS27">
        <v>0.102274</v>
      </c>
      <c r="AT27">
        <v>0.12874100000000002</v>
      </c>
      <c r="AU27">
        <v>0.11779000000000001</v>
      </c>
      <c r="AW27">
        <v>0.10723000000000001</v>
      </c>
      <c r="AX27">
        <v>0.10718500000000002</v>
      </c>
      <c r="AY27">
        <v>0.10227400000000002</v>
      </c>
      <c r="AZ27">
        <v>0.12874100000000005</v>
      </c>
      <c r="BA27">
        <v>0.11778999999999999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>
      <c r="A28">
        <v>27</v>
      </c>
      <c r="E28">
        <v>9795.2054794520554</v>
      </c>
      <c r="K28">
        <v>1882.9801266513341</v>
      </c>
      <c r="L28">
        <v>1992.370126651334</v>
      </c>
      <c r="M28">
        <v>2101.7601266513338</v>
      </c>
      <c r="N28">
        <v>2211.1501266513337</v>
      </c>
      <c r="O28">
        <v>2320.5401266513336</v>
      </c>
      <c r="Q28">
        <v>32384.92008619726</v>
      </c>
      <c r="R28">
        <v>31509.990773263045</v>
      </c>
      <c r="S28">
        <v>30635.06146032883</v>
      </c>
      <c r="T28">
        <v>29760.132147394615</v>
      </c>
      <c r="U28">
        <v>28885.2028344604</v>
      </c>
      <c r="W28">
        <v>0</v>
      </c>
      <c r="AB28">
        <v>1</v>
      </c>
      <c r="AC28">
        <v>1</v>
      </c>
      <c r="AD28">
        <v>1</v>
      </c>
      <c r="AE28">
        <v>1</v>
      </c>
      <c r="AF28">
        <v>1</v>
      </c>
      <c r="AL28">
        <v>13.63574</v>
      </c>
      <c r="AM28" s="5">
        <v>4.913022518157959</v>
      </c>
      <c r="AN28">
        <v>570.77625570776252</v>
      </c>
      <c r="AO28">
        <f t="shared" si="0"/>
        <v>26826.48401826484</v>
      </c>
      <c r="AP28">
        <v>684.93150684931504</v>
      </c>
      <c r="AQ28">
        <v>0.107238</v>
      </c>
      <c r="AR28">
        <v>0.10716200000000001</v>
      </c>
      <c r="AS28">
        <v>0.10229300000000001</v>
      </c>
      <c r="AT28">
        <v>0.12877699999999997</v>
      </c>
      <c r="AU28">
        <v>0.117821</v>
      </c>
      <c r="AW28">
        <v>0.10723799999999999</v>
      </c>
      <c r="AX28">
        <v>0.10716200000000002</v>
      </c>
      <c r="AY28">
        <v>0.10229300000000001</v>
      </c>
      <c r="AZ28">
        <v>0.12877699999999997</v>
      </c>
      <c r="BA28">
        <v>0.117821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>
      <c r="A29">
        <v>28</v>
      </c>
      <c r="E29">
        <v>9795.2054794520554</v>
      </c>
      <c r="K29">
        <v>1667.3186096826471</v>
      </c>
      <c r="L29">
        <v>1722.1786096826472</v>
      </c>
      <c r="M29">
        <v>1777.0386096826473</v>
      </c>
      <c r="N29">
        <v>1831.8986096826475</v>
      </c>
      <c r="O29">
        <v>1886.7586096826476</v>
      </c>
      <c r="Q29">
        <v>34378.689733958527</v>
      </c>
      <c r="R29">
        <v>33449.895613303321</v>
      </c>
      <c r="S29">
        <v>32521.101492648115</v>
      </c>
      <c r="T29">
        <v>31592.307371992909</v>
      </c>
      <c r="U29">
        <v>30663.513251337703</v>
      </c>
      <c r="W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L29">
        <v>13.787075</v>
      </c>
      <c r="AM29" s="5">
        <v>4.8145780563354492</v>
      </c>
      <c r="AN29">
        <v>570.77625570776252</v>
      </c>
      <c r="AO29">
        <f t="shared" si="0"/>
        <v>26826.48401826484</v>
      </c>
      <c r="AP29">
        <v>684.93150684931504</v>
      </c>
      <c r="AQ29">
        <v>0.104229</v>
      </c>
      <c r="AR29">
        <v>9.6663100000000002E-2</v>
      </c>
      <c r="AS29">
        <v>9.0843800000000002E-2</v>
      </c>
      <c r="AT29">
        <v>0.115996</v>
      </c>
      <c r="AU29">
        <v>0.10655299999999999</v>
      </c>
      <c r="AW29">
        <v>0.104229</v>
      </c>
      <c r="AX29">
        <v>9.6663099999999988E-2</v>
      </c>
      <c r="AY29">
        <v>9.0843800000000016E-2</v>
      </c>
      <c r="AZ29">
        <v>0.115996</v>
      </c>
      <c r="BA29">
        <v>0.10655299999999999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>
      <c r="A30">
        <v>29</v>
      </c>
      <c r="E30">
        <v>9795.2054794520554</v>
      </c>
      <c r="K30">
        <v>1831.9634237125049</v>
      </c>
      <c r="L30">
        <v>1881.4609237125048</v>
      </c>
      <c r="M30">
        <v>1930.9584237125048</v>
      </c>
      <c r="N30">
        <v>1980.4559237125047</v>
      </c>
      <c r="O30">
        <v>2029.9534237125047</v>
      </c>
      <c r="Q30">
        <v>39194.36758847587</v>
      </c>
      <c r="R30">
        <v>38135.470392814474</v>
      </c>
      <c r="S30">
        <v>37076.573197153077</v>
      </c>
      <c r="T30">
        <v>36017.67600149168</v>
      </c>
      <c r="U30">
        <v>34958.778805830283</v>
      </c>
      <c r="W30">
        <v>0</v>
      </c>
      <c r="AB30">
        <v>1</v>
      </c>
      <c r="AC30">
        <v>1</v>
      </c>
      <c r="AD30">
        <v>1</v>
      </c>
      <c r="AE30">
        <v>1</v>
      </c>
      <c r="AF30">
        <v>1</v>
      </c>
      <c r="AL30">
        <v>12.179589</v>
      </c>
      <c r="AM30" s="5">
        <v>4.983436107635498</v>
      </c>
      <c r="AN30">
        <v>570.77625570776252</v>
      </c>
      <c r="AO30">
        <f t="shared" si="0"/>
        <v>26826.48401826484</v>
      </c>
      <c r="AP30">
        <v>684.93150684931504</v>
      </c>
      <c r="AQ30">
        <v>0.10387200000000001</v>
      </c>
      <c r="AR30">
        <v>9.6137200000000006E-2</v>
      </c>
      <c r="AS30">
        <v>9.0573500000000001E-2</v>
      </c>
      <c r="AT30">
        <v>0.11519199999999999</v>
      </c>
      <c r="AU30">
        <v>0.105726</v>
      </c>
      <c r="AW30">
        <v>0.10387200000000001</v>
      </c>
      <c r="AX30">
        <v>9.613720000000002E-2</v>
      </c>
      <c r="AY30">
        <v>9.0573500000000015E-2</v>
      </c>
      <c r="AZ30">
        <v>0.115192</v>
      </c>
      <c r="BA30">
        <v>0.105726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59">
      <c r="A31">
        <v>30</v>
      </c>
      <c r="E31">
        <v>9795.2054794520554</v>
      </c>
      <c r="K31">
        <v>2305.0273964180128</v>
      </c>
      <c r="L31">
        <v>2354.0298964180129</v>
      </c>
      <c r="M31">
        <v>2403.0323964180129</v>
      </c>
      <c r="N31">
        <v>2452.034896418013</v>
      </c>
      <c r="O31">
        <v>2501.037396418013</v>
      </c>
      <c r="Q31">
        <v>53887.31862840234</v>
      </c>
      <c r="R31">
        <v>52431.468364352069</v>
      </c>
      <c r="S31">
        <v>50975.618100301799</v>
      </c>
      <c r="T31">
        <v>49519.767836251529</v>
      </c>
      <c r="U31">
        <v>48063.917572201259</v>
      </c>
      <c r="W31">
        <v>0</v>
      </c>
      <c r="AB31">
        <v>1</v>
      </c>
      <c r="AC31">
        <v>1</v>
      </c>
      <c r="AD31">
        <v>1</v>
      </c>
      <c r="AE31">
        <v>1</v>
      </c>
      <c r="AF31">
        <v>1</v>
      </c>
      <c r="AL31">
        <v>10.228120000000001</v>
      </c>
      <c r="AM31" s="5">
        <v>5.2993640899658203</v>
      </c>
      <c r="AN31">
        <v>570.77625570776252</v>
      </c>
      <c r="AO31">
        <f t="shared" si="0"/>
        <v>26826.48401826484</v>
      </c>
      <c r="AP31">
        <v>684.93150684931504</v>
      </c>
      <c r="AQ31">
        <v>0.104806</v>
      </c>
      <c r="AR31">
        <v>9.6839499999999995E-2</v>
      </c>
      <c r="AS31">
        <v>9.089839999999999E-2</v>
      </c>
      <c r="AT31">
        <v>0.115413</v>
      </c>
      <c r="AU31">
        <v>0.106137</v>
      </c>
      <c r="AW31">
        <v>0.104806</v>
      </c>
      <c r="AX31">
        <v>9.6839500000000009E-2</v>
      </c>
      <c r="AY31">
        <v>9.0898399999999976E-2</v>
      </c>
      <c r="AZ31">
        <v>0.115413</v>
      </c>
      <c r="BA31">
        <v>0.106137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>
      <c r="A32">
        <v>31</v>
      </c>
      <c r="E32">
        <v>9795.2054794520554</v>
      </c>
      <c r="K32">
        <v>2991.4339450495336</v>
      </c>
      <c r="L32">
        <v>3033.6439450495336</v>
      </c>
      <c r="M32">
        <v>3075.8539450495336</v>
      </c>
      <c r="N32">
        <v>3118.0639450495337</v>
      </c>
      <c r="O32">
        <v>3160.2739450495337</v>
      </c>
      <c r="Q32">
        <v>64129.703103874621</v>
      </c>
      <c r="R32">
        <v>62397.138781321642</v>
      </c>
      <c r="S32">
        <v>60664.574458768664</v>
      </c>
      <c r="T32">
        <v>58932.010136215686</v>
      </c>
      <c r="U32">
        <v>57199.445813662707</v>
      </c>
      <c r="W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L32">
        <v>8.0627890000000004</v>
      </c>
      <c r="AM32" s="5">
        <v>5.2571535110473633</v>
      </c>
      <c r="AN32">
        <v>570.77625570776252</v>
      </c>
      <c r="AO32">
        <f t="shared" si="0"/>
        <v>26826.48401826484</v>
      </c>
      <c r="AP32">
        <v>684.93150684931504</v>
      </c>
      <c r="AQ32">
        <v>0.105973</v>
      </c>
      <c r="AR32">
        <v>9.7788799999999995E-2</v>
      </c>
      <c r="AS32">
        <v>9.1165700000000002E-2</v>
      </c>
      <c r="AT32">
        <v>0.11534</v>
      </c>
      <c r="AU32">
        <v>0.10709099999999999</v>
      </c>
      <c r="AW32">
        <v>0.105973</v>
      </c>
      <c r="AX32">
        <v>9.7788799999999995E-2</v>
      </c>
      <c r="AY32">
        <v>9.1165700000000002E-2</v>
      </c>
      <c r="AZ32">
        <v>0.11533999999999998</v>
      </c>
      <c r="BA32">
        <v>0.10709099999999998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>
      <c r="A33">
        <v>32</v>
      </c>
      <c r="E33">
        <v>9795.2054794520554</v>
      </c>
      <c r="K33">
        <v>4287.7219879043314</v>
      </c>
      <c r="L33">
        <v>4329.2444879043314</v>
      </c>
      <c r="M33">
        <v>4370.7669879043315</v>
      </c>
      <c r="N33">
        <v>4412.2894879043315</v>
      </c>
      <c r="O33">
        <v>4453.8119879043315</v>
      </c>
      <c r="Q33">
        <v>59467.971364492543</v>
      </c>
      <c r="R33">
        <v>57861.351024054049</v>
      </c>
      <c r="S33">
        <v>56254.730683615555</v>
      </c>
      <c r="T33">
        <v>54648.110343177061</v>
      </c>
      <c r="U33">
        <v>53041.490002738567</v>
      </c>
      <c r="W33">
        <v>0</v>
      </c>
      <c r="AB33">
        <v>1</v>
      </c>
      <c r="AC33">
        <v>1</v>
      </c>
      <c r="AD33">
        <v>1</v>
      </c>
      <c r="AE33">
        <v>1</v>
      </c>
      <c r="AF33">
        <v>1</v>
      </c>
      <c r="AL33">
        <v>7.4606633000000002</v>
      </c>
      <c r="AM33" s="5">
        <v>5.2782049179077148</v>
      </c>
      <c r="AN33">
        <v>570.77625570776252</v>
      </c>
      <c r="AO33">
        <f t="shared" si="0"/>
        <v>26826.48401826484</v>
      </c>
      <c r="AP33">
        <v>684.93150684931504</v>
      </c>
      <c r="AQ33">
        <v>0.10713500000000001</v>
      </c>
      <c r="AR33">
        <v>0.10099599999999999</v>
      </c>
      <c r="AS33">
        <v>9.2388200000000004E-2</v>
      </c>
      <c r="AT33">
        <v>0.117539</v>
      </c>
      <c r="AU33">
        <v>0.108372</v>
      </c>
      <c r="AW33">
        <v>0.10713500000000002</v>
      </c>
      <c r="AX33">
        <v>0.10099599999999999</v>
      </c>
      <c r="AY33">
        <v>9.2388200000000018E-2</v>
      </c>
      <c r="AZ33">
        <v>0.11753899999999999</v>
      </c>
      <c r="BA33">
        <v>0.10837200000000001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>
      <c r="A34">
        <v>33</v>
      </c>
      <c r="E34">
        <v>9795.2054794520554</v>
      </c>
      <c r="K34">
        <v>4605.4169107506768</v>
      </c>
      <c r="L34">
        <v>4681.1494107506769</v>
      </c>
      <c r="M34">
        <v>4756.881910750677</v>
      </c>
      <c r="N34">
        <v>4832.6144107506771</v>
      </c>
      <c r="O34">
        <v>4908.3469107506771</v>
      </c>
      <c r="Q34">
        <v>58237.099369517433</v>
      </c>
      <c r="R34">
        <v>56663.732964427501</v>
      </c>
      <c r="S34">
        <v>55090.36655933757</v>
      </c>
      <c r="T34">
        <v>53517.000154247638</v>
      </c>
      <c r="U34">
        <v>51943.633749157707</v>
      </c>
      <c r="W34">
        <v>2.6350000000000002E-2</v>
      </c>
      <c r="AB34">
        <v>1</v>
      </c>
      <c r="AC34">
        <v>1</v>
      </c>
      <c r="AD34">
        <v>1</v>
      </c>
      <c r="AE34">
        <v>1</v>
      </c>
      <c r="AF34">
        <v>1</v>
      </c>
      <c r="AL34">
        <v>7.4592805000000002</v>
      </c>
      <c r="AM34" s="5">
        <v>5.2211313247680664</v>
      </c>
      <c r="AN34">
        <v>570.77625570776252</v>
      </c>
      <c r="AO34">
        <f t="shared" si="0"/>
        <v>26826.48401826484</v>
      </c>
      <c r="AP34">
        <v>684.93150684931504</v>
      </c>
      <c r="AQ34">
        <v>0.10730500000000001</v>
      </c>
      <c r="AR34">
        <v>0.100967</v>
      </c>
      <c r="AS34">
        <v>9.216930000000001E-2</v>
      </c>
      <c r="AT34">
        <v>0.11817900000000001</v>
      </c>
      <c r="AU34">
        <v>0.10883900000000001</v>
      </c>
      <c r="AW34">
        <v>0.10730500000000003</v>
      </c>
      <c r="AX34">
        <v>0.10096700000000002</v>
      </c>
      <c r="AY34">
        <v>9.2169299999999996E-2</v>
      </c>
      <c r="AZ34">
        <v>0.11817900000000002</v>
      </c>
      <c r="BA34">
        <v>0.10883900000000001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>
      <c r="A35">
        <v>34</v>
      </c>
      <c r="E35">
        <v>9795.2054794520554</v>
      </c>
      <c r="K35">
        <v>5010.0721226973001</v>
      </c>
      <c r="L35">
        <v>5130.5171226972998</v>
      </c>
      <c r="M35">
        <v>5250.9621226972995</v>
      </c>
      <c r="N35">
        <v>5371.4071226972992</v>
      </c>
      <c r="O35">
        <v>5491.8521226972989</v>
      </c>
      <c r="Q35">
        <v>56699.127759955678</v>
      </c>
      <c r="R35">
        <v>55167.312065484963</v>
      </c>
      <c r="S35">
        <v>53635.496371014247</v>
      </c>
      <c r="T35">
        <v>52103.680676543532</v>
      </c>
      <c r="U35">
        <v>50571.864982072817</v>
      </c>
      <c r="W35">
        <v>0.18362000000000001</v>
      </c>
      <c r="AB35">
        <v>1</v>
      </c>
      <c r="AC35">
        <v>1</v>
      </c>
      <c r="AD35">
        <v>1</v>
      </c>
      <c r="AE35">
        <v>1</v>
      </c>
      <c r="AF35">
        <v>1</v>
      </c>
      <c r="AL35">
        <v>6.4093885000000004</v>
      </c>
      <c r="AM35" s="5">
        <v>5.0010800361633301</v>
      </c>
      <c r="AN35">
        <v>570.77625570776252</v>
      </c>
      <c r="AO35">
        <f t="shared" si="0"/>
        <v>26826.48401826484</v>
      </c>
      <c r="AP35">
        <v>684.93150684931504</v>
      </c>
      <c r="AQ35">
        <v>0.10576300000000001</v>
      </c>
      <c r="AR35">
        <v>9.2986399999999997E-2</v>
      </c>
      <c r="AS35">
        <v>8.83766E-2</v>
      </c>
      <c r="AT35">
        <v>0.110983</v>
      </c>
      <c r="AU35">
        <v>0.10104600000000001</v>
      </c>
      <c r="AW35">
        <v>0.10576300000000001</v>
      </c>
      <c r="AX35">
        <v>9.2986400000000011E-2</v>
      </c>
      <c r="AY35">
        <v>8.8376600000000013E-2</v>
      </c>
      <c r="AZ35">
        <v>0.11098299999999998</v>
      </c>
      <c r="BA35">
        <v>0.10104600000000001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>
      <c r="A36">
        <v>35</v>
      </c>
      <c r="E36">
        <v>9795.2054794520554</v>
      </c>
      <c r="K36">
        <v>5371.8269253544531</v>
      </c>
      <c r="L36">
        <v>5619.8944253544532</v>
      </c>
      <c r="M36">
        <v>5867.9619253544533</v>
      </c>
      <c r="N36">
        <v>6116.0294253544535</v>
      </c>
      <c r="O36">
        <v>6364.0969253544536</v>
      </c>
      <c r="Q36">
        <v>55178.580145905711</v>
      </c>
      <c r="R36">
        <v>53687.844425119307</v>
      </c>
      <c r="S36">
        <v>52197.108704332903</v>
      </c>
      <c r="T36">
        <v>50706.372983546498</v>
      </c>
      <c r="U36">
        <v>49215.637262760094</v>
      </c>
      <c r="W36">
        <v>0.48355000000000004</v>
      </c>
      <c r="AB36">
        <v>1</v>
      </c>
      <c r="AC36">
        <v>1</v>
      </c>
      <c r="AD36">
        <v>1</v>
      </c>
      <c r="AE36">
        <v>1</v>
      </c>
      <c r="AF36">
        <v>1</v>
      </c>
      <c r="AL36">
        <v>6.4136379999999997</v>
      </c>
      <c r="AM36" s="5">
        <v>4.5649986267089844</v>
      </c>
      <c r="AN36">
        <v>570.77625570776252</v>
      </c>
      <c r="AO36">
        <f t="shared" si="0"/>
        <v>26826.48401826484</v>
      </c>
      <c r="AP36">
        <v>684.93150684931504</v>
      </c>
      <c r="AQ36">
        <v>0.10546</v>
      </c>
      <c r="AR36">
        <v>9.32143E-2</v>
      </c>
      <c r="AS36">
        <v>8.7732000000000004E-2</v>
      </c>
      <c r="AT36">
        <v>0.11085399999999999</v>
      </c>
      <c r="AU36">
        <v>0.100716</v>
      </c>
      <c r="AW36">
        <v>0.10545999999999998</v>
      </c>
      <c r="AX36">
        <v>9.3214300000000014E-2</v>
      </c>
      <c r="AY36">
        <v>8.7732000000000018E-2</v>
      </c>
      <c r="AZ36">
        <v>0.11085399999999999</v>
      </c>
      <c r="BA36">
        <v>0.10071600000000001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>
      <c r="A37">
        <v>36</v>
      </c>
      <c r="E37">
        <v>9795.2054794520554</v>
      </c>
      <c r="K37">
        <v>6130.1206463088702</v>
      </c>
      <c r="L37">
        <v>6445.4231463088699</v>
      </c>
      <c r="M37">
        <v>6760.7256463088697</v>
      </c>
      <c r="N37">
        <v>7076.0281463088695</v>
      </c>
      <c r="O37">
        <v>7391.3306463088693</v>
      </c>
      <c r="Q37">
        <v>52869.593347564871</v>
      </c>
      <c r="R37">
        <v>51441.238520352999</v>
      </c>
      <c r="S37">
        <v>50012.883693141128</v>
      </c>
      <c r="T37">
        <v>48584.528865929256</v>
      </c>
      <c r="U37">
        <v>47156.174038717385</v>
      </c>
      <c r="W37">
        <v>0.56091999999999997</v>
      </c>
      <c r="AB37">
        <v>1</v>
      </c>
      <c r="AC37">
        <v>1</v>
      </c>
      <c r="AD37">
        <v>1</v>
      </c>
      <c r="AE37">
        <v>1</v>
      </c>
      <c r="AF37">
        <v>1</v>
      </c>
      <c r="AL37">
        <v>6.4752859999999997</v>
      </c>
      <c r="AM37" s="5">
        <v>3.6875817775726318</v>
      </c>
      <c r="AN37">
        <v>570.77625570776252</v>
      </c>
      <c r="AO37">
        <f t="shared" si="0"/>
        <v>26826.48401826484</v>
      </c>
      <c r="AP37">
        <v>684.93150684931504</v>
      </c>
      <c r="AQ37">
        <v>0.10560899999999999</v>
      </c>
      <c r="AR37">
        <v>9.2901899999999996E-2</v>
      </c>
      <c r="AS37">
        <v>8.7856199999999995E-2</v>
      </c>
      <c r="AT37">
        <v>0.110676</v>
      </c>
      <c r="AU37">
        <v>0.100853</v>
      </c>
      <c r="AW37">
        <v>0.10560899999999999</v>
      </c>
      <c r="AX37">
        <v>9.2901899999999996E-2</v>
      </c>
      <c r="AY37">
        <v>8.7856199999999982E-2</v>
      </c>
      <c r="AZ37">
        <v>0.11067599999999998</v>
      </c>
      <c r="BA37">
        <v>0.10085300000000001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>
      <c r="A38">
        <v>37</v>
      </c>
      <c r="E38">
        <v>9795.2054794520554</v>
      </c>
      <c r="K38">
        <v>5893.5886599561154</v>
      </c>
      <c r="L38">
        <v>6340.5561599561152</v>
      </c>
      <c r="M38">
        <v>6787.5236599561149</v>
      </c>
      <c r="N38">
        <v>7234.4911599561146</v>
      </c>
      <c r="O38">
        <v>7681.4586599561144</v>
      </c>
      <c r="Q38">
        <v>52063.333859920283</v>
      </c>
      <c r="R38">
        <v>50656.761394789894</v>
      </c>
      <c r="S38">
        <v>49250.188929659504</v>
      </c>
      <c r="T38">
        <v>47843.616464529114</v>
      </c>
      <c r="U38">
        <v>46437.043999398724</v>
      </c>
      <c r="W38">
        <v>0.35580000000000001</v>
      </c>
      <c r="AB38">
        <v>1</v>
      </c>
      <c r="AC38">
        <v>1</v>
      </c>
      <c r="AD38">
        <v>1</v>
      </c>
      <c r="AE38">
        <v>1</v>
      </c>
      <c r="AF38">
        <v>1</v>
      </c>
      <c r="AL38">
        <v>5.6972699999999996</v>
      </c>
      <c r="AM38" s="5">
        <v>3.7200417518615718</v>
      </c>
      <c r="AN38">
        <v>570.77625570776252</v>
      </c>
      <c r="AO38">
        <f t="shared" si="0"/>
        <v>26826.48401826484</v>
      </c>
      <c r="AP38">
        <v>684.93150684931504</v>
      </c>
      <c r="AQ38">
        <v>0.105725</v>
      </c>
      <c r="AR38">
        <v>9.2966399999999991E-2</v>
      </c>
      <c r="AS38">
        <v>8.784900000000001E-2</v>
      </c>
      <c r="AT38">
        <v>0.11013500000000001</v>
      </c>
      <c r="AU38">
        <v>0.100577</v>
      </c>
      <c r="AW38">
        <v>0.105725</v>
      </c>
      <c r="AX38">
        <v>9.2966399999999991E-2</v>
      </c>
      <c r="AY38">
        <v>8.7848999999999997E-2</v>
      </c>
      <c r="AZ38">
        <v>0.11013500000000002</v>
      </c>
      <c r="BA38">
        <v>0.10057700000000001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>
      <c r="A39">
        <v>38</v>
      </c>
      <c r="E39">
        <v>9795.2054794520554</v>
      </c>
      <c r="K39">
        <v>5683.7244955941133</v>
      </c>
      <c r="L39">
        <v>6188.3844955941131</v>
      </c>
      <c r="M39">
        <v>6693.044495594113</v>
      </c>
      <c r="N39">
        <v>7197.7044955941128</v>
      </c>
      <c r="O39">
        <v>7702.3644955941127</v>
      </c>
      <c r="Q39">
        <v>51208.861153736871</v>
      </c>
      <c r="R39">
        <v>49825.373606201196</v>
      </c>
      <c r="S39">
        <v>48441.886058665521</v>
      </c>
      <c r="T39">
        <v>47058.398511129846</v>
      </c>
      <c r="U39">
        <v>45674.910963594171</v>
      </c>
      <c r="W39">
        <v>0.33651999999999999</v>
      </c>
      <c r="AB39">
        <v>1</v>
      </c>
      <c r="AC39">
        <v>1</v>
      </c>
      <c r="AD39">
        <v>1</v>
      </c>
      <c r="AE39">
        <v>1</v>
      </c>
      <c r="AF39">
        <v>1</v>
      </c>
      <c r="AL39">
        <v>5.4596914999999999</v>
      </c>
      <c r="AM39" s="5">
        <v>3.976373434066772</v>
      </c>
      <c r="AN39">
        <v>570.77625570776252</v>
      </c>
      <c r="AO39">
        <f t="shared" si="0"/>
        <v>26826.48401826484</v>
      </c>
      <c r="AP39">
        <v>684.93150684931504</v>
      </c>
      <c r="AQ39">
        <v>0.105827</v>
      </c>
      <c r="AR39">
        <v>9.2952500000000007E-2</v>
      </c>
      <c r="AS39">
        <v>8.7768100000000002E-2</v>
      </c>
      <c r="AT39">
        <v>0.11051699999999999</v>
      </c>
      <c r="AU39">
        <v>0.100912</v>
      </c>
      <c r="AW39">
        <v>0.10582699999999999</v>
      </c>
      <c r="AX39">
        <v>9.2952500000000007E-2</v>
      </c>
      <c r="AY39">
        <v>8.7768100000000002E-2</v>
      </c>
      <c r="AZ39">
        <v>0.11051699999999999</v>
      </c>
      <c r="BA39">
        <v>0.10091199999999999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>
      <c r="A40">
        <v>39</v>
      </c>
      <c r="E40">
        <v>9795.2054794520554</v>
      </c>
      <c r="K40">
        <v>6008.3762415684814</v>
      </c>
      <c r="L40">
        <v>6509.9287415684812</v>
      </c>
      <c r="M40">
        <v>7011.481241568481</v>
      </c>
      <c r="N40">
        <v>7513.0337415684808</v>
      </c>
      <c r="O40">
        <v>8014.5862415684805</v>
      </c>
      <c r="Q40">
        <v>52001.75541386618</v>
      </c>
      <c r="R40">
        <v>50596.846585892468</v>
      </c>
      <c r="S40">
        <v>49191.937757918757</v>
      </c>
      <c r="T40">
        <v>47787.028929945045</v>
      </c>
      <c r="U40">
        <v>46382.120101971333</v>
      </c>
      <c r="W40">
        <v>0.32691000000000003</v>
      </c>
      <c r="AB40">
        <v>1</v>
      </c>
      <c r="AC40">
        <v>1</v>
      </c>
      <c r="AD40">
        <v>1</v>
      </c>
      <c r="AE40">
        <v>1</v>
      </c>
      <c r="AF40">
        <v>1</v>
      </c>
      <c r="AL40">
        <v>5.5696564000000004</v>
      </c>
      <c r="AM40" s="5">
        <v>3.5950684547424321</v>
      </c>
      <c r="AN40">
        <v>570.77625570776252</v>
      </c>
      <c r="AO40">
        <f t="shared" si="0"/>
        <v>26826.48401826484</v>
      </c>
      <c r="AP40">
        <v>684.93150684931504</v>
      </c>
      <c r="AQ40">
        <v>0.107769</v>
      </c>
      <c r="AR40">
        <v>9.6657199999999999E-2</v>
      </c>
      <c r="AS40">
        <v>8.9690900000000004E-2</v>
      </c>
      <c r="AT40">
        <v>0.11565399999999999</v>
      </c>
      <c r="AU40">
        <v>0.103503</v>
      </c>
      <c r="AW40">
        <v>0.10776899999999999</v>
      </c>
      <c r="AX40">
        <v>9.6657199999999985E-2</v>
      </c>
      <c r="AY40">
        <v>8.9690900000000004E-2</v>
      </c>
      <c r="AZ40">
        <v>0.11565399999999999</v>
      </c>
      <c r="BA40">
        <v>0.103503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1:59">
      <c r="A41">
        <v>40</v>
      </c>
      <c r="E41">
        <v>9795.2054794520554</v>
      </c>
      <c r="K41">
        <v>6344.6226927562193</v>
      </c>
      <c r="L41">
        <v>6837.4585260895528</v>
      </c>
      <c r="M41">
        <v>7330.2943594228864</v>
      </c>
      <c r="N41">
        <v>7823.1301927562199</v>
      </c>
      <c r="O41">
        <v>8315.9660260895525</v>
      </c>
      <c r="Q41">
        <v>52496.856518927671</v>
      </c>
      <c r="R41">
        <v>51078.571759434577</v>
      </c>
      <c r="S41">
        <v>49660.286999941483</v>
      </c>
      <c r="T41">
        <v>48242.00224044839</v>
      </c>
      <c r="U41">
        <v>46823.717480955296</v>
      </c>
      <c r="W41">
        <v>7.3939999999999992E-2</v>
      </c>
      <c r="AB41">
        <v>1</v>
      </c>
      <c r="AC41">
        <v>1</v>
      </c>
      <c r="AD41">
        <v>1</v>
      </c>
      <c r="AE41">
        <v>1</v>
      </c>
      <c r="AF41">
        <v>1</v>
      </c>
      <c r="AL41">
        <v>6.0881176000000004</v>
      </c>
      <c r="AM41" s="5">
        <v>3.993697881698608</v>
      </c>
      <c r="AN41">
        <v>570.77625570776252</v>
      </c>
      <c r="AO41">
        <f t="shared" si="0"/>
        <v>26826.48401826484</v>
      </c>
      <c r="AP41">
        <v>684.93150684931504</v>
      </c>
      <c r="AQ41">
        <v>0.11179399999999999</v>
      </c>
      <c r="AR41">
        <v>0.10721800000000001</v>
      </c>
      <c r="AS41">
        <v>9.7509899999999997E-2</v>
      </c>
      <c r="AT41">
        <v>0.12131499999999999</v>
      </c>
      <c r="AU41">
        <v>0.110861</v>
      </c>
      <c r="AW41">
        <v>0.11179399999999999</v>
      </c>
      <c r="AX41">
        <v>0.10721800000000002</v>
      </c>
      <c r="AY41">
        <v>9.7509899999999997E-2</v>
      </c>
      <c r="AZ41">
        <v>0.12131499999999999</v>
      </c>
      <c r="BA41">
        <v>0.110861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1:59">
      <c r="A42">
        <v>41</v>
      </c>
      <c r="E42">
        <v>9795.2054794520554</v>
      </c>
      <c r="K42">
        <v>6993.9261847049556</v>
      </c>
      <c r="L42">
        <v>7472.4078513716222</v>
      </c>
      <c r="M42">
        <v>7950.8895180382888</v>
      </c>
      <c r="N42">
        <v>8429.3711847049562</v>
      </c>
      <c r="O42">
        <v>8907.8528513716228</v>
      </c>
      <c r="Q42">
        <v>55489.342220646853</v>
      </c>
      <c r="R42">
        <v>53990.210774554726</v>
      </c>
      <c r="S42">
        <v>52491.079328462598</v>
      </c>
      <c r="T42">
        <v>50991.94788237047</v>
      </c>
      <c r="U42">
        <v>49492.816436278343</v>
      </c>
      <c r="W42">
        <v>0</v>
      </c>
      <c r="AB42">
        <v>1</v>
      </c>
      <c r="AC42">
        <v>1</v>
      </c>
      <c r="AD42">
        <v>1</v>
      </c>
      <c r="AE42">
        <v>1</v>
      </c>
      <c r="AF42">
        <v>1</v>
      </c>
      <c r="AL42">
        <v>7.1924204999999999</v>
      </c>
      <c r="AM42" s="5">
        <v>4.266547679901123</v>
      </c>
      <c r="AN42">
        <v>570.77625570776252</v>
      </c>
      <c r="AO42">
        <f t="shared" si="0"/>
        <v>26826.48401826484</v>
      </c>
      <c r="AP42">
        <v>684.93150684931504</v>
      </c>
      <c r="AQ42">
        <v>0.11691</v>
      </c>
      <c r="AR42">
        <v>0.10898099999999999</v>
      </c>
      <c r="AS42">
        <v>9.8596599999999993E-2</v>
      </c>
      <c r="AT42">
        <v>0.12200799999999999</v>
      </c>
      <c r="AU42">
        <v>0.111568</v>
      </c>
      <c r="AW42">
        <v>0.11691</v>
      </c>
      <c r="AX42">
        <v>0.10898099999999998</v>
      </c>
      <c r="AY42">
        <v>9.8596599999999993E-2</v>
      </c>
      <c r="AZ42">
        <v>0.12200799999999999</v>
      </c>
      <c r="BA42">
        <v>0.11156799999999999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>
      <c r="A43">
        <v>42</v>
      </c>
      <c r="E43">
        <v>9795.2054794520554</v>
      </c>
      <c r="K43">
        <v>8735.4509077531729</v>
      </c>
      <c r="L43">
        <v>9223.8317410865056</v>
      </c>
      <c r="M43">
        <v>9712.2125744198383</v>
      </c>
      <c r="N43">
        <v>10200.593407753171</v>
      </c>
      <c r="O43">
        <v>10688.974241086504</v>
      </c>
      <c r="Q43">
        <v>56865.25017908038</v>
      </c>
      <c r="R43">
        <v>55328.946425843627</v>
      </c>
      <c r="S43">
        <v>53792.642672606875</v>
      </c>
      <c r="T43">
        <v>52256.338919370122</v>
      </c>
      <c r="U43">
        <v>50720.03516613337</v>
      </c>
      <c r="W43">
        <v>0</v>
      </c>
      <c r="AB43">
        <v>1</v>
      </c>
      <c r="AC43">
        <v>1</v>
      </c>
      <c r="AD43">
        <v>1</v>
      </c>
      <c r="AE43">
        <v>1</v>
      </c>
      <c r="AF43">
        <v>1</v>
      </c>
      <c r="AL43">
        <v>8.4924669999999995</v>
      </c>
      <c r="AM43" s="5">
        <v>4.3660516738891602</v>
      </c>
      <c r="AN43">
        <v>570.77625570776252</v>
      </c>
      <c r="AO43">
        <f t="shared" si="0"/>
        <v>26826.48401826484</v>
      </c>
      <c r="AP43">
        <v>684.93150684931504</v>
      </c>
      <c r="AQ43">
        <v>0.117155</v>
      </c>
      <c r="AR43">
        <v>0.11057299999999999</v>
      </c>
      <c r="AS43">
        <v>9.9002699999999999E-2</v>
      </c>
      <c r="AT43">
        <v>0.122376</v>
      </c>
      <c r="AU43">
        <v>0.112209</v>
      </c>
      <c r="AW43">
        <v>0.117155</v>
      </c>
      <c r="AX43">
        <v>0.11057299999999999</v>
      </c>
      <c r="AY43">
        <v>9.9002699999999985E-2</v>
      </c>
      <c r="AZ43">
        <v>0.122376</v>
      </c>
      <c r="BA43">
        <v>0.11220899999999999</v>
      </c>
      <c r="BC43">
        <v>0</v>
      </c>
      <c r="BD43">
        <v>0</v>
      </c>
      <c r="BE43">
        <v>0</v>
      </c>
      <c r="BF43">
        <v>0</v>
      </c>
      <c r="BG43">
        <v>0</v>
      </c>
    </row>
    <row r="44" spans="1:59">
      <c r="A44">
        <v>43</v>
      </c>
      <c r="E44">
        <v>9795.2054794520554</v>
      </c>
      <c r="K44">
        <v>9111.1193566663696</v>
      </c>
      <c r="L44">
        <v>9600.4343566663701</v>
      </c>
      <c r="M44">
        <v>10089.749356666371</v>
      </c>
      <c r="N44">
        <v>10579.064356666371</v>
      </c>
      <c r="O44">
        <v>11068.379356666372</v>
      </c>
      <c r="Q44">
        <v>57364.806359980299</v>
      </c>
      <c r="R44">
        <v>55815.006314676342</v>
      </c>
      <c r="S44">
        <v>54265.206269372386</v>
      </c>
      <c r="T44">
        <v>52715.406224068429</v>
      </c>
      <c r="U44">
        <v>51165.606178764472</v>
      </c>
      <c r="W44">
        <v>0</v>
      </c>
      <c r="AB44">
        <v>1</v>
      </c>
      <c r="AC44">
        <v>1</v>
      </c>
      <c r="AD44">
        <v>1</v>
      </c>
      <c r="AE44">
        <v>1</v>
      </c>
      <c r="AF44">
        <v>1</v>
      </c>
      <c r="AL44">
        <v>8.1871559999999999</v>
      </c>
      <c r="AM44" s="5">
        <v>4.6242876052856454</v>
      </c>
      <c r="AN44">
        <v>570.77625570776252</v>
      </c>
      <c r="AO44">
        <f t="shared" si="0"/>
        <v>26826.48401826484</v>
      </c>
      <c r="AP44">
        <v>684.93150684931504</v>
      </c>
      <c r="AQ44">
        <v>0.116685</v>
      </c>
      <c r="AR44">
        <v>0.110129</v>
      </c>
      <c r="AS44">
        <v>9.8815500000000001E-2</v>
      </c>
      <c r="AT44">
        <v>0.122532</v>
      </c>
      <c r="AU44">
        <v>0.11235299999999999</v>
      </c>
      <c r="AW44">
        <v>0.116685</v>
      </c>
      <c r="AX44">
        <v>0.11012900000000002</v>
      </c>
      <c r="AY44">
        <v>9.8815499999999987E-2</v>
      </c>
      <c r="AZ44">
        <v>0.12253200000000002</v>
      </c>
      <c r="BA44">
        <v>0.11235299999999999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1:59">
      <c r="A45">
        <v>44</v>
      </c>
      <c r="E45">
        <v>9795.2054794520554</v>
      </c>
      <c r="K45">
        <v>8454.8590415896124</v>
      </c>
      <c r="L45">
        <v>8948.0798749229452</v>
      </c>
      <c r="M45">
        <v>9441.3007082562781</v>
      </c>
      <c r="N45">
        <v>9934.5215415896109</v>
      </c>
      <c r="O45">
        <v>10427.742374922944</v>
      </c>
      <c r="Q45">
        <v>56966.13169199643</v>
      </c>
      <c r="R45">
        <v>55427.102467185396</v>
      </c>
      <c r="S45">
        <v>53888.073242374361</v>
      </c>
      <c r="T45">
        <v>52349.044017563327</v>
      </c>
      <c r="U45">
        <v>50810.014792752292</v>
      </c>
      <c r="W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L45">
        <v>7.0902165999999998</v>
      </c>
      <c r="AM45" s="5">
        <v>5.1294345855712891</v>
      </c>
      <c r="AN45">
        <v>570.77625570776252</v>
      </c>
      <c r="AO45">
        <f t="shared" si="0"/>
        <v>26826.48401826484</v>
      </c>
      <c r="AP45">
        <v>684.93150684931504</v>
      </c>
      <c r="AQ45">
        <v>0.11504900000000001</v>
      </c>
      <c r="AR45">
        <v>0.10906</v>
      </c>
      <c r="AS45">
        <v>9.864669999999999E-2</v>
      </c>
      <c r="AT45">
        <v>0.12234099999999999</v>
      </c>
      <c r="AU45">
        <v>0.112396</v>
      </c>
      <c r="AW45">
        <v>0.115049</v>
      </c>
      <c r="AX45">
        <v>0.10906</v>
      </c>
      <c r="AY45">
        <v>9.864669999999999E-2</v>
      </c>
      <c r="AZ45">
        <v>0.12234099999999999</v>
      </c>
      <c r="BA45">
        <v>0.11239599999999998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1:59">
      <c r="A46">
        <v>45</v>
      </c>
      <c r="E46">
        <v>9795.2054794520554</v>
      </c>
      <c r="K46">
        <v>7128.4247651800506</v>
      </c>
      <c r="L46">
        <v>7560.37726518005</v>
      </c>
      <c r="M46">
        <v>7992.3297651800494</v>
      </c>
      <c r="N46">
        <v>8424.2822651800489</v>
      </c>
      <c r="O46">
        <v>8856.2347651800483</v>
      </c>
      <c r="Q46">
        <v>55169.669994228847</v>
      </c>
      <c r="R46">
        <v>53679.174994538072</v>
      </c>
      <c r="S46">
        <v>52188.679994847298</v>
      </c>
      <c r="T46">
        <v>50698.184995156524</v>
      </c>
      <c r="U46">
        <v>49207.689995465749</v>
      </c>
      <c r="W46">
        <v>0</v>
      </c>
      <c r="AB46">
        <v>1</v>
      </c>
      <c r="AC46">
        <v>1</v>
      </c>
      <c r="AD46">
        <v>1</v>
      </c>
      <c r="AE46">
        <v>1</v>
      </c>
      <c r="AF46">
        <v>1</v>
      </c>
      <c r="AL46">
        <v>6.5288449999999996</v>
      </c>
      <c r="AM46" s="5">
        <v>5.8900609016418457</v>
      </c>
      <c r="AN46">
        <v>570.77625570776252</v>
      </c>
      <c r="AO46">
        <f t="shared" si="0"/>
        <v>26826.48401826484</v>
      </c>
      <c r="AP46">
        <v>684.93150684931504</v>
      </c>
      <c r="AQ46">
        <v>0.11032699999999999</v>
      </c>
      <c r="AR46">
        <v>0.10652400000000001</v>
      </c>
      <c r="AS46">
        <v>9.7330600000000003E-2</v>
      </c>
      <c r="AT46">
        <v>0.121597</v>
      </c>
      <c r="AU46">
        <v>0.11140800000000001</v>
      </c>
      <c r="AW46">
        <v>0.11032699999999999</v>
      </c>
      <c r="AX46">
        <v>0.10652399999999999</v>
      </c>
      <c r="AY46">
        <v>9.7330600000000003E-2</v>
      </c>
      <c r="AZ46">
        <v>0.121597</v>
      </c>
      <c r="BA46">
        <v>0.11140799999999999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>
      <c r="A47">
        <v>46</v>
      </c>
      <c r="E47">
        <v>9795.2054794520554</v>
      </c>
      <c r="K47">
        <v>6051.2766508579516</v>
      </c>
      <c r="L47">
        <v>6436.4266508579512</v>
      </c>
      <c r="M47">
        <v>6821.5766508579509</v>
      </c>
      <c r="N47">
        <v>7206.7266508579505</v>
      </c>
      <c r="O47">
        <v>7591.8766508579502</v>
      </c>
      <c r="Q47">
        <v>49832.953195303337</v>
      </c>
      <c r="R47">
        <v>48486.637954912287</v>
      </c>
      <c r="S47">
        <v>47140.322714521237</v>
      </c>
      <c r="T47">
        <v>45794.007474130187</v>
      </c>
      <c r="U47">
        <v>44447.692233739137</v>
      </c>
      <c r="W47">
        <v>0</v>
      </c>
      <c r="AB47">
        <v>1</v>
      </c>
      <c r="AC47">
        <v>1</v>
      </c>
      <c r="AD47">
        <v>1</v>
      </c>
      <c r="AE47">
        <v>1</v>
      </c>
      <c r="AF47">
        <v>1</v>
      </c>
      <c r="AL47">
        <v>6.754937</v>
      </c>
      <c r="AM47" s="5">
        <v>6.8506355285644531</v>
      </c>
      <c r="AN47">
        <v>570.77625570776252</v>
      </c>
      <c r="AO47">
        <f t="shared" si="0"/>
        <v>26826.48401826484</v>
      </c>
      <c r="AP47">
        <v>684.93150684931504</v>
      </c>
      <c r="AQ47">
        <v>0.109435</v>
      </c>
      <c r="AR47">
        <v>0.10159699999999999</v>
      </c>
      <c r="AS47">
        <v>9.7086400000000003E-2</v>
      </c>
      <c r="AT47">
        <v>0.121169</v>
      </c>
      <c r="AU47">
        <v>0.11108899999999999</v>
      </c>
      <c r="AW47">
        <v>0.10943499999999999</v>
      </c>
      <c r="AX47">
        <v>0.10159699999999998</v>
      </c>
      <c r="AY47">
        <v>9.7086400000000003E-2</v>
      </c>
      <c r="AZ47">
        <v>0.12116900000000001</v>
      </c>
      <c r="BA47">
        <v>0.11108899999999998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1:59">
      <c r="A48">
        <v>47</v>
      </c>
      <c r="E48">
        <v>9795.2054794520554</v>
      </c>
      <c r="K48">
        <v>6220.5593469731575</v>
      </c>
      <c r="L48">
        <v>6576.286013639824</v>
      </c>
      <c r="M48">
        <v>6932.0126803064904</v>
      </c>
      <c r="N48">
        <v>7287.7393469731569</v>
      </c>
      <c r="O48">
        <v>7643.4660136398234</v>
      </c>
      <c r="Q48">
        <v>41087.652031163037</v>
      </c>
      <c r="R48">
        <v>39977.604794098559</v>
      </c>
      <c r="S48">
        <v>38867.557557034081</v>
      </c>
      <c r="T48">
        <v>37757.510319969602</v>
      </c>
      <c r="U48">
        <v>36647.463082905124</v>
      </c>
      <c r="W48">
        <v>0</v>
      </c>
      <c r="AB48">
        <v>1</v>
      </c>
      <c r="AC48">
        <v>1</v>
      </c>
      <c r="AD48">
        <v>1</v>
      </c>
      <c r="AE48">
        <v>1</v>
      </c>
      <c r="AF48">
        <v>1</v>
      </c>
      <c r="AL48">
        <v>7.3120383999999996</v>
      </c>
      <c r="AM48" s="5">
        <v>7.3392391204833984</v>
      </c>
      <c r="AN48">
        <v>570.77625570776252</v>
      </c>
      <c r="AO48">
        <f t="shared" si="0"/>
        <v>26826.48401826484</v>
      </c>
      <c r="AP48">
        <v>684.93150684931504</v>
      </c>
      <c r="AQ48">
        <v>0.107527</v>
      </c>
      <c r="AR48">
        <v>0.101502</v>
      </c>
      <c r="AS48">
        <v>9.6045199999999997E-2</v>
      </c>
      <c r="AT48">
        <v>0.120437</v>
      </c>
      <c r="AU48">
        <v>0.10996599999999999</v>
      </c>
      <c r="AW48">
        <v>0.107527</v>
      </c>
      <c r="AX48">
        <v>0.101502</v>
      </c>
      <c r="AY48">
        <v>9.6045199999999983E-2</v>
      </c>
      <c r="AZ48">
        <v>0.120437</v>
      </c>
      <c r="BA48">
        <v>0.10996599999999999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>
      <c r="A49">
        <v>48</v>
      </c>
      <c r="E49">
        <v>9795.2054794520554</v>
      </c>
      <c r="K49">
        <v>4955.5770081944602</v>
      </c>
      <c r="L49">
        <v>5300.9086748611271</v>
      </c>
      <c r="M49">
        <v>5646.240341527794</v>
      </c>
      <c r="N49">
        <v>5991.572008194461</v>
      </c>
      <c r="O49">
        <v>6336.9036748611279</v>
      </c>
      <c r="Q49">
        <v>33094.753136764208</v>
      </c>
      <c r="R49">
        <v>32200.646572774975</v>
      </c>
      <c r="S49">
        <v>31306.540008785742</v>
      </c>
      <c r="T49">
        <v>30412.433444796508</v>
      </c>
      <c r="U49">
        <v>29518.326880807275</v>
      </c>
      <c r="W49">
        <v>0</v>
      </c>
      <c r="AB49">
        <v>1</v>
      </c>
      <c r="AC49">
        <v>1</v>
      </c>
      <c r="AD49">
        <v>1</v>
      </c>
      <c r="AE49">
        <v>1</v>
      </c>
      <c r="AF49">
        <v>1</v>
      </c>
      <c r="AL49">
        <v>6.2634844999999997</v>
      </c>
      <c r="AM49" s="5">
        <v>6.9461455345153809</v>
      </c>
      <c r="AN49">
        <v>570.77625570776252</v>
      </c>
      <c r="AO49">
        <f t="shared" si="0"/>
        <v>26826.48401826484</v>
      </c>
      <c r="AP49">
        <v>684.93150684931504</v>
      </c>
      <c r="AQ49">
        <v>0.10663800000000001</v>
      </c>
      <c r="AR49">
        <v>0.101185</v>
      </c>
      <c r="AS49">
        <v>9.5789100000000002E-2</v>
      </c>
      <c r="AT49">
        <v>0.119992</v>
      </c>
      <c r="AU49">
        <v>0.109019</v>
      </c>
      <c r="AW49">
        <v>0.106638</v>
      </c>
      <c r="AX49">
        <v>0.10118500000000001</v>
      </c>
      <c r="AY49">
        <v>9.5789100000000002E-2</v>
      </c>
      <c r="AZ49">
        <v>0.119992</v>
      </c>
      <c r="BA49">
        <v>0.10901900000000002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>
      <c r="A50">
        <v>49</v>
      </c>
      <c r="E50">
        <v>9795.2054794520554</v>
      </c>
      <c r="K50">
        <v>3981.4339253318831</v>
      </c>
      <c r="L50">
        <v>4360.9189253318837</v>
      </c>
      <c r="M50">
        <v>4740.4039253318842</v>
      </c>
      <c r="N50">
        <v>5119.8889253318848</v>
      </c>
      <c r="O50">
        <v>5499.3739253318854</v>
      </c>
      <c r="Q50">
        <v>32080.956200329299</v>
      </c>
      <c r="R50">
        <v>31214.238947089849</v>
      </c>
      <c r="S50">
        <v>30347.521693850398</v>
      </c>
      <c r="T50">
        <v>29480.804440610947</v>
      </c>
      <c r="U50">
        <v>28614.087187371497</v>
      </c>
      <c r="W50">
        <v>0</v>
      </c>
      <c r="AB50">
        <v>1</v>
      </c>
      <c r="AC50">
        <v>1</v>
      </c>
      <c r="AD50">
        <v>1</v>
      </c>
      <c r="AE50">
        <v>1</v>
      </c>
      <c r="AF50">
        <v>1</v>
      </c>
      <c r="AL50">
        <v>5.3037504999999996</v>
      </c>
      <c r="AM50" s="5">
        <v>7.2369174957275391</v>
      </c>
      <c r="AN50">
        <v>570.77625570776252</v>
      </c>
      <c r="AO50">
        <f t="shared" si="0"/>
        <v>26826.48401826484</v>
      </c>
      <c r="AP50">
        <v>684.93150684931504</v>
      </c>
      <c r="AQ50">
        <v>0.106514</v>
      </c>
      <c r="AR50">
        <v>0.100966</v>
      </c>
      <c r="AS50">
        <v>9.5725099999999994E-2</v>
      </c>
      <c r="AT50">
        <v>0.12017799999999999</v>
      </c>
      <c r="AU50">
        <v>0.10896699999999999</v>
      </c>
      <c r="AW50">
        <v>0.10651399999999998</v>
      </c>
      <c r="AX50">
        <v>0.10096599999999999</v>
      </c>
      <c r="AY50">
        <v>9.5725099999999994E-2</v>
      </c>
      <c r="AZ50">
        <v>0.12017799999999999</v>
      </c>
      <c r="BA50">
        <v>0.10896699999999999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1:59">
      <c r="A51">
        <v>50</v>
      </c>
      <c r="E51">
        <v>9795.2054794520554</v>
      </c>
      <c r="K51">
        <v>3057.1932124231107</v>
      </c>
      <c r="L51">
        <v>3374.8607124231107</v>
      </c>
      <c r="M51">
        <v>3692.5282124231107</v>
      </c>
      <c r="N51">
        <v>4010.1957124231108</v>
      </c>
      <c r="O51">
        <v>4327.8632124231108</v>
      </c>
      <c r="Q51">
        <v>32693.50623818635</v>
      </c>
      <c r="R51">
        <v>31810.239987076002</v>
      </c>
      <c r="S51">
        <v>30926.973735965654</v>
      </c>
      <c r="T51">
        <v>30043.707484855306</v>
      </c>
      <c r="U51">
        <v>29160.441233744958</v>
      </c>
      <c r="W51">
        <v>0</v>
      </c>
      <c r="AB51">
        <v>1</v>
      </c>
      <c r="AC51">
        <v>1</v>
      </c>
      <c r="AD51">
        <v>1</v>
      </c>
      <c r="AE51">
        <v>1</v>
      </c>
      <c r="AF51">
        <v>1</v>
      </c>
      <c r="AL51">
        <v>5.4918300000000002</v>
      </c>
      <c r="AM51" s="5">
        <v>7.3796200752258301</v>
      </c>
      <c r="AN51">
        <v>570.77625570776252</v>
      </c>
      <c r="AO51">
        <f t="shared" si="0"/>
        <v>26826.48401826484</v>
      </c>
      <c r="AP51">
        <v>684.93150684931504</v>
      </c>
      <c r="AQ51">
        <v>0.106503</v>
      </c>
      <c r="AR51">
        <v>0.101049</v>
      </c>
      <c r="AS51">
        <v>9.5783000000000007E-2</v>
      </c>
      <c r="AT51">
        <v>0.120119</v>
      </c>
      <c r="AU51">
        <v>0.10903199999999999</v>
      </c>
      <c r="AW51">
        <v>0.106503</v>
      </c>
      <c r="AX51">
        <v>0.10104899999999999</v>
      </c>
      <c r="AY51">
        <v>9.5782999999999993E-2</v>
      </c>
      <c r="AZ51">
        <v>0.12011900000000002</v>
      </c>
      <c r="BA51">
        <v>0.109032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1:59">
      <c r="A52">
        <v>51</v>
      </c>
      <c r="E52">
        <v>9795.2054794520554</v>
      </c>
      <c r="K52">
        <v>2254.8686739558225</v>
      </c>
      <c r="L52">
        <v>2455.7761739558227</v>
      </c>
      <c r="M52">
        <v>2656.683673955823</v>
      </c>
      <c r="N52">
        <v>2857.5911739558233</v>
      </c>
      <c r="O52">
        <v>3058.4986739558235</v>
      </c>
      <c r="Q52">
        <v>33352.075451770193</v>
      </c>
      <c r="R52">
        <v>32451.016922469866</v>
      </c>
      <c r="S52">
        <v>31549.958393169538</v>
      </c>
      <c r="T52">
        <v>30648.89986386921</v>
      </c>
      <c r="U52">
        <v>29747.841334568882</v>
      </c>
      <c r="W52">
        <v>0</v>
      </c>
      <c r="AB52">
        <v>1</v>
      </c>
      <c r="AC52">
        <v>1</v>
      </c>
      <c r="AD52">
        <v>1</v>
      </c>
      <c r="AE52">
        <v>1</v>
      </c>
      <c r="AF52">
        <v>1</v>
      </c>
      <c r="AL52">
        <v>6.2399500000000003</v>
      </c>
      <c r="AM52" s="5">
        <v>7.9122095108032227</v>
      </c>
      <c r="AN52">
        <v>570.77625570776252</v>
      </c>
      <c r="AO52">
        <f t="shared" si="0"/>
        <v>26826.48401826484</v>
      </c>
      <c r="AP52">
        <v>684.93150684931504</v>
      </c>
      <c r="AQ52">
        <v>0.10648300000000001</v>
      </c>
      <c r="AR52">
        <v>0.10101300000000001</v>
      </c>
      <c r="AS52">
        <v>9.5826400000000006E-2</v>
      </c>
      <c r="AT52">
        <v>0.12012</v>
      </c>
      <c r="AU52">
        <v>0.10913399999999999</v>
      </c>
      <c r="AW52">
        <v>0.10648300000000001</v>
      </c>
      <c r="AX52">
        <v>0.10101300000000001</v>
      </c>
      <c r="AY52">
        <v>9.582640000000002E-2</v>
      </c>
      <c r="AZ52">
        <v>0.12011999999999999</v>
      </c>
      <c r="BA52">
        <v>0.10913399999999999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>
      <c r="A53">
        <v>52</v>
      </c>
      <c r="E53">
        <v>9795.2054794520554</v>
      </c>
      <c r="K53">
        <v>2004.0696865333418</v>
      </c>
      <c r="L53">
        <v>2103.3946865333419</v>
      </c>
      <c r="M53">
        <v>2202.7196865333417</v>
      </c>
      <c r="N53">
        <v>2302.0446865333415</v>
      </c>
      <c r="O53">
        <v>2401.3696865333413</v>
      </c>
      <c r="Q53">
        <v>35403.595554525018</v>
      </c>
      <c r="R53">
        <v>34447.111998561151</v>
      </c>
      <c r="S53">
        <v>33490.628442597284</v>
      </c>
      <c r="T53">
        <v>32534.144886633414</v>
      </c>
      <c r="U53">
        <v>31577.661330669544</v>
      </c>
      <c r="W53">
        <v>0</v>
      </c>
      <c r="AB53">
        <v>1</v>
      </c>
      <c r="AC53">
        <v>1</v>
      </c>
      <c r="AD53">
        <v>1</v>
      </c>
      <c r="AE53">
        <v>1</v>
      </c>
      <c r="AF53">
        <v>1</v>
      </c>
      <c r="AL53">
        <v>7.2858986999999997</v>
      </c>
      <c r="AM53" s="5">
        <v>8.1462669372558594</v>
      </c>
      <c r="AN53">
        <v>570.77625570776252</v>
      </c>
      <c r="AO53">
        <f t="shared" si="0"/>
        <v>26826.48401826484</v>
      </c>
      <c r="AP53">
        <v>684.93150684931504</v>
      </c>
      <c r="AQ53">
        <v>0.10348499999999999</v>
      </c>
      <c r="AR53">
        <v>9.4275800000000007E-2</v>
      </c>
      <c r="AS53">
        <v>9.1883699999999999E-2</v>
      </c>
      <c r="AT53">
        <v>0.11651900000000001</v>
      </c>
      <c r="AU53">
        <v>0.104587</v>
      </c>
      <c r="AW53">
        <v>0.10348499999999998</v>
      </c>
      <c r="AX53">
        <v>9.4275800000000007E-2</v>
      </c>
      <c r="AY53">
        <v>9.1883699999999999E-2</v>
      </c>
      <c r="AZ53">
        <v>0.11651900000000003</v>
      </c>
      <c r="BA53">
        <v>0.104587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1:59">
      <c r="A54">
        <v>53</v>
      </c>
      <c r="E54">
        <v>9795.2054794520554</v>
      </c>
      <c r="K54">
        <v>2121.3414352818168</v>
      </c>
      <c r="L54">
        <v>2179.666435281817</v>
      </c>
      <c r="M54">
        <v>2237.9914352818168</v>
      </c>
      <c r="N54">
        <v>2296.3164352818167</v>
      </c>
      <c r="O54">
        <v>2354.6414352818165</v>
      </c>
      <c r="Q54">
        <v>40359.457224145342</v>
      </c>
      <c r="R54">
        <v>39269.083307965615</v>
      </c>
      <c r="S54">
        <v>38178.709391785887</v>
      </c>
      <c r="T54">
        <v>37088.33547560616</v>
      </c>
      <c r="U54">
        <v>35997.961559426432</v>
      </c>
      <c r="W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L54">
        <v>7.2815329999999996</v>
      </c>
      <c r="AM54" s="5">
        <v>8.1883535385131836</v>
      </c>
      <c r="AN54">
        <v>570.77625570776252</v>
      </c>
      <c r="AO54">
        <f t="shared" si="0"/>
        <v>26826.48401826484</v>
      </c>
      <c r="AP54">
        <v>684.93150684931504</v>
      </c>
      <c r="AQ54">
        <v>0.103379</v>
      </c>
      <c r="AR54">
        <v>9.4233400000000009E-2</v>
      </c>
      <c r="AS54">
        <v>9.1656700000000008E-2</v>
      </c>
      <c r="AT54">
        <v>0.11591899999999999</v>
      </c>
      <c r="AU54">
        <v>0.10398</v>
      </c>
      <c r="AW54">
        <v>0.10337899999999998</v>
      </c>
      <c r="AX54">
        <v>9.4233400000000009E-2</v>
      </c>
      <c r="AY54">
        <v>9.1656700000000021E-2</v>
      </c>
      <c r="AZ54">
        <v>0.11591899999999998</v>
      </c>
      <c r="BA54">
        <v>0.10398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1:59">
      <c r="A55">
        <v>54</v>
      </c>
      <c r="E55">
        <v>9795.2054794520554</v>
      </c>
      <c r="K55">
        <v>2475.4788943737458</v>
      </c>
      <c r="L55">
        <v>2514.801394373746</v>
      </c>
      <c r="M55">
        <v>2554.1238943737462</v>
      </c>
      <c r="N55">
        <v>2593.4463943737464</v>
      </c>
      <c r="O55">
        <v>2632.7688943737467</v>
      </c>
      <c r="Q55">
        <v>55471.438865049073</v>
      </c>
      <c r="R55">
        <v>53972.791112903542</v>
      </c>
      <c r="S55">
        <v>52474.143360758011</v>
      </c>
      <c r="T55">
        <v>50975.49560861248</v>
      </c>
      <c r="U55">
        <v>49476.847856466949</v>
      </c>
      <c r="W55">
        <v>0</v>
      </c>
      <c r="AB55">
        <v>1</v>
      </c>
      <c r="AC55">
        <v>1</v>
      </c>
      <c r="AD55">
        <v>1</v>
      </c>
      <c r="AE55">
        <v>1</v>
      </c>
      <c r="AF55">
        <v>1</v>
      </c>
      <c r="AL55">
        <v>6.8758903</v>
      </c>
      <c r="AM55" s="5">
        <v>7.9534602165222168</v>
      </c>
      <c r="AN55">
        <v>570.77625570776252</v>
      </c>
      <c r="AO55">
        <f t="shared" si="0"/>
        <v>26826.48401826484</v>
      </c>
      <c r="AP55">
        <v>684.93150684931504</v>
      </c>
      <c r="AQ55">
        <v>0.10396599999999999</v>
      </c>
      <c r="AR55">
        <v>9.5047900000000005E-2</v>
      </c>
      <c r="AS55">
        <v>9.2403600000000002E-2</v>
      </c>
      <c r="AT55">
        <v>0.11676499999999999</v>
      </c>
      <c r="AU55">
        <v>0.10485899999999999</v>
      </c>
      <c r="AW55">
        <v>0.10396599999999999</v>
      </c>
      <c r="AX55">
        <v>9.5047900000000005E-2</v>
      </c>
      <c r="AY55">
        <v>9.2403600000000016E-2</v>
      </c>
      <c r="AZ55">
        <v>0.11676499999999999</v>
      </c>
      <c r="BA55">
        <v>0.10485899999999999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1:59">
      <c r="A56">
        <v>55</v>
      </c>
      <c r="E56">
        <v>9795.2054794520554</v>
      </c>
      <c r="K56">
        <v>2932.9548251351225</v>
      </c>
      <c r="L56">
        <v>2974.4773251351226</v>
      </c>
      <c r="M56">
        <v>3015.9998251351226</v>
      </c>
      <c r="N56">
        <v>3057.5223251351226</v>
      </c>
      <c r="O56">
        <v>3099.0448251351227</v>
      </c>
      <c r="Q56">
        <v>66051.632031787143</v>
      </c>
      <c r="R56">
        <v>64267.143790254369</v>
      </c>
      <c r="S56">
        <v>62482.655548721596</v>
      </c>
      <c r="T56">
        <v>60698.167307188822</v>
      </c>
      <c r="U56">
        <v>58913.679065656048</v>
      </c>
      <c r="W56">
        <v>0</v>
      </c>
      <c r="AB56">
        <v>1</v>
      </c>
      <c r="AC56">
        <v>1</v>
      </c>
      <c r="AD56">
        <v>1</v>
      </c>
      <c r="AE56">
        <v>1</v>
      </c>
      <c r="AF56">
        <v>1</v>
      </c>
      <c r="AL56">
        <v>8.1879880000000007</v>
      </c>
      <c r="AM56" s="5">
        <v>7.4625058174133301</v>
      </c>
      <c r="AN56">
        <v>570.77625570776252</v>
      </c>
      <c r="AO56">
        <f t="shared" si="0"/>
        <v>26826.48401826484</v>
      </c>
      <c r="AP56">
        <v>684.93150684931504</v>
      </c>
      <c r="AQ56">
        <v>0.10607899999999999</v>
      </c>
      <c r="AR56">
        <v>9.6155000000000004E-2</v>
      </c>
      <c r="AS56">
        <v>9.2955599999999999E-2</v>
      </c>
      <c r="AT56">
        <v>0.118302</v>
      </c>
      <c r="AU56">
        <v>0.105818</v>
      </c>
      <c r="AW56">
        <v>0.10607899999999999</v>
      </c>
      <c r="AX56">
        <v>9.6155000000000004E-2</v>
      </c>
      <c r="AY56">
        <v>9.2955600000000013E-2</v>
      </c>
      <c r="AZ56">
        <v>0.118302</v>
      </c>
      <c r="BA56">
        <v>0.10581800000000001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1:59">
      <c r="A57">
        <v>56</v>
      </c>
      <c r="E57">
        <v>9795.2054794520554</v>
      </c>
      <c r="K57">
        <v>4366.9212578516217</v>
      </c>
      <c r="L57">
        <v>4409.4062578516214</v>
      </c>
      <c r="M57">
        <v>4451.891257851621</v>
      </c>
      <c r="N57">
        <v>4494.3762578516207</v>
      </c>
      <c r="O57">
        <v>4536.8612578516204</v>
      </c>
      <c r="Q57">
        <v>61244.736793549389</v>
      </c>
      <c r="R57">
        <v>59590.114353359881</v>
      </c>
      <c r="S57">
        <v>57935.491913170372</v>
      </c>
      <c r="T57">
        <v>56280.869472980863</v>
      </c>
      <c r="U57">
        <v>54626.247032791354</v>
      </c>
      <c r="W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L57">
        <v>7.2983580000000003</v>
      </c>
      <c r="AM57" s="5">
        <v>7.1915206909179688</v>
      </c>
      <c r="AN57">
        <v>570.77625570776252</v>
      </c>
      <c r="AO57">
        <f t="shared" si="0"/>
        <v>26826.48401826484</v>
      </c>
      <c r="AP57">
        <v>684.93150684931504</v>
      </c>
      <c r="AQ57">
        <v>0.108128</v>
      </c>
      <c r="AR57">
        <v>9.9104999999999999E-2</v>
      </c>
      <c r="AS57">
        <v>9.62919E-2</v>
      </c>
      <c r="AT57">
        <v>0.11964900000000001</v>
      </c>
      <c r="AU57">
        <v>0.10799800000000001</v>
      </c>
      <c r="AW57">
        <v>0.10812799999999999</v>
      </c>
      <c r="AX57">
        <v>9.9104999999999985E-2</v>
      </c>
      <c r="AY57">
        <v>9.62919E-2</v>
      </c>
      <c r="AZ57">
        <v>0.11964899999999999</v>
      </c>
      <c r="BA57">
        <v>0.10799800000000002</v>
      </c>
      <c r="BC57">
        <v>0</v>
      </c>
      <c r="BD57">
        <v>0</v>
      </c>
      <c r="BE57">
        <v>0</v>
      </c>
      <c r="BF57">
        <v>0</v>
      </c>
      <c r="BG57">
        <v>0</v>
      </c>
    </row>
    <row r="58" spans="1:59">
      <c r="A58">
        <v>57</v>
      </c>
      <c r="E58">
        <v>9795.2054794520554</v>
      </c>
      <c r="K58">
        <v>5410.7559323553724</v>
      </c>
      <c r="L58">
        <v>5451.865932355372</v>
      </c>
      <c r="M58">
        <v>5492.9759323553717</v>
      </c>
      <c r="N58">
        <v>5534.0859323553714</v>
      </c>
      <c r="O58">
        <v>5575.195932355371</v>
      </c>
      <c r="Q58">
        <v>59970.959049484467</v>
      </c>
      <c r="R58">
        <v>58350.749710670447</v>
      </c>
      <c r="S58">
        <v>56730.540371856427</v>
      </c>
      <c r="T58">
        <v>55110.331033042406</v>
      </c>
      <c r="U58">
        <v>53490.121694228386</v>
      </c>
      <c r="W58">
        <v>0.24880000000000002</v>
      </c>
      <c r="AB58">
        <v>1</v>
      </c>
      <c r="AC58">
        <v>1</v>
      </c>
      <c r="AD58">
        <v>1</v>
      </c>
      <c r="AE58">
        <v>1</v>
      </c>
      <c r="AF58">
        <v>1</v>
      </c>
      <c r="AL58">
        <v>6.7865624000000002</v>
      </c>
      <c r="AM58" s="5">
        <v>6.256103515625</v>
      </c>
      <c r="AN58">
        <v>570.77625570776252</v>
      </c>
      <c r="AO58">
        <f t="shared" si="0"/>
        <v>26826.48401826484</v>
      </c>
      <c r="AP58">
        <v>684.93150684931504</v>
      </c>
      <c r="AQ58">
        <v>0.108164</v>
      </c>
      <c r="AR58">
        <v>9.9152299999999999E-2</v>
      </c>
      <c r="AS58">
        <v>9.5526600000000003E-2</v>
      </c>
      <c r="AT58">
        <v>0.122777</v>
      </c>
      <c r="AU58">
        <v>0.108806</v>
      </c>
      <c r="AW58">
        <v>0.108164</v>
      </c>
      <c r="AX58">
        <v>9.9152300000000013E-2</v>
      </c>
      <c r="AY58">
        <v>9.5526600000000003E-2</v>
      </c>
      <c r="AZ58">
        <v>0.12277700000000001</v>
      </c>
      <c r="BA58">
        <v>0.108806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>
      <c r="A59">
        <v>58</v>
      </c>
      <c r="E59">
        <v>9795.2054794520554</v>
      </c>
      <c r="K59">
        <v>6391.8908600035029</v>
      </c>
      <c r="L59">
        <v>6447.7133600035031</v>
      </c>
      <c r="M59">
        <v>6503.5358600035033</v>
      </c>
      <c r="N59">
        <v>6559.3583600035035</v>
      </c>
      <c r="O59">
        <v>6615.1808600035038</v>
      </c>
      <c r="Q59">
        <v>58387.147758993218</v>
      </c>
      <c r="R59">
        <v>56809.727561544059</v>
      </c>
      <c r="S59">
        <v>55232.307364094901</v>
      </c>
      <c r="T59">
        <v>53654.887166645742</v>
      </c>
      <c r="U59">
        <v>52077.466969196583</v>
      </c>
      <c r="W59">
        <v>0.43997000000000003</v>
      </c>
      <c r="AB59">
        <v>1</v>
      </c>
      <c r="AC59">
        <v>1</v>
      </c>
      <c r="AD59">
        <v>1</v>
      </c>
      <c r="AE59">
        <v>1</v>
      </c>
      <c r="AF59">
        <v>1</v>
      </c>
      <c r="AL59">
        <v>6.0097474999999996</v>
      </c>
      <c r="AM59" s="5">
        <v>5.8154840469360352</v>
      </c>
      <c r="AN59">
        <v>570.77625570776252</v>
      </c>
      <c r="AO59">
        <f t="shared" si="0"/>
        <v>26826.48401826484</v>
      </c>
      <c r="AP59">
        <v>684.93150684931504</v>
      </c>
      <c r="AQ59">
        <v>0.10703700000000001</v>
      </c>
      <c r="AR59">
        <v>9.73493E-2</v>
      </c>
      <c r="AS59">
        <v>9.0820899999999996E-2</v>
      </c>
      <c r="AT59">
        <v>0.11831999999999999</v>
      </c>
      <c r="AU59">
        <v>0.107321</v>
      </c>
      <c r="AW59">
        <v>0.10703700000000001</v>
      </c>
      <c r="AX59">
        <v>9.7349300000000014E-2</v>
      </c>
      <c r="AY59">
        <v>9.0820899999999996E-2</v>
      </c>
      <c r="AZ59">
        <v>0.11831999999999999</v>
      </c>
      <c r="BA59">
        <v>0.10732099999999999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>
      <c r="A60">
        <v>59</v>
      </c>
      <c r="E60">
        <v>9795.2054794520554</v>
      </c>
      <c r="K60">
        <v>7173.3154828522511</v>
      </c>
      <c r="L60">
        <v>7246.3254828522513</v>
      </c>
      <c r="M60">
        <v>7319.3354828522515</v>
      </c>
      <c r="N60">
        <v>7392.3454828522517</v>
      </c>
      <c r="O60">
        <v>7465.355482852252</v>
      </c>
      <c r="Q60">
        <v>56822.954207158778</v>
      </c>
      <c r="R60">
        <v>55287.793146722433</v>
      </c>
      <c r="S60">
        <v>53752.632086286088</v>
      </c>
      <c r="T60">
        <v>52217.471025849743</v>
      </c>
      <c r="U60">
        <v>50682.309965413398</v>
      </c>
      <c r="W60">
        <v>0.59775</v>
      </c>
      <c r="AB60">
        <v>1</v>
      </c>
      <c r="AC60">
        <v>1</v>
      </c>
      <c r="AD60">
        <v>1</v>
      </c>
      <c r="AE60">
        <v>1</v>
      </c>
      <c r="AF60">
        <v>1</v>
      </c>
      <c r="AL60">
        <v>5.0491542999999997</v>
      </c>
      <c r="AM60" s="5">
        <v>6.1202507019042969</v>
      </c>
      <c r="AN60">
        <v>570.77625570776252</v>
      </c>
      <c r="AO60">
        <f t="shared" si="0"/>
        <v>26826.48401826484</v>
      </c>
      <c r="AP60">
        <v>684.93150684931504</v>
      </c>
      <c r="AQ60">
        <v>0.10659099999999999</v>
      </c>
      <c r="AR60">
        <v>9.7191599999999989E-2</v>
      </c>
      <c r="AS60">
        <v>9.1634000000000007E-2</v>
      </c>
      <c r="AT60">
        <v>0.118065</v>
      </c>
      <c r="AU60">
        <v>0.106962</v>
      </c>
      <c r="AW60">
        <v>0.10659099999999998</v>
      </c>
      <c r="AX60">
        <v>9.7191599999999975E-2</v>
      </c>
      <c r="AY60">
        <v>9.1634000000000007E-2</v>
      </c>
      <c r="AZ60">
        <v>0.11806500000000002</v>
      </c>
      <c r="BA60">
        <v>0.10696199999999999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>
      <c r="A61">
        <v>60</v>
      </c>
      <c r="E61">
        <v>9795.2054794520554</v>
      </c>
      <c r="K61">
        <v>8287.9776491743887</v>
      </c>
      <c r="L61">
        <v>8402.3176491743889</v>
      </c>
      <c r="M61">
        <v>8516.657649174389</v>
      </c>
      <c r="N61">
        <v>8630.9976491743892</v>
      </c>
      <c r="O61">
        <v>8745.3376491743893</v>
      </c>
      <c r="Q61">
        <v>54442.516175903307</v>
      </c>
      <c r="R61">
        <v>52971.666375979054</v>
      </c>
      <c r="S61">
        <v>51500.8165760548</v>
      </c>
      <c r="T61">
        <v>50029.966776130546</v>
      </c>
      <c r="U61">
        <v>48559.116976206293</v>
      </c>
      <c r="W61">
        <v>0.67871000000000004</v>
      </c>
      <c r="AB61">
        <v>1</v>
      </c>
      <c r="AC61">
        <v>1</v>
      </c>
      <c r="AD61">
        <v>1</v>
      </c>
      <c r="AE61">
        <v>1</v>
      </c>
      <c r="AF61">
        <v>1</v>
      </c>
      <c r="AL61">
        <v>3.9941222999999999</v>
      </c>
      <c r="AM61" s="5">
        <v>5.4456462860107422</v>
      </c>
      <c r="AN61">
        <v>570.77625570776252</v>
      </c>
      <c r="AO61">
        <f t="shared" si="0"/>
        <v>26826.48401826484</v>
      </c>
      <c r="AP61">
        <v>684.93150684931504</v>
      </c>
      <c r="AQ61">
        <v>0.10596299999999999</v>
      </c>
      <c r="AR61">
        <v>9.6522800000000006E-2</v>
      </c>
      <c r="AS61">
        <v>9.1609200000000002E-2</v>
      </c>
      <c r="AT61">
        <v>0.11829200000000001</v>
      </c>
      <c r="AU61">
        <v>0.10648000000000001</v>
      </c>
      <c r="AW61">
        <v>0.10596299999999999</v>
      </c>
      <c r="AX61">
        <v>9.6522800000000006E-2</v>
      </c>
      <c r="AY61">
        <v>9.1609199999999988E-2</v>
      </c>
      <c r="AZ61">
        <v>0.11829199999999999</v>
      </c>
      <c r="BA61">
        <v>0.10648000000000001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>
      <c r="A62">
        <v>61</v>
      </c>
      <c r="E62">
        <v>9795.2054794520554</v>
      </c>
      <c r="K62">
        <v>7796.829632138697</v>
      </c>
      <c r="L62">
        <v>7975.8471321386969</v>
      </c>
      <c r="M62">
        <v>8154.8646321386968</v>
      </c>
      <c r="N62">
        <v>8333.8821321386968</v>
      </c>
      <c r="O62">
        <v>8512.8996321386967</v>
      </c>
      <c r="Q62">
        <v>53612.704299656019</v>
      </c>
      <c r="R62">
        <v>52164.273166460996</v>
      </c>
      <c r="S62">
        <v>50715.842033265973</v>
      </c>
      <c r="T62">
        <v>49267.41090007095</v>
      </c>
      <c r="U62">
        <v>47818.979766875927</v>
      </c>
      <c r="W62">
        <v>0.65844000000000003</v>
      </c>
      <c r="AB62">
        <v>1</v>
      </c>
      <c r="AC62">
        <v>1</v>
      </c>
      <c r="AD62">
        <v>1</v>
      </c>
      <c r="AE62">
        <v>1</v>
      </c>
      <c r="AF62">
        <v>1</v>
      </c>
      <c r="AL62">
        <v>2.8452484999999998</v>
      </c>
      <c r="AM62" s="5">
        <v>4.2591180801391602</v>
      </c>
      <c r="AN62">
        <v>570.77625570776252</v>
      </c>
      <c r="AO62">
        <f t="shared" si="0"/>
        <v>26826.48401826484</v>
      </c>
      <c r="AP62">
        <v>684.93150684931504</v>
      </c>
      <c r="AQ62">
        <v>0.106006</v>
      </c>
      <c r="AR62">
        <v>9.6317800000000009E-2</v>
      </c>
      <c r="AS62">
        <v>9.0601500000000001E-2</v>
      </c>
      <c r="AT62">
        <v>0.117176</v>
      </c>
      <c r="AU62">
        <v>0.105988</v>
      </c>
      <c r="AW62">
        <v>0.106006</v>
      </c>
      <c r="AX62">
        <v>9.6317799999999995E-2</v>
      </c>
      <c r="AY62">
        <v>9.0601499999999988E-2</v>
      </c>
      <c r="AZ62">
        <v>0.11717599999999999</v>
      </c>
      <c r="BA62">
        <v>0.10598800000000001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1:59">
      <c r="A63">
        <v>62</v>
      </c>
      <c r="E63">
        <v>9795.2054794520554</v>
      </c>
      <c r="K63">
        <v>6856.3334293043936</v>
      </c>
      <c r="L63">
        <v>7092.3842626377264</v>
      </c>
      <c r="M63">
        <v>7328.4350959710591</v>
      </c>
      <c r="N63">
        <v>7564.4859293043919</v>
      </c>
      <c r="O63">
        <v>7800.5367626377247</v>
      </c>
      <c r="Q63">
        <v>52733.481398475371</v>
      </c>
      <c r="R63">
        <v>51308.803848136151</v>
      </c>
      <c r="S63">
        <v>49884.126297796931</v>
      </c>
      <c r="T63">
        <v>48459.448747457711</v>
      </c>
      <c r="U63">
        <v>47034.771197118491</v>
      </c>
      <c r="W63">
        <v>0.59653999999999996</v>
      </c>
      <c r="AB63">
        <v>1</v>
      </c>
      <c r="AC63">
        <v>1</v>
      </c>
      <c r="AD63">
        <v>1</v>
      </c>
      <c r="AE63">
        <v>1</v>
      </c>
      <c r="AF63">
        <v>1</v>
      </c>
      <c r="AL63">
        <v>2.5217117999999998</v>
      </c>
      <c r="AM63" s="5">
        <v>3.555417537689209</v>
      </c>
      <c r="AN63">
        <v>570.77625570776252</v>
      </c>
      <c r="AO63">
        <f t="shared" si="0"/>
        <v>26826.48401826484</v>
      </c>
      <c r="AP63">
        <v>684.93150684931504</v>
      </c>
      <c r="AQ63">
        <v>0.10800499999999999</v>
      </c>
      <c r="AR63">
        <v>9.7994399999999995E-2</v>
      </c>
      <c r="AS63">
        <v>9.0908000000000003E-2</v>
      </c>
      <c r="AT63">
        <v>0.11744599999999999</v>
      </c>
      <c r="AU63">
        <v>0.105854</v>
      </c>
      <c r="AW63">
        <v>0.108005</v>
      </c>
      <c r="AX63">
        <v>9.7994399999999995E-2</v>
      </c>
      <c r="AY63">
        <v>9.0908000000000003E-2</v>
      </c>
      <c r="AZ63">
        <v>0.11744599999999998</v>
      </c>
      <c r="BA63">
        <v>0.10585399999999999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1:59">
      <c r="A64">
        <v>63</v>
      </c>
      <c r="E64">
        <v>9795.2054794520554</v>
      </c>
      <c r="K64">
        <v>6290.8746011805606</v>
      </c>
      <c r="L64">
        <v>6640.3862678472269</v>
      </c>
      <c r="M64">
        <v>6989.8979345138941</v>
      </c>
      <c r="N64">
        <v>7339.4096011805614</v>
      </c>
      <c r="O64">
        <v>7688.9212678472286</v>
      </c>
      <c r="Q64">
        <v>53553.117727102981</v>
      </c>
      <c r="R64">
        <v>52106.296417456993</v>
      </c>
      <c r="S64">
        <v>50659.475107811006</v>
      </c>
      <c r="T64">
        <v>49212.653798165018</v>
      </c>
      <c r="U64">
        <v>47765.83248851903</v>
      </c>
      <c r="W64">
        <v>0.46038999999999997</v>
      </c>
      <c r="AB64">
        <v>1</v>
      </c>
      <c r="AC64">
        <v>1</v>
      </c>
      <c r="AD64">
        <v>1</v>
      </c>
      <c r="AE64">
        <v>1</v>
      </c>
      <c r="AF64">
        <v>1</v>
      </c>
      <c r="AL64">
        <v>2.2659023</v>
      </c>
      <c r="AM64" s="5">
        <v>2.971733570098877</v>
      </c>
      <c r="AN64">
        <v>570.77625570776252</v>
      </c>
      <c r="AO64">
        <f t="shared" si="0"/>
        <v>26826.48401826484</v>
      </c>
      <c r="AP64">
        <v>684.93150684931504</v>
      </c>
      <c r="AQ64">
        <v>0.113194</v>
      </c>
      <c r="AR64">
        <v>0.11211599999999999</v>
      </c>
      <c r="AS64">
        <v>0.114055</v>
      </c>
      <c r="AT64">
        <v>0.14064299999999999</v>
      </c>
      <c r="AU64">
        <v>0.118105</v>
      </c>
      <c r="AW64">
        <v>0.113194</v>
      </c>
      <c r="AX64">
        <v>0.11211599999999998</v>
      </c>
      <c r="AY64">
        <v>0.114055</v>
      </c>
      <c r="AZ64">
        <v>0.14064300000000002</v>
      </c>
      <c r="BA64">
        <v>0.118105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1:59">
      <c r="A65">
        <v>64</v>
      </c>
      <c r="E65">
        <v>9795.2054794520554</v>
      </c>
      <c r="K65">
        <v>6072.5865936091413</v>
      </c>
      <c r="L65">
        <v>6392.1790936091411</v>
      </c>
      <c r="M65">
        <v>6711.7715936091408</v>
      </c>
      <c r="N65">
        <v>7031.3640936091406</v>
      </c>
      <c r="O65">
        <v>7350.9565936091403</v>
      </c>
      <c r="Q65">
        <v>54063.453865886768</v>
      </c>
      <c r="R65">
        <v>52602.845026430514</v>
      </c>
      <c r="S65">
        <v>51142.23618697426</v>
      </c>
      <c r="T65">
        <v>49681.627347518006</v>
      </c>
      <c r="U65">
        <v>48221.018508061752</v>
      </c>
      <c r="W65">
        <v>0.18121000000000001</v>
      </c>
      <c r="AB65">
        <v>1</v>
      </c>
      <c r="AC65">
        <v>1</v>
      </c>
      <c r="AD65">
        <v>1</v>
      </c>
      <c r="AE65">
        <v>1</v>
      </c>
      <c r="AF65">
        <v>1</v>
      </c>
      <c r="AL65">
        <v>2.0653790000000001</v>
      </c>
      <c r="AM65" s="5">
        <v>3.2826006412506099</v>
      </c>
      <c r="AN65">
        <v>570.77625570776252</v>
      </c>
      <c r="AO65">
        <f t="shared" si="0"/>
        <v>26826.48401826484</v>
      </c>
      <c r="AP65">
        <v>684.93150684931504</v>
      </c>
      <c r="AQ65">
        <v>0.123443</v>
      </c>
      <c r="AR65">
        <v>0.16070899999999999</v>
      </c>
      <c r="AS65">
        <v>0.213758</v>
      </c>
      <c r="AT65">
        <v>0.19023400000000001</v>
      </c>
      <c r="AU65">
        <v>0.16677899999999998</v>
      </c>
      <c r="AW65">
        <v>0.12344300000000001</v>
      </c>
      <c r="AX65">
        <v>0.16070899999999999</v>
      </c>
      <c r="AY65">
        <v>0.213758</v>
      </c>
      <c r="AZ65">
        <v>0.19023400000000001</v>
      </c>
      <c r="BA65">
        <v>0.16677900000000001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1:59">
      <c r="A66">
        <v>65</v>
      </c>
      <c r="E66">
        <v>9795.2054794520554</v>
      </c>
      <c r="K66">
        <v>6554.4457592588142</v>
      </c>
      <c r="L66">
        <v>6912.5907592588137</v>
      </c>
      <c r="M66">
        <v>7270.7357592588141</v>
      </c>
      <c r="N66">
        <v>7628.8807592588146</v>
      </c>
      <c r="O66">
        <v>7987.025759258815</v>
      </c>
      <c r="Q66">
        <v>57148.480286452883</v>
      </c>
      <c r="R66">
        <v>55604.524627975472</v>
      </c>
      <c r="S66">
        <v>54060.568969498061</v>
      </c>
      <c r="T66">
        <v>52516.61331102065</v>
      </c>
      <c r="U66">
        <v>50972.657652543239</v>
      </c>
      <c r="W66">
        <v>0</v>
      </c>
      <c r="AB66">
        <v>1</v>
      </c>
      <c r="AC66">
        <v>1</v>
      </c>
      <c r="AD66">
        <v>1</v>
      </c>
      <c r="AE66">
        <v>1</v>
      </c>
      <c r="AF66">
        <v>1</v>
      </c>
      <c r="AL66">
        <v>3.0336192</v>
      </c>
      <c r="AM66" s="5">
        <v>3.2417688369750981</v>
      </c>
      <c r="AN66">
        <v>570.77625570776252</v>
      </c>
      <c r="AO66">
        <f t="shared" si="0"/>
        <v>26826.48401826484</v>
      </c>
      <c r="AP66">
        <v>684.93150684931504</v>
      </c>
      <c r="AQ66">
        <v>0.12837399999999999</v>
      </c>
      <c r="AR66">
        <v>0.16487399999999999</v>
      </c>
      <c r="AS66">
        <v>0.22099000000000002</v>
      </c>
      <c r="AT66">
        <v>0.19928100000000001</v>
      </c>
      <c r="AU66">
        <v>0.17106800000000003</v>
      </c>
      <c r="AW66">
        <v>0.12837399999999999</v>
      </c>
      <c r="AX66">
        <v>0.16487400000000002</v>
      </c>
      <c r="AY66">
        <v>0.22099000000000002</v>
      </c>
      <c r="AZ66">
        <v>0.19928100000000004</v>
      </c>
      <c r="BA66">
        <v>0.17106800000000005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>
      <c r="A67">
        <v>66</v>
      </c>
      <c r="E67">
        <v>9795.2054794520554</v>
      </c>
      <c r="K67">
        <v>8277.5276913651178</v>
      </c>
      <c r="L67">
        <v>8670.8726913651171</v>
      </c>
      <c r="M67">
        <v>9064.2176913651165</v>
      </c>
      <c r="N67">
        <v>9457.5626913651158</v>
      </c>
      <c r="O67">
        <v>9850.9076913651152</v>
      </c>
      <c r="Q67">
        <v>58564.440763487248</v>
      </c>
      <c r="R67">
        <v>56982.23071637674</v>
      </c>
      <c r="S67">
        <v>55400.020669266232</v>
      </c>
      <c r="T67">
        <v>53817.810622155725</v>
      </c>
      <c r="U67">
        <v>52235.600575045217</v>
      </c>
      <c r="W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L67">
        <v>3.2418784999999999</v>
      </c>
      <c r="AM67" s="5">
        <v>2.8682105541229248</v>
      </c>
      <c r="AN67">
        <v>570.77625570776252</v>
      </c>
      <c r="AO67">
        <f t="shared" ref="AO67:AO130" si="1">235000000/8760</f>
        <v>26826.48401826484</v>
      </c>
      <c r="AP67">
        <v>684.93150684931504</v>
      </c>
      <c r="AQ67">
        <v>0.128357</v>
      </c>
      <c r="AR67">
        <v>0.16591</v>
      </c>
      <c r="AS67">
        <v>0.22093299999999999</v>
      </c>
      <c r="AT67">
        <v>0.199466</v>
      </c>
      <c r="AU67">
        <v>0.17119599999999999</v>
      </c>
      <c r="AW67">
        <v>0.128357</v>
      </c>
      <c r="AX67">
        <v>0.16591</v>
      </c>
      <c r="AY67">
        <v>0.22093299999999999</v>
      </c>
      <c r="AZ67">
        <v>0.19946600000000003</v>
      </c>
      <c r="BA67">
        <v>0.17119600000000001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>
      <c r="A68">
        <v>67</v>
      </c>
      <c r="E68">
        <v>9795.2054794520554</v>
      </c>
      <c r="K68">
        <v>8728.0369835869824</v>
      </c>
      <c r="L68">
        <v>9226.316983586983</v>
      </c>
      <c r="M68">
        <v>9724.5969835869837</v>
      </c>
      <c r="N68">
        <v>10222.876983586984</v>
      </c>
      <c r="O68">
        <v>10721.156983586985</v>
      </c>
      <c r="Q68">
        <v>59078.168751477591</v>
      </c>
      <c r="R68">
        <v>57482.079538749327</v>
      </c>
      <c r="S68">
        <v>55885.990326021063</v>
      </c>
      <c r="T68">
        <v>54289.901113292799</v>
      </c>
      <c r="U68">
        <v>52693.811900564535</v>
      </c>
      <c r="W68">
        <v>0</v>
      </c>
      <c r="AB68">
        <v>1</v>
      </c>
      <c r="AC68">
        <v>1</v>
      </c>
      <c r="AD68">
        <v>1</v>
      </c>
      <c r="AE68">
        <v>1</v>
      </c>
      <c r="AF68">
        <v>1</v>
      </c>
      <c r="AL68">
        <v>3.2932481999999998</v>
      </c>
      <c r="AM68" s="5">
        <v>3.0413181781768799</v>
      </c>
      <c r="AN68">
        <v>570.77625570776252</v>
      </c>
      <c r="AO68">
        <f t="shared" si="1"/>
        <v>26826.48401826484</v>
      </c>
      <c r="AP68">
        <v>684.93150684931504</v>
      </c>
      <c r="AQ68">
        <v>0.128249</v>
      </c>
      <c r="AR68">
        <v>0.16536099999999998</v>
      </c>
      <c r="AS68">
        <v>0.21928800000000001</v>
      </c>
      <c r="AT68">
        <v>0.198541</v>
      </c>
      <c r="AU68">
        <v>0.17019399999999998</v>
      </c>
      <c r="AW68">
        <v>0.128249</v>
      </c>
      <c r="AX68">
        <v>0.16536099999999998</v>
      </c>
      <c r="AY68">
        <v>0.21928800000000004</v>
      </c>
      <c r="AZ68">
        <v>0.19854100000000002</v>
      </c>
      <c r="BA68">
        <v>0.17019400000000001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>
      <c r="A69">
        <v>68</v>
      </c>
      <c r="E69">
        <v>9795.2054794520554</v>
      </c>
      <c r="K69">
        <v>8271.7221592488568</v>
      </c>
      <c r="L69">
        <v>8804.9813259155235</v>
      </c>
      <c r="M69">
        <v>9338.2404925821902</v>
      </c>
      <c r="N69">
        <v>9871.4996592488569</v>
      </c>
      <c r="O69">
        <v>10404.758825915524</v>
      </c>
      <c r="Q69">
        <v>58666.654662560511</v>
      </c>
      <c r="R69">
        <v>57081.683147389376</v>
      </c>
      <c r="S69">
        <v>55496.711632218241</v>
      </c>
      <c r="T69">
        <v>53911.740117047106</v>
      </c>
      <c r="U69">
        <v>52326.76860187597</v>
      </c>
      <c r="W69">
        <v>0</v>
      </c>
      <c r="AB69">
        <v>1</v>
      </c>
      <c r="AC69">
        <v>1</v>
      </c>
      <c r="AD69">
        <v>1</v>
      </c>
      <c r="AE69">
        <v>1</v>
      </c>
      <c r="AF69">
        <v>1</v>
      </c>
      <c r="AL69">
        <v>2.597731</v>
      </c>
      <c r="AM69" s="5">
        <v>2.9198060035705571</v>
      </c>
      <c r="AN69">
        <v>570.77625570776252</v>
      </c>
      <c r="AO69">
        <f t="shared" si="1"/>
        <v>26826.48401826484</v>
      </c>
      <c r="AP69">
        <v>684.93150684931504</v>
      </c>
      <c r="AQ69">
        <v>0.12796099999999999</v>
      </c>
      <c r="AR69">
        <v>0.16468100000000002</v>
      </c>
      <c r="AS69">
        <v>0.21981999999999999</v>
      </c>
      <c r="AT69">
        <v>0.19783199999999998</v>
      </c>
      <c r="AU69">
        <v>0.16999700000000001</v>
      </c>
      <c r="AW69">
        <v>0.12796099999999999</v>
      </c>
      <c r="AX69">
        <v>0.16468100000000002</v>
      </c>
      <c r="AY69">
        <v>0.21982000000000002</v>
      </c>
      <c r="AZ69">
        <v>0.19783200000000001</v>
      </c>
      <c r="BA69">
        <v>0.16999700000000001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1:59">
      <c r="A70">
        <v>69</v>
      </c>
      <c r="E70">
        <v>9795.2054794520554</v>
      </c>
      <c r="K70">
        <v>7145.448928694198</v>
      </c>
      <c r="L70">
        <v>7632.1797620275311</v>
      </c>
      <c r="M70">
        <v>8118.9105953608641</v>
      </c>
      <c r="N70">
        <v>8605.6414286941981</v>
      </c>
      <c r="O70">
        <v>9092.3722620275312</v>
      </c>
      <c r="Q70">
        <v>56816.17050874565</v>
      </c>
      <c r="R70">
        <v>55281.192719924278</v>
      </c>
      <c r="S70">
        <v>53746.214931102906</v>
      </c>
      <c r="T70">
        <v>52211.237142281534</v>
      </c>
      <c r="U70">
        <v>50676.259353460162</v>
      </c>
      <c r="W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L70">
        <v>0.80805707000000004</v>
      </c>
      <c r="AM70" s="5">
        <v>3.857926607131958</v>
      </c>
      <c r="AN70">
        <v>570.77625570776252</v>
      </c>
      <c r="AO70">
        <f t="shared" si="1"/>
        <v>26826.48401826484</v>
      </c>
      <c r="AP70">
        <v>684.93150684931504</v>
      </c>
      <c r="AQ70">
        <v>0.127612</v>
      </c>
      <c r="AR70">
        <v>0.16370500000000002</v>
      </c>
      <c r="AS70">
        <v>0.21759200000000001</v>
      </c>
      <c r="AT70">
        <v>0.19742799999999999</v>
      </c>
      <c r="AU70">
        <v>0.16813999999999998</v>
      </c>
      <c r="AW70">
        <v>0.127612</v>
      </c>
      <c r="AX70">
        <v>0.16370500000000004</v>
      </c>
      <c r="AY70">
        <v>0.21759200000000001</v>
      </c>
      <c r="AZ70">
        <v>0.19742799999999999</v>
      </c>
      <c r="BA70">
        <v>0.16814000000000001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>
      <c r="A71">
        <v>70</v>
      </c>
      <c r="E71">
        <v>9795.2054794520554</v>
      </c>
      <c r="K71">
        <v>6052.8477844138533</v>
      </c>
      <c r="L71">
        <v>6455.7344510805196</v>
      </c>
      <c r="M71">
        <v>6858.621117747186</v>
      </c>
      <c r="N71">
        <v>7261.5077844138523</v>
      </c>
      <c r="O71">
        <v>7664.3944510805186</v>
      </c>
      <c r="Q71">
        <v>51317.520921440999</v>
      </c>
      <c r="R71">
        <v>49931.097759734883</v>
      </c>
      <c r="S71">
        <v>48544.674598028767</v>
      </c>
      <c r="T71">
        <v>47158.251436322651</v>
      </c>
      <c r="U71">
        <v>45771.828274616535</v>
      </c>
      <c r="W71">
        <v>0</v>
      </c>
      <c r="AB71">
        <v>1</v>
      </c>
      <c r="AC71">
        <v>1</v>
      </c>
      <c r="AD71">
        <v>1</v>
      </c>
      <c r="AE71">
        <v>1</v>
      </c>
      <c r="AF71">
        <v>1</v>
      </c>
      <c r="AL71">
        <v>1.4724550999999999</v>
      </c>
      <c r="AM71" s="5">
        <v>5.2376370429992676</v>
      </c>
      <c r="AN71">
        <v>570.77625570776252</v>
      </c>
      <c r="AO71">
        <f t="shared" si="1"/>
        <v>26826.48401826484</v>
      </c>
      <c r="AP71">
        <v>684.93150684931504</v>
      </c>
      <c r="AQ71">
        <v>0.12737000000000001</v>
      </c>
      <c r="AR71">
        <v>0.16192200000000001</v>
      </c>
      <c r="AS71">
        <v>0.21335200000000001</v>
      </c>
      <c r="AT71">
        <v>0.19570300000000002</v>
      </c>
      <c r="AU71">
        <v>0.16764699999999999</v>
      </c>
      <c r="AW71">
        <v>0.12737000000000004</v>
      </c>
      <c r="AX71">
        <v>0.16192200000000001</v>
      </c>
      <c r="AY71">
        <v>0.21335200000000004</v>
      </c>
      <c r="AZ71">
        <v>0.19570300000000002</v>
      </c>
      <c r="BA71">
        <v>0.16764699999999999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>
      <c r="A72">
        <v>71</v>
      </c>
      <c r="E72">
        <v>9795.2054794520554</v>
      </c>
      <c r="K72">
        <v>5933.2538228188741</v>
      </c>
      <c r="L72">
        <v>6261.040489485541</v>
      </c>
      <c r="M72">
        <v>6588.8271561522079</v>
      </c>
      <c r="N72">
        <v>6916.6138228188747</v>
      </c>
      <c r="O72">
        <v>7244.4004894855416</v>
      </c>
      <c r="Q72">
        <v>42302.713085996322</v>
      </c>
      <c r="R72">
        <v>41159.839072335788</v>
      </c>
      <c r="S72">
        <v>40016.965058675254</v>
      </c>
      <c r="T72">
        <v>38874.09104501472</v>
      </c>
      <c r="U72">
        <v>37731.217031354186</v>
      </c>
      <c r="W72">
        <v>0</v>
      </c>
      <c r="AB72">
        <v>1</v>
      </c>
      <c r="AC72">
        <v>1</v>
      </c>
      <c r="AD72">
        <v>1</v>
      </c>
      <c r="AE72">
        <v>1</v>
      </c>
      <c r="AF72">
        <v>1</v>
      </c>
      <c r="AL72">
        <v>1.6866905999999999</v>
      </c>
      <c r="AM72" s="5">
        <v>6.1968193054199219</v>
      </c>
      <c r="AN72">
        <v>570.77625570776252</v>
      </c>
      <c r="AO72">
        <f t="shared" si="1"/>
        <v>26826.48401826484</v>
      </c>
      <c r="AP72">
        <v>684.93150684931504</v>
      </c>
      <c r="AQ72">
        <v>0.124579</v>
      </c>
      <c r="AR72">
        <v>0.16126400000000002</v>
      </c>
      <c r="AS72">
        <v>0.212589</v>
      </c>
      <c r="AT72">
        <v>0.19354400000000002</v>
      </c>
      <c r="AU72">
        <v>0.16644499999999998</v>
      </c>
      <c r="AW72">
        <v>0.12457899999999998</v>
      </c>
      <c r="AX72">
        <v>0.16126400000000002</v>
      </c>
      <c r="AY72">
        <v>0.21258900000000003</v>
      </c>
      <c r="AZ72">
        <v>0.19354400000000005</v>
      </c>
      <c r="BA72">
        <v>0.16644500000000001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>
      <c r="A73">
        <v>72</v>
      </c>
      <c r="E73">
        <v>9795.2054794520554</v>
      </c>
      <c r="K73">
        <v>4575.9204140370221</v>
      </c>
      <c r="L73">
        <v>4837.2704140370224</v>
      </c>
      <c r="M73">
        <v>5098.6204140370228</v>
      </c>
      <c r="N73">
        <v>5359.9704140370231</v>
      </c>
      <c r="O73">
        <v>5621.3204140370235</v>
      </c>
      <c r="Q73">
        <v>34083.065278150782</v>
      </c>
      <c r="R73">
        <v>33162.257914374364</v>
      </c>
      <c r="S73">
        <v>32241.450550597943</v>
      </c>
      <c r="T73">
        <v>31320.643186821522</v>
      </c>
      <c r="U73">
        <v>30399.835823045101</v>
      </c>
      <c r="W73">
        <v>0</v>
      </c>
      <c r="AB73">
        <v>1</v>
      </c>
      <c r="AC73">
        <v>1</v>
      </c>
      <c r="AD73">
        <v>1</v>
      </c>
      <c r="AE73">
        <v>1</v>
      </c>
      <c r="AF73">
        <v>1</v>
      </c>
      <c r="AL73">
        <v>3.7125685000000002</v>
      </c>
      <c r="AM73" s="5">
        <v>6.6299214363098136</v>
      </c>
      <c r="AN73">
        <v>570.77625570776252</v>
      </c>
      <c r="AO73">
        <f t="shared" si="1"/>
        <v>26826.48401826484</v>
      </c>
      <c r="AP73">
        <v>684.93150684931504</v>
      </c>
      <c r="AQ73">
        <v>0.11806900000000001</v>
      </c>
      <c r="AR73">
        <v>0.155224</v>
      </c>
      <c r="AS73">
        <v>0.20838100000000001</v>
      </c>
      <c r="AT73">
        <v>0.18810199999999999</v>
      </c>
      <c r="AU73">
        <v>0.158079</v>
      </c>
      <c r="AW73">
        <v>0.11806900000000002</v>
      </c>
      <c r="AX73">
        <v>0.15522400000000003</v>
      </c>
      <c r="AY73">
        <v>0.20838100000000004</v>
      </c>
      <c r="AZ73">
        <v>0.18810199999999999</v>
      </c>
      <c r="BA73">
        <v>0.15807900000000003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>
      <c r="A74">
        <v>73</v>
      </c>
      <c r="E74">
        <v>9795.2054794520554</v>
      </c>
      <c r="K74">
        <v>3343.6858760595824</v>
      </c>
      <c r="L74">
        <v>3556.1150427262492</v>
      </c>
      <c r="M74">
        <v>3768.5442093929159</v>
      </c>
      <c r="N74">
        <v>3980.9733760595827</v>
      </c>
      <c r="O74">
        <v>4193.4025427262495</v>
      </c>
      <c r="Q74">
        <v>33797.695400849872</v>
      </c>
      <c r="R74">
        <v>32884.597750361427</v>
      </c>
      <c r="S74">
        <v>31971.500099872981</v>
      </c>
      <c r="T74">
        <v>31058.402449384535</v>
      </c>
      <c r="U74">
        <v>30145.30479889609</v>
      </c>
      <c r="W74">
        <v>0</v>
      </c>
      <c r="AB74">
        <v>1</v>
      </c>
      <c r="AC74">
        <v>1</v>
      </c>
      <c r="AD74">
        <v>1</v>
      </c>
      <c r="AE74">
        <v>1</v>
      </c>
      <c r="AF74">
        <v>1</v>
      </c>
      <c r="AL74">
        <v>4.7206644999999998</v>
      </c>
      <c r="AM74" s="5">
        <v>7.5543537139892578</v>
      </c>
      <c r="AN74">
        <v>570.77625570776252</v>
      </c>
      <c r="AO74">
        <f t="shared" si="1"/>
        <v>26826.48401826484</v>
      </c>
      <c r="AP74">
        <v>684.93150684931504</v>
      </c>
      <c r="AQ74">
        <v>0.115755</v>
      </c>
      <c r="AR74">
        <v>0.14524100000000001</v>
      </c>
      <c r="AS74">
        <v>0.20259100000000002</v>
      </c>
      <c r="AT74">
        <v>0.17824400000000001</v>
      </c>
      <c r="AU74">
        <v>0.15388399999999999</v>
      </c>
      <c r="AW74">
        <v>0.11575499999999998</v>
      </c>
      <c r="AX74">
        <v>0.14524100000000001</v>
      </c>
      <c r="AY74">
        <v>0.20259100000000002</v>
      </c>
      <c r="AZ74">
        <v>0.17824400000000001</v>
      </c>
      <c r="BA74">
        <v>0.15388400000000002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>
      <c r="A75">
        <v>74</v>
      </c>
      <c r="E75">
        <v>9795.2054794520554</v>
      </c>
      <c r="K75">
        <v>2382.2017941745771</v>
      </c>
      <c r="L75">
        <v>2481.8567941745769</v>
      </c>
      <c r="M75">
        <v>2581.5117941745766</v>
      </c>
      <c r="N75">
        <v>2681.1667941745764</v>
      </c>
      <c r="O75">
        <v>2780.8217941745761</v>
      </c>
      <c r="Q75">
        <v>34440.536117835523</v>
      </c>
      <c r="R75">
        <v>33510.071119371976</v>
      </c>
      <c r="S75">
        <v>32579.606120908429</v>
      </c>
      <c r="T75">
        <v>31649.141122444882</v>
      </c>
      <c r="U75">
        <v>30718.676123981335</v>
      </c>
      <c r="W75">
        <v>0</v>
      </c>
      <c r="AB75">
        <v>1</v>
      </c>
      <c r="AC75">
        <v>1</v>
      </c>
      <c r="AD75">
        <v>1</v>
      </c>
      <c r="AE75">
        <v>1</v>
      </c>
      <c r="AF75">
        <v>1</v>
      </c>
      <c r="AL75">
        <v>5.445214</v>
      </c>
      <c r="AM75" s="5">
        <v>7.030998706817627</v>
      </c>
      <c r="AN75">
        <v>570.77625570776252</v>
      </c>
      <c r="AO75">
        <f t="shared" si="1"/>
        <v>26826.48401826484</v>
      </c>
      <c r="AP75">
        <v>684.93150684931504</v>
      </c>
      <c r="AQ75">
        <v>0.115533</v>
      </c>
      <c r="AR75">
        <v>0.145209</v>
      </c>
      <c r="AS75">
        <v>0.20250399999999999</v>
      </c>
      <c r="AT75">
        <v>0.17796100000000001</v>
      </c>
      <c r="AU75">
        <v>0.15373799999999999</v>
      </c>
      <c r="AW75">
        <v>0.11553299999999998</v>
      </c>
      <c r="AX75">
        <v>0.14520900000000003</v>
      </c>
      <c r="AY75">
        <v>0.20250400000000002</v>
      </c>
      <c r="AZ75">
        <v>0.17796100000000004</v>
      </c>
      <c r="BA75">
        <v>0.15373799999999999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1:59">
      <c r="A76">
        <v>75</v>
      </c>
      <c r="E76">
        <v>9795.2054794520554</v>
      </c>
      <c r="K76">
        <v>1800.8934012574036</v>
      </c>
      <c r="L76">
        <v>1849.2359012574036</v>
      </c>
      <c r="M76">
        <v>1897.5784012574036</v>
      </c>
      <c r="N76">
        <v>1945.9209012574036</v>
      </c>
      <c r="O76">
        <v>1994.2634012574035</v>
      </c>
      <c r="Q76">
        <v>35133.738931012762</v>
      </c>
      <c r="R76">
        <v>34184.545973447333</v>
      </c>
      <c r="S76">
        <v>33235.353015881905</v>
      </c>
      <c r="T76">
        <v>32286.16005831648</v>
      </c>
      <c r="U76">
        <v>31336.967100751055</v>
      </c>
      <c r="W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L76">
        <v>5.5650700000000004</v>
      </c>
      <c r="AM76" s="5">
        <v>8.3357067108154297</v>
      </c>
      <c r="AN76">
        <v>570.77625570776252</v>
      </c>
      <c r="AO76">
        <f t="shared" si="1"/>
        <v>26826.48401826484</v>
      </c>
      <c r="AP76">
        <v>684.93150684931504</v>
      </c>
      <c r="AQ76">
        <v>0.11528000000000001</v>
      </c>
      <c r="AR76">
        <v>0.14510800000000001</v>
      </c>
      <c r="AS76">
        <v>0.20216800000000001</v>
      </c>
      <c r="AT76">
        <v>0.177096</v>
      </c>
      <c r="AU76">
        <v>0.153471</v>
      </c>
      <c r="AW76">
        <v>0.11528000000000001</v>
      </c>
      <c r="AX76">
        <v>0.14510800000000001</v>
      </c>
      <c r="AY76">
        <v>0.20216800000000001</v>
      </c>
      <c r="AZ76">
        <v>0.17709600000000003</v>
      </c>
      <c r="BA76">
        <v>0.15347100000000002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1:59">
      <c r="A77">
        <v>76</v>
      </c>
      <c r="E77">
        <v>9795.2054794520554</v>
      </c>
      <c r="K77">
        <v>1686.9569562456377</v>
      </c>
      <c r="L77">
        <v>1728.4794562456377</v>
      </c>
      <c r="M77">
        <v>1770.0019562456378</v>
      </c>
      <c r="N77">
        <v>1811.5244562456378</v>
      </c>
      <c r="O77">
        <v>1853.0469562456378</v>
      </c>
      <c r="Q77">
        <v>37291.311335666549</v>
      </c>
      <c r="R77">
        <v>36283.828182488891</v>
      </c>
      <c r="S77">
        <v>35276.345029311233</v>
      </c>
      <c r="T77">
        <v>34268.861876133575</v>
      </c>
      <c r="U77">
        <v>33261.378722955917</v>
      </c>
      <c r="W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L77">
        <v>5.6715083000000002</v>
      </c>
      <c r="AM77" s="5">
        <v>9.1806497573852539</v>
      </c>
      <c r="AN77">
        <v>570.77625570776252</v>
      </c>
      <c r="AO77">
        <f t="shared" si="1"/>
        <v>26826.48401826484</v>
      </c>
      <c r="AP77">
        <v>684.93150684931504</v>
      </c>
      <c r="AQ77">
        <v>0.108655</v>
      </c>
      <c r="AR77">
        <v>0.13014099999999998</v>
      </c>
      <c r="AS77">
        <v>0.17882200000000001</v>
      </c>
      <c r="AT77">
        <v>0.16583099999999998</v>
      </c>
      <c r="AU77">
        <v>0.131878</v>
      </c>
      <c r="AW77">
        <v>0.10865499999999999</v>
      </c>
      <c r="AX77">
        <v>0.13014100000000001</v>
      </c>
      <c r="AY77">
        <v>0.17882200000000004</v>
      </c>
      <c r="AZ77">
        <v>0.16583100000000001</v>
      </c>
      <c r="BA77">
        <v>0.131878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1:59">
      <c r="A78">
        <v>77</v>
      </c>
      <c r="E78">
        <v>9795.2054794520554</v>
      </c>
      <c r="K78">
        <v>1904.3662951966603</v>
      </c>
      <c r="L78">
        <v>1945.0637951966603</v>
      </c>
      <c r="M78">
        <v>1985.7612951966603</v>
      </c>
      <c r="N78">
        <v>2026.4587951966603</v>
      </c>
      <c r="O78">
        <v>2067.1562951966603</v>
      </c>
      <c r="Q78">
        <v>42504.738574169751</v>
      </c>
      <c r="R78">
        <v>41356.406523733989</v>
      </c>
      <c r="S78">
        <v>40208.074473298228</v>
      </c>
      <c r="T78">
        <v>39059.742422862466</v>
      </c>
      <c r="U78">
        <v>37911.410372426704</v>
      </c>
      <c r="W78">
        <v>0</v>
      </c>
      <c r="AB78">
        <v>1</v>
      </c>
      <c r="AC78">
        <v>1</v>
      </c>
      <c r="AD78">
        <v>1</v>
      </c>
      <c r="AE78">
        <v>1</v>
      </c>
      <c r="AF78">
        <v>1</v>
      </c>
      <c r="AL78">
        <v>5.0421823999999997</v>
      </c>
      <c r="AM78" s="5">
        <v>8.0405092239379883</v>
      </c>
      <c r="AN78">
        <v>570.77625570776252</v>
      </c>
      <c r="AO78">
        <f t="shared" si="1"/>
        <v>26826.48401826484</v>
      </c>
      <c r="AP78">
        <v>684.93150684931504</v>
      </c>
      <c r="AQ78">
        <v>0.108081</v>
      </c>
      <c r="AR78">
        <v>0.126828</v>
      </c>
      <c r="AS78">
        <v>0.17375399999999999</v>
      </c>
      <c r="AT78">
        <v>0.16467500000000002</v>
      </c>
      <c r="AU78">
        <v>0.13103700000000001</v>
      </c>
      <c r="AW78">
        <v>0.108081</v>
      </c>
      <c r="AX78">
        <v>0.126828</v>
      </c>
      <c r="AY78">
        <v>0.17375400000000002</v>
      </c>
      <c r="AZ78">
        <v>0.16467500000000002</v>
      </c>
      <c r="BA78">
        <v>0.13103700000000001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>
      <c r="A79">
        <v>78</v>
      </c>
      <c r="E79">
        <v>9795.2054794520554</v>
      </c>
      <c r="K79">
        <v>2779.8167349299238</v>
      </c>
      <c r="L79">
        <v>2820.9267349299239</v>
      </c>
      <c r="M79">
        <v>2862.036734929924</v>
      </c>
      <c r="N79">
        <v>2903.1467349299242</v>
      </c>
      <c r="O79">
        <v>2944.2567349299243</v>
      </c>
      <c r="Q79">
        <v>58384.964237132262</v>
      </c>
      <c r="R79">
        <v>56807.603035961307</v>
      </c>
      <c r="S79">
        <v>55230.241834790351</v>
      </c>
      <c r="T79">
        <v>53652.880633619396</v>
      </c>
      <c r="U79">
        <v>52075.51943244844</v>
      </c>
      <c r="W79">
        <v>0</v>
      </c>
      <c r="AB79">
        <v>1</v>
      </c>
      <c r="AC79">
        <v>1</v>
      </c>
      <c r="AD79">
        <v>1</v>
      </c>
      <c r="AE79">
        <v>1</v>
      </c>
      <c r="AF79">
        <v>1</v>
      </c>
      <c r="AL79">
        <v>4.1765549999999996</v>
      </c>
      <c r="AM79" s="5">
        <v>9.0941495895385742</v>
      </c>
      <c r="AN79">
        <v>570.77625570776252</v>
      </c>
      <c r="AO79">
        <f t="shared" si="1"/>
        <v>26826.48401826484</v>
      </c>
      <c r="AP79">
        <v>684.93150684931504</v>
      </c>
      <c r="AQ79">
        <v>0.10781399999999999</v>
      </c>
      <c r="AR79">
        <v>0.12678500000000001</v>
      </c>
      <c r="AS79">
        <v>0.17263800000000001</v>
      </c>
      <c r="AT79">
        <v>0.16517599999999999</v>
      </c>
      <c r="AU79">
        <v>0.13167799999999999</v>
      </c>
      <c r="AW79">
        <v>0.10781400000000001</v>
      </c>
      <c r="AX79">
        <v>0.12678500000000004</v>
      </c>
      <c r="AY79">
        <v>0.17263800000000001</v>
      </c>
      <c r="AZ79">
        <v>0.16517599999999999</v>
      </c>
      <c r="BA79">
        <v>0.13167800000000002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>
      <c r="A80">
        <v>79</v>
      </c>
      <c r="E80">
        <v>9795.2054794520554</v>
      </c>
      <c r="K80">
        <v>4362.1381804504708</v>
      </c>
      <c r="L80">
        <v>4403.1106804504707</v>
      </c>
      <c r="M80">
        <v>4444.0831804504705</v>
      </c>
      <c r="N80">
        <v>4485.0556804504704</v>
      </c>
      <c r="O80">
        <v>4526.0281804504702</v>
      </c>
      <c r="Q80">
        <v>69593.404044857394</v>
      </c>
      <c r="R80">
        <v>67713.229287306109</v>
      </c>
      <c r="S80">
        <v>65833.054529754823</v>
      </c>
      <c r="T80">
        <v>63952.879772203545</v>
      </c>
      <c r="U80">
        <v>62072.705014652267</v>
      </c>
      <c r="W80">
        <v>0</v>
      </c>
      <c r="AB80">
        <v>1</v>
      </c>
      <c r="AC80">
        <v>1</v>
      </c>
      <c r="AD80">
        <v>1</v>
      </c>
      <c r="AE80">
        <v>1</v>
      </c>
      <c r="AF80">
        <v>1</v>
      </c>
      <c r="AL80">
        <v>3.7687843000000001</v>
      </c>
      <c r="AM80" s="5">
        <v>9.9369335174560547</v>
      </c>
      <c r="AN80">
        <v>570.77625570776252</v>
      </c>
      <c r="AO80">
        <f t="shared" si="1"/>
        <v>26826.48401826484</v>
      </c>
      <c r="AP80">
        <v>684.93150684931504</v>
      </c>
      <c r="AQ80">
        <v>0.111452</v>
      </c>
      <c r="AR80">
        <v>0.12904499999999999</v>
      </c>
      <c r="AS80">
        <v>0.17652699999999999</v>
      </c>
      <c r="AT80">
        <v>0.166542</v>
      </c>
      <c r="AU80">
        <v>0.13356700000000002</v>
      </c>
      <c r="AW80">
        <v>0.11145199999999998</v>
      </c>
      <c r="AX80">
        <v>0.12904500000000002</v>
      </c>
      <c r="AY80">
        <v>0.17652699999999999</v>
      </c>
      <c r="AZ80">
        <v>0.16654200000000002</v>
      </c>
      <c r="BA80">
        <v>0.13356700000000005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>
      <c r="A81">
        <v>80</v>
      </c>
      <c r="E81">
        <v>9795.2054794520554</v>
      </c>
      <c r="K81">
        <v>5704.9605680891418</v>
      </c>
      <c r="L81">
        <v>5746.8955680891413</v>
      </c>
      <c r="M81">
        <v>5788.8305680891408</v>
      </c>
      <c r="N81">
        <v>5830.7655680891403</v>
      </c>
      <c r="O81">
        <v>5872.7005680891398</v>
      </c>
      <c r="Q81">
        <v>64517.986151006553</v>
      </c>
      <c r="R81">
        <v>62774.931754814272</v>
      </c>
      <c r="S81">
        <v>61031.87735862199</v>
      </c>
      <c r="T81">
        <v>59288.822962429709</v>
      </c>
      <c r="U81">
        <v>57545.768566237428</v>
      </c>
      <c r="W81">
        <v>0</v>
      </c>
      <c r="AB81">
        <v>1</v>
      </c>
      <c r="AC81">
        <v>1</v>
      </c>
      <c r="AD81">
        <v>1</v>
      </c>
      <c r="AE81">
        <v>1</v>
      </c>
      <c r="AF81">
        <v>1</v>
      </c>
      <c r="AL81">
        <v>4.5992569999999997</v>
      </c>
      <c r="AM81" s="5">
        <v>9.6094207763671875</v>
      </c>
      <c r="AN81">
        <v>570.77625570776252</v>
      </c>
      <c r="AO81">
        <f t="shared" si="1"/>
        <v>26826.48401826484</v>
      </c>
      <c r="AP81">
        <v>684.93150684931504</v>
      </c>
      <c r="AQ81">
        <v>0.11501699999999999</v>
      </c>
      <c r="AR81">
        <v>0.14089299999999999</v>
      </c>
      <c r="AS81">
        <v>0.18840399999999999</v>
      </c>
      <c r="AT81">
        <v>0.17721899999999999</v>
      </c>
      <c r="AU81">
        <v>0.14111400000000002</v>
      </c>
      <c r="AW81">
        <v>0.11501699999999999</v>
      </c>
      <c r="AX81">
        <v>0.14089299999999999</v>
      </c>
      <c r="AY81">
        <v>0.18840400000000002</v>
      </c>
      <c r="AZ81">
        <v>0.17721900000000002</v>
      </c>
      <c r="BA81">
        <v>0.14111400000000002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>
      <c r="A82">
        <v>81</v>
      </c>
      <c r="E82">
        <v>9795.2054794520554</v>
      </c>
      <c r="K82">
        <v>4830.6727451417128</v>
      </c>
      <c r="L82">
        <v>4880.1702451417132</v>
      </c>
      <c r="M82">
        <v>4929.6677451417127</v>
      </c>
      <c r="N82">
        <v>4979.1652451417121</v>
      </c>
      <c r="O82">
        <v>5028.6627451417116</v>
      </c>
      <c r="Q82">
        <v>63164.024035251903</v>
      </c>
      <c r="R82">
        <v>61457.549046850691</v>
      </c>
      <c r="S82">
        <v>59751.074058449478</v>
      </c>
      <c r="T82">
        <v>58044.599070048265</v>
      </c>
      <c r="U82">
        <v>56338.124081647053</v>
      </c>
      <c r="W82">
        <v>0.20276</v>
      </c>
      <c r="AB82">
        <v>1</v>
      </c>
      <c r="AC82">
        <v>1</v>
      </c>
      <c r="AD82">
        <v>1</v>
      </c>
      <c r="AE82">
        <v>1</v>
      </c>
      <c r="AF82">
        <v>1</v>
      </c>
      <c r="AL82">
        <v>5.9348780000000003</v>
      </c>
      <c r="AM82" s="5">
        <v>9.6632308959960938</v>
      </c>
      <c r="AN82">
        <v>570.77625570776252</v>
      </c>
      <c r="AO82">
        <f t="shared" si="1"/>
        <v>26826.48401826484</v>
      </c>
      <c r="AP82">
        <v>684.93150684931504</v>
      </c>
      <c r="AQ82">
        <v>0.114304</v>
      </c>
      <c r="AR82">
        <v>0.141788</v>
      </c>
      <c r="AS82">
        <v>0.18895099999999998</v>
      </c>
      <c r="AT82">
        <v>0.181612</v>
      </c>
      <c r="AU82">
        <v>0.14296600000000001</v>
      </c>
      <c r="AW82">
        <v>0.114304</v>
      </c>
      <c r="AX82">
        <v>0.14178800000000003</v>
      </c>
      <c r="AY82">
        <v>0.18895099999999998</v>
      </c>
      <c r="AZ82">
        <v>0.181612</v>
      </c>
      <c r="BA82">
        <v>0.14296600000000004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>
      <c r="A83">
        <v>82</v>
      </c>
      <c r="E83">
        <v>9795.2054794520554</v>
      </c>
      <c r="K83">
        <v>4284.242855799569</v>
      </c>
      <c r="L83">
        <v>4358.9853557995693</v>
      </c>
      <c r="M83">
        <v>4433.7278557995696</v>
      </c>
      <c r="N83">
        <v>4508.4703557995699</v>
      </c>
      <c r="O83">
        <v>4583.2128557995702</v>
      </c>
      <c r="Q83">
        <v>61495.785238174307</v>
      </c>
      <c r="R83">
        <v>59834.380332406996</v>
      </c>
      <c r="S83">
        <v>58172.975426639685</v>
      </c>
      <c r="T83">
        <v>56511.570520872374</v>
      </c>
      <c r="U83">
        <v>54850.165615105063</v>
      </c>
      <c r="W83">
        <v>0.52067999999999992</v>
      </c>
      <c r="AB83">
        <v>1</v>
      </c>
      <c r="AC83">
        <v>1</v>
      </c>
      <c r="AD83">
        <v>1</v>
      </c>
      <c r="AE83">
        <v>1</v>
      </c>
      <c r="AF83">
        <v>1</v>
      </c>
      <c r="AL83">
        <v>5.7317970000000003</v>
      </c>
      <c r="AM83" s="5">
        <v>10.03325080871582</v>
      </c>
      <c r="AN83">
        <v>570.77625570776252</v>
      </c>
      <c r="AO83">
        <f t="shared" si="1"/>
        <v>26826.48401826484</v>
      </c>
      <c r="AP83">
        <v>684.93150684931504</v>
      </c>
      <c r="AQ83">
        <v>0.108017</v>
      </c>
      <c r="AR83">
        <v>0.13137399999999999</v>
      </c>
      <c r="AS83">
        <v>0.171402</v>
      </c>
      <c r="AT83">
        <v>0.157358</v>
      </c>
      <c r="AU83">
        <v>0.12806200000000001</v>
      </c>
      <c r="AW83">
        <v>0.10801700000000002</v>
      </c>
      <c r="AX83">
        <v>0.13137399999999999</v>
      </c>
      <c r="AY83">
        <v>0.171402</v>
      </c>
      <c r="AZ83">
        <v>0.157358</v>
      </c>
      <c r="BA83">
        <v>0.12806200000000001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>
      <c r="A84">
        <v>83</v>
      </c>
      <c r="E84">
        <v>9795.2054794520554</v>
      </c>
      <c r="K84">
        <v>4360.975563664636</v>
      </c>
      <c r="L84">
        <v>4465.7180636646362</v>
      </c>
      <c r="M84">
        <v>4570.4605636646365</v>
      </c>
      <c r="N84">
        <v>4675.2030636646368</v>
      </c>
      <c r="O84">
        <v>4779.9455636646371</v>
      </c>
      <c r="Q84">
        <v>59851.51707877517</v>
      </c>
      <c r="R84">
        <v>58234.534650886577</v>
      </c>
      <c r="S84">
        <v>56617.552222997983</v>
      </c>
      <c r="T84">
        <v>55000.56979510939</v>
      </c>
      <c r="U84">
        <v>53383.587367220796</v>
      </c>
      <c r="W84">
        <v>0.62961999999999996</v>
      </c>
      <c r="AB84">
        <v>1</v>
      </c>
      <c r="AC84">
        <v>1</v>
      </c>
      <c r="AD84">
        <v>1</v>
      </c>
      <c r="AE84">
        <v>1</v>
      </c>
      <c r="AF84">
        <v>1</v>
      </c>
      <c r="AL84">
        <v>3.378762</v>
      </c>
      <c r="AM84" s="5">
        <v>11.10368061065674</v>
      </c>
      <c r="AN84">
        <v>570.77625570776252</v>
      </c>
      <c r="AO84">
        <f t="shared" si="1"/>
        <v>26826.48401826484</v>
      </c>
      <c r="AP84">
        <v>684.93150684931504</v>
      </c>
      <c r="AQ84">
        <v>0.10800799999999999</v>
      </c>
      <c r="AR84">
        <v>0.13042500000000001</v>
      </c>
      <c r="AS84">
        <v>0.17411399999999999</v>
      </c>
      <c r="AT84">
        <v>0.15800500000000001</v>
      </c>
      <c r="AU84">
        <v>0.12814200000000001</v>
      </c>
      <c r="AW84">
        <v>0.10800799999999998</v>
      </c>
      <c r="AX84">
        <v>0.13042500000000001</v>
      </c>
      <c r="AY84">
        <v>0.17411399999999999</v>
      </c>
      <c r="AZ84">
        <v>0.15800500000000001</v>
      </c>
      <c r="BA84">
        <v>0.12814200000000003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>
      <c r="A85">
        <v>84</v>
      </c>
      <c r="E85">
        <v>9795.2054794520554</v>
      </c>
      <c r="K85">
        <v>5042.2690001635638</v>
      </c>
      <c r="L85">
        <v>5210.0123334968976</v>
      </c>
      <c r="M85">
        <v>5377.7556668302313</v>
      </c>
      <c r="N85">
        <v>5545.4990001635651</v>
      </c>
      <c r="O85">
        <v>5713.2423334968989</v>
      </c>
      <c r="Q85">
        <v>57338.989179945551</v>
      </c>
      <c r="R85">
        <v>55789.886627173073</v>
      </c>
      <c r="S85">
        <v>54240.784074400595</v>
      </c>
      <c r="T85">
        <v>52691.681521628117</v>
      </c>
      <c r="U85">
        <v>51142.57896885564</v>
      </c>
      <c r="W85">
        <v>0.71137000000000006</v>
      </c>
      <c r="AB85">
        <v>1</v>
      </c>
      <c r="AC85">
        <v>1</v>
      </c>
      <c r="AD85">
        <v>1</v>
      </c>
      <c r="AE85">
        <v>1</v>
      </c>
      <c r="AF85">
        <v>1</v>
      </c>
      <c r="AL85">
        <v>2.0255542000000002</v>
      </c>
      <c r="AM85" s="5">
        <v>12.189816474914551</v>
      </c>
      <c r="AN85">
        <v>570.77625570776252</v>
      </c>
      <c r="AO85">
        <f t="shared" si="1"/>
        <v>26826.48401826484</v>
      </c>
      <c r="AP85">
        <v>684.93150684931504</v>
      </c>
      <c r="AQ85">
        <v>0.10827100000000001</v>
      </c>
      <c r="AR85">
        <v>0.13090599999999999</v>
      </c>
      <c r="AS85">
        <v>0.17410599999999998</v>
      </c>
      <c r="AT85">
        <v>0.15697</v>
      </c>
      <c r="AU85">
        <v>0.12790699999999999</v>
      </c>
      <c r="AW85">
        <v>0.10827099999999999</v>
      </c>
      <c r="AX85">
        <v>0.13090600000000002</v>
      </c>
      <c r="AY85">
        <v>0.17410599999999998</v>
      </c>
      <c r="AZ85">
        <v>0.15697</v>
      </c>
      <c r="BA85">
        <v>0.12790699999999999</v>
      </c>
      <c r="BC85">
        <v>0</v>
      </c>
      <c r="BD85">
        <v>0</v>
      </c>
      <c r="BE85">
        <v>0</v>
      </c>
      <c r="BF85">
        <v>0</v>
      </c>
      <c r="BG85">
        <v>0</v>
      </c>
    </row>
    <row r="86" spans="1:59">
      <c r="A86">
        <v>85</v>
      </c>
      <c r="E86">
        <v>9795.2054794520554</v>
      </c>
      <c r="K86">
        <v>4864.3886319309086</v>
      </c>
      <c r="L86">
        <v>5069.2561319309089</v>
      </c>
      <c r="M86">
        <v>5274.1236319309091</v>
      </c>
      <c r="N86">
        <v>5478.9911319309094</v>
      </c>
      <c r="O86">
        <v>5683.8586319309097</v>
      </c>
      <c r="Q86">
        <v>56465.88779884571</v>
      </c>
      <c r="R86">
        <v>54940.373446543483</v>
      </c>
      <c r="S86">
        <v>53414.859094241256</v>
      </c>
      <c r="T86">
        <v>51889.344741939029</v>
      </c>
      <c r="U86">
        <v>50363.830389636802</v>
      </c>
      <c r="W86">
        <v>0.67579999999999996</v>
      </c>
      <c r="AB86">
        <v>1</v>
      </c>
      <c r="AC86">
        <v>1</v>
      </c>
      <c r="AD86">
        <v>1</v>
      </c>
      <c r="AE86">
        <v>1</v>
      </c>
      <c r="AF86">
        <v>1</v>
      </c>
      <c r="AL86">
        <v>1.6310652000000001</v>
      </c>
      <c r="AM86" s="5">
        <v>10.1502628326416</v>
      </c>
      <c r="AN86">
        <v>570.77625570776252</v>
      </c>
      <c r="AO86">
        <f t="shared" si="1"/>
        <v>26826.48401826484</v>
      </c>
      <c r="AP86">
        <v>684.93150684931504</v>
      </c>
      <c r="AQ86">
        <v>0.108624</v>
      </c>
      <c r="AR86">
        <v>0.130722</v>
      </c>
      <c r="AS86">
        <v>0.17421199999999998</v>
      </c>
      <c r="AT86">
        <v>0.15723699999999999</v>
      </c>
      <c r="AU86">
        <v>0.12798999999999999</v>
      </c>
      <c r="AW86">
        <v>0.10862399999999998</v>
      </c>
      <c r="AX86">
        <v>0.130722</v>
      </c>
      <c r="AY86">
        <v>0.17421199999999998</v>
      </c>
      <c r="AZ86">
        <v>0.15723700000000002</v>
      </c>
      <c r="BA86">
        <v>0.12798999999999999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>
      <c r="A87">
        <v>86</v>
      </c>
      <c r="E87">
        <v>9795.2054794520554</v>
      </c>
      <c r="K87">
        <v>4853.9250808583993</v>
      </c>
      <c r="L87">
        <v>5115.2750808583987</v>
      </c>
      <c r="M87">
        <v>5376.6250808583991</v>
      </c>
      <c r="N87">
        <v>5637.9750808583995</v>
      </c>
      <c r="O87">
        <v>5899.3250808583998</v>
      </c>
      <c r="Q87">
        <v>55541.213911136947</v>
      </c>
      <c r="R87">
        <v>54040.68107123996</v>
      </c>
      <c r="S87">
        <v>52540.148231342973</v>
      </c>
      <c r="T87">
        <v>51039.615391445986</v>
      </c>
      <c r="U87">
        <v>49539.082551549</v>
      </c>
      <c r="W87">
        <v>0.59971000000000008</v>
      </c>
      <c r="AB87">
        <v>1</v>
      </c>
      <c r="AC87">
        <v>1</v>
      </c>
      <c r="AD87">
        <v>1</v>
      </c>
      <c r="AE87">
        <v>1</v>
      </c>
      <c r="AF87">
        <v>1</v>
      </c>
      <c r="AL87">
        <v>0.89344263000000002</v>
      </c>
      <c r="AM87" s="5">
        <v>4.3850588798522949</v>
      </c>
      <c r="AN87">
        <v>570.77625570776252</v>
      </c>
      <c r="AO87">
        <f t="shared" si="1"/>
        <v>26826.48401826484</v>
      </c>
      <c r="AP87">
        <v>684.93150684931504</v>
      </c>
      <c r="AQ87">
        <v>0.108512</v>
      </c>
      <c r="AR87">
        <v>0.130189</v>
      </c>
      <c r="AS87">
        <v>0.17315</v>
      </c>
      <c r="AT87">
        <v>0.156943</v>
      </c>
      <c r="AU87">
        <v>0.128107</v>
      </c>
      <c r="AW87">
        <v>0.10851199999999998</v>
      </c>
      <c r="AX87">
        <v>0.130189</v>
      </c>
      <c r="AY87">
        <v>0.17315000000000003</v>
      </c>
      <c r="AZ87">
        <v>0.156943</v>
      </c>
      <c r="BA87">
        <v>0.12810700000000003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>
      <c r="A88">
        <v>87</v>
      </c>
      <c r="E88">
        <v>9795.2054794520554</v>
      </c>
      <c r="K88">
        <v>4834.1605954992156</v>
      </c>
      <c r="L88">
        <v>5149.4630954992153</v>
      </c>
      <c r="M88">
        <v>5464.7655954992151</v>
      </c>
      <c r="N88">
        <v>5780.0680954992149</v>
      </c>
      <c r="O88">
        <v>6095.3705954992147</v>
      </c>
      <c r="Q88">
        <v>56410.684060984771</v>
      </c>
      <c r="R88">
        <v>54886.661123042184</v>
      </c>
      <c r="S88">
        <v>53362.638185099597</v>
      </c>
      <c r="T88">
        <v>51838.615247157009</v>
      </c>
      <c r="U88">
        <v>50314.592309214422</v>
      </c>
      <c r="W88">
        <v>0.45600999999999997</v>
      </c>
      <c r="AB88">
        <v>1</v>
      </c>
      <c r="AC88">
        <v>1</v>
      </c>
      <c r="AD88">
        <v>1</v>
      </c>
      <c r="AE88">
        <v>1</v>
      </c>
      <c r="AF88">
        <v>1</v>
      </c>
      <c r="AL88">
        <v>0.76817584000000005</v>
      </c>
      <c r="AM88" s="5">
        <v>3.3725101947784419</v>
      </c>
      <c r="AN88">
        <v>570.77625570776252</v>
      </c>
      <c r="AO88">
        <f t="shared" si="1"/>
        <v>26826.48401826484</v>
      </c>
      <c r="AP88">
        <v>684.93150684931504</v>
      </c>
      <c r="AQ88">
        <v>0.11211400000000001</v>
      </c>
      <c r="AR88">
        <v>0.136708</v>
      </c>
      <c r="AS88">
        <v>0.17812500000000001</v>
      </c>
      <c r="AT88">
        <v>0.16947200000000001</v>
      </c>
      <c r="AU88">
        <v>0.13108799999999998</v>
      </c>
      <c r="AW88">
        <v>0.11211400000000001</v>
      </c>
      <c r="AX88">
        <v>0.136708</v>
      </c>
      <c r="AY88">
        <v>0.17812500000000003</v>
      </c>
      <c r="AZ88">
        <v>0.16947200000000001</v>
      </c>
      <c r="BA88">
        <v>0.13108799999999998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>
      <c r="A89">
        <v>88</v>
      </c>
      <c r="E89">
        <v>9795.2054794520554</v>
      </c>
      <c r="K89">
        <v>4545.8316326122977</v>
      </c>
      <c r="L89">
        <v>4979.1041326122977</v>
      </c>
      <c r="M89">
        <v>5412.3766326122977</v>
      </c>
      <c r="N89">
        <v>5845.6491326122978</v>
      </c>
      <c r="O89">
        <v>6278.9216326122978</v>
      </c>
      <c r="Q89">
        <v>56949.169354335223</v>
      </c>
      <c r="R89">
        <v>55410.598393095737</v>
      </c>
      <c r="S89">
        <v>53872.027431856251</v>
      </c>
      <c r="T89">
        <v>52333.456470616766</v>
      </c>
      <c r="U89">
        <v>50794.88550937728</v>
      </c>
      <c r="W89">
        <v>0.10106999999999999</v>
      </c>
      <c r="AB89">
        <v>1</v>
      </c>
      <c r="AC89">
        <v>1</v>
      </c>
      <c r="AD89">
        <v>1</v>
      </c>
      <c r="AE89">
        <v>1</v>
      </c>
      <c r="AF89">
        <v>1</v>
      </c>
      <c r="AL89">
        <v>0.57983890000000005</v>
      </c>
      <c r="AM89" s="5">
        <v>2.7117033004760742</v>
      </c>
      <c r="AN89">
        <v>570.77625570776252</v>
      </c>
      <c r="AO89">
        <f t="shared" si="1"/>
        <v>26826.48401826484</v>
      </c>
      <c r="AP89">
        <v>684.93150684931504</v>
      </c>
      <c r="AQ89">
        <v>0.11729300000000001</v>
      </c>
      <c r="AR89">
        <v>0.14646700000000001</v>
      </c>
      <c r="AS89">
        <v>0.19086699999999998</v>
      </c>
      <c r="AT89">
        <v>0.17974799999999999</v>
      </c>
      <c r="AU89">
        <v>0.14624899999999999</v>
      </c>
      <c r="AW89">
        <v>0.11729300000000002</v>
      </c>
      <c r="AX89">
        <v>0.14646700000000001</v>
      </c>
      <c r="AY89">
        <v>0.19086700000000001</v>
      </c>
      <c r="AZ89">
        <v>0.17974800000000002</v>
      </c>
      <c r="BA89">
        <v>0.14624900000000002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>
      <c r="A90">
        <v>89</v>
      </c>
      <c r="E90">
        <v>9795.2054794520554</v>
      </c>
      <c r="K90">
        <v>4914.3811537217853</v>
      </c>
      <c r="L90">
        <v>5541.3561537217856</v>
      </c>
      <c r="M90">
        <v>6168.331153721786</v>
      </c>
      <c r="N90">
        <v>6795.3061537217864</v>
      </c>
      <c r="O90">
        <v>7422.2811537217867</v>
      </c>
      <c r="Q90">
        <v>60205.262162533683</v>
      </c>
      <c r="R90">
        <v>58578.722755949435</v>
      </c>
      <c r="S90">
        <v>56952.183349365187</v>
      </c>
      <c r="T90">
        <v>55325.643942780938</v>
      </c>
      <c r="U90">
        <v>53699.10453619669</v>
      </c>
      <c r="W90">
        <v>0</v>
      </c>
      <c r="AB90">
        <v>1</v>
      </c>
      <c r="AC90">
        <v>1</v>
      </c>
      <c r="AD90">
        <v>1</v>
      </c>
      <c r="AE90">
        <v>1</v>
      </c>
      <c r="AF90">
        <v>1</v>
      </c>
      <c r="AL90">
        <v>0.67401739999999999</v>
      </c>
      <c r="AM90" s="5">
        <v>3.366518497467041</v>
      </c>
      <c r="AN90">
        <v>570.77625570776252</v>
      </c>
      <c r="AO90">
        <f t="shared" si="1"/>
        <v>26826.48401826484</v>
      </c>
      <c r="AP90">
        <v>684.93150684931504</v>
      </c>
      <c r="AQ90">
        <v>0.119889</v>
      </c>
      <c r="AR90">
        <v>0.14746799999999999</v>
      </c>
      <c r="AS90">
        <v>0.194773</v>
      </c>
      <c r="AT90">
        <v>0.18765299999999999</v>
      </c>
      <c r="AU90">
        <v>0.156338</v>
      </c>
      <c r="AW90">
        <v>0.11988900000000001</v>
      </c>
      <c r="AX90">
        <v>0.14746799999999999</v>
      </c>
      <c r="AY90">
        <v>0.19477300000000003</v>
      </c>
      <c r="AZ90">
        <v>0.18765300000000001</v>
      </c>
      <c r="BA90">
        <v>0.15633800000000003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>
      <c r="A91">
        <v>90</v>
      </c>
      <c r="E91">
        <v>9795.2054794520554</v>
      </c>
      <c r="K91">
        <v>6697.835303191674</v>
      </c>
      <c r="L91">
        <v>7476.3294698583413</v>
      </c>
      <c r="M91">
        <v>8254.8236365250086</v>
      </c>
      <c r="N91">
        <v>9033.3178031916759</v>
      </c>
      <c r="O91">
        <v>9811.8119698583432</v>
      </c>
      <c r="Q91">
        <v>61694.812802106011</v>
      </c>
      <c r="R91">
        <v>60028.030853448021</v>
      </c>
      <c r="S91">
        <v>58361.248904790031</v>
      </c>
      <c r="T91">
        <v>56694.466956132041</v>
      </c>
      <c r="U91">
        <v>55027.685007474051</v>
      </c>
      <c r="W91">
        <v>0</v>
      </c>
      <c r="AB91">
        <v>1</v>
      </c>
      <c r="AC91">
        <v>1</v>
      </c>
      <c r="AD91">
        <v>1</v>
      </c>
      <c r="AE91">
        <v>1</v>
      </c>
      <c r="AF91">
        <v>1</v>
      </c>
      <c r="AL91">
        <v>1.9601500999999999</v>
      </c>
      <c r="AM91" s="5">
        <v>5.1857542991638184</v>
      </c>
      <c r="AN91">
        <v>570.77625570776252</v>
      </c>
      <c r="AO91">
        <f t="shared" si="1"/>
        <v>26826.48401826484</v>
      </c>
      <c r="AP91">
        <v>684.93150684931504</v>
      </c>
      <c r="AQ91">
        <v>0.12071800000000001</v>
      </c>
      <c r="AR91">
        <v>0.14998699999999998</v>
      </c>
      <c r="AS91">
        <v>0.19627699999999998</v>
      </c>
      <c r="AT91">
        <v>0.18748400000000001</v>
      </c>
      <c r="AU91">
        <v>0.15703800000000001</v>
      </c>
      <c r="AW91">
        <v>0.12071800000000001</v>
      </c>
      <c r="AX91">
        <v>0.14998699999999998</v>
      </c>
      <c r="AY91">
        <v>0.19627699999999998</v>
      </c>
      <c r="AZ91">
        <v>0.18748400000000004</v>
      </c>
      <c r="BA91">
        <v>0.15703800000000001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>
      <c r="A92">
        <v>91</v>
      </c>
      <c r="E92">
        <v>9795.2054794520554</v>
      </c>
      <c r="K92">
        <v>7840.6876036668373</v>
      </c>
      <c r="L92">
        <v>8715.15343700017</v>
      </c>
      <c r="M92">
        <v>9589.6192703335037</v>
      </c>
      <c r="N92">
        <v>10464.085103666837</v>
      </c>
      <c r="O92">
        <v>11338.550937000171</v>
      </c>
      <c r="Q92">
        <v>62234.50850587379</v>
      </c>
      <c r="R92">
        <v>60553.145833110684</v>
      </c>
      <c r="S92">
        <v>58871.783160347579</v>
      </c>
      <c r="T92">
        <v>57190.420487584473</v>
      </c>
      <c r="U92">
        <v>55509.057814821368</v>
      </c>
      <c r="W92">
        <v>0</v>
      </c>
      <c r="AB92">
        <v>1</v>
      </c>
      <c r="AC92">
        <v>1</v>
      </c>
      <c r="AD92">
        <v>1</v>
      </c>
      <c r="AE92">
        <v>1</v>
      </c>
      <c r="AF92">
        <v>1</v>
      </c>
      <c r="AL92">
        <v>2.88856</v>
      </c>
      <c r="AM92" s="5">
        <v>6.0298910140991211</v>
      </c>
      <c r="AN92">
        <v>570.77625570776252</v>
      </c>
      <c r="AO92">
        <f t="shared" si="1"/>
        <v>26826.48401826484</v>
      </c>
      <c r="AP92">
        <v>684.93150684931504</v>
      </c>
      <c r="AQ92">
        <v>0.121085</v>
      </c>
      <c r="AR92">
        <v>0.149641</v>
      </c>
      <c r="AS92">
        <v>0.19407199999999999</v>
      </c>
      <c r="AT92">
        <v>0.18831999999999999</v>
      </c>
      <c r="AU92">
        <v>0.15710400000000002</v>
      </c>
      <c r="AW92">
        <v>0.12108499999999998</v>
      </c>
      <c r="AX92">
        <v>0.14964100000000002</v>
      </c>
      <c r="AY92">
        <v>0.19407200000000002</v>
      </c>
      <c r="AZ92">
        <v>0.18831999999999999</v>
      </c>
      <c r="BA92">
        <v>0.15710400000000002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>
      <c r="A93">
        <v>92</v>
      </c>
      <c r="E93">
        <v>9795.2054794520554</v>
      </c>
      <c r="K93">
        <v>8230.1642269213444</v>
      </c>
      <c r="L93">
        <v>8979.7842269213434</v>
      </c>
      <c r="M93">
        <v>9729.4042269213423</v>
      </c>
      <c r="N93">
        <v>10479.024226921341</v>
      </c>
      <c r="O93">
        <v>11228.64422692134</v>
      </c>
      <c r="Q93">
        <v>61799.168225741203</v>
      </c>
      <c r="R93">
        <v>60129.56695240501</v>
      </c>
      <c r="S93">
        <v>58459.965679068817</v>
      </c>
      <c r="T93">
        <v>56790.364405732624</v>
      </c>
      <c r="U93">
        <v>55120.763132396431</v>
      </c>
      <c r="W93">
        <v>0</v>
      </c>
      <c r="AB93">
        <v>1</v>
      </c>
      <c r="AC93">
        <v>1</v>
      </c>
      <c r="AD93">
        <v>1</v>
      </c>
      <c r="AE93">
        <v>1</v>
      </c>
      <c r="AF93">
        <v>1</v>
      </c>
      <c r="AL93">
        <v>4.1108756</v>
      </c>
      <c r="AM93" s="5">
        <v>7.5267448425292969</v>
      </c>
      <c r="AN93">
        <v>570.77625570776252</v>
      </c>
      <c r="AO93">
        <f t="shared" si="1"/>
        <v>26826.48401826484</v>
      </c>
      <c r="AP93">
        <v>684.93150684931504</v>
      </c>
      <c r="AQ93">
        <v>0.12275799999999999</v>
      </c>
      <c r="AR93">
        <v>0.149613</v>
      </c>
      <c r="AS93">
        <v>0.19473400000000002</v>
      </c>
      <c r="AT93">
        <v>0.18889400000000001</v>
      </c>
      <c r="AU93">
        <v>0.15678500000000001</v>
      </c>
      <c r="AW93">
        <v>0.12275799999999999</v>
      </c>
      <c r="AX93">
        <v>0.149613</v>
      </c>
      <c r="AY93">
        <v>0.19473400000000002</v>
      </c>
      <c r="AZ93">
        <v>0.18889400000000001</v>
      </c>
      <c r="BA93">
        <v>0.15678500000000001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>
      <c r="A94">
        <v>93</v>
      </c>
      <c r="E94">
        <v>9795.2054794520554</v>
      </c>
      <c r="K94">
        <v>7302.396031825534</v>
      </c>
      <c r="L94">
        <v>7941.9110318255334</v>
      </c>
      <c r="M94">
        <v>8581.4260318255328</v>
      </c>
      <c r="N94">
        <v>9220.9410318255323</v>
      </c>
      <c r="O94">
        <v>9860.4560318255317</v>
      </c>
      <c r="Q94">
        <v>59849.096257940488</v>
      </c>
      <c r="R94">
        <v>58232.179231668335</v>
      </c>
      <c r="S94">
        <v>56615.262205396182</v>
      </c>
      <c r="T94">
        <v>54998.34517912403</v>
      </c>
      <c r="U94">
        <v>53381.428152851877</v>
      </c>
      <c r="W94">
        <v>0</v>
      </c>
      <c r="AB94">
        <v>1</v>
      </c>
      <c r="AC94">
        <v>1</v>
      </c>
      <c r="AD94">
        <v>1</v>
      </c>
      <c r="AE94">
        <v>1</v>
      </c>
      <c r="AF94">
        <v>1</v>
      </c>
      <c r="AL94">
        <v>4.5300355000000003</v>
      </c>
      <c r="AM94" s="5">
        <v>7.2809848785400391</v>
      </c>
      <c r="AN94">
        <v>570.77625570776252</v>
      </c>
      <c r="AO94">
        <f t="shared" si="1"/>
        <v>26826.48401826484</v>
      </c>
      <c r="AP94">
        <v>684.93150684931504</v>
      </c>
      <c r="AQ94">
        <v>0.11916500000000001</v>
      </c>
      <c r="AR94">
        <v>0.147671</v>
      </c>
      <c r="AS94">
        <v>0.19221000000000002</v>
      </c>
      <c r="AT94">
        <v>0.184673</v>
      </c>
      <c r="AU94">
        <v>0.15376100000000001</v>
      </c>
      <c r="AW94">
        <v>0.11916500000000001</v>
      </c>
      <c r="AX94">
        <v>0.147671</v>
      </c>
      <c r="AY94">
        <v>0.19221000000000005</v>
      </c>
      <c r="AZ94">
        <v>0.18467300000000003</v>
      </c>
      <c r="BA94">
        <v>0.15376100000000004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>
      <c r="A95">
        <v>94</v>
      </c>
      <c r="E95">
        <v>9795.2054794520554</v>
      </c>
      <c r="K95">
        <v>6202.5605524262428</v>
      </c>
      <c r="L95">
        <v>6733.4272190929096</v>
      </c>
      <c r="M95">
        <v>7264.2938857595764</v>
      </c>
      <c r="N95">
        <v>7795.1605524262432</v>
      </c>
      <c r="O95">
        <v>8326.0272190929099</v>
      </c>
      <c r="Q95">
        <v>54051.663271564597</v>
      </c>
      <c r="R95">
        <v>52591.372973741352</v>
      </c>
      <c r="S95">
        <v>51131.082675918107</v>
      </c>
      <c r="T95">
        <v>49670.792378094862</v>
      </c>
      <c r="U95">
        <v>48210.502080271617</v>
      </c>
      <c r="W95">
        <v>0</v>
      </c>
      <c r="AB95">
        <v>1</v>
      </c>
      <c r="AC95">
        <v>1</v>
      </c>
      <c r="AD95">
        <v>1</v>
      </c>
      <c r="AE95">
        <v>1</v>
      </c>
      <c r="AF95">
        <v>1</v>
      </c>
      <c r="AL95">
        <v>4.2070559999999997</v>
      </c>
      <c r="AM95" s="5">
        <v>7.8924856185913086</v>
      </c>
      <c r="AN95">
        <v>570.77625570776252</v>
      </c>
      <c r="AO95">
        <f t="shared" si="1"/>
        <v>26826.48401826484</v>
      </c>
      <c r="AP95">
        <v>684.93150684931504</v>
      </c>
      <c r="AQ95">
        <v>0.116215</v>
      </c>
      <c r="AR95">
        <v>0.14521899999999999</v>
      </c>
      <c r="AS95">
        <v>0.189276</v>
      </c>
      <c r="AT95">
        <v>0.17686000000000002</v>
      </c>
      <c r="AU95">
        <v>0.14596299999999998</v>
      </c>
      <c r="AW95">
        <v>0.116215</v>
      </c>
      <c r="AX95">
        <v>0.14521899999999999</v>
      </c>
      <c r="AY95">
        <v>0.189276</v>
      </c>
      <c r="AZ95">
        <v>0.17686000000000002</v>
      </c>
      <c r="BA95">
        <v>0.14596300000000001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>
      <c r="A96">
        <v>95</v>
      </c>
      <c r="E96">
        <v>9795.2054794520554</v>
      </c>
      <c r="K96">
        <v>5956.0857938293602</v>
      </c>
      <c r="L96">
        <v>6415.8682938293605</v>
      </c>
      <c r="M96">
        <v>6875.6507938293607</v>
      </c>
      <c r="N96">
        <v>7335.433293829361</v>
      </c>
      <c r="O96">
        <v>7795.2157938293612</v>
      </c>
      <c r="Q96">
        <v>44538.82655917923</v>
      </c>
      <c r="R96">
        <v>43335.540439331744</v>
      </c>
      <c r="S96">
        <v>42132.254319484258</v>
      </c>
      <c r="T96">
        <v>40928.968199636773</v>
      </c>
      <c r="U96">
        <v>39725.682079789287</v>
      </c>
      <c r="W96">
        <v>0</v>
      </c>
      <c r="AB96">
        <v>1</v>
      </c>
      <c r="AC96">
        <v>1</v>
      </c>
      <c r="AD96">
        <v>1</v>
      </c>
      <c r="AE96">
        <v>1</v>
      </c>
      <c r="AF96">
        <v>1</v>
      </c>
      <c r="AL96">
        <v>4.0071354000000001</v>
      </c>
      <c r="AM96" s="5">
        <v>7.9306187629699707</v>
      </c>
      <c r="AN96">
        <v>570.77625570776252</v>
      </c>
      <c r="AO96">
        <f t="shared" si="1"/>
        <v>26826.48401826484</v>
      </c>
      <c r="AP96">
        <v>684.93150684931504</v>
      </c>
      <c r="AQ96">
        <v>0.112923</v>
      </c>
      <c r="AR96">
        <v>0.142736</v>
      </c>
      <c r="AS96">
        <v>0.182507</v>
      </c>
      <c r="AT96">
        <v>0.17213499999999998</v>
      </c>
      <c r="AU96">
        <v>0.13802300000000001</v>
      </c>
      <c r="AW96">
        <v>0.11292299999999998</v>
      </c>
      <c r="AX96">
        <v>0.14273600000000003</v>
      </c>
      <c r="AY96">
        <v>0.18250700000000003</v>
      </c>
      <c r="AZ96">
        <v>0.17213499999999998</v>
      </c>
      <c r="BA96">
        <v>0.13802300000000001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1:59">
      <c r="A97">
        <v>96</v>
      </c>
      <c r="E97">
        <v>9795.2054794520554</v>
      </c>
      <c r="K97">
        <v>4438.8708883155368</v>
      </c>
      <c r="L97">
        <v>4842.1158883155367</v>
      </c>
      <c r="M97">
        <v>5245.3608883155366</v>
      </c>
      <c r="N97">
        <v>5648.6058883155365</v>
      </c>
      <c r="O97">
        <v>6051.8508883155364</v>
      </c>
      <c r="Q97">
        <v>35903.695298894731</v>
      </c>
      <c r="R97">
        <v>34933.700764729045</v>
      </c>
      <c r="S97">
        <v>33963.706230563359</v>
      </c>
      <c r="T97">
        <v>32993.711696397673</v>
      </c>
      <c r="U97">
        <v>32023.717162231987</v>
      </c>
      <c r="W97">
        <v>0</v>
      </c>
      <c r="AB97">
        <v>1</v>
      </c>
      <c r="AC97">
        <v>1</v>
      </c>
      <c r="AD97">
        <v>1</v>
      </c>
      <c r="AE97">
        <v>1</v>
      </c>
      <c r="AF97">
        <v>1</v>
      </c>
      <c r="AL97">
        <v>3.6188183</v>
      </c>
      <c r="AM97" s="5">
        <v>7.1293892860412598</v>
      </c>
      <c r="AN97">
        <v>570.77625570776252</v>
      </c>
      <c r="AO97">
        <f t="shared" si="1"/>
        <v>26826.48401826484</v>
      </c>
      <c r="AP97">
        <v>684.93150684931504</v>
      </c>
      <c r="AQ97">
        <v>0.11167300000000001</v>
      </c>
      <c r="AR97">
        <v>0.142041</v>
      </c>
      <c r="AS97">
        <v>0.18193500000000001</v>
      </c>
      <c r="AT97">
        <v>0.172542</v>
      </c>
      <c r="AU97">
        <v>0.13775100000000001</v>
      </c>
      <c r="AW97">
        <v>0.11167300000000001</v>
      </c>
      <c r="AX97">
        <v>0.14204100000000003</v>
      </c>
      <c r="AY97">
        <v>0.18193500000000001</v>
      </c>
      <c r="AZ97">
        <v>0.17254200000000003</v>
      </c>
      <c r="BA97">
        <v>0.13775100000000001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>
      <c r="A98">
        <v>97</v>
      </c>
      <c r="E98">
        <v>9795.2054794520554</v>
      </c>
      <c r="K98">
        <v>3347.6736864829654</v>
      </c>
      <c r="L98">
        <v>3547.0411864829657</v>
      </c>
      <c r="M98">
        <v>3746.408686482966</v>
      </c>
      <c r="N98">
        <v>3945.7761864829663</v>
      </c>
      <c r="O98">
        <v>4145.1436864829666</v>
      </c>
      <c r="Q98">
        <v>34791.809881962108</v>
      </c>
      <c r="R98">
        <v>33851.854672354406</v>
      </c>
      <c r="S98">
        <v>32911.899462746704</v>
      </c>
      <c r="T98">
        <v>31971.944253139005</v>
      </c>
      <c r="U98">
        <v>31031.989043531306</v>
      </c>
      <c r="W98">
        <v>0</v>
      </c>
      <c r="AB98">
        <v>1</v>
      </c>
      <c r="AC98">
        <v>1</v>
      </c>
      <c r="AD98">
        <v>1</v>
      </c>
      <c r="AE98">
        <v>1</v>
      </c>
      <c r="AF98">
        <v>1</v>
      </c>
      <c r="AL98">
        <v>3.5410933</v>
      </c>
      <c r="AM98" s="5">
        <v>7.6724820137023926</v>
      </c>
      <c r="AN98">
        <v>570.77625570776252</v>
      </c>
      <c r="AO98">
        <f t="shared" si="1"/>
        <v>26826.48401826484</v>
      </c>
      <c r="AP98">
        <v>684.93150684931504</v>
      </c>
      <c r="AQ98">
        <v>0.111834</v>
      </c>
      <c r="AR98">
        <v>0.14225200000000002</v>
      </c>
      <c r="AS98">
        <v>0.182421</v>
      </c>
      <c r="AT98">
        <v>0.17302899999999999</v>
      </c>
      <c r="AU98">
        <v>0.13824899999999998</v>
      </c>
      <c r="AW98">
        <v>0.111834</v>
      </c>
      <c r="AX98">
        <v>0.14225200000000005</v>
      </c>
      <c r="AY98">
        <v>0.182421</v>
      </c>
      <c r="AZ98">
        <v>0.17302899999999999</v>
      </c>
      <c r="BA98">
        <v>0.13824900000000001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>
      <c r="A99">
        <v>98</v>
      </c>
      <c r="E99">
        <v>9795.2054794520554</v>
      </c>
      <c r="K99">
        <v>2385.0429011139072</v>
      </c>
      <c r="L99">
        <v>2485.6879011139072</v>
      </c>
      <c r="M99">
        <v>2586.3329011139072</v>
      </c>
      <c r="N99">
        <v>2686.9779011139071</v>
      </c>
      <c r="O99">
        <v>2787.6229011139071</v>
      </c>
      <c r="Q99">
        <v>35452.048922968257</v>
      </c>
      <c r="R99">
        <v>34494.256322431866</v>
      </c>
      <c r="S99">
        <v>33536.463721895474</v>
      </c>
      <c r="T99">
        <v>32578.671121359082</v>
      </c>
      <c r="U99">
        <v>31620.878520822691</v>
      </c>
      <c r="W99">
        <v>0</v>
      </c>
      <c r="AB99">
        <v>1</v>
      </c>
      <c r="AC99">
        <v>1</v>
      </c>
      <c r="AD99">
        <v>1</v>
      </c>
      <c r="AE99">
        <v>1</v>
      </c>
      <c r="AF99">
        <v>1</v>
      </c>
      <c r="AL99">
        <v>2.9365899999999998</v>
      </c>
      <c r="AM99" s="5">
        <v>7.77008056640625</v>
      </c>
      <c r="AN99">
        <v>570.77625570776252</v>
      </c>
      <c r="AO99">
        <f t="shared" si="1"/>
        <v>26826.48401826484</v>
      </c>
      <c r="AP99">
        <v>684.93150684931504</v>
      </c>
      <c r="AQ99">
        <v>0.11207399999999999</v>
      </c>
      <c r="AR99">
        <v>0.14244399999999999</v>
      </c>
      <c r="AS99">
        <v>0.18340199999999998</v>
      </c>
      <c r="AT99">
        <v>0.17468899999999998</v>
      </c>
      <c r="AU99">
        <v>0.13928299999999999</v>
      </c>
      <c r="AW99">
        <v>0.11207399999999999</v>
      </c>
      <c r="AX99">
        <v>0.14244400000000002</v>
      </c>
      <c r="AY99">
        <v>0.18340200000000001</v>
      </c>
      <c r="AZ99">
        <v>0.17468899999999998</v>
      </c>
      <c r="BA99">
        <v>0.13928299999999999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1:59">
      <c r="A100">
        <v>99</v>
      </c>
      <c r="E100">
        <v>9795.2054794520554</v>
      </c>
      <c r="K100">
        <v>1803.0412170939201</v>
      </c>
      <c r="L100">
        <v>1854.1887170939201</v>
      </c>
      <c r="M100">
        <v>1905.3362170939201</v>
      </c>
      <c r="N100">
        <v>1956.4837170939202</v>
      </c>
      <c r="O100">
        <v>2007.6312170939202</v>
      </c>
      <c r="Q100">
        <v>36165.272320447897</v>
      </c>
      <c r="R100">
        <v>35188.210873382159</v>
      </c>
      <c r="S100">
        <v>34211.14942631642</v>
      </c>
      <c r="T100">
        <v>33234.087979250682</v>
      </c>
      <c r="U100">
        <v>32257.026532184944</v>
      </c>
      <c r="W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L100">
        <v>2.3946272999999998</v>
      </c>
      <c r="AM100" s="5">
        <v>8.5269985198974609</v>
      </c>
      <c r="AN100">
        <v>570.77625570776252</v>
      </c>
      <c r="AO100">
        <f t="shared" si="1"/>
        <v>26826.48401826484</v>
      </c>
      <c r="AP100">
        <v>684.93150684931504</v>
      </c>
      <c r="AQ100">
        <v>0.111917</v>
      </c>
      <c r="AR100">
        <v>0.14233400000000002</v>
      </c>
      <c r="AS100">
        <v>0.18293600000000002</v>
      </c>
      <c r="AT100">
        <v>0.17446300000000001</v>
      </c>
      <c r="AU100">
        <v>0.13902400000000001</v>
      </c>
      <c r="AW100">
        <v>0.111917</v>
      </c>
      <c r="AX100">
        <v>0.14233400000000002</v>
      </c>
      <c r="AY100">
        <v>0.18293600000000004</v>
      </c>
      <c r="AZ100">
        <v>0.17446300000000003</v>
      </c>
      <c r="BA100">
        <v>0.13902400000000004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1:59">
      <c r="A101">
        <v>100</v>
      </c>
      <c r="E101">
        <v>9795.2054794520554</v>
      </c>
      <c r="K101">
        <v>1688.9688870260024</v>
      </c>
      <c r="L101">
        <v>1730.7663870260026</v>
      </c>
      <c r="M101">
        <v>1772.5638870260027</v>
      </c>
      <c r="N101">
        <v>1814.3613870260028</v>
      </c>
      <c r="O101">
        <v>1856.158887026003</v>
      </c>
      <c r="Q101">
        <v>38384.043517612947</v>
      </c>
      <c r="R101">
        <v>37347.038493754473</v>
      </c>
      <c r="S101">
        <v>36310.033469895992</v>
      </c>
      <c r="T101">
        <v>35273.028446037511</v>
      </c>
      <c r="U101">
        <v>34236.023422179031</v>
      </c>
      <c r="W101">
        <v>0</v>
      </c>
      <c r="AB101">
        <v>1</v>
      </c>
      <c r="AC101">
        <v>1</v>
      </c>
      <c r="AD101">
        <v>1</v>
      </c>
      <c r="AE101">
        <v>1</v>
      </c>
      <c r="AF101">
        <v>1</v>
      </c>
      <c r="AL101">
        <v>2.3924626999999998</v>
      </c>
      <c r="AM101" s="5">
        <v>7.6169309616088867</v>
      </c>
      <c r="AN101">
        <v>570.77625570776252</v>
      </c>
      <c r="AO101">
        <f t="shared" si="1"/>
        <v>26826.48401826484</v>
      </c>
      <c r="AP101">
        <v>684.93150684931504</v>
      </c>
      <c r="AQ101">
        <v>0.10845099999999999</v>
      </c>
      <c r="AR101">
        <v>0.13501400000000002</v>
      </c>
      <c r="AS101">
        <v>0.17164500000000002</v>
      </c>
      <c r="AT101">
        <v>0.158554</v>
      </c>
      <c r="AU101">
        <v>0.13488499999999998</v>
      </c>
      <c r="AW101">
        <v>0.10845100000000001</v>
      </c>
      <c r="AX101">
        <v>0.13501400000000002</v>
      </c>
      <c r="AY101">
        <v>0.17164500000000005</v>
      </c>
      <c r="AZ101">
        <v>0.15855400000000003</v>
      </c>
      <c r="BA101">
        <v>0.13488499999999998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>
      <c r="A102">
        <v>101</v>
      </c>
      <c r="E102">
        <v>9795.2054794520554</v>
      </c>
      <c r="K102">
        <v>1906.6375168494774</v>
      </c>
      <c r="L102">
        <v>1948.5725168494773</v>
      </c>
      <c r="M102">
        <v>1990.5075168494773</v>
      </c>
      <c r="N102">
        <v>2032.4425168494772</v>
      </c>
      <c r="O102">
        <v>2074.3775168494772</v>
      </c>
      <c r="Q102">
        <v>43746.183440340523</v>
      </c>
      <c r="R102">
        <v>42564.31181325901</v>
      </c>
      <c r="S102">
        <v>41382.440186177497</v>
      </c>
      <c r="T102">
        <v>40200.568559095984</v>
      </c>
      <c r="U102">
        <v>39018.696932014471</v>
      </c>
      <c r="W102">
        <v>0</v>
      </c>
      <c r="AB102">
        <v>1</v>
      </c>
      <c r="AC102">
        <v>1</v>
      </c>
      <c r="AD102">
        <v>1</v>
      </c>
      <c r="AE102">
        <v>1</v>
      </c>
      <c r="AF102">
        <v>1</v>
      </c>
      <c r="AL102">
        <v>3.3151932</v>
      </c>
      <c r="AM102" s="5">
        <v>8.3270168304443359</v>
      </c>
      <c r="AN102">
        <v>570.77625570776252</v>
      </c>
      <c r="AO102">
        <f t="shared" si="1"/>
        <v>26826.48401826484</v>
      </c>
      <c r="AP102">
        <v>684.93150684931504</v>
      </c>
      <c r="AQ102">
        <v>0.108392</v>
      </c>
      <c r="AR102">
        <v>0.13570500000000002</v>
      </c>
      <c r="AS102">
        <v>0.17241100000000001</v>
      </c>
      <c r="AT102">
        <v>0.15964500000000001</v>
      </c>
      <c r="AU102">
        <v>0.13677099999999998</v>
      </c>
      <c r="AW102">
        <v>0.108392</v>
      </c>
      <c r="AX102">
        <v>0.13570500000000002</v>
      </c>
      <c r="AY102">
        <v>0.17241100000000004</v>
      </c>
      <c r="AZ102">
        <v>0.15964500000000004</v>
      </c>
      <c r="BA102">
        <v>0.13677099999999998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>
      <c r="A103">
        <v>102</v>
      </c>
      <c r="E103">
        <v>9795.2054794520554</v>
      </c>
      <c r="K103">
        <v>2783.1320529835784</v>
      </c>
      <c r="L103">
        <v>2824.7920529835783</v>
      </c>
      <c r="M103">
        <v>2866.4520529835781</v>
      </c>
      <c r="N103">
        <v>2908.112052983578</v>
      </c>
      <c r="O103">
        <v>2949.7720529835779</v>
      </c>
      <c r="Q103">
        <v>60068.967397741559</v>
      </c>
      <c r="R103">
        <v>58446.110214867411</v>
      </c>
      <c r="S103">
        <v>56823.253031993263</v>
      </c>
      <c r="T103">
        <v>55200.395849119115</v>
      </c>
      <c r="U103">
        <v>53577.538666244967</v>
      </c>
      <c r="W103">
        <v>0</v>
      </c>
      <c r="AB103">
        <v>1</v>
      </c>
      <c r="AC103">
        <v>1</v>
      </c>
      <c r="AD103">
        <v>1</v>
      </c>
      <c r="AE103">
        <v>1</v>
      </c>
      <c r="AF103">
        <v>1</v>
      </c>
      <c r="AL103">
        <v>3.4953951999999999</v>
      </c>
      <c r="AM103" s="5">
        <v>9.1989030838012695</v>
      </c>
      <c r="AN103">
        <v>570.77625570776252</v>
      </c>
      <c r="AO103">
        <f t="shared" si="1"/>
        <v>26826.48401826484</v>
      </c>
      <c r="AP103">
        <v>684.93150684931504</v>
      </c>
      <c r="AQ103">
        <v>0.11075499999999999</v>
      </c>
      <c r="AR103">
        <v>0.13666300000000001</v>
      </c>
      <c r="AS103">
        <v>0.174401</v>
      </c>
      <c r="AT103">
        <v>0.161747</v>
      </c>
      <c r="AU103">
        <v>0.13733300000000001</v>
      </c>
      <c r="AW103">
        <v>0.11075499999999998</v>
      </c>
      <c r="AX103">
        <v>0.13666300000000003</v>
      </c>
      <c r="AY103">
        <v>0.17440100000000003</v>
      </c>
      <c r="AZ103">
        <v>0.16174700000000003</v>
      </c>
      <c r="BA103">
        <v>0.13733300000000004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1:59">
      <c r="A104">
        <v>103</v>
      </c>
      <c r="E104">
        <v>9795.2054794520554</v>
      </c>
      <c r="K104">
        <v>4367.3406368859833</v>
      </c>
      <c r="L104">
        <v>4407.3506368859835</v>
      </c>
      <c r="M104">
        <v>4447.3606368859837</v>
      </c>
      <c r="N104">
        <v>4487.3706368859839</v>
      </c>
      <c r="O104">
        <v>4527.3806368859841</v>
      </c>
      <c r="Q104">
        <v>71644.752246613061</v>
      </c>
      <c r="R104">
        <v>69709.157105719976</v>
      </c>
      <c r="S104">
        <v>67773.561964826891</v>
      </c>
      <c r="T104">
        <v>65837.966823933806</v>
      </c>
      <c r="U104">
        <v>63902.371683040728</v>
      </c>
      <c r="W104">
        <v>0</v>
      </c>
      <c r="AB104">
        <v>1</v>
      </c>
      <c r="AC104">
        <v>1</v>
      </c>
      <c r="AD104">
        <v>1</v>
      </c>
      <c r="AE104">
        <v>1</v>
      </c>
      <c r="AF104">
        <v>1</v>
      </c>
      <c r="AL104">
        <v>3.3568547</v>
      </c>
      <c r="AM104" s="5">
        <v>10.015382766723629</v>
      </c>
      <c r="AN104">
        <v>570.77625570776252</v>
      </c>
      <c r="AO104">
        <f t="shared" si="1"/>
        <v>26826.48401826484</v>
      </c>
      <c r="AP104">
        <v>684.93150684931504</v>
      </c>
      <c r="AQ104">
        <v>0.115658</v>
      </c>
      <c r="AR104">
        <v>0.14100200000000002</v>
      </c>
      <c r="AS104">
        <v>0.18085300000000001</v>
      </c>
      <c r="AT104">
        <v>0.164525</v>
      </c>
      <c r="AU104">
        <v>0.14019300000000001</v>
      </c>
      <c r="AW104">
        <v>0.115658</v>
      </c>
      <c r="AX104">
        <v>0.14100200000000002</v>
      </c>
      <c r="AY104">
        <v>0.18085300000000004</v>
      </c>
      <c r="AZ104">
        <v>0.16452500000000003</v>
      </c>
      <c r="BA104">
        <v>0.14019300000000001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>
      <c r="A105">
        <v>104</v>
      </c>
      <c r="E105">
        <v>9795.2054794520554</v>
      </c>
      <c r="K105">
        <v>5711.7645269721525</v>
      </c>
      <c r="L105">
        <v>5753.6995269721519</v>
      </c>
      <c r="M105">
        <v>5795.6345269721514</v>
      </c>
      <c r="N105">
        <v>5837.5695269721509</v>
      </c>
      <c r="O105">
        <v>5879.5045269721504</v>
      </c>
      <c r="Q105">
        <v>66413.195565148868</v>
      </c>
      <c r="R105">
        <v>64618.93911945846</v>
      </c>
      <c r="S105">
        <v>62824.682673768053</v>
      </c>
      <c r="T105">
        <v>61030.426228077646</v>
      </c>
      <c r="U105">
        <v>59236.169782387238</v>
      </c>
      <c r="W105">
        <v>0</v>
      </c>
      <c r="AB105">
        <v>1</v>
      </c>
      <c r="AC105">
        <v>1</v>
      </c>
      <c r="AD105">
        <v>1</v>
      </c>
      <c r="AE105">
        <v>1</v>
      </c>
      <c r="AF105">
        <v>1</v>
      </c>
      <c r="AL105">
        <v>3.248332</v>
      </c>
      <c r="AM105" s="5">
        <v>9.5370979309082031</v>
      </c>
      <c r="AN105">
        <v>570.77625570776252</v>
      </c>
      <c r="AO105">
        <f t="shared" si="1"/>
        <v>26826.48401826484</v>
      </c>
      <c r="AP105">
        <v>684.93150684931504</v>
      </c>
      <c r="AQ105">
        <v>0.121034</v>
      </c>
      <c r="AR105">
        <v>0.154478</v>
      </c>
      <c r="AS105">
        <v>0.190419</v>
      </c>
      <c r="AT105">
        <v>0.18568299999999999</v>
      </c>
      <c r="AU105">
        <v>0.15102699999999999</v>
      </c>
      <c r="AW105">
        <v>0.12103400000000002</v>
      </c>
      <c r="AX105">
        <v>0.154478</v>
      </c>
      <c r="AY105">
        <v>0.190419</v>
      </c>
      <c r="AZ105">
        <v>0.18568299999999999</v>
      </c>
      <c r="BA105">
        <v>0.15102700000000002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>
      <c r="A106">
        <v>105</v>
      </c>
      <c r="E106">
        <v>9795.2054794520554</v>
      </c>
      <c r="K106">
        <v>4836.4339942060924</v>
      </c>
      <c r="L106">
        <v>4886.2614942060927</v>
      </c>
      <c r="M106">
        <v>4936.088994206093</v>
      </c>
      <c r="N106">
        <v>4985.9164942060934</v>
      </c>
      <c r="O106">
        <v>5035.7439942060937</v>
      </c>
      <c r="Q106">
        <v>65012.114358474137</v>
      </c>
      <c r="R106">
        <v>63255.710316630852</v>
      </c>
      <c r="S106">
        <v>61499.306274787567</v>
      </c>
      <c r="T106">
        <v>59742.902232944281</v>
      </c>
      <c r="U106">
        <v>57986.498191100996</v>
      </c>
      <c r="W106">
        <v>0.28214</v>
      </c>
      <c r="AB106">
        <v>1</v>
      </c>
      <c r="AC106">
        <v>1</v>
      </c>
      <c r="AD106">
        <v>1</v>
      </c>
      <c r="AE106">
        <v>1</v>
      </c>
      <c r="AF106">
        <v>1</v>
      </c>
      <c r="AL106">
        <v>2.6905842</v>
      </c>
      <c r="AM106" s="5">
        <v>9.8393449783325195</v>
      </c>
      <c r="AN106">
        <v>570.77625570776252</v>
      </c>
      <c r="AO106">
        <f t="shared" si="1"/>
        <v>26826.48401826484</v>
      </c>
      <c r="AP106">
        <v>684.93150684931504</v>
      </c>
      <c r="AQ106">
        <v>0.12031399999999999</v>
      </c>
      <c r="AR106">
        <v>0.15046500000000002</v>
      </c>
      <c r="AS106">
        <v>0.18953100000000001</v>
      </c>
      <c r="AT106">
        <v>0.19047900000000001</v>
      </c>
      <c r="AU106">
        <v>0.15557099999999999</v>
      </c>
      <c r="AW106">
        <v>0.12031399999999999</v>
      </c>
      <c r="AX106">
        <v>0.15046500000000002</v>
      </c>
      <c r="AY106">
        <v>0.18953100000000001</v>
      </c>
      <c r="AZ106">
        <v>0.19047900000000001</v>
      </c>
      <c r="BA106">
        <v>0.15557100000000001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1:59">
      <c r="A107">
        <v>106</v>
      </c>
      <c r="E107">
        <v>9795.2054794520554</v>
      </c>
      <c r="K107">
        <v>4289.3524112273053</v>
      </c>
      <c r="L107">
        <v>4364.3424112273051</v>
      </c>
      <c r="M107">
        <v>4439.3324112273049</v>
      </c>
      <c r="N107">
        <v>4514.3224112273047</v>
      </c>
      <c r="O107">
        <v>4589.3124112273044</v>
      </c>
      <c r="Q107">
        <v>63295.004662878862</v>
      </c>
      <c r="R107">
        <v>61584.991027505312</v>
      </c>
      <c r="S107">
        <v>59874.977392131761</v>
      </c>
      <c r="T107">
        <v>58164.96375675821</v>
      </c>
      <c r="U107">
        <v>56454.95012138466</v>
      </c>
      <c r="W107">
        <v>0.38616</v>
      </c>
      <c r="AB107">
        <v>1</v>
      </c>
      <c r="AC107">
        <v>1</v>
      </c>
      <c r="AD107">
        <v>1</v>
      </c>
      <c r="AE107">
        <v>1</v>
      </c>
      <c r="AF107">
        <v>1</v>
      </c>
      <c r="AL107">
        <v>3.3974060000000001</v>
      </c>
      <c r="AM107" s="5">
        <v>10.660067558288571</v>
      </c>
      <c r="AN107">
        <v>570.77625570776252</v>
      </c>
      <c r="AO107">
        <f t="shared" si="1"/>
        <v>26826.48401826484</v>
      </c>
      <c r="AP107">
        <v>684.93150684931504</v>
      </c>
      <c r="AQ107">
        <v>0.115588</v>
      </c>
      <c r="AR107">
        <v>0.13927400000000001</v>
      </c>
      <c r="AS107">
        <v>0.16952899999999999</v>
      </c>
      <c r="AT107">
        <v>0.15464900000000001</v>
      </c>
      <c r="AU107">
        <v>0.12946100000000002</v>
      </c>
      <c r="AW107">
        <v>0.11558800000000001</v>
      </c>
      <c r="AX107">
        <v>0.13927400000000001</v>
      </c>
      <c r="AY107">
        <v>0.16952899999999999</v>
      </c>
      <c r="AZ107">
        <v>0.15464900000000004</v>
      </c>
      <c r="BA107">
        <v>0.12946100000000005</v>
      </c>
      <c r="BC107">
        <v>0</v>
      </c>
      <c r="BD107">
        <v>0</v>
      </c>
      <c r="BE107">
        <v>0</v>
      </c>
      <c r="BF107">
        <v>0</v>
      </c>
      <c r="BG107">
        <v>0</v>
      </c>
    </row>
    <row r="108" spans="1:59">
      <c r="A108">
        <v>107</v>
      </c>
      <c r="E108">
        <v>9795.2054794520554</v>
      </c>
      <c r="K108">
        <v>4366.1766335179436</v>
      </c>
      <c r="L108">
        <v>4475.2091335179439</v>
      </c>
      <c r="M108">
        <v>4584.2416335179441</v>
      </c>
      <c r="N108">
        <v>4693.2741335179444</v>
      </c>
      <c r="O108">
        <v>4802.3066335179446</v>
      </c>
      <c r="Q108">
        <v>61604.574910512347</v>
      </c>
      <c r="R108">
        <v>59940.230880710085</v>
      </c>
      <c r="S108">
        <v>58275.886850907824</v>
      </c>
      <c r="T108">
        <v>56611.542821105562</v>
      </c>
      <c r="U108">
        <v>54947.198791303301</v>
      </c>
      <c r="W108">
        <v>0.62417</v>
      </c>
      <c r="AB108">
        <v>1</v>
      </c>
      <c r="AC108">
        <v>1</v>
      </c>
      <c r="AD108">
        <v>1</v>
      </c>
      <c r="AE108">
        <v>1</v>
      </c>
      <c r="AF108">
        <v>1</v>
      </c>
      <c r="AL108">
        <v>2.8212557</v>
      </c>
      <c r="AM108" s="5">
        <v>11.64065647125244</v>
      </c>
      <c r="AN108">
        <v>570.77625570776252</v>
      </c>
      <c r="AO108">
        <f t="shared" si="1"/>
        <v>26826.48401826484</v>
      </c>
      <c r="AP108">
        <v>684.93150684931504</v>
      </c>
      <c r="AQ108">
        <v>0.113006</v>
      </c>
      <c r="AR108">
        <v>0.139819</v>
      </c>
      <c r="AS108">
        <v>0.17168</v>
      </c>
      <c r="AT108">
        <v>0.150808</v>
      </c>
      <c r="AU108">
        <v>0.128132</v>
      </c>
      <c r="AW108">
        <v>0.11300599999999998</v>
      </c>
      <c r="AX108">
        <v>0.13981900000000003</v>
      </c>
      <c r="AY108">
        <v>0.17168</v>
      </c>
      <c r="AZ108">
        <v>0.150808</v>
      </c>
      <c r="BA108">
        <v>0.12813200000000002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1:59">
      <c r="A109">
        <v>108</v>
      </c>
      <c r="E109">
        <v>9795.2054794520554</v>
      </c>
      <c r="K109">
        <v>5048.2826071893678</v>
      </c>
      <c r="L109">
        <v>5213.8251071893683</v>
      </c>
      <c r="M109">
        <v>5379.3676071893678</v>
      </c>
      <c r="N109">
        <v>5544.9101071893674</v>
      </c>
      <c r="O109">
        <v>5710.452607189367</v>
      </c>
      <c r="Q109">
        <v>59015.288748016988</v>
      </c>
      <c r="R109">
        <v>57420.898338015744</v>
      </c>
      <c r="S109">
        <v>55826.5079280145</v>
      </c>
      <c r="T109">
        <v>54232.117518013256</v>
      </c>
      <c r="U109">
        <v>52637.727108012012</v>
      </c>
      <c r="W109">
        <v>0.46403</v>
      </c>
      <c r="AB109">
        <v>1</v>
      </c>
      <c r="AC109">
        <v>1</v>
      </c>
      <c r="AD109">
        <v>1</v>
      </c>
      <c r="AE109">
        <v>1</v>
      </c>
      <c r="AF109">
        <v>1</v>
      </c>
      <c r="AL109">
        <v>1.557707</v>
      </c>
      <c r="AM109" s="5">
        <v>11.287800788879389</v>
      </c>
      <c r="AN109">
        <v>570.77625570776252</v>
      </c>
      <c r="AO109">
        <f t="shared" si="1"/>
        <v>26826.48401826484</v>
      </c>
      <c r="AP109">
        <v>684.93150684931504</v>
      </c>
      <c r="AQ109">
        <v>0.11190800000000001</v>
      </c>
      <c r="AR109">
        <v>0.13891000000000001</v>
      </c>
      <c r="AS109">
        <v>0.169686</v>
      </c>
      <c r="AT109">
        <v>0.15040500000000001</v>
      </c>
      <c r="AU109">
        <v>0.12848599999999999</v>
      </c>
      <c r="AW109">
        <v>0.11190799999999999</v>
      </c>
      <c r="AX109">
        <v>0.13891000000000003</v>
      </c>
      <c r="AY109">
        <v>0.169686</v>
      </c>
      <c r="AZ109">
        <v>0.15040500000000001</v>
      </c>
      <c r="BA109">
        <v>0.12848599999999999</v>
      </c>
      <c r="BC109">
        <v>0</v>
      </c>
      <c r="BD109">
        <v>0</v>
      </c>
      <c r="BE109">
        <v>0</v>
      </c>
      <c r="BF109">
        <v>0</v>
      </c>
      <c r="BG109">
        <v>0</v>
      </c>
    </row>
    <row r="110" spans="1:59">
      <c r="A110">
        <v>109</v>
      </c>
      <c r="E110">
        <v>9795.2054794520554</v>
      </c>
      <c r="K110">
        <v>4870.1900918792526</v>
      </c>
      <c r="L110">
        <v>5072.9950918792529</v>
      </c>
      <c r="M110">
        <v>5275.8000918792532</v>
      </c>
      <c r="N110">
        <v>5478.6050918792535</v>
      </c>
      <c r="O110">
        <v>5681.4100918792537</v>
      </c>
      <c r="Q110">
        <v>58117.183397856257</v>
      </c>
      <c r="R110">
        <v>56547.056709692239</v>
      </c>
      <c r="S110">
        <v>54976.93002152822</v>
      </c>
      <c r="T110">
        <v>53406.803333364202</v>
      </c>
      <c r="U110">
        <v>51836.676645200183</v>
      </c>
      <c r="W110">
        <v>0.34050999999999998</v>
      </c>
      <c r="AB110">
        <v>1</v>
      </c>
      <c r="AC110">
        <v>1</v>
      </c>
      <c r="AD110">
        <v>1</v>
      </c>
      <c r="AE110">
        <v>1</v>
      </c>
      <c r="AF110">
        <v>1</v>
      </c>
      <c r="AL110">
        <v>0.78590196000000001</v>
      </c>
      <c r="AM110" s="5">
        <v>10.320963859558111</v>
      </c>
      <c r="AN110">
        <v>570.77625570776252</v>
      </c>
      <c r="AO110">
        <f t="shared" si="1"/>
        <v>26826.48401826484</v>
      </c>
      <c r="AP110">
        <v>684.93150684931504</v>
      </c>
      <c r="AQ110">
        <v>0.11190699999999999</v>
      </c>
      <c r="AR110">
        <v>0.13896500000000001</v>
      </c>
      <c r="AS110">
        <v>0.16997999999999999</v>
      </c>
      <c r="AT110">
        <v>0.150251</v>
      </c>
      <c r="AU110">
        <v>0.12765300000000002</v>
      </c>
      <c r="AW110">
        <v>0.11190699999999999</v>
      </c>
      <c r="AX110">
        <v>0.13896500000000001</v>
      </c>
      <c r="AY110">
        <v>0.16998000000000002</v>
      </c>
      <c r="AZ110">
        <v>0.15025100000000002</v>
      </c>
      <c r="BA110">
        <v>0.12765300000000002</v>
      </c>
      <c r="BC110">
        <v>0</v>
      </c>
      <c r="BD110">
        <v>0</v>
      </c>
      <c r="BE110">
        <v>0</v>
      </c>
      <c r="BF110">
        <v>0</v>
      </c>
      <c r="BG110">
        <v>0</v>
      </c>
    </row>
    <row r="111" spans="1:59">
      <c r="A111">
        <v>110</v>
      </c>
      <c r="E111">
        <v>9795.2054794520554</v>
      </c>
      <c r="K111">
        <v>4859.7140615668923</v>
      </c>
      <c r="L111">
        <v>5132.5040615668922</v>
      </c>
      <c r="M111">
        <v>5405.2940615668922</v>
      </c>
      <c r="N111">
        <v>5678.0840615668922</v>
      </c>
      <c r="O111">
        <v>5950.8740615668921</v>
      </c>
      <c r="Q111">
        <v>57166.281456214099</v>
      </c>
      <c r="R111">
        <v>55621.844872389825</v>
      </c>
      <c r="S111">
        <v>54077.408288565552</v>
      </c>
      <c r="T111">
        <v>52532.971704741278</v>
      </c>
      <c r="U111">
        <v>50988.535120917004</v>
      </c>
      <c r="W111">
        <v>0.24209999999999998</v>
      </c>
      <c r="AB111">
        <v>1</v>
      </c>
      <c r="AC111">
        <v>1</v>
      </c>
      <c r="AD111">
        <v>1</v>
      </c>
      <c r="AE111">
        <v>1</v>
      </c>
      <c r="AF111">
        <v>1</v>
      </c>
      <c r="AL111">
        <v>0.74337830000000005</v>
      </c>
      <c r="AM111" s="5">
        <v>9.8540363311767578</v>
      </c>
      <c r="AN111">
        <v>570.77625570776252</v>
      </c>
      <c r="AO111">
        <f t="shared" si="1"/>
        <v>26826.48401826484</v>
      </c>
      <c r="AP111">
        <v>684.93150684931504</v>
      </c>
      <c r="AQ111">
        <v>0.11274200000000001</v>
      </c>
      <c r="AR111">
        <v>0.13939799999999999</v>
      </c>
      <c r="AS111">
        <v>0.170185</v>
      </c>
      <c r="AT111">
        <v>0.15001</v>
      </c>
      <c r="AU111">
        <v>0.127474</v>
      </c>
      <c r="AW111">
        <v>0.11274199999999999</v>
      </c>
      <c r="AX111">
        <v>0.13939800000000002</v>
      </c>
      <c r="AY111">
        <v>0.17018500000000003</v>
      </c>
      <c r="AZ111">
        <v>0.15001000000000003</v>
      </c>
      <c r="BA111">
        <v>0.12747400000000003</v>
      </c>
      <c r="BC111">
        <v>0</v>
      </c>
      <c r="BD111">
        <v>0</v>
      </c>
      <c r="BE111">
        <v>0</v>
      </c>
      <c r="BF111">
        <v>0</v>
      </c>
      <c r="BG111">
        <v>0</v>
      </c>
    </row>
    <row r="112" spans="1:59">
      <c r="A112">
        <v>111</v>
      </c>
      <c r="E112">
        <v>9795.2054794520554</v>
      </c>
      <c r="K112">
        <v>4839.9260043102131</v>
      </c>
      <c r="L112">
        <v>5164.881004310213</v>
      </c>
      <c r="M112">
        <v>5489.836004310213</v>
      </c>
      <c r="N112">
        <v>5814.7910043102129</v>
      </c>
      <c r="O112">
        <v>6139.7460043102128</v>
      </c>
      <c r="Q112">
        <v>58064.950101350907</v>
      </c>
      <c r="R112">
        <v>56496.234576395029</v>
      </c>
      <c r="S112">
        <v>54927.519051439151</v>
      </c>
      <c r="T112">
        <v>53358.803526483272</v>
      </c>
      <c r="U112">
        <v>51790.088001527394</v>
      </c>
      <c r="W112">
        <v>0.16109000000000001</v>
      </c>
      <c r="AB112">
        <v>1</v>
      </c>
      <c r="AC112">
        <v>1</v>
      </c>
      <c r="AD112">
        <v>1</v>
      </c>
      <c r="AE112">
        <v>1</v>
      </c>
      <c r="AF112">
        <v>1</v>
      </c>
      <c r="AL112">
        <v>0.86847633000000002</v>
      </c>
      <c r="AM112" s="5">
        <v>9.4017724990844727</v>
      </c>
      <c r="AN112">
        <v>570.77625570776252</v>
      </c>
      <c r="AO112">
        <f t="shared" si="1"/>
        <v>26826.48401826484</v>
      </c>
      <c r="AP112">
        <v>684.93150684931504</v>
      </c>
      <c r="AQ112">
        <v>0.118133</v>
      </c>
      <c r="AR112">
        <v>0.15932300000000002</v>
      </c>
      <c r="AS112">
        <v>0.17741399999999999</v>
      </c>
      <c r="AT112">
        <v>0.15111000000000002</v>
      </c>
      <c r="AU112">
        <v>0.12999000000000002</v>
      </c>
      <c r="AW112">
        <v>0.118133</v>
      </c>
      <c r="AX112">
        <v>0.15932300000000005</v>
      </c>
      <c r="AY112">
        <v>0.17741400000000002</v>
      </c>
      <c r="AZ112">
        <v>0.15111000000000002</v>
      </c>
      <c r="BA112">
        <v>0.12999000000000005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1:59">
      <c r="A113">
        <v>112</v>
      </c>
      <c r="E113">
        <v>9795.2054794520554</v>
      </c>
      <c r="K113">
        <v>4551.2531690362994</v>
      </c>
      <c r="L113">
        <v>4981.6656690362997</v>
      </c>
      <c r="M113">
        <v>5412.0781690363001</v>
      </c>
      <c r="N113">
        <v>5842.4906690363005</v>
      </c>
      <c r="O113">
        <v>6272.9031690363008</v>
      </c>
      <c r="Q113">
        <v>58619.783724386201</v>
      </c>
      <c r="R113">
        <v>57036.078500408541</v>
      </c>
      <c r="S113">
        <v>55452.373276430881</v>
      </c>
      <c r="T113">
        <v>53868.66805245322</v>
      </c>
      <c r="U113">
        <v>52284.96282847556</v>
      </c>
      <c r="W113">
        <v>2.102E-2</v>
      </c>
      <c r="AB113">
        <v>1</v>
      </c>
      <c r="AC113">
        <v>1</v>
      </c>
      <c r="AD113">
        <v>1</v>
      </c>
      <c r="AE113">
        <v>1</v>
      </c>
      <c r="AF113">
        <v>1</v>
      </c>
      <c r="AL113">
        <v>0.687805</v>
      </c>
      <c r="AM113" s="5">
        <v>9.5220937728881836</v>
      </c>
      <c r="AN113">
        <v>570.77625570776252</v>
      </c>
      <c r="AO113">
        <f t="shared" si="1"/>
        <v>26826.48401826484</v>
      </c>
      <c r="AP113">
        <v>684.93150684931504</v>
      </c>
      <c r="AQ113">
        <v>0.123964</v>
      </c>
      <c r="AR113">
        <v>0.18953</v>
      </c>
      <c r="AS113">
        <v>0.18584200000000001</v>
      </c>
      <c r="AT113">
        <v>0.15947700000000001</v>
      </c>
      <c r="AU113">
        <v>0.13916200000000001</v>
      </c>
      <c r="AW113">
        <v>0.123964</v>
      </c>
      <c r="AX113">
        <v>0.18953000000000003</v>
      </c>
      <c r="AY113">
        <v>0.18584200000000001</v>
      </c>
      <c r="AZ113">
        <v>0.15947700000000004</v>
      </c>
      <c r="BA113">
        <v>0.13916200000000001</v>
      </c>
      <c r="BC113">
        <v>0</v>
      </c>
      <c r="BD113">
        <v>0</v>
      </c>
      <c r="BE113">
        <v>0</v>
      </c>
      <c r="BF113">
        <v>0</v>
      </c>
      <c r="BG113">
        <v>0</v>
      </c>
    </row>
    <row r="114" spans="1:59">
      <c r="A114">
        <v>113</v>
      </c>
      <c r="E114">
        <v>9795.2054794520554</v>
      </c>
      <c r="K114">
        <v>4920.2422367049712</v>
      </c>
      <c r="L114">
        <v>5571.9672367049716</v>
      </c>
      <c r="M114">
        <v>6223.6922367049719</v>
      </c>
      <c r="N114">
        <v>6875.4172367049723</v>
      </c>
      <c r="O114">
        <v>7527.1422367049727</v>
      </c>
      <c r="Q114">
        <v>61975.277640834684</v>
      </c>
      <c r="R114">
        <v>60300.918494926023</v>
      </c>
      <c r="S114">
        <v>58626.559349017363</v>
      </c>
      <c r="T114">
        <v>56952.200203108703</v>
      </c>
      <c r="U114">
        <v>55277.841057200043</v>
      </c>
      <c r="W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L114">
        <v>0.91090053000000004</v>
      </c>
      <c r="AM114" s="5">
        <v>9.7856731414794922</v>
      </c>
      <c r="AN114">
        <v>570.77625570776252</v>
      </c>
      <c r="AO114">
        <f t="shared" si="1"/>
        <v>26826.48401826484</v>
      </c>
      <c r="AP114">
        <v>684.93150684931504</v>
      </c>
      <c r="AQ114">
        <v>0.12467700000000001</v>
      </c>
      <c r="AR114">
        <v>0.18799100000000002</v>
      </c>
      <c r="AS114">
        <v>0.18415399999999998</v>
      </c>
      <c r="AT114">
        <v>0.15756200000000001</v>
      </c>
      <c r="AU114">
        <v>0.136826</v>
      </c>
      <c r="AW114">
        <v>0.12467700000000002</v>
      </c>
      <c r="AX114">
        <v>0.18799100000000002</v>
      </c>
      <c r="AY114">
        <v>0.18415399999999998</v>
      </c>
      <c r="AZ114">
        <v>0.15756200000000004</v>
      </c>
      <c r="BA114">
        <v>0.136826</v>
      </c>
      <c r="BC114">
        <v>0</v>
      </c>
      <c r="BD114">
        <v>0</v>
      </c>
      <c r="BE114">
        <v>0</v>
      </c>
      <c r="BF114">
        <v>0</v>
      </c>
      <c r="BG114">
        <v>0</v>
      </c>
    </row>
    <row r="115" spans="1:59">
      <c r="A115">
        <v>114</v>
      </c>
      <c r="E115">
        <v>9795.2054794520554</v>
      </c>
      <c r="K115">
        <v>6705.8234032782912</v>
      </c>
      <c r="L115">
        <v>7489.5425699449579</v>
      </c>
      <c r="M115">
        <v>8273.2617366116247</v>
      </c>
      <c r="N115">
        <v>9056.9809032782905</v>
      </c>
      <c r="O115">
        <v>9840.7000699449563</v>
      </c>
      <c r="Q115">
        <v>63507.317618756853</v>
      </c>
      <c r="R115">
        <v>61791.568014784461</v>
      </c>
      <c r="S115">
        <v>60075.818410812069</v>
      </c>
      <c r="T115">
        <v>58360.068806839678</v>
      </c>
      <c r="U115">
        <v>56644.319202867286</v>
      </c>
      <c r="W115">
        <v>0</v>
      </c>
      <c r="AB115">
        <v>1</v>
      </c>
      <c r="AC115">
        <v>1</v>
      </c>
      <c r="AD115">
        <v>1</v>
      </c>
      <c r="AE115">
        <v>1</v>
      </c>
      <c r="AF115">
        <v>1</v>
      </c>
      <c r="AL115">
        <v>1.2345389</v>
      </c>
      <c r="AM115" s="5">
        <v>10.11862850189209</v>
      </c>
      <c r="AN115">
        <v>570.77625570776252</v>
      </c>
      <c r="AO115">
        <f t="shared" si="1"/>
        <v>26826.48401826484</v>
      </c>
      <c r="AP115">
        <v>684.93150684931504</v>
      </c>
      <c r="AQ115">
        <v>0.12500600000000001</v>
      </c>
      <c r="AR115">
        <v>0.18768600000000002</v>
      </c>
      <c r="AS115">
        <v>0.18318799999999999</v>
      </c>
      <c r="AT115">
        <v>0.15609200000000001</v>
      </c>
      <c r="AU115">
        <v>0.13576099999999999</v>
      </c>
      <c r="AW115">
        <v>0.12500600000000001</v>
      </c>
      <c r="AX115">
        <v>0.18768600000000002</v>
      </c>
      <c r="AY115">
        <v>0.18318800000000002</v>
      </c>
      <c r="AZ115">
        <v>0.15609200000000001</v>
      </c>
      <c r="BA115">
        <v>0.13576100000000002</v>
      </c>
      <c r="BC115">
        <v>0</v>
      </c>
      <c r="BD115">
        <v>0</v>
      </c>
      <c r="BE115">
        <v>0</v>
      </c>
      <c r="BF115">
        <v>0</v>
      </c>
      <c r="BG115">
        <v>0</v>
      </c>
    </row>
    <row r="116" spans="1:59">
      <c r="A116">
        <v>115</v>
      </c>
      <c r="E116">
        <v>9795.2054794520554</v>
      </c>
      <c r="K116">
        <v>7850.0387140615867</v>
      </c>
      <c r="L116">
        <v>8683.2562140615864</v>
      </c>
      <c r="M116">
        <v>9516.4737140615871</v>
      </c>
      <c r="N116">
        <v>10349.691214061588</v>
      </c>
      <c r="O116">
        <v>11182.908714061588</v>
      </c>
      <c r="Q116">
        <v>64061.963476800098</v>
      </c>
      <c r="R116">
        <v>62331.229246904055</v>
      </c>
      <c r="S116">
        <v>60600.495017008012</v>
      </c>
      <c r="T116">
        <v>58869.760787111969</v>
      </c>
      <c r="U116">
        <v>57139.026557215926</v>
      </c>
      <c r="W116">
        <v>0</v>
      </c>
      <c r="AB116">
        <v>1</v>
      </c>
      <c r="AC116">
        <v>1</v>
      </c>
      <c r="AD116">
        <v>1</v>
      </c>
      <c r="AE116">
        <v>1</v>
      </c>
      <c r="AF116">
        <v>1</v>
      </c>
      <c r="AL116">
        <v>1.8452447999999999</v>
      </c>
      <c r="AM116" s="5">
        <v>10.24227714538574</v>
      </c>
      <c r="AN116">
        <v>570.77625570776252</v>
      </c>
      <c r="AO116">
        <f t="shared" si="1"/>
        <v>26826.48401826484</v>
      </c>
      <c r="AP116">
        <v>684.93150684931504</v>
      </c>
      <c r="AQ116">
        <v>0.124735</v>
      </c>
      <c r="AR116">
        <v>0.186974</v>
      </c>
      <c r="AS116">
        <v>0.18281899999999998</v>
      </c>
      <c r="AT116">
        <v>0.15542400000000001</v>
      </c>
      <c r="AU116">
        <v>0.13474100000000003</v>
      </c>
      <c r="AW116">
        <v>0.124735</v>
      </c>
      <c r="AX116">
        <v>0.18697400000000003</v>
      </c>
      <c r="AY116">
        <v>0.18281900000000001</v>
      </c>
      <c r="AZ116">
        <v>0.15542400000000001</v>
      </c>
      <c r="BA116">
        <v>0.13474100000000006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 spans="1:59">
      <c r="A117">
        <v>116</v>
      </c>
      <c r="E117">
        <v>9795.2054794520554</v>
      </c>
      <c r="K117">
        <v>8239.9798423549782</v>
      </c>
      <c r="L117">
        <v>9046.4690090216445</v>
      </c>
      <c r="M117">
        <v>9852.9581756883108</v>
      </c>
      <c r="N117">
        <v>10659.447342354977</v>
      </c>
      <c r="O117">
        <v>11465.936509021643</v>
      </c>
      <c r="Q117">
        <v>63612.723036727708</v>
      </c>
      <c r="R117">
        <v>61894.125740848402</v>
      </c>
      <c r="S117">
        <v>60175.528444969095</v>
      </c>
      <c r="T117">
        <v>58456.931149089789</v>
      </c>
      <c r="U117">
        <v>56738.333853210483</v>
      </c>
      <c r="W117">
        <v>0</v>
      </c>
      <c r="AB117">
        <v>1</v>
      </c>
      <c r="AC117">
        <v>1</v>
      </c>
      <c r="AD117">
        <v>1</v>
      </c>
      <c r="AE117">
        <v>1</v>
      </c>
      <c r="AF117">
        <v>1</v>
      </c>
      <c r="AL117">
        <v>2.2692719000000001</v>
      </c>
      <c r="AM117" s="5">
        <v>10.305229187011721</v>
      </c>
      <c r="AN117">
        <v>570.77625570776252</v>
      </c>
      <c r="AO117">
        <f t="shared" si="1"/>
        <v>26826.48401826484</v>
      </c>
      <c r="AP117">
        <v>684.93150684931504</v>
      </c>
      <c r="AQ117">
        <v>0.12464600000000001</v>
      </c>
      <c r="AR117">
        <v>0.18655000000000002</v>
      </c>
      <c r="AS117">
        <v>0.18288300000000002</v>
      </c>
      <c r="AT117">
        <v>0.15543799999999999</v>
      </c>
      <c r="AU117">
        <v>0.135074</v>
      </c>
      <c r="AW117">
        <v>0.12464600000000002</v>
      </c>
      <c r="AX117">
        <v>0.18655000000000005</v>
      </c>
      <c r="AY117">
        <v>0.18288300000000002</v>
      </c>
      <c r="AZ117">
        <v>0.15543800000000002</v>
      </c>
      <c r="BA117">
        <v>0.13507400000000003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1:59">
      <c r="A118">
        <v>117</v>
      </c>
      <c r="E118">
        <v>9795.2054794520554</v>
      </c>
      <c r="K118">
        <v>7311.1051546590779</v>
      </c>
      <c r="L118">
        <v>7925.5409879924109</v>
      </c>
      <c r="M118">
        <v>8539.9768213257448</v>
      </c>
      <c r="N118">
        <v>9154.4126546590778</v>
      </c>
      <c r="O118">
        <v>9768.8484879924108</v>
      </c>
      <c r="Q118">
        <v>61604.95044049641</v>
      </c>
      <c r="R118">
        <v>59940.596264497894</v>
      </c>
      <c r="S118">
        <v>58276.242088499377</v>
      </c>
      <c r="T118">
        <v>56611.887912500861</v>
      </c>
      <c r="U118">
        <v>54947.533736502344</v>
      </c>
      <c r="W118">
        <v>0</v>
      </c>
      <c r="AB118">
        <v>1</v>
      </c>
      <c r="AC118">
        <v>1</v>
      </c>
      <c r="AD118">
        <v>1</v>
      </c>
      <c r="AE118">
        <v>1</v>
      </c>
      <c r="AF118">
        <v>1</v>
      </c>
      <c r="AL118">
        <v>2.3756110000000001</v>
      </c>
      <c r="AM118" s="5">
        <v>9.7485971450805664</v>
      </c>
      <c r="AN118">
        <v>570.77625570776252</v>
      </c>
      <c r="AO118">
        <f t="shared" si="1"/>
        <v>26826.48401826484</v>
      </c>
      <c r="AP118">
        <v>684.93150684931504</v>
      </c>
      <c r="AQ118">
        <v>0.12069199999999999</v>
      </c>
      <c r="AR118">
        <v>0.18436900000000001</v>
      </c>
      <c r="AS118">
        <v>0.18004699999999998</v>
      </c>
      <c r="AT118">
        <v>0.15345400000000001</v>
      </c>
      <c r="AU118">
        <v>0.1331</v>
      </c>
      <c r="AW118">
        <v>0.12069200000000001</v>
      </c>
      <c r="AX118">
        <v>0.18436900000000001</v>
      </c>
      <c r="AY118">
        <v>0.18004700000000001</v>
      </c>
      <c r="AZ118">
        <v>0.15345400000000003</v>
      </c>
      <c r="BA118">
        <v>0.1331</v>
      </c>
      <c r="BC118">
        <v>0</v>
      </c>
      <c r="BD118">
        <v>0</v>
      </c>
      <c r="BE118">
        <v>0</v>
      </c>
      <c r="BF118">
        <v>0</v>
      </c>
      <c r="BG118">
        <v>0</v>
      </c>
    </row>
    <row r="119" spans="1:59">
      <c r="A119">
        <v>118</v>
      </c>
      <c r="E119">
        <v>9795.2054794520554</v>
      </c>
      <c r="K119">
        <v>6209.9579684932633</v>
      </c>
      <c r="L119">
        <v>6722.9504684932635</v>
      </c>
      <c r="M119">
        <v>7235.9429684932638</v>
      </c>
      <c r="N119">
        <v>7748.9354684932641</v>
      </c>
      <c r="O119">
        <v>8261.9279684932644</v>
      </c>
      <c r="Q119">
        <v>55634.24147829193</v>
      </c>
      <c r="R119">
        <v>54131.19535253138</v>
      </c>
      <c r="S119">
        <v>52628.149226770831</v>
      </c>
      <c r="T119">
        <v>51125.103101010282</v>
      </c>
      <c r="U119">
        <v>49622.056975249732</v>
      </c>
      <c r="W119">
        <v>0</v>
      </c>
      <c r="AB119">
        <v>1</v>
      </c>
      <c r="AC119">
        <v>1</v>
      </c>
      <c r="AD119">
        <v>1</v>
      </c>
      <c r="AE119">
        <v>1</v>
      </c>
      <c r="AF119">
        <v>1</v>
      </c>
      <c r="AL119">
        <v>2.0856194000000001</v>
      </c>
      <c r="AM119" s="5">
        <v>9.7215242385864258</v>
      </c>
      <c r="AN119">
        <v>570.77625570776252</v>
      </c>
      <c r="AO119">
        <f t="shared" si="1"/>
        <v>26826.48401826484</v>
      </c>
      <c r="AP119">
        <v>684.93150684931504</v>
      </c>
      <c r="AQ119">
        <v>0.11705500000000001</v>
      </c>
      <c r="AR119">
        <v>0.17121799999999998</v>
      </c>
      <c r="AS119">
        <v>0.17302500000000001</v>
      </c>
      <c r="AT119">
        <v>0.147754</v>
      </c>
      <c r="AU119">
        <v>0.12850700000000001</v>
      </c>
      <c r="AW119">
        <v>0.11705500000000001</v>
      </c>
      <c r="AX119">
        <v>0.17121799999999998</v>
      </c>
      <c r="AY119">
        <v>0.17302500000000004</v>
      </c>
      <c r="AZ119">
        <v>0.147754</v>
      </c>
      <c r="BA119">
        <v>0.12850700000000004</v>
      </c>
      <c r="BC119">
        <v>0</v>
      </c>
      <c r="BD119">
        <v>0</v>
      </c>
      <c r="BE119">
        <v>0</v>
      </c>
      <c r="BF119">
        <v>0</v>
      </c>
      <c r="BG119">
        <v>0</v>
      </c>
    </row>
    <row r="120" spans="1:59">
      <c r="A120">
        <v>119</v>
      </c>
      <c r="E120">
        <v>9795.2054794520554</v>
      </c>
      <c r="K120">
        <v>5963.1892544687871</v>
      </c>
      <c r="L120">
        <v>6412.3842544687868</v>
      </c>
      <c r="M120">
        <v>6861.5792544687865</v>
      </c>
      <c r="N120">
        <v>7310.7742544687862</v>
      </c>
      <c r="O120">
        <v>7759.9692544687859</v>
      </c>
      <c r="Q120">
        <v>45832.118216337833</v>
      </c>
      <c r="R120">
        <v>44593.891797661439</v>
      </c>
      <c r="S120">
        <v>43355.665378985046</v>
      </c>
      <c r="T120">
        <v>42117.438960308653</v>
      </c>
      <c r="U120">
        <v>40879.21254163226</v>
      </c>
      <c r="W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L120">
        <v>1.6436963</v>
      </c>
      <c r="AM120" s="5">
        <v>9.0878496170043945</v>
      </c>
      <c r="AN120">
        <v>570.77625570776252</v>
      </c>
      <c r="AO120">
        <f t="shared" si="1"/>
        <v>26826.48401826484</v>
      </c>
      <c r="AP120">
        <v>684.93150684931504</v>
      </c>
      <c r="AQ120">
        <v>0.112413</v>
      </c>
      <c r="AR120">
        <v>0.15872900000000001</v>
      </c>
      <c r="AS120">
        <v>0.17118799999999998</v>
      </c>
      <c r="AT120">
        <v>0.145123</v>
      </c>
      <c r="AU120">
        <v>0.125227</v>
      </c>
      <c r="AW120">
        <v>0.112413</v>
      </c>
      <c r="AX120">
        <v>0.15872900000000001</v>
      </c>
      <c r="AY120">
        <v>0.17118800000000001</v>
      </c>
      <c r="AZ120">
        <v>0.145123</v>
      </c>
      <c r="BA120">
        <v>0.12522700000000003</v>
      </c>
      <c r="BC120">
        <v>0</v>
      </c>
      <c r="BD120">
        <v>0</v>
      </c>
      <c r="BE120">
        <v>0</v>
      </c>
      <c r="BF120">
        <v>0</v>
      </c>
      <c r="BG120">
        <v>0</v>
      </c>
    </row>
    <row r="121" spans="1:59">
      <c r="A121">
        <v>120</v>
      </c>
      <c r="E121">
        <v>9795.2054794520554</v>
      </c>
      <c r="K121">
        <v>4444.1648591766216</v>
      </c>
      <c r="L121">
        <v>4835.7773591766218</v>
      </c>
      <c r="M121">
        <v>5227.3898591766219</v>
      </c>
      <c r="N121">
        <v>5619.0023591766221</v>
      </c>
      <c r="O121">
        <v>6010.6148591766223</v>
      </c>
      <c r="Q121">
        <v>36957.784487645709</v>
      </c>
      <c r="R121">
        <v>35959.312083747791</v>
      </c>
      <c r="S121">
        <v>34960.839679849872</v>
      </c>
      <c r="T121">
        <v>33962.367275951954</v>
      </c>
      <c r="U121">
        <v>32963.894872054036</v>
      </c>
      <c r="W121">
        <v>0</v>
      </c>
      <c r="AB121">
        <v>1</v>
      </c>
      <c r="AC121">
        <v>1</v>
      </c>
      <c r="AD121">
        <v>1</v>
      </c>
      <c r="AE121">
        <v>1</v>
      </c>
      <c r="AF121">
        <v>1</v>
      </c>
      <c r="AL121">
        <v>1.569237</v>
      </c>
      <c r="AM121" s="5">
        <v>8.4153594970703125</v>
      </c>
      <c r="AN121">
        <v>570.77625570776252</v>
      </c>
      <c r="AO121">
        <f t="shared" si="1"/>
        <v>26826.48401826484</v>
      </c>
      <c r="AP121">
        <v>684.93150684931504</v>
      </c>
      <c r="AQ121">
        <v>0.11139700000000001</v>
      </c>
      <c r="AR121">
        <v>0.15887899999999999</v>
      </c>
      <c r="AS121">
        <v>0.17078800000000002</v>
      </c>
      <c r="AT121">
        <v>0.14533500000000002</v>
      </c>
      <c r="AU121">
        <v>0.12528900000000001</v>
      </c>
      <c r="AW121">
        <v>0.11139700000000001</v>
      </c>
      <c r="AX121">
        <v>0.15887899999999999</v>
      </c>
      <c r="AY121">
        <v>0.17078800000000005</v>
      </c>
      <c r="AZ121">
        <v>0.14533500000000005</v>
      </c>
      <c r="BA121">
        <v>0.12528900000000004</v>
      </c>
      <c r="BC121">
        <v>0</v>
      </c>
      <c r="BD121">
        <v>0</v>
      </c>
      <c r="BE121">
        <v>0</v>
      </c>
      <c r="BF121">
        <v>0</v>
      </c>
      <c r="BG121">
        <v>0</v>
      </c>
    </row>
    <row r="122" spans="1:59">
      <c r="A122">
        <v>121</v>
      </c>
      <c r="E122">
        <v>9795.2054794520554</v>
      </c>
      <c r="K122">
        <v>3995.7036978734227</v>
      </c>
      <c r="L122">
        <v>4375.1886978734228</v>
      </c>
      <c r="M122">
        <v>4754.6736978734225</v>
      </c>
      <c r="N122">
        <v>5134.1586978734222</v>
      </c>
      <c r="O122">
        <v>5513.6436978734218</v>
      </c>
      <c r="Q122">
        <v>34232.637341471687</v>
      </c>
      <c r="R122">
        <v>33307.789053502056</v>
      </c>
      <c r="S122">
        <v>32382.940765532425</v>
      </c>
      <c r="T122">
        <v>31458.092477562794</v>
      </c>
      <c r="U122">
        <v>30533.244189593162</v>
      </c>
      <c r="W122">
        <v>0</v>
      </c>
      <c r="AB122">
        <v>1</v>
      </c>
      <c r="AC122">
        <v>1</v>
      </c>
      <c r="AD122">
        <v>1</v>
      </c>
      <c r="AE122">
        <v>1</v>
      </c>
      <c r="AF122">
        <v>1</v>
      </c>
      <c r="AL122">
        <v>1.704874</v>
      </c>
      <c r="AM122" s="5">
        <v>8.3268156051635742</v>
      </c>
      <c r="AN122">
        <v>570.77625570776252</v>
      </c>
      <c r="AO122">
        <f t="shared" si="1"/>
        <v>26826.48401826484</v>
      </c>
      <c r="AP122">
        <v>684.93150684931504</v>
      </c>
      <c r="AQ122">
        <v>0.11133499999999999</v>
      </c>
      <c r="AR122">
        <v>0.15884700000000002</v>
      </c>
      <c r="AS122">
        <v>0.170652</v>
      </c>
      <c r="AT122">
        <v>0.145621</v>
      </c>
      <c r="AU122">
        <v>0.124962</v>
      </c>
      <c r="AW122">
        <v>0.111335</v>
      </c>
      <c r="AX122">
        <v>0.15884700000000002</v>
      </c>
      <c r="AY122">
        <v>0.17065200000000003</v>
      </c>
      <c r="AZ122">
        <v>0.145621</v>
      </c>
      <c r="BA122">
        <v>0.124962</v>
      </c>
      <c r="BC122">
        <v>0</v>
      </c>
      <c r="BD122">
        <v>0</v>
      </c>
      <c r="BE122">
        <v>0</v>
      </c>
      <c r="BF122">
        <v>0</v>
      </c>
      <c r="BG122">
        <v>0</v>
      </c>
    </row>
    <row r="123" spans="1:59">
      <c r="A123">
        <v>122</v>
      </c>
      <c r="E123">
        <v>9795.2054794520554</v>
      </c>
      <c r="K123">
        <v>3068.1504335085215</v>
      </c>
      <c r="L123">
        <v>3385.8179335085215</v>
      </c>
      <c r="M123">
        <v>3703.4854335085215</v>
      </c>
      <c r="N123">
        <v>4021.1529335085215</v>
      </c>
      <c r="O123">
        <v>4338.8204335085211</v>
      </c>
      <c r="Q123">
        <v>34883.10313634132</v>
      </c>
      <c r="R123">
        <v>33940.68149698354</v>
      </c>
      <c r="S123">
        <v>32998.259857625759</v>
      </c>
      <c r="T123">
        <v>32055.838218267978</v>
      </c>
      <c r="U123">
        <v>31113.416578910197</v>
      </c>
      <c r="W123">
        <v>0</v>
      </c>
      <c r="AB123">
        <v>1</v>
      </c>
      <c r="AC123">
        <v>1</v>
      </c>
      <c r="AD123">
        <v>1</v>
      </c>
      <c r="AE123">
        <v>1</v>
      </c>
      <c r="AF123">
        <v>1</v>
      </c>
      <c r="AL123">
        <v>2.6450863</v>
      </c>
      <c r="AM123" s="5">
        <v>7.672630786895752</v>
      </c>
      <c r="AN123">
        <v>570.77625570776252</v>
      </c>
      <c r="AO123">
        <f t="shared" si="1"/>
        <v>26826.48401826484</v>
      </c>
      <c r="AP123">
        <v>684.93150684931504</v>
      </c>
      <c r="AQ123">
        <v>0.111332</v>
      </c>
      <c r="AR123">
        <v>0.158917</v>
      </c>
      <c r="AS123">
        <v>0.17055899999999999</v>
      </c>
      <c r="AT123">
        <v>0.145703</v>
      </c>
      <c r="AU123">
        <v>0.12489400000000001</v>
      </c>
      <c r="AW123">
        <v>0.111332</v>
      </c>
      <c r="AX123">
        <v>0.15891700000000003</v>
      </c>
      <c r="AY123">
        <v>0.17055900000000002</v>
      </c>
      <c r="AZ123">
        <v>0.14570300000000003</v>
      </c>
      <c r="BA123">
        <v>0.12489399999999999</v>
      </c>
      <c r="BC123">
        <v>0</v>
      </c>
      <c r="BD123">
        <v>0</v>
      </c>
      <c r="BE123">
        <v>0</v>
      </c>
      <c r="BF123">
        <v>0</v>
      </c>
      <c r="BG123">
        <v>0</v>
      </c>
    </row>
    <row r="124" spans="1:59">
      <c r="A124">
        <v>123</v>
      </c>
      <c r="E124">
        <v>9795.2054794520554</v>
      </c>
      <c r="K124">
        <v>2262.9503007495441</v>
      </c>
      <c r="L124">
        <v>2463.8578007495444</v>
      </c>
      <c r="M124">
        <v>2664.7653007495446</v>
      </c>
      <c r="N124">
        <v>2865.6728007495449</v>
      </c>
      <c r="O124">
        <v>3066.5803007495451</v>
      </c>
      <c r="Q124">
        <v>35585.068475903827</v>
      </c>
      <c r="R124">
        <v>34623.682144076025</v>
      </c>
      <c r="S124">
        <v>33662.295812248223</v>
      </c>
      <c r="T124">
        <v>32700.909480420425</v>
      </c>
      <c r="U124">
        <v>31739.523148592627</v>
      </c>
      <c r="W124">
        <v>0</v>
      </c>
      <c r="AB124">
        <v>1</v>
      </c>
      <c r="AC124">
        <v>1</v>
      </c>
      <c r="AD124">
        <v>1</v>
      </c>
      <c r="AE124">
        <v>1</v>
      </c>
      <c r="AF124">
        <v>1</v>
      </c>
      <c r="AL124">
        <v>3.8029099</v>
      </c>
      <c r="AM124" s="5">
        <v>7.7201333045959473</v>
      </c>
      <c r="AN124">
        <v>570.77625570776252</v>
      </c>
      <c r="AO124">
        <f t="shared" si="1"/>
        <v>26826.48401826484</v>
      </c>
      <c r="AP124">
        <v>684.93150684931504</v>
      </c>
      <c r="AQ124">
        <v>0.11115699999999999</v>
      </c>
      <c r="AR124">
        <v>0.15886400000000001</v>
      </c>
      <c r="AS124">
        <v>0.17036500000000002</v>
      </c>
      <c r="AT124">
        <v>0.14529300000000001</v>
      </c>
      <c r="AU124">
        <v>0.12457800000000001</v>
      </c>
      <c r="AW124">
        <v>0.11115699999999999</v>
      </c>
      <c r="AX124">
        <v>0.15886400000000001</v>
      </c>
      <c r="AY124">
        <v>0.17036500000000004</v>
      </c>
      <c r="AZ124">
        <v>0.14529300000000001</v>
      </c>
      <c r="BA124">
        <v>0.12457800000000001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1:59">
      <c r="A125">
        <v>124</v>
      </c>
      <c r="E125">
        <v>9795.2054794520554</v>
      </c>
      <c r="K125">
        <v>2011.2524300173598</v>
      </c>
      <c r="L125">
        <v>2110.5774300173598</v>
      </c>
      <c r="M125">
        <v>2209.9024300173596</v>
      </c>
      <c r="N125">
        <v>2309.2274300173594</v>
      </c>
      <c r="O125">
        <v>2408.5524300173593</v>
      </c>
      <c r="Q125">
        <v>37769.435900032222</v>
      </c>
      <c r="R125">
        <v>36749.035463196153</v>
      </c>
      <c r="S125">
        <v>35728.635026360091</v>
      </c>
      <c r="T125">
        <v>34708.234589524029</v>
      </c>
      <c r="U125">
        <v>33687.834152687967</v>
      </c>
      <c r="W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L125">
        <v>4.6593689999999999</v>
      </c>
      <c r="AM125" s="5">
        <v>7.8318800926208496</v>
      </c>
      <c r="AN125">
        <v>570.77625570776252</v>
      </c>
      <c r="AO125">
        <f t="shared" si="1"/>
        <v>26826.48401826484</v>
      </c>
      <c r="AP125">
        <v>684.93150684931504</v>
      </c>
      <c r="AQ125">
        <v>0.107131</v>
      </c>
      <c r="AR125">
        <v>0.154588</v>
      </c>
      <c r="AS125">
        <v>0.165406</v>
      </c>
      <c r="AT125">
        <v>0.131658</v>
      </c>
      <c r="AU125">
        <v>0.12170499999999999</v>
      </c>
      <c r="AW125">
        <v>0.10713100000000002</v>
      </c>
      <c r="AX125">
        <v>0.154588</v>
      </c>
      <c r="AY125">
        <v>0.165406</v>
      </c>
      <c r="AZ125">
        <v>0.131658</v>
      </c>
      <c r="BA125">
        <v>0.12170499999999999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1:59">
      <c r="A126">
        <v>125</v>
      </c>
      <c r="E126">
        <v>9795.2054794520554</v>
      </c>
      <c r="K126">
        <v>2128.9444899430569</v>
      </c>
      <c r="L126">
        <v>2187.2694899430571</v>
      </c>
      <c r="M126">
        <v>2245.5944899430569</v>
      </c>
      <c r="N126">
        <v>2303.9194899430568</v>
      </c>
      <c r="O126">
        <v>2362.2444899430566</v>
      </c>
      <c r="Q126">
        <v>43047.967399225381</v>
      </c>
      <c r="R126">
        <v>41884.959171612158</v>
      </c>
      <c r="S126">
        <v>40721.950943998934</v>
      </c>
      <c r="T126">
        <v>39558.942716385711</v>
      </c>
      <c r="U126">
        <v>38395.934488772487</v>
      </c>
      <c r="W126">
        <v>0</v>
      </c>
      <c r="AB126">
        <v>1</v>
      </c>
      <c r="AC126">
        <v>1</v>
      </c>
      <c r="AD126">
        <v>1</v>
      </c>
      <c r="AE126">
        <v>1</v>
      </c>
      <c r="AF126">
        <v>1</v>
      </c>
      <c r="AL126">
        <v>5.6064395999999999</v>
      </c>
      <c r="AM126" s="5">
        <v>7.2059946060180664</v>
      </c>
      <c r="AN126">
        <v>570.77625570776252</v>
      </c>
      <c r="AO126">
        <f t="shared" si="1"/>
        <v>26826.48401826484</v>
      </c>
      <c r="AP126">
        <v>684.93150684931504</v>
      </c>
      <c r="AQ126">
        <v>0.10734300000000001</v>
      </c>
      <c r="AR126">
        <v>0.15513300000000002</v>
      </c>
      <c r="AS126">
        <v>0.16589799999999999</v>
      </c>
      <c r="AT126">
        <v>0.130799</v>
      </c>
      <c r="AU126">
        <v>0.12190300000000001</v>
      </c>
      <c r="AW126">
        <v>0.10734300000000001</v>
      </c>
      <c r="AX126">
        <v>0.15513300000000002</v>
      </c>
      <c r="AY126">
        <v>0.16589799999999999</v>
      </c>
      <c r="AZ126">
        <v>0.130799</v>
      </c>
      <c r="BA126">
        <v>0.12190300000000003</v>
      </c>
      <c r="BC126">
        <v>0</v>
      </c>
      <c r="BD126">
        <v>0</v>
      </c>
      <c r="BE126">
        <v>0</v>
      </c>
      <c r="BF126">
        <v>0</v>
      </c>
      <c r="BG126">
        <v>0</v>
      </c>
    </row>
    <row r="127" spans="1:59">
      <c r="A127">
        <v>126</v>
      </c>
      <c r="E127">
        <v>9795.2054794520554</v>
      </c>
      <c r="K127">
        <v>2484.3512055602614</v>
      </c>
      <c r="L127">
        <v>2523.6737055602616</v>
      </c>
      <c r="M127">
        <v>2562.9962055602618</v>
      </c>
      <c r="N127">
        <v>2602.3187055602621</v>
      </c>
      <c r="O127">
        <v>2641.6412055602623</v>
      </c>
      <c r="Q127">
        <v>59122.031334131643</v>
      </c>
      <c r="R127">
        <v>57524.757111453764</v>
      </c>
      <c r="S127">
        <v>55927.482888775885</v>
      </c>
      <c r="T127">
        <v>54330.208666098006</v>
      </c>
      <c r="U127">
        <v>52732.934443420127</v>
      </c>
      <c r="W127">
        <v>0</v>
      </c>
      <c r="AB127">
        <v>1</v>
      </c>
      <c r="AC127">
        <v>1</v>
      </c>
      <c r="AD127">
        <v>1</v>
      </c>
      <c r="AE127">
        <v>1</v>
      </c>
      <c r="AF127">
        <v>1</v>
      </c>
      <c r="AL127">
        <v>5.9714074000000004</v>
      </c>
      <c r="AM127" s="5">
        <v>6.9252066612243652</v>
      </c>
      <c r="AN127">
        <v>570.77625570776252</v>
      </c>
      <c r="AO127">
        <f t="shared" si="1"/>
        <v>26826.48401826484</v>
      </c>
      <c r="AP127">
        <v>684.93150684931504</v>
      </c>
      <c r="AQ127">
        <v>0.107936</v>
      </c>
      <c r="AR127">
        <v>0.15578800000000001</v>
      </c>
      <c r="AS127">
        <v>0.16836699999999999</v>
      </c>
      <c r="AT127">
        <v>0.134272</v>
      </c>
      <c r="AU127">
        <v>0.12442300000000001</v>
      </c>
      <c r="AW127">
        <v>0.10793600000000002</v>
      </c>
      <c r="AX127">
        <v>0.15578800000000004</v>
      </c>
      <c r="AY127">
        <v>0.16836699999999999</v>
      </c>
      <c r="AZ127">
        <v>0.134272</v>
      </c>
      <c r="BA127">
        <v>0.12442299999999999</v>
      </c>
      <c r="BC127">
        <v>0</v>
      </c>
      <c r="BD127">
        <v>0</v>
      </c>
      <c r="BE127">
        <v>0</v>
      </c>
      <c r="BF127">
        <v>0</v>
      </c>
      <c r="BG127">
        <v>0</v>
      </c>
    </row>
    <row r="128" spans="1:59">
      <c r="A128">
        <v>127</v>
      </c>
      <c r="E128">
        <v>9795.2054794520554</v>
      </c>
      <c r="K128">
        <v>2943.4667660624859</v>
      </c>
      <c r="L128">
        <v>2984.989266062486</v>
      </c>
      <c r="M128">
        <v>3026.511766062486</v>
      </c>
      <c r="N128">
        <v>3068.034266062486</v>
      </c>
      <c r="O128">
        <v>3109.5567660624861</v>
      </c>
      <c r="Q128">
        <v>70490.866163587532</v>
      </c>
      <c r="R128">
        <v>68586.445061799546</v>
      </c>
      <c r="S128">
        <v>66682.023960011575</v>
      </c>
      <c r="T128">
        <v>64777.602858223596</v>
      </c>
      <c r="U128">
        <v>62873.181756435617</v>
      </c>
      <c r="W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L128">
        <v>6.2903700000000002</v>
      </c>
      <c r="AM128" s="5">
        <v>7.1758217811584473</v>
      </c>
      <c r="AN128">
        <v>570.77625570776252</v>
      </c>
      <c r="AO128">
        <f t="shared" si="1"/>
        <v>26826.48401826484</v>
      </c>
      <c r="AP128">
        <v>684.93150684931504</v>
      </c>
      <c r="AQ128">
        <v>0.11154800000000001</v>
      </c>
      <c r="AR128">
        <v>0.16073699999999999</v>
      </c>
      <c r="AS128">
        <v>0.17228100000000002</v>
      </c>
      <c r="AT128">
        <v>0.136212</v>
      </c>
      <c r="AU128">
        <v>0.12559000000000001</v>
      </c>
      <c r="AW128">
        <v>0.11154800000000002</v>
      </c>
      <c r="AX128">
        <v>0.16073700000000002</v>
      </c>
      <c r="AY128">
        <v>0.17228100000000002</v>
      </c>
      <c r="AZ128">
        <v>0.136212</v>
      </c>
      <c r="BA128">
        <v>0.12559000000000003</v>
      </c>
      <c r="BC128">
        <v>0</v>
      </c>
      <c r="BD128">
        <v>0</v>
      </c>
      <c r="BE128">
        <v>0</v>
      </c>
      <c r="BF128">
        <v>0</v>
      </c>
      <c r="BG128">
        <v>0</v>
      </c>
    </row>
    <row r="129" spans="1:59">
      <c r="A129">
        <v>128</v>
      </c>
      <c r="E129">
        <v>9795.2054794520554</v>
      </c>
      <c r="K129">
        <v>4382.5726473321502</v>
      </c>
      <c r="L129">
        <v>4425.0576473321498</v>
      </c>
      <c r="M129">
        <v>4467.5426473321495</v>
      </c>
      <c r="N129">
        <v>4510.0276473321492</v>
      </c>
      <c r="O129">
        <v>4552.5126473321488</v>
      </c>
      <c r="Q129">
        <v>65347.193968134598</v>
      </c>
      <c r="R129">
        <v>63581.737224542034</v>
      </c>
      <c r="S129">
        <v>61816.28048094947</v>
      </c>
      <c r="T129">
        <v>60050.823737356906</v>
      </c>
      <c r="U129">
        <v>58285.366993764343</v>
      </c>
      <c r="W129">
        <v>0</v>
      </c>
      <c r="AB129">
        <v>1</v>
      </c>
      <c r="AC129">
        <v>1</v>
      </c>
      <c r="AD129">
        <v>1</v>
      </c>
      <c r="AE129">
        <v>1</v>
      </c>
      <c r="AF129">
        <v>1</v>
      </c>
      <c r="AL129">
        <v>6.4621563000000002</v>
      </c>
      <c r="AM129" s="5">
        <v>7.2905969619750977</v>
      </c>
      <c r="AN129">
        <v>570.77625570776252</v>
      </c>
      <c r="AO129">
        <f t="shared" si="1"/>
        <v>26826.48401826484</v>
      </c>
      <c r="AP129">
        <v>684.93150684931504</v>
      </c>
      <c r="AQ129">
        <v>0.118588</v>
      </c>
      <c r="AR129">
        <v>0.173569</v>
      </c>
      <c r="AS129">
        <v>0.18083099999999999</v>
      </c>
      <c r="AT129">
        <v>0.142875</v>
      </c>
      <c r="AU129">
        <v>0.12901300000000002</v>
      </c>
      <c r="AW129">
        <v>0.11858800000000001</v>
      </c>
      <c r="AX129">
        <v>0.17356900000000003</v>
      </c>
      <c r="AY129">
        <v>0.18083100000000002</v>
      </c>
      <c r="AZ129">
        <v>0.14287500000000003</v>
      </c>
      <c r="BA129">
        <v>0.12901300000000004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1:59">
      <c r="A130">
        <v>129</v>
      </c>
      <c r="E130">
        <v>9795.2054794520554</v>
      </c>
      <c r="K130">
        <v>5430.1485074628599</v>
      </c>
      <c r="L130">
        <v>5471.2585074628596</v>
      </c>
      <c r="M130">
        <v>5512.3685074628593</v>
      </c>
      <c r="N130">
        <v>5553.4785074628589</v>
      </c>
      <c r="O130">
        <v>5594.5885074628586</v>
      </c>
      <c r="Q130">
        <v>63972.679326560887</v>
      </c>
      <c r="R130">
        <v>62244.357249441186</v>
      </c>
      <c r="S130">
        <v>60516.035172321484</v>
      </c>
      <c r="T130">
        <v>58787.713095201783</v>
      </c>
      <c r="U130">
        <v>57059.391018082082</v>
      </c>
      <c r="W130">
        <v>3.2189999999999996E-2</v>
      </c>
      <c r="AB130">
        <v>1</v>
      </c>
      <c r="AC130">
        <v>1</v>
      </c>
      <c r="AD130">
        <v>1</v>
      </c>
      <c r="AE130">
        <v>1</v>
      </c>
      <c r="AF130">
        <v>1</v>
      </c>
      <c r="AL130">
        <v>6.349939</v>
      </c>
      <c r="AM130" s="5">
        <v>6.794684886932373</v>
      </c>
      <c r="AN130">
        <v>570.77625570776252</v>
      </c>
      <c r="AO130">
        <f t="shared" si="1"/>
        <v>26826.48401826484</v>
      </c>
      <c r="AP130">
        <v>684.93150684931504</v>
      </c>
      <c r="AQ130">
        <v>0.121041</v>
      </c>
      <c r="AR130">
        <v>0.185727</v>
      </c>
      <c r="AS130">
        <v>0.18191300000000002</v>
      </c>
      <c r="AT130">
        <v>0.14515199999999998</v>
      </c>
      <c r="AU130">
        <v>0.12765600000000002</v>
      </c>
      <c r="AW130">
        <v>0.121041</v>
      </c>
      <c r="AX130">
        <v>0.18572700000000003</v>
      </c>
      <c r="AY130">
        <v>0.18191300000000005</v>
      </c>
      <c r="AZ130">
        <v>0.145152</v>
      </c>
      <c r="BA130">
        <v>0.12765600000000005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1:59">
      <c r="A131">
        <v>130</v>
      </c>
      <c r="E131">
        <v>9795.2054794520554</v>
      </c>
      <c r="K131">
        <v>6414.7998999105248</v>
      </c>
      <c r="L131">
        <v>6470.622399910525</v>
      </c>
      <c r="M131">
        <v>6526.4448999105252</v>
      </c>
      <c r="N131">
        <v>6582.2673999105255</v>
      </c>
      <c r="O131">
        <v>6638.0898999105257</v>
      </c>
      <c r="Q131">
        <v>62283.056974821942</v>
      </c>
      <c r="R131">
        <v>60600.382690543382</v>
      </c>
      <c r="S131">
        <v>58917.708406264821</v>
      </c>
      <c r="T131">
        <v>57235.03412198626</v>
      </c>
      <c r="U131">
        <v>55552.3598377077</v>
      </c>
      <c r="W131">
        <v>4.0820000000000002E-2</v>
      </c>
      <c r="AB131">
        <v>1</v>
      </c>
      <c r="AC131">
        <v>1</v>
      </c>
      <c r="AD131">
        <v>1</v>
      </c>
      <c r="AE131">
        <v>1</v>
      </c>
      <c r="AF131">
        <v>1</v>
      </c>
      <c r="AL131">
        <v>5.4871644999999996</v>
      </c>
      <c r="AM131" s="5">
        <v>6.2473483085632324</v>
      </c>
      <c r="AN131">
        <v>570.77625570776252</v>
      </c>
      <c r="AO131">
        <f t="shared" ref="AO131:AO194" si="2">235000000/8760</f>
        <v>26826.48401826484</v>
      </c>
      <c r="AP131">
        <v>684.93150684931504</v>
      </c>
      <c r="AQ131">
        <v>0.117025</v>
      </c>
      <c r="AR131">
        <v>0.17213200000000001</v>
      </c>
      <c r="AS131">
        <v>0.17732699999999998</v>
      </c>
      <c r="AT131">
        <v>0.14425100000000002</v>
      </c>
      <c r="AU131">
        <v>0.12693399999999999</v>
      </c>
      <c r="AW131">
        <v>0.117025</v>
      </c>
      <c r="AX131">
        <v>0.17213200000000001</v>
      </c>
      <c r="AY131">
        <v>0.17732700000000001</v>
      </c>
      <c r="AZ131">
        <v>0.14425100000000002</v>
      </c>
      <c r="BA131">
        <v>0.12693399999999999</v>
      </c>
      <c r="BC131">
        <v>0</v>
      </c>
      <c r="BD131">
        <v>0</v>
      </c>
      <c r="BE131">
        <v>0</v>
      </c>
      <c r="BF131">
        <v>0</v>
      </c>
      <c r="BG131">
        <v>0</v>
      </c>
    </row>
    <row r="132" spans="1:59">
      <c r="A132">
        <v>131</v>
      </c>
      <c r="E132">
        <v>9795.2054794520554</v>
      </c>
      <c r="K132">
        <v>7199.0252101084861</v>
      </c>
      <c r="L132">
        <v>7272.0352101084864</v>
      </c>
      <c r="M132">
        <v>7345.0452101084866</v>
      </c>
      <c r="N132">
        <v>7418.0552101084868</v>
      </c>
      <c r="O132">
        <v>7491.065210108487</v>
      </c>
      <c r="Q132">
        <v>60618.573351228602</v>
      </c>
      <c r="R132">
        <v>58980.867697237962</v>
      </c>
      <c r="S132">
        <v>57343.162043247321</v>
      </c>
      <c r="T132">
        <v>55705.45638925668</v>
      </c>
      <c r="U132">
        <v>54067.75073526604</v>
      </c>
      <c r="W132">
        <v>1.6899999999999998E-2</v>
      </c>
      <c r="AB132">
        <v>1</v>
      </c>
      <c r="AC132">
        <v>1</v>
      </c>
      <c r="AD132">
        <v>1</v>
      </c>
      <c r="AE132">
        <v>1</v>
      </c>
      <c r="AF132">
        <v>1</v>
      </c>
      <c r="AL132">
        <v>4.6822967999999996</v>
      </c>
      <c r="AM132" s="5">
        <v>5.6942205429077148</v>
      </c>
      <c r="AN132">
        <v>570.77625570776252</v>
      </c>
      <c r="AO132">
        <f t="shared" si="2"/>
        <v>26826.48401826484</v>
      </c>
      <c r="AP132">
        <v>684.93150684931504</v>
      </c>
      <c r="AQ132">
        <v>0.11733499999999999</v>
      </c>
      <c r="AR132">
        <v>0.173345</v>
      </c>
      <c r="AS132">
        <v>0.17876499999999998</v>
      </c>
      <c r="AT132">
        <v>0.151171</v>
      </c>
      <c r="AU132">
        <v>0.12817599999999998</v>
      </c>
      <c r="AW132">
        <v>0.11733500000000001</v>
      </c>
      <c r="AX132">
        <v>0.17334500000000003</v>
      </c>
      <c r="AY132">
        <v>0.17876500000000001</v>
      </c>
      <c r="AZ132">
        <v>0.151171</v>
      </c>
      <c r="BA132">
        <v>0.12817600000000001</v>
      </c>
      <c r="BC132">
        <v>0</v>
      </c>
      <c r="BD132">
        <v>0</v>
      </c>
      <c r="BE132">
        <v>0</v>
      </c>
      <c r="BF132">
        <v>0</v>
      </c>
      <c r="BG132">
        <v>0</v>
      </c>
    </row>
    <row r="133" spans="1:59">
      <c r="A133">
        <v>132</v>
      </c>
      <c r="E133">
        <v>9795.2054794520554</v>
      </c>
      <c r="K133">
        <v>8317.6824133626396</v>
      </c>
      <c r="L133">
        <v>8432.0224133626398</v>
      </c>
      <c r="M133">
        <v>8546.3624133626399</v>
      </c>
      <c r="N133">
        <v>8660.7024133626401</v>
      </c>
      <c r="O133">
        <v>8775.0424133626402</v>
      </c>
      <c r="Q133">
        <v>58072.487025848568</v>
      </c>
      <c r="R133">
        <v>56503.567880414703</v>
      </c>
      <c r="S133">
        <v>54934.648734980838</v>
      </c>
      <c r="T133">
        <v>53365.729589546972</v>
      </c>
      <c r="U133">
        <v>51796.810444113107</v>
      </c>
      <c r="W133">
        <v>0.14248</v>
      </c>
      <c r="AB133">
        <v>1</v>
      </c>
      <c r="AC133">
        <v>1</v>
      </c>
      <c r="AD133">
        <v>1</v>
      </c>
      <c r="AE133">
        <v>1</v>
      </c>
      <c r="AF133">
        <v>1</v>
      </c>
      <c r="AL133">
        <v>4.437373</v>
      </c>
      <c r="AM133" s="5">
        <v>5.3147783279418954</v>
      </c>
      <c r="AN133">
        <v>570.77625570776252</v>
      </c>
      <c r="AO133">
        <f t="shared" si="2"/>
        <v>26826.48401826484</v>
      </c>
      <c r="AP133">
        <v>684.93150684931504</v>
      </c>
      <c r="AQ133">
        <v>0.11754099999999999</v>
      </c>
      <c r="AR133">
        <v>0.17452500000000001</v>
      </c>
      <c r="AS133">
        <v>0.179788</v>
      </c>
      <c r="AT133">
        <v>0.15282799999999999</v>
      </c>
      <c r="AU133">
        <v>0.129386</v>
      </c>
      <c r="AW133">
        <v>0.11754099999999999</v>
      </c>
      <c r="AX133">
        <v>0.17452500000000004</v>
      </c>
      <c r="AY133">
        <v>0.179788</v>
      </c>
      <c r="AZ133">
        <v>0.15282800000000002</v>
      </c>
      <c r="BA133">
        <v>0.129386</v>
      </c>
      <c r="BC133">
        <v>0</v>
      </c>
      <c r="BD133">
        <v>0</v>
      </c>
      <c r="BE133">
        <v>0</v>
      </c>
      <c r="BF133">
        <v>0</v>
      </c>
      <c r="BG133">
        <v>0</v>
      </c>
    </row>
    <row r="134" spans="1:59">
      <c r="A134">
        <v>133</v>
      </c>
      <c r="E134">
        <v>9795.2054794520554</v>
      </c>
      <c r="K134">
        <v>7824.7740831787778</v>
      </c>
      <c r="L134">
        <v>8003.7915831787777</v>
      </c>
      <c r="M134">
        <v>8182.8090831787777</v>
      </c>
      <c r="N134">
        <v>8361.8265831787776</v>
      </c>
      <c r="O134">
        <v>8540.8440831787775</v>
      </c>
      <c r="Q134">
        <v>57188.44014725864</v>
      </c>
      <c r="R134">
        <v>55643.404912044454</v>
      </c>
      <c r="S134">
        <v>54098.369676830269</v>
      </c>
      <c r="T134">
        <v>52553.334441616083</v>
      </c>
      <c r="U134">
        <v>51008.299206401898</v>
      </c>
      <c r="W134">
        <v>4.6079999999999996E-2</v>
      </c>
      <c r="AB134">
        <v>1</v>
      </c>
      <c r="AC134">
        <v>1</v>
      </c>
      <c r="AD134">
        <v>1</v>
      </c>
      <c r="AE134">
        <v>1</v>
      </c>
      <c r="AF134">
        <v>1</v>
      </c>
      <c r="AL134">
        <v>4.4471119999999997</v>
      </c>
      <c r="AM134" s="5">
        <v>5.1805262565612793</v>
      </c>
      <c r="AN134">
        <v>570.77625570776252</v>
      </c>
      <c r="AO134">
        <f t="shared" si="2"/>
        <v>26826.48401826484</v>
      </c>
      <c r="AP134">
        <v>684.93150684931504</v>
      </c>
      <c r="AQ134">
        <v>0.117589</v>
      </c>
      <c r="AR134">
        <v>0.17288999999999999</v>
      </c>
      <c r="AS134">
        <v>0.17846400000000001</v>
      </c>
      <c r="AT134">
        <v>0.15143799999999999</v>
      </c>
      <c r="AU134">
        <v>0.12776600000000002</v>
      </c>
      <c r="AW134">
        <v>0.11758899999999999</v>
      </c>
      <c r="AX134">
        <v>0.17288999999999999</v>
      </c>
      <c r="AY134">
        <v>0.17846400000000001</v>
      </c>
      <c r="AZ134">
        <v>0.15143800000000002</v>
      </c>
      <c r="BA134">
        <v>0.12776600000000005</v>
      </c>
      <c r="BC134">
        <v>0</v>
      </c>
      <c r="BD134">
        <v>0</v>
      </c>
      <c r="BE134">
        <v>0</v>
      </c>
      <c r="BF134">
        <v>0</v>
      </c>
      <c r="BG134">
        <v>0</v>
      </c>
    </row>
    <row r="135" spans="1:59">
      <c r="A135">
        <v>134</v>
      </c>
      <c r="E135">
        <v>9795.2054794520554</v>
      </c>
      <c r="K135">
        <v>6880.907067933088</v>
      </c>
      <c r="L135">
        <v>7116.9579012664217</v>
      </c>
      <c r="M135">
        <v>7353.0087345997545</v>
      </c>
      <c r="N135">
        <v>7589.0595679330872</v>
      </c>
      <c r="O135">
        <v>7825.11040126642</v>
      </c>
      <c r="Q135">
        <v>56252.282679775031</v>
      </c>
      <c r="R135">
        <v>54732.539203850109</v>
      </c>
      <c r="S135">
        <v>53212.795727925186</v>
      </c>
      <c r="T135">
        <v>51693.052252000263</v>
      </c>
      <c r="U135">
        <v>50173.308776075341</v>
      </c>
      <c r="W135">
        <v>9.2730000000000007E-2</v>
      </c>
      <c r="AB135">
        <v>1</v>
      </c>
      <c r="AC135">
        <v>1</v>
      </c>
      <c r="AD135">
        <v>1</v>
      </c>
      <c r="AE135">
        <v>1</v>
      </c>
      <c r="AF135">
        <v>1</v>
      </c>
      <c r="AL135">
        <v>4.296869</v>
      </c>
      <c r="AM135" s="5">
        <v>5.5568084716796884</v>
      </c>
      <c r="AN135">
        <v>570.77625570776252</v>
      </c>
      <c r="AO135">
        <f t="shared" si="2"/>
        <v>26826.48401826484</v>
      </c>
      <c r="AP135">
        <v>684.93150684931504</v>
      </c>
      <c r="AQ135">
        <v>0.11781399999999999</v>
      </c>
      <c r="AR135">
        <v>0.173148</v>
      </c>
      <c r="AS135">
        <v>0.178587</v>
      </c>
      <c r="AT135">
        <v>0.15159700000000001</v>
      </c>
      <c r="AU135">
        <v>0.127829</v>
      </c>
      <c r="AW135">
        <v>0.11781399999999999</v>
      </c>
      <c r="AX135">
        <v>0.17314800000000002</v>
      </c>
      <c r="AY135">
        <v>0.178587</v>
      </c>
      <c r="AZ135">
        <v>0.15159700000000004</v>
      </c>
      <c r="BA135">
        <v>0.12782900000000003</v>
      </c>
      <c r="BC135">
        <v>0</v>
      </c>
      <c r="BD135">
        <v>0</v>
      </c>
      <c r="BE135">
        <v>0</v>
      </c>
      <c r="BF135">
        <v>0</v>
      </c>
      <c r="BG135">
        <v>0</v>
      </c>
    </row>
    <row r="136" spans="1:59">
      <c r="A136">
        <v>135</v>
      </c>
      <c r="E136">
        <v>9795.2054794520554</v>
      </c>
      <c r="K136">
        <v>6313.4215908656188</v>
      </c>
      <c r="L136">
        <v>6662.933257532286</v>
      </c>
      <c r="M136">
        <v>7012.4449241989532</v>
      </c>
      <c r="N136">
        <v>7361.9565908656205</v>
      </c>
      <c r="O136">
        <v>7711.4682575322877</v>
      </c>
      <c r="Q136">
        <v>57134.49642576254</v>
      </c>
      <c r="R136">
        <v>55590.91856358105</v>
      </c>
      <c r="S136">
        <v>54047.34070139956</v>
      </c>
      <c r="T136">
        <v>52503.76283921807</v>
      </c>
      <c r="U136">
        <v>50960.184977036581</v>
      </c>
      <c r="W136">
        <v>7.8400000000000011E-2</v>
      </c>
      <c r="AB136">
        <v>1</v>
      </c>
      <c r="AC136">
        <v>1</v>
      </c>
      <c r="AD136">
        <v>1</v>
      </c>
      <c r="AE136">
        <v>1</v>
      </c>
      <c r="AF136">
        <v>1</v>
      </c>
      <c r="AL136">
        <v>4.494548</v>
      </c>
      <c r="AM136" s="5">
        <v>5.6691160202026367</v>
      </c>
      <c r="AN136">
        <v>570.77625570776252</v>
      </c>
      <c r="AO136">
        <f t="shared" si="2"/>
        <v>26826.48401826484</v>
      </c>
      <c r="AP136">
        <v>684.93150684931504</v>
      </c>
      <c r="AQ136">
        <v>0.121335</v>
      </c>
      <c r="AR136">
        <v>0.19861999999999999</v>
      </c>
      <c r="AS136">
        <v>0.18657300000000002</v>
      </c>
      <c r="AT136">
        <v>0.16674799999999998</v>
      </c>
      <c r="AU136">
        <v>0.14344999999999999</v>
      </c>
      <c r="AW136">
        <v>0.12133500000000001</v>
      </c>
      <c r="AX136">
        <v>0.19862000000000002</v>
      </c>
      <c r="AY136">
        <v>0.18657300000000004</v>
      </c>
      <c r="AZ136">
        <v>0.16674800000000001</v>
      </c>
      <c r="BA136">
        <v>0.14345000000000002</v>
      </c>
      <c r="BC136">
        <v>0</v>
      </c>
      <c r="BD136">
        <v>0</v>
      </c>
      <c r="BE136">
        <v>0</v>
      </c>
      <c r="BF136">
        <v>0</v>
      </c>
      <c r="BG136">
        <v>0</v>
      </c>
    </row>
    <row r="137" spans="1:59">
      <c r="A137">
        <v>136</v>
      </c>
      <c r="E137">
        <v>9795.2054794520554</v>
      </c>
      <c r="K137">
        <v>6094.3512218950127</v>
      </c>
      <c r="L137">
        <v>6413.9437218950125</v>
      </c>
      <c r="M137">
        <v>6733.5362218950122</v>
      </c>
      <c r="N137">
        <v>7053.1287218950119</v>
      </c>
      <c r="O137">
        <v>7372.7212218950117</v>
      </c>
      <c r="Q137">
        <v>57680.129998644028</v>
      </c>
      <c r="R137">
        <v>56121.810991201251</v>
      </c>
      <c r="S137">
        <v>54563.491983758475</v>
      </c>
      <c r="T137">
        <v>53005.172976315698</v>
      </c>
      <c r="U137">
        <v>51446.853968872922</v>
      </c>
      <c r="W137">
        <v>5.5899999999999998E-2</v>
      </c>
      <c r="AB137">
        <v>1</v>
      </c>
      <c r="AC137">
        <v>1</v>
      </c>
      <c r="AD137">
        <v>1</v>
      </c>
      <c r="AE137">
        <v>1</v>
      </c>
      <c r="AF137">
        <v>1</v>
      </c>
      <c r="AL137">
        <v>5.2020059999999999</v>
      </c>
      <c r="AM137" s="5">
        <v>5.0978813171386719</v>
      </c>
      <c r="AN137">
        <v>570.77625570776252</v>
      </c>
      <c r="AO137">
        <f t="shared" si="2"/>
        <v>26826.48401826484</v>
      </c>
      <c r="AP137">
        <v>684.93150684931504</v>
      </c>
      <c r="AQ137">
        <v>0.132189</v>
      </c>
      <c r="AR137">
        <v>0.213007</v>
      </c>
      <c r="AS137">
        <v>0.208144</v>
      </c>
      <c r="AT137">
        <v>0.17552999999999999</v>
      </c>
      <c r="AU137">
        <v>0.153331</v>
      </c>
      <c r="AW137">
        <v>0.132189</v>
      </c>
      <c r="AX137">
        <v>0.213007</v>
      </c>
      <c r="AY137">
        <v>0.208144</v>
      </c>
      <c r="AZ137">
        <v>0.17553000000000002</v>
      </c>
      <c r="BA137">
        <v>0.153331</v>
      </c>
      <c r="BC137">
        <v>0</v>
      </c>
      <c r="BD137">
        <v>0</v>
      </c>
      <c r="BE137">
        <v>0</v>
      </c>
      <c r="BF137">
        <v>0</v>
      </c>
      <c r="BG137">
        <v>0</v>
      </c>
    </row>
    <row r="138" spans="1:59">
      <c r="A138">
        <v>137</v>
      </c>
      <c r="E138">
        <v>9795.2054794520554</v>
      </c>
      <c r="K138">
        <v>6577.9374087184206</v>
      </c>
      <c r="L138">
        <v>6936.082408718421</v>
      </c>
      <c r="M138">
        <v>7294.2274087184214</v>
      </c>
      <c r="N138">
        <v>7652.3724087184219</v>
      </c>
      <c r="O138">
        <v>8010.5174087184223</v>
      </c>
      <c r="Q138">
        <v>60979.68120827942</v>
      </c>
      <c r="R138">
        <v>59332.219658727983</v>
      </c>
      <c r="S138">
        <v>57684.758109176546</v>
      </c>
      <c r="T138">
        <v>56037.296559625109</v>
      </c>
      <c r="U138">
        <v>54389.835010073672</v>
      </c>
      <c r="W138">
        <v>0</v>
      </c>
      <c r="AB138">
        <v>1</v>
      </c>
      <c r="AC138">
        <v>1</v>
      </c>
      <c r="AD138">
        <v>1</v>
      </c>
      <c r="AE138">
        <v>1</v>
      </c>
      <c r="AF138">
        <v>1</v>
      </c>
      <c r="AL138">
        <v>5.6236915999999999</v>
      </c>
      <c r="AM138" s="5">
        <v>4.9652166366577148</v>
      </c>
      <c r="AN138">
        <v>570.77625570776252</v>
      </c>
      <c r="AO138">
        <f t="shared" si="2"/>
        <v>26826.48401826484</v>
      </c>
      <c r="AP138">
        <v>684.93150684931504</v>
      </c>
      <c r="AQ138">
        <v>0.13259700000000002</v>
      </c>
      <c r="AR138">
        <v>0.21191499999999999</v>
      </c>
      <c r="AS138">
        <v>0.206872</v>
      </c>
      <c r="AT138">
        <v>0.17430299999999999</v>
      </c>
      <c r="AU138">
        <v>0.152416</v>
      </c>
      <c r="AW138">
        <v>0.13259700000000002</v>
      </c>
      <c r="AX138">
        <v>0.21191500000000002</v>
      </c>
      <c r="AY138">
        <v>0.206872</v>
      </c>
      <c r="AZ138">
        <v>0.17430299999999999</v>
      </c>
      <c r="BA138">
        <v>0.152416</v>
      </c>
      <c r="BC138">
        <v>0</v>
      </c>
      <c r="BD138">
        <v>0</v>
      </c>
      <c r="BE138">
        <v>0</v>
      </c>
      <c r="BF138">
        <v>0</v>
      </c>
      <c r="BG138">
        <v>0</v>
      </c>
    </row>
    <row r="139" spans="1:59">
      <c r="A139">
        <v>138</v>
      </c>
      <c r="E139">
        <v>9795.2054794520554</v>
      </c>
      <c r="K139">
        <v>8307.1950020821314</v>
      </c>
      <c r="L139">
        <v>8700.5400020821307</v>
      </c>
      <c r="M139">
        <v>9093.8850020821301</v>
      </c>
      <c r="N139">
        <v>9487.2300020821294</v>
      </c>
      <c r="O139">
        <v>9880.5750020821288</v>
      </c>
      <c r="Q139">
        <v>62487.833065191757</v>
      </c>
      <c r="R139">
        <v>60799.626432561134</v>
      </c>
      <c r="S139">
        <v>59111.419799930511</v>
      </c>
      <c r="T139">
        <v>57423.213167299888</v>
      </c>
      <c r="U139">
        <v>55735.006534669265</v>
      </c>
      <c r="W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L139">
        <v>5.8919224999999997</v>
      </c>
      <c r="AM139" s="5">
        <v>5.5368309020996094</v>
      </c>
      <c r="AN139">
        <v>570.77625570776252</v>
      </c>
      <c r="AO139">
        <f t="shared" si="2"/>
        <v>26826.48401826484</v>
      </c>
      <c r="AP139">
        <v>684.93150684931504</v>
      </c>
      <c r="AQ139">
        <v>0.13286000000000001</v>
      </c>
      <c r="AR139">
        <v>0.211343</v>
      </c>
      <c r="AS139">
        <v>0.20590199999999997</v>
      </c>
      <c r="AT139">
        <v>0.173568</v>
      </c>
      <c r="AU139">
        <v>0.15165000000000001</v>
      </c>
      <c r="AW139">
        <v>0.13286000000000003</v>
      </c>
      <c r="AX139">
        <v>0.211343</v>
      </c>
      <c r="AY139">
        <v>0.20590199999999997</v>
      </c>
      <c r="AZ139">
        <v>0.173568</v>
      </c>
      <c r="BA139">
        <v>0.15165000000000001</v>
      </c>
      <c r="BC139">
        <v>0</v>
      </c>
      <c r="BD139">
        <v>0</v>
      </c>
      <c r="BE139">
        <v>0</v>
      </c>
      <c r="BF139">
        <v>0</v>
      </c>
      <c r="BG139">
        <v>0</v>
      </c>
    </row>
    <row r="140" spans="1:59">
      <c r="A140">
        <v>139</v>
      </c>
      <c r="E140">
        <v>9795.2054794520554</v>
      </c>
      <c r="K140">
        <v>8759.3189550640163</v>
      </c>
      <c r="L140">
        <v>9257.598955064017</v>
      </c>
      <c r="M140">
        <v>9755.8789550640176</v>
      </c>
      <c r="N140">
        <v>10254.158955064018</v>
      </c>
      <c r="O140">
        <v>10752.438955064019</v>
      </c>
      <c r="Q140">
        <v>63034.077682274059</v>
      </c>
      <c r="R140">
        <v>61331.113396394445</v>
      </c>
      <c r="S140">
        <v>59628.149110514831</v>
      </c>
      <c r="T140">
        <v>57925.184824635217</v>
      </c>
      <c r="U140">
        <v>56222.220538755602</v>
      </c>
      <c r="W140">
        <v>0</v>
      </c>
      <c r="AB140">
        <v>1</v>
      </c>
      <c r="AC140">
        <v>1</v>
      </c>
      <c r="AD140">
        <v>1</v>
      </c>
      <c r="AE140">
        <v>1</v>
      </c>
      <c r="AF140">
        <v>1</v>
      </c>
      <c r="AL140">
        <v>6.6121673999999997</v>
      </c>
      <c r="AM140" s="5">
        <v>6.1310863494873047</v>
      </c>
      <c r="AN140">
        <v>570.77625570776252</v>
      </c>
      <c r="AO140">
        <f t="shared" si="2"/>
        <v>26826.48401826484</v>
      </c>
      <c r="AP140">
        <v>684.93150684931504</v>
      </c>
      <c r="AQ140">
        <v>0.132739</v>
      </c>
      <c r="AR140">
        <v>0.21068400000000001</v>
      </c>
      <c r="AS140">
        <v>0.20544200000000001</v>
      </c>
      <c r="AT140">
        <v>0.17349700000000001</v>
      </c>
      <c r="AU140">
        <v>0.15148300000000001</v>
      </c>
      <c r="AW140">
        <v>0.132739</v>
      </c>
      <c r="AX140">
        <v>0.21068400000000004</v>
      </c>
      <c r="AY140">
        <v>0.20544200000000001</v>
      </c>
      <c r="AZ140">
        <v>0.17349700000000001</v>
      </c>
      <c r="BA140">
        <v>0.15148300000000003</v>
      </c>
      <c r="BC140">
        <v>0</v>
      </c>
      <c r="BD140">
        <v>0</v>
      </c>
      <c r="BE140">
        <v>0</v>
      </c>
      <c r="BF140">
        <v>0</v>
      </c>
      <c r="BG140">
        <v>0</v>
      </c>
    </row>
    <row r="141" spans="1:59">
      <c r="A141">
        <v>140</v>
      </c>
      <c r="E141">
        <v>9795.2054794520554</v>
      </c>
      <c r="K141">
        <v>8301.3686624818492</v>
      </c>
      <c r="L141">
        <v>8834.627829148516</v>
      </c>
      <c r="M141">
        <v>9367.8869958151827</v>
      </c>
      <c r="N141">
        <v>9901.1461624818494</v>
      </c>
      <c r="O141">
        <v>10434.405329148516</v>
      </c>
      <c r="Q141">
        <v>62592.665287179901</v>
      </c>
      <c r="R141">
        <v>60901.626448422423</v>
      </c>
      <c r="S141">
        <v>59210.587609664944</v>
      </c>
      <c r="T141">
        <v>57519.548770907466</v>
      </c>
      <c r="U141">
        <v>55828.509932149987</v>
      </c>
      <c r="W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L141">
        <v>7.2138895999999999</v>
      </c>
      <c r="AM141" s="5">
        <v>6.1698698997497559</v>
      </c>
      <c r="AN141">
        <v>570.77625570776252</v>
      </c>
      <c r="AO141">
        <f t="shared" si="2"/>
        <v>26826.48401826484</v>
      </c>
      <c r="AP141">
        <v>684.93150684931504</v>
      </c>
      <c r="AQ141">
        <v>0.132767</v>
      </c>
      <c r="AR141">
        <v>0.21051599999999998</v>
      </c>
      <c r="AS141">
        <v>0.20671999999999999</v>
      </c>
      <c r="AT141">
        <v>0.174318</v>
      </c>
      <c r="AU141">
        <v>0.151</v>
      </c>
      <c r="AW141">
        <v>0.13276700000000002</v>
      </c>
      <c r="AX141">
        <v>0.21051599999999998</v>
      </c>
      <c r="AY141">
        <v>0.20672000000000001</v>
      </c>
      <c r="AZ141">
        <v>0.17431800000000003</v>
      </c>
      <c r="BA141">
        <v>0.15100000000000002</v>
      </c>
      <c r="BC141">
        <v>0</v>
      </c>
      <c r="BD141">
        <v>0</v>
      </c>
      <c r="BE141">
        <v>0</v>
      </c>
      <c r="BF141">
        <v>0</v>
      </c>
      <c r="BG141">
        <v>0</v>
      </c>
    </row>
    <row r="142" spans="1:59">
      <c r="A142">
        <v>141</v>
      </c>
      <c r="E142">
        <v>9795.2054794520554</v>
      </c>
      <c r="K142">
        <v>7171.0587800271333</v>
      </c>
      <c r="L142">
        <v>7657.7896133604663</v>
      </c>
      <c r="M142">
        <v>8144.5204466937994</v>
      </c>
      <c r="N142">
        <v>8631.2512800271325</v>
      </c>
      <c r="O142">
        <v>9117.9821133604655</v>
      </c>
      <c r="Q142">
        <v>60617.351262826982</v>
      </c>
      <c r="R142">
        <v>58979.678624811757</v>
      </c>
      <c r="S142">
        <v>57342.005986796532</v>
      </c>
      <c r="T142">
        <v>55704.333348781307</v>
      </c>
      <c r="U142">
        <v>54066.660710766082</v>
      </c>
      <c r="W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L142">
        <v>6.9312167000000002</v>
      </c>
      <c r="AM142" s="5">
        <v>6.2703914642333984</v>
      </c>
      <c r="AN142">
        <v>570.77625570776252</v>
      </c>
      <c r="AO142">
        <f t="shared" si="2"/>
        <v>26826.48401826484</v>
      </c>
      <c r="AP142">
        <v>684.93150684931504</v>
      </c>
      <c r="AQ142">
        <v>0.13150700000000001</v>
      </c>
      <c r="AR142">
        <v>0.19775800000000002</v>
      </c>
      <c r="AS142">
        <v>0.203017</v>
      </c>
      <c r="AT142">
        <v>0.16908199999999998</v>
      </c>
      <c r="AU142">
        <v>0.14840500000000001</v>
      </c>
      <c r="AW142">
        <v>0.13150700000000004</v>
      </c>
      <c r="AX142">
        <v>0.19775800000000004</v>
      </c>
      <c r="AY142">
        <v>0.203017</v>
      </c>
      <c r="AZ142">
        <v>0.16908200000000001</v>
      </c>
      <c r="BA142">
        <v>0.14840500000000001</v>
      </c>
      <c r="BC142">
        <v>0</v>
      </c>
      <c r="BD142">
        <v>0</v>
      </c>
      <c r="BE142">
        <v>0</v>
      </c>
      <c r="BF142">
        <v>0</v>
      </c>
      <c r="BG142">
        <v>0</v>
      </c>
    </row>
    <row r="143" spans="1:59">
      <c r="A143">
        <v>142</v>
      </c>
      <c r="E143">
        <v>9795.2054794520554</v>
      </c>
      <c r="K143">
        <v>6074.5416672540541</v>
      </c>
      <c r="L143">
        <v>6477.4283339207204</v>
      </c>
      <c r="M143">
        <v>6880.3150005873867</v>
      </c>
      <c r="N143">
        <v>7283.2016672540531</v>
      </c>
      <c r="O143">
        <v>7686.0883339207194</v>
      </c>
      <c r="Q143">
        <v>54744.130822862702</v>
      </c>
      <c r="R143">
        <v>53265.132430016965</v>
      </c>
      <c r="S143">
        <v>51786.134037171229</v>
      </c>
      <c r="T143">
        <v>50307.135644325492</v>
      </c>
      <c r="U143">
        <v>48828.137251479755</v>
      </c>
      <c r="W143">
        <v>0</v>
      </c>
      <c r="AB143">
        <v>1</v>
      </c>
      <c r="AC143">
        <v>1</v>
      </c>
      <c r="AD143">
        <v>1</v>
      </c>
      <c r="AE143">
        <v>1</v>
      </c>
      <c r="AF143">
        <v>1</v>
      </c>
      <c r="AL143">
        <v>6.1273350000000004</v>
      </c>
      <c r="AM143" s="5">
        <v>5.6211743354797363</v>
      </c>
      <c r="AN143">
        <v>570.77625570776252</v>
      </c>
      <c r="AO143">
        <f t="shared" si="2"/>
        <v>26826.48401826484</v>
      </c>
      <c r="AP143">
        <v>684.93150684931504</v>
      </c>
      <c r="AQ143">
        <v>0.12922</v>
      </c>
      <c r="AR143">
        <v>0.19476199999999999</v>
      </c>
      <c r="AS143">
        <v>0.18507400000000002</v>
      </c>
      <c r="AT143">
        <v>0.15273300000000001</v>
      </c>
      <c r="AU143">
        <v>0.1411</v>
      </c>
      <c r="AW143">
        <v>0.12922</v>
      </c>
      <c r="AX143">
        <v>0.19476199999999999</v>
      </c>
      <c r="AY143">
        <v>0.18507400000000002</v>
      </c>
      <c r="AZ143">
        <v>0.15273300000000001</v>
      </c>
      <c r="BA143">
        <v>0.1411</v>
      </c>
      <c r="BC143">
        <v>0</v>
      </c>
      <c r="BD143">
        <v>0</v>
      </c>
      <c r="BE143">
        <v>0</v>
      </c>
      <c r="BF143">
        <v>0</v>
      </c>
      <c r="BG143">
        <v>0</v>
      </c>
    </row>
    <row r="144" spans="1:59">
      <c r="A144">
        <v>143</v>
      </c>
      <c r="E144">
        <v>9795.2054794520554</v>
      </c>
      <c r="K144">
        <v>5954.5190714882438</v>
      </c>
      <c r="L144">
        <v>6282.3057381549106</v>
      </c>
      <c r="M144">
        <v>6610.0924048215775</v>
      </c>
      <c r="N144">
        <v>6937.8790714882443</v>
      </c>
      <c r="O144">
        <v>7265.6657381549112</v>
      </c>
      <c r="Q144">
        <v>45104.808050023254</v>
      </c>
      <c r="R144">
        <v>43886.231054131029</v>
      </c>
      <c r="S144">
        <v>42667.654058238797</v>
      </c>
      <c r="T144">
        <v>41449.077062346565</v>
      </c>
      <c r="U144">
        <v>40230.500066454333</v>
      </c>
      <c r="W144">
        <v>0</v>
      </c>
      <c r="AB144">
        <v>1</v>
      </c>
      <c r="AC144">
        <v>1</v>
      </c>
      <c r="AD144">
        <v>1</v>
      </c>
      <c r="AE144">
        <v>1</v>
      </c>
      <c r="AF144">
        <v>1</v>
      </c>
      <c r="AL144">
        <v>6.6542826000000002</v>
      </c>
      <c r="AM144" s="5">
        <v>4.8535642623901367</v>
      </c>
      <c r="AN144">
        <v>570.77625570776252</v>
      </c>
      <c r="AO144">
        <f t="shared" si="2"/>
        <v>26826.48401826484</v>
      </c>
      <c r="AP144">
        <v>684.93150684931504</v>
      </c>
      <c r="AQ144">
        <v>0.12586700000000001</v>
      </c>
      <c r="AR144">
        <v>0.17957599999999999</v>
      </c>
      <c r="AS144">
        <v>0.180898</v>
      </c>
      <c r="AT144">
        <v>0.150177</v>
      </c>
      <c r="AU144">
        <v>0.13486000000000001</v>
      </c>
      <c r="AW144">
        <v>0.12586700000000001</v>
      </c>
      <c r="AX144">
        <v>0.17957600000000001</v>
      </c>
      <c r="AY144">
        <v>0.180898</v>
      </c>
      <c r="AZ144">
        <v>0.150177</v>
      </c>
      <c r="BA144">
        <v>0.13486000000000004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1:59">
      <c r="A145">
        <v>144</v>
      </c>
      <c r="E145">
        <v>9795.2054794520554</v>
      </c>
      <c r="K145">
        <v>4592.3208729423031</v>
      </c>
      <c r="L145">
        <v>4853.6708729423026</v>
      </c>
      <c r="M145">
        <v>5115.020872942303</v>
      </c>
      <c r="N145">
        <v>5376.3708729423033</v>
      </c>
      <c r="O145">
        <v>5637.7208729423037</v>
      </c>
      <c r="Q145">
        <v>36364.894176706417</v>
      </c>
      <c r="R145">
        <v>35382.439632798094</v>
      </c>
      <c r="S145">
        <v>34399.985088889764</v>
      </c>
      <c r="T145">
        <v>33417.530544981433</v>
      </c>
      <c r="U145">
        <v>32435.076001073106</v>
      </c>
      <c r="W145">
        <v>0</v>
      </c>
      <c r="AB145">
        <v>1</v>
      </c>
      <c r="AC145">
        <v>1</v>
      </c>
      <c r="AD145">
        <v>1</v>
      </c>
      <c r="AE145">
        <v>1</v>
      </c>
      <c r="AF145">
        <v>1</v>
      </c>
      <c r="AL145">
        <v>6.4398239999999998</v>
      </c>
      <c r="AM145" s="5">
        <v>4.0718226432800293</v>
      </c>
      <c r="AN145">
        <v>570.77625570776252</v>
      </c>
      <c r="AO145">
        <f t="shared" si="2"/>
        <v>26826.48401826484</v>
      </c>
      <c r="AP145">
        <v>684.93150684931504</v>
      </c>
      <c r="AQ145">
        <v>0.11973600000000001</v>
      </c>
      <c r="AR145">
        <v>0.165133</v>
      </c>
      <c r="AS145">
        <v>0.17110400000000001</v>
      </c>
      <c r="AT145">
        <v>0.15010499999999999</v>
      </c>
      <c r="AU145">
        <v>0.13319700000000001</v>
      </c>
      <c r="AW145">
        <v>0.119736</v>
      </c>
      <c r="AX145">
        <v>0.16513300000000003</v>
      </c>
      <c r="AY145">
        <v>0.17110400000000003</v>
      </c>
      <c r="AZ145">
        <v>0.15010499999999999</v>
      </c>
      <c r="BA145">
        <v>0.13319700000000001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1:59">
      <c r="A146">
        <v>145</v>
      </c>
      <c r="E146">
        <v>9795.2054794520554</v>
      </c>
      <c r="K146">
        <v>3354.6014391755998</v>
      </c>
      <c r="L146">
        <v>3569.7806058422666</v>
      </c>
      <c r="M146">
        <v>3784.9597725089334</v>
      </c>
      <c r="N146">
        <v>4000.1389391756002</v>
      </c>
      <c r="O146">
        <v>4215.318105842267</v>
      </c>
      <c r="Q146">
        <v>33476.073352805091</v>
      </c>
      <c r="R146">
        <v>32571.664825482247</v>
      </c>
      <c r="S146">
        <v>31667.256298159402</v>
      </c>
      <c r="T146">
        <v>30762.847770836557</v>
      </c>
      <c r="U146">
        <v>29858.439243513712</v>
      </c>
      <c r="W146">
        <v>0</v>
      </c>
      <c r="AB146">
        <v>1</v>
      </c>
      <c r="AC146">
        <v>1</v>
      </c>
      <c r="AD146">
        <v>1</v>
      </c>
      <c r="AE146">
        <v>1</v>
      </c>
      <c r="AF146">
        <v>1</v>
      </c>
      <c r="AL146">
        <v>6.2801590000000003</v>
      </c>
      <c r="AM146" s="5">
        <v>7.6277651786804199</v>
      </c>
      <c r="AN146">
        <v>570.77625570776252</v>
      </c>
      <c r="AO146">
        <f t="shared" si="2"/>
        <v>26826.48401826484</v>
      </c>
      <c r="AP146">
        <v>684.93150684931504</v>
      </c>
      <c r="AQ146">
        <v>0.116581</v>
      </c>
      <c r="AR146">
        <v>0.16467500000000002</v>
      </c>
      <c r="AS146">
        <v>0.170129</v>
      </c>
      <c r="AT146">
        <v>0.14865600000000001</v>
      </c>
      <c r="AU146">
        <v>0.132851</v>
      </c>
      <c r="AW146">
        <v>0.116581</v>
      </c>
      <c r="AX146">
        <v>0.16467500000000002</v>
      </c>
      <c r="AY146">
        <v>0.17012900000000003</v>
      </c>
      <c r="AZ146">
        <v>0.14865600000000001</v>
      </c>
      <c r="BA146">
        <v>0.132851</v>
      </c>
      <c r="BC146">
        <v>0</v>
      </c>
      <c r="BD146">
        <v>0</v>
      </c>
      <c r="BE146">
        <v>0</v>
      </c>
      <c r="BF146">
        <v>0</v>
      </c>
      <c r="BG146">
        <v>0</v>
      </c>
    </row>
    <row r="147" spans="1:59">
      <c r="A147">
        <v>146</v>
      </c>
      <c r="E147">
        <v>9795.2054794520554</v>
      </c>
      <c r="K147">
        <v>2389.9785635851199</v>
      </c>
      <c r="L147">
        <v>2491.2835635851197</v>
      </c>
      <c r="M147">
        <v>2592.5885635851196</v>
      </c>
      <c r="N147">
        <v>2693.8935635851194</v>
      </c>
      <c r="O147">
        <v>2795.1985635851192</v>
      </c>
      <c r="Q147">
        <v>34113.262728936272</v>
      </c>
      <c r="R147">
        <v>33191.6395334564</v>
      </c>
      <c r="S147">
        <v>32270.016337976525</v>
      </c>
      <c r="T147">
        <v>31348.39314249665</v>
      </c>
      <c r="U147">
        <v>30426.769947016775</v>
      </c>
      <c r="W147">
        <v>0</v>
      </c>
      <c r="AB147">
        <v>1</v>
      </c>
      <c r="AC147">
        <v>1</v>
      </c>
      <c r="AD147">
        <v>1</v>
      </c>
      <c r="AE147">
        <v>1</v>
      </c>
      <c r="AF147">
        <v>1</v>
      </c>
      <c r="AL147">
        <v>6.4237580000000003</v>
      </c>
      <c r="AM147" s="5">
        <v>7.3438682556152344</v>
      </c>
      <c r="AN147">
        <v>570.77625570776252</v>
      </c>
      <c r="AO147">
        <f t="shared" si="2"/>
        <v>26826.48401826484</v>
      </c>
      <c r="AP147">
        <v>684.93150684931504</v>
      </c>
      <c r="AQ147">
        <v>0.1166</v>
      </c>
      <c r="AR147">
        <v>0.16464899999999999</v>
      </c>
      <c r="AS147">
        <v>0.169459</v>
      </c>
      <c r="AT147">
        <v>0.14845599999999998</v>
      </c>
      <c r="AU147">
        <v>0.13275700000000001</v>
      </c>
      <c r="AW147">
        <v>0.1166</v>
      </c>
      <c r="AX147">
        <v>0.16464899999999999</v>
      </c>
      <c r="AY147">
        <v>0.16945900000000003</v>
      </c>
      <c r="AZ147">
        <v>0.14845599999999998</v>
      </c>
      <c r="BA147">
        <v>0.13275700000000001</v>
      </c>
      <c r="BC147">
        <v>0</v>
      </c>
      <c r="BD147">
        <v>0</v>
      </c>
      <c r="BE147">
        <v>0</v>
      </c>
      <c r="BF147">
        <v>0</v>
      </c>
      <c r="BG147">
        <v>0</v>
      </c>
    </row>
    <row r="148" spans="1:59">
      <c r="A148">
        <v>147</v>
      </c>
      <c r="E148">
        <v>9795.2054794520554</v>
      </c>
      <c r="K148">
        <v>1806.772471934285</v>
      </c>
      <c r="L148">
        <v>1854.4549719342849</v>
      </c>
      <c r="M148">
        <v>1902.1374719342848</v>
      </c>
      <c r="N148">
        <v>1949.8199719342847</v>
      </c>
      <c r="O148">
        <v>1997.5024719342846</v>
      </c>
      <c r="Q148">
        <v>34799.982853139722</v>
      </c>
      <c r="R148">
        <v>33859.806838549295</v>
      </c>
      <c r="S148">
        <v>32919.630823958869</v>
      </c>
      <c r="T148">
        <v>31979.454809368443</v>
      </c>
      <c r="U148">
        <v>31039.278794778016</v>
      </c>
      <c r="W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L148">
        <v>6.1758404000000002</v>
      </c>
      <c r="AM148" s="5">
        <v>6.5747671127319336</v>
      </c>
      <c r="AN148">
        <v>570.77625570776252</v>
      </c>
      <c r="AO148">
        <f t="shared" si="2"/>
        <v>26826.48401826484</v>
      </c>
      <c r="AP148">
        <v>684.93150684931504</v>
      </c>
      <c r="AQ148">
        <v>0.11661199999999999</v>
      </c>
      <c r="AR148">
        <v>0.16452900000000001</v>
      </c>
      <c r="AS148">
        <v>0.16785600000000001</v>
      </c>
      <c r="AT148">
        <v>0.147838</v>
      </c>
      <c r="AU148">
        <v>0.13225200000000001</v>
      </c>
      <c r="AW148">
        <v>0.11661199999999998</v>
      </c>
      <c r="AX148">
        <v>0.16452900000000004</v>
      </c>
      <c r="AY148">
        <v>0.16785600000000001</v>
      </c>
      <c r="AZ148">
        <v>0.14783800000000002</v>
      </c>
      <c r="BA148">
        <v>0.13225200000000004</v>
      </c>
      <c r="BC148">
        <v>0</v>
      </c>
      <c r="BD148">
        <v>0</v>
      </c>
      <c r="BE148">
        <v>0</v>
      </c>
      <c r="BF148">
        <v>0</v>
      </c>
      <c r="BG148">
        <v>0</v>
      </c>
    </row>
    <row r="149" spans="1:59">
      <c r="A149">
        <v>148</v>
      </c>
      <c r="E149">
        <v>9795.2054794520554</v>
      </c>
      <c r="K149">
        <v>1692.4640779707217</v>
      </c>
      <c r="L149">
        <v>1733.0240779707217</v>
      </c>
      <c r="M149">
        <v>1773.5840779707216</v>
      </c>
      <c r="N149">
        <v>1814.1440779707216</v>
      </c>
      <c r="O149">
        <v>1854.7040779707215</v>
      </c>
      <c r="Q149">
        <v>36937.722079718093</v>
      </c>
      <c r="R149">
        <v>35939.791693867905</v>
      </c>
      <c r="S149">
        <v>34941.861308017717</v>
      </c>
      <c r="T149">
        <v>33943.930922167528</v>
      </c>
      <c r="U149">
        <v>32946.00053631734</v>
      </c>
      <c r="W149">
        <v>0</v>
      </c>
      <c r="AB149">
        <v>1</v>
      </c>
      <c r="AC149">
        <v>1</v>
      </c>
      <c r="AD149">
        <v>1</v>
      </c>
      <c r="AE149">
        <v>1</v>
      </c>
      <c r="AF149">
        <v>1</v>
      </c>
      <c r="AL149">
        <v>5.6039690000000002</v>
      </c>
      <c r="AM149" s="5">
        <v>5.6289267539978027</v>
      </c>
      <c r="AN149">
        <v>570.77625570776252</v>
      </c>
      <c r="AO149">
        <f t="shared" si="2"/>
        <v>26826.48401826484</v>
      </c>
      <c r="AP149">
        <v>684.93150684931504</v>
      </c>
      <c r="AQ149">
        <v>0.112386</v>
      </c>
      <c r="AR149">
        <v>0.152557</v>
      </c>
      <c r="AS149">
        <v>0.15707499999999999</v>
      </c>
      <c r="AT149">
        <v>0.13097399999999998</v>
      </c>
      <c r="AU149">
        <v>0.122798</v>
      </c>
      <c r="AW149">
        <v>0.112386</v>
      </c>
      <c r="AX149">
        <v>0.152557</v>
      </c>
      <c r="AY149">
        <v>0.15707500000000002</v>
      </c>
      <c r="AZ149">
        <v>0.13097399999999998</v>
      </c>
      <c r="BA149">
        <v>0.122798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1:59">
      <c r="A150">
        <v>149</v>
      </c>
      <c r="E150">
        <v>9795.2054794520554</v>
      </c>
      <c r="K150">
        <v>1910.5831562481335</v>
      </c>
      <c r="L150">
        <v>1951.1431562481334</v>
      </c>
      <c r="M150">
        <v>1991.7031562481334</v>
      </c>
      <c r="N150">
        <v>2032.2631562481333</v>
      </c>
      <c r="O150">
        <v>2072.8231562481333</v>
      </c>
      <c r="Q150">
        <v>42102.967747156727</v>
      </c>
      <c r="R150">
        <v>40965.490164615658</v>
      </c>
      <c r="S150">
        <v>39828.012582074589</v>
      </c>
      <c r="T150">
        <v>38690.53499953352</v>
      </c>
      <c r="U150">
        <v>37553.057416992451</v>
      </c>
      <c r="W150">
        <v>0</v>
      </c>
      <c r="AB150">
        <v>1</v>
      </c>
      <c r="AC150">
        <v>1</v>
      </c>
      <c r="AD150">
        <v>1</v>
      </c>
      <c r="AE150">
        <v>1</v>
      </c>
      <c r="AF150">
        <v>1</v>
      </c>
      <c r="AL150">
        <v>5.3466959999999997</v>
      </c>
      <c r="AM150" s="5">
        <v>5.1942873001098633</v>
      </c>
      <c r="AN150">
        <v>570.77625570776252</v>
      </c>
      <c r="AO150">
        <f t="shared" si="2"/>
        <v>26826.48401826484</v>
      </c>
      <c r="AP150">
        <v>684.93150684931504</v>
      </c>
      <c r="AQ150">
        <v>0.112747</v>
      </c>
      <c r="AR150">
        <v>0.15484299999999998</v>
      </c>
      <c r="AS150">
        <v>0.157333</v>
      </c>
      <c r="AT150">
        <v>0.13266999999999998</v>
      </c>
      <c r="AU150">
        <v>0.123267</v>
      </c>
      <c r="AW150">
        <v>0.112747</v>
      </c>
      <c r="AX150">
        <v>0.15484300000000001</v>
      </c>
      <c r="AY150">
        <v>0.157333</v>
      </c>
      <c r="AZ150">
        <v>0.13267000000000001</v>
      </c>
      <c r="BA150">
        <v>0.123267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1:59">
      <c r="A151">
        <v>150</v>
      </c>
      <c r="E151">
        <v>9795.2054794520554</v>
      </c>
      <c r="K151">
        <v>2788.8915302742907</v>
      </c>
      <c r="L151">
        <v>2831.2390302742906</v>
      </c>
      <c r="M151">
        <v>2873.5865302742905</v>
      </c>
      <c r="N151">
        <v>2915.9340302742903</v>
      </c>
      <c r="O151">
        <v>2958.2815302742902</v>
      </c>
      <c r="Q151">
        <v>57839.648141025747</v>
      </c>
      <c r="R151">
        <v>56277.019507883175</v>
      </c>
      <c r="S151">
        <v>54714.390874740602</v>
      </c>
      <c r="T151">
        <v>53151.76224159803</v>
      </c>
      <c r="U151">
        <v>51589.133608455457</v>
      </c>
      <c r="W151">
        <v>0</v>
      </c>
      <c r="AB151">
        <v>1</v>
      </c>
      <c r="AC151">
        <v>1</v>
      </c>
      <c r="AD151">
        <v>1</v>
      </c>
      <c r="AE151">
        <v>1</v>
      </c>
      <c r="AF151">
        <v>1</v>
      </c>
      <c r="AL151">
        <v>5.2618464999999999</v>
      </c>
      <c r="AM151" s="5">
        <v>5.5293478965759277</v>
      </c>
      <c r="AN151">
        <v>570.77625570776252</v>
      </c>
      <c r="AO151">
        <f t="shared" si="2"/>
        <v>26826.48401826484</v>
      </c>
      <c r="AP151">
        <v>684.93150684931504</v>
      </c>
      <c r="AQ151">
        <v>0.113944</v>
      </c>
      <c r="AR151">
        <v>0.15621299999999999</v>
      </c>
      <c r="AS151">
        <v>0.15931200000000001</v>
      </c>
      <c r="AT151">
        <v>0.134048</v>
      </c>
      <c r="AU151">
        <v>0.12418699999999999</v>
      </c>
      <c r="AW151">
        <v>0.113944</v>
      </c>
      <c r="AX151">
        <v>0.15621299999999999</v>
      </c>
      <c r="AY151">
        <v>0.15931200000000001</v>
      </c>
      <c r="AZ151">
        <v>0.134048</v>
      </c>
      <c r="BA151">
        <v>0.12418699999999998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1:59">
      <c r="A152">
        <v>151</v>
      </c>
      <c r="E152">
        <v>9795.2054794520554</v>
      </c>
      <c r="K152">
        <v>4376.3785117478619</v>
      </c>
      <c r="L152">
        <v>4417.7635117478621</v>
      </c>
      <c r="M152">
        <v>4459.1485117478624</v>
      </c>
      <c r="N152">
        <v>4500.5335117478626</v>
      </c>
      <c r="O152">
        <v>4541.9185117478628</v>
      </c>
      <c r="Q152">
        <v>68929.804126463088</v>
      </c>
      <c r="R152">
        <v>67067.557559660563</v>
      </c>
      <c r="S152">
        <v>65205.310992858045</v>
      </c>
      <c r="T152">
        <v>63343.064426055527</v>
      </c>
      <c r="U152">
        <v>61480.817859253009</v>
      </c>
      <c r="W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L152">
        <v>4.5084410000000004</v>
      </c>
      <c r="AM152" s="5">
        <v>6.2746744155883789</v>
      </c>
      <c r="AN152">
        <v>570.77625570776252</v>
      </c>
      <c r="AO152">
        <f t="shared" si="2"/>
        <v>26826.48401826484</v>
      </c>
      <c r="AP152">
        <v>684.93150684931504</v>
      </c>
      <c r="AQ152">
        <v>0.115605</v>
      </c>
      <c r="AR152">
        <v>0.16225700000000001</v>
      </c>
      <c r="AS152">
        <v>0.16472900000000001</v>
      </c>
      <c r="AT152">
        <v>0.14329800000000001</v>
      </c>
      <c r="AU152">
        <v>0.12612200000000001</v>
      </c>
      <c r="AW152">
        <v>0.115605</v>
      </c>
      <c r="AX152">
        <v>0.16225700000000004</v>
      </c>
      <c r="AY152">
        <v>0.16472900000000001</v>
      </c>
      <c r="AZ152">
        <v>0.14329800000000004</v>
      </c>
      <c r="BA152">
        <v>0.12612200000000001</v>
      </c>
      <c r="BC152">
        <v>0</v>
      </c>
      <c r="BD152">
        <v>0</v>
      </c>
      <c r="BE152">
        <v>0</v>
      </c>
      <c r="BF152">
        <v>0</v>
      </c>
      <c r="BG152">
        <v>0</v>
      </c>
    </row>
    <row r="153" spans="1:59">
      <c r="A153">
        <v>152</v>
      </c>
      <c r="E153">
        <v>9795.2054794520554</v>
      </c>
      <c r="K153">
        <v>5723.5845834612901</v>
      </c>
      <c r="L153">
        <v>5764.5570834612899</v>
      </c>
      <c r="M153">
        <v>5805.5295834612898</v>
      </c>
      <c r="N153">
        <v>5846.5020834612897</v>
      </c>
      <c r="O153">
        <v>5887.4745834612895</v>
      </c>
      <c r="Q153">
        <v>63904.798988503178</v>
      </c>
      <c r="R153">
        <v>62178.310803518645</v>
      </c>
      <c r="S153">
        <v>60451.822618534119</v>
      </c>
      <c r="T153">
        <v>58725.334433549593</v>
      </c>
      <c r="U153">
        <v>56998.846248565067</v>
      </c>
      <c r="W153">
        <v>0</v>
      </c>
      <c r="AB153">
        <v>1</v>
      </c>
      <c r="AC153">
        <v>1</v>
      </c>
      <c r="AD153">
        <v>1</v>
      </c>
      <c r="AE153">
        <v>1</v>
      </c>
      <c r="AF153">
        <v>1</v>
      </c>
      <c r="AL153">
        <v>3.6962712</v>
      </c>
      <c r="AM153" s="5">
        <v>6.6852169036865234</v>
      </c>
      <c r="AN153">
        <v>570.77625570776252</v>
      </c>
      <c r="AO153">
        <f t="shared" si="2"/>
        <v>26826.48401826484</v>
      </c>
      <c r="AP153">
        <v>684.93150684931504</v>
      </c>
      <c r="AQ153">
        <v>0.124873</v>
      </c>
      <c r="AR153">
        <v>0.17769599999999999</v>
      </c>
      <c r="AS153">
        <v>0.182089</v>
      </c>
      <c r="AT153">
        <v>0.15223699999999998</v>
      </c>
      <c r="AU153">
        <v>0.13035400000000003</v>
      </c>
      <c r="AW153">
        <v>0.124873</v>
      </c>
      <c r="AX153">
        <v>0.17769600000000002</v>
      </c>
      <c r="AY153">
        <v>0.182089</v>
      </c>
      <c r="AZ153">
        <v>0.15223700000000001</v>
      </c>
      <c r="BA153">
        <v>0.13035400000000003</v>
      </c>
      <c r="BC153">
        <v>0</v>
      </c>
      <c r="BD153">
        <v>0</v>
      </c>
      <c r="BE153">
        <v>0</v>
      </c>
      <c r="BF153">
        <v>0</v>
      </c>
      <c r="BG153">
        <v>0</v>
      </c>
    </row>
    <row r="154" spans="1:59">
      <c r="A154">
        <v>153</v>
      </c>
      <c r="E154">
        <v>9795.2054794520554</v>
      </c>
      <c r="K154">
        <v>4846.4426216184347</v>
      </c>
      <c r="L154">
        <v>4896.9301216184349</v>
      </c>
      <c r="M154">
        <v>4947.4176216184351</v>
      </c>
      <c r="N154">
        <v>4997.9051216184353</v>
      </c>
      <c r="O154">
        <v>5048.3926216184354</v>
      </c>
      <c r="Q154">
        <v>62565.972309711273</v>
      </c>
      <c r="R154">
        <v>60875.654624977629</v>
      </c>
      <c r="S154">
        <v>59185.336940243986</v>
      </c>
      <c r="T154">
        <v>57495.019255510342</v>
      </c>
      <c r="U154">
        <v>55804.701570776699</v>
      </c>
      <c r="W154">
        <v>6.5370000000000011E-2</v>
      </c>
      <c r="AB154">
        <v>1</v>
      </c>
      <c r="AC154">
        <v>1</v>
      </c>
      <c r="AD154">
        <v>1</v>
      </c>
      <c r="AE154">
        <v>1</v>
      </c>
      <c r="AF154">
        <v>1</v>
      </c>
      <c r="AL154">
        <v>2.8961089000000002</v>
      </c>
      <c r="AM154" s="5">
        <v>6.6803092956542969</v>
      </c>
      <c r="AN154">
        <v>570.77625570776252</v>
      </c>
      <c r="AO154">
        <f t="shared" si="2"/>
        <v>26826.48401826484</v>
      </c>
      <c r="AP154">
        <v>684.93150684931504</v>
      </c>
      <c r="AQ154">
        <v>0.12998699999999999</v>
      </c>
      <c r="AR154">
        <v>0.18850399999999998</v>
      </c>
      <c r="AS154">
        <v>0.18353999999999998</v>
      </c>
      <c r="AT154">
        <v>0.15847900000000001</v>
      </c>
      <c r="AU154">
        <v>0.13122399999999998</v>
      </c>
      <c r="AW154">
        <v>0.12998700000000002</v>
      </c>
      <c r="AX154">
        <v>0.188504</v>
      </c>
      <c r="AY154">
        <v>0.18353999999999998</v>
      </c>
      <c r="AZ154">
        <v>0.15847900000000004</v>
      </c>
      <c r="BA154">
        <v>0.13122400000000001</v>
      </c>
      <c r="BC154">
        <v>0</v>
      </c>
      <c r="BD154">
        <v>0</v>
      </c>
      <c r="BE154">
        <v>0</v>
      </c>
      <c r="BF154">
        <v>0</v>
      </c>
      <c r="BG154">
        <v>0</v>
      </c>
    </row>
    <row r="155" spans="1:59">
      <c r="A155">
        <v>154</v>
      </c>
      <c r="E155">
        <v>9795.2054794520554</v>
      </c>
      <c r="K155">
        <v>4298.2288954666501</v>
      </c>
      <c r="L155">
        <v>4371.9813954666497</v>
      </c>
      <c r="M155">
        <v>4445.7338954666502</v>
      </c>
      <c r="N155">
        <v>4519.4863954666507</v>
      </c>
      <c r="O155">
        <v>4593.2388954666512</v>
      </c>
      <c r="Q155">
        <v>60913.547483187693</v>
      </c>
      <c r="R155">
        <v>59267.872641915164</v>
      </c>
      <c r="S155">
        <v>57622.197800642636</v>
      </c>
      <c r="T155">
        <v>55976.522959370108</v>
      </c>
      <c r="U155">
        <v>54330.84811809758</v>
      </c>
      <c r="W155">
        <v>0.16453000000000001</v>
      </c>
      <c r="AB155">
        <v>1</v>
      </c>
      <c r="AC155">
        <v>1</v>
      </c>
      <c r="AD155">
        <v>1</v>
      </c>
      <c r="AE155">
        <v>1</v>
      </c>
      <c r="AF155">
        <v>1</v>
      </c>
      <c r="AL155">
        <v>2.5841086</v>
      </c>
      <c r="AM155" s="5">
        <v>6.8111147880554199</v>
      </c>
      <c r="AN155">
        <v>570.77625570776252</v>
      </c>
      <c r="AO155">
        <f t="shared" si="2"/>
        <v>26826.48401826484</v>
      </c>
      <c r="AP155">
        <v>684.93150684931504</v>
      </c>
      <c r="AQ155">
        <v>0.11716700000000001</v>
      </c>
      <c r="AR155">
        <v>0.15948799999999999</v>
      </c>
      <c r="AS155">
        <v>0.171567</v>
      </c>
      <c r="AT155">
        <v>0.14760300000000001</v>
      </c>
      <c r="AU155">
        <v>0.126197</v>
      </c>
      <c r="AW155">
        <v>0.11716700000000001</v>
      </c>
      <c r="AX155">
        <v>0.15948800000000002</v>
      </c>
      <c r="AY155">
        <v>0.17156700000000003</v>
      </c>
      <c r="AZ155">
        <v>0.14760300000000004</v>
      </c>
      <c r="BA155">
        <v>0.126197</v>
      </c>
      <c r="BC155">
        <v>0</v>
      </c>
      <c r="BD155">
        <v>0</v>
      </c>
      <c r="BE155">
        <v>0</v>
      </c>
      <c r="BF155">
        <v>0</v>
      </c>
      <c r="BG155">
        <v>0</v>
      </c>
    </row>
    <row r="156" spans="1:59">
      <c r="A156">
        <v>155</v>
      </c>
      <c r="E156">
        <v>9795.2054794520554</v>
      </c>
      <c r="K156">
        <v>4375.212099564561</v>
      </c>
      <c r="L156">
        <v>4481.7420995645607</v>
      </c>
      <c r="M156">
        <v>4588.2720995645604</v>
      </c>
      <c r="N156">
        <v>4694.8020995645602</v>
      </c>
      <c r="O156">
        <v>4801.3320995645599</v>
      </c>
      <c r="Q156">
        <v>59284.246664770428</v>
      </c>
      <c r="R156">
        <v>57682.589935231161</v>
      </c>
      <c r="S156">
        <v>56080.933205691894</v>
      </c>
      <c r="T156">
        <v>54479.276476152627</v>
      </c>
      <c r="U156">
        <v>52877.61974661336</v>
      </c>
      <c r="W156">
        <v>0.13347000000000001</v>
      </c>
      <c r="AB156">
        <v>1</v>
      </c>
      <c r="AC156">
        <v>1</v>
      </c>
      <c r="AD156">
        <v>1</v>
      </c>
      <c r="AE156">
        <v>1</v>
      </c>
      <c r="AF156">
        <v>1</v>
      </c>
      <c r="AL156">
        <v>2.3212383000000001</v>
      </c>
      <c r="AM156" s="5">
        <v>6.7269682884216309</v>
      </c>
      <c r="AN156">
        <v>570.77625570776252</v>
      </c>
      <c r="AO156">
        <f t="shared" si="2"/>
        <v>26826.48401826484</v>
      </c>
      <c r="AP156">
        <v>684.93150684931504</v>
      </c>
      <c r="AQ156">
        <v>0.11481699999999999</v>
      </c>
      <c r="AR156">
        <v>0.156085</v>
      </c>
      <c r="AS156">
        <v>0.170683</v>
      </c>
      <c r="AT156">
        <v>0.14666599999999999</v>
      </c>
      <c r="AU156">
        <v>0.12584699999999999</v>
      </c>
      <c r="AW156">
        <v>0.11481699999999999</v>
      </c>
      <c r="AX156">
        <v>0.15608500000000003</v>
      </c>
      <c r="AY156">
        <v>0.17068300000000003</v>
      </c>
      <c r="AZ156">
        <v>0.14666600000000002</v>
      </c>
      <c r="BA156">
        <v>0.12584699999999999</v>
      </c>
      <c r="BC156">
        <v>0</v>
      </c>
      <c r="BD156">
        <v>0</v>
      </c>
      <c r="BE156">
        <v>0</v>
      </c>
      <c r="BF156">
        <v>0</v>
      </c>
      <c r="BG156">
        <v>0</v>
      </c>
    </row>
    <row r="157" spans="1:59">
      <c r="A157">
        <v>156</v>
      </c>
      <c r="E157">
        <v>9795.2054794520554</v>
      </c>
      <c r="K157">
        <v>5058.7296389793391</v>
      </c>
      <c r="L157">
        <v>5224.8229723126724</v>
      </c>
      <c r="M157">
        <v>5390.9163056460056</v>
      </c>
      <c r="N157">
        <v>5557.0096389793389</v>
      </c>
      <c r="O157">
        <v>5723.1029723126721</v>
      </c>
      <c r="Q157">
        <v>56796.509469826618</v>
      </c>
      <c r="R157">
        <v>55262.062855719581</v>
      </c>
      <c r="S157">
        <v>53727.616241612544</v>
      </c>
      <c r="T157">
        <v>52193.169627505507</v>
      </c>
      <c r="U157">
        <v>50658.72301339847</v>
      </c>
      <c r="W157">
        <v>0.61505999999999994</v>
      </c>
      <c r="AB157">
        <v>1</v>
      </c>
      <c r="AC157">
        <v>1</v>
      </c>
      <c r="AD157">
        <v>1</v>
      </c>
      <c r="AE157">
        <v>1</v>
      </c>
      <c r="AF157">
        <v>1</v>
      </c>
      <c r="AL157">
        <v>2.0420482</v>
      </c>
      <c r="AM157" s="5">
        <v>6.0024471282958984</v>
      </c>
      <c r="AN157">
        <v>570.77625570776252</v>
      </c>
      <c r="AO157">
        <f t="shared" si="2"/>
        <v>26826.48401826484</v>
      </c>
      <c r="AP157">
        <v>684.93150684931504</v>
      </c>
      <c r="AQ157">
        <v>0.114768</v>
      </c>
      <c r="AR157">
        <v>0.15539800000000001</v>
      </c>
      <c r="AS157">
        <v>0.170213</v>
      </c>
      <c r="AT157">
        <v>0.14518700000000001</v>
      </c>
      <c r="AU157">
        <v>0.12457800000000001</v>
      </c>
      <c r="AW157">
        <v>0.114768</v>
      </c>
      <c r="AX157">
        <v>0.15539800000000004</v>
      </c>
      <c r="AY157">
        <v>0.170213</v>
      </c>
      <c r="AZ157">
        <v>0.14518700000000001</v>
      </c>
      <c r="BA157">
        <v>0.12457800000000001</v>
      </c>
      <c r="BC157">
        <v>0</v>
      </c>
      <c r="BD157">
        <v>0</v>
      </c>
      <c r="BE157">
        <v>0</v>
      </c>
      <c r="BF157">
        <v>0</v>
      </c>
      <c r="BG157">
        <v>0</v>
      </c>
    </row>
    <row r="158" spans="1:59">
      <c r="A158">
        <v>157</v>
      </c>
      <c r="E158">
        <v>9795.2054794520554</v>
      </c>
      <c r="K158">
        <v>4880.2685749341836</v>
      </c>
      <c r="L158">
        <v>5089.9485749341839</v>
      </c>
      <c r="M158">
        <v>5299.6285749341841</v>
      </c>
      <c r="N158">
        <v>5509.3085749341844</v>
      </c>
      <c r="O158">
        <v>5718.9885749341847</v>
      </c>
      <c r="Q158">
        <v>55931.507629580818</v>
      </c>
      <c r="R158">
        <v>54420.43039416839</v>
      </c>
      <c r="S158">
        <v>52909.353158755963</v>
      </c>
      <c r="T158">
        <v>51398.275923343535</v>
      </c>
      <c r="U158">
        <v>49887.198687931108</v>
      </c>
      <c r="W158">
        <v>0.42762</v>
      </c>
      <c r="AB158">
        <v>1</v>
      </c>
      <c r="AC158">
        <v>1</v>
      </c>
      <c r="AD158">
        <v>1</v>
      </c>
      <c r="AE158">
        <v>1</v>
      </c>
      <c r="AF158">
        <v>1</v>
      </c>
      <c r="AL158">
        <v>1.7755774</v>
      </c>
      <c r="AM158" s="5">
        <v>6.0994715690612793</v>
      </c>
      <c r="AN158">
        <v>570.77625570776252</v>
      </c>
      <c r="AO158">
        <f t="shared" si="2"/>
        <v>26826.48401826484</v>
      </c>
      <c r="AP158">
        <v>684.93150684931504</v>
      </c>
      <c r="AQ158">
        <v>0.11472700000000001</v>
      </c>
      <c r="AR158">
        <v>0.15527299999999999</v>
      </c>
      <c r="AS158">
        <v>0.170546</v>
      </c>
      <c r="AT158">
        <v>0.14537899999999998</v>
      </c>
      <c r="AU158">
        <v>0.124331</v>
      </c>
      <c r="AW158">
        <v>0.11472700000000001</v>
      </c>
      <c r="AX158">
        <v>0.15527299999999999</v>
      </c>
      <c r="AY158">
        <v>0.17054600000000003</v>
      </c>
      <c r="AZ158">
        <v>0.14537899999999998</v>
      </c>
      <c r="BA158">
        <v>0.12433100000000001</v>
      </c>
      <c r="BC158">
        <v>0</v>
      </c>
      <c r="BD158">
        <v>0</v>
      </c>
      <c r="BE158">
        <v>0</v>
      </c>
      <c r="BF158">
        <v>0</v>
      </c>
      <c r="BG158">
        <v>0</v>
      </c>
    </row>
    <row r="159" spans="1:59">
      <c r="A159">
        <v>158</v>
      </c>
      <c r="E159">
        <v>9795.2054794520554</v>
      </c>
      <c r="K159">
        <v>4869.7708652844685</v>
      </c>
      <c r="L159">
        <v>5143.4400319511351</v>
      </c>
      <c r="M159">
        <v>5417.1091986178017</v>
      </c>
      <c r="N159">
        <v>5690.7783652844682</v>
      </c>
      <c r="O159">
        <v>5964.4475319511348</v>
      </c>
      <c r="Q159">
        <v>55015.333675332949</v>
      </c>
      <c r="R159">
        <v>53529.008313317565</v>
      </c>
      <c r="S159">
        <v>52042.68295130218</v>
      </c>
      <c r="T159">
        <v>50556.357589286796</v>
      </c>
      <c r="U159">
        <v>49070.032227271411</v>
      </c>
      <c r="W159">
        <v>0.18068000000000001</v>
      </c>
      <c r="AB159">
        <v>1</v>
      </c>
      <c r="AC159">
        <v>1</v>
      </c>
      <c r="AD159">
        <v>1</v>
      </c>
      <c r="AE159">
        <v>1</v>
      </c>
      <c r="AF159">
        <v>1</v>
      </c>
      <c r="AL159">
        <v>1.8558619999999999</v>
      </c>
      <c r="AM159" s="5">
        <v>5.8720617294311523</v>
      </c>
      <c r="AN159">
        <v>570.77625570776252</v>
      </c>
      <c r="AO159">
        <f t="shared" si="2"/>
        <v>26826.48401826484</v>
      </c>
      <c r="AP159">
        <v>684.93150684931504</v>
      </c>
      <c r="AQ159">
        <v>0.11486299999999999</v>
      </c>
      <c r="AR159">
        <v>0.155612</v>
      </c>
      <c r="AS159">
        <v>0.17072599999999999</v>
      </c>
      <c r="AT159">
        <v>0.14566999999999999</v>
      </c>
      <c r="AU159">
        <v>0.12450899999999999</v>
      </c>
      <c r="AW159">
        <v>0.11486299999999998</v>
      </c>
      <c r="AX159">
        <v>0.15561200000000003</v>
      </c>
      <c r="AY159">
        <v>0.17072599999999999</v>
      </c>
      <c r="AZ159">
        <v>0.14567000000000002</v>
      </c>
      <c r="BA159">
        <v>0.12450899999999999</v>
      </c>
      <c r="BC159">
        <v>0</v>
      </c>
      <c r="BD159">
        <v>0</v>
      </c>
      <c r="BE159">
        <v>0</v>
      </c>
      <c r="BF159">
        <v>0</v>
      </c>
      <c r="BG159">
        <v>0</v>
      </c>
    </row>
    <row r="160" spans="1:59">
      <c r="A160">
        <v>159</v>
      </c>
      <c r="E160">
        <v>9795.2054794520554</v>
      </c>
      <c r="K160">
        <v>4849.9418581683394</v>
      </c>
      <c r="L160">
        <v>5171.6793581683396</v>
      </c>
      <c r="M160">
        <v>5493.4168581683398</v>
      </c>
      <c r="N160">
        <v>5815.15435816834</v>
      </c>
      <c r="O160">
        <v>6136.8918581683401</v>
      </c>
      <c r="Q160">
        <v>55875.411417789321</v>
      </c>
      <c r="R160">
        <v>54365.849708326052</v>
      </c>
      <c r="S160">
        <v>52856.287998862783</v>
      </c>
      <c r="T160">
        <v>51346.726289399514</v>
      </c>
      <c r="U160">
        <v>49837.164579936245</v>
      </c>
      <c r="W160">
        <v>0.11018</v>
      </c>
      <c r="AB160">
        <v>1</v>
      </c>
      <c r="AC160">
        <v>1</v>
      </c>
      <c r="AD160">
        <v>1</v>
      </c>
      <c r="AE160">
        <v>1</v>
      </c>
      <c r="AF160">
        <v>1</v>
      </c>
      <c r="AL160">
        <v>2.2919195000000001</v>
      </c>
      <c r="AM160" s="5">
        <v>5.4475002288818359</v>
      </c>
      <c r="AN160">
        <v>570.77625570776252</v>
      </c>
      <c r="AO160">
        <f t="shared" si="2"/>
        <v>26826.48401826484</v>
      </c>
      <c r="AP160">
        <v>684.93150684931504</v>
      </c>
      <c r="AQ160">
        <v>0.121974</v>
      </c>
      <c r="AR160">
        <v>0.18573799999999999</v>
      </c>
      <c r="AS160">
        <v>0.20408299999999999</v>
      </c>
      <c r="AT160">
        <v>0.16670500000000002</v>
      </c>
      <c r="AU160">
        <v>0.17577400000000001</v>
      </c>
      <c r="AW160">
        <v>0.12197400000000001</v>
      </c>
      <c r="AX160">
        <v>0.18573800000000001</v>
      </c>
      <c r="AY160">
        <v>0.20408300000000001</v>
      </c>
      <c r="AZ160">
        <v>0.16670500000000005</v>
      </c>
      <c r="BA160">
        <v>0.17577400000000004</v>
      </c>
      <c r="BC160">
        <v>0</v>
      </c>
      <c r="BD160">
        <v>0</v>
      </c>
      <c r="BE160">
        <v>0</v>
      </c>
      <c r="BF160">
        <v>0</v>
      </c>
      <c r="BG160">
        <v>0</v>
      </c>
    </row>
    <row r="161" spans="1:59">
      <c r="A161">
        <v>160</v>
      </c>
      <c r="E161">
        <v>9795.2054794520554</v>
      </c>
      <c r="K161">
        <v>4560.671636709526</v>
      </c>
      <c r="L161">
        <v>4983.9349700428593</v>
      </c>
      <c r="M161">
        <v>5407.1983033761926</v>
      </c>
      <c r="N161">
        <v>5830.4616367095259</v>
      </c>
      <c r="O161">
        <v>6253.7249700428592</v>
      </c>
      <c r="Q161">
        <v>56408.615199986547</v>
      </c>
      <c r="R161">
        <v>54884.648155520023</v>
      </c>
      <c r="S161">
        <v>53360.681111053498</v>
      </c>
      <c r="T161">
        <v>51836.714066586974</v>
      </c>
      <c r="U161">
        <v>50312.747022120449</v>
      </c>
      <c r="W161">
        <v>4.9729999999999996E-2</v>
      </c>
      <c r="AB161">
        <v>1</v>
      </c>
      <c r="AC161">
        <v>1</v>
      </c>
      <c r="AD161">
        <v>1</v>
      </c>
      <c r="AE161">
        <v>1</v>
      </c>
      <c r="AF161">
        <v>1</v>
      </c>
      <c r="AL161">
        <v>3.1777709000000001</v>
      </c>
      <c r="AM161" s="5">
        <v>5.4645771980285636</v>
      </c>
      <c r="AN161">
        <v>570.77625570776252</v>
      </c>
      <c r="AO161">
        <f t="shared" si="2"/>
        <v>26826.48401826484</v>
      </c>
      <c r="AP161">
        <v>684.93150684931504</v>
      </c>
      <c r="AQ161">
        <v>0.136048</v>
      </c>
      <c r="AR161">
        <v>0.26913299999999996</v>
      </c>
      <c r="AS161">
        <v>0.26446900000000001</v>
      </c>
      <c r="AT161">
        <v>0.271513</v>
      </c>
      <c r="AU161">
        <v>0.18345900000000001</v>
      </c>
      <c r="AW161">
        <v>0.136048</v>
      </c>
      <c r="AX161">
        <v>0.26913299999999996</v>
      </c>
      <c r="AY161">
        <v>0.26446900000000001</v>
      </c>
      <c r="AZ161">
        <v>0.271513</v>
      </c>
      <c r="BA161">
        <v>0.18345900000000004</v>
      </c>
      <c r="BC161">
        <v>0</v>
      </c>
      <c r="BD161">
        <v>0</v>
      </c>
      <c r="BE161">
        <v>0</v>
      </c>
      <c r="BF161">
        <v>0</v>
      </c>
      <c r="BG161">
        <v>0</v>
      </c>
    </row>
    <row r="162" spans="1:59">
      <c r="A162">
        <v>161</v>
      </c>
      <c r="E162">
        <v>9795.2054794520554</v>
      </c>
      <c r="K162">
        <v>4930.424298816155</v>
      </c>
      <c r="L162">
        <v>5547.0876321494889</v>
      </c>
      <c r="M162">
        <v>6163.7509654828227</v>
      </c>
      <c r="N162">
        <v>6780.4142988161566</v>
      </c>
      <c r="O162">
        <v>7397.0776321494905</v>
      </c>
      <c r="Q162">
        <v>59632.60326720609</v>
      </c>
      <c r="R162">
        <v>58021.535137243256</v>
      </c>
      <c r="S162">
        <v>56410.467007280422</v>
      </c>
      <c r="T162">
        <v>54799.398877317588</v>
      </c>
      <c r="U162">
        <v>53188.330747354754</v>
      </c>
      <c r="W162">
        <v>0</v>
      </c>
      <c r="AB162">
        <v>1</v>
      </c>
      <c r="AC162">
        <v>1</v>
      </c>
      <c r="AD162">
        <v>1</v>
      </c>
      <c r="AE162">
        <v>1</v>
      </c>
      <c r="AF162">
        <v>1</v>
      </c>
      <c r="AL162">
        <v>3.219468</v>
      </c>
      <c r="AM162" s="5">
        <v>5.9717869758605957</v>
      </c>
      <c r="AN162">
        <v>570.77625570776252</v>
      </c>
      <c r="AO162">
        <f t="shared" si="2"/>
        <v>26826.48401826484</v>
      </c>
      <c r="AP162">
        <v>684.93150684931504</v>
      </c>
      <c r="AQ162">
        <v>0.13702799999999998</v>
      </c>
      <c r="AR162">
        <v>0.27300799999999997</v>
      </c>
      <c r="AS162">
        <v>0.26547300000000001</v>
      </c>
      <c r="AT162">
        <v>0.26910000000000001</v>
      </c>
      <c r="AU162">
        <v>0.18187400000000001</v>
      </c>
      <c r="AW162">
        <v>0.13702799999999998</v>
      </c>
      <c r="AX162">
        <v>0.27300799999999997</v>
      </c>
      <c r="AY162">
        <v>0.26547300000000001</v>
      </c>
      <c r="AZ162">
        <v>0.26910000000000001</v>
      </c>
      <c r="BA162">
        <v>0.18187400000000004</v>
      </c>
      <c r="BC162">
        <v>0</v>
      </c>
      <c r="BD162">
        <v>0</v>
      </c>
      <c r="BE162">
        <v>0</v>
      </c>
      <c r="BF162">
        <v>0</v>
      </c>
      <c r="BG162">
        <v>0</v>
      </c>
    </row>
    <row r="163" spans="1:59">
      <c r="A163">
        <v>162</v>
      </c>
      <c r="E163">
        <v>9795.2054794520554</v>
      </c>
      <c r="K163">
        <v>6719.7005880009146</v>
      </c>
      <c r="L163">
        <v>7503.4197546675814</v>
      </c>
      <c r="M163">
        <v>8287.1389213342482</v>
      </c>
      <c r="N163">
        <v>9070.858088000914</v>
      </c>
      <c r="O163">
        <v>9854.5772546675798</v>
      </c>
      <c r="Q163">
        <v>61108.387743617117</v>
      </c>
      <c r="R163">
        <v>59457.448986028321</v>
      </c>
      <c r="S163">
        <v>57806.510228439525</v>
      </c>
      <c r="T163">
        <v>56155.571470850729</v>
      </c>
      <c r="U163">
        <v>54504.632713261934</v>
      </c>
      <c r="W163">
        <v>0</v>
      </c>
      <c r="AB163">
        <v>1</v>
      </c>
      <c r="AC163">
        <v>1</v>
      </c>
      <c r="AD163">
        <v>1</v>
      </c>
      <c r="AE163">
        <v>1</v>
      </c>
      <c r="AF163">
        <v>1</v>
      </c>
      <c r="AL163">
        <v>3.5765915000000001</v>
      </c>
      <c r="AM163" s="5">
        <v>6.6051421165466309</v>
      </c>
      <c r="AN163">
        <v>570.77625570776252</v>
      </c>
      <c r="AO163">
        <f t="shared" si="2"/>
        <v>26826.48401826484</v>
      </c>
      <c r="AP163">
        <v>684.93150684931504</v>
      </c>
      <c r="AQ163">
        <v>0.13722800000000002</v>
      </c>
      <c r="AR163">
        <v>0.273142</v>
      </c>
      <c r="AS163">
        <v>0.26391399999999998</v>
      </c>
      <c r="AT163">
        <v>0.26808999999999999</v>
      </c>
      <c r="AU163">
        <v>0.18087799999999998</v>
      </c>
      <c r="AW163">
        <v>0.13722800000000002</v>
      </c>
      <c r="AX163">
        <v>0.273142</v>
      </c>
      <c r="AY163">
        <v>0.26391399999999998</v>
      </c>
      <c r="AZ163">
        <v>0.26808999999999999</v>
      </c>
      <c r="BA163">
        <v>0.18087799999999998</v>
      </c>
      <c r="BC163">
        <v>0</v>
      </c>
      <c r="BD163">
        <v>0</v>
      </c>
      <c r="BE163">
        <v>0</v>
      </c>
      <c r="BF163">
        <v>0</v>
      </c>
      <c r="BG163">
        <v>0</v>
      </c>
    </row>
    <row r="164" spans="1:59">
      <c r="A164">
        <v>163</v>
      </c>
      <c r="E164">
        <v>9795.2054794520554</v>
      </c>
      <c r="K164">
        <v>7866.2837641864562</v>
      </c>
      <c r="L164">
        <v>8669.2520975197895</v>
      </c>
      <c r="M164">
        <v>9472.2204308531236</v>
      </c>
      <c r="N164">
        <v>10275.188764186458</v>
      </c>
      <c r="O164">
        <v>11078.157097519792</v>
      </c>
      <c r="Q164">
        <v>61643.232891744163</v>
      </c>
      <c r="R164">
        <v>59977.844455403196</v>
      </c>
      <c r="S164">
        <v>58312.456019062229</v>
      </c>
      <c r="T164">
        <v>56647.067582721262</v>
      </c>
      <c r="U164">
        <v>54981.679146380295</v>
      </c>
      <c r="W164">
        <v>0</v>
      </c>
      <c r="AB164">
        <v>1</v>
      </c>
      <c r="AC164">
        <v>1</v>
      </c>
      <c r="AD164">
        <v>1</v>
      </c>
      <c r="AE164">
        <v>1</v>
      </c>
      <c r="AF164">
        <v>1</v>
      </c>
      <c r="AL164">
        <v>3.6586528</v>
      </c>
      <c r="AM164" s="5">
        <v>6.353477954864502</v>
      </c>
      <c r="AN164">
        <v>570.77625570776252</v>
      </c>
      <c r="AO164">
        <f t="shared" si="2"/>
        <v>26826.48401826484</v>
      </c>
      <c r="AP164">
        <v>684.93150684931504</v>
      </c>
      <c r="AQ164">
        <v>0.137794</v>
      </c>
      <c r="AR164">
        <v>0.27177699999999999</v>
      </c>
      <c r="AS164">
        <v>0.26329599999999997</v>
      </c>
      <c r="AT164">
        <v>0.26623000000000002</v>
      </c>
      <c r="AU164">
        <v>0.18015700000000001</v>
      </c>
      <c r="AW164">
        <v>0.13779400000000003</v>
      </c>
      <c r="AX164">
        <v>0.27177699999999999</v>
      </c>
      <c r="AY164">
        <v>0.26329599999999997</v>
      </c>
      <c r="AZ164">
        <v>0.26623000000000002</v>
      </c>
      <c r="BA164">
        <v>0.18015700000000001</v>
      </c>
      <c r="BC164">
        <v>0</v>
      </c>
      <c r="BD164">
        <v>0</v>
      </c>
      <c r="BE164">
        <v>0</v>
      </c>
      <c r="BF164">
        <v>0</v>
      </c>
      <c r="BG164">
        <v>0</v>
      </c>
    </row>
    <row r="165" spans="1:59">
      <c r="A165">
        <v>164</v>
      </c>
      <c r="E165">
        <v>9795.2054794520554</v>
      </c>
      <c r="K165">
        <v>8257.0318455925153</v>
      </c>
      <c r="L165">
        <v>9009.2368455925152</v>
      </c>
      <c r="M165">
        <v>9761.4418455925152</v>
      </c>
      <c r="N165">
        <v>10513.646845592515</v>
      </c>
      <c r="O165">
        <v>11265.851845592515</v>
      </c>
      <c r="Q165">
        <v>61212.373337551071</v>
      </c>
      <c r="R165">
        <v>59558.6252468085</v>
      </c>
      <c r="S165">
        <v>57904.87715606593</v>
      </c>
      <c r="T165">
        <v>56251.129065323359</v>
      </c>
      <c r="U165">
        <v>54597.380974580788</v>
      </c>
      <c r="W165">
        <v>0</v>
      </c>
      <c r="AB165">
        <v>1</v>
      </c>
      <c r="AC165">
        <v>1</v>
      </c>
      <c r="AD165">
        <v>1</v>
      </c>
      <c r="AE165">
        <v>1</v>
      </c>
      <c r="AF165">
        <v>1</v>
      </c>
      <c r="AL165">
        <v>3.1968424</v>
      </c>
      <c r="AM165" s="5">
        <v>6.3071451187133789</v>
      </c>
      <c r="AN165">
        <v>570.77625570776252</v>
      </c>
      <c r="AO165">
        <f t="shared" si="2"/>
        <v>26826.48401826484</v>
      </c>
      <c r="AP165">
        <v>684.93150684931504</v>
      </c>
      <c r="AQ165">
        <v>0.13641</v>
      </c>
      <c r="AR165">
        <v>0.27090399999999998</v>
      </c>
      <c r="AS165">
        <v>0.26308300000000001</v>
      </c>
      <c r="AT165">
        <v>0.26391000000000003</v>
      </c>
      <c r="AU165">
        <v>0.180141</v>
      </c>
      <c r="AW165">
        <v>0.13641000000000003</v>
      </c>
      <c r="AX165">
        <v>0.27090399999999998</v>
      </c>
      <c r="AY165">
        <v>0.26308300000000001</v>
      </c>
      <c r="AZ165">
        <v>0.26391000000000003</v>
      </c>
      <c r="BA165">
        <v>0.180141</v>
      </c>
      <c r="BC165">
        <v>0</v>
      </c>
      <c r="BD165">
        <v>0</v>
      </c>
      <c r="BE165">
        <v>0</v>
      </c>
      <c r="BF165">
        <v>0</v>
      </c>
      <c r="BG165">
        <v>0</v>
      </c>
    </row>
    <row r="166" spans="1:59">
      <c r="A166">
        <v>165</v>
      </c>
      <c r="E166">
        <v>9795.2054794520554</v>
      </c>
      <c r="K166">
        <v>7326.2349233177829</v>
      </c>
      <c r="L166">
        <v>7949.0307566511165</v>
      </c>
      <c r="M166">
        <v>8571.82658998445</v>
      </c>
      <c r="N166">
        <v>9194.6224233177836</v>
      </c>
      <c r="O166">
        <v>9817.4182566511172</v>
      </c>
      <c r="Q166">
        <v>59280.963932910818</v>
      </c>
      <c r="R166">
        <v>57679.395890869368</v>
      </c>
      <c r="S166">
        <v>56077.827848827917</v>
      </c>
      <c r="T166">
        <v>54476.259806786467</v>
      </c>
      <c r="U166">
        <v>52874.691764745017</v>
      </c>
      <c r="W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L166">
        <v>3.2712023000000001</v>
      </c>
      <c r="AM166" s="5">
        <v>5.6075983047485352</v>
      </c>
      <c r="AN166">
        <v>570.77625570776252</v>
      </c>
      <c r="AO166">
        <f t="shared" si="2"/>
        <v>26826.48401826484</v>
      </c>
      <c r="AP166">
        <v>684.93150684931504</v>
      </c>
      <c r="AQ166">
        <v>0.13596799999999998</v>
      </c>
      <c r="AR166">
        <v>0.269038</v>
      </c>
      <c r="AS166">
        <v>0.26182299999999997</v>
      </c>
      <c r="AT166">
        <v>0.26474799999999998</v>
      </c>
      <c r="AU166">
        <v>0.17950099999999999</v>
      </c>
      <c r="AW166">
        <v>0.13596799999999998</v>
      </c>
      <c r="AX166">
        <v>0.269038</v>
      </c>
      <c r="AY166">
        <v>0.26182299999999997</v>
      </c>
      <c r="AZ166">
        <v>0.26474799999999998</v>
      </c>
      <c r="BA166">
        <v>0.17950100000000002</v>
      </c>
      <c r="BC166">
        <v>0</v>
      </c>
      <c r="BD166">
        <v>0</v>
      </c>
      <c r="BE166">
        <v>0</v>
      </c>
      <c r="BF166">
        <v>0</v>
      </c>
      <c r="BG166">
        <v>0</v>
      </c>
    </row>
    <row r="167" spans="1:59">
      <c r="A167">
        <v>166</v>
      </c>
      <c r="E167">
        <v>9795.2054794520554</v>
      </c>
      <c r="K167">
        <v>6222.8089979144052</v>
      </c>
      <c r="L167">
        <v>6771.5498312477384</v>
      </c>
      <c r="M167">
        <v>7320.2906645810717</v>
      </c>
      <c r="N167">
        <v>7869.031497914405</v>
      </c>
      <c r="O167">
        <v>8417.7723312477392</v>
      </c>
      <c r="Q167">
        <v>53539.549198921901</v>
      </c>
      <c r="R167">
        <v>52093.094464532478</v>
      </c>
      <c r="S167">
        <v>50646.639730143055</v>
      </c>
      <c r="T167">
        <v>49200.184995753632</v>
      </c>
      <c r="U167">
        <v>47753.73026136421</v>
      </c>
      <c r="W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L167">
        <v>4.0249439999999996</v>
      </c>
      <c r="AM167" s="5">
        <v>5.4501314163208008</v>
      </c>
      <c r="AN167">
        <v>570.77625570776252</v>
      </c>
      <c r="AO167">
        <f t="shared" si="2"/>
        <v>26826.48401826484</v>
      </c>
      <c r="AP167">
        <v>684.93150684931504</v>
      </c>
      <c r="AQ167">
        <v>0.13555799999999998</v>
      </c>
      <c r="AR167">
        <v>0.262021</v>
      </c>
      <c r="AS167">
        <v>0.257994</v>
      </c>
      <c r="AT167">
        <v>0.21312500000000001</v>
      </c>
      <c r="AU167">
        <v>0.17895900000000001</v>
      </c>
      <c r="AW167">
        <v>0.13555800000000001</v>
      </c>
      <c r="AX167">
        <v>0.262021</v>
      </c>
      <c r="AY167">
        <v>0.257994</v>
      </c>
      <c r="AZ167">
        <v>0.21312500000000001</v>
      </c>
      <c r="BA167">
        <v>0.17895900000000003</v>
      </c>
      <c r="BC167">
        <v>0</v>
      </c>
      <c r="BD167">
        <v>0</v>
      </c>
      <c r="BE167">
        <v>0</v>
      </c>
      <c r="BF167">
        <v>0</v>
      </c>
      <c r="BG167">
        <v>0</v>
      </c>
    </row>
    <row r="168" spans="1:59">
      <c r="A168">
        <v>167</v>
      </c>
      <c r="E168">
        <v>9795.2054794520554</v>
      </c>
      <c r="K168">
        <v>5975.5296150544509</v>
      </c>
      <c r="L168">
        <v>6423.2121150544508</v>
      </c>
      <c r="M168">
        <v>6870.8946150544507</v>
      </c>
      <c r="N168">
        <v>7318.5771150544506</v>
      </c>
      <c r="O168">
        <v>7766.2596150544505</v>
      </c>
      <c r="Q168">
        <v>44120.162835414048</v>
      </c>
      <c r="R168">
        <v>42928.187571499206</v>
      </c>
      <c r="S168">
        <v>41736.212307584363</v>
      </c>
      <c r="T168">
        <v>40544.23704366952</v>
      </c>
      <c r="U168">
        <v>39352.261779754677</v>
      </c>
      <c r="W168">
        <v>0</v>
      </c>
      <c r="AB168">
        <v>1</v>
      </c>
      <c r="AC168">
        <v>1</v>
      </c>
      <c r="AD168">
        <v>1</v>
      </c>
      <c r="AE168">
        <v>1</v>
      </c>
      <c r="AF168">
        <v>1</v>
      </c>
      <c r="AL168">
        <v>5.4597910000000001</v>
      </c>
      <c r="AM168" s="5">
        <v>5.2858333587646484</v>
      </c>
      <c r="AN168">
        <v>570.77625570776252</v>
      </c>
      <c r="AO168">
        <f t="shared" si="2"/>
        <v>26826.48401826484</v>
      </c>
      <c r="AP168">
        <v>684.93150684931504</v>
      </c>
      <c r="AQ168">
        <v>0.13379199999999999</v>
      </c>
      <c r="AR168">
        <v>0.225326</v>
      </c>
      <c r="AS168">
        <v>0.25367400000000001</v>
      </c>
      <c r="AT168">
        <v>0.20796100000000001</v>
      </c>
      <c r="AU168">
        <v>0.17808600000000002</v>
      </c>
      <c r="AW168">
        <v>0.13379200000000002</v>
      </c>
      <c r="AX168">
        <v>0.22532600000000003</v>
      </c>
      <c r="AY168">
        <v>0.25367400000000001</v>
      </c>
      <c r="AZ168">
        <v>0.20796100000000001</v>
      </c>
      <c r="BA168">
        <v>0.17808600000000002</v>
      </c>
      <c r="BC168">
        <v>0</v>
      </c>
      <c r="BD168">
        <v>0</v>
      </c>
      <c r="BE168">
        <v>0</v>
      </c>
      <c r="BF168">
        <v>0</v>
      </c>
      <c r="BG168">
        <v>0</v>
      </c>
    </row>
    <row r="169" spans="1:59">
      <c r="A169">
        <v>168</v>
      </c>
      <c r="E169">
        <v>9795.2054794520554</v>
      </c>
      <c r="K169">
        <v>4453.3617158457728</v>
      </c>
      <c r="L169">
        <v>4846.2667158457725</v>
      </c>
      <c r="M169">
        <v>5239.1717158457723</v>
      </c>
      <c r="N169">
        <v>5632.076715845772</v>
      </c>
      <c r="O169">
        <v>6024.9817158457718</v>
      </c>
      <c r="Q169">
        <v>35562.640465381381</v>
      </c>
      <c r="R169">
        <v>34601.860061501211</v>
      </c>
      <c r="S169">
        <v>33641.079657621041</v>
      </c>
      <c r="T169">
        <v>32680.299253740868</v>
      </c>
      <c r="U169">
        <v>31719.518849860695</v>
      </c>
      <c r="W169">
        <v>0</v>
      </c>
      <c r="AB169">
        <v>1</v>
      </c>
      <c r="AC169">
        <v>1</v>
      </c>
      <c r="AD169">
        <v>1</v>
      </c>
      <c r="AE169">
        <v>1</v>
      </c>
      <c r="AF169">
        <v>1</v>
      </c>
      <c r="AL169">
        <v>6.6602499999999996</v>
      </c>
      <c r="AM169" s="5">
        <v>5.1553549766540527</v>
      </c>
      <c r="AN169">
        <v>570.77625570776252</v>
      </c>
      <c r="AO169">
        <f t="shared" si="2"/>
        <v>26826.48401826484</v>
      </c>
      <c r="AP169">
        <v>684.93150684931504</v>
      </c>
      <c r="AQ169">
        <v>0.12562399999999999</v>
      </c>
      <c r="AR169">
        <v>0.18374700000000002</v>
      </c>
      <c r="AS169">
        <v>0.231655</v>
      </c>
      <c r="AT169">
        <v>0.20300100000000001</v>
      </c>
      <c r="AU169">
        <v>0.17821500000000001</v>
      </c>
      <c r="AW169">
        <v>0.12562400000000001</v>
      </c>
      <c r="AX169">
        <v>0.18374700000000005</v>
      </c>
      <c r="AY169">
        <v>0.231655</v>
      </c>
      <c r="AZ169">
        <v>0.20300100000000004</v>
      </c>
      <c r="BA169">
        <v>0.17821500000000001</v>
      </c>
      <c r="BC169">
        <v>0</v>
      </c>
      <c r="BD169">
        <v>0</v>
      </c>
      <c r="BE169">
        <v>0</v>
      </c>
      <c r="BF169">
        <v>0</v>
      </c>
      <c r="BG169">
        <v>0</v>
      </c>
    </row>
    <row r="170" spans="1:59">
      <c r="A170">
        <v>169</v>
      </c>
      <c r="E170">
        <v>9795.2054794520554</v>
      </c>
      <c r="K170">
        <v>3357.5513728608557</v>
      </c>
      <c r="L170">
        <v>3564.481372860856</v>
      </c>
      <c r="M170">
        <v>3771.4113728608563</v>
      </c>
      <c r="N170">
        <v>3978.3413728608566</v>
      </c>
      <c r="O170">
        <v>4185.2713728608569</v>
      </c>
      <c r="Q170">
        <v>33683.006286776988</v>
      </c>
      <c r="R170">
        <v>32773.00714226484</v>
      </c>
      <c r="S170">
        <v>31863.007997752691</v>
      </c>
      <c r="T170">
        <v>30953.008853240543</v>
      </c>
      <c r="U170">
        <v>30043.009708728394</v>
      </c>
      <c r="W170">
        <v>0</v>
      </c>
      <c r="AB170">
        <v>1</v>
      </c>
      <c r="AC170">
        <v>1</v>
      </c>
      <c r="AD170">
        <v>1</v>
      </c>
      <c r="AE170">
        <v>1</v>
      </c>
      <c r="AF170">
        <v>1</v>
      </c>
      <c r="AL170">
        <v>7.5324260000000001</v>
      </c>
      <c r="AM170" s="5">
        <v>4.9736685752868652</v>
      </c>
      <c r="AN170">
        <v>570.77625570776252</v>
      </c>
      <c r="AO170">
        <f t="shared" si="2"/>
        <v>26826.48401826484</v>
      </c>
      <c r="AP170">
        <v>684.93150684931504</v>
      </c>
      <c r="AQ170">
        <v>0.12125900000000001</v>
      </c>
      <c r="AR170">
        <v>0.183695</v>
      </c>
      <c r="AS170">
        <v>0.231604</v>
      </c>
      <c r="AT170">
        <v>0.20303399999999999</v>
      </c>
      <c r="AU170">
        <v>0.17832599999999998</v>
      </c>
      <c r="AW170">
        <v>0.12125899999999999</v>
      </c>
      <c r="AX170">
        <v>0.183695</v>
      </c>
      <c r="AY170">
        <v>0.23160400000000003</v>
      </c>
      <c r="AZ170">
        <v>0.20303399999999999</v>
      </c>
      <c r="BA170">
        <v>0.17832599999999998</v>
      </c>
      <c r="BC170">
        <v>0</v>
      </c>
      <c r="BD170">
        <v>0</v>
      </c>
      <c r="BE170">
        <v>0</v>
      </c>
      <c r="BF170">
        <v>0</v>
      </c>
      <c r="BG170">
        <v>0</v>
      </c>
    </row>
    <row r="171" spans="1:59">
      <c r="A171">
        <v>170</v>
      </c>
      <c r="E171">
        <v>9795.2054794520554</v>
      </c>
      <c r="K171">
        <v>2392.0802374797963</v>
      </c>
      <c r="L171">
        <v>2487.1160708131297</v>
      </c>
      <c r="M171">
        <v>2582.151904146463</v>
      </c>
      <c r="N171">
        <v>2677.1877374797964</v>
      </c>
      <c r="O171">
        <v>2772.2235708131298</v>
      </c>
      <c r="Q171">
        <v>34323.833012364077</v>
      </c>
      <c r="R171">
        <v>33396.520931006547</v>
      </c>
      <c r="S171">
        <v>32469.208849649018</v>
      </c>
      <c r="T171">
        <v>31541.896768291488</v>
      </c>
      <c r="U171">
        <v>30614.584686933958</v>
      </c>
      <c r="W171">
        <v>0</v>
      </c>
      <c r="AB171">
        <v>1</v>
      </c>
      <c r="AC171">
        <v>1</v>
      </c>
      <c r="AD171">
        <v>1</v>
      </c>
      <c r="AE171">
        <v>1</v>
      </c>
      <c r="AF171">
        <v>1</v>
      </c>
      <c r="AL171">
        <v>8.9167439999999996</v>
      </c>
      <c r="AM171" s="5">
        <v>5.3521194458007813</v>
      </c>
      <c r="AN171">
        <v>570.77625570776252</v>
      </c>
      <c r="AO171">
        <f t="shared" si="2"/>
        <v>26826.48401826484</v>
      </c>
      <c r="AP171">
        <v>684.93150684931504</v>
      </c>
      <c r="AQ171">
        <v>0.12117499999999999</v>
      </c>
      <c r="AR171">
        <v>0.18365799999999999</v>
      </c>
      <c r="AS171">
        <v>0.23156299999999999</v>
      </c>
      <c r="AT171">
        <v>0.20307800000000001</v>
      </c>
      <c r="AU171">
        <v>0.17844599999999999</v>
      </c>
      <c r="AW171">
        <v>0.12117499999999999</v>
      </c>
      <c r="AX171">
        <v>0.18365799999999999</v>
      </c>
      <c r="AY171">
        <v>0.23156300000000002</v>
      </c>
      <c r="AZ171">
        <v>0.20307800000000004</v>
      </c>
      <c r="BA171">
        <v>0.17844599999999999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1:59">
      <c r="A172">
        <v>171</v>
      </c>
      <c r="E172">
        <v>9795.2054794520554</v>
      </c>
      <c r="K172">
        <v>1808.3612922675472</v>
      </c>
      <c r="L172">
        <v>1858.8487922675472</v>
      </c>
      <c r="M172">
        <v>1909.3362922675472</v>
      </c>
      <c r="N172">
        <v>1959.8237922675471</v>
      </c>
      <c r="O172">
        <v>2010.3112922675471</v>
      </c>
      <c r="Q172">
        <v>35014.724431457893</v>
      </c>
      <c r="R172">
        <v>34068.746836928156</v>
      </c>
      <c r="S172">
        <v>33122.769242398419</v>
      </c>
      <c r="T172">
        <v>32176.791647868682</v>
      </c>
      <c r="U172">
        <v>31230.814053338945</v>
      </c>
      <c r="W172">
        <v>0</v>
      </c>
      <c r="AB172">
        <v>1</v>
      </c>
      <c r="AC172">
        <v>1</v>
      </c>
      <c r="AD172">
        <v>1</v>
      </c>
      <c r="AE172">
        <v>1</v>
      </c>
      <c r="AF172">
        <v>1</v>
      </c>
      <c r="AL172">
        <v>10.024803</v>
      </c>
      <c r="AM172" s="5">
        <v>5.7382774353027344</v>
      </c>
      <c r="AN172">
        <v>570.77625570776252</v>
      </c>
      <c r="AO172">
        <f t="shared" si="2"/>
        <v>26826.48401826484</v>
      </c>
      <c r="AP172">
        <v>684.93150684931504</v>
      </c>
      <c r="AQ172">
        <v>0.121104</v>
      </c>
      <c r="AR172">
        <v>0.18359800000000001</v>
      </c>
      <c r="AS172">
        <v>0.23149899999999998</v>
      </c>
      <c r="AT172">
        <v>0.203074</v>
      </c>
      <c r="AU172">
        <v>0.17848700000000001</v>
      </c>
      <c r="AW172">
        <v>0.121104</v>
      </c>
      <c r="AX172">
        <v>0.18359800000000004</v>
      </c>
      <c r="AY172">
        <v>0.23149900000000001</v>
      </c>
      <c r="AZ172">
        <v>0.20307400000000003</v>
      </c>
      <c r="BA172">
        <v>0.17848700000000001</v>
      </c>
      <c r="BC172">
        <v>0</v>
      </c>
      <c r="BD172">
        <v>0</v>
      </c>
      <c r="BE172">
        <v>0</v>
      </c>
      <c r="BF172">
        <v>0</v>
      </c>
      <c r="BG172">
        <v>0</v>
      </c>
    </row>
    <row r="173" spans="1:59">
      <c r="A173">
        <v>172</v>
      </c>
      <c r="E173">
        <v>9795.2054794520554</v>
      </c>
      <c r="K173">
        <v>1693.9523790059466</v>
      </c>
      <c r="L173">
        <v>1734.7873790059466</v>
      </c>
      <c r="M173">
        <v>1775.6223790059466</v>
      </c>
      <c r="N173">
        <v>1816.4573790059467</v>
      </c>
      <c r="O173">
        <v>1857.2923790059467</v>
      </c>
      <c r="Q173">
        <v>37165.226284772689</v>
      </c>
      <c r="R173">
        <v>36161.14951664336</v>
      </c>
      <c r="S173">
        <v>35157.072748514031</v>
      </c>
      <c r="T173">
        <v>34152.995980384701</v>
      </c>
      <c r="U173">
        <v>33148.919212255372</v>
      </c>
      <c r="W173">
        <v>0</v>
      </c>
      <c r="AB173">
        <v>1</v>
      </c>
      <c r="AC173">
        <v>1</v>
      </c>
      <c r="AD173">
        <v>1</v>
      </c>
      <c r="AE173">
        <v>1</v>
      </c>
      <c r="AF173">
        <v>1</v>
      </c>
      <c r="AL173">
        <v>11.736940000000001</v>
      </c>
      <c r="AM173" s="5">
        <v>5.8262295722961426</v>
      </c>
      <c r="AN173">
        <v>570.77625570776252</v>
      </c>
      <c r="AO173">
        <f t="shared" si="2"/>
        <v>26826.48401826484</v>
      </c>
      <c r="AP173">
        <v>684.93150684931504</v>
      </c>
      <c r="AQ173">
        <v>0.112079</v>
      </c>
      <c r="AR173">
        <v>0.14411199999999999</v>
      </c>
      <c r="AS173">
        <v>0.17305699999999999</v>
      </c>
      <c r="AT173">
        <v>0.151089</v>
      </c>
      <c r="AU173">
        <v>0.143959</v>
      </c>
      <c r="AW173">
        <v>0.112079</v>
      </c>
      <c r="AX173">
        <v>0.14411200000000002</v>
      </c>
      <c r="AY173">
        <v>0.17305700000000002</v>
      </c>
      <c r="AZ173">
        <v>0.15108900000000003</v>
      </c>
      <c r="BA173">
        <v>0.143959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1:59">
      <c r="A174">
        <v>173</v>
      </c>
      <c r="E174">
        <v>9795.2054794520554</v>
      </c>
      <c r="K174">
        <v>1912.2632645153274</v>
      </c>
      <c r="L174">
        <v>1953.5107645153273</v>
      </c>
      <c r="M174">
        <v>1994.7582645153273</v>
      </c>
      <c r="N174">
        <v>2036.0057645153272</v>
      </c>
      <c r="O174">
        <v>2077.2532645153274</v>
      </c>
      <c r="Q174">
        <v>42361.476018182897</v>
      </c>
      <c r="R174">
        <v>41217.014429985771</v>
      </c>
      <c r="S174">
        <v>40072.552841788645</v>
      </c>
      <c r="T174">
        <v>38928.091253591519</v>
      </c>
      <c r="U174">
        <v>37783.629665394394</v>
      </c>
      <c r="W174">
        <v>0</v>
      </c>
      <c r="AB174">
        <v>1</v>
      </c>
      <c r="AC174">
        <v>1</v>
      </c>
      <c r="AD174">
        <v>1</v>
      </c>
      <c r="AE174">
        <v>1</v>
      </c>
      <c r="AF174">
        <v>1</v>
      </c>
      <c r="AL174">
        <v>11.066717000000001</v>
      </c>
      <c r="AM174" s="5">
        <v>6.8494744300842294</v>
      </c>
      <c r="AN174">
        <v>570.77625570776252</v>
      </c>
      <c r="AO174">
        <f t="shared" si="2"/>
        <v>26826.48401826484</v>
      </c>
      <c r="AP174">
        <v>684.93150684931504</v>
      </c>
      <c r="AQ174">
        <v>0.112469</v>
      </c>
      <c r="AR174">
        <v>0.14340199999999997</v>
      </c>
      <c r="AS174">
        <v>0.17266399999999998</v>
      </c>
      <c r="AT174">
        <v>0.150807</v>
      </c>
      <c r="AU174">
        <v>0.14321199999999998</v>
      </c>
      <c r="AW174">
        <v>0.112469</v>
      </c>
      <c r="AX174">
        <v>0.14340199999999997</v>
      </c>
      <c r="AY174">
        <v>0.17266399999999998</v>
      </c>
      <c r="AZ174">
        <v>0.15080700000000002</v>
      </c>
      <c r="BA174">
        <v>0.14321200000000001</v>
      </c>
      <c r="BC174">
        <v>0</v>
      </c>
      <c r="BD174">
        <v>0</v>
      </c>
      <c r="BE174">
        <v>0</v>
      </c>
      <c r="BF174">
        <v>0</v>
      </c>
      <c r="BG174">
        <v>0</v>
      </c>
    </row>
    <row r="175" spans="1:59">
      <c r="A175">
        <v>174</v>
      </c>
      <c r="E175">
        <v>9795.2054794520554</v>
      </c>
      <c r="K175">
        <v>2791.3439960049745</v>
      </c>
      <c r="L175">
        <v>2831.4914960049746</v>
      </c>
      <c r="M175">
        <v>2871.6389960049746</v>
      </c>
      <c r="N175">
        <v>2911.7864960049747</v>
      </c>
      <c r="O175">
        <v>2951.9339960049747</v>
      </c>
      <c r="Q175">
        <v>58190.534395946837</v>
      </c>
      <c r="R175">
        <v>56618.426021315565</v>
      </c>
      <c r="S175">
        <v>55046.317646684285</v>
      </c>
      <c r="T175">
        <v>53474.209272053005</v>
      </c>
      <c r="U175">
        <v>51902.100897421726</v>
      </c>
      <c r="W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L175">
        <v>11.701934</v>
      </c>
      <c r="AM175" s="5">
        <v>7.6855497360229492</v>
      </c>
      <c r="AN175">
        <v>570.77625570776252</v>
      </c>
      <c r="AO175">
        <f t="shared" si="2"/>
        <v>26826.48401826484</v>
      </c>
      <c r="AP175">
        <v>684.93150684931504</v>
      </c>
      <c r="AQ175">
        <v>0.112667</v>
      </c>
      <c r="AR175">
        <v>0.14398</v>
      </c>
      <c r="AS175">
        <v>0.17292399999999999</v>
      </c>
      <c r="AT175">
        <v>0.15062</v>
      </c>
      <c r="AU175">
        <v>0.14327600000000001</v>
      </c>
      <c r="AW175">
        <v>0.112667</v>
      </c>
      <c r="AX175">
        <v>0.14398</v>
      </c>
      <c r="AY175">
        <v>0.17292400000000002</v>
      </c>
      <c r="AZ175">
        <v>0.15062000000000003</v>
      </c>
      <c r="BA175">
        <v>0.14327600000000001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1:59">
      <c r="A176">
        <v>175</v>
      </c>
      <c r="E176">
        <v>9795.2054794520554</v>
      </c>
      <c r="K176">
        <v>4380.2269648727161</v>
      </c>
      <c r="L176">
        <v>4422.8494648727155</v>
      </c>
      <c r="M176">
        <v>4465.471964872715</v>
      </c>
      <c r="N176">
        <v>4508.0944648727145</v>
      </c>
      <c r="O176">
        <v>4550.716964872714</v>
      </c>
      <c r="Q176">
        <v>69356.763401142147</v>
      </c>
      <c r="R176">
        <v>67482.981861073291</v>
      </c>
      <c r="S176">
        <v>65609.200321004435</v>
      </c>
      <c r="T176">
        <v>63735.418780935579</v>
      </c>
      <c r="U176">
        <v>61861.637240866723</v>
      </c>
      <c r="W176">
        <v>0</v>
      </c>
      <c r="AB176">
        <v>1</v>
      </c>
      <c r="AC176">
        <v>1</v>
      </c>
      <c r="AD176">
        <v>1</v>
      </c>
      <c r="AE176">
        <v>1</v>
      </c>
      <c r="AF176">
        <v>1</v>
      </c>
      <c r="AL176">
        <v>13.750164</v>
      </c>
      <c r="AM176" s="5">
        <v>8.7059726715087891</v>
      </c>
      <c r="AN176">
        <v>570.77625570776252</v>
      </c>
      <c r="AO176">
        <f t="shared" si="2"/>
        <v>26826.48401826484</v>
      </c>
      <c r="AP176">
        <v>684.93150684931504</v>
      </c>
      <c r="AQ176">
        <v>0.11653100000000001</v>
      </c>
      <c r="AR176">
        <v>0.14746299999999998</v>
      </c>
      <c r="AS176">
        <v>0.175594</v>
      </c>
      <c r="AT176">
        <v>0.15323599999999998</v>
      </c>
      <c r="AU176">
        <v>0.14594799999999999</v>
      </c>
      <c r="AW176">
        <v>0.11653100000000001</v>
      </c>
      <c r="AX176">
        <v>0.14746300000000001</v>
      </c>
      <c r="AY176">
        <v>0.17559400000000003</v>
      </c>
      <c r="AZ176">
        <v>0.15323599999999998</v>
      </c>
      <c r="BA176">
        <v>0.14594800000000002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1:59">
      <c r="A177">
        <v>176</v>
      </c>
      <c r="E177">
        <v>9795.2054794520554</v>
      </c>
      <c r="K177">
        <v>5728.617728313011</v>
      </c>
      <c r="L177">
        <v>5770.2777283130108</v>
      </c>
      <c r="M177">
        <v>5811.9377283130107</v>
      </c>
      <c r="N177">
        <v>5853.5977283130105</v>
      </c>
      <c r="O177">
        <v>5895.2577283130104</v>
      </c>
      <c r="Q177">
        <v>64299.328180365097</v>
      </c>
      <c r="R177">
        <v>62562.181171583325</v>
      </c>
      <c r="S177">
        <v>60825.034162801552</v>
      </c>
      <c r="T177">
        <v>59087.88715401978</v>
      </c>
      <c r="U177">
        <v>57350.740145238007</v>
      </c>
      <c r="W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L177">
        <v>14.162858999999999</v>
      </c>
      <c r="AM177" s="5">
        <v>9.070988655090332</v>
      </c>
      <c r="AN177">
        <v>570.77625570776252</v>
      </c>
      <c r="AO177">
        <f t="shared" si="2"/>
        <v>26826.48401826484</v>
      </c>
      <c r="AP177">
        <v>684.93150684931504</v>
      </c>
      <c r="AQ177">
        <v>0.121325</v>
      </c>
      <c r="AR177">
        <v>0.154918</v>
      </c>
      <c r="AS177">
        <v>0.179947</v>
      </c>
      <c r="AT177">
        <v>0.15789699999999998</v>
      </c>
      <c r="AU177">
        <v>0.152311</v>
      </c>
      <c r="AW177">
        <v>0.121325</v>
      </c>
      <c r="AX177">
        <v>0.154918</v>
      </c>
      <c r="AY177">
        <v>0.17994700000000002</v>
      </c>
      <c r="AZ177">
        <v>0.15789700000000001</v>
      </c>
      <c r="BA177">
        <v>0.15231100000000003</v>
      </c>
      <c r="BC177">
        <v>0</v>
      </c>
      <c r="BD177">
        <v>0</v>
      </c>
      <c r="BE177">
        <v>0</v>
      </c>
      <c r="BF177">
        <v>0</v>
      </c>
      <c r="BG177">
        <v>0</v>
      </c>
    </row>
    <row r="178" spans="1:59">
      <c r="A178">
        <v>177</v>
      </c>
      <c r="E178">
        <v>9795.2054794520554</v>
      </c>
      <c r="K178">
        <v>4850.7044347137889</v>
      </c>
      <c r="L178">
        <v>4898.0569347137889</v>
      </c>
      <c r="M178">
        <v>4945.4094347137889</v>
      </c>
      <c r="N178">
        <v>4992.7619347137888</v>
      </c>
      <c r="O178">
        <v>5040.1144347137888</v>
      </c>
      <c r="Q178">
        <v>62950.769356250683</v>
      </c>
      <c r="R178">
        <v>61250.055776871719</v>
      </c>
      <c r="S178">
        <v>59549.342197492755</v>
      </c>
      <c r="T178">
        <v>57848.628618113791</v>
      </c>
      <c r="U178">
        <v>56147.915038734827</v>
      </c>
      <c r="W178">
        <v>4.0999999999999999E-4</v>
      </c>
      <c r="AB178">
        <v>1</v>
      </c>
      <c r="AC178">
        <v>1</v>
      </c>
      <c r="AD178">
        <v>1</v>
      </c>
      <c r="AE178">
        <v>1</v>
      </c>
      <c r="AF178">
        <v>1</v>
      </c>
      <c r="AL178">
        <v>15.285462000000001</v>
      </c>
      <c r="AM178" s="5">
        <v>9.665435791015625</v>
      </c>
      <c r="AN178">
        <v>570.77625570776252</v>
      </c>
      <c r="AO178">
        <f t="shared" si="2"/>
        <v>26826.48401826484</v>
      </c>
      <c r="AP178">
        <v>684.93150684931504</v>
      </c>
      <c r="AQ178">
        <v>0.12141800000000001</v>
      </c>
      <c r="AR178">
        <v>0.15883</v>
      </c>
      <c r="AS178">
        <v>0.182037</v>
      </c>
      <c r="AT178">
        <v>0.161019</v>
      </c>
      <c r="AU178">
        <v>0.153695</v>
      </c>
      <c r="AW178">
        <v>0.12141800000000001</v>
      </c>
      <c r="AX178">
        <v>0.15883000000000003</v>
      </c>
      <c r="AY178">
        <v>0.182037</v>
      </c>
      <c r="AZ178">
        <v>0.16101900000000002</v>
      </c>
      <c r="BA178">
        <v>0.15369500000000003</v>
      </c>
      <c r="BC178">
        <v>0</v>
      </c>
      <c r="BD178">
        <v>0</v>
      </c>
      <c r="BE178">
        <v>0</v>
      </c>
      <c r="BF178">
        <v>0</v>
      </c>
      <c r="BG178">
        <v>0</v>
      </c>
    </row>
    <row r="179" spans="1:59">
      <c r="A179">
        <v>178</v>
      </c>
      <c r="E179">
        <v>9795.2054794520554</v>
      </c>
      <c r="K179">
        <v>4302.008626214274</v>
      </c>
      <c r="L179">
        <v>4374.0286262142745</v>
      </c>
      <c r="M179">
        <v>4446.0486262142749</v>
      </c>
      <c r="N179">
        <v>4518.0686262142754</v>
      </c>
      <c r="O179">
        <v>4590.0886262142758</v>
      </c>
      <c r="Q179">
        <v>61288.169592229518</v>
      </c>
      <c r="R179">
        <v>59632.373748177983</v>
      </c>
      <c r="S179">
        <v>57976.577904126447</v>
      </c>
      <c r="T179">
        <v>56320.782060074911</v>
      </c>
      <c r="U179">
        <v>54664.986216023375</v>
      </c>
      <c r="W179">
        <v>2.81E-2</v>
      </c>
      <c r="AB179">
        <v>1</v>
      </c>
      <c r="AC179">
        <v>1</v>
      </c>
      <c r="AD179">
        <v>1</v>
      </c>
      <c r="AE179">
        <v>1</v>
      </c>
      <c r="AF179">
        <v>1</v>
      </c>
      <c r="AL179">
        <v>15.330386000000001</v>
      </c>
      <c r="AM179" s="5">
        <v>10.16584491729736</v>
      </c>
      <c r="AN179">
        <v>570.77625570776252</v>
      </c>
      <c r="AO179">
        <f t="shared" si="2"/>
        <v>26826.48401826484</v>
      </c>
      <c r="AP179">
        <v>684.93150684931504</v>
      </c>
      <c r="AQ179">
        <v>0.115383</v>
      </c>
      <c r="AR179">
        <v>0.116887</v>
      </c>
      <c r="AS179">
        <v>0.16627500000000001</v>
      </c>
      <c r="AT179">
        <v>0.14730000000000001</v>
      </c>
      <c r="AU179">
        <v>0.12589500000000001</v>
      </c>
      <c r="AW179">
        <v>0.115383</v>
      </c>
      <c r="AX179">
        <v>0.116887</v>
      </c>
      <c r="AY179">
        <v>0.16627500000000001</v>
      </c>
      <c r="AZ179">
        <v>0.14730000000000004</v>
      </c>
      <c r="BA179">
        <v>0.12589500000000003</v>
      </c>
      <c r="BC179">
        <v>0</v>
      </c>
      <c r="BD179">
        <v>0</v>
      </c>
      <c r="BE179">
        <v>0</v>
      </c>
      <c r="BF179">
        <v>0</v>
      </c>
      <c r="BG179">
        <v>0</v>
      </c>
    </row>
    <row r="180" spans="1:59">
      <c r="A180">
        <v>179</v>
      </c>
      <c r="E180">
        <v>9795.2054794520554</v>
      </c>
      <c r="K180">
        <v>4379.0595269822916</v>
      </c>
      <c r="L180">
        <v>4482.7295269822916</v>
      </c>
      <c r="M180">
        <v>4586.3995269822917</v>
      </c>
      <c r="N180">
        <v>4690.0695269822918</v>
      </c>
      <c r="O180">
        <v>4793.7395269822919</v>
      </c>
      <c r="Q180">
        <v>59649.236897075083</v>
      </c>
      <c r="R180">
        <v>58037.719384983931</v>
      </c>
      <c r="S180">
        <v>56426.20187289278</v>
      </c>
      <c r="T180">
        <v>54814.684360801628</v>
      </c>
      <c r="U180">
        <v>53203.166848710476</v>
      </c>
      <c r="W180">
        <v>8.0759999999999998E-2</v>
      </c>
      <c r="AB180">
        <v>1</v>
      </c>
      <c r="AC180">
        <v>1</v>
      </c>
      <c r="AD180">
        <v>1</v>
      </c>
      <c r="AE180">
        <v>1</v>
      </c>
      <c r="AF180">
        <v>1</v>
      </c>
      <c r="AL180">
        <v>15.156086</v>
      </c>
      <c r="AM180" s="5">
        <v>9.8477716445922852</v>
      </c>
      <c r="AN180">
        <v>570.77625570776252</v>
      </c>
      <c r="AO180">
        <f t="shared" si="2"/>
        <v>26826.48401826484</v>
      </c>
      <c r="AP180">
        <v>684.93150684931504</v>
      </c>
      <c r="AQ180">
        <v>0.10886700000000001</v>
      </c>
      <c r="AR180">
        <v>9.8377300000000001E-2</v>
      </c>
      <c r="AS180">
        <v>9.2796199999999995E-2</v>
      </c>
      <c r="AT180">
        <v>0.12012600000000001</v>
      </c>
      <c r="AU180">
        <v>0.102383</v>
      </c>
      <c r="AW180">
        <v>0.10886700000000001</v>
      </c>
      <c r="AX180">
        <v>9.8377299999999987E-2</v>
      </c>
      <c r="AY180">
        <v>9.2796199999999981E-2</v>
      </c>
      <c r="AZ180">
        <v>0.120126</v>
      </c>
      <c r="BA180">
        <v>0.10238299999999999</v>
      </c>
      <c r="BC180">
        <v>0</v>
      </c>
      <c r="BD180">
        <v>0</v>
      </c>
      <c r="BE180">
        <v>0</v>
      </c>
      <c r="BF180">
        <v>0</v>
      </c>
      <c r="BG180">
        <v>0</v>
      </c>
    </row>
    <row r="181" spans="1:59">
      <c r="A181">
        <v>180</v>
      </c>
      <c r="E181">
        <v>9795.2054794520554</v>
      </c>
      <c r="K181">
        <v>5063.1781307710471</v>
      </c>
      <c r="L181">
        <v>5233.1206307710472</v>
      </c>
      <c r="M181">
        <v>5403.0631307710473</v>
      </c>
      <c r="N181">
        <v>5573.0056307710474</v>
      </c>
      <c r="O181">
        <v>5742.9481307710475</v>
      </c>
      <c r="Q181">
        <v>57145.551633439922</v>
      </c>
      <c r="R181">
        <v>55601.675098828899</v>
      </c>
      <c r="S181">
        <v>54057.798564217876</v>
      </c>
      <c r="T181">
        <v>52513.922029606852</v>
      </c>
      <c r="U181">
        <v>50970.045494995829</v>
      </c>
      <c r="W181">
        <v>6.2560000000000004E-2</v>
      </c>
      <c r="AB181">
        <v>1</v>
      </c>
      <c r="AC181">
        <v>1</v>
      </c>
      <c r="AD181">
        <v>1</v>
      </c>
      <c r="AE181">
        <v>1</v>
      </c>
      <c r="AF181">
        <v>1</v>
      </c>
      <c r="AL181">
        <v>14.189455000000001</v>
      </c>
      <c r="AM181" s="5">
        <v>9.6536521911621094</v>
      </c>
      <c r="AN181">
        <v>570.77625570776252</v>
      </c>
      <c r="AO181">
        <f t="shared" si="2"/>
        <v>26826.48401826484</v>
      </c>
      <c r="AP181">
        <v>684.93150684931504</v>
      </c>
      <c r="AQ181">
        <v>0.10771699999999999</v>
      </c>
      <c r="AR181">
        <v>9.6405000000000005E-2</v>
      </c>
      <c r="AS181">
        <v>9.2045500000000002E-2</v>
      </c>
      <c r="AT181">
        <v>0.10658100000000001</v>
      </c>
      <c r="AU181">
        <v>8.3470100000000005E-2</v>
      </c>
      <c r="AW181">
        <v>0.10771699999999999</v>
      </c>
      <c r="AX181">
        <v>9.6405000000000005E-2</v>
      </c>
      <c r="AY181">
        <v>9.2045499999999988E-2</v>
      </c>
      <c r="AZ181">
        <v>0.10658100000000002</v>
      </c>
      <c r="BA181">
        <v>8.3470100000000005E-2</v>
      </c>
      <c r="BC181">
        <v>0</v>
      </c>
      <c r="BD181">
        <v>0</v>
      </c>
      <c r="BE181">
        <v>0</v>
      </c>
      <c r="BF181">
        <v>0</v>
      </c>
      <c r="BG181">
        <v>0</v>
      </c>
    </row>
    <row r="182" spans="1:59">
      <c r="A182">
        <v>181</v>
      </c>
      <c r="E182">
        <v>9795.2054794520554</v>
      </c>
      <c r="K182">
        <v>4884.5601335360998</v>
      </c>
      <c r="L182">
        <v>5095.6151335361001</v>
      </c>
      <c r="M182">
        <v>5306.6701335361004</v>
      </c>
      <c r="N182">
        <v>5517.7251335361007</v>
      </c>
      <c r="O182">
        <v>5728.7801335361009</v>
      </c>
      <c r="Q182">
        <v>56275.337953412658</v>
      </c>
      <c r="R182">
        <v>54754.971603506841</v>
      </c>
      <c r="S182">
        <v>53234.605253601025</v>
      </c>
      <c r="T182">
        <v>51714.238903695208</v>
      </c>
      <c r="U182">
        <v>50193.872553789392</v>
      </c>
      <c r="W182">
        <v>2.8730000000000002E-2</v>
      </c>
      <c r="AB182">
        <v>1</v>
      </c>
      <c r="AC182">
        <v>1</v>
      </c>
      <c r="AD182">
        <v>1</v>
      </c>
      <c r="AE182">
        <v>1</v>
      </c>
      <c r="AF182">
        <v>1</v>
      </c>
      <c r="AL182">
        <v>11.9154825</v>
      </c>
      <c r="AM182" s="5">
        <v>9.8668928146362305</v>
      </c>
      <c r="AN182">
        <v>570.77625570776252</v>
      </c>
      <c r="AO182">
        <f t="shared" si="2"/>
        <v>26826.48401826484</v>
      </c>
      <c r="AP182">
        <v>684.93150684931504</v>
      </c>
      <c r="AQ182">
        <v>0.10732899999999999</v>
      </c>
      <c r="AR182">
        <v>9.5322199999999996E-2</v>
      </c>
      <c r="AS182">
        <v>9.1009800000000002E-2</v>
      </c>
      <c r="AT182">
        <v>0.10571899999999999</v>
      </c>
      <c r="AU182">
        <v>8.2808099999999996E-2</v>
      </c>
      <c r="AW182">
        <v>0.10732899999999999</v>
      </c>
      <c r="AX182">
        <v>9.532220000000001E-2</v>
      </c>
      <c r="AY182">
        <v>9.1009800000000016E-2</v>
      </c>
      <c r="AZ182">
        <v>0.10571899999999999</v>
      </c>
      <c r="BA182">
        <v>8.2808099999999982E-2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1:59">
      <c r="A183">
        <v>182</v>
      </c>
      <c r="E183">
        <v>9795.2054794520554</v>
      </c>
      <c r="K183">
        <v>4874.0531925222786</v>
      </c>
      <c r="L183">
        <v>5144.2023591889447</v>
      </c>
      <c r="M183">
        <v>5414.3515258556108</v>
      </c>
      <c r="N183">
        <v>5684.5006925222769</v>
      </c>
      <c r="O183">
        <v>5954.6498591889431</v>
      </c>
      <c r="Q183">
        <v>55353.694301992029</v>
      </c>
      <c r="R183">
        <v>53858.227597914607</v>
      </c>
      <c r="S183">
        <v>52362.760893837185</v>
      </c>
      <c r="T183">
        <v>50867.294189759763</v>
      </c>
      <c r="U183">
        <v>49371.827485682341</v>
      </c>
      <c r="W183">
        <v>3.1829999999999997E-2</v>
      </c>
      <c r="AB183">
        <v>1</v>
      </c>
      <c r="AC183">
        <v>1</v>
      </c>
      <c r="AD183">
        <v>1</v>
      </c>
      <c r="AE183">
        <v>1</v>
      </c>
      <c r="AF183">
        <v>1</v>
      </c>
      <c r="AL183">
        <v>10.836334000000001</v>
      </c>
      <c r="AM183" s="5">
        <v>10.50271797180176</v>
      </c>
      <c r="AN183">
        <v>570.77625570776252</v>
      </c>
      <c r="AO183">
        <f t="shared" si="2"/>
        <v>26826.48401826484</v>
      </c>
      <c r="AP183">
        <v>684.93150684931504</v>
      </c>
      <c r="AQ183">
        <v>0.106502</v>
      </c>
      <c r="AR183">
        <v>9.4194299999999995E-2</v>
      </c>
      <c r="AS183">
        <v>9.0787499999999993E-2</v>
      </c>
      <c r="AT183">
        <v>0.104519</v>
      </c>
      <c r="AU183">
        <v>8.2208600000000007E-2</v>
      </c>
      <c r="AW183">
        <v>0.106502</v>
      </c>
      <c r="AX183">
        <v>9.4194299999999995E-2</v>
      </c>
      <c r="AY183">
        <v>9.0787500000000007E-2</v>
      </c>
      <c r="AZ183">
        <v>0.10451900000000001</v>
      </c>
      <c r="BA183">
        <v>8.2208600000000007E-2</v>
      </c>
      <c r="BC183">
        <v>0</v>
      </c>
      <c r="BD183">
        <v>0</v>
      </c>
      <c r="BE183">
        <v>0</v>
      </c>
      <c r="BF183">
        <v>0</v>
      </c>
      <c r="BG183">
        <v>0</v>
      </c>
    </row>
    <row r="184" spans="1:59">
      <c r="A184">
        <v>183</v>
      </c>
      <c r="E184">
        <v>9795.2054794520554</v>
      </c>
      <c r="K184">
        <v>4854.2067483850624</v>
      </c>
      <c r="L184">
        <v>5186.669248385062</v>
      </c>
      <c r="M184">
        <v>5519.1317483850617</v>
      </c>
      <c r="N184">
        <v>5851.5942483850613</v>
      </c>
      <c r="O184">
        <v>6184.0567483850609</v>
      </c>
      <c r="Q184">
        <v>56219.812148359379</v>
      </c>
      <c r="R184">
        <v>54700.94591396585</v>
      </c>
      <c r="S184">
        <v>53182.079679572322</v>
      </c>
      <c r="T184">
        <v>51663.213445178793</v>
      </c>
      <c r="U184">
        <v>50144.347210785265</v>
      </c>
      <c r="W184">
        <v>2.12E-2</v>
      </c>
      <c r="AB184">
        <v>1</v>
      </c>
      <c r="AC184">
        <v>1</v>
      </c>
      <c r="AD184">
        <v>1</v>
      </c>
      <c r="AE184">
        <v>1</v>
      </c>
      <c r="AF184">
        <v>1</v>
      </c>
      <c r="AL184">
        <v>10.795386000000001</v>
      </c>
      <c r="AM184" s="5">
        <v>11.056906700134279</v>
      </c>
      <c r="AN184">
        <v>570.77625570776252</v>
      </c>
      <c r="AO184">
        <f t="shared" si="2"/>
        <v>26826.48401826484</v>
      </c>
      <c r="AP184">
        <v>684.93150684931504</v>
      </c>
      <c r="AQ184">
        <v>0.106419</v>
      </c>
      <c r="AR184">
        <v>9.3618899999999991E-2</v>
      </c>
      <c r="AS184">
        <v>8.9769199999999993E-2</v>
      </c>
      <c r="AT184">
        <v>0.102862</v>
      </c>
      <c r="AU184">
        <v>8.1542400000000001E-2</v>
      </c>
      <c r="AW184">
        <v>0.106419</v>
      </c>
      <c r="AX184">
        <v>9.3618899999999991E-2</v>
      </c>
      <c r="AY184">
        <v>8.976919999999998E-2</v>
      </c>
      <c r="AZ184">
        <v>0.102862</v>
      </c>
      <c r="BA184">
        <v>8.1542400000000001E-2</v>
      </c>
      <c r="BC184">
        <v>0</v>
      </c>
      <c r="BD184">
        <v>0</v>
      </c>
      <c r="BE184">
        <v>0</v>
      </c>
      <c r="BF184">
        <v>0</v>
      </c>
      <c r="BG184">
        <v>0</v>
      </c>
    </row>
    <row r="185" spans="1:59">
      <c r="A185">
        <v>184</v>
      </c>
      <c r="E185">
        <v>9795.2054794520554</v>
      </c>
      <c r="K185">
        <v>4564.6821515597876</v>
      </c>
      <c r="L185">
        <v>4987.9454848931209</v>
      </c>
      <c r="M185">
        <v>5411.2088182264542</v>
      </c>
      <c r="N185">
        <v>5834.4721515597876</v>
      </c>
      <c r="O185">
        <v>6257.7354848931209</v>
      </c>
      <c r="Q185">
        <v>56756.413653273114</v>
      </c>
      <c r="R185">
        <v>55223.050289076957</v>
      </c>
      <c r="S185">
        <v>53689.6869248808</v>
      </c>
      <c r="T185">
        <v>52156.323560684643</v>
      </c>
      <c r="U185">
        <v>50622.960196488486</v>
      </c>
      <c r="W185">
        <v>2.0989999999999998E-2</v>
      </c>
      <c r="AB185">
        <v>1</v>
      </c>
      <c r="AC185">
        <v>1</v>
      </c>
      <c r="AD185">
        <v>1</v>
      </c>
      <c r="AE185">
        <v>1</v>
      </c>
      <c r="AF185">
        <v>1</v>
      </c>
      <c r="AL185">
        <v>10.616826</v>
      </c>
      <c r="AM185" s="5">
        <v>12.41336250305176</v>
      </c>
      <c r="AN185">
        <v>570.77625570776252</v>
      </c>
      <c r="AO185">
        <f t="shared" si="2"/>
        <v>26826.48401826484</v>
      </c>
      <c r="AP185">
        <v>684.93150684931504</v>
      </c>
      <c r="AQ185">
        <v>0.10537199999999999</v>
      </c>
      <c r="AR185">
        <v>9.0499799999999991E-2</v>
      </c>
      <c r="AS185">
        <v>8.8084200000000001E-2</v>
      </c>
      <c r="AT185">
        <v>9.7879900000000006E-2</v>
      </c>
      <c r="AU185">
        <v>7.9837999999999992E-2</v>
      </c>
      <c r="AW185">
        <v>0.10537200000000001</v>
      </c>
      <c r="AX185">
        <v>9.0499800000000005E-2</v>
      </c>
      <c r="AY185">
        <v>8.8084199999999988E-2</v>
      </c>
      <c r="AZ185">
        <v>9.7879900000000006E-2</v>
      </c>
      <c r="BA185">
        <v>7.9838000000000006E-2</v>
      </c>
      <c r="BC185">
        <v>0</v>
      </c>
      <c r="BD185">
        <v>0</v>
      </c>
      <c r="BE185">
        <v>0</v>
      </c>
      <c r="BF185">
        <v>0</v>
      </c>
      <c r="BG185">
        <v>0</v>
      </c>
    </row>
    <row r="186" spans="1:59">
      <c r="A186">
        <v>185</v>
      </c>
      <c r="E186">
        <v>9795.2054794520554</v>
      </c>
      <c r="K186">
        <v>4934.7599628243524</v>
      </c>
      <c r="L186">
        <v>5561.7349628243528</v>
      </c>
      <c r="M186">
        <v>6188.7099628243532</v>
      </c>
      <c r="N186">
        <v>6815.6849628243535</v>
      </c>
      <c r="O186">
        <v>7442.6599628243539</v>
      </c>
      <c r="Q186">
        <v>60001.055029508803</v>
      </c>
      <c r="R186">
        <v>58380.032598333484</v>
      </c>
      <c r="S186">
        <v>56759.010167158165</v>
      </c>
      <c r="T186">
        <v>55137.987735982846</v>
      </c>
      <c r="U186">
        <v>53516.965304807527</v>
      </c>
      <c r="W186">
        <v>0</v>
      </c>
      <c r="AB186">
        <v>1</v>
      </c>
      <c r="AC186">
        <v>1</v>
      </c>
      <c r="AD186">
        <v>1</v>
      </c>
      <c r="AE186">
        <v>1</v>
      </c>
      <c r="AF186">
        <v>1</v>
      </c>
      <c r="AL186">
        <v>10.717874</v>
      </c>
      <c r="AM186" s="5">
        <v>13.587643623352051</v>
      </c>
      <c r="AN186">
        <v>570.77625570776252</v>
      </c>
      <c r="AO186">
        <f t="shared" si="2"/>
        <v>26826.48401826484</v>
      </c>
      <c r="AP186">
        <v>684.93150684931504</v>
      </c>
      <c r="AQ186">
        <v>0.103945</v>
      </c>
      <c r="AR186">
        <v>8.8509000000000004E-2</v>
      </c>
      <c r="AS186">
        <v>8.42445E-2</v>
      </c>
      <c r="AT186">
        <v>9.4576599999999997E-2</v>
      </c>
      <c r="AU186">
        <v>7.4210700000000004E-2</v>
      </c>
      <c r="AW186">
        <v>0.103945</v>
      </c>
      <c r="AX186">
        <v>8.850899999999999E-2</v>
      </c>
      <c r="AY186">
        <v>8.4244499999999986E-2</v>
      </c>
      <c r="AZ186">
        <v>9.4576599999999997E-2</v>
      </c>
      <c r="BA186">
        <v>7.4210700000000004E-2</v>
      </c>
      <c r="BC186">
        <v>0</v>
      </c>
      <c r="BD186">
        <v>0</v>
      </c>
      <c r="BE186">
        <v>0</v>
      </c>
      <c r="BF186">
        <v>0</v>
      </c>
      <c r="BG186">
        <v>0</v>
      </c>
    </row>
    <row r="187" spans="1:59">
      <c r="A187">
        <v>186</v>
      </c>
      <c r="E187">
        <v>9795.2054794520554</v>
      </c>
      <c r="K187">
        <v>6725.6096867355336</v>
      </c>
      <c r="L187">
        <v>7511.9413534022005</v>
      </c>
      <c r="M187">
        <v>8298.2730200688675</v>
      </c>
      <c r="N187">
        <v>9084.6046867355344</v>
      </c>
      <c r="O187">
        <v>9870.9363534022013</v>
      </c>
      <c r="Q187">
        <v>61485.697810483143</v>
      </c>
      <c r="R187">
        <v>59824.565430717019</v>
      </c>
      <c r="S187">
        <v>58163.433050950902</v>
      </c>
      <c r="T187">
        <v>56502.300671184785</v>
      </c>
      <c r="U187">
        <v>54841.168291418668</v>
      </c>
      <c r="W187">
        <v>0</v>
      </c>
      <c r="AB187">
        <v>1</v>
      </c>
      <c r="AC187">
        <v>1</v>
      </c>
      <c r="AD187">
        <v>1</v>
      </c>
      <c r="AE187">
        <v>1</v>
      </c>
      <c r="AF187">
        <v>1</v>
      </c>
      <c r="AL187">
        <v>12.119322</v>
      </c>
      <c r="AM187" s="5">
        <v>14.1041316986084</v>
      </c>
      <c r="AN187">
        <v>570.77625570776252</v>
      </c>
      <c r="AO187">
        <f t="shared" si="2"/>
        <v>26826.48401826484</v>
      </c>
      <c r="AP187">
        <v>684.93150684931504</v>
      </c>
      <c r="AQ187">
        <v>0.103881</v>
      </c>
      <c r="AR187">
        <v>8.6888800000000002E-2</v>
      </c>
      <c r="AS187">
        <v>8.3179299999999998E-2</v>
      </c>
      <c r="AT187">
        <v>9.2899399999999993E-2</v>
      </c>
      <c r="AU187">
        <v>7.0680199999999999E-2</v>
      </c>
      <c r="AW187">
        <v>0.10388099999999999</v>
      </c>
      <c r="AX187">
        <v>8.6888800000000002E-2</v>
      </c>
      <c r="AY187">
        <v>8.3179299999999998E-2</v>
      </c>
      <c r="AZ187">
        <v>9.2899400000000007E-2</v>
      </c>
      <c r="BA187">
        <v>7.0680199999999999E-2</v>
      </c>
      <c r="BC187">
        <v>0</v>
      </c>
      <c r="BD187">
        <v>0</v>
      </c>
      <c r="BE187">
        <v>0</v>
      </c>
      <c r="BF187">
        <v>0</v>
      </c>
      <c r="BG187">
        <v>0</v>
      </c>
    </row>
    <row r="188" spans="1:59">
      <c r="A188">
        <v>187</v>
      </c>
      <c r="E188">
        <v>9795.2054794520554</v>
      </c>
      <c r="K188">
        <v>7873.2011330228142</v>
      </c>
      <c r="L188">
        <v>8692.6694663561466</v>
      </c>
      <c r="M188">
        <v>9512.1377996894807</v>
      </c>
      <c r="N188">
        <v>10331.606133022815</v>
      </c>
      <c r="O188">
        <v>11151.074466356149</v>
      </c>
      <c r="Q188">
        <v>62023.664593283502</v>
      </c>
      <c r="R188">
        <v>60347.998198918387</v>
      </c>
      <c r="S188">
        <v>58672.33180455328</v>
      </c>
      <c r="T188">
        <v>56996.665410188172</v>
      </c>
      <c r="U188">
        <v>55320.999015823065</v>
      </c>
      <c r="W188">
        <v>0</v>
      </c>
      <c r="AB188">
        <v>1</v>
      </c>
      <c r="AC188">
        <v>1</v>
      </c>
      <c r="AD188">
        <v>1</v>
      </c>
      <c r="AE188">
        <v>1</v>
      </c>
      <c r="AF188">
        <v>1</v>
      </c>
      <c r="AL188">
        <v>12.004144999999999</v>
      </c>
      <c r="AM188" s="5">
        <v>14.445108413696291</v>
      </c>
      <c r="AN188">
        <v>570.77625570776252</v>
      </c>
      <c r="AO188">
        <f t="shared" si="2"/>
        <v>26826.48401826484</v>
      </c>
      <c r="AP188">
        <v>684.93150684931504</v>
      </c>
      <c r="AQ188">
        <v>0.10144299999999999</v>
      </c>
      <c r="AR188">
        <v>8.5263699999999998E-2</v>
      </c>
      <c r="AS188">
        <v>8.2397499999999999E-2</v>
      </c>
      <c r="AT188">
        <v>8.4995699999999993E-2</v>
      </c>
      <c r="AU188">
        <v>6.6924499999999998E-2</v>
      </c>
      <c r="AW188">
        <v>0.10144299999999999</v>
      </c>
      <c r="AX188">
        <v>8.5263699999999984E-2</v>
      </c>
      <c r="AY188">
        <v>8.2397499999999999E-2</v>
      </c>
      <c r="AZ188">
        <v>8.4995699999999993E-2</v>
      </c>
      <c r="BA188">
        <v>6.6924499999999998E-2</v>
      </c>
      <c r="BC188">
        <v>0</v>
      </c>
      <c r="BD188">
        <v>0</v>
      </c>
      <c r="BE188">
        <v>0</v>
      </c>
      <c r="BF188">
        <v>0</v>
      </c>
      <c r="BG188">
        <v>0</v>
      </c>
    </row>
    <row r="189" spans="1:59">
      <c r="A189">
        <v>188</v>
      </c>
      <c r="E189">
        <v>9795.2054794520554</v>
      </c>
      <c r="K189">
        <v>8264.2928263150206</v>
      </c>
      <c r="L189">
        <v>9013.9128263150196</v>
      </c>
      <c r="M189">
        <v>9763.5328263150186</v>
      </c>
      <c r="N189">
        <v>10513.152826315018</v>
      </c>
      <c r="O189">
        <v>11262.772826315017</v>
      </c>
      <c r="Q189">
        <v>61589.923031156497</v>
      </c>
      <c r="R189">
        <v>59925.974844347627</v>
      </c>
      <c r="S189">
        <v>58262.026657538758</v>
      </c>
      <c r="T189">
        <v>56598.078470729888</v>
      </c>
      <c r="U189">
        <v>54934.130283921018</v>
      </c>
      <c r="W189">
        <v>0</v>
      </c>
      <c r="AB189">
        <v>1</v>
      </c>
      <c r="AC189">
        <v>1</v>
      </c>
      <c r="AD189">
        <v>1</v>
      </c>
      <c r="AE189">
        <v>1</v>
      </c>
      <c r="AF189">
        <v>1</v>
      </c>
      <c r="AL189">
        <v>11.842262</v>
      </c>
      <c r="AM189" s="5">
        <v>14.67662525177002</v>
      </c>
      <c r="AN189">
        <v>570.77625570776252</v>
      </c>
      <c r="AO189">
        <f t="shared" si="2"/>
        <v>26826.48401826484</v>
      </c>
      <c r="AP189">
        <v>684.93150684931504</v>
      </c>
      <c r="AQ189">
        <v>9.9775699999999995E-2</v>
      </c>
      <c r="AR189">
        <v>8.4680400000000003E-2</v>
      </c>
      <c r="AS189">
        <v>8.0042100000000005E-2</v>
      </c>
      <c r="AT189">
        <v>8.0790500000000001E-2</v>
      </c>
      <c r="AU189">
        <v>6.25468E-2</v>
      </c>
      <c r="AW189">
        <v>9.9775700000000009E-2</v>
      </c>
      <c r="AX189">
        <v>8.4680400000000003E-2</v>
      </c>
      <c r="AY189">
        <v>8.0042099999999991E-2</v>
      </c>
      <c r="AZ189">
        <v>8.0790500000000001E-2</v>
      </c>
      <c r="BA189">
        <v>6.25468E-2</v>
      </c>
      <c r="BC189">
        <v>0</v>
      </c>
      <c r="BD189">
        <v>0</v>
      </c>
      <c r="BE189">
        <v>0</v>
      </c>
      <c r="BF189">
        <v>0</v>
      </c>
      <c r="BG189">
        <v>0</v>
      </c>
    </row>
    <row r="190" spans="1:59">
      <c r="A190">
        <v>189</v>
      </c>
      <c r="E190">
        <v>9795.2054794520554</v>
      </c>
      <c r="K190">
        <v>7332.6773897562725</v>
      </c>
      <c r="L190">
        <v>7976.3723897562722</v>
      </c>
      <c r="M190">
        <v>8620.067389756272</v>
      </c>
      <c r="N190">
        <v>9263.7623897562717</v>
      </c>
      <c r="O190">
        <v>9907.4573897562714</v>
      </c>
      <c r="Q190">
        <v>59646.5063413018</v>
      </c>
      <c r="R190">
        <v>58035.062598803379</v>
      </c>
      <c r="S190">
        <v>56423.618856304958</v>
      </c>
      <c r="T190">
        <v>54812.175113806537</v>
      </c>
      <c r="U190">
        <v>53200.731371308117</v>
      </c>
      <c r="W190">
        <v>0</v>
      </c>
      <c r="AB190">
        <v>1</v>
      </c>
      <c r="AC190">
        <v>1</v>
      </c>
      <c r="AD190">
        <v>1</v>
      </c>
      <c r="AE190">
        <v>1</v>
      </c>
      <c r="AF190">
        <v>1</v>
      </c>
      <c r="AL190">
        <v>11.206144</v>
      </c>
      <c r="AM190" s="5">
        <v>14.827006340026861</v>
      </c>
      <c r="AN190">
        <v>570.77625570776252</v>
      </c>
      <c r="AO190">
        <f t="shared" si="2"/>
        <v>26826.48401826484</v>
      </c>
      <c r="AP190">
        <v>684.93150684931504</v>
      </c>
      <c r="AQ190">
        <v>9.6051299999999992E-2</v>
      </c>
      <c r="AR190">
        <v>8.1757800000000005E-2</v>
      </c>
      <c r="AS190">
        <v>7.2524500000000006E-2</v>
      </c>
      <c r="AT190">
        <v>6.3935599999999995E-2</v>
      </c>
      <c r="AU190">
        <v>5.4298400000000004E-2</v>
      </c>
      <c r="AW190">
        <v>9.6051299999999992E-2</v>
      </c>
      <c r="AX190">
        <v>8.1757800000000005E-2</v>
      </c>
      <c r="AY190">
        <v>7.2524500000000006E-2</v>
      </c>
      <c r="AZ190">
        <v>6.3935599999999995E-2</v>
      </c>
      <c r="BA190">
        <v>5.4298400000000011E-2</v>
      </c>
      <c r="BC190">
        <v>0</v>
      </c>
      <c r="BD190">
        <v>0</v>
      </c>
      <c r="BE190">
        <v>0</v>
      </c>
      <c r="BF190">
        <v>0</v>
      </c>
      <c r="BG190">
        <v>0</v>
      </c>
    </row>
    <row r="191" spans="1:59">
      <c r="A191">
        <v>190</v>
      </c>
      <c r="E191">
        <v>9795.2054794520554</v>
      </c>
      <c r="K191">
        <v>6228.2811454146968</v>
      </c>
      <c r="L191">
        <v>6750.2111454146971</v>
      </c>
      <c r="M191">
        <v>7272.1411454146973</v>
      </c>
      <c r="N191">
        <v>7794.0711454146976</v>
      </c>
      <c r="O191">
        <v>8316.001145414697</v>
      </c>
      <c r="Q191">
        <v>53869.051521017682</v>
      </c>
      <c r="R191">
        <v>52413.694765531058</v>
      </c>
      <c r="S191">
        <v>50958.338010044434</v>
      </c>
      <c r="T191">
        <v>49502.98125455781</v>
      </c>
      <c r="U191">
        <v>48047.624499071186</v>
      </c>
      <c r="W191">
        <v>0</v>
      </c>
      <c r="AB191">
        <v>1</v>
      </c>
      <c r="AC191">
        <v>1</v>
      </c>
      <c r="AD191">
        <v>1</v>
      </c>
      <c r="AE191">
        <v>1</v>
      </c>
      <c r="AF191">
        <v>1</v>
      </c>
      <c r="AL191">
        <v>10.103023</v>
      </c>
      <c r="AM191" s="5">
        <v>14.63968563079834</v>
      </c>
      <c r="AN191">
        <v>570.77625570776252</v>
      </c>
      <c r="AO191">
        <f t="shared" si="2"/>
        <v>26826.48401826484</v>
      </c>
      <c r="AP191">
        <v>684.93150684931504</v>
      </c>
      <c r="AQ191">
        <v>9.0639600000000001E-2</v>
      </c>
      <c r="AR191">
        <v>6.35352E-2</v>
      </c>
      <c r="AS191">
        <v>6.2821399999999999E-2</v>
      </c>
      <c r="AT191">
        <v>6.1181300000000001E-2</v>
      </c>
      <c r="AU191">
        <v>5.2655099999999996E-2</v>
      </c>
      <c r="AW191">
        <v>9.0639600000000001E-2</v>
      </c>
      <c r="AX191">
        <v>6.35352E-2</v>
      </c>
      <c r="AY191">
        <v>6.2821399999999999E-2</v>
      </c>
      <c r="AZ191">
        <v>6.1181300000000008E-2</v>
      </c>
      <c r="BA191">
        <v>5.2655099999999996E-2</v>
      </c>
      <c r="BC191">
        <v>0</v>
      </c>
      <c r="BD191">
        <v>0</v>
      </c>
      <c r="BE191">
        <v>0</v>
      </c>
      <c r="BF191">
        <v>0</v>
      </c>
      <c r="BG191">
        <v>0</v>
      </c>
    </row>
    <row r="192" spans="1:59">
      <c r="A192">
        <v>191</v>
      </c>
      <c r="E192">
        <v>9795.2054794520554</v>
      </c>
      <c r="K192">
        <v>5980.7843126447024</v>
      </c>
      <c r="L192">
        <v>6440.5668126447026</v>
      </c>
      <c r="M192">
        <v>6900.3493126447029</v>
      </c>
      <c r="N192">
        <v>7360.1318126447031</v>
      </c>
      <c r="O192">
        <v>7819.9143126447034</v>
      </c>
      <c r="Q192">
        <v>44389.546693504162</v>
      </c>
      <c r="R192">
        <v>43190.293602931779</v>
      </c>
      <c r="S192">
        <v>41991.040512359396</v>
      </c>
      <c r="T192">
        <v>40791.787421787012</v>
      </c>
      <c r="U192">
        <v>39592.534331214629</v>
      </c>
      <c r="W192">
        <v>0</v>
      </c>
      <c r="AB192">
        <v>1</v>
      </c>
      <c r="AC192">
        <v>1</v>
      </c>
      <c r="AD192">
        <v>1</v>
      </c>
      <c r="AE192">
        <v>1</v>
      </c>
      <c r="AF192">
        <v>1</v>
      </c>
      <c r="AL192">
        <v>8.8823039999999995</v>
      </c>
      <c r="AM192" s="5">
        <v>14.398197174072269</v>
      </c>
      <c r="AN192">
        <v>570.77625570776252</v>
      </c>
      <c r="AO192">
        <f t="shared" si="2"/>
        <v>26826.48401826484</v>
      </c>
      <c r="AP192">
        <v>684.93150684931504</v>
      </c>
      <c r="AQ192">
        <v>8.7310899999999997E-2</v>
      </c>
      <c r="AR192">
        <v>4.4712200000000001E-2</v>
      </c>
      <c r="AS192">
        <v>5.3685899999999995E-2</v>
      </c>
      <c r="AT192">
        <v>5.9244399999999996E-2</v>
      </c>
      <c r="AU192">
        <v>5.2199099999999998E-2</v>
      </c>
      <c r="AW192">
        <v>8.7310900000000011E-2</v>
      </c>
      <c r="AX192">
        <v>4.4712199999999994E-2</v>
      </c>
      <c r="AY192">
        <v>5.3685899999999995E-2</v>
      </c>
      <c r="AZ192">
        <v>5.9244399999999989E-2</v>
      </c>
      <c r="BA192">
        <v>5.2199099999999998E-2</v>
      </c>
      <c r="BC192">
        <v>0</v>
      </c>
      <c r="BD192">
        <v>0</v>
      </c>
      <c r="BE192">
        <v>0</v>
      </c>
      <c r="BF192">
        <v>0</v>
      </c>
      <c r="BG192">
        <v>0</v>
      </c>
    </row>
    <row r="193" spans="1:59">
      <c r="A193">
        <v>192</v>
      </c>
      <c r="E193">
        <v>9795.2054794520554</v>
      </c>
      <c r="K193">
        <v>4457.2778656407336</v>
      </c>
      <c r="L193">
        <v>4846.3053656407337</v>
      </c>
      <c r="M193">
        <v>5235.3328656407339</v>
      </c>
      <c r="N193">
        <v>5624.360365640734</v>
      </c>
      <c r="O193">
        <v>6013.3878656407342</v>
      </c>
      <c r="Q193">
        <v>35782.078168698419</v>
      </c>
      <c r="R193">
        <v>34815.369311709866</v>
      </c>
      <c r="S193">
        <v>33848.660454721314</v>
      </c>
      <c r="T193">
        <v>32881.951597732761</v>
      </c>
      <c r="U193">
        <v>31915.242740744212</v>
      </c>
      <c r="W193">
        <v>0</v>
      </c>
      <c r="AB193">
        <v>1</v>
      </c>
      <c r="AC193">
        <v>1</v>
      </c>
      <c r="AD193">
        <v>1</v>
      </c>
      <c r="AE193">
        <v>1</v>
      </c>
      <c r="AF193">
        <v>1</v>
      </c>
      <c r="AL193">
        <v>8.2779299999999996</v>
      </c>
      <c r="AM193" s="5">
        <v>14.56586170196533</v>
      </c>
      <c r="AN193">
        <v>570.77625570776252</v>
      </c>
      <c r="AO193">
        <f t="shared" si="2"/>
        <v>26826.48401826484</v>
      </c>
      <c r="AP193">
        <v>684.93150684931504</v>
      </c>
      <c r="AQ193">
        <v>7.7892500000000003E-2</v>
      </c>
      <c r="AR193">
        <v>4.2438099999999999E-2</v>
      </c>
      <c r="AS193">
        <v>5.0897100000000001E-2</v>
      </c>
      <c r="AT193">
        <v>5.8058600000000002E-2</v>
      </c>
      <c r="AU193">
        <v>5.2116100000000005E-2</v>
      </c>
      <c r="AW193">
        <v>7.7892500000000017E-2</v>
      </c>
      <c r="AX193">
        <v>4.2438099999999992E-2</v>
      </c>
      <c r="AY193">
        <v>5.0897100000000001E-2</v>
      </c>
      <c r="AZ193">
        <v>5.8058600000000002E-2</v>
      </c>
      <c r="BA193">
        <v>5.2116100000000012E-2</v>
      </c>
      <c r="BC193">
        <v>0</v>
      </c>
      <c r="BD193">
        <v>0</v>
      </c>
      <c r="BE193">
        <v>0</v>
      </c>
      <c r="BF193">
        <v>0</v>
      </c>
      <c r="BG193">
        <v>0</v>
      </c>
    </row>
    <row r="194" spans="1:59">
      <c r="A194">
        <v>193</v>
      </c>
      <c r="E194">
        <v>9795.2054794520554</v>
      </c>
      <c r="K194">
        <v>3523.7338441579327</v>
      </c>
      <c r="L194">
        <v>3844.5363441579329</v>
      </c>
      <c r="M194">
        <v>4165.3388441579327</v>
      </c>
      <c r="N194">
        <v>4486.1413441579325</v>
      </c>
      <c r="O194">
        <v>4806.9438441579323</v>
      </c>
      <c r="Q194">
        <v>34877.626703949267</v>
      </c>
      <c r="R194">
        <v>33935.353018537979</v>
      </c>
      <c r="S194">
        <v>32993.07933312669</v>
      </c>
      <c r="T194">
        <v>32050.805647715399</v>
      </c>
      <c r="U194">
        <v>31108.531962304107</v>
      </c>
      <c r="W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L194">
        <v>8.4189559999999997</v>
      </c>
      <c r="AM194" s="5">
        <v>14.865742683410639</v>
      </c>
      <c r="AN194">
        <v>570.77625570776252</v>
      </c>
      <c r="AO194">
        <f t="shared" si="2"/>
        <v>26826.48401826484</v>
      </c>
      <c r="AP194">
        <v>684.93150684931504</v>
      </c>
      <c r="AQ194">
        <v>7.668380000000001E-2</v>
      </c>
      <c r="AR194">
        <v>4.1332000000000001E-2</v>
      </c>
      <c r="AS194">
        <v>4.9980400000000001E-2</v>
      </c>
      <c r="AT194">
        <v>5.7949300000000002E-2</v>
      </c>
      <c r="AU194">
        <v>5.2007499999999998E-2</v>
      </c>
      <c r="AW194">
        <v>7.668380000000001E-2</v>
      </c>
      <c r="AX194">
        <v>4.1331999999999994E-2</v>
      </c>
      <c r="AY194">
        <v>4.9980399999999994E-2</v>
      </c>
      <c r="AZ194">
        <v>5.7949299999999995E-2</v>
      </c>
      <c r="BA194">
        <v>5.2007499999999998E-2</v>
      </c>
      <c r="BC194">
        <v>0</v>
      </c>
      <c r="BD194">
        <v>0</v>
      </c>
      <c r="BE194">
        <v>0</v>
      </c>
      <c r="BF194">
        <v>0</v>
      </c>
      <c r="BG194">
        <v>0</v>
      </c>
    </row>
    <row r="195" spans="1:59">
      <c r="A195">
        <v>194</v>
      </c>
      <c r="E195">
        <v>9795.2054794520554</v>
      </c>
      <c r="K195">
        <v>2583.214698087927</v>
      </c>
      <c r="L195">
        <v>2762.8096980879272</v>
      </c>
      <c r="M195">
        <v>2942.4046980879275</v>
      </c>
      <c r="N195">
        <v>3121.9996980879278</v>
      </c>
      <c r="O195">
        <v>3301.594698087928</v>
      </c>
      <c r="Q195">
        <v>35539.362670080627</v>
      </c>
      <c r="R195">
        <v>34579.21115196553</v>
      </c>
      <c r="S195">
        <v>33619.059633850433</v>
      </c>
      <c r="T195">
        <v>32658.908115735336</v>
      </c>
      <c r="U195">
        <v>31698.756597620239</v>
      </c>
      <c r="W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L195">
        <v>8.7423850000000005</v>
      </c>
      <c r="AM195" s="5">
        <v>15.311104774475099</v>
      </c>
      <c r="AN195">
        <v>570.77625570776252</v>
      </c>
      <c r="AO195">
        <f t="shared" ref="AO195:AO258" si="3">235000000/8760</f>
        <v>26826.48401826484</v>
      </c>
      <c r="AP195">
        <v>684.93150684931504</v>
      </c>
      <c r="AQ195">
        <v>7.5982500000000008E-2</v>
      </c>
      <c r="AR195">
        <v>4.0383299999999997E-2</v>
      </c>
      <c r="AS195">
        <v>4.9582999999999995E-2</v>
      </c>
      <c r="AT195">
        <v>5.7878399999999997E-2</v>
      </c>
      <c r="AU195">
        <v>5.1890700000000005E-2</v>
      </c>
      <c r="AW195">
        <v>7.5982499999999994E-2</v>
      </c>
      <c r="AX195">
        <v>4.0383299999999997E-2</v>
      </c>
      <c r="AY195">
        <v>4.9583000000000002E-2</v>
      </c>
      <c r="AZ195">
        <v>5.7878399999999997E-2</v>
      </c>
      <c r="BA195">
        <v>5.1890699999999998E-2</v>
      </c>
      <c r="BC195">
        <v>0</v>
      </c>
      <c r="BD195">
        <v>0</v>
      </c>
      <c r="BE195">
        <v>0</v>
      </c>
      <c r="BF195">
        <v>0</v>
      </c>
      <c r="BG195">
        <v>0</v>
      </c>
    </row>
    <row r="196" spans="1:59">
      <c r="A196">
        <v>195</v>
      </c>
      <c r="E196">
        <v>9795.2054794520554</v>
      </c>
      <c r="K196">
        <v>1897.3951468542714</v>
      </c>
      <c r="L196">
        <v>2006.7851468542713</v>
      </c>
      <c r="M196">
        <v>2116.1751468542711</v>
      </c>
      <c r="N196">
        <v>2225.565146854271</v>
      </c>
      <c r="O196">
        <v>2334.9551468542709</v>
      </c>
      <c r="Q196">
        <v>36254.31312430228</v>
      </c>
      <c r="R196">
        <v>35274.84610051621</v>
      </c>
      <c r="S196">
        <v>34295.37907673014</v>
      </c>
      <c r="T196">
        <v>33315.91205294407</v>
      </c>
      <c r="U196">
        <v>32336.445029157996</v>
      </c>
      <c r="W196">
        <v>0</v>
      </c>
      <c r="AB196">
        <v>1</v>
      </c>
      <c r="AC196">
        <v>1</v>
      </c>
      <c r="AD196">
        <v>1</v>
      </c>
      <c r="AE196">
        <v>1</v>
      </c>
      <c r="AF196">
        <v>1</v>
      </c>
      <c r="AL196">
        <v>8.4939</v>
      </c>
      <c r="AM196" s="5">
        <v>15.645552635192869</v>
      </c>
      <c r="AN196">
        <v>570.77625570776252</v>
      </c>
      <c r="AO196">
        <f t="shared" si="3"/>
        <v>26826.48401826484</v>
      </c>
      <c r="AP196">
        <v>684.93150684931504</v>
      </c>
      <c r="AQ196">
        <v>7.5066599999999997E-2</v>
      </c>
      <c r="AR196">
        <v>3.88137E-2</v>
      </c>
      <c r="AS196">
        <v>4.87333E-2</v>
      </c>
      <c r="AT196">
        <v>5.7781599999999995E-2</v>
      </c>
      <c r="AU196">
        <v>5.1752899999999998E-2</v>
      </c>
      <c r="AW196">
        <v>7.5066599999999997E-2</v>
      </c>
      <c r="AX196">
        <v>3.8813699999999993E-2</v>
      </c>
      <c r="AY196">
        <v>4.8733299999999993E-2</v>
      </c>
      <c r="AZ196">
        <v>5.7781600000000002E-2</v>
      </c>
      <c r="BA196">
        <v>5.1752900000000004E-2</v>
      </c>
      <c r="BC196">
        <v>0</v>
      </c>
      <c r="BD196">
        <v>0</v>
      </c>
      <c r="BE196">
        <v>0</v>
      </c>
      <c r="BF196">
        <v>0</v>
      </c>
      <c r="BG196">
        <v>0</v>
      </c>
    </row>
    <row r="197" spans="1:59">
      <c r="A197">
        <v>196</v>
      </c>
      <c r="E197">
        <v>9795.2054794520554</v>
      </c>
      <c r="K197">
        <v>1680.0826485076614</v>
      </c>
      <c r="L197">
        <v>1734.9426485076615</v>
      </c>
      <c r="M197">
        <v>1789.8026485076616</v>
      </c>
      <c r="N197">
        <v>1844.6626485076617</v>
      </c>
      <c r="O197">
        <v>1899.5226485076619</v>
      </c>
      <c r="Q197">
        <v>38478.359830921327</v>
      </c>
      <c r="R197">
        <v>37438.806704196279</v>
      </c>
      <c r="S197">
        <v>36399.253577471231</v>
      </c>
      <c r="T197">
        <v>35359.700450746182</v>
      </c>
      <c r="U197">
        <v>34320.147324021134</v>
      </c>
      <c r="W197">
        <v>0</v>
      </c>
      <c r="AB197">
        <v>1</v>
      </c>
      <c r="AC197">
        <v>1</v>
      </c>
      <c r="AD197">
        <v>1</v>
      </c>
      <c r="AE197">
        <v>1</v>
      </c>
      <c r="AF197">
        <v>1</v>
      </c>
      <c r="AL197">
        <v>8.0564420000000005</v>
      </c>
      <c r="AM197" s="5">
        <v>15.710178375244141</v>
      </c>
      <c r="AN197">
        <v>570.77625570776252</v>
      </c>
      <c r="AO197">
        <f t="shared" si="3"/>
        <v>26826.48401826484</v>
      </c>
      <c r="AP197">
        <v>684.93150684931504</v>
      </c>
      <c r="AQ197">
        <v>5.8381799999999998E-2</v>
      </c>
      <c r="AR197">
        <v>3.6803099999999998E-2</v>
      </c>
      <c r="AS197">
        <v>3.4192899999999998E-2</v>
      </c>
      <c r="AT197">
        <v>5.1152400000000001E-2</v>
      </c>
      <c r="AU197">
        <v>4.82497E-2</v>
      </c>
      <c r="AW197">
        <v>5.8381799999999998E-2</v>
      </c>
      <c r="AX197">
        <v>3.6803099999999991E-2</v>
      </c>
      <c r="AY197">
        <v>3.4192899999999998E-2</v>
      </c>
      <c r="AZ197">
        <v>5.1152400000000001E-2</v>
      </c>
      <c r="BA197">
        <v>4.8249699999999993E-2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 spans="1:59">
      <c r="A198">
        <v>197</v>
      </c>
      <c r="E198">
        <v>9795.2054794520554</v>
      </c>
      <c r="K198">
        <v>1845.9878891808798</v>
      </c>
      <c r="L198">
        <v>1895.4853891808798</v>
      </c>
      <c r="M198">
        <v>1944.9828891808797</v>
      </c>
      <c r="N198">
        <v>1994.4803891808797</v>
      </c>
      <c r="O198">
        <v>2043.9778891808796</v>
      </c>
      <c r="Q198">
        <v>43853.322068470246</v>
      </c>
      <c r="R198">
        <v>42668.555923614622</v>
      </c>
      <c r="S198">
        <v>41483.789778759005</v>
      </c>
      <c r="T198">
        <v>40299.023633903387</v>
      </c>
      <c r="U198">
        <v>39114.25748904777</v>
      </c>
      <c r="W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L198">
        <v>8.935708</v>
      </c>
      <c r="AM198" s="5">
        <v>15.97083759307861</v>
      </c>
      <c r="AN198">
        <v>570.77625570776252</v>
      </c>
      <c r="AO198">
        <f t="shared" si="3"/>
        <v>26826.48401826484</v>
      </c>
      <c r="AP198">
        <v>684.93150684931504</v>
      </c>
      <c r="AQ198">
        <v>5.8330100000000003E-2</v>
      </c>
      <c r="AR198">
        <v>3.5753100000000003E-2</v>
      </c>
      <c r="AS198">
        <v>3.3834499999999997E-2</v>
      </c>
      <c r="AT198">
        <v>5.0910200000000003E-2</v>
      </c>
      <c r="AU198">
        <v>4.8279599999999999E-2</v>
      </c>
      <c r="AW198">
        <v>5.833010000000001E-2</v>
      </c>
      <c r="AX198">
        <v>3.5753099999999996E-2</v>
      </c>
      <c r="AY198">
        <v>3.3834500000000003E-2</v>
      </c>
      <c r="AZ198">
        <v>5.0910200000000003E-2</v>
      </c>
      <c r="BA198">
        <v>4.8279599999999992E-2</v>
      </c>
      <c r="BC198">
        <v>0</v>
      </c>
      <c r="BD198">
        <v>0</v>
      </c>
      <c r="BE198">
        <v>0</v>
      </c>
      <c r="BF198">
        <v>0</v>
      </c>
      <c r="BG198">
        <v>0</v>
      </c>
    </row>
    <row r="199" spans="1:59">
      <c r="A199">
        <v>198</v>
      </c>
      <c r="E199">
        <v>9795.2054794520554</v>
      </c>
      <c r="K199">
        <v>2322.6733694250561</v>
      </c>
      <c r="L199">
        <v>2371.6758694250561</v>
      </c>
      <c r="M199">
        <v>2420.6783694250562</v>
      </c>
      <c r="N199">
        <v>2469.6808694250562</v>
      </c>
      <c r="O199">
        <v>2518.6833694250563</v>
      </c>
      <c r="Q199">
        <v>60214.228842526158</v>
      </c>
      <c r="R199">
        <v>58587.447194312343</v>
      </c>
      <c r="S199">
        <v>56960.665546098528</v>
      </c>
      <c r="T199">
        <v>55333.883897884712</v>
      </c>
      <c r="U199">
        <v>53707.102249670897</v>
      </c>
      <c r="W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L199">
        <v>9.5052570000000003</v>
      </c>
      <c r="AM199" s="5">
        <v>16.137496948242191</v>
      </c>
      <c r="AN199">
        <v>570.77625570776252</v>
      </c>
      <c r="AO199">
        <f t="shared" si="3"/>
        <v>26826.48401826484</v>
      </c>
      <c r="AP199">
        <v>684.93150684931504</v>
      </c>
      <c r="AQ199">
        <v>5.7453899999999995E-2</v>
      </c>
      <c r="AR199">
        <v>3.5441199999999999E-2</v>
      </c>
      <c r="AS199">
        <v>3.2768500000000006E-2</v>
      </c>
      <c r="AT199">
        <v>5.0778299999999998E-2</v>
      </c>
      <c r="AU199">
        <v>4.8313699999999994E-2</v>
      </c>
      <c r="AW199">
        <v>5.7453899999999988E-2</v>
      </c>
      <c r="AX199">
        <v>3.5441199999999992E-2</v>
      </c>
      <c r="AY199">
        <v>3.2768500000000006E-2</v>
      </c>
      <c r="AZ199">
        <v>5.0778299999999998E-2</v>
      </c>
      <c r="BA199">
        <v>4.8313700000000001E-2</v>
      </c>
      <c r="BC199">
        <v>0</v>
      </c>
      <c r="BD199">
        <v>0</v>
      </c>
      <c r="BE199">
        <v>0</v>
      </c>
      <c r="BF199">
        <v>0</v>
      </c>
      <c r="BG199">
        <v>0</v>
      </c>
    </row>
    <row r="200" spans="1:59">
      <c r="A200">
        <v>199</v>
      </c>
      <c r="E200">
        <v>9795.2054794520554</v>
      </c>
      <c r="K200">
        <v>3014.3346544852338</v>
      </c>
      <c r="L200">
        <v>3056.5446544852339</v>
      </c>
      <c r="M200">
        <v>3098.7546544852339</v>
      </c>
      <c r="N200">
        <v>3140.964654485234</v>
      </c>
      <c r="O200">
        <v>3183.174654485234</v>
      </c>
      <c r="Q200">
        <v>71821.849008881269</v>
      </c>
      <c r="R200">
        <v>69881.469321684795</v>
      </c>
      <c r="S200">
        <v>67941.089634488322</v>
      </c>
      <c r="T200">
        <v>66000.709947291849</v>
      </c>
      <c r="U200">
        <v>64060.330260095383</v>
      </c>
      <c r="W200">
        <v>0</v>
      </c>
      <c r="AB200">
        <v>1</v>
      </c>
      <c r="AC200">
        <v>1</v>
      </c>
      <c r="AD200">
        <v>1</v>
      </c>
      <c r="AE200">
        <v>1</v>
      </c>
      <c r="AF200">
        <v>1</v>
      </c>
      <c r="AL200">
        <v>9.6694739999999992</v>
      </c>
      <c r="AM200" s="5">
        <v>16.977884292602539</v>
      </c>
      <c r="AN200">
        <v>570.77625570776252</v>
      </c>
      <c r="AO200">
        <f t="shared" si="3"/>
        <v>26826.48401826484</v>
      </c>
      <c r="AP200">
        <v>684.93150684931504</v>
      </c>
      <c r="AQ200">
        <v>5.8846700000000002E-2</v>
      </c>
      <c r="AR200">
        <v>3.5860400000000001E-2</v>
      </c>
      <c r="AS200">
        <v>3.3481900000000002E-2</v>
      </c>
      <c r="AT200">
        <v>5.1699100000000005E-2</v>
      </c>
      <c r="AU200">
        <v>4.8807200000000002E-2</v>
      </c>
      <c r="AW200">
        <v>5.8846700000000002E-2</v>
      </c>
      <c r="AX200">
        <v>3.5860400000000001E-2</v>
      </c>
      <c r="AY200">
        <v>3.3481899999999995E-2</v>
      </c>
      <c r="AZ200">
        <v>5.1699100000000012E-2</v>
      </c>
      <c r="BA200">
        <v>4.8807200000000009E-2</v>
      </c>
      <c r="BC200">
        <v>0</v>
      </c>
      <c r="BD200">
        <v>0</v>
      </c>
      <c r="BE200">
        <v>0</v>
      </c>
      <c r="BF200">
        <v>0</v>
      </c>
      <c r="BG200">
        <v>0</v>
      </c>
    </row>
    <row r="201" spans="1:59">
      <c r="A201">
        <v>200</v>
      </c>
      <c r="E201">
        <v>9795.2054794520554</v>
      </c>
      <c r="K201">
        <v>4320.5463380955016</v>
      </c>
      <c r="L201">
        <v>4362.0688380955016</v>
      </c>
      <c r="M201">
        <v>4403.5913380955017</v>
      </c>
      <c r="N201">
        <v>4445.1138380955017</v>
      </c>
      <c r="O201">
        <v>4486.6363380955017</v>
      </c>
      <c r="Q201">
        <v>66576.791050651605</v>
      </c>
      <c r="R201">
        <v>64778.114816791218</v>
      </c>
      <c r="S201">
        <v>62979.43858293083</v>
      </c>
      <c r="T201">
        <v>61180.762349070443</v>
      </c>
      <c r="U201">
        <v>59382.086115210055</v>
      </c>
      <c r="W201">
        <v>0</v>
      </c>
      <c r="AB201">
        <v>1</v>
      </c>
      <c r="AC201">
        <v>1</v>
      </c>
      <c r="AD201">
        <v>1</v>
      </c>
      <c r="AE201">
        <v>1</v>
      </c>
      <c r="AF201">
        <v>1</v>
      </c>
      <c r="AL201">
        <v>9.2856199999999998</v>
      </c>
      <c r="AM201" s="5">
        <v>17.450702667236332</v>
      </c>
      <c r="AN201">
        <v>570.77625570776252</v>
      </c>
      <c r="AO201">
        <f t="shared" si="3"/>
        <v>26826.48401826484</v>
      </c>
      <c r="AP201">
        <v>684.93150684931504</v>
      </c>
      <c r="AQ201">
        <v>6.2155799999999997E-2</v>
      </c>
      <c r="AR201">
        <v>3.6988699999999999E-2</v>
      </c>
      <c r="AS201">
        <v>3.4507399999999994E-2</v>
      </c>
      <c r="AT201">
        <v>5.2532299999999997E-2</v>
      </c>
      <c r="AU201">
        <v>4.93952E-2</v>
      </c>
      <c r="AW201">
        <v>6.2155799999999997E-2</v>
      </c>
      <c r="AX201">
        <v>3.6988699999999999E-2</v>
      </c>
      <c r="AY201">
        <v>3.4507399999999994E-2</v>
      </c>
      <c r="AZ201">
        <v>5.253229999999999E-2</v>
      </c>
      <c r="BA201">
        <v>4.93952E-2</v>
      </c>
      <c r="BC201">
        <v>0</v>
      </c>
      <c r="BD201">
        <v>0</v>
      </c>
      <c r="BE201">
        <v>0</v>
      </c>
      <c r="BF201">
        <v>0</v>
      </c>
      <c r="BG201">
        <v>0</v>
      </c>
    </row>
    <row r="202" spans="1:59">
      <c r="A202">
        <v>201</v>
      </c>
      <c r="E202">
        <v>9795.2054794520554</v>
      </c>
      <c r="K202">
        <v>4640.6733517888952</v>
      </c>
      <c r="L202">
        <v>4716.4058517888952</v>
      </c>
      <c r="M202">
        <v>4792.1383517888953</v>
      </c>
      <c r="N202">
        <v>4867.8708517888954</v>
      </c>
      <c r="O202">
        <v>4943.6033517888955</v>
      </c>
      <c r="Q202">
        <v>65171.618221709607</v>
      </c>
      <c r="R202">
        <v>63410.904933281636</v>
      </c>
      <c r="S202">
        <v>61650.191644853665</v>
      </c>
      <c r="T202">
        <v>59889.478356425694</v>
      </c>
      <c r="U202">
        <v>58128.765067997723</v>
      </c>
      <c r="W202">
        <v>4.4420000000000001E-2</v>
      </c>
      <c r="AB202">
        <v>1</v>
      </c>
      <c r="AC202">
        <v>1</v>
      </c>
      <c r="AD202">
        <v>1</v>
      </c>
      <c r="AE202">
        <v>1</v>
      </c>
      <c r="AF202">
        <v>1</v>
      </c>
      <c r="AL202">
        <v>8.4885549999999999</v>
      </c>
      <c r="AM202" s="5">
        <v>17.620698928833011</v>
      </c>
      <c r="AN202">
        <v>570.77625570776252</v>
      </c>
      <c r="AO202">
        <f t="shared" si="3"/>
        <v>26826.48401826484</v>
      </c>
      <c r="AP202">
        <v>684.93150684931504</v>
      </c>
      <c r="AQ202">
        <v>6.5383799999999992E-2</v>
      </c>
      <c r="AR202">
        <v>3.7995300000000003E-2</v>
      </c>
      <c r="AS202">
        <v>3.4689600000000001E-2</v>
      </c>
      <c r="AT202">
        <v>5.2478200000000003E-2</v>
      </c>
      <c r="AU202">
        <v>4.8781100000000001E-2</v>
      </c>
      <c r="AW202">
        <v>6.5383799999999992E-2</v>
      </c>
      <c r="AX202">
        <v>3.7995299999999996E-2</v>
      </c>
      <c r="AY202">
        <v>3.4689600000000001E-2</v>
      </c>
      <c r="AZ202">
        <v>5.2478200000000003E-2</v>
      </c>
      <c r="BA202">
        <v>4.8781100000000008E-2</v>
      </c>
      <c r="BC202">
        <v>0</v>
      </c>
      <c r="BD202">
        <v>0</v>
      </c>
      <c r="BE202">
        <v>0</v>
      </c>
      <c r="BF202">
        <v>0</v>
      </c>
      <c r="BG202">
        <v>0</v>
      </c>
    </row>
    <row r="203" spans="1:59">
      <c r="A203">
        <v>202</v>
      </c>
      <c r="E203">
        <v>9795.2054794520554</v>
      </c>
      <c r="K203">
        <v>5048.4263728801143</v>
      </c>
      <c r="L203">
        <v>5168.871372880114</v>
      </c>
      <c r="M203">
        <v>5289.3163728801137</v>
      </c>
      <c r="N203">
        <v>5409.7613728801134</v>
      </c>
      <c r="O203">
        <v>5530.2063728801131</v>
      </c>
      <c r="Q203">
        <v>63450.290405132393</v>
      </c>
      <c r="R203">
        <v>61736.081482316411</v>
      </c>
      <c r="S203">
        <v>60021.872559500429</v>
      </c>
      <c r="T203">
        <v>58307.663636684447</v>
      </c>
      <c r="U203">
        <v>56593.454713868465</v>
      </c>
      <c r="W203">
        <v>3.7229999999999999E-2</v>
      </c>
      <c r="AB203">
        <v>1</v>
      </c>
      <c r="AC203">
        <v>1</v>
      </c>
      <c r="AD203">
        <v>1</v>
      </c>
      <c r="AE203">
        <v>1</v>
      </c>
      <c r="AF203">
        <v>1</v>
      </c>
      <c r="AL203">
        <v>4.7248419999999998</v>
      </c>
      <c r="AM203" s="5">
        <v>17.769525527954102</v>
      </c>
      <c r="AN203">
        <v>570.77625570776252</v>
      </c>
      <c r="AO203">
        <f t="shared" si="3"/>
        <v>26826.48401826484</v>
      </c>
      <c r="AP203">
        <v>684.93150684931504</v>
      </c>
      <c r="AQ203">
        <v>6.4945599999999992E-2</v>
      </c>
      <c r="AR203">
        <v>3.9687800000000002E-2</v>
      </c>
      <c r="AS203">
        <v>3.5127000000000005E-2</v>
      </c>
      <c r="AT203">
        <v>4.9280900000000002E-2</v>
      </c>
      <c r="AU203">
        <v>4.8382100000000004E-2</v>
      </c>
      <c r="AW203">
        <v>6.4945599999999992E-2</v>
      </c>
      <c r="AX203">
        <v>3.9687800000000009E-2</v>
      </c>
      <c r="AY203">
        <v>3.5127000000000005E-2</v>
      </c>
      <c r="AZ203">
        <v>4.9280900000000002E-2</v>
      </c>
      <c r="BA203">
        <v>4.8382099999999997E-2</v>
      </c>
      <c r="BC203">
        <v>0</v>
      </c>
      <c r="BD203">
        <v>0</v>
      </c>
      <c r="BE203">
        <v>0</v>
      </c>
      <c r="BF203">
        <v>0</v>
      </c>
      <c r="BG203">
        <v>0</v>
      </c>
    </row>
    <row r="204" spans="1:59">
      <c r="A204">
        <v>203</v>
      </c>
      <c r="E204">
        <v>9795.2054794520554</v>
      </c>
      <c r="K204">
        <v>5412.950563655073</v>
      </c>
      <c r="L204">
        <v>5661.0180636550731</v>
      </c>
      <c r="M204">
        <v>5909.0855636550732</v>
      </c>
      <c r="N204">
        <v>6157.1530636550733</v>
      </c>
      <c r="O204">
        <v>6405.2205636550734</v>
      </c>
      <c r="Q204">
        <v>61755.883026690943</v>
      </c>
      <c r="R204">
        <v>60087.451171241031</v>
      </c>
      <c r="S204">
        <v>58419.019315791113</v>
      </c>
      <c r="T204">
        <v>56750.587460341194</v>
      </c>
      <c r="U204">
        <v>55082.155604891275</v>
      </c>
      <c r="W204">
        <v>0.11178</v>
      </c>
      <c r="AB204">
        <v>1</v>
      </c>
      <c r="AC204">
        <v>1</v>
      </c>
      <c r="AD204">
        <v>1</v>
      </c>
      <c r="AE204">
        <v>1</v>
      </c>
      <c r="AF204">
        <v>1</v>
      </c>
      <c r="AL204">
        <v>2.9725956999999998</v>
      </c>
      <c r="AM204" s="5">
        <v>17.99323844909668</v>
      </c>
      <c r="AN204">
        <v>570.77625570776252</v>
      </c>
      <c r="AO204">
        <f t="shared" si="3"/>
        <v>26826.48401826484</v>
      </c>
      <c r="AP204">
        <v>684.93150684931504</v>
      </c>
      <c r="AQ204">
        <v>6.71683E-2</v>
      </c>
      <c r="AR204">
        <v>4.2222299999999997E-2</v>
      </c>
      <c r="AS204">
        <v>3.5356200000000004E-2</v>
      </c>
      <c r="AT204">
        <v>4.70801E-2</v>
      </c>
      <c r="AU204">
        <v>4.7049899999999999E-2</v>
      </c>
      <c r="AW204">
        <v>6.71683E-2</v>
      </c>
      <c r="AX204">
        <v>4.2222300000000004E-2</v>
      </c>
      <c r="AY204">
        <v>3.5356200000000004E-2</v>
      </c>
      <c r="AZ204">
        <v>4.70801E-2</v>
      </c>
      <c r="BA204">
        <v>4.7049899999999992E-2</v>
      </c>
      <c r="BC204">
        <v>0</v>
      </c>
      <c r="BD204">
        <v>0</v>
      </c>
      <c r="BE204">
        <v>0</v>
      </c>
      <c r="BF204">
        <v>0</v>
      </c>
      <c r="BG204">
        <v>0</v>
      </c>
    </row>
    <row r="205" spans="1:59">
      <c r="A205">
        <v>204</v>
      </c>
      <c r="E205">
        <v>9795.2054794520554</v>
      </c>
      <c r="K205">
        <v>6177.0493481641206</v>
      </c>
      <c r="L205">
        <v>6492.3518481641204</v>
      </c>
      <c r="M205">
        <v>6807.6543481641202</v>
      </c>
      <c r="N205">
        <v>7122.9568481641199</v>
      </c>
      <c r="O205">
        <v>7438.2593481641197</v>
      </c>
      <c r="Q205">
        <v>59159.96129162125</v>
      </c>
      <c r="R205">
        <v>57561.662326355792</v>
      </c>
      <c r="S205">
        <v>55963.363361090334</v>
      </c>
      <c r="T205">
        <v>54365.064395824877</v>
      </c>
      <c r="U205">
        <v>52766.765430559419</v>
      </c>
      <c r="W205">
        <v>6.0829999999999995E-2</v>
      </c>
      <c r="AB205">
        <v>1</v>
      </c>
      <c r="AC205">
        <v>1</v>
      </c>
      <c r="AD205">
        <v>1</v>
      </c>
      <c r="AE205">
        <v>1</v>
      </c>
      <c r="AF205">
        <v>1</v>
      </c>
      <c r="AL205">
        <v>2.6548880000000001</v>
      </c>
      <c r="AM205" s="5">
        <v>17.868549346923832</v>
      </c>
      <c r="AN205">
        <v>570.77625570776252</v>
      </c>
      <c r="AO205">
        <f t="shared" si="3"/>
        <v>26826.48401826484</v>
      </c>
      <c r="AP205">
        <v>684.93150684931504</v>
      </c>
      <c r="AQ205">
        <v>6.67938E-2</v>
      </c>
      <c r="AR205">
        <v>4.3115499999999994E-2</v>
      </c>
      <c r="AS205">
        <v>3.5620199999999998E-2</v>
      </c>
      <c r="AT205">
        <v>4.68084E-2</v>
      </c>
      <c r="AU205">
        <v>4.6390399999999998E-2</v>
      </c>
      <c r="AW205">
        <v>6.67938E-2</v>
      </c>
      <c r="AX205">
        <v>4.3115499999999987E-2</v>
      </c>
      <c r="AY205">
        <v>3.5620200000000005E-2</v>
      </c>
      <c r="AZ205">
        <v>4.68084E-2</v>
      </c>
      <c r="BA205">
        <v>4.6390399999999998E-2</v>
      </c>
      <c r="BC205">
        <v>0</v>
      </c>
      <c r="BD205">
        <v>0</v>
      </c>
      <c r="BE205">
        <v>0</v>
      </c>
      <c r="BF205">
        <v>0</v>
      </c>
      <c r="BG205">
        <v>0</v>
      </c>
    </row>
    <row r="206" spans="1:59">
      <c r="A206">
        <v>205</v>
      </c>
      <c r="E206">
        <v>9795.2054794520554</v>
      </c>
      <c r="K206">
        <v>5938.7066080420336</v>
      </c>
      <c r="L206">
        <v>6385.6741080420334</v>
      </c>
      <c r="M206">
        <v>6832.6416080420331</v>
      </c>
      <c r="N206">
        <v>7279.6091080420329</v>
      </c>
      <c r="O206">
        <v>7726.5766080420326</v>
      </c>
      <c r="Q206">
        <v>58259.69971135557</v>
      </c>
      <c r="R206">
        <v>56685.722721859136</v>
      </c>
      <c r="S206">
        <v>55111.745732362702</v>
      </c>
      <c r="T206">
        <v>53537.768742866268</v>
      </c>
      <c r="U206">
        <v>51963.791753369835</v>
      </c>
      <c r="W206">
        <v>0.13281999999999999</v>
      </c>
      <c r="AB206">
        <v>1</v>
      </c>
      <c r="AC206">
        <v>1</v>
      </c>
      <c r="AD206">
        <v>1</v>
      </c>
      <c r="AE206">
        <v>1</v>
      </c>
      <c r="AF206">
        <v>1</v>
      </c>
      <c r="AL206">
        <v>2.3224463000000002</v>
      </c>
      <c r="AM206" s="5">
        <v>17.617202758789059</v>
      </c>
      <c r="AN206">
        <v>570.77625570776252</v>
      </c>
      <c r="AO206">
        <f t="shared" si="3"/>
        <v>26826.48401826484</v>
      </c>
      <c r="AP206">
        <v>684.93150684931504</v>
      </c>
      <c r="AQ206">
        <v>6.7408199999999988E-2</v>
      </c>
      <c r="AR206">
        <v>4.1544600000000001E-2</v>
      </c>
      <c r="AS206">
        <v>3.4470100000000004E-2</v>
      </c>
      <c r="AT206">
        <v>4.6253000000000002E-2</v>
      </c>
      <c r="AU206">
        <v>4.6284699999999998E-2</v>
      </c>
      <c r="AW206">
        <v>6.7408199999999988E-2</v>
      </c>
      <c r="AX206">
        <v>4.1544600000000001E-2</v>
      </c>
      <c r="AY206">
        <v>3.4470100000000004E-2</v>
      </c>
      <c r="AZ206">
        <v>4.6253000000000002E-2</v>
      </c>
      <c r="BA206">
        <v>4.6284699999999998E-2</v>
      </c>
      <c r="BC206">
        <v>0</v>
      </c>
      <c r="BD206">
        <v>0</v>
      </c>
      <c r="BE206">
        <v>0</v>
      </c>
      <c r="BF206">
        <v>0</v>
      </c>
      <c r="BG206">
        <v>0</v>
      </c>
    </row>
    <row r="207" spans="1:59">
      <c r="A207">
        <v>206</v>
      </c>
      <c r="E207">
        <v>9795.2054794520554</v>
      </c>
      <c r="K207">
        <v>5727.2358435219439</v>
      </c>
      <c r="L207">
        <v>6231.8958435219438</v>
      </c>
      <c r="M207">
        <v>6736.5558435219436</v>
      </c>
      <c r="N207">
        <v>7241.2158435219435</v>
      </c>
      <c r="O207">
        <v>7745.8758435219434</v>
      </c>
      <c r="Q207">
        <v>57306.536837090258</v>
      </c>
      <c r="R207">
        <v>55758.311034567676</v>
      </c>
      <c r="S207">
        <v>54210.085232045094</v>
      </c>
      <c r="T207">
        <v>52661.859429522512</v>
      </c>
      <c r="U207">
        <v>51113.63362699993</v>
      </c>
      <c r="W207">
        <v>6.7699999999999996E-2</v>
      </c>
      <c r="AB207">
        <v>1</v>
      </c>
      <c r="AC207">
        <v>1</v>
      </c>
      <c r="AD207">
        <v>1</v>
      </c>
      <c r="AE207">
        <v>1</v>
      </c>
      <c r="AF207">
        <v>1</v>
      </c>
      <c r="AL207">
        <v>2.8951560999999999</v>
      </c>
      <c r="AM207" s="5">
        <v>17.744729995727539</v>
      </c>
      <c r="AN207">
        <v>570.77625570776252</v>
      </c>
      <c r="AO207">
        <f t="shared" si="3"/>
        <v>26826.48401826484</v>
      </c>
      <c r="AP207">
        <v>684.93150684931504</v>
      </c>
      <c r="AQ207">
        <v>6.7318200000000009E-2</v>
      </c>
      <c r="AR207">
        <v>4.0506100000000003E-2</v>
      </c>
      <c r="AS207">
        <v>3.37398E-2</v>
      </c>
      <c r="AT207">
        <v>4.6297100000000001E-2</v>
      </c>
      <c r="AU207">
        <v>4.64006E-2</v>
      </c>
      <c r="AW207">
        <v>6.7318200000000009E-2</v>
      </c>
      <c r="AX207">
        <v>4.0506100000000003E-2</v>
      </c>
      <c r="AY207">
        <v>3.37398E-2</v>
      </c>
      <c r="AZ207">
        <v>4.6297099999999994E-2</v>
      </c>
      <c r="BA207">
        <v>4.64006E-2</v>
      </c>
      <c r="BC207">
        <v>0</v>
      </c>
      <c r="BD207">
        <v>0</v>
      </c>
      <c r="BE207">
        <v>0</v>
      </c>
      <c r="BF207">
        <v>0</v>
      </c>
      <c r="BG207">
        <v>0</v>
      </c>
    </row>
    <row r="208" spans="1:59">
      <c r="A208">
        <v>207</v>
      </c>
      <c r="E208">
        <v>9795.2054794520554</v>
      </c>
      <c r="K208">
        <v>6054.3729378071639</v>
      </c>
      <c r="L208">
        <v>6555.9254378071637</v>
      </c>
      <c r="M208">
        <v>7057.4779378071635</v>
      </c>
      <c r="N208">
        <v>7559.0304378071633</v>
      </c>
      <c r="O208">
        <v>8060.582937807163</v>
      </c>
      <c r="Q208">
        <v>58207.737999627861</v>
      </c>
      <c r="R208">
        <v>56635.164836049225</v>
      </c>
      <c r="S208">
        <v>55062.591672470589</v>
      </c>
      <c r="T208">
        <v>53490.018508891953</v>
      </c>
      <c r="U208">
        <v>51917.445345313317</v>
      </c>
      <c r="W208">
        <v>3.4590000000000003E-2</v>
      </c>
      <c r="AB208">
        <v>1</v>
      </c>
      <c r="AC208">
        <v>1</v>
      </c>
      <c r="AD208">
        <v>1</v>
      </c>
      <c r="AE208">
        <v>1</v>
      </c>
      <c r="AF208">
        <v>1</v>
      </c>
      <c r="AL208">
        <v>4.1761236000000004</v>
      </c>
      <c r="AM208" s="5">
        <v>17.9555778503418</v>
      </c>
      <c r="AN208">
        <v>570.77625570776252</v>
      </c>
      <c r="AO208">
        <f t="shared" si="3"/>
        <v>26826.48401826484</v>
      </c>
      <c r="AP208">
        <v>684.93150684931504</v>
      </c>
      <c r="AQ208">
        <v>6.648430000000001E-2</v>
      </c>
      <c r="AR208">
        <v>4.1117600000000004E-2</v>
      </c>
      <c r="AS208">
        <v>3.4867700000000001E-2</v>
      </c>
      <c r="AT208">
        <v>4.9088099999999996E-2</v>
      </c>
      <c r="AU208">
        <v>4.8070399999999999E-2</v>
      </c>
      <c r="AW208">
        <v>6.648430000000001E-2</v>
      </c>
      <c r="AX208">
        <v>4.1117600000000004E-2</v>
      </c>
      <c r="AY208">
        <v>3.4867700000000001E-2</v>
      </c>
      <c r="AZ208">
        <v>4.9088099999999996E-2</v>
      </c>
      <c r="BA208">
        <v>4.8070399999999999E-2</v>
      </c>
      <c r="BC208">
        <v>0</v>
      </c>
      <c r="BD208">
        <v>0</v>
      </c>
      <c r="BE208">
        <v>0</v>
      </c>
      <c r="BF208">
        <v>0</v>
      </c>
      <c r="BG208">
        <v>0</v>
      </c>
    </row>
    <row r="209" spans="1:59">
      <c r="A209">
        <v>208</v>
      </c>
      <c r="E209">
        <v>9795.2054794520554</v>
      </c>
      <c r="K209">
        <v>6393.1934997454264</v>
      </c>
      <c r="L209">
        <v>6886.0293330787599</v>
      </c>
      <c r="M209">
        <v>7378.8651664120935</v>
      </c>
      <c r="N209">
        <v>7871.700999745427</v>
      </c>
      <c r="O209">
        <v>8364.5368330787605</v>
      </c>
      <c r="Q209">
        <v>58763.984571850611</v>
      </c>
      <c r="R209">
        <v>57176.383536215471</v>
      </c>
      <c r="S209">
        <v>55588.782500580332</v>
      </c>
      <c r="T209">
        <v>54001.181464945192</v>
      </c>
      <c r="U209">
        <v>52413.580429310052</v>
      </c>
      <c r="W209">
        <v>5.0979999999999998E-2</v>
      </c>
      <c r="AB209">
        <v>1</v>
      </c>
      <c r="AC209">
        <v>1</v>
      </c>
      <c r="AD209">
        <v>1</v>
      </c>
      <c r="AE209">
        <v>1</v>
      </c>
      <c r="AF209">
        <v>1</v>
      </c>
      <c r="AL209">
        <v>4.9913480000000003</v>
      </c>
      <c r="AM209" s="5">
        <v>18.35895919799805</v>
      </c>
      <c r="AN209">
        <v>570.77625570776252</v>
      </c>
      <c r="AO209">
        <f t="shared" si="3"/>
        <v>26826.48401826484</v>
      </c>
      <c r="AP209">
        <v>684.93150684931504</v>
      </c>
      <c r="AQ209">
        <v>6.7435599999999998E-2</v>
      </c>
      <c r="AR209">
        <v>4.5192400000000001E-2</v>
      </c>
      <c r="AS209">
        <v>3.6672800000000005E-2</v>
      </c>
      <c r="AT209">
        <v>5.1846299999999998E-2</v>
      </c>
      <c r="AU209">
        <v>4.9629899999999998E-2</v>
      </c>
      <c r="AW209">
        <v>6.7435599999999998E-2</v>
      </c>
      <c r="AX209">
        <v>4.5192400000000008E-2</v>
      </c>
      <c r="AY209">
        <v>3.6672800000000005E-2</v>
      </c>
      <c r="AZ209">
        <v>5.1846299999999998E-2</v>
      </c>
      <c r="BA209">
        <v>4.9629899999999991E-2</v>
      </c>
      <c r="BC209">
        <v>0</v>
      </c>
      <c r="BD209">
        <v>0</v>
      </c>
      <c r="BE209">
        <v>0</v>
      </c>
      <c r="BF209">
        <v>0</v>
      </c>
      <c r="BG209">
        <v>0</v>
      </c>
    </row>
    <row r="210" spans="1:59">
      <c r="A210">
        <v>209</v>
      </c>
      <c r="E210">
        <v>9795.2054794520554</v>
      </c>
      <c r="K210">
        <v>7047.4676883158645</v>
      </c>
      <c r="L210">
        <v>7525.9493549825311</v>
      </c>
      <c r="M210">
        <v>8004.4310216491976</v>
      </c>
      <c r="N210">
        <v>8482.9126883158642</v>
      </c>
      <c r="O210">
        <v>8961.3943549825308</v>
      </c>
      <c r="Q210">
        <v>62128.07124923222</v>
      </c>
      <c r="R210">
        <v>60449.584144774482</v>
      </c>
      <c r="S210">
        <v>58771.097040316745</v>
      </c>
      <c r="T210">
        <v>57092.609935859007</v>
      </c>
      <c r="U210">
        <v>55414.12283140127</v>
      </c>
      <c r="W210">
        <v>0</v>
      </c>
      <c r="AB210">
        <v>1</v>
      </c>
      <c r="AC210">
        <v>1</v>
      </c>
      <c r="AD210">
        <v>1</v>
      </c>
      <c r="AE210">
        <v>1</v>
      </c>
      <c r="AF210">
        <v>1</v>
      </c>
      <c r="AL210">
        <v>6.5588629999999997</v>
      </c>
      <c r="AM210" s="5">
        <v>18.822420120239261</v>
      </c>
      <c r="AN210">
        <v>570.77625570776252</v>
      </c>
      <c r="AO210">
        <f t="shared" si="3"/>
        <v>26826.48401826484</v>
      </c>
      <c r="AP210">
        <v>684.93150684931504</v>
      </c>
      <c r="AQ210">
        <v>6.7938799999999994E-2</v>
      </c>
      <c r="AR210">
        <v>5.25862E-2</v>
      </c>
      <c r="AS210">
        <v>3.6057600000000002E-2</v>
      </c>
      <c r="AT210">
        <v>5.2281999999999995E-2</v>
      </c>
      <c r="AU210">
        <v>4.9702099999999999E-2</v>
      </c>
      <c r="AW210">
        <v>6.7938799999999994E-2</v>
      </c>
      <c r="AX210">
        <v>5.25862E-2</v>
      </c>
      <c r="AY210">
        <v>3.6057600000000009E-2</v>
      </c>
      <c r="AZ210">
        <v>5.2281999999999995E-2</v>
      </c>
      <c r="BA210">
        <v>4.9702099999999999E-2</v>
      </c>
      <c r="BC210">
        <v>0</v>
      </c>
      <c r="BD210">
        <v>0</v>
      </c>
      <c r="BE210">
        <v>0</v>
      </c>
      <c r="BF210">
        <v>0</v>
      </c>
      <c r="BG210">
        <v>0</v>
      </c>
    </row>
    <row r="211" spans="1:59">
      <c r="A211">
        <v>210</v>
      </c>
      <c r="E211">
        <v>9795.2054794520554</v>
      </c>
      <c r="K211">
        <v>8802.3245298030051</v>
      </c>
      <c r="L211">
        <v>9290.7053631363378</v>
      </c>
      <c r="M211">
        <v>9779.0861964696705</v>
      </c>
      <c r="N211">
        <v>10267.467029803003</v>
      </c>
      <c r="O211">
        <v>10755.847863136336</v>
      </c>
      <c r="Q211">
        <v>63663.774745674767</v>
      </c>
      <c r="R211">
        <v>61943.798207465443</v>
      </c>
      <c r="S211">
        <v>60223.821669256118</v>
      </c>
      <c r="T211">
        <v>58503.845131046794</v>
      </c>
      <c r="U211">
        <v>56783.868592837469</v>
      </c>
      <c r="W211">
        <v>0</v>
      </c>
      <c r="AB211">
        <v>1</v>
      </c>
      <c r="AC211">
        <v>1</v>
      </c>
      <c r="AD211">
        <v>1</v>
      </c>
      <c r="AE211">
        <v>1</v>
      </c>
      <c r="AF211">
        <v>1</v>
      </c>
      <c r="AL211">
        <v>7.5694293999999998</v>
      </c>
      <c r="AM211" s="5">
        <v>19.297796249389648</v>
      </c>
      <c r="AN211">
        <v>570.77625570776252</v>
      </c>
      <c r="AO211">
        <f t="shared" si="3"/>
        <v>26826.48401826484</v>
      </c>
      <c r="AP211">
        <v>684.93150684931504</v>
      </c>
      <c r="AQ211">
        <v>7.1954499999999991E-2</v>
      </c>
      <c r="AR211">
        <v>5.2959000000000006E-2</v>
      </c>
      <c r="AS211">
        <v>3.6702499999999999E-2</v>
      </c>
      <c r="AT211">
        <v>5.2558300000000002E-2</v>
      </c>
      <c r="AU211">
        <v>4.9706200000000006E-2</v>
      </c>
      <c r="AW211">
        <v>7.1954499999999991E-2</v>
      </c>
      <c r="AX211">
        <v>5.2959000000000006E-2</v>
      </c>
      <c r="AY211">
        <v>3.6702499999999999E-2</v>
      </c>
      <c r="AZ211">
        <v>5.2558300000000002E-2</v>
      </c>
      <c r="BA211">
        <v>4.9706200000000006E-2</v>
      </c>
      <c r="BC211">
        <v>0</v>
      </c>
      <c r="BD211">
        <v>0</v>
      </c>
      <c r="BE211">
        <v>0</v>
      </c>
      <c r="BF211">
        <v>0</v>
      </c>
      <c r="BG211">
        <v>0</v>
      </c>
    </row>
    <row r="212" spans="1:59">
      <c r="A212">
        <v>211</v>
      </c>
      <c r="E212">
        <v>9795.2054794520554</v>
      </c>
      <c r="K212">
        <v>9180.8688817616148</v>
      </c>
      <c r="L212">
        <v>9670.1838817616153</v>
      </c>
      <c r="M212">
        <v>10159.498881761616</v>
      </c>
      <c r="N212">
        <v>10648.813881761616</v>
      </c>
      <c r="O212">
        <v>11138.128881761617</v>
      </c>
      <c r="Q212">
        <v>64219.708123806857</v>
      </c>
      <c r="R212">
        <v>62484.712175303372</v>
      </c>
      <c r="S212">
        <v>60749.716226799886</v>
      </c>
      <c r="T212">
        <v>59014.720278296401</v>
      </c>
      <c r="U212">
        <v>57279.724329792916</v>
      </c>
      <c r="W212">
        <v>0</v>
      </c>
      <c r="AB212">
        <v>1</v>
      </c>
      <c r="AC212">
        <v>1</v>
      </c>
      <c r="AD212">
        <v>1</v>
      </c>
      <c r="AE212">
        <v>1</v>
      </c>
      <c r="AF212">
        <v>1</v>
      </c>
      <c r="AL212">
        <v>8.3790739999999992</v>
      </c>
      <c r="AM212" s="5">
        <v>19.038547515869141</v>
      </c>
      <c r="AN212">
        <v>570.77625570776252</v>
      </c>
      <c r="AO212">
        <f t="shared" si="3"/>
        <v>26826.48401826484</v>
      </c>
      <c r="AP212">
        <v>684.93150684931504</v>
      </c>
      <c r="AQ212">
        <v>7.22082E-2</v>
      </c>
      <c r="AR212">
        <v>5.3523299999999996E-2</v>
      </c>
      <c r="AS212">
        <v>3.7996599999999998E-2</v>
      </c>
      <c r="AT212">
        <v>5.2195500000000006E-2</v>
      </c>
      <c r="AU212">
        <v>4.9589000000000001E-2</v>
      </c>
      <c r="AW212">
        <v>7.22082E-2</v>
      </c>
      <c r="AX212">
        <v>5.3523299999999996E-2</v>
      </c>
      <c r="AY212">
        <v>3.7996600000000005E-2</v>
      </c>
      <c r="AZ212">
        <v>5.2195500000000006E-2</v>
      </c>
      <c r="BA212">
        <v>4.9589000000000008E-2</v>
      </c>
      <c r="BC212">
        <v>0</v>
      </c>
      <c r="BD212">
        <v>0</v>
      </c>
      <c r="BE212">
        <v>0</v>
      </c>
      <c r="BF212">
        <v>0</v>
      </c>
      <c r="BG212">
        <v>0</v>
      </c>
    </row>
    <row r="213" spans="1:59">
      <c r="A213">
        <v>212</v>
      </c>
      <c r="E213">
        <v>9795.2054794520554</v>
      </c>
      <c r="K213">
        <v>8519.5846125993521</v>
      </c>
      <c r="L213">
        <v>9012.805445932685</v>
      </c>
      <c r="M213">
        <v>9506.0262792660178</v>
      </c>
      <c r="N213">
        <v>9999.2471125993507</v>
      </c>
      <c r="O213">
        <v>10492.467945932684</v>
      </c>
      <c r="Q213">
        <v>63769.264139583393</v>
      </c>
      <c r="R213">
        <v>62046.437640726755</v>
      </c>
      <c r="S213">
        <v>60323.611141870118</v>
      </c>
      <c r="T213">
        <v>58600.784643013481</v>
      </c>
      <c r="U213">
        <v>56877.958144156844</v>
      </c>
      <c r="W213">
        <v>0</v>
      </c>
      <c r="AB213">
        <v>1</v>
      </c>
      <c r="AC213">
        <v>1</v>
      </c>
      <c r="AD213">
        <v>1</v>
      </c>
      <c r="AE213">
        <v>1</v>
      </c>
      <c r="AF213">
        <v>1</v>
      </c>
      <c r="AL213">
        <v>8.0731940000000009</v>
      </c>
      <c r="AM213" s="5">
        <v>19.000177383422852</v>
      </c>
      <c r="AN213">
        <v>570.77625570776252</v>
      </c>
      <c r="AO213">
        <f t="shared" si="3"/>
        <v>26826.48401826484</v>
      </c>
      <c r="AP213">
        <v>684.93150684931504</v>
      </c>
      <c r="AQ213">
        <v>7.1653700000000001E-2</v>
      </c>
      <c r="AR213">
        <v>5.3388699999999997E-2</v>
      </c>
      <c r="AS213">
        <v>3.85683E-2</v>
      </c>
      <c r="AT213">
        <v>5.1828899999999997E-2</v>
      </c>
      <c r="AU213">
        <v>4.9424700000000002E-2</v>
      </c>
      <c r="AW213">
        <v>7.1653700000000001E-2</v>
      </c>
      <c r="AX213">
        <v>5.3388699999999997E-2</v>
      </c>
      <c r="AY213">
        <v>3.85683E-2</v>
      </c>
      <c r="AZ213">
        <v>5.1828899999999997E-2</v>
      </c>
      <c r="BA213">
        <v>4.9424700000000002E-2</v>
      </c>
      <c r="BC213">
        <v>0</v>
      </c>
      <c r="BD213">
        <v>0</v>
      </c>
      <c r="BE213">
        <v>0</v>
      </c>
      <c r="BF213">
        <v>0</v>
      </c>
      <c r="BG213">
        <v>0</v>
      </c>
    </row>
    <row r="214" spans="1:59">
      <c r="A214">
        <v>213</v>
      </c>
      <c r="E214">
        <v>9795.2054794520554</v>
      </c>
      <c r="K214">
        <v>7182.9959130911702</v>
      </c>
      <c r="L214">
        <v>7614.9484130911696</v>
      </c>
      <c r="M214">
        <v>8046.9009130911691</v>
      </c>
      <c r="N214">
        <v>8478.8534130911685</v>
      </c>
      <c r="O214">
        <v>8910.8059130911679</v>
      </c>
      <c r="Q214">
        <v>61756.509414872213</v>
      </c>
      <c r="R214">
        <v>60088.060635897615</v>
      </c>
      <c r="S214">
        <v>58419.611856923017</v>
      </c>
      <c r="T214">
        <v>56751.163077948419</v>
      </c>
      <c r="U214">
        <v>55082.71429897382</v>
      </c>
      <c r="W214">
        <v>0</v>
      </c>
      <c r="AB214">
        <v>1</v>
      </c>
      <c r="AC214">
        <v>1</v>
      </c>
      <c r="AD214">
        <v>1</v>
      </c>
      <c r="AE214">
        <v>1</v>
      </c>
      <c r="AF214">
        <v>1</v>
      </c>
      <c r="AL214">
        <v>7.1989960000000002</v>
      </c>
      <c r="AM214" s="5">
        <v>18.702434539794918</v>
      </c>
      <c r="AN214">
        <v>570.77625570776252</v>
      </c>
      <c r="AO214">
        <f t="shared" si="3"/>
        <v>26826.48401826484</v>
      </c>
      <c r="AP214">
        <v>684.93150684931504</v>
      </c>
      <c r="AQ214">
        <v>7.03815E-2</v>
      </c>
      <c r="AR214">
        <v>5.3602400000000001E-2</v>
      </c>
      <c r="AS214">
        <v>3.6992699999999996E-2</v>
      </c>
      <c r="AT214">
        <v>4.9406599999999995E-2</v>
      </c>
      <c r="AU214">
        <v>4.8869799999999998E-2</v>
      </c>
      <c r="AW214">
        <v>7.03815E-2</v>
      </c>
      <c r="AX214">
        <v>5.3602400000000008E-2</v>
      </c>
      <c r="AY214">
        <v>3.6992700000000003E-2</v>
      </c>
      <c r="AZ214">
        <v>4.9406599999999995E-2</v>
      </c>
      <c r="BA214">
        <v>4.8869800000000005E-2</v>
      </c>
      <c r="BC214">
        <v>0</v>
      </c>
      <c r="BD214">
        <v>0</v>
      </c>
      <c r="BE214">
        <v>0</v>
      </c>
      <c r="BF214">
        <v>0</v>
      </c>
      <c r="BG214">
        <v>0</v>
      </c>
    </row>
    <row r="215" spans="1:59">
      <c r="A215">
        <v>214</v>
      </c>
      <c r="E215">
        <v>9795.2054794520554</v>
      </c>
      <c r="K215">
        <v>6097.6017681234243</v>
      </c>
      <c r="L215">
        <v>6482.751768123424</v>
      </c>
      <c r="M215">
        <v>6867.9017681234236</v>
      </c>
      <c r="N215">
        <v>7253.0517681234232</v>
      </c>
      <c r="O215">
        <v>7638.2017681234229</v>
      </c>
      <c r="Q215">
        <v>55770.83334064771</v>
      </c>
      <c r="R215">
        <v>54264.096971876716</v>
      </c>
      <c r="S215">
        <v>52757.360603105721</v>
      </c>
      <c r="T215">
        <v>51250.624234334726</v>
      </c>
      <c r="U215">
        <v>49743.887865563731</v>
      </c>
      <c r="W215">
        <v>0</v>
      </c>
      <c r="AB215">
        <v>1</v>
      </c>
      <c r="AC215">
        <v>1</v>
      </c>
      <c r="AD215">
        <v>1</v>
      </c>
      <c r="AE215">
        <v>1</v>
      </c>
      <c r="AF215">
        <v>1</v>
      </c>
      <c r="AL215">
        <v>5.7018943000000002</v>
      </c>
      <c r="AM215" s="5">
        <v>18.602384567260739</v>
      </c>
      <c r="AN215">
        <v>570.77625570776252</v>
      </c>
      <c r="AO215">
        <f t="shared" si="3"/>
        <v>26826.48401826484</v>
      </c>
      <c r="AP215">
        <v>684.93150684931504</v>
      </c>
      <c r="AQ215">
        <v>6.9144800000000006E-2</v>
      </c>
      <c r="AR215">
        <v>5.3096899999999995E-2</v>
      </c>
      <c r="AS215">
        <v>3.6116200000000001E-2</v>
      </c>
      <c r="AT215">
        <v>4.8522700000000002E-2</v>
      </c>
      <c r="AU215">
        <v>4.8330399999999996E-2</v>
      </c>
      <c r="AW215">
        <v>6.9144800000000006E-2</v>
      </c>
      <c r="AX215">
        <v>5.3096899999999989E-2</v>
      </c>
      <c r="AY215">
        <v>3.6116200000000001E-2</v>
      </c>
      <c r="AZ215">
        <v>4.8522700000000002E-2</v>
      </c>
      <c r="BA215">
        <v>4.8330399999999996E-2</v>
      </c>
      <c r="BC215">
        <v>0</v>
      </c>
      <c r="BD215">
        <v>0</v>
      </c>
      <c r="BE215">
        <v>0</v>
      </c>
      <c r="BF215">
        <v>0</v>
      </c>
      <c r="BG215">
        <v>0</v>
      </c>
    </row>
    <row r="216" spans="1:59">
      <c r="A216">
        <v>215</v>
      </c>
      <c r="E216">
        <v>9795.2054794520554</v>
      </c>
      <c r="K216">
        <v>6268.1803958578603</v>
      </c>
      <c r="L216">
        <v>6623.9070625245267</v>
      </c>
      <c r="M216">
        <v>6979.6337291911932</v>
      </c>
      <c r="N216">
        <v>7335.3603958578597</v>
      </c>
      <c r="O216">
        <v>7691.0870625245261</v>
      </c>
      <c r="Q216">
        <v>45943.706166682328</v>
      </c>
      <c r="R216">
        <v>44702.465024830322</v>
      </c>
      <c r="S216">
        <v>43461.223882978316</v>
      </c>
      <c r="T216">
        <v>42219.98274112631</v>
      </c>
      <c r="U216">
        <v>40978.741599274304</v>
      </c>
      <c r="W216">
        <v>0</v>
      </c>
      <c r="AB216">
        <v>1</v>
      </c>
      <c r="AC216">
        <v>1</v>
      </c>
      <c r="AD216">
        <v>1</v>
      </c>
      <c r="AE216">
        <v>1</v>
      </c>
      <c r="AF216">
        <v>1</v>
      </c>
      <c r="AL216">
        <v>4.1668205</v>
      </c>
      <c r="AM216" s="5">
        <v>18.598627090454102</v>
      </c>
      <c r="AN216">
        <v>570.77625570776252</v>
      </c>
      <c r="AO216">
        <f t="shared" si="3"/>
        <v>26826.48401826484</v>
      </c>
      <c r="AP216">
        <v>684.93150684931504</v>
      </c>
      <c r="AQ216">
        <v>6.7190200000000005E-2</v>
      </c>
      <c r="AR216">
        <v>5.2637999999999997E-2</v>
      </c>
      <c r="AS216">
        <v>3.5559100000000003E-2</v>
      </c>
      <c r="AT216">
        <v>4.79891E-2</v>
      </c>
      <c r="AU216">
        <v>4.7941400000000002E-2</v>
      </c>
      <c r="AW216">
        <v>6.7190200000000005E-2</v>
      </c>
      <c r="AX216">
        <v>5.2638000000000004E-2</v>
      </c>
      <c r="AY216">
        <v>3.5559099999999996E-2</v>
      </c>
      <c r="AZ216">
        <v>4.7989099999999993E-2</v>
      </c>
      <c r="BA216">
        <v>4.7941400000000009E-2</v>
      </c>
      <c r="BC216">
        <v>0</v>
      </c>
      <c r="BD216">
        <v>0</v>
      </c>
      <c r="BE216">
        <v>0</v>
      </c>
      <c r="BF216">
        <v>0</v>
      </c>
      <c r="BG216">
        <v>0</v>
      </c>
    </row>
    <row r="217" spans="1:59">
      <c r="A217">
        <v>216</v>
      </c>
      <c r="E217">
        <v>9795.2054794520554</v>
      </c>
      <c r="K217">
        <v>4993.5140749108095</v>
      </c>
      <c r="L217">
        <v>5338.8457415774765</v>
      </c>
      <c r="M217">
        <v>5684.1774082441434</v>
      </c>
      <c r="N217">
        <v>6029.5090749108103</v>
      </c>
      <c r="O217">
        <v>6374.8407415774773</v>
      </c>
      <c r="Q217">
        <v>37048.772116568689</v>
      </c>
      <c r="R217">
        <v>36047.841539423236</v>
      </c>
      <c r="S217">
        <v>35046.910962277783</v>
      </c>
      <c r="T217">
        <v>34045.98038513233</v>
      </c>
      <c r="U217">
        <v>33045.049807986878</v>
      </c>
      <c r="W217">
        <v>0</v>
      </c>
      <c r="AB217">
        <v>1</v>
      </c>
      <c r="AC217">
        <v>1</v>
      </c>
      <c r="AD217">
        <v>1</v>
      </c>
      <c r="AE217">
        <v>1</v>
      </c>
      <c r="AF217">
        <v>1</v>
      </c>
      <c r="AL217">
        <v>3.2669535000000001</v>
      </c>
      <c r="AM217" s="5">
        <v>18.799310684204102</v>
      </c>
      <c r="AN217">
        <v>570.77625570776252</v>
      </c>
      <c r="AO217">
        <f t="shared" si="3"/>
        <v>26826.48401826484</v>
      </c>
      <c r="AP217">
        <v>684.93150684931504</v>
      </c>
      <c r="AQ217">
        <v>6.6215999999999997E-2</v>
      </c>
      <c r="AR217">
        <v>5.2209000000000005E-2</v>
      </c>
      <c r="AS217">
        <v>3.4708700000000002E-2</v>
      </c>
      <c r="AT217">
        <v>4.7602200000000004E-2</v>
      </c>
      <c r="AU217">
        <v>4.7940199999999995E-2</v>
      </c>
      <c r="AW217">
        <v>6.6215999999999997E-2</v>
      </c>
      <c r="AX217">
        <v>5.2209000000000005E-2</v>
      </c>
      <c r="AY217">
        <v>3.4708699999999995E-2</v>
      </c>
      <c r="AZ217">
        <v>4.7602199999999997E-2</v>
      </c>
      <c r="BA217">
        <v>4.7940200000000002E-2</v>
      </c>
      <c r="BC217">
        <v>0</v>
      </c>
      <c r="BD217">
        <v>0</v>
      </c>
      <c r="BE217">
        <v>0</v>
      </c>
      <c r="BF217">
        <v>0</v>
      </c>
      <c r="BG217">
        <v>0</v>
      </c>
    </row>
    <row r="218" spans="1:59">
      <c r="A218">
        <v>217</v>
      </c>
      <c r="E218">
        <v>9795.2054794520554</v>
      </c>
      <c r="K218">
        <v>4008.982853543313</v>
      </c>
      <c r="L218">
        <v>4388.4678535433131</v>
      </c>
      <c r="M218">
        <v>4767.9528535433128</v>
      </c>
      <c r="N218">
        <v>5147.4378535433125</v>
      </c>
      <c r="O218">
        <v>5526.9228535433122</v>
      </c>
      <c r="Q218">
        <v>39585.846641987897</v>
      </c>
      <c r="R218">
        <v>38516.373025868364</v>
      </c>
      <c r="S218">
        <v>37446.899409748832</v>
      </c>
      <c r="T218">
        <v>36377.4257936293</v>
      </c>
      <c r="U218">
        <v>35307.952177509767</v>
      </c>
      <c r="W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L218">
        <v>2.3969383</v>
      </c>
      <c r="AM218" s="5">
        <v>18.89692497253418</v>
      </c>
      <c r="AN218">
        <v>570.77625570776252</v>
      </c>
      <c r="AO218">
        <f t="shared" si="3"/>
        <v>26826.48401826484</v>
      </c>
      <c r="AP218">
        <v>684.93150684931504</v>
      </c>
      <c r="AQ218">
        <v>6.5941599999999989E-2</v>
      </c>
      <c r="AR218">
        <v>5.2290799999999998E-2</v>
      </c>
      <c r="AS218">
        <v>3.4401400000000006E-2</v>
      </c>
      <c r="AT218">
        <v>4.7570799999999996E-2</v>
      </c>
      <c r="AU218">
        <v>4.7568699999999998E-2</v>
      </c>
      <c r="AW218">
        <v>6.5941599999999989E-2</v>
      </c>
      <c r="AX218">
        <v>5.2290799999999998E-2</v>
      </c>
      <c r="AY218">
        <v>3.4401400000000013E-2</v>
      </c>
      <c r="AZ218">
        <v>4.7570799999999996E-2</v>
      </c>
      <c r="BA218">
        <v>4.7568700000000005E-2</v>
      </c>
      <c r="BC218">
        <v>0</v>
      </c>
      <c r="BD218">
        <v>0</v>
      </c>
      <c r="BE218">
        <v>0</v>
      </c>
      <c r="BF218">
        <v>0</v>
      </c>
      <c r="BG218">
        <v>0</v>
      </c>
    </row>
    <row r="219" spans="1:59">
      <c r="A219">
        <v>218</v>
      </c>
      <c r="E219">
        <v>9795.2054794520554</v>
      </c>
      <c r="K219">
        <v>3078.3469971943832</v>
      </c>
      <c r="L219">
        <v>3396.0144971943832</v>
      </c>
      <c r="M219">
        <v>3713.6819971943833</v>
      </c>
      <c r="N219">
        <v>4031.3494971943833</v>
      </c>
      <c r="O219">
        <v>4349.0169971943833</v>
      </c>
      <c r="Q219">
        <v>38799.07650421928</v>
      </c>
      <c r="R219">
        <v>37750.858714884991</v>
      </c>
      <c r="S219">
        <v>36702.640925550702</v>
      </c>
      <c r="T219">
        <v>35654.423136216414</v>
      </c>
      <c r="U219">
        <v>34606.205346882125</v>
      </c>
      <c r="W219">
        <v>0</v>
      </c>
      <c r="AB219">
        <v>1</v>
      </c>
      <c r="AC219">
        <v>1</v>
      </c>
      <c r="AD219">
        <v>1</v>
      </c>
      <c r="AE219">
        <v>1</v>
      </c>
      <c r="AF219">
        <v>1</v>
      </c>
      <c r="AL219">
        <v>1.5911641000000001</v>
      </c>
      <c r="AM219" s="5">
        <v>19.179868698120121</v>
      </c>
      <c r="AN219">
        <v>570.77625570776252</v>
      </c>
      <c r="AO219">
        <f t="shared" si="3"/>
        <v>26826.48401826484</v>
      </c>
      <c r="AP219">
        <v>684.93150684931504</v>
      </c>
      <c r="AQ219">
        <v>6.6105500000000011E-2</v>
      </c>
      <c r="AR219">
        <v>5.24214E-2</v>
      </c>
      <c r="AS219">
        <v>3.4431700000000003E-2</v>
      </c>
      <c r="AT219">
        <v>4.7220699999999997E-2</v>
      </c>
      <c r="AU219">
        <v>4.75012E-2</v>
      </c>
      <c r="AW219">
        <v>6.6105500000000011E-2</v>
      </c>
      <c r="AX219">
        <v>5.2421399999999993E-2</v>
      </c>
      <c r="AY219">
        <v>3.4431699999999996E-2</v>
      </c>
      <c r="AZ219">
        <v>4.722069999999999E-2</v>
      </c>
      <c r="BA219">
        <v>4.7501200000000007E-2</v>
      </c>
      <c r="BC219">
        <v>0</v>
      </c>
      <c r="BD219">
        <v>0</v>
      </c>
      <c r="BE219">
        <v>0</v>
      </c>
      <c r="BF219">
        <v>0</v>
      </c>
      <c r="BG219">
        <v>0</v>
      </c>
    </row>
    <row r="220" spans="1:59">
      <c r="A220">
        <v>219</v>
      </c>
      <c r="E220">
        <v>9795.2054794520554</v>
      </c>
      <c r="K220">
        <v>2270.4708957658536</v>
      </c>
      <c r="L220">
        <v>2471.3783957658534</v>
      </c>
      <c r="M220">
        <v>2672.2858957658536</v>
      </c>
      <c r="N220">
        <v>2873.1933957658539</v>
      </c>
      <c r="O220">
        <v>3074.1008957658541</v>
      </c>
      <c r="Q220">
        <v>38964.310182005109</v>
      </c>
      <c r="R220">
        <v>37911.628345721998</v>
      </c>
      <c r="S220">
        <v>36858.946509438887</v>
      </c>
      <c r="T220">
        <v>35806.264673155776</v>
      </c>
      <c r="U220">
        <v>34753.582836872665</v>
      </c>
      <c r="W220">
        <v>0</v>
      </c>
      <c r="AB220">
        <v>1</v>
      </c>
      <c r="AC220">
        <v>1</v>
      </c>
      <c r="AD220">
        <v>1</v>
      </c>
      <c r="AE220">
        <v>1</v>
      </c>
      <c r="AF220">
        <v>1</v>
      </c>
      <c r="AL220">
        <v>0.63765939999999999</v>
      </c>
      <c r="AM220" s="5">
        <v>19.563373565673832</v>
      </c>
      <c r="AN220">
        <v>570.77625570776252</v>
      </c>
      <c r="AO220">
        <f t="shared" si="3"/>
        <v>26826.48401826484</v>
      </c>
      <c r="AP220">
        <v>684.93150684931504</v>
      </c>
      <c r="AQ220">
        <v>6.5883799999999992E-2</v>
      </c>
      <c r="AR220">
        <v>5.1722600000000001E-2</v>
      </c>
      <c r="AS220">
        <v>3.3895299999999996E-2</v>
      </c>
      <c r="AT220">
        <v>4.6934499999999997E-2</v>
      </c>
      <c r="AU220">
        <v>4.74194E-2</v>
      </c>
      <c r="AW220">
        <v>6.5883799999999992E-2</v>
      </c>
      <c r="AX220">
        <v>5.1722599999999994E-2</v>
      </c>
      <c r="AY220">
        <v>3.3895300000000003E-2</v>
      </c>
      <c r="AZ220">
        <v>4.6934500000000004E-2</v>
      </c>
      <c r="BA220">
        <v>4.74194E-2</v>
      </c>
      <c r="BC220">
        <v>0</v>
      </c>
      <c r="BD220">
        <v>0</v>
      </c>
      <c r="BE220">
        <v>0</v>
      </c>
      <c r="BF220">
        <v>0</v>
      </c>
      <c r="BG220">
        <v>0</v>
      </c>
    </row>
    <row r="221" spans="1:59">
      <c r="A221">
        <v>220</v>
      </c>
      <c r="E221">
        <v>9795.2054794520554</v>
      </c>
      <c r="K221">
        <v>2017.9365427867474</v>
      </c>
      <c r="L221">
        <v>2117.2615427867477</v>
      </c>
      <c r="M221">
        <v>2216.5865427867475</v>
      </c>
      <c r="N221">
        <v>2315.9115427867473</v>
      </c>
      <c r="O221">
        <v>2415.2365427867471</v>
      </c>
      <c r="Q221">
        <v>40348.111609121479</v>
      </c>
      <c r="R221">
        <v>39258.044211216518</v>
      </c>
      <c r="S221">
        <v>38167.976813311558</v>
      </c>
      <c r="T221">
        <v>37077.909415406597</v>
      </c>
      <c r="U221">
        <v>35987.842017501636</v>
      </c>
      <c r="W221">
        <v>0</v>
      </c>
      <c r="AB221">
        <v>1</v>
      </c>
      <c r="AC221">
        <v>1</v>
      </c>
      <c r="AD221">
        <v>1</v>
      </c>
      <c r="AE221">
        <v>1</v>
      </c>
      <c r="AF221">
        <v>1</v>
      </c>
      <c r="AL221">
        <v>0.44117707</v>
      </c>
      <c r="AM221" s="5">
        <v>19.7639274597168</v>
      </c>
      <c r="AN221">
        <v>570.77625570776252</v>
      </c>
      <c r="AO221">
        <f t="shared" si="3"/>
        <v>26826.48401826484</v>
      </c>
      <c r="AP221">
        <v>684.93150684931504</v>
      </c>
      <c r="AQ221">
        <v>6.4260200000000003E-2</v>
      </c>
      <c r="AR221">
        <v>5.5838500000000006E-2</v>
      </c>
      <c r="AS221">
        <v>3.4415999999999995E-2</v>
      </c>
      <c r="AT221">
        <v>4.6272000000000001E-2</v>
      </c>
      <c r="AU221">
        <v>4.7051200000000001E-2</v>
      </c>
      <c r="AW221">
        <v>6.4260200000000003E-2</v>
      </c>
      <c r="AX221">
        <v>5.5838499999999999E-2</v>
      </c>
      <c r="AY221">
        <v>3.4415999999999988E-2</v>
      </c>
      <c r="AZ221">
        <v>4.6271999999999994E-2</v>
      </c>
      <c r="BA221">
        <v>4.7051200000000001E-2</v>
      </c>
      <c r="BC221">
        <v>0</v>
      </c>
      <c r="BD221">
        <v>0</v>
      </c>
      <c r="BE221">
        <v>0</v>
      </c>
      <c r="BF221">
        <v>0</v>
      </c>
      <c r="BG221">
        <v>0</v>
      </c>
    </row>
    <row r="222" spans="1:59">
      <c r="A222">
        <v>221</v>
      </c>
      <c r="E222">
        <v>9795.2054794520554</v>
      </c>
      <c r="K222">
        <v>2136.0197356149411</v>
      </c>
      <c r="L222">
        <v>2194.3447356149409</v>
      </c>
      <c r="M222">
        <v>2252.6697356149407</v>
      </c>
      <c r="N222">
        <v>2310.9947356149405</v>
      </c>
      <c r="O222">
        <v>2369.3197356149403</v>
      </c>
      <c r="Q222">
        <v>43868.050710137482</v>
      </c>
      <c r="R222">
        <v>42682.886649176056</v>
      </c>
      <c r="S222">
        <v>41497.72258821463</v>
      </c>
      <c r="T222">
        <v>40312.558527253204</v>
      </c>
      <c r="U222">
        <v>39127.394466291778</v>
      </c>
      <c r="W222">
        <v>0</v>
      </c>
      <c r="AB222">
        <v>1</v>
      </c>
      <c r="AC222">
        <v>1</v>
      </c>
      <c r="AD222">
        <v>1</v>
      </c>
      <c r="AE222">
        <v>1</v>
      </c>
      <c r="AF222">
        <v>1</v>
      </c>
      <c r="AL222">
        <v>0.56617150000000005</v>
      </c>
      <c r="AM222" s="5">
        <v>19.968954086303711</v>
      </c>
      <c r="AN222">
        <v>570.77625570776252</v>
      </c>
      <c r="AO222">
        <f t="shared" si="3"/>
        <v>26826.48401826484</v>
      </c>
      <c r="AP222">
        <v>684.93150684931504</v>
      </c>
      <c r="AQ222">
        <v>6.2950800000000001E-2</v>
      </c>
      <c r="AR222">
        <v>5.4162300000000003E-2</v>
      </c>
      <c r="AS222">
        <v>3.3329700000000004E-2</v>
      </c>
      <c r="AT222">
        <v>4.6042E-2</v>
      </c>
      <c r="AU222">
        <v>4.6991100000000001E-2</v>
      </c>
      <c r="AW222">
        <v>6.2950800000000001E-2</v>
      </c>
      <c r="AX222">
        <v>5.416230000000001E-2</v>
      </c>
      <c r="AY222">
        <v>3.3329700000000004E-2</v>
      </c>
      <c r="AZ222">
        <v>4.6042E-2</v>
      </c>
      <c r="BA222">
        <v>4.6991099999999994E-2</v>
      </c>
      <c r="BC222">
        <v>0</v>
      </c>
      <c r="BD222">
        <v>0</v>
      </c>
      <c r="BE222">
        <v>0</v>
      </c>
      <c r="BF222">
        <v>0</v>
      </c>
      <c r="BG222">
        <v>0</v>
      </c>
    </row>
    <row r="223" spans="1:59">
      <c r="A223">
        <v>222</v>
      </c>
      <c r="E223">
        <v>9795.2054794520554</v>
      </c>
      <c r="K223">
        <v>2492.6075951456232</v>
      </c>
      <c r="L223">
        <v>2531.9300951456235</v>
      </c>
      <c r="M223">
        <v>2571.2525951456237</v>
      </c>
      <c r="N223">
        <v>2610.5750951456239</v>
      </c>
      <c r="O223">
        <v>2649.8975951456241</v>
      </c>
      <c r="Q223">
        <v>59791.22089696498</v>
      </c>
      <c r="R223">
        <v>58175.867475277344</v>
      </c>
      <c r="S223">
        <v>56560.514053589708</v>
      </c>
      <c r="T223">
        <v>54945.160631902072</v>
      </c>
      <c r="U223">
        <v>53329.807210214436</v>
      </c>
      <c r="W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L223">
        <v>1.6008754000000001</v>
      </c>
      <c r="AM223" s="5">
        <v>19.838834762573239</v>
      </c>
      <c r="AN223">
        <v>570.77625570776252</v>
      </c>
      <c r="AO223">
        <f t="shared" si="3"/>
        <v>26826.48401826484</v>
      </c>
      <c r="AP223">
        <v>684.93150684931504</v>
      </c>
      <c r="AQ223">
        <v>6.4693799999999996E-2</v>
      </c>
      <c r="AR223">
        <v>5.3202899999999997E-2</v>
      </c>
      <c r="AS223">
        <v>3.3844900000000004E-2</v>
      </c>
      <c r="AT223">
        <v>4.6206799999999999E-2</v>
      </c>
      <c r="AU223">
        <v>4.6838700000000004E-2</v>
      </c>
      <c r="AW223">
        <v>6.4693799999999996E-2</v>
      </c>
      <c r="AX223">
        <v>5.3202899999999997E-2</v>
      </c>
      <c r="AY223">
        <v>3.3844899999999997E-2</v>
      </c>
      <c r="AZ223">
        <v>4.6206800000000006E-2</v>
      </c>
      <c r="BA223">
        <v>4.6838699999999997E-2</v>
      </c>
      <c r="BC223">
        <v>0</v>
      </c>
      <c r="BD223">
        <v>0</v>
      </c>
      <c r="BE223">
        <v>0</v>
      </c>
      <c r="BF223">
        <v>0</v>
      </c>
      <c r="BG223">
        <v>0</v>
      </c>
    </row>
    <row r="224" spans="1:59">
      <c r="A224">
        <v>223</v>
      </c>
      <c r="E224">
        <v>9795.2054794520554</v>
      </c>
      <c r="K224">
        <v>2953.2489612278819</v>
      </c>
      <c r="L224">
        <v>2994.7714612278819</v>
      </c>
      <c r="M224">
        <v>3036.2939612278819</v>
      </c>
      <c r="N224">
        <v>3077.816461227882</v>
      </c>
      <c r="O224">
        <v>3119.338961227882</v>
      </c>
      <c r="Q224">
        <v>78519.349136698467</v>
      </c>
      <c r="R224">
        <v>76398.025997345569</v>
      </c>
      <c r="S224">
        <v>74276.70285799267</v>
      </c>
      <c r="T224">
        <v>72155.379718639771</v>
      </c>
      <c r="U224">
        <v>70034.056579286873</v>
      </c>
      <c r="W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L224">
        <v>2.1295809999999999</v>
      </c>
      <c r="AM224" s="5">
        <v>19.882448196411129</v>
      </c>
      <c r="AN224">
        <v>570.77625570776252</v>
      </c>
      <c r="AO224">
        <f t="shared" si="3"/>
        <v>26826.48401826484</v>
      </c>
      <c r="AP224">
        <v>684.93150684931504</v>
      </c>
      <c r="AQ224">
        <v>6.6656099999999996E-2</v>
      </c>
      <c r="AR224">
        <v>5.3393300000000005E-2</v>
      </c>
      <c r="AS224">
        <v>3.6758699999999998E-2</v>
      </c>
      <c r="AT224">
        <v>4.5792299999999994E-2</v>
      </c>
      <c r="AU224">
        <v>4.8609600000000003E-2</v>
      </c>
      <c r="AW224">
        <v>6.6656099999999996E-2</v>
      </c>
      <c r="AX224">
        <v>5.3393300000000005E-2</v>
      </c>
      <c r="AY224">
        <v>3.6758699999999991E-2</v>
      </c>
      <c r="AZ224">
        <v>4.5792299999999994E-2</v>
      </c>
      <c r="BA224">
        <v>4.8609600000000003E-2</v>
      </c>
      <c r="BC224">
        <v>0</v>
      </c>
      <c r="BD224">
        <v>0</v>
      </c>
      <c r="BE224">
        <v>0</v>
      </c>
      <c r="BF224">
        <v>0</v>
      </c>
      <c r="BG224">
        <v>0</v>
      </c>
    </row>
    <row r="225" spans="1:59">
      <c r="A225">
        <v>224</v>
      </c>
      <c r="E225">
        <v>9795.2054794520554</v>
      </c>
      <c r="K225">
        <v>4397.137507196383</v>
      </c>
      <c r="L225">
        <v>4439.6225071963827</v>
      </c>
      <c r="M225">
        <v>4482.1075071963824</v>
      </c>
      <c r="N225">
        <v>4524.592507196382</v>
      </c>
      <c r="O225">
        <v>4567.0775071963817</v>
      </c>
      <c r="Q225">
        <v>69830.44373025831</v>
      </c>
      <c r="R225">
        <v>67943.864972515585</v>
      </c>
      <c r="S225">
        <v>66057.286214772859</v>
      </c>
      <c r="T225">
        <v>64170.707457030134</v>
      </c>
      <c r="U225">
        <v>62284.128699287408</v>
      </c>
      <c r="W225">
        <v>0</v>
      </c>
      <c r="AB225">
        <v>1</v>
      </c>
      <c r="AC225">
        <v>1</v>
      </c>
      <c r="AD225">
        <v>1</v>
      </c>
      <c r="AE225">
        <v>1</v>
      </c>
      <c r="AF225">
        <v>1</v>
      </c>
      <c r="AL225">
        <v>3.0292308000000001</v>
      </c>
      <c r="AM225" s="5">
        <v>19.76176643371582</v>
      </c>
      <c r="AN225">
        <v>570.77625570776252</v>
      </c>
      <c r="AO225">
        <f t="shared" si="3"/>
        <v>26826.48401826484</v>
      </c>
      <c r="AP225">
        <v>684.93150684931504</v>
      </c>
      <c r="AQ225">
        <v>7.0360600000000009E-2</v>
      </c>
      <c r="AR225">
        <v>5.8237299999999999E-2</v>
      </c>
      <c r="AS225">
        <v>4.2790799999999997E-2</v>
      </c>
      <c r="AT225">
        <v>4.9065699999999997E-2</v>
      </c>
      <c r="AU225">
        <v>5.0269100000000004E-2</v>
      </c>
      <c r="AW225">
        <v>7.0360600000000009E-2</v>
      </c>
      <c r="AX225">
        <v>5.8237300000000006E-2</v>
      </c>
      <c r="AY225">
        <v>4.2790800000000004E-2</v>
      </c>
      <c r="AZ225">
        <v>4.9065700000000004E-2</v>
      </c>
      <c r="BA225">
        <v>5.0269099999999997E-2</v>
      </c>
      <c r="BC225">
        <v>0</v>
      </c>
      <c r="BD225">
        <v>0</v>
      </c>
      <c r="BE225">
        <v>0</v>
      </c>
      <c r="BF225">
        <v>0</v>
      </c>
      <c r="BG225">
        <v>0</v>
      </c>
    </row>
    <row r="226" spans="1:59">
      <c r="A226">
        <v>225</v>
      </c>
      <c r="E226">
        <v>9795.2054794520554</v>
      </c>
      <c r="K226">
        <v>5448.1948374196081</v>
      </c>
      <c r="L226">
        <v>5489.3048374196078</v>
      </c>
      <c r="M226">
        <v>5530.4148374196075</v>
      </c>
      <c r="N226">
        <v>5571.5248374196071</v>
      </c>
      <c r="O226">
        <v>5612.6348374196068</v>
      </c>
      <c r="Q226">
        <v>65992.958937230345</v>
      </c>
      <c r="R226">
        <v>64210.055840410001</v>
      </c>
      <c r="S226">
        <v>62427.152743589657</v>
      </c>
      <c r="T226">
        <v>60644.249646769313</v>
      </c>
      <c r="U226">
        <v>58861.346549948968</v>
      </c>
      <c r="W226">
        <v>4.5520000000000005E-2</v>
      </c>
      <c r="AB226">
        <v>1</v>
      </c>
      <c r="AC226">
        <v>1</v>
      </c>
      <c r="AD226">
        <v>1</v>
      </c>
      <c r="AE226">
        <v>1</v>
      </c>
      <c r="AF226">
        <v>1</v>
      </c>
      <c r="AL226">
        <v>3.3277489999999998</v>
      </c>
      <c r="AM226" s="5">
        <v>19.444782257080082</v>
      </c>
      <c r="AN226">
        <v>570.77625570776252</v>
      </c>
      <c r="AO226">
        <f t="shared" si="3"/>
        <v>26826.48401826484</v>
      </c>
      <c r="AP226">
        <v>684.93150684931504</v>
      </c>
      <c r="AQ226">
        <v>7.3125200000000001E-2</v>
      </c>
      <c r="AR226">
        <v>5.8562600000000006E-2</v>
      </c>
      <c r="AS226">
        <v>4.6657999999999998E-2</v>
      </c>
      <c r="AT226">
        <v>5.0752000000000005E-2</v>
      </c>
      <c r="AU226">
        <v>5.0029899999999995E-2</v>
      </c>
      <c r="AW226">
        <v>7.3125200000000001E-2</v>
      </c>
      <c r="AX226">
        <v>5.8562600000000006E-2</v>
      </c>
      <c r="AY226">
        <v>4.6657999999999991E-2</v>
      </c>
      <c r="AZ226">
        <v>5.0752000000000005E-2</v>
      </c>
      <c r="BA226">
        <v>5.0029900000000002E-2</v>
      </c>
      <c r="BC226">
        <v>0</v>
      </c>
      <c r="BD226">
        <v>0</v>
      </c>
      <c r="BE226">
        <v>0</v>
      </c>
      <c r="BF226">
        <v>0</v>
      </c>
      <c r="BG226">
        <v>0</v>
      </c>
    </row>
    <row r="227" spans="1:59">
      <c r="A227">
        <v>226</v>
      </c>
      <c r="E227">
        <v>9795.2054794520554</v>
      </c>
      <c r="K227">
        <v>6436.1185793980567</v>
      </c>
      <c r="L227">
        <v>6491.9410793980569</v>
      </c>
      <c r="M227">
        <v>6547.7635793980571</v>
      </c>
      <c r="N227">
        <v>6603.5860793980573</v>
      </c>
      <c r="O227">
        <v>6659.4085793980576</v>
      </c>
      <c r="Q227">
        <v>63303.835955077877</v>
      </c>
      <c r="R227">
        <v>61593.583725515447</v>
      </c>
      <c r="S227">
        <v>59883.331495953018</v>
      </c>
      <c r="T227">
        <v>58173.079266390589</v>
      </c>
      <c r="U227">
        <v>56462.827036828159</v>
      </c>
      <c r="W227">
        <v>6.0060000000000002E-2</v>
      </c>
      <c r="AB227">
        <v>1</v>
      </c>
      <c r="AC227">
        <v>1</v>
      </c>
      <c r="AD227">
        <v>1</v>
      </c>
      <c r="AE227">
        <v>1</v>
      </c>
      <c r="AF227">
        <v>1</v>
      </c>
      <c r="AL227">
        <v>4.2921829999999996</v>
      </c>
      <c r="AM227" s="5">
        <v>19.50527381896973</v>
      </c>
      <c r="AN227">
        <v>570.77625570776252</v>
      </c>
      <c r="AO227">
        <f t="shared" si="3"/>
        <v>26826.48401826484</v>
      </c>
      <c r="AP227">
        <v>684.93150684931504</v>
      </c>
      <c r="AQ227">
        <v>7.4648300000000001E-2</v>
      </c>
      <c r="AR227">
        <v>5.9117299999999998E-2</v>
      </c>
      <c r="AS227">
        <v>4.8675099999999999E-2</v>
      </c>
      <c r="AT227">
        <v>5.0750400000000001E-2</v>
      </c>
      <c r="AU227">
        <v>5.0603299999999997E-2</v>
      </c>
      <c r="AW227">
        <v>7.4648300000000001E-2</v>
      </c>
      <c r="AX227">
        <v>5.9117299999999998E-2</v>
      </c>
      <c r="AY227">
        <v>4.8675099999999999E-2</v>
      </c>
      <c r="AZ227">
        <v>5.0750400000000001E-2</v>
      </c>
      <c r="BA227">
        <v>5.0603300000000004E-2</v>
      </c>
      <c r="BC227">
        <v>0</v>
      </c>
      <c r="BD227">
        <v>0</v>
      </c>
      <c r="BE227">
        <v>0</v>
      </c>
      <c r="BF227">
        <v>0</v>
      </c>
      <c r="BG227">
        <v>0</v>
      </c>
    </row>
    <row r="228" spans="1:59">
      <c r="A228">
        <v>227</v>
      </c>
      <c r="E228">
        <v>9795.2054794520554</v>
      </c>
      <c r="K228">
        <v>7222.95015141166</v>
      </c>
      <c r="L228">
        <v>7295.9601514116603</v>
      </c>
      <c r="M228">
        <v>7368.9701514116605</v>
      </c>
      <c r="N228">
        <v>7441.9801514116607</v>
      </c>
      <c r="O228">
        <v>7514.9901514116609</v>
      </c>
      <c r="Q228">
        <v>61110.414006282903</v>
      </c>
      <c r="R228">
        <v>59459.420503131943</v>
      </c>
      <c r="S228">
        <v>57808.426999980984</v>
      </c>
      <c r="T228">
        <v>56157.433496830025</v>
      </c>
      <c r="U228">
        <v>54506.439993679065</v>
      </c>
      <c r="W228">
        <v>6.2850000000000003E-2</v>
      </c>
      <c r="AB228">
        <v>1</v>
      </c>
      <c r="AC228">
        <v>1</v>
      </c>
      <c r="AD228">
        <v>1</v>
      </c>
      <c r="AE228">
        <v>1</v>
      </c>
      <c r="AF228">
        <v>1</v>
      </c>
      <c r="AL228">
        <v>4.5530679999999997</v>
      </c>
      <c r="AM228" s="5">
        <v>19.227264404296879</v>
      </c>
      <c r="AN228">
        <v>570.77625570776252</v>
      </c>
      <c r="AO228">
        <f t="shared" si="3"/>
        <v>26826.48401826484</v>
      </c>
      <c r="AP228">
        <v>684.93150684931504</v>
      </c>
      <c r="AQ228">
        <v>7.6626700000000006E-2</v>
      </c>
      <c r="AR228">
        <v>6.3281900000000002E-2</v>
      </c>
      <c r="AS228">
        <v>5.0705800000000002E-2</v>
      </c>
      <c r="AT228">
        <v>5.1609799999999997E-2</v>
      </c>
      <c r="AU228">
        <v>5.08727E-2</v>
      </c>
      <c r="AW228">
        <v>7.6626700000000006E-2</v>
      </c>
      <c r="AX228">
        <v>6.3281900000000002E-2</v>
      </c>
      <c r="AY228">
        <v>5.0705800000000009E-2</v>
      </c>
      <c r="AZ228">
        <v>5.1609799999999997E-2</v>
      </c>
      <c r="BA228">
        <v>5.0872700000000007E-2</v>
      </c>
      <c r="BC228">
        <v>0</v>
      </c>
      <c r="BD228">
        <v>0</v>
      </c>
      <c r="BE228">
        <v>0</v>
      </c>
      <c r="BF228">
        <v>0</v>
      </c>
      <c r="BG228">
        <v>0</v>
      </c>
    </row>
    <row r="229" spans="1:59">
      <c r="A229">
        <v>228</v>
      </c>
      <c r="E229">
        <v>9795.2054794520554</v>
      </c>
      <c r="K229">
        <v>8345.3250535410225</v>
      </c>
      <c r="L229">
        <v>8459.6650535410226</v>
      </c>
      <c r="M229">
        <v>8574.0050535410228</v>
      </c>
      <c r="N229">
        <v>8688.3450535410229</v>
      </c>
      <c r="O229">
        <v>8802.6850535410231</v>
      </c>
      <c r="Q229">
        <v>59113.033422568267</v>
      </c>
      <c r="R229">
        <v>57516.002285830225</v>
      </c>
      <c r="S229">
        <v>55918.971149092184</v>
      </c>
      <c r="T229">
        <v>54321.940012354142</v>
      </c>
      <c r="U229">
        <v>52724.9088756161</v>
      </c>
      <c r="W229">
        <v>7.4279999999999999E-2</v>
      </c>
      <c r="AB229">
        <v>1</v>
      </c>
      <c r="AC229">
        <v>1</v>
      </c>
      <c r="AD229">
        <v>1</v>
      </c>
      <c r="AE229">
        <v>1</v>
      </c>
      <c r="AF229">
        <v>1</v>
      </c>
      <c r="AL229">
        <v>5.3356050000000002</v>
      </c>
      <c r="AM229" s="5">
        <v>19.003580093383789</v>
      </c>
      <c r="AN229">
        <v>570.77625570776252</v>
      </c>
      <c r="AO229">
        <f t="shared" si="3"/>
        <v>26826.48401826484</v>
      </c>
      <c r="AP229">
        <v>684.93150684931504</v>
      </c>
      <c r="AQ229">
        <v>7.8081100000000001E-2</v>
      </c>
      <c r="AR229">
        <v>6.3519099999999995E-2</v>
      </c>
      <c r="AS229">
        <v>5.0378300000000001E-2</v>
      </c>
      <c r="AT229">
        <v>5.1681499999999998E-2</v>
      </c>
      <c r="AU229">
        <v>5.08867E-2</v>
      </c>
      <c r="AW229">
        <v>7.8081100000000001E-2</v>
      </c>
      <c r="AX229">
        <v>6.3519099999999995E-2</v>
      </c>
      <c r="AY229">
        <v>5.0378300000000001E-2</v>
      </c>
      <c r="AZ229">
        <v>5.1681500000000005E-2</v>
      </c>
      <c r="BA229">
        <v>5.0886699999999993E-2</v>
      </c>
      <c r="BC229">
        <v>0</v>
      </c>
      <c r="BD229">
        <v>0</v>
      </c>
      <c r="BE229">
        <v>0</v>
      </c>
      <c r="BF229">
        <v>0</v>
      </c>
      <c r="BG229">
        <v>0</v>
      </c>
    </row>
    <row r="230" spans="1:59">
      <c r="A230">
        <v>229</v>
      </c>
      <c r="E230">
        <v>9795.2054794520554</v>
      </c>
      <c r="K230">
        <v>7850.7786122902726</v>
      </c>
      <c r="L230">
        <v>8029.7961122902725</v>
      </c>
      <c r="M230">
        <v>8208.8136122902724</v>
      </c>
      <c r="N230">
        <v>8387.8311122902724</v>
      </c>
      <c r="O230">
        <v>8566.8486122902723</v>
      </c>
      <c r="Q230">
        <v>57210.680578184452</v>
      </c>
      <c r="R230">
        <v>55665.044481919074</v>
      </c>
      <c r="S230">
        <v>54119.408385653696</v>
      </c>
      <c r="T230">
        <v>52573.772289388318</v>
      </c>
      <c r="U230">
        <v>51028.13619312294</v>
      </c>
      <c r="W230">
        <v>6.7949999999999997E-2</v>
      </c>
      <c r="AB230">
        <v>1</v>
      </c>
      <c r="AC230">
        <v>1</v>
      </c>
      <c r="AD230">
        <v>1</v>
      </c>
      <c r="AE230">
        <v>1</v>
      </c>
      <c r="AF230">
        <v>1</v>
      </c>
      <c r="AL230">
        <v>5.9083189999999997</v>
      </c>
      <c r="AM230" s="5">
        <v>18.90543365478516</v>
      </c>
      <c r="AN230">
        <v>570.77625570776252</v>
      </c>
      <c r="AO230">
        <f t="shared" si="3"/>
        <v>26826.48401826484</v>
      </c>
      <c r="AP230">
        <v>684.93150684931504</v>
      </c>
      <c r="AQ230">
        <v>7.7662099999999998E-2</v>
      </c>
      <c r="AR230">
        <v>6.12807E-2</v>
      </c>
      <c r="AS230">
        <v>4.9460400000000002E-2</v>
      </c>
      <c r="AT230">
        <v>5.3065399999999999E-2</v>
      </c>
      <c r="AU230">
        <v>5.0734299999999996E-2</v>
      </c>
      <c r="AW230">
        <v>7.7662099999999998E-2</v>
      </c>
      <c r="AX230">
        <v>6.1280700000000007E-2</v>
      </c>
      <c r="AY230">
        <v>4.9460400000000002E-2</v>
      </c>
      <c r="AZ230">
        <v>5.3065399999999999E-2</v>
      </c>
      <c r="BA230">
        <v>5.0734299999999996E-2</v>
      </c>
      <c r="BC230">
        <v>0</v>
      </c>
      <c r="BD230">
        <v>0</v>
      </c>
      <c r="BE230">
        <v>0</v>
      </c>
      <c r="BF230">
        <v>0</v>
      </c>
      <c r="BG230">
        <v>0</v>
      </c>
    </row>
    <row r="231" spans="1:59">
      <c r="A231">
        <v>230</v>
      </c>
      <c r="E231">
        <v>9795.2054794520554</v>
      </c>
      <c r="K231">
        <v>6903.7747886186235</v>
      </c>
      <c r="L231">
        <v>7139.8256219519571</v>
      </c>
      <c r="M231">
        <v>7375.8764552852899</v>
      </c>
      <c r="N231">
        <v>7611.9272886186227</v>
      </c>
      <c r="O231">
        <v>7847.9781219519555</v>
      </c>
      <c r="Q231">
        <v>56912.992326873078</v>
      </c>
      <c r="R231">
        <v>55375.398744528291</v>
      </c>
      <c r="S231">
        <v>53837.805162183504</v>
      </c>
      <c r="T231">
        <v>52300.211579838717</v>
      </c>
      <c r="U231">
        <v>50762.61799749393</v>
      </c>
      <c r="W231">
        <v>7.7670000000000003E-2</v>
      </c>
      <c r="AB231">
        <v>1</v>
      </c>
      <c r="AC231">
        <v>1</v>
      </c>
      <c r="AD231">
        <v>1</v>
      </c>
      <c r="AE231">
        <v>1</v>
      </c>
      <c r="AF231">
        <v>1</v>
      </c>
      <c r="AL231">
        <v>6.0336685000000001</v>
      </c>
      <c r="AM231" s="5">
        <v>18.592618942260739</v>
      </c>
      <c r="AN231">
        <v>570.77625570776252</v>
      </c>
      <c r="AO231">
        <f t="shared" si="3"/>
        <v>26826.48401826484</v>
      </c>
      <c r="AP231">
        <v>684.93150684931504</v>
      </c>
      <c r="AQ231">
        <v>7.7883499999999994E-2</v>
      </c>
      <c r="AR231">
        <v>6.0888900000000003E-2</v>
      </c>
      <c r="AS231">
        <v>4.86515E-2</v>
      </c>
      <c r="AT231">
        <v>5.3725299999999997E-2</v>
      </c>
      <c r="AU231">
        <v>5.1128199999999999E-2</v>
      </c>
      <c r="AW231">
        <v>7.7883499999999981E-2</v>
      </c>
      <c r="AX231">
        <v>6.088890000000001E-2</v>
      </c>
      <c r="AY231">
        <v>4.86515E-2</v>
      </c>
      <c r="AZ231">
        <v>5.372529999999999E-2</v>
      </c>
      <c r="BA231">
        <v>5.1128199999999999E-2</v>
      </c>
      <c r="BC231">
        <v>0</v>
      </c>
      <c r="BD231">
        <v>0</v>
      </c>
      <c r="BE231">
        <v>0</v>
      </c>
      <c r="BF231">
        <v>0</v>
      </c>
      <c r="BG231">
        <v>0</v>
      </c>
    </row>
    <row r="232" spans="1:59">
      <c r="A232">
        <v>231</v>
      </c>
      <c r="E232">
        <v>9795.2054794520554</v>
      </c>
      <c r="K232">
        <v>6334.4033538925833</v>
      </c>
      <c r="L232">
        <v>6683.9150205592505</v>
      </c>
      <c r="M232">
        <v>7033.4266872259177</v>
      </c>
      <c r="N232">
        <v>7382.9383538925849</v>
      </c>
      <c r="O232">
        <v>7732.4500205592522</v>
      </c>
      <c r="Q232">
        <v>56258.676762629977</v>
      </c>
      <c r="R232">
        <v>54738.760540098665</v>
      </c>
      <c r="S232">
        <v>53218.844317567353</v>
      </c>
      <c r="T232">
        <v>51698.928095036041</v>
      </c>
      <c r="U232">
        <v>50179.011872504729</v>
      </c>
      <c r="W232">
        <v>5.3670000000000002E-2</v>
      </c>
      <c r="AB232">
        <v>1</v>
      </c>
      <c r="AC232">
        <v>1</v>
      </c>
      <c r="AD232">
        <v>1</v>
      </c>
      <c r="AE232">
        <v>1</v>
      </c>
      <c r="AF232">
        <v>1</v>
      </c>
      <c r="AL232">
        <v>5.8782699999999997</v>
      </c>
      <c r="AM232" s="5">
        <v>18.577127456665039</v>
      </c>
      <c r="AN232">
        <v>570.77625570776252</v>
      </c>
      <c r="AO232">
        <f t="shared" si="3"/>
        <v>26826.48401826484</v>
      </c>
      <c r="AP232">
        <v>684.93150684931504</v>
      </c>
      <c r="AQ232">
        <v>7.9871999999999999E-2</v>
      </c>
      <c r="AR232">
        <v>6.7803799999999997E-2</v>
      </c>
      <c r="AS232">
        <v>5.9381900000000001E-2</v>
      </c>
      <c r="AT232">
        <v>6.8459699999999998E-2</v>
      </c>
      <c r="AU232">
        <v>5.5265099999999998E-2</v>
      </c>
      <c r="AW232">
        <v>7.9871999999999985E-2</v>
      </c>
      <c r="AX232">
        <v>6.7803799999999997E-2</v>
      </c>
      <c r="AY232">
        <v>5.9381900000000001E-2</v>
      </c>
      <c r="AZ232">
        <v>6.8459699999999998E-2</v>
      </c>
      <c r="BA232">
        <v>5.5265099999999998E-2</v>
      </c>
      <c r="BC232">
        <v>0</v>
      </c>
      <c r="BD232">
        <v>0</v>
      </c>
      <c r="BE232">
        <v>0</v>
      </c>
      <c r="BF232">
        <v>0</v>
      </c>
      <c r="BG232">
        <v>0</v>
      </c>
    </row>
    <row r="233" spans="1:59">
      <c r="A233">
        <v>232</v>
      </c>
      <c r="E233">
        <v>9795.2054794520554</v>
      </c>
      <c r="K233">
        <v>6114.6049355589166</v>
      </c>
      <c r="L233">
        <v>6434.1974355589164</v>
      </c>
      <c r="M233">
        <v>6753.7899355589161</v>
      </c>
      <c r="N233">
        <v>7073.3824355589159</v>
      </c>
      <c r="O233">
        <v>7392.9749355589156</v>
      </c>
      <c r="Q233">
        <v>58432.557900965083</v>
      </c>
      <c r="R233">
        <v>56853.910876035778</v>
      </c>
      <c r="S233">
        <v>55275.263851106472</v>
      </c>
      <c r="T233">
        <v>53696.616826177167</v>
      </c>
      <c r="U233">
        <v>52117.969801247862</v>
      </c>
      <c r="W233">
        <v>1.7000000000000001E-2</v>
      </c>
      <c r="AB233">
        <v>1</v>
      </c>
      <c r="AC233">
        <v>1</v>
      </c>
      <c r="AD233">
        <v>1</v>
      </c>
      <c r="AE233">
        <v>1</v>
      </c>
      <c r="AF233">
        <v>1</v>
      </c>
      <c r="AL233">
        <v>6.1485820000000002</v>
      </c>
      <c r="AM233" s="5">
        <v>18.73809814453125</v>
      </c>
      <c r="AN233">
        <v>570.77625570776252</v>
      </c>
      <c r="AO233">
        <f t="shared" si="3"/>
        <v>26826.48401826484</v>
      </c>
      <c r="AP233">
        <v>684.93150684931504</v>
      </c>
      <c r="AQ233">
        <v>8.36871E-2</v>
      </c>
      <c r="AR233">
        <v>8.5504499999999997E-2</v>
      </c>
      <c r="AS233">
        <v>8.2663700000000007E-2</v>
      </c>
      <c r="AT233">
        <v>0.10342</v>
      </c>
      <c r="AU233">
        <v>8.6422399999999996E-2</v>
      </c>
      <c r="AW233">
        <v>8.36871E-2</v>
      </c>
      <c r="AX233">
        <v>8.5504499999999997E-2</v>
      </c>
      <c r="AY233">
        <v>8.2663699999999993E-2</v>
      </c>
      <c r="AZ233">
        <v>0.10342</v>
      </c>
      <c r="BA233">
        <v>8.6422399999999996E-2</v>
      </c>
      <c r="BC233">
        <v>0</v>
      </c>
      <c r="BD233">
        <v>0</v>
      </c>
      <c r="BE233">
        <v>0</v>
      </c>
      <c r="BF233">
        <v>0</v>
      </c>
      <c r="BG233">
        <v>0</v>
      </c>
    </row>
    <row r="234" spans="1:59">
      <c r="A234">
        <v>233</v>
      </c>
      <c r="E234">
        <v>9795.2054794520554</v>
      </c>
      <c r="K234">
        <v>6599.7982526252545</v>
      </c>
      <c r="L234">
        <v>6957.9432526252549</v>
      </c>
      <c r="M234">
        <v>7316.0882526252553</v>
      </c>
      <c r="N234">
        <v>7674.2332526252558</v>
      </c>
      <c r="O234">
        <v>8032.3782526252562</v>
      </c>
      <c r="Q234">
        <v>63061.777191936817</v>
      </c>
      <c r="R234">
        <v>61358.064558313548</v>
      </c>
      <c r="S234">
        <v>59654.351924690287</v>
      </c>
      <c r="T234">
        <v>57950.639291067026</v>
      </c>
      <c r="U234">
        <v>56246.926657443764</v>
      </c>
      <c r="W234">
        <v>0</v>
      </c>
      <c r="AB234">
        <v>1</v>
      </c>
      <c r="AC234">
        <v>1</v>
      </c>
      <c r="AD234">
        <v>1</v>
      </c>
      <c r="AE234">
        <v>1</v>
      </c>
      <c r="AF234">
        <v>1</v>
      </c>
      <c r="AL234">
        <v>6.3599740000000002</v>
      </c>
      <c r="AM234" s="5">
        <v>18.62336349487305</v>
      </c>
      <c r="AN234">
        <v>570.77625570776252</v>
      </c>
      <c r="AO234">
        <f t="shared" si="3"/>
        <v>26826.48401826484</v>
      </c>
      <c r="AP234">
        <v>684.93150684931504</v>
      </c>
      <c r="AQ234">
        <v>8.7566199999999997E-2</v>
      </c>
      <c r="AR234">
        <v>8.5889099999999996E-2</v>
      </c>
      <c r="AS234">
        <v>0.110277</v>
      </c>
      <c r="AT234">
        <v>0.11938500000000001</v>
      </c>
      <c r="AU234">
        <v>0.115257</v>
      </c>
      <c r="AW234">
        <v>8.7566199999999997E-2</v>
      </c>
      <c r="AX234">
        <v>8.5889099999999982E-2</v>
      </c>
      <c r="AY234">
        <v>0.110277</v>
      </c>
      <c r="AZ234">
        <v>0.11938500000000001</v>
      </c>
      <c r="BA234">
        <v>0.11525699999999998</v>
      </c>
      <c r="BC234">
        <v>0</v>
      </c>
      <c r="BD234">
        <v>0</v>
      </c>
      <c r="BE234">
        <v>0</v>
      </c>
      <c r="BF234">
        <v>0</v>
      </c>
      <c r="BG234">
        <v>0</v>
      </c>
    </row>
    <row r="235" spans="1:59">
      <c r="A235">
        <v>234</v>
      </c>
      <c r="E235">
        <v>9795.2054794520554</v>
      </c>
      <c r="K235">
        <v>8334.80278883356</v>
      </c>
      <c r="L235">
        <v>8728.1477888335594</v>
      </c>
      <c r="M235">
        <v>9121.4927888335587</v>
      </c>
      <c r="N235">
        <v>9514.8377888335581</v>
      </c>
      <c r="O235">
        <v>9908.1827888335574</v>
      </c>
      <c r="Q235">
        <v>64959.165676145523</v>
      </c>
      <c r="R235">
        <v>63204.192123035922</v>
      </c>
      <c r="S235">
        <v>61449.218569926321</v>
      </c>
      <c r="T235">
        <v>59694.24501681672</v>
      </c>
      <c r="U235">
        <v>57939.271463707119</v>
      </c>
      <c r="W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L235">
        <v>6.2362026999999998</v>
      </c>
      <c r="AM235" s="5">
        <v>18.060676574707031</v>
      </c>
      <c r="AN235">
        <v>570.77625570776252</v>
      </c>
      <c r="AO235">
        <f t="shared" si="3"/>
        <v>26826.48401826484</v>
      </c>
      <c r="AP235">
        <v>684.93150684931504</v>
      </c>
      <c r="AQ235">
        <v>8.9385900000000004E-2</v>
      </c>
      <c r="AR235">
        <v>8.6829299999999998E-2</v>
      </c>
      <c r="AS235">
        <v>0.109496</v>
      </c>
      <c r="AT235">
        <v>0.11806799999999999</v>
      </c>
      <c r="AU235">
        <v>0.11079800000000001</v>
      </c>
      <c r="AW235">
        <v>8.9385900000000004E-2</v>
      </c>
      <c r="AX235">
        <v>8.6829299999999984E-2</v>
      </c>
      <c r="AY235">
        <v>0.109496</v>
      </c>
      <c r="AZ235">
        <v>0.11806799999999999</v>
      </c>
      <c r="BA235">
        <v>0.11079799999999999</v>
      </c>
      <c r="BC235">
        <v>0</v>
      </c>
      <c r="BD235">
        <v>0</v>
      </c>
      <c r="BE235">
        <v>0</v>
      </c>
      <c r="BF235">
        <v>0</v>
      </c>
      <c r="BG235">
        <v>0</v>
      </c>
    </row>
    <row r="236" spans="1:59">
      <c r="A236">
        <v>235</v>
      </c>
      <c r="E236">
        <v>9795.2054794520554</v>
      </c>
      <c r="K236">
        <v>8788.4293117775105</v>
      </c>
      <c r="L236">
        <v>9286.7093117775112</v>
      </c>
      <c r="M236">
        <v>9784.9893117775118</v>
      </c>
      <c r="N236">
        <v>10283.269311777512</v>
      </c>
      <c r="O236">
        <v>10781.549311777513</v>
      </c>
      <c r="Q236">
        <v>63897.557670975533</v>
      </c>
      <c r="R236">
        <v>62171.265120567383</v>
      </c>
      <c r="S236">
        <v>60444.972570159232</v>
      </c>
      <c r="T236">
        <v>58718.680019751082</v>
      </c>
      <c r="U236">
        <v>56992.387469342932</v>
      </c>
      <c r="W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L236">
        <v>5.7566290000000002</v>
      </c>
      <c r="AM236" s="5">
        <v>17.637826919555661</v>
      </c>
      <c r="AN236">
        <v>570.77625570776252</v>
      </c>
      <c r="AO236">
        <f t="shared" si="3"/>
        <v>26826.48401826484</v>
      </c>
      <c r="AP236">
        <v>684.93150684931504</v>
      </c>
      <c r="AQ236">
        <v>9.0539300000000003E-2</v>
      </c>
      <c r="AR236">
        <v>8.7766499999999997E-2</v>
      </c>
      <c r="AS236">
        <v>0.111473</v>
      </c>
      <c r="AT236">
        <v>0.118199</v>
      </c>
      <c r="AU236">
        <v>0.11165</v>
      </c>
      <c r="AW236">
        <v>9.0539300000000003E-2</v>
      </c>
      <c r="AX236">
        <v>8.7766500000000011E-2</v>
      </c>
      <c r="AY236">
        <v>0.111473</v>
      </c>
      <c r="AZ236">
        <v>0.11819899999999998</v>
      </c>
      <c r="BA236">
        <v>0.11165000000000001</v>
      </c>
      <c r="BC236">
        <v>0</v>
      </c>
      <c r="BD236">
        <v>0</v>
      </c>
      <c r="BE236">
        <v>0</v>
      </c>
      <c r="BF236">
        <v>0</v>
      </c>
      <c r="BG236">
        <v>0</v>
      </c>
    </row>
    <row r="237" spans="1:59">
      <c r="A237">
        <v>236</v>
      </c>
      <c r="E237">
        <v>9795.2054794520554</v>
      </c>
      <c r="K237">
        <v>8328.9570862183027</v>
      </c>
      <c r="L237">
        <v>8862.2162528849694</v>
      </c>
      <c r="M237">
        <v>9395.4754195516362</v>
      </c>
      <c r="N237">
        <v>9928.7345862183029</v>
      </c>
      <c r="O237">
        <v>10461.99375288497</v>
      </c>
      <c r="Q237">
        <v>64218.09630619688</v>
      </c>
      <c r="R237">
        <v>62483.143903863776</v>
      </c>
      <c r="S237">
        <v>60748.191501530673</v>
      </c>
      <c r="T237">
        <v>59013.23909919757</v>
      </c>
      <c r="U237">
        <v>57278.286696864467</v>
      </c>
      <c r="W237">
        <v>0</v>
      </c>
      <c r="AB237">
        <v>1</v>
      </c>
      <c r="AC237">
        <v>1</v>
      </c>
      <c r="AD237">
        <v>1</v>
      </c>
      <c r="AE237">
        <v>1</v>
      </c>
      <c r="AF237">
        <v>1</v>
      </c>
      <c r="AL237">
        <v>5.3935914</v>
      </c>
      <c r="AM237" s="5">
        <v>17.066799163818359</v>
      </c>
      <c r="AN237">
        <v>570.77625570776252</v>
      </c>
      <c r="AO237">
        <f t="shared" si="3"/>
        <v>26826.48401826484</v>
      </c>
      <c r="AP237">
        <v>684.93150684931504</v>
      </c>
      <c r="AQ237">
        <v>8.9596100000000012E-2</v>
      </c>
      <c r="AR237">
        <v>8.7601299999999993E-2</v>
      </c>
      <c r="AS237">
        <v>0.10896500000000001</v>
      </c>
      <c r="AT237">
        <v>0.11822299999999999</v>
      </c>
      <c r="AU237">
        <v>0.112543</v>
      </c>
      <c r="AW237">
        <v>8.9596099999999998E-2</v>
      </c>
      <c r="AX237">
        <v>8.7601299999999979E-2</v>
      </c>
      <c r="AY237">
        <v>0.10896500000000002</v>
      </c>
      <c r="AZ237">
        <v>0.11822300000000001</v>
      </c>
      <c r="BA237">
        <v>0.11254299999999999</v>
      </c>
      <c r="BC237">
        <v>0</v>
      </c>
      <c r="BD237">
        <v>0</v>
      </c>
      <c r="BE237">
        <v>0</v>
      </c>
      <c r="BF237">
        <v>0</v>
      </c>
      <c r="BG237">
        <v>0</v>
      </c>
    </row>
    <row r="238" spans="1:59">
      <c r="A238">
        <v>237</v>
      </c>
      <c r="E238">
        <v>9795.2054794520554</v>
      </c>
      <c r="K238">
        <v>7194.8907788584274</v>
      </c>
      <c r="L238">
        <v>7681.6216121917605</v>
      </c>
      <c r="M238">
        <v>8168.3524455250936</v>
      </c>
      <c r="N238">
        <v>8655.0832788584266</v>
      </c>
      <c r="O238">
        <v>9141.8141121917597</v>
      </c>
      <c r="Q238">
        <v>62996.218983416227</v>
      </c>
      <c r="R238">
        <v>61294.277509747051</v>
      </c>
      <c r="S238">
        <v>59592.336036077875</v>
      </c>
      <c r="T238">
        <v>57890.394562408699</v>
      </c>
      <c r="U238">
        <v>56188.453088739523</v>
      </c>
      <c r="W238">
        <v>0</v>
      </c>
      <c r="AB238">
        <v>1</v>
      </c>
      <c r="AC238">
        <v>1</v>
      </c>
      <c r="AD238">
        <v>1</v>
      </c>
      <c r="AE238">
        <v>1</v>
      </c>
      <c r="AF238">
        <v>1</v>
      </c>
      <c r="AL238">
        <v>4.8495045000000001</v>
      </c>
      <c r="AM238" s="5">
        <v>16.601125717163089</v>
      </c>
      <c r="AN238">
        <v>570.77625570776252</v>
      </c>
      <c r="AO238">
        <f t="shared" si="3"/>
        <v>26826.48401826484</v>
      </c>
      <c r="AP238">
        <v>684.93150684931504</v>
      </c>
      <c r="AQ238">
        <v>8.8825399999999999E-2</v>
      </c>
      <c r="AR238">
        <v>8.9094300000000001E-2</v>
      </c>
      <c r="AS238">
        <v>0.11904600000000001</v>
      </c>
      <c r="AT238">
        <v>0.12023300000000001</v>
      </c>
      <c r="AU238">
        <v>0.115233</v>
      </c>
      <c r="AW238">
        <v>8.8825399999999985E-2</v>
      </c>
      <c r="AX238">
        <v>8.9094300000000001E-2</v>
      </c>
      <c r="AY238">
        <v>0.11904600000000003</v>
      </c>
      <c r="AZ238">
        <v>0.12023300000000002</v>
      </c>
      <c r="BA238">
        <v>0.11523300000000002</v>
      </c>
      <c r="BC238">
        <v>0</v>
      </c>
      <c r="BD238">
        <v>0</v>
      </c>
      <c r="BE238">
        <v>0</v>
      </c>
      <c r="BF238">
        <v>0</v>
      </c>
      <c r="BG238">
        <v>0</v>
      </c>
    </row>
    <row r="239" spans="1:59">
      <c r="A239">
        <v>238</v>
      </c>
      <c r="E239">
        <v>9795.2054794520554</v>
      </c>
      <c r="K239">
        <v>6094.729546667043</v>
      </c>
      <c r="L239">
        <v>6497.6162133337093</v>
      </c>
      <c r="M239">
        <v>6900.5028800003756</v>
      </c>
      <c r="N239">
        <v>7303.3895466670419</v>
      </c>
      <c r="O239">
        <v>7706.2762133337083</v>
      </c>
      <c r="Q239">
        <v>58429.248327514993</v>
      </c>
      <c r="R239">
        <v>56850.690716576573</v>
      </c>
      <c r="S239">
        <v>55272.133105638153</v>
      </c>
      <c r="T239">
        <v>53693.575494699733</v>
      </c>
      <c r="U239">
        <v>52115.017883761313</v>
      </c>
      <c r="W239">
        <v>0</v>
      </c>
      <c r="AB239">
        <v>1</v>
      </c>
      <c r="AC239">
        <v>1</v>
      </c>
      <c r="AD239">
        <v>1</v>
      </c>
      <c r="AE239">
        <v>1</v>
      </c>
      <c r="AF239">
        <v>1</v>
      </c>
      <c r="AL239">
        <v>4.4997569999999998</v>
      </c>
      <c r="AM239" s="5">
        <v>15.9579610824585</v>
      </c>
      <c r="AN239">
        <v>570.77625570776252</v>
      </c>
      <c r="AO239">
        <f t="shared" si="3"/>
        <v>26826.48401826484</v>
      </c>
      <c r="AP239">
        <v>684.93150684931504</v>
      </c>
      <c r="AQ239">
        <v>8.691589999999999E-2</v>
      </c>
      <c r="AR239">
        <v>8.7682599999999999E-2</v>
      </c>
      <c r="AS239">
        <v>0.114938</v>
      </c>
      <c r="AT239">
        <v>0.119639</v>
      </c>
      <c r="AU239">
        <v>0.116142</v>
      </c>
      <c r="AW239">
        <v>8.6915899999999977E-2</v>
      </c>
      <c r="AX239">
        <v>8.7682599999999986E-2</v>
      </c>
      <c r="AY239">
        <v>0.114938</v>
      </c>
      <c r="AZ239">
        <v>0.11963899999999998</v>
      </c>
      <c r="BA239">
        <v>0.11614200000000001</v>
      </c>
      <c r="BC239">
        <v>0</v>
      </c>
      <c r="BD239">
        <v>0</v>
      </c>
      <c r="BE239">
        <v>0</v>
      </c>
      <c r="BF239">
        <v>0</v>
      </c>
      <c r="BG239">
        <v>0</v>
      </c>
    </row>
    <row r="240" spans="1:59">
      <c r="A240">
        <v>239</v>
      </c>
      <c r="E240">
        <v>9795.2054794520554</v>
      </c>
      <c r="K240">
        <v>5974.3080727927463</v>
      </c>
      <c r="L240">
        <v>6302.0947394594132</v>
      </c>
      <c r="M240">
        <v>6629.88140612608</v>
      </c>
      <c r="N240">
        <v>6957.6680727927469</v>
      </c>
      <c r="O240">
        <v>7285.4547394594138</v>
      </c>
      <c r="Q240">
        <v>50857.263784174371</v>
      </c>
      <c r="R240">
        <v>49483.275194095106</v>
      </c>
      <c r="S240">
        <v>48109.286604015841</v>
      </c>
      <c r="T240">
        <v>46735.298013936575</v>
      </c>
      <c r="U240">
        <v>45361.30942385731</v>
      </c>
      <c r="W240">
        <v>0</v>
      </c>
      <c r="AB240">
        <v>1</v>
      </c>
      <c r="AC240">
        <v>1</v>
      </c>
      <c r="AD240">
        <v>1</v>
      </c>
      <c r="AE240">
        <v>1</v>
      </c>
      <c r="AF240">
        <v>1</v>
      </c>
      <c r="AL240">
        <v>3.1779296000000001</v>
      </c>
      <c r="AM240" s="5">
        <v>15.544919967651371</v>
      </c>
      <c r="AN240">
        <v>570.77625570776252</v>
      </c>
      <c r="AO240">
        <f t="shared" si="3"/>
        <v>26826.48401826484</v>
      </c>
      <c r="AP240">
        <v>684.93150684931504</v>
      </c>
      <c r="AQ240">
        <v>8.5531499999999996E-2</v>
      </c>
      <c r="AR240">
        <v>8.69833E-2</v>
      </c>
      <c r="AS240">
        <v>0.117302</v>
      </c>
      <c r="AT240">
        <v>0.119862</v>
      </c>
      <c r="AU240">
        <v>0.114287</v>
      </c>
      <c r="AW240">
        <v>8.5531499999999996E-2</v>
      </c>
      <c r="AX240">
        <v>8.69833E-2</v>
      </c>
      <c r="AY240">
        <v>0.117302</v>
      </c>
      <c r="AZ240">
        <v>0.11986200000000001</v>
      </c>
      <c r="BA240">
        <v>0.11428700000000001</v>
      </c>
      <c r="BC240">
        <v>0</v>
      </c>
      <c r="BD240">
        <v>0</v>
      </c>
      <c r="BE240">
        <v>0</v>
      </c>
      <c r="BF240">
        <v>0</v>
      </c>
      <c r="BG240">
        <v>0</v>
      </c>
    </row>
    <row r="241" spans="1:59">
      <c r="A241">
        <v>240</v>
      </c>
      <c r="E241">
        <v>9795.2054794520554</v>
      </c>
      <c r="K241">
        <v>4607.5828013456385</v>
      </c>
      <c r="L241">
        <v>4868.9328013456379</v>
      </c>
      <c r="M241">
        <v>5130.2828013456383</v>
      </c>
      <c r="N241">
        <v>5391.6328013456387</v>
      </c>
      <c r="O241">
        <v>5652.982801345639</v>
      </c>
      <c r="Q241">
        <v>41370.321363130948</v>
      </c>
      <c r="R241">
        <v>40252.63737048336</v>
      </c>
      <c r="S241">
        <v>39134.953377835773</v>
      </c>
      <c r="T241">
        <v>38017.269385188185</v>
      </c>
      <c r="U241">
        <v>36899.585392540597</v>
      </c>
      <c r="W241">
        <v>0</v>
      </c>
      <c r="AB241">
        <v>1</v>
      </c>
      <c r="AC241">
        <v>1</v>
      </c>
      <c r="AD241">
        <v>1</v>
      </c>
      <c r="AE241">
        <v>1</v>
      </c>
      <c r="AF241">
        <v>1</v>
      </c>
      <c r="AL241">
        <v>1.3466203000000001</v>
      </c>
      <c r="AM241" s="5">
        <v>15.55026054382324</v>
      </c>
      <c r="AN241">
        <v>570.77625570776252</v>
      </c>
      <c r="AO241">
        <f t="shared" si="3"/>
        <v>26826.48401826484</v>
      </c>
      <c r="AP241">
        <v>684.93150684931504</v>
      </c>
      <c r="AQ241">
        <v>8.2085199999999997E-2</v>
      </c>
      <c r="AR241">
        <v>8.928910000000001E-2</v>
      </c>
      <c r="AS241">
        <v>0.11986799999999999</v>
      </c>
      <c r="AT241">
        <v>0.120893</v>
      </c>
      <c r="AU241">
        <v>0.11484</v>
      </c>
      <c r="AW241">
        <v>8.2085200000000011E-2</v>
      </c>
      <c r="AX241">
        <v>8.9289099999999996E-2</v>
      </c>
      <c r="AY241">
        <v>0.11986799999999999</v>
      </c>
      <c r="AZ241">
        <v>0.12089300000000001</v>
      </c>
      <c r="BA241">
        <v>0.11483999999999998</v>
      </c>
      <c r="BC241">
        <v>0</v>
      </c>
      <c r="BD241">
        <v>0</v>
      </c>
      <c r="BE241">
        <v>0</v>
      </c>
      <c r="BF241">
        <v>0</v>
      </c>
      <c r="BG241">
        <v>0</v>
      </c>
    </row>
    <row r="242" spans="1:59">
      <c r="A242">
        <v>241</v>
      </c>
      <c r="E242">
        <v>9795.2054794520554</v>
      </c>
      <c r="K242">
        <v>3364.4048221389467</v>
      </c>
      <c r="L242">
        <v>3576.8339888056134</v>
      </c>
      <c r="M242">
        <v>3789.2631554722802</v>
      </c>
      <c r="N242">
        <v>4001.692322138947</v>
      </c>
      <c r="O242">
        <v>4214.1214888056138</v>
      </c>
      <c r="Q242">
        <v>39970.858847834294</v>
      </c>
      <c r="R242">
        <v>38890.983524195981</v>
      </c>
      <c r="S242">
        <v>37811.108200557675</v>
      </c>
      <c r="T242">
        <v>36731.23287691937</v>
      </c>
      <c r="U242">
        <v>35651.357553281065</v>
      </c>
      <c r="W242">
        <v>0</v>
      </c>
      <c r="AB242">
        <v>1</v>
      </c>
      <c r="AC242">
        <v>1</v>
      </c>
      <c r="AD242">
        <v>1</v>
      </c>
      <c r="AE242">
        <v>1</v>
      </c>
      <c r="AF242">
        <v>1</v>
      </c>
      <c r="AL242">
        <v>0.48439769999999999</v>
      </c>
      <c r="AM242" s="5">
        <v>15.343418121337891</v>
      </c>
      <c r="AN242">
        <v>570.77625570776252</v>
      </c>
      <c r="AO242">
        <f t="shared" si="3"/>
        <v>26826.48401826484</v>
      </c>
      <c r="AP242">
        <v>684.93150684931504</v>
      </c>
      <c r="AQ242">
        <v>8.1366099999999997E-2</v>
      </c>
      <c r="AR242">
        <v>9.0128E-2</v>
      </c>
      <c r="AS242">
        <v>0.11996</v>
      </c>
      <c r="AT242">
        <v>0.120953</v>
      </c>
      <c r="AU242">
        <v>0.115122</v>
      </c>
      <c r="AW242">
        <v>8.1366099999999983E-2</v>
      </c>
      <c r="AX242">
        <v>9.0128E-2</v>
      </c>
      <c r="AY242">
        <v>0.11996</v>
      </c>
      <c r="AZ242">
        <v>0.12095300000000002</v>
      </c>
      <c r="BA242">
        <v>0.11512199999999999</v>
      </c>
      <c r="BC242">
        <v>0</v>
      </c>
      <c r="BD242">
        <v>0</v>
      </c>
      <c r="BE242">
        <v>0</v>
      </c>
      <c r="BF242">
        <v>0</v>
      </c>
      <c r="BG242">
        <v>0</v>
      </c>
    </row>
    <row r="243" spans="1:59">
      <c r="A243">
        <v>242</v>
      </c>
      <c r="E243">
        <v>9795.2054794520554</v>
      </c>
      <c r="K243">
        <v>2396.9629626434989</v>
      </c>
      <c r="L243">
        <v>2496.6179626434987</v>
      </c>
      <c r="M243">
        <v>2596.2729626434984</v>
      </c>
      <c r="N243">
        <v>2695.9279626434982</v>
      </c>
      <c r="O243">
        <v>2795.5829626434979</v>
      </c>
      <c r="Q243">
        <v>39176.631845375647</v>
      </c>
      <c r="R243">
        <v>38118.213807395608</v>
      </c>
      <c r="S243">
        <v>37059.79576941557</v>
      </c>
      <c r="T243">
        <v>36001.377731435532</v>
      </c>
      <c r="U243">
        <v>34942.959693455494</v>
      </c>
      <c r="W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L243">
        <v>1.9470742000000001</v>
      </c>
      <c r="AM243" s="5">
        <v>15.24568557739258</v>
      </c>
      <c r="AN243">
        <v>570.77625570776252</v>
      </c>
      <c r="AO243">
        <f t="shared" si="3"/>
        <v>26826.48401826484</v>
      </c>
      <c r="AP243">
        <v>684.93150684931504</v>
      </c>
      <c r="AQ243">
        <v>8.1278199999999995E-2</v>
      </c>
      <c r="AR243">
        <v>9.0090299999999998E-2</v>
      </c>
      <c r="AS243">
        <v>0.119572</v>
      </c>
      <c r="AT243">
        <v>0.12065300000000001</v>
      </c>
      <c r="AU243">
        <v>0.11449200000000001</v>
      </c>
      <c r="AW243">
        <v>8.1278200000000009E-2</v>
      </c>
      <c r="AX243">
        <v>9.0090299999999998E-2</v>
      </c>
      <c r="AY243">
        <v>0.119572</v>
      </c>
      <c r="AZ243">
        <v>0.120653</v>
      </c>
      <c r="BA243">
        <v>0.11449200000000002</v>
      </c>
      <c r="BC243">
        <v>0</v>
      </c>
      <c r="BD243">
        <v>0</v>
      </c>
      <c r="BE243">
        <v>0</v>
      </c>
      <c r="BF243">
        <v>0</v>
      </c>
      <c r="BG243">
        <v>0</v>
      </c>
    </row>
    <row r="244" spans="1:59">
      <c r="A244">
        <v>243</v>
      </c>
      <c r="E244">
        <v>9795.2054794520554</v>
      </c>
      <c r="K244">
        <v>1812.0525276402045</v>
      </c>
      <c r="L244">
        <v>1860.3950276402045</v>
      </c>
      <c r="M244">
        <v>1908.7375276402045</v>
      </c>
      <c r="N244">
        <v>1957.0800276402044</v>
      </c>
      <c r="O244">
        <v>2005.4225276402044</v>
      </c>
      <c r="Q244">
        <v>39344.227177601198</v>
      </c>
      <c r="R244">
        <v>38281.281288875987</v>
      </c>
      <c r="S244">
        <v>37218.335400150776</v>
      </c>
      <c r="T244">
        <v>36155.389511425565</v>
      </c>
      <c r="U244">
        <v>35092.443622700353</v>
      </c>
      <c r="W244">
        <v>0</v>
      </c>
      <c r="AB244">
        <v>1</v>
      </c>
      <c r="AC244">
        <v>1</v>
      </c>
      <c r="AD244">
        <v>1</v>
      </c>
      <c r="AE244">
        <v>1</v>
      </c>
      <c r="AF244">
        <v>1</v>
      </c>
      <c r="AL244">
        <v>1.8216832000000001</v>
      </c>
      <c r="AM244" s="5">
        <v>15.373410224914551</v>
      </c>
      <c r="AN244">
        <v>570.77625570776252</v>
      </c>
      <c r="AO244">
        <f t="shared" si="3"/>
        <v>26826.48401826484</v>
      </c>
      <c r="AP244">
        <v>684.93150684931504</v>
      </c>
      <c r="AQ244">
        <v>8.2510900000000012E-2</v>
      </c>
      <c r="AR244">
        <v>9.0898099999999996E-2</v>
      </c>
      <c r="AS244">
        <v>0.12291299999999999</v>
      </c>
      <c r="AT244">
        <v>0.123318</v>
      </c>
      <c r="AU244">
        <v>0.11840200000000001</v>
      </c>
      <c r="AW244">
        <v>8.2510900000000012E-2</v>
      </c>
      <c r="AX244">
        <v>9.0898099999999996E-2</v>
      </c>
      <c r="AY244">
        <v>0.12291299999999998</v>
      </c>
      <c r="AZ244">
        <v>0.123318</v>
      </c>
      <c r="BA244">
        <v>0.11840199999999999</v>
      </c>
      <c r="BC244">
        <v>0</v>
      </c>
      <c r="BD244">
        <v>0</v>
      </c>
      <c r="BE244">
        <v>0</v>
      </c>
      <c r="BF244">
        <v>0</v>
      </c>
      <c r="BG244">
        <v>0</v>
      </c>
    </row>
    <row r="245" spans="1:59">
      <c r="A245">
        <v>244</v>
      </c>
      <c r="E245">
        <v>9795.2054794520554</v>
      </c>
      <c r="K245">
        <v>1697.4100823795591</v>
      </c>
      <c r="L245">
        <v>1738.9325823795591</v>
      </c>
      <c r="M245">
        <v>1780.4550823795591</v>
      </c>
      <c r="N245">
        <v>1821.9775823795592</v>
      </c>
      <c r="O245">
        <v>1863.5000823795592</v>
      </c>
      <c r="Q245">
        <v>40741.199530649428</v>
      </c>
      <c r="R245">
        <v>39640.512247119448</v>
      </c>
      <c r="S245">
        <v>38539.824963589461</v>
      </c>
      <c r="T245">
        <v>37439.137680059473</v>
      </c>
      <c r="U245">
        <v>36338.450396529486</v>
      </c>
      <c r="W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L245">
        <v>0.95983989999999997</v>
      </c>
      <c r="AM245" s="5">
        <v>15.179128646850589</v>
      </c>
      <c r="AN245">
        <v>570.77625570776252</v>
      </c>
      <c r="AO245">
        <f t="shared" si="3"/>
        <v>26826.48401826484</v>
      </c>
      <c r="AP245">
        <v>684.93150684931504</v>
      </c>
      <c r="AQ245">
        <v>8.1284000000000009E-2</v>
      </c>
      <c r="AR245">
        <v>9.8804100000000006E-2</v>
      </c>
      <c r="AS245">
        <v>0.125578</v>
      </c>
      <c r="AT245">
        <v>0.12725</v>
      </c>
      <c r="AU245">
        <v>0.12500600000000001</v>
      </c>
      <c r="AW245">
        <v>8.1284000000000009E-2</v>
      </c>
      <c r="AX245">
        <v>9.8804099999999992E-2</v>
      </c>
      <c r="AY245">
        <v>0.12557800000000002</v>
      </c>
      <c r="AZ245">
        <v>0.12725000000000003</v>
      </c>
      <c r="BA245">
        <v>0.12500600000000001</v>
      </c>
      <c r="BC245">
        <v>0</v>
      </c>
      <c r="BD245">
        <v>0</v>
      </c>
      <c r="BE245">
        <v>0</v>
      </c>
      <c r="BF245">
        <v>0</v>
      </c>
      <c r="BG245">
        <v>0</v>
      </c>
    </row>
    <row r="246" spans="1:59">
      <c r="A246">
        <v>245</v>
      </c>
      <c r="E246">
        <v>9795.2054794520554</v>
      </c>
      <c r="K246">
        <v>1916.1665850707909</v>
      </c>
      <c r="L246">
        <v>1956.8640850707909</v>
      </c>
      <c r="M246">
        <v>1997.5615850707909</v>
      </c>
      <c r="N246">
        <v>2038.2590850707909</v>
      </c>
      <c r="O246">
        <v>2078.9565850707909</v>
      </c>
      <c r="Q246">
        <v>44292.242693543943</v>
      </c>
      <c r="R246">
        <v>43095.618422046726</v>
      </c>
      <c r="S246">
        <v>41898.994150549508</v>
      </c>
      <c r="T246">
        <v>40702.36987905229</v>
      </c>
      <c r="U246">
        <v>39505.745607555073</v>
      </c>
      <c r="W246">
        <v>0</v>
      </c>
      <c r="AB246">
        <v>1</v>
      </c>
      <c r="AC246">
        <v>1</v>
      </c>
      <c r="AD246">
        <v>1</v>
      </c>
      <c r="AE246">
        <v>1</v>
      </c>
      <c r="AF246">
        <v>1</v>
      </c>
      <c r="AL246">
        <v>1.1449307</v>
      </c>
      <c r="AM246" s="5">
        <v>14.59569835662842</v>
      </c>
      <c r="AN246">
        <v>570.77625570776252</v>
      </c>
      <c r="AO246">
        <f t="shared" si="3"/>
        <v>26826.48401826484</v>
      </c>
      <c r="AP246">
        <v>684.93150684931504</v>
      </c>
      <c r="AQ246">
        <v>8.2644200000000001E-2</v>
      </c>
      <c r="AR246">
        <v>9.7925200000000004E-2</v>
      </c>
      <c r="AS246">
        <v>0.12181600000000001</v>
      </c>
      <c r="AT246">
        <v>0.127554</v>
      </c>
      <c r="AU246">
        <v>0.119324</v>
      </c>
      <c r="AW246">
        <v>8.2644199999999987E-2</v>
      </c>
      <c r="AX246">
        <v>9.7925200000000004E-2</v>
      </c>
      <c r="AY246">
        <v>0.12181600000000002</v>
      </c>
      <c r="AZ246">
        <v>0.127554</v>
      </c>
      <c r="BA246">
        <v>0.119324</v>
      </c>
      <c r="BC246">
        <v>0</v>
      </c>
      <c r="BD246">
        <v>0</v>
      </c>
      <c r="BE246">
        <v>0</v>
      </c>
      <c r="BF246">
        <v>0</v>
      </c>
      <c r="BG246">
        <v>0</v>
      </c>
    </row>
    <row r="247" spans="1:59">
      <c r="A247">
        <v>246</v>
      </c>
      <c r="E247">
        <v>9795.2054794520554</v>
      </c>
      <c r="K247">
        <v>2797.0417001857518</v>
      </c>
      <c r="L247">
        <v>2838.1517001857519</v>
      </c>
      <c r="M247">
        <v>2879.261700185752</v>
      </c>
      <c r="N247">
        <v>2920.3717001857522</v>
      </c>
      <c r="O247">
        <v>2961.4817001857523</v>
      </c>
      <c r="Q247">
        <v>60356.838111516823</v>
      </c>
      <c r="R247">
        <v>58726.203655333287</v>
      </c>
      <c r="S247">
        <v>57095.569199149752</v>
      </c>
      <c r="T247">
        <v>55464.934742966216</v>
      </c>
      <c r="U247">
        <v>53834.30028678268</v>
      </c>
      <c r="W247">
        <v>0</v>
      </c>
      <c r="AB247">
        <v>1</v>
      </c>
      <c r="AC247">
        <v>1</v>
      </c>
      <c r="AD247">
        <v>1</v>
      </c>
      <c r="AE247">
        <v>1</v>
      </c>
      <c r="AF247">
        <v>1</v>
      </c>
      <c r="AL247">
        <v>1.5107481</v>
      </c>
      <c r="AM247" s="5">
        <v>14.42528629302979</v>
      </c>
      <c r="AN247">
        <v>570.77625570776252</v>
      </c>
      <c r="AO247">
        <f t="shared" si="3"/>
        <v>26826.48401826484</v>
      </c>
      <c r="AP247">
        <v>684.93150684931504</v>
      </c>
      <c r="AQ247">
        <v>9.0645900000000001E-2</v>
      </c>
      <c r="AR247">
        <v>9.7661799999999993E-2</v>
      </c>
      <c r="AS247">
        <v>0.147927</v>
      </c>
      <c r="AT247">
        <v>0.129582</v>
      </c>
      <c r="AU247">
        <v>0.125084</v>
      </c>
      <c r="AW247">
        <v>9.0645899999999988E-2</v>
      </c>
      <c r="AX247">
        <v>9.7661800000000007E-2</v>
      </c>
      <c r="AY247">
        <v>0.14792700000000003</v>
      </c>
      <c r="AZ247">
        <v>0.12958200000000003</v>
      </c>
      <c r="BA247">
        <v>0.12508400000000003</v>
      </c>
      <c r="BC247">
        <v>0</v>
      </c>
      <c r="BD247">
        <v>0</v>
      </c>
      <c r="BE247">
        <v>0</v>
      </c>
      <c r="BF247">
        <v>0</v>
      </c>
      <c r="BG247">
        <v>0</v>
      </c>
    </row>
    <row r="248" spans="1:59">
      <c r="A248">
        <v>247</v>
      </c>
      <c r="E248">
        <v>9795.2054794520554</v>
      </c>
      <c r="K248">
        <v>4389.1679042647183</v>
      </c>
      <c r="L248">
        <v>4430.1404042647182</v>
      </c>
      <c r="M248">
        <v>4471.1129042647181</v>
      </c>
      <c r="N248">
        <v>4512.0854042647179</v>
      </c>
      <c r="O248">
        <v>4553.0579042647178</v>
      </c>
      <c r="Q248">
        <v>79291.590800513193</v>
      </c>
      <c r="R248">
        <v>77149.404343537171</v>
      </c>
      <c r="S248">
        <v>75007.217886561149</v>
      </c>
      <c r="T248">
        <v>72865.031429585128</v>
      </c>
      <c r="U248">
        <v>70722.844972609106</v>
      </c>
      <c r="W248">
        <v>0</v>
      </c>
      <c r="AB248">
        <v>1</v>
      </c>
      <c r="AC248">
        <v>1</v>
      </c>
      <c r="AD248">
        <v>1</v>
      </c>
      <c r="AE248">
        <v>1</v>
      </c>
      <c r="AF248">
        <v>1</v>
      </c>
      <c r="AL248">
        <v>1.5169348</v>
      </c>
      <c r="AM248" s="5">
        <v>14.416250228881839</v>
      </c>
      <c r="AN248">
        <v>570.77625570776252</v>
      </c>
      <c r="AO248">
        <f t="shared" si="3"/>
        <v>26826.48401826484</v>
      </c>
      <c r="AP248">
        <v>684.93150684931504</v>
      </c>
      <c r="AQ248">
        <v>0.11579099999999999</v>
      </c>
      <c r="AR248">
        <v>0.14424700000000001</v>
      </c>
      <c r="AS248">
        <v>0.19531700000000002</v>
      </c>
      <c r="AT248">
        <v>0.25398199999999999</v>
      </c>
      <c r="AU248">
        <v>0.14596199999999998</v>
      </c>
      <c r="AW248">
        <v>0.11579099999999999</v>
      </c>
      <c r="AX248">
        <v>0.14424700000000001</v>
      </c>
      <c r="AY248">
        <v>0.19531700000000002</v>
      </c>
      <c r="AZ248">
        <v>0.25398199999999999</v>
      </c>
      <c r="BA248">
        <v>0.14596199999999998</v>
      </c>
      <c r="BC248">
        <v>0</v>
      </c>
      <c r="BD248">
        <v>0</v>
      </c>
      <c r="BE248">
        <v>0</v>
      </c>
      <c r="BF248">
        <v>0</v>
      </c>
      <c r="BG248">
        <v>0</v>
      </c>
    </row>
    <row r="249" spans="1:59">
      <c r="A249">
        <v>248</v>
      </c>
      <c r="E249">
        <v>9795.2054794520554</v>
      </c>
      <c r="K249">
        <v>5740.3110091223271</v>
      </c>
      <c r="L249">
        <v>5782.2460091223275</v>
      </c>
      <c r="M249">
        <v>5824.1810091223269</v>
      </c>
      <c r="N249">
        <v>5866.1160091223264</v>
      </c>
      <c r="O249">
        <v>5908.0510091223259</v>
      </c>
      <c r="Q249">
        <v>70517.965227807697</v>
      </c>
      <c r="R249">
        <v>68612.812000373189</v>
      </c>
      <c r="S249">
        <v>66707.658772938681</v>
      </c>
      <c r="T249">
        <v>64802.505545504173</v>
      </c>
      <c r="U249">
        <v>62897.352318069665</v>
      </c>
      <c r="W249">
        <v>0</v>
      </c>
      <c r="AB249">
        <v>1</v>
      </c>
      <c r="AC249">
        <v>1</v>
      </c>
      <c r="AD249">
        <v>1</v>
      </c>
      <c r="AE249">
        <v>1</v>
      </c>
      <c r="AF249">
        <v>1</v>
      </c>
      <c r="AL249">
        <v>1.7878217000000001</v>
      </c>
      <c r="AM249" s="5">
        <v>13.914144515991209</v>
      </c>
      <c r="AN249">
        <v>570.77625570776252</v>
      </c>
      <c r="AO249">
        <f t="shared" si="3"/>
        <v>26826.48401826484</v>
      </c>
      <c r="AP249">
        <v>684.93150684931504</v>
      </c>
      <c r="AQ249">
        <v>0.12598499999999999</v>
      </c>
      <c r="AR249">
        <v>0.17369499999999999</v>
      </c>
      <c r="AS249">
        <v>0.22239099999999998</v>
      </c>
      <c r="AT249">
        <v>0.29655900000000002</v>
      </c>
      <c r="AU249">
        <v>0.19812200000000002</v>
      </c>
      <c r="AW249">
        <v>0.12598500000000001</v>
      </c>
      <c r="AX249">
        <v>0.17369499999999999</v>
      </c>
      <c r="AY249">
        <v>0.22239100000000001</v>
      </c>
      <c r="AZ249">
        <v>0.29655900000000002</v>
      </c>
      <c r="BA249">
        <v>0.19812200000000002</v>
      </c>
      <c r="BC249">
        <v>0</v>
      </c>
      <c r="BD249">
        <v>0</v>
      </c>
      <c r="BE249">
        <v>0</v>
      </c>
      <c r="BF249">
        <v>0</v>
      </c>
      <c r="BG249">
        <v>0</v>
      </c>
    </row>
    <row r="250" spans="1:59">
      <c r="A250">
        <v>249</v>
      </c>
      <c r="E250">
        <v>9795.2054794520554</v>
      </c>
      <c r="K250">
        <v>4860.6057148773725</v>
      </c>
      <c r="L250">
        <v>4910.103214877372</v>
      </c>
      <c r="M250">
        <v>4959.6007148773715</v>
      </c>
      <c r="N250">
        <v>5009.098214877371</v>
      </c>
      <c r="O250">
        <v>5058.5957148773705</v>
      </c>
      <c r="Q250">
        <v>66640.168456418964</v>
      </c>
      <c r="R250">
        <v>64839.779981131782</v>
      </c>
      <c r="S250">
        <v>63039.3915058446</v>
      </c>
      <c r="T250">
        <v>61239.003030557418</v>
      </c>
      <c r="U250">
        <v>59438.614555270236</v>
      </c>
      <c r="W250">
        <v>7.1859999999999993E-2</v>
      </c>
      <c r="AB250">
        <v>1</v>
      </c>
      <c r="AC250">
        <v>1</v>
      </c>
      <c r="AD250">
        <v>1</v>
      </c>
      <c r="AE250">
        <v>1</v>
      </c>
      <c r="AF250">
        <v>1</v>
      </c>
      <c r="AL250">
        <v>2.0962415000000001</v>
      </c>
      <c r="AM250" s="5">
        <v>13.774885177612299</v>
      </c>
      <c r="AN250">
        <v>570.77625570776252</v>
      </c>
      <c r="AO250">
        <f t="shared" si="3"/>
        <v>26826.48401826484</v>
      </c>
      <c r="AP250">
        <v>684.93150684931504</v>
      </c>
      <c r="AQ250">
        <v>0.130992</v>
      </c>
      <c r="AR250">
        <v>0.18562600000000001</v>
      </c>
      <c r="AS250">
        <v>0.24418399999999998</v>
      </c>
      <c r="AT250">
        <v>0.32504899999999998</v>
      </c>
      <c r="AU250">
        <v>0.21013499999999999</v>
      </c>
      <c r="AW250">
        <v>0.130992</v>
      </c>
      <c r="AX250">
        <v>0.18562600000000001</v>
      </c>
      <c r="AY250">
        <v>0.24418400000000001</v>
      </c>
      <c r="AZ250">
        <v>0.32504899999999998</v>
      </c>
      <c r="BA250">
        <v>0.21013500000000002</v>
      </c>
      <c r="BC250">
        <v>0</v>
      </c>
      <c r="BD250">
        <v>0</v>
      </c>
      <c r="BE250">
        <v>0</v>
      </c>
      <c r="BF250">
        <v>0</v>
      </c>
      <c r="BG250">
        <v>0</v>
      </c>
    </row>
    <row r="251" spans="1:59">
      <c r="A251">
        <v>250</v>
      </c>
      <c r="E251">
        <v>9795.2054794520554</v>
      </c>
      <c r="K251">
        <v>4310.7899059742758</v>
      </c>
      <c r="L251">
        <v>4385.5324059742761</v>
      </c>
      <c r="M251">
        <v>4460.2749059742764</v>
      </c>
      <c r="N251">
        <v>4535.0174059742767</v>
      </c>
      <c r="O251">
        <v>4609.759905974277</v>
      </c>
      <c r="Q251">
        <v>63924.503822261468</v>
      </c>
      <c r="R251">
        <v>62197.483278517102</v>
      </c>
      <c r="S251">
        <v>60470.462734772736</v>
      </c>
      <c r="T251">
        <v>58743.442191028371</v>
      </c>
      <c r="U251">
        <v>57016.421647284005</v>
      </c>
      <c r="W251">
        <v>0.10063</v>
      </c>
      <c r="AB251">
        <v>1</v>
      </c>
      <c r="AC251">
        <v>1</v>
      </c>
      <c r="AD251">
        <v>1</v>
      </c>
      <c r="AE251">
        <v>1</v>
      </c>
      <c r="AF251">
        <v>1</v>
      </c>
      <c r="AL251">
        <v>0.98535099999999998</v>
      </c>
      <c r="AM251" s="5">
        <v>13.40851306915283</v>
      </c>
      <c r="AN251">
        <v>570.77625570776252</v>
      </c>
      <c r="AO251">
        <f t="shared" si="3"/>
        <v>26826.48401826484</v>
      </c>
      <c r="AP251">
        <v>684.93150684931504</v>
      </c>
      <c r="AQ251">
        <v>0.13136600000000001</v>
      </c>
      <c r="AR251">
        <v>0.18834700000000001</v>
      </c>
      <c r="AS251">
        <v>0.251529</v>
      </c>
      <c r="AT251">
        <v>0.32593</v>
      </c>
      <c r="AU251">
        <v>0.213867</v>
      </c>
      <c r="AW251">
        <v>0.13136600000000004</v>
      </c>
      <c r="AX251">
        <v>0.18834700000000004</v>
      </c>
      <c r="AY251">
        <v>0.251529</v>
      </c>
      <c r="AZ251">
        <v>0.32593</v>
      </c>
      <c r="BA251">
        <v>0.21386700000000003</v>
      </c>
      <c r="BC251">
        <v>0</v>
      </c>
      <c r="BD251">
        <v>0</v>
      </c>
      <c r="BE251">
        <v>0</v>
      </c>
      <c r="BF251">
        <v>0</v>
      </c>
      <c r="BG251">
        <v>0</v>
      </c>
    </row>
    <row r="252" spans="1:59">
      <c r="A252">
        <v>251</v>
      </c>
      <c r="E252">
        <v>9795.2054794520554</v>
      </c>
      <c r="K252">
        <v>4387.9980833947111</v>
      </c>
      <c r="L252">
        <v>4492.7405833947114</v>
      </c>
      <c r="M252">
        <v>4597.4830833947117</v>
      </c>
      <c r="N252">
        <v>4702.225583394712</v>
      </c>
      <c r="O252">
        <v>4806.9680833947123</v>
      </c>
      <c r="Q252">
        <v>61711.625184780663</v>
      </c>
      <c r="R252">
        <v>60044.38902034358</v>
      </c>
      <c r="S252">
        <v>58377.152855906497</v>
      </c>
      <c r="T252">
        <v>56709.916691469414</v>
      </c>
      <c r="U252">
        <v>55042.680527032331</v>
      </c>
      <c r="W252">
        <v>9.0950000000000003E-2</v>
      </c>
      <c r="AB252">
        <v>1</v>
      </c>
      <c r="AC252">
        <v>1</v>
      </c>
      <c r="AD252">
        <v>1</v>
      </c>
      <c r="AE252">
        <v>1</v>
      </c>
      <c r="AF252">
        <v>1</v>
      </c>
      <c r="AL252">
        <v>0.46469808000000001</v>
      </c>
      <c r="AM252" s="5">
        <v>13.091561317443849</v>
      </c>
      <c r="AN252">
        <v>570.77625570776252</v>
      </c>
      <c r="AO252">
        <f t="shared" si="3"/>
        <v>26826.48401826484</v>
      </c>
      <c r="AP252">
        <v>684.93150684931504</v>
      </c>
      <c r="AQ252">
        <v>0.132548</v>
      </c>
      <c r="AR252">
        <v>0.18946299999999999</v>
      </c>
      <c r="AS252">
        <v>0.25173400000000001</v>
      </c>
      <c r="AT252">
        <v>0.32389499999999999</v>
      </c>
      <c r="AU252">
        <v>0.20480299999999999</v>
      </c>
      <c r="AW252">
        <v>0.132548</v>
      </c>
      <c r="AX252">
        <v>0.18946299999999999</v>
      </c>
      <c r="AY252">
        <v>0.25173400000000001</v>
      </c>
      <c r="AZ252">
        <v>0.32389499999999999</v>
      </c>
      <c r="BA252">
        <v>0.20480300000000001</v>
      </c>
      <c r="BC252">
        <v>0</v>
      </c>
      <c r="BD252">
        <v>0</v>
      </c>
      <c r="BE252">
        <v>0</v>
      </c>
      <c r="BF252">
        <v>0</v>
      </c>
      <c r="BG252">
        <v>0</v>
      </c>
    </row>
    <row r="253" spans="1:59">
      <c r="A253">
        <v>252</v>
      </c>
      <c r="E253">
        <v>9795.2054794520554</v>
      </c>
      <c r="K253">
        <v>5073.5131132185725</v>
      </c>
      <c r="L253">
        <v>5241.2564465519063</v>
      </c>
      <c r="M253">
        <v>5408.9997798852401</v>
      </c>
      <c r="N253">
        <v>5576.7431132185739</v>
      </c>
      <c r="O253">
        <v>5744.4864465519076</v>
      </c>
      <c r="Q253">
        <v>59689.837104447681</v>
      </c>
      <c r="R253">
        <v>58077.222713185227</v>
      </c>
      <c r="S253">
        <v>56464.608321922773</v>
      </c>
      <c r="T253">
        <v>54851.993930660319</v>
      </c>
      <c r="U253">
        <v>53239.379539397865</v>
      </c>
      <c r="W253">
        <v>8.3849999999999994E-2</v>
      </c>
      <c r="AB253">
        <v>1</v>
      </c>
      <c r="AC253">
        <v>1</v>
      </c>
      <c r="AD253">
        <v>1</v>
      </c>
      <c r="AE253">
        <v>1</v>
      </c>
      <c r="AF253">
        <v>1</v>
      </c>
      <c r="AL253">
        <v>1.3922938</v>
      </c>
      <c r="AM253" s="5">
        <v>13.040470123291019</v>
      </c>
      <c r="AN253">
        <v>570.77625570776252</v>
      </c>
      <c r="AO253">
        <f t="shared" si="3"/>
        <v>26826.48401826484</v>
      </c>
      <c r="AP253">
        <v>684.93150684931504</v>
      </c>
      <c r="AQ253">
        <v>0.13232099999999999</v>
      </c>
      <c r="AR253">
        <v>0.19156600000000001</v>
      </c>
      <c r="AS253">
        <v>0.254826</v>
      </c>
      <c r="AT253">
        <v>0.32791699999999996</v>
      </c>
      <c r="AU253">
        <v>0.20819200000000002</v>
      </c>
      <c r="AW253">
        <v>0.13232100000000002</v>
      </c>
      <c r="AX253">
        <v>0.19156600000000001</v>
      </c>
      <c r="AY253">
        <v>0.254826</v>
      </c>
      <c r="AZ253">
        <v>0.32791699999999996</v>
      </c>
      <c r="BA253">
        <v>0.20819200000000004</v>
      </c>
      <c r="BC253">
        <v>0</v>
      </c>
      <c r="BD253">
        <v>0</v>
      </c>
      <c r="BE253">
        <v>0</v>
      </c>
      <c r="BF253">
        <v>0</v>
      </c>
      <c r="BG253">
        <v>0</v>
      </c>
    </row>
    <row r="254" spans="1:59">
      <c r="A254">
        <v>253</v>
      </c>
      <c r="E254">
        <v>9795.2054794520554</v>
      </c>
      <c r="K254">
        <v>4894.5305201075644</v>
      </c>
      <c r="L254">
        <v>5099.3980201075647</v>
      </c>
      <c r="M254">
        <v>5304.265520107565</v>
      </c>
      <c r="N254">
        <v>5509.1330201075652</v>
      </c>
      <c r="O254">
        <v>5714.0005201075655</v>
      </c>
      <c r="Q254">
        <v>57768.399472748839</v>
      </c>
      <c r="R254">
        <v>56207.695727370927</v>
      </c>
      <c r="S254">
        <v>54646.991981993015</v>
      </c>
      <c r="T254">
        <v>53086.288236615103</v>
      </c>
      <c r="U254">
        <v>51525.58449123719</v>
      </c>
      <c r="W254">
        <v>4.2279999999999998E-2</v>
      </c>
      <c r="AB254">
        <v>1</v>
      </c>
      <c r="AC254">
        <v>1</v>
      </c>
      <c r="AD254">
        <v>1</v>
      </c>
      <c r="AE254">
        <v>1</v>
      </c>
      <c r="AF254">
        <v>1</v>
      </c>
      <c r="AL254">
        <v>1.9970585000000001</v>
      </c>
      <c r="AM254" s="5">
        <v>12.695469856262211</v>
      </c>
      <c r="AN254">
        <v>570.77625570776252</v>
      </c>
      <c r="AO254">
        <f t="shared" si="3"/>
        <v>26826.48401826484</v>
      </c>
      <c r="AP254">
        <v>684.93150684931504</v>
      </c>
      <c r="AQ254">
        <v>0.132415</v>
      </c>
      <c r="AR254">
        <v>0.19373400000000002</v>
      </c>
      <c r="AS254">
        <v>0.25877600000000001</v>
      </c>
      <c r="AT254">
        <v>0.33061799999999997</v>
      </c>
      <c r="AU254">
        <v>0.213972</v>
      </c>
      <c r="AW254">
        <v>0.132415</v>
      </c>
      <c r="AX254">
        <v>0.19373400000000002</v>
      </c>
      <c r="AY254">
        <v>0.25877600000000001</v>
      </c>
      <c r="AZ254">
        <v>0.33061799999999997</v>
      </c>
      <c r="BA254">
        <v>0.213972</v>
      </c>
      <c r="BC254">
        <v>0</v>
      </c>
      <c r="BD254">
        <v>0</v>
      </c>
      <c r="BE254">
        <v>0</v>
      </c>
      <c r="BF254">
        <v>0</v>
      </c>
      <c r="BG254">
        <v>0</v>
      </c>
    </row>
    <row r="255" spans="1:59">
      <c r="A255">
        <v>254</v>
      </c>
      <c r="E255">
        <v>9795.2054794520554</v>
      </c>
      <c r="K255">
        <v>4884.0021322775046</v>
      </c>
      <c r="L255">
        <v>5145.352132277505</v>
      </c>
      <c r="M255">
        <v>5406.7021322775054</v>
      </c>
      <c r="N255">
        <v>5668.0521322775057</v>
      </c>
      <c r="O255">
        <v>5929.4021322775061</v>
      </c>
      <c r="Q255">
        <v>57468.130316288793</v>
      </c>
      <c r="R255">
        <v>55915.538812022969</v>
      </c>
      <c r="S255">
        <v>54362.947307757146</v>
      </c>
      <c r="T255">
        <v>52810.355803491322</v>
      </c>
      <c r="U255">
        <v>51257.764299225499</v>
      </c>
      <c r="W255">
        <v>3.424E-2</v>
      </c>
      <c r="AB255">
        <v>1</v>
      </c>
      <c r="AC255">
        <v>1</v>
      </c>
      <c r="AD255">
        <v>1</v>
      </c>
      <c r="AE255">
        <v>1</v>
      </c>
      <c r="AF255">
        <v>1</v>
      </c>
      <c r="AL255">
        <v>2.3951577999999998</v>
      </c>
      <c r="AM255" s="5">
        <v>12.273794174194339</v>
      </c>
      <c r="AN255">
        <v>570.77625570776252</v>
      </c>
      <c r="AO255">
        <f t="shared" si="3"/>
        <v>26826.48401826484</v>
      </c>
      <c r="AP255">
        <v>684.93150684931504</v>
      </c>
      <c r="AQ255">
        <v>0.13256299999999999</v>
      </c>
      <c r="AR255">
        <v>0.19620699999999999</v>
      </c>
      <c r="AS255">
        <v>0.26188499999999998</v>
      </c>
      <c r="AT255">
        <v>0.34478199999999998</v>
      </c>
      <c r="AU255">
        <v>0.22040499999999999</v>
      </c>
      <c r="AW255">
        <v>0.13256299999999999</v>
      </c>
      <c r="AX255">
        <v>0.19620700000000002</v>
      </c>
      <c r="AY255">
        <v>0.26188499999999998</v>
      </c>
      <c r="AZ255">
        <v>0.34478199999999998</v>
      </c>
      <c r="BA255">
        <v>0.22040500000000002</v>
      </c>
      <c r="BC255">
        <v>0</v>
      </c>
      <c r="BD255">
        <v>0</v>
      </c>
      <c r="BE255">
        <v>0</v>
      </c>
      <c r="BF255">
        <v>0</v>
      </c>
      <c r="BG255">
        <v>0</v>
      </c>
    </row>
    <row r="256" spans="1:59">
      <c r="A256">
        <v>255</v>
      </c>
      <c r="E256">
        <v>9795.2054794520554</v>
      </c>
      <c r="K256">
        <v>4864.1151774873933</v>
      </c>
      <c r="L256">
        <v>5179.4176774873931</v>
      </c>
      <c r="M256">
        <v>5494.7201774873929</v>
      </c>
      <c r="N256">
        <v>5810.0226774873927</v>
      </c>
      <c r="O256">
        <v>6125.3251774873925</v>
      </c>
      <c r="Q256">
        <v>56806.577138064662</v>
      </c>
      <c r="R256">
        <v>55271.858529090183</v>
      </c>
      <c r="S256">
        <v>53737.139920115704</v>
      </c>
      <c r="T256">
        <v>52202.421311141225</v>
      </c>
      <c r="U256">
        <v>50667.702702166745</v>
      </c>
      <c r="W256">
        <v>4.9320000000000003E-2</v>
      </c>
      <c r="AB256">
        <v>1</v>
      </c>
      <c r="AC256">
        <v>1</v>
      </c>
      <c r="AD256">
        <v>1</v>
      </c>
      <c r="AE256">
        <v>1</v>
      </c>
      <c r="AF256">
        <v>1</v>
      </c>
      <c r="AL256">
        <v>2.4157137999999998</v>
      </c>
      <c r="AM256" s="5">
        <v>12.37542724609375</v>
      </c>
      <c r="AN256">
        <v>570.77625570776252</v>
      </c>
      <c r="AO256">
        <f t="shared" si="3"/>
        <v>26826.48401826484</v>
      </c>
      <c r="AP256">
        <v>684.93150684931504</v>
      </c>
      <c r="AQ256">
        <v>0.133746</v>
      </c>
      <c r="AR256">
        <v>0.23701</v>
      </c>
      <c r="AS256">
        <v>0.273982</v>
      </c>
      <c r="AT256">
        <v>0.376695</v>
      </c>
      <c r="AU256">
        <v>0.40986900000000004</v>
      </c>
      <c r="AW256">
        <v>0.13374600000000003</v>
      </c>
      <c r="AX256">
        <v>0.23701</v>
      </c>
      <c r="AY256">
        <v>0.273982</v>
      </c>
      <c r="AZ256">
        <v>0.376695</v>
      </c>
      <c r="BA256">
        <v>0.40986900000000004</v>
      </c>
      <c r="BC256">
        <v>0</v>
      </c>
      <c r="BD256">
        <v>0</v>
      </c>
      <c r="BE256">
        <v>0</v>
      </c>
      <c r="BF256">
        <v>0</v>
      </c>
      <c r="BG256">
        <v>0</v>
      </c>
    </row>
    <row r="257" spans="1:59">
      <c r="A257">
        <v>256</v>
      </c>
      <c r="E257">
        <v>9795.2054794520554</v>
      </c>
      <c r="K257">
        <v>4573.999601725759</v>
      </c>
      <c r="L257">
        <v>5007.2721017257591</v>
      </c>
      <c r="M257">
        <v>5440.5446017257591</v>
      </c>
      <c r="N257">
        <v>5873.8171017257591</v>
      </c>
      <c r="O257">
        <v>6307.0896017257592</v>
      </c>
      <c r="Q257">
        <v>59002.190568910548</v>
      </c>
      <c r="R257">
        <v>57408.154025628362</v>
      </c>
      <c r="S257">
        <v>55814.117482346177</v>
      </c>
      <c r="T257">
        <v>54220.080939063992</v>
      </c>
      <c r="U257">
        <v>52626.044395781806</v>
      </c>
      <c r="W257">
        <v>1.6070000000000001E-2</v>
      </c>
      <c r="AB257">
        <v>1</v>
      </c>
      <c r="AC257">
        <v>1</v>
      </c>
      <c r="AD257">
        <v>1</v>
      </c>
      <c r="AE257">
        <v>1</v>
      </c>
      <c r="AF257">
        <v>1</v>
      </c>
      <c r="AL257">
        <v>2.9183235000000001</v>
      </c>
      <c r="AM257" s="5">
        <v>12.97848415374756</v>
      </c>
      <c r="AN257">
        <v>570.77625570776252</v>
      </c>
      <c r="AO257">
        <f t="shared" si="3"/>
        <v>26826.48401826484</v>
      </c>
      <c r="AP257">
        <v>684.93150684931504</v>
      </c>
      <c r="AQ257">
        <v>0.13509699999999999</v>
      </c>
      <c r="AR257">
        <v>0.237618</v>
      </c>
      <c r="AS257">
        <v>0.29125099999999998</v>
      </c>
      <c r="AT257">
        <v>0.39438899999999999</v>
      </c>
      <c r="AU257">
        <v>0.43323299999999998</v>
      </c>
      <c r="AW257">
        <v>0.13509700000000002</v>
      </c>
      <c r="AX257">
        <v>0.237618</v>
      </c>
      <c r="AY257">
        <v>0.29125099999999998</v>
      </c>
      <c r="AZ257">
        <v>0.39438899999999999</v>
      </c>
      <c r="BA257">
        <v>0.43323299999999998</v>
      </c>
      <c r="BC257">
        <v>0</v>
      </c>
      <c r="BD257">
        <v>0</v>
      </c>
      <c r="BE257">
        <v>0</v>
      </c>
      <c r="BF257">
        <v>0</v>
      </c>
      <c r="BG257">
        <v>0</v>
      </c>
    </row>
    <row r="258" spans="1:59">
      <c r="A258">
        <v>257</v>
      </c>
      <c r="E258">
        <v>9795.2054794520554</v>
      </c>
      <c r="K258">
        <v>4944.8328175178467</v>
      </c>
      <c r="L258">
        <v>5571.8078175178471</v>
      </c>
      <c r="M258">
        <v>6198.7828175178474</v>
      </c>
      <c r="N258">
        <v>6825.7578175178478</v>
      </c>
      <c r="O258">
        <v>7452.7328175178482</v>
      </c>
      <c r="Q258">
        <v>63680.835455766457</v>
      </c>
      <c r="R258">
        <v>61960.397993911669</v>
      </c>
      <c r="S258">
        <v>60239.960532056881</v>
      </c>
      <c r="T258">
        <v>58519.523070202093</v>
      </c>
      <c r="U258">
        <v>56799.085608347305</v>
      </c>
      <c r="W258">
        <v>0</v>
      </c>
      <c r="AB258">
        <v>1</v>
      </c>
      <c r="AC258">
        <v>1</v>
      </c>
      <c r="AD258">
        <v>1</v>
      </c>
      <c r="AE258">
        <v>1</v>
      </c>
      <c r="AF258">
        <v>1</v>
      </c>
      <c r="AL258">
        <v>3.7252097000000002</v>
      </c>
      <c r="AM258" s="5">
        <v>13.6049690246582</v>
      </c>
      <c r="AN258">
        <v>570.77625570776252</v>
      </c>
      <c r="AO258">
        <f t="shared" si="3"/>
        <v>26826.48401826484</v>
      </c>
      <c r="AP258">
        <v>684.93150684931504</v>
      </c>
      <c r="AQ258">
        <v>0.13550100000000001</v>
      </c>
      <c r="AR258">
        <v>0.240617</v>
      </c>
      <c r="AS258">
        <v>0.29014899999999999</v>
      </c>
      <c r="AT258">
        <v>0.39326699999999998</v>
      </c>
      <c r="AU258">
        <v>0.431973</v>
      </c>
      <c r="AW258">
        <v>0.13550100000000004</v>
      </c>
      <c r="AX258">
        <v>0.24061700000000003</v>
      </c>
      <c r="AY258">
        <v>0.29014899999999999</v>
      </c>
      <c r="AZ258">
        <v>0.39326699999999998</v>
      </c>
      <c r="BA258">
        <v>0.431973</v>
      </c>
      <c r="BC258">
        <v>0</v>
      </c>
      <c r="BD258">
        <v>0</v>
      </c>
      <c r="BE258">
        <v>0</v>
      </c>
      <c r="BF258">
        <v>0</v>
      </c>
      <c r="BG258">
        <v>0</v>
      </c>
    </row>
    <row r="259" spans="1:59">
      <c r="A259">
        <v>258</v>
      </c>
      <c r="E259">
        <v>9795.2054794520554</v>
      </c>
      <c r="K259">
        <v>6739.338032107953</v>
      </c>
      <c r="L259">
        <v>7517.8321987746203</v>
      </c>
      <c r="M259">
        <v>8296.3263654412876</v>
      </c>
      <c r="N259">
        <v>9074.8205321079549</v>
      </c>
      <c r="O259">
        <v>9853.3146987746222</v>
      </c>
      <c r="Q259">
        <v>65595.651974456763</v>
      </c>
      <c r="R259">
        <v>63823.482747484442</v>
      </c>
      <c r="S259">
        <v>62051.313520512122</v>
      </c>
      <c r="T259">
        <v>60279.144293539801</v>
      </c>
      <c r="U259">
        <v>58506.97506656748</v>
      </c>
      <c r="W259">
        <v>0</v>
      </c>
      <c r="AB259">
        <v>1</v>
      </c>
      <c r="AC259">
        <v>1</v>
      </c>
      <c r="AD259">
        <v>1</v>
      </c>
      <c r="AE259">
        <v>1</v>
      </c>
      <c r="AF259">
        <v>1</v>
      </c>
      <c r="AL259">
        <v>4.0417284999999996</v>
      </c>
      <c r="AM259" s="5">
        <v>13.585593223571779</v>
      </c>
      <c r="AN259">
        <v>570.77625570776252</v>
      </c>
      <c r="AO259">
        <f t="shared" ref="AO259:AO322" si="4">235000000/8760</f>
        <v>26826.48401826484</v>
      </c>
      <c r="AP259">
        <v>684.93150684931504</v>
      </c>
      <c r="AQ259">
        <v>0.13578899999999999</v>
      </c>
      <c r="AR259">
        <v>0.242141</v>
      </c>
      <c r="AS259">
        <v>0.29686399999999996</v>
      </c>
      <c r="AT259">
        <v>0.39762400000000003</v>
      </c>
      <c r="AU259">
        <v>0.43749900000000003</v>
      </c>
      <c r="AW259">
        <v>0.13578899999999999</v>
      </c>
      <c r="AX259">
        <v>0.242141</v>
      </c>
      <c r="AY259">
        <v>0.29686399999999996</v>
      </c>
      <c r="AZ259">
        <v>0.39762400000000003</v>
      </c>
      <c r="BA259">
        <v>0.43749900000000003</v>
      </c>
      <c r="BC259">
        <v>0</v>
      </c>
      <c r="BD259">
        <v>0</v>
      </c>
      <c r="BE259">
        <v>0</v>
      </c>
      <c r="BF259">
        <v>0</v>
      </c>
      <c r="BG259">
        <v>0</v>
      </c>
    </row>
    <row r="260" spans="1:59">
      <c r="A260">
        <v>259</v>
      </c>
      <c r="E260">
        <v>9795.2054794520554</v>
      </c>
      <c r="K260">
        <v>7889.2719473244288</v>
      </c>
      <c r="L260">
        <v>8763.7377806577624</v>
      </c>
      <c r="M260">
        <v>9638.2036139910961</v>
      </c>
      <c r="N260">
        <v>10512.66944732443</v>
      </c>
      <c r="O260">
        <v>11387.135280657763</v>
      </c>
      <c r="Q260">
        <v>64522.835097512041</v>
      </c>
      <c r="R260">
        <v>62779.64969846583</v>
      </c>
      <c r="S260">
        <v>61036.464299419618</v>
      </c>
      <c r="T260">
        <v>59293.278900373407</v>
      </c>
      <c r="U260">
        <v>57550.093501327196</v>
      </c>
      <c r="W260">
        <v>0</v>
      </c>
      <c r="AB260">
        <v>1</v>
      </c>
      <c r="AC260">
        <v>1</v>
      </c>
      <c r="AD260">
        <v>1</v>
      </c>
      <c r="AE260">
        <v>1</v>
      </c>
      <c r="AF260">
        <v>1</v>
      </c>
      <c r="AL260">
        <v>3.9168725000000002</v>
      </c>
      <c r="AM260" s="5">
        <v>13.06170082092285</v>
      </c>
      <c r="AN260">
        <v>570.77625570776252</v>
      </c>
      <c r="AO260">
        <f t="shared" si="4"/>
        <v>26826.48401826484</v>
      </c>
      <c r="AP260">
        <v>684.93150684931504</v>
      </c>
      <c r="AQ260">
        <v>0.13602699999999998</v>
      </c>
      <c r="AR260">
        <v>0.24211099999999999</v>
      </c>
      <c r="AS260">
        <v>0.29706099999999996</v>
      </c>
      <c r="AT260">
        <v>0.40375599999999995</v>
      </c>
      <c r="AU260">
        <v>0.441359</v>
      </c>
      <c r="AW260">
        <v>0.13602700000000001</v>
      </c>
      <c r="AX260">
        <v>0.24211100000000002</v>
      </c>
      <c r="AY260">
        <v>0.29706099999999996</v>
      </c>
      <c r="AZ260">
        <v>0.40375599999999995</v>
      </c>
      <c r="BA260">
        <v>0.441359</v>
      </c>
      <c r="BC260">
        <v>0</v>
      </c>
      <c r="BD260">
        <v>0</v>
      </c>
      <c r="BE260">
        <v>0</v>
      </c>
      <c r="BF260">
        <v>0</v>
      </c>
      <c r="BG260">
        <v>0</v>
      </c>
    </row>
    <row r="261" spans="1:59">
      <c r="A261">
        <v>260</v>
      </c>
      <c r="E261">
        <v>9795.2054794520554</v>
      </c>
      <c r="K261">
        <v>8281.161938776635</v>
      </c>
      <c r="L261">
        <v>9030.7819387766358</v>
      </c>
      <c r="M261">
        <v>9780.4019387766348</v>
      </c>
      <c r="N261">
        <v>10530.021938776634</v>
      </c>
      <c r="O261">
        <v>11279.641938776633</v>
      </c>
      <c r="Q261">
        <v>64844.783535946059</v>
      </c>
      <c r="R261">
        <v>63092.900196943505</v>
      </c>
      <c r="S261">
        <v>61341.016857940951</v>
      </c>
      <c r="T261">
        <v>59589.133518938397</v>
      </c>
      <c r="U261">
        <v>57837.250179935843</v>
      </c>
      <c r="W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L261">
        <v>4.1267547999999996</v>
      </c>
      <c r="AM261" s="5">
        <v>12.478096961975099</v>
      </c>
      <c r="AN261">
        <v>570.77625570776252</v>
      </c>
      <c r="AO261">
        <f t="shared" si="4"/>
        <v>26826.48401826484</v>
      </c>
      <c r="AP261">
        <v>684.93150684931504</v>
      </c>
      <c r="AQ261">
        <v>0.13605899999999999</v>
      </c>
      <c r="AR261">
        <v>0.24279900000000001</v>
      </c>
      <c r="AS261">
        <v>0.29604199999999997</v>
      </c>
      <c r="AT261">
        <v>0.40549799999999997</v>
      </c>
      <c r="AU261">
        <v>0.44477</v>
      </c>
      <c r="AW261">
        <v>0.13605899999999999</v>
      </c>
      <c r="AX261">
        <v>0.24279900000000004</v>
      </c>
      <c r="AY261">
        <v>0.29604199999999997</v>
      </c>
      <c r="AZ261">
        <v>0.40549799999999997</v>
      </c>
      <c r="BA261">
        <v>0.44477</v>
      </c>
      <c r="BC261">
        <v>0</v>
      </c>
      <c r="BD261">
        <v>0</v>
      </c>
      <c r="BE261">
        <v>0</v>
      </c>
      <c r="BF261">
        <v>0</v>
      </c>
      <c r="BG261">
        <v>0</v>
      </c>
    </row>
    <row r="262" spans="1:59">
      <c r="A262">
        <v>261</v>
      </c>
      <c r="E262">
        <v>9795.2054794520554</v>
      </c>
      <c r="K262">
        <v>7347.6448845113791</v>
      </c>
      <c r="L262">
        <v>7987.1598845113786</v>
      </c>
      <c r="M262">
        <v>8626.674884511378</v>
      </c>
      <c r="N262">
        <v>9266.1898845113774</v>
      </c>
      <c r="O262">
        <v>9905.7048845113768</v>
      </c>
      <c r="Q262">
        <v>63610.99243978435</v>
      </c>
      <c r="R262">
        <v>61892.441898686069</v>
      </c>
      <c r="S262">
        <v>60173.891357587789</v>
      </c>
      <c r="T262">
        <v>58455.340816489508</v>
      </c>
      <c r="U262">
        <v>56736.790275391228</v>
      </c>
      <c r="W262">
        <v>0</v>
      </c>
      <c r="AB262">
        <v>1</v>
      </c>
      <c r="AC262">
        <v>1</v>
      </c>
      <c r="AD262">
        <v>1</v>
      </c>
      <c r="AE262">
        <v>1</v>
      </c>
      <c r="AF262">
        <v>1</v>
      </c>
      <c r="AL262">
        <v>3.7038745999999998</v>
      </c>
      <c r="AM262" s="5">
        <v>11.38011264801025</v>
      </c>
      <c r="AN262">
        <v>570.77625570776252</v>
      </c>
      <c r="AO262">
        <f t="shared" si="4"/>
        <v>26826.48401826484</v>
      </c>
      <c r="AP262">
        <v>684.93150684931504</v>
      </c>
      <c r="AQ262">
        <v>0.13578899999999999</v>
      </c>
      <c r="AR262">
        <v>0.24109</v>
      </c>
      <c r="AS262">
        <v>0.298209</v>
      </c>
      <c r="AT262">
        <v>0.414997</v>
      </c>
      <c r="AU262">
        <v>0.44347300000000001</v>
      </c>
      <c r="AW262">
        <v>0.13578899999999999</v>
      </c>
      <c r="AX262">
        <v>0.24109000000000003</v>
      </c>
      <c r="AY262">
        <v>0.298209</v>
      </c>
      <c r="AZ262">
        <v>0.414997</v>
      </c>
      <c r="BA262">
        <v>0.44347300000000001</v>
      </c>
      <c r="BC262">
        <v>0</v>
      </c>
      <c r="BD262">
        <v>0</v>
      </c>
      <c r="BE262">
        <v>0</v>
      </c>
      <c r="BF262">
        <v>0</v>
      </c>
      <c r="BG262">
        <v>0</v>
      </c>
    </row>
    <row r="263" spans="1:59">
      <c r="A263">
        <v>262</v>
      </c>
      <c r="E263">
        <v>9795.2054794520554</v>
      </c>
      <c r="K263">
        <v>6240.9943414851477</v>
      </c>
      <c r="L263">
        <v>6771.8610081518145</v>
      </c>
      <c r="M263">
        <v>7302.7276748184813</v>
      </c>
      <c r="N263">
        <v>7833.5943414851481</v>
      </c>
      <c r="O263">
        <v>8364.4610081518149</v>
      </c>
      <c r="Q263">
        <v>58997.776493571517</v>
      </c>
      <c r="R263">
        <v>57403.859204133994</v>
      </c>
      <c r="S263">
        <v>55809.941914696472</v>
      </c>
      <c r="T263">
        <v>54216.02462525895</v>
      </c>
      <c r="U263">
        <v>52622.107335821427</v>
      </c>
      <c r="W263">
        <v>0</v>
      </c>
      <c r="AB263">
        <v>1</v>
      </c>
      <c r="AC263">
        <v>1</v>
      </c>
      <c r="AD263">
        <v>1</v>
      </c>
      <c r="AE263">
        <v>1</v>
      </c>
      <c r="AF263">
        <v>1</v>
      </c>
      <c r="AL263">
        <v>2.8684945000000002</v>
      </c>
      <c r="AM263" s="5">
        <v>10.05646419525146</v>
      </c>
      <c r="AN263">
        <v>570.77625570776252</v>
      </c>
      <c r="AO263">
        <f t="shared" si="4"/>
        <v>26826.48401826484</v>
      </c>
      <c r="AP263">
        <v>684.93150684931504</v>
      </c>
      <c r="AQ263">
        <v>0.13503399999999999</v>
      </c>
      <c r="AR263">
        <v>0.23921299999999998</v>
      </c>
      <c r="AS263">
        <v>0.28728399999999998</v>
      </c>
      <c r="AT263">
        <v>0.40156700000000001</v>
      </c>
      <c r="AU263">
        <v>0.44214100000000001</v>
      </c>
      <c r="AW263">
        <v>0.13503399999999999</v>
      </c>
      <c r="AX263">
        <v>0.23921300000000001</v>
      </c>
      <c r="AY263">
        <v>0.28728399999999998</v>
      </c>
      <c r="AZ263">
        <v>0.40156700000000001</v>
      </c>
      <c r="BA263">
        <v>0.44214100000000001</v>
      </c>
      <c r="BC263">
        <v>0</v>
      </c>
      <c r="BD263">
        <v>0</v>
      </c>
      <c r="BE263">
        <v>0</v>
      </c>
      <c r="BF263">
        <v>0</v>
      </c>
      <c r="BG263">
        <v>0</v>
      </c>
    </row>
    <row r="264" spans="1:59">
      <c r="A264">
        <v>263</v>
      </c>
      <c r="E264">
        <v>9795.2054794520554</v>
      </c>
      <c r="K264">
        <v>5992.9923170437496</v>
      </c>
      <c r="L264">
        <v>6452.7748170437499</v>
      </c>
      <c r="M264">
        <v>6912.5573170437501</v>
      </c>
      <c r="N264">
        <v>7372.3398170437504</v>
      </c>
      <c r="O264">
        <v>7832.1223170437506</v>
      </c>
      <c r="Q264">
        <v>51344.34934237651</v>
      </c>
      <c r="R264">
        <v>49957.201373400319</v>
      </c>
      <c r="S264">
        <v>48570.053404424129</v>
      </c>
      <c r="T264">
        <v>47182.905435447938</v>
      </c>
      <c r="U264">
        <v>45795.757466471747</v>
      </c>
      <c r="W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L264">
        <v>2.6638630000000001</v>
      </c>
      <c r="AM264" s="5">
        <v>9.5946388244628906</v>
      </c>
      <c r="AN264">
        <v>570.77625570776252</v>
      </c>
      <c r="AO264">
        <f t="shared" si="4"/>
        <v>26826.48401826484</v>
      </c>
      <c r="AP264">
        <v>684.93150684931504</v>
      </c>
      <c r="AQ264">
        <v>0.13286300000000001</v>
      </c>
      <c r="AR264">
        <v>0.227522</v>
      </c>
      <c r="AS264">
        <v>0.27376899999999998</v>
      </c>
      <c r="AT264">
        <v>0.35553800000000002</v>
      </c>
      <c r="AU264">
        <v>0.43317600000000001</v>
      </c>
      <c r="AW264">
        <v>0.13286300000000001</v>
      </c>
      <c r="AX264">
        <v>0.227522</v>
      </c>
      <c r="AY264">
        <v>0.27376899999999998</v>
      </c>
      <c r="AZ264">
        <v>0.35553800000000002</v>
      </c>
      <c r="BA264">
        <v>0.43317600000000001</v>
      </c>
      <c r="BC264">
        <v>0</v>
      </c>
      <c r="BD264">
        <v>0</v>
      </c>
      <c r="BE264">
        <v>0</v>
      </c>
      <c r="BF264">
        <v>0</v>
      </c>
      <c r="BG264">
        <v>0</v>
      </c>
    </row>
    <row r="265" spans="1:59">
      <c r="A265">
        <v>264</v>
      </c>
      <c r="E265">
        <v>9795.2054794520554</v>
      </c>
      <c r="K265">
        <v>4466.3760816851527</v>
      </c>
      <c r="L265">
        <v>4869.6210816851526</v>
      </c>
      <c r="M265">
        <v>5272.8660816851525</v>
      </c>
      <c r="N265">
        <v>5676.1110816851524</v>
      </c>
      <c r="O265">
        <v>6079.3560816851523</v>
      </c>
      <c r="Q265">
        <v>41770.266748925023</v>
      </c>
      <c r="R265">
        <v>40641.777605536518</v>
      </c>
      <c r="S265">
        <v>39513.288462148012</v>
      </c>
      <c r="T265">
        <v>38384.799318759506</v>
      </c>
      <c r="U265">
        <v>37256.310175371</v>
      </c>
      <c r="W265">
        <v>0</v>
      </c>
      <c r="AB265">
        <v>1</v>
      </c>
      <c r="AC265">
        <v>1</v>
      </c>
      <c r="AD265">
        <v>1</v>
      </c>
      <c r="AE265">
        <v>1</v>
      </c>
      <c r="AF265">
        <v>1</v>
      </c>
      <c r="AL265">
        <v>2.7246584999999999</v>
      </c>
      <c r="AM265" s="5">
        <v>8.3405561447143555</v>
      </c>
      <c r="AN265">
        <v>570.77625570776252</v>
      </c>
      <c r="AO265">
        <f t="shared" si="4"/>
        <v>26826.48401826484</v>
      </c>
      <c r="AP265">
        <v>684.93150684931504</v>
      </c>
      <c r="AQ265">
        <v>0.12964099999999998</v>
      </c>
      <c r="AR265">
        <v>0.21613399999999999</v>
      </c>
      <c r="AS265">
        <v>0.26847399999999999</v>
      </c>
      <c r="AT265">
        <v>0.35039399999999998</v>
      </c>
      <c r="AU265">
        <v>0.39913600000000005</v>
      </c>
      <c r="AW265">
        <v>0.12964100000000001</v>
      </c>
      <c r="AX265">
        <v>0.21613399999999999</v>
      </c>
      <c r="AY265">
        <v>0.26847399999999999</v>
      </c>
      <c r="AZ265">
        <v>0.35039399999999998</v>
      </c>
      <c r="BA265">
        <v>0.39913600000000005</v>
      </c>
      <c r="BC265">
        <v>0</v>
      </c>
      <c r="BD265">
        <v>0</v>
      </c>
      <c r="BE265">
        <v>0</v>
      </c>
      <c r="BF265">
        <v>0</v>
      </c>
      <c r="BG265">
        <v>0</v>
      </c>
    </row>
    <row r="266" spans="1:59">
      <c r="A266">
        <v>265</v>
      </c>
      <c r="E266">
        <v>9795.2054794520554</v>
      </c>
      <c r="K266">
        <v>3366.0402127605043</v>
      </c>
      <c r="L266">
        <v>3565.4077127605042</v>
      </c>
      <c r="M266">
        <v>3764.775212760504</v>
      </c>
      <c r="N266">
        <v>3964.1427127605039</v>
      </c>
      <c r="O266">
        <v>4163.5102127605041</v>
      </c>
      <c r="Q266">
        <v>39981.987784052952</v>
      </c>
      <c r="R266">
        <v>38901.811794779132</v>
      </c>
      <c r="S266">
        <v>37821.635805505313</v>
      </c>
      <c r="T266">
        <v>36741.459816231494</v>
      </c>
      <c r="U266">
        <v>35661.283826957675</v>
      </c>
      <c r="W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L266">
        <v>3.0289090000000001</v>
      </c>
      <c r="AM266" s="5">
        <v>7.58209228515625</v>
      </c>
      <c r="AN266">
        <v>570.77625570776252</v>
      </c>
      <c r="AO266">
        <f t="shared" si="4"/>
        <v>26826.48401826484</v>
      </c>
      <c r="AP266">
        <v>684.93150684931504</v>
      </c>
      <c r="AQ266">
        <v>0.12926099999999999</v>
      </c>
      <c r="AR266">
        <v>0.21273</v>
      </c>
      <c r="AS266">
        <v>0.26339699999999999</v>
      </c>
      <c r="AT266">
        <v>0.34109200000000001</v>
      </c>
      <c r="AU266">
        <v>0.38878299999999999</v>
      </c>
      <c r="AW266">
        <v>0.12926100000000001</v>
      </c>
      <c r="AX266">
        <v>0.21273000000000003</v>
      </c>
      <c r="AY266">
        <v>0.26339699999999999</v>
      </c>
      <c r="AZ266">
        <v>0.34109200000000001</v>
      </c>
      <c r="BA266">
        <v>0.38878299999999999</v>
      </c>
      <c r="BC266">
        <v>0</v>
      </c>
      <c r="BD266">
        <v>0</v>
      </c>
      <c r="BE266">
        <v>0</v>
      </c>
      <c r="BF266">
        <v>0</v>
      </c>
      <c r="BG266">
        <v>0</v>
      </c>
    </row>
    <row r="267" spans="1:59">
      <c r="A267">
        <v>266</v>
      </c>
      <c r="E267">
        <v>9795.2054794520554</v>
      </c>
      <c r="K267">
        <v>2398.1280931662982</v>
      </c>
      <c r="L267">
        <v>2498.7730931662982</v>
      </c>
      <c r="M267">
        <v>2599.4180931662981</v>
      </c>
      <c r="N267">
        <v>2700.0630931662981</v>
      </c>
      <c r="O267">
        <v>2800.7080931662981</v>
      </c>
      <c r="Q267">
        <v>39187.545308700734</v>
      </c>
      <c r="R267">
        <v>38128.832426422719</v>
      </c>
      <c r="S267">
        <v>37070.119544144705</v>
      </c>
      <c r="T267">
        <v>36011.406661866691</v>
      </c>
      <c r="U267">
        <v>34952.693779588677</v>
      </c>
      <c r="W267">
        <v>0</v>
      </c>
      <c r="AB267">
        <v>1</v>
      </c>
      <c r="AC267">
        <v>1</v>
      </c>
      <c r="AD267">
        <v>1</v>
      </c>
      <c r="AE267">
        <v>1</v>
      </c>
      <c r="AF267">
        <v>1</v>
      </c>
      <c r="AL267">
        <v>3.4351566</v>
      </c>
      <c r="AM267" s="5">
        <v>6.5417623519897461</v>
      </c>
      <c r="AN267">
        <v>570.77625570776252</v>
      </c>
      <c r="AO267">
        <f t="shared" si="4"/>
        <v>26826.48401826484</v>
      </c>
      <c r="AP267">
        <v>684.93150684931504</v>
      </c>
      <c r="AQ267">
        <v>0.129964</v>
      </c>
      <c r="AR267">
        <v>0.21592900000000001</v>
      </c>
      <c r="AS267">
        <v>0.26661200000000002</v>
      </c>
      <c r="AT267">
        <v>0.34639999999999999</v>
      </c>
      <c r="AU267">
        <v>0.38961099999999999</v>
      </c>
      <c r="AW267">
        <v>0.12996400000000002</v>
      </c>
      <c r="AX267">
        <v>0.21592900000000004</v>
      </c>
      <c r="AY267">
        <v>0.26661200000000002</v>
      </c>
      <c r="AZ267">
        <v>0.34639999999999999</v>
      </c>
      <c r="BA267">
        <v>0.38961099999999999</v>
      </c>
      <c r="BC267">
        <v>0</v>
      </c>
      <c r="BD267">
        <v>0</v>
      </c>
      <c r="BE267">
        <v>0</v>
      </c>
      <c r="BF267">
        <v>0</v>
      </c>
      <c r="BG267">
        <v>0</v>
      </c>
    </row>
    <row r="268" spans="1:59">
      <c r="A268">
        <v>267</v>
      </c>
      <c r="E268">
        <v>9795.2054794520554</v>
      </c>
      <c r="K268">
        <v>1812.9333412955566</v>
      </c>
      <c r="L268">
        <v>1864.0808412955566</v>
      </c>
      <c r="M268">
        <v>1915.2283412955567</v>
      </c>
      <c r="N268">
        <v>1966.3758412955567</v>
      </c>
      <c r="O268">
        <v>2017.5233412955567</v>
      </c>
      <c r="Q268">
        <v>39355.209179306214</v>
      </c>
      <c r="R268">
        <v>38291.966594611265</v>
      </c>
      <c r="S268">
        <v>37228.724009916317</v>
      </c>
      <c r="T268">
        <v>36165.481425221369</v>
      </c>
      <c r="U268">
        <v>35102.238840526421</v>
      </c>
      <c r="W268">
        <v>0</v>
      </c>
      <c r="AB268">
        <v>1</v>
      </c>
      <c r="AC268">
        <v>1</v>
      </c>
      <c r="AD268">
        <v>1</v>
      </c>
      <c r="AE268">
        <v>1</v>
      </c>
      <c r="AF268">
        <v>1</v>
      </c>
      <c r="AL268">
        <v>3.1940580000000001</v>
      </c>
      <c r="AM268" s="5">
        <v>7.1163473129272461</v>
      </c>
      <c r="AN268">
        <v>570.77625570776252</v>
      </c>
      <c r="AO268">
        <f t="shared" si="4"/>
        <v>26826.48401826484</v>
      </c>
      <c r="AP268">
        <v>684.93150684931504</v>
      </c>
      <c r="AQ268">
        <v>0.130551</v>
      </c>
      <c r="AR268">
        <v>0.220528</v>
      </c>
      <c r="AS268">
        <v>0.27421800000000002</v>
      </c>
      <c r="AT268">
        <v>0.35366199999999998</v>
      </c>
      <c r="AU268">
        <v>0.400061</v>
      </c>
      <c r="AW268">
        <v>0.13055100000000003</v>
      </c>
      <c r="AX268">
        <v>0.220528</v>
      </c>
      <c r="AY268">
        <v>0.27421800000000002</v>
      </c>
      <c r="AZ268">
        <v>0.35366199999999998</v>
      </c>
      <c r="BA268">
        <v>0.400061</v>
      </c>
      <c r="BC268">
        <v>0</v>
      </c>
      <c r="BD268">
        <v>0</v>
      </c>
      <c r="BE268">
        <v>0</v>
      </c>
      <c r="BF268">
        <v>0</v>
      </c>
      <c r="BG268">
        <v>0</v>
      </c>
    </row>
    <row r="269" spans="1:59">
      <c r="A269">
        <v>268</v>
      </c>
      <c r="E269">
        <v>9795.2054794520554</v>
      </c>
      <c r="K269">
        <v>1698.2351699288913</v>
      </c>
      <c r="L269">
        <v>1740.0326699288912</v>
      </c>
      <c r="M269">
        <v>1781.8301699288913</v>
      </c>
      <c r="N269">
        <v>1823.6276699288915</v>
      </c>
      <c r="O269">
        <v>1865.4251699288916</v>
      </c>
      <c r="Q269">
        <v>40752.562138916277</v>
      </c>
      <c r="R269">
        <v>39651.567876734451</v>
      </c>
      <c r="S269">
        <v>38550.573614552624</v>
      </c>
      <c r="T269">
        <v>37449.579352370798</v>
      </c>
      <c r="U269">
        <v>36348.585090188972</v>
      </c>
      <c r="W269">
        <v>0</v>
      </c>
      <c r="AB269">
        <v>1</v>
      </c>
      <c r="AC269">
        <v>1</v>
      </c>
      <c r="AD269">
        <v>1</v>
      </c>
      <c r="AE269">
        <v>1</v>
      </c>
      <c r="AF269">
        <v>1</v>
      </c>
      <c r="AL269">
        <v>2.0250195999999998</v>
      </c>
      <c r="AM269" s="5">
        <v>7.1642971038818359</v>
      </c>
      <c r="AN269">
        <v>570.77625570776252</v>
      </c>
      <c r="AO269">
        <f t="shared" si="4"/>
        <v>26826.48401826484</v>
      </c>
      <c r="AP269">
        <v>684.93150684931504</v>
      </c>
      <c r="AQ269">
        <v>0.122194</v>
      </c>
      <c r="AR269">
        <v>0.20459200000000002</v>
      </c>
      <c r="AS269">
        <v>0.24304699999999999</v>
      </c>
      <c r="AT269">
        <v>0.293603</v>
      </c>
      <c r="AU269">
        <v>0.37510399999999999</v>
      </c>
      <c r="AW269">
        <v>0.12219400000000001</v>
      </c>
      <c r="AX269">
        <v>0.20459200000000005</v>
      </c>
      <c r="AY269">
        <v>0.24304700000000001</v>
      </c>
      <c r="AZ269">
        <v>0.293603</v>
      </c>
      <c r="BA269">
        <v>0.37510399999999999</v>
      </c>
      <c r="BC269">
        <v>0</v>
      </c>
      <c r="BD269">
        <v>0</v>
      </c>
      <c r="BE269">
        <v>0</v>
      </c>
      <c r="BF269">
        <v>0</v>
      </c>
      <c r="BG269">
        <v>0</v>
      </c>
    </row>
    <row r="270" spans="1:59">
      <c r="A270">
        <v>269</v>
      </c>
      <c r="E270">
        <v>9795.2054794520554</v>
      </c>
      <c r="K270">
        <v>1917.0980071285485</v>
      </c>
      <c r="L270">
        <v>1959.0330071285484</v>
      </c>
      <c r="M270">
        <v>2000.9680071285484</v>
      </c>
      <c r="N270">
        <v>2042.9030071285483</v>
      </c>
      <c r="O270">
        <v>2084.8380071285483</v>
      </c>
      <c r="Q270">
        <v>44304.503241542217</v>
      </c>
      <c r="R270">
        <v>43107.547732145998</v>
      </c>
      <c r="S270">
        <v>41910.592222749779</v>
      </c>
      <c r="T270">
        <v>40713.63671335356</v>
      </c>
      <c r="U270">
        <v>39516.681203957341</v>
      </c>
      <c r="W270">
        <v>0</v>
      </c>
      <c r="AB270">
        <v>1</v>
      </c>
      <c r="AC270">
        <v>1</v>
      </c>
      <c r="AD270">
        <v>1</v>
      </c>
      <c r="AE270">
        <v>1</v>
      </c>
      <c r="AF270">
        <v>1</v>
      </c>
      <c r="AL270">
        <v>0.37533158</v>
      </c>
      <c r="AM270" s="5">
        <v>6.9943795204162598</v>
      </c>
      <c r="AN270">
        <v>570.77625570776252</v>
      </c>
      <c r="AO270">
        <f t="shared" si="4"/>
        <v>26826.48401826484</v>
      </c>
      <c r="AP270">
        <v>684.93150684931504</v>
      </c>
      <c r="AQ270">
        <v>0.122726</v>
      </c>
      <c r="AR270">
        <v>0.205012</v>
      </c>
      <c r="AS270">
        <v>0.245278</v>
      </c>
      <c r="AT270">
        <v>0.29267500000000002</v>
      </c>
      <c r="AU270">
        <v>0.38286799999999999</v>
      </c>
      <c r="AW270">
        <v>0.12272599999999999</v>
      </c>
      <c r="AX270">
        <v>0.20501200000000003</v>
      </c>
      <c r="AY270">
        <v>0.245278</v>
      </c>
      <c r="AZ270">
        <v>0.29267500000000002</v>
      </c>
      <c r="BA270">
        <v>0.38286799999999999</v>
      </c>
      <c r="BC270">
        <v>0</v>
      </c>
      <c r="BD270">
        <v>0</v>
      </c>
      <c r="BE270">
        <v>0</v>
      </c>
      <c r="BF270">
        <v>0</v>
      </c>
      <c r="BG270">
        <v>0</v>
      </c>
    </row>
    <row r="271" spans="1:59">
      <c r="A271">
        <v>270</v>
      </c>
      <c r="E271">
        <v>9795.2054794520554</v>
      </c>
      <c r="K271">
        <v>2798.4013034458849</v>
      </c>
      <c r="L271">
        <v>2840.0613034458847</v>
      </c>
      <c r="M271">
        <v>2881.7213034458846</v>
      </c>
      <c r="N271">
        <v>2923.3813034458844</v>
      </c>
      <c r="O271">
        <v>2965.0413034458843</v>
      </c>
      <c r="Q271">
        <v>60373.18173628315</v>
      </c>
      <c r="R271">
        <v>58742.105731491407</v>
      </c>
      <c r="S271">
        <v>57111.029726699664</v>
      </c>
      <c r="T271">
        <v>55479.953721907921</v>
      </c>
      <c r="U271">
        <v>53848.877717116178</v>
      </c>
      <c r="W271">
        <v>0</v>
      </c>
      <c r="AB271">
        <v>1</v>
      </c>
      <c r="AC271">
        <v>1</v>
      </c>
      <c r="AD271">
        <v>1</v>
      </c>
      <c r="AE271">
        <v>1</v>
      </c>
      <c r="AF271">
        <v>1</v>
      </c>
      <c r="AL271">
        <v>2.7041930000000001</v>
      </c>
      <c r="AM271" s="5">
        <v>6.5990290641784668</v>
      </c>
      <c r="AN271">
        <v>570.77625570776252</v>
      </c>
      <c r="AO271">
        <f t="shared" si="4"/>
        <v>26826.48401826484</v>
      </c>
      <c r="AP271">
        <v>684.93150684931504</v>
      </c>
      <c r="AQ271">
        <v>0.12492400000000001</v>
      </c>
      <c r="AR271">
        <v>0.20833600000000002</v>
      </c>
      <c r="AS271">
        <v>0.24665700000000002</v>
      </c>
      <c r="AT271">
        <v>0.28655999999999998</v>
      </c>
      <c r="AU271">
        <v>0.37456599999999995</v>
      </c>
      <c r="AW271">
        <v>0.12492400000000002</v>
      </c>
      <c r="AX271">
        <v>0.20833600000000002</v>
      </c>
      <c r="AY271">
        <v>0.24665700000000002</v>
      </c>
      <c r="AZ271">
        <v>0.28655999999999998</v>
      </c>
      <c r="BA271">
        <v>0.37456599999999995</v>
      </c>
      <c r="BC271">
        <v>0</v>
      </c>
      <c r="BD271">
        <v>0</v>
      </c>
      <c r="BE271">
        <v>0</v>
      </c>
      <c r="BF271">
        <v>0</v>
      </c>
      <c r="BG271">
        <v>0</v>
      </c>
    </row>
    <row r="272" spans="1:59">
      <c r="A272">
        <v>271</v>
      </c>
      <c r="E272">
        <v>9795.2054794520554</v>
      </c>
      <c r="K272">
        <v>4391.3014180380433</v>
      </c>
      <c r="L272">
        <v>4431.3114180380435</v>
      </c>
      <c r="M272">
        <v>4471.3214180380437</v>
      </c>
      <c r="N272">
        <v>4511.3314180380439</v>
      </c>
      <c r="O272">
        <v>4551.3414180380441</v>
      </c>
      <c r="Q272">
        <v>79313.915870053577</v>
      </c>
      <c r="R272">
        <v>77171.126266370207</v>
      </c>
      <c r="S272">
        <v>75028.336662686837</v>
      </c>
      <c r="T272">
        <v>72885.547059003467</v>
      </c>
      <c r="U272">
        <v>70742.757455320098</v>
      </c>
      <c r="W272">
        <v>0</v>
      </c>
      <c r="AB272">
        <v>1</v>
      </c>
      <c r="AC272">
        <v>1</v>
      </c>
      <c r="AD272">
        <v>1</v>
      </c>
      <c r="AE272">
        <v>1</v>
      </c>
      <c r="AF272">
        <v>1</v>
      </c>
      <c r="AL272">
        <v>3.4066163999999999</v>
      </c>
      <c r="AM272" s="5">
        <v>7.0085005760192871</v>
      </c>
      <c r="AN272">
        <v>570.77625570776252</v>
      </c>
      <c r="AO272">
        <f t="shared" si="4"/>
        <v>26826.48401826484</v>
      </c>
      <c r="AP272">
        <v>684.93150684931504</v>
      </c>
      <c r="AQ272">
        <v>0.13508799999999999</v>
      </c>
      <c r="AR272">
        <v>0.221415</v>
      </c>
      <c r="AS272">
        <v>0.25252199999999997</v>
      </c>
      <c r="AT272">
        <v>0.294404</v>
      </c>
      <c r="AU272">
        <v>0.37222100000000002</v>
      </c>
      <c r="AW272">
        <v>0.13508799999999999</v>
      </c>
      <c r="AX272">
        <v>0.22141500000000003</v>
      </c>
      <c r="AY272">
        <v>0.25252199999999997</v>
      </c>
      <c r="AZ272">
        <v>0.294404</v>
      </c>
      <c r="BA272">
        <v>0.37222100000000002</v>
      </c>
      <c r="BC272">
        <v>0</v>
      </c>
      <c r="BD272">
        <v>0</v>
      </c>
      <c r="BE272">
        <v>0</v>
      </c>
      <c r="BF272">
        <v>0</v>
      </c>
      <c r="BG272">
        <v>0</v>
      </c>
    </row>
    <row r="273" spans="1:59">
      <c r="A273">
        <v>272</v>
      </c>
      <c r="E273">
        <v>9795.2054794520554</v>
      </c>
      <c r="K273">
        <v>5743.1012948594553</v>
      </c>
      <c r="L273">
        <v>5785.0362948594557</v>
      </c>
      <c r="M273">
        <v>5826.9712948594552</v>
      </c>
      <c r="N273">
        <v>5868.9062948594546</v>
      </c>
      <c r="O273">
        <v>5910.8412948594541</v>
      </c>
      <c r="Q273">
        <v>70537.84134923268</v>
      </c>
      <c r="R273">
        <v>68632.151137258275</v>
      </c>
      <c r="S273">
        <v>66726.460925283871</v>
      </c>
      <c r="T273">
        <v>64820.770713309474</v>
      </c>
      <c r="U273">
        <v>62915.080501335076</v>
      </c>
      <c r="W273">
        <v>0</v>
      </c>
      <c r="AB273">
        <v>1</v>
      </c>
      <c r="AC273">
        <v>1</v>
      </c>
      <c r="AD273">
        <v>1</v>
      </c>
      <c r="AE273">
        <v>1</v>
      </c>
      <c r="AF273">
        <v>1</v>
      </c>
      <c r="AL273">
        <v>3.280602</v>
      </c>
      <c r="AM273" s="5">
        <v>6.8238687515258789</v>
      </c>
      <c r="AN273">
        <v>570.77625570776252</v>
      </c>
      <c r="AO273">
        <f t="shared" si="4"/>
        <v>26826.48401826484</v>
      </c>
      <c r="AP273">
        <v>684.93150684931504</v>
      </c>
      <c r="AQ273">
        <v>0.13790100000000002</v>
      </c>
      <c r="AR273">
        <v>0.25454199999999999</v>
      </c>
      <c r="AS273">
        <v>0.27384599999999998</v>
      </c>
      <c r="AT273">
        <v>0.315502</v>
      </c>
      <c r="AU273">
        <v>0.40304299999999998</v>
      </c>
      <c r="AW273">
        <v>0.13790100000000005</v>
      </c>
      <c r="AX273">
        <v>0.25454199999999999</v>
      </c>
      <c r="AY273">
        <v>0.27384599999999998</v>
      </c>
      <c r="AZ273">
        <v>0.315502</v>
      </c>
      <c r="BA273">
        <v>0.40304299999999998</v>
      </c>
      <c r="BC273">
        <v>0</v>
      </c>
      <c r="BD273">
        <v>0</v>
      </c>
      <c r="BE273">
        <v>0</v>
      </c>
      <c r="BF273">
        <v>0</v>
      </c>
      <c r="BG273">
        <v>0</v>
      </c>
    </row>
    <row r="274" spans="1:59">
      <c r="A274">
        <v>273</v>
      </c>
      <c r="E274">
        <v>9795.2054794520554</v>
      </c>
      <c r="K274">
        <v>4862.9683880458606</v>
      </c>
      <c r="L274">
        <v>4912.7958880458609</v>
      </c>
      <c r="M274">
        <v>4962.6233880458612</v>
      </c>
      <c r="N274">
        <v>5012.4508880458616</v>
      </c>
      <c r="O274">
        <v>5062.2783880458619</v>
      </c>
      <c r="Q274">
        <v>66658.878259184174</v>
      </c>
      <c r="R274">
        <v>64857.98430928219</v>
      </c>
      <c r="S274">
        <v>63057.090359380207</v>
      </c>
      <c r="T274">
        <v>61256.196409478223</v>
      </c>
      <c r="U274">
        <v>59455.30245957624</v>
      </c>
      <c r="W274">
        <v>7.0919999999999997E-2</v>
      </c>
      <c r="AB274">
        <v>1</v>
      </c>
      <c r="AC274">
        <v>1</v>
      </c>
      <c r="AD274">
        <v>1</v>
      </c>
      <c r="AE274">
        <v>1</v>
      </c>
      <c r="AF274">
        <v>1</v>
      </c>
      <c r="AL274">
        <v>3.9349148</v>
      </c>
      <c r="AM274" s="5">
        <v>6.4304976463317871</v>
      </c>
      <c r="AN274">
        <v>570.77625570776252</v>
      </c>
      <c r="AO274">
        <f t="shared" si="4"/>
        <v>26826.48401826484</v>
      </c>
      <c r="AP274">
        <v>684.93150684931504</v>
      </c>
      <c r="AQ274">
        <v>0.138603</v>
      </c>
      <c r="AR274">
        <v>0.25546600000000003</v>
      </c>
      <c r="AS274">
        <v>0.28410099999999999</v>
      </c>
      <c r="AT274">
        <v>0.33141500000000002</v>
      </c>
      <c r="AU274">
        <v>0.36127199999999998</v>
      </c>
      <c r="AW274">
        <v>0.13860300000000003</v>
      </c>
      <c r="AX274">
        <v>0.25546600000000003</v>
      </c>
      <c r="AY274">
        <v>0.28410099999999999</v>
      </c>
      <c r="AZ274">
        <v>0.33141500000000002</v>
      </c>
      <c r="BA274">
        <v>0.36127199999999998</v>
      </c>
      <c r="BC274">
        <v>0</v>
      </c>
      <c r="BD274">
        <v>0</v>
      </c>
      <c r="BE274">
        <v>0</v>
      </c>
      <c r="BF274">
        <v>0</v>
      </c>
      <c r="BG274">
        <v>0</v>
      </c>
    </row>
    <row r="275" spans="1:59">
      <c r="A275">
        <v>274</v>
      </c>
      <c r="E275">
        <v>9795.2054794520554</v>
      </c>
      <c r="K275">
        <v>4312.8853212873637</v>
      </c>
      <c r="L275">
        <v>4387.8753212873635</v>
      </c>
      <c r="M275">
        <v>4462.8653212873633</v>
      </c>
      <c r="N275">
        <v>4537.855321287363</v>
      </c>
      <c r="O275">
        <v>4612.8453212873628</v>
      </c>
      <c r="Q275">
        <v>63942.446287159437</v>
      </c>
      <c r="R275">
        <v>62214.940999634156</v>
      </c>
      <c r="S275">
        <v>60487.435712108876</v>
      </c>
      <c r="T275">
        <v>58759.930424583596</v>
      </c>
      <c r="U275">
        <v>57032.425137058315</v>
      </c>
      <c r="W275">
        <v>0.16370999999999999</v>
      </c>
      <c r="AB275">
        <v>1</v>
      </c>
      <c r="AC275">
        <v>1</v>
      </c>
      <c r="AD275">
        <v>1</v>
      </c>
      <c r="AE275">
        <v>1</v>
      </c>
      <c r="AF275">
        <v>1</v>
      </c>
      <c r="AL275">
        <v>4.1420620000000001</v>
      </c>
      <c r="AM275" s="5">
        <v>6.4850401878356934</v>
      </c>
      <c r="AN275">
        <v>570.77625570776252</v>
      </c>
      <c r="AO275">
        <f t="shared" si="4"/>
        <v>26826.48401826484</v>
      </c>
      <c r="AP275">
        <v>684.93150684931504</v>
      </c>
      <c r="AQ275">
        <v>0.12846299999999999</v>
      </c>
      <c r="AR275">
        <v>0.16861999999999999</v>
      </c>
      <c r="AS275">
        <v>0.16553200000000001</v>
      </c>
      <c r="AT275">
        <v>0.138354</v>
      </c>
      <c r="AU275">
        <v>0.11762900000000001</v>
      </c>
      <c r="AW275">
        <v>0.12846299999999999</v>
      </c>
      <c r="AX275">
        <v>0.16861999999999999</v>
      </c>
      <c r="AY275">
        <v>0.16553200000000001</v>
      </c>
      <c r="AZ275">
        <v>0.13835400000000003</v>
      </c>
      <c r="BA275">
        <v>0.11762900000000003</v>
      </c>
      <c r="BC275">
        <v>0</v>
      </c>
      <c r="BD275">
        <v>0</v>
      </c>
      <c r="BE275">
        <v>0</v>
      </c>
      <c r="BF275">
        <v>0</v>
      </c>
      <c r="BG275">
        <v>0</v>
      </c>
    </row>
    <row r="276" spans="1:59">
      <c r="A276">
        <v>275</v>
      </c>
      <c r="E276">
        <v>9795.2054794520554</v>
      </c>
      <c r="K276">
        <v>4390.1310285343015</v>
      </c>
      <c r="L276">
        <v>4499.1635285343018</v>
      </c>
      <c r="M276">
        <v>4608.1960285343021</v>
      </c>
      <c r="N276">
        <v>4717.2285285343023</v>
      </c>
      <c r="O276">
        <v>4826.2610285343026</v>
      </c>
      <c r="Q276">
        <v>61729.005926951198</v>
      </c>
      <c r="R276">
        <v>60061.300194551819</v>
      </c>
      <c r="S276">
        <v>58393.59446215244</v>
      </c>
      <c r="T276">
        <v>56725.88872975306</v>
      </c>
      <c r="U276">
        <v>55058.182997353681</v>
      </c>
      <c r="W276">
        <v>0.21909999999999999</v>
      </c>
      <c r="AB276">
        <v>1</v>
      </c>
      <c r="AC276">
        <v>1</v>
      </c>
      <c r="AD276">
        <v>1</v>
      </c>
      <c r="AE276">
        <v>1</v>
      </c>
      <c r="AF276">
        <v>1</v>
      </c>
      <c r="AL276">
        <v>4.2086940000000004</v>
      </c>
      <c r="AM276" s="5">
        <v>6.6931567192077637</v>
      </c>
      <c r="AN276">
        <v>570.77625570776252</v>
      </c>
      <c r="AO276">
        <f t="shared" si="4"/>
        <v>26826.48401826484</v>
      </c>
      <c r="AP276">
        <v>684.93150684931504</v>
      </c>
      <c r="AQ276">
        <v>0.11883000000000001</v>
      </c>
      <c r="AR276">
        <v>0.13743100000000003</v>
      </c>
      <c r="AS276">
        <v>0.16273899999999999</v>
      </c>
      <c r="AT276">
        <v>0.137409</v>
      </c>
      <c r="AU276">
        <v>0.118552</v>
      </c>
      <c r="AW276">
        <v>0.11883000000000001</v>
      </c>
      <c r="AX276">
        <v>0.13743100000000003</v>
      </c>
      <c r="AY276">
        <v>0.16273900000000002</v>
      </c>
      <c r="AZ276">
        <v>0.137409</v>
      </c>
      <c r="BA276">
        <v>0.118552</v>
      </c>
      <c r="BC276">
        <v>0</v>
      </c>
      <c r="BD276">
        <v>0</v>
      </c>
      <c r="BE276">
        <v>0</v>
      </c>
      <c r="BF276">
        <v>0</v>
      </c>
      <c r="BG276">
        <v>0</v>
      </c>
    </row>
    <row r="277" spans="1:59">
      <c r="A277">
        <v>276</v>
      </c>
      <c r="E277">
        <v>9795.2054794520554</v>
      </c>
      <c r="K277">
        <v>5075.9792777268103</v>
      </c>
      <c r="L277">
        <v>5241.5217777268099</v>
      </c>
      <c r="M277">
        <v>5407.0642777268095</v>
      </c>
      <c r="N277">
        <v>5572.606777726809</v>
      </c>
      <c r="O277">
        <v>5738.1492777268086</v>
      </c>
      <c r="Q277">
        <v>59706.510530654014</v>
      </c>
      <c r="R277">
        <v>58093.445680678225</v>
      </c>
      <c r="S277">
        <v>56480.38083070243</v>
      </c>
      <c r="T277">
        <v>54867.315980726635</v>
      </c>
      <c r="U277">
        <v>53254.251130750839</v>
      </c>
      <c r="W277">
        <v>0.10646</v>
      </c>
      <c r="AB277">
        <v>1</v>
      </c>
      <c r="AC277">
        <v>1</v>
      </c>
      <c r="AD277">
        <v>1</v>
      </c>
      <c r="AE277">
        <v>1</v>
      </c>
      <c r="AF277">
        <v>1</v>
      </c>
      <c r="AL277">
        <v>4.2670665000000003</v>
      </c>
      <c r="AM277" s="5">
        <v>7.1571245193481454</v>
      </c>
      <c r="AN277">
        <v>570.77625570776252</v>
      </c>
      <c r="AO277">
        <f t="shared" si="4"/>
        <v>26826.48401826484</v>
      </c>
      <c r="AP277">
        <v>684.93150684931504</v>
      </c>
      <c r="AQ277">
        <v>0.11823</v>
      </c>
      <c r="AR277">
        <v>0.13727899999999998</v>
      </c>
      <c r="AS277">
        <v>0.16028800000000001</v>
      </c>
      <c r="AT277">
        <v>0.13547999999999999</v>
      </c>
      <c r="AU277">
        <v>0.11749999999999999</v>
      </c>
      <c r="AW277">
        <v>0.11822999999999999</v>
      </c>
      <c r="AX277">
        <v>0.13727899999999998</v>
      </c>
      <c r="AY277">
        <v>0.16028800000000004</v>
      </c>
      <c r="AZ277">
        <v>0.13547999999999999</v>
      </c>
      <c r="BA277">
        <v>0.11749999999999998</v>
      </c>
      <c r="BC277">
        <v>0</v>
      </c>
      <c r="BD277">
        <v>0</v>
      </c>
      <c r="BE277">
        <v>0</v>
      </c>
      <c r="BF277">
        <v>0</v>
      </c>
      <c r="BG277">
        <v>0</v>
      </c>
    </row>
    <row r="278" spans="1:59">
      <c r="A278">
        <v>277</v>
      </c>
      <c r="E278">
        <v>9795.2054794520554</v>
      </c>
      <c r="K278">
        <v>4896.909683654364</v>
      </c>
      <c r="L278">
        <v>5099.7146836543643</v>
      </c>
      <c r="M278">
        <v>5302.5196836543646</v>
      </c>
      <c r="N278">
        <v>5505.3246836543649</v>
      </c>
      <c r="O278">
        <v>5708.1296836543652</v>
      </c>
      <c r="Q278">
        <v>57784.521033981509</v>
      </c>
      <c r="R278">
        <v>56223.381739386619</v>
      </c>
      <c r="S278">
        <v>54662.242444791729</v>
      </c>
      <c r="T278">
        <v>53101.103150196839</v>
      </c>
      <c r="U278">
        <v>51539.963855601949</v>
      </c>
      <c r="W278">
        <v>0.16375999999999999</v>
      </c>
      <c r="AB278">
        <v>1</v>
      </c>
      <c r="AC278">
        <v>1</v>
      </c>
      <c r="AD278">
        <v>1</v>
      </c>
      <c r="AE278">
        <v>1</v>
      </c>
      <c r="AF278">
        <v>1</v>
      </c>
      <c r="AL278">
        <v>3.9244165</v>
      </c>
      <c r="AM278" s="5">
        <v>7.6857104301452637</v>
      </c>
      <c r="AN278">
        <v>570.77625570776252</v>
      </c>
      <c r="AO278">
        <f t="shared" si="4"/>
        <v>26826.48401826484</v>
      </c>
      <c r="AP278">
        <v>684.93150684931504</v>
      </c>
      <c r="AQ278">
        <v>0.11820399999999999</v>
      </c>
      <c r="AR278">
        <v>0.135184</v>
      </c>
      <c r="AS278">
        <v>0.157725</v>
      </c>
      <c r="AT278">
        <v>0.13289899999999999</v>
      </c>
      <c r="AU278">
        <v>0.115596</v>
      </c>
      <c r="AW278">
        <v>0.11820399999999999</v>
      </c>
      <c r="AX278">
        <v>0.13518400000000003</v>
      </c>
      <c r="AY278">
        <v>0.157725</v>
      </c>
      <c r="AZ278">
        <v>0.13289899999999999</v>
      </c>
      <c r="BA278">
        <v>0.11559600000000002</v>
      </c>
      <c r="BC278">
        <v>0</v>
      </c>
      <c r="BD278">
        <v>0</v>
      </c>
      <c r="BE278">
        <v>0</v>
      </c>
      <c r="BF278">
        <v>0</v>
      </c>
      <c r="BG278">
        <v>0</v>
      </c>
    </row>
    <row r="279" spans="1:59">
      <c r="A279">
        <v>278</v>
      </c>
      <c r="E279">
        <v>9795.2054794520554</v>
      </c>
      <c r="K279">
        <v>4886.3761781206904</v>
      </c>
      <c r="L279">
        <v>5159.1661781206903</v>
      </c>
      <c r="M279">
        <v>5431.9561781206903</v>
      </c>
      <c r="N279">
        <v>5704.7461781206903</v>
      </c>
      <c r="O279">
        <v>5977.5361781206902</v>
      </c>
      <c r="Q279">
        <v>57484.177389474047</v>
      </c>
      <c r="R279">
        <v>55931.152348402422</v>
      </c>
      <c r="S279">
        <v>54378.127307330797</v>
      </c>
      <c r="T279">
        <v>52825.102266259171</v>
      </c>
      <c r="U279">
        <v>51272.077225187546</v>
      </c>
      <c r="W279">
        <v>0.14846999999999999</v>
      </c>
      <c r="AB279">
        <v>1</v>
      </c>
      <c r="AC279">
        <v>1</v>
      </c>
      <c r="AD279">
        <v>1</v>
      </c>
      <c r="AE279">
        <v>1</v>
      </c>
      <c r="AF279">
        <v>1</v>
      </c>
      <c r="AL279">
        <v>4.7409720000000002</v>
      </c>
      <c r="AM279" s="5">
        <v>7.9400811195373544</v>
      </c>
      <c r="AN279">
        <v>570.77625570776252</v>
      </c>
      <c r="AO279">
        <f t="shared" si="4"/>
        <v>26826.48401826484</v>
      </c>
      <c r="AP279">
        <v>684.93150684931504</v>
      </c>
      <c r="AQ279">
        <v>0.11801</v>
      </c>
      <c r="AR279">
        <v>0.13350299999999998</v>
      </c>
      <c r="AS279">
        <v>0.15539800000000001</v>
      </c>
      <c r="AT279">
        <v>0.13265199999999999</v>
      </c>
      <c r="AU279">
        <v>0.11414100000000001</v>
      </c>
      <c r="AW279">
        <v>0.11800999999999999</v>
      </c>
      <c r="AX279">
        <v>0.13350299999999998</v>
      </c>
      <c r="AY279">
        <v>0.15539800000000004</v>
      </c>
      <c r="AZ279">
        <v>0.13265199999999999</v>
      </c>
      <c r="BA279">
        <v>0.11414100000000001</v>
      </c>
      <c r="BC279">
        <v>0</v>
      </c>
      <c r="BD279">
        <v>0</v>
      </c>
      <c r="BE279">
        <v>0</v>
      </c>
      <c r="BF279">
        <v>0</v>
      </c>
      <c r="BG279">
        <v>0</v>
      </c>
    </row>
    <row r="280" spans="1:59">
      <c r="A280">
        <v>279</v>
      </c>
      <c r="E280">
        <v>9795.2054794520554</v>
      </c>
      <c r="K280">
        <v>4866.4795565570848</v>
      </c>
      <c r="L280">
        <v>5191.4345565570848</v>
      </c>
      <c r="M280">
        <v>5516.3895565570847</v>
      </c>
      <c r="N280">
        <v>5841.3445565570846</v>
      </c>
      <c r="O280">
        <v>6166.2995565570845</v>
      </c>
      <c r="Q280">
        <v>56822.414688023797</v>
      </c>
      <c r="R280">
        <v>55287.268202841646</v>
      </c>
      <c r="S280">
        <v>53752.121717659495</v>
      </c>
      <c r="T280">
        <v>52216.975232477344</v>
      </c>
      <c r="U280">
        <v>50681.828747295192</v>
      </c>
      <c r="W280">
        <v>5.704E-2</v>
      </c>
      <c r="AB280">
        <v>1</v>
      </c>
      <c r="AC280">
        <v>1</v>
      </c>
      <c r="AD280">
        <v>1</v>
      </c>
      <c r="AE280">
        <v>1</v>
      </c>
      <c r="AF280">
        <v>1</v>
      </c>
      <c r="AL280">
        <v>5.7516220000000002</v>
      </c>
      <c r="AM280" s="5">
        <v>7.8618025779724121</v>
      </c>
      <c r="AN280">
        <v>570.77625570776252</v>
      </c>
      <c r="AO280">
        <f t="shared" si="4"/>
        <v>26826.48401826484</v>
      </c>
      <c r="AP280">
        <v>684.93150684931504</v>
      </c>
      <c r="AQ280">
        <v>0.11811100000000001</v>
      </c>
      <c r="AR280">
        <v>0.13189799999999999</v>
      </c>
      <c r="AS280">
        <v>0.153999</v>
      </c>
      <c r="AT280">
        <v>0.13291900000000001</v>
      </c>
      <c r="AU280">
        <v>0.115214</v>
      </c>
      <c r="AW280">
        <v>0.11811100000000001</v>
      </c>
      <c r="AX280">
        <v>0.13189800000000002</v>
      </c>
      <c r="AY280">
        <v>0.153999</v>
      </c>
      <c r="AZ280">
        <v>0.13291900000000001</v>
      </c>
      <c r="BA280">
        <v>0.115214</v>
      </c>
      <c r="BC280">
        <v>0</v>
      </c>
      <c r="BD280">
        <v>0</v>
      </c>
      <c r="BE280">
        <v>0</v>
      </c>
      <c r="BF280">
        <v>0</v>
      </c>
      <c r="BG280">
        <v>0</v>
      </c>
    </row>
    <row r="281" spans="1:59">
      <c r="A281">
        <v>280</v>
      </c>
      <c r="E281">
        <v>9795.2054794520554</v>
      </c>
      <c r="K281">
        <v>4576.2229596291972</v>
      </c>
      <c r="L281">
        <v>5006.6354596291967</v>
      </c>
      <c r="M281">
        <v>5437.0479596291971</v>
      </c>
      <c r="N281">
        <v>5867.4604596291974</v>
      </c>
      <c r="O281">
        <v>6297.8729596291978</v>
      </c>
      <c r="Q281">
        <v>59018.656513471949</v>
      </c>
      <c r="R281">
        <v>57424.175116917992</v>
      </c>
      <c r="S281">
        <v>55829.693720364026</v>
      </c>
      <c r="T281">
        <v>54235.212323810061</v>
      </c>
      <c r="U281">
        <v>52640.730927256096</v>
      </c>
      <c r="W281">
        <v>2.3309999999999997E-2</v>
      </c>
      <c r="AB281">
        <v>1</v>
      </c>
      <c r="AC281">
        <v>1</v>
      </c>
      <c r="AD281">
        <v>1</v>
      </c>
      <c r="AE281">
        <v>1</v>
      </c>
      <c r="AF281">
        <v>1</v>
      </c>
      <c r="AL281">
        <v>6.9461069999999996</v>
      </c>
      <c r="AM281" s="5">
        <v>7.7861919403076172</v>
      </c>
      <c r="AN281">
        <v>570.77625570776252</v>
      </c>
      <c r="AO281">
        <f t="shared" si="4"/>
        <v>26826.48401826484</v>
      </c>
      <c r="AP281">
        <v>684.93150684931504</v>
      </c>
      <c r="AQ281">
        <v>0.120698</v>
      </c>
      <c r="AR281">
        <v>0.12701600000000002</v>
      </c>
      <c r="AS281">
        <v>0.150482</v>
      </c>
      <c r="AT281">
        <v>0.13319600000000001</v>
      </c>
      <c r="AU281">
        <v>0.118343</v>
      </c>
      <c r="AW281">
        <v>0.12069800000000001</v>
      </c>
      <c r="AX281">
        <v>0.12701600000000002</v>
      </c>
      <c r="AY281">
        <v>0.150482</v>
      </c>
      <c r="AZ281">
        <v>0.13319600000000004</v>
      </c>
      <c r="BA281">
        <v>0.11834300000000002</v>
      </c>
      <c r="BC281">
        <v>0</v>
      </c>
      <c r="BD281">
        <v>0</v>
      </c>
      <c r="BE281">
        <v>0</v>
      </c>
      <c r="BF281">
        <v>0</v>
      </c>
      <c r="BG281">
        <v>0</v>
      </c>
    </row>
    <row r="282" spans="1:59">
      <c r="A282">
        <v>281</v>
      </c>
      <c r="E282">
        <v>9795.2054794520554</v>
      </c>
      <c r="K282">
        <v>4947.2364323152469</v>
      </c>
      <c r="L282">
        <v>5598.9614323152473</v>
      </c>
      <c r="M282">
        <v>6250.6864323152477</v>
      </c>
      <c r="N282">
        <v>6902.411432315248</v>
      </c>
      <c r="O282">
        <v>7554.1364323152484</v>
      </c>
      <c r="Q282">
        <v>63698.731664601459</v>
      </c>
      <c r="R282">
        <v>61977.8107086456</v>
      </c>
      <c r="S282">
        <v>60256.889752689742</v>
      </c>
      <c r="T282">
        <v>58535.968796733883</v>
      </c>
      <c r="U282">
        <v>56815.047840778025</v>
      </c>
      <c r="W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L282">
        <v>7.6657375999999999</v>
      </c>
      <c r="AM282" s="5">
        <v>8.1990375518798828</v>
      </c>
      <c r="AN282">
        <v>570.77625570776252</v>
      </c>
      <c r="AO282">
        <f t="shared" si="4"/>
        <v>26826.48401826484</v>
      </c>
      <c r="AP282">
        <v>684.93150684931504</v>
      </c>
      <c r="AQ282">
        <v>0.118022</v>
      </c>
      <c r="AR282">
        <v>0.12201300000000001</v>
      </c>
      <c r="AS282">
        <v>0.14677999999999999</v>
      </c>
      <c r="AT282">
        <v>0.128438</v>
      </c>
      <c r="AU282">
        <v>0.11518099999999999</v>
      </c>
      <c r="AW282">
        <v>0.118022</v>
      </c>
      <c r="AX282">
        <v>0.12201300000000002</v>
      </c>
      <c r="AY282">
        <v>0.14678000000000002</v>
      </c>
      <c r="AZ282">
        <v>0.128438</v>
      </c>
      <c r="BA282">
        <v>0.11518099999999999</v>
      </c>
      <c r="BC282">
        <v>0</v>
      </c>
      <c r="BD282">
        <v>0</v>
      </c>
      <c r="BE282">
        <v>0</v>
      </c>
      <c r="BF282">
        <v>0</v>
      </c>
      <c r="BG282">
        <v>0</v>
      </c>
    </row>
    <row r="283" spans="1:59">
      <c r="A283">
        <v>282</v>
      </c>
      <c r="E283">
        <v>9795.2054794520554</v>
      </c>
      <c r="K283">
        <v>6742.6139310546823</v>
      </c>
      <c r="L283">
        <v>7526.3330977213491</v>
      </c>
      <c r="M283">
        <v>8310.0522643880158</v>
      </c>
      <c r="N283">
        <v>9093.7714310546835</v>
      </c>
      <c r="O283">
        <v>9877.4905977213493</v>
      </c>
      <c r="Q283">
        <v>65614.051575545178</v>
      </c>
      <c r="R283">
        <v>63841.385254542103</v>
      </c>
      <c r="S283">
        <v>62068.718933539029</v>
      </c>
      <c r="T283">
        <v>60296.052612535954</v>
      </c>
      <c r="U283">
        <v>58523.386291532879</v>
      </c>
      <c r="W283">
        <v>0</v>
      </c>
      <c r="AB283">
        <v>1</v>
      </c>
      <c r="AC283">
        <v>1</v>
      </c>
      <c r="AD283">
        <v>1</v>
      </c>
      <c r="AE283">
        <v>1</v>
      </c>
      <c r="AF283">
        <v>1</v>
      </c>
      <c r="AL283">
        <v>8.0364690000000003</v>
      </c>
      <c r="AM283" s="5">
        <v>9.263153076171875</v>
      </c>
      <c r="AN283">
        <v>570.77625570776252</v>
      </c>
      <c r="AO283">
        <f t="shared" si="4"/>
        <v>26826.48401826484</v>
      </c>
      <c r="AP283">
        <v>684.93150684931504</v>
      </c>
      <c r="AQ283">
        <v>0.11415900000000001</v>
      </c>
      <c r="AR283">
        <v>0.11603400000000001</v>
      </c>
      <c r="AS283">
        <v>0.146815</v>
      </c>
      <c r="AT283">
        <v>0.12676499999999999</v>
      </c>
      <c r="AU283">
        <v>0.112858</v>
      </c>
      <c r="AW283">
        <v>0.114159</v>
      </c>
      <c r="AX283">
        <v>0.11603400000000001</v>
      </c>
      <c r="AY283">
        <v>0.14681500000000003</v>
      </c>
      <c r="AZ283">
        <v>0.12676500000000002</v>
      </c>
      <c r="BA283">
        <v>0.112858</v>
      </c>
      <c r="BC283">
        <v>0</v>
      </c>
      <c r="BD283">
        <v>0</v>
      </c>
      <c r="BE283">
        <v>0</v>
      </c>
      <c r="BF283">
        <v>0</v>
      </c>
      <c r="BG283">
        <v>0</v>
      </c>
    </row>
    <row r="284" spans="1:59">
      <c r="A284">
        <v>283</v>
      </c>
      <c r="E284">
        <v>9795.2054794520554</v>
      </c>
      <c r="K284">
        <v>7893.1068132325599</v>
      </c>
      <c r="L284">
        <v>8726.3243132325606</v>
      </c>
      <c r="M284">
        <v>9559.5418132325613</v>
      </c>
      <c r="N284">
        <v>10392.759313232562</v>
      </c>
      <c r="O284">
        <v>11225.976813232563</v>
      </c>
      <c r="Q284">
        <v>64540.910380931447</v>
      </c>
      <c r="R284">
        <v>62797.23664980421</v>
      </c>
      <c r="S284">
        <v>61053.562918676973</v>
      </c>
      <c r="T284">
        <v>59309.889187549736</v>
      </c>
      <c r="U284">
        <v>57566.215456422498</v>
      </c>
      <c r="W284">
        <v>0</v>
      </c>
      <c r="AB284">
        <v>1</v>
      </c>
      <c r="AC284">
        <v>1</v>
      </c>
      <c r="AD284">
        <v>1</v>
      </c>
      <c r="AE284">
        <v>1</v>
      </c>
      <c r="AF284">
        <v>1</v>
      </c>
      <c r="AL284">
        <v>7.1391324999999997</v>
      </c>
      <c r="AM284" s="5">
        <v>9.5031499862670898</v>
      </c>
      <c r="AN284">
        <v>570.77625570776252</v>
      </c>
      <c r="AO284">
        <f t="shared" si="4"/>
        <v>26826.48401826484</v>
      </c>
      <c r="AP284">
        <v>684.93150684931504</v>
      </c>
      <c r="AQ284">
        <v>0.113718</v>
      </c>
      <c r="AR284">
        <v>0.113834</v>
      </c>
      <c r="AS284">
        <v>0.139098</v>
      </c>
      <c r="AT284">
        <v>0.12614900000000001</v>
      </c>
      <c r="AU284">
        <v>0.109859</v>
      </c>
      <c r="AW284">
        <v>0.113718</v>
      </c>
      <c r="AX284">
        <v>0.113834</v>
      </c>
      <c r="AY284">
        <v>0.139098</v>
      </c>
      <c r="AZ284">
        <v>0.12614900000000001</v>
      </c>
      <c r="BA284">
        <v>0.109859</v>
      </c>
      <c r="BC284">
        <v>0</v>
      </c>
      <c r="BD284">
        <v>0</v>
      </c>
      <c r="BE284">
        <v>0</v>
      </c>
      <c r="BF284">
        <v>0</v>
      </c>
      <c r="BG284">
        <v>0</v>
      </c>
    </row>
    <row r="285" spans="1:59">
      <c r="A285">
        <v>284</v>
      </c>
      <c r="E285">
        <v>9795.2054794520554</v>
      </c>
      <c r="K285">
        <v>8285.187296985956</v>
      </c>
      <c r="L285">
        <v>9091.6764636526223</v>
      </c>
      <c r="M285">
        <v>9898.1656303192885</v>
      </c>
      <c r="N285">
        <v>10704.654796985955</v>
      </c>
      <c r="O285">
        <v>11511.143963652621</v>
      </c>
      <c r="Q285">
        <v>64862.898950684867</v>
      </c>
      <c r="R285">
        <v>63110.526195391139</v>
      </c>
      <c r="S285">
        <v>61358.15344009742</v>
      </c>
      <c r="T285">
        <v>59605.7806848037</v>
      </c>
      <c r="U285">
        <v>57853.40792950998</v>
      </c>
      <c r="W285">
        <v>0</v>
      </c>
      <c r="AB285">
        <v>1</v>
      </c>
      <c r="AC285">
        <v>1</v>
      </c>
      <c r="AD285">
        <v>1</v>
      </c>
      <c r="AE285">
        <v>1</v>
      </c>
      <c r="AF285">
        <v>1</v>
      </c>
      <c r="AL285">
        <v>6.279172</v>
      </c>
      <c r="AM285" s="5">
        <v>9.6115331649780273</v>
      </c>
      <c r="AN285">
        <v>570.77625570776252</v>
      </c>
      <c r="AO285">
        <f t="shared" si="4"/>
        <v>26826.48401826484</v>
      </c>
      <c r="AP285">
        <v>684.93150684931504</v>
      </c>
      <c r="AQ285">
        <v>0.112747</v>
      </c>
      <c r="AR285">
        <v>0.100824</v>
      </c>
      <c r="AS285">
        <v>0.13178399999999998</v>
      </c>
      <c r="AT285">
        <v>0.123282</v>
      </c>
      <c r="AU285">
        <v>0.10646599999999999</v>
      </c>
      <c r="AW285">
        <v>0.112747</v>
      </c>
      <c r="AX285">
        <v>0.10082400000000001</v>
      </c>
      <c r="AY285">
        <v>0.13178400000000001</v>
      </c>
      <c r="AZ285">
        <v>0.12328199999999999</v>
      </c>
      <c r="BA285">
        <v>0.10646599999999999</v>
      </c>
      <c r="BC285">
        <v>0</v>
      </c>
      <c r="BD285">
        <v>0</v>
      </c>
      <c r="BE285">
        <v>0</v>
      </c>
      <c r="BF285">
        <v>0</v>
      </c>
      <c r="BG285">
        <v>0</v>
      </c>
    </row>
    <row r="286" spans="1:59">
      <c r="A286">
        <v>285</v>
      </c>
      <c r="E286">
        <v>9795.2054794520554</v>
      </c>
      <c r="K286">
        <v>7351.2164730002532</v>
      </c>
      <c r="L286">
        <v>7965.6523063335862</v>
      </c>
      <c r="M286">
        <v>8580.0881396669192</v>
      </c>
      <c r="N286">
        <v>9194.5239730002522</v>
      </c>
      <c r="O286">
        <v>9808.9598063335852</v>
      </c>
      <c r="Q286">
        <v>63628.763471194441</v>
      </c>
      <c r="R286">
        <v>61909.732817859789</v>
      </c>
      <c r="S286">
        <v>60190.702164525137</v>
      </c>
      <c r="T286">
        <v>58471.671511190485</v>
      </c>
      <c r="U286">
        <v>56752.640857855833</v>
      </c>
      <c r="W286">
        <v>0</v>
      </c>
      <c r="AB286">
        <v>1</v>
      </c>
      <c r="AC286">
        <v>1</v>
      </c>
      <c r="AD286">
        <v>1</v>
      </c>
      <c r="AE286">
        <v>1</v>
      </c>
      <c r="AF286">
        <v>1</v>
      </c>
      <c r="AL286">
        <v>6.1943190000000001</v>
      </c>
      <c r="AM286" s="5">
        <v>10.521591186523439</v>
      </c>
      <c r="AN286">
        <v>570.77625570776252</v>
      </c>
      <c r="AO286">
        <f t="shared" si="4"/>
        <v>26826.48401826484</v>
      </c>
      <c r="AP286">
        <v>684.93150684931504</v>
      </c>
      <c r="AQ286">
        <v>0.105322</v>
      </c>
      <c r="AR286">
        <v>8.9318599999999998E-2</v>
      </c>
      <c r="AS286">
        <v>0.12359300000000001</v>
      </c>
      <c r="AT286">
        <v>0.12122799999999999</v>
      </c>
      <c r="AU286">
        <v>0.10214100000000001</v>
      </c>
      <c r="AW286">
        <v>0.10532200000000001</v>
      </c>
      <c r="AX286">
        <v>8.9318600000000012E-2</v>
      </c>
      <c r="AY286">
        <v>0.12359299999999999</v>
      </c>
      <c r="AZ286">
        <v>0.12122799999999999</v>
      </c>
      <c r="BA286">
        <v>0.10214100000000002</v>
      </c>
      <c r="BC286">
        <v>0</v>
      </c>
      <c r="BD286">
        <v>0</v>
      </c>
      <c r="BE286">
        <v>0</v>
      </c>
      <c r="BF286">
        <v>0</v>
      </c>
      <c r="BG286">
        <v>0</v>
      </c>
    </row>
    <row r="287" spans="1:59">
      <c r="A287">
        <v>286</v>
      </c>
      <c r="E287">
        <v>9795.2054794520554</v>
      </c>
      <c r="K287">
        <v>6244.028002460811</v>
      </c>
      <c r="L287">
        <v>6757.0205024608113</v>
      </c>
      <c r="M287">
        <v>7270.0130024608115</v>
      </c>
      <c r="N287">
        <v>7783.0055024608118</v>
      </c>
      <c r="O287">
        <v>8295.9980024608121</v>
      </c>
      <c r="Q287">
        <v>59014.2101229861</v>
      </c>
      <c r="R287">
        <v>57419.848853321266</v>
      </c>
      <c r="S287">
        <v>55825.487583656432</v>
      </c>
      <c r="T287">
        <v>54231.126313991597</v>
      </c>
      <c r="U287">
        <v>52636.765044326763</v>
      </c>
      <c r="W287">
        <v>0</v>
      </c>
      <c r="AB287">
        <v>1</v>
      </c>
      <c r="AC287">
        <v>1</v>
      </c>
      <c r="AD287">
        <v>1</v>
      </c>
      <c r="AE287">
        <v>1</v>
      </c>
      <c r="AF287">
        <v>1</v>
      </c>
      <c r="AL287">
        <v>5.9982657000000001</v>
      </c>
      <c r="AM287" s="5">
        <v>10.442282676696779</v>
      </c>
      <c r="AN287">
        <v>570.77625570776252</v>
      </c>
      <c r="AO287">
        <f t="shared" si="4"/>
        <v>26826.48401826484</v>
      </c>
      <c r="AP287">
        <v>684.93150684931504</v>
      </c>
      <c r="AQ287">
        <v>0.10273499999999999</v>
      </c>
      <c r="AR287">
        <v>8.4950100000000001E-2</v>
      </c>
      <c r="AS287">
        <v>7.9874399999999998E-2</v>
      </c>
      <c r="AT287">
        <v>0.105184</v>
      </c>
      <c r="AU287">
        <v>9.4771900000000006E-2</v>
      </c>
      <c r="AW287">
        <v>0.10273500000000001</v>
      </c>
      <c r="AX287">
        <v>8.4950100000000014E-2</v>
      </c>
      <c r="AY287">
        <v>7.9874399999999998E-2</v>
      </c>
      <c r="AZ287">
        <v>0.10518399999999999</v>
      </c>
      <c r="BA287">
        <v>9.4771900000000006E-2</v>
      </c>
      <c r="BC287">
        <v>0</v>
      </c>
      <c r="BD287">
        <v>0</v>
      </c>
      <c r="BE287">
        <v>0</v>
      </c>
      <c r="BF287">
        <v>0</v>
      </c>
      <c r="BG287">
        <v>0</v>
      </c>
    </row>
    <row r="288" spans="1:59">
      <c r="A288">
        <v>287</v>
      </c>
      <c r="E288">
        <v>9795.2054794520554</v>
      </c>
      <c r="K288">
        <v>5995.9054276676161</v>
      </c>
      <c r="L288">
        <v>6445.1004276676158</v>
      </c>
      <c r="M288">
        <v>6894.2954276676155</v>
      </c>
      <c r="N288">
        <v>7343.4904276676152</v>
      </c>
      <c r="O288">
        <v>7792.6854276676149</v>
      </c>
      <c r="Q288">
        <v>51358.426010573399</v>
      </c>
      <c r="R288">
        <v>49970.897738368534</v>
      </c>
      <c r="S288">
        <v>48583.369466163669</v>
      </c>
      <c r="T288">
        <v>47195.841193958804</v>
      </c>
      <c r="U288">
        <v>45808.312921753939</v>
      </c>
      <c r="W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L288">
        <v>5.6158609999999998</v>
      </c>
      <c r="AM288" s="5">
        <v>10.380043983459471</v>
      </c>
      <c r="AN288">
        <v>570.77625570776252</v>
      </c>
      <c r="AO288">
        <f t="shared" si="4"/>
        <v>26826.48401826484</v>
      </c>
      <c r="AP288">
        <v>684.93150684931504</v>
      </c>
      <c r="AQ288">
        <v>0.100271</v>
      </c>
      <c r="AR288">
        <v>8.2118899999999995E-2</v>
      </c>
      <c r="AS288">
        <v>7.6397400000000004E-2</v>
      </c>
      <c r="AT288">
        <v>0.10158499999999999</v>
      </c>
      <c r="AU288">
        <v>8.9622900000000005E-2</v>
      </c>
      <c r="AW288">
        <v>0.10027099999999999</v>
      </c>
      <c r="AX288">
        <v>8.2118899999999981E-2</v>
      </c>
      <c r="AY288">
        <v>7.639739999999999E-2</v>
      </c>
      <c r="AZ288">
        <v>0.10158499999999999</v>
      </c>
      <c r="BA288">
        <v>8.9622899999999991E-2</v>
      </c>
      <c r="BC288">
        <v>0</v>
      </c>
      <c r="BD288">
        <v>0</v>
      </c>
      <c r="BE288">
        <v>0</v>
      </c>
      <c r="BF288">
        <v>0</v>
      </c>
      <c r="BG288">
        <v>0</v>
      </c>
    </row>
    <row r="289" spans="1:59">
      <c r="A289">
        <v>288</v>
      </c>
      <c r="E289">
        <v>9795.2054794520554</v>
      </c>
      <c r="K289">
        <v>4468.5471252849802</v>
      </c>
      <c r="L289">
        <v>4860.1596252849804</v>
      </c>
      <c r="M289">
        <v>5251.7721252849806</v>
      </c>
      <c r="N289">
        <v>5643.3846252849808</v>
      </c>
      <c r="O289">
        <v>6034.9971252849809</v>
      </c>
      <c r="Q289">
        <v>41781.826455854803</v>
      </c>
      <c r="R289">
        <v>40653.025008885998</v>
      </c>
      <c r="S289">
        <v>39524.223561917192</v>
      </c>
      <c r="T289">
        <v>38395.422114948386</v>
      </c>
      <c r="U289">
        <v>37266.62066797958</v>
      </c>
      <c r="W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L289">
        <v>4.5257389999999997</v>
      </c>
      <c r="AM289" s="5">
        <v>10.41189479827881</v>
      </c>
      <c r="AN289">
        <v>570.77625570776252</v>
      </c>
      <c r="AO289">
        <f t="shared" si="4"/>
        <v>26826.48401826484</v>
      </c>
      <c r="AP289">
        <v>684.93150684931504</v>
      </c>
      <c r="AQ289">
        <v>0.10003100000000001</v>
      </c>
      <c r="AR289">
        <v>8.0850599999999995E-2</v>
      </c>
      <c r="AS289">
        <v>7.6116500000000004E-2</v>
      </c>
      <c r="AT289">
        <v>0.100672</v>
      </c>
      <c r="AU289">
        <v>8.8140299999999991E-2</v>
      </c>
      <c r="AW289">
        <v>0.10003100000000002</v>
      </c>
      <c r="AX289">
        <v>8.0850599999999981E-2</v>
      </c>
      <c r="AY289">
        <v>7.6116500000000017E-2</v>
      </c>
      <c r="AZ289">
        <v>0.100672</v>
      </c>
      <c r="BA289">
        <v>8.8140299999999991E-2</v>
      </c>
      <c r="BC289">
        <v>0</v>
      </c>
      <c r="BD289">
        <v>0</v>
      </c>
      <c r="BE289">
        <v>0</v>
      </c>
      <c r="BF289">
        <v>0</v>
      </c>
      <c r="BG289">
        <v>0</v>
      </c>
    </row>
    <row r="290" spans="1:59">
      <c r="A290">
        <v>289</v>
      </c>
      <c r="E290">
        <v>9795.2054794520554</v>
      </c>
      <c r="K290">
        <v>3367.3591731560755</v>
      </c>
      <c r="L290">
        <v>3575.6641731560758</v>
      </c>
      <c r="M290">
        <v>3783.9691731560761</v>
      </c>
      <c r="N290">
        <v>3992.2741731560764</v>
      </c>
      <c r="O290">
        <v>4200.5791731560766</v>
      </c>
      <c r="Q290">
        <v>33943.589111335117</v>
      </c>
      <c r="R290">
        <v>33026.549913843533</v>
      </c>
      <c r="S290">
        <v>32109.51071635195</v>
      </c>
      <c r="T290">
        <v>31192.471518860366</v>
      </c>
      <c r="U290">
        <v>30275.432321368782</v>
      </c>
      <c r="W290">
        <v>0</v>
      </c>
      <c r="AB290">
        <v>1</v>
      </c>
      <c r="AC290">
        <v>1</v>
      </c>
      <c r="AD290">
        <v>1</v>
      </c>
      <c r="AE290">
        <v>1</v>
      </c>
      <c r="AF290">
        <v>1</v>
      </c>
      <c r="AL290">
        <v>2.6960983000000001</v>
      </c>
      <c r="AM290" s="5">
        <v>10.287656784057621</v>
      </c>
      <c r="AN290">
        <v>570.77625570776252</v>
      </c>
      <c r="AO290">
        <f t="shared" si="4"/>
        <v>26826.48401826484</v>
      </c>
      <c r="AP290">
        <v>684.93150684931504</v>
      </c>
      <c r="AQ290">
        <v>9.9866399999999994E-2</v>
      </c>
      <c r="AR290">
        <v>8.1169099999999994E-2</v>
      </c>
      <c r="AS290">
        <v>7.6044600000000004E-2</v>
      </c>
      <c r="AT290">
        <v>0.10043000000000001</v>
      </c>
      <c r="AU290">
        <v>8.8023400000000002E-2</v>
      </c>
      <c r="AW290">
        <v>9.9866400000000008E-2</v>
      </c>
      <c r="AX290">
        <v>8.116909999999998E-2</v>
      </c>
      <c r="AY290">
        <v>7.6044600000000004E-2</v>
      </c>
      <c r="AZ290">
        <v>0.10043000000000001</v>
      </c>
      <c r="BA290">
        <v>8.8023400000000016E-2</v>
      </c>
      <c r="BC290">
        <v>0</v>
      </c>
      <c r="BD290">
        <v>0</v>
      </c>
      <c r="BE290">
        <v>0</v>
      </c>
      <c r="BF290">
        <v>0</v>
      </c>
      <c r="BG290">
        <v>0</v>
      </c>
    </row>
    <row r="291" spans="1:59">
      <c r="A291">
        <v>290</v>
      </c>
      <c r="E291">
        <v>9795.2054794520554</v>
      </c>
      <c r="K291">
        <v>2399.0677836567452</v>
      </c>
      <c r="L291">
        <v>2496.4136169900785</v>
      </c>
      <c r="M291">
        <v>2593.7594503234118</v>
      </c>
      <c r="N291">
        <v>2691.1052836567451</v>
      </c>
      <c r="O291">
        <v>2788.4511169900784</v>
      </c>
      <c r="Q291">
        <v>34588.989771434382</v>
      </c>
      <c r="R291">
        <v>33654.514065097923</v>
      </c>
      <c r="S291">
        <v>32720.038358761463</v>
      </c>
      <c r="T291">
        <v>31785.562652425004</v>
      </c>
      <c r="U291">
        <v>30851.086946088544</v>
      </c>
      <c r="W291">
        <v>0</v>
      </c>
      <c r="AB291">
        <v>1</v>
      </c>
      <c r="AC291">
        <v>1</v>
      </c>
      <c r="AD291">
        <v>1</v>
      </c>
      <c r="AE291">
        <v>1</v>
      </c>
      <c r="AF291">
        <v>1</v>
      </c>
      <c r="AL291">
        <v>0.84556109999999995</v>
      </c>
      <c r="AM291" s="5">
        <v>10.979146957397459</v>
      </c>
      <c r="AN291">
        <v>570.77625570776252</v>
      </c>
      <c r="AO291">
        <f t="shared" si="4"/>
        <v>26826.48401826484</v>
      </c>
      <c r="AP291">
        <v>684.93150684931504</v>
      </c>
      <c r="AQ291">
        <v>9.9780300000000002E-2</v>
      </c>
      <c r="AR291">
        <v>8.1298800000000004E-2</v>
      </c>
      <c r="AS291">
        <v>7.5922500000000004E-2</v>
      </c>
      <c r="AT291">
        <v>0.100316</v>
      </c>
      <c r="AU291">
        <v>8.7574799999999994E-2</v>
      </c>
      <c r="AW291">
        <v>9.9780300000000002E-2</v>
      </c>
      <c r="AX291">
        <v>8.1298799999999991E-2</v>
      </c>
      <c r="AY291">
        <v>7.592249999999999E-2</v>
      </c>
      <c r="AZ291">
        <v>0.100316</v>
      </c>
      <c r="BA291">
        <v>8.7574799999999994E-2</v>
      </c>
      <c r="BC291">
        <v>0</v>
      </c>
      <c r="BD291">
        <v>0</v>
      </c>
      <c r="BE291">
        <v>0</v>
      </c>
      <c r="BF291">
        <v>0</v>
      </c>
      <c r="BG291">
        <v>0</v>
      </c>
    </row>
    <row r="292" spans="1:59">
      <c r="A292">
        <v>291</v>
      </c>
      <c r="E292">
        <v>9795.2054794520554</v>
      </c>
      <c r="K292">
        <v>1813.6437271275249</v>
      </c>
      <c r="L292">
        <v>1860.9962271275249</v>
      </c>
      <c r="M292">
        <v>1908.3487271275249</v>
      </c>
      <c r="N292">
        <v>1955.7012271275248</v>
      </c>
      <c r="O292">
        <v>2003.0537271275248</v>
      </c>
      <c r="Q292">
        <v>35285.132370009007</v>
      </c>
      <c r="R292">
        <v>34331.849281665898</v>
      </c>
      <c r="S292">
        <v>33378.566193322789</v>
      </c>
      <c r="T292">
        <v>32425.283104979677</v>
      </c>
      <c r="U292">
        <v>31472.000016636564</v>
      </c>
      <c r="W292">
        <v>0</v>
      </c>
      <c r="AB292">
        <v>1</v>
      </c>
      <c r="AC292">
        <v>1</v>
      </c>
      <c r="AD292">
        <v>1</v>
      </c>
      <c r="AE292">
        <v>1</v>
      </c>
      <c r="AF292">
        <v>1</v>
      </c>
      <c r="AL292">
        <v>0.68168055999999999</v>
      </c>
      <c r="AM292" s="5">
        <v>11.760579109191889</v>
      </c>
      <c r="AN292">
        <v>570.77625570776252</v>
      </c>
      <c r="AO292">
        <f t="shared" si="4"/>
        <v>26826.48401826484</v>
      </c>
      <c r="AP292">
        <v>684.93150684931504</v>
      </c>
      <c r="AQ292">
        <v>9.9523799999999996E-2</v>
      </c>
      <c r="AR292">
        <v>8.0900700000000006E-2</v>
      </c>
      <c r="AS292">
        <v>7.5599800000000009E-2</v>
      </c>
      <c r="AT292">
        <v>0.100052</v>
      </c>
      <c r="AU292">
        <v>8.7204699999999996E-2</v>
      </c>
      <c r="AW292">
        <v>9.9523799999999982E-2</v>
      </c>
      <c r="AX292">
        <v>8.0900700000000006E-2</v>
      </c>
      <c r="AY292">
        <v>7.5599800000000009E-2</v>
      </c>
      <c r="AZ292">
        <v>0.10005200000000002</v>
      </c>
      <c r="BA292">
        <v>8.720470000000001E-2</v>
      </c>
      <c r="BC292">
        <v>0</v>
      </c>
      <c r="BD292">
        <v>0</v>
      </c>
      <c r="BE292">
        <v>0</v>
      </c>
      <c r="BF292">
        <v>0</v>
      </c>
      <c r="BG292">
        <v>0</v>
      </c>
    </row>
    <row r="293" spans="1:59">
      <c r="A293">
        <v>292</v>
      </c>
      <c r="E293">
        <v>9795.2054794520554</v>
      </c>
      <c r="K293">
        <v>1698.9006120477977</v>
      </c>
      <c r="L293">
        <v>1740.1481120477977</v>
      </c>
      <c r="M293">
        <v>1781.3956120477976</v>
      </c>
      <c r="N293">
        <v>1822.6431120477976</v>
      </c>
      <c r="O293">
        <v>1863.8906120477975</v>
      </c>
      <c r="Q293">
        <v>37451.696060565453</v>
      </c>
      <c r="R293">
        <v>36439.879862946502</v>
      </c>
      <c r="S293">
        <v>35428.063665327551</v>
      </c>
      <c r="T293">
        <v>34416.247467708599</v>
      </c>
      <c r="U293">
        <v>33404.431270089648</v>
      </c>
      <c r="W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L293">
        <v>1.1307216</v>
      </c>
      <c r="AM293" s="5">
        <v>12.08905506134033</v>
      </c>
      <c r="AN293">
        <v>570.77625570776252</v>
      </c>
      <c r="AO293">
        <f t="shared" si="4"/>
        <v>26826.48401826484</v>
      </c>
      <c r="AP293">
        <v>684.93150684931504</v>
      </c>
      <c r="AQ293">
        <v>9.5519499999999993E-2</v>
      </c>
      <c r="AR293">
        <v>7.3212399999999997E-2</v>
      </c>
      <c r="AS293">
        <v>6.9499499999999992E-2</v>
      </c>
      <c r="AT293">
        <v>9.0534699999999996E-2</v>
      </c>
      <c r="AU293">
        <v>8.1309900000000004E-2</v>
      </c>
      <c r="AW293">
        <v>9.5519499999999993E-2</v>
      </c>
      <c r="AX293">
        <v>7.3212399999999997E-2</v>
      </c>
      <c r="AY293">
        <v>6.9499499999999992E-2</v>
      </c>
      <c r="AZ293">
        <v>9.053470000000001E-2</v>
      </c>
      <c r="BA293">
        <v>8.1309900000000004E-2</v>
      </c>
      <c r="BC293">
        <v>0</v>
      </c>
      <c r="BD293">
        <v>0</v>
      </c>
      <c r="BE293">
        <v>0</v>
      </c>
      <c r="BF293">
        <v>0</v>
      </c>
      <c r="BG293">
        <v>0</v>
      </c>
    </row>
    <row r="294" spans="1:59">
      <c r="A294">
        <v>293</v>
      </c>
      <c r="E294">
        <v>9795.2054794520554</v>
      </c>
      <c r="K294">
        <v>1917.849209189726</v>
      </c>
      <c r="L294">
        <v>1958.8217091897259</v>
      </c>
      <c r="M294">
        <v>1999.7942091897257</v>
      </c>
      <c r="N294">
        <v>2040.7667091897256</v>
      </c>
      <c r="O294">
        <v>2081.7392091897254</v>
      </c>
      <c r="Q294">
        <v>42686.968274833627</v>
      </c>
      <c r="R294">
        <v>41533.713003739424</v>
      </c>
      <c r="S294">
        <v>40380.45773264522</v>
      </c>
      <c r="T294">
        <v>39227.202461551016</v>
      </c>
      <c r="U294">
        <v>38073.947190456813</v>
      </c>
      <c r="W294">
        <v>0</v>
      </c>
      <c r="AB294">
        <v>1</v>
      </c>
      <c r="AC294">
        <v>1</v>
      </c>
      <c r="AD294">
        <v>1</v>
      </c>
      <c r="AE294">
        <v>1</v>
      </c>
      <c r="AF294">
        <v>1</v>
      </c>
      <c r="AL294">
        <v>1.5181043000000001</v>
      </c>
      <c r="AM294" s="5">
        <v>12.70543098449707</v>
      </c>
      <c r="AN294">
        <v>570.77625570776252</v>
      </c>
      <c r="AO294">
        <f t="shared" si="4"/>
        <v>26826.48401826484</v>
      </c>
      <c r="AP294">
        <v>684.93150684931504</v>
      </c>
      <c r="AQ294">
        <v>9.5997200000000005E-2</v>
      </c>
      <c r="AR294">
        <v>7.3450299999999996E-2</v>
      </c>
      <c r="AS294">
        <v>6.9351899999999994E-2</v>
      </c>
      <c r="AT294">
        <v>9.0552000000000007E-2</v>
      </c>
      <c r="AU294">
        <v>8.1585599999999994E-2</v>
      </c>
      <c r="AW294">
        <v>9.5997199999999991E-2</v>
      </c>
      <c r="AX294">
        <v>7.3450299999999996E-2</v>
      </c>
      <c r="AY294">
        <v>6.9351899999999994E-2</v>
      </c>
      <c r="AZ294">
        <v>9.0552000000000007E-2</v>
      </c>
      <c r="BA294">
        <v>8.1585599999999994E-2</v>
      </c>
      <c r="BC294">
        <v>0</v>
      </c>
      <c r="BD294">
        <v>0</v>
      </c>
      <c r="BE294">
        <v>0</v>
      </c>
      <c r="BF294">
        <v>0</v>
      </c>
      <c r="BG294">
        <v>0</v>
      </c>
    </row>
    <row r="295" spans="1:59">
      <c r="A295">
        <v>294</v>
      </c>
      <c r="E295">
        <v>9795.2054794520554</v>
      </c>
      <c r="K295">
        <v>2799.4978383227322</v>
      </c>
      <c r="L295">
        <v>2841.2953383227323</v>
      </c>
      <c r="M295">
        <v>2883.0928383227324</v>
      </c>
      <c r="N295">
        <v>2924.8903383227325</v>
      </c>
      <c r="O295">
        <v>2966.6878383227327</v>
      </c>
      <c r="Q295">
        <v>58632.250069934431</v>
      </c>
      <c r="R295">
        <v>57048.20805486379</v>
      </c>
      <c r="S295">
        <v>55464.166039793156</v>
      </c>
      <c r="T295">
        <v>53880.124024722521</v>
      </c>
      <c r="U295">
        <v>52296.082009651887</v>
      </c>
      <c r="W295">
        <v>0</v>
      </c>
      <c r="AB295">
        <v>1</v>
      </c>
      <c r="AC295">
        <v>1</v>
      </c>
      <c r="AD295">
        <v>1</v>
      </c>
      <c r="AE295">
        <v>1</v>
      </c>
      <c r="AF295">
        <v>1</v>
      </c>
      <c r="AL295">
        <v>2.1018240000000001</v>
      </c>
      <c r="AM295" s="5">
        <v>13.086423873901371</v>
      </c>
      <c r="AN295">
        <v>570.77625570776252</v>
      </c>
      <c r="AO295">
        <f t="shared" si="4"/>
        <v>26826.48401826484</v>
      </c>
      <c r="AP295">
        <v>684.93150684931504</v>
      </c>
      <c r="AQ295">
        <v>9.7418499999999991E-2</v>
      </c>
      <c r="AR295">
        <v>7.4557799999999994E-2</v>
      </c>
      <c r="AS295">
        <v>7.131789999999999E-2</v>
      </c>
      <c r="AT295">
        <v>9.1862100000000002E-2</v>
      </c>
      <c r="AU295">
        <v>8.2079200000000005E-2</v>
      </c>
      <c r="AW295">
        <v>9.7418500000000005E-2</v>
      </c>
      <c r="AX295">
        <v>7.4557799999999994E-2</v>
      </c>
      <c r="AY295">
        <v>7.131789999999999E-2</v>
      </c>
      <c r="AZ295">
        <v>9.1862099999999988E-2</v>
      </c>
      <c r="BA295">
        <v>8.2079200000000005E-2</v>
      </c>
      <c r="BC295">
        <v>0</v>
      </c>
      <c r="BD295">
        <v>0</v>
      </c>
      <c r="BE295">
        <v>0</v>
      </c>
      <c r="BF295">
        <v>0</v>
      </c>
      <c r="BG295">
        <v>0</v>
      </c>
    </row>
    <row r="296" spans="1:59">
      <c r="A296">
        <v>295</v>
      </c>
      <c r="E296">
        <v>9795.2054794520554</v>
      </c>
      <c r="K296">
        <v>4393.02212019527</v>
      </c>
      <c r="L296">
        <v>4434.54462019527</v>
      </c>
      <c r="M296">
        <v>4476.06712019527</v>
      </c>
      <c r="N296">
        <v>4517.5896201952701</v>
      </c>
      <c r="O296">
        <v>4559.1121201952701</v>
      </c>
      <c r="Q296">
        <v>69894.435642882454</v>
      </c>
      <c r="R296">
        <v>68006.128045405028</v>
      </c>
      <c r="S296">
        <v>66117.820447927603</v>
      </c>
      <c r="T296">
        <v>64229.512850450177</v>
      </c>
      <c r="U296">
        <v>62341.205252972752</v>
      </c>
      <c r="W296">
        <v>0</v>
      </c>
      <c r="AB296">
        <v>1</v>
      </c>
      <c r="AC296">
        <v>1</v>
      </c>
      <c r="AD296">
        <v>1</v>
      </c>
      <c r="AE296">
        <v>1</v>
      </c>
      <c r="AF296">
        <v>1</v>
      </c>
      <c r="AL296">
        <v>3.6407422999999999</v>
      </c>
      <c r="AM296" s="5">
        <v>13.348798751831049</v>
      </c>
      <c r="AN296">
        <v>570.77625570776252</v>
      </c>
      <c r="AO296">
        <f t="shared" si="4"/>
        <v>26826.48401826484</v>
      </c>
      <c r="AP296">
        <v>684.93150684931504</v>
      </c>
      <c r="AQ296">
        <v>9.8018600000000011E-2</v>
      </c>
      <c r="AR296">
        <v>7.5876099999999988E-2</v>
      </c>
      <c r="AS296">
        <v>7.2355500000000003E-2</v>
      </c>
      <c r="AT296">
        <v>9.5217599999999999E-2</v>
      </c>
      <c r="AU296">
        <v>8.5227800000000006E-2</v>
      </c>
      <c r="AW296">
        <v>9.8018599999999997E-2</v>
      </c>
      <c r="AX296">
        <v>7.5876099999999988E-2</v>
      </c>
      <c r="AY296">
        <v>7.2355500000000003E-2</v>
      </c>
      <c r="AZ296">
        <v>9.5217599999999999E-2</v>
      </c>
      <c r="BA296">
        <v>8.5227800000000006E-2</v>
      </c>
      <c r="BC296">
        <v>0</v>
      </c>
      <c r="BD296">
        <v>0</v>
      </c>
      <c r="BE296">
        <v>0</v>
      </c>
      <c r="BF296">
        <v>0</v>
      </c>
      <c r="BG296">
        <v>0</v>
      </c>
    </row>
    <row r="297" spans="1:59">
      <c r="A297">
        <v>296</v>
      </c>
      <c r="E297">
        <v>9795.2054794520554</v>
      </c>
      <c r="K297">
        <v>5745.3516907777685</v>
      </c>
      <c r="L297">
        <v>5786.7366907777687</v>
      </c>
      <c r="M297">
        <v>5828.1216907777689</v>
      </c>
      <c r="N297">
        <v>5869.5066907777691</v>
      </c>
      <c r="O297">
        <v>5910.8916907777693</v>
      </c>
      <c r="Q297">
        <v>64796.133210399959</v>
      </c>
      <c r="R297">
        <v>63045.564235927275</v>
      </c>
      <c r="S297">
        <v>61294.995261454591</v>
      </c>
      <c r="T297">
        <v>59544.426286981907</v>
      </c>
      <c r="U297">
        <v>57793.857312509223</v>
      </c>
      <c r="W297">
        <v>0</v>
      </c>
      <c r="AB297">
        <v>1</v>
      </c>
      <c r="AC297">
        <v>1</v>
      </c>
      <c r="AD297">
        <v>1</v>
      </c>
      <c r="AE297">
        <v>1</v>
      </c>
      <c r="AF297">
        <v>1</v>
      </c>
      <c r="AL297">
        <v>4.3266815999999997</v>
      </c>
      <c r="AM297" s="5">
        <v>13.496528625488279</v>
      </c>
      <c r="AN297">
        <v>570.77625570776252</v>
      </c>
      <c r="AO297">
        <f t="shared" si="4"/>
        <v>26826.48401826484</v>
      </c>
      <c r="AP297">
        <v>684.93150684931504</v>
      </c>
      <c r="AQ297">
        <v>9.9692499999999989E-2</v>
      </c>
      <c r="AR297">
        <v>8.0260800000000007E-2</v>
      </c>
      <c r="AS297">
        <v>7.6199900000000001E-2</v>
      </c>
      <c r="AT297">
        <v>0.102407</v>
      </c>
      <c r="AU297">
        <v>9.1492299999999999E-2</v>
      </c>
      <c r="AW297">
        <v>9.9692500000000003E-2</v>
      </c>
      <c r="AX297">
        <v>8.0260800000000007E-2</v>
      </c>
      <c r="AY297">
        <v>7.6199900000000001E-2</v>
      </c>
      <c r="AZ297">
        <v>0.10240700000000001</v>
      </c>
      <c r="BA297">
        <v>9.1492300000000013E-2</v>
      </c>
      <c r="BC297">
        <v>0</v>
      </c>
      <c r="BD297">
        <v>0</v>
      </c>
      <c r="BE297">
        <v>0</v>
      </c>
      <c r="BF297">
        <v>0</v>
      </c>
      <c r="BG297">
        <v>0</v>
      </c>
    </row>
    <row r="298" spans="1:59">
      <c r="A298">
        <v>297</v>
      </c>
      <c r="E298">
        <v>9795.2054794520554</v>
      </c>
      <c r="K298">
        <v>4864.8739097578218</v>
      </c>
      <c r="L298">
        <v>4912.5564097578217</v>
      </c>
      <c r="M298">
        <v>4960.2389097578216</v>
      </c>
      <c r="N298">
        <v>5007.9214097578215</v>
      </c>
      <c r="O298">
        <v>5055.6039097578214</v>
      </c>
      <c r="Q298">
        <v>63435.287943846728</v>
      </c>
      <c r="R298">
        <v>61721.484336266825</v>
      </c>
      <c r="S298">
        <v>60007.680728686923</v>
      </c>
      <c r="T298">
        <v>58293.87712110702</v>
      </c>
      <c r="U298">
        <v>56580.073513527117</v>
      </c>
      <c r="W298">
        <v>2.921E-2</v>
      </c>
      <c r="AB298">
        <v>1</v>
      </c>
      <c r="AC298">
        <v>1</v>
      </c>
      <c r="AD298">
        <v>1</v>
      </c>
      <c r="AE298">
        <v>1</v>
      </c>
      <c r="AF298">
        <v>1</v>
      </c>
      <c r="AL298">
        <v>3.5290792</v>
      </c>
      <c r="AM298" s="5">
        <v>13.83309268951416</v>
      </c>
      <c r="AN298">
        <v>570.77625570776252</v>
      </c>
      <c r="AO298">
        <f t="shared" si="4"/>
        <v>26826.48401826484</v>
      </c>
      <c r="AP298">
        <v>684.93150684931504</v>
      </c>
      <c r="AQ298">
        <v>0.101669</v>
      </c>
      <c r="AR298">
        <v>8.197589999999999E-2</v>
      </c>
      <c r="AS298">
        <v>7.9357999999999998E-2</v>
      </c>
      <c r="AT298">
        <v>0.10313599999999999</v>
      </c>
      <c r="AU298">
        <v>9.1733000000000009E-2</v>
      </c>
      <c r="AW298">
        <v>0.101669</v>
      </c>
      <c r="AX298">
        <v>8.1975899999999977E-2</v>
      </c>
      <c r="AY298">
        <v>7.9357999999999998E-2</v>
      </c>
      <c r="AZ298">
        <v>0.10313599999999999</v>
      </c>
      <c r="BA298">
        <v>9.1732999999999995E-2</v>
      </c>
      <c r="BC298">
        <v>0</v>
      </c>
      <c r="BD298">
        <v>0</v>
      </c>
      <c r="BE298">
        <v>0</v>
      </c>
      <c r="BF298">
        <v>0</v>
      </c>
      <c r="BG298">
        <v>0</v>
      </c>
    </row>
    <row r="299" spans="1:59">
      <c r="A299">
        <v>298</v>
      </c>
      <c r="E299">
        <v>9795.2054794520554</v>
      </c>
      <c r="K299">
        <v>4314.5752966203545</v>
      </c>
      <c r="L299">
        <v>4390.5552966203541</v>
      </c>
      <c r="M299">
        <v>4466.5352966203536</v>
      </c>
      <c r="N299">
        <v>4542.5152966203532</v>
      </c>
      <c r="O299">
        <v>4618.4952966203527</v>
      </c>
      <c r="Q299">
        <v>61759.876110843958</v>
      </c>
      <c r="R299">
        <v>60091.336376693558</v>
      </c>
      <c r="S299">
        <v>58422.796642543159</v>
      </c>
      <c r="T299">
        <v>56754.256908392759</v>
      </c>
      <c r="U299">
        <v>55085.71717424236</v>
      </c>
      <c r="W299">
        <v>5.4780000000000002E-2</v>
      </c>
      <c r="AB299">
        <v>1</v>
      </c>
      <c r="AC299">
        <v>1</v>
      </c>
      <c r="AD299">
        <v>1</v>
      </c>
      <c r="AE299">
        <v>1</v>
      </c>
      <c r="AF299">
        <v>1</v>
      </c>
      <c r="AL299">
        <v>3.5050916999999999</v>
      </c>
      <c r="AM299" s="5">
        <v>13.758993148803709</v>
      </c>
      <c r="AN299">
        <v>570.77625570776252</v>
      </c>
      <c r="AO299">
        <f t="shared" si="4"/>
        <v>26826.48401826484</v>
      </c>
      <c r="AP299">
        <v>684.93150684931504</v>
      </c>
      <c r="AQ299">
        <v>9.9418599999999996E-2</v>
      </c>
      <c r="AR299">
        <v>7.9934400000000003E-2</v>
      </c>
      <c r="AS299">
        <v>7.7279300000000009E-2</v>
      </c>
      <c r="AT299">
        <v>0.101203</v>
      </c>
      <c r="AU299">
        <v>8.9868500000000004E-2</v>
      </c>
      <c r="AW299">
        <v>9.941860000000001E-2</v>
      </c>
      <c r="AX299">
        <v>7.9934400000000003E-2</v>
      </c>
      <c r="AY299">
        <v>7.7279300000000009E-2</v>
      </c>
      <c r="AZ299">
        <v>0.101203</v>
      </c>
      <c r="BA299">
        <v>8.9868500000000004E-2</v>
      </c>
      <c r="BC299">
        <v>0</v>
      </c>
      <c r="BD299">
        <v>0</v>
      </c>
      <c r="BE299">
        <v>0</v>
      </c>
      <c r="BF299">
        <v>0</v>
      </c>
      <c r="BG299">
        <v>0</v>
      </c>
    </row>
    <row r="300" spans="1:59">
      <c r="A300">
        <v>299</v>
      </c>
      <c r="E300">
        <v>9795.2054794520554</v>
      </c>
      <c r="K300">
        <v>4391.8512720822118</v>
      </c>
      <c r="L300">
        <v>4499.0962720822117</v>
      </c>
      <c r="M300">
        <v>4606.3412720822116</v>
      </c>
      <c r="N300">
        <v>4713.5862720822115</v>
      </c>
      <c r="O300">
        <v>4820.8312720822114</v>
      </c>
      <c r="Q300">
        <v>60108.823753519151</v>
      </c>
      <c r="R300">
        <v>58484.889782973973</v>
      </c>
      <c r="S300">
        <v>56860.955812428794</v>
      </c>
      <c r="T300">
        <v>55237.021841883616</v>
      </c>
      <c r="U300">
        <v>53613.087871338437</v>
      </c>
      <c r="W300">
        <v>5.3020000000000005E-2</v>
      </c>
      <c r="AB300">
        <v>1</v>
      </c>
      <c r="AC300">
        <v>1</v>
      </c>
      <c r="AD300">
        <v>1</v>
      </c>
      <c r="AE300">
        <v>1</v>
      </c>
      <c r="AF300">
        <v>1</v>
      </c>
      <c r="AL300">
        <v>3.5568140000000001</v>
      </c>
      <c r="AM300" s="5">
        <v>14.53083419799805</v>
      </c>
      <c r="AN300">
        <v>570.77625570776252</v>
      </c>
      <c r="AO300">
        <f t="shared" si="4"/>
        <v>26826.48401826484</v>
      </c>
      <c r="AP300">
        <v>684.93150684931504</v>
      </c>
      <c r="AQ300">
        <v>9.9505799999999991E-2</v>
      </c>
      <c r="AR300">
        <v>8.0259699999999989E-2</v>
      </c>
      <c r="AS300">
        <v>7.7686899999999989E-2</v>
      </c>
      <c r="AT300">
        <v>0.10182899999999999</v>
      </c>
      <c r="AU300">
        <v>8.8645100000000004E-2</v>
      </c>
      <c r="AW300">
        <v>9.9505799999999991E-2</v>
      </c>
      <c r="AX300">
        <v>8.0259699999999976E-2</v>
      </c>
      <c r="AY300">
        <v>7.7686899999999989E-2</v>
      </c>
      <c r="AZ300">
        <v>0.10182899999999999</v>
      </c>
      <c r="BA300">
        <v>8.8645100000000018E-2</v>
      </c>
      <c r="BC300">
        <v>0</v>
      </c>
      <c r="BD300">
        <v>0</v>
      </c>
      <c r="BE300">
        <v>0</v>
      </c>
      <c r="BF300">
        <v>0</v>
      </c>
      <c r="BG300">
        <v>0</v>
      </c>
    </row>
    <row r="301" spans="1:59">
      <c r="A301">
        <v>300</v>
      </c>
      <c r="E301">
        <v>9795.2054794520554</v>
      </c>
      <c r="K301">
        <v>5077.9682663344574</v>
      </c>
      <c r="L301">
        <v>5243.510766334457</v>
      </c>
      <c r="M301">
        <v>5409.0532663344566</v>
      </c>
      <c r="N301">
        <v>5574.5957663344561</v>
      </c>
      <c r="O301">
        <v>5740.1382663344557</v>
      </c>
      <c r="Q301">
        <v>57585.043506515591</v>
      </c>
      <c r="R301">
        <v>56029.2934108919</v>
      </c>
      <c r="S301">
        <v>54473.543315268209</v>
      </c>
      <c r="T301">
        <v>52917.793219644518</v>
      </c>
      <c r="U301">
        <v>51362.043124020827</v>
      </c>
      <c r="W301">
        <v>0.13639999999999999</v>
      </c>
      <c r="AB301">
        <v>1</v>
      </c>
      <c r="AC301">
        <v>1</v>
      </c>
      <c r="AD301">
        <v>1</v>
      </c>
      <c r="AE301">
        <v>1</v>
      </c>
      <c r="AF301">
        <v>1</v>
      </c>
      <c r="AL301">
        <v>6.3350176999999999</v>
      </c>
      <c r="AM301" s="5">
        <v>14.44263935089111</v>
      </c>
      <c r="AN301">
        <v>570.77625570776252</v>
      </c>
      <c r="AO301">
        <f t="shared" si="4"/>
        <v>26826.48401826484</v>
      </c>
      <c r="AP301">
        <v>684.93150684931504</v>
      </c>
      <c r="AQ301">
        <v>9.969370000000001E-2</v>
      </c>
      <c r="AR301">
        <v>8.0871799999999994E-2</v>
      </c>
      <c r="AS301">
        <v>7.8078300000000003E-2</v>
      </c>
      <c r="AT301">
        <v>0.102242</v>
      </c>
      <c r="AU301">
        <v>8.9319100000000012E-2</v>
      </c>
      <c r="AW301">
        <v>9.969370000000001E-2</v>
      </c>
      <c r="AX301">
        <v>8.087179999999998E-2</v>
      </c>
      <c r="AY301">
        <v>7.8078300000000003E-2</v>
      </c>
      <c r="AZ301">
        <v>0.10224199999999999</v>
      </c>
      <c r="BA301">
        <v>8.9319100000000026E-2</v>
      </c>
      <c r="BC301">
        <v>0</v>
      </c>
      <c r="BD301">
        <v>0</v>
      </c>
      <c r="BE301">
        <v>0</v>
      </c>
      <c r="BF301">
        <v>0</v>
      </c>
      <c r="BG301">
        <v>0</v>
      </c>
    </row>
    <row r="302" spans="1:59">
      <c r="A302">
        <v>301</v>
      </c>
      <c r="E302">
        <v>9795.2054794520554</v>
      </c>
      <c r="K302">
        <v>4898.8285050365157</v>
      </c>
      <c r="L302">
        <v>5109.883505036516</v>
      </c>
      <c r="M302">
        <v>5320.9385050365163</v>
      </c>
      <c r="N302">
        <v>5531.9935050365166</v>
      </c>
      <c r="O302">
        <v>5743.0485050365169</v>
      </c>
      <c r="Q302">
        <v>56708.269642597937</v>
      </c>
      <c r="R302">
        <v>55176.206965316938</v>
      </c>
      <c r="S302">
        <v>53644.144288035939</v>
      </c>
      <c r="T302">
        <v>52112.08161075494</v>
      </c>
      <c r="U302">
        <v>50580.018933473941</v>
      </c>
      <c r="W302">
        <v>0.14047000000000001</v>
      </c>
      <c r="AB302">
        <v>1</v>
      </c>
      <c r="AC302">
        <v>1</v>
      </c>
      <c r="AD302">
        <v>1</v>
      </c>
      <c r="AE302">
        <v>1</v>
      </c>
      <c r="AF302">
        <v>1</v>
      </c>
      <c r="AL302">
        <v>7.049531</v>
      </c>
      <c r="AM302" s="5">
        <v>14.15882396697998</v>
      </c>
      <c r="AN302">
        <v>570.77625570776252</v>
      </c>
      <c r="AO302">
        <f t="shared" si="4"/>
        <v>26826.48401826484</v>
      </c>
      <c r="AP302">
        <v>684.93150684931504</v>
      </c>
      <c r="AQ302">
        <v>9.9842399999999998E-2</v>
      </c>
      <c r="AR302">
        <v>8.0657300000000001E-2</v>
      </c>
      <c r="AS302">
        <v>7.7542100000000003E-2</v>
      </c>
      <c r="AT302">
        <v>0.10155599999999999</v>
      </c>
      <c r="AU302">
        <v>8.9495099999999994E-2</v>
      </c>
      <c r="AW302">
        <v>9.9842399999999984E-2</v>
      </c>
      <c r="AX302">
        <v>8.0657300000000001E-2</v>
      </c>
      <c r="AY302">
        <v>7.7542099999999989E-2</v>
      </c>
      <c r="AZ302">
        <v>0.10155599999999999</v>
      </c>
      <c r="BA302">
        <v>8.949509999999998E-2</v>
      </c>
      <c r="BC302">
        <v>0</v>
      </c>
      <c r="BD302">
        <v>0</v>
      </c>
      <c r="BE302">
        <v>0</v>
      </c>
      <c r="BF302">
        <v>0</v>
      </c>
      <c r="BG302">
        <v>0</v>
      </c>
    </row>
    <row r="303" spans="1:59">
      <c r="A303">
        <v>302</v>
      </c>
      <c r="E303">
        <v>9795.2054794520554</v>
      </c>
      <c r="K303">
        <v>4888.2908720189898</v>
      </c>
      <c r="L303">
        <v>5146.1208720189898</v>
      </c>
      <c r="M303">
        <v>5403.9508720189897</v>
      </c>
      <c r="N303">
        <v>5661.7808720189896</v>
      </c>
      <c r="O303">
        <v>5919.6108720189895</v>
      </c>
      <c r="Q303">
        <v>55779.742346645187</v>
      </c>
      <c r="R303">
        <v>54272.765287625254</v>
      </c>
      <c r="S303">
        <v>52765.788228605321</v>
      </c>
      <c r="T303">
        <v>51258.811169585388</v>
      </c>
      <c r="U303">
        <v>49751.834110565454</v>
      </c>
      <c r="W303">
        <v>5.2490000000000002E-2</v>
      </c>
      <c r="AB303">
        <v>1</v>
      </c>
      <c r="AC303">
        <v>1</v>
      </c>
      <c r="AD303">
        <v>1</v>
      </c>
      <c r="AE303">
        <v>1</v>
      </c>
      <c r="AF303">
        <v>1</v>
      </c>
      <c r="AL303">
        <v>6.4243826999999998</v>
      </c>
      <c r="AM303" s="5">
        <v>13.84024620056152</v>
      </c>
      <c r="AN303">
        <v>570.77625570776252</v>
      </c>
      <c r="AO303">
        <f t="shared" si="4"/>
        <v>26826.48401826484</v>
      </c>
      <c r="AP303">
        <v>684.93150684931504</v>
      </c>
      <c r="AQ303">
        <v>0.10062500000000001</v>
      </c>
      <c r="AR303">
        <v>8.1233299999999994E-2</v>
      </c>
      <c r="AS303">
        <v>7.6531099999999991E-2</v>
      </c>
      <c r="AT303">
        <v>0.10124899999999999</v>
      </c>
      <c r="AU303">
        <v>8.9434899999999998E-2</v>
      </c>
      <c r="AW303">
        <v>0.10062500000000001</v>
      </c>
      <c r="AX303">
        <v>8.1233299999999994E-2</v>
      </c>
      <c r="AY303">
        <v>7.6531100000000005E-2</v>
      </c>
      <c r="AZ303">
        <v>0.10124899999999999</v>
      </c>
      <c r="BA303">
        <v>8.9434899999999998E-2</v>
      </c>
      <c r="BC303">
        <v>0</v>
      </c>
      <c r="BD303">
        <v>0</v>
      </c>
      <c r="BE303">
        <v>0</v>
      </c>
      <c r="BF303">
        <v>0</v>
      </c>
      <c r="BG303">
        <v>0</v>
      </c>
    </row>
    <row r="304" spans="1:59">
      <c r="A304">
        <v>303</v>
      </c>
      <c r="E304">
        <v>9795.2054794520554</v>
      </c>
      <c r="K304">
        <v>4868.3864540969971</v>
      </c>
      <c r="L304">
        <v>5183.6889540969969</v>
      </c>
      <c r="M304">
        <v>5498.9914540969967</v>
      </c>
      <c r="N304">
        <v>5814.2939540969965</v>
      </c>
      <c r="O304">
        <v>6129.5964540969962</v>
      </c>
      <c r="Q304">
        <v>56653.481729883657</v>
      </c>
      <c r="R304">
        <v>55122.899232790856</v>
      </c>
      <c r="S304">
        <v>53592.316735698056</v>
      </c>
      <c r="T304">
        <v>52061.734238605255</v>
      </c>
      <c r="U304">
        <v>50531.151741512454</v>
      </c>
      <c r="W304">
        <v>0.12101000000000001</v>
      </c>
      <c r="AB304">
        <v>1</v>
      </c>
      <c r="AC304">
        <v>1</v>
      </c>
      <c r="AD304">
        <v>1</v>
      </c>
      <c r="AE304">
        <v>1</v>
      </c>
      <c r="AF304">
        <v>1</v>
      </c>
      <c r="AL304">
        <v>6.2627370000000004</v>
      </c>
      <c r="AM304" s="5">
        <v>13.685647964477541</v>
      </c>
      <c r="AN304">
        <v>570.77625570776252</v>
      </c>
      <c r="AO304">
        <f t="shared" si="4"/>
        <v>26826.48401826484</v>
      </c>
      <c r="AP304">
        <v>684.93150684931504</v>
      </c>
      <c r="AQ304">
        <v>0.101536</v>
      </c>
      <c r="AR304">
        <v>8.3442499999999989E-2</v>
      </c>
      <c r="AS304">
        <v>7.8694500000000001E-2</v>
      </c>
      <c r="AT304">
        <v>0.102659</v>
      </c>
      <c r="AU304">
        <v>9.1359300000000004E-2</v>
      </c>
      <c r="AW304">
        <v>0.101536</v>
      </c>
      <c r="AX304">
        <v>8.3442499999999989E-2</v>
      </c>
      <c r="AY304">
        <v>7.8694499999999987E-2</v>
      </c>
      <c r="AZ304">
        <v>0.10265899999999999</v>
      </c>
      <c r="BA304">
        <v>9.1359300000000018E-2</v>
      </c>
      <c r="BC304">
        <v>0</v>
      </c>
      <c r="BD304">
        <v>0</v>
      </c>
      <c r="BE304">
        <v>0</v>
      </c>
      <c r="BF304">
        <v>0</v>
      </c>
      <c r="BG304">
        <v>0</v>
      </c>
    </row>
    <row r="305" spans="1:59">
      <c r="A305">
        <v>304</v>
      </c>
      <c r="E305">
        <v>9795.2054794520554</v>
      </c>
      <c r="K305">
        <v>4578.0161220585032</v>
      </c>
      <c r="L305">
        <v>5011.2886220585033</v>
      </c>
      <c r="M305">
        <v>5444.5611220585033</v>
      </c>
      <c r="N305">
        <v>5877.8336220585034</v>
      </c>
      <c r="O305">
        <v>6311.1061220585034</v>
      </c>
      <c r="Q305">
        <v>57194.364032352969</v>
      </c>
      <c r="R305">
        <v>55649.168753008664</v>
      </c>
      <c r="S305">
        <v>54103.973473664359</v>
      </c>
      <c r="T305">
        <v>52558.778194320053</v>
      </c>
      <c r="U305">
        <v>51013.582914975748</v>
      </c>
      <c r="W305">
        <v>4.6700000000000005E-2</v>
      </c>
      <c r="AB305">
        <v>1</v>
      </c>
      <c r="AC305">
        <v>1</v>
      </c>
      <c r="AD305">
        <v>1</v>
      </c>
      <c r="AE305">
        <v>1</v>
      </c>
      <c r="AF305">
        <v>1</v>
      </c>
      <c r="AL305">
        <v>6.6314963999999996</v>
      </c>
      <c r="AM305" s="5">
        <v>13.55560970306396</v>
      </c>
      <c r="AN305">
        <v>570.77625570776252</v>
      </c>
      <c r="AO305">
        <f t="shared" si="4"/>
        <v>26826.48401826484</v>
      </c>
      <c r="AP305">
        <v>684.93150684931504</v>
      </c>
      <c r="AQ305">
        <v>0.10349700000000001</v>
      </c>
      <c r="AR305">
        <v>8.8181999999999996E-2</v>
      </c>
      <c r="AS305">
        <v>8.1675799999999993E-2</v>
      </c>
      <c r="AT305">
        <v>0.10649</v>
      </c>
      <c r="AU305">
        <v>9.3669300000000011E-2</v>
      </c>
      <c r="AW305">
        <v>0.10349699999999999</v>
      </c>
      <c r="AX305">
        <v>8.8181999999999996E-2</v>
      </c>
      <c r="AY305">
        <v>8.1675800000000007E-2</v>
      </c>
      <c r="AZ305">
        <v>0.10649000000000002</v>
      </c>
      <c r="BA305">
        <v>9.3669299999999997E-2</v>
      </c>
      <c r="BC305">
        <v>0</v>
      </c>
      <c r="BD305">
        <v>0</v>
      </c>
      <c r="BE305">
        <v>0</v>
      </c>
      <c r="BF305">
        <v>0</v>
      </c>
      <c r="BG305">
        <v>0</v>
      </c>
    </row>
    <row r="306" spans="1:59">
      <c r="A306">
        <v>305</v>
      </c>
      <c r="E306">
        <v>9795.2054794520554</v>
      </c>
      <c r="K306">
        <v>4949.1749738980288</v>
      </c>
      <c r="L306">
        <v>5572.0258072313627</v>
      </c>
      <c r="M306">
        <v>6194.8766405646966</v>
      </c>
      <c r="N306">
        <v>6817.7274738980304</v>
      </c>
      <c r="O306">
        <v>7440.5783072313643</v>
      </c>
      <c r="Q306">
        <v>60465.028816406542</v>
      </c>
      <c r="R306">
        <v>58831.471406972327</v>
      </c>
      <c r="S306">
        <v>57197.913997538111</v>
      </c>
      <c r="T306">
        <v>55564.356588103896</v>
      </c>
      <c r="U306">
        <v>53930.79917866968</v>
      </c>
      <c r="W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L306">
        <v>7.3220014999999998</v>
      </c>
      <c r="AM306" s="5">
        <v>14.237663269042971</v>
      </c>
      <c r="AN306">
        <v>570.77625570776252</v>
      </c>
      <c r="AO306">
        <f t="shared" si="4"/>
        <v>26826.48401826484</v>
      </c>
      <c r="AP306">
        <v>684.93150684931504</v>
      </c>
      <c r="AQ306">
        <v>0.10397199999999999</v>
      </c>
      <c r="AR306">
        <v>8.7552899999999989E-2</v>
      </c>
      <c r="AS306">
        <v>8.0002199999999996E-2</v>
      </c>
      <c r="AT306">
        <v>0.106459</v>
      </c>
      <c r="AU306">
        <v>9.353969999999999E-2</v>
      </c>
      <c r="AW306">
        <v>0.10397199999999999</v>
      </c>
      <c r="AX306">
        <v>8.7552899999999975E-2</v>
      </c>
      <c r="AY306">
        <v>8.0002200000000009E-2</v>
      </c>
      <c r="AZ306">
        <v>0.10645900000000001</v>
      </c>
      <c r="BA306">
        <v>9.353969999999999E-2</v>
      </c>
      <c r="BC306">
        <v>0</v>
      </c>
      <c r="BD306">
        <v>0</v>
      </c>
      <c r="BE306">
        <v>0</v>
      </c>
      <c r="BF306">
        <v>0</v>
      </c>
      <c r="BG306">
        <v>0</v>
      </c>
    </row>
    <row r="307" spans="1:59">
      <c r="A307">
        <v>306</v>
      </c>
      <c r="E307">
        <v>9795.2054794520554</v>
      </c>
      <c r="K307">
        <v>6745.2559793296768</v>
      </c>
      <c r="L307">
        <v>7523.7509793296767</v>
      </c>
      <c r="M307">
        <v>8302.2459793296766</v>
      </c>
      <c r="N307">
        <v>9080.7409793296756</v>
      </c>
      <c r="O307">
        <v>9859.2359793296746</v>
      </c>
      <c r="Q307">
        <v>61960.820877626044</v>
      </c>
      <c r="R307">
        <v>60286.852304341752</v>
      </c>
      <c r="S307">
        <v>58612.88373105746</v>
      </c>
      <c r="T307">
        <v>56938.915157773168</v>
      </c>
      <c r="U307">
        <v>55264.946584488876</v>
      </c>
      <c r="W307">
        <v>0</v>
      </c>
      <c r="AB307">
        <v>1</v>
      </c>
      <c r="AC307">
        <v>1</v>
      </c>
      <c r="AD307">
        <v>1</v>
      </c>
      <c r="AE307">
        <v>1</v>
      </c>
      <c r="AF307">
        <v>1</v>
      </c>
      <c r="AL307">
        <v>9.2364099999999993</v>
      </c>
      <c r="AM307" s="5">
        <v>14.59328651428223</v>
      </c>
      <c r="AN307">
        <v>570.77625570776252</v>
      </c>
      <c r="AO307">
        <f t="shared" si="4"/>
        <v>26826.48401826484</v>
      </c>
      <c r="AP307">
        <v>684.93150684931504</v>
      </c>
      <c r="AQ307">
        <v>0.105582</v>
      </c>
      <c r="AR307">
        <v>8.7620099999999992E-2</v>
      </c>
      <c r="AS307">
        <v>8.0140199999999995E-2</v>
      </c>
      <c r="AT307">
        <v>0.106214</v>
      </c>
      <c r="AU307">
        <v>9.3670599999999993E-2</v>
      </c>
      <c r="AW307">
        <v>0.105582</v>
      </c>
      <c r="AX307">
        <v>8.7620099999999992E-2</v>
      </c>
      <c r="AY307">
        <v>8.0140199999999981E-2</v>
      </c>
      <c r="AZ307">
        <v>0.10621400000000002</v>
      </c>
      <c r="BA307">
        <v>9.3670599999999979E-2</v>
      </c>
      <c r="BC307">
        <v>0</v>
      </c>
      <c r="BD307">
        <v>0</v>
      </c>
      <c r="BE307">
        <v>0</v>
      </c>
      <c r="BF307">
        <v>0</v>
      </c>
      <c r="BG307">
        <v>0</v>
      </c>
    </row>
    <row r="308" spans="1:59">
      <c r="A308">
        <v>307</v>
      </c>
      <c r="E308">
        <v>9795.2054794520554</v>
      </c>
      <c r="K308">
        <v>7896.1996744661246</v>
      </c>
      <c r="L308">
        <v>8707.418007799457</v>
      </c>
      <c r="M308">
        <v>9518.6363411327911</v>
      </c>
      <c r="N308">
        <v>10329.854674466125</v>
      </c>
      <c r="O308">
        <v>11141.073007799459</v>
      </c>
      <c r="Q308">
        <v>62502.714673655079</v>
      </c>
      <c r="R308">
        <v>60814.105991362674</v>
      </c>
      <c r="S308">
        <v>59125.49730907027</v>
      </c>
      <c r="T308">
        <v>57436.888626777865</v>
      </c>
      <c r="U308">
        <v>55748.279944485461</v>
      </c>
      <c r="W308">
        <v>0</v>
      </c>
      <c r="AB308">
        <v>1</v>
      </c>
      <c r="AC308">
        <v>1</v>
      </c>
      <c r="AD308">
        <v>1</v>
      </c>
      <c r="AE308">
        <v>1</v>
      </c>
      <c r="AF308">
        <v>1</v>
      </c>
      <c r="AL308">
        <v>10.6162195</v>
      </c>
      <c r="AM308" s="5">
        <v>14.6775016784668</v>
      </c>
      <c r="AN308">
        <v>570.77625570776252</v>
      </c>
      <c r="AO308">
        <f t="shared" si="4"/>
        <v>26826.48401826484</v>
      </c>
      <c r="AP308">
        <v>684.93150684931504</v>
      </c>
      <c r="AQ308">
        <v>0.10545</v>
      </c>
      <c r="AR308">
        <v>8.7812799999999996E-2</v>
      </c>
      <c r="AS308">
        <v>7.9933499999999991E-2</v>
      </c>
      <c r="AT308">
        <v>0.105115</v>
      </c>
      <c r="AU308">
        <v>9.3431299999999995E-2</v>
      </c>
      <c r="AW308">
        <v>0.10545</v>
      </c>
      <c r="AX308">
        <v>8.781280000000001E-2</v>
      </c>
      <c r="AY308">
        <v>7.9933499999999977E-2</v>
      </c>
      <c r="AZ308">
        <v>0.105115</v>
      </c>
      <c r="BA308">
        <v>9.3431299999999981E-2</v>
      </c>
      <c r="BC308">
        <v>0</v>
      </c>
      <c r="BD308">
        <v>0</v>
      </c>
      <c r="BE308">
        <v>0</v>
      </c>
      <c r="BF308">
        <v>0</v>
      </c>
      <c r="BG308">
        <v>0</v>
      </c>
    </row>
    <row r="309" spans="1:59">
      <c r="A309">
        <v>308</v>
      </c>
      <c r="E309">
        <v>9795.2054794520554</v>
      </c>
      <c r="K309">
        <v>8288.433792340702</v>
      </c>
      <c r="L309">
        <v>9063.9037923407013</v>
      </c>
      <c r="M309">
        <v>9839.3737923407007</v>
      </c>
      <c r="N309">
        <v>10614.8437923407</v>
      </c>
      <c r="O309">
        <v>11390.313792340699</v>
      </c>
      <c r="Q309">
        <v>62065.339235255968</v>
      </c>
      <c r="R309">
        <v>60388.546935378305</v>
      </c>
      <c r="S309">
        <v>58711.754635500642</v>
      </c>
      <c r="T309">
        <v>57034.962335622979</v>
      </c>
      <c r="U309">
        <v>55358.170035745316</v>
      </c>
      <c r="W309">
        <v>0</v>
      </c>
      <c r="AB309">
        <v>1</v>
      </c>
      <c r="AC309">
        <v>1</v>
      </c>
      <c r="AD309">
        <v>1</v>
      </c>
      <c r="AE309">
        <v>1</v>
      </c>
      <c r="AF309">
        <v>1</v>
      </c>
      <c r="AL309">
        <v>10.326309999999999</v>
      </c>
      <c r="AM309" s="5">
        <v>14.8438720703125</v>
      </c>
      <c r="AN309">
        <v>570.77625570776252</v>
      </c>
      <c r="AO309">
        <f t="shared" si="4"/>
        <v>26826.48401826484</v>
      </c>
      <c r="AP309">
        <v>684.93150684931504</v>
      </c>
      <c r="AQ309">
        <v>0.105643</v>
      </c>
      <c r="AR309">
        <v>8.7694800000000003E-2</v>
      </c>
      <c r="AS309">
        <v>7.9260999999999998E-2</v>
      </c>
      <c r="AT309">
        <v>0.10601099999999999</v>
      </c>
      <c r="AU309">
        <v>9.3932199999999993E-2</v>
      </c>
      <c r="AW309">
        <v>0.105643</v>
      </c>
      <c r="AX309">
        <v>8.7694800000000003E-2</v>
      </c>
      <c r="AY309">
        <v>7.9261000000000012E-2</v>
      </c>
      <c r="AZ309">
        <v>0.10601100000000001</v>
      </c>
      <c r="BA309">
        <v>9.3932200000000007E-2</v>
      </c>
      <c r="BC309">
        <v>0</v>
      </c>
      <c r="BD309">
        <v>0</v>
      </c>
      <c r="BE309">
        <v>0</v>
      </c>
      <c r="BF309">
        <v>0</v>
      </c>
      <c r="BG309">
        <v>0</v>
      </c>
    </row>
    <row r="310" spans="1:59">
      <c r="A310">
        <v>309</v>
      </c>
      <c r="E310">
        <v>9795.2054794520554</v>
      </c>
      <c r="K310">
        <v>7354.096998120066</v>
      </c>
      <c r="L310">
        <v>8010.3311647867331</v>
      </c>
      <c r="M310">
        <v>8666.5653314533993</v>
      </c>
      <c r="N310">
        <v>9322.7994981200663</v>
      </c>
      <c r="O310">
        <v>9979.0336647867334</v>
      </c>
      <c r="Q310">
        <v>60106.800766399712</v>
      </c>
      <c r="R310">
        <v>58482.921449367743</v>
      </c>
      <c r="S310">
        <v>56859.042132335773</v>
      </c>
      <c r="T310">
        <v>55235.162815303804</v>
      </c>
      <c r="U310">
        <v>53611.283498271834</v>
      </c>
      <c r="W310">
        <v>0</v>
      </c>
      <c r="AB310">
        <v>1</v>
      </c>
      <c r="AC310">
        <v>1</v>
      </c>
      <c r="AD310">
        <v>1</v>
      </c>
      <c r="AE310">
        <v>1</v>
      </c>
      <c r="AF310">
        <v>1</v>
      </c>
      <c r="AL310">
        <v>9.5034770000000002</v>
      </c>
      <c r="AM310" s="5">
        <v>14.407285690307621</v>
      </c>
      <c r="AN310">
        <v>570.77625570776252</v>
      </c>
      <c r="AO310">
        <f t="shared" si="4"/>
        <v>26826.48401826484</v>
      </c>
      <c r="AP310">
        <v>684.93150684931504</v>
      </c>
      <c r="AQ310">
        <v>0.104208</v>
      </c>
      <c r="AR310">
        <v>8.4626499999999993E-2</v>
      </c>
      <c r="AS310">
        <v>7.9702099999999998E-2</v>
      </c>
      <c r="AT310">
        <v>0.10520399999999999</v>
      </c>
      <c r="AU310">
        <v>9.333240000000001E-2</v>
      </c>
      <c r="AW310">
        <v>0.10420800000000001</v>
      </c>
      <c r="AX310">
        <v>8.462649999999998E-2</v>
      </c>
      <c r="AY310">
        <v>7.9702099999999984E-2</v>
      </c>
      <c r="AZ310">
        <v>0.10520400000000001</v>
      </c>
      <c r="BA310">
        <v>9.3332400000000024E-2</v>
      </c>
      <c r="BC310">
        <v>0</v>
      </c>
      <c r="BD310">
        <v>0</v>
      </c>
      <c r="BE310">
        <v>0</v>
      </c>
      <c r="BF310">
        <v>0</v>
      </c>
      <c r="BG310">
        <v>0</v>
      </c>
    </row>
    <row r="311" spans="1:59">
      <c r="A311">
        <v>310</v>
      </c>
      <c r="E311">
        <v>9795.2054794520554</v>
      </c>
      <c r="K311">
        <v>6246.4746831667826</v>
      </c>
      <c r="L311">
        <v>6795.2155165001159</v>
      </c>
      <c r="M311">
        <v>7343.9563498334492</v>
      </c>
      <c r="N311">
        <v>7892.6971831667825</v>
      </c>
      <c r="O311">
        <v>8441.4380165001166</v>
      </c>
      <c r="Q311">
        <v>54283.950285425701</v>
      </c>
      <c r="R311">
        <v>52817.384390255844</v>
      </c>
      <c r="S311">
        <v>51350.818495085987</v>
      </c>
      <c r="T311">
        <v>49884.25259991613</v>
      </c>
      <c r="U311">
        <v>48417.686704746273</v>
      </c>
      <c r="W311">
        <v>0</v>
      </c>
      <c r="AB311">
        <v>1</v>
      </c>
      <c r="AC311">
        <v>1</v>
      </c>
      <c r="AD311">
        <v>1</v>
      </c>
      <c r="AE311">
        <v>1</v>
      </c>
      <c r="AF311">
        <v>1</v>
      </c>
      <c r="AL311">
        <v>8.4564059999999994</v>
      </c>
      <c r="AM311" s="5">
        <v>13.87371730804443</v>
      </c>
      <c r="AN311">
        <v>570.77625570776252</v>
      </c>
      <c r="AO311">
        <f t="shared" si="4"/>
        <v>26826.48401826484</v>
      </c>
      <c r="AP311">
        <v>684.93150684931504</v>
      </c>
      <c r="AQ311">
        <v>0.102088</v>
      </c>
      <c r="AR311">
        <v>8.29347E-2</v>
      </c>
      <c r="AS311">
        <v>7.78475E-2</v>
      </c>
      <c r="AT311">
        <v>0.10260999999999999</v>
      </c>
      <c r="AU311">
        <v>9.1543700000000006E-2</v>
      </c>
      <c r="AW311">
        <v>0.102088</v>
      </c>
      <c r="AX311">
        <v>8.2934700000000014E-2</v>
      </c>
      <c r="AY311">
        <v>7.78475E-2</v>
      </c>
      <c r="AZ311">
        <v>0.10260999999999999</v>
      </c>
      <c r="BA311">
        <v>9.1543699999999992E-2</v>
      </c>
      <c r="BC311">
        <v>0</v>
      </c>
      <c r="BD311">
        <v>0</v>
      </c>
      <c r="BE311">
        <v>0</v>
      </c>
      <c r="BF311">
        <v>0</v>
      </c>
      <c r="BG311">
        <v>0</v>
      </c>
    </row>
    <row r="312" spans="1:59">
      <c r="A312">
        <v>311</v>
      </c>
      <c r="E312">
        <v>9795.2054794520554</v>
      </c>
      <c r="K312">
        <v>5998.2548831983913</v>
      </c>
      <c r="L312">
        <v>6450.4740498650581</v>
      </c>
      <c r="M312">
        <v>6902.6932165317248</v>
      </c>
      <c r="N312">
        <v>7354.9123831983916</v>
      </c>
      <c r="O312">
        <v>7807.1315498650583</v>
      </c>
      <c r="Q312">
        <v>44728.700106321063</v>
      </c>
      <c r="R312">
        <v>43520.284255342245</v>
      </c>
      <c r="S312">
        <v>42311.868404363428</v>
      </c>
      <c r="T312">
        <v>41103.45255338461</v>
      </c>
      <c r="U312">
        <v>39895.036702405792</v>
      </c>
      <c r="W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L312">
        <v>7.7270029999999998</v>
      </c>
      <c r="AM312" s="5">
        <v>13.79021644592285</v>
      </c>
      <c r="AN312">
        <v>570.77625570776252</v>
      </c>
      <c r="AO312">
        <f t="shared" si="4"/>
        <v>26826.48401826484</v>
      </c>
      <c r="AP312">
        <v>684.93150684931504</v>
      </c>
      <c r="AQ312">
        <v>0.100463</v>
      </c>
      <c r="AR312">
        <v>7.9523700000000003E-2</v>
      </c>
      <c r="AS312">
        <v>7.6573099999999991E-2</v>
      </c>
      <c r="AT312">
        <v>9.8771999999999999E-2</v>
      </c>
      <c r="AU312">
        <v>8.9823800000000009E-2</v>
      </c>
      <c r="AW312">
        <v>0.10046300000000001</v>
      </c>
      <c r="AX312">
        <v>7.9523700000000017E-2</v>
      </c>
      <c r="AY312">
        <v>7.6573099999999991E-2</v>
      </c>
      <c r="AZ312">
        <v>9.8772000000000013E-2</v>
      </c>
      <c r="BA312">
        <v>8.9823799999999995E-2</v>
      </c>
      <c r="BC312">
        <v>0</v>
      </c>
      <c r="BD312">
        <v>0</v>
      </c>
      <c r="BE312">
        <v>0</v>
      </c>
      <c r="BF312">
        <v>0</v>
      </c>
      <c r="BG312">
        <v>0</v>
      </c>
    </row>
    <row r="313" spans="1:59">
      <c r="A313">
        <v>312</v>
      </c>
      <c r="E313">
        <v>9795.2054794520554</v>
      </c>
      <c r="K313">
        <v>4470.2980956571264</v>
      </c>
      <c r="L313">
        <v>4863.2030956571261</v>
      </c>
      <c r="M313">
        <v>5256.1080956571259</v>
      </c>
      <c r="N313">
        <v>5649.0130956571256</v>
      </c>
      <c r="O313">
        <v>6041.9180956571254</v>
      </c>
      <c r="Q313">
        <v>36058.399369856437</v>
      </c>
      <c r="R313">
        <v>35084.2252630074</v>
      </c>
      <c r="S313">
        <v>34110.051156158363</v>
      </c>
      <c r="T313">
        <v>33135.877049309325</v>
      </c>
      <c r="U313">
        <v>32161.702942460292</v>
      </c>
      <c r="W313">
        <v>0</v>
      </c>
      <c r="AB313">
        <v>1</v>
      </c>
      <c r="AC313">
        <v>1</v>
      </c>
      <c r="AD313">
        <v>1</v>
      </c>
      <c r="AE313">
        <v>1</v>
      </c>
      <c r="AF313">
        <v>1</v>
      </c>
      <c r="AL313">
        <v>6.818422</v>
      </c>
      <c r="AM313" s="5">
        <v>13.77871704101562</v>
      </c>
      <c r="AN313">
        <v>570.77625570776252</v>
      </c>
      <c r="AO313">
        <f t="shared" si="4"/>
        <v>26826.48401826484</v>
      </c>
      <c r="AP313">
        <v>684.93150684931504</v>
      </c>
      <c r="AQ313">
        <v>9.8909400000000008E-2</v>
      </c>
      <c r="AR313">
        <v>7.9580200000000004E-2</v>
      </c>
      <c r="AS313">
        <v>7.6407799999999998E-2</v>
      </c>
      <c r="AT313">
        <v>9.86012E-2</v>
      </c>
      <c r="AU313">
        <v>8.9903200000000003E-2</v>
      </c>
      <c r="AW313">
        <v>9.8909400000000022E-2</v>
      </c>
      <c r="AX313">
        <v>7.9580200000000004E-2</v>
      </c>
      <c r="AY313">
        <v>7.6407800000000012E-2</v>
      </c>
      <c r="AZ313">
        <v>9.8601199999999986E-2</v>
      </c>
      <c r="BA313">
        <v>8.9903200000000003E-2</v>
      </c>
      <c r="BC313">
        <v>0</v>
      </c>
      <c r="BD313">
        <v>0</v>
      </c>
      <c r="BE313">
        <v>0</v>
      </c>
      <c r="BF313">
        <v>0</v>
      </c>
      <c r="BG313">
        <v>0</v>
      </c>
    </row>
    <row r="314" spans="1:59">
      <c r="A314">
        <v>313</v>
      </c>
      <c r="E314">
        <v>9795.2054794520554</v>
      </c>
      <c r="K314">
        <v>3368.3665351007344</v>
      </c>
      <c r="L314">
        <v>3583.5457017674012</v>
      </c>
      <c r="M314">
        <v>3798.724868434068</v>
      </c>
      <c r="N314">
        <v>4013.9040351007347</v>
      </c>
      <c r="O314">
        <v>4229.0832017674011</v>
      </c>
      <c r="Q314">
        <v>33284.936276862463</v>
      </c>
      <c r="R314">
        <v>32385.691616893557</v>
      </c>
      <c r="S314">
        <v>31486.44695692465</v>
      </c>
      <c r="T314">
        <v>30587.202296955744</v>
      </c>
      <c r="U314">
        <v>29687.957636986837</v>
      </c>
      <c r="W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L314">
        <v>3.3587202999999999</v>
      </c>
      <c r="AM314" s="5">
        <v>14.128153800964361</v>
      </c>
      <c r="AN314">
        <v>570.77625570776252</v>
      </c>
      <c r="AO314">
        <f t="shared" si="4"/>
        <v>26826.48401826484</v>
      </c>
      <c r="AP314">
        <v>684.93150684931504</v>
      </c>
      <c r="AQ314">
        <v>9.9179799999999999E-2</v>
      </c>
      <c r="AR314">
        <v>7.9575999999999994E-2</v>
      </c>
      <c r="AS314">
        <v>7.6637399999999994E-2</v>
      </c>
      <c r="AT314">
        <v>9.890510000000001E-2</v>
      </c>
      <c r="AU314">
        <v>9.0389799999999992E-2</v>
      </c>
      <c r="AW314">
        <v>9.9179799999999999E-2</v>
      </c>
      <c r="AX314">
        <v>7.9575999999999994E-2</v>
      </c>
      <c r="AY314">
        <v>7.6637400000000008E-2</v>
      </c>
      <c r="AZ314">
        <v>9.890510000000001E-2</v>
      </c>
      <c r="BA314">
        <v>9.0389800000000006E-2</v>
      </c>
      <c r="BC314">
        <v>0</v>
      </c>
      <c r="BD314">
        <v>0</v>
      </c>
      <c r="BE314">
        <v>0</v>
      </c>
      <c r="BF314">
        <v>0</v>
      </c>
      <c r="BG314">
        <v>0</v>
      </c>
    </row>
    <row r="315" spans="1:59">
      <c r="A315">
        <v>314</v>
      </c>
      <c r="E315">
        <v>9795.2054794520554</v>
      </c>
      <c r="K315">
        <v>2399.7854765025754</v>
      </c>
      <c r="L315">
        <v>2501.0904765025753</v>
      </c>
      <c r="M315">
        <v>2602.3954765025751</v>
      </c>
      <c r="N315">
        <v>2703.7004765025749</v>
      </c>
      <c r="O315">
        <v>2805.0054765025748</v>
      </c>
      <c r="Q315">
        <v>33918.761948426283</v>
      </c>
      <c r="R315">
        <v>33002.39349604374</v>
      </c>
      <c r="S315">
        <v>32086.0250436612</v>
      </c>
      <c r="T315">
        <v>31169.656591278661</v>
      </c>
      <c r="U315">
        <v>30253.288138896121</v>
      </c>
      <c r="W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L315">
        <v>2.5401413000000002</v>
      </c>
      <c r="AM315" s="5">
        <v>13.48011493682861</v>
      </c>
      <c r="AN315">
        <v>570.77625570776252</v>
      </c>
      <c r="AO315">
        <f t="shared" si="4"/>
        <v>26826.48401826484</v>
      </c>
      <c r="AP315">
        <v>684.93150684931504</v>
      </c>
      <c r="AQ315">
        <v>9.9588700000000002E-2</v>
      </c>
      <c r="AR315">
        <v>7.9480400000000007E-2</v>
      </c>
      <c r="AS315">
        <v>7.6728699999999997E-2</v>
      </c>
      <c r="AT315">
        <v>9.88237E-2</v>
      </c>
      <c r="AU315">
        <v>9.1146400000000002E-2</v>
      </c>
      <c r="AW315">
        <v>9.9588700000000016E-2</v>
      </c>
      <c r="AX315">
        <v>7.9480399999999993E-2</v>
      </c>
      <c r="AY315">
        <v>7.6728699999999997E-2</v>
      </c>
      <c r="AZ315">
        <v>9.88237E-2</v>
      </c>
      <c r="BA315">
        <v>9.1146400000000002E-2</v>
      </c>
      <c r="BC315">
        <v>0</v>
      </c>
      <c r="BD315">
        <v>0</v>
      </c>
      <c r="BE315">
        <v>0</v>
      </c>
      <c r="BF315">
        <v>0</v>
      </c>
      <c r="BG315">
        <v>0</v>
      </c>
    </row>
    <row r="316" spans="1:59">
      <c r="A316">
        <v>315</v>
      </c>
      <c r="E316">
        <v>9795.2054794520554</v>
      </c>
      <c r="K316">
        <v>1814.186287507315</v>
      </c>
      <c r="L316">
        <v>1861.8687875073151</v>
      </c>
      <c r="M316">
        <v>1909.551287507315</v>
      </c>
      <c r="N316">
        <v>1957.2337875073149</v>
      </c>
      <c r="O316">
        <v>2004.9162875073148</v>
      </c>
      <c r="Q316">
        <v>34601.628207078858</v>
      </c>
      <c r="R316">
        <v>33666.811053796868</v>
      </c>
      <c r="S316">
        <v>32731.993900514877</v>
      </c>
      <c r="T316">
        <v>31797.176747232887</v>
      </c>
      <c r="U316">
        <v>30862.359593950896</v>
      </c>
      <c r="W316">
        <v>0</v>
      </c>
      <c r="AB316">
        <v>1</v>
      </c>
      <c r="AC316">
        <v>1</v>
      </c>
      <c r="AD316">
        <v>1</v>
      </c>
      <c r="AE316">
        <v>1</v>
      </c>
      <c r="AF316">
        <v>1</v>
      </c>
      <c r="AL316">
        <v>2.0631840000000001</v>
      </c>
      <c r="AM316" s="5">
        <v>13.397555351257321</v>
      </c>
      <c r="AN316">
        <v>570.77625570776252</v>
      </c>
      <c r="AO316">
        <f t="shared" si="4"/>
        <v>26826.48401826484</v>
      </c>
      <c r="AP316">
        <v>684.93150684931504</v>
      </c>
      <c r="AQ316">
        <v>9.9755499999999997E-2</v>
      </c>
      <c r="AR316">
        <v>8.0032300000000001E-2</v>
      </c>
      <c r="AS316">
        <v>7.68847E-2</v>
      </c>
      <c r="AT316">
        <v>9.9111500000000005E-2</v>
      </c>
      <c r="AU316">
        <v>9.2302300000000004E-2</v>
      </c>
      <c r="AW316">
        <v>9.9755499999999983E-2</v>
      </c>
      <c r="AX316">
        <v>8.0032299999999987E-2</v>
      </c>
      <c r="AY316">
        <v>7.6884700000000014E-2</v>
      </c>
      <c r="AZ316">
        <v>9.9111500000000005E-2</v>
      </c>
      <c r="BA316">
        <v>9.230229999999999E-2</v>
      </c>
      <c r="BC316">
        <v>0</v>
      </c>
      <c r="BD316">
        <v>0</v>
      </c>
      <c r="BE316">
        <v>0</v>
      </c>
      <c r="BF316">
        <v>0</v>
      </c>
      <c r="BG316">
        <v>0</v>
      </c>
    </row>
    <row r="317" spans="1:59">
      <c r="A317">
        <v>316</v>
      </c>
      <c r="E317">
        <v>9795.2054794520554</v>
      </c>
      <c r="K317">
        <v>1699.4088464642441</v>
      </c>
      <c r="L317">
        <v>1739.9688464642441</v>
      </c>
      <c r="M317">
        <v>1780.528846464244</v>
      </c>
      <c r="N317">
        <v>1821.0888464642439</v>
      </c>
      <c r="O317">
        <v>1861.6488464642439</v>
      </c>
      <c r="Q317">
        <v>36727.573015115959</v>
      </c>
      <c r="R317">
        <v>35735.320135253991</v>
      </c>
      <c r="S317">
        <v>34743.067255392023</v>
      </c>
      <c r="T317">
        <v>33750.814375530055</v>
      </c>
      <c r="U317">
        <v>32758.561495668091</v>
      </c>
      <c r="W317">
        <v>0</v>
      </c>
      <c r="AB317">
        <v>1</v>
      </c>
      <c r="AC317">
        <v>1</v>
      </c>
      <c r="AD317">
        <v>1</v>
      </c>
      <c r="AE317">
        <v>1</v>
      </c>
      <c r="AF317">
        <v>1</v>
      </c>
      <c r="AL317">
        <v>3.5122395000000002</v>
      </c>
      <c r="AM317" s="5">
        <v>12.96434211730957</v>
      </c>
      <c r="AN317">
        <v>570.77625570776252</v>
      </c>
      <c r="AO317">
        <f t="shared" si="4"/>
        <v>26826.48401826484</v>
      </c>
      <c r="AP317">
        <v>684.93150684931504</v>
      </c>
      <c r="AQ317">
        <v>9.8197100000000009E-2</v>
      </c>
      <c r="AR317">
        <v>7.941079999999999E-2</v>
      </c>
      <c r="AS317">
        <v>7.5961699999999993E-2</v>
      </c>
      <c r="AT317">
        <v>9.994249999999999E-2</v>
      </c>
      <c r="AU317">
        <v>9.3103199999999997E-2</v>
      </c>
      <c r="AW317">
        <v>9.8197100000000023E-2</v>
      </c>
      <c r="AX317">
        <v>7.941079999999999E-2</v>
      </c>
      <c r="AY317">
        <v>7.5961700000000007E-2</v>
      </c>
      <c r="AZ317">
        <v>9.9942499999999976E-2</v>
      </c>
      <c r="BA317">
        <v>9.3103199999999983E-2</v>
      </c>
      <c r="BC317">
        <v>0</v>
      </c>
      <c r="BD317">
        <v>0</v>
      </c>
      <c r="BE317">
        <v>0</v>
      </c>
      <c r="BF317">
        <v>0</v>
      </c>
      <c r="BG317">
        <v>0</v>
      </c>
    </row>
    <row r="318" spans="1:59">
      <c r="A318">
        <v>317</v>
      </c>
      <c r="E318">
        <v>9795.2054794520554</v>
      </c>
      <c r="K318">
        <v>1918.4229431484712</v>
      </c>
      <c r="L318">
        <v>1958.9829431484711</v>
      </c>
      <c r="M318">
        <v>1999.5429431484711</v>
      </c>
      <c r="N318">
        <v>2040.102943148471</v>
      </c>
      <c r="O318">
        <v>2080.6629431484712</v>
      </c>
      <c r="Q318">
        <v>41864.16896536712</v>
      </c>
      <c r="R318">
        <v>40733.142905773144</v>
      </c>
      <c r="S318">
        <v>39602.116846179168</v>
      </c>
      <c r="T318">
        <v>38471.090786585191</v>
      </c>
      <c r="U318">
        <v>37340.064726991215</v>
      </c>
      <c r="W318">
        <v>0</v>
      </c>
      <c r="AB318">
        <v>1</v>
      </c>
      <c r="AC318">
        <v>1</v>
      </c>
      <c r="AD318">
        <v>1</v>
      </c>
      <c r="AE318">
        <v>1</v>
      </c>
      <c r="AF318">
        <v>1</v>
      </c>
      <c r="AL318">
        <v>5.2357370000000003</v>
      </c>
      <c r="AM318" s="5">
        <v>12.530185699462891</v>
      </c>
      <c r="AN318">
        <v>570.77625570776252</v>
      </c>
      <c r="AO318">
        <f t="shared" si="4"/>
        <v>26826.48401826484</v>
      </c>
      <c r="AP318">
        <v>684.93150684931504</v>
      </c>
      <c r="AQ318">
        <v>9.7735500000000003E-2</v>
      </c>
      <c r="AR318">
        <v>8.0417799999999998E-2</v>
      </c>
      <c r="AS318">
        <v>7.5582999999999997E-2</v>
      </c>
      <c r="AT318">
        <v>0.100393</v>
      </c>
      <c r="AU318">
        <v>9.3037000000000009E-2</v>
      </c>
      <c r="AW318">
        <v>9.7735500000000017E-2</v>
      </c>
      <c r="AX318">
        <v>8.0417799999999998E-2</v>
      </c>
      <c r="AY318">
        <v>7.5582999999999997E-2</v>
      </c>
      <c r="AZ318">
        <v>0.100393</v>
      </c>
      <c r="BA318">
        <v>9.3037000000000022E-2</v>
      </c>
      <c r="BC318">
        <v>0</v>
      </c>
      <c r="BD318">
        <v>0</v>
      </c>
      <c r="BE318">
        <v>0</v>
      </c>
      <c r="BF318">
        <v>0</v>
      </c>
      <c r="BG318">
        <v>0</v>
      </c>
    </row>
    <row r="319" spans="1:59">
      <c r="A319">
        <v>318</v>
      </c>
      <c r="E319">
        <v>9795.2054794520554</v>
      </c>
      <c r="K319">
        <v>2800.3353217753329</v>
      </c>
      <c r="L319">
        <v>2842.6828217753327</v>
      </c>
      <c r="M319">
        <v>2885.0303217753326</v>
      </c>
      <c r="N319">
        <v>2927.3778217753324</v>
      </c>
      <c r="O319">
        <v>2969.7253217753323</v>
      </c>
      <c r="Q319">
        <v>57515.457790974528</v>
      </c>
      <c r="R319">
        <v>55961.587667657426</v>
      </c>
      <c r="S319">
        <v>54407.717544340325</v>
      </c>
      <c r="T319">
        <v>52853.847421023223</v>
      </c>
      <c r="U319">
        <v>51299.977297706122</v>
      </c>
      <c r="W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L319">
        <v>5.3289533000000002</v>
      </c>
      <c r="AM319" s="5">
        <v>11.97799491882324</v>
      </c>
      <c r="AN319">
        <v>570.77625570776252</v>
      </c>
      <c r="AO319">
        <f t="shared" si="4"/>
        <v>26826.48401826484</v>
      </c>
      <c r="AP319">
        <v>684.93150684931504</v>
      </c>
      <c r="AQ319">
        <v>9.8132499999999998E-2</v>
      </c>
      <c r="AR319">
        <v>8.3182900000000004E-2</v>
      </c>
      <c r="AS319">
        <v>8.1574299999999988E-2</v>
      </c>
      <c r="AT319">
        <v>0.101273</v>
      </c>
      <c r="AU319">
        <v>9.3874300000000008E-2</v>
      </c>
      <c r="AW319">
        <v>9.8132499999999998E-2</v>
      </c>
      <c r="AX319">
        <v>8.318289999999999E-2</v>
      </c>
      <c r="AY319">
        <v>8.1574299999999975E-2</v>
      </c>
      <c r="AZ319">
        <v>0.10127299999999999</v>
      </c>
      <c r="BA319">
        <v>9.3874300000000008E-2</v>
      </c>
      <c r="BC319">
        <v>0</v>
      </c>
      <c r="BD319">
        <v>0</v>
      </c>
      <c r="BE319">
        <v>0</v>
      </c>
      <c r="BF319">
        <v>0</v>
      </c>
      <c r="BG319">
        <v>0</v>
      </c>
    </row>
    <row r="320" spans="1:59">
      <c r="A320">
        <v>319</v>
      </c>
      <c r="E320">
        <v>9795.2054794520554</v>
      </c>
      <c r="K320">
        <v>4394.3363142204298</v>
      </c>
      <c r="L320">
        <v>4435.72131422043</v>
      </c>
      <c r="M320">
        <v>4477.1063142204302</v>
      </c>
      <c r="N320">
        <v>4518.4913142204305</v>
      </c>
      <c r="O320">
        <v>4559.8763142204307</v>
      </c>
      <c r="Q320">
        <v>68535.447570433782</v>
      </c>
      <c r="R320">
        <v>66683.855163408589</v>
      </c>
      <c r="S320">
        <v>64832.262756383396</v>
      </c>
      <c r="T320">
        <v>62980.670349358203</v>
      </c>
      <c r="U320">
        <v>61129.07794233301</v>
      </c>
      <c r="W320">
        <v>0</v>
      </c>
      <c r="AB320">
        <v>1</v>
      </c>
      <c r="AC320">
        <v>1</v>
      </c>
      <c r="AD320">
        <v>1</v>
      </c>
      <c r="AE320">
        <v>1</v>
      </c>
      <c r="AF320">
        <v>1</v>
      </c>
      <c r="AL320">
        <v>5.3989890000000003</v>
      </c>
      <c r="AM320" s="5">
        <v>11.58425235748291</v>
      </c>
      <c r="AN320">
        <v>570.77625570776252</v>
      </c>
      <c r="AO320">
        <f t="shared" si="4"/>
        <v>26826.48401826484</v>
      </c>
      <c r="AP320">
        <v>684.93150684931504</v>
      </c>
      <c r="AQ320">
        <v>0.100865</v>
      </c>
      <c r="AR320">
        <v>8.8195200000000001E-2</v>
      </c>
      <c r="AS320">
        <v>8.4250800000000001E-2</v>
      </c>
      <c r="AT320">
        <v>0.104769</v>
      </c>
      <c r="AU320">
        <v>9.6394000000000007E-2</v>
      </c>
      <c r="AW320">
        <v>0.100865</v>
      </c>
      <c r="AX320">
        <v>8.8195200000000015E-2</v>
      </c>
      <c r="AY320">
        <v>8.4250800000000001E-2</v>
      </c>
      <c r="AZ320">
        <v>0.10476899999999999</v>
      </c>
      <c r="BA320">
        <v>9.6394000000000021E-2</v>
      </c>
      <c r="BC320">
        <v>0</v>
      </c>
      <c r="BD320">
        <v>0</v>
      </c>
      <c r="BE320">
        <v>0</v>
      </c>
      <c r="BF320">
        <v>0</v>
      </c>
      <c r="BG320">
        <v>0</v>
      </c>
    </row>
    <row r="321" spans="1:59">
      <c r="A321">
        <v>320</v>
      </c>
      <c r="E321">
        <v>9795.2054794520554</v>
      </c>
      <c r="K321">
        <v>5747.0704407994799</v>
      </c>
      <c r="L321">
        <v>5788.0429407994798</v>
      </c>
      <c r="M321">
        <v>5829.0154407994796</v>
      </c>
      <c r="N321">
        <v>5869.9879407994795</v>
      </c>
      <c r="O321">
        <v>5910.9604407994793</v>
      </c>
      <c r="Q321">
        <v>63540.378845135907</v>
      </c>
      <c r="R321">
        <v>61823.736040863689</v>
      </c>
      <c r="S321">
        <v>60107.093236591478</v>
      </c>
      <c r="T321">
        <v>58390.450432319267</v>
      </c>
      <c r="U321">
        <v>56673.807628047056</v>
      </c>
      <c r="W321">
        <v>0</v>
      </c>
      <c r="AB321">
        <v>1</v>
      </c>
      <c r="AC321">
        <v>1</v>
      </c>
      <c r="AD321">
        <v>1</v>
      </c>
      <c r="AE321">
        <v>1</v>
      </c>
      <c r="AF321">
        <v>1</v>
      </c>
      <c r="AL321">
        <v>7.1986439999999998</v>
      </c>
      <c r="AM321" s="5">
        <v>11.40657329559326</v>
      </c>
      <c r="AN321">
        <v>570.77625570776252</v>
      </c>
      <c r="AO321">
        <f t="shared" si="4"/>
        <v>26826.48401826484</v>
      </c>
      <c r="AP321">
        <v>684.93150684931504</v>
      </c>
      <c r="AQ321">
        <v>0.10549299999999999</v>
      </c>
      <c r="AR321">
        <v>9.7439600000000001E-2</v>
      </c>
      <c r="AS321">
        <v>9.0255500000000002E-2</v>
      </c>
      <c r="AT321">
        <v>0.114357</v>
      </c>
      <c r="AU321">
        <v>0.102048</v>
      </c>
      <c r="AW321">
        <v>0.10549299999999999</v>
      </c>
      <c r="AX321">
        <v>9.7439600000000001E-2</v>
      </c>
      <c r="AY321">
        <v>9.0255500000000002E-2</v>
      </c>
      <c r="AZ321">
        <v>0.114357</v>
      </c>
      <c r="BA321">
        <v>0.10204800000000001</v>
      </c>
      <c r="BC321">
        <v>0</v>
      </c>
      <c r="BD321">
        <v>0</v>
      </c>
      <c r="BE321">
        <v>0</v>
      </c>
      <c r="BF321">
        <v>0</v>
      </c>
      <c r="BG321">
        <v>0</v>
      </c>
    </row>
    <row r="322" spans="1:59">
      <c r="A322">
        <v>321</v>
      </c>
      <c r="E322">
        <v>9795.2054794520554</v>
      </c>
      <c r="K322">
        <v>4866.3292605506094</v>
      </c>
      <c r="L322">
        <v>4916.8167605506096</v>
      </c>
      <c r="M322">
        <v>4967.3042605506098</v>
      </c>
      <c r="N322">
        <v>5017.79176055061</v>
      </c>
      <c r="O322">
        <v>5068.2792605506102</v>
      </c>
      <c r="Q322">
        <v>62210.522075714027</v>
      </c>
      <c r="R322">
        <v>60529.807435539115</v>
      </c>
      <c r="S322">
        <v>58849.092795364202</v>
      </c>
      <c r="T322">
        <v>57168.37815518929</v>
      </c>
      <c r="U322">
        <v>55487.663515014377</v>
      </c>
      <c r="W322">
        <v>4.1880000000000001E-2</v>
      </c>
      <c r="AB322">
        <v>1</v>
      </c>
      <c r="AC322">
        <v>1</v>
      </c>
      <c r="AD322">
        <v>1</v>
      </c>
      <c r="AE322">
        <v>1</v>
      </c>
      <c r="AF322">
        <v>1</v>
      </c>
      <c r="AL322">
        <v>8.6350975000000005</v>
      </c>
      <c r="AM322" s="5">
        <v>11.148801803588871</v>
      </c>
      <c r="AN322">
        <v>570.77625570776252</v>
      </c>
      <c r="AO322">
        <f t="shared" si="4"/>
        <v>26826.48401826484</v>
      </c>
      <c r="AP322">
        <v>684.93150684931504</v>
      </c>
      <c r="AQ322">
        <v>0.105901</v>
      </c>
      <c r="AR322">
        <v>9.7434099999999996E-2</v>
      </c>
      <c r="AS322">
        <v>9.0458499999999997E-2</v>
      </c>
      <c r="AT322">
        <v>0.11753100000000001</v>
      </c>
      <c r="AU322">
        <v>0.102674</v>
      </c>
      <c r="AW322">
        <v>0.10590100000000001</v>
      </c>
      <c r="AX322">
        <v>9.743410000000001E-2</v>
      </c>
      <c r="AY322">
        <v>9.0458499999999983E-2</v>
      </c>
      <c r="AZ322">
        <v>0.11753100000000001</v>
      </c>
      <c r="BA322">
        <v>0.102674</v>
      </c>
      <c r="BC322">
        <v>0</v>
      </c>
      <c r="BD322">
        <v>0</v>
      </c>
      <c r="BE322">
        <v>0</v>
      </c>
      <c r="BF322">
        <v>0</v>
      </c>
      <c r="BG322">
        <v>0</v>
      </c>
    </row>
    <row r="323" spans="1:59">
      <c r="A323">
        <v>322</v>
      </c>
      <c r="E323">
        <v>9795.2054794520554</v>
      </c>
      <c r="K323">
        <v>4315.8660228950648</v>
      </c>
      <c r="L323">
        <v>4389.6185228950653</v>
      </c>
      <c r="M323">
        <v>4463.3710228950658</v>
      </c>
      <c r="N323">
        <v>4537.1235228950663</v>
      </c>
      <c r="O323">
        <v>4610.8760228950669</v>
      </c>
      <c r="Q323">
        <v>60567.496026528243</v>
      </c>
      <c r="R323">
        <v>58931.170307130014</v>
      </c>
      <c r="S323">
        <v>57294.844587731786</v>
      </c>
      <c r="T323">
        <v>55658.518868333558</v>
      </c>
      <c r="U323">
        <v>54022.19314893533</v>
      </c>
      <c r="W323">
        <v>6.0700000000000004E-2</v>
      </c>
      <c r="AB323">
        <v>1</v>
      </c>
      <c r="AC323">
        <v>1</v>
      </c>
      <c r="AD323">
        <v>1</v>
      </c>
      <c r="AE323">
        <v>1</v>
      </c>
      <c r="AF323">
        <v>1</v>
      </c>
      <c r="AL323">
        <v>9.9406960000000009</v>
      </c>
      <c r="AM323" s="5">
        <v>10.460432052612299</v>
      </c>
      <c r="AN323">
        <v>570.77625570776252</v>
      </c>
      <c r="AO323">
        <f t="shared" ref="AO323:AO386" si="5">235000000/8760</f>
        <v>26826.48401826484</v>
      </c>
      <c r="AP323">
        <v>684.93150684931504</v>
      </c>
      <c r="AQ323">
        <v>0.10395</v>
      </c>
      <c r="AR323">
        <v>9.3239599999999992E-2</v>
      </c>
      <c r="AS323">
        <v>8.7653700000000001E-2</v>
      </c>
      <c r="AT323">
        <v>0.11203</v>
      </c>
      <c r="AU323">
        <v>9.7338399999999992E-2</v>
      </c>
      <c r="AW323">
        <v>0.10395</v>
      </c>
      <c r="AX323">
        <v>9.3239599999999992E-2</v>
      </c>
      <c r="AY323">
        <v>8.7653699999999987E-2</v>
      </c>
      <c r="AZ323">
        <v>0.11203</v>
      </c>
      <c r="BA323">
        <v>9.7338399999999978E-2</v>
      </c>
      <c r="BC323">
        <v>0</v>
      </c>
      <c r="BD323">
        <v>0</v>
      </c>
      <c r="BE323">
        <v>0</v>
      </c>
      <c r="BF323">
        <v>0</v>
      </c>
      <c r="BG323">
        <v>0</v>
      </c>
    </row>
    <row r="324" spans="1:59">
      <c r="A324">
        <v>323</v>
      </c>
      <c r="E324">
        <v>9795.2054794520554</v>
      </c>
      <c r="K324">
        <v>4393.1651158424402</v>
      </c>
      <c r="L324">
        <v>4499.6951158424399</v>
      </c>
      <c r="M324">
        <v>4606.2251158424397</v>
      </c>
      <c r="N324">
        <v>4712.7551158424394</v>
      </c>
      <c r="O324">
        <v>4819.2851158424392</v>
      </c>
      <c r="Q324">
        <v>58947.097695163677</v>
      </c>
      <c r="R324">
        <v>57354.549572875672</v>
      </c>
      <c r="S324">
        <v>55762.001450587668</v>
      </c>
      <c r="T324">
        <v>54169.453328299664</v>
      </c>
      <c r="U324">
        <v>52576.905206011659</v>
      </c>
      <c r="W324">
        <v>5.2429999999999997E-2</v>
      </c>
      <c r="AB324">
        <v>1</v>
      </c>
      <c r="AC324">
        <v>1</v>
      </c>
      <c r="AD324">
        <v>1</v>
      </c>
      <c r="AE324">
        <v>1</v>
      </c>
      <c r="AF324">
        <v>1</v>
      </c>
      <c r="AL324">
        <v>10.086114</v>
      </c>
      <c r="AM324" s="5">
        <v>9.7677078247070313</v>
      </c>
      <c r="AN324">
        <v>570.77625570776252</v>
      </c>
      <c r="AO324">
        <f t="shared" si="5"/>
        <v>26826.48401826484</v>
      </c>
      <c r="AP324">
        <v>684.93150684931504</v>
      </c>
      <c r="AQ324">
        <v>0.10398099999999999</v>
      </c>
      <c r="AR324">
        <v>9.1409099999999993E-2</v>
      </c>
      <c r="AS324">
        <v>8.6818299999999987E-2</v>
      </c>
      <c r="AT324">
        <v>0.11160399999999999</v>
      </c>
      <c r="AU324">
        <v>9.8581599999999991E-2</v>
      </c>
      <c r="AW324">
        <v>0.10398099999999998</v>
      </c>
      <c r="AX324">
        <v>9.1409100000000007E-2</v>
      </c>
      <c r="AY324">
        <v>8.6818300000000001E-2</v>
      </c>
      <c r="AZ324">
        <v>0.11160399999999999</v>
      </c>
      <c r="BA324">
        <v>9.8581599999999978E-2</v>
      </c>
      <c r="BC324">
        <v>0</v>
      </c>
      <c r="BD324">
        <v>0</v>
      </c>
      <c r="BE324">
        <v>0</v>
      </c>
      <c r="BF324">
        <v>0</v>
      </c>
      <c r="BG324">
        <v>0</v>
      </c>
    </row>
    <row r="325" spans="1:59">
      <c r="A325">
        <v>324</v>
      </c>
      <c r="E325">
        <v>9795.2054794520554</v>
      </c>
      <c r="K325">
        <v>5079.487365344884</v>
      </c>
      <c r="L325">
        <v>5245.5806986782172</v>
      </c>
      <c r="M325">
        <v>5411.6740320115505</v>
      </c>
      <c r="N325">
        <v>5577.7673653448837</v>
      </c>
      <c r="O325">
        <v>5743.860698678217</v>
      </c>
      <c r="Q325">
        <v>56474.083626059131</v>
      </c>
      <c r="R325">
        <v>54948.347850904705</v>
      </c>
      <c r="S325">
        <v>53422.612075750279</v>
      </c>
      <c r="T325">
        <v>51896.876300595854</v>
      </c>
      <c r="U325">
        <v>50371.140525441428</v>
      </c>
      <c r="W325">
        <v>0.16169</v>
      </c>
      <c r="AB325">
        <v>1</v>
      </c>
      <c r="AC325">
        <v>1</v>
      </c>
      <c r="AD325">
        <v>1</v>
      </c>
      <c r="AE325">
        <v>1</v>
      </c>
      <c r="AF325">
        <v>1</v>
      </c>
      <c r="AL325">
        <v>9.9978789999999993</v>
      </c>
      <c r="AM325" s="5">
        <v>9.5888690948486328</v>
      </c>
      <c r="AN325">
        <v>570.77625570776252</v>
      </c>
      <c r="AO325">
        <f t="shared" si="5"/>
        <v>26826.48401826484</v>
      </c>
      <c r="AP325">
        <v>684.93150684931504</v>
      </c>
      <c r="AQ325">
        <v>0.10489799999999999</v>
      </c>
      <c r="AR325">
        <v>9.2281799999999997E-2</v>
      </c>
      <c r="AS325">
        <v>8.7989600000000001E-2</v>
      </c>
      <c r="AT325">
        <v>0.115077</v>
      </c>
      <c r="AU325">
        <v>0.101339</v>
      </c>
      <c r="AW325">
        <v>0.10489799999999998</v>
      </c>
      <c r="AX325">
        <v>9.2281800000000011E-2</v>
      </c>
      <c r="AY325">
        <v>8.7989599999999987E-2</v>
      </c>
      <c r="AZ325">
        <v>0.115077</v>
      </c>
      <c r="BA325">
        <v>0.101339</v>
      </c>
      <c r="BC325">
        <v>0</v>
      </c>
      <c r="BD325">
        <v>0</v>
      </c>
      <c r="BE325">
        <v>0</v>
      </c>
      <c r="BF325">
        <v>0</v>
      </c>
      <c r="BG325">
        <v>0</v>
      </c>
    </row>
    <row r="326" spans="1:59">
      <c r="A326">
        <v>325</v>
      </c>
      <c r="E326">
        <v>9795.2054794520554</v>
      </c>
      <c r="K326">
        <v>4900.2940135123345</v>
      </c>
      <c r="L326">
        <v>5109.9740135123347</v>
      </c>
      <c r="M326">
        <v>5319.654013512335</v>
      </c>
      <c r="N326">
        <v>5529.3340135123353</v>
      </c>
      <c r="O326">
        <v>5739.0140135123356</v>
      </c>
      <c r="Q326">
        <v>55613.897585426537</v>
      </c>
      <c r="R326">
        <v>54111.401082601267</v>
      </c>
      <c r="S326">
        <v>52608.904579775997</v>
      </c>
      <c r="T326">
        <v>51106.408076950727</v>
      </c>
      <c r="U326">
        <v>49603.911574125457</v>
      </c>
      <c r="W326">
        <v>7.0300000000000001E-2</v>
      </c>
      <c r="AB326">
        <v>1</v>
      </c>
      <c r="AC326">
        <v>1</v>
      </c>
      <c r="AD326">
        <v>1</v>
      </c>
      <c r="AE326">
        <v>1</v>
      </c>
      <c r="AF326">
        <v>1</v>
      </c>
      <c r="AL326">
        <v>10.331892</v>
      </c>
      <c r="AM326" s="5">
        <v>9.4279861450195313</v>
      </c>
      <c r="AN326">
        <v>570.77625570776252</v>
      </c>
      <c r="AO326">
        <f t="shared" si="5"/>
        <v>26826.48401826484</v>
      </c>
      <c r="AP326">
        <v>684.93150684931504</v>
      </c>
      <c r="AQ326">
        <v>0.105124</v>
      </c>
      <c r="AR326">
        <v>9.4343300000000005E-2</v>
      </c>
      <c r="AS326">
        <v>8.8928499999999994E-2</v>
      </c>
      <c r="AT326">
        <v>0.116465</v>
      </c>
      <c r="AU326">
        <v>0.106929</v>
      </c>
      <c r="AW326">
        <v>0.10512399999999998</v>
      </c>
      <c r="AX326">
        <v>9.4343300000000005E-2</v>
      </c>
      <c r="AY326">
        <v>8.8928500000000008E-2</v>
      </c>
      <c r="AZ326">
        <v>0.116465</v>
      </c>
      <c r="BA326">
        <v>0.10692899999999998</v>
      </c>
      <c r="BC326">
        <v>0</v>
      </c>
      <c r="BD326">
        <v>0</v>
      </c>
      <c r="BE326">
        <v>0</v>
      </c>
      <c r="BF326">
        <v>0</v>
      </c>
      <c r="BG326">
        <v>0</v>
      </c>
    </row>
    <row r="327" spans="1:59">
      <c r="A327">
        <v>326</v>
      </c>
      <c r="E327">
        <v>9795.2054794520554</v>
      </c>
      <c r="K327">
        <v>4889.7532281104195</v>
      </c>
      <c r="L327">
        <v>5163.4223947770861</v>
      </c>
      <c r="M327">
        <v>5437.0915614437527</v>
      </c>
      <c r="N327">
        <v>5710.7607281104192</v>
      </c>
      <c r="O327">
        <v>5984.4298947770858</v>
      </c>
      <c r="Q327">
        <v>54702.778381982062</v>
      </c>
      <c r="R327">
        <v>53224.897190548203</v>
      </c>
      <c r="S327">
        <v>51747.015999114345</v>
      </c>
      <c r="T327">
        <v>50269.134807680486</v>
      </c>
      <c r="U327">
        <v>48791.253616246628</v>
      </c>
      <c r="W327">
        <v>6.0310000000000002E-2</v>
      </c>
      <c r="AB327">
        <v>1</v>
      </c>
      <c r="AC327">
        <v>1</v>
      </c>
      <c r="AD327">
        <v>1</v>
      </c>
      <c r="AE327">
        <v>1</v>
      </c>
      <c r="AF327">
        <v>1</v>
      </c>
      <c r="AL327">
        <v>10.917828999999999</v>
      </c>
      <c r="AM327" s="5">
        <v>9.1280269622802734</v>
      </c>
      <c r="AN327">
        <v>570.77625570776252</v>
      </c>
      <c r="AO327">
        <f t="shared" si="5"/>
        <v>26826.48401826484</v>
      </c>
      <c r="AP327">
        <v>684.93150684931504</v>
      </c>
      <c r="AQ327">
        <v>0.10602200000000001</v>
      </c>
      <c r="AR327">
        <v>9.4579400000000008E-2</v>
      </c>
      <c r="AS327">
        <v>9.10749E-2</v>
      </c>
      <c r="AT327">
        <v>0.124379</v>
      </c>
      <c r="AU327">
        <v>0.10910299999999999</v>
      </c>
      <c r="AW327">
        <v>0.10602199999999999</v>
      </c>
      <c r="AX327">
        <v>9.4579400000000022E-2</v>
      </c>
      <c r="AY327">
        <v>9.10749E-2</v>
      </c>
      <c r="AZ327">
        <v>0.124379</v>
      </c>
      <c r="BA327">
        <v>0.10910299999999999</v>
      </c>
      <c r="BC327">
        <v>0</v>
      </c>
      <c r="BD327">
        <v>0</v>
      </c>
      <c r="BE327">
        <v>0</v>
      </c>
      <c r="BF327">
        <v>0</v>
      </c>
      <c r="BG327">
        <v>0</v>
      </c>
    </row>
    <row r="328" spans="1:59">
      <c r="A328">
        <v>327</v>
      </c>
      <c r="E328">
        <v>9795.2054794520554</v>
      </c>
      <c r="K328">
        <v>4869.8428556845811</v>
      </c>
      <c r="L328">
        <v>5191.5803556845813</v>
      </c>
      <c r="M328">
        <v>5513.3178556845814</v>
      </c>
      <c r="N328">
        <v>5835.0553556845816</v>
      </c>
      <c r="O328">
        <v>6156.7928556845818</v>
      </c>
      <c r="Q328">
        <v>55557.286695445218</v>
      </c>
      <c r="R328">
        <v>54056.31962341156</v>
      </c>
      <c r="S328">
        <v>52555.352551377902</v>
      </c>
      <c r="T328">
        <v>51054.385479344244</v>
      </c>
      <c r="U328">
        <v>49553.418407310586</v>
      </c>
      <c r="W328">
        <v>5.6680000000000001E-2</v>
      </c>
      <c r="AB328">
        <v>1</v>
      </c>
      <c r="AC328">
        <v>1</v>
      </c>
      <c r="AD328">
        <v>1</v>
      </c>
      <c r="AE328">
        <v>1</v>
      </c>
      <c r="AF328">
        <v>1</v>
      </c>
      <c r="AL328">
        <v>11.382690999999999</v>
      </c>
      <c r="AM328" s="5">
        <v>8.9953689575195313</v>
      </c>
      <c r="AN328">
        <v>570.77625570776252</v>
      </c>
      <c r="AO328">
        <f t="shared" si="5"/>
        <v>26826.48401826484</v>
      </c>
      <c r="AP328">
        <v>684.93150684931504</v>
      </c>
      <c r="AQ328">
        <v>0.108068</v>
      </c>
      <c r="AR328">
        <v>0.101145</v>
      </c>
      <c r="AS328">
        <v>9.7158500000000009E-2</v>
      </c>
      <c r="AT328">
        <v>0.132137</v>
      </c>
      <c r="AU328">
        <v>0.111708</v>
      </c>
      <c r="AW328">
        <v>0.10806799999999998</v>
      </c>
      <c r="AX328">
        <v>0.101145</v>
      </c>
      <c r="AY328">
        <v>9.7158500000000023E-2</v>
      </c>
      <c r="AZ328">
        <v>0.132137</v>
      </c>
      <c r="BA328">
        <v>0.11170800000000002</v>
      </c>
      <c r="BC328">
        <v>0</v>
      </c>
      <c r="BD328">
        <v>0</v>
      </c>
      <c r="BE328">
        <v>0</v>
      </c>
      <c r="BF328">
        <v>0</v>
      </c>
      <c r="BG328">
        <v>0</v>
      </c>
    </row>
    <row r="329" spans="1:59">
      <c r="A329">
        <v>328</v>
      </c>
      <c r="E329">
        <v>9795.2054794520554</v>
      </c>
      <c r="K329">
        <v>4579.3856579429321</v>
      </c>
      <c r="L329">
        <v>5002.6489912762654</v>
      </c>
      <c r="M329">
        <v>5425.9123246095987</v>
      </c>
      <c r="N329">
        <v>5849.175657942932</v>
      </c>
      <c r="O329">
        <v>6272.4389912762654</v>
      </c>
      <c r="Q329">
        <v>56087.353465662127</v>
      </c>
      <c r="R329">
        <v>54572.06580991581</v>
      </c>
      <c r="S329">
        <v>53056.778154169493</v>
      </c>
      <c r="T329">
        <v>51541.490498423176</v>
      </c>
      <c r="U329">
        <v>50026.202842676859</v>
      </c>
      <c r="W329">
        <v>5.228E-2</v>
      </c>
      <c r="AB329">
        <v>1</v>
      </c>
      <c r="AC329">
        <v>1</v>
      </c>
      <c r="AD329">
        <v>1</v>
      </c>
      <c r="AE329">
        <v>1</v>
      </c>
      <c r="AF329">
        <v>1</v>
      </c>
      <c r="AL329">
        <v>11.30275</v>
      </c>
      <c r="AM329" s="5">
        <v>9.0339927673339844</v>
      </c>
      <c r="AN329">
        <v>570.77625570776252</v>
      </c>
      <c r="AO329">
        <f t="shared" si="5"/>
        <v>26826.48401826484</v>
      </c>
      <c r="AP329">
        <v>684.93150684931504</v>
      </c>
      <c r="AQ329">
        <v>0.11408499999999999</v>
      </c>
      <c r="AR329">
        <v>0.124264</v>
      </c>
      <c r="AS329">
        <v>0.15699399999999999</v>
      </c>
      <c r="AT329">
        <v>0.14849600000000002</v>
      </c>
      <c r="AU329">
        <v>0.12537600000000002</v>
      </c>
      <c r="AW329">
        <v>0.11408499999999998</v>
      </c>
      <c r="AX329">
        <v>0.124264</v>
      </c>
      <c r="AY329">
        <v>0.15699400000000002</v>
      </c>
      <c r="AZ329">
        <v>0.14849600000000002</v>
      </c>
      <c r="BA329">
        <v>0.12537600000000004</v>
      </c>
      <c r="BC329">
        <v>0</v>
      </c>
      <c r="BD329">
        <v>0</v>
      </c>
      <c r="BE329">
        <v>0</v>
      </c>
      <c r="BF329">
        <v>0</v>
      </c>
      <c r="BG329">
        <v>0</v>
      </c>
    </row>
    <row r="330" spans="1:59">
      <c r="A330">
        <v>329</v>
      </c>
      <c r="E330">
        <v>9795.2054794520554</v>
      </c>
      <c r="K330">
        <v>4950.6555437659272</v>
      </c>
      <c r="L330">
        <v>5567.3188770992601</v>
      </c>
      <c r="M330">
        <v>6183.9822104325931</v>
      </c>
      <c r="N330">
        <v>6800.645543765926</v>
      </c>
      <c r="O330">
        <v>7417.308877099259</v>
      </c>
      <c r="Q330">
        <v>59292.27438050801</v>
      </c>
      <c r="R330">
        <v>57690.400768242842</v>
      </c>
      <c r="S330">
        <v>56088.527155977674</v>
      </c>
      <c r="T330">
        <v>54486.653543712506</v>
      </c>
      <c r="U330">
        <v>52884.779931447338</v>
      </c>
      <c r="W330">
        <v>0</v>
      </c>
      <c r="AB330">
        <v>1</v>
      </c>
      <c r="AC330">
        <v>1</v>
      </c>
      <c r="AD330">
        <v>1</v>
      </c>
      <c r="AE330">
        <v>1</v>
      </c>
      <c r="AF330">
        <v>1</v>
      </c>
      <c r="AL330">
        <v>10.949630000000001</v>
      </c>
      <c r="AM330" s="5">
        <v>9.3959493637084961</v>
      </c>
      <c r="AN330">
        <v>570.77625570776252</v>
      </c>
      <c r="AO330">
        <f t="shared" si="5"/>
        <v>26826.48401826484</v>
      </c>
      <c r="AP330">
        <v>684.93150684931504</v>
      </c>
      <c r="AQ330">
        <v>0.11900100000000001</v>
      </c>
      <c r="AR330">
        <v>0.123199</v>
      </c>
      <c r="AS330">
        <v>0.15454900000000002</v>
      </c>
      <c r="AT330">
        <v>0.14687700000000001</v>
      </c>
      <c r="AU330">
        <v>0.12507699999999999</v>
      </c>
      <c r="AW330">
        <v>0.11900100000000001</v>
      </c>
      <c r="AX330">
        <v>0.12319899999999999</v>
      </c>
      <c r="AY330">
        <v>0.15454900000000005</v>
      </c>
      <c r="AZ330">
        <v>0.14687700000000004</v>
      </c>
      <c r="BA330">
        <v>0.12507699999999999</v>
      </c>
      <c r="BC330">
        <v>0</v>
      </c>
      <c r="BD330">
        <v>0</v>
      </c>
      <c r="BE330">
        <v>0</v>
      </c>
      <c r="BF330">
        <v>0</v>
      </c>
      <c r="BG330">
        <v>0</v>
      </c>
    </row>
    <row r="331" spans="1:59">
      <c r="A331">
        <v>330</v>
      </c>
      <c r="E331">
        <v>9795.2054794520554</v>
      </c>
      <c r="K331">
        <v>6747.2738556033837</v>
      </c>
      <c r="L331">
        <v>7530.9930222700505</v>
      </c>
      <c r="M331">
        <v>8314.7121889367172</v>
      </c>
      <c r="N331">
        <v>9098.4313556033849</v>
      </c>
      <c r="O331">
        <v>9882.1505222700507</v>
      </c>
      <c r="Q331">
        <v>60759.873223436909</v>
      </c>
      <c r="R331">
        <v>59118.350131248313</v>
      </c>
      <c r="S331">
        <v>57476.827039059717</v>
      </c>
      <c r="T331">
        <v>55835.303946871121</v>
      </c>
      <c r="U331">
        <v>54193.780854682525</v>
      </c>
      <c r="W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L331">
        <v>10.560135000000001</v>
      </c>
      <c r="AM331" s="5">
        <v>9.7641010284423828</v>
      </c>
      <c r="AN331">
        <v>570.77625570776252</v>
      </c>
      <c r="AO331">
        <f t="shared" si="5"/>
        <v>26826.48401826484</v>
      </c>
      <c r="AP331">
        <v>684.93150684931504</v>
      </c>
      <c r="AQ331">
        <v>0.120764</v>
      </c>
      <c r="AR331">
        <v>0.12902699999999998</v>
      </c>
      <c r="AS331">
        <v>0.154335</v>
      </c>
      <c r="AT331">
        <v>0.14711199999999999</v>
      </c>
      <c r="AU331">
        <v>0.124126</v>
      </c>
      <c r="AW331">
        <v>0.120764</v>
      </c>
      <c r="AX331">
        <v>0.129027</v>
      </c>
      <c r="AY331">
        <v>0.154335</v>
      </c>
      <c r="AZ331">
        <v>0.14711200000000002</v>
      </c>
      <c r="BA331">
        <v>0.124126</v>
      </c>
      <c r="BC331">
        <v>0</v>
      </c>
      <c r="BD331">
        <v>0</v>
      </c>
      <c r="BE331">
        <v>0</v>
      </c>
      <c r="BF331">
        <v>0</v>
      </c>
      <c r="BG331">
        <v>0</v>
      </c>
    </row>
    <row r="332" spans="1:59">
      <c r="A332">
        <v>331</v>
      </c>
      <c r="E332">
        <v>9795.2054794520554</v>
      </c>
      <c r="K332">
        <v>7898.5618611680648</v>
      </c>
      <c r="L332">
        <v>8701.530194501398</v>
      </c>
      <c r="M332">
        <v>9504.4985278347322</v>
      </c>
      <c r="N332">
        <v>10307.466861168066</v>
      </c>
      <c r="O332">
        <v>11110.4351945014</v>
      </c>
      <c r="Q332">
        <v>61291.832569376973</v>
      </c>
      <c r="R332">
        <v>59635.937762899266</v>
      </c>
      <c r="S332">
        <v>57980.042956421559</v>
      </c>
      <c r="T332">
        <v>56324.148149943852</v>
      </c>
      <c r="U332">
        <v>54668.253343466145</v>
      </c>
      <c r="W332">
        <v>0</v>
      </c>
      <c r="AB332">
        <v>1</v>
      </c>
      <c r="AC332">
        <v>1</v>
      </c>
      <c r="AD332">
        <v>1</v>
      </c>
      <c r="AE332">
        <v>1</v>
      </c>
      <c r="AF332">
        <v>1</v>
      </c>
      <c r="AL332">
        <v>10.265331</v>
      </c>
      <c r="AM332" s="5">
        <v>9.3753204345703125</v>
      </c>
      <c r="AN332">
        <v>570.77625570776252</v>
      </c>
      <c r="AO332">
        <f t="shared" si="5"/>
        <v>26826.48401826484</v>
      </c>
      <c r="AP332">
        <v>684.93150684931504</v>
      </c>
      <c r="AQ332">
        <v>0.120851</v>
      </c>
      <c r="AR332">
        <v>0.12778100000000001</v>
      </c>
      <c r="AS332">
        <v>0.15629699999999999</v>
      </c>
      <c r="AT332">
        <v>0.14749199999999998</v>
      </c>
      <c r="AU332">
        <v>0.12472799999999999</v>
      </c>
      <c r="AW332">
        <v>0.120851</v>
      </c>
      <c r="AX332">
        <v>0.12778100000000003</v>
      </c>
      <c r="AY332">
        <v>0.15629700000000002</v>
      </c>
      <c r="AZ332">
        <v>0.14749200000000001</v>
      </c>
      <c r="BA332">
        <v>0.12472799999999999</v>
      </c>
      <c r="BC332">
        <v>0</v>
      </c>
      <c r="BD332">
        <v>0</v>
      </c>
      <c r="BE332">
        <v>0</v>
      </c>
      <c r="BF332">
        <v>0</v>
      </c>
      <c r="BG332">
        <v>0</v>
      </c>
    </row>
    <row r="333" spans="1:59">
      <c r="A333">
        <v>332</v>
      </c>
      <c r="E333">
        <v>9795.2054794520554</v>
      </c>
      <c r="K333">
        <v>8290.9133177948879</v>
      </c>
      <c r="L333">
        <v>9043.1183177948878</v>
      </c>
      <c r="M333">
        <v>9795.3233177948878</v>
      </c>
      <c r="N333">
        <v>10547.528317794888</v>
      </c>
      <c r="O333">
        <v>11299.733317794888</v>
      </c>
      <c r="Q333">
        <v>60863.63212478382</v>
      </c>
      <c r="R333">
        <v>59219.305823894247</v>
      </c>
      <c r="S333">
        <v>57574.979523004673</v>
      </c>
      <c r="T333">
        <v>55930.653222115099</v>
      </c>
      <c r="U333">
        <v>54286.326921225525</v>
      </c>
      <c r="W333">
        <v>0</v>
      </c>
      <c r="AB333">
        <v>1</v>
      </c>
      <c r="AC333">
        <v>1</v>
      </c>
      <c r="AD333">
        <v>1</v>
      </c>
      <c r="AE333">
        <v>1</v>
      </c>
      <c r="AF333">
        <v>1</v>
      </c>
      <c r="AL333">
        <v>9.3458439999999996</v>
      </c>
      <c r="AM333" s="5">
        <v>8.6783323287963867</v>
      </c>
      <c r="AN333">
        <v>570.77625570776252</v>
      </c>
      <c r="AO333">
        <f t="shared" si="5"/>
        <v>26826.48401826484</v>
      </c>
      <c r="AP333">
        <v>684.93150684931504</v>
      </c>
      <c r="AQ333">
        <v>0.119353</v>
      </c>
      <c r="AR333">
        <v>0.12645900000000002</v>
      </c>
      <c r="AS333">
        <v>0.15611000000000003</v>
      </c>
      <c r="AT333">
        <v>0.14687999999999998</v>
      </c>
      <c r="AU333">
        <v>0.124642</v>
      </c>
      <c r="AW333">
        <v>0.119353</v>
      </c>
      <c r="AX333">
        <v>0.12645900000000004</v>
      </c>
      <c r="AY333">
        <v>0.15611000000000003</v>
      </c>
      <c r="AZ333">
        <v>0.14688000000000001</v>
      </c>
      <c r="BA333">
        <v>0.12464200000000002</v>
      </c>
      <c r="BC333">
        <v>0</v>
      </c>
      <c r="BD333">
        <v>0</v>
      </c>
      <c r="BE333">
        <v>0</v>
      </c>
      <c r="BF333">
        <v>0</v>
      </c>
      <c r="BG333">
        <v>0</v>
      </c>
    </row>
    <row r="334" spans="1:59">
      <c r="A334">
        <v>333</v>
      </c>
      <c r="E334">
        <v>9795.2054794520554</v>
      </c>
      <c r="K334">
        <v>7356.2970121584549</v>
      </c>
      <c r="L334">
        <v>7979.0928454917885</v>
      </c>
      <c r="M334">
        <v>8601.888678825122</v>
      </c>
      <c r="N334">
        <v>9224.6845121584556</v>
      </c>
      <c r="O334">
        <v>9847.4803454917892</v>
      </c>
      <c r="Q334">
        <v>58943.312543717402</v>
      </c>
      <c r="R334">
        <v>57350.866682582287</v>
      </c>
      <c r="S334">
        <v>55758.420821447173</v>
      </c>
      <c r="T334">
        <v>54165.974960312058</v>
      </c>
      <c r="U334">
        <v>52573.529099176943</v>
      </c>
      <c r="W334">
        <v>0</v>
      </c>
      <c r="AB334">
        <v>1</v>
      </c>
      <c r="AC334">
        <v>1</v>
      </c>
      <c r="AD334">
        <v>1</v>
      </c>
      <c r="AE334">
        <v>1</v>
      </c>
      <c r="AF334">
        <v>1</v>
      </c>
      <c r="AL334">
        <v>7.9979085999999997</v>
      </c>
      <c r="AM334" s="5">
        <v>8.0800809860229492</v>
      </c>
      <c r="AN334">
        <v>570.77625570776252</v>
      </c>
      <c r="AO334">
        <f t="shared" si="5"/>
        <v>26826.48401826484</v>
      </c>
      <c r="AP334">
        <v>684.93150684931504</v>
      </c>
      <c r="AQ334">
        <v>0.11621899999999999</v>
      </c>
      <c r="AR334">
        <v>0.123561</v>
      </c>
      <c r="AS334">
        <v>0.15498500000000001</v>
      </c>
      <c r="AT334">
        <v>0.146677</v>
      </c>
      <c r="AU334">
        <v>0.124303</v>
      </c>
      <c r="AW334">
        <v>0.116219</v>
      </c>
      <c r="AX334">
        <v>0.12356100000000002</v>
      </c>
      <c r="AY334">
        <v>0.15498500000000004</v>
      </c>
      <c r="AZ334">
        <v>0.146677</v>
      </c>
      <c r="BA334">
        <v>0.12430299999999998</v>
      </c>
      <c r="BC334">
        <v>0</v>
      </c>
      <c r="BD334">
        <v>0</v>
      </c>
      <c r="BE334">
        <v>0</v>
      </c>
      <c r="BF334">
        <v>0</v>
      </c>
      <c r="BG334">
        <v>0</v>
      </c>
    </row>
    <row r="335" spans="1:59">
      <c r="A335">
        <v>334</v>
      </c>
      <c r="E335">
        <v>9795.2054794520554</v>
      </c>
      <c r="K335">
        <v>6248.3433465794233</v>
      </c>
      <c r="L335">
        <v>6797.0841799127566</v>
      </c>
      <c r="M335">
        <v>7345.8250132460898</v>
      </c>
      <c r="N335">
        <v>7894.5658465794231</v>
      </c>
      <c r="O335">
        <v>8443.3066799127573</v>
      </c>
      <c r="Q335">
        <v>53235.179539053162</v>
      </c>
      <c r="R335">
        <v>51796.947827542739</v>
      </c>
      <c r="S335">
        <v>50358.716116032316</v>
      </c>
      <c r="T335">
        <v>48920.484404521892</v>
      </c>
      <c r="U335">
        <v>47482.252693011469</v>
      </c>
      <c r="W335">
        <v>0</v>
      </c>
      <c r="AB335">
        <v>1</v>
      </c>
      <c r="AC335">
        <v>1</v>
      </c>
      <c r="AD335">
        <v>1</v>
      </c>
      <c r="AE335">
        <v>1</v>
      </c>
      <c r="AF335">
        <v>1</v>
      </c>
      <c r="AL335">
        <v>7.0685060000000002</v>
      </c>
      <c r="AM335" s="5">
        <v>7.8068037033081046</v>
      </c>
      <c r="AN335">
        <v>570.77625570776252</v>
      </c>
      <c r="AO335">
        <f t="shared" si="5"/>
        <v>26826.48401826484</v>
      </c>
      <c r="AP335">
        <v>684.93150684931504</v>
      </c>
      <c r="AQ335">
        <v>0.11408</v>
      </c>
      <c r="AR335">
        <v>0.11998399999999999</v>
      </c>
      <c r="AS335">
        <v>0.15093199999999998</v>
      </c>
      <c r="AT335">
        <v>0.14583699999999999</v>
      </c>
      <c r="AU335">
        <v>0.12356600000000001</v>
      </c>
      <c r="AW335">
        <v>0.11408</v>
      </c>
      <c r="AX335">
        <v>0.11998399999999999</v>
      </c>
      <c r="AY335">
        <v>0.15093200000000001</v>
      </c>
      <c r="AZ335">
        <v>0.14583699999999999</v>
      </c>
      <c r="BA335">
        <v>0.123566</v>
      </c>
      <c r="BC335">
        <v>0</v>
      </c>
      <c r="BD335">
        <v>0</v>
      </c>
      <c r="BE335">
        <v>0</v>
      </c>
      <c r="BF335">
        <v>0</v>
      </c>
      <c r="BG335">
        <v>0</v>
      </c>
    </row>
    <row r="336" spans="1:59">
      <c r="A336">
        <v>335</v>
      </c>
      <c r="E336">
        <v>9795.2054794520554</v>
      </c>
      <c r="K336">
        <v>6000.0492904454322</v>
      </c>
      <c r="L336">
        <v>6447.7317904454321</v>
      </c>
      <c r="M336">
        <v>6895.414290445432</v>
      </c>
      <c r="N336">
        <v>7343.0967904454319</v>
      </c>
      <c r="O336">
        <v>7790.7792904454318</v>
      </c>
      <c r="Q336">
        <v>43871.297457128669</v>
      </c>
      <c r="R336">
        <v>42686.04568101636</v>
      </c>
      <c r="S336">
        <v>41500.793904904058</v>
      </c>
      <c r="T336">
        <v>40315.542128791756</v>
      </c>
      <c r="U336">
        <v>39130.290352679454</v>
      </c>
      <c r="W336">
        <v>0</v>
      </c>
      <c r="AB336">
        <v>1</v>
      </c>
      <c r="AC336">
        <v>1</v>
      </c>
      <c r="AD336">
        <v>1</v>
      </c>
      <c r="AE336">
        <v>1</v>
      </c>
      <c r="AF336">
        <v>1</v>
      </c>
      <c r="AL336">
        <v>5.8066673</v>
      </c>
      <c r="AM336" s="5">
        <v>7.4709682464599609</v>
      </c>
      <c r="AN336">
        <v>570.77625570776252</v>
      </c>
      <c r="AO336">
        <f t="shared" si="5"/>
        <v>26826.48401826484</v>
      </c>
      <c r="AP336">
        <v>684.93150684931504</v>
      </c>
      <c r="AQ336">
        <v>0.112584</v>
      </c>
      <c r="AR336">
        <v>0.11649</v>
      </c>
      <c r="AS336">
        <v>0.14926</v>
      </c>
      <c r="AT336">
        <v>0.14596299999999998</v>
      </c>
      <c r="AU336">
        <v>0.12284399999999999</v>
      </c>
      <c r="AW336">
        <v>0.112584</v>
      </c>
      <c r="AX336">
        <v>0.11649</v>
      </c>
      <c r="AY336">
        <v>0.14926</v>
      </c>
      <c r="AZ336">
        <v>0.14596300000000001</v>
      </c>
      <c r="BA336">
        <v>0.12284399999999999</v>
      </c>
      <c r="BC336">
        <v>0</v>
      </c>
      <c r="BD336">
        <v>0</v>
      </c>
      <c r="BE336">
        <v>0</v>
      </c>
      <c r="BF336">
        <v>0</v>
      </c>
      <c r="BG336">
        <v>0</v>
      </c>
    </row>
    <row r="337" spans="1:59">
      <c r="A337">
        <v>336</v>
      </c>
      <c r="E337">
        <v>9795.2054794520554</v>
      </c>
      <c r="K337">
        <v>4471.6354071678052</v>
      </c>
      <c r="L337">
        <v>4864.5404071678049</v>
      </c>
      <c r="M337">
        <v>5257.4454071678047</v>
      </c>
      <c r="N337">
        <v>5650.3504071678044</v>
      </c>
      <c r="O337">
        <v>6043.2554071678042</v>
      </c>
      <c r="Q337">
        <v>35359.947922087682</v>
      </c>
      <c r="R337">
        <v>34404.643574601068</v>
      </c>
      <c r="S337">
        <v>33449.339227114455</v>
      </c>
      <c r="T337">
        <v>32494.034879627841</v>
      </c>
      <c r="U337">
        <v>31538.730532141228</v>
      </c>
      <c r="W337">
        <v>0</v>
      </c>
      <c r="AB337">
        <v>1</v>
      </c>
      <c r="AC337">
        <v>1</v>
      </c>
      <c r="AD337">
        <v>1</v>
      </c>
      <c r="AE337">
        <v>1</v>
      </c>
      <c r="AF337">
        <v>1</v>
      </c>
      <c r="AL337">
        <v>3.3624689999999999</v>
      </c>
      <c r="AM337" s="5">
        <v>7.1209893226623544</v>
      </c>
      <c r="AN337">
        <v>570.77625570776252</v>
      </c>
      <c r="AO337">
        <f t="shared" si="5"/>
        <v>26826.48401826484</v>
      </c>
      <c r="AP337">
        <v>684.93150684931504</v>
      </c>
      <c r="AQ337">
        <v>0.11096299999999999</v>
      </c>
      <c r="AR337">
        <v>0.11656799999999999</v>
      </c>
      <c r="AS337">
        <v>0.15141200000000002</v>
      </c>
      <c r="AT337">
        <v>0.145844</v>
      </c>
      <c r="AU337">
        <v>0.12320600000000001</v>
      </c>
      <c r="AW337">
        <v>0.11096299999999999</v>
      </c>
      <c r="AX337">
        <v>0.11656799999999999</v>
      </c>
      <c r="AY337">
        <v>0.15141200000000005</v>
      </c>
      <c r="AZ337">
        <v>0.14584400000000003</v>
      </c>
      <c r="BA337">
        <v>0.12320600000000002</v>
      </c>
      <c r="BC337">
        <v>0</v>
      </c>
      <c r="BD337">
        <v>0</v>
      </c>
      <c r="BE337">
        <v>0</v>
      </c>
      <c r="BF337">
        <v>0</v>
      </c>
      <c r="BG337">
        <v>0</v>
      </c>
    </row>
    <row r="338" spans="1:59">
      <c r="A338">
        <v>337</v>
      </c>
      <c r="E338">
        <v>9795.2054794520554</v>
      </c>
      <c r="K338">
        <v>3369.0671051491067</v>
      </c>
      <c r="L338">
        <v>3575.9971051491066</v>
      </c>
      <c r="M338">
        <v>3782.9271051491064</v>
      </c>
      <c r="N338">
        <v>3989.8571051491062</v>
      </c>
      <c r="O338">
        <v>4196.7871051491065</v>
      </c>
      <c r="Q338">
        <v>33365.585338825484</v>
      </c>
      <c r="R338">
        <v>32464.161818182194</v>
      </c>
      <c r="S338">
        <v>31562.738297538905</v>
      </c>
      <c r="T338">
        <v>30661.314776895615</v>
      </c>
      <c r="U338">
        <v>29759.891256252326</v>
      </c>
      <c r="W338">
        <v>0</v>
      </c>
      <c r="AB338">
        <v>1</v>
      </c>
      <c r="AC338">
        <v>1</v>
      </c>
      <c r="AD338">
        <v>1</v>
      </c>
      <c r="AE338">
        <v>1</v>
      </c>
      <c r="AF338">
        <v>1</v>
      </c>
      <c r="AL338">
        <v>1.9074770000000001</v>
      </c>
      <c r="AM338" s="5">
        <v>6.8918390274047852</v>
      </c>
      <c r="AN338">
        <v>570.77625570776252</v>
      </c>
      <c r="AO338">
        <f t="shared" si="5"/>
        <v>26826.48401826484</v>
      </c>
      <c r="AP338">
        <v>684.93150684931504</v>
      </c>
      <c r="AQ338">
        <v>0.11060399999999999</v>
      </c>
      <c r="AR338">
        <v>0.116684</v>
      </c>
      <c r="AS338">
        <v>0.153695</v>
      </c>
      <c r="AT338">
        <v>0.14610200000000001</v>
      </c>
      <c r="AU338">
        <v>0.123596</v>
      </c>
      <c r="AW338">
        <v>0.11060399999999999</v>
      </c>
      <c r="AX338">
        <v>0.116684</v>
      </c>
      <c r="AY338">
        <v>0.15369500000000003</v>
      </c>
      <c r="AZ338">
        <v>0.14610200000000001</v>
      </c>
      <c r="BA338">
        <v>0.123596</v>
      </c>
      <c r="BC338" s="52">
        <v>100000</v>
      </c>
      <c r="BD338" s="52">
        <v>100000</v>
      </c>
      <c r="BE338">
        <v>0</v>
      </c>
      <c r="BF338">
        <v>0</v>
      </c>
      <c r="BG338">
        <v>0</v>
      </c>
    </row>
    <row r="339" spans="1:59">
      <c r="A339">
        <v>338</v>
      </c>
      <c r="E339">
        <v>9795.2054794520554</v>
      </c>
      <c r="K339">
        <v>2400.2845961232683</v>
      </c>
      <c r="L339">
        <v>2495.3204294566017</v>
      </c>
      <c r="M339">
        <v>2590.356262789935</v>
      </c>
      <c r="N339">
        <v>2685.3920961232684</v>
      </c>
      <c r="O339">
        <v>2780.4279294566018</v>
      </c>
      <c r="Q339">
        <v>34000.830772077417</v>
      </c>
      <c r="R339">
        <v>33082.245101936438</v>
      </c>
      <c r="S339">
        <v>32163.659431795455</v>
      </c>
      <c r="T339">
        <v>31245.073761654472</v>
      </c>
      <c r="U339">
        <v>30326.488091513489</v>
      </c>
      <c r="W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L339">
        <v>1.2966979000000001</v>
      </c>
      <c r="AM339" s="5">
        <v>6.9182019233703613</v>
      </c>
      <c r="AN339">
        <v>570.77625570776252</v>
      </c>
      <c r="AO339">
        <f t="shared" si="5"/>
        <v>26826.48401826484</v>
      </c>
      <c r="AP339">
        <v>684.93150684931504</v>
      </c>
      <c r="AQ339">
        <v>0.110718</v>
      </c>
      <c r="AR339">
        <v>0.11674899999999999</v>
      </c>
      <c r="AS339">
        <v>0.16275700000000001</v>
      </c>
      <c r="AT339">
        <v>0.14665500000000001</v>
      </c>
      <c r="AU339">
        <v>0.124751</v>
      </c>
      <c r="AW339">
        <v>0.110718</v>
      </c>
      <c r="AX339">
        <v>0.11674899999999998</v>
      </c>
      <c r="AY339">
        <v>0.16275700000000004</v>
      </c>
      <c r="AZ339">
        <v>0.14665500000000004</v>
      </c>
      <c r="BA339">
        <v>0.12475099999999999</v>
      </c>
      <c r="BC339" s="52">
        <v>100000</v>
      </c>
      <c r="BD339" s="52">
        <v>100000</v>
      </c>
      <c r="BE339">
        <v>0</v>
      </c>
      <c r="BF339">
        <v>0</v>
      </c>
      <c r="BG339">
        <v>0</v>
      </c>
    </row>
    <row r="340" spans="1:59">
      <c r="A340">
        <v>339</v>
      </c>
      <c r="E340">
        <v>9795.2054794520554</v>
      </c>
      <c r="K340">
        <v>1814.5636112225193</v>
      </c>
      <c r="L340">
        <v>1865.0511112225192</v>
      </c>
      <c r="M340">
        <v>1915.5386112225192</v>
      </c>
      <c r="N340">
        <v>1966.0261112225191</v>
      </c>
      <c r="O340">
        <v>2016.5136112225191</v>
      </c>
      <c r="Q340">
        <v>34685.323258974728</v>
      </c>
      <c r="R340">
        <v>33748.244952832392</v>
      </c>
      <c r="S340">
        <v>32811.166646690064</v>
      </c>
      <c r="T340">
        <v>31874.088340547733</v>
      </c>
      <c r="U340">
        <v>30937.010034405401</v>
      </c>
      <c r="W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L340">
        <v>1.5148558999999999</v>
      </c>
      <c r="AM340" s="5">
        <v>7.0012483596801758</v>
      </c>
      <c r="AN340">
        <v>570.77625570776252</v>
      </c>
      <c r="AO340">
        <f t="shared" si="5"/>
        <v>26826.48401826484</v>
      </c>
      <c r="AP340">
        <v>684.93150684931504</v>
      </c>
      <c r="AQ340">
        <v>0.110683</v>
      </c>
      <c r="AR340">
        <v>0.11670699999999999</v>
      </c>
      <c r="AS340">
        <v>0.16250200000000001</v>
      </c>
      <c r="AT340">
        <v>0.14662799999999998</v>
      </c>
      <c r="AU340">
        <v>0.12469799999999999</v>
      </c>
      <c r="AW340">
        <v>0.11068300000000002</v>
      </c>
      <c r="AX340">
        <v>0.11670699999999999</v>
      </c>
      <c r="AY340">
        <v>0.16250200000000004</v>
      </c>
      <c r="AZ340">
        <v>0.14662799999999998</v>
      </c>
      <c r="BA340">
        <v>0.12469799999999999</v>
      </c>
      <c r="BC340" s="52">
        <v>100000</v>
      </c>
      <c r="BD340" s="52">
        <v>100000</v>
      </c>
      <c r="BE340">
        <v>0</v>
      </c>
      <c r="BF340">
        <v>0</v>
      </c>
      <c r="BG340">
        <v>0</v>
      </c>
    </row>
    <row r="341" spans="1:59">
      <c r="A341">
        <v>340</v>
      </c>
      <c r="E341">
        <v>9795.2054794520554</v>
      </c>
      <c r="K341">
        <v>1699.7622981819727</v>
      </c>
      <c r="L341">
        <v>1740.5972981819727</v>
      </c>
      <c r="M341">
        <v>1781.4322981819728</v>
      </c>
      <c r="N341">
        <v>1822.2672981819728</v>
      </c>
      <c r="O341">
        <v>1863.1022981819729</v>
      </c>
      <c r="Q341">
        <v>36816.245347895601</v>
      </c>
      <c r="R341">
        <v>35821.596846138826</v>
      </c>
      <c r="S341">
        <v>34826.94834438205</v>
      </c>
      <c r="T341">
        <v>33832.299842625274</v>
      </c>
      <c r="U341">
        <v>32837.651340868499</v>
      </c>
      <c r="W341">
        <v>0</v>
      </c>
      <c r="AB341">
        <v>1</v>
      </c>
      <c r="AC341">
        <v>1</v>
      </c>
      <c r="AD341">
        <v>1</v>
      </c>
      <c r="AE341">
        <v>1</v>
      </c>
      <c r="AF341">
        <v>1</v>
      </c>
      <c r="AL341">
        <v>1.3519300999999999</v>
      </c>
      <c r="AM341" s="5">
        <v>7.0323843955993652</v>
      </c>
      <c r="AN341">
        <v>570.77625570776252</v>
      </c>
      <c r="AO341">
        <f t="shared" si="5"/>
        <v>26826.48401826484</v>
      </c>
      <c r="AP341">
        <v>684.93150684931504</v>
      </c>
      <c r="AQ341">
        <v>0.10898999999999999</v>
      </c>
      <c r="AR341">
        <v>0.115161</v>
      </c>
      <c r="AS341">
        <v>0.16098300000000001</v>
      </c>
      <c r="AT341">
        <v>0.14441300000000001</v>
      </c>
      <c r="AU341">
        <v>0.122879</v>
      </c>
      <c r="AW341">
        <v>0.10898999999999999</v>
      </c>
      <c r="AX341">
        <v>0.115161</v>
      </c>
      <c r="AY341">
        <v>0.16098300000000004</v>
      </c>
      <c r="AZ341">
        <v>0.14441300000000001</v>
      </c>
      <c r="BA341">
        <v>0.122879</v>
      </c>
      <c r="BC341" s="52">
        <v>100000</v>
      </c>
      <c r="BD341" s="52">
        <v>100000</v>
      </c>
      <c r="BE341">
        <v>0</v>
      </c>
      <c r="BF341">
        <v>0</v>
      </c>
      <c r="BG341">
        <v>0</v>
      </c>
    </row>
    <row r="342" spans="1:59">
      <c r="A342">
        <v>341</v>
      </c>
      <c r="E342">
        <v>9795.2054794520554</v>
      </c>
      <c r="K342">
        <v>1918.8219465348525</v>
      </c>
      <c r="L342">
        <v>1960.0694465348524</v>
      </c>
      <c r="M342">
        <v>2001.3169465348524</v>
      </c>
      <c r="N342">
        <v>2042.5644465348523</v>
      </c>
      <c r="O342">
        <v>2083.8119465348523</v>
      </c>
      <c r="Q342">
        <v>41964.931298857417</v>
      </c>
      <c r="R342">
        <v>40831.182987073422</v>
      </c>
      <c r="S342">
        <v>39697.434675289434</v>
      </c>
      <c r="T342">
        <v>38563.686363505447</v>
      </c>
      <c r="U342">
        <v>37429.938051721459</v>
      </c>
      <c r="W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L342">
        <v>1.8722346000000001</v>
      </c>
      <c r="AM342" s="5">
        <v>6.8800058364868164</v>
      </c>
      <c r="AN342">
        <v>570.77625570776252</v>
      </c>
      <c r="AO342">
        <f t="shared" si="5"/>
        <v>26826.48401826484</v>
      </c>
      <c r="AP342">
        <v>684.93150684931504</v>
      </c>
      <c r="AQ342">
        <v>0.10896800000000001</v>
      </c>
      <c r="AR342">
        <v>0.11576600000000001</v>
      </c>
      <c r="AS342">
        <v>0.161304</v>
      </c>
      <c r="AT342">
        <v>0.14563100000000001</v>
      </c>
      <c r="AU342">
        <v>0.124435</v>
      </c>
      <c r="AW342">
        <v>0.108968</v>
      </c>
      <c r="AX342">
        <v>0.11576600000000002</v>
      </c>
      <c r="AY342">
        <v>0.161304</v>
      </c>
      <c r="AZ342">
        <v>0.14563100000000001</v>
      </c>
      <c r="BA342">
        <v>0.124435</v>
      </c>
      <c r="BC342" s="52">
        <v>100000</v>
      </c>
      <c r="BD342" s="52">
        <v>100000</v>
      </c>
      <c r="BE342">
        <v>0</v>
      </c>
      <c r="BF342">
        <v>0</v>
      </c>
      <c r="BG342">
        <v>0</v>
      </c>
    </row>
    <row r="343" spans="1:59">
      <c r="A343">
        <v>342</v>
      </c>
      <c r="E343">
        <v>9795.2054794520554</v>
      </c>
      <c r="K343">
        <v>2800.9177497953801</v>
      </c>
      <c r="L343">
        <v>2841.0652497953802</v>
      </c>
      <c r="M343">
        <v>2881.2127497953802</v>
      </c>
      <c r="N343">
        <v>2921.3602497953802</v>
      </c>
      <c r="O343">
        <v>2961.5077497953803</v>
      </c>
      <c r="Q343">
        <v>57652.258155831922</v>
      </c>
      <c r="R343">
        <v>56094.692156497804</v>
      </c>
      <c r="S343">
        <v>54537.126157163686</v>
      </c>
      <c r="T343">
        <v>52979.560157829568</v>
      </c>
      <c r="U343">
        <v>51421.99415849545</v>
      </c>
      <c r="W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L343">
        <v>2.1901449999999998</v>
      </c>
      <c r="AM343" s="5">
        <v>6.8633699417114258</v>
      </c>
      <c r="AN343">
        <v>570.77625570776252</v>
      </c>
      <c r="AO343">
        <f t="shared" si="5"/>
        <v>26826.48401826484</v>
      </c>
      <c r="AP343">
        <v>684.93150684931504</v>
      </c>
      <c r="AQ343">
        <v>0.11319599999999999</v>
      </c>
      <c r="AR343">
        <v>0.13833000000000001</v>
      </c>
      <c r="AS343">
        <v>0.16642699999999999</v>
      </c>
      <c r="AT343">
        <v>0.14752099999999999</v>
      </c>
      <c r="AU343">
        <v>0.12517799999999998</v>
      </c>
      <c r="AW343">
        <v>0.113196</v>
      </c>
      <c r="AX343">
        <v>0.13833000000000001</v>
      </c>
      <c r="AY343">
        <v>0.16642699999999999</v>
      </c>
      <c r="AZ343">
        <v>0.14752100000000001</v>
      </c>
      <c r="BA343">
        <v>0.12517800000000001</v>
      </c>
      <c r="BC343" s="52">
        <v>100000</v>
      </c>
      <c r="BD343" s="52">
        <v>100000</v>
      </c>
      <c r="BE343">
        <v>0</v>
      </c>
      <c r="BF343">
        <v>0</v>
      </c>
      <c r="BG343">
        <v>0</v>
      </c>
    </row>
    <row r="344" spans="1:59">
      <c r="A344">
        <v>343</v>
      </c>
      <c r="E344">
        <v>9795.2054794520554</v>
      </c>
      <c r="K344">
        <v>4395.2502706952182</v>
      </c>
      <c r="L344">
        <v>4437.8727706952177</v>
      </c>
      <c r="M344">
        <v>4480.4952706952172</v>
      </c>
      <c r="N344">
        <v>4523.1177706952167</v>
      </c>
      <c r="O344">
        <v>4565.7402706952162</v>
      </c>
      <c r="Q344">
        <v>68701.842438472624</v>
      </c>
      <c r="R344">
        <v>66845.754613574769</v>
      </c>
      <c r="S344">
        <v>64989.666788676914</v>
      </c>
      <c r="T344">
        <v>63133.578963779059</v>
      </c>
      <c r="U344">
        <v>61277.491138881203</v>
      </c>
      <c r="W344">
        <v>0</v>
      </c>
      <c r="AB344">
        <v>1</v>
      </c>
      <c r="AC344">
        <v>1</v>
      </c>
      <c r="AD344">
        <v>1</v>
      </c>
      <c r="AE344">
        <v>1</v>
      </c>
      <c r="AF344">
        <v>1</v>
      </c>
      <c r="AL344">
        <v>1.780465</v>
      </c>
      <c r="AM344" s="5">
        <v>6.9812502861022949</v>
      </c>
      <c r="AN344">
        <v>570.77625570776252</v>
      </c>
      <c r="AO344">
        <f t="shared" si="5"/>
        <v>26826.48401826484</v>
      </c>
      <c r="AP344">
        <v>684.93150684931504</v>
      </c>
      <c r="AQ344">
        <v>0.126719</v>
      </c>
      <c r="AR344">
        <v>0.15507099999999999</v>
      </c>
      <c r="AS344">
        <v>0.17657499999999998</v>
      </c>
      <c r="AT344">
        <v>0.15360200000000002</v>
      </c>
      <c r="AU344">
        <v>0.13431200000000001</v>
      </c>
      <c r="AW344">
        <v>0.12671900000000003</v>
      </c>
      <c r="AX344">
        <v>0.15507100000000001</v>
      </c>
      <c r="AY344">
        <v>0.17657499999999998</v>
      </c>
      <c r="AZ344">
        <v>0.15360200000000002</v>
      </c>
      <c r="BA344">
        <v>0.13431200000000004</v>
      </c>
      <c r="BC344" s="52">
        <v>100000</v>
      </c>
      <c r="BD344" s="52">
        <v>100000</v>
      </c>
      <c r="BE344">
        <v>0</v>
      </c>
      <c r="BF344">
        <v>0</v>
      </c>
      <c r="BG344">
        <v>0</v>
      </c>
    </row>
    <row r="345" spans="1:59">
      <c r="A345">
        <v>344</v>
      </c>
      <c r="E345">
        <v>9795.2054794520554</v>
      </c>
      <c r="K345">
        <v>5748.2657458159474</v>
      </c>
      <c r="L345">
        <v>5789.9257458159473</v>
      </c>
      <c r="M345">
        <v>5831.5857458159471</v>
      </c>
      <c r="N345">
        <v>5873.245745815947</v>
      </c>
      <c r="O345">
        <v>5914.9057458159468</v>
      </c>
      <c r="Q345">
        <v>63694.144360428618</v>
      </c>
      <c r="R345">
        <v>61973.34734002428</v>
      </c>
      <c r="S345">
        <v>60252.550319619942</v>
      </c>
      <c r="T345">
        <v>58531.753299215605</v>
      </c>
      <c r="U345">
        <v>56810.956278811267</v>
      </c>
      <c r="W345">
        <v>0</v>
      </c>
      <c r="AB345">
        <v>1</v>
      </c>
      <c r="AC345">
        <v>1</v>
      </c>
      <c r="AD345">
        <v>1</v>
      </c>
      <c r="AE345">
        <v>1</v>
      </c>
      <c r="AF345">
        <v>1</v>
      </c>
      <c r="AL345">
        <v>0.74526389999999998</v>
      </c>
      <c r="AM345" s="5">
        <v>7.5877871513366699</v>
      </c>
      <c r="AN345">
        <v>570.77625570776252</v>
      </c>
      <c r="AO345">
        <f t="shared" si="5"/>
        <v>26826.48401826484</v>
      </c>
      <c r="AP345">
        <v>684.93150684931504</v>
      </c>
      <c r="AQ345">
        <v>0.13431800000000002</v>
      </c>
      <c r="AR345">
        <v>0.17779</v>
      </c>
      <c r="AS345">
        <v>0.18868399999999999</v>
      </c>
      <c r="AT345">
        <v>0.16763700000000001</v>
      </c>
      <c r="AU345">
        <v>0.144263</v>
      </c>
      <c r="AW345">
        <v>0.13431800000000005</v>
      </c>
      <c r="AX345">
        <v>0.17779</v>
      </c>
      <c r="AY345">
        <v>0.18868400000000002</v>
      </c>
      <c r="AZ345">
        <v>0.16763700000000004</v>
      </c>
      <c r="BA345">
        <v>0.14426300000000003</v>
      </c>
      <c r="BC345" s="52">
        <v>100000</v>
      </c>
      <c r="BD345" s="52">
        <v>100000</v>
      </c>
      <c r="BE345">
        <v>0</v>
      </c>
      <c r="BF345">
        <v>0</v>
      </c>
      <c r="BG345">
        <v>0</v>
      </c>
    </row>
    <row r="346" spans="1:59">
      <c r="A346">
        <v>345</v>
      </c>
      <c r="E346">
        <v>9795.2054794520554</v>
      </c>
      <c r="K346">
        <v>4867.3413845252217</v>
      </c>
      <c r="L346">
        <v>4914.6938845252216</v>
      </c>
      <c r="M346">
        <v>4962.0463845252216</v>
      </c>
      <c r="N346">
        <v>5009.3988845252215</v>
      </c>
      <c r="O346">
        <v>5056.7513845252215</v>
      </c>
      <c r="Q346">
        <v>62360.505056739326</v>
      </c>
      <c r="R346">
        <v>60675.73839152111</v>
      </c>
      <c r="S346">
        <v>58990.971726302894</v>
      </c>
      <c r="T346">
        <v>57306.205061084678</v>
      </c>
      <c r="U346">
        <v>55621.438395866462</v>
      </c>
      <c r="W346">
        <v>0.11534</v>
      </c>
      <c r="AB346">
        <v>1</v>
      </c>
      <c r="AC346">
        <v>1</v>
      </c>
      <c r="AD346">
        <v>1</v>
      </c>
      <c r="AE346">
        <v>1</v>
      </c>
      <c r="AF346">
        <v>1</v>
      </c>
      <c r="AL346">
        <v>0.28223589999999998</v>
      </c>
      <c r="AM346" s="5">
        <v>8.1146135330200195</v>
      </c>
      <c r="AN346">
        <v>570.77625570776252</v>
      </c>
      <c r="AO346">
        <f t="shared" si="5"/>
        <v>26826.48401826484</v>
      </c>
      <c r="AP346">
        <v>684.93150684931504</v>
      </c>
      <c r="AQ346">
        <v>0.13426299999999999</v>
      </c>
      <c r="AR346">
        <v>0.17958199999999999</v>
      </c>
      <c r="AS346">
        <v>0.18979199999999999</v>
      </c>
      <c r="AT346">
        <v>0.16685700000000001</v>
      </c>
      <c r="AU346">
        <v>0.14374299999999998</v>
      </c>
      <c r="AW346">
        <v>0.13426300000000002</v>
      </c>
      <c r="AX346">
        <v>0.17958200000000002</v>
      </c>
      <c r="AY346">
        <v>0.18979200000000002</v>
      </c>
      <c r="AZ346">
        <v>0.16685700000000003</v>
      </c>
      <c r="BA346">
        <v>0.14374300000000001</v>
      </c>
      <c r="BC346" s="52">
        <v>100000</v>
      </c>
      <c r="BD346" s="52">
        <v>100000</v>
      </c>
      <c r="BE346">
        <v>0</v>
      </c>
      <c r="BF346">
        <v>0</v>
      </c>
      <c r="BG346">
        <v>0</v>
      </c>
    </row>
    <row r="347" spans="1:59">
      <c r="A347">
        <v>346</v>
      </c>
      <c r="E347">
        <v>9795.2054794520554</v>
      </c>
      <c r="K347">
        <v>4316.7636587185179</v>
      </c>
      <c r="L347">
        <v>4388.7836587185175</v>
      </c>
      <c r="M347">
        <v>4460.8036587185179</v>
      </c>
      <c r="N347">
        <v>4532.8236587185183</v>
      </c>
      <c r="O347">
        <v>4604.8436587185188</v>
      </c>
      <c r="Q347">
        <v>60713.513192373437</v>
      </c>
      <c r="R347">
        <v>59073.242590637841</v>
      </c>
      <c r="S347">
        <v>57432.971988902245</v>
      </c>
      <c r="T347">
        <v>55792.70138716665</v>
      </c>
      <c r="U347">
        <v>54152.430785431054</v>
      </c>
      <c r="W347">
        <v>4.6509999999999996E-2</v>
      </c>
      <c r="AB347">
        <v>1</v>
      </c>
      <c r="AC347">
        <v>1</v>
      </c>
      <c r="AD347">
        <v>1</v>
      </c>
      <c r="AE347">
        <v>1</v>
      </c>
      <c r="AF347">
        <v>1</v>
      </c>
      <c r="AL347">
        <v>0.80565136999999998</v>
      </c>
      <c r="AM347" s="5">
        <v>7.7638001441955566</v>
      </c>
      <c r="AN347">
        <v>570.77625570776252</v>
      </c>
      <c r="AO347">
        <f t="shared" si="5"/>
        <v>26826.48401826484</v>
      </c>
      <c r="AP347">
        <v>684.93150684931504</v>
      </c>
      <c r="AQ347">
        <v>0.13423299999999999</v>
      </c>
      <c r="AR347">
        <v>0.17958000000000002</v>
      </c>
      <c r="AS347">
        <v>0.18794999999999998</v>
      </c>
      <c r="AT347">
        <v>0.16497600000000001</v>
      </c>
      <c r="AU347">
        <v>0.14205600000000002</v>
      </c>
      <c r="AW347">
        <v>0.13423299999999999</v>
      </c>
      <c r="AX347">
        <v>0.17958000000000002</v>
      </c>
      <c r="AY347">
        <v>0.18795000000000001</v>
      </c>
      <c r="AZ347">
        <v>0.16497600000000001</v>
      </c>
      <c r="BA347">
        <v>0.14205600000000002</v>
      </c>
      <c r="BC347" s="52">
        <v>100000</v>
      </c>
      <c r="BD347" s="52">
        <v>100000</v>
      </c>
      <c r="BE347">
        <v>0</v>
      </c>
      <c r="BF347">
        <v>0</v>
      </c>
      <c r="BG347">
        <v>0</v>
      </c>
    </row>
    <row r="348" spans="1:59">
      <c r="A348">
        <v>347</v>
      </c>
      <c r="E348">
        <v>9795.2054794520554</v>
      </c>
      <c r="K348">
        <v>4394.0788287254172</v>
      </c>
      <c r="L348">
        <v>4497.7488287254173</v>
      </c>
      <c r="M348">
        <v>4601.4188287254174</v>
      </c>
      <c r="N348">
        <v>4705.0888287254174</v>
      </c>
      <c r="O348">
        <v>4808.7588287254175</v>
      </c>
      <c r="Q348">
        <v>59089.357830949768</v>
      </c>
      <c r="R348">
        <v>57492.966328372422</v>
      </c>
      <c r="S348">
        <v>55896.574825795076</v>
      </c>
      <c r="T348">
        <v>54300.183323217731</v>
      </c>
      <c r="U348">
        <v>52703.791820640385</v>
      </c>
      <c r="W348">
        <v>0.25278</v>
      </c>
      <c r="AB348">
        <v>1</v>
      </c>
      <c r="AC348">
        <v>1</v>
      </c>
      <c r="AD348">
        <v>1</v>
      </c>
      <c r="AE348">
        <v>1</v>
      </c>
      <c r="AF348">
        <v>1</v>
      </c>
      <c r="AL348">
        <v>1.5982193</v>
      </c>
      <c r="AM348" s="5">
        <v>6.5236053466796884</v>
      </c>
      <c r="AN348">
        <v>570.77625570776252</v>
      </c>
      <c r="AO348">
        <f t="shared" si="5"/>
        <v>26826.48401826484</v>
      </c>
      <c r="AP348">
        <v>684.93150684931504</v>
      </c>
      <c r="AQ348">
        <v>0.134273</v>
      </c>
      <c r="AR348">
        <v>0.18063799999999999</v>
      </c>
      <c r="AS348">
        <v>0.18906800000000001</v>
      </c>
      <c r="AT348">
        <v>0.16544</v>
      </c>
      <c r="AU348">
        <v>0.14218899999999998</v>
      </c>
      <c r="AW348">
        <v>0.13427300000000003</v>
      </c>
      <c r="AX348">
        <v>0.18063800000000002</v>
      </c>
      <c r="AY348">
        <v>0.18906800000000001</v>
      </c>
      <c r="AZ348">
        <v>0.16544000000000003</v>
      </c>
      <c r="BA348">
        <v>0.14218900000000001</v>
      </c>
      <c r="BC348" s="52">
        <v>100000</v>
      </c>
      <c r="BD348" s="52">
        <v>100000</v>
      </c>
      <c r="BE348">
        <v>0</v>
      </c>
      <c r="BF348">
        <v>0</v>
      </c>
      <c r="BG348">
        <v>0</v>
      </c>
    </row>
    <row r="349" spans="1:59">
      <c r="A349">
        <v>348</v>
      </c>
      <c r="E349">
        <v>9795.2054794520554</v>
      </c>
      <c r="K349">
        <v>5080.5438230290938</v>
      </c>
      <c r="L349">
        <v>5250.4863230290939</v>
      </c>
      <c r="M349">
        <v>5420.428823029094</v>
      </c>
      <c r="N349">
        <v>5590.3713230290941</v>
      </c>
      <c r="O349">
        <v>5760.3138230290942</v>
      </c>
      <c r="Q349">
        <v>56610.13231875046</v>
      </c>
      <c r="R349">
        <v>55080.720975168042</v>
      </c>
      <c r="S349">
        <v>53551.309631585624</v>
      </c>
      <c r="T349">
        <v>52021.898288003205</v>
      </c>
      <c r="U349">
        <v>50492.486944420787</v>
      </c>
      <c r="W349">
        <v>0.14221</v>
      </c>
      <c r="AB349">
        <v>1</v>
      </c>
      <c r="AC349">
        <v>1</v>
      </c>
      <c r="AD349">
        <v>1</v>
      </c>
      <c r="AE349">
        <v>1</v>
      </c>
      <c r="AF349">
        <v>1</v>
      </c>
      <c r="AL349">
        <v>2.0644847999999998</v>
      </c>
      <c r="AM349" s="5">
        <v>6.2163872718811044</v>
      </c>
      <c r="AN349">
        <v>570.77625570776252</v>
      </c>
      <c r="AO349">
        <f t="shared" si="5"/>
        <v>26826.48401826484</v>
      </c>
      <c r="AP349">
        <v>684.93150684931504</v>
      </c>
      <c r="AQ349">
        <v>0.13483099999999998</v>
      </c>
      <c r="AR349">
        <v>0.180504</v>
      </c>
      <c r="AS349">
        <v>0.18923899999999999</v>
      </c>
      <c r="AT349">
        <v>0.16542300000000001</v>
      </c>
      <c r="AU349">
        <v>0.14274400000000001</v>
      </c>
      <c r="AW349">
        <v>0.13483099999999998</v>
      </c>
      <c r="AX349">
        <v>0.180504</v>
      </c>
      <c r="AY349">
        <v>0.18923899999999999</v>
      </c>
      <c r="AZ349">
        <v>0.16542300000000004</v>
      </c>
      <c r="BA349">
        <v>0.14274400000000004</v>
      </c>
      <c r="BC349" s="52">
        <v>100000</v>
      </c>
      <c r="BD349" s="52">
        <v>100000</v>
      </c>
      <c r="BE349">
        <v>0</v>
      </c>
      <c r="BF349">
        <v>0</v>
      </c>
      <c r="BG349">
        <v>0</v>
      </c>
    </row>
    <row r="350" spans="1:59">
      <c r="A350">
        <v>349</v>
      </c>
      <c r="E350">
        <v>9795.2054794520554</v>
      </c>
      <c r="K350">
        <v>4901.3132016494656</v>
      </c>
      <c r="L350">
        <v>5112.3682016494658</v>
      </c>
      <c r="M350">
        <v>5323.4232016494661</v>
      </c>
      <c r="N350">
        <v>5534.4782016494664</v>
      </c>
      <c r="O350">
        <v>5745.5332016494667</v>
      </c>
      <c r="Q350">
        <v>55747.914072453037</v>
      </c>
      <c r="R350">
        <v>54241.796904417126</v>
      </c>
      <c r="S350">
        <v>52735.679736381215</v>
      </c>
      <c r="T350">
        <v>51229.562568345304</v>
      </c>
      <c r="U350">
        <v>49723.445400309392</v>
      </c>
      <c r="W350">
        <v>0.14244999999999999</v>
      </c>
      <c r="AB350">
        <v>1</v>
      </c>
      <c r="AC350">
        <v>1</v>
      </c>
      <c r="AD350">
        <v>1</v>
      </c>
      <c r="AE350">
        <v>1</v>
      </c>
      <c r="AF350">
        <v>1</v>
      </c>
      <c r="AL350">
        <v>2.35948</v>
      </c>
      <c r="AM350" s="5">
        <v>5.9789209365844727</v>
      </c>
      <c r="AN350">
        <v>570.77625570776252</v>
      </c>
      <c r="AO350">
        <f t="shared" si="5"/>
        <v>26826.48401826484</v>
      </c>
      <c r="AP350">
        <v>684.93150684931504</v>
      </c>
      <c r="AQ350">
        <v>0.134883</v>
      </c>
      <c r="AR350">
        <v>0.181033</v>
      </c>
      <c r="AS350">
        <v>0.18931700000000001</v>
      </c>
      <c r="AT350">
        <v>0.16519800000000001</v>
      </c>
      <c r="AU350">
        <v>0.14224300000000001</v>
      </c>
      <c r="AW350">
        <v>0.13488300000000003</v>
      </c>
      <c r="AX350">
        <v>0.181033</v>
      </c>
      <c r="AY350">
        <v>0.18931700000000001</v>
      </c>
      <c r="AZ350">
        <v>0.16519800000000001</v>
      </c>
      <c r="BA350">
        <v>0.14224300000000001</v>
      </c>
      <c r="BC350" s="52">
        <v>100000</v>
      </c>
      <c r="BD350" s="52">
        <v>100000</v>
      </c>
      <c r="BE350">
        <v>0</v>
      </c>
      <c r="BF350">
        <v>0</v>
      </c>
      <c r="BG350">
        <v>0</v>
      </c>
    </row>
    <row r="351" spans="1:59">
      <c r="A351">
        <v>350</v>
      </c>
      <c r="E351">
        <v>9795.2054794520554</v>
      </c>
      <c r="K351">
        <v>4890.7702239212513</v>
      </c>
      <c r="L351">
        <v>5160.9193905879183</v>
      </c>
      <c r="M351">
        <v>5431.0685572545844</v>
      </c>
      <c r="N351">
        <v>5701.2177239212506</v>
      </c>
      <c r="O351">
        <v>5971.3668905879167</v>
      </c>
      <c r="Q351">
        <v>54834.661748629813</v>
      </c>
      <c r="R351">
        <v>53353.217521571525</v>
      </c>
      <c r="S351">
        <v>51871.77329451323</v>
      </c>
      <c r="T351">
        <v>50390.329067454935</v>
      </c>
      <c r="U351">
        <v>48908.88484039664</v>
      </c>
      <c r="W351">
        <v>0.11907</v>
      </c>
      <c r="AB351">
        <v>1</v>
      </c>
      <c r="AC351">
        <v>1</v>
      </c>
      <c r="AD351">
        <v>1</v>
      </c>
      <c r="AE351">
        <v>1</v>
      </c>
      <c r="AF351">
        <v>1</v>
      </c>
      <c r="AL351">
        <v>2.3914086999999999</v>
      </c>
      <c r="AM351" s="5">
        <v>5.7703828811645508</v>
      </c>
      <c r="AN351">
        <v>570.77625570776252</v>
      </c>
      <c r="AO351">
        <f t="shared" si="5"/>
        <v>26826.48401826484</v>
      </c>
      <c r="AP351">
        <v>684.93150684931504</v>
      </c>
      <c r="AQ351">
        <v>0.13488700000000001</v>
      </c>
      <c r="AR351">
        <v>0.18112400000000001</v>
      </c>
      <c r="AS351">
        <v>0.18993499999999999</v>
      </c>
      <c r="AT351">
        <v>0.16601400000000002</v>
      </c>
      <c r="AU351">
        <v>0.143093</v>
      </c>
      <c r="AW351">
        <v>0.13488700000000003</v>
      </c>
      <c r="AX351">
        <v>0.18112400000000001</v>
      </c>
      <c r="AY351">
        <v>0.18993500000000002</v>
      </c>
      <c r="AZ351">
        <v>0.16601400000000005</v>
      </c>
      <c r="BA351">
        <v>0.14309300000000003</v>
      </c>
      <c r="BC351" s="52">
        <v>100000</v>
      </c>
      <c r="BD351" s="52">
        <v>100000</v>
      </c>
      <c r="BE351">
        <v>0</v>
      </c>
      <c r="BF351">
        <v>0</v>
      </c>
      <c r="BG351">
        <v>0</v>
      </c>
    </row>
    <row r="352" spans="1:59">
      <c r="A352">
        <v>351</v>
      </c>
      <c r="E352">
        <v>9795.2054794520554</v>
      </c>
      <c r="K352">
        <v>4870.8557104346264</v>
      </c>
      <c r="L352">
        <v>5203.318210434627</v>
      </c>
      <c r="M352">
        <v>5535.7807104346266</v>
      </c>
      <c r="N352">
        <v>5868.2432104346262</v>
      </c>
      <c r="O352">
        <v>6200.7057104346259</v>
      </c>
      <c r="Q352">
        <v>55691.518923285897</v>
      </c>
      <c r="R352">
        <v>54186.925357463479</v>
      </c>
      <c r="S352">
        <v>52682.33179164106</v>
      </c>
      <c r="T352">
        <v>51177.738225818641</v>
      </c>
      <c r="U352">
        <v>49673.144659996222</v>
      </c>
      <c r="W352">
        <v>5.0610000000000002E-2</v>
      </c>
      <c r="AB352">
        <v>1</v>
      </c>
      <c r="AC352">
        <v>1</v>
      </c>
      <c r="AD352">
        <v>1</v>
      </c>
      <c r="AE352">
        <v>1</v>
      </c>
      <c r="AF352">
        <v>1</v>
      </c>
      <c r="AL352">
        <v>2.6358812</v>
      </c>
      <c r="AM352" s="5">
        <v>6.0382170677185059</v>
      </c>
      <c r="AN352">
        <v>570.77625570776252</v>
      </c>
      <c r="AO352">
        <f t="shared" si="5"/>
        <v>26826.48401826484</v>
      </c>
      <c r="AP352">
        <v>684.93150684931504</v>
      </c>
      <c r="AQ352">
        <v>0.134909</v>
      </c>
      <c r="AR352">
        <v>0.20646100000000001</v>
      </c>
      <c r="AS352">
        <v>0.194221</v>
      </c>
      <c r="AT352">
        <v>0.17554800000000001</v>
      </c>
      <c r="AU352">
        <v>0.1595</v>
      </c>
      <c r="AW352">
        <v>0.134909</v>
      </c>
      <c r="AX352">
        <v>0.20646100000000001</v>
      </c>
      <c r="AY352">
        <v>0.19422100000000003</v>
      </c>
      <c r="AZ352">
        <v>0.17554800000000004</v>
      </c>
      <c r="BA352">
        <v>0.15950000000000003</v>
      </c>
      <c r="BC352" s="52">
        <v>100000</v>
      </c>
      <c r="BD352" s="52">
        <v>100000</v>
      </c>
      <c r="BE352">
        <v>0</v>
      </c>
      <c r="BF352">
        <v>0</v>
      </c>
      <c r="BG352">
        <v>0</v>
      </c>
    </row>
    <row r="353" spans="1:59">
      <c r="A353">
        <v>352</v>
      </c>
      <c r="E353">
        <v>9795.2054794520554</v>
      </c>
      <c r="K353">
        <v>4580.338101923855</v>
      </c>
      <c r="L353">
        <v>5003.6014352571883</v>
      </c>
      <c r="M353">
        <v>5426.8647685905216</v>
      </c>
      <c r="N353">
        <v>5850.128101923855</v>
      </c>
      <c r="O353">
        <v>6273.3914352571883</v>
      </c>
      <c r="Q353">
        <v>56222.90917760579</v>
      </c>
      <c r="R353">
        <v>54703.959272075343</v>
      </c>
      <c r="S353">
        <v>53185.009366544895</v>
      </c>
      <c r="T353">
        <v>51666.059461014447</v>
      </c>
      <c r="U353">
        <v>50147.109555483999</v>
      </c>
      <c r="W353">
        <v>1.8890000000000001E-2</v>
      </c>
      <c r="AB353">
        <v>1</v>
      </c>
      <c r="AC353">
        <v>1</v>
      </c>
      <c r="AD353">
        <v>1</v>
      </c>
      <c r="AE353">
        <v>1</v>
      </c>
      <c r="AF353">
        <v>1</v>
      </c>
      <c r="AL353">
        <v>3.244882</v>
      </c>
      <c r="AM353" s="5">
        <v>6.263521671295166</v>
      </c>
      <c r="AN353">
        <v>570.77625570776252</v>
      </c>
      <c r="AO353">
        <f t="shared" si="5"/>
        <v>26826.48401826484</v>
      </c>
      <c r="AP353">
        <v>684.93150684931504</v>
      </c>
      <c r="AQ353">
        <v>0.13506399999999999</v>
      </c>
      <c r="AR353">
        <v>0.21512399999999998</v>
      </c>
      <c r="AS353">
        <v>0.19703299999999999</v>
      </c>
      <c r="AT353">
        <v>0.18026300000000001</v>
      </c>
      <c r="AU353">
        <v>0.16148799999999999</v>
      </c>
      <c r="AW353">
        <v>0.13506400000000002</v>
      </c>
      <c r="AX353">
        <v>0.21512399999999998</v>
      </c>
      <c r="AY353">
        <v>0.19703300000000001</v>
      </c>
      <c r="AZ353">
        <v>0.18026300000000001</v>
      </c>
      <c r="BA353">
        <v>0.16148800000000002</v>
      </c>
      <c r="BC353" s="52">
        <v>100000</v>
      </c>
      <c r="BD353" s="52">
        <v>100000</v>
      </c>
      <c r="BE353">
        <v>0</v>
      </c>
      <c r="BF353">
        <v>0</v>
      </c>
      <c r="BG353">
        <v>0</v>
      </c>
    </row>
    <row r="354" spans="1:59">
      <c r="A354">
        <v>353</v>
      </c>
      <c r="E354">
        <v>9795.2054794520554</v>
      </c>
      <c r="K354">
        <v>4951.6852063509295</v>
      </c>
      <c r="L354">
        <v>5578.6602063509299</v>
      </c>
      <c r="M354">
        <v>6205.6352063509303</v>
      </c>
      <c r="N354">
        <v>6832.6102063509306</v>
      </c>
      <c r="O354">
        <v>7459.585206350931</v>
      </c>
      <c r="Q354">
        <v>59435.874230347777</v>
      </c>
      <c r="R354">
        <v>57830.121043317406</v>
      </c>
      <c r="S354">
        <v>56224.367856287034</v>
      </c>
      <c r="T354">
        <v>54618.614669256662</v>
      </c>
      <c r="U354">
        <v>53012.86148222629</v>
      </c>
      <c r="W354">
        <v>0</v>
      </c>
      <c r="AB354">
        <v>1</v>
      </c>
      <c r="AC354">
        <v>1</v>
      </c>
      <c r="AD354">
        <v>1</v>
      </c>
      <c r="AE354">
        <v>1</v>
      </c>
      <c r="AF354">
        <v>1</v>
      </c>
      <c r="AL354">
        <v>3.0507469999999999</v>
      </c>
      <c r="AM354" s="5">
        <v>7.0282406806945801</v>
      </c>
      <c r="AN354">
        <v>570.77625570776252</v>
      </c>
      <c r="AO354">
        <f t="shared" si="5"/>
        <v>26826.48401826484</v>
      </c>
      <c r="AP354">
        <v>684.93150684931504</v>
      </c>
      <c r="AQ354">
        <v>0.13491800000000001</v>
      </c>
      <c r="AR354">
        <v>0.20935400000000001</v>
      </c>
      <c r="AS354">
        <v>0.19226799999999999</v>
      </c>
      <c r="AT354">
        <v>0.173731</v>
      </c>
      <c r="AU354">
        <v>0.15721399999999999</v>
      </c>
      <c r="AW354">
        <v>0.13491800000000004</v>
      </c>
      <c r="AX354">
        <v>0.20935400000000004</v>
      </c>
      <c r="AY354">
        <v>0.19226799999999999</v>
      </c>
      <c r="AZ354">
        <v>0.17373100000000002</v>
      </c>
      <c r="BA354">
        <v>0.15721400000000002</v>
      </c>
      <c r="BC354" s="52">
        <v>100000</v>
      </c>
      <c r="BD354" s="52">
        <v>100000</v>
      </c>
      <c r="BE354">
        <v>0</v>
      </c>
      <c r="BF354">
        <v>0</v>
      </c>
      <c r="BG354">
        <v>0</v>
      </c>
    </row>
    <row r="355" spans="1:59">
      <c r="A355">
        <v>354</v>
      </c>
      <c r="E355">
        <v>9795.2054794520554</v>
      </c>
      <c r="K355">
        <v>6748.6771880264268</v>
      </c>
      <c r="L355">
        <v>7535.0088546930938</v>
      </c>
      <c r="M355">
        <v>8321.3405213597598</v>
      </c>
      <c r="N355">
        <v>9107.6721880264267</v>
      </c>
      <c r="O355">
        <v>9894.0038546930937</v>
      </c>
      <c r="Q355">
        <v>60906.927359194029</v>
      </c>
      <c r="R355">
        <v>59261.431369298734</v>
      </c>
      <c r="S355">
        <v>57615.93537940344</v>
      </c>
      <c r="T355">
        <v>55970.439389508145</v>
      </c>
      <c r="U355">
        <v>54324.94339961285</v>
      </c>
      <c r="W355">
        <v>0</v>
      </c>
      <c r="AB355">
        <v>1</v>
      </c>
      <c r="AC355">
        <v>1</v>
      </c>
      <c r="AD355">
        <v>1</v>
      </c>
      <c r="AE355">
        <v>1</v>
      </c>
      <c r="AF355">
        <v>1</v>
      </c>
      <c r="AL355">
        <v>2.2662963999999999</v>
      </c>
      <c r="AM355" s="5">
        <v>7.1535458564758301</v>
      </c>
      <c r="AN355">
        <v>570.77625570776252</v>
      </c>
      <c r="AO355">
        <f t="shared" si="5"/>
        <v>26826.48401826484</v>
      </c>
      <c r="AP355">
        <v>684.93150684931504</v>
      </c>
      <c r="AQ355">
        <v>0.13470099999999999</v>
      </c>
      <c r="AR355">
        <v>0.20793500000000001</v>
      </c>
      <c r="AS355">
        <v>0.191299</v>
      </c>
      <c r="AT355">
        <v>0.17171899999999998</v>
      </c>
      <c r="AU355">
        <v>0.15561800000000001</v>
      </c>
      <c r="AW355">
        <v>0.13470100000000002</v>
      </c>
      <c r="AX355">
        <v>0.20793500000000004</v>
      </c>
      <c r="AY355">
        <v>0.191299</v>
      </c>
      <c r="AZ355">
        <v>0.17171900000000001</v>
      </c>
      <c r="BA355">
        <v>0.15561800000000003</v>
      </c>
      <c r="BC355" s="52">
        <v>100000</v>
      </c>
      <c r="BD355" s="52">
        <v>100000</v>
      </c>
      <c r="BE355">
        <v>0</v>
      </c>
      <c r="BF355">
        <v>0</v>
      </c>
      <c r="BG355">
        <v>0</v>
      </c>
    </row>
    <row r="356" spans="1:59">
      <c r="A356">
        <v>355</v>
      </c>
      <c r="E356">
        <v>9795.2054794520554</v>
      </c>
      <c r="K356">
        <v>7900.2046443412983</v>
      </c>
      <c r="L356">
        <v>8719.6729776746324</v>
      </c>
      <c r="M356">
        <v>9539.1413110079666</v>
      </c>
      <c r="N356">
        <v>10358.609644341301</v>
      </c>
      <c r="O356">
        <v>11178.077977674635</v>
      </c>
      <c r="Q356">
        <v>61440.104637394339</v>
      </c>
      <c r="R356">
        <v>59780.204028863576</v>
      </c>
      <c r="S356">
        <v>58120.303420332813</v>
      </c>
      <c r="T356">
        <v>56460.402811802051</v>
      </c>
      <c r="U356">
        <v>54800.502203271288</v>
      </c>
      <c r="W356">
        <v>0</v>
      </c>
      <c r="AB356">
        <v>1</v>
      </c>
      <c r="AC356">
        <v>1</v>
      </c>
      <c r="AD356">
        <v>1</v>
      </c>
      <c r="AE356">
        <v>1</v>
      </c>
      <c r="AF356">
        <v>1</v>
      </c>
      <c r="AL356">
        <v>1.0872820000000001</v>
      </c>
      <c r="AM356" s="5">
        <v>7.1511602401733398</v>
      </c>
      <c r="AN356">
        <v>570.77625570776252</v>
      </c>
      <c r="AO356">
        <f t="shared" si="5"/>
        <v>26826.48401826484</v>
      </c>
      <c r="AP356">
        <v>684.93150684931504</v>
      </c>
      <c r="AQ356">
        <v>0.134492</v>
      </c>
      <c r="AR356">
        <v>0.20615600000000001</v>
      </c>
      <c r="AS356">
        <v>0.18878299999999998</v>
      </c>
      <c r="AT356">
        <v>0.169906</v>
      </c>
      <c r="AU356">
        <v>0.15468299999999999</v>
      </c>
      <c r="AW356">
        <v>0.134492</v>
      </c>
      <c r="AX356">
        <v>0.20615600000000001</v>
      </c>
      <c r="AY356">
        <v>0.18878299999999998</v>
      </c>
      <c r="AZ356">
        <v>0.169906</v>
      </c>
      <c r="BA356">
        <v>0.15468300000000001</v>
      </c>
      <c r="BC356" s="52">
        <v>100000</v>
      </c>
      <c r="BD356" s="52">
        <v>100000</v>
      </c>
      <c r="BE356">
        <v>0</v>
      </c>
      <c r="BF356">
        <v>0</v>
      </c>
      <c r="BG356">
        <v>0</v>
      </c>
    </row>
    <row r="357" spans="1:59">
      <c r="A357">
        <v>356</v>
      </c>
      <c r="E357">
        <v>9795.2054794520554</v>
      </c>
      <c r="K357">
        <v>8292.6377042248005</v>
      </c>
      <c r="L357">
        <v>9042.2577042248013</v>
      </c>
      <c r="M357">
        <v>9791.8777042248003</v>
      </c>
      <c r="N357">
        <v>10541.497704224799</v>
      </c>
      <c r="O357">
        <v>11291.117704224798</v>
      </c>
      <c r="Q357">
        <v>61010.782538126077</v>
      </c>
      <c r="R357">
        <v>59362.480738441103</v>
      </c>
      <c r="S357">
        <v>57714.178938756129</v>
      </c>
      <c r="T357">
        <v>56065.877139071155</v>
      </c>
      <c r="U357">
        <v>54417.575339386181</v>
      </c>
      <c r="W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L357">
        <v>3.5652651999999998</v>
      </c>
      <c r="AM357" s="5">
        <v>7.3265085220336914</v>
      </c>
      <c r="AN357">
        <v>570.77625570776252</v>
      </c>
      <c r="AO357">
        <f t="shared" si="5"/>
        <v>26826.48401826484</v>
      </c>
      <c r="AP357">
        <v>684.93150684931504</v>
      </c>
      <c r="AQ357">
        <v>0.13435900000000001</v>
      </c>
      <c r="AR357">
        <v>0.20360800000000001</v>
      </c>
      <c r="AS357">
        <v>0.187366</v>
      </c>
      <c r="AT357">
        <v>0.167576</v>
      </c>
      <c r="AU357">
        <v>0.15135099999999999</v>
      </c>
      <c r="AW357">
        <v>0.13435900000000001</v>
      </c>
      <c r="AX357">
        <v>0.20360800000000001</v>
      </c>
      <c r="AY357">
        <v>0.18736600000000003</v>
      </c>
      <c r="AZ357">
        <v>0.167576</v>
      </c>
      <c r="BA357">
        <v>0.15135100000000001</v>
      </c>
      <c r="BC357" s="52">
        <v>100000</v>
      </c>
      <c r="BD357" s="52">
        <v>100000</v>
      </c>
      <c r="BE357">
        <v>0</v>
      </c>
      <c r="BF357">
        <v>0</v>
      </c>
      <c r="BG357">
        <v>0</v>
      </c>
    </row>
    <row r="358" spans="1:59">
      <c r="A358">
        <v>357</v>
      </c>
      <c r="E358">
        <v>9795.2054794520554</v>
      </c>
      <c r="K358">
        <v>7357.8270123232051</v>
      </c>
      <c r="L358">
        <v>8001.5220123232048</v>
      </c>
      <c r="M358">
        <v>8645.2170123232045</v>
      </c>
      <c r="N358">
        <v>9288.9120123232042</v>
      </c>
      <c r="O358">
        <v>9932.6070123232039</v>
      </c>
      <c r="Q358">
        <v>59085.783783188883</v>
      </c>
      <c r="R358">
        <v>57489.488838466452</v>
      </c>
      <c r="S358">
        <v>55893.193893744028</v>
      </c>
      <c r="T358">
        <v>54296.898949021604</v>
      </c>
      <c r="U358">
        <v>52700.604004299181</v>
      </c>
      <c r="W358">
        <v>0</v>
      </c>
      <c r="AB358">
        <v>1</v>
      </c>
      <c r="AC358">
        <v>1</v>
      </c>
      <c r="AD358">
        <v>1</v>
      </c>
      <c r="AE358">
        <v>1</v>
      </c>
      <c r="AF358">
        <v>1</v>
      </c>
      <c r="AL358">
        <v>4.1568335999999997</v>
      </c>
      <c r="AM358" s="5">
        <v>7.2205829620361328</v>
      </c>
      <c r="AN358">
        <v>570.77625570776252</v>
      </c>
      <c r="AO358">
        <f t="shared" si="5"/>
        <v>26826.48401826484</v>
      </c>
      <c r="AP358">
        <v>684.93150684931504</v>
      </c>
      <c r="AQ358">
        <v>0.13145899999999999</v>
      </c>
      <c r="AR358">
        <v>0.17761500000000002</v>
      </c>
      <c r="AS358">
        <v>0.182648</v>
      </c>
      <c r="AT358">
        <v>0.15554200000000001</v>
      </c>
      <c r="AU358">
        <v>0.13058799999999998</v>
      </c>
      <c r="AW358">
        <v>0.13145899999999999</v>
      </c>
      <c r="AX358">
        <v>0.17761500000000002</v>
      </c>
      <c r="AY358">
        <v>0.18264800000000003</v>
      </c>
      <c r="AZ358">
        <v>0.15554200000000001</v>
      </c>
      <c r="BA358">
        <v>0.13058799999999998</v>
      </c>
      <c r="BC358" s="52">
        <v>100000</v>
      </c>
      <c r="BD358" s="52">
        <v>100000</v>
      </c>
      <c r="BE358">
        <v>0</v>
      </c>
      <c r="BF358">
        <v>0</v>
      </c>
      <c r="BG358">
        <v>0</v>
      </c>
    </row>
    <row r="359" spans="1:59">
      <c r="A359">
        <v>358</v>
      </c>
      <c r="E359">
        <v>9795.2054794520554</v>
      </c>
      <c r="K359">
        <v>6249.642908890989</v>
      </c>
      <c r="L359">
        <v>6771.5729088909893</v>
      </c>
      <c r="M359">
        <v>7293.5029088909896</v>
      </c>
      <c r="N359">
        <v>7815.4329088909899</v>
      </c>
      <c r="O359">
        <v>8337.3629088909893</v>
      </c>
      <c r="Q359">
        <v>53363.608619783583</v>
      </c>
      <c r="R359">
        <v>51921.907195590211</v>
      </c>
      <c r="S359">
        <v>50480.205771396839</v>
      </c>
      <c r="T359">
        <v>49038.504347203467</v>
      </c>
      <c r="U359">
        <v>47596.802923010095</v>
      </c>
      <c r="W359">
        <v>0</v>
      </c>
      <c r="AB359">
        <v>1</v>
      </c>
      <c r="AC359">
        <v>1</v>
      </c>
      <c r="AD359">
        <v>1</v>
      </c>
      <c r="AE359">
        <v>1</v>
      </c>
      <c r="AF359">
        <v>1</v>
      </c>
      <c r="AL359">
        <v>2.6270375000000001</v>
      </c>
      <c r="AM359" s="5">
        <v>6.7944207191467294</v>
      </c>
      <c r="AN359">
        <v>570.77625570776252</v>
      </c>
      <c r="AO359">
        <f t="shared" si="5"/>
        <v>26826.48401826484</v>
      </c>
      <c r="AP359">
        <v>684.93150684931504</v>
      </c>
      <c r="AQ359">
        <v>0.12067499999999999</v>
      </c>
      <c r="AR359">
        <v>0.16253899999999999</v>
      </c>
      <c r="AS359">
        <v>0.16708000000000001</v>
      </c>
      <c r="AT359">
        <v>0.136929</v>
      </c>
      <c r="AU359">
        <v>0.124819</v>
      </c>
      <c r="AW359">
        <v>0.12067499999999999</v>
      </c>
      <c r="AX359">
        <v>0.16253899999999999</v>
      </c>
      <c r="AY359">
        <v>0.16708000000000001</v>
      </c>
      <c r="AZ359">
        <v>0.13692900000000002</v>
      </c>
      <c r="BA359">
        <v>0.124819</v>
      </c>
      <c r="BC359" s="52">
        <v>100000</v>
      </c>
      <c r="BD359" s="52">
        <v>100000</v>
      </c>
      <c r="BE359">
        <v>0</v>
      </c>
      <c r="BF359">
        <v>0</v>
      </c>
      <c r="BG359">
        <v>0</v>
      </c>
    </row>
    <row r="360" spans="1:59">
      <c r="A360">
        <v>359</v>
      </c>
      <c r="E360">
        <v>9795.2054794520554</v>
      </c>
      <c r="K360">
        <v>6001.2972112930711</v>
      </c>
      <c r="L360">
        <v>6461.0797112930713</v>
      </c>
      <c r="M360">
        <v>6920.8622112930716</v>
      </c>
      <c r="N360">
        <v>7380.6447112930719</v>
      </c>
      <c r="O360">
        <v>7840.4272112930721</v>
      </c>
      <c r="Q360">
        <v>43976.309801425763</v>
      </c>
      <c r="R360">
        <v>42788.22095243154</v>
      </c>
      <c r="S360">
        <v>41600.132103437325</v>
      </c>
      <c r="T360">
        <v>40412.04325444311</v>
      </c>
      <c r="U360">
        <v>39223.954405448894</v>
      </c>
      <c r="W360">
        <v>0</v>
      </c>
      <c r="AB360">
        <v>1</v>
      </c>
      <c r="AC360">
        <v>1</v>
      </c>
      <c r="AD360">
        <v>1</v>
      </c>
      <c r="AE360">
        <v>1</v>
      </c>
      <c r="AF360">
        <v>1</v>
      </c>
      <c r="AL360">
        <v>2.7902493000000002</v>
      </c>
      <c r="AM360" s="5">
        <v>6.4847197532653809</v>
      </c>
      <c r="AN360">
        <v>570.77625570776252</v>
      </c>
      <c r="AO360">
        <f t="shared" si="5"/>
        <v>26826.48401826484</v>
      </c>
      <c r="AP360">
        <v>684.93150684931504</v>
      </c>
      <c r="AQ360">
        <v>0.116343</v>
      </c>
      <c r="AR360">
        <v>0.13669300000000001</v>
      </c>
      <c r="AS360">
        <v>0.100676</v>
      </c>
      <c r="AT360">
        <v>0.1298</v>
      </c>
      <c r="AU360">
        <v>0.115483</v>
      </c>
      <c r="AW360">
        <v>0.11634300000000002</v>
      </c>
      <c r="AX360">
        <v>0.13669300000000001</v>
      </c>
      <c r="AY360">
        <v>0.100676</v>
      </c>
      <c r="AZ360">
        <v>0.12980000000000003</v>
      </c>
      <c r="BA360">
        <v>0.11548299999999999</v>
      </c>
      <c r="BC360" s="52">
        <v>100000</v>
      </c>
      <c r="BD360" s="52">
        <v>100000</v>
      </c>
      <c r="BE360">
        <v>0</v>
      </c>
      <c r="BF360">
        <v>0</v>
      </c>
      <c r="BG360">
        <v>0</v>
      </c>
    </row>
    <row r="361" spans="1:59">
      <c r="A361">
        <v>360</v>
      </c>
      <c r="E361">
        <v>9795.2054794520554</v>
      </c>
      <c r="K361">
        <v>4472.5654407021166</v>
      </c>
      <c r="L361">
        <v>4861.5929407021167</v>
      </c>
      <c r="M361">
        <v>5250.6204407021169</v>
      </c>
      <c r="N361">
        <v>5639.647940702117</v>
      </c>
      <c r="O361">
        <v>6028.6754407021172</v>
      </c>
      <c r="Q361">
        <v>35445.473350220527</v>
      </c>
      <c r="R361">
        <v>34487.85839939391</v>
      </c>
      <c r="S361">
        <v>33530.243448567293</v>
      </c>
      <c r="T361">
        <v>32572.628497740676</v>
      </c>
      <c r="U361">
        <v>31615.013546914059</v>
      </c>
      <c r="W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L361">
        <v>1.1868314</v>
      </c>
      <c r="AM361" s="5">
        <v>6.7591161727905273</v>
      </c>
      <c r="AN361">
        <v>570.77625570776252</v>
      </c>
      <c r="AO361">
        <f t="shared" si="5"/>
        <v>26826.48401826484</v>
      </c>
      <c r="AP361">
        <v>684.93150684931504</v>
      </c>
      <c r="AQ361">
        <v>0.10912999999999999</v>
      </c>
      <c r="AR361">
        <v>0.11445900000000001</v>
      </c>
      <c r="AS361">
        <v>9.8709999999999992E-2</v>
      </c>
      <c r="AT361">
        <v>0.13019700000000001</v>
      </c>
      <c r="AU361">
        <v>0.11495999999999999</v>
      </c>
      <c r="AW361">
        <v>0.10912999999999999</v>
      </c>
      <c r="AX361">
        <v>0.11445900000000002</v>
      </c>
      <c r="AY361">
        <v>9.8710000000000006E-2</v>
      </c>
      <c r="AZ361">
        <v>0.13019700000000001</v>
      </c>
      <c r="BA361">
        <v>0.11495999999999999</v>
      </c>
      <c r="BC361" s="52">
        <v>100000</v>
      </c>
      <c r="BD361" s="52">
        <v>100000</v>
      </c>
      <c r="BE361">
        <v>0</v>
      </c>
      <c r="BF361">
        <v>0</v>
      </c>
      <c r="BG361">
        <v>0</v>
      </c>
    </row>
    <row r="362" spans="1:59">
      <c r="A362">
        <v>361</v>
      </c>
      <c r="E362">
        <v>9795.2054794520554</v>
      </c>
      <c r="K362">
        <v>3533.4869417733858</v>
      </c>
      <c r="L362">
        <v>3854.2894417733855</v>
      </c>
      <c r="M362">
        <v>4175.0919417733858</v>
      </c>
      <c r="N362">
        <v>4495.8944417733856</v>
      </c>
      <c r="O362">
        <v>4816.6969417733853</v>
      </c>
      <c r="Q362">
        <v>32933.742380059557</v>
      </c>
      <c r="R362">
        <v>32043.985773046687</v>
      </c>
      <c r="S362">
        <v>31154.229166033816</v>
      </c>
      <c r="T362">
        <v>30264.472559020945</v>
      </c>
      <c r="U362">
        <v>29374.715952008075</v>
      </c>
      <c r="W362">
        <v>0</v>
      </c>
      <c r="AB362">
        <v>1</v>
      </c>
      <c r="AC362">
        <v>1</v>
      </c>
      <c r="AD362">
        <v>1</v>
      </c>
      <c r="AE362">
        <v>1</v>
      </c>
      <c r="AF362">
        <v>1</v>
      </c>
      <c r="AL362">
        <v>0.68315464000000004</v>
      </c>
      <c r="AM362" s="5">
        <v>7.317296028137207</v>
      </c>
      <c r="AN362">
        <v>570.77625570776252</v>
      </c>
      <c r="AO362">
        <f t="shared" si="5"/>
        <v>26826.48401826484</v>
      </c>
      <c r="AP362">
        <v>684.93150684931504</v>
      </c>
      <c r="AQ362">
        <v>0.10835800000000001</v>
      </c>
      <c r="AR362">
        <v>0.11339</v>
      </c>
      <c r="AS362">
        <v>9.8117300000000005E-2</v>
      </c>
      <c r="AT362">
        <v>0.12819700000000001</v>
      </c>
      <c r="AU362">
        <v>0.11508599999999999</v>
      </c>
      <c r="AW362">
        <v>0.108358</v>
      </c>
      <c r="AX362">
        <v>0.11339</v>
      </c>
      <c r="AY362">
        <v>9.8117300000000005E-2</v>
      </c>
      <c r="AZ362">
        <v>0.12819700000000001</v>
      </c>
      <c r="BA362">
        <v>0.11508600000000001</v>
      </c>
      <c r="BC362" s="52">
        <v>100000</v>
      </c>
      <c r="BD362" s="52">
        <v>100000</v>
      </c>
      <c r="BE362">
        <v>0</v>
      </c>
      <c r="BF362">
        <v>0</v>
      </c>
      <c r="BG362">
        <v>0</v>
      </c>
    </row>
    <row r="363" spans="1:59">
      <c r="A363">
        <v>362</v>
      </c>
      <c r="E363">
        <v>9795.2054794520554</v>
      </c>
      <c r="K363">
        <v>2590.3645982297594</v>
      </c>
      <c r="L363">
        <v>2769.9595982297596</v>
      </c>
      <c r="M363">
        <v>2949.5545982297599</v>
      </c>
      <c r="N363">
        <v>3129.1495982297602</v>
      </c>
      <c r="O363">
        <v>3308.7445982297604</v>
      </c>
      <c r="Q363">
        <v>33561.377626624628</v>
      </c>
      <c r="R363">
        <v>32654.664471218028</v>
      </c>
      <c r="S363">
        <v>31747.951315811428</v>
      </c>
      <c r="T363">
        <v>30841.238160404828</v>
      </c>
      <c r="U363">
        <v>29934.525004998228</v>
      </c>
      <c r="W363">
        <v>0</v>
      </c>
      <c r="AB363">
        <v>1</v>
      </c>
      <c r="AC363">
        <v>1</v>
      </c>
      <c r="AD363">
        <v>1</v>
      </c>
      <c r="AE363">
        <v>1</v>
      </c>
      <c r="AF363">
        <v>1</v>
      </c>
      <c r="AL363">
        <v>2.1342536999999999</v>
      </c>
      <c r="AM363" s="5">
        <v>7.8382501602172852</v>
      </c>
      <c r="AN363">
        <v>570.77625570776252</v>
      </c>
      <c r="AO363">
        <f t="shared" si="5"/>
        <v>26826.48401826484</v>
      </c>
      <c r="AP363">
        <v>684.93150684931504</v>
      </c>
      <c r="AQ363">
        <v>0.10831399999999999</v>
      </c>
      <c r="AR363">
        <v>0.110384</v>
      </c>
      <c r="AS363">
        <v>9.6696100000000007E-2</v>
      </c>
      <c r="AT363">
        <v>0.124249</v>
      </c>
      <c r="AU363">
        <v>0.11303700000000001</v>
      </c>
      <c r="AW363">
        <v>0.10831400000000001</v>
      </c>
      <c r="AX363">
        <v>0.110384</v>
      </c>
      <c r="AY363">
        <v>9.6696099999999993E-2</v>
      </c>
      <c r="AZ363">
        <v>0.12424899999999998</v>
      </c>
      <c r="BA363">
        <v>0.11303700000000001</v>
      </c>
      <c r="BC363" s="52">
        <v>100000</v>
      </c>
      <c r="BD363" s="52">
        <v>100000</v>
      </c>
      <c r="BE363">
        <v>0</v>
      </c>
      <c r="BF363">
        <v>0</v>
      </c>
      <c r="BG363">
        <v>0</v>
      </c>
    </row>
    <row r="364" spans="1:59">
      <c r="A364">
        <v>363</v>
      </c>
      <c r="E364">
        <v>9795.2054794520554</v>
      </c>
      <c r="K364">
        <v>1902.6468148010538</v>
      </c>
      <c r="L364">
        <v>2012.0368148010539</v>
      </c>
      <c r="M364">
        <v>2121.4268148010538</v>
      </c>
      <c r="N364">
        <v>2230.8168148010536</v>
      </c>
      <c r="O364">
        <v>2340.2068148010535</v>
      </c>
      <c r="Q364">
        <v>34237.160381452937</v>
      </c>
      <c r="R364">
        <v>33312.189897091936</v>
      </c>
      <c r="S364">
        <v>32387.21941273093</v>
      </c>
      <c r="T364">
        <v>31462.248928369925</v>
      </c>
      <c r="U364">
        <v>30537.27844400892</v>
      </c>
      <c r="W364">
        <v>0</v>
      </c>
      <c r="AB364">
        <v>1</v>
      </c>
      <c r="AC364">
        <v>1</v>
      </c>
      <c r="AD364">
        <v>1</v>
      </c>
      <c r="AE364">
        <v>1</v>
      </c>
      <c r="AF364">
        <v>1</v>
      </c>
      <c r="AL364">
        <v>4.8868260000000001</v>
      </c>
      <c r="AM364" s="5">
        <v>8.6197338104248047</v>
      </c>
      <c r="AN364">
        <v>570.77625570776252</v>
      </c>
      <c r="AO364">
        <f t="shared" si="5"/>
        <v>26826.48401826484</v>
      </c>
      <c r="AP364">
        <v>684.93150684931504</v>
      </c>
      <c r="AQ364">
        <v>0.10804800000000001</v>
      </c>
      <c r="AR364">
        <v>0.110454</v>
      </c>
      <c r="AS364">
        <v>9.6660700000000002E-2</v>
      </c>
      <c r="AT364">
        <v>0.124569</v>
      </c>
      <c r="AU364">
        <v>0.112914</v>
      </c>
      <c r="AW364">
        <v>0.10804800000000002</v>
      </c>
      <c r="AX364">
        <v>0.11045399999999998</v>
      </c>
      <c r="AY364">
        <v>9.6660700000000002E-2</v>
      </c>
      <c r="AZ364">
        <v>0.124569</v>
      </c>
      <c r="BA364">
        <v>0.112914</v>
      </c>
      <c r="BC364" s="52">
        <v>100000</v>
      </c>
      <c r="BD364" s="52">
        <v>100000</v>
      </c>
      <c r="BE364">
        <v>0</v>
      </c>
      <c r="BF364">
        <v>0</v>
      </c>
      <c r="BG364">
        <v>0</v>
      </c>
    </row>
    <row r="365" spans="1:59">
      <c r="A365">
        <v>364</v>
      </c>
      <c r="E365">
        <v>9795.2054794520554</v>
      </c>
      <c r="K365">
        <v>1684.7328323176816</v>
      </c>
      <c r="L365">
        <v>1739.5928323176818</v>
      </c>
      <c r="M365">
        <v>1794.4528323176819</v>
      </c>
      <c r="N365">
        <v>1849.312832317682</v>
      </c>
      <c r="O365">
        <v>1904.1728323176822</v>
      </c>
      <c r="Q365">
        <v>36341.419252564483</v>
      </c>
      <c r="R365">
        <v>35359.598921156474</v>
      </c>
      <c r="S365">
        <v>34377.778589748465</v>
      </c>
      <c r="T365">
        <v>33395.958258340455</v>
      </c>
      <c r="U365">
        <v>32414.137926932446</v>
      </c>
      <c r="W365">
        <v>0</v>
      </c>
      <c r="AB365">
        <v>1</v>
      </c>
      <c r="AC365">
        <v>1</v>
      </c>
      <c r="AD365">
        <v>1</v>
      </c>
      <c r="AE365">
        <v>1</v>
      </c>
      <c r="AF365">
        <v>1</v>
      </c>
      <c r="AL365">
        <v>5.7367910000000002</v>
      </c>
      <c r="AM365" s="5">
        <v>9.3843250274658203</v>
      </c>
      <c r="AN365">
        <v>570.77625570776252</v>
      </c>
      <c r="AO365">
        <f t="shared" si="5"/>
        <v>26826.48401826484</v>
      </c>
      <c r="AP365">
        <v>684.93150684931504</v>
      </c>
      <c r="AQ365">
        <v>9.8569299999999999E-2</v>
      </c>
      <c r="AR365">
        <v>8.2772999999999999E-2</v>
      </c>
      <c r="AS365">
        <v>6.6549700000000003E-2</v>
      </c>
      <c r="AT365">
        <v>8.0987500000000004E-2</v>
      </c>
      <c r="AU365">
        <v>6.8046300000000004E-2</v>
      </c>
      <c r="AW365">
        <v>9.8569300000000012E-2</v>
      </c>
      <c r="AX365">
        <v>8.2772999999999999E-2</v>
      </c>
      <c r="AY365">
        <v>6.6549700000000003E-2</v>
      </c>
      <c r="AZ365">
        <v>8.0987500000000004E-2</v>
      </c>
      <c r="BA365">
        <v>6.8046300000000004E-2</v>
      </c>
      <c r="BC365" s="52">
        <v>100000</v>
      </c>
      <c r="BD365" s="52">
        <v>100000</v>
      </c>
      <c r="BE365">
        <v>0</v>
      </c>
      <c r="BF365">
        <v>0</v>
      </c>
      <c r="BG365">
        <v>0</v>
      </c>
    </row>
    <row r="366" spans="1:59">
      <c r="A366">
        <v>365</v>
      </c>
      <c r="E366">
        <v>9795.2054794520554</v>
      </c>
      <c r="K366">
        <v>1851.0972705576753</v>
      </c>
      <c r="L366">
        <v>1900.5947705576752</v>
      </c>
      <c r="M366">
        <v>1950.0922705576752</v>
      </c>
      <c r="N366">
        <v>1999.5897705576751</v>
      </c>
      <c r="O366">
        <v>2049.0872705576753</v>
      </c>
      <c r="Q366">
        <v>41425.343799016417</v>
      </c>
      <c r="R366">
        <v>40306.173288303136</v>
      </c>
      <c r="S366">
        <v>39187.002777589856</v>
      </c>
      <c r="T366">
        <v>38067.832266876576</v>
      </c>
      <c r="U366">
        <v>36948.661756163296</v>
      </c>
      <c r="W366">
        <v>0</v>
      </c>
      <c r="AB366">
        <v>1</v>
      </c>
      <c r="AC366">
        <v>1</v>
      </c>
      <c r="AD366">
        <v>1</v>
      </c>
      <c r="AE366">
        <v>1</v>
      </c>
      <c r="AF366">
        <v>1</v>
      </c>
      <c r="AL366">
        <v>6.3064957000000001</v>
      </c>
      <c r="AM366" s="5">
        <v>9.8635482788085938</v>
      </c>
      <c r="AN366">
        <v>570.77625570776252</v>
      </c>
      <c r="AO366">
        <f t="shared" si="5"/>
        <v>26826.48401826484</v>
      </c>
      <c r="AP366">
        <v>684.93150684931504</v>
      </c>
      <c r="AQ366">
        <v>9.8238000000000006E-2</v>
      </c>
      <c r="AR366">
        <v>7.8545799999999999E-2</v>
      </c>
      <c r="AS366">
        <v>6.5714900000000007E-2</v>
      </c>
      <c r="AT366">
        <v>7.7093000000000009E-2</v>
      </c>
      <c r="AU366">
        <v>6.5909099999999998E-2</v>
      </c>
      <c r="AW366">
        <v>9.8238000000000006E-2</v>
      </c>
      <c r="AX366">
        <v>7.8545799999999985E-2</v>
      </c>
      <c r="AY366">
        <v>6.5714900000000007E-2</v>
      </c>
      <c r="AZ366">
        <v>7.7093000000000009E-2</v>
      </c>
      <c r="BA366">
        <v>6.5909099999999998E-2</v>
      </c>
      <c r="BC366" s="52">
        <v>100000</v>
      </c>
      <c r="BD366" s="52">
        <v>100000</v>
      </c>
      <c r="BE366">
        <v>0</v>
      </c>
      <c r="BF366">
        <v>0</v>
      </c>
      <c r="BG366">
        <v>0</v>
      </c>
    </row>
    <row r="367" spans="1:59">
      <c r="A367">
        <v>366</v>
      </c>
      <c r="E367">
        <v>9795.2054794520554</v>
      </c>
      <c r="K367">
        <v>2329.1021353599103</v>
      </c>
      <c r="L367">
        <v>2378.1046353599104</v>
      </c>
      <c r="M367">
        <v>2427.1071353599104</v>
      </c>
      <c r="N367">
        <v>2476.1096353599105</v>
      </c>
      <c r="O367">
        <v>2525.1121353599106</v>
      </c>
      <c r="Q367">
        <v>56919.572618831407</v>
      </c>
      <c r="R367">
        <v>55381.801266293973</v>
      </c>
      <c r="S367">
        <v>53844.029913756545</v>
      </c>
      <c r="T367">
        <v>52306.258561219118</v>
      </c>
      <c r="U367">
        <v>50768.48720868169</v>
      </c>
      <c r="W367">
        <v>0</v>
      </c>
      <c r="AB367">
        <v>1</v>
      </c>
      <c r="AC367">
        <v>1</v>
      </c>
      <c r="AD367">
        <v>1</v>
      </c>
      <c r="AE367">
        <v>1</v>
      </c>
      <c r="AF367">
        <v>1</v>
      </c>
      <c r="AL367">
        <v>8.0763549999999995</v>
      </c>
      <c r="AM367" s="5">
        <v>9.9417963027954102</v>
      </c>
      <c r="AN367">
        <v>570.77625570776252</v>
      </c>
      <c r="AO367">
        <f t="shared" si="5"/>
        <v>26826.48401826484</v>
      </c>
      <c r="AP367">
        <v>684.93150684931504</v>
      </c>
      <c r="AQ367">
        <v>9.7319500000000003E-2</v>
      </c>
      <c r="AR367">
        <v>7.6654700000000006E-2</v>
      </c>
      <c r="AS367">
        <v>6.6786499999999999E-2</v>
      </c>
      <c r="AT367">
        <v>7.86911E-2</v>
      </c>
      <c r="AU367">
        <v>6.5670599999999996E-2</v>
      </c>
      <c r="AW367">
        <v>9.7319499999999989E-2</v>
      </c>
      <c r="AX367">
        <v>7.6654700000000006E-2</v>
      </c>
      <c r="AY367">
        <v>6.6786499999999999E-2</v>
      </c>
      <c r="AZ367">
        <v>7.86911E-2</v>
      </c>
      <c r="BA367">
        <v>6.5670599999999996E-2</v>
      </c>
      <c r="BC367" s="52">
        <v>100000</v>
      </c>
      <c r="BD367" s="52">
        <v>100000</v>
      </c>
      <c r="BE367">
        <v>0</v>
      </c>
      <c r="BF367">
        <v>0</v>
      </c>
      <c r="BG367">
        <v>0</v>
      </c>
    </row>
    <row r="368" spans="1:59">
      <c r="A368">
        <v>367</v>
      </c>
      <c r="E368">
        <v>9795.2054794520554</v>
      </c>
      <c r="K368">
        <v>3022.6778215435456</v>
      </c>
      <c r="L368">
        <v>3064.8878215435457</v>
      </c>
      <c r="M368">
        <v>3107.0978215435457</v>
      </c>
      <c r="N368">
        <v>3149.3078215435457</v>
      </c>
      <c r="O368">
        <v>3191.5178215435458</v>
      </c>
      <c r="Q368">
        <v>67810.888401629854</v>
      </c>
      <c r="R368">
        <v>65978.871094938862</v>
      </c>
      <c r="S368">
        <v>64146.85378824787</v>
      </c>
      <c r="T368">
        <v>62314.836481556878</v>
      </c>
      <c r="U368">
        <v>60482.819174865886</v>
      </c>
      <c r="W368">
        <v>0</v>
      </c>
      <c r="AB368">
        <v>1</v>
      </c>
      <c r="AC368">
        <v>1</v>
      </c>
      <c r="AD368">
        <v>1</v>
      </c>
      <c r="AE368">
        <v>1</v>
      </c>
      <c r="AF368">
        <v>1</v>
      </c>
      <c r="AL368">
        <v>8.807105</v>
      </c>
      <c r="AM368" s="5">
        <v>10.354063034057621</v>
      </c>
      <c r="AN368">
        <v>570.77625570776252</v>
      </c>
      <c r="AO368">
        <f t="shared" si="5"/>
        <v>26826.48401826484</v>
      </c>
      <c r="AP368">
        <v>684.93150684931504</v>
      </c>
      <c r="AQ368">
        <v>9.7828299999999993E-2</v>
      </c>
      <c r="AR368">
        <v>7.5855199999999998E-2</v>
      </c>
      <c r="AS368">
        <v>6.6177100000000003E-2</v>
      </c>
      <c r="AT368">
        <v>7.8430600000000003E-2</v>
      </c>
      <c r="AU368">
        <v>6.57808E-2</v>
      </c>
      <c r="AW368">
        <v>9.7828299999999993E-2</v>
      </c>
      <c r="AX368">
        <v>7.5855199999999998E-2</v>
      </c>
      <c r="AY368">
        <v>6.6177100000000003E-2</v>
      </c>
      <c r="AZ368">
        <v>7.8430600000000003E-2</v>
      </c>
      <c r="BA368">
        <v>6.57808E-2</v>
      </c>
      <c r="BC368" s="52">
        <v>100000</v>
      </c>
      <c r="BD368" s="52">
        <v>100000</v>
      </c>
      <c r="BE368">
        <v>0</v>
      </c>
      <c r="BF368">
        <v>0</v>
      </c>
      <c r="BG368">
        <v>0</v>
      </c>
    </row>
    <row r="369" spans="1:59">
      <c r="A369">
        <v>368</v>
      </c>
      <c r="E369">
        <v>9795.2054794520554</v>
      </c>
      <c r="K369">
        <v>4332.504877545749</v>
      </c>
      <c r="L369">
        <v>4374.027377545749</v>
      </c>
      <c r="M369">
        <v>4415.549877545749</v>
      </c>
      <c r="N369">
        <v>4457.0723775457491</v>
      </c>
      <c r="O369">
        <v>4498.5948775457491</v>
      </c>
      <c r="Q369">
        <v>62870.77934699467</v>
      </c>
      <c r="R369">
        <v>61172.226821493372</v>
      </c>
      <c r="S369">
        <v>59473.674295992067</v>
      </c>
      <c r="T369">
        <v>57775.121770490761</v>
      </c>
      <c r="U369">
        <v>56076.569244989456</v>
      </c>
      <c r="W369">
        <v>0</v>
      </c>
      <c r="AB369">
        <v>1</v>
      </c>
      <c r="AC369">
        <v>1</v>
      </c>
      <c r="AD369">
        <v>1</v>
      </c>
      <c r="AE369">
        <v>1</v>
      </c>
      <c r="AF369">
        <v>1</v>
      </c>
      <c r="AL369">
        <v>8.4257799999999996</v>
      </c>
      <c r="AM369" s="5">
        <v>10.2482795715332</v>
      </c>
      <c r="AN369">
        <v>570.77625570776252</v>
      </c>
      <c r="AO369">
        <f t="shared" si="5"/>
        <v>26826.48401826484</v>
      </c>
      <c r="AP369">
        <v>684.93150684931504</v>
      </c>
      <c r="AQ369">
        <v>9.9442299999999997E-2</v>
      </c>
      <c r="AR369">
        <v>7.6265100000000002E-2</v>
      </c>
      <c r="AS369">
        <v>6.5834299999999998E-2</v>
      </c>
      <c r="AT369">
        <v>7.7218900000000007E-2</v>
      </c>
      <c r="AU369">
        <v>6.5729399999999993E-2</v>
      </c>
      <c r="AW369">
        <v>9.9442299999999997E-2</v>
      </c>
      <c r="AX369">
        <v>7.6265100000000016E-2</v>
      </c>
      <c r="AY369">
        <v>6.5834299999999998E-2</v>
      </c>
      <c r="AZ369">
        <v>7.7218900000000021E-2</v>
      </c>
      <c r="BA369">
        <v>6.5729399999999993E-2</v>
      </c>
      <c r="BC369" s="52">
        <v>100000</v>
      </c>
      <c r="BD369" s="52">
        <v>100000</v>
      </c>
      <c r="BE369">
        <v>0</v>
      </c>
      <c r="BF369">
        <v>0</v>
      </c>
      <c r="BG369">
        <v>0</v>
      </c>
    </row>
    <row r="370" spans="1:59">
      <c r="A370">
        <v>369</v>
      </c>
      <c r="E370">
        <v>9795.2054794520554</v>
      </c>
      <c r="K370">
        <v>4653.5179485158778</v>
      </c>
      <c r="L370">
        <v>4729.2504485158779</v>
      </c>
      <c r="M370">
        <v>4804.982948515878</v>
      </c>
      <c r="N370">
        <v>4880.7154485158781</v>
      </c>
      <c r="O370">
        <v>4956.4479485158781</v>
      </c>
      <c r="Q370">
        <v>61557.355624164877</v>
      </c>
      <c r="R370">
        <v>59894.287298263705</v>
      </c>
      <c r="S370">
        <v>58231.218972362534</v>
      </c>
      <c r="T370">
        <v>56568.150646461363</v>
      </c>
      <c r="U370">
        <v>54905.082320560192</v>
      </c>
      <c r="W370">
        <v>8.0269999999999994E-2</v>
      </c>
      <c r="AB370">
        <v>1</v>
      </c>
      <c r="AC370">
        <v>1</v>
      </c>
      <c r="AD370">
        <v>1</v>
      </c>
      <c r="AE370">
        <v>1</v>
      </c>
      <c r="AF370">
        <v>1</v>
      </c>
      <c r="AL370">
        <v>8.2184109999999997</v>
      </c>
      <c r="AM370" s="5">
        <v>10.17451095581055</v>
      </c>
      <c r="AN370">
        <v>570.77625570776252</v>
      </c>
      <c r="AO370">
        <f t="shared" si="5"/>
        <v>26826.48401826484</v>
      </c>
      <c r="AP370">
        <v>684.93150684931504</v>
      </c>
      <c r="AQ370">
        <v>9.5474799999999999E-2</v>
      </c>
      <c r="AR370">
        <v>7.1110500000000007E-2</v>
      </c>
      <c r="AS370">
        <v>6.21489E-2</v>
      </c>
      <c r="AT370">
        <v>5.7710600000000001E-2</v>
      </c>
      <c r="AU370">
        <v>5.0506799999999998E-2</v>
      </c>
      <c r="AW370">
        <v>9.5474800000000012E-2</v>
      </c>
      <c r="AX370">
        <v>7.1110500000000007E-2</v>
      </c>
      <c r="AY370">
        <v>6.2148899999999993E-2</v>
      </c>
      <c r="AZ370">
        <v>5.7710600000000001E-2</v>
      </c>
      <c r="BA370">
        <v>5.0506800000000004E-2</v>
      </c>
      <c r="BC370" s="52">
        <v>100000</v>
      </c>
      <c r="BD370" s="52">
        <v>100000</v>
      </c>
      <c r="BE370">
        <v>0</v>
      </c>
      <c r="BF370">
        <v>0</v>
      </c>
      <c r="BG370">
        <v>0</v>
      </c>
    </row>
    <row r="371" spans="1:59">
      <c r="A371">
        <v>370</v>
      </c>
      <c r="E371">
        <v>9795.2054794520554</v>
      </c>
      <c r="K371">
        <v>5062.3995608099467</v>
      </c>
      <c r="L371">
        <v>5182.8445608099464</v>
      </c>
      <c r="M371">
        <v>5303.2895608099461</v>
      </c>
      <c r="N371">
        <v>5423.7345608099458</v>
      </c>
      <c r="O371">
        <v>5544.1795608099455</v>
      </c>
      <c r="Q371">
        <v>59931.600130596948</v>
      </c>
      <c r="R371">
        <v>58312.454134373853</v>
      </c>
      <c r="S371">
        <v>56693.308138150765</v>
      </c>
      <c r="T371">
        <v>55074.162141927678</v>
      </c>
      <c r="U371">
        <v>53455.016145704591</v>
      </c>
      <c r="W371">
        <v>0.14656</v>
      </c>
      <c r="AB371">
        <v>1</v>
      </c>
      <c r="AC371">
        <v>1</v>
      </c>
      <c r="AD371">
        <v>1</v>
      </c>
      <c r="AE371">
        <v>1</v>
      </c>
      <c r="AF371">
        <v>1</v>
      </c>
      <c r="AL371">
        <v>7.5322170000000002</v>
      </c>
      <c r="AM371" s="5">
        <v>10.64139366149902</v>
      </c>
      <c r="AN371">
        <v>570.77625570776252</v>
      </c>
      <c r="AO371">
        <f t="shared" si="5"/>
        <v>26826.48401826484</v>
      </c>
      <c r="AP371">
        <v>684.93150684931504</v>
      </c>
      <c r="AQ371">
        <v>8.8952500000000004E-2</v>
      </c>
      <c r="AR371">
        <v>5.3841800000000002E-2</v>
      </c>
      <c r="AS371">
        <v>2.60361E-2</v>
      </c>
      <c r="AT371">
        <v>3.5052999999999994E-2</v>
      </c>
      <c r="AU371">
        <v>3.9387600000000002E-2</v>
      </c>
      <c r="AW371">
        <v>8.8952500000000004E-2</v>
      </c>
      <c r="AX371">
        <v>5.3841800000000009E-2</v>
      </c>
      <c r="AY371">
        <v>2.6036099999999993E-2</v>
      </c>
      <c r="AZ371">
        <v>3.5052999999999987E-2</v>
      </c>
      <c r="BA371">
        <v>3.9387600000000009E-2</v>
      </c>
      <c r="BC371" s="52">
        <v>100000</v>
      </c>
      <c r="BD371" s="52">
        <v>100000</v>
      </c>
      <c r="BE371">
        <v>0</v>
      </c>
      <c r="BF371">
        <v>0</v>
      </c>
      <c r="BG371">
        <v>0</v>
      </c>
    </row>
    <row r="372" spans="1:59">
      <c r="A372">
        <v>371</v>
      </c>
      <c r="E372">
        <v>9795.2054794520554</v>
      </c>
      <c r="K372">
        <v>5427.9326927175389</v>
      </c>
      <c r="L372">
        <v>5676.000192717539</v>
      </c>
      <c r="M372">
        <v>5924.0676927175391</v>
      </c>
      <c r="N372">
        <v>6172.1351927175392</v>
      </c>
      <c r="O372">
        <v>6420.2026927175393</v>
      </c>
      <c r="Q372">
        <v>58327.573719044784</v>
      </c>
      <c r="R372">
        <v>56751.763006890818</v>
      </c>
      <c r="S372">
        <v>55175.952294736853</v>
      </c>
      <c r="T372">
        <v>53600.141582582888</v>
      </c>
      <c r="U372">
        <v>52024.330870428923</v>
      </c>
      <c r="W372">
        <v>0.29885</v>
      </c>
      <c r="AB372">
        <v>1</v>
      </c>
      <c r="AC372">
        <v>1</v>
      </c>
      <c r="AD372">
        <v>1</v>
      </c>
      <c r="AE372">
        <v>1</v>
      </c>
      <c r="AF372">
        <v>1</v>
      </c>
      <c r="AL372">
        <v>6.9570109999999996</v>
      </c>
      <c r="AM372" s="5">
        <v>10.9647102355957</v>
      </c>
      <c r="AN372">
        <v>570.77625570776252</v>
      </c>
      <c r="AO372">
        <f t="shared" si="5"/>
        <v>26826.48401826484</v>
      </c>
      <c r="AP372">
        <v>684.93150684931504</v>
      </c>
      <c r="AQ372">
        <v>8.7971599999999997E-2</v>
      </c>
      <c r="AR372">
        <v>4.4454300000000002E-2</v>
      </c>
      <c r="AS372">
        <v>1.9928299999999999E-2</v>
      </c>
      <c r="AT372">
        <v>2.7757500000000001E-2</v>
      </c>
      <c r="AU372">
        <v>3.7575200000000003E-2</v>
      </c>
      <c r="AW372">
        <v>8.7971599999999997E-2</v>
      </c>
      <c r="AX372">
        <v>4.4454300000000002E-2</v>
      </c>
      <c r="AY372">
        <v>1.9928299999999996E-2</v>
      </c>
      <c r="AZ372">
        <v>2.7757500000000004E-2</v>
      </c>
      <c r="BA372">
        <v>3.7575200000000003E-2</v>
      </c>
      <c r="BC372" s="52">
        <v>100000</v>
      </c>
      <c r="BD372" s="52">
        <v>100000</v>
      </c>
      <c r="BE372">
        <v>0</v>
      </c>
      <c r="BF372">
        <v>0</v>
      </c>
      <c r="BG372">
        <v>0</v>
      </c>
    </row>
    <row r="373" spans="1:59">
      <c r="A373">
        <v>372</v>
      </c>
      <c r="E373">
        <v>9795.2054794520554</v>
      </c>
      <c r="K373">
        <v>6194.1463730622972</v>
      </c>
      <c r="L373">
        <v>6509.448873062297</v>
      </c>
      <c r="M373">
        <v>6824.7513730622968</v>
      </c>
      <c r="N373">
        <v>7140.0538730622966</v>
      </c>
      <c r="O373">
        <v>7455.3563730622964</v>
      </c>
      <c r="Q373">
        <v>55881.592945858822</v>
      </c>
      <c r="R373">
        <v>54371.864234019362</v>
      </c>
      <c r="S373">
        <v>52862.135522179902</v>
      </c>
      <c r="T373">
        <v>51352.406810340442</v>
      </c>
      <c r="U373">
        <v>49842.678098500983</v>
      </c>
      <c r="W373">
        <v>0.44506000000000001</v>
      </c>
      <c r="AB373">
        <v>1</v>
      </c>
      <c r="AC373">
        <v>1</v>
      </c>
      <c r="AD373">
        <v>1</v>
      </c>
      <c r="AE373">
        <v>1</v>
      </c>
      <c r="AF373">
        <v>1</v>
      </c>
      <c r="AL373">
        <v>5.2244960000000003</v>
      </c>
      <c r="AM373" s="5">
        <v>11.690163612365721</v>
      </c>
      <c r="AN373">
        <v>570.77625570776252</v>
      </c>
      <c r="AO373">
        <f t="shared" si="5"/>
        <v>26826.48401826484</v>
      </c>
      <c r="AP373">
        <v>684.93150684931504</v>
      </c>
      <c r="AQ373">
        <v>8.8479799999999997E-2</v>
      </c>
      <c r="AR373">
        <v>4.4570600000000002E-2</v>
      </c>
      <c r="AS373">
        <v>1.98476E-2</v>
      </c>
      <c r="AT373">
        <v>2.7988299999999997E-2</v>
      </c>
      <c r="AU373">
        <v>3.7571199999999999E-2</v>
      </c>
      <c r="AW373">
        <v>8.8479799999999983E-2</v>
      </c>
      <c r="AX373">
        <v>4.4570600000000002E-2</v>
      </c>
      <c r="AY373">
        <v>1.9847600000000007E-2</v>
      </c>
      <c r="AZ373">
        <v>2.7988299999999994E-2</v>
      </c>
      <c r="BA373">
        <v>3.7571199999999999E-2</v>
      </c>
      <c r="BC373" s="52">
        <v>100000</v>
      </c>
      <c r="BD373" s="52">
        <v>100000</v>
      </c>
      <c r="BE373">
        <v>0</v>
      </c>
      <c r="BF373">
        <v>0</v>
      </c>
      <c r="BG373">
        <v>0</v>
      </c>
    </row>
    <row r="374" spans="1:59">
      <c r="A374">
        <v>373</v>
      </c>
      <c r="E374">
        <v>9795.2054794520554</v>
      </c>
      <c r="K374">
        <v>5955.1439406611789</v>
      </c>
      <c r="L374">
        <v>6402.1114406611787</v>
      </c>
      <c r="M374">
        <v>6849.0789406611784</v>
      </c>
      <c r="N374">
        <v>7296.0464406611782</v>
      </c>
      <c r="O374">
        <v>7743.0139406611779</v>
      </c>
      <c r="Q374">
        <v>55030.259895761563</v>
      </c>
      <c r="R374">
        <v>53543.531278853043</v>
      </c>
      <c r="S374">
        <v>52056.802661944515</v>
      </c>
      <c r="T374">
        <v>50570.074045035988</v>
      </c>
      <c r="U374">
        <v>49083.345428127461</v>
      </c>
      <c r="W374">
        <v>0.18437999999999999</v>
      </c>
      <c r="AB374">
        <v>1</v>
      </c>
      <c r="AC374">
        <v>1</v>
      </c>
      <c r="AD374">
        <v>1</v>
      </c>
      <c r="AE374">
        <v>1</v>
      </c>
      <c r="AF374">
        <v>1</v>
      </c>
      <c r="AL374">
        <v>3.4185262000000001</v>
      </c>
      <c r="AM374" s="5">
        <v>12.53809833526611</v>
      </c>
      <c r="AN374">
        <v>570.77625570776252</v>
      </c>
      <c r="AO374">
        <f t="shared" si="5"/>
        <v>26826.48401826484</v>
      </c>
      <c r="AP374">
        <v>684.93150684931504</v>
      </c>
      <c r="AQ374">
        <v>8.8314199999999995E-2</v>
      </c>
      <c r="AR374">
        <v>4.4175400000000004E-2</v>
      </c>
      <c r="AS374">
        <v>1.9764299999999999E-2</v>
      </c>
      <c r="AT374">
        <v>2.7811499999999999E-2</v>
      </c>
      <c r="AU374">
        <v>3.71709E-2</v>
      </c>
      <c r="AW374">
        <v>8.8314199999999995E-2</v>
      </c>
      <c r="AX374">
        <v>4.4175400000000004E-2</v>
      </c>
      <c r="AY374">
        <v>1.9764299999999999E-2</v>
      </c>
      <c r="AZ374">
        <v>2.7811500000000003E-2</v>
      </c>
      <c r="BA374">
        <v>3.7170899999999993E-2</v>
      </c>
      <c r="BC374" s="52">
        <v>100000</v>
      </c>
      <c r="BD374" s="52">
        <v>100000</v>
      </c>
      <c r="BE374">
        <v>0</v>
      </c>
      <c r="BF374">
        <v>0</v>
      </c>
      <c r="BG374">
        <v>0</v>
      </c>
    </row>
    <row r="375" spans="1:59">
      <c r="A375">
        <v>374</v>
      </c>
      <c r="E375">
        <v>9795.2054794520554</v>
      </c>
      <c r="K375">
        <v>5743.0878609327365</v>
      </c>
      <c r="L375">
        <v>6247.7478609327363</v>
      </c>
      <c r="M375">
        <v>6752.4078609327362</v>
      </c>
      <c r="N375">
        <v>7257.067860932736</v>
      </c>
      <c r="O375">
        <v>7761.7278609327359</v>
      </c>
      <c r="Q375">
        <v>54128.434665285182</v>
      </c>
      <c r="R375">
        <v>52666.070268539661</v>
      </c>
      <c r="S375">
        <v>51203.70587179414</v>
      </c>
      <c r="T375">
        <v>49741.341475048619</v>
      </c>
      <c r="U375">
        <v>48278.977078303098</v>
      </c>
      <c r="W375">
        <v>0.15322999999999998</v>
      </c>
      <c r="AB375">
        <v>1</v>
      </c>
      <c r="AC375">
        <v>1</v>
      </c>
      <c r="AD375">
        <v>1</v>
      </c>
      <c r="AE375">
        <v>1</v>
      </c>
      <c r="AF375">
        <v>1</v>
      </c>
      <c r="AL375">
        <v>2.8558226000000002</v>
      </c>
      <c r="AM375" s="5">
        <v>13.22329044342041</v>
      </c>
      <c r="AN375">
        <v>570.77625570776252</v>
      </c>
      <c r="AO375">
        <f t="shared" si="5"/>
        <v>26826.48401826484</v>
      </c>
      <c r="AP375">
        <v>684.93150684931504</v>
      </c>
      <c r="AQ375">
        <v>8.7266900000000008E-2</v>
      </c>
      <c r="AR375">
        <v>4.3972000000000004E-2</v>
      </c>
      <c r="AS375">
        <v>2.0713699999999998E-2</v>
      </c>
      <c r="AT375">
        <v>2.8511399999999999E-2</v>
      </c>
      <c r="AU375">
        <v>3.8288800000000005E-2</v>
      </c>
      <c r="AW375">
        <v>8.7266900000000022E-2</v>
      </c>
      <c r="AX375">
        <v>4.3971999999999997E-2</v>
      </c>
      <c r="AY375">
        <v>2.0713700000000002E-2</v>
      </c>
      <c r="AZ375">
        <v>2.8511400000000006E-2</v>
      </c>
      <c r="BA375">
        <v>3.8288799999999998E-2</v>
      </c>
      <c r="BC375" s="52">
        <v>100000</v>
      </c>
      <c r="BD375" s="52">
        <v>100000</v>
      </c>
      <c r="BE375">
        <v>0</v>
      </c>
      <c r="BF375">
        <v>0</v>
      </c>
      <c r="BG375">
        <v>0</v>
      </c>
    </row>
    <row r="376" spans="1:59">
      <c r="A376">
        <v>375</v>
      </c>
      <c r="E376">
        <v>9795.2054794520554</v>
      </c>
      <c r="K376">
        <v>6071.1304152087796</v>
      </c>
      <c r="L376">
        <v>6572.6829152087794</v>
      </c>
      <c r="M376">
        <v>7074.2354152087792</v>
      </c>
      <c r="N376">
        <v>7575.7879152087789</v>
      </c>
      <c r="O376">
        <v>8077.3404152087787</v>
      </c>
      <c r="Q376">
        <v>54972.733699034841</v>
      </c>
      <c r="R376">
        <v>53487.559241372554</v>
      </c>
      <c r="S376">
        <v>52002.384783710266</v>
      </c>
      <c r="T376">
        <v>50517.210326047978</v>
      </c>
      <c r="U376">
        <v>49032.03586838569</v>
      </c>
      <c r="W376">
        <v>6.5409999999999996E-2</v>
      </c>
      <c r="AB376">
        <v>1</v>
      </c>
      <c r="AC376">
        <v>1</v>
      </c>
      <c r="AD376">
        <v>1</v>
      </c>
      <c r="AE376">
        <v>1</v>
      </c>
      <c r="AF376">
        <v>1</v>
      </c>
      <c r="AL376">
        <v>3.0838885</v>
      </c>
      <c r="AM376" s="5">
        <v>13.669736862182621</v>
      </c>
      <c r="AN376">
        <v>570.77625570776252</v>
      </c>
      <c r="AO376">
        <f t="shared" si="5"/>
        <v>26826.48401826484</v>
      </c>
      <c r="AP376">
        <v>684.93150684931504</v>
      </c>
      <c r="AQ376">
        <v>8.8439599999999993E-2</v>
      </c>
      <c r="AR376">
        <v>5.7315899999999996E-2</v>
      </c>
      <c r="AS376">
        <v>4.3770099999999999E-2</v>
      </c>
      <c r="AT376">
        <v>4.9885499999999999E-2</v>
      </c>
      <c r="AU376">
        <v>4.8593200000000003E-2</v>
      </c>
      <c r="AW376">
        <v>8.8439599999999993E-2</v>
      </c>
      <c r="AX376">
        <v>5.7315899999999989E-2</v>
      </c>
      <c r="AY376">
        <v>4.3770099999999992E-2</v>
      </c>
      <c r="AZ376">
        <v>4.9885499999999999E-2</v>
      </c>
      <c r="BA376">
        <v>4.8593200000000003E-2</v>
      </c>
      <c r="BC376" s="52">
        <v>100000</v>
      </c>
      <c r="BD376" s="52">
        <v>100000</v>
      </c>
      <c r="BE376">
        <v>0</v>
      </c>
      <c r="BF376">
        <v>0</v>
      </c>
      <c r="BG376">
        <v>0</v>
      </c>
    </row>
    <row r="377" spans="1:59">
      <c r="A377">
        <v>376</v>
      </c>
      <c r="E377">
        <v>9795.2054794520554</v>
      </c>
      <c r="K377">
        <v>6410.8887749946825</v>
      </c>
      <c r="L377">
        <v>6903.7246083280161</v>
      </c>
      <c r="M377">
        <v>7396.5604416613496</v>
      </c>
      <c r="N377">
        <v>7889.3962749946832</v>
      </c>
      <c r="O377">
        <v>8382.2321083280167</v>
      </c>
      <c r="Q377">
        <v>55497.039912725821</v>
      </c>
      <c r="R377">
        <v>53997.700501805324</v>
      </c>
      <c r="S377">
        <v>52498.361090884828</v>
      </c>
      <c r="T377">
        <v>50999.021679964331</v>
      </c>
      <c r="U377">
        <v>49499.682269043835</v>
      </c>
      <c r="W377">
        <v>2.5770000000000001E-2</v>
      </c>
      <c r="AB377">
        <v>1</v>
      </c>
      <c r="AC377">
        <v>1</v>
      </c>
      <c r="AD377">
        <v>1</v>
      </c>
      <c r="AE377">
        <v>1</v>
      </c>
      <c r="AF377">
        <v>1</v>
      </c>
      <c r="AL377">
        <v>4.8528390000000003</v>
      </c>
      <c r="AM377" s="5">
        <v>14.99769115447998</v>
      </c>
      <c r="AN377">
        <v>570.77625570776252</v>
      </c>
      <c r="AO377">
        <f t="shared" si="5"/>
        <v>26826.48401826484</v>
      </c>
      <c r="AP377">
        <v>684.93150684931504</v>
      </c>
      <c r="AQ377">
        <v>8.8035000000000002E-2</v>
      </c>
      <c r="AR377">
        <v>6.0592799999999995E-2</v>
      </c>
      <c r="AS377">
        <v>4.9958200000000001E-2</v>
      </c>
      <c r="AT377">
        <v>5.6003999999999998E-2</v>
      </c>
      <c r="AU377">
        <v>4.9804099999999997E-2</v>
      </c>
      <c r="AW377">
        <v>8.8035000000000016E-2</v>
      </c>
      <c r="AX377">
        <v>6.0592799999999988E-2</v>
      </c>
      <c r="AY377">
        <v>4.9958199999999994E-2</v>
      </c>
      <c r="AZ377">
        <v>5.6003999999999998E-2</v>
      </c>
      <c r="BA377">
        <v>4.9804100000000004E-2</v>
      </c>
      <c r="BC377" s="52">
        <v>100000</v>
      </c>
      <c r="BD377" s="52">
        <v>100000</v>
      </c>
      <c r="BE377">
        <v>0</v>
      </c>
      <c r="BF377">
        <v>0</v>
      </c>
      <c r="BG377">
        <v>0</v>
      </c>
    </row>
    <row r="378" spans="1:59">
      <c r="A378">
        <v>377</v>
      </c>
      <c r="E378">
        <v>9795.2054794520554</v>
      </c>
      <c r="K378">
        <v>7066.9738835467706</v>
      </c>
      <c r="L378">
        <v>7545.4555502134372</v>
      </c>
      <c r="M378">
        <v>8023.9372168801037</v>
      </c>
      <c r="N378">
        <v>8502.4188835467703</v>
      </c>
      <c r="O378">
        <v>8980.9005502134369</v>
      </c>
      <c r="Q378">
        <v>58666.950949003352</v>
      </c>
      <c r="R378">
        <v>57081.971428253266</v>
      </c>
      <c r="S378">
        <v>55496.991907503179</v>
      </c>
      <c r="T378">
        <v>53912.012386753093</v>
      </c>
      <c r="U378">
        <v>52327.032866003006</v>
      </c>
      <c r="W378">
        <v>0</v>
      </c>
      <c r="AB378">
        <v>1</v>
      </c>
      <c r="AC378">
        <v>1</v>
      </c>
      <c r="AD378">
        <v>1</v>
      </c>
      <c r="AE378">
        <v>1</v>
      </c>
      <c r="AF378">
        <v>1</v>
      </c>
      <c r="AL378">
        <v>7.6668563000000001</v>
      </c>
      <c r="AM378" s="5">
        <v>15.229293823242189</v>
      </c>
      <c r="AN378">
        <v>570.77625570776252</v>
      </c>
      <c r="AO378">
        <f t="shared" si="5"/>
        <v>26826.48401826484</v>
      </c>
      <c r="AP378">
        <v>684.93150684931504</v>
      </c>
      <c r="AQ378">
        <v>8.7808600000000001E-2</v>
      </c>
      <c r="AR378">
        <v>5.8932000000000005E-2</v>
      </c>
      <c r="AS378">
        <v>4.8768399999999996E-2</v>
      </c>
      <c r="AT378">
        <v>5.5413699999999996E-2</v>
      </c>
      <c r="AU378">
        <v>4.9534300000000003E-2</v>
      </c>
      <c r="AW378">
        <v>8.7808600000000001E-2</v>
      </c>
      <c r="AX378">
        <v>5.8931999999999998E-2</v>
      </c>
      <c r="AY378">
        <v>4.8768400000000003E-2</v>
      </c>
      <c r="AZ378">
        <v>5.5413699999999996E-2</v>
      </c>
      <c r="BA378">
        <v>4.9534300000000003E-2</v>
      </c>
      <c r="BC378" s="52">
        <v>100000</v>
      </c>
      <c r="BD378" s="52">
        <v>100000</v>
      </c>
      <c r="BE378">
        <v>0</v>
      </c>
      <c r="BF378">
        <v>0</v>
      </c>
      <c r="BG378">
        <v>0</v>
      </c>
    </row>
    <row r="379" spans="1:59">
      <c r="A379">
        <v>378</v>
      </c>
      <c r="E379">
        <v>9795.2054794520554</v>
      </c>
      <c r="K379">
        <v>8826.6878711275458</v>
      </c>
      <c r="L379">
        <v>9315.0687044608785</v>
      </c>
      <c r="M379">
        <v>9803.4495377942112</v>
      </c>
      <c r="N379">
        <v>10291.830371127544</v>
      </c>
      <c r="O379">
        <v>10780.211204460877</v>
      </c>
      <c r="Q379">
        <v>60119.500819418186</v>
      </c>
      <c r="R379">
        <v>58495.278390295171</v>
      </c>
      <c r="S379">
        <v>56871.055961172155</v>
      </c>
      <c r="T379">
        <v>55246.833532049139</v>
      </c>
      <c r="U379">
        <v>53622.611102926123</v>
      </c>
      <c r="W379">
        <v>0</v>
      </c>
      <c r="AB379">
        <v>1</v>
      </c>
      <c r="AC379">
        <v>1</v>
      </c>
      <c r="AD379">
        <v>1</v>
      </c>
      <c r="AE379">
        <v>1</v>
      </c>
      <c r="AF379">
        <v>1</v>
      </c>
      <c r="AL379">
        <v>9.0283580000000008</v>
      </c>
      <c r="AM379" s="5">
        <v>15.81827545166016</v>
      </c>
      <c r="AN379">
        <v>570.77625570776252</v>
      </c>
      <c r="AO379">
        <f t="shared" si="5"/>
        <v>26826.48401826484</v>
      </c>
      <c r="AP379">
        <v>684.93150684931504</v>
      </c>
      <c r="AQ379">
        <v>8.7786799999999998E-2</v>
      </c>
      <c r="AR379">
        <v>5.9427999999999995E-2</v>
      </c>
      <c r="AS379">
        <v>4.8754100000000002E-2</v>
      </c>
      <c r="AT379">
        <v>5.5462200000000003E-2</v>
      </c>
      <c r="AU379">
        <v>4.9666800000000004E-2</v>
      </c>
      <c r="AW379">
        <v>8.7786799999999984E-2</v>
      </c>
      <c r="AX379">
        <v>5.9427999999999995E-2</v>
      </c>
      <c r="AY379">
        <v>4.8754100000000009E-2</v>
      </c>
      <c r="AZ379">
        <v>5.5462200000000003E-2</v>
      </c>
      <c r="BA379">
        <v>4.9666799999999997E-2</v>
      </c>
      <c r="BC379" s="52">
        <v>100000</v>
      </c>
      <c r="BD379" s="52">
        <v>100000</v>
      </c>
      <c r="BE379">
        <v>0</v>
      </c>
      <c r="BF379">
        <v>0</v>
      </c>
      <c r="BG379">
        <v>0</v>
      </c>
    </row>
    <row r="380" spans="1:59">
      <c r="A380">
        <v>379</v>
      </c>
      <c r="E380">
        <v>9795.2054794520554</v>
      </c>
      <c r="K380">
        <v>9206.2799696469701</v>
      </c>
      <c r="L380">
        <v>9695.5949696469706</v>
      </c>
      <c r="M380">
        <v>10184.909969646971</v>
      </c>
      <c r="N380">
        <v>10674.224969646972</v>
      </c>
      <c r="O380">
        <v>11163.539969646972</v>
      </c>
      <c r="Q380">
        <v>60646.151705225027</v>
      </c>
      <c r="R380">
        <v>59007.700978172419</v>
      </c>
      <c r="S380">
        <v>57369.250251119811</v>
      </c>
      <c r="T380">
        <v>55730.799524067203</v>
      </c>
      <c r="U380">
        <v>54092.348797014594</v>
      </c>
      <c r="W380">
        <v>0</v>
      </c>
      <c r="AB380">
        <v>1</v>
      </c>
      <c r="AC380">
        <v>1</v>
      </c>
      <c r="AD380">
        <v>1</v>
      </c>
      <c r="AE380">
        <v>1</v>
      </c>
      <c r="AF380">
        <v>1</v>
      </c>
      <c r="AL380">
        <v>9.0489230000000003</v>
      </c>
      <c r="AM380" s="5">
        <v>16.230625152587891</v>
      </c>
      <c r="AN380">
        <v>570.77625570776252</v>
      </c>
      <c r="AO380">
        <f t="shared" si="5"/>
        <v>26826.48401826484</v>
      </c>
      <c r="AP380">
        <v>684.93150684931504</v>
      </c>
      <c r="AQ380">
        <v>8.7018100000000001E-2</v>
      </c>
      <c r="AR380">
        <v>5.99009E-2</v>
      </c>
      <c r="AS380">
        <v>4.9130199999999999E-2</v>
      </c>
      <c r="AT380">
        <v>5.53733E-2</v>
      </c>
      <c r="AU380">
        <v>4.96623E-2</v>
      </c>
      <c r="AW380">
        <v>8.7018100000000001E-2</v>
      </c>
      <c r="AX380">
        <v>5.9900899999999993E-2</v>
      </c>
      <c r="AY380">
        <v>4.9130199999999999E-2</v>
      </c>
      <c r="AZ380">
        <v>5.53733E-2</v>
      </c>
      <c r="BA380">
        <v>4.9662300000000006E-2</v>
      </c>
      <c r="BC380" s="52">
        <v>100000</v>
      </c>
      <c r="BD380" s="52">
        <v>100000</v>
      </c>
      <c r="BE380">
        <v>0</v>
      </c>
      <c r="BF380">
        <v>0</v>
      </c>
      <c r="BG380">
        <v>0</v>
      </c>
    </row>
    <row r="381" spans="1:59">
      <c r="A381">
        <v>380</v>
      </c>
      <c r="E381">
        <v>9795.2054794520554</v>
      </c>
      <c r="K381">
        <v>8543.1653777889678</v>
      </c>
      <c r="L381">
        <v>9036.3862111223007</v>
      </c>
      <c r="M381">
        <v>9529.6070444556335</v>
      </c>
      <c r="N381">
        <v>10022.827877788966</v>
      </c>
      <c r="O381">
        <v>10516.048711122299</v>
      </c>
      <c r="Q381">
        <v>60222.829852292271</v>
      </c>
      <c r="R381">
        <v>58595.81582803373</v>
      </c>
      <c r="S381">
        <v>56968.80180377519</v>
      </c>
      <c r="T381">
        <v>55341.78777951665</v>
      </c>
      <c r="U381">
        <v>53714.773755258109</v>
      </c>
      <c r="W381">
        <v>0</v>
      </c>
      <c r="AB381">
        <v>1</v>
      </c>
      <c r="AC381">
        <v>1</v>
      </c>
      <c r="AD381">
        <v>1</v>
      </c>
      <c r="AE381">
        <v>1</v>
      </c>
      <c r="AF381">
        <v>1</v>
      </c>
      <c r="AL381">
        <v>8.8823139999999992</v>
      </c>
      <c r="AM381" s="5">
        <v>16.364850997924801</v>
      </c>
      <c r="AN381">
        <v>570.77625570776252</v>
      </c>
      <c r="AO381">
        <f t="shared" si="5"/>
        <v>26826.48401826484</v>
      </c>
      <c r="AP381">
        <v>684.93150684931504</v>
      </c>
      <c r="AQ381">
        <v>8.5628599999999999E-2</v>
      </c>
      <c r="AR381">
        <v>5.2225900000000006E-2</v>
      </c>
      <c r="AS381">
        <v>4.9705800000000001E-2</v>
      </c>
      <c r="AT381">
        <v>5.5609499999999999E-2</v>
      </c>
      <c r="AU381">
        <v>4.9839300000000003E-2</v>
      </c>
      <c r="AW381">
        <v>8.5628599999999985E-2</v>
      </c>
      <c r="AX381">
        <v>5.2225900000000006E-2</v>
      </c>
      <c r="AY381">
        <v>4.9705800000000008E-2</v>
      </c>
      <c r="AZ381">
        <v>5.5609499999999992E-2</v>
      </c>
      <c r="BA381">
        <v>4.9839300000000003E-2</v>
      </c>
      <c r="BC381" s="52">
        <v>100000</v>
      </c>
      <c r="BD381" s="52">
        <v>100000</v>
      </c>
      <c r="BE381">
        <v>0</v>
      </c>
      <c r="BF381">
        <v>0</v>
      </c>
      <c r="BG381">
        <v>0</v>
      </c>
    </row>
    <row r="382" spans="1:59">
      <c r="A382">
        <v>381</v>
      </c>
      <c r="E382">
        <v>9795.2054794520554</v>
      </c>
      <c r="K382">
        <v>7202.877227461131</v>
      </c>
      <c r="L382">
        <v>7634.8297274611305</v>
      </c>
      <c r="M382">
        <v>8066.7822274611299</v>
      </c>
      <c r="N382">
        <v>8498.7347274611293</v>
      </c>
      <c r="O382">
        <v>8930.6872274611287</v>
      </c>
      <c r="Q382">
        <v>58322.884374813053</v>
      </c>
      <c r="R382">
        <v>56747.20035200187</v>
      </c>
      <c r="S382">
        <v>55171.516329190687</v>
      </c>
      <c r="T382">
        <v>53595.832306379503</v>
      </c>
      <c r="U382">
        <v>52020.14828356832</v>
      </c>
      <c r="W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L382">
        <v>12.047475</v>
      </c>
      <c r="AM382" s="5">
        <v>15.67556190490723</v>
      </c>
      <c r="AN382">
        <v>570.77625570776252</v>
      </c>
      <c r="AO382">
        <f t="shared" si="5"/>
        <v>26826.48401826484</v>
      </c>
      <c r="AP382">
        <v>684.93150684931504</v>
      </c>
      <c r="AQ382">
        <v>8.2927600000000004E-2</v>
      </c>
      <c r="AR382">
        <v>5.3237400000000004E-2</v>
      </c>
      <c r="AS382">
        <v>4.9522799999999999E-2</v>
      </c>
      <c r="AT382">
        <v>5.5998800000000001E-2</v>
      </c>
      <c r="AU382">
        <v>5.0268599999999997E-2</v>
      </c>
      <c r="AW382">
        <v>8.2927600000000004E-2</v>
      </c>
      <c r="AX382">
        <v>5.3237400000000004E-2</v>
      </c>
      <c r="AY382">
        <v>4.9522799999999992E-2</v>
      </c>
      <c r="AZ382">
        <v>5.5998800000000001E-2</v>
      </c>
      <c r="BA382">
        <v>5.0268599999999997E-2</v>
      </c>
      <c r="BC382" s="52">
        <v>100000</v>
      </c>
      <c r="BD382" s="52">
        <v>100000</v>
      </c>
      <c r="BE382">
        <v>0</v>
      </c>
      <c r="BF382">
        <v>0</v>
      </c>
      <c r="BG382">
        <v>0</v>
      </c>
    </row>
    <row r="383" spans="1:59">
      <c r="A383">
        <v>382</v>
      </c>
      <c r="E383">
        <v>9795.2054794520554</v>
      </c>
      <c r="K383">
        <v>6114.4788955952563</v>
      </c>
      <c r="L383">
        <v>6499.6288955952568</v>
      </c>
      <c r="M383">
        <v>6884.7788955952565</v>
      </c>
      <c r="N383">
        <v>7269.9288955952561</v>
      </c>
      <c r="O383">
        <v>7655.0788955952557</v>
      </c>
      <c r="Q383">
        <v>52675.884794870333</v>
      </c>
      <c r="R383">
        <v>51252.763306497749</v>
      </c>
      <c r="S383">
        <v>49829.641818125165</v>
      </c>
      <c r="T383">
        <v>48406.52032975258</v>
      </c>
      <c r="U383">
        <v>46983.398841379996</v>
      </c>
      <c r="W383">
        <v>0</v>
      </c>
      <c r="AB383">
        <v>1</v>
      </c>
      <c r="AC383">
        <v>1</v>
      </c>
      <c r="AD383">
        <v>1</v>
      </c>
      <c r="AE383">
        <v>1</v>
      </c>
      <c r="AF383">
        <v>1</v>
      </c>
      <c r="AL383">
        <v>13.474875000000001</v>
      </c>
      <c r="AM383" s="5">
        <v>15.665708541870121</v>
      </c>
      <c r="AN383">
        <v>570.77625570776252</v>
      </c>
      <c r="AO383">
        <f t="shared" si="5"/>
        <v>26826.48401826484</v>
      </c>
      <c r="AP383">
        <v>684.93150684931504</v>
      </c>
      <c r="AQ383">
        <v>6.9762500000000005E-2</v>
      </c>
      <c r="AR383">
        <v>5.0354999999999997E-2</v>
      </c>
      <c r="AS383">
        <v>4.8224400000000001E-2</v>
      </c>
      <c r="AT383">
        <v>5.5451E-2</v>
      </c>
      <c r="AU383">
        <v>4.9529299999999998E-2</v>
      </c>
      <c r="AW383">
        <v>6.9762500000000005E-2</v>
      </c>
      <c r="AX383">
        <v>5.0354999999999997E-2</v>
      </c>
      <c r="AY383">
        <v>4.8224400000000001E-2</v>
      </c>
      <c r="AZ383">
        <v>5.5451E-2</v>
      </c>
      <c r="BA383">
        <v>4.9529299999999998E-2</v>
      </c>
      <c r="BC383" s="52">
        <v>100000</v>
      </c>
      <c r="BD383" s="52">
        <v>100000</v>
      </c>
      <c r="BE383">
        <v>0</v>
      </c>
      <c r="BF383">
        <v>0</v>
      </c>
      <c r="BG383">
        <v>0</v>
      </c>
    </row>
    <row r="384" spans="1:59">
      <c r="A384">
        <v>383</v>
      </c>
      <c r="E384">
        <v>9795.2054794520554</v>
      </c>
      <c r="K384">
        <v>6285.5296560391953</v>
      </c>
      <c r="L384">
        <v>6641.2563227058617</v>
      </c>
      <c r="M384">
        <v>6996.9829893725282</v>
      </c>
      <c r="N384">
        <v>7352.7096560391947</v>
      </c>
      <c r="O384">
        <v>7708.4363227058611</v>
      </c>
      <c r="Q384">
        <v>43413.923243701589</v>
      </c>
      <c r="R384">
        <v>42241.028148000216</v>
      </c>
      <c r="S384">
        <v>41068.133052298843</v>
      </c>
      <c r="T384">
        <v>39895.23795659747</v>
      </c>
      <c r="U384">
        <v>38722.342860896097</v>
      </c>
      <c r="W384">
        <v>0</v>
      </c>
      <c r="AB384">
        <v>1</v>
      </c>
      <c r="AC384">
        <v>1</v>
      </c>
      <c r="AD384">
        <v>1</v>
      </c>
      <c r="AE384">
        <v>1</v>
      </c>
      <c r="AF384">
        <v>1</v>
      </c>
      <c r="AL384">
        <v>12.690505999999999</v>
      </c>
      <c r="AM384" s="5">
        <v>15.50314426422119</v>
      </c>
      <c r="AN384">
        <v>570.77625570776252</v>
      </c>
      <c r="AO384">
        <f t="shared" si="5"/>
        <v>26826.48401826484</v>
      </c>
      <c r="AP384">
        <v>684.93150684931504</v>
      </c>
      <c r="AQ384">
        <v>6.7621500000000001E-2</v>
      </c>
      <c r="AR384">
        <v>4.8462999999999999E-2</v>
      </c>
      <c r="AS384">
        <v>4.7353700000000006E-2</v>
      </c>
      <c r="AT384">
        <v>5.4108900000000001E-2</v>
      </c>
      <c r="AU384">
        <v>4.9408399999999998E-2</v>
      </c>
      <c r="AW384">
        <v>6.7621500000000001E-2</v>
      </c>
      <c r="AX384">
        <v>4.8462999999999992E-2</v>
      </c>
      <c r="AY384">
        <v>4.7353700000000012E-2</v>
      </c>
      <c r="AZ384">
        <v>5.4108900000000001E-2</v>
      </c>
      <c r="BA384">
        <v>4.9408400000000005E-2</v>
      </c>
      <c r="BC384" s="52">
        <v>100000</v>
      </c>
      <c r="BD384" s="52">
        <v>100000</v>
      </c>
      <c r="BE384">
        <v>0</v>
      </c>
      <c r="BF384">
        <v>0</v>
      </c>
      <c r="BG384">
        <v>0</v>
      </c>
    </row>
    <row r="385" spans="1:59">
      <c r="A385">
        <v>384</v>
      </c>
      <c r="E385">
        <v>9795.2054794520554</v>
      </c>
      <c r="K385">
        <v>5007.3352749136102</v>
      </c>
      <c r="L385">
        <v>5352.6669415802771</v>
      </c>
      <c r="M385">
        <v>5697.9986082469441</v>
      </c>
      <c r="N385">
        <v>6043.330274913611</v>
      </c>
      <c r="O385">
        <v>6388.6619415802779</v>
      </c>
      <c r="Q385">
        <v>34987.509070791988</v>
      </c>
      <c r="R385">
        <v>34042.26674196418</v>
      </c>
      <c r="S385">
        <v>33097.024413136372</v>
      </c>
      <c r="T385">
        <v>32151.782084308565</v>
      </c>
      <c r="U385">
        <v>31206.539755480757</v>
      </c>
      <c r="W385">
        <v>0</v>
      </c>
      <c r="AB385">
        <v>1</v>
      </c>
      <c r="AC385">
        <v>1</v>
      </c>
      <c r="AD385">
        <v>1</v>
      </c>
      <c r="AE385">
        <v>1</v>
      </c>
      <c r="AF385">
        <v>1</v>
      </c>
      <c r="AL385">
        <v>11.5333185</v>
      </c>
      <c r="AM385" s="5">
        <v>14.850466728210449</v>
      </c>
      <c r="AN385">
        <v>570.77625570776252</v>
      </c>
      <c r="AO385">
        <f t="shared" si="5"/>
        <v>26826.48401826484</v>
      </c>
      <c r="AP385">
        <v>684.93150684931504</v>
      </c>
      <c r="AQ385">
        <v>6.6778099999999993E-2</v>
      </c>
      <c r="AR385">
        <v>4.8834299999999997E-2</v>
      </c>
      <c r="AS385">
        <v>4.81742E-2</v>
      </c>
      <c r="AT385">
        <v>5.4069300000000001E-2</v>
      </c>
      <c r="AU385">
        <v>4.9896900000000001E-2</v>
      </c>
      <c r="AW385">
        <v>6.6778099999999993E-2</v>
      </c>
      <c r="AX385">
        <v>4.8834299999999997E-2</v>
      </c>
      <c r="AY385">
        <v>4.81742E-2</v>
      </c>
      <c r="AZ385">
        <v>5.4069300000000001E-2</v>
      </c>
      <c r="BA385">
        <v>4.9896900000000008E-2</v>
      </c>
      <c r="BC385" s="52">
        <v>100000</v>
      </c>
      <c r="BD385" s="52">
        <v>100000</v>
      </c>
      <c r="BE385">
        <v>0</v>
      </c>
      <c r="BF385">
        <v>0</v>
      </c>
      <c r="BG385">
        <v>0</v>
      </c>
    </row>
    <row r="386" spans="1:59">
      <c r="A386">
        <v>385</v>
      </c>
      <c r="E386">
        <v>9795.2054794520554</v>
      </c>
      <c r="K386">
        <v>4017.4704933969065</v>
      </c>
      <c r="L386">
        <v>4396.9554933969066</v>
      </c>
      <c r="M386">
        <v>4776.4404933969063</v>
      </c>
      <c r="N386">
        <v>5155.9254933969059</v>
      </c>
      <c r="O386">
        <v>5535.4104933969056</v>
      </c>
      <c r="Q386">
        <v>25926.947202741179</v>
      </c>
      <c r="R386">
        <v>25226.490137052995</v>
      </c>
      <c r="S386">
        <v>24526.033071364811</v>
      </c>
      <c r="T386">
        <v>23825.576005676627</v>
      </c>
      <c r="U386">
        <v>23125.118939988442</v>
      </c>
      <c r="W386">
        <v>0</v>
      </c>
      <c r="AB386">
        <v>1</v>
      </c>
      <c r="AC386">
        <v>1</v>
      </c>
      <c r="AD386">
        <v>1</v>
      </c>
      <c r="AE386">
        <v>1</v>
      </c>
      <c r="AF386">
        <v>1</v>
      </c>
      <c r="AL386">
        <v>11.167296</v>
      </c>
      <c r="AM386" s="5">
        <v>13.645182609558111</v>
      </c>
      <c r="AN386">
        <v>570.77625570776252</v>
      </c>
      <c r="AO386">
        <f t="shared" si="5"/>
        <v>26826.48401826484</v>
      </c>
      <c r="AP386">
        <v>684.93150684931504</v>
      </c>
      <c r="AQ386">
        <v>6.7160200000000003E-2</v>
      </c>
      <c r="AR386">
        <v>4.9614600000000002E-2</v>
      </c>
      <c r="AS386">
        <v>4.8812399999999999E-2</v>
      </c>
      <c r="AT386">
        <v>5.4632699999999999E-2</v>
      </c>
      <c r="AU386">
        <v>5.1362100000000001E-2</v>
      </c>
      <c r="AW386">
        <v>6.7160200000000003E-2</v>
      </c>
      <c r="AX386">
        <v>4.9614599999999995E-2</v>
      </c>
      <c r="AY386">
        <v>4.8812399999999992E-2</v>
      </c>
      <c r="AZ386">
        <v>5.4632699999999992E-2</v>
      </c>
      <c r="BA386">
        <v>5.1362100000000008E-2</v>
      </c>
      <c r="BC386" s="52">
        <v>100000</v>
      </c>
      <c r="BD386" s="52">
        <v>100000</v>
      </c>
      <c r="BE386">
        <v>0</v>
      </c>
      <c r="BF386">
        <v>0</v>
      </c>
      <c r="BG386">
        <v>0</v>
      </c>
    </row>
    <row r="387" spans="1:59">
      <c r="A387">
        <v>386</v>
      </c>
      <c r="E387">
        <v>9795.2054794520554</v>
      </c>
      <c r="K387">
        <v>3084.8643362828961</v>
      </c>
      <c r="L387">
        <v>3402.5318362828962</v>
      </c>
      <c r="M387">
        <v>3720.1993362828962</v>
      </c>
      <c r="N387">
        <v>4037.8668362828962</v>
      </c>
      <c r="O387">
        <v>4355.5343362828962</v>
      </c>
      <c r="Q387">
        <v>27228.480037718509</v>
      </c>
      <c r="R387">
        <v>26492.860025554692</v>
      </c>
      <c r="S387">
        <v>25757.240013390874</v>
      </c>
      <c r="T387">
        <v>25021.620001227056</v>
      </c>
      <c r="U387">
        <v>24285.999989063239</v>
      </c>
      <c r="W387">
        <v>0</v>
      </c>
      <c r="AB387">
        <v>1</v>
      </c>
      <c r="AC387">
        <v>1</v>
      </c>
      <c r="AD387">
        <v>1</v>
      </c>
      <c r="AE387">
        <v>1</v>
      </c>
      <c r="AF387">
        <v>1</v>
      </c>
      <c r="AL387">
        <v>11.546115</v>
      </c>
      <c r="AM387" s="5">
        <v>12.83060932159424</v>
      </c>
      <c r="AN387">
        <v>570.77625570776252</v>
      </c>
      <c r="AO387">
        <f t="shared" ref="AO387:AO450" si="6">235000000/8760</f>
        <v>26826.48401826484</v>
      </c>
      <c r="AP387">
        <v>684.93150684931504</v>
      </c>
      <c r="AQ387">
        <v>7.0184899999999995E-2</v>
      </c>
      <c r="AR387">
        <v>6.15893E-2</v>
      </c>
      <c r="AS387">
        <v>5.1472700000000003E-2</v>
      </c>
      <c r="AT387">
        <v>5.7154299999999998E-2</v>
      </c>
      <c r="AU387">
        <v>5.2153399999999996E-2</v>
      </c>
      <c r="AW387">
        <v>7.0184899999999995E-2</v>
      </c>
      <c r="AX387">
        <v>6.15893E-2</v>
      </c>
      <c r="AY387">
        <v>5.1472699999999996E-2</v>
      </c>
      <c r="AZ387">
        <v>5.7154300000000005E-2</v>
      </c>
      <c r="BA387">
        <v>5.2153400000000003E-2</v>
      </c>
      <c r="BC387" s="52">
        <v>100000</v>
      </c>
      <c r="BD387" s="52">
        <v>100000</v>
      </c>
      <c r="BE387">
        <v>0</v>
      </c>
      <c r="BF387">
        <v>0</v>
      </c>
      <c r="BG387">
        <v>0</v>
      </c>
    </row>
    <row r="388" spans="1:59">
      <c r="A388">
        <v>387</v>
      </c>
      <c r="E388">
        <v>9795.2054794520554</v>
      </c>
      <c r="K388">
        <v>2275.2778355721175</v>
      </c>
      <c r="L388">
        <v>2476.1853355721178</v>
      </c>
      <c r="M388">
        <v>2677.092835572118</v>
      </c>
      <c r="N388">
        <v>2878.0003355721183</v>
      </c>
      <c r="O388">
        <v>3078.9078355721185</v>
      </c>
      <c r="Q388">
        <v>27653.64155463317</v>
      </c>
      <c r="R388">
        <v>26906.53513864593</v>
      </c>
      <c r="S388">
        <v>26159.428722658689</v>
      </c>
      <c r="T388">
        <v>25412.322306671449</v>
      </c>
      <c r="U388">
        <v>24665.215890684209</v>
      </c>
      <c r="W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L388">
        <v>10.353963</v>
      </c>
      <c r="AM388" s="5">
        <v>12.633048057556151</v>
      </c>
      <c r="AN388">
        <v>570.77625570776252</v>
      </c>
      <c r="AO388">
        <f t="shared" si="6"/>
        <v>26826.48401826484</v>
      </c>
      <c r="AP388">
        <v>684.93150684931504</v>
      </c>
      <c r="AQ388">
        <v>7.1155199999999988E-2</v>
      </c>
      <c r="AR388">
        <v>6.2835299999999997E-2</v>
      </c>
      <c r="AS388">
        <v>5.2776400000000001E-2</v>
      </c>
      <c r="AT388">
        <v>5.9236899999999995E-2</v>
      </c>
      <c r="AU388">
        <v>5.2305999999999998E-2</v>
      </c>
      <c r="AW388">
        <v>7.1155199999999988E-2</v>
      </c>
      <c r="AX388">
        <v>6.2835299999999997E-2</v>
      </c>
      <c r="AY388">
        <v>5.2776400000000001E-2</v>
      </c>
      <c r="AZ388">
        <v>5.9236899999999995E-2</v>
      </c>
      <c r="BA388">
        <v>5.2306000000000005E-2</v>
      </c>
      <c r="BC388" s="52">
        <v>100000</v>
      </c>
      <c r="BD388" s="52">
        <v>100000</v>
      </c>
      <c r="BE388">
        <v>0</v>
      </c>
      <c r="BF388">
        <v>0</v>
      </c>
      <c r="BG388">
        <v>0</v>
      </c>
    </row>
    <row r="389" spans="1:59">
      <c r="A389">
        <v>388</v>
      </c>
      <c r="E389">
        <v>9795.2054794520554</v>
      </c>
      <c r="K389">
        <v>2022.208828114045</v>
      </c>
      <c r="L389">
        <v>2121.5338281140448</v>
      </c>
      <c r="M389">
        <v>2220.8588281140446</v>
      </c>
      <c r="N389">
        <v>2320.1838281140444</v>
      </c>
      <c r="O389">
        <v>2419.5088281140443</v>
      </c>
      <c r="Q389">
        <v>30041.296998356589</v>
      </c>
      <c r="R389">
        <v>29229.684333208614</v>
      </c>
      <c r="S389">
        <v>28418.071668060635</v>
      </c>
      <c r="T389">
        <v>27606.459002912656</v>
      </c>
      <c r="U389">
        <v>26794.846337764677</v>
      </c>
      <c r="W389">
        <v>0</v>
      </c>
      <c r="AB389">
        <v>1</v>
      </c>
      <c r="AC389">
        <v>1</v>
      </c>
      <c r="AD389">
        <v>1</v>
      </c>
      <c r="AE389">
        <v>1</v>
      </c>
      <c r="AF389">
        <v>1</v>
      </c>
      <c r="AL389">
        <v>11.422404999999999</v>
      </c>
      <c r="AM389" s="5">
        <v>12.743747711181641</v>
      </c>
      <c r="AN389">
        <v>570.77625570776252</v>
      </c>
      <c r="AO389">
        <f t="shared" si="6"/>
        <v>26826.48401826484</v>
      </c>
      <c r="AP389">
        <v>684.93150684931504</v>
      </c>
      <c r="AQ389">
        <v>6.7653599999999994E-2</v>
      </c>
      <c r="AR389">
        <v>5.8558900000000004E-2</v>
      </c>
      <c r="AS389">
        <v>5.0921300000000003E-2</v>
      </c>
      <c r="AT389">
        <v>5.7985300000000004E-2</v>
      </c>
      <c r="AU389">
        <v>5.0722999999999997E-2</v>
      </c>
      <c r="AW389">
        <v>6.7653599999999994E-2</v>
      </c>
      <c r="AX389">
        <v>5.8558900000000011E-2</v>
      </c>
      <c r="AY389">
        <v>5.0921300000000003E-2</v>
      </c>
      <c r="AZ389">
        <v>5.7985300000000004E-2</v>
      </c>
      <c r="BA389">
        <v>5.0723000000000004E-2</v>
      </c>
      <c r="BC389" s="52">
        <v>100000</v>
      </c>
      <c r="BD389" s="52">
        <v>100000</v>
      </c>
      <c r="BE389">
        <v>0</v>
      </c>
      <c r="BF389">
        <v>0</v>
      </c>
      <c r="BG389">
        <v>0</v>
      </c>
    </row>
    <row r="390" spans="1:59">
      <c r="A390">
        <v>389</v>
      </c>
      <c r="E390">
        <v>9795.2054794520554</v>
      </c>
      <c r="K390">
        <v>2140.5420214161995</v>
      </c>
      <c r="L390">
        <v>2198.8670214161993</v>
      </c>
      <c r="M390">
        <v>2257.1920214161992</v>
      </c>
      <c r="N390">
        <v>2315.517021416199</v>
      </c>
      <c r="O390">
        <v>2373.8420214161988</v>
      </c>
      <c r="Q390">
        <v>35359.327935972251</v>
      </c>
      <c r="R390">
        <v>34404.040341157728</v>
      </c>
      <c r="S390">
        <v>33448.752746343205</v>
      </c>
      <c r="T390">
        <v>32493.465151528686</v>
      </c>
      <c r="U390">
        <v>31538.177556714167</v>
      </c>
      <c r="W390">
        <v>0</v>
      </c>
      <c r="AB390">
        <v>1</v>
      </c>
      <c r="AC390">
        <v>1</v>
      </c>
      <c r="AD390">
        <v>1</v>
      </c>
      <c r="AE390">
        <v>1</v>
      </c>
      <c r="AF390">
        <v>1</v>
      </c>
      <c r="AL390">
        <v>11.000007</v>
      </c>
      <c r="AM390" s="5">
        <v>11.94987869262695</v>
      </c>
      <c r="AN390">
        <v>570.77625570776252</v>
      </c>
      <c r="AO390">
        <f t="shared" si="6"/>
        <v>26826.48401826484</v>
      </c>
      <c r="AP390">
        <v>684.93150684931504</v>
      </c>
      <c r="AQ390">
        <v>7.8162099999999998E-2</v>
      </c>
      <c r="AR390">
        <v>6.05271E-2</v>
      </c>
      <c r="AS390">
        <v>5.20346E-2</v>
      </c>
      <c r="AT390">
        <v>6.0367199999999996E-2</v>
      </c>
      <c r="AU390">
        <v>5.0854999999999997E-2</v>
      </c>
      <c r="AW390">
        <v>7.8162099999999998E-2</v>
      </c>
      <c r="AX390">
        <v>6.05271E-2</v>
      </c>
      <c r="AY390">
        <v>5.20346E-2</v>
      </c>
      <c r="AZ390">
        <v>6.0367199999999996E-2</v>
      </c>
      <c r="BA390">
        <v>5.0854999999999997E-2</v>
      </c>
      <c r="BC390" s="52">
        <v>100000</v>
      </c>
      <c r="BD390" s="52">
        <v>100000</v>
      </c>
      <c r="BE390">
        <v>0</v>
      </c>
      <c r="BF390">
        <v>0</v>
      </c>
      <c r="BG390">
        <v>0</v>
      </c>
    </row>
    <row r="391" spans="1:59">
      <c r="A391">
        <v>390</v>
      </c>
      <c r="E391">
        <v>9795.2054794520554</v>
      </c>
      <c r="K391">
        <v>2497.8848328732001</v>
      </c>
      <c r="L391">
        <v>2537.2073328732004</v>
      </c>
      <c r="M391">
        <v>2576.5298328732006</v>
      </c>
      <c r="N391">
        <v>2615.8523328732008</v>
      </c>
      <c r="O391">
        <v>2655.174832873201</v>
      </c>
      <c r="Q391">
        <v>51876.530147673577</v>
      </c>
      <c r="R391">
        <v>50475.004481266631</v>
      </c>
      <c r="S391">
        <v>49073.478814859685</v>
      </c>
      <c r="T391">
        <v>47671.95314845274</v>
      </c>
      <c r="U391">
        <v>46270.427482045794</v>
      </c>
      <c r="W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L391">
        <v>12.555581</v>
      </c>
      <c r="AM391" s="5">
        <v>11.132974624633791</v>
      </c>
      <c r="AN391">
        <v>570.77625570776252</v>
      </c>
      <c r="AO391">
        <f t="shared" si="6"/>
        <v>26826.48401826484</v>
      </c>
      <c r="AP391">
        <v>684.93150684931504</v>
      </c>
      <c r="AQ391">
        <v>8.7822800000000006E-2</v>
      </c>
      <c r="AR391">
        <v>7.8627100000000005E-2</v>
      </c>
      <c r="AS391">
        <v>6.4323999999999992E-2</v>
      </c>
      <c r="AT391">
        <v>6.1140900000000005E-2</v>
      </c>
      <c r="AU391">
        <v>5.1056900000000002E-2</v>
      </c>
      <c r="AW391">
        <v>8.782280000000002E-2</v>
      </c>
      <c r="AX391">
        <v>7.8627099999999991E-2</v>
      </c>
      <c r="AY391">
        <v>6.4323999999999992E-2</v>
      </c>
      <c r="AZ391">
        <v>6.1140900000000012E-2</v>
      </c>
      <c r="BA391">
        <v>5.1056900000000002E-2</v>
      </c>
      <c r="BC391" s="52">
        <v>100000</v>
      </c>
      <c r="BD391" s="52">
        <v>100000</v>
      </c>
      <c r="BE391">
        <v>0</v>
      </c>
      <c r="BF391">
        <v>0</v>
      </c>
      <c r="BG391">
        <v>0</v>
      </c>
    </row>
    <row r="392" spans="1:59">
      <c r="A392">
        <v>391</v>
      </c>
      <c r="E392">
        <v>9795.2054794520554</v>
      </c>
      <c r="K392">
        <v>2959.5014483291293</v>
      </c>
      <c r="L392">
        <v>3001.0239483291293</v>
      </c>
      <c r="M392">
        <v>3042.5464483291294</v>
      </c>
      <c r="N392">
        <v>3084.0689483291294</v>
      </c>
      <c r="O392">
        <v>3125.5914483291294</v>
      </c>
      <c r="Q392">
        <v>61512.12185935142</v>
      </c>
      <c r="R392">
        <v>59850.275591335827</v>
      </c>
      <c r="S392">
        <v>58188.429323320233</v>
      </c>
      <c r="T392">
        <v>56526.58305530464</v>
      </c>
      <c r="U392">
        <v>54864.736787289046</v>
      </c>
      <c r="W392">
        <v>0</v>
      </c>
      <c r="AB392">
        <v>1</v>
      </c>
      <c r="AC392">
        <v>1</v>
      </c>
      <c r="AD392">
        <v>1</v>
      </c>
      <c r="AE392">
        <v>1</v>
      </c>
      <c r="AF392">
        <v>1</v>
      </c>
      <c r="AL392">
        <v>14.705382999999999</v>
      </c>
      <c r="AM392" s="5">
        <v>10.400369644165041</v>
      </c>
      <c r="AN392">
        <v>570.77625570776252</v>
      </c>
      <c r="AO392">
        <f t="shared" si="6"/>
        <v>26826.48401826484</v>
      </c>
      <c r="AP392">
        <v>684.93150684931504</v>
      </c>
      <c r="AQ392">
        <v>8.9126800000000006E-2</v>
      </c>
      <c r="AR392">
        <v>8.1885700000000006E-2</v>
      </c>
      <c r="AS392">
        <v>7.1274600000000007E-2</v>
      </c>
      <c r="AT392">
        <v>6.1578500000000001E-2</v>
      </c>
      <c r="AU392">
        <v>5.2647599999999996E-2</v>
      </c>
      <c r="AW392">
        <v>8.9126799999999992E-2</v>
      </c>
      <c r="AX392">
        <v>8.1885699999999992E-2</v>
      </c>
      <c r="AY392">
        <v>7.1274600000000007E-2</v>
      </c>
      <c r="AZ392">
        <v>6.1578499999999994E-2</v>
      </c>
      <c r="BA392">
        <v>5.2647600000000003E-2</v>
      </c>
      <c r="BC392" s="52">
        <v>100000</v>
      </c>
      <c r="BD392" s="52">
        <v>100000</v>
      </c>
      <c r="BE392">
        <v>0</v>
      </c>
      <c r="BF392">
        <v>0</v>
      </c>
      <c r="BG392">
        <v>0</v>
      </c>
    </row>
    <row r="393" spans="1:59">
      <c r="A393">
        <v>392</v>
      </c>
      <c r="E393">
        <v>9795.2054794520554</v>
      </c>
      <c r="K393">
        <v>4406.4469307861655</v>
      </c>
      <c r="L393">
        <v>4448.9319307861651</v>
      </c>
      <c r="M393">
        <v>4491.4169307861648</v>
      </c>
      <c r="N393">
        <v>4533.9019307861645</v>
      </c>
      <c r="O393">
        <v>4576.3869307861642</v>
      </c>
      <c r="Q393">
        <v>57860.299735979614</v>
      </c>
      <c r="R393">
        <v>56297.113161079731</v>
      </c>
      <c r="S393">
        <v>54733.926586179849</v>
      </c>
      <c r="T393">
        <v>53170.740011279966</v>
      </c>
      <c r="U393">
        <v>51607.553436380083</v>
      </c>
      <c r="W393">
        <v>0</v>
      </c>
      <c r="AB393">
        <v>1</v>
      </c>
      <c r="AC393">
        <v>1</v>
      </c>
      <c r="AD393">
        <v>1</v>
      </c>
      <c r="AE393">
        <v>1</v>
      </c>
      <c r="AF393">
        <v>1</v>
      </c>
      <c r="AL393">
        <v>16.096888</v>
      </c>
      <c r="AM393" s="5">
        <v>9.7028064727783203</v>
      </c>
      <c r="AN393">
        <v>570.77625570776252</v>
      </c>
      <c r="AO393">
        <f t="shared" si="6"/>
        <v>26826.48401826484</v>
      </c>
      <c r="AP393">
        <v>684.93150684931504</v>
      </c>
      <c r="AQ393">
        <v>9.4158900000000004E-2</v>
      </c>
      <c r="AR393">
        <v>8.4157300000000004E-2</v>
      </c>
      <c r="AS393">
        <v>7.3247300000000001E-2</v>
      </c>
      <c r="AT393">
        <v>6.2984299999999993E-2</v>
      </c>
      <c r="AU393">
        <v>5.3332500000000005E-2</v>
      </c>
      <c r="AW393">
        <v>9.4158900000000004E-2</v>
      </c>
      <c r="AX393">
        <v>8.4157300000000004E-2</v>
      </c>
      <c r="AY393">
        <v>7.3247300000000001E-2</v>
      </c>
      <c r="AZ393">
        <v>6.2984299999999993E-2</v>
      </c>
      <c r="BA393">
        <v>5.3332500000000005E-2</v>
      </c>
      <c r="BC393" s="52">
        <v>100000</v>
      </c>
      <c r="BD393" s="52">
        <v>100000</v>
      </c>
      <c r="BE393">
        <v>0</v>
      </c>
      <c r="BF393">
        <v>0</v>
      </c>
      <c r="BG393">
        <v>0</v>
      </c>
    </row>
    <row r="394" spans="1:59">
      <c r="A394">
        <v>393</v>
      </c>
      <c r="E394">
        <v>9795.2054794520554</v>
      </c>
      <c r="K394">
        <v>5459.7295127528669</v>
      </c>
      <c r="L394">
        <v>5500.8395127528665</v>
      </c>
      <c r="M394">
        <v>5541.9495127528662</v>
      </c>
      <c r="N394">
        <v>5583.0595127528659</v>
      </c>
      <c r="O394">
        <v>5624.1695127528656</v>
      </c>
      <c r="Q394">
        <v>55301.624173718548</v>
      </c>
      <c r="R394">
        <v>53807.564225501716</v>
      </c>
      <c r="S394">
        <v>52313.504277284883</v>
      </c>
      <c r="T394">
        <v>50819.44432906805</v>
      </c>
      <c r="U394">
        <v>49325.384380851217</v>
      </c>
      <c r="W394">
        <v>7.6900000000000007E-3</v>
      </c>
      <c r="AB394">
        <v>1</v>
      </c>
      <c r="AC394">
        <v>1</v>
      </c>
      <c r="AD394">
        <v>1</v>
      </c>
      <c r="AE394">
        <v>1</v>
      </c>
      <c r="AF394">
        <v>1</v>
      </c>
      <c r="AL394">
        <v>15.993342</v>
      </c>
      <c r="AM394" s="5">
        <v>9.1350831985473633</v>
      </c>
      <c r="AN394">
        <v>570.77625570776252</v>
      </c>
      <c r="AO394">
        <f t="shared" si="6"/>
        <v>26826.48401826484</v>
      </c>
      <c r="AP394">
        <v>684.93150684931504</v>
      </c>
      <c r="AQ394">
        <v>9.4880699999999998E-2</v>
      </c>
      <c r="AR394">
        <v>8.48497E-2</v>
      </c>
      <c r="AS394">
        <v>7.3726E-2</v>
      </c>
      <c r="AT394">
        <v>6.2794299999999997E-2</v>
      </c>
      <c r="AU394">
        <v>5.3235700000000004E-2</v>
      </c>
      <c r="AW394">
        <v>9.4880699999999998E-2</v>
      </c>
      <c r="AX394">
        <v>8.4849700000000014E-2</v>
      </c>
      <c r="AY394">
        <v>7.3726E-2</v>
      </c>
      <c r="AZ394">
        <v>6.2794299999999997E-2</v>
      </c>
      <c r="BA394">
        <v>5.3235700000000011E-2</v>
      </c>
      <c r="BC394" s="52">
        <v>100000</v>
      </c>
      <c r="BD394" s="52">
        <v>100000</v>
      </c>
      <c r="BE394">
        <v>0</v>
      </c>
      <c r="BF394">
        <v>0</v>
      </c>
      <c r="BG394">
        <v>0</v>
      </c>
    </row>
    <row r="395" spans="1:59">
      <c r="A395">
        <v>394</v>
      </c>
      <c r="E395">
        <v>9795.2054794520554</v>
      </c>
      <c r="K395">
        <v>6449.7448428550506</v>
      </c>
      <c r="L395">
        <v>6505.5673428550508</v>
      </c>
      <c r="M395">
        <v>6561.389842855051</v>
      </c>
      <c r="N395">
        <v>6617.2123428550512</v>
      </c>
      <c r="O395">
        <v>6673.0348428550515</v>
      </c>
      <c r="Q395">
        <v>53685.464402716083</v>
      </c>
      <c r="R395">
        <v>52235.067541024211</v>
      </c>
      <c r="S395">
        <v>50784.670679332339</v>
      </c>
      <c r="T395">
        <v>49334.273817640467</v>
      </c>
      <c r="U395">
        <v>47883.876955948595</v>
      </c>
      <c r="W395">
        <v>9.8519999999999996E-2</v>
      </c>
      <c r="AB395">
        <v>1</v>
      </c>
      <c r="AC395">
        <v>1</v>
      </c>
      <c r="AD395">
        <v>1</v>
      </c>
      <c r="AE395">
        <v>1</v>
      </c>
      <c r="AF395">
        <v>1</v>
      </c>
      <c r="AL395">
        <v>17.124587999999999</v>
      </c>
      <c r="AM395" s="5">
        <v>8.0343971252441406</v>
      </c>
      <c r="AN395">
        <v>570.77625570776252</v>
      </c>
      <c r="AO395">
        <f t="shared" si="6"/>
        <v>26826.48401826484</v>
      </c>
      <c r="AP395">
        <v>684.93150684931504</v>
      </c>
      <c r="AQ395">
        <v>9.5933499999999991E-2</v>
      </c>
      <c r="AR395">
        <v>8.5637900000000003E-2</v>
      </c>
      <c r="AS395">
        <v>7.4510900000000005E-2</v>
      </c>
      <c r="AT395">
        <v>6.3219499999999998E-2</v>
      </c>
      <c r="AU395">
        <v>5.3782899999999995E-2</v>
      </c>
      <c r="AW395">
        <v>9.5933499999999991E-2</v>
      </c>
      <c r="AX395">
        <v>8.5637900000000003E-2</v>
      </c>
      <c r="AY395">
        <v>7.4510900000000005E-2</v>
      </c>
      <c r="AZ395">
        <v>6.3219499999999998E-2</v>
      </c>
      <c r="BA395">
        <v>5.3782899999999995E-2</v>
      </c>
      <c r="BC395" s="52">
        <v>100000</v>
      </c>
      <c r="BD395" s="52">
        <v>100000</v>
      </c>
      <c r="BE395">
        <v>0</v>
      </c>
      <c r="BF395">
        <v>0</v>
      </c>
      <c r="BG395">
        <v>0</v>
      </c>
    </row>
    <row r="396" spans="1:59">
      <c r="A396">
        <v>395</v>
      </c>
      <c r="E396">
        <v>9795.2054794520554</v>
      </c>
      <c r="K396">
        <v>7238.24225961099</v>
      </c>
      <c r="L396">
        <v>7311.2522596109902</v>
      </c>
      <c r="M396">
        <v>7384.2622596109904</v>
      </c>
      <c r="N396">
        <v>7457.2722596109907</v>
      </c>
      <c r="O396">
        <v>7530.2822596109909</v>
      </c>
      <c r="Q396">
        <v>51781.408488330198</v>
      </c>
      <c r="R396">
        <v>50382.452678212299</v>
      </c>
      <c r="S396">
        <v>48983.4968680944</v>
      </c>
      <c r="T396">
        <v>47584.541057976501</v>
      </c>
      <c r="U396">
        <v>46185.585247858602</v>
      </c>
      <c r="W396">
        <v>2.7120000000000002E-2</v>
      </c>
      <c r="AB396">
        <v>1</v>
      </c>
      <c r="AC396">
        <v>1</v>
      </c>
      <c r="AD396">
        <v>1</v>
      </c>
      <c r="AE396">
        <v>1</v>
      </c>
      <c r="AF396">
        <v>1</v>
      </c>
      <c r="AL396">
        <v>17.166260000000001</v>
      </c>
      <c r="AM396" s="5">
        <v>7.1283078193664551</v>
      </c>
      <c r="AN396">
        <v>570.77625570776252</v>
      </c>
      <c r="AO396">
        <f t="shared" si="6"/>
        <v>26826.48401826484</v>
      </c>
      <c r="AP396">
        <v>684.93150684931504</v>
      </c>
      <c r="AQ396">
        <v>9.6102599999999996E-2</v>
      </c>
      <c r="AR396">
        <v>8.6796300000000007E-2</v>
      </c>
      <c r="AS396">
        <v>7.4544600000000003E-2</v>
      </c>
      <c r="AT396">
        <v>6.3280900000000001E-2</v>
      </c>
      <c r="AU396">
        <v>5.3867100000000001E-2</v>
      </c>
      <c r="AW396">
        <v>9.6102599999999996E-2</v>
      </c>
      <c r="AX396">
        <v>8.6796300000000007E-2</v>
      </c>
      <c r="AY396">
        <v>7.4544600000000003E-2</v>
      </c>
      <c r="AZ396">
        <v>6.3280900000000001E-2</v>
      </c>
      <c r="BA396">
        <v>5.3867100000000001E-2</v>
      </c>
      <c r="BC396" s="52">
        <v>100000</v>
      </c>
      <c r="BD396" s="52">
        <v>100000</v>
      </c>
      <c r="BE396">
        <v>0</v>
      </c>
      <c r="BF396">
        <v>0</v>
      </c>
      <c r="BG396">
        <v>0</v>
      </c>
    </row>
    <row r="397" spans="1:59">
      <c r="A397">
        <v>396</v>
      </c>
      <c r="E397">
        <v>9795.2054794520554</v>
      </c>
      <c r="K397">
        <v>8362.9934038690917</v>
      </c>
      <c r="L397">
        <v>8477.3334038690919</v>
      </c>
      <c r="M397">
        <v>8591.673403869092</v>
      </c>
      <c r="N397">
        <v>8706.0134038690921</v>
      </c>
      <c r="O397">
        <v>8820.3534038690923</v>
      </c>
      <c r="Q397">
        <v>49602.821826881787</v>
      </c>
      <c r="R397">
        <v>48262.723945886697</v>
      </c>
      <c r="S397">
        <v>46922.626064891607</v>
      </c>
      <c r="T397">
        <v>45582.528183896517</v>
      </c>
      <c r="U397">
        <v>44242.430302901426</v>
      </c>
      <c r="W397">
        <v>7.6109999999999997E-2</v>
      </c>
      <c r="AB397">
        <v>1</v>
      </c>
      <c r="AC397">
        <v>1</v>
      </c>
      <c r="AD397">
        <v>1</v>
      </c>
      <c r="AE397">
        <v>1</v>
      </c>
      <c r="AF397">
        <v>1</v>
      </c>
      <c r="AL397">
        <v>15.317887000000001</v>
      </c>
      <c r="AM397" s="5">
        <v>5.5704717636108398</v>
      </c>
      <c r="AN397">
        <v>570.77625570776252</v>
      </c>
      <c r="AO397">
        <f t="shared" si="6"/>
        <v>26826.48401826484</v>
      </c>
      <c r="AP397">
        <v>684.93150684931504</v>
      </c>
      <c r="AQ397">
        <v>9.6190499999999998E-2</v>
      </c>
      <c r="AR397">
        <v>8.6489400000000008E-2</v>
      </c>
      <c r="AS397">
        <v>7.4839500000000003E-2</v>
      </c>
      <c r="AT397">
        <v>6.31776E-2</v>
      </c>
      <c r="AU397">
        <v>5.3951300000000001E-2</v>
      </c>
      <c r="AW397">
        <v>9.6190499999999998E-2</v>
      </c>
      <c r="AX397">
        <v>8.6489400000000008E-2</v>
      </c>
      <c r="AY397">
        <v>7.4839500000000003E-2</v>
      </c>
      <c r="AZ397">
        <v>6.31776E-2</v>
      </c>
      <c r="BA397">
        <v>5.3951299999999994E-2</v>
      </c>
      <c r="BC397" s="52">
        <v>100000</v>
      </c>
      <c r="BD397" s="52">
        <v>100000</v>
      </c>
      <c r="BE397">
        <v>0</v>
      </c>
      <c r="BF397">
        <v>0</v>
      </c>
      <c r="BG397">
        <v>0</v>
      </c>
    </row>
    <row r="398" spans="1:59">
      <c r="A398">
        <v>397</v>
      </c>
      <c r="E398">
        <v>9795.2054794520554</v>
      </c>
      <c r="K398">
        <v>7867.3999309303663</v>
      </c>
      <c r="L398">
        <v>8046.4174309303662</v>
      </c>
      <c r="M398">
        <v>8225.434930930367</v>
      </c>
      <c r="N398">
        <v>8404.452430930367</v>
      </c>
      <c r="O398">
        <v>8583.4699309303669</v>
      </c>
      <c r="Q398">
        <v>48896.105610539948</v>
      </c>
      <c r="R398">
        <v>47575.100774664679</v>
      </c>
      <c r="S398">
        <v>46254.095938789411</v>
      </c>
      <c r="T398">
        <v>44933.091102914143</v>
      </c>
      <c r="U398">
        <v>43612.086267038874</v>
      </c>
      <c r="W398">
        <v>0.13047</v>
      </c>
      <c r="AB398">
        <v>1</v>
      </c>
      <c r="AC398">
        <v>1</v>
      </c>
      <c r="AD398">
        <v>1</v>
      </c>
      <c r="AE398">
        <v>1</v>
      </c>
      <c r="AF398">
        <v>1</v>
      </c>
      <c r="AL398">
        <v>14.576708</v>
      </c>
      <c r="AM398" s="5">
        <v>4.6336727142333984</v>
      </c>
      <c r="AN398">
        <v>570.77625570776252</v>
      </c>
      <c r="AO398">
        <f t="shared" si="6"/>
        <v>26826.48401826484</v>
      </c>
      <c r="AP398">
        <v>684.93150684931504</v>
      </c>
      <c r="AQ398">
        <v>9.8332199999999995E-2</v>
      </c>
      <c r="AR398">
        <v>8.7374599999999997E-2</v>
      </c>
      <c r="AS398">
        <v>7.5398699999999999E-2</v>
      </c>
      <c r="AT398">
        <v>6.3313899999999992E-2</v>
      </c>
      <c r="AU398">
        <v>5.39964E-2</v>
      </c>
      <c r="AW398">
        <v>9.8332199999999995E-2</v>
      </c>
      <c r="AX398">
        <v>8.7374600000000011E-2</v>
      </c>
      <c r="AY398">
        <v>7.5398699999999999E-2</v>
      </c>
      <c r="AZ398">
        <v>6.3313899999999992E-2</v>
      </c>
      <c r="BA398">
        <v>5.39964E-2</v>
      </c>
      <c r="BC398" s="52">
        <v>100000</v>
      </c>
      <c r="BD398" s="52">
        <v>100000</v>
      </c>
      <c r="BE398">
        <v>0</v>
      </c>
      <c r="BF398">
        <v>0</v>
      </c>
      <c r="BG398">
        <v>0</v>
      </c>
    </row>
    <row r="399" spans="1:59">
      <c r="A399">
        <v>398</v>
      </c>
      <c r="E399">
        <v>9795.2054794520554</v>
      </c>
      <c r="K399">
        <v>6918.3911529625921</v>
      </c>
      <c r="L399">
        <v>7154.4419862959257</v>
      </c>
      <c r="M399">
        <v>7390.4928196292585</v>
      </c>
      <c r="N399">
        <v>7626.5436529625913</v>
      </c>
      <c r="O399">
        <v>7862.5944862959241</v>
      </c>
      <c r="Q399">
        <v>48431.530413071087</v>
      </c>
      <c r="R399">
        <v>47123.076803524767</v>
      </c>
      <c r="S399">
        <v>45814.623193978448</v>
      </c>
      <c r="T399">
        <v>44506.169584432129</v>
      </c>
      <c r="U399">
        <v>43197.71597488581</v>
      </c>
      <c r="W399">
        <v>6.3100000000000003E-2</v>
      </c>
      <c r="AB399">
        <v>1</v>
      </c>
      <c r="AC399">
        <v>1</v>
      </c>
      <c r="AD399">
        <v>1</v>
      </c>
      <c r="AE399">
        <v>1</v>
      </c>
      <c r="AF399">
        <v>1</v>
      </c>
      <c r="AL399">
        <v>14.139532000000001</v>
      </c>
      <c r="AM399" s="5">
        <v>3.828201532363892</v>
      </c>
      <c r="AN399">
        <v>570.77625570776252</v>
      </c>
      <c r="AO399">
        <f t="shared" si="6"/>
        <v>26826.48401826484</v>
      </c>
      <c r="AP399">
        <v>684.93150684931504</v>
      </c>
      <c r="AQ399">
        <v>9.8489500000000008E-2</v>
      </c>
      <c r="AR399">
        <v>8.7471000000000007E-2</v>
      </c>
      <c r="AS399">
        <v>7.5589900000000002E-2</v>
      </c>
      <c r="AT399">
        <v>6.3319699999999993E-2</v>
      </c>
      <c r="AU399">
        <v>5.3995899999999999E-2</v>
      </c>
      <c r="AW399">
        <v>9.8489499999999994E-2</v>
      </c>
      <c r="AX399">
        <v>8.7471000000000007E-2</v>
      </c>
      <c r="AY399">
        <v>7.5589900000000002E-2</v>
      </c>
      <c r="AZ399">
        <v>6.3319699999999993E-2</v>
      </c>
      <c r="BA399">
        <v>5.3995899999999999E-2</v>
      </c>
      <c r="BC399" s="52">
        <v>100000</v>
      </c>
      <c r="BD399" s="52">
        <v>100000</v>
      </c>
      <c r="BE399">
        <v>0</v>
      </c>
      <c r="BF399">
        <v>0</v>
      </c>
      <c r="BG399">
        <v>0</v>
      </c>
    </row>
    <row r="400" spans="1:59">
      <c r="A400">
        <v>399</v>
      </c>
      <c r="E400">
        <v>9795.2054794520554</v>
      </c>
      <c r="K400">
        <v>6347.8142704066613</v>
      </c>
      <c r="L400">
        <v>6697.3259370733285</v>
      </c>
      <c r="M400">
        <v>7046.8376037399958</v>
      </c>
      <c r="N400">
        <v>7396.349270406663</v>
      </c>
      <c r="O400">
        <v>7745.8609370733302</v>
      </c>
      <c r="Q400">
        <v>48981.274415604566</v>
      </c>
      <c r="R400">
        <v>47657.968610965618</v>
      </c>
      <c r="S400">
        <v>46334.662806326669</v>
      </c>
      <c r="T400">
        <v>45011.35700168772</v>
      </c>
      <c r="U400">
        <v>43688.051197048771</v>
      </c>
      <c r="W400">
        <v>4.3970000000000002E-2</v>
      </c>
      <c r="AB400">
        <v>1</v>
      </c>
      <c r="AC400">
        <v>1</v>
      </c>
      <c r="AD400">
        <v>1</v>
      </c>
      <c r="AE400">
        <v>1</v>
      </c>
      <c r="AF400">
        <v>1</v>
      </c>
      <c r="AL400">
        <v>13.153333999999999</v>
      </c>
      <c r="AM400" s="5">
        <v>3.0215413570404048</v>
      </c>
      <c r="AN400">
        <v>570.77625570776252</v>
      </c>
      <c r="AO400">
        <f t="shared" si="6"/>
        <v>26826.48401826484</v>
      </c>
      <c r="AP400">
        <v>684.93150684931504</v>
      </c>
      <c r="AQ400">
        <v>9.848040000000001E-2</v>
      </c>
      <c r="AR400">
        <v>8.7499599999999997E-2</v>
      </c>
      <c r="AS400">
        <v>7.6663499999999996E-2</v>
      </c>
      <c r="AT400">
        <v>6.3784599999999997E-2</v>
      </c>
      <c r="AU400">
        <v>5.5499400000000004E-2</v>
      </c>
      <c r="AW400">
        <v>9.848040000000001E-2</v>
      </c>
      <c r="AX400">
        <v>8.7499599999999997E-2</v>
      </c>
      <c r="AY400">
        <v>7.6663499999999982E-2</v>
      </c>
      <c r="AZ400">
        <v>6.3784599999999997E-2</v>
      </c>
      <c r="BA400">
        <v>5.5499400000000004E-2</v>
      </c>
      <c r="BC400" s="52">
        <v>100000</v>
      </c>
      <c r="BD400" s="52">
        <v>100000</v>
      </c>
      <c r="BE400">
        <v>0</v>
      </c>
      <c r="BF400">
        <v>0</v>
      </c>
      <c r="BG400">
        <v>0</v>
      </c>
    </row>
    <row r="401" spans="1:59">
      <c r="A401">
        <v>400</v>
      </c>
      <c r="E401">
        <v>9795.2054794520554</v>
      </c>
      <c r="K401">
        <v>6127.5505046561148</v>
      </c>
      <c r="L401">
        <v>6447.1430046561145</v>
      </c>
      <c r="M401">
        <v>6766.7355046561142</v>
      </c>
      <c r="N401">
        <v>7086.328004656114</v>
      </c>
      <c r="O401">
        <v>7405.9205046561137</v>
      </c>
      <c r="Q401">
        <v>49753.452596733929</v>
      </c>
      <c r="R401">
        <v>48409.285189464252</v>
      </c>
      <c r="S401">
        <v>47065.117782194575</v>
      </c>
      <c r="T401">
        <v>45720.950374924898</v>
      </c>
      <c r="U401">
        <v>44376.782967655221</v>
      </c>
      <c r="W401">
        <v>0.13356999999999999</v>
      </c>
      <c r="AB401">
        <v>1</v>
      </c>
      <c r="AC401">
        <v>1</v>
      </c>
      <c r="AD401">
        <v>1</v>
      </c>
      <c r="AE401">
        <v>1</v>
      </c>
      <c r="AF401">
        <v>1</v>
      </c>
      <c r="AL401">
        <v>12.730968000000001</v>
      </c>
      <c r="AM401" s="5">
        <v>2.4042091369628911</v>
      </c>
      <c r="AN401">
        <v>570.77625570776252</v>
      </c>
      <c r="AO401">
        <f t="shared" si="6"/>
        <v>26826.48401826484</v>
      </c>
      <c r="AP401">
        <v>684.93150684931504</v>
      </c>
      <c r="AQ401">
        <v>9.9162500000000001E-2</v>
      </c>
      <c r="AR401">
        <v>9.26062E-2</v>
      </c>
      <c r="AS401">
        <v>7.9133300000000004E-2</v>
      </c>
      <c r="AT401">
        <v>7.5036199999999997E-2</v>
      </c>
      <c r="AU401">
        <v>6.2635800000000005E-2</v>
      </c>
      <c r="AW401">
        <v>9.9162500000000001E-2</v>
      </c>
      <c r="AX401">
        <v>9.2606200000000014E-2</v>
      </c>
      <c r="AY401">
        <v>7.9133300000000004E-2</v>
      </c>
      <c r="AZ401">
        <v>7.5036199999999983E-2</v>
      </c>
      <c r="BA401">
        <v>6.2635800000000005E-2</v>
      </c>
      <c r="BC401" s="52">
        <v>100000</v>
      </c>
      <c r="BD401" s="52">
        <v>100000</v>
      </c>
      <c r="BE401">
        <v>0</v>
      </c>
      <c r="BF401">
        <v>0</v>
      </c>
      <c r="BG401">
        <v>0</v>
      </c>
    </row>
    <row r="402" spans="1:59">
      <c r="A402">
        <v>401</v>
      </c>
      <c r="E402">
        <v>9795.2054794520554</v>
      </c>
      <c r="K402">
        <v>6613.7710513926904</v>
      </c>
      <c r="L402">
        <v>6971.9160513926909</v>
      </c>
      <c r="M402">
        <v>7330.0610513926913</v>
      </c>
      <c r="N402">
        <v>7688.2060513926917</v>
      </c>
      <c r="O402">
        <v>8046.3510513926922</v>
      </c>
      <c r="Q402">
        <v>52586.658906057542</v>
      </c>
      <c r="R402">
        <v>51165.947994555972</v>
      </c>
      <c r="S402">
        <v>49745.23708305441</v>
      </c>
      <c r="T402">
        <v>48324.526171552847</v>
      </c>
      <c r="U402">
        <v>46903.815260051284</v>
      </c>
      <c r="W402">
        <v>0</v>
      </c>
      <c r="AB402">
        <v>1</v>
      </c>
      <c r="AC402">
        <v>1</v>
      </c>
      <c r="AD402">
        <v>1</v>
      </c>
      <c r="AE402">
        <v>1</v>
      </c>
      <c r="AF402">
        <v>1</v>
      </c>
      <c r="AL402">
        <v>12.83412</v>
      </c>
      <c r="AM402" s="5">
        <v>1.481087207794189</v>
      </c>
      <c r="AN402">
        <v>570.77625570776252</v>
      </c>
      <c r="AO402">
        <f t="shared" si="6"/>
        <v>26826.48401826484</v>
      </c>
      <c r="AP402">
        <v>684.93150684931504</v>
      </c>
      <c r="AQ402">
        <v>0.102032</v>
      </c>
      <c r="AR402">
        <v>9.3577600000000011E-2</v>
      </c>
      <c r="AS402">
        <v>9.1222999999999999E-2</v>
      </c>
      <c r="AT402">
        <v>0.124598</v>
      </c>
      <c r="AU402">
        <v>0.105294</v>
      </c>
      <c r="AW402">
        <v>0.102032</v>
      </c>
      <c r="AX402">
        <v>9.3577600000000025E-2</v>
      </c>
      <c r="AY402">
        <v>9.1222999999999985E-2</v>
      </c>
      <c r="AZ402">
        <v>0.124598</v>
      </c>
      <c r="BA402">
        <v>0.10529399999999998</v>
      </c>
      <c r="BC402" s="52">
        <v>100000</v>
      </c>
      <c r="BD402" s="52">
        <v>100000</v>
      </c>
      <c r="BE402">
        <v>0</v>
      </c>
      <c r="BF402">
        <v>0</v>
      </c>
      <c r="BG402">
        <v>0</v>
      </c>
    </row>
    <row r="403" spans="1:59">
      <c r="A403">
        <v>402</v>
      </c>
      <c r="E403">
        <v>9795.2054794520554</v>
      </c>
      <c r="K403">
        <v>8352.4488618916712</v>
      </c>
      <c r="L403">
        <v>8745.7938618916705</v>
      </c>
      <c r="M403">
        <v>9139.1388618916699</v>
      </c>
      <c r="N403">
        <v>9532.4838618916692</v>
      </c>
      <c r="O403">
        <v>9925.8288618916686</v>
      </c>
      <c r="Q403">
        <v>54647.687034251772</v>
      </c>
      <c r="R403">
        <v>53171.294221149052</v>
      </c>
      <c r="S403">
        <v>51694.901408046331</v>
      </c>
      <c r="T403">
        <v>50218.508594943611</v>
      </c>
      <c r="U403">
        <v>48742.11578184089</v>
      </c>
      <c r="W403">
        <v>0</v>
      </c>
      <c r="AB403">
        <v>1</v>
      </c>
      <c r="AC403">
        <v>1</v>
      </c>
      <c r="AD403">
        <v>1</v>
      </c>
      <c r="AE403">
        <v>1</v>
      </c>
      <c r="AF403">
        <v>1</v>
      </c>
      <c r="AL403">
        <v>11.587259</v>
      </c>
      <c r="AM403" s="5">
        <v>0.61640024185180664</v>
      </c>
      <c r="AN403">
        <v>570.77625570776252</v>
      </c>
      <c r="AO403">
        <f t="shared" si="6"/>
        <v>26826.48401826484</v>
      </c>
      <c r="AP403">
        <v>684.93150684931504</v>
      </c>
      <c r="AQ403">
        <v>0.103893</v>
      </c>
      <c r="AR403">
        <v>9.4333699999999993E-2</v>
      </c>
      <c r="AS403">
        <v>9.2244400000000004E-2</v>
      </c>
      <c r="AT403">
        <v>0.126301</v>
      </c>
      <c r="AU403">
        <v>0.10567700000000001</v>
      </c>
      <c r="AW403">
        <v>0.103893</v>
      </c>
      <c r="AX403">
        <v>9.4333700000000006E-2</v>
      </c>
      <c r="AY403">
        <v>9.224439999999999E-2</v>
      </c>
      <c r="AZ403">
        <v>0.126301</v>
      </c>
      <c r="BA403">
        <v>0.10567700000000001</v>
      </c>
      <c r="BC403" s="52">
        <v>100000</v>
      </c>
      <c r="BD403" s="52">
        <v>100000</v>
      </c>
      <c r="BE403">
        <v>0</v>
      </c>
      <c r="BF403">
        <v>0</v>
      </c>
      <c r="BG403">
        <v>0</v>
      </c>
    </row>
    <row r="404" spans="1:59">
      <c r="A404">
        <v>403</v>
      </c>
      <c r="E404">
        <v>9795.2054794520554</v>
      </c>
      <c r="K404">
        <v>8807.035782695988</v>
      </c>
      <c r="L404">
        <v>9305.3157826959887</v>
      </c>
      <c r="M404">
        <v>9803.5957826959893</v>
      </c>
      <c r="N404">
        <v>10301.87578269599</v>
      </c>
      <c r="O404">
        <v>10800.155782695991</v>
      </c>
      <c r="Q404">
        <v>55524.058352314431</v>
      </c>
      <c r="R404">
        <v>54023.988996559499</v>
      </c>
      <c r="S404">
        <v>52523.919640804568</v>
      </c>
      <c r="T404">
        <v>51023.850285049637</v>
      </c>
      <c r="U404">
        <v>49523.780929294706</v>
      </c>
      <c r="W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L404">
        <v>9.8850789999999993</v>
      </c>
      <c r="AM404" s="5">
        <v>0.4756111204624176</v>
      </c>
      <c r="AN404">
        <v>570.77625570776252</v>
      </c>
      <c r="AO404">
        <f t="shared" si="6"/>
        <v>26826.48401826484</v>
      </c>
      <c r="AP404">
        <v>684.93150684931504</v>
      </c>
      <c r="AQ404">
        <v>0.104895</v>
      </c>
      <c r="AR404">
        <v>9.5091599999999998E-2</v>
      </c>
      <c r="AS404">
        <v>9.2323499999999989E-2</v>
      </c>
      <c r="AT404">
        <v>0.126719</v>
      </c>
      <c r="AU404">
        <v>0.10581</v>
      </c>
      <c r="AW404">
        <v>0.104895</v>
      </c>
      <c r="AX404">
        <v>9.5091599999999984E-2</v>
      </c>
      <c r="AY404">
        <v>9.2323499999999989E-2</v>
      </c>
      <c r="AZ404">
        <v>0.12671900000000003</v>
      </c>
      <c r="BA404">
        <v>0.10581</v>
      </c>
      <c r="BC404" s="52">
        <v>100000</v>
      </c>
      <c r="BD404" s="52">
        <v>100000</v>
      </c>
      <c r="BE404">
        <v>0</v>
      </c>
      <c r="BF404">
        <v>0</v>
      </c>
      <c r="BG404">
        <v>0</v>
      </c>
    </row>
    <row r="405" spans="1:59">
      <c r="A405">
        <v>404</v>
      </c>
      <c r="E405">
        <v>9795.2054794520554</v>
      </c>
      <c r="K405">
        <v>8346.5907830153283</v>
      </c>
      <c r="L405">
        <v>8879.849949681995</v>
      </c>
      <c r="M405">
        <v>9413.1091163486617</v>
      </c>
      <c r="N405">
        <v>9946.3682830153284</v>
      </c>
      <c r="O405">
        <v>10479.627449681995</v>
      </c>
      <c r="Q405">
        <v>55524.058352314431</v>
      </c>
      <c r="R405">
        <v>54023.988996559499</v>
      </c>
      <c r="S405">
        <v>52523.919640804568</v>
      </c>
      <c r="T405">
        <v>51023.850285049637</v>
      </c>
      <c r="U405">
        <v>49523.780929294706</v>
      </c>
      <c r="W405">
        <v>0</v>
      </c>
      <c r="AB405">
        <v>1</v>
      </c>
      <c r="AC405">
        <v>1</v>
      </c>
      <c r="AD405">
        <v>1</v>
      </c>
      <c r="AE405">
        <v>1</v>
      </c>
      <c r="AF405">
        <v>1</v>
      </c>
      <c r="AL405">
        <v>9.1820219999999999</v>
      </c>
      <c r="AM405" s="5">
        <v>1.627679109573364</v>
      </c>
      <c r="AN405">
        <v>570.77625570776252</v>
      </c>
      <c r="AO405">
        <f t="shared" si="6"/>
        <v>26826.48401826484</v>
      </c>
      <c r="AP405">
        <v>684.93150684931504</v>
      </c>
      <c r="AQ405">
        <v>0.104102</v>
      </c>
      <c r="AR405">
        <v>9.4751299999999997E-2</v>
      </c>
      <c r="AS405">
        <v>9.2255300000000012E-2</v>
      </c>
      <c r="AT405">
        <v>0.12612899999999999</v>
      </c>
      <c r="AU405">
        <v>0.10567</v>
      </c>
      <c r="AW405">
        <v>0.10410200000000001</v>
      </c>
      <c r="AX405">
        <v>9.4751299999999997E-2</v>
      </c>
      <c r="AY405">
        <v>9.2255300000000026E-2</v>
      </c>
      <c r="AZ405">
        <v>0.12612899999999999</v>
      </c>
      <c r="BA405">
        <v>0.10567</v>
      </c>
      <c r="BC405" s="52">
        <v>100000</v>
      </c>
      <c r="BD405" s="52">
        <v>100000</v>
      </c>
      <c r="BE405">
        <v>0</v>
      </c>
      <c r="BF405">
        <v>0</v>
      </c>
      <c r="BG405">
        <v>0</v>
      </c>
    </row>
    <row r="406" spans="1:59">
      <c r="A406">
        <v>405</v>
      </c>
      <c r="E406">
        <v>9795.2054794520554</v>
      </c>
      <c r="K406">
        <v>7210.1234810045371</v>
      </c>
      <c r="L406">
        <v>7696.8543143378702</v>
      </c>
      <c r="M406">
        <v>8183.5851476712032</v>
      </c>
      <c r="N406">
        <v>8670.3159810045363</v>
      </c>
      <c r="O406">
        <v>9157.0468143378694</v>
      </c>
      <c r="Q406">
        <v>53973.360546099473</v>
      </c>
      <c r="R406">
        <v>52515.185719358604</v>
      </c>
      <c r="S406">
        <v>51057.010892617734</v>
      </c>
      <c r="T406">
        <v>49598.836065876865</v>
      </c>
      <c r="U406">
        <v>48140.661239135996</v>
      </c>
      <c r="W406">
        <v>0</v>
      </c>
      <c r="AB406">
        <v>1</v>
      </c>
      <c r="AC406">
        <v>1</v>
      </c>
      <c r="AD406">
        <v>1</v>
      </c>
      <c r="AE406">
        <v>1</v>
      </c>
      <c r="AF406">
        <v>1</v>
      </c>
      <c r="AL406">
        <v>8.5529899999999994</v>
      </c>
      <c r="AM406" s="5">
        <v>2.7858328819274898</v>
      </c>
      <c r="AN406">
        <v>570.77625570776252</v>
      </c>
      <c r="AO406">
        <f t="shared" si="6"/>
        <v>26826.48401826484</v>
      </c>
      <c r="AP406">
        <v>684.93150684931504</v>
      </c>
      <c r="AQ406">
        <v>0.104184</v>
      </c>
      <c r="AR406">
        <v>9.4677800000000006E-2</v>
      </c>
      <c r="AS406">
        <v>9.1281399999999999E-2</v>
      </c>
      <c r="AT406">
        <v>0.124611</v>
      </c>
      <c r="AU406">
        <v>0.105147</v>
      </c>
      <c r="AW406">
        <v>0.10418399999999998</v>
      </c>
      <c r="AX406">
        <v>9.467780000000002E-2</v>
      </c>
      <c r="AY406">
        <v>9.1281399999999999E-2</v>
      </c>
      <c r="AZ406">
        <v>0.12461100000000001</v>
      </c>
      <c r="BA406">
        <v>0.105147</v>
      </c>
      <c r="BC406" s="52">
        <v>100000</v>
      </c>
      <c r="BD406" s="52">
        <v>100000</v>
      </c>
      <c r="BE406">
        <v>0</v>
      </c>
      <c r="BF406">
        <v>0</v>
      </c>
      <c r="BG406">
        <v>0</v>
      </c>
    </row>
    <row r="407" spans="1:59">
      <c r="A407">
        <v>406</v>
      </c>
      <c r="E407">
        <v>9795.2054794520554</v>
      </c>
      <c r="K407">
        <v>6107.6330364765445</v>
      </c>
      <c r="L407">
        <v>6510.5197031432108</v>
      </c>
      <c r="M407">
        <v>6913.4063698098771</v>
      </c>
      <c r="N407">
        <v>7316.2930364765434</v>
      </c>
      <c r="O407">
        <v>7719.1797031432097</v>
      </c>
      <c r="Q407">
        <v>48850.350486029543</v>
      </c>
      <c r="R407">
        <v>47530.581796412407</v>
      </c>
      <c r="S407">
        <v>46210.813106795271</v>
      </c>
      <c r="T407">
        <v>44891.044417178135</v>
      </c>
      <c r="U407">
        <v>43571.275727560998</v>
      </c>
      <c r="W407">
        <v>0</v>
      </c>
      <c r="AB407">
        <v>1</v>
      </c>
      <c r="AC407">
        <v>1</v>
      </c>
      <c r="AD407">
        <v>1</v>
      </c>
      <c r="AE407">
        <v>1</v>
      </c>
      <c r="AF407">
        <v>1</v>
      </c>
      <c r="AL407">
        <v>8.1046879999999994</v>
      </c>
      <c r="AM407" s="5">
        <v>4.0908312797546387</v>
      </c>
      <c r="AN407">
        <v>570.77625570776252</v>
      </c>
      <c r="AO407">
        <f t="shared" si="6"/>
        <v>26826.48401826484</v>
      </c>
      <c r="AP407">
        <v>684.93150684931504</v>
      </c>
      <c r="AQ407">
        <v>0.10405200000000001</v>
      </c>
      <c r="AR407">
        <v>9.4635300000000006E-2</v>
      </c>
      <c r="AS407">
        <v>9.11772E-2</v>
      </c>
      <c r="AT407">
        <v>0.124434</v>
      </c>
      <c r="AU407">
        <v>0.10504000000000001</v>
      </c>
      <c r="AW407">
        <v>0.10405200000000002</v>
      </c>
      <c r="AX407">
        <v>9.4635300000000019E-2</v>
      </c>
      <c r="AY407">
        <v>9.11772E-2</v>
      </c>
      <c r="AZ407">
        <v>0.124434</v>
      </c>
      <c r="BA407">
        <v>0.10504000000000001</v>
      </c>
      <c r="BC407" s="52">
        <v>100000</v>
      </c>
      <c r="BD407" s="52">
        <v>100000</v>
      </c>
      <c r="BE407">
        <v>0</v>
      </c>
      <c r="BF407">
        <v>0</v>
      </c>
      <c r="BG407">
        <v>0</v>
      </c>
    </row>
    <row r="408" spans="1:59">
      <c r="A408">
        <v>407</v>
      </c>
      <c r="E408">
        <v>9795.2054794520554</v>
      </c>
      <c r="K408">
        <v>5986.956611623853</v>
      </c>
      <c r="L408">
        <v>6314.7432782905198</v>
      </c>
      <c r="M408">
        <v>6642.5299449571867</v>
      </c>
      <c r="N408">
        <v>6970.3166116238535</v>
      </c>
      <c r="O408">
        <v>7298.1032782905204</v>
      </c>
      <c r="Q408">
        <v>38079.952139181063</v>
      </c>
      <c r="R408">
        <v>37051.162623893622</v>
      </c>
      <c r="S408">
        <v>36022.373108606182</v>
      </c>
      <c r="T408">
        <v>34993.583593318741</v>
      </c>
      <c r="U408">
        <v>33964.7940780313</v>
      </c>
      <c r="W408">
        <v>0</v>
      </c>
      <c r="AB408">
        <v>1</v>
      </c>
      <c r="AC408">
        <v>1</v>
      </c>
      <c r="AD408">
        <v>1</v>
      </c>
      <c r="AE408">
        <v>1</v>
      </c>
      <c r="AF408">
        <v>1</v>
      </c>
      <c r="AL408">
        <v>8.5707430000000002</v>
      </c>
      <c r="AM408" s="5">
        <v>5.4883542060852051</v>
      </c>
      <c r="AN408">
        <v>570.77625570776252</v>
      </c>
      <c r="AO408">
        <f t="shared" si="6"/>
        <v>26826.48401826484</v>
      </c>
      <c r="AP408">
        <v>684.93150684931504</v>
      </c>
      <c r="AQ408">
        <v>0.104073</v>
      </c>
      <c r="AR408">
        <v>9.4647800000000004E-2</v>
      </c>
      <c r="AS408">
        <v>9.1149400000000005E-2</v>
      </c>
      <c r="AT408">
        <v>0.12468699999999999</v>
      </c>
      <c r="AU408">
        <v>0.10506</v>
      </c>
      <c r="AW408">
        <v>0.10407300000000001</v>
      </c>
      <c r="AX408">
        <v>9.464779999999999E-2</v>
      </c>
      <c r="AY408">
        <v>9.1149400000000005E-2</v>
      </c>
      <c r="AZ408">
        <v>0.12468699999999998</v>
      </c>
      <c r="BA408">
        <v>0.10506</v>
      </c>
      <c r="BC408" s="52">
        <v>100000</v>
      </c>
      <c r="BD408" s="52">
        <v>100000</v>
      </c>
      <c r="BE408">
        <v>0</v>
      </c>
      <c r="BF408">
        <v>0</v>
      </c>
      <c r="BG408">
        <v>0</v>
      </c>
    </row>
    <row r="409" spans="1:59">
      <c r="A409">
        <v>408</v>
      </c>
      <c r="E409">
        <v>9795.2054794520554</v>
      </c>
      <c r="K409">
        <v>4617.3377703345604</v>
      </c>
      <c r="L409">
        <v>4878.6877703345599</v>
      </c>
      <c r="M409">
        <v>5140.0377703345603</v>
      </c>
      <c r="N409">
        <v>5401.3877703345606</v>
      </c>
      <c r="O409">
        <v>5662.737770334561</v>
      </c>
      <c r="Q409">
        <v>29183.950012162601</v>
      </c>
      <c r="R409">
        <v>28395.49991840903</v>
      </c>
      <c r="S409">
        <v>27607.04982465546</v>
      </c>
      <c r="T409">
        <v>26818.599730901889</v>
      </c>
      <c r="U409">
        <v>26030.149637148319</v>
      </c>
      <c r="W409">
        <v>0</v>
      </c>
      <c r="AB409">
        <v>1</v>
      </c>
      <c r="AC409">
        <v>1</v>
      </c>
      <c r="AD409">
        <v>1</v>
      </c>
      <c r="AE409">
        <v>1</v>
      </c>
      <c r="AF409">
        <v>1</v>
      </c>
      <c r="AL409">
        <v>7.6350303000000004</v>
      </c>
      <c r="AM409" s="5">
        <v>6.4162707328796387</v>
      </c>
      <c r="AN409">
        <v>570.77625570776252</v>
      </c>
      <c r="AO409">
        <f t="shared" si="6"/>
        <v>26826.48401826484</v>
      </c>
      <c r="AP409">
        <v>684.93150684931504</v>
      </c>
      <c r="AQ409">
        <v>0.103502</v>
      </c>
      <c r="AR409">
        <v>9.4028700000000007E-2</v>
      </c>
      <c r="AS409">
        <v>9.1260499999999994E-2</v>
      </c>
      <c r="AT409">
        <v>0.124705</v>
      </c>
      <c r="AU409">
        <v>0.105114</v>
      </c>
      <c r="AW409">
        <v>0.103502</v>
      </c>
      <c r="AX409">
        <v>9.4028700000000007E-2</v>
      </c>
      <c r="AY409">
        <v>9.1260500000000008E-2</v>
      </c>
      <c r="AZ409">
        <v>0.124705</v>
      </c>
      <c r="BA409">
        <v>0.105114</v>
      </c>
      <c r="BC409" s="52">
        <v>100000</v>
      </c>
      <c r="BD409" s="52">
        <v>100000</v>
      </c>
      <c r="BE409">
        <v>0</v>
      </c>
      <c r="BF409">
        <v>0</v>
      </c>
      <c r="BG409">
        <v>0</v>
      </c>
    </row>
    <row r="410" spans="1:59">
      <c r="A410">
        <v>409</v>
      </c>
      <c r="E410">
        <v>9795.2054794520554</v>
      </c>
      <c r="K410">
        <v>3369.3757511559756</v>
      </c>
      <c r="L410">
        <v>3581.8049178226424</v>
      </c>
      <c r="M410">
        <v>3794.2340844893092</v>
      </c>
      <c r="N410">
        <v>4006.663251155976</v>
      </c>
      <c r="O410">
        <v>4219.0924178226423</v>
      </c>
      <c r="Q410">
        <v>25349.80790289598</v>
      </c>
      <c r="R410">
        <v>24664.94315893868</v>
      </c>
      <c r="S410">
        <v>23980.078414981381</v>
      </c>
      <c r="T410">
        <v>23295.213671024081</v>
      </c>
      <c r="U410">
        <v>22610.348927066781</v>
      </c>
      <c r="W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L410">
        <v>5.9359054999999996</v>
      </c>
      <c r="AM410" s="5">
        <v>6.4952449798583984</v>
      </c>
      <c r="AN410">
        <v>570.77625570776252</v>
      </c>
      <c r="AO410">
        <f t="shared" si="6"/>
        <v>26826.48401826484</v>
      </c>
      <c r="AP410">
        <v>684.93150684931504</v>
      </c>
      <c r="AQ410">
        <v>0.10346599999999999</v>
      </c>
      <c r="AR410">
        <v>9.4034099999999995E-2</v>
      </c>
      <c r="AS410">
        <v>9.1134300000000001E-2</v>
      </c>
      <c r="AT410">
        <v>0.124654</v>
      </c>
      <c r="AU410">
        <v>0.105004</v>
      </c>
      <c r="AW410">
        <v>0.10346599999999999</v>
      </c>
      <c r="AX410">
        <v>9.4034099999999995E-2</v>
      </c>
      <c r="AY410">
        <v>9.1134299999999988E-2</v>
      </c>
      <c r="AZ410">
        <v>0.124654</v>
      </c>
      <c r="BA410">
        <v>0.105004</v>
      </c>
      <c r="BC410" s="52">
        <v>100000</v>
      </c>
      <c r="BD410" s="52">
        <v>100000</v>
      </c>
      <c r="BE410">
        <v>0</v>
      </c>
      <c r="BF410">
        <v>0</v>
      </c>
      <c r="BG410">
        <v>0</v>
      </c>
    </row>
    <row r="411" spans="1:59">
      <c r="A411">
        <v>410</v>
      </c>
      <c r="E411">
        <v>9795.2054794520554</v>
      </c>
      <c r="K411">
        <v>2400.5044903054918</v>
      </c>
      <c r="L411">
        <v>2500.159490305492</v>
      </c>
      <c r="M411">
        <v>2599.8144903054917</v>
      </c>
      <c r="N411">
        <v>2699.4694903054915</v>
      </c>
      <c r="O411">
        <v>2799.1244903054912</v>
      </c>
      <c r="Q411">
        <v>26623.717489355371</v>
      </c>
      <c r="R411">
        <v>25904.4360842159</v>
      </c>
      <c r="S411">
        <v>25185.154679076426</v>
      </c>
      <c r="T411">
        <v>24465.873273936952</v>
      </c>
      <c r="U411">
        <v>23746.591868797477</v>
      </c>
      <c r="W411">
        <v>0</v>
      </c>
      <c r="AB411">
        <v>1</v>
      </c>
      <c r="AC411">
        <v>1</v>
      </c>
      <c r="AD411">
        <v>1</v>
      </c>
      <c r="AE411">
        <v>1</v>
      </c>
      <c r="AF411">
        <v>1</v>
      </c>
      <c r="AL411">
        <v>5.5822880000000001</v>
      </c>
      <c r="AM411" s="5">
        <v>6.3306231498718262</v>
      </c>
      <c r="AN411">
        <v>570.77625570776252</v>
      </c>
      <c r="AO411">
        <f t="shared" si="6"/>
        <v>26826.48401826484</v>
      </c>
      <c r="AP411">
        <v>684.93150684931504</v>
      </c>
      <c r="AQ411">
        <v>0.103384</v>
      </c>
      <c r="AR411">
        <v>9.399550000000001E-2</v>
      </c>
      <c r="AS411">
        <v>9.1024600000000011E-2</v>
      </c>
      <c r="AT411">
        <v>0.124541</v>
      </c>
      <c r="AU411">
        <v>0.10488699999999999</v>
      </c>
      <c r="AW411">
        <v>0.10338400000000002</v>
      </c>
      <c r="AX411">
        <v>9.3995499999999996E-2</v>
      </c>
      <c r="AY411">
        <v>9.1024599999999997E-2</v>
      </c>
      <c r="AZ411">
        <v>0.124541</v>
      </c>
      <c r="BA411">
        <v>0.10488699999999999</v>
      </c>
      <c r="BC411" s="52">
        <v>100000</v>
      </c>
      <c r="BD411" s="52">
        <v>100000</v>
      </c>
      <c r="BE411">
        <v>0</v>
      </c>
      <c r="BF411">
        <v>0</v>
      </c>
      <c r="BG411">
        <v>0</v>
      </c>
    </row>
    <row r="412" spans="1:59">
      <c r="A412">
        <v>411</v>
      </c>
      <c r="E412">
        <v>9795.2054794520554</v>
      </c>
      <c r="K412">
        <v>1814.7298465022973</v>
      </c>
      <c r="L412">
        <v>1863.0723465022973</v>
      </c>
      <c r="M412">
        <v>1911.4148465022972</v>
      </c>
      <c r="N412">
        <v>1959.7573465022972</v>
      </c>
      <c r="O412">
        <v>2008.0998465022972</v>
      </c>
      <c r="Q412">
        <v>27039.719926537171</v>
      </c>
      <c r="R412">
        <v>26309.199564449838</v>
      </c>
      <c r="S412">
        <v>25578.679202362506</v>
      </c>
      <c r="T412">
        <v>24848.158840275173</v>
      </c>
      <c r="U412">
        <v>24117.638478187841</v>
      </c>
      <c r="W412">
        <v>0</v>
      </c>
      <c r="AB412">
        <v>1</v>
      </c>
      <c r="AC412">
        <v>1</v>
      </c>
      <c r="AD412">
        <v>1</v>
      </c>
      <c r="AE412">
        <v>1</v>
      </c>
      <c r="AF412">
        <v>1</v>
      </c>
      <c r="AL412">
        <v>5.2379894</v>
      </c>
      <c r="AM412" s="5">
        <v>5.5785470008850098</v>
      </c>
      <c r="AN412">
        <v>570.77625570776252</v>
      </c>
      <c r="AO412">
        <f t="shared" si="6"/>
        <v>26826.48401826484</v>
      </c>
      <c r="AP412">
        <v>684.93150684931504</v>
      </c>
      <c r="AQ412">
        <v>0.103379</v>
      </c>
      <c r="AR412">
        <v>9.3993099999999996E-2</v>
      </c>
      <c r="AS412">
        <v>9.103180000000001E-2</v>
      </c>
      <c r="AT412">
        <v>0.124489</v>
      </c>
      <c r="AU412">
        <v>0.10483199999999999</v>
      </c>
      <c r="AW412">
        <v>0.10337899999999998</v>
      </c>
      <c r="AX412">
        <v>9.3993099999999982E-2</v>
      </c>
      <c r="AY412">
        <v>9.103180000000001E-2</v>
      </c>
      <c r="AZ412">
        <v>0.124489</v>
      </c>
      <c r="BA412">
        <v>0.10483199999999999</v>
      </c>
      <c r="BC412" s="52">
        <v>100000</v>
      </c>
      <c r="BD412" s="52">
        <v>100000</v>
      </c>
      <c r="BE412">
        <v>0</v>
      </c>
      <c r="BF412">
        <v>0</v>
      </c>
      <c r="BG412">
        <v>0</v>
      </c>
    </row>
    <row r="413" spans="1:59">
      <c r="A413">
        <v>412</v>
      </c>
      <c r="E413">
        <v>9795.2054794520554</v>
      </c>
      <c r="K413">
        <v>1699.918016316871</v>
      </c>
      <c r="L413">
        <v>1741.440516316871</v>
      </c>
      <c r="M413">
        <v>1782.9630163168711</v>
      </c>
      <c r="N413">
        <v>1824.4855163168711</v>
      </c>
      <c r="O413">
        <v>1866.0080163168711</v>
      </c>
      <c r="Q413">
        <v>29375.184294189381</v>
      </c>
      <c r="R413">
        <v>28581.567706561713</v>
      </c>
      <c r="S413">
        <v>27787.951118934041</v>
      </c>
      <c r="T413">
        <v>26994.334531306369</v>
      </c>
      <c r="U413">
        <v>26200.717943678697</v>
      </c>
      <c r="W413">
        <v>0</v>
      </c>
      <c r="AB413">
        <v>1</v>
      </c>
      <c r="AC413">
        <v>1</v>
      </c>
      <c r="AD413">
        <v>1</v>
      </c>
      <c r="AE413">
        <v>1</v>
      </c>
      <c r="AF413">
        <v>1</v>
      </c>
      <c r="AL413">
        <v>5.0207639999999998</v>
      </c>
      <c r="AM413" s="5">
        <v>6.2704105377197266</v>
      </c>
      <c r="AN413">
        <v>570.77625570776252</v>
      </c>
      <c r="AO413">
        <f t="shared" si="6"/>
        <v>26826.48401826484</v>
      </c>
      <c r="AP413">
        <v>684.93150684931504</v>
      </c>
      <c r="AQ413">
        <v>0.101881</v>
      </c>
      <c r="AR413">
        <v>9.3840699999999999E-2</v>
      </c>
      <c r="AS413">
        <v>9.0464299999999997E-2</v>
      </c>
      <c r="AT413">
        <v>0.12360800000000001</v>
      </c>
      <c r="AU413">
        <v>0.104105</v>
      </c>
      <c r="AW413">
        <v>0.10188099999999999</v>
      </c>
      <c r="AX413">
        <v>9.3840699999999985E-2</v>
      </c>
      <c r="AY413">
        <v>9.0464299999999984E-2</v>
      </c>
      <c r="AZ413">
        <v>0.12360800000000001</v>
      </c>
      <c r="BA413">
        <v>0.10410499999999999</v>
      </c>
      <c r="BC413" s="52">
        <v>100000</v>
      </c>
      <c r="BD413" s="52">
        <v>100000</v>
      </c>
      <c r="BE413">
        <v>0</v>
      </c>
      <c r="BF413">
        <v>0</v>
      </c>
      <c r="BG413">
        <v>0</v>
      </c>
    </row>
    <row r="414" spans="1:59">
      <c r="A414">
        <v>413</v>
      </c>
      <c r="E414">
        <v>9795.2054794520554</v>
      </c>
      <c r="K414">
        <v>1918.9977330992656</v>
      </c>
      <c r="L414">
        <v>1959.6952330992656</v>
      </c>
      <c r="M414">
        <v>2000.3927330992656</v>
      </c>
      <c r="N414">
        <v>2041.0902330992656</v>
      </c>
      <c r="O414">
        <v>2081.7877330992656</v>
      </c>
      <c r="Q414">
        <v>34577.783061939328</v>
      </c>
      <c r="R414">
        <v>33643.610125405707</v>
      </c>
      <c r="S414">
        <v>32709.437188872085</v>
      </c>
      <c r="T414">
        <v>31775.264252338464</v>
      </c>
      <c r="U414">
        <v>30841.091315804842</v>
      </c>
      <c r="W414">
        <v>0</v>
      </c>
      <c r="AB414">
        <v>1</v>
      </c>
      <c r="AC414">
        <v>1</v>
      </c>
      <c r="AD414">
        <v>1</v>
      </c>
      <c r="AE414">
        <v>1</v>
      </c>
      <c r="AF414">
        <v>1</v>
      </c>
      <c r="AL414">
        <v>5.5035920000000003</v>
      </c>
      <c r="AM414" s="5">
        <v>5.022712230682373</v>
      </c>
      <c r="AN414">
        <v>570.77625570776252</v>
      </c>
      <c r="AO414">
        <f t="shared" si="6"/>
        <v>26826.48401826484</v>
      </c>
      <c r="AP414">
        <v>684.93150684931504</v>
      </c>
      <c r="AQ414">
        <v>0.102852</v>
      </c>
      <c r="AR414">
        <v>9.61587E-2</v>
      </c>
      <c r="AS414">
        <v>9.2226000000000002E-2</v>
      </c>
      <c r="AT414">
        <v>0.127586</v>
      </c>
      <c r="AU414">
        <v>0.10794100000000001</v>
      </c>
      <c r="AW414">
        <v>0.10285199999999999</v>
      </c>
      <c r="AX414">
        <v>9.61587E-2</v>
      </c>
      <c r="AY414">
        <v>9.2226000000000016E-2</v>
      </c>
      <c r="AZ414">
        <v>0.12758600000000003</v>
      </c>
      <c r="BA414">
        <v>0.107941</v>
      </c>
      <c r="BC414" s="52">
        <v>100000</v>
      </c>
      <c r="BD414" s="52">
        <v>100000</v>
      </c>
      <c r="BE414">
        <v>0</v>
      </c>
      <c r="BF414">
        <v>0</v>
      </c>
      <c r="BG414">
        <v>0</v>
      </c>
    </row>
    <row r="415" spans="1:59">
      <c r="A415">
        <v>414</v>
      </c>
      <c r="E415">
        <v>9795.2054794520554</v>
      </c>
      <c r="K415">
        <v>2801.1743466668768</v>
      </c>
      <c r="L415">
        <v>2842.2843466668769</v>
      </c>
      <c r="M415">
        <v>2883.394346666877</v>
      </c>
      <c r="N415">
        <v>2924.5043466668772</v>
      </c>
      <c r="O415">
        <v>2965.6143466668773</v>
      </c>
      <c r="Q415">
        <v>50734.444499197358</v>
      </c>
      <c r="R415">
        <v>49363.774064482161</v>
      </c>
      <c r="S415">
        <v>47993.103629766963</v>
      </c>
      <c r="T415">
        <v>46622.433195051766</v>
      </c>
      <c r="U415">
        <v>45251.762760336569</v>
      </c>
      <c r="W415">
        <v>0</v>
      </c>
      <c r="AB415">
        <v>1</v>
      </c>
      <c r="AC415">
        <v>1</v>
      </c>
      <c r="AD415">
        <v>1</v>
      </c>
      <c r="AE415">
        <v>1</v>
      </c>
      <c r="AF415">
        <v>1</v>
      </c>
      <c r="AL415">
        <v>5.8516450000000004</v>
      </c>
      <c r="AM415" s="5">
        <v>5.4472527503967294</v>
      </c>
      <c r="AN415">
        <v>570.77625570776252</v>
      </c>
      <c r="AO415">
        <f t="shared" si="6"/>
        <v>26826.48401826484</v>
      </c>
      <c r="AP415">
        <v>684.93150684931504</v>
      </c>
      <c r="AQ415">
        <v>0.106155</v>
      </c>
      <c r="AR415">
        <v>0.10697</v>
      </c>
      <c r="AS415">
        <v>0.121639</v>
      </c>
      <c r="AT415">
        <v>0.139376</v>
      </c>
      <c r="AU415">
        <v>0.11780700000000001</v>
      </c>
      <c r="AW415">
        <v>0.10615499999999999</v>
      </c>
      <c r="AX415">
        <v>0.10697</v>
      </c>
      <c r="AY415">
        <v>0.12163899999999998</v>
      </c>
      <c r="AZ415">
        <v>0.139376</v>
      </c>
      <c r="BA415">
        <v>0.11780700000000001</v>
      </c>
      <c r="BC415" s="52">
        <v>100000</v>
      </c>
      <c r="BD415" s="52">
        <v>100000</v>
      </c>
      <c r="BE415">
        <v>0</v>
      </c>
      <c r="BF415">
        <v>0</v>
      </c>
      <c r="BG415">
        <v>0</v>
      </c>
    </row>
    <row r="416" spans="1:59">
      <c r="A416">
        <v>415</v>
      </c>
      <c r="E416">
        <v>9795.2054794520554</v>
      </c>
      <c r="K416">
        <v>4395.6529270991732</v>
      </c>
      <c r="L416">
        <v>4436.6254270991731</v>
      </c>
      <c r="M416">
        <v>4477.5979270991729</v>
      </c>
      <c r="N416">
        <v>4518.5704270991728</v>
      </c>
      <c r="O416">
        <v>4559.5429270991726</v>
      </c>
      <c r="Q416">
        <v>60136.15595756525</v>
      </c>
      <c r="R416">
        <v>58511.483562596986</v>
      </c>
      <c r="S416">
        <v>56886.811167628723</v>
      </c>
      <c r="T416">
        <v>55262.138772660459</v>
      </c>
      <c r="U416">
        <v>53637.466377692195</v>
      </c>
      <c r="W416">
        <v>0</v>
      </c>
      <c r="AB416">
        <v>1</v>
      </c>
      <c r="AC416">
        <v>1</v>
      </c>
      <c r="AD416">
        <v>1</v>
      </c>
      <c r="AE416">
        <v>1</v>
      </c>
      <c r="AF416">
        <v>1</v>
      </c>
      <c r="AL416">
        <v>5.4763913000000004</v>
      </c>
      <c r="AM416" s="5">
        <v>5.2485170364379883</v>
      </c>
      <c r="AN416">
        <v>570.77625570776252</v>
      </c>
      <c r="AO416">
        <f t="shared" si="6"/>
        <v>26826.48401826484</v>
      </c>
      <c r="AP416">
        <v>684.93150684931504</v>
      </c>
      <c r="AQ416">
        <v>0.11217000000000001</v>
      </c>
      <c r="AR416">
        <v>0.13484499999999999</v>
      </c>
      <c r="AS416">
        <v>0.146399</v>
      </c>
      <c r="AT416">
        <v>0.14527600000000002</v>
      </c>
      <c r="AU416">
        <v>0.122624</v>
      </c>
      <c r="AW416">
        <v>0.11217000000000001</v>
      </c>
      <c r="AX416">
        <v>0.13484499999999999</v>
      </c>
      <c r="AY416">
        <v>0.146399</v>
      </c>
      <c r="AZ416">
        <v>0.14527600000000002</v>
      </c>
      <c r="BA416">
        <v>0.122624</v>
      </c>
      <c r="BC416" s="52">
        <v>100000</v>
      </c>
      <c r="BD416" s="52">
        <v>100000</v>
      </c>
      <c r="BE416">
        <v>0</v>
      </c>
      <c r="BF416">
        <v>0</v>
      </c>
      <c r="BG416">
        <v>0</v>
      </c>
    </row>
    <row r="417" spans="1:59">
      <c r="A417">
        <v>416</v>
      </c>
      <c r="E417">
        <v>9795.2054794520554</v>
      </c>
      <c r="K417">
        <v>5748.7923542845529</v>
      </c>
      <c r="L417">
        <v>5790.7273542845523</v>
      </c>
      <c r="M417">
        <v>5832.6623542845518</v>
      </c>
      <c r="N417">
        <v>5874.5973542845513</v>
      </c>
      <c r="O417">
        <v>5916.5323542845508</v>
      </c>
      <c r="Q417">
        <v>56570.098625070328</v>
      </c>
      <c r="R417">
        <v>55041.768853085698</v>
      </c>
      <c r="S417">
        <v>53513.439081101067</v>
      </c>
      <c r="T417">
        <v>51985.109309116437</v>
      </c>
      <c r="U417">
        <v>50456.779537131806</v>
      </c>
      <c r="W417">
        <v>0</v>
      </c>
      <c r="AB417">
        <v>1</v>
      </c>
      <c r="AC417">
        <v>1</v>
      </c>
      <c r="AD417">
        <v>1</v>
      </c>
      <c r="AE417">
        <v>1</v>
      </c>
      <c r="AF417">
        <v>1</v>
      </c>
      <c r="AL417">
        <v>5.2011085000000001</v>
      </c>
      <c r="AM417" s="5">
        <v>4.9033770561218262</v>
      </c>
      <c r="AN417">
        <v>570.77625570776252</v>
      </c>
      <c r="AO417">
        <f t="shared" si="6"/>
        <v>26826.48401826484</v>
      </c>
      <c r="AP417">
        <v>684.93150684931504</v>
      </c>
      <c r="AQ417">
        <v>0.119306</v>
      </c>
      <c r="AR417">
        <v>0.14680199999999999</v>
      </c>
      <c r="AS417">
        <v>0.170404</v>
      </c>
      <c r="AT417">
        <v>0.148175</v>
      </c>
      <c r="AU417">
        <v>0.12709099999999998</v>
      </c>
      <c r="AW417">
        <v>0.11930600000000001</v>
      </c>
      <c r="AX417">
        <v>0.14680199999999999</v>
      </c>
      <c r="AY417">
        <v>0.170404</v>
      </c>
      <c r="AZ417">
        <v>0.148175</v>
      </c>
      <c r="BA417">
        <v>0.12709100000000001</v>
      </c>
      <c r="BC417" s="52">
        <v>100000</v>
      </c>
      <c r="BD417" s="52">
        <v>100000</v>
      </c>
      <c r="BE417">
        <v>0</v>
      </c>
      <c r="BF417">
        <v>0</v>
      </c>
      <c r="BG417">
        <v>0</v>
      </c>
    </row>
    <row r="418" spans="1:59">
      <c r="A418">
        <v>417</v>
      </c>
      <c r="E418">
        <v>9795.2054794520554</v>
      </c>
      <c r="K418">
        <v>4867.7872900045477</v>
      </c>
      <c r="L418">
        <v>4917.2847900045472</v>
      </c>
      <c r="M418">
        <v>4966.7822900045467</v>
      </c>
      <c r="N418">
        <v>5016.2797900045462</v>
      </c>
      <c r="O418">
        <v>5065.7772900045456</v>
      </c>
      <c r="Q418">
        <v>54070.732679722998</v>
      </c>
      <c r="R418">
        <v>52609.927192248477</v>
      </c>
      <c r="S418">
        <v>51149.121704773963</v>
      </c>
      <c r="T418">
        <v>49688.316217299449</v>
      </c>
      <c r="U418">
        <v>48227.510729824935</v>
      </c>
      <c r="W418">
        <v>5.4460000000000001E-2</v>
      </c>
      <c r="AB418">
        <v>1</v>
      </c>
      <c r="AC418">
        <v>1</v>
      </c>
      <c r="AD418">
        <v>1</v>
      </c>
      <c r="AE418">
        <v>1</v>
      </c>
      <c r="AF418">
        <v>1</v>
      </c>
      <c r="AL418">
        <v>4.6327033000000002</v>
      </c>
      <c r="AM418" s="5">
        <v>3.5410268306732182</v>
      </c>
      <c r="AN418">
        <v>570.77625570776252</v>
      </c>
      <c r="AO418">
        <f t="shared" si="6"/>
        <v>26826.48401826484</v>
      </c>
      <c r="AP418">
        <v>684.93150684931504</v>
      </c>
      <c r="AQ418">
        <v>0.121562</v>
      </c>
      <c r="AR418">
        <v>0.149453</v>
      </c>
      <c r="AS418">
        <v>0.14938399999999999</v>
      </c>
      <c r="AT418">
        <v>0.146394</v>
      </c>
      <c r="AU418">
        <v>0.12400499999999999</v>
      </c>
      <c r="AW418">
        <v>0.12156199999999999</v>
      </c>
      <c r="AX418">
        <v>0.149453</v>
      </c>
      <c r="AY418">
        <v>0.14938400000000002</v>
      </c>
      <c r="AZ418">
        <v>0.14639400000000002</v>
      </c>
      <c r="BA418">
        <v>0.12400499999999999</v>
      </c>
      <c r="BC418" s="52">
        <v>100000</v>
      </c>
      <c r="BD418" s="52">
        <v>100000</v>
      </c>
      <c r="BE418">
        <v>0</v>
      </c>
      <c r="BF418">
        <v>0</v>
      </c>
      <c r="BG418">
        <v>0</v>
      </c>
    </row>
    <row r="419" spans="1:59">
      <c r="A419">
        <v>418</v>
      </c>
      <c r="E419">
        <v>9795.2054794520554</v>
      </c>
      <c r="K419">
        <v>4317.1591248295445</v>
      </c>
      <c r="L419">
        <v>4391.9016248295447</v>
      </c>
      <c r="M419">
        <v>4466.644124829545</v>
      </c>
      <c r="N419">
        <v>4541.3866248295453</v>
      </c>
      <c r="O419">
        <v>4616.1291248295456</v>
      </c>
      <c r="Q419">
        <v>52491.351645390772</v>
      </c>
      <c r="R419">
        <v>51073.215609284205</v>
      </c>
      <c r="S419">
        <v>49655.079573177645</v>
      </c>
      <c r="T419">
        <v>48236.943537071085</v>
      </c>
      <c r="U419">
        <v>46818.807500964525</v>
      </c>
      <c r="W419">
        <v>0.17546</v>
      </c>
      <c r="AB419">
        <v>1</v>
      </c>
      <c r="AC419">
        <v>1</v>
      </c>
      <c r="AD419">
        <v>1</v>
      </c>
      <c r="AE419">
        <v>1</v>
      </c>
      <c r="AF419">
        <v>1</v>
      </c>
      <c r="AL419">
        <v>4.3404910000000001</v>
      </c>
      <c r="AM419" s="5">
        <v>3.6799812316894531</v>
      </c>
      <c r="AN419">
        <v>570.77625570776252</v>
      </c>
      <c r="AO419">
        <f t="shared" si="6"/>
        <v>26826.48401826484</v>
      </c>
      <c r="AP419">
        <v>684.93150684931504</v>
      </c>
      <c r="AQ419">
        <v>0.11601300000000001</v>
      </c>
      <c r="AR419">
        <v>0.14288000000000001</v>
      </c>
      <c r="AS419">
        <v>0.14615400000000001</v>
      </c>
      <c r="AT419">
        <v>0.14306099999999999</v>
      </c>
      <c r="AU419">
        <v>0.120977</v>
      </c>
      <c r="AW419">
        <v>0.11601300000000002</v>
      </c>
      <c r="AX419">
        <v>0.14288000000000001</v>
      </c>
      <c r="AY419">
        <v>0.14615400000000001</v>
      </c>
      <c r="AZ419">
        <v>0.14306099999999999</v>
      </c>
      <c r="BA419">
        <v>0.12097699999999999</v>
      </c>
      <c r="BC419" s="52">
        <v>100000</v>
      </c>
      <c r="BD419" s="52">
        <v>100000</v>
      </c>
      <c r="BE419">
        <v>0</v>
      </c>
      <c r="BF419">
        <v>0</v>
      </c>
      <c r="BG419">
        <v>0</v>
      </c>
    </row>
    <row r="420" spans="1:59">
      <c r="A420">
        <v>419</v>
      </c>
      <c r="E420">
        <v>9795.2054794520554</v>
      </c>
      <c r="K420">
        <v>4394.4813778115667</v>
      </c>
      <c r="L420">
        <v>4499.223877811567</v>
      </c>
      <c r="M420">
        <v>4603.9663778115673</v>
      </c>
      <c r="N420">
        <v>4708.7088778115676</v>
      </c>
      <c r="O420">
        <v>4813.4513778115679</v>
      </c>
      <c r="Q420">
        <v>50630.616154401388</v>
      </c>
      <c r="R420">
        <v>49262.750800802387</v>
      </c>
      <c r="S420">
        <v>47894.885447203385</v>
      </c>
      <c r="T420">
        <v>46527.020093604384</v>
      </c>
      <c r="U420">
        <v>45159.154740005382</v>
      </c>
      <c r="W420">
        <v>0.24791999999999997</v>
      </c>
      <c r="AB420">
        <v>1</v>
      </c>
      <c r="AC420">
        <v>1</v>
      </c>
      <c r="AD420">
        <v>1</v>
      </c>
      <c r="AE420">
        <v>1</v>
      </c>
      <c r="AF420">
        <v>1</v>
      </c>
      <c r="AL420">
        <v>3.9975266</v>
      </c>
      <c r="AM420" s="5">
        <v>3.6687922477722168</v>
      </c>
      <c r="AN420">
        <v>570.77625570776252</v>
      </c>
      <c r="AO420">
        <f t="shared" si="6"/>
        <v>26826.48401826484</v>
      </c>
      <c r="AP420">
        <v>684.93150684931504</v>
      </c>
      <c r="AQ420">
        <v>0.11568000000000001</v>
      </c>
      <c r="AR420">
        <v>0.14279700000000001</v>
      </c>
      <c r="AS420">
        <v>0.146088</v>
      </c>
      <c r="AT420">
        <v>0.14261799999999999</v>
      </c>
      <c r="AU420">
        <v>0.12127299999999999</v>
      </c>
      <c r="AW420">
        <v>0.11567999999999999</v>
      </c>
      <c r="AX420">
        <v>0.14279700000000001</v>
      </c>
      <c r="AY420">
        <v>0.146088</v>
      </c>
      <c r="AZ420">
        <v>0.14261800000000002</v>
      </c>
      <c r="BA420">
        <v>0.12127300000000001</v>
      </c>
      <c r="BC420" s="52">
        <v>100000</v>
      </c>
      <c r="BD420" s="52">
        <v>100000</v>
      </c>
      <c r="BE420">
        <v>0</v>
      </c>
      <c r="BF420">
        <v>0</v>
      </c>
      <c r="BG420">
        <v>0</v>
      </c>
    </row>
    <row r="421" spans="1:59">
      <c r="A421">
        <v>420</v>
      </c>
      <c r="E421">
        <v>9795.2054794520554</v>
      </c>
      <c r="K421">
        <v>5081.0092603489102</v>
      </c>
      <c r="L421">
        <v>5248.752593682244</v>
      </c>
      <c r="M421">
        <v>5416.4959270155778</v>
      </c>
      <c r="N421">
        <v>5584.2392603489116</v>
      </c>
      <c r="O421">
        <v>5751.9825936822454</v>
      </c>
      <c r="Q421">
        <v>48500.584702362699</v>
      </c>
      <c r="R421">
        <v>47190.265482887771</v>
      </c>
      <c r="S421">
        <v>45879.946263412843</v>
      </c>
      <c r="T421">
        <v>44569.627043937915</v>
      </c>
      <c r="U421">
        <v>43259.307824462987</v>
      </c>
      <c r="W421">
        <v>0.64930999999999994</v>
      </c>
      <c r="AB421">
        <v>1</v>
      </c>
      <c r="AC421">
        <v>1</v>
      </c>
      <c r="AD421">
        <v>1</v>
      </c>
      <c r="AE421">
        <v>1</v>
      </c>
      <c r="AF421">
        <v>1</v>
      </c>
      <c r="AL421">
        <v>3.087529</v>
      </c>
      <c r="AM421" s="5">
        <v>6.2097158432006836</v>
      </c>
      <c r="AN421">
        <v>570.77625570776252</v>
      </c>
      <c r="AO421">
        <f t="shared" si="6"/>
        <v>26826.48401826484</v>
      </c>
      <c r="AP421">
        <v>684.93150684931504</v>
      </c>
      <c r="AQ421">
        <v>0.11564100000000001</v>
      </c>
      <c r="AR421">
        <v>0.14243199999999998</v>
      </c>
      <c r="AS421">
        <v>0.14604200000000001</v>
      </c>
      <c r="AT421">
        <v>0.142542</v>
      </c>
      <c r="AU421">
        <v>0.12124</v>
      </c>
      <c r="AW421">
        <v>0.11564100000000001</v>
      </c>
      <c r="AX421">
        <v>0.142432</v>
      </c>
      <c r="AY421">
        <v>0.14604200000000001</v>
      </c>
      <c r="AZ421">
        <v>0.142542</v>
      </c>
      <c r="BA421">
        <v>0.12124</v>
      </c>
      <c r="BC421" s="52">
        <v>100000</v>
      </c>
      <c r="BD421" s="52">
        <v>100000</v>
      </c>
      <c r="BE421">
        <v>0</v>
      </c>
      <c r="BF421">
        <v>0</v>
      </c>
      <c r="BG421">
        <v>0</v>
      </c>
    </row>
    <row r="422" spans="1:59">
      <c r="A422">
        <v>421</v>
      </c>
      <c r="E422">
        <v>9795.2054794520554</v>
      </c>
      <c r="K422">
        <v>4901.7622193451334</v>
      </c>
      <c r="L422">
        <v>5106.6297193451337</v>
      </c>
      <c r="M422">
        <v>5311.497219345134</v>
      </c>
      <c r="N422">
        <v>5516.3647193451343</v>
      </c>
      <c r="O422">
        <v>5721.2322193451346</v>
      </c>
      <c r="Q422">
        <v>47810.1496981768</v>
      </c>
      <c r="R422">
        <v>46518.483661381593</v>
      </c>
      <c r="S422">
        <v>45226.817624586387</v>
      </c>
      <c r="T422">
        <v>43935.151587791181</v>
      </c>
      <c r="U422">
        <v>42643.485550995974</v>
      </c>
      <c r="W422">
        <v>0.54236000000000006</v>
      </c>
      <c r="AB422">
        <v>1</v>
      </c>
      <c r="AC422">
        <v>1</v>
      </c>
      <c r="AD422">
        <v>1</v>
      </c>
      <c r="AE422">
        <v>1</v>
      </c>
      <c r="AF422">
        <v>1</v>
      </c>
      <c r="AL422">
        <v>2.9403465</v>
      </c>
      <c r="AM422" s="5">
        <v>9.4139127731323242</v>
      </c>
      <c r="AN422">
        <v>570.77625570776252</v>
      </c>
      <c r="AO422">
        <f t="shared" si="6"/>
        <v>26826.48401826484</v>
      </c>
      <c r="AP422">
        <v>684.93150684931504</v>
      </c>
      <c r="AQ422">
        <v>0.115677</v>
      </c>
      <c r="AR422">
        <v>0.142431</v>
      </c>
      <c r="AS422">
        <v>0.14574299999999998</v>
      </c>
      <c r="AT422">
        <v>0.14243899999999998</v>
      </c>
      <c r="AU422">
        <v>0.12062300000000001</v>
      </c>
      <c r="AW422">
        <v>0.11567700000000002</v>
      </c>
      <c r="AX422">
        <v>0.14243100000000003</v>
      </c>
      <c r="AY422">
        <v>0.14574300000000001</v>
      </c>
      <c r="AZ422">
        <v>0.14243899999999998</v>
      </c>
      <c r="BA422">
        <v>0.12062300000000002</v>
      </c>
      <c r="BC422" s="52">
        <v>100000</v>
      </c>
      <c r="BD422" s="52">
        <v>100000</v>
      </c>
      <c r="BE422">
        <v>0</v>
      </c>
      <c r="BF422">
        <v>0</v>
      </c>
      <c r="BG422">
        <v>0</v>
      </c>
    </row>
    <row r="423" spans="1:59">
      <c r="A423">
        <v>422</v>
      </c>
      <c r="E423">
        <v>9795.2054794520554</v>
      </c>
      <c r="K423">
        <v>4891.2182757566761</v>
      </c>
      <c r="L423">
        <v>5152.5682757566756</v>
      </c>
      <c r="M423">
        <v>5413.9182757566759</v>
      </c>
      <c r="N423">
        <v>5675.2682757566763</v>
      </c>
      <c r="O423">
        <v>5936.6182757566767</v>
      </c>
      <c r="Q423">
        <v>47356.186490473177</v>
      </c>
      <c r="R423">
        <v>46076.784980487508</v>
      </c>
      <c r="S423">
        <v>44797.383470501838</v>
      </c>
      <c r="T423">
        <v>43517.981960516168</v>
      </c>
      <c r="U423">
        <v>42238.580450530499</v>
      </c>
      <c r="W423">
        <v>0.32151000000000002</v>
      </c>
      <c r="AB423">
        <v>1</v>
      </c>
      <c r="AC423">
        <v>1</v>
      </c>
      <c r="AD423">
        <v>1</v>
      </c>
      <c r="AE423">
        <v>1</v>
      </c>
      <c r="AF423">
        <v>1</v>
      </c>
      <c r="AL423">
        <v>2.4257743</v>
      </c>
      <c r="AM423" s="5">
        <v>7.1276688575744629</v>
      </c>
      <c r="AN423">
        <v>570.77625570776252</v>
      </c>
      <c r="AO423">
        <f t="shared" si="6"/>
        <v>26826.48401826484</v>
      </c>
      <c r="AP423">
        <v>684.93150684931504</v>
      </c>
      <c r="AQ423">
        <v>0.11593300000000001</v>
      </c>
      <c r="AR423">
        <v>0.142484</v>
      </c>
      <c r="AS423">
        <v>0.14608199999999999</v>
      </c>
      <c r="AT423">
        <v>0.14280099999999998</v>
      </c>
      <c r="AU423">
        <v>0.12093899999999999</v>
      </c>
      <c r="AW423">
        <v>0.11593299999999999</v>
      </c>
      <c r="AX423">
        <v>0.142484</v>
      </c>
      <c r="AY423">
        <v>0.14608199999999999</v>
      </c>
      <c r="AZ423">
        <v>0.14280100000000001</v>
      </c>
      <c r="BA423">
        <v>0.120939</v>
      </c>
      <c r="BC423" s="52">
        <v>100000</v>
      </c>
      <c r="BD423" s="52">
        <v>100000</v>
      </c>
      <c r="BE423">
        <v>0</v>
      </c>
      <c r="BF423">
        <v>0</v>
      </c>
      <c r="BG423">
        <v>0</v>
      </c>
    </row>
    <row r="424" spans="1:59">
      <c r="A424">
        <v>423</v>
      </c>
      <c r="E424">
        <v>9795.2054794520554</v>
      </c>
      <c r="K424">
        <v>4871.3019378673671</v>
      </c>
      <c r="L424">
        <v>5186.6044378673669</v>
      </c>
      <c r="M424">
        <v>5501.9069378673667</v>
      </c>
      <c r="N424">
        <v>5817.2094378673664</v>
      </c>
      <c r="O424">
        <v>6132.5119378673662</v>
      </c>
      <c r="Q424">
        <v>47892.99312887351</v>
      </c>
      <c r="R424">
        <v>46599.088946947217</v>
      </c>
      <c r="S424">
        <v>45305.184765020924</v>
      </c>
      <c r="T424">
        <v>44011.280583094631</v>
      </c>
      <c r="U424">
        <v>42717.376401168338</v>
      </c>
      <c r="W424">
        <v>0.29814999999999997</v>
      </c>
      <c r="AB424">
        <v>1</v>
      </c>
      <c r="AC424">
        <v>1</v>
      </c>
      <c r="AD424">
        <v>1</v>
      </c>
      <c r="AE424">
        <v>1</v>
      </c>
      <c r="AF424">
        <v>1</v>
      </c>
      <c r="AL424">
        <v>1.9896267999999999</v>
      </c>
      <c r="AM424" s="5">
        <v>6.0420093536376953</v>
      </c>
      <c r="AN424">
        <v>570.77625570776252</v>
      </c>
      <c r="AO424">
        <f t="shared" si="6"/>
        <v>26826.48401826484</v>
      </c>
      <c r="AP424">
        <v>684.93150684931504</v>
      </c>
      <c r="AQ424">
        <v>0.117745</v>
      </c>
      <c r="AR424">
        <v>0.14652399999999999</v>
      </c>
      <c r="AS424">
        <v>0.14759999999999998</v>
      </c>
      <c r="AT424">
        <v>0.146065</v>
      </c>
      <c r="AU424">
        <v>0.12332599999999999</v>
      </c>
      <c r="AW424">
        <v>0.117745</v>
      </c>
      <c r="AX424">
        <v>0.14652399999999999</v>
      </c>
      <c r="AY424">
        <v>0.14760000000000001</v>
      </c>
      <c r="AZ424">
        <v>0.146065</v>
      </c>
      <c r="BA424">
        <v>0.12332599999999998</v>
      </c>
      <c r="BC424" s="52">
        <v>100000</v>
      </c>
      <c r="BD424" s="52">
        <v>100000</v>
      </c>
      <c r="BE424">
        <v>0</v>
      </c>
      <c r="BF424">
        <v>0</v>
      </c>
      <c r="BG424">
        <v>0</v>
      </c>
    </row>
    <row r="425" spans="1:59">
      <c r="A425">
        <v>424</v>
      </c>
      <c r="E425">
        <v>9795.2054794520554</v>
      </c>
      <c r="K425">
        <v>4580.7577145409823</v>
      </c>
      <c r="L425">
        <v>5014.0302145409823</v>
      </c>
      <c r="M425">
        <v>5447.3027145409824</v>
      </c>
      <c r="N425">
        <v>5880.5752145409824</v>
      </c>
      <c r="O425">
        <v>6313.8477145409825</v>
      </c>
      <c r="Q425">
        <v>48647.291178495187</v>
      </c>
      <c r="R425">
        <v>47333.008453688912</v>
      </c>
      <c r="S425">
        <v>46018.725728882637</v>
      </c>
      <c r="T425">
        <v>44704.443004076362</v>
      </c>
      <c r="U425">
        <v>43390.160279270087</v>
      </c>
      <c r="W425">
        <v>0.12303</v>
      </c>
      <c r="AB425">
        <v>1</v>
      </c>
      <c r="AC425">
        <v>1</v>
      </c>
      <c r="AD425">
        <v>1</v>
      </c>
      <c r="AE425">
        <v>1</v>
      </c>
      <c r="AF425">
        <v>1</v>
      </c>
      <c r="AL425">
        <v>1.9906653000000001</v>
      </c>
      <c r="AM425" s="5">
        <v>7.604668140411377</v>
      </c>
      <c r="AN425">
        <v>570.77625570776252</v>
      </c>
      <c r="AO425">
        <f t="shared" si="6"/>
        <v>26826.48401826484</v>
      </c>
      <c r="AP425">
        <v>684.93150684931504</v>
      </c>
      <c r="AQ425">
        <v>0.12382299999999999</v>
      </c>
      <c r="AR425">
        <v>0.15021000000000001</v>
      </c>
      <c r="AS425">
        <v>0.15839300000000001</v>
      </c>
      <c r="AT425">
        <v>0.148339</v>
      </c>
      <c r="AU425">
        <v>0.125003</v>
      </c>
      <c r="AW425">
        <v>0.123823</v>
      </c>
      <c r="AX425">
        <v>0.15021000000000001</v>
      </c>
      <c r="AY425">
        <v>0.15839300000000001</v>
      </c>
      <c r="AZ425">
        <v>0.148339</v>
      </c>
      <c r="BA425">
        <v>0.12500300000000003</v>
      </c>
      <c r="BC425" s="52">
        <v>100000</v>
      </c>
      <c r="BD425" s="52">
        <v>100000</v>
      </c>
      <c r="BE425">
        <v>0</v>
      </c>
      <c r="BF425">
        <v>0</v>
      </c>
      <c r="BG425">
        <v>0</v>
      </c>
    </row>
    <row r="426" spans="1:59">
      <c r="A426">
        <v>425</v>
      </c>
      <c r="E426">
        <v>9795.2054794520554</v>
      </c>
      <c r="K426">
        <v>4952.1388387122079</v>
      </c>
      <c r="L426">
        <v>5579.1138387122082</v>
      </c>
      <c r="M426">
        <v>6206.0888387122086</v>
      </c>
      <c r="N426">
        <v>6833.063838712209</v>
      </c>
      <c r="O426">
        <v>7460.0388387122093</v>
      </c>
      <c r="Q426">
        <v>51415.953084891822</v>
      </c>
      <c r="R426">
        <v>50026.870623958916</v>
      </c>
      <c r="S426">
        <v>48637.788163026009</v>
      </c>
      <c r="T426">
        <v>47248.705702093102</v>
      </c>
      <c r="U426">
        <v>45859.623241160196</v>
      </c>
      <c r="W426">
        <v>0</v>
      </c>
      <c r="AB426">
        <v>1</v>
      </c>
      <c r="AC426">
        <v>1</v>
      </c>
      <c r="AD426">
        <v>1</v>
      </c>
      <c r="AE426">
        <v>1</v>
      </c>
      <c r="AF426">
        <v>1</v>
      </c>
      <c r="AL426">
        <v>1.0931317</v>
      </c>
      <c r="AM426" s="5">
        <v>7.8288760185241699</v>
      </c>
      <c r="AN426">
        <v>570.77625570776252</v>
      </c>
      <c r="AO426">
        <f t="shared" si="6"/>
        <v>26826.48401826484</v>
      </c>
      <c r="AP426">
        <v>684.93150684931504</v>
      </c>
      <c r="AQ426">
        <v>0.12623999999999999</v>
      </c>
      <c r="AR426">
        <v>0.15042</v>
      </c>
      <c r="AS426">
        <v>0.16356999999999999</v>
      </c>
      <c r="AT426">
        <v>0.14865799999999998</v>
      </c>
      <c r="AU426">
        <v>0.12622700000000001</v>
      </c>
      <c r="AW426">
        <v>0.12624000000000002</v>
      </c>
      <c r="AX426">
        <v>0.15042</v>
      </c>
      <c r="AY426">
        <v>0.16356999999999999</v>
      </c>
      <c r="AZ426">
        <v>0.14865800000000001</v>
      </c>
      <c r="BA426">
        <v>0.12622700000000003</v>
      </c>
      <c r="BC426" s="52">
        <v>100000</v>
      </c>
      <c r="BD426" s="52">
        <v>100000</v>
      </c>
      <c r="BE426">
        <v>0</v>
      </c>
      <c r="BF426">
        <v>0</v>
      </c>
      <c r="BG426">
        <v>0</v>
      </c>
    </row>
    <row r="427" spans="1:59">
      <c r="A427">
        <v>426</v>
      </c>
      <c r="E427">
        <v>9795.2054794520554</v>
      </c>
      <c r="K427">
        <v>6749.2954459004095</v>
      </c>
      <c r="L427">
        <v>7527.7896125670759</v>
      </c>
      <c r="M427">
        <v>8306.2837792337432</v>
      </c>
      <c r="N427">
        <v>9084.7779459004105</v>
      </c>
      <c r="O427">
        <v>9863.2721125670778</v>
      </c>
      <c r="Q427">
        <v>53430.316941666781</v>
      </c>
      <c r="R427">
        <v>51986.813287487217</v>
      </c>
      <c r="S427">
        <v>50543.309633307654</v>
      </c>
      <c r="T427">
        <v>49099.80597912809</v>
      </c>
      <c r="U427">
        <v>47656.302324948527</v>
      </c>
      <c r="W427">
        <v>0</v>
      </c>
      <c r="AB427">
        <v>1</v>
      </c>
      <c r="AC427">
        <v>1</v>
      </c>
      <c r="AD427">
        <v>1</v>
      </c>
      <c r="AE427">
        <v>1</v>
      </c>
      <c r="AF427">
        <v>1</v>
      </c>
      <c r="AL427">
        <v>0.62790219999999997</v>
      </c>
      <c r="AM427" s="5">
        <v>9.4234085083007813</v>
      </c>
      <c r="AN427">
        <v>570.77625570776252</v>
      </c>
      <c r="AO427">
        <f t="shared" si="6"/>
        <v>26826.48401826484</v>
      </c>
      <c r="AP427">
        <v>684.93150684931504</v>
      </c>
      <c r="AQ427">
        <v>0.12738099999999999</v>
      </c>
      <c r="AR427">
        <v>0.15345800000000001</v>
      </c>
      <c r="AS427">
        <v>0.169317</v>
      </c>
      <c r="AT427">
        <v>0.148865</v>
      </c>
      <c r="AU427">
        <v>0.126664</v>
      </c>
      <c r="AW427">
        <v>0.12738100000000002</v>
      </c>
      <c r="AX427">
        <v>0.15345800000000004</v>
      </c>
      <c r="AY427">
        <v>0.169317</v>
      </c>
      <c r="AZ427">
        <v>0.14886500000000003</v>
      </c>
      <c r="BA427">
        <v>0.126664</v>
      </c>
      <c r="BC427" s="52">
        <v>100000</v>
      </c>
      <c r="BD427" s="52">
        <v>100000</v>
      </c>
      <c r="BE427">
        <v>0</v>
      </c>
      <c r="BF427">
        <v>0</v>
      </c>
      <c r="BG427">
        <v>0</v>
      </c>
    </row>
    <row r="428" spans="1:59">
      <c r="A428">
        <v>427</v>
      </c>
      <c r="E428">
        <v>9795.2054794520554</v>
      </c>
      <c r="K428">
        <v>7900.9283956174895</v>
      </c>
      <c r="L428">
        <v>8775.3942289508232</v>
      </c>
      <c r="M428">
        <v>9649.8600622841568</v>
      </c>
      <c r="N428">
        <v>10524.32589561749</v>
      </c>
      <c r="O428">
        <v>11398.791728950824</v>
      </c>
      <c r="Q428">
        <v>54288.224090944357</v>
      </c>
      <c r="R428">
        <v>52821.542732530492</v>
      </c>
      <c r="S428">
        <v>51354.861374116626</v>
      </c>
      <c r="T428">
        <v>49888.180015702761</v>
      </c>
      <c r="U428">
        <v>48421.498657288896</v>
      </c>
      <c r="W428">
        <v>0</v>
      </c>
      <c r="AB428">
        <v>1</v>
      </c>
      <c r="AC428">
        <v>1</v>
      </c>
      <c r="AD428">
        <v>1</v>
      </c>
      <c r="AE428">
        <v>1</v>
      </c>
      <c r="AF428">
        <v>1</v>
      </c>
      <c r="AL428">
        <v>0.76027149999999999</v>
      </c>
      <c r="AM428" s="5">
        <v>8.5367650985717773</v>
      </c>
      <c r="AN428">
        <v>570.77625570776252</v>
      </c>
      <c r="AO428">
        <f t="shared" si="6"/>
        <v>26826.48401826484</v>
      </c>
      <c r="AP428">
        <v>684.93150684931504</v>
      </c>
      <c r="AQ428">
        <v>0.128804</v>
      </c>
      <c r="AR428">
        <v>0.15537399999999998</v>
      </c>
      <c r="AS428">
        <v>0.16931000000000002</v>
      </c>
      <c r="AT428">
        <v>0.14861199999999999</v>
      </c>
      <c r="AU428">
        <v>0.12662399999999999</v>
      </c>
      <c r="AW428">
        <v>0.12880400000000003</v>
      </c>
      <c r="AX428">
        <v>0.15537400000000001</v>
      </c>
      <c r="AY428">
        <v>0.16931000000000002</v>
      </c>
      <c r="AZ428">
        <v>0.14861200000000002</v>
      </c>
      <c r="BA428">
        <v>0.12662400000000001</v>
      </c>
      <c r="BC428" s="52">
        <v>100000</v>
      </c>
      <c r="BD428" s="52">
        <v>100000</v>
      </c>
      <c r="BE428">
        <v>0</v>
      </c>
      <c r="BF428">
        <v>0</v>
      </c>
      <c r="BG428">
        <v>0</v>
      </c>
    </row>
    <row r="429" spans="1:59">
      <c r="A429">
        <v>428</v>
      </c>
      <c r="E429">
        <v>9795.2054794520554</v>
      </c>
      <c r="K429">
        <v>8293.3974069656306</v>
      </c>
      <c r="L429">
        <v>9043.0174069656314</v>
      </c>
      <c r="M429">
        <v>9792.6374069656304</v>
      </c>
      <c r="N429">
        <v>10542.257406965629</v>
      </c>
      <c r="O429">
        <v>11291.877406965628</v>
      </c>
      <c r="Q429">
        <v>54288.224090944357</v>
      </c>
      <c r="R429">
        <v>52821.542732530492</v>
      </c>
      <c r="S429">
        <v>51354.861374116626</v>
      </c>
      <c r="T429">
        <v>49888.180015702761</v>
      </c>
      <c r="U429">
        <v>48421.498657288896</v>
      </c>
      <c r="W429">
        <v>0</v>
      </c>
      <c r="AB429">
        <v>1</v>
      </c>
      <c r="AC429">
        <v>1</v>
      </c>
      <c r="AD429">
        <v>1</v>
      </c>
      <c r="AE429">
        <v>1</v>
      </c>
      <c r="AF429">
        <v>1</v>
      </c>
      <c r="AL429">
        <v>0.93259360000000002</v>
      </c>
      <c r="AM429" s="5">
        <v>9.9133319854736328</v>
      </c>
      <c r="AN429">
        <v>570.77625570776252</v>
      </c>
      <c r="AO429">
        <f t="shared" si="6"/>
        <v>26826.48401826484</v>
      </c>
      <c r="AP429">
        <v>684.93150684931504</v>
      </c>
      <c r="AQ429">
        <v>0.12710199999999999</v>
      </c>
      <c r="AR429">
        <v>0.15743299999999999</v>
      </c>
      <c r="AS429">
        <v>0.16968900000000001</v>
      </c>
      <c r="AT429">
        <v>0.148392</v>
      </c>
      <c r="AU429">
        <v>0.126442</v>
      </c>
      <c r="AW429">
        <v>0.12710199999999999</v>
      </c>
      <c r="AX429">
        <v>0.15743299999999999</v>
      </c>
      <c r="AY429">
        <v>0.16968900000000003</v>
      </c>
      <c r="AZ429">
        <v>0.14839200000000002</v>
      </c>
      <c r="BA429">
        <v>0.126442</v>
      </c>
      <c r="BC429" s="52">
        <v>100000</v>
      </c>
      <c r="BD429" s="52">
        <v>100000</v>
      </c>
      <c r="BE429">
        <v>0</v>
      </c>
      <c r="BF429">
        <v>0</v>
      </c>
      <c r="BG429">
        <v>0</v>
      </c>
    </row>
    <row r="430" spans="1:59">
      <c r="A430">
        <v>429</v>
      </c>
      <c r="E430">
        <v>9795.2054794520554</v>
      </c>
      <c r="K430">
        <v>7358.5010754557316</v>
      </c>
      <c r="L430">
        <v>7998.016075455731</v>
      </c>
      <c r="M430">
        <v>8637.5310754557304</v>
      </c>
      <c r="N430">
        <v>9277.0460754557298</v>
      </c>
      <c r="O430">
        <v>9916.5610754557292</v>
      </c>
      <c r="Q430">
        <v>52772.706102047923</v>
      </c>
      <c r="R430">
        <v>51346.968834801752</v>
      </c>
      <c r="S430">
        <v>49921.231567555587</v>
      </c>
      <c r="T430">
        <v>48495.494300309423</v>
      </c>
      <c r="U430">
        <v>47069.757033063259</v>
      </c>
      <c r="W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L430">
        <v>1.6425171000000001</v>
      </c>
      <c r="AM430" s="5">
        <v>8.1445989608764648</v>
      </c>
      <c r="AN430">
        <v>570.77625570776252</v>
      </c>
      <c r="AO430">
        <f t="shared" si="6"/>
        <v>26826.48401826484</v>
      </c>
      <c r="AP430">
        <v>684.93150684931504</v>
      </c>
      <c r="AQ430">
        <v>0.123039</v>
      </c>
      <c r="AR430">
        <v>0.14786600000000003</v>
      </c>
      <c r="AS430">
        <v>0.15228299999999997</v>
      </c>
      <c r="AT430">
        <v>0.146151</v>
      </c>
      <c r="AU430">
        <v>0.12509200000000001</v>
      </c>
      <c r="AW430">
        <v>0.123039</v>
      </c>
      <c r="AX430">
        <v>0.14786600000000005</v>
      </c>
      <c r="AY430">
        <v>0.152283</v>
      </c>
      <c r="AZ430">
        <v>0.14615100000000003</v>
      </c>
      <c r="BA430">
        <v>0.12509200000000004</v>
      </c>
      <c r="BC430" s="52">
        <v>100000</v>
      </c>
      <c r="BD430" s="52">
        <v>100000</v>
      </c>
      <c r="BE430">
        <v>0</v>
      </c>
      <c r="BF430">
        <v>0</v>
      </c>
      <c r="BG430">
        <v>0</v>
      </c>
    </row>
    <row r="431" spans="1:59">
      <c r="A431">
        <v>430</v>
      </c>
      <c r="E431">
        <v>9795.2054794520554</v>
      </c>
      <c r="K431">
        <v>6250.2154493800881</v>
      </c>
      <c r="L431">
        <v>6781.0821160467549</v>
      </c>
      <c r="M431">
        <v>7311.9487827134217</v>
      </c>
      <c r="N431">
        <v>7842.8154493800885</v>
      </c>
      <c r="O431">
        <v>8373.6821160467553</v>
      </c>
      <c r="Q431">
        <v>47765.267038001919</v>
      </c>
      <c r="R431">
        <v>46474.813576476132</v>
      </c>
      <c r="S431">
        <v>45184.360114950345</v>
      </c>
      <c r="T431">
        <v>43893.906653424558</v>
      </c>
      <c r="U431">
        <v>42603.45319189877</v>
      </c>
      <c r="W431">
        <v>0</v>
      </c>
      <c r="AB431">
        <v>1</v>
      </c>
      <c r="AC431">
        <v>1</v>
      </c>
      <c r="AD431">
        <v>1</v>
      </c>
      <c r="AE431">
        <v>1</v>
      </c>
      <c r="AF431">
        <v>1</v>
      </c>
      <c r="AL431">
        <v>1.4647737999999999</v>
      </c>
      <c r="AM431" s="5">
        <v>8.0543537139892578</v>
      </c>
      <c r="AN431">
        <v>570.77625570776252</v>
      </c>
      <c r="AO431">
        <f t="shared" si="6"/>
        <v>26826.48401826484</v>
      </c>
      <c r="AP431">
        <v>684.93150684931504</v>
      </c>
      <c r="AQ431">
        <v>0.11938299999999999</v>
      </c>
      <c r="AR431">
        <v>0.14082800000000001</v>
      </c>
      <c r="AS431">
        <v>0.14568</v>
      </c>
      <c r="AT431">
        <v>0.14330500000000002</v>
      </c>
      <c r="AU431">
        <v>0.123678</v>
      </c>
      <c r="AW431">
        <v>0.119383</v>
      </c>
      <c r="AX431">
        <v>0.14082800000000001</v>
      </c>
      <c r="AY431">
        <v>0.14568000000000003</v>
      </c>
      <c r="AZ431">
        <v>0.14330500000000002</v>
      </c>
      <c r="BA431">
        <v>0.123678</v>
      </c>
      <c r="BC431" s="52">
        <v>100000</v>
      </c>
      <c r="BD431" s="52">
        <v>100000</v>
      </c>
      <c r="BE431">
        <v>0</v>
      </c>
      <c r="BF431">
        <v>0</v>
      </c>
      <c r="BG431">
        <v>0</v>
      </c>
    </row>
    <row r="432" spans="1:59">
      <c r="A432">
        <v>431</v>
      </c>
      <c r="E432">
        <v>9795.2054794520554</v>
      </c>
      <c r="K432">
        <v>6001.8470004075325</v>
      </c>
      <c r="L432">
        <v>6461.6295004075328</v>
      </c>
      <c r="M432">
        <v>6921.412000407533</v>
      </c>
      <c r="N432">
        <v>7381.1945004075333</v>
      </c>
      <c r="O432">
        <v>7840.9770004075335</v>
      </c>
      <c r="Q432">
        <v>37241.269830121848</v>
      </c>
      <c r="R432">
        <v>36235.138630346468</v>
      </c>
      <c r="S432">
        <v>35229.007430571088</v>
      </c>
      <c r="T432">
        <v>34222.876230795708</v>
      </c>
      <c r="U432">
        <v>33216.745031020328</v>
      </c>
      <c r="W432">
        <v>0</v>
      </c>
      <c r="AB432">
        <v>1</v>
      </c>
      <c r="AC432">
        <v>1</v>
      </c>
      <c r="AD432">
        <v>1</v>
      </c>
      <c r="AE432">
        <v>1</v>
      </c>
      <c r="AF432">
        <v>1</v>
      </c>
      <c r="AL432">
        <v>1.9932430000000001</v>
      </c>
      <c r="AM432" s="5">
        <v>7.4478797912597656</v>
      </c>
      <c r="AN432">
        <v>570.77625570776252</v>
      </c>
      <c r="AO432">
        <f t="shared" si="6"/>
        <v>26826.48401826484</v>
      </c>
      <c r="AP432">
        <v>684.93150684931504</v>
      </c>
      <c r="AQ432">
        <v>0.11509800000000001</v>
      </c>
      <c r="AR432">
        <v>0.133714</v>
      </c>
      <c r="AS432">
        <v>0.13813499999999998</v>
      </c>
      <c r="AT432">
        <v>0.142933</v>
      </c>
      <c r="AU432">
        <v>0.12216100000000001</v>
      </c>
      <c r="AW432">
        <v>0.11509800000000002</v>
      </c>
      <c r="AX432">
        <v>0.133714</v>
      </c>
      <c r="AY432">
        <v>0.13813500000000001</v>
      </c>
      <c r="AZ432">
        <v>0.14293300000000003</v>
      </c>
      <c r="BA432">
        <v>0.12216100000000001</v>
      </c>
      <c r="BC432" s="52">
        <v>100000</v>
      </c>
      <c r="BD432" s="52">
        <v>100000</v>
      </c>
      <c r="BE432">
        <v>0</v>
      </c>
      <c r="BF432">
        <v>0</v>
      </c>
      <c r="BG432">
        <v>0</v>
      </c>
    </row>
    <row r="433" spans="1:59">
      <c r="A433">
        <v>432</v>
      </c>
      <c r="E433">
        <v>9795.2054794520554</v>
      </c>
      <c r="K433">
        <v>4472.9751800811937</v>
      </c>
      <c r="L433">
        <v>4876.2201800811936</v>
      </c>
      <c r="M433">
        <v>5279.4651800811935</v>
      </c>
      <c r="N433">
        <v>5682.7101800811934</v>
      </c>
      <c r="O433">
        <v>6085.9551800811932</v>
      </c>
      <c r="Q433">
        <v>28538.042813870979</v>
      </c>
      <c r="R433">
        <v>27767.04291425438</v>
      </c>
      <c r="S433">
        <v>26996.04301463778</v>
      </c>
      <c r="T433">
        <v>26225.043115021181</v>
      </c>
      <c r="U433">
        <v>25454.043215404581</v>
      </c>
      <c r="W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L433">
        <v>1.9524646000000001</v>
      </c>
      <c r="AM433" s="5">
        <v>6.3591609001159668</v>
      </c>
      <c r="AN433">
        <v>570.77625570776252</v>
      </c>
      <c r="AO433">
        <f t="shared" si="6"/>
        <v>26826.48401826484</v>
      </c>
      <c r="AP433">
        <v>684.93150684931504</v>
      </c>
      <c r="AQ433">
        <v>0.11135299999999999</v>
      </c>
      <c r="AR433">
        <v>0.13284700000000002</v>
      </c>
      <c r="AS433">
        <v>0.13999600000000001</v>
      </c>
      <c r="AT433">
        <v>0.14321199999999998</v>
      </c>
      <c r="AU433">
        <v>0.12177400000000001</v>
      </c>
      <c r="AW433">
        <v>0.11135299999999999</v>
      </c>
      <c r="AX433">
        <v>0.13284700000000005</v>
      </c>
      <c r="AY433">
        <v>0.13999600000000001</v>
      </c>
      <c r="AZ433">
        <v>0.14321200000000001</v>
      </c>
      <c r="BA433">
        <v>0.12177400000000001</v>
      </c>
      <c r="BC433" s="52">
        <v>100000</v>
      </c>
      <c r="BD433" s="52">
        <v>100000</v>
      </c>
      <c r="BE433">
        <v>0</v>
      </c>
      <c r="BF433">
        <v>0</v>
      </c>
      <c r="BG433">
        <v>0</v>
      </c>
    </row>
    <row r="434" spans="1:59">
      <c r="A434">
        <v>433</v>
      </c>
      <c r="E434">
        <v>9795.2054794520554</v>
      </c>
      <c r="K434">
        <v>3368.8967147564258</v>
      </c>
      <c r="L434">
        <v>3568.2642147564256</v>
      </c>
      <c r="M434">
        <v>3767.6317147564255</v>
      </c>
      <c r="N434">
        <v>3966.9992147564253</v>
      </c>
      <c r="O434">
        <v>4166.3667147564256</v>
      </c>
      <c r="Q434">
        <v>30032.78369671887</v>
      </c>
      <c r="R434">
        <v>29221.401030266217</v>
      </c>
      <c r="S434">
        <v>28410.018363813564</v>
      </c>
      <c r="T434">
        <v>27598.635697360911</v>
      </c>
      <c r="U434">
        <v>26787.253030908258</v>
      </c>
      <c r="W434">
        <v>0</v>
      </c>
      <c r="AB434">
        <v>1</v>
      </c>
      <c r="AC434">
        <v>1</v>
      </c>
      <c r="AD434">
        <v>1</v>
      </c>
      <c r="AE434">
        <v>1</v>
      </c>
      <c r="AF434">
        <v>1</v>
      </c>
      <c r="AL434">
        <v>1.4891642</v>
      </c>
      <c r="AM434" s="5">
        <v>6.3701019287109384</v>
      </c>
      <c r="AN434">
        <v>570.77625570776252</v>
      </c>
      <c r="AO434">
        <f t="shared" si="6"/>
        <v>26826.48401826484</v>
      </c>
      <c r="AP434">
        <v>684.93150684931504</v>
      </c>
      <c r="AQ434">
        <v>0.11136499999999999</v>
      </c>
      <c r="AR434">
        <v>0.132939</v>
      </c>
      <c r="AS434">
        <v>0.140709</v>
      </c>
      <c r="AT434">
        <v>0.14338999999999999</v>
      </c>
      <c r="AU434">
        <v>0.12164499999999999</v>
      </c>
      <c r="AW434">
        <v>0.11136499999999998</v>
      </c>
      <c r="AX434">
        <v>0.13293900000000003</v>
      </c>
      <c r="AY434">
        <v>0.14070900000000003</v>
      </c>
      <c r="AZ434">
        <v>0.14339000000000002</v>
      </c>
      <c r="BA434">
        <v>0.12164499999999999</v>
      </c>
      <c r="BC434" s="52">
        <v>100000</v>
      </c>
      <c r="BD434" s="52">
        <v>100000</v>
      </c>
      <c r="BE434">
        <v>0</v>
      </c>
      <c r="BF434">
        <v>0</v>
      </c>
      <c r="BG434">
        <v>0</v>
      </c>
    </row>
    <row r="435" spans="1:59">
      <c r="A435">
        <v>434</v>
      </c>
      <c r="E435">
        <v>9795.2054794520554</v>
      </c>
      <c r="K435">
        <v>2400.163201855326</v>
      </c>
      <c r="L435">
        <v>2500.8082018553259</v>
      </c>
      <c r="M435">
        <v>2601.4532018553259</v>
      </c>
      <c r="N435">
        <v>2702.0982018553259</v>
      </c>
      <c r="O435">
        <v>2802.7432018553259</v>
      </c>
      <c r="Q435">
        <v>30608.80037281691</v>
      </c>
      <c r="R435">
        <v>29781.855714438349</v>
      </c>
      <c r="S435">
        <v>28954.911056059787</v>
      </c>
      <c r="T435">
        <v>28127.966397681226</v>
      </c>
      <c r="U435">
        <v>27301.021739302665</v>
      </c>
      <c r="W435">
        <v>0</v>
      </c>
      <c r="AB435">
        <v>1</v>
      </c>
      <c r="AC435">
        <v>1</v>
      </c>
      <c r="AD435">
        <v>1</v>
      </c>
      <c r="AE435">
        <v>1</v>
      </c>
      <c r="AF435">
        <v>1</v>
      </c>
      <c r="AL435">
        <v>0.61919915999999997</v>
      </c>
      <c r="AM435" s="5">
        <v>6.311281681060791</v>
      </c>
      <c r="AN435">
        <v>570.77625570776252</v>
      </c>
      <c r="AO435">
        <f t="shared" si="6"/>
        <v>26826.48401826484</v>
      </c>
      <c r="AP435">
        <v>684.93150684931504</v>
      </c>
      <c r="AQ435">
        <v>0.11143800000000001</v>
      </c>
      <c r="AR435">
        <v>0.132988</v>
      </c>
      <c r="AS435">
        <v>0.14265700000000001</v>
      </c>
      <c r="AT435">
        <v>0.144064</v>
      </c>
      <c r="AU435">
        <v>0.121762</v>
      </c>
      <c r="AW435">
        <v>0.11143800000000002</v>
      </c>
      <c r="AX435">
        <v>0.132988</v>
      </c>
      <c r="AY435">
        <v>0.14265700000000003</v>
      </c>
      <c r="AZ435">
        <v>0.14406400000000003</v>
      </c>
      <c r="BA435">
        <v>0.121762</v>
      </c>
      <c r="BC435" s="52">
        <v>100000</v>
      </c>
      <c r="BD435" s="52">
        <v>100000</v>
      </c>
      <c r="BE435">
        <v>0</v>
      </c>
      <c r="BF435">
        <v>0</v>
      </c>
      <c r="BG435">
        <v>0</v>
      </c>
    </row>
    <row r="436" spans="1:59">
      <c r="A436">
        <v>435</v>
      </c>
      <c r="E436">
        <v>9795.2054794520554</v>
      </c>
      <c r="K436">
        <v>1814.4718397627621</v>
      </c>
      <c r="L436">
        <v>1865.6193397627621</v>
      </c>
      <c r="M436">
        <v>1916.7668397627622</v>
      </c>
      <c r="N436">
        <v>1967.9143397627622</v>
      </c>
      <c r="O436">
        <v>2019.0618397627622</v>
      </c>
      <c r="Q436">
        <v>31225.953144644642</v>
      </c>
      <c r="R436">
        <v>30382.335138086673</v>
      </c>
      <c r="S436">
        <v>29538.717131528705</v>
      </c>
      <c r="T436">
        <v>28695.099124970737</v>
      </c>
      <c r="U436">
        <v>27851.481118412768</v>
      </c>
      <c r="W436">
        <v>0</v>
      </c>
      <c r="AB436">
        <v>1</v>
      </c>
      <c r="AC436">
        <v>1</v>
      </c>
      <c r="AD436">
        <v>1</v>
      </c>
      <c r="AE436">
        <v>1</v>
      </c>
      <c r="AF436">
        <v>1</v>
      </c>
      <c r="AL436">
        <v>0.30360487000000003</v>
      </c>
      <c r="AM436" s="5">
        <v>5.8619952201843262</v>
      </c>
      <c r="AN436">
        <v>570.77625570776252</v>
      </c>
      <c r="AO436">
        <f t="shared" si="6"/>
        <v>26826.48401826484</v>
      </c>
      <c r="AP436">
        <v>684.93150684931504</v>
      </c>
      <c r="AQ436">
        <v>0.111459</v>
      </c>
      <c r="AR436">
        <v>0.13283200000000001</v>
      </c>
      <c r="AS436">
        <v>0.14032700000000001</v>
      </c>
      <c r="AT436">
        <v>0.14349600000000001</v>
      </c>
      <c r="AU436">
        <v>0.12167700000000001</v>
      </c>
      <c r="AW436">
        <v>0.11145900000000002</v>
      </c>
      <c r="AX436">
        <v>0.13283200000000001</v>
      </c>
      <c r="AY436">
        <v>0.14032700000000004</v>
      </c>
      <c r="AZ436">
        <v>0.14349600000000001</v>
      </c>
      <c r="BA436">
        <v>0.12167700000000002</v>
      </c>
      <c r="BC436" s="52">
        <v>100000</v>
      </c>
      <c r="BD436" s="52">
        <v>100000</v>
      </c>
      <c r="BE436">
        <v>0</v>
      </c>
      <c r="BF436">
        <v>0</v>
      </c>
      <c r="BG436">
        <v>0</v>
      </c>
    </row>
    <row r="437" spans="1:59">
      <c r="A437">
        <v>436</v>
      </c>
      <c r="E437">
        <v>9795.2054794520554</v>
      </c>
      <c r="K437">
        <v>1699.6763327926196</v>
      </c>
      <c r="L437">
        <v>1741.4738327926198</v>
      </c>
      <c r="M437">
        <v>1783.2713327926199</v>
      </c>
      <c r="N437">
        <v>1825.06883279262</v>
      </c>
      <c r="O437">
        <v>1866.8663327926201</v>
      </c>
      <c r="Q437">
        <v>33150.354781809066</v>
      </c>
      <c r="R437">
        <v>32254.746052922226</v>
      </c>
      <c r="S437">
        <v>31359.137324035386</v>
      </c>
      <c r="T437">
        <v>30463.528595148546</v>
      </c>
      <c r="U437">
        <v>29567.919866261705</v>
      </c>
      <c r="W437">
        <v>0</v>
      </c>
      <c r="AB437">
        <v>1</v>
      </c>
      <c r="AC437">
        <v>1</v>
      </c>
      <c r="AD437">
        <v>1</v>
      </c>
      <c r="AE437">
        <v>1</v>
      </c>
      <c r="AF437">
        <v>1</v>
      </c>
      <c r="AL437">
        <v>0.68143580000000004</v>
      </c>
      <c r="AM437" s="5">
        <v>4.015662670135498</v>
      </c>
      <c r="AN437">
        <v>570.77625570776252</v>
      </c>
      <c r="AO437">
        <f t="shared" si="6"/>
        <v>26826.48401826484</v>
      </c>
      <c r="AP437">
        <v>684.93150684931504</v>
      </c>
      <c r="AQ437">
        <v>0.109321</v>
      </c>
      <c r="AR437">
        <v>0.12743599999999999</v>
      </c>
      <c r="AS437">
        <v>0.13647999999999999</v>
      </c>
      <c r="AT437">
        <v>0.14052199999999998</v>
      </c>
      <c r="AU437">
        <v>0.120362</v>
      </c>
      <c r="AW437">
        <v>0.10932099999999999</v>
      </c>
      <c r="AX437">
        <v>0.12743599999999999</v>
      </c>
      <c r="AY437">
        <v>0.13647999999999999</v>
      </c>
      <c r="AZ437">
        <v>0.14052199999999998</v>
      </c>
      <c r="BA437">
        <v>0.12036200000000001</v>
      </c>
      <c r="BC437" s="52">
        <v>100000</v>
      </c>
      <c r="BD437" s="52">
        <v>100000</v>
      </c>
      <c r="BE437">
        <v>0</v>
      </c>
      <c r="BF437">
        <v>0</v>
      </c>
      <c r="BG437">
        <v>0</v>
      </c>
    </row>
    <row r="438" spans="1:59">
      <c r="A438">
        <v>437</v>
      </c>
      <c r="E438">
        <v>9795.2054794520554</v>
      </c>
      <c r="K438">
        <v>1918.7249022152382</v>
      </c>
      <c r="L438">
        <v>1960.6599022152382</v>
      </c>
      <c r="M438">
        <v>2002.5949022152381</v>
      </c>
      <c r="N438">
        <v>2044.5299022152381</v>
      </c>
      <c r="O438">
        <v>2086.464902215238</v>
      </c>
      <c r="Q438">
        <v>37797.713978014493</v>
      </c>
      <c r="R438">
        <v>36776.549566160909</v>
      </c>
      <c r="S438">
        <v>35755.385154307325</v>
      </c>
      <c r="T438">
        <v>34734.220742453741</v>
      </c>
      <c r="U438">
        <v>33713.056330600157</v>
      </c>
      <c r="W438">
        <v>0</v>
      </c>
      <c r="AB438">
        <v>1</v>
      </c>
      <c r="AC438">
        <v>1</v>
      </c>
      <c r="AD438">
        <v>1</v>
      </c>
      <c r="AE438">
        <v>1</v>
      </c>
      <c r="AF438">
        <v>1</v>
      </c>
      <c r="AL438">
        <v>1.1739242999999999</v>
      </c>
      <c r="AM438" s="5">
        <v>4.1239228248596191</v>
      </c>
      <c r="AN438">
        <v>570.77625570776252</v>
      </c>
      <c r="AO438">
        <f t="shared" si="6"/>
        <v>26826.48401826484</v>
      </c>
      <c r="AP438">
        <v>684.93150684931504</v>
      </c>
      <c r="AQ438">
        <v>0.109779</v>
      </c>
      <c r="AR438">
        <v>0.126718</v>
      </c>
      <c r="AS438">
        <v>0.136078</v>
      </c>
      <c r="AT438">
        <v>0.139958</v>
      </c>
      <c r="AU438">
        <v>0.120286</v>
      </c>
      <c r="AW438">
        <v>0.109779</v>
      </c>
      <c r="AX438">
        <v>0.126718</v>
      </c>
      <c r="AY438">
        <v>0.13607800000000003</v>
      </c>
      <c r="AZ438">
        <v>0.13995800000000003</v>
      </c>
      <c r="BA438">
        <v>0.12028599999999999</v>
      </c>
      <c r="BC438" s="52">
        <v>100000</v>
      </c>
      <c r="BD438" s="52">
        <v>100000</v>
      </c>
      <c r="BE438">
        <v>0</v>
      </c>
      <c r="BF438">
        <v>0</v>
      </c>
      <c r="BG438">
        <v>0</v>
      </c>
    </row>
    <row r="439" spans="1:59">
      <c r="A439">
        <v>438</v>
      </c>
      <c r="E439">
        <v>9795.2054794520554</v>
      </c>
      <c r="K439">
        <v>2800.7760935266392</v>
      </c>
      <c r="L439">
        <v>2842.4360935266391</v>
      </c>
      <c r="M439">
        <v>2884.0960935266389</v>
      </c>
      <c r="N439">
        <v>2925.7560935266388</v>
      </c>
      <c r="O439">
        <v>2967.4160935266386</v>
      </c>
      <c r="Q439">
        <v>51986.719476891383</v>
      </c>
      <c r="R439">
        <v>50582.21687423969</v>
      </c>
      <c r="S439">
        <v>49177.714271587996</v>
      </c>
      <c r="T439">
        <v>47773.211668936303</v>
      </c>
      <c r="U439">
        <v>46368.709066284609</v>
      </c>
      <c r="W439">
        <v>0</v>
      </c>
      <c r="AB439">
        <v>1</v>
      </c>
      <c r="AC439">
        <v>1</v>
      </c>
      <c r="AD439">
        <v>1</v>
      </c>
      <c r="AE439">
        <v>1</v>
      </c>
      <c r="AF439">
        <v>1</v>
      </c>
      <c r="AL439">
        <v>1.5280125</v>
      </c>
      <c r="AM439" s="5">
        <v>6.6955065727233887</v>
      </c>
      <c r="AN439">
        <v>570.77625570776252</v>
      </c>
      <c r="AO439">
        <f t="shared" si="6"/>
        <v>26826.48401826484</v>
      </c>
      <c r="AP439">
        <v>684.93150684931504</v>
      </c>
      <c r="AQ439">
        <v>0.111901</v>
      </c>
      <c r="AR439">
        <v>0.12887999999999999</v>
      </c>
      <c r="AS439">
        <v>0.13689099999999998</v>
      </c>
      <c r="AT439">
        <v>0.14166800000000002</v>
      </c>
      <c r="AU439">
        <v>0.121044</v>
      </c>
      <c r="AW439">
        <v>0.11190100000000001</v>
      </c>
      <c r="AX439">
        <v>0.12887999999999999</v>
      </c>
      <c r="AY439">
        <v>0.13689099999999998</v>
      </c>
      <c r="AZ439">
        <v>0.14166800000000002</v>
      </c>
      <c r="BA439">
        <v>0.121044</v>
      </c>
      <c r="BC439" s="52">
        <v>100000</v>
      </c>
      <c r="BD439" s="52">
        <v>100000</v>
      </c>
      <c r="BE439">
        <v>0</v>
      </c>
      <c r="BF439">
        <v>0</v>
      </c>
      <c r="BG439">
        <v>0</v>
      </c>
    </row>
    <row r="440" spans="1:59">
      <c r="A440">
        <v>439</v>
      </c>
      <c r="E440">
        <v>9795.2054794520554</v>
      </c>
      <c r="K440">
        <v>4395.027981142598</v>
      </c>
      <c r="L440">
        <v>4435.0379811425983</v>
      </c>
      <c r="M440">
        <v>4475.0479811425985</v>
      </c>
      <c r="N440">
        <v>4515.0579811425987</v>
      </c>
      <c r="O440">
        <v>4555.0679811425989</v>
      </c>
      <c r="Q440">
        <v>61827.223620109522</v>
      </c>
      <c r="R440">
        <v>60156.864385572218</v>
      </c>
      <c r="S440">
        <v>58486.505151034915</v>
      </c>
      <c r="T440">
        <v>56816.145916497611</v>
      </c>
      <c r="U440">
        <v>55145.786681960308</v>
      </c>
      <c r="W440">
        <v>0</v>
      </c>
      <c r="AB440">
        <v>1</v>
      </c>
      <c r="AC440">
        <v>1</v>
      </c>
      <c r="AD440">
        <v>1</v>
      </c>
      <c r="AE440">
        <v>1</v>
      </c>
      <c r="AF440">
        <v>1</v>
      </c>
      <c r="AL440">
        <v>0.94000300000000003</v>
      </c>
      <c r="AM440" s="5">
        <v>7.2531533241271973</v>
      </c>
      <c r="AN440">
        <v>570.77625570776252</v>
      </c>
      <c r="AO440">
        <f t="shared" si="6"/>
        <v>26826.48401826484</v>
      </c>
      <c r="AP440">
        <v>684.93150684931504</v>
      </c>
      <c r="AQ440">
        <v>0.12296599999999999</v>
      </c>
      <c r="AR440">
        <v>0.149197</v>
      </c>
      <c r="AS440">
        <v>0.16150100000000001</v>
      </c>
      <c r="AT440">
        <v>0.14661000000000002</v>
      </c>
      <c r="AU440">
        <v>0.123405</v>
      </c>
      <c r="AW440">
        <v>0.12296600000000001</v>
      </c>
      <c r="AX440">
        <v>0.14919700000000002</v>
      </c>
      <c r="AY440">
        <v>0.16150100000000001</v>
      </c>
      <c r="AZ440">
        <v>0.14661000000000002</v>
      </c>
      <c r="BA440">
        <v>0.123405</v>
      </c>
      <c r="BC440" s="52">
        <v>100000</v>
      </c>
      <c r="BD440" s="52">
        <v>100000</v>
      </c>
      <c r="BE440">
        <v>0</v>
      </c>
      <c r="BF440">
        <v>0</v>
      </c>
      <c r="BG440">
        <v>0</v>
      </c>
    </row>
    <row r="441" spans="1:59">
      <c r="A441">
        <v>440</v>
      </c>
      <c r="E441">
        <v>9795.2054794520554</v>
      </c>
      <c r="K441">
        <v>5747.97502757642</v>
      </c>
      <c r="L441">
        <v>5789.9100275764195</v>
      </c>
      <c r="M441">
        <v>5831.8450275764189</v>
      </c>
      <c r="N441">
        <v>5873.7800275764184</v>
      </c>
      <c r="O441">
        <v>5915.7150275764179</v>
      </c>
      <c r="Q441">
        <v>57338.900553662039</v>
      </c>
      <c r="R441">
        <v>55789.800394405771</v>
      </c>
      <c r="S441">
        <v>54240.700235149503</v>
      </c>
      <c r="T441">
        <v>52691.600075893235</v>
      </c>
      <c r="U441">
        <v>51142.499916636967</v>
      </c>
      <c r="W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L441">
        <v>0.69600550000000005</v>
      </c>
      <c r="AM441" s="5">
        <v>9.3418760299682617</v>
      </c>
      <c r="AN441">
        <v>570.77625570776252</v>
      </c>
      <c r="AO441">
        <f t="shared" si="6"/>
        <v>26826.48401826484</v>
      </c>
      <c r="AP441">
        <v>684.93150684931504</v>
      </c>
      <c r="AQ441">
        <v>0.13206599999999999</v>
      </c>
      <c r="AR441">
        <v>0.16512100000000002</v>
      </c>
      <c r="AS441">
        <v>0.17334200000000002</v>
      </c>
      <c r="AT441">
        <v>0.150948</v>
      </c>
      <c r="AU441">
        <v>0.127806</v>
      </c>
      <c r="AW441">
        <v>0.13206600000000002</v>
      </c>
      <c r="AX441">
        <v>0.16512100000000002</v>
      </c>
      <c r="AY441">
        <v>0.17334200000000005</v>
      </c>
      <c r="AZ441">
        <v>0.15094800000000003</v>
      </c>
      <c r="BA441">
        <v>0.12780600000000003</v>
      </c>
      <c r="BC441" s="52">
        <v>100000</v>
      </c>
      <c r="BD441" s="52">
        <v>100000</v>
      </c>
      <c r="BE441">
        <v>0</v>
      </c>
      <c r="BF441">
        <v>0</v>
      </c>
      <c r="BG441">
        <v>0</v>
      </c>
    </row>
    <row r="442" spans="1:59">
      <c r="A442">
        <v>441</v>
      </c>
      <c r="E442">
        <v>9795.2054794520554</v>
      </c>
      <c r="K442">
        <v>4867.095218989205</v>
      </c>
      <c r="L442">
        <v>4916.9227189892054</v>
      </c>
      <c r="M442">
        <v>4966.7502189892057</v>
      </c>
      <c r="N442">
        <v>5016.577718989206</v>
      </c>
      <c r="O442">
        <v>5066.4052189892063</v>
      </c>
      <c r="Q442">
        <v>56158.880592131682</v>
      </c>
      <c r="R442">
        <v>54641.660520876314</v>
      </c>
      <c r="S442">
        <v>53124.440449620946</v>
      </c>
      <c r="T442">
        <v>51607.220378365579</v>
      </c>
      <c r="U442">
        <v>50090.000307110211</v>
      </c>
      <c r="W442">
        <v>0.20430000000000001</v>
      </c>
      <c r="AB442">
        <v>1</v>
      </c>
      <c r="AC442">
        <v>1</v>
      </c>
      <c r="AD442">
        <v>1</v>
      </c>
      <c r="AE442">
        <v>1</v>
      </c>
      <c r="AF442">
        <v>1</v>
      </c>
      <c r="AL442">
        <v>0.14588724</v>
      </c>
      <c r="AM442" s="5">
        <v>9.2843217849731445</v>
      </c>
      <c r="AN442">
        <v>570.77625570776252</v>
      </c>
      <c r="AO442">
        <f t="shared" si="6"/>
        <v>26826.48401826484</v>
      </c>
      <c r="AP442">
        <v>684.93150684931504</v>
      </c>
      <c r="AQ442">
        <v>0.13247</v>
      </c>
      <c r="AR442">
        <v>0.16708799999999999</v>
      </c>
      <c r="AS442">
        <v>0.17480899999999999</v>
      </c>
      <c r="AT442">
        <v>0.151616</v>
      </c>
      <c r="AU442">
        <v>0.12855900000000001</v>
      </c>
      <c r="AW442">
        <v>0.13247000000000003</v>
      </c>
      <c r="AX442">
        <v>0.16708800000000001</v>
      </c>
      <c r="AY442">
        <v>0.17480899999999999</v>
      </c>
      <c r="AZ442">
        <v>0.15161600000000003</v>
      </c>
      <c r="BA442">
        <v>0.12855900000000003</v>
      </c>
      <c r="BC442" s="52">
        <v>100000</v>
      </c>
      <c r="BD442" s="52">
        <v>100000</v>
      </c>
      <c r="BE442">
        <v>0</v>
      </c>
      <c r="BF442">
        <v>0</v>
      </c>
      <c r="BG442">
        <v>0</v>
      </c>
    </row>
    <row r="443" spans="1:59">
      <c r="A443">
        <v>442</v>
      </c>
      <c r="E443">
        <v>9795.2054794520554</v>
      </c>
      <c r="K443">
        <v>4316.5453386221943</v>
      </c>
      <c r="L443">
        <v>4391.5353386221941</v>
      </c>
      <c r="M443">
        <v>4466.5253386221939</v>
      </c>
      <c r="N443">
        <v>4541.5153386221937</v>
      </c>
      <c r="O443">
        <v>4616.5053386221934</v>
      </c>
      <c r="Q443">
        <v>54675.848165789517</v>
      </c>
      <c r="R443">
        <v>53198.694537108007</v>
      </c>
      <c r="S443">
        <v>51721.540908426497</v>
      </c>
      <c r="T443">
        <v>50244.387279744988</v>
      </c>
      <c r="U443">
        <v>48767.233651063478</v>
      </c>
      <c r="W443">
        <v>0.29372000000000004</v>
      </c>
      <c r="AB443">
        <v>1</v>
      </c>
      <c r="AC443">
        <v>1</v>
      </c>
      <c r="AD443">
        <v>1</v>
      </c>
      <c r="AE443">
        <v>1</v>
      </c>
      <c r="AF443">
        <v>1</v>
      </c>
      <c r="AL443">
        <v>0.51567525000000003</v>
      </c>
      <c r="AM443" s="5">
        <v>8.2258815765380859</v>
      </c>
      <c r="AN443">
        <v>570.77625570776252</v>
      </c>
      <c r="AO443">
        <f t="shared" si="6"/>
        <v>26826.48401826484</v>
      </c>
      <c r="AP443">
        <v>684.93150684931504</v>
      </c>
      <c r="AQ443">
        <v>0.13002699999999998</v>
      </c>
      <c r="AR443">
        <v>0.17073199999999999</v>
      </c>
      <c r="AS443">
        <v>0.17622399999999999</v>
      </c>
      <c r="AT443">
        <v>0.150256</v>
      </c>
      <c r="AU443">
        <v>0.127527</v>
      </c>
      <c r="AW443">
        <v>0.130027</v>
      </c>
      <c r="AX443">
        <v>0.17073199999999999</v>
      </c>
      <c r="AY443">
        <v>0.17622399999999999</v>
      </c>
      <c r="AZ443">
        <v>0.150256</v>
      </c>
      <c r="BA443">
        <v>0.127527</v>
      </c>
      <c r="BC443" s="52">
        <v>100000</v>
      </c>
      <c r="BD443" s="52">
        <v>100000</v>
      </c>
      <c r="BE443">
        <v>0</v>
      </c>
      <c r="BF443">
        <v>0</v>
      </c>
      <c r="BG443">
        <v>0</v>
      </c>
    </row>
    <row r="444" spans="1:59">
      <c r="A444">
        <v>443</v>
      </c>
      <c r="E444">
        <v>9795.2054794520554</v>
      </c>
      <c r="K444">
        <v>4393.8565984184124</v>
      </c>
      <c r="L444">
        <v>4502.8890984184127</v>
      </c>
      <c r="M444">
        <v>4611.9215984184129</v>
      </c>
      <c r="N444">
        <v>4720.9540984184132</v>
      </c>
      <c r="O444">
        <v>4829.9865984184135</v>
      </c>
      <c r="Q444">
        <v>53207.764198268822</v>
      </c>
      <c r="R444">
        <v>51770.273155739611</v>
      </c>
      <c r="S444">
        <v>50332.7821132104</v>
      </c>
      <c r="T444">
        <v>48895.291070681189</v>
      </c>
      <c r="U444">
        <v>47457.800028151978</v>
      </c>
      <c r="W444">
        <v>0.32686000000000004</v>
      </c>
      <c r="AB444">
        <v>1</v>
      </c>
      <c r="AC444">
        <v>1</v>
      </c>
      <c r="AD444">
        <v>1</v>
      </c>
      <c r="AE444">
        <v>1</v>
      </c>
      <c r="AF444">
        <v>1</v>
      </c>
      <c r="AL444">
        <v>0.44038444999999998</v>
      </c>
      <c r="AM444" s="5">
        <v>9.08154296875</v>
      </c>
      <c r="AN444">
        <v>570.77625570776252</v>
      </c>
      <c r="AO444">
        <f t="shared" si="6"/>
        <v>26826.48401826484</v>
      </c>
      <c r="AP444">
        <v>684.93150684931504</v>
      </c>
      <c r="AQ444">
        <v>0.12853700000000001</v>
      </c>
      <c r="AR444">
        <v>0.17103200000000002</v>
      </c>
      <c r="AS444">
        <v>0.17724500000000001</v>
      </c>
      <c r="AT444">
        <v>0.15046799999999999</v>
      </c>
      <c r="AU444">
        <v>0.12794900000000001</v>
      </c>
      <c r="AW444">
        <v>0.12853700000000001</v>
      </c>
      <c r="AX444">
        <v>0.17103200000000002</v>
      </c>
      <c r="AY444">
        <v>0.17724500000000004</v>
      </c>
      <c r="AZ444">
        <v>0.15046799999999999</v>
      </c>
      <c r="BA444">
        <v>0.12794900000000003</v>
      </c>
      <c r="BC444" s="52">
        <v>100000</v>
      </c>
      <c r="BD444" s="52">
        <v>100000</v>
      </c>
      <c r="BE444">
        <v>0</v>
      </c>
      <c r="BF444">
        <v>0</v>
      </c>
      <c r="BG444">
        <v>0</v>
      </c>
    </row>
    <row r="445" spans="1:59">
      <c r="A445">
        <v>444</v>
      </c>
      <c r="E445">
        <v>9795.2054794520554</v>
      </c>
      <c r="K445">
        <v>5080.2868747908979</v>
      </c>
      <c r="L445">
        <v>5245.8293747908974</v>
      </c>
      <c r="M445">
        <v>5411.371874790897</v>
      </c>
      <c r="N445">
        <v>5576.9143747908965</v>
      </c>
      <c r="O445">
        <v>5742.4568747908961</v>
      </c>
      <c r="Q445">
        <v>50984.170712909923</v>
      </c>
      <c r="R445">
        <v>49606.753529894479</v>
      </c>
      <c r="S445">
        <v>48229.336346879034</v>
      </c>
      <c r="T445">
        <v>46851.919163863589</v>
      </c>
      <c r="U445">
        <v>45474.501980848145</v>
      </c>
      <c r="W445">
        <v>0.65549999999999997</v>
      </c>
      <c r="AB445">
        <v>1</v>
      </c>
      <c r="AC445">
        <v>1</v>
      </c>
      <c r="AD445">
        <v>1</v>
      </c>
      <c r="AE445">
        <v>1</v>
      </c>
      <c r="AF445">
        <v>1</v>
      </c>
      <c r="AL445">
        <v>5.9114303E-2</v>
      </c>
      <c r="AM445" s="5">
        <v>8.3758325576782227</v>
      </c>
      <c r="AN445">
        <v>570.77625570776252</v>
      </c>
      <c r="AO445">
        <f t="shared" si="6"/>
        <v>26826.48401826484</v>
      </c>
      <c r="AP445">
        <v>684.93150684931504</v>
      </c>
      <c r="AQ445">
        <v>0.128028</v>
      </c>
      <c r="AR445">
        <v>0.17039400000000002</v>
      </c>
      <c r="AS445">
        <v>0.176951</v>
      </c>
      <c r="AT445">
        <v>0.15017599999999998</v>
      </c>
      <c r="AU445">
        <v>0.128081</v>
      </c>
      <c r="AW445">
        <v>0.12802800000000003</v>
      </c>
      <c r="AX445">
        <v>0.17039400000000005</v>
      </c>
      <c r="AY445">
        <v>0.17695100000000002</v>
      </c>
      <c r="AZ445">
        <v>0.15017599999999998</v>
      </c>
      <c r="BA445">
        <v>0.128081</v>
      </c>
      <c r="BC445" s="52">
        <v>100000</v>
      </c>
      <c r="BD445" s="52">
        <v>100000</v>
      </c>
      <c r="BE445">
        <v>0</v>
      </c>
      <c r="BF445">
        <v>0</v>
      </c>
      <c r="BG445">
        <v>0</v>
      </c>
    </row>
    <row r="446" spans="1:59">
      <c r="A446">
        <v>445</v>
      </c>
      <c r="E446">
        <v>9795.2054794520554</v>
      </c>
      <c r="K446">
        <v>4901.065317990573</v>
      </c>
      <c r="L446">
        <v>5103.8703179905733</v>
      </c>
      <c r="M446">
        <v>5306.6753179905736</v>
      </c>
      <c r="N446">
        <v>5509.4803179905739</v>
      </c>
      <c r="O446">
        <v>5712.2853179905742</v>
      </c>
      <c r="Q446">
        <v>50206.18283889821</v>
      </c>
      <c r="R446">
        <v>48849.784216065018</v>
      </c>
      <c r="S446">
        <v>47493.385593231826</v>
      </c>
      <c r="T446">
        <v>46136.986970398633</v>
      </c>
      <c r="U446">
        <v>44780.588347565441</v>
      </c>
      <c r="W446">
        <v>0.63866000000000001</v>
      </c>
      <c r="AB446">
        <v>1</v>
      </c>
      <c r="AC446">
        <v>1</v>
      </c>
      <c r="AD446">
        <v>1</v>
      </c>
      <c r="AE446">
        <v>1</v>
      </c>
      <c r="AF446">
        <v>1</v>
      </c>
      <c r="AL446">
        <v>0.14566931</v>
      </c>
      <c r="AM446" s="5">
        <v>7.5101919174194336</v>
      </c>
      <c r="AN446">
        <v>570.77625570776252</v>
      </c>
      <c r="AO446">
        <f t="shared" si="6"/>
        <v>26826.48401826484</v>
      </c>
      <c r="AP446">
        <v>684.93150684931504</v>
      </c>
      <c r="AQ446">
        <v>0.12796099999999999</v>
      </c>
      <c r="AR446">
        <v>0.169965</v>
      </c>
      <c r="AS446">
        <v>0.17616100000000001</v>
      </c>
      <c r="AT446">
        <v>0.14941099999999999</v>
      </c>
      <c r="AU446">
        <v>0.126387</v>
      </c>
      <c r="AW446">
        <v>0.12796099999999999</v>
      </c>
      <c r="AX446">
        <v>0.16996500000000003</v>
      </c>
      <c r="AY446">
        <v>0.17616100000000001</v>
      </c>
      <c r="AZ446">
        <v>0.14941100000000002</v>
      </c>
      <c r="BA446">
        <v>0.12638700000000003</v>
      </c>
      <c r="BC446" s="52">
        <v>100000</v>
      </c>
      <c r="BD446" s="52">
        <v>100000</v>
      </c>
      <c r="BE446">
        <v>0</v>
      </c>
      <c r="BF446">
        <v>0</v>
      </c>
      <c r="BG446">
        <v>0</v>
      </c>
    </row>
    <row r="447" spans="1:59">
      <c r="A447">
        <v>446</v>
      </c>
      <c r="E447">
        <v>9795.2054794520554</v>
      </c>
      <c r="K447">
        <v>4890.5228734729062</v>
      </c>
      <c r="L447">
        <v>5163.3128734729062</v>
      </c>
      <c r="M447">
        <v>5436.1028734729061</v>
      </c>
      <c r="N447">
        <v>5708.8928734729061</v>
      </c>
      <c r="O447">
        <v>5981.6828734729061</v>
      </c>
      <c r="Q447">
        <v>49381.439280113453</v>
      </c>
      <c r="R447">
        <v>48047.322395421201</v>
      </c>
      <c r="S447">
        <v>46713.205510728949</v>
      </c>
      <c r="T447">
        <v>45379.088626036697</v>
      </c>
      <c r="U447">
        <v>44044.971741344445</v>
      </c>
      <c r="W447">
        <v>0.57164000000000004</v>
      </c>
      <c r="AB447">
        <v>1</v>
      </c>
      <c r="AC447">
        <v>1</v>
      </c>
      <c r="AD447">
        <v>1</v>
      </c>
      <c r="AE447">
        <v>1</v>
      </c>
      <c r="AF447">
        <v>1</v>
      </c>
      <c r="AL447">
        <v>9.2413410000000001E-2</v>
      </c>
      <c r="AM447" s="5">
        <v>7.5276427268981934</v>
      </c>
      <c r="AN447">
        <v>570.77625570776252</v>
      </c>
      <c r="AO447">
        <f t="shared" si="6"/>
        <v>26826.48401826484</v>
      </c>
      <c r="AP447">
        <v>684.93150684931504</v>
      </c>
      <c r="AQ447">
        <v>0.12834600000000002</v>
      </c>
      <c r="AR447">
        <v>0.17011999999999999</v>
      </c>
      <c r="AS447">
        <v>0.17621000000000001</v>
      </c>
      <c r="AT447">
        <v>0.149531</v>
      </c>
      <c r="AU447">
        <v>0.12637300000000001</v>
      </c>
      <c r="AW447">
        <v>0.12834600000000002</v>
      </c>
      <c r="AX447">
        <v>0.17011999999999999</v>
      </c>
      <c r="AY447">
        <v>0.17621000000000003</v>
      </c>
      <c r="AZ447">
        <v>0.14953100000000003</v>
      </c>
      <c r="BA447">
        <v>0.12637300000000001</v>
      </c>
      <c r="BC447" s="52">
        <v>100000</v>
      </c>
      <c r="BD447" s="52">
        <v>100000</v>
      </c>
      <c r="BE447">
        <v>0</v>
      </c>
      <c r="BF447">
        <v>0</v>
      </c>
      <c r="BG447">
        <v>0</v>
      </c>
    </row>
    <row r="448" spans="1:59">
      <c r="A448">
        <v>447</v>
      </c>
      <c r="E448">
        <v>9795.2054794520554</v>
      </c>
      <c r="K448">
        <v>4870.60936716176</v>
      </c>
      <c r="L448">
        <v>5195.5643671617599</v>
      </c>
      <c r="M448">
        <v>5520.5193671617599</v>
      </c>
      <c r="N448">
        <v>5845.4743671617598</v>
      </c>
      <c r="O448">
        <v>6170.4293671617597</v>
      </c>
      <c r="Q448">
        <v>50142.568386995037</v>
      </c>
      <c r="R448">
        <v>48787.888407236125</v>
      </c>
      <c r="S448">
        <v>47433.208427477213</v>
      </c>
      <c r="T448">
        <v>46078.528447718301</v>
      </c>
      <c r="U448">
        <v>44723.848467959389</v>
      </c>
      <c r="W448">
        <v>0.46616000000000002</v>
      </c>
      <c r="AB448">
        <v>1</v>
      </c>
      <c r="AC448">
        <v>1</v>
      </c>
      <c r="AD448">
        <v>1</v>
      </c>
      <c r="AE448">
        <v>1</v>
      </c>
      <c r="AF448">
        <v>1</v>
      </c>
      <c r="AL448">
        <v>0.30280790000000002</v>
      </c>
      <c r="AM448" s="5">
        <v>8.0943880081176758</v>
      </c>
      <c r="AN448">
        <v>570.77625570776252</v>
      </c>
      <c r="AO448">
        <f t="shared" si="6"/>
        <v>26826.48401826484</v>
      </c>
      <c r="AP448">
        <v>684.93150684931504</v>
      </c>
      <c r="AQ448">
        <v>0.13057199999999999</v>
      </c>
      <c r="AR448">
        <v>0.17158799999999999</v>
      </c>
      <c r="AS448">
        <v>0.176288</v>
      </c>
      <c r="AT448">
        <v>0.149589</v>
      </c>
      <c r="AU448">
        <v>0.12631100000000001</v>
      </c>
      <c r="AW448">
        <v>0.13057200000000002</v>
      </c>
      <c r="AX448">
        <v>0.17158800000000002</v>
      </c>
      <c r="AY448">
        <v>0.176288</v>
      </c>
      <c r="AZ448">
        <v>0.14958900000000003</v>
      </c>
      <c r="BA448">
        <v>0.12631100000000001</v>
      </c>
      <c r="BC448" s="52">
        <v>100000</v>
      </c>
      <c r="BD448" s="52">
        <v>100000</v>
      </c>
      <c r="BE448">
        <v>0</v>
      </c>
      <c r="BF448">
        <v>0</v>
      </c>
      <c r="BG448">
        <v>0</v>
      </c>
    </row>
    <row r="449" spans="1:59">
      <c r="A449">
        <v>448</v>
      </c>
      <c r="E449">
        <v>9795.2054794520554</v>
      </c>
      <c r="K449">
        <v>4580.1064515638473</v>
      </c>
      <c r="L449">
        <v>5010.5189515638467</v>
      </c>
      <c r="M449">
        <v>5440.9314515638471</v>
      </c>
      <c r="N449">
        <v>5871.3439515638474</v>
      </c>
      <c r="O449">
        <v>6301.7564515638478</v>
      </c>
      <c r="Q449">
        <v>50619.454104503617</v>
      </c>
      <c r="R449">
        <v>49251.890310441377</v>
      </c>
      <c r="S449">
        <v>47884.326516379137</v>
      </c>
      <c r="T449">
        <v>46516.762722316897</v>
      </c>
      <c r="U449">
        <v>45149.198928254656</v>
      </c>
      <c r="W449">
        <v>0.13442999999999999</v>
      </c>
      <c r="AB449">
        <v>1</v>
      </c>
      <c r="AC449">
        <v>1</v>
      </c>
      <c r="AD449">
        <v>1</v>
      </c>
      <c r="AE449">
        <v>1</v>
      </c>
      <c r="AF449">
        <v>1</v>
      </c>
      <c r="AL449">
        <v>0.69810444000000005</v>
      </c>
      <c r="AM449" s="5">
        <v>7.4542298316955566</v>
      </c>
      <c r="AN449">
        <v>570.77625570776252</v>
      </c>
      <c r="AO449">
        <f t="shared" si="6"/>
        <v>26826.48401826484</v>
      </c>
      <c r="AP449">
        <v>684.93150684931504</v>
      </c>
      <c r="AQ449">
        <v>0.13196100000000002</v>
      </c>
      <c r="AR449">
        <v>0.17716100000000001</v>
      </c>
      <c r="AS449">
        <v>0.17716900000000002</v>
      </c>
      <c r="AT449">
        <v>0.15159500000000001</v>
      </c>
      <c r="AU449">
        <v>0.12825600000000001</v>
      </c>
      <c r="AW449">
        <v>0.13196100000000005</v>
      </c>
      <c r="AX449">
        <v>0.17716100000000001</v>
      </c>
      <c r="AY449">
        <v>0.17716900000000002</v>
      </c>
      <c r="AZ449">
        <v>0.15159500000000004</v>
      </c>
      <c r="BA449">
        <v>0.12825600000000004</v>
      </c>
      <c r="BC449" s="52">
        <v>100000</v>
      </c>
      <c r="BD449" s="52">
        <v>100000</v>
      </c>
      <c r="BE449">
        <v>0</v>
      </c>
      <c r="BF449">
        <v>0</v>
      </c>
      <c r="BG449">
        <v>0</v>
      </c>
    </row>
    <row r="450" spans="1:59">
      <c r="A450">
        <v>449</v>
      </c>
      <c r="E450">
        <v>9795.2054794520554</v>
      </c>
      <c r="K450">
        <v>4951.4347751305331</v>
      </c>
      <c r="L450">
        <v>5603.1597751305335</v>
      </c>
      <c r="M450">
        <v>6254.8847751305339</v>
      </c>
      <c r="N450">
        <v>6906.6097751305342</v>
      </c>
      <c r="O450">
        <v>7558.3347751305346</v>
      </c>
      <c r="Q450">
        <v>53501.336457419922</v>
      </c>
      <c r="R450">
        <v>52055.914099411006</v>
      </c>
      <c r="S450">
        <v>50610.491741402089</v>
      </c>
      <c r="T450">
        <v>49165.069383393173</v>
      </c>
      <c r="U450">
        <v>47719.647025384256</v>
      </c>
      <c r="W450">
        <v>0</v>
      </c>
      <c r="AB450">
        <v>1</v>
      </c>
      <c r="AC450">
        <v>1</v>
      </c>
      <c r="AD450">
        <v>1</v>
      </c>
      <c r="AE450">
        <v>1</v>
      </c>
      <c r="AF450">
        <v>1</v>
      </c>
      <c r="AL450">
        <v>0.7756575</v>
      </c>
      <c r="AM450" s="5">
        <v>7.5639557838439941</v>
      </c>
      <c r="AN450">
        <v>570.77625570776252</v>
      </c>
      <c r="AO450">
        <f t="shared" si="6"/>
        <v>26826.48401826484</v>
      </c>
      <c r="AP450">
        <v>684.93150684931504</v>
      </c>
      <c r="AQ450">
        <v>0.131996</v>
      </c>
      <c r="AR450">
        <v>0.17920700000000001</v>
      </c>
      <c r="AS450">
        <v>0.178063</v>
      </c>
      <c r="AT450">
        <v>0.151924</v>
      </c>
      <c r="AU450">
        <v>0.128329</v>
      </c>
      <c r="AW450">
        <v>0.131996</v>
      </c>
      <c r="AX450">
        <v>0.17920700000000001</v>
      </c>
      <c r="AY450">
        <v>0.17806300000000003</v>
      </c>
      <c r="AZ450">
        <v>0.151924</v>
      </c>
      <c r="BA450">
        <v>0.12832900000000003</v>
      </c>
      <c r="BC450" s="52">
        <v>100000</v>
      </c>
      <c r="BD450" s="52">
        <v>100000</v>
      </c>
      <c r="BE450">
        <v>0</v>
      </c>
      <c r="BF450">
        <v>0</v>
      </c>
      <c r="BG450">
        <v>0</v>
      </c>
    </row>
    <row r="451" spans="1:59">
      <c r="A451">
        <v>450</v>
      </c>
      <c r="E451">
        <v>9795.2054794520554</v>
      </c>
      <c r="K451">
        <v>6748.3358740305175</v>
      </c>
      <c r="L451">
        <v>7532.0550406971843</v>
      </c>
      <c r="M451">
        <v>8315.774207363851</v>
      </c>
      <c r="N451">
        <v>9099.4933740305169</v>
      </c>
      <c r="O451">
        <v>9883.2125406971827</v>
      </c>
      <c r="Q451">
        <v>54829.153370621469</v>
      </c>
      <c r="R451">
        <v>53347.85796033634</v>
      </c>
      <c r="S451">
        <v>51866.562550051211</v>
      </c>
      <c r="T451">
        <v>50385.267139766082</v>
      </c>
      <c r="U451">
        <v>48903.971729480952</v>
      </c>
      <c r="W451">
        <v>0</v>
      </c>
      <c r="AB451">
        <v>1</v>
      </c>
      <c r="AC451">
        <v>1</v>
      </c>
      <c r="AD451">
        <v>1</v>
      </c>
      <c r="AE451">
        <v>1</v>
      </c>
      <c r="AF451">
        <v>1</v>
      </c>
      <c r="AL451">
        <v>0.52285009999999998</v>
      </c>
      <c r="AM451" s="5">
        <v>7.5837597846984863</v>
      </c>
      <c r="AN451">
        <v>570.77625570776252</v>
      </c>
      <c r="AO451">
        <f t="shared" ref="AO451:AO514" si="7">235000000/8760</f>
        <v>26826.48401826484</v>
      </c>
      <c r="AP451">
        <v>684.93150684931504</v>
      </c>
      <c r="AQ451">
        <v>0.13201299999999999</v>
      </c>
      <c r="AR451">
        <v>0.18193500000000001</v>
      </c>
      <c r="AS451">
        <v>0.17730699999999999</v>
      </c>
      <c r="AT451">
        <v>0.151419</v>
      </c>
      <c r="AU451">
        <v>0.128132</v>
      </c>
      <c r="AW451">
        <v>0.13201299999999999</v>
      </c>
      <c r="AX451">
        <v>0.18193500000000001</v>
      </c>
      <c r="AY451">
        <v>0.17730699999999999</v>
      </c>
      <c r="AZ451">
        <v>0.15141900000000003</v>
      </c>
      <c r="BA451">
        <v>0.12813200000000002</v>
      </c>
      <c r="BC451" s="52">
        <v>100000</v>
      </c>
      <c r="BD451" s="52">
        <v>100000</v>
      </c>
      <c r="BE451">
        <v>0</v>
      </c>
      <c r="BF451">
        <v>0</v>
      </c>
      <c r="BG451">
        <v>0</v>
      </c>
    </row>
    <row r="452" spans="1:59">
      <c r="A452">
        <v>451</v>
      </c>
      <c r="E452">
        <v>9795.2054794520554</v>
      </c>
      <c r="K452">
        <v>7899.8050919044981</v>
      </c>
      <c r="L452">
        <v>8733.0225919044988</v>
      </c>
      <c r="M452">
        <v>9566.2400919044994</v>
      </c>
      <c r="N452">
        <v>10399.4575919045</v>
      </c>
      <c r="O452">
        <v>11232.675091904501</v>
      </c>
      <c r="Q452">
        <v>55311.658677173422</v>
      </c>
      <c r="R452">
        <v>53817.327630879779</v>
      </c>
      <c r="S452">
        <v>52322.99658458613</v>
      </c>
      <c r="T452">
        <v>50828.66553829248</v>
      </c>
      <c r="U452">
        <v>49334.33449199883</v>
      </c>
      <c r="W452">
        <v>0</v>
      </c>
      <c r="AB452">
        <v>1</v>
      </c>
      <c r="AC452">
        <v>1</v>
      </c>
      <c r="AD452">
        <v>1</v>
      </c>
      <c r="AE452">
        <v>1</v>
      </c>
      <c r="AF452">
        <v>1</v>
      </c>
      <c r="AL452">
        <v>1.0965399</v>
      </c>
      <c r="AM452" s="5">
        <v>6.5255227088928223</v>
      </c>
      <c r="AN452">
        <v>570.77625570776252</v>
      </c>
      <c r="AO452">
        <f t="shared" si="7"/>
        <v>26826.48401826484</v>
      </c>
      <c r="AP452">
        <v>684.93150684931504</v>
      </c>
      <c r="AQ452">
        <v>0.13201499999999999</v>
      </c>
      <c r="AR452">
        <v>0.18193299999999998</v>
      </c>
      <c r="AS452">
        <v>0.17740400000000001</v>
      </c>
      <c r="AT452">
        <v>0.15147300000000002</v>
      </c>
      <c r="AU452">
        <v>0.12801300000000002</v>
      </c>
      <c r="AW452">
        <v>0.13201499999999999</v>
      </c>
      <c r="AX452">
        <v>0.18193300000000001</v>
      </c>
      <c r="AY452">
        <v>0.17740400000000001</v>
      </c>
      <c r="AZ452">
        <v>0.15147300000000002</v>
      </c>
      <c r="BA452">
        <v>0.12801300000000004</v>
      </c>
      <c r="BC452" s="52">
        <v>100000</v>
      </c>
      <c r="BD452" s="52">
        <v>100000</v>
      </c>
      <c r="BE452">
        <v>0</v>
      </c>
      <c r="BF452">
        <v>0</v>
      </c>
      <c r="BG452">
        <v>0</v>
      </c>
    </row>
    <row r="453" spans="1:59">
      <c r="A453">
        <v>452</v>
      </c>
      <c r="E453">
        <v>9795.2054794520554</v>
      </c>
      <c r="K453">
        <v>8292.2183045065158</v>
      </c>
      <c r="L453">
        <v>9098.7074711731821</v>
      </c>
      <c r="M453">
        <v>9905.1966378398483</v>
      </c>
      <c r="N453">
        <v>10711.685804506515</v>
      </c>
      <c r="O453">
        <v>11518.174971173181</v>
      </c>
      <c r="Q453">
        <v>54928.284329210932</v>
      </c>
      <c r="R453">
        <v>53444.310741303212</v>
      </c>
      <c r="S453">
        <v>51960.337153395492</v>
      </c>
      <c r="T453">
        <v>50476.363565487773</v>
      </c>
      <c r="U453">
        <v>48992.389977580053</v>
      </c>
      <c r="W453">
        <v>0</v>
      </c>
      <c r="AB453">
        <v>1</v>
      </c>
      <c r="AC453">
        <v>1</v>
      </c>
      <c r="AD453">
        <v>1</v>
      </c>
      <c r="AE453">
        <v>1</v>
      </c>
      <c r="AF453">
        <v>1</v>
      </c>
      <c r="AL453">
        <v>1.4366437000000001</v>
      </c>
      <c r="AM453" s="5">
        <v>7.8206815719604492</v>
      </c>
      <c r="AN453">
        <v>570.77625570776252</v>
      </c>
      <c r="AO453">
        <f t="shared" si="7"/>
        <v>26826.48401826484</v>
      </c>
      <c r="AP453">
        <v>684.93150684931504</v>
      </c>
      <c r="AQ453">
        <v>0.13203899999999999</v>
      </c>
      <c r="AR453">
        <v>0.17855299999999999</v>
      </c>
      <c r="AS453">
        <v>0.176758</v>
      </c>
      <c r="AT453">
        <v>0.151064</v>
      </c>
      <c r="AU453">
        <v>0.12725700000000001</v>
      </c>
      <c r="AW453">
        <v>0.13203900000000002</v>
      </c>
      <c r="AX453">
        <v>0.17855300000000002</v>
      </c>
      <c r="AY453">
        <v>0.17675800000000003</v>
      </c>
      <c r="AZ453">
        <v>0.15106400000000003</v>
      </c>
      <c r="BA453">
        <v>0.12725700000000001</v>
      </c>
      <c r="BC453" s="52">
        <v>100000</v>
      </c>
      <c r="BD453" s="52">
        <v>100000</v>
      </c>
      <c r="BE453">
        <v>0</v>
      </c>
      <c r="BF453">
        <v>0</v>
      </c>
      <c r="BG453">
        <v>0</v>
      </c>
    </row>
    <row r="454" spans="1:59">
      <c r="A454">
        <v>453</v>
      </c>
      <c r="E454">
        <v>9795.2054794520554</v>
      </c>
      <c r="K454">
        <v>7357.4548906067848</v>
      </c>
      <c r="L454">
        <v>7971.8907239401178</v>
      </c>
      <c r="M454">
        <v>8586.3265572734508</v>
      </c>
      <c r="N454">
        <v>9200.7623906067838</v>
      </c>
      <c r="O454">
        <v>9815.1982239401168</v>
      </c>
      <c r="Q454">
        <v>53196.525020182067</v>
      </c>
      <c r="R454">
        <v>51759.337621063249</v>
      </c>
      <c r="S454">
        <v>50322.15022194443</v>
      </c>
      <c r="T454">
        <v>48884.962822825612</v>
      </c>
      <c r="U454">
        <v>47447.775423706793</v>
      </c>
      <c r="W454">
        <v>0</v>
      </c>
      <c r="AB454">
        <v>1</v>
      </c>
      <c r="AC454">
        <v>1</v>
      </c>
      <c r="AD454">
        <v>1</v>
      </c>
      <c r="AE454">
        <v>1</v>
      </c>
      <c r="AF454">
        <v>1</v>
      </c>
      <c r="AL454">
        <v>1.7854041</v>
      </c>
      <c r="AM454" s="5">
        <v>7.4331502914428711</v>
      </c>
      <c r="AN454">
        <v>570.77625570776252</v>
      </c>
      <c r="AO454">
        <f t="shared" si="7"/>
        <v>26826.48401826484</v>
      </c>
      <c r="AP454">
        <v>684.93150684931504</v>
      </c>
      <c r="AQ454">
        <v>0.1318</v>
      </c>
      <c r="AR454">
        <v>0.17578200000000002</v>
      </c>
      <c r="AS454">
        <v>0.17536600000000002</v>
      </c>
      <c r="AT454">
        <v>0.14872099999999999</v>
      </c>
      <c r="AU454">
        <v>0.126609</v>
      </c>
      <c r="AW454">
        <v>0.13180000000000003</v>
      </c>
      <c r="AX454">
        <v>0.17578200000000005</v>
      </c>
      <c r="AY454">
        <v>0.17536600000000002</v>
      </c>
      <c r="AZ454">
        <v>0.14872099999999999</v>
      </c>
      <c r="BA454">
        <v>0.12660900000000003</v>
      </c>
      <c r="BC454" s="52">
        <v>100000</v>
      </c>
      <c r="BD454" s="52">
        <v>100000</v>
      </c>
      <c r="BE454">
        <v>0</v>
      </c>
      <c r="BF454">
        <v>0</v>
      </c>
      <c r="BG454">
        <v>0</v>
      </c>
    </row>
    <row r="455" spans="1:59">
      <c r="A455">
        <v>454</v>
      </c>
      <c r="E455">
        <v>9795.2054794520554</v>
      </c>
      <c r="K455">
        <v>6249.3268335276553</v>
      </c>
      <c r="L455">
        <v>6762.3193335276555</v>
      </c>
      <c r="M455">
        <v>7275.3118335276558</v>
      </c>
      <c r="N455">
        <v>7788.3043335276561</v>
      </c>
      <c r="O455">
        <v>8301.2968335276564</v>
      </c>
      <c r="Q455">
        <v>48053.622366911914</v>
      </c>
      <c r="R455">
        <v>46755.378534495874</v>
      </c>
      <c r="S455">
        <v>45457.134702079835</v>
      </c>
      <c r="T455">
        <v>44158.890869663795</v>
      </c>
      <c r="U455">
        <v>42860.647037247756</v>
      </c>
      <c r="W455">
        <v>0</v>
      </c>
      <c r="AB455">
        <v>1</v>
      </c>
      <c r="AC455">
        <v>1</v>
      </c>
      <c r="AD455">
        <v>1</v>
      </c>
      <c r="AE455">
        <v>1</v>
      </c>
      <c r="AF455">
        <v>1</v>
      </c>
      <c r="AL455">
        <v>2.1111320999999998</v>
      </c>
      <c r="AM455" s="5">
        <v>6.9952425956726074</v>
      </c>
      <c r="AN455">
        <v>570.77625570776252</v>
      </c>
      <c r="AO455">
        <f t="shared" si="7"/>
        <v>26826.48401826484</v>
      </c>
      <c r="AP455">
        <v>684.93150684931504</v>
      </c>
      <c r="AQ455">
        <v>0.13098899999999999</v>
      </c>
      <c r="AR455">
        <v>0.16983400000000001</v>
      </c>
      <c r="AS455">
        <v>0.174177</v>
      </c>
      <c r="AT455">
        <v>0.14644900000000002</v>
      </c>
      <c r="AU455">
        <v>0.124902</v>
      </c>
      <c r="AW455">
        <v>0.13098900000000002</v>
      </c>
      <c r="AX455">
        <v>0.16983400000000004</v>
      </c>
      <c r="AY455">
        <v>0.17417700000000003</v>
      </c>
      <c r="AZ455">
        <v>0.14644900000000005</v>
      </c>
      <c r="BA455">
        <v>0.124902</v>
      </c>
      <c r="BC455" s="52">
        <v>100000</v>
      </c>
      <c r="BD455" s="52">
        <v>100000</v>
      </c>
      <c r="BE455">
        <v>0</v>
      </c>
      <c r="BF455">
        <v>0</v>
      </c>
      <c r="BG455">
        <v>0</v>
      </c>
    </row>
    <row r="456" spans="1:59">
      <c r="A456">
        <v>455</v>
      </c>
      <c r="E456">
        <v>9795.2054794520554</v>
      </c>
      <c r="K456">
        <v>6000.993696000407</v>
      </c>
      <c r="L456">
        <v>6450.1886960004067</v>
      </c>
      <c r="M456">
        <v>6899.3836960004064</v>
      </c>
      <c r="N456">
        <v>7348.5786960004061</v>
      </c>
      <c r="O456">
        <v>7797.7736960004058</v>
      </c>
      <c r="Q456">
        <v>39630.514553941488</v>
      </c>
      <c r="R456">
        <v>38559.8341669824</v>
      </c>
      <c r="S456">
        <v>37489.153780023313</v>
      </c>
      <c r="T456">
        <v>36418.473393064225</v>
      </c>
      <c r="U456">
        <v>35347.793006105137</v>
      </c>
      <c r="W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L456">
        <v>1.3600835</v>
      </c>
      <c r="AM456" s="5">
        <v>6.902491569519043</v>
      </c>
      <c r="AN456">
        <v>570.77625570776252</v>
      </c>
      <c r="AO456">
        <f t="shared" si="7"/>
        <v>26826.48401826484</v>
      </c>
      <c r="AP456">
        <v>684.93150684931504</v>
      </c>
      <c r="AQ456">
        <v>0.122519</v>
      </c>
      <c r="AR456">
        <v>0.15920099999999998</v>
      </c>
      <c r="AS456">
        <v>0.14115899999999998</v>
      </c>
      <c r="AT456">
        <v>0.143174</v>
      </c>
      <c r="AU456">
        <v>0.12339799999999999</v>
      </c>
      <c r="AW456">
        <v>0.122519</v>
      </c>
      <c r="AX456">
        <v>0.15920099999999998</v>
      </c>
      <c r="AY456">
        <v>0.14115899999999998</v>
      </c>
      <c r="AZ456">
        <v>0.14317400000000002</v>
      </c>
      <c r="BA456">
        <v>0.12339799999999999</v>
      </c>
      <c r="BC456" s="52">
        <v>100000</v>
      </c>
      <c r="BD456" s="52">
        <v>100000</v>
      </c>
      <c r="BE456">
        <v>0</v>
      </c>
      <c r="BF456">
        <v>0</v>
      </c>
      <c r="BG456">
        <v>0</v>
      </c>
    </row>
    <row r="457" spans="1:59">
      <c r="A457">
        <v>456</v>
      </c>
      <c r="E457">
        <v>9795.2054794520554</v>
      </c>
      <c r="K457">
        <v>4472.3392409388161</v>
      </c>
      <c r="L457">
        <v>4863.9517409388163</v>
      </c>
      <c r="M457">
        <v>5255.5642409388165</v>
      </c>
      <c r="N457">
        <v>5647.1767409388167</v>
      </c>
      <c r="O457">
        <v>6038.7892409388169</v>
      </c>
      <c r="Q457">
        <v>31910.42964911025</v>
      </c>
      <c r="R457">
        <v>31048.319438287424</v>
      </c>
      <c r="S457">
        <v>30186.209227464598</v>
      </c>
      <c r="T457">
        <v>29324.099016641772</v>
      </c>
      <c r="U457">
        <v>28461.988805818946</v>
      </c>
      <c r="W457">
        <v>0</v>
      </c>
      <c r="AB457">
        <v>1</v>
      </c>
      <c r="AC457">
        <v>1</v>
      </c>
      <c r="AD457">
        <v>1</v>
      </c>
      <c r="AE457">
        <v>1</v>
      </c>
      <c r="AF457">
        <v>1</v>
      </c>
      <c r="AL457">
        <v>1.2053463</v>
      </c>
      <c r="AM457" s="5">
        <v>6.6261692047119141</v>
      </c>
      <c r="AN457">
        <v>570.77625570776252</v>
      </c>
      <c r="AO457">
        <f t="shared" si="7"/>
        <v>26826.48401826484</v>
      </c>
      <c r="AP457">
        <v>684.93150684931504</v>
      </c>
      <c r="AQ457">
        <v>0.11583</v>
      </c>
      <c r="AR457">
        <v>0.15528700000000001</v>
      </c>
      <c r="AS457">
        <v>0.13963700000000001</v>
      </c>
      <c r="AT457">
        <v>0.14346199999999998</v>
      </c>
      <c r="AU457">
        <v>0.123532</v>
      </c>
      <c r="AW457">
        <v>0.11583</v>
      </c>
      <c r="AX457">
        <v>0.15528700000000001</v>
      </c>
      <c r="AY457">
        <v>0.13963700000000001</v>
      </c>
      <c r="AZ457">
        <v>0.14346199999999998</v>
      </c>
      <c r="BA457">
        <v>0.12353200000000002</v>
      </c>
      <c r="BC457" s="52">
        <v>100000</v>
      </c>
      <c r="BD457" s="52">
        <v>100000</v>
      </c>
      <c r="BE457">
        <v>0</v>
      </c>
      <c r="BF457">
        <v>0</v>
      </c>
      <c r="BG457">
        <v>0</v>
      </c>
    </row>
    <row r="458" spans="1:59">
      <c r="A458">
        <v>457</v>
      </c>
      <c r="E458">
        <v>9795.2054794520554</v>
      </c>
      <c r="K458">
        <v>3368.1345409269516</v>
      </c>
      <c r="L458">
        <v>3576.4395409269518</v>
      </c>
      <c r="M458">
        <v>3784.7445409269521</v>
      </c>
      <c r="N458">
        <v>3993.0495409269524</v>
      </c>
      <c r="O458">
        <v>4201.3545409269527</v>
      </c>
      <c r="Q458">
        <v>30694.8762319253</v>
      </c>
      <c r="R458">
        <v>29865.606099072294</v>
      </c>
      <c r="S458">
        <v>29036.335966219289</v>
      </c>
      <c r="T458">
        <v>28207.065833366283</v>
      </c>
      <c r="U458">
        <v>27377.795700513278</v>
      </c>
      <c r="W458">
        <v>0</v>
      </c>
      <c r="AB458">
        <v>1</v>
      </c>
      <c r="AC458">
        <v>1</v>
      </c>
      <c r="AD458">
        <v>1</v>
      </c>
      <c r="AE458">
        <v>1</v>
      </c>
      <c r="AF458">
        <v>1</v>
      </c>
      <c r="AL458">
        <v>1.3235380999999999</v>
      </c>
      <c r="AM458" s="5">
        <v>6.0191750526428223</v>
      </c>
      <c r="AN458">
        <v>570.77625570776252</v>
      </c>
      <c r="AO458">
        <f t="shared" si="7"/>
        <v>26826.48401826484</v>
      </c>
      <c r="AP458">
        <v>684.93150684931504</v>
      </c>
      <c r="AQ458">
        <v>0.11554499999999999</v>
      </c>
      <c r="AR458">
        <v>0.15527099999999999</v>
      </c>
      <c r="AS458">
        <v>0.13969399999999998</v>
      </c>
      <c r="AT458">
        <v>0.14346400000000001</v>
      </c>
      <c r="AU458">
        <v>0.123527</v>
      </c>
      <c r="AW458">
        <v>0.11554499999999999</v>
      </c>
      <c r="AX458">
        <v>0.15527099999999999</v>
      </c>
      <c r="AY458">
        <v>0.13969399999999998</v>
      </c>
      <c r="AZ458">
        <v>0.14346400000000004</v>
      </c>
      <c r="BA458">
        <v>0.12352699999999998</v>
      </c>
      <c r="BC458" s="52">
        <v>100000</v>
      </c>
      <c r="BD458" s="52">
        <v>100000</v>
      </c>
      <c r="BE458">
        <v>0</v>
      </c>
      <c r="BF458">
        <v>0</v>
      </c>
      <c r="BG458">
        <v>0</v>
      </c>
    </row>
    <row r="459" spans="1:59">
      <c r="A459">
        <v>458</v>
      </c>
      <c r="E459">
        <v>9795.2054794520554</v>
      </c>
      <c r="K459">
        <v>2399.6201927535894</v>
      </c>
      <c r="L459">
        <v>2496.9660260869227</v>
      </c>
      <c r="M459">
        <v>2594.311859420256</v>
      </c>
      <c r="N459">
        <v>2691.6576927535893</v>
      </c>
      <c r="O459">
        <v>2789.0035260869226</v>
      </c>
      <c r="Q459">
        <v>31282.74881789929</v>
      </c>
      <c r="R459">
        <v>30437.596387159909</v>
      </c>
      <c r="S459">
        <v>29592.443956420528</v>
      </c>
      <c r="T459">
        <v>28747.291525681147</v>
      </c>
      <c r="U459">
        <v>27902.139094941766</v>
      </c>
      <c r="W459">
        <v>0</v>
      </c>
      <c r="AB459">
        <v>1</v>
      </c>
      <c r="AC459">
        <v>1</v>
      </c>
      <c r="AD459">
        <v>1</v>
      </c>
      <c r="AE459">
        <v>1</v>
      </c>
      <c r="AF459">
        <v>1</v>
      </c>
      <c r="AL459">
        <v>1.5885358000000001</v>
      </c>
      <c r="AM459" s="5">
        <v>5.4889535903930664</v>
      </c>
      <c r="AN459">
        <v>570.77625570776252</v>
      </c>
      <c r="AO459">
        <f t="shared" si="7"/>
        <v>26826.48401826484</v>
      </c>
      <c r="AP459">
        <v>684.93150684931504</v>
      </c>
      <c r="AQ459">
        <v>0.11554</v>
      </c>
      <c r="AR459">
        <v>0.15525</v>
      </c>
      <c r="AS459">
        <v>0.13969700000000002</v>
      </c>
      <c r="AT459">
        <v>0.14344800000000002</v>
      </c>
      <c r="AU459">
        <v>0.12350899999999999</v>
      </c>
      <c r="AW459">
        <v>0.11554000000000002</v>
      </c>
      <c r="AX459">
        <v>0.15525</v>
      </c>
      <c r="AY459">
        <v>0.13969700000000002</v>
      </c>
      <c r="AZ459">
        <v>0.14344800000000002</v>
      </c>
      <c r="BA459">
        <v>0.12350899999999999</v>
      </c>
      <c r="BC459" s="52">
        <v>100000</v>
      </c>
      <c r="BD459" s="52">
        <v>100000</v>
      </c>
      <c r="BE459">
        <v>0</v>
      </c>
      <c r="BF459">
        <v>0</v>
      </c>
      <c r="BG459">
        <v>0</v>
      </c>
    </row>
    <row r="460" spans="1:59">
      <c r="A460">
        <v>459</v>
      </c>
      <c r="E460">
        <v>9795.2054794520554</v>
      </c>
      <c r="K460">
        <v>1814.0613365423669</v>
      </c>
      <c r="L460">
        <v>1861.4138365423669</v>
      </c>
      <c r="M460">
        <v>1908.7663365423668</v>
      </c>
      <c r="N460">
        <v>1956.1188365423668</v>
      </c>
      <c r="O460">
        <v>2003.4713365423668</v>
      </c>
      <c r="Q460">
        <v>31913.301149368319</v>
      </c>
      <c r="R460">
        <v>31051.113360369207</v>
      </c>
      <c r="S460">
        <v>30188.925571370095</v>
      </c>
      <c r="T460">
        <v>29326.737782370983</v>
      </c>
      <c r="U460">
        <v>28464.549993371871</v>
      </c>
      <c r="W460">
        <v>0</v>
      </c>
      <c r="AB460">
        <v>1</v>
      </c>
      <c r="AC460">
        <v>1</v>
      </c>
      <c r="AD460">
        <v>1</v>
      </c>
      <c r="AE460">
        <v>1</v>
      </c>
      <c r="AF460">
        <v>1</v>
      </c>
      <c r="AL460">
        <v>1.8948269</v>
      </c>
      <c r="AM460" s="5">
        <v>6.454493522644043</v>
      </c>
      <c r="AN460">
        <v>570.77625570776252</v>
      </c>
      <c r="AO460">
        <f t="shared" si="7"/>
        <v>26826.48401826484</v>
      </c>
      <c r="AP460">
        <v>684.93150684931504</v>
      </c>
      <c r="AQ460">
        <v>0.11556</v>
      </c>
      <c r="AR460">
        <v>0.15521600000000002</v>
      </c>
      <c r="AS460">
        <v>0.13961699999999999</v>
      </c>
      <c r="AT460">
        <v>0.143404</v>
      </c>
      <c r="AU460">
        <v>0.123446</v>
      </c>
      <c r="AW460">
        <v>0.11555999999999998</v>
      </c>
      <c r="AX460">
        <v>0.15521600000000002</v>
      </c>
      <c r="AY460">
        <v>0.13961699999999999</v>
      </c>
      <c r="AZ460">
        <v>0.14340400000000003</v>
      </c>
      <c r="BA460">
        <v>0.12344599999999999</v>
      </c>
      <c r="BC460" s="52">
        <v>100000</v>
      </c>
      <c r="BD460" s="52">
        <v>100000</v>
      </c>
      <c r="BE460">
        <v>0</v>
      </c>
      <c r="BF460">
        <v>0</v>
      </c>
      <c r="BG460">
        <v>0</v>
      </c>
    </row>
    <row r="461" spans="1:59">
      <c r="A461">
        <v>460</v>
      </c>
      <c r="E461">
        <v>9795.2054794520554</v>
      </c>
      <c r="K461">
        <v>1699.2918007249677</v>
      </c>
      <c r="L461">
        <v>1740.5393007249677</v>
      </c>
      <c r="M461">
        <v>1781.7868007249676</v>
      </c>
      <c r="N461">
        <v>1823.0343007249676</v>
      </c>
      <c r="O461">
        <v>1864.2818007249675</v>
      </c>
      <c r="Q461">
        <v>33878.864265160868</v>
      </c>
      <c r="R461">
        <v>32963.573712055353</v>
      </c>
      <c r="S461">
        <v>32048.283158949842</v>
      </c>
      <c r="T461">
        <v>31132.992605844331</v>
      </c>
      <c r="U461">
        <v>30217.702052738819</v>
      </c>
      <c r="W461">
        <v>0</v>
      </c>
      <c r="AB461">
        <v>1</v>
      </c>
      <c r="AC461">
        <v>1</v>
      </c>
      <c r="AD461">
        <v>1</v>
      </c>
      <c r="AE461">
        <v>1</v>
      </c>
      <c r="AF461">
        <v>1</v>
      </c>
      <c r="AL461">
        <v>2.098293</v>
      </c>
      <c r="AM461" s="5">
        <v>6.2509136199951172</v>
      </c>
      <c r="AN461">
        <v>570.77625570776252</v>
      </c>
      <c r="AO461">
        <f t="shared" si="7"/>
        <v>26826.48401826484</v>
      </c>
      <c r="AP461">
        <v>684.93150684931504</v>
      </c>
      <c r="AQ461">
        <v>0.108446</v>
      </c>
      <c r="AR461">
        <v>0.124114</v>
      </c>
      <c r="AS461">
        <v>9.7632900000000009E-2</v>
      </c>
      <c r="AT461">
        <v>0.12595699999999999</v>
      </c>
      <c r="AU461">
        <v>0.110806</v>
      </c>
      <c r="AW461">
        <v>0.108446</v>
      </c>
      <c r="AX461">
        <v>0.12411399999999999</v>
      </c>
      <c r="AY461">
        <v>9.7632900000000009E-2</v>
      </c>
      <c r="AZ461">
        <v>0.12595699999999999</v>
      </c>
      <c r="BA461">
        <v>0.110806</v>
      </c>
      <c r="BC461" s="52">
        <v>100000</v>
      </c>
      <c r="BD461" s="52">
        <v>100000</v>
      </c>
      <c r="BE461">
        <v>0</v>
      </c>
      <c r="BF461">
        <v>0</v>
      </c>
      <c r="BG461">
        <v>0</v>
      </c>
    </row>
    <row r="462" spans="1:59">
      <c r="A462">
        <v>461</v>
      </c>
      <c r="E462">
        <v>9795.2054794520554</v>
      </c>
      <c r="K462">
        <v>1918.2908129479645</v>
      </c>
      <c r="L462">
        <v>1959.2633129479646</v>
      </c>
      <c r="M462">
        <v>2000.2358129479646</v>
      </c>
      <c r="N462">
        <v>2041.2083129479647</v>
      </c>
      <c r="O462">
        <v>2082.1808129479646</v>
      </c>
      <c r="Q462">
        <v>38626.091564909519</v>
      </c>
      <c r="R462">
        <v>37582.5472356873</v>
      </c>
      <c r="S462">
        <v>36539.002906465081</v>
      </c>
      <c r="T462">
        <v>35495.458577242862</v>
      </c>
      <c r="U462">
        <v>34451.914248020643</v>
      </c>
      <c r="W462">
        <v>0</v>
      </c>
      <c r="AB462">
        <v>1</v>
      </c>
      <c r="AC462">
        <v>1</v>
      </c>
      <c r="AD462">
        <v>1</v>
      </c>
      <c r="AE462">
        <v>1</v>
      </c>
      <c r="AF462">
        <v>1</v>
      </c>
      <c r="AL462">
        <v>1.9356131999999999</v>
      </c>
      <c r="AM462" s="5">
        <v>6.4017186164855957</v>
      </c>
      <c r="AN462">
        <v>570.77625570776252</v>
      </c>
      <c r="AO462">
        <f t="shared" si="7"/>
        <v>26826.48401826484</v>
      </c>
      <c r="AP462">
        <v>684.93150684931504</v>
      </c>
      <c r="AQ462">
        <v>0.108319</v>
      </c>
      <c r="AR462">
        <v>0.12378700000000001</v>
      </c>
      <c r="AS462">
        <v>9.6649299999999994E-2</v>
      </c>
      <c r="AT462">
        <v>0.12340300000000001</v>
      </c>
      <c r="AU462">
        <v>0.11077099999999999</v>
      </c>
      <c r="AW462">
        <v>0.10831899999999998</v>
      </c>
      <c r="AX462">
        <v>0.12378700000000002</v>
      </c>
      <c r="AY462">
        <v>9.664929999999998E-2</v>
      </c>
      <c r="AZ462">
        <v>0.12340300000000003</v>
      </c>
      <c r="BA462">
        <v>0.11077099999999999</v>
      </c>
      <c r="BC462" s="52">
        <v>100000</v>
      </c>
      <c r="BD462" s="52">
        <v>100000</v>
      </c>
      <c r="BE462">
        <v>0</v>
      </c>
      <c r="BF462">
        <v>0</v>
      </c>
      <c r="BG462">
        <v>0</v>
      </c>
    </row>
    <row r="463" spans="1:59">
      <c r="A463">
        <v>462</v>
      </c>
      <c r="E463">
        <v>9795.2054794520554</v>
      </c>
      <c r="K463">
        <v>2800.1424504020661</v>
      </c>
      <c r="L463">
        <v>2841.9399504020662</v>
      </c>
      <c r="M463">
        <v>2883.7374504020663</v>
      </c>
      <c r="N463">
        <v>2925.5349504020664</v>
      </c>
      <c r="O463">
        <v>2967.3324504020666</v>
      </c>
      <c r="Q463">
        <v>53114.208086169201</v>
      </c>
      <c r="R463">
        <v>51679.244613697323</v>
      </c>
      <c r="S463">
        <v>50244.281141225445</v>
      </c>
      <c r="T463">
        <v>48809.317668753567</v>
      </c>
      <c r="U463">
        <v>47374.354196281689</v>
      </c>
      <c r="W463">
        <v>0</v>
      </c>
      <c r="AB463">
        <v>1</v>
      </c>
      <c r="AC463">
        <v>1</v>
      </c>
      <c r="AD463">
        <v>1</v>
      </c>
      <c r="AE463">
        <v>1</v>
      </c>
      <c r="AF463">
        <v>1</v>
      </c>
      <c r="AL463">
        <v>2.2692168000000001</v>
      </c>
      <c r="AM463" s="5">
        <v>6.613825798034668</v>
      </c>
      <c r="AN463">
        <v>570.77625570776252</v>
      </c>
      <c r="AO463">
        <f t="shared" si="7"/>
        <v>26826.48401826484</v>
      </c>
      <c r="AP463">
        <v>684.93150684931504</v>
      </c>
      <c r="AQ463">
        <v>0.10842700000000001</v>
      </c>
      <c r="AR463">
        <v>0.124361</v>
      </c>
      <c r="AS463">
        <v>9.5356700000000003E-2</v>
      </c>
      <c r="AT463">
        <v>0.12274299999999999</v>
      </c>
      <c r="AU463">
        <v>0.110447</v>
      </c>
      <c r="AW463">
        <v>0.10842700000000001</v>
      </c>
      <c r="AX463">
        <v>0.12436099999999999</v>
      </c>
      <c r="AY463">
        <v>9.5356700000000003E-2</v>
      </c>
      <c r="AZ463">
        <v>0.12274299999999998</v>
      </c>
      <c r="BA463">
        <v>0.110447</v>
      </c>
      <c r="BC463" s="52">
        <v>100000</v>
      </c>
      <c r="BD463" s="52">
        <v>100000</v>
      </c>
      <c r="BE463">
        <v>0</v>
      </c>
      <c r="BF463">
        <v>0</v>
      </c>
      <c r="BG463">
        <v>0</v>
      </c>
    </row>
    <row r="464" spans="1:59">
      <c r="A464">
        <v>463</v>
      </c>
      <c r="E464">
        <v>9795.2054794520554</v>
      </c>
      <c r="K464">
        <v>4394.033657009013</v>
      </c>
      <c r="L464">
        <v>4435.5561570090131</v>
      </c>
      <c r="M464">
        <v>4477.0786570090131</v>
      </c>
      <c r="N464">
        <v>4518.6011570090131</v>
      </c>
      <c r="O464">
        <v>4560.1236570090132</v>
      </c>
      <c r="Q464">
        <v>63192.673582157819</v>
      </c>
      <c r="R464">
        <v>61485.424579150582</v>
      </c>
      <c r="S464">
        <v>59778.175576143345</v>
      </c>
      <c r="T464">
        <v>58070.926573136108</v>
      </c>
      <c r="U464">
        <v>56363.677570128872</v>
      </c>
      <c r="W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L464">
        <v>2.5718329999999998</v>
      </c>
      <c r="AM464" s="5">
        <v>7.4079437255859384</v>
      </c>
      <c r="AN464">
        <v>570.77625570776252</v>
      </c>
      <c r="AO464">
        <f t="shared" si="7"/>
        <v>26826.48401826484</v>
      </c>
      <c r="AP464">
        <v>684.93150684931504</v>
      </c>
      <c r="AQ464">
        <v>0.113056</v>
      </c>
      <c r="AR464">
        <v>0.127245</v>
      </c>
      <c r="AS464">
        <v>9.7247799999999995E-2</v>
      </c>
      <c r="AT464">
        <v>0.123585</v>
      </c>
      <c r="AU464">
        <v>0.11215600000000001</v>
      </c>
      <c r="AW464">
        <v>0.113056</v>
      </c>
      <c r="AX464">
        <v>0.127245</v>
      </c>
      <c r="AY464">
        <v>9.7247799999999981E-2</v>
      </c>
      <c r="AZ464">
        <v>0.12358499999999999</v>
      </c>
      <c r="BA464">
        <v>0.11215600000000002</v>
      </c>
      <c r="BC464" s="52">
        <v>100000</v>
      </c>
      <c r="BD464" s="52">
        <v>100000</v>
      </c>
      <c r="BE464">
        <v>0</v>
      </c>
      <c r="BF464">
        <v>0</v>
      </c>
      <c r="BG464">
        <v>0</v>
      </c>
    </row>
    <row r="465" spans="1:59">
      <c r="A465">
        <v>464</v>
      </c>
      <c r="E465">
        <v>9795.2054794520554</v>
      </c>
      <c r="K465">
        <v>5746.6746148569373</v>
      </c>
      <c r="L465">
        <v>5788.0596148569375</v>
      </c>
      <c r="M465">
        <v>5829.4446148569377</v>
      </c>
      <c r="N465">
        <v>5870.829614856938</v>
      </c>
      <c r="O465">
        <v>5912.2146148569382</v>
      </c>
      <c r="Q465">
        <v>58601.578161861369</v>
      </c>
      <c r="R465">
        <v>57018.364790201587</v>
      </c>
      <c r="S465">
        <v>55435.151418541805</v>
      </c>
      <c r="T465">
        <v>53851.938046882024</v>
      </c>
      <c r="U465">
        <v>52268.724675222242</v>
      </c>
      <c r="W465">
        <v>0</v>
      </c>
      <c r="AB465">
        <v>1</v>
      </c>
      <c r="AC465">
        <v>1</v>
      </c>
      <c r="AD465">
        <v>1</v>
      </c>
      <c r="AE465">
        <v>1</v>
      </c>
      <c r="AF465">
        <v>1</v>
      </c>
      <c r="AL465">
        <v>2.7799838000000001</v>
      </c>
      <c r="AM465" s="5">
        <v>7.9212875366210938</v>
      </c>
      <c r="AN465">
        <v>570.77625570776252</v>
      </c>
      <c r="AO465">
        <f t="shared" si="7"/>
        <v>26826.48401826484</v>
      </c>
      <c r="AP465">
        <v>684.93150684931504</v>
      </c>
      <c r="AQ465">
        <v>0.117233</v>
      </c>
      <c r="AR465">
        <v>0.133217</v>
      </c>
      <c r="AS465">
        <v>0.10048</v>
      </c>
      <c r="AT465">
        <v>0.12975600000000001</v>
      </c>
      <c r="AU465">
        <v>0.116912</v>
      </c>
      <c r="AW465">
        <v>0.11723300000000002</v>
      </c>
      <c r="AX465">
        <v>0.13321700000000003</v>
      </c>
      <c r="AY465">
        <v>0.10048</v>
      </c>
      <c r="AZ465">
        <v>0.12975600000000004</v>
      </c>
      <c r="BA465">
        <v>0.116912</v>
      </c>
      <c r="BC465" s="52">
        <v>100000</v>
      </c>
      <c r="BD465" s="52">
        <v>100000</v>
      </c>
      <c r="BE465">
        <v>0</v>
      </c>
      <c r="BF465">
        <v>0</v>
      </c>
      <c r="BG465">
        <v>0</v>
      </c>
    </row>
    <row r="466" spans="1:59">
      <c r="A466">
        <v>465</v>
      </c>
      <c r="E466">
        <v>9795.2054794520554</v>
      </c>
      <c r="K466">
        <v>4865.9940951152585</v>
      </c>
      <c r="L466">
        <v>4913.6765951152584</v>
      </c>
      <c r="M466">
        <v>4961.3590951152582</v>
      </c>
      <c r="N466">
        <v>5009.0415951152581</v>
      </c>
      <c r="O466">
        <v>5056.724095115258</v>
      </c>
      <c r="Q466">
        <v>57391.472881099602</v>
      </c>
      <c r="R466">
        <v>55840.952399471091</v>
      </c>
      <c r="S466">
        <v>54290.431917842579</v>
      </c>
      <c r="T466">
        <v>52739.911436214068</v>
      </c>
      <c r="U466">
        <v>51189.390954585557</v>
      </c>
      <c r="W466">
        <v>0.2031</v>
      </c>
      <c r="AB466">
        <v>1</v>
      </c>
      <c r="AC466">
        <v>1</v>
      </c>
      <c r="AD466">
        <v>1</v>
      </c>
      <c r="AE466">
        <v>1</v>
      </c>
      <c r="AF466">
        <v>1</v>
      </c>
      <c r="AL466">
        <v>2.9692256000000001</v>
      </c>
      <c r="AM466" s="5">
        <v>8.2779903411865234</v>
      </c>
      <c r="AN466">
        <v>570.77625570776252</v>
      </c>
      <c r="AO466">
        <f t="shared" si="7"/>
        <v>26826.48401826484</v>
      </c>
      <c r="AP466">
        <v>684.93150684931504</v>
      </c>
      <c r="AQ466">
        <v>0.115456</v>
      </c>
      <c r="AR466">
        <v>0.13078999999999999</v>
      </c>
      <c r="AS466">
        <v>9.8471599999999992E-2</v>
      </c>
      <c r="AT466">
        <v>0.12950399999999998</v>
      </c>
      <c r="AU466">
        <v>0.115036</v>
      </c>
      <c r="AW466">
        <v>0.11545599999999999</v>
      </c>
      <c r="AX466">
        <v>0.13079000000000002</v>
      </c>
      <c r="AY466">
        <v>9.8471599999999979E-2</v>
      </c>
      <c r="AZ466">
        <v>0.12950400000000001</v>
      </c>
      <c r="BA466">
        <v>0.11503600000000001</v>
      </c>
      <c r="BC466" s="52">
        <v>100000</v>
      </c>
      <c r="BD466" s="52">
        <v>100000</v>
      </c>
      <c r="BE466">
        <v>0</v>
      </c>
      <c r="BF466">
        <v>0</v>
      </c>
      <c r="BG466">
        <v>0</v>
      </c>
    </row>
    <row r="467" spans="1:59">
      <c r="A467">
        <v>466</v>
      </c>
      <c r="E467">
        <v>9795.2054794520554</v>
      </c>
      <c r="K467">
        <v>4315.5687702767091</v>
      </c>
      <c r="L467">
        <v>4391.5487702767095</v>
      </c>
      <c r="M467">
        <v>4467.5287702767091</v>
      </c>
      <c r="N467">
        <v>4543.5087702767087</v>
      </c>
      <c r="O467">
        <v>4619.4887702767082</v>
      </c>
      <c r="Q467">
        <v>55875.856611653013</v>
      </c>
      <c r="R467">
        <v>54366.282876131758</v>
      </c>
      <c r="S467">
        <v>52856.709140610503</v>
      </c>
      <c r="T467">
        <v>51347.135405089248</v>
      </c>
      <c r="U467">
        <v>49837.561669567993</v>
      </c>
      <c r="W467">
        <v>0.46761999999999998</v>
      </c>
      <c r="AB467">
        <v>1</v>
      </c>
      <c r="AC467">
        <v>1</v>
      </c>
      <c r="AD467">
        <v>1</v>
      </c>
      <c r="AE467">
        <v>1</v>
      </c>
      <c r="AF467">
        <v>1</v>
      </c>
      <c r="AL467">
        <v>2.8273573000000001</v>
      </c>
      <c r="AM467" s="5">
        <v>8.726104736328125</v>
      </c>
      <c r="AN467">
        <v>570.77625570776252</v>
      </c>
      <c r="AO467">
        <f t="shared" si="7"/>
        <v>26826.48401826484</v>
      </c>
      <c r="AP467">
        <v>684.93150684931504</v>
      </c>
      <c r="AQ467">
        <v>0.10885500000000001</v>
      </c>
      <c r="AR467">
        <v>0.120575</v>
      </c>
      <c r="AS467">
        <v>9.4092699999999987E-2</v>
      </c>
      <c r="AT467">
        <v>0.117012</v>
      </c>
      <c r="AU467">
        <v>0.10265099999999999</v>
      </c>
      <c r="AW467">
        <v>0.10885500000000002</v>
      </c>
      <c r="AX467">
        <v>0.120575</v>
      </c>
      <c r="AY467">
        <v>9.4092699999999987E-2</v>
      </c>
      <c r="AZ467">
        <v>0.11701199999999999</v>
      </c>
      <c r="BA467">
        <v>0.10265099999999998</v>
      </c>
      <c r="BC467" s="52">
        <v>100000</v>
      </c>
      <c r="BD467" s="52">
        <v>100000</v>
      </c>
      <c r="BE467">
        <v>0</v>
      </c>
      <c r="BF467">
        <v>0</v>
      </c>
      <c r="BG467">
        <v>0</v>
      </c>
    </row>
    <row r="468" spans="1:59">
      <c r="A468">
        <v>467</v>
      </c>
      <c r="E468">
        <v>9795.2054794520554</v>
      </c>
      <c r="K468">
        <v>4392.8625392965905</v>
      </c>
      <c r="L468">
        <v>4500.1075392965904</v>
      </c>
      <c r="M468">
        <v>4607.3525392965903</v>
      </c>
      <c r="N468">
        <v>4714.5975392965902</v>
      </c>
      <c r="O468">
        <v>4821.8425392965901</v>
      </c>
      <c r="Q468">
        <v>54376.636963382487</v>
      </c>
      <c r="R468">
        <v>52907.566993165397</v>
      </c>
      <c r="S468">
        <v>51438.497022948315</v>
      </c>
      <c r="T468">
        <v>49969.427052731233</v>
      </c>
      <c r="U468">
        <v>48500.357082514151</v>
      </c>
      <c r="W468">
        <v>0.60375000000000001</v>
      </c>
      <c r="AB468">
        <v>1</v>
      </c>
      <c r="AC468">
        <v>1</v>
      </c>
      <c r="AD468">
        <v>1</v>
      </c>
      <c r="AE468">
        <v>1</v>
      </c>
      <c r="AF468">
        <v>1</v>
      </c>
      <c r="AL468">
        <v>2.4830337</v>
      </c>
      <c r="AM468" s="5">
        <v>8.7241277694702148</v>
      </c>
      <c r="AN468">
        <v>570.77625570776252</v>
      </c>
      <c r="AO468">
        <f t="shared" si="7"/>
        <v>26826.48401826484</v>
      </c>
      <c r="AP468">
        <v>684.93150684931504</v>
      </c>
      <c r="AQ468">
        <v>0.108139</v>
      </c>
      <c r="AR468">
        <v>0.10806600000000001</v>
      </c>
      <c r="AS468">
        <v>9.3661100000000011E-2</v>
      </c>
      <c r="AT468">
        <v>0.117757</v>
      </c>
      <c r="AU468">
        <v>0.10248099999999999</v>
      </c>
      <c r="AW468">
        <v>0.108139</v>
      </c>
      <c r="AX468">
        <v>0.10806600000000001</v>
      </c>
      <c r="AY468">
        <v>9.3661100000000011E-2</v>
      </c>
      <c r="AZ468">
        <v>0.11775699999999999</v>
      </c>
      <c r="BA468">
        <v>0.10248099999999997</v>
      </c>
      <c r="BC468" s="52">
        <v>100000</v>
      </c>
      <c r="BD468" s="52">
        <v>100000</v>
      </c>
      <c r="BE468">
        <v>0</v>
      </c>
      <c r="BF468">
        <v>0</v>
      </c>
      <c r="BG468">
        <v>0</v>
      </c>
    </row>
    <row r="469" spans="1:59">
      <c r="A469">
        <v>468</v>
      </c>
      <c r="E469">
        <v>9795.2054794520554</v>
      </c>
      <c r="K469">
        <v>5079.1375187761432</v>
      </c>
      <c r="L469">
        <v>5244.6800187761437</v>
      </c>
      <c r="M469">
        <v>5410.2225187761433</v>
      </c>
      <c r="N469">
        <v>5575.7650187761428</v>
      </c>
      <c r="O469">
        <v>5741.3075187761424</v>
      </c>
      <c r="Q469">
        <v>52102.429125981776</v>
      </c>
      <c r="R469">
        <v>50694.80044125174</v>
      </c>
      <c r="S469">
        <v>49287.171756521704</v>
      </c>
      <c r="T469">
        <v>47879.543071791668</v>
      </c>
      <c r="U469">
        <v>46471.914387061632</v>
      </c>
      <c r="W469">
        <v>0.64324999999999999</v>
      </c>
      <c r="AB469">
        <v>1</v>
      </c>
      <c r="AC469">
        <v>1</v>
      </c>
      <c r="AD469">
        <v>1</v>
      </c>
      <c r="AE469">
        <v>1</v>
      </c>
      <c r="AF469">
        <v>1</v>
      </c>
      <c r="AL469">
        <v>1.9615020999999999</v>
      </c>
      <c r="AM469" s="5">
        <v>8.8142490386962891</v>
      </c>
      <c r="AN469">
        <v>570.77625570776252</v>
      </c>
      <c r="AO469">
        <f t="shared" si="7"/>
        <v>26826.48401826484</v>
      </c>
      <c r="AP469">
        <v>684.93150684931504</v>
      </c>
      <c r="AQ469">
        <v>0.108158</v>
      </c>
      <c r="AR469">
        <v>0.10751999999999999</v>
      </c>
      <c r="AS469">
        <v>9.3883499999999995E-2</v>
      </c>
      <c r="AT469">
        <v>0.117242</v>
      </c>
      <c r="AU469">
        <v>0.102212</v>
      </c>
      <c r="AW469">
        <v>0.10815800000000002</v>
      </c>
      <c r="AX469">
        <v>0.10751999999999999</v>
      </c>
      <c r="AY469">
        <v>9.3883499999999995E-2</v>
      </c>
      <c r="AZ469">
        <v>0.117242</v>
      </c>
      <c r="BA469">
        <v>0.10221200000000001</v>
      </c>
      <c r="BC469" s="52">
        <v>100000</v>
      </c>
      <c r="BD469" s="52">
        <v>100000</v>
      </c>
      <c r="BE469">
        <v>0</v>
      </c>
      <c r="BF469">
        <v>0</v>
      </c>
      <c r="BG469">
        <v>0</v>
      </c>
    </row>
    <row r="470" spans="1:59">
      <c r="A470">
        <v>469</v>
      </c>
      <c r="E470">
        <v>9795.2054794520554</v>
      </c>
      <c r="K470">
        <v>4899.95650877551</v>
      </c>
      <c r="L470">
        <v>5111.0115087755103</v>
      </c>
      <c r="M470">
        <v>5322.0665087755106</v>
      </c>
      <c r="N470">
        <v>5533.1215087755108</v>
      </c>
      <c r="O470">
        <v>5744.1765087755111</v>
      </c>
      <c r="Q470">
        <v>51307.667930565753</v>
      </c>
      <c r="R470">
        <v>49921.510963552944</v>
      </c>
      <c r="S470">
        <v>48535.353996540136</v>
      </c>
      <c r="T470">
        <v>47149.197029527328</v>
      </c>
      <c r="U470">
        <v>45763.040062514519</v>
      </c>
      <c r="W470">
        <v>0.46568999999999999</v>
      </c>
      <c r="AB470">
        <v>1</v>
      </c>
      <c r="AC470">
        <v>1</v>
      </c>
      <c r="AD470">
        <v>1</v>
      </c>
      <c r="AE470">
        <v>1</v>
      </c>
      <c r="AF470">
        <v>1</v>
      </c>
      <c r="AL470">
        <v>1.6481973000000001</v>
      </c>
      <c r="AM470" s="5">
        <v>8.5581769943237305</v>
      </c>
      <c r="AN470">
        <v>570.77625570776252</v>
      </c>
      <c r="AO470">
        <f t="shared" si="7"/>
        <v>26826.48401826484</v>
      </c>
      <c r="AP470">
        <v>684.93150684931504</v>
      </c>
      <c r="AQ470">
        <v>0.108167</v>
      </c>
      <c r="AR470">
        <v>0.10751999999999999</v>
      </c>
      <c r="AS470">
        <v>9.4087500000000004E-2</v>
      </c>
      <c r="AT470">
        <v>0.117199</v>
      </c>
      <c r="AU470">
        <v>0.10237399999999999</v>
      </c>
      <c r="AW470">
        <v>0.108167</v>
      </c>
      <c r="AX470">
        <v>0.10751999999999999</v>
      </c>
      <c r="AY470">
        <v>9.4087500000000004E-2</v>
      </c>
      <c r="AZ470">
        <v>0.11719899999999998</v>
      </c>
      <c r="BA470">
        <v>0.10237400000000001</v>
      </c>
      <c r="BC470" s="52">
        <v>100000</v>
      </c>
      <c r="BD470" s="52">
        <v>100000</v>
      </c>
      <c r="BE470">
        <v>0</v>
      </c>
      <c r="BF470">
        <v>0</v>
      </c>
      <c r="BG470">
        <v>0</v>
      </c>
    </row>
    <row r="471" spans="1:59">
      <c r="A471">
        <v>470</v>
      </c>
      <c r="E471">
        <v>9795.2054794520554</v>
      </c>
      <c r="K471">
        <v>4889.4164493637081</v>
      </c>
      <c r="L471">
        <v>5147.2464493637081</v>
      </c>
      <c r="M471">
        <v>5405.076449363708</v>
      </c>
      <c r="N471">
        <v>5662.9064493637079</v>
      </c>
      <c r="O471">
        <v>5920.7364493637078</v>
      </c>
      <c r="Q471">
        <v>50465.283738083221</v>
      </c>
      <c r="R471">
        <v>49101.88509854459</v>
      </c>
      <c r="S471">
        <v>47738.486459005959</v>
      </c>
      <c r="T471">
        <v>46375.087819467328</v>
      </c>
      <c r="U471">
        <v>45011.689179928697</v>
      </c>
      <c r="W471">
        <v>0.44893</v>
      </c>
      <c r="AB471">
        <v>1</v>
      </c>
      <c r="AC471">
        <v>1</v>
      </c>
      <c r="AD471">
        <v>1</v>
      </c>
      <c r="AE471">
        <v>1</v>
      </c>
      <c r="AF471">
        <v>1</v>
      </c>
      <c r="AL471">
        <v>1.1884866999999999</v>
      </c>
      <c r="AM471" s="5">
        <v>8.6188497543334961</v>
      </c>
      <c r="AN471">
        <v>570.77625570776252</v>
      </c>
      <c r="AO471">
        <f t="shared" si="7"/>
        <v>26826.48401826484</v>
      </c>
      <c r="AP471">
        <v>684.93150684931504</v>
      </c>
      <c r="AQ471">
        <v>0.108027</v>
      </c>
      <c r="AR471">
        <v>0.10753600000000001</v>
      </c>
      <c r="AS471">
        <v>9.3981599999999998E-2</v>
      </c>
      <c r="AT471">
        <v>0.117104</v>
      </c>
      <c r="AU471">
        <v>0.10236400000000001</v>
      </c>
      <c r="AW471">
        <v>0.108027</v>
      </c>
      <c r="AX471">
        <v>0.10753600000000001</v>
      </c>
      <c r="AY471">
        <v>9.3981599999999985E-2</v>
      </c>
      <c r="AZ471">
        <v>0.117104</v>
      </c>
      <c r="BA471">
        <v>0.102364</v>
      </c>
      <c r="BC471" s="52">
        <v>100000</v>
      </c>
      <c r="BD471" s="52">
        <v>100000</v>
      </c>
      <c r="BE471">
        <v>0</v>
      </c>
      <c r="BF471">
        <v>0</v>
      </c>
      <c r="BG471">
        <v>0</v>
      </c>
    </row>
    <row r="472" spans="1:59">
      <c r="A472">
        <v>471</v>
      </c>
      <c r="E472">
        <v>9795.2054794520554</v>
      </c>
      <c r="K472">
        <v>4869.507448252526</v>
      </c>
      <c r="L472">
        <v>5184.8099482525258</v>
      </c>
      <c r="M472">
        <v>5500.1124482525256</v>
      </c>
      <c r="N472">
        <v>5815.4149482525254</v>
      </c>
      <c r="O472">
        <v>6130.7174482525252</v>
      </c>
      <c r="Q472">
        <v>51245.215178784871</v>
      </c>
      <c r="R472">
        <v>49860.745469679765</v>
      </c>
      <c r="S472">
        <v>48476.275760574659</v>
      </c>
      <c r="T472">
        <v>47091.806051469553</v>
      </c>
      <c r="U472">
        <v>45707.336342364448</v>
      </c>
      <c r="W472">
        <v>0.28795999999999999</v>
      </c>
      <c r="AB472">
        <v>1</v>
      </c>
      <c r="AC472">
        <v>1</v>
      </c>
      <c r="AD472">
        <v>1</v>
      </c>
      <c r="AE472">
        <v>1</v>
      </c>
      <c r="AF472">
        <v>1</v>
      </c>
      <c r="AL472">
        <v>1.343045</v>
      </c>
      <c r="AM472" s="5">
        <v>9.0478343963623047</v>
      </c>
      <c r="AN472">
        <v>570.77625570776252</v>
      </c>
      <c r="AO472">
        <f t="shared" si="7"/>
        <v>26826.48401826484</v>
      </c>
      <c r="AP472">
        <v>684.93150684931504</v>
      </c>
      <c r="AQ472">
        <v>0.109337</v>
      </c>
      <c r="AR472">
        <v>0.11720999999999999</v>
      </c>
      <c r="AS472">
        <v>9.5055500000000001E-2</v>
      </c>
      <c r="AT472">
        <v>0.12061799999999999</v>
      </c>
      <c r="AU472">
        <v>0.107697</v>
      </c>
      <c r="AW472">
        <v>0.109337</v>
      </c>
      <c r="AX472">
        <v>0.11720999999999999</v>
      </c>
      <c r="AY472">
        <v>9.5055500000000001E-2</v>
      </c>
      <c r="AZ472">
        <v>0.12061799999999999</v>
      </c>
      <c r="BA472">
        <v>0.107697</v>
      </c>
      <c r="BC472" s="52">
        <v>100000</v>
      </c>
      <c r="BD472" s="52">
        <v>100000</v>
      </c>
      <c r="BE472">
        <v>0</v>
      </c>
      <c r="BF472">
        <v>0</v>
      </c>
      <c r="BG472">
        <v>0</v>
      </c>
    </row>
    <row r="473" spans="1:59">
      <c r="A473">
        <v>472</v>
      </c>
      <c r="E473">
        <v>9795.2054794520554</v>
      </c>
      <c r="K473">
        <v>4579.0702555717598</v>
      </c>
      <c r="L473">
        <v>5012.3427555717599</v>
      </c>
      <c r="M473">
        <v>5445.6152555717599</v>
      </c>
      <c r="N473">
        <v>5878.88775557176</v>
      </c>
      <c r="O473">
        <v>6312.16025557176</v>
      </c>
      <c r="Q473">
        <v>51732.898519054397</v>
      </c>
      <c r="R473">
        <v>50335.253280960387</v>
      </c>
      <c r="S473">
        <v>48937.608042866377</v>
      </c>
      <c r="T473">
        <v>47539.962804772367</v>
      </c>
      <c r="U473">
        <v>46142.317566678357</v>
      </c>
      <c r="W473">
        <v>0.11447</v>
      </c>
      <c r="AB473">
        <v>1</v>
      </c>
      <c r="AC473">
        <v>1</v>
      </c>
      <c r="AD473">
        <v>1</v>
      </c>
      <c r="AE473">
        <v>1</v>
      </c>
      <c r="AF473">
        <v>1</v>
      </c>
      <c r="AL473">
        <v>2.1957282999999999</v>
      </c>
      <c r="AM473" s="5">
        <v>9.0287113189697266</v>
      </c>
      <c r="AN473">
        <v>570.77625570776252</v>
      </c>
      <c r="AO473">
        <f t="shared" si="7"/>
        <v>26826.48401826484</v>
      </c>
      <c r="AP473">
        <v>684.93150684931504</v>
      </c>
      <c r="AQ473">
        <v>0.11528100000000001</v>
      </c>
      <c r="AR473">
        <v>0.127472</v>
      </c>
      <c r="AS473">
        <v>0.10748000000000001</v>
      </c>
      <c r="AT473">
        <v>0.13034000000000001</v>
      </c>
      <c r="AU473">
        <v>0.114562</v>
      </c>
      <c r="AW473">
        <v>0.11528100000000001</v>
      </c>
      <c r="AX473">
        <v>0.12747200000000003</v>
      </c>
      <c r="AY473">
        <v>0.10748000000000001</v>
      </c>
      <c r="AZ473">
        <v>0.13034000000000001</v>
      </c>
      <c r="BA473">
        <v>0.11456199999999998</v>
      </c>
      <c r="BC473" s="52">
        <v>100000</v>
      </c>
      <c r="BD473" s="52">
        <v>100000</v>
      </c>
      <c r="BE473">
        <v>0</v>
      </c>
      <c r="BF473">
        <v>0</v>
      </c>
      <c r="BG473">
        <v>0</v>
      </c>
    </row>
    <row r="474" spans="1:59">
      <c r="A474">
        <v>473</v>
      </c>
      <c r="E474">
        <v>9795.2054794520554</v>
      </c>
      <c r="K474">
        <v>4950.3145704096742</v>
      </c>
      <c r="L474">
        <v>5573.1654037430071</v>
      </c>
      <c r="M474">
        <v>6196.0162370763401</v>
      </c>
      <c r="N474">
        <v>6818.867070409673</v>
      </c>
      <c r="O474">
        <v>7441.717903743006</v>
      </c>
      <c r="Q474">
        <v>54680.33843341918</v>
      </c>
      <c r="R474">
        <v>53203.06349120503</v>
      </c>
      <c r="S474">
        <v>51725.78854899088</v>
      </c>
      <c r="T474">
        <v>50248.513606776731</v>
      </c>
      <c r="U474">
        <v>48771.238664562581</v>
      </c>
      <c r="W474">
        <v>0</v>
      </c>
      <c r="AB474">
        <v>1</v>
      </c>
      <c r="AC474">
        <v>1</v>
      </c>
      <c r="AD474">
        <v>1</v>
      </c>
      <c r="AE474">
        <v>1</v>
      </c>
      <c r="AF474">
        <v>1</v>
      </c>
      <c r="AL474">
        <v>2.915969</v>
      </c>
      <c r="AM474" s="5">
        <v>9.0476951599121094</v>
      </c>
      <c r="AN474">
        <v>570.77625570776252</v>
      </c>
      <c r="AO474">
        <f t="shared" si="7"/>
        <v>26826.48401826484</v>
      </c>
      <c r="AP474">
        <v>684.93150684931504</v>
      </c>
      <c r="AQ474">
        <v>0.116047</v>
      </c>
      <c r="AR474">
        <v>0.12797700000000001</v>
      </c>
      <c r="AS474">
        <v>0.107881</v>
      </c>
      <c r="AT474">
        <v>0.132272</v>
      </c>
      <c r="AU474">
        <v>0.116173</v>
      </c>
      <c r="AW474">
        <v>0.116047</v>
      </c>
      <c r="AX474">
        <v>0.12797700000000001</v>
      </c>
      <c r="AY474">
        <v>0.10788099999999999</v>
      </c>
      <c r="AZ474">
        <v>0.132272</v>
      </c>
      <c r="BA474">
        <v>0.11617300000000001</v>
      </c>
      <c r="BC474" s="52">
        <v>100000</v>
      </c>
      <c r="BD474" s="52">
        <v>100000</v>
      </c>
      <c r="BE474">
        <v>0</v>
      </c>
      <c r="BF474">
        <v>0</v>
      </c>
      <c r="BG474">
        <v>0</v>
      </c>
    </row>
    <row r="475" spans="1:59">
      <c r="A475">
        <v>474</v>
      </c>
      <c r="E475">
        <v>9795.2054794520554</v>
      </c>
      <c r="K475">
        <v>6746.809141265705</v>
      </c>
      <c r="L475">
        <v>7525.3041412657049</v>
      </c>
      <c r="M475">
        <v>8303.7991412657047</v>
      </c>
      <c r="N475">
        <v>9082.2941412657055</v>
      </c>
      <c r="O475">
        <v>9860.7891412657045</v>
      </c>
      <c r="Q475">
        <v>56036.689090490217</v>
      </c>
      <c r="R475">
        <v>54522.770212242722</v>
      </c>
      <c r="S475">
        <v>53008.851333995226</v>
      </c>
      <c r="T475">
        <v>51494.93245574773</v>
      </c>
      <c r="U475">
        <v>49981.013577500235</v>
      </c>
      <c r="W475">
        <v>0</v>
      </c>
      <c r="AB475">
        <v>1</v>
      </c>
      <c r="AC475">
        <v>1</v>
      </c>
      <c r="AD475">
        <v>1</v>
      </c>
      <c r="AE475">
        <v>1</v>
      </c>
      <c r="AF475">
        <v>1</v>
      </c>
      <c r="AL475">
        <v>3.8466326999999998</v>
      </c>
      <c r="AM475" s="5">
        <v>9.4553899765014648</v>
      </c>
      <c r="AN475">
        <v>570.77625570776252</v>
      </c>
      <c r="AO475">
        <f t="shared" si="7"/>
        <v>26826.48401826484</v>
      </c>
      <c r="AP475">
        <v>684.93150684931504</v>
      </c>
      <c r="AQ475">
        <v>0.11712399999999999</v>
      </c>
      <c r="AR475">
        <v>0.127974</v>
      </c>
      <c r="AS475">
        <v>0.106476</v>
      </c>
      <c r="AT475">
        <v>0.13016999999999998</v>
      </c>
      <c r="AU475">
        <v>0.11453100000000001</v>
      </c>
      <c r="AW475">
        <v>0.11712399999999999</v>
      </c>
      <c r="AX475">
        <v>0.12797400000000003</v>
      </c>
      <c r="AY475">
        <v>0.106476</v>
      </c>
      <c r="AZ475">
        <v>0.13017000000000001</v>
      </c>
      <c r="BA475">
        <v>0.11453100000000001</v>
      </c>
      <c r="BC475" s="52">
        <v>100000</v>
      </c>
      <c r="BD475" s="52">
        <v>100000</v>
      </c>
      <c r="BE475">
        <v>0</v>
      </c>
      <c r="BF475">
        <v>0</v>
      </c>
      <c r="BG475">
        <v>0</v>
      </c>
    </row>
    <row r="476" spans="1:59">
      <c r="A476">
        <v>475</v>
      </c>
      <c r="E476">
        <v>9795.2054794520554</v>
      </c>
      <c r="K476">
        <v>7898.0178525769679</v>
      </c>
      <c r="L476">
        <v>8709.2361859103003</v>
      </c>
      <c r="M476">
        <v>9520.4545192436344</v>
      </c>
      <c r="N476">
        <v>10331.672852576969</v>
      </c>
      <c r="O476">
        <v>11142.891185910303</v>
      </c>
      <c r="Q476">
        <v>56529.315682331231</v>
      </c>
      <c r="R476">
        <v>55002.087725711237</v>
      </c>
      <c r="S476">
        <v>53474.859769091243</v>
      </c>
      <c r="T476">
        <v>51947.631812471249</v>
      </c>
      <c r="U476">
        <v>50420.403855851255</v>
      </c>
      <c r="W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L476">
        <v>4.2763559999999998</v>
      </c>
      <c r="AM476" s="5">
        <v>9.7832326889038086</v>
      </c>
      <c r="AN476">
        <v>570.77625570776252</v>
      </c>
      <c r="AO476">
        <f t="shared" si="7"/>
        <v>26826.48401826484</v>
      </c>
      <c r="AP476">
        <v>684.93150684931504</v>
      </c>
      <c r="AQ476">
        <v>0.11709</v>
      </c>
      <c r="AR476">
        <v>0.12712699999999999</v>
      </c>
      <c r="AS476">
        <v>0.105075</v>
      </c>
      <c r="AT476">
        <v>0.12803</v>
      </c>
      <c r="AU476">
        <v>0.113288</v>
      </c>
      <c r="AW476">
        <v>0.11709000000000001</v>
      </c>
      <c r="AX476">
        <v>0.12712699999999999</v>
      </c>
      <c r="AY476">
        <v>0.10507500000000002</v>
      </c>
      <c r="AZ476">
        <v>0.12803000000000003</v>
      </c>
      <c r="BA476">
        <v>0.11328799999999999</v>
      </c>
      <c r="BC476" s="52">
        <v>100000</v>
      </c>
      <c r="BD476" s="52">
        <v>100000</v>
      </c>
      <c r="BE476">
        <v>0</v>
      </c>
      <c r="BF476">
        <v>0</v>
      </c>
      <c r="BG476">
        <v>0</v>
      </c>
    </row>
    <row r="477" spans="1:59">
      <c r="A477">
        <v>476</v>
      </c>
      <c r="E477">
        <v>9795.2054794520554</v>
      </c>
      <c r="K477">
        <v>8290.3422862384868</v>
      </c>
      <c r="L477">
        <v>9065.8122862384862</v>
      </c>
      <c r="M477">
        <v>9841.2822862384855</v>
      </c>
      <c r="N477">
        <v>10616.752286238485</v>
      </c>
      <c r="O477">
        <v>11392.222286238484</v>
      </c>
      <c r="Q477">
        <v>56136.878336194677</v>
      </c>
      <c r="R477">
        <v>54620.25268904971</v>
      </c>
      <c r="S477">
        <v>53103.627041904743</v>
      </c>
      <c r="T477">
        <v>51587.001394759776</v>
      </c>
      <c r="U477">
        <v>50070.375747614809</v>
      </c>
      <c r="W477">
        <v>0</v>
      </c>
      <c r="AB477">
        <v>1</v>
      </c>
      <c r="AC477">
        <v>1</v>
      </c>
      <c r="AD477">
        <v>1</v>
      </c>
      <c r="AE477">
        <v>1</v>
      </c>
      <c r="AF477">
        <v>1</v>
      </c>
      <c r="AL477">
        <v>3.6147263000000001</v>
      </c>
      <c r="AM477" s="5">
        <v>9.724268913269043</v>
      </c>
      <c r="AN477">
        <v>570.77625570776252</v>
      </c>
      <c r="AO477">
        <f t="shared" si="7"/>
        <v>26826.48401826484</v>
      </c>
      <c r="AP477">
        <v>684.93150684931504</v>
      </c>
      <c r="AQ477">
        <v>0.117092</v>
      </c>
      <c r="AR477">
        <v>0.12742900000000001</v>
      </c>
      <c r="AS477">
        <v>0.104325</v>
      </c>
      <c r="AT477">
        <v>0.127447</v>
      </c>
      <c r="AU477">
        <v>0.112168</v>
      </c>
      <c r="AW477">
        <v>0.11709200000000002</v>
      </c>
      <c r="AX477">
        <v>0.12742900000000001</v>
      </c>
      <c r="AY477">
        <v>0.10432499999999999</v>
      </c>
      <c r="AZ477">
        <v>0.12744700000000003</v>
      </c>
      <c r="BA477">
        <v>0.112168</v>
      </c>
      <c r="BC477" s="52">
        <v>100000</v>
      </c>
      <c r="BD477" s="52">
        <v>100000</v>
      </c>
      <c r="BE477">
        <v>0</v>
      </c>
      <c r="BF477">
        <v>0</v>
      </c>
      <c r="BG477">
        <v>0</v>
      </c>
    </row>
    <row r="478" spans="1:59">
      <c r="A478">
        <v>477</v>
      </c>
      <c r="E478">
        <v>9795.2054794520554</v>
      </c>
      <c r="K478">
        <v>7355.7903517253762</v>
      </c>
      <c r="L478">
        <v>8012.0245183920433</v>
      </c>
      <c r="M478">
        <v>8668.2586850587104</v>
      </c>
      <c r="N478">
        <v>9324.4928517253775</v>
      </c>
      <c r="O478">
        <v>9980.7270183920446</v>
      </c>
      <c r="Q478">
        <v>54366.750460239557</v>
      </c>
      <c r="R478">
        <v>52897.947588789641</v>
      </c>
      <c r="S478">
        <v>51429.144717339725</v>
      </c>
      <c r="T478">
        <v>49960.341845889809</v>
      </c>
      <c r="U478">
        <v>48491.538974439893</v>
      </c>
      <c r="W478">
        <v>0</v>
      </c>
      <c r="AB478">
        <v>1</v>
      </c>
      <c r="AC478">
        <v>1</v>
      </c>
      <c r="AD478">
        <v>1</v>
      </c>
      <c r="AE478">
        <v>1</v>
      </c>
      <c r="AF478">
        <v>1</v>
      </c>
      <c r="AL478">
        <v>2.4162428</v>
      </c>
      <c r="AM478" s="5">
        <v>9.233586311340332</v>
      </c>
      <c r="AN478">
        <v>570.77625570776252</v>
      </c>
      <c r="AO478">
        <f t="shared" si="7"/>
        <v>26826.48401826484</v>
      </c>
      <c r="AP478">
        <v>684.93150684931504</v>
      </c>
      <c r="AQ478">
        <v>0.11608700000000001</v>
      </c>
      <c r="AR478">
        <v>0.12526000000000001</v>
      </c>
      <c r="AS478">
        <v>0.10413599999999999</v>
      </c>
      <c r="AT478">
        <v>0.12463500000000001</v>
      </c>
      <c r="AU478">
        <v>0.111484</v>
      </c>
      <c r="AW478">
        <v>0.11608700000000001</v>
      </c>
      <c r="AX478">
        <v>0.12526000000000004</v>
      </c>
      <c r="AY478">
        <v>0.10413599999999999</v>
      </c>
      <c r="AZ478">
        <v>0.12463500000000001</v>
      </c>
      <c r="BA478">
        <v>0.11148400000000001</v>
      </c>
      <c r="BC478" s="52">
        <v>100000</v>
      </c>
      <c r="BD478" s="52">
        <v>100000</v>
      </c>
      <c r="BE478">
        <v>0</v>
      </c>
      <c r="BF478">
        <v>0</v>
      </c>
      <c r="BG478">
        <v>0</v>
      </c>
    </row>
    <row r="479" spans="1:59">
      <c r="A479">
        <v>478</v>
      </c>
      <c r="E479">
        <v>9795.2054794520554</v>
      </c>
      <c r="K479">
        <v>6247.9129957737441</v>
      </c>
      <c r="L479">
        <v>6796.6538291070774</v>
      </c>
      <c r="M479">
        <v>7345.3946624404107</v>
      </c>
      <c r="N479">
        <v>7894.135495773744</v>
      </c>
      <c r="O479">
        <v>8442.8763291070773</v>
      </c>
      <c r="Q479">
        <v>49108.933081012183</v>
      </c>
      <c r="R479">
        <v>47782.178377506891</v>
      </c>
      <c r="S479">
        <v>46455.423674001599</v>
      </c>
      <c r="T479">
        <v>45128.668970496306</v>
      </c>
      <c r="U479">
        <v>43801.914266991014</v>
      </c>
      <c r="W479">
        <v>0</v>
      </c>
      <c r="AB479">
        <v>1</v>
      </c>
      <c r="AC479">
        <v>1</v>
      </c>
      <c r="AD479">
        <v>1</v>
      </c>
      <c r="AE479">
        <v>1</v>
      </c>
      <c r="AF479">
        <v>1</v>
      </c>
      <c r="AL479">
        <v>2.5639725000000002</v>
      </c>
      <c r="AM479" s="5">
        <v>8.8882846832275391</v>
      </c>
      <c r="AN479">
        <v>570.77625570776252</v>
      </c>
      <c r="AO479">
        <f t="shared" si="7"/>
        <v>26826.48401826484</v>
      </c>
      <c r="AP479">
        <v>684.93150684931504</v>
      </c>
      <c r="AQ479">
        <v>0.11275300000000001</v>
      </c>
      <c r="AR479">
        <v>0.122845</v>
      </c>
      <c r="AS479">
        <v>0.103115</v>
      </c>
      <c r="AT479">
        <v>0.126245</v>
      </c>
      <c r="AU479">
        <v>0.111175</v>
      </c>
      <c r="AW479">
        <v>0.11275300000000001</v>
      </c>
      <c r="AX479">
        <v>0.122845</v>
      </c>
      <c r="AY479">
        <v>0.103115</v>
      </c>
      <c r="AZ479">
        <v>0.126245</v>
      </c>
      <c r="BA479">
        <v>0.11117500000000001</v>
      </c>
      <c r="BC479" s="52">
        <v>100000</v>
      </c>
      <c r="BD479" s="52">
        <v>100000</v>
      </c>
      <c r="BE479">
        <v>0</v>
      </c>
      <c r="BF479">
        <v>0</v>
      </c>
      <c r="BG479">
        <v>0</v>
      </c>
    </row>
    <row r="480" spans="1:59">
      <c r="A480">
        <v>479</v>
      </c>
      <c r="E480">
        <v>9795.2054794520554</v>
      </c>
      <c r="K480">
        <v>5999.6360407401853</v>
      </c>
      <c r="L480">
        <v>6451.8552074068521</v>
      </c>
      <c r="M480">
        <v>6904.0743740735188</v>
      </c>
      <c r="N480">
        <v>7356.2935407401856</v>
      </c>
      <c r="O480">
        <v>7808.5127074068523</v>
      </c>
      <c r="Q480">
        <v>40494.841820107416</v>
      </c>
      <c r="R480">
        <v>39400.810278945013</v>
      </c>
      <c r="S480">
        <v>38306.77873778261</v>
      </c>
      <c r="T480">
        <v>37212.747196620207</v>
      </c>
      <c r="U480">
        <v>36118.715655457803</v>
      </c>
      <c r="W480">
        <v>0</v>
      </c>
      <c r="AB480">
        <v>1</v>
      </c>
      <c r="AC480">
        <v>1</v>
      </c>
      <c r="AD480">
        <v>1</v>
      </c>
      <c r="AE480">
        <v>1</v>
      </c>
      <c r="AF480">
        <v>1</v>
      </c>
      <c r="AL480">
        <v>3.8004098000000002</v>
      </c>
      <c r="AM480" s="5">
        <v>8.1371650695800781</v>
      </c>
      <c r="AN480">
        <v>570.77625570776252</v>
      </c>
      <c r="AO480">
        <f t="shared" si="7"/>
        <v>26826.48401826484</v>
      </c>
      <c r="AP480">
        <v>684.93150684931504</v>
      </c>
      <c r="AQ480">
        <v>0.109259</v>
      </c>
      <c r="AR480">
        <v>0.121252</v>
      </c>
      <c r="AS480">
        <v>0.10257599999999999</v>
      </c>
      <c r="AT480">
        <v>0.131078</v>
      </c>
      <c r="AU480">
        <v>0.11035200000000001</v>
      </c>
      <c r="AW480">
        <v>0.10925899999999998</v>
      </c>
      <c r="AX480">
        <v>0.12125200000000001</v>
      </c>
      <c r="AY480">
        <v>0.10257599999999999</v>
      </c>
      <c r="AZ480">
        <v>0.13107800000000003</v>
      </c>
      <c r="BA480">
        <v>0.11035199999999999</v>
      </c>
      <c r="BC480" s="52">
        <v>100000</v>
      </c>
      <c r="BD480" s="52">
        <v>100000</v>
      </c>
      <c r="BE480">
        <v>0</v>
      </c>
      <c r="BF480">
        <v>0</v>
      </c>
      <c r="BG480">
        <v>0</v>
      </c>
    </row>
    <row r="481" spans="1:59">
      <c r="A481">
        <v>480</v>
      </c>
      <c r="E481">
        <v>9795.2054794520554</v>
      </c>
      <c r="K481">
        <v>4471.3274260288945</v>
      </c>
      <c r="L481">
        <v>4864.2324260288942</v>
      </c>
      <c r="M481">
        <v>5257.137426028894</v>
      </c>
      <c r="N481">
        <v>5650.0424260288937</v>
      </c>
      <c r="O481">
        <v>6042.9474260288935</v>
      </c>
      <c r="Q481">
        <v>32612.816350651359</v>
      </c>
      <c r="R481">
        <v>31731.730063448897</v>
      </c>
      <c r="S481">
        <v>30850.643776246434</v>
      </c>
      <c r="T481">
        <v>29969.557489043971</v>
      </c>
      <c r="U481">
        <v>29088.471201841508</v>
      </c>
      <c r="W481">
        <v>0</v>
      </c>
      <c r="AB481">
        <v>1</v>
      </c>
      <c r="AC481">
        <v>1</v>
      </c>
      <c r="AD481">
        <v>1</v>
      </c>
      <c r="AE481">
        <v>1</v>
      </c>
      <c r="AF481">
        <v>1</v>
      </c>
      <c r="AL481">
        <v>3.6723514000000002</v>
      </c>
      <c r="AM481" s="5">
        <v>7.7896542549133301</v>
      </c>
      <c r="AN481">
        <v>570.77625570776252</v>
      </c>
      <c r="AO481">
        <f t="shared" si="7"/>
        <v>26826.48401826484</v>
      </c>
      <c r="AP481">
        <v>684.93150684931504</v>
      </c>
      <c r="AQ481">
        <v>0.107378</v>
      </c>
      <c r="AR481">
        <v>0.120869</v>
      </c>
      <c r="AS481">
        <v>0.10254300000000001</v>
      </c>
      <c r="AT481">
        <v>0.13100999999999999</v>
      </c>
      <c r="AU481">
        <v>0.109957</v>
      </c>
      <c r="AW481">
        <v>0.10737800000000002</v>
      </c>
      <c r="AX481">
        <v>0.12086899999999999</v>
      </c>
      <c r="AY481">
        <v>0.10254300000000001</v>
      </c>
      <c r="AZ481">
        <v>0.13101000000000002</v>
      </c>
      <c r="BA481">
        <v>0.10995700000000001</v>
      </c>
      <c r="BC481" s="52">
        <v>100000</v>
      </c>
      <c r="BD481" s="52">
        <v>100000</v>
      </c>
      <c r="BE481">
        <v>0</v>
      </c>
      <c r="BF481">
        <v>0</v>
      </c>
      <c r="BG481">
        <v>0</v>
      </c>
    </row>
    <row r="482" spans="1:59">
      <c r="A482">
        <v>481</v>
      </c>
      <c r="E482">
        <v>9795.2054794520554</v>
      </c>
      <c r="K482">
        <v>3367.0938848994733</v>
      </c>
      <c r="L482">
        <v>3582.2730515661401</v>
      </c>
      <c r="M482">
        <v>3797.4522182328069</v>
      </c>
      <c r="N482">
        <v>4012.6313848994737</v>
      </c>
      <c r="O482">
        <v>4227.81055156614</v>
      </c>
      <c r="Q482">
        <v>25629.697144530659</v>
      </c>
      <c r="R482">
        <v>24937.270754527985</v>
      </c>
      <c r="S482">
        <v>24244.84436452531</v>
      </c>
      <c r="T482">
        <v>23552.417974522636</v>
      </c>
      <c r="U482">
        <v>22859.991584519961</v>
      </c>
      <c r="W482">
        <v>0</v>
      </c>
      <c r="AB482">
        <v>1</v>
      </c>
      <c r="AC482">
        <v>1</v>
      </c>
      <c r="AD482">
        <v>1</v>
      </c>
      <c r="AE482">
        <v>1</v>
      </c>
      <c r="AF482">
        <v>1</v>
      </c>
      <c r="AL482">
        <v>3.9560331999999998</v>
      </c>
      <c r="AM482" s="5">
        <v>8.5123920440673828</v>
      </c>
      <c r="AN482">
        <v>570.77625570776252</v>
      </c>
      <c r="AO482">
        <f t="shared" si="7"/>
        <v>26826.48401826484</v>
      </c>
      <c r="AP482">
        <v>684.93150684931504</v>
      </c>
      <c r="AQ482">
        <v>0.107401</v>
      </c>
      <c r="AR482">
        <v>0.12101199999999999</v>
      </c>
      <c r="AS482">
        <v>0.10333000000000001</v>
      </c>
      <c r="AT482">
        <v>0.13190100000000002</v>
      </c>
      <c r="AU482">
        <v>0.11048999999999999</v>
      </c>
      <c r="AW482">
        <v>0.10740100000000001</v>
      </c>
      <c r="AX482">
        <v>0.12101199999999999</v>
      </c>
      <c r="AY482">
        <v>0.10333000000000002</v>
      </c>
      <c r="AZ482">
        <v>0.13190100000000005</v>
      </c>
      <c r="BA482">
        <v>0.11048999999999999</v>
      </c>
      <c r="BC482" s="52">
        <v>100000</v>
      </c>
      <c r="BD482" s="52">
        <v>100000</v>
      </c>
      <c r="BE482">
        <v>0</v>
      </c>
      <c r="BF482">
        <v>0</v>
      </c>
      <c r="BG482">
        <v>0</v>
      </c>
    </row>
    <row r="483" spans="1:59">
      <c r="A483">
        <v>482</v>
      </c>
      <c r="E483">
        <v>9795.2054794520554</v>
      </c>
      <c r="K483">
        <v>2398.8787796102297</v>
      </c>
      <c r="L483">
        <v>2500.18377961023</v>
      </c>
      <c r="M483">
        <v>2601.4887796102303</v>
      </c>
      <c r="N483">
        <v>2702.7937796102306</v>
      </c>
      <c r="O483">
        <v>2804.0987796102308</v>
      </c>
      <c r="Q483">
        <v>26917.01208440723</v>
      </c>
      <c r="R483">
        <v>26189.806866618346</v>
      </c>
      <c r="S483">
        <v>25462.601648829463</v>
      </c>
      <c r="T483">
        <v>24735.396431040579</v>
      </c>
      <c r="U483">
        <v>24008.191213251695</v>
      </c>
      <c r="W483">
        <v>0</v>
      </c>
      <c r="AB483">
        <v>1</v>
      </c>
      <c r="AC483">
        <v>1</v>
      </c>
      <c r="AD483">
        <v>1</v>
      </c>
      <c r="AE483">
        <v>1</v>
      </c>
      <c r="AF483">
        <v>1</v>
      </c>
      <c r="AL483">
        <v>3.6936795999999998</v>
      </c>
      <c r="AM483" s="5">
        <v>8.6562643051147461</v>
      </c>
      <c r="AN483">
        <v>570.77625570776252</v>
      </c>
      <c r="AO483">
        <f t="shared" si="7"/>
        <v>26826.48401826484</v>
      </c>
      <c r="AP483">
        <v>684.93150684931504</v>
      </c>
      <c r="AQ483">
        <v>0.107408</v>
      </c>
      <c r="AR483">
        <v>0.121932</v>
      </c>
      <c r="AS483">
        <v>0.10415300000000001</v>
      </c>
      <c r="AT483">
        <v>0.134496</v>
      </c>
      <c r="AU483">
        <v>0.112026</v>
      </c>
      <c r="AW483">
        <v>0.10740799999999999</v>
      </c>
      <c r="AX483">
        <v>0.121932</v>
      </c>
      <c r="AY483">
        <v>0.10415300000000001</v>
      </c>
      <c r="AZ483">
        <v>0.134496</v>
      </c>
      <c r="BA483">
        <v>0.112026</v>
      </c>
      <c r="BC483" s="52">
        <v>100000</v>
      </c>
      <c r="BD483" s="52">
        <v>100000</v>
      </c>
      <c r="BE483">
        <v>0</v>
      </c>
      <c r="BF483">
        <v>0</v>
      </c>
      <c r="BG483">
        <v>0</v>
      </c>
    </row>
    <row r="484" spans="1:59">
      <c r="A484">
        <v>483</v>
      </c>
      <c r="E484">
        <v>9795.2054794520554</v>
      </c>
      <c r="K484">
        <v>1813.5008441270109</v>
      </c>
      <c r="L484">
        <v>1861.183344127011</v>
      </c>
      <c r="M484">
        <v>1908.8658441270109</v>
      </c>
      <c r="N484">
        <v>1956.5483441270108</v>
      </c>
      <c r="O484">
        <v>2004.2308441270106</v>
      </c>
      <c r="Q484">
        <v>27337.45838438383</v>
      </c>
      <c r="R484">
        <v>26598.894151737775</v>
      </c>
      <c r="S484">
        <v>25860.329919091721</v>
      </c>
      <c r="T484">
        <v>25121.765686445666</v>
      </c>
      <c r="U484">
        <v>24383.201453799611</v>
      </c>
      <c r="W484">
        <v>0</v>
      </c>
      <c r="AB484">
        <v>1</v>
      </c>
      <c r="AC484">
        <v>1</v>
      </c>
      <c r="AD484">
        <v>1</v>
      </c>
      <c r="AE484">
        <v>1</v>
      </c>
      <c r="AF484">
        <v>1</v>
      </c>
      <c r="AL484">
        <v>4.734146</v>
      </c>
      <c r="AM484" s="5">
        <v>8.7320823669433594</v>
      </c>
      <c r="AN484">
        <v>570.77625570776252</v>
      </c>
      <c r="AO484">
        <f t="shared" si="7"/>
        <v>26826.48401826484</v>
      </c>
      <c r="AP484">
        <v>684.93150684931504</v>
      </c>
      <c r="AQ484">
        <v>0.107375</v>
      </c>
      <c r="AR484">
        <v>0.12198099999999999</v>
      </c>
      <c r="AS484">
        <v>0.104215</v>
      </c>
      <c r="AT484">
        <v>0.13458600000000001</v>
      </c>
      <c r="AU484">
        <v>0.111979</v>
      </c>
      <c r="AW484">
        <v>0.10737499999999998</v>
      </c>
      <c r="AX484">
        <v>0.12198099999999999</v>
      </c>
      <c r="AY484">
        <v>0.10421499999999999</v>
      </c>
      <c r="AZ484">
        <v>0.13458600000000004</v>
      </c>
      <c r="BA484">
        <v>0.11197899999999998</v>
      </c>
      <c r="BC484" s="52">
        <v>100000</v>
      </c>
      <c r="BD484" s="52">
        <v>100000</v>
      </c>
      <c r="BE484">
        <v>0</v>
      </c>
      <c r="BF484">
        <v>0</v>
      </c>
      <c r="BG484">
        <v>0</v>
      </c>
    </row>
    <row r="485" spans="1:59">
      <c r="A485">
        <v>484</v>
      </c>
      <c r="E485">
        <v>9795.2054794520554</v>
      </c>
      <c r="K485">
        <v>1698.7667687723001</v>
      </c>
      <c r="L485">
        <v>1739.3267687723001</v>
      </c>
      <c r="M485">
        <v>1779.8867687723</v>
      </c>
      <c r="N485">
        <v>1820.4467687722999</v>
      </c>
      <c r="O485">
        <v>1861.0067687722999</v>
      </c>
      <c r="Q485">
        <v>29698.23984798295</v>
      </c>
      <c r="R485">
        <v>28895.895408818011</v>
      </c>
      <c r="S485">
        <v>28093.550969653072</v>
      </c>
      <c r="T485">
        <v>27291.206530488133</v>
      </c>
      <c r="U485">
        <v>26488.862091323193</v>
      </c>
      <c r="W485">
        <v>0</v>
      </c>
      <c r="AB485">
        <v>1</v>
      </c>
      <c r="AC485">
        <v>1</v>
      </c>
      <c r="AD485">
        <v>1</v>
      </c>
      <c r="AE485">
        <v>1</v>
      </c>
      <c r="AF485">
        <v>1</v>
      </c>
      <c r="AL485">
        <v>5.7336516</v>
      </c>
      <c r="AM485" s="5">
        <v>8.9899482727050781</v>
      </c>
      <c r="AN485">
        <v>570.77625570776252</v>
      </c>
      <c r="AO485">
        <f t="shared" si="7"/>
        <v>26826.48401826484</v>
      </c>
      <c r="AP485">
        <v>684.93150684931504</v>
      </c>
      <c r="AQ485">
        <v>0.10612300000000001</v>
      </c>
      <c r="AR485">
        <v>0.11995900000000001</v>
      </c>
      <c r="AS485">
        <v>9.6520599999999998E-2</v>
      </c>
      <c r="AT485">
        <v>0.118853</v>
      </c>
      <c r="AU485">
        <v>0.108253</v>
      </c>
      <c r="AW485">
        <v>0.10612300000000001</v>
      </c>
      <c r="AX485">
        <v>0.11995900000000002</v>
      </c>
      <c r="AY485">
        <v>9.6520599999999998E-2</v>
      </c>
      <c r="AZ485">
        <v>0.118853</v>
      </c>
      <c r="BA485">
        <v>0.108253</v>
      </c>
      <c r="BC485" s="52">
        <v>100000</v>
      </c>
      <c r="BD485" s="52">
        <v>100000</v>
      </c>
      <c r="BE485">
        <v>0</v>
      </c>
      <c r="BF485">
        <v>0</v>
      </c>
      <c r="BG485">
        <v>0</v>
      </c>
    </row>
    <row r="486" spans="1:59">
      <c r="A486">
        <v>485</v>
      </c>
      <c r="E486">
        <v>9795.2054794520554</v>
      </c>
      <c r="K486">
        <v>1917.6981166430237</v>
      </c>
      <c r="L486">
        <v>1958.2581166430236</v>
      </c>
      <c r="M486">
        <v>1998.8181166430236</v>
      </c>
      <c r="N486">
        <v>2039.3781166430235</v>
      </c>
      <c r="O486">
        <v>2079.9381166430235</v>
      </c>
      <c r="Q486">
        <v>34956.838645980359</v>
      </c>
      <c r="R486">
        <v>34012.424929432833</v>
      </c>
      <c r="S486">
        <v>33068.011212885307</v>
      </c>
      <c r="T486">
        <v>32123.597496337778</v>
      </c>
      <c r="U486">
        <v>31179.183779790248</v>
      </c>
      <c r="W486">
        <v>0</v>
      </c>
      <c r="AB486">
        <v>1</v>
      </c>
      <c r="AC486">
        <v>1</v>
      </c>
      <c r="AD486">
        <v>1</v>
      </c>
      <c r="AE486">
        <v>1</v>
      </c>
      <c r="AF486">
        <v>1</v>
      </c>
      <c r="AL486">
        <v>5.8681726000000003</v>
      </c>
      <c r="AM486" s="5">
        <v>9.6438713073730469</v>
      </c>
      <c r="AN486">
        <v>570.77625570776252</v>
      </c>
      <c r="AO486">
        <f t="shared" si="7"/>
        <v>26826.48401826484</v>
      </c>
      <c r="AP486">
        <v>684.93150684931504</v>
      </c>
      <c r="AQ486">
        <v>0.105937</v>
      </c>
      <c r="AR486">
        <v>0.121112</v>
      </c>
      <c r="AS486">
        <v>9.6739999999999993E-2</v>
      </c>
      <c r="AT486">
        <v>0.118547</v>
      </c>
      <c r="AU486">
        <v>0.108529</v>
      </c>
      <c r="AW486">
        <v>0.10593699999999999</v>
      </c>
      <c r="AX486">
        <v>0.12111199999999998</v>
      </c>
      <c r="AY486">
        <v>9.6739999999999979E-2</v>
      </c>
      <c r="AZ486">
        <v>0.118547</v>
      </c>
      <c r="BA486">
        <v>0.108529</v>
      </c>
      <c r="BC486" s="52">
        <v>100000</v>
      </c>
      <c r="BD486" s="52">
        <v>100000</v>
      </c>
      <c r="BE486">
        <v>0</v>
      </c>
      <c r="BF486">
        <v>0</v>
      </c>
      <c r="BG486">
        <v>0</v>
      </c>
    </row>
    <row r="487" spans="1:59">
      <c r="A487">
        <v>486</v>
      </c>
      <c r="E487">
        <v>9795.2054794520554</v>
      </c>
      <c r="K487">
        <v>2799.2772874807511</v>
      </c>
      <c r="L487">
        <v>2841.6247874807509</v>
      </c>
      <c r="M487">
        <v>2883.9722874807508</v>
      </c>
      <c r="N487">
        <v>2926.3197874807506</v>
      </c>
      <c r="O487">
        <v>2968.6672874807505</v>
      </c>
      <c r="Q487">
        <v>51288.396418387078</v>
      </c>
      <c r="R487">
        <v>49902.760105382149</v>
      </c>
      <c r="S487">
        <v>48517.123792377221</v>
      </c>
      <c r="T487">
        <v>47131.487479372292</v>
      </c>
      <c r="U487">
        <v>45745.851166367363</v>
      </c>
      <c r="W487">
        <v>0</v>
      </c>
      <c r="AB487">
        <v>1</v>
      </c>
      <c r="AC487">
        <v>1</v>
      </c>
      <c r="AD487">
        <v>1</v>
      </c>
      <c r="AE487">
        <v>1</v>
      </c>
      <c r="AF487">
        <v>1</v>
      </c>
      <c r="AL487">
        <v>6.4753075000000004</v>
      </c>
      <c r="AM487" s="5">
        <v>9.9690275192260742</v>
      </c>
      <c r="AN487">
        <v>570.77625570776252</v>
      </c>
      <c r="AO487">
        <f t="shared" si="7"/>
        <v>26826.48401826484</v>
      </c>
      <c r="AP487">
        <v>684.93150684931504</v>
      </c>
      <c r="AQ487">
        <v>0.107099</v>
      </c>
      <c r="AR487">
        <v>0.12149</v>
      </c>
      <c r="AS487">
        <v>9.75298E-2</v>
      </c>
      <c r="AT487">
        <v>0.121916</v>
      </c>
      <c r="AU487">
        <v>0.109981</v>
      </c>
      <c r="AW487">
        <v>0.10709899999999999</v>
      </c>
      <c r="AX487">
        <v>0.12149</v>
      </c>
      <c r="AY487">
        <v>9.7529799999999986E-2</v>
      </c>
      <c r="AZ487">
        <v>0.12191600000000001</v>
      </c>
      <c r="BA487">
        <v>0.10998099999999998</v>
      </c>
      <c r="BC487" s="52">
        <v>100000</v>
      </c>
      <c r="BD487" s="52">
        <v>100000</v>
      </c>
      <c r="BE487">
        <v>0</v>
      </c>
      <c r="BF487">
        <v>0</v>
      </c>
      <c r="BG487">
        <v>0</v>
      </c>
    </row>
    <row r="488" spans="1:59">
      <c r="A488">
        <v>487</v>
      </c>
      <c r="E488">
        <v>9795.2054794520554</v>
      </c>
      <c r="K488">
        <v>4392.6760278660713</v>
      </c>
      <c r="L488">
        <v>4434.0610278660715</v>
      </c>
      <c r="M488">
        <v>4475.4460278660717</v>
      </c>
      <c r="N488">
        <v>4516.831027866072</v>
      </c>
      <c r="O488">
        <v>4558.2160278660722</v>
      </c>
      <c r="Q488">
        <v>60803.398213865883</v>
      </c>
      <c r="R488">
        <v>59160.69922471109</v>
      </c>
      <c r="S488">
        <v>57518.00023555629</v>
      </c>
      <c r="T488">
        <v>55875.30124640149</v>
      </c>
      <c r="U488">
        <v>54232.60225724669</v>
      </c>
      <c r="W488">
        <v>0</v>
      </c>
      <c r="AB488">
        <v>1</v>
      </c>
      <c r="AC488">
        <v>1</v>
      </c>
      <c r="AD488">
        <v>1</v>
      </c>
      <c r="AE488">
        <v>1</v>
      </c>
      <c r="AF488">
        <v>1</v>
      </c>
      <c r="AL488">
        <v>6.8809209999999998</v>
      </c>
      <c r="AM488" s="5">
        <v>10.01195812225342</v>
      </c>
      <c r="AN488">
        <v>570.77625570776252</v>
      </c>
      <c r="AO488">
        <f t="shared" si="7"/>
        <v>26826.48401826484</v>
      </c>
      <c r="AP488">
        <v>684.93150684931504</v>
      </c>
      <c r="AQ488">
        <v>0.111181</v>
      </c>
      <c r="AR488">
        <v>0.13136900000000001</v>
      </c>
      <c r="AS488">
        <v>0.10231699999999999</v>
      </c>
      <c r="AT488">
        <v>0.12466100000000001</v>
      </c>
      <c r="AU488">
        <v>0.115407</v>
      </c>
      <c r="AW488">
        <v>0.11118100000000002</v>
      </c>
      <c r="AX488">
        <v>0.13136900000000001</v>
      </c>
      <c r="AY488">
        <v>0.10231699999999998</v>
      </c>
      <c r="AZ488">
        <v>0.12466100000000001</v>
      </c>
      <c r="BA488">
        <v>0.115407</v>
      </c>
      <c r="BC488" s="52">
        <v>100000</v>
      </c>
      <c r="BD488" s="52">
        <v>100000</v>
      </c>
      <c r="BE488">
        <v>0</v>
      </c>
      <c r="BF488">
        <v>0</v>
      </c>
      <c r="BG488">
        <v>0</v>
      </c>
    </row>
    <row r="489" spans="1:59">
      <c r="A489">
        <v>488</v>
      </c>
      <c r="E489">
        <v>9795.2054794520554</v>
      </c>
      <c r="K489">
        <v>5744.8990588323059</v>
      </c>
      <c r="L489">
        <v>5785.8715588323057</v>
      </c>
      <c r="M489">
        <v>5826.8440588323056</v>
      </c>
      <c r="N489">
        <v>5867.8165588323054</v>
      </c>
      <c r="O489">
        <v>5908.7890588323053</v>
      </c>
      <c r="Q489">
        <v>57195.778914999857</v>
      </c>
      <c r="R489">
        <v>55650.545410435661</v>
      </c>
      <c r="S489">
        <v>54105.311905871466</v>
      </c>
      <c r="T489">
        <v>52560.07840130727</v>
      </c>
      <c r="U489">
        <v>51014.844896743074</v>
      </c>
      <c r="W489">
        <v>0</v>
      </c>
      <c r="AB489">
        <v>1</v>
      </c>
      <c r="AC489">
        <v>1</v>
      </c>
      <c r="AD489">
        <v>1</v>
      </c>
      <c r="AE489">
        <v>1</v>
      </c>
      <c r="AF489">
        <v>1</v>
      </c>
      <c r="AL489">
        <v>7.8750450000000001</v>
      </c>
      <c r="AM489" s="5">
        <v>9.8639383316040039</v>
      </c>
      <c r="AN489">
        <v>570.77625570776252</v>
      </c>
      <c r="AO489">
        <f t="shared" si="7"/>
        <v>26826.48401826484</v>
      </c>
      <c r="AP489">
        <v>684.93150684931504</v>
      </c>
      <c r="AQ489">
        <v>0.11785</v>
      </c>
      <c r="AR489">
        <v>0.14601800000000001</v>
      </c>
      <c r="AS489">
        <v>0.106847</v>
      </c>
      <c r="AT489">
        <v>0.13091700000000001</v>
      </c>
      <c r="AU489">
        <v>0.12239799999999999</v>
      </c>
      <c r="AW489">
        <v>0.11785</v>
      </c>
      <c r="AX489">
        <v>0.14601800000000004</v>
      </c>
      <c r="AY489">
        <v>0.10684700000000001</v>
      </c>
      <c r="AZ489">
        <v>0.13091700000000001</v>
      </c>
      <c r="BA489">
        <v>0.12239799999999999</v>
      </c>
      <c r="BC489" s="52">
        <v>100000</v>
      </c>
      <c r="BD489" s="52">
        <v>100000</v>
      </c>
      <c r="BE489">
        <v>0</v>
      </c>
      <c r="BF489">
        <v>0</v>
      </c>
      <c r="BG489">
        <v>0</v>
      </c>
    </row>
    <row r="490" spans="1:59">
      <c r="A490">
        <v>489</v>
      </c>
      <c r="E490">
        <v>9795.2054794520554</v>
      </c>
      <c r="K490">
        <v>4864.4906438655462</v>
      </c>
      <c r="L490">
        <v>4914.9781438655464</v>
      </c>
      <c r="M490">
        <v>4965.4656438655466</v>
      </c>
      <c r="N490">
        <v>5015.9531438655467</v>
      </c>
      <c r="O490">
        <v>5066.4406438655469</v>
      </c>
      <c r="Q490">
        <v>54667.666236436213</v>
      </c>
      <c r="R490">
        <v>53190.733654394004</v>
      </c>
      <c r="S490">
        <v>51713.801072351795</v>
      </c>
      <c r="T490">
        <v>50236.868490309585</v>
      </c>
      <c r="U490">
        <v>48759.935908267376</v>
      </c>
      <c r="W490">
        <v>9.0620000000000006E-2</v>
      </c>
      <c r="AB490">
        <v>1</v>
      </c>
      <c r="AC490">
        <v>1</v>
      </c>
      <c r="AD490">
        <v>1</v>
      </c>
      <c r="AE490">
        <v>1</v>
      </c>
      <c r="AF490">
        <v>1</v>
      </c>
      <c r="AL490">
        <v>8.9921070000000007</v>
      </c>
      <c r="AM490" s="5">
        <v>9.9641046524047852</v>
      </c>
      <c r="AN490">
        <v>570.77625570776252</v>
      </c>
      <c r="AO490">
        <f t="shared" si="7"/>
        <v>26826.48401826484</v>
      </c>
      <c r="AP490">
        <v>684.93150684931504</v>
      </c>
      <c r="AQ490">
        <v>0.120146</v>
      </c>
      <c r="AR490">
        <v>0.14749000000000001</v>
      </c>
      <c r="AS490">
        <v>0.10967499999999999</v>
      </c>
      <c r="AT490">
        <v>0.13405300000000001</v>
      </c>
      <c r="AU490">
        <v>0.122276</v>
      </c>
      <c r="AW490">
        <v>0.12014600000000002</v>
      </c>
      <c r="AX490">
        <v>0.14749000000000001</v>
      </c>
      <c r="AY490">
        <v>0.10967500000000001</v>
      </c>
      <c r="AZ490">
        <v>0.13405300000000003</v>
      </c>
      <c r="BA490">
        <v>0.12227599999999998</v>
      </c>
      <c r="BC490" s="52">
        <v>100000</v>
      </c>
      <c r="BD490" s="52">
        <v>100000</v>
      </c>
      <c r="BE490">
        <v>0</v>
      </c>
      <c r="BF490">
        <v>0</v>
      </c>
      <c r="BG490">
        <v>0</v>
      </c>
    </row>
    <row r="491" spans="1:59">
      <c r="A491">
        <v>490</v>
      </c>
      <c r="E491">
        <v>9795.2054794520554</v>
      </c>
      <c r="K491">
        <v>4314.2353845113203</v>
      </c>
      <c r="L491">
        <v>4387.9878845113199</v>
      </c>
      <c r="M491">
        <v>4461.7403845113204</v>
      </c>
      <c r="N491">
        <v>4535.4928845113209</v>
      </c>
      <c r="O491">
        <v>4609.2453845113214</v>
      </c>
      <c r="Q491">
        <v>53070.454470825767</v>
      </c>
      <c r="R491">
        <v>51636.673065275223</v>
      </c>
      <c r="S491">
        <v>50202.891659724679</v>
      </c>
      <c r="T491">
        <v>48769.110254174135</v>
      </c>
      <c r="U491">
        <v>47335.328848623591</v>
      </c>
      <c r="W491">
        <v>0.33854000000000001</v>
      </c>
      <c r="AB491">
        <v>1</v>
      </c>
      <c r="AC491">
        <v>1</v>
      </c>
      <c r="AD491">
        <v>1</v>
      </c>
      <c r="AE491">
        <v>1</v>
      </c>
      <c r="AF491">
        <v>1</v>
      </c>
      <c r="AL491">
        <v>8.9599159999999998</v>
      </c>
      <c r="AM491" s="5">
        <v>10.058332443237299</v>
      </c>
      <c r="AN491">
        <v>570.77625570776252</v>
      </c>
      <c r="AO491">
        <f t="shared" si="7"/>
        <v>26826.48401826484</v>
      </c>
      <c r="AP491">
        <v>684.93150684931504</v>
      </c>
      <c r="AQ491">
        <v>0.118837</v>
      </c>
      <c r="AR491">
        <v>0.146481</v>
      </c>
      <c r="AS491">
        <v>0.10992300000000001</v>
      </c>
      <c r="AT491">
        <v>0.13475200000000001</v>
      </c>
      <c r="AU491">
        <v>0.120782</v>
      </c>
      <c r="AW491">
        <v>0.11883700000000001</v>
      </c>
      <c r="AX491">
        <v>0.14648100000000003</v>
      </c>
      <c r="AY491">
        <v>0.10992300000000001</v>
      </c>
      <c r="AZ491">
        <v>0.13475200000000004</v>
      </c>
      <c r="BA491">
        <v>0.12078199999999999</v>
      </c>
      <c r="BC491" s="52">
        <v>100000</v>
      </c>
      <c r="BD491" s="52">
        <v>100000</v>
      </c>
      <c r="BE491">
        <v>0</v>
      </c>
      <c r="BF491">
        <v>0</v>
      </c>
      <c r="BG491">
        <v>0</v>
      </c>
    </row>
    <row r="492" spans="1:59">
      <c r="A492">
        <v>491</v>
      </c>
      <c r="E492">
        <v>9795.2054794520554</v>
      </c>
      <c r="K492">
        <v>4391.5052719951054</v>
      </c>
      <c r="L492">
        <v>4498.0352719951052</v>
      </c>
      <c r="M492">
        <v>4604.5652719951049</v>
      </c>
      <c r="N492">
        <v>4711.0952719951047</v>
      </c>
      <c r="O492">
        <v>4817.6252719951044</v>
      </c>
      <c r="Q492">
        <v>51188.716701552446</v>
      </c>
      <c r="R492">
        <v>49805.773387941299</v>
      </c>
      <c r="S492">
        <v>48422.830074330152</v>
      </c>
      <c r="T492">
        <v>47039.886760719004</v>
      </c>
      <c r="U492">
        <v>45656.943447107857</v>
      </c>
      <c r="W492">
        <v>0.51075000000000004</v>
      </c>
      <c r="AB492">
        <v>1</v>
      </c>
      <c r="AC492">
        <v>1</v>
      </c>
      <c r="AD492">
        <v>1</v>
      </c>
      <c r="AE492">
        <v>1</v>
      </c>
      <c r="AF492">
        <v>1</v>
      </c>
      <c r="AL492">
        <v>7.7929835000000001</v>
      </c>
      <c r="AM492" s="5">
        <v>10.11523342132568</v>
      </c>
      <c r="AN492">
        <v>570.77625570776252</v>
      </c>
      <c r="AO492">
        <f t="shared" si="7"/>
        <v>26826.48401826484</v>
      </c>
      <c r="AP492">
        <v>684.93150684931504</v>
      </c>
      <c r="AQ492">
        <v>0.11939900000000001</v>
      </c>
      <c r="AR492">
        <v>0.146507</v>
      </c>
      <c r="AS492">
        <v>0.110217</v>
      </c>
      <c r="AT492">
        <v>0.13413399999999998</v>
      </c>
      <c r="AU492">
        <v>0.12129300000000001</v>
      </c>
      <c r="AW492">
        <v>0.11939900000000002</v>
      </c>
      <c r="AX492">
        <v>0.146507</v>
      </c>
      <c r="AY492">
        <v>0.110217</v>
      </c>
      <c r="AZ492">
        <v>0.13413399999999998</v>
      </c>
      <c r="BA492">
        <v>0.12129300000000003</v>
      </c>
      <c r="BC492" s="52">
        <v>100000</v>
      </c>
      <c r="BD492" s="52">
        <v>100000</v>
      </c>
      <c r="BE492">
        <v>0</v>
      </c>
      <c r="BF492">
        <v>0</v>
      </c>
      <c r="BG492">
        <v>0</v>
      </c>
    </row>
    <row r="493" spans="1:59">
      <c r="A493">
        <v>492</v>
      </c>
      <c r="E493">
        <v>9795.2054794520554</v>
      </c>
      <c r="K493">
        <v>5077.5682123814368</v>
      </c>
      <c r="L493">
        <v>5243.66154571477</v>
      </c>
      <c r="M493">
        <v>5409.7548790481032</v>
      </c>
      <c r="N493">
        <v>5575.8482123814365</v>
      </c>
      <c r="O493">
        <v>5741.9415457147697</v>
      </c>
      <c r="Q493">
        <v>49035.138339651698</v>
      </c>
      <c r="R493">
        <v>47710.377316798818</v>
      </c>
      <c r="S493">
        <v>46385.616293945939</v>
      </c>
      <c r="T493">
        <v>45060.85527109306</v>
      </c>
      <c r="U493">
        <v>43736.094248240181</v>
      </c>
      <c r="W493">
        <v>0.67692999999999992</v>
      </c>
      <c r="AB493">
        <v>1</v>
      </c>
      <c r="AC493">
        <v>1</v>
      </c>
      <c r="AD493">
        <v>1</v>
      </c>
      <c r="AE493">
        <v>1</v>
      </c>
      <c r="AF493">
        <v>1</v>
      </c>
      <c r="AL493">
        <v>5.7588185999999997</v>
      </c>
      <c r="AM493" s="5">
        <v>9.6992559432983398</v>
      </c>
      <c r="AN493">
        <v>570.77625570776252</v>
      </c>
      <c r="AO493">
        <f t="shared" si="7"/>
        <v>26826.48401826484</v>
      </c>
      <c r="AP493">
        <v>684.93150684931504</v>
      </c>
      <c r="AQ493">
        <v>0.119061</v>
      </c>
      <c r="AR493">
        <v>0.146588</v>
      </c>
      <c r="AS493">
        <v>0.110331</v>
      </c>
      <c r="AT493">
        <v>0.13365199999999999</v>
      </c>
      <c r="AU493">
        <v>0.121563</v>
      </c>
      <c r="AW493">
        <v>0.11906100000000001</v>
      </c>
      <c r="AX493">
        <v>0.146588</v>
      </c>
      <c r="AY493">
        <v>0.110331</v>
      </c>
      <c r="AZ493">
        <v>0.13365199999999999</v>
      </c>
      <c r="BA493">
        <v>0.12156300000000002</v>
      </c>
      <c r="BC493" s="52">
        <v>100000</v>
      </c>
      <c r="BD493" s="52">
        <v>100000</v>
      </c>
      <c r="BE493">
        <v>0</v>
      </c>
      <c r="BF493">
        <v>0</v>
      </c>
      <c r="BG493">
        <v>0</v>
      </c>
    </row>
    <row r="494" spans="1:59">
      <c r="A494">
        <v>493</v>
      </c>
      <c r="E494">
        <v>9795.2054794520554</v>
      </c>
      <c r="K494">
        <v>4898.442564123573</v>
      </c>
      <c r="L494">
        <v>5108.1225641235733</v>
      </c>
      <c r="M494">
        <v>5317.8025641235736</v>
      </c>
      <c r="N494">
        <v>5527.4825641235739</v>
      </c>
      <c r="O494">
        <v>5737.1625641235742</v>
      </c>
      <c r="Q494">
        <v>48336.811350467848</v>
      </c>
      <c r="R494">
        <v>47030.91672462695</v>
      </c>
      <c r="S494">
        <v>45725.022098786052</v>
      </c>
      <c r="T494">
        <v>44419.127472945154</v>
      </c>
      <c r="U494">
        <v>43113.232847104257</v>
      </c>
      <c r="W494">
        <v>0.43023</v>
      </c>
      <c r="AB494">
        <v>1</v>
      </c>
      <c r="AC494">
        <v>1</v>
      </c>
      <c r="AD494">
        <v>1</v>
      </c>
      <c r="AE494">
        <v>1</v>
      </c>
      <c r="AF494">
        <v>1</v>
      </c>
      <c r="AL494">
        <v>4.750248</v>
      </c>
      <c r="AM494" s="5">
        <v>9.3229808807373047</v>
      </c>
      <c r="AN494">
        <v>570.77625570776252</v>
      </c>
      <c r="AO494">
        <f t="shared" si="7"/>
        <v>26826.48401826484</v>
      </c>
      <c r="AP494">
        <v>684.93150684931504</v>
      </c>
      <c r="AQ494">
        <v>0.11881399999999999</v>
      </c>
      <c r="AR494">
        <v>0.14641499999999999</v>
      </c>
      <c r="AS494">
        <v>0.109954</v>
      </c>
      <c r="AT494">
        <v>0.13479099999999999</v>
      </c>
      <c r="AU494">
        <v>0.120696</v>
      </c>
      <c r="AW494">
        <v>0.11881399999999999</v>
      </c>
      <c r="AX494">
        <v>0.14641500000000002</v>
      </c>
      <c r="AY494">
        <v>0.10995399999999998</v>
      </c>
      <c r="AZ494">
        <v>0.13479099999999999</v>
      </c>
      <c r="BA494">
        <v>0.12069600000000001</v>
      </c>
      <c r="BC494" s="52">
        <v>100000</v>
      </c>
      <c r="BD494" s="52">
        <v>100000</v>
      </c>
      <c r="BE494">
        <v>0</v>
      </c>
      <c r="BF494">
        <v>0</v>
      </c>
      <c r="BG494">
        <v>0</v>
      </c>
    </row>
    <row r="495" spans="1:59">
      <c r="A495">
        <v>494</v>
      </c>
      <c r="E495">
        <v>9795.2054794520554</v>
      </c>
      <c r="K495">
        <v>4887.9057612848746</v>
      </c>
      <c r="L495">
        <v>5161.5749279515412</v>
      </c>
      <c r="M495">
        <v>5435.2440946182078</v>
      </c>
      <c r="N495">
        <v>5708.9132612848744</v>
      </c>
      <c r="O495">
        <v>5982.5824279515409</v>
      </c>
      <c r="Q495">
        <v>47877.703599508997</v>
      </c>
      <c r="R495">
        <v>46584.21248836883</v>
      </c>
      <c r="S495">
        <v>45290.721377228663</v>
      </c>
      <c r="T495">
        <v>43997.230266088496</v>
      </c>
      <c r="U495">
        <v>42703.739154948329</v>
      </c>
      <c r="W495">
        <v>0.29408000000000001</v>
      </c>
      <c r="AB495">
        <v>1</v>
      </c>
      <c r="AC495">
        <v>1</v>
      </c>
      <c r="AD495">
        <v>1</v>
      </c>
      <c r="AE495">
        <v>1</v>
      </c>
      <c r="AF495">
        <v>1</v>
      </c>
      <c r="AL495">
        <v>4.7856956000000004</v>
      </c>
      <c r="AM495" s="5">
        <v>9.1622476577758789</v>
      </c>
      <c r="AN495">
        <v>570.77625570776252</v>
      </c>
      <c r="AO495">
        <f t="shared" si="7"/>
        <v>26826.48401826484</v>
      </c>
      <c r="AP495">
        <v>684.93150684931504</v>
      </c>
      <c r="AQ495">
        <v>0.11901099999999999</v>
      </c>
      <c r="AR495">
        <v>0.14688800000000002</v>
      </c>
      <c r="AS495">
        <v>0.10990999999999999</v>
      </c>
      <c r="AT495">
        <v>0.13414699999999999</v>
      </c>
      <c r="AU495">
        <v>0.120629</v>
      </c>
      <c r="AW495">
        <v>0.11901099999999999</v>
      </c>
      <c r="AX495">
        <v>0.14688800000000002</v>
      </c>
      <c r="AY495">
        <v>0.10990999999999999</v>
      </c>
      <c r="AZ495">
        <v>0.13414700000000002</v>
      </c>
      <c r="BA495">
        <v>0.120629</v>
      </c>
      <c r="BC495" s="52">
        <v>100000</v>
      </c>
      <c r="BD495" s="52">
        <v>100000</v>
      </c>
      <c r="BE495">
        <v>0</v>
      </c>
      <c r="BF495">
        <v>0</v>
      </c>
      <c r="BG495">
        <v>0</v>
      </c>
    </row>
    <row r="496" spans="1:59">
      <c r="A496">
        <v>495</v>
      </c>
      <c r="E496">
        <v>9795.2054794520554</v>
      </c>
      <c r="K496">
        <v>4868.0029114784447</v>
      </c>
      <c r="L496">
        <v>5189.7404114784449</v>
      </c>
      <c r="M496">
        <v>5511.4779114784451</v>
      </c>
      <c r="N496">
        <v>5833.2154114784453</v>
      </c>
      <c r="O496">
        <v>6154.9529114784455</v>
      </c>
      <c r="Q496">
        <v>48420.779566888014</v>
      </c>
      <c r="R496">
        <v>47112.616408067079</v>
      </c>
      <c r="S496">
        <v>45804.453249246144</v>
      </c>
      <c r="T496">
        <v>44496.290090425209</v>
      </c>
      <c r="U496">
        <v>43188.126931604274</v>
      </c>
      <c r="W496">
        <v>0.10778</v>
      </c>
      <c r="AB496">
        <v>1</v>
      </c>
      <c r="AC496">
        <v>1</v>
      </c>
      <c r="AD496">
        <v>1</v>
      </c>
      <c r="AE496">
        <v>1</v>
      </c>
      <c r="AF496">
        <v>1</v>
      </c>
      <c r="AL496">
        <v>5.1541532999999999</v>
      </c>
      <c r="AM496" s="5">
        <v>9.2847623825073242</v>
      </c>
      <c r="AN496">
        <v>570.77625570776252</v>
      </c>
      <c r="AO496">
        <f t="shared" si="7"/>
        <v>26826.48401826484</v>
      </c>
      <c r="AP496">
        <v>684.93150684931504</v>
      </c>
      <c r="AQ496">
        <v>0.12171599999999999</v>
      </c>
      <c r="AR496">
        <v>0.14846000000000001</v>
      </c>
      <c r="AS496">
        <v>0.115339</v>
      </c>
      <c r="AT496">
        <v>0.135406</v>
      </c>
      <c r="AU496">
        <v>0.122667</v>
      </c>
      <c r="AW496">
        <v>0.12171599999999998</v>
      </c>
      <c r="AX496">
        <v>0.14846000000000004</v>
      </c>
      <c r="AY496">
        <v>0.11533900000000001</v>
      </c>
      <c r="AZ496">
        <v>0.13540600000000003</v>
      </c>
      <c r="BA496">
        <v>0.12266700000000001</v>
      </c>
      <c r="BC496" s="52">
        <v>100000</v>
      </c>
      <c r="BD496" s="52">
        <v>100000</v>
      </c>
      <c r="BE496">
        <v>0</v>
      </c>
      <c r="BF496">
        <v>0</v>
      </c>
      <c r="BG496">
        <v>0</v>
      </c>
    </row>
    <row r="497" spans="1:59">
      <c r="A497">
        <v>496</v>
      </c>
      <c r="E497">
        <v>9795.2054794520554</v>
      </c>
      <c r="K497">
        <v>4577.655455478769</v>
      </c>
      <c r="L497">
        <v>5000.9187888121023</v>
      </c>
      <c r="M497">
        <v>5424.1821221454356</v>
      </c>
      <c r="N497">
        <v>5847.445455478769</v>
      </c>
      <c r="O497">
        <v>6270.7087888121023</v>
      </c>
      <c r="Q497">
        <v>49183.744047000902</v>
      </c>
      <c r="R497">
        <v>47854.968208109727</v>
      </c>
      <c r="S497">
        <v>46526.192369218552</v>
      </c>
      <c r="T497">
        <v>45197.416530327377</v>
      </c>
      <c r="U497">
        <v>43868.640691436201</v>
      </c>
      <c r="W497">
        <v>5.5329999999999997E-2</v>
      </c>
      <c r="AB497">
        <v>1</v>
      </c>
      <c r="AC497">
        <v>1</v>
      </c>
      <c r="AD497">
        <v>1</v>
      </c>
      <c r="AE497">
        <v>1</v>
      </c>
      <c r="AF497">
        <v>1</v>
      </c>
      <c r="AL497">
        <v>5.3070310000000003</v>
      </c>
      <c r="AM497" s="5">
        <v>9.6338338851928711</v>
      </c>
      <c r="AN497">
        <v>570.77625570776252</v>
      </c>
      <c r="AO497">
        <f t="shared" si="7"/>
        <v>26826.48401826484</v>
      </c>
      <c r="AP497">
        <v>684.93150684931504</v>
      </c>
      <c r="AQ497">
        <v>0.12325499999999999</v>
      </c>
      <c r="AR497">
        <v>0.154139</v>
      </c>
      <c r="AS497">
        <v>0.117687</v>
      </c>
      <c r="AT497">
        <v>0.13666200000000001</v>
      </c>
      <c r="AU497">
        <v>0.124111</v>
      </c>
      <c r="AW497">
        <v>0.12325499999999999</v>
      </c>
      <c r="AX497">
        <v>0.15413900000000003</v>
      </c>
      <c r="AY497">
        <v>0.117687</v>
      </c>
      <c r="AZ497">
        <v>0.13666200000000001</v>
      </c>
      <c r="BA497">
        <v>0.12411100000000001</v>
      </c>
      <c r="BC497" s="52">
        <v>100000</v>
      </c>
      <c r="BD497" s="52">
        <v>100000</v>
      </c>
      <c r="BE497">
        <v>0</v>
      </c>
      <c r="BF497">
        <v>0</v>
      </c>
      <c r="BG497">
        <v>0</v>
      </c>
    </row>
    <row r="498" spans="1:59">
      <c r="A498">
        <v>497</v>
      </c>
      <c r="E498">
        <v>9795.2054794520554</v>
      </c>
      <c r="K498">
        <v>4948.7850665751293</v>
      </c>
      <c r="L498">
        <v>5565.4483999084623</v>
      </c>
      <c r="M498">
        <v>6182.1117332417953</v>
      </c>
      <c r="N498">
        <v>6798.7750665751282</v>
      </c>
      <c r="O498">
        <v>7415.4383999084612</v>
      </c>
      <c r="Q498">
        <v>51983.697318191953</v>
      </c>
      <c r="R498">
        <v>50579.276357959912</v>
      </c>
      <c r="S498">
        <v>49174.855397727872</v>
      </c>
      <c r="T498">
        <v>47770.434437495831</v>
      </c>
      <c r="U498">
        <v>46366.01347726379</v>
      </c>
      <c r="W498">
        <v>0</v>
      </c>
      <c r="AB498">
        <v>1</v>
      </c>
      <c r="AC498">
        <v>1</v>
      </c>
      <c r="AD498">
        <v>1</v>
      </c>
      <c r="AE498">
        <v>1</v>
      </c>
      <c r="AF498">
        <v>1</v>
      </c>
      <c r="AL498">
        <v>5.3000910000000001</v>
      </c>
      <c r="AM498" s="5">
        <v>9.4372940063476563</v>
      </c>
      <c r="AN498">
        <v>570.77625570776252</v>
      </c>
      <c r="AO498">
        <f t="shared" si="7"/>
        <v>26826.48401826484</v>
      </c>
      <c r="AP498">
        <v>684.93150684931504</v>
      </c>
      <c r="AQ498">
        <v>0.123219</v>
      </c>
      <c r="AR498">
        <v>0.15221000000000001</v>
      </c>
      <c r="AS498">
        <v>0.115898</v>
      </c>
      <c r="AT498">
        <v>0.133465</v>
      </c>
      <c r="AU498">
        <v>0.12298000000000001</v>
      </c>
      <c r="AW498">
        <v>0.12321900000000001</v>
      </c>
      <c r="AX498">
        <v>0.15221000000000001</v>
      </c>
      <c r="AY498">
        <v>0.11589799999999999</v>
      </c>
      <c r="AZ498">
        <v>0.133465</v>
      </c>
      <c r="BA498">
        <v>0.12298000000000002</v>
      </c>
      <c r="BC498" s="52">
        <v>100000</v>
      </c>
      <c r="BD498" s="52">
        <v>100000</v>
      </c>
      <c r="BE498">
        <v>0</v>
      </c>
      <c r="BF498">
        <v>0</v>
      </c>
      <c r="BG498">
        <v>0</v>
      </c>
    </row>
    <row r="499" spans="1:59">
      <c r="A499">
        <v>498</v>
      </c>
      <c r="E499">
        <v>9795.2054794520554</v>
      </c>
      <c r="K499">
        <v>6744.7245726376441</v>
      </c>
      <c r="L499">
        <v>7528.4437393043108</v>
      </c>
      <c r="M499">
        <v>8312.1629059709776</v>
      </c>
      <c r="N499">
        <v>9095.8820726376434</v>
      </c>
      <c r="O499">
        <v>9879.6012393043093</v>
      </c>
      <c r="Q499">
        <v>54020.686109270107</v>
      </c>
      <c r="R499">
        <v>52561.232707767456</v>
      </c>
      <c r="S499">
        <v>51101.779306264812</v>
      </c>
      <c r="T499">
        <v>49642.325904762169</v>
      </c>
      <c r="U499">
        <v>48182.872503259525</v>
      </c>
      <c r="W499">
        <v>0</v>
      </c>
      <c r="AB499">
        <v>1</v>
      </c>
      <c r="AC499">
        <v>1</v>
      </c>
      <c r="AD499">
        <v>1</v>
      </c>
      <c r="AE499">
        <v>1</v>
      </c>
      <c r="AF499">
        <v>1</v>
      </c>
      <c r="AL499">
        <v>5.4064329999999998</v>
      </c>
      <c r="AM499" s="5">
        <v>9.187286376953125</v>
      </c>
      <c r="AN499">
        <v>570.77625570776252</v>
      </c>
      <c r="AO499">
        <f t="shared" si="7"/>
        <v>26826.48401826484</v>
      </c>
      <c r="AP499">
        <v>684.93150684931504</v>
      </c>
      <c r="AQ499">
        <v>0.123214</v>
      </c>
      <c r="AR499">
        <v>0.150505</v>
      </c>
      <c r="AS499">
        <v>0.11053300000000001</v>
      </c>
      <c r="AT499">
        <v>0.13117200000000001</v>
      </c>
      <c r="AU499">
        <v>0.12128799999999999</v>
      </c>
      <c r="AW499">
        <v>0.123214</v>
      </c>
      <c r="AX499">
        <v>0.150505</v>
      </c>
      <c r="AY499">
        <v>0.11053300000000001</v>
      </c>
      <c r="AZ499">
        <v>0.13117200000000001</v>
      </c>
      <c r="BA499">
        <v>0.12128799999999999</v>
      </c>
      <c r="BC499" s="52">
        <v>100000</v>
      </c>
      <c r="BD499" s="52">
        <v>100000</v>
      </c>
      <c r="BE499">
        <v>0</v>
      </c>
      <c r="BF499">
        <v>0</v>
      </c>
      <c r="BG499">
        <v>0</v>
      </c>
    </row>
    <row r="500" spans="1:59">
      <c r="A500">
        <v>499</v>
      </c>
      <c r="E500">
        <v>9795.2054794520554</v>
      </c>
      <c r="K500">
        <v>7895.5775937976523</v>
      </c>
      <c r="L500">
        <v>8698.5459271309846</v>
      </c>
      <c r="M500">
        <v>9501.5142604643188</v>
      </c>
      <c r="N500">
        <v>10304.482593797653</v>
      </c>
      <c r="O500">
        <v>11107.450927130987</v>
      </c>
      <c r="Q500">
        <v>54887.554749170078</v>
      </c>
      <c r="R500">
        <v>53404.681534738396</v>
      </c>
      <c r="S500">
        <v>51921.808320306714</v>
      </c>
      <c r="T500">
        <v>50438.935105875033</v>
      </c>
      <c r="U500">
        <v>48956.061891443351</v>
      </c>
      <c r="W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L500">
        <v>5.365977</v>
      </c>
      <c r="AM500" s="5">
        <v>9.7574567794799805</v>
      </c>
      <c r="AN500">
        <v>570.77625570776252</v>
      </c>
      <c r="AO500">
        <f t="shared" si="7"/>
        <v>26826.48401826484</v>
      </c>
      <c r="AP500">
        <v>684.93150684931504</v>
      </c>
      <c r="AQ500">
        <v>0.123267</v>
      </c>
      <c r="AR500">
        <v>0.14935499999999999</v>
      </c>
      <c r="AS500">
        <v>0.11040699999999999</v>
      </c>
      <c r="AT500">
        <v>0.13013999999999998</v>
      </c>
      <c r="AU500">
        <v>0.12038599999999999</v>
      </c>
      <c r="AW500">
        <v>0.123267</v>
      </c>
      <c r="AX500">
        <v>0.14935500000000002</v>
      </c>
      <c r="AY500">
        <v>0.11040699999999999</v>
      </c>
      <c r="AZ500">
        <v>0.13013999999999998</v>
      </c>
      <c r="BA500">
        <v>0.12038599999999998</v>
      </c>
      <c r="BC500" s="52">
        <v>100000</v>
      </c>
      <c r="BD500" s="52">
        <v>100000</v>
      </c>
      <c r="BE500">
        <v>0</v>
      </c>
      <c r="BF500">
        <v>0</v>
      </c>
      <c r="BG500">
        <v>0</v>
      </c>
    </row>
    <row r="501" spans="1:59">
      <c r="A501">
        <v>500</v>
      </c>
      <c r="E501">
        <v>9795.2054794520554</v>
      </c>
      <c r="K501">
        <v>8287.7808105714066</v>
      </c>
      <c r="L501">
        <v>9039.9858105714065</v>
      </c>
      <c r="M501">
        <v>9792.1908105714065</v>
      </c>
      <c r="N501">
        <v>10544.395810571406</v>
      </c>
      <c r="O501">
        <v>11296.600810571406</v>
      </c>
      <c r="Q501">
        <v>54887.554749170078</v>
      </c>
      <c r="R501">
        <v>53404.681534738396</v>
      </c>
      <c r="S501">
        <v>51921.808320306714</v>
      </c>
      <c r="T501">
        <v>50438.935105875033</v>
      </c>
      <c r="U501">
        <v>48956.061891443351</v>
      </c>
      <c r="W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L501">
        <v>5.6407749999999997</v>
      </c>
      <c r="AM501" s="5">
        <v>9.9555301666259766</v>
      </c>
      <c r="AN501">
        <v>570.77625570776252</v>
      </c>
      <c r="AO501">
        <f t="shared" si="7"/>
        <v>26826.48401826484</v>
      </c>
      <c r="AP501">
        <v>684.93150684931504</v>
      </c>
      <c r="AQ501">
        <v>0.123113</v>
      </c>
      <c r="AR501">
        <v>0.14840799999999998</v>
      </c>
      <c r="AS501">
        <v>0.108804</v>
      </c>
      <c r="AT501">
        <v>0.12960199999999999</v>
      </c>
      <c r="AU501">
        <v>0.119268</v>
      </c>
      <c r="AW501">
        <v>0.12311300000000001</v>
      </c>
      <c r="AX501">
        <v>0.14840799999999998</v>
      </c>
      <c r="AY501">
        <v>0.108804</v>
      </c>
      <c r="AZ501">
        <v>0.12960199999999999</v>
      </c>
      <c r="BA501">
        <v>0.119268</v>
      </c>
      <c r="BC501" s="52">
        <v>100000</v>
      </c>
      <c r="BD501" s="52">
        <v>100000</v>
      </c>
      <c r="BE501">
        <v>0</v>
      </c>
      <c r="BF501">
        <v>0</v>
      </c>
      <c r="BG501">
        <v>0</v>
      </c>
    </row>
    <row r="502" spans="1:59">
      <c r="A502">
        <v>501</v>
      </c>
      <c r="E502">
        <v>9795.2054794520554</v>
      </c>
      <c r="K502">
        <v>7353.5176255401902</v>
      </c>
      <c r="L502">
        <v>7976.3134588735238</v>
      </c>
      <c r="M502">
        <v>8599.1092922068565</v>
      </c>
      <c r="N502">
        <v>9221.9051255401901</v>
      </c>
      <c r="O502">
        <v>9844.7009588735236</v>
      </c>
      <c r="Q502">
        <v>53354.980474488671</v>
      </c>
      <c r="R502">
        <v>51913.512153490388</v>
      </c>
      <c r="S502">
        <v>50472.043832492112</v>
      </c>
      <c r="T502">
        <v>49030.575511493837</v>
      </c>
      <c r="U502">
        <v>47589.107190495561</v>
      </c>
      <c r="W502">
        <v>0</v>
      </c>
      <c r="AB502">
        <v>1</v>
      </c>
      <c r="AC502">
        <v>1</v>
      </c>
      <c r="AD502">
        <v>1</v>
      </c>
      <c r="AE502">
        <v>1</v>
      </c>
      <c r="AF502">
        <v>1</v>
      </c>
      <c r="AL502">
        <v>5.1743474000000003</v>
      </c>
      <c r="AM502" s="5">
        <v>9.9223251342773438</v>
      </c>
      <c r="AN502">
        <v>570.77625570776252</v>
      </c>
      <c r="AO502">
        <f t="shared" si="7"/>
        <v>26826.48401826484</v>
      </c>
      <c r="AP502">
        <v>684.93150684931504</v>
      </c>
      <c r="AQ502">
        <v>0.119529</v>
      </c>
      <c r="AR502">
        <v>0.145708</v>
      </c>
      <c r="AS502">
        <v>0.10773099999999999</v>
      </c>
      <c r="AT502">
        <v>0.128881</v>
      </c>
      <c r="AU502">
        <v>0.11779300000000001</v>
      </c>
      <c r="AW502">
        <v>0.11952899999999998</v>
      </c>
      <c r="AX502">
        <v>0.145708</v>
      </c>
      <c r="AY502">
        <v>0.10773100000000001</v>
      </c>
      <c r="AZ502">
        <v>0.12888100000000002</v>
      </c>
      <c r="BA502">
        <v>0.11779300000000002</v>
      </c>
      <c r="BC502" s="52">
        <v>100000</v>
      </c>
      <c r="BD502" s="52">
        <v>100000</v>
      </c>
      <c r="BE502">
        <v>0</v>
      </c>
      <c r="BF502">
        <v>0</v>
      </c>
      <c r="BG502">
        <v>0</v>
      </c>
    </row>
    <row r="503" spans="1:59">
      <c r="A503">
        <v>502</v>
      </c>
      <c r="E503">
        <v>9795.2054794520554</v>
      </c>
      <c r="K503">
        <v>6245.9825716059422</v>
      </c>
      <c r="L503">
        <v>6794.7234049392755</v>
      </c>
      <c r="M503">
        <v>7343.4642382726088</v>
      </c>
      <c r="N503">
        <v>7892.2050716059421</v>
      </c>
      <c r="O503">
        <v>8440.9459049392754</v>
      </c>
      <c r="Q503">
        <v>48291.50458502995</v>
      </c>
      <c r="R503">
        <v>46986.833992325533</v>
      </c>
      <c r="S503">
        <v>45682.163399621117</v>
      </c>
      <c r="T503">
        <v>44377.4928069167</v>
      </c>
      <c r="U503">
        <v>43072.822214212283</v>
      </c>
      <c r="W503">
        <v>0</v>
      </c>
      <c r="AB503">
        <v>1</v>
      </c>
      <c r="AC503">
        <v>1</v>
      </c>
      <c r="AD503">
        <v>1</v>
      </c>
      <c r="AE503">
        <v>1</v>
      </c>
      <c r="AF503">
        <v>1</v>
      </c>
      <c r="AL503">
        <v>4.5743976000000002</v>
      </c>
      <c r="AM503" s="5">
        <v>10.190933227539061</v>
      </c>
      <c r="AN503">
        <v>570.77625570776252</v>
      </c>
      <c r="AO503">
        <f t="shared" si="7"/>
        <v>26826.48401826484</v>
      </c>
      <c r="AP503">
        <v>684.93150684931504</v>
      </c>
      <c r="AQ503">
        <v>0.116357</v>
      </c>
      <c r="AR503">
        <v>0.14360400000000001</v>
      </c>
      <c r="AS503">
        <v>0.105727</v>
      </c>
      <c r="AT503">
        <v>0.12697800000000001</v>
      </c>
      <c r="AU503">
        <v>0.115396</v>
      </c>
      <c r="AW503">
        <v>0.116357</v>
      </c>
      <c r="AX503">
        <v>0.14360400000000001</v>
      </c>
      <c r="AY503">
        <v>0.105727</v>
      </c>
      <c r="AZ503">
        <v>0.12697800000000004</v>
      </c>
      <c r="BA503">
        <v>0.11539599999999998</v>
      </c>
      <c r="BC503" s="52">
        <v>100000</v>
      </c>
      <c r="BD503" s="52">
        <v>100000</v>
      </c>
      <c r="BE503">
        <v>0</v>
      </c>
      <c r="BF503">
        <v>0</v>
      </c>
      <c r="BG503">
        <v>0</v>
      </c>
    </row>
    <row r="504" spans="1:59">
      <c r="A504">
        <v>503</v>
      </c>
      <c r="E504">
        <v>9795.2054794520554</v>
      </c>
      <c r="K504">
        <v>5997.7823269610562</v>
      </c>
      <c r="L504">
        <v>6445.4648269610561</v>
      </c>
      <c r="M504">
        <v>6893.147326961056</v>
      </c>
      <c r="N504">
        <v>7340.8298269610559</v>
      </c>
      <c r="O504">
        <v>7788.5123269610558</v>
      </c>
      <c r="Q504">
        <v>37648.058096556073</v>
      </c>
      <c r="R504">
        <v>36630.936874948471</v>
      </c>
      <c r="S504">
        <v>35613.815653340869</v>
      </c>
      <c r="T504">
        <v>34596.694431733267</v>
      </c>
      <c r="U504">
        <v>33579.573210125665</v>
      </c>
      <c r="W504">
        <v>0</v>
      </c>
      <c r="AB504">
        <v>1</v>
      </c>
      <c r="AC504">
        <v>1</v>
      </c>
      <c r="AD504">
        <v>1</v>
      </c>
      <c r="AE504">
        <v>1</v>
      </c>
      <c r="AF504">
        <v>1</v>
      </c>
      <c r="AL504">
        <v>4.0809344999999997</v>
      </c>
      <c r="AM504" s="5">
        <v>10.191933631896971</v>
      </c>
      <c r="AN504">
        <v>570.77625570776252</v>
      </c>
      <c r="AO504">
        <f t="shared" si="7"/>
        <v>26826.48401826484</v>
      </c>
      <c r="AP504">
        <v>684.93150684931504</v>
      </c>
      <c r="AQ504">
        <v>0.11314400000000001</v>
      </c>
      <c r="AR504">
        <v>0.135079</v>
      </c>
      <c r="AS504">
        <v>9.9296899999999994E-2</v>
      </c>
      <c r="AT504">
        <v>0.123631</v>
      </c>
      <c r="AU504">
        <v>0.112596</v>
      </c>
      <c r="AW504">
        <v>0.11314400000000001</v>
      </c>
      <c r="AX504">
        <v>0.135079</v>
      </c>
      <c r="AY504">
        <v>9.9296900000000007E-2</v>
      </c>
      <c r="AZ504">
        <v>0.123631</v>
      </c>
      <c r="BA504">
        <v>0.11259600000000002</v>
      </c>
      <c r="BC504" s="52">
        <v>100000</v>
      </c>
      <c r="BD504" s="52">
        <v>100000</v>
      </c>
      <c r="BE504">
        <v>0</v>
      </c>
      <c r="BF504">
        <v>0</v>
      </c>
      <c r="BG504">
        <v>0</v>
      </c>
    </row>
    <row r="505" spans="1:59">
      <c r="A505">
        <v>504</v>
      </c>
      <c r="E505">
        <v>9795.2054794520554</v>
      </c>
      <c r="K505">
        <v>4469.9459153498565</v>
      </c>
      <c r="L505">
        <v>4862.8509153498562</v>
      </c>
      <c r="M505">
        <v>5255.755915349856</v>
      </c>
      <c r="N505">
        <v>5648.6609153498557</v>
      </c>
      <c r="O505">
        <v>6041.5659153498555</v>
      </c>
      <c r="Q505">
        <v>28851.30715144991</v>
      </c>
      <c r="R505">
        <v>28071.843925335252</v>
      </c>
      <c r="S505">
        <v>27292.380699220594</v>
      </c>
      <c r="T505">
        <v>26512.917473105936</v>
      </c>
      <c r="U505">
        <v>25733.454246991278</v>
      </c>
      <c r="W505">
        <v>0</v>
      </c>
      <c r="AB505">
        <v>1</v>
      </c>
      <c r="AC505">
        <v>1</v>
      </c>
      <c r="AD505">
        <v>1</v>
      </c>
      <c r="AE505">
        <v>1</v>
      </c>
      <c r="AF505">
        <v>1</v>
      </c>
      <c r="AL505">
        <v>3.3319087000000001</v>
      </c>
      <c r="AM505" s="5">
        <v>10.38629150390625</v>
      </c>
      <c r="AN505">
        <v>570.77625570776252</v>
      </c>
      <c r="AO505">
        <f t="shared" si="7"/>
        <v>26826.48401826484</v>
      </c>
      <c r="AP505">
        <v>684.93150684931504</v>
      </c>
      <c r="AQ505">
        <v>0.109692</v>
      </c>
      <c r="AR505">
        <v>0.134599</v>
      </c>
      <c r="AS505">
        <v>9.9133300000000008E-2</v>
      </c>
      <c r="AT505">
        <v>0.124848</v>
      </c>
      <c r="AU505">
        <v>0.112688</v>
      </c>
      <c r="AW505">
        <v>0.109692</v>
      </c>
      <c r="AX505">
        <v>0.13459900000000002</v>
      </c>
      <c r="AY505">
        <v>9.9133300000000021E-2</v>
      </c>
      <c r="AZ505">
        <v>0.124848</v>
      </c>
      <c r="BA505">
        <v>0.112688</v>
      </c>
      <c r="BC505" s="52">
        <v>100000</v>
      </c>
      <c r="BD505" s="52">
        <v>100000</v>
      </c>
      <c r="BE505">
        <v>0</v>
      </c>
      <c r="BF505">
        <v>0</v>
      </c>
      <c r="BG505">
        <v>0</v>
      </c>
    </row>
    <row r="506" spans="1:59">
      <c r="A506">
        <v>505</v>
      </c>
      <c r="E506">
        <v>9795.2054794520554</v>
      </c>
      <c r="K506">
        <v>3365.779376685462</v>
      </c>
      <c r="L506">
        <v>3572.7093766854623</v>
      </c>
      <c r="M506">
        <v>3779.6393766854626</v>
      </c>
      <c r="N506">
        <v>3986.5693766854629</v>
      </c>
      <c r="O506">
        <v>4193.4993766854632</v>
      </c>
      <c r="Q506">
        <v>26128.611214529308</v>
      </c>
      <c r="R506">
        <v>25422.705879844871</v>
      </c>
      <c r="S506">
        <v>24716.800545160433</v>
      </c>
      <c r="T506">
        <v>24010.895210475996</v>
      </c>
      <c r="U506">
        <v>23304.989875791558</v>
      </c>
      <c r="W506">
        <v>0</v>
      </c>
      <c r="AB506">
        <v>1</v>
      </c>
      <c r="AC506">
        <v>1</v>
      </c>
      <c r="AD506">
        <v>1</v>
      </c>
      <c r="AE506">
        <v>1</v>
      </c>
      <c r="AF506">
        <v>1</v>
      </c>
      <c r="AL506">
        <v>2.607256</v>
      </c>
      <c r="AM506" s="5">
        <v>10.586843490600589</v>
      </c>
      <c r="AN506">
        <v>570.77625570776252</v>
      </c>
      <c r="AO506">
        <f t="shared" si="7"/>
        <v>26826.48401826484</v>
      </c>
      <c r="AP506">
        <v>684.93150684931504</v>
      </c>
      <c r="AQ506">
        <v>0.109809</v>
      </c>
      <c r="AR506">
        <v>0.13476400000000002</v>
      </c>
      <c r="AS506">
        <v>0.100485</v>
      </c>
      <c r="AT506">
        <v>0.12671199999999999</v>
      </c>
      <c r="AU506">
        <v>0.112952</v>
      </c>
      <c r="AW506">
        <v>0.109809</v>
      </c>
      <c r="AX506">
        <v>0.13476400000000005</v>
      </c>
      <c r="AY506">
        <v>0.100485</v>
      </c>
      <c r="AZ506">
        <v>0.12671199999999999</v>
      </c>
      <c r="BA506">
        <v>0.11295199999999998</v>
      </c>
      <c r="BC506" s="52">
        <v>100000</v>
      </c>
      <c r="BD506" s="52">
        <v>100000</v>
      </c>
      <c r="BE506">
        <v>0</v>
      </c>
      <c r="BF506">
        <v>0</v>
      </c>
      <c r="BG506">
        <v>0</v>
      </c>
    </row>
    <row r="507" spans="1:59">
      <c r="A507">
        <v>506</v>
      </c>
      <c r="E507">
        <v>9795.2054794520554</v>
      </c>
      <c r="K507">
        <v>2397.9422610669371</v>
      </c>
      <c r="L507">
        <v>2492.9780944002705</v>
      </c>
      <c r="M507">
        <v>2588.0139277336039</v>
      </c>
      <c r="N507">
        <v>2683.0497610669372</v>
      </c>
      <c r="O507">
        <v>2778.0855944002706</v>
      </c>
      <c r="Q507">
        <v>27439.77875433776</v>
      </c>
      <c r="R507">
        <v>26698.450176546794</v>
      </c>
      <c r="S507">
        <v>25957.121598755824</v>
      </c>
      <c r="T507">
        <v>25215.793020964855</v>
      </c>
      <c r="U507">
        <v>24474.464443173885</v>
      </c>
      <c r="W507">
        <v>0</v>
      </c>
      <c r="AB507">
        <v>1</v>
      </c>
      <c r="AC507">
        <v>1</v>
      </c>
      <c r="AD507">
        <v>1</v>
      </c>
      <c r="AE507">
        <v>1</v>
      </c>
      <c r="AF507">
        <v>1</v>
      </c>
      <c r="AL507">
        <v>2.0251739999999998</v>
      </c>
      <c r="AM507" s="5">
        <v>10.65775680541992</v>
      </c>
      <c r="AN507">
        <v>570.77625570776252</v>
      </c>
      <c r="AO507">
        <f t="shared" si="7"/>
        <v>26826.48401826484</v>
      </c>
      <c r="AP507">
        <v>684.93150684931504</v>
      </c>
      <c r="AQ507">
        <v>0.109971</v>
      </c>
      <c r="AR507">
        <v>0.13494200000000001</v>
      </c>
      <c r="AS507">
        <v>0.10115200000000001</v>
      </c>
      <c r="AT507">
        <v>0.127723</v>
      </c>
      <c r="AU507">
        <v>0.113107</v>
      </c>
      <c r="AW507">
        <v>0.109971</v>
      </c>
      <c r="AX507">
        <v>0.13494200000000001</v>
      </c>
      <c r="AY507">
        <v>0.10115200000000001</v>
      </c>
      <c r="AZ507">
        <v>0.12772300000000003</v>
      </c>
      <c r="BA507">
        <v>0.113107</v>
      </c>
      <c r="BC507" s="52">
        <v>100000</v>
      </c>
      <c r="BD507" s="52">
        <v>100000</v>
      </c>
      <c r="BE507">
        <v>0</v>
      </c>
      <c r="BF507">
        <v>0</v>
      </c>
      <c r="BG507">
        <v>0</v>
      </c>
    </row>
    <row r="508" spans="1:59">
      <c r="A508">
        <v>507</v>
      </c>
      <c r="E508">
        <v>9795.2054794520554</v>
      </c>
      <c r="K508">
        <v>1812.7928562189777</v>
      </c>
      <c r="L508">
        <v>1863.2803562189777</v>
      </c>
      <c r="M508">
        <v>1913.7678562189776</v>
      </c>
      <c r="N508">
        <v>1964.2553562189776</v>
      </c>
      <c r="O508">
        <v>2014.7428562189775</v>
      </c>
      <c r="Q508">
        <v>27868.13669951454</v>
      </c>
      <c r="R508">
        <v>27115.235361387313</v>
      </c>
      <c r="S508">
        <v>26362.334023260089</v>
      </c>
      <c r="T508">
        <v>25609.432685132866</v>
      </c>
      <c r="U508">
        <v>24856.531347005643</v>
      </c>
      <c r="W508">
        <v>0</v>
      </c>
      <c r="AB508">
        <v>1</v>
      </c>
      <c r="AC508">
        <v>1</v>
      </c>
      <c r="AD508">
        <v>1</v>
      </c>
      <c r="AE508">
        <v>1</v>
      </c>
      <c r="AF508">
        <v>1</v>
      </c>
      <c r="AL508">
        <v>0.89011395000000004</v>
      </c>
      <c r="AM508" s="5">
        <v>10.582364082336429</v>
      </c>
      <c r="AN508">
        <v>570.77625570776252</v>
      </c>
      <c r="AO508">
        <f t="shared" si="7"/>
        <v>26826.48401826484</v>
      </c>
      <c r="AP508">
        <v>684.93150684931504</v>
      </c>
      <c r="AQ508">
        <v>0.10993</v>
      </c>
      <c r="AR508">
        <v>0.13478399999999999</v>
      </c>
      <c r="AS508">
        <v>9.9949399999999994E-2</v>
      </c>
      <c r="AT508">
        <v>0.12548600000000001</v>
      </c>
      <c r="AU508">
        <v>0.112829</v>
      </c>
      <c r="AW508">
        <v>0.10993000000000001</v>
      </c>
      <c r="AX508">
        <v>0.13478400000000001</v>
      </c>
      <c r="AY508">
        <v>9.9949400000000008E-2</v>
      </c>
      <c r="AZ508">
        <v>0.12548600000000004</v>
      </c>
      <c r="BA508">
        <v>0.112829</v>
      </c>
      <c r="BC508" s="52">
        <v>100000</v>
      </c>
      <c r="BD508" s="52">
        <v>100000</v>
      </c>
      <c r="BE508">
        <v>0</v>
      </c>
      <c r="BF508">
        <v>0</v>
      </c>
      <c r="BG508">
        <v>0</v>
      </c>
    </row>
    <row r="509" spans="1:59">
      <c r="A509">
        <v>508</v>
      </c>
      <c r="E509">
        <v>9795.2054794520554</v>
      </c>
      <c r="K509">
        <v>1698.103572868778</v>
      </c>
      <c r="L509">
        <v>1738.938572868778</v>
      </c>
      <c r="M509">
        <v>1779.773572868778</v>
      </c>
      <c r="N509">
        <v>1820.6085728687781</v>
      </c>
      <c r="O509">
        <v>1861.4435728687781</v>
      </c>
      <c r="Q509">
        <v>30274.01637774867</v>
      </c>
      <c r="R509">
        <v>29456.116434236945</v>
      </c>
      <c r="S509">
        <v>28638.216490725219</v>
      </c>
      <c r="T509">
        <v>27820.316547213493</v>
      </c>
      <c r="U509">
        <v>27002.416603701768</v>
      </c>
      <c r="W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L509">
        <v>0.42474833000000001</v>
      </c>
      <c r="AM509" s="5">
        <v>10.646286010742189</v>
      </c>
      <c r="AN509">
        <v>570.77625570776252</v>
      </c>
      <c r="AO509">
        <f t="shared" si="7"/>
        <v>26826.48401826484</v>
      </c>
      <c r="AP509">
        <v>684.93150684931504</v>
      </c>
      <c r="AQ509">
        <v>0.106252</v>
      </c>
      <c r="AR509">
        <v>0.106306</v>
      </c>
      <c r="AS509">
        <v>8.951909999999999E-2</v>
      </c>
      <c r="AT509">
        <v>0.11655500000000001</v>
      </c>
      <c r="AU509">
        <v>0.10258400000000001</v>
      </c>
      <c r="AW509">
        <v>0.106252</v>
      </c>
      <c r="AX509">
        <v>0.106306</v>
      </c>
      <c r="AY509">
        <v>8.9519100000000004E-2</v>
      </c>
      <c r="AZ509">
        <v>0.11655500000000001</v>
      </c>
      <c r="BA509">
        <v>0.10258399999999999</v>
      </c>
      <c r="BC509" s="52">
        <v>100000</v>
      </c>
      <c r="BD509" s="52">
        <v>100000</v>
      </c>
      <c r="BE509">
        <v>0</v>
      </c>
      <c r="BF509">
        <v>0</v>
      </c>
      <c r="BG509">
        <v>0</v>
      </c>
    </row>
    <row r="510" spans="1:59">
      <c r="A510">
        <v>509</v>
      </c>
      <c r="E510">
        <v>9795.2054794520554</v>
      </c>
      <c r="K510">
        <v>1916.9494502819146</v>
      </c>
      <c r="L510">
        <v>1958.1969502819145</v>
      </c>
      <c r="M510">
        <v>1999.4444502819144</v>
      </c>
      <c r="N510">
        <v>2040.6919502819144</v>
      </c>
      <c r="O510">
        <v>2081.9394502819146</v>
      </c>
      <c r="Q510">
        <v>35632.343576037463</v>
      </c>
      <c r="R510">
        <v>34669.680036299193</v>
      </c>
      <c r="S510">
        <v>33707.016496560922</v>
      </c>
      <c r="T510">
        <v>32744.352956822648</v>
      </c>
      <c r="U510">
        <v>31781.689417084373</v>
      </c>
      <c r="W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L510">
        <v>0.93185746999999997</v>
      </c>
      <c r="AM510" s="5">
        <v>10.70819759368896</v>
      </c>
      <c r="AN510">
        <v>570.77625570776252</v>
      </c>
      <c r="AO510">
        <f t="shared" si="7"/>
        <v>26826.48401826484</v>
      </c>
      <c r="AP510">
        <v>684.93150684931504</v>
      </c>
      <c r="AQ510">
        <v>0.10661799999999999</v>
      </c>
      <c r="AR510">
        <v>0.10605299999999999</v>
      </c>
      <c r="AS510">
        <v>9.0031899999999998E-2</v>
      </c>
      <c r="AT510">
        <v>0.118078</v>
      </c>
      <c r="AU510">
        <v>0.102816</v>
      </c>
      <c r="AW510">
        <v>0.10661799999999998</v>
      </c>
      <c r="AX510">
        <v>0.10605299999999999</v>
      </c>
      <c r="AY510">
        <v>9.0031899999999984E-2</v>
      </c>
      <c r="AZ510">
        <v>0.118078</v>
      </c>
      <c r="BA510">
        <v>0.102816</v>
      </c>
      <c r="BC510" s="52">
        <v>100000</v>
      </c>
      <c r="BD510" s="52">
        <v>100000</v>
      </c>
      <c r="BE510">
        <v>0</v>
      </c>
      <c r="BF510">
        <v>0</v>
      </c>
      <c r="BG510">
        <v>0</v>
      </c>
    </row>
    <row r="511" spans="1:59">
      <c r="A511">
        <v>510</v>
      </c>
      <c r="E511">
        <v>9795.2054794520554</v>
      </c>
      <c r="K511">
        <v>2798.1844539829412</v>
      </c>
      <c r="L511">
        <v>2838.3319539829413</v>
      </c>
      <c r="M511">
        <v>2878.4794539829413</v>
      </c>
      <c r="N511">
        <v>2918.6269539829414</v>
      </c>
      <c r="O511">
        <v>2958.7744539829414</v>
      </c>
      <c r="Q511">
        <v>52275.433859413708</v>
      </c>
      <c r="R511">
        <v>50863.131184761354</v>
      </c>
      <c r="S511">
        <v>49450.828510109</v>
      </c>
      <c r="T511">
        <v>48038.525835456647</v>
      </c>
      <c r="U511">
        <v>46626.223160804293</v>
      </c>
      <c r="W511">
        <v>0</v>
      </c>
      <c r="AB511">
        <v>1</v>
      </c>
      <c r="AC511">
        <v>1</v>
      </c>
      <c r="AD511">
        <v>1</v>
      </c>
      <c r="AE511">
        <v>1</v>
      </c>
      <c r="AF511">
        <v>1</v>
      </c>
      <c r="AL511">
        <v>2.1709611</v>
      </c>
      <c r="AM511" s="5">
        <v>10.605024337768549</v>
      </c>
      <c r="AN511">
        <v>570.77625570776252</v>
      </c>
      <c r="AO511">
        <f t="shared" si="7"/>
        <v>26826.48401826484</v>
      </c>
      <c r="AP511">
        <v>684.93150684931504</v>
      </c>
      <c r="AQ511">
        <v>0.10652800000000001</v>
      </c>
      <c r="AR511">
        <v>0.106771</v>
      </c>
      <c r="AS511">
        <v>9.0599100000000002E-2</v>
      </c>
      <c r="AT511">
        <v>0.118573</v>
      </c>
      <c r="AU511">
        <v>0.103877</v>
      </c>
      <c r="AW511">
        <v>0.106528</v>
      </c>
      <c r="AX511">
        <v>0.10677099999999999</v>
      </c>
      <c r="AY511">
        <v>9.0599100000000002E-2</v>
      </c>
      <c r="AZ511">
        <v>0.118573</v>
      </c>
      <c r="BA511">
        <v>0.10387699999999998</v>
      </c>
      <c r="BC511" s="52">
        <v>100000</v>
      </c>
      <c r="BD511" s="52">
        <v>100000</v>
      </c>
      <c r="BE511">
        <v>0</v>
      </c>
      <c r="BF511">
        <v>0</v>
      </c>
      <c r="BG511">
        <v>0</v>
      </c>
    </row>
    <row r="512" spans="1:59">
      <c r="A512">
        <v>511</v>
      </c>
      <c r="E512">
        <v>9795.2054794520554</v>
      </c>
      <c r="K512">
        <v>4390.9611339790863</v>
      </c>
      <c r="L512">
        <v>4433.5836339790858</v>
      </c>
      <c r="M512">
        <v>4476.2061339790853</v>
      </c>
      <c r="N512">
        <v>4518.8286339790848</v>
      </c>
      <c r="O512">
        <v>4561.4511339790843</v>
      </c>
      <c r="Q512">
        <v>61992.998233030543</v>
      </c>
      <c r="R512">
        <v>60318.160336918423</v>
      </c>
      <c r="S512">
        <v>58643.322440806303</v>
      </c>
      <c r="T512">
        <v>56968.484544694184</v>
      </c>
      <c r="U512">
        <v>55293.646648582064</v>
      </c>
      <c r="W512">
        <v>0</v>
      </c>
      <c r="AB512">
        <v>1</v>
      </c>
      <c r="AC512">
        <v>1</v>
      </c>
      <c r="AD512">
        <v>1</v>
      </c>
      <c r="AE512">
        <v>1</v>
      </c>
      <c r="AF512">
        <v>1</v>
      </c>
      <c r="AL512">
        <v>3.3569653000000002</v>
      </c>
      <c r="AM512" s="5">
        <v>10.43282890319824</v>
      </c>
      <c r="AN512">
        <v>570.77625570776252</v>
      </c>
      <c r="AO512">
        <f t="shared" si="7"/>
        <v>26826.48401826484</v>
      </c>
      <c r="AP512">
        <v>684.93150684931504</v>
      </c>
      <c r="AQ512">
        <v>0.110723</v>
      </c>
      <c r="AR512">
        <v>0.11040999999999999</v>
      </c>
      <c r="AS512">
        <v>9.3349299999999996E-2</v>
      </c>
      <c r="AT512">
        <v>0.119801</v>
      </c>
      <c r="AU512">
        <v>0.10558799999999999</v>
      </c>
      <c r="AW512">
        <v>0.110723</v>
      </c>
      <c r="AX512">
        <v>0.11040999999999999</v>
      </c>
      <c r="AY512">
        <v>9.334930000000001E-2</v>
      </c>
      <c r="AZ512">
        <v>0.119801</v>
      </c>
      <c r="BA512">
        <v>0.105588</v>
      </c>
      <c r="BC512" s="52">
        <v>100000</v>
      </c>
      <c r="BD512" s="52">
        <v>100000</v>
      </c>
      <c r="BE512">
        <v>0</v>
      </c>
      <c r="BF512">
        <v>0</v>
      </c>
      <c r="BG512">
        <v>0</v>
      </c>
    </row>
    <row r="513" spans="1:59">
      <c r="A513">
        <v>512</v>
      </c>
      <c r="E513">
        <v>9795.2054794520554</v>
      </c>
      <c r="K513">
        <v>5742.656259177872</v>
      </c>
      <c r="L513">
        <v>5784.3162591778719</v>
      </c>
      <c r="M513">
        <v>5825.9762591778717</v>
      </c>
      <c r="N513">
        <v>5867.6362591778716</v>
      </c>
      <c r="O513">
        <v>5909.2962591778714</v>
      </c>
      <c r="Q513">
        <v>58311.150434443611</v>
      </c>
      <c r="R513">
        <v>56735.783422083026</v>
      </c>
      <c r="S513">
        <v>55160.416409722442</v>
      </c>
      <c r="T513">
        <v>53585.049397361858</v>
      </c>
      <c r="U513">
        <v>52009.682385001273</v>
      </c>
      <c r="W513">
        <v>0</v>
      </c>
      <c r="AB513">
        <v>1</v>
      </c>
      <c r="AC513">
        <v>1</v>
      </c>
      <c r="AD513">
        <v>1</v>
      </c>
      <c r="AE513">
        <v>1</v>
      </c>
      <c r="AF513">
        <v>1</v>
      </c>
      <c r="AL513">
        <v>4.3105849999999997</v>
      </c>
      <c r="AM513" s="5">
        <v>10.567196846008301</v>
      </c>
      <c r="AN513">
        <v>570.77625570776252</v>
      </c>
      <c r="AO513">
        <f t="shared" si="7"/>
        <v>26826.48401826484</v>
      </c>
      <c r="AP513">
        <v>684.93150684931504</v>
      </c>
      <c r="AQ513">
        <v>0.11757099999999999</v>
      </c>
      <c r="AR513">
        <v>0.128215</v>
      </c>
      <c r="AS513">
        <v>0.10025000000000001</v>
      </c>
      <c r="AT513">
        <v>0.12889699999999998</v>
      </c>
      <c r="AU513">
        <v>0.11236400000000001</v>
      </c>
      <c r="AW513">
        <v>0.11757099999999999</v>
      </c>
      <c r="AX513">
        <v>0.12821500000000002</v>
      </c>
      <c r="AY513">
        <v>0.10024999999999999</v>
      </c>
      <c r="AZ513">
        <v>0.12889699999999998</v>
      </c>
      <c r="BA513">
        <v>0.11236400000000001</v>
      </c>
      <c r="BC513" s="52">
        <v>100000</v>
      </c>
      <c r="BD513" s="52">
        <v>100000</v>
      </c>
      <c r="BE513">
        <v>0</v>
      </c>
      <c r="BF513">
        <v>0</v>
      </c>
      <c r="BG513">
        <v>0</v>
      </c>
    </row>
    <row r="514" spans="1:59">
      <c r="A514">
        <v>513</v>
      </c>
      <c r="E514">
        <v>9795.2054794520554</v>
      </c>
      <c r="K514">
        <v>4862.5915542865423</v>
      </c>
      <c r="L514">
        <v>4909.9440542865423</v>
      </c>
      <c r="M514">
        <v>4957.2965542865422</v>
      </c>
      <c r="N514">
        <v>5004.6490542865422</v>
      </c>
      <c r="O514">
        <v>5052.0015542865422</v>
      </c>
      <c r="Q514">
        <v>55731.720541440307</v>
      </c>
      <c r="R514">
        <v>54226.040866506723</v>
      </c>
      <c r="S514">
        <v>52720.361191573138</v>
      </c>
      <c r="T514">
        <v>51214.681516639554</v>
      </c>
      <c r="U514">
        <v>49709.001841705969</v>
      </c>
      <c r="W514">
        <v>8.3080000000000001E-2</v>
      </c>
      <c r="AB514">
        <v>1</v>
      </c>
      <c r="AC514">
        <v>1</v>
      </c>
      <c r="AD514">
        <v>1</v>
      </c>
      <c r="AE514">
        <v>1</v>
      </c>
      <c r="AF514">
        <v>1</v>
      </c>
      <c r="AL514">
        <v>4.1484046000000001</v>
      </c>
      <c r="AM514" s="5">
        <v>11.04303646087646</v>
      </c>
      <c r="AN514">
        <v>570.77625570776252</v>
      </c>
      <c r="AO514">
        <f t="shared" si="7"/>
        <v>26826.48401826484</v>
      </c>
      <c r="AP514">
        <v>684.93150684931504</v>
      </c>
      <c r="AQ514">
        <v>0.115828</v>
      </c>
      <c r="AR514">
        <v>0.11400100000000001</v>
      </c>
      <c r="AS514">
        <v>9.2322199999999993E-2</v>
      </c>
      <c r="AT514">
        <v>0.123611</v>
      </c>
      <c r="AU514">
        <v>0.106845</v>
      </c>
      <c r="AW514">
        <v>0.115828</v>
      </c>
      <c r="AX514">
        <v>0.11400100000000001</v>
      </c>
      <c r="AY514">
        <v>9.2322200000000007E-2</v>
      </c>
      <c r="AZ514">
        <v>0.12361100000000001</v>
      </c>
      <c r="BA514">
        <v>0.10684500000000001</v>
      </c>
      <c r="BC514" s="52">
        <v>100000</v>
      </c>
      <c r="BD514" s="52">
        <v>100000</v>
      </c>
      <c r="BE514">
        <v>0</v>
      </c>
      <c r="BF514">
        <v>0</v>
      </c>
      <c r="BG514">
        <v>0</v>
      </c>
    </row>
    <row r="515" spans="1:59">
      <c r="A515">
        <v>514</v>
      </c>
      <c r="E515">
        <v>9795.2054794520554</v>
      </c>
      <c r="K515">
        <v>4312.5511137294598</v>
      </c>
      <c r="L515">
        <v>4384.5711137294602</v>
      </c>
      <c r="M515">
        <v>4456.5911137294606</v>
      </c>
      <c r="N515">
        <v>4528.6111137294611</v>
      </c>
      <c r="O515">
        <v>4600.6311137294615</v>
      </c>
      <c r="Q515">
        <v>54102.699185940852</v>
      </c>
      <c r="R515">
        <v>52641.030073375339</v>
      </c>
      <c r="S515">
        <v>51179.360960809827</v>
      </c>
      <c r="T515">
        <v>49717.691848244314</v>
      </c>
      <c r="U515">
        <v>48256.022735678802</v>
      </c>
      <c r="W515">
        <v>8.3239999999999995E-2</v>
      </c>
      <c r="AB515">
        <v>1</v>
      </c>
      <c r="AC515">
        <v>1</v>
      </c>
      <c r="AD515">
        <v>1</v>
      </c>
      <c r="AE515">
        <v>1</v>
      </c>
      <c r="AF515">
        <v>1</v>
      </c>
      <c r="AL515">
        <v>2.8156192</v>
      </c>
      <c r="AM515" s="5">
        <v>11.03340911865234</v>
      </c>
      <c r="AN515">
        <v>570.77625570776252</v>
      </c>
      <c r="AO515">
        <f t="shared" ref="AO515:AO578" si="8">235000000/8760</f>
        <v>26826.48401826484</v>
      </c>
      <c r="AP515">
        <v>684.93150684931504</v>
      </c>
      <c r="AQ515">
        <v>0.110497</v>
      </c>
      <c r="AR515">
        <v>9.9653199999999997E-2</v>
      </c>
      <c r="AS515">
        <v>8.6705600000000008E-2</v>
      </c>
      <c r="AT515">
        <v>9.6488500000000005E-2</v>
      </c>
      <c r="AU515">
        <v>7.6808700000000008E-2</v>
      </c>
      <c r="AW515">
        <v>0.110497</v>
      </c>
      <c r="AX515">
        <v>9.9653199999999983E-2</v>
      </c>
      <c r="AY515">
        <v>8.6705600000000008E-2</v>
      </c>
      <c r="AZ515">
        <v>9.6488500000000019E-2</v>
      </c>
      <c r="BA515">
        <v>7.6808699999999994E-2</v>
      </c>
      <c r="BC515" s="52">
        <v>100000</v>
      </c>
      <c r="BD515" s="52">
        <v>100000</v>
      </c>
      <c r="BE515">
        <v>0</v>
      </c>
      <c r="BF515">
        <v>0</v>
      </c>
      <c r="BG515">
        <v>0</v>
      </c>
    </row>
    <row r="516" spans="1:59">
      <c r="A516">
        <v>515</v>
      </c>
      <c r="E516">
        <v>9795.2054794520554</v>
      </c>
      <c r="K516">
        <v>4389.7908351693914</v>
      </c>
      <c r="L516">
        <v>4493.4608351693914</v>
      </c>
      <c r="M516">
        <v>4597.1308351693915</v>
      </c>
      <c r="N516">
        <v>4700.8008351693916</v>
      </c>
      <c r="O516">
        <v>4804.4708351693916</v>
      </c>
      <c r="Q516">
        <v>52183.494173813087</v>
      </c>
      <c r="R516">
        <v>50773.675389416589</v>
      </c>
      <c r="S516">
        <v>49363.85660502009</v>
      </c>
      <c r="T516">
        <v>47954.037820623591</v>
      </c>
      <c r="U516">
        <v>46544.219036227092</v>
      </c>
      <c r="W516">
        <v>6.4670000000000005E-2</v>
      </c>
      <c r="AB516">
        <v>1</v>
      </c>
      <c r="AC516">
        <v>1</v>
      </c>
      <c r="AD516">
        <v>1</v>
      </c>
      <c r="AE516">
        <v>1</v>
      </c>
      <c r="AF516">
        <v>1</v>
      </c>
      <c r="AL516">
        <v>2.4289624999999999</v>
      </c>
      <c r="AM516" s="5">
        <v>10.46664237976074</v>
      </c>
      <c r="AN516">
        <v>570.77625570776252</v>
      </c>
      <c r="AO516">
        <f t="shared" si="8"/>
        <v>26826.48401826484</v>
      </c>
      <c r="AP516">
        <v>684.93150684931504</v>
      </c>
      <c r="AQ516">
        <v>0.10934999999999999</v>
      </c>
      <c r="AR516">
        <v>9.8572599999999996E-2</v>
      </c>
      <c r="AS516">
        <v>8.6364500000000011E-2</v>
      </c>
      <c r="AT516">
        <v>9.5402600000000004E-2</v>
      </c>
      <c r="AU516">
        <v>7.6190799999999989E-2</v>
      </c>
      <c r="AW516">
        <v>0.10934999999999999</v>
      </c>
      <c r="AX516">
        <v>9.8572599999999996E-2</v>
      </c>
      <c r="AY516">
        <v>8.6364499999999997E-2</v>
      </c>
      <c r="AZ516">
        <v>9.540259999999999E-2</v>
      </c>
      <c r="BA516">
        <v>7.6190799999999989E-2</v>
      </c>
      <c r="BC516" s="52">
        <v>100000</v>
      </c>
      <c r="BD516" s="52">
        <v>100000</v>
      </c>
      <c r="BE516">
        <v>0</v>
      </c>
      <c r="BF516">
        <v>0</v>
      </c>
      <c r="BG516">
        <v>0</v>
      </c>
    </row>
    <row r="517" spans="1:59">
      <c r="A517">
        <v>516</v>
      </c>
      <c r="E517">
        <v>9795.2054794520554</v>
      </c>
      <c r="K517">
        <v>5075.5859376511989</v>
      </c>
      <c r="L517">
        <v>5245.5284376511991</v>
      </c>
      <c r="M517">
        <v>5415.4709376511992</v>
      </c>
      <c r="N517">
        <v>5585.4134376511993</v>
      </c>
      <c r="O517">
        <v>5755.3559376511994</v>
      </c>
      <c r="Q517">
        <v>49987.940584588367</v>
      </c>
      <c r="R517">
        <v>48637.43811743152</v>
      </c>
      <c r="S517">
        <v>47286.935650274674</v>
      </c>
      <c r="T517">
        <v>45936.433183117828</v>
      </c>
      <c r="U517">
        <v>44585.930715960982</v>
      </c>
      <c r="W517">
        <v>7.1690000000000004E-2</v>
      </c>
      <c r="AB517">
        <v>1</v>
      </c>
      <c r="AC517">
        <v>1</v>
      </c>
      <c r="AD517">
        <v>1</v>
      </c>
      <c r="AE517">
        <v>1</v>
      </c>
      <c r="AF517">
        <v>1</v>
      </c>
      <c r="AL517">
        <v>2.2503848</v>
      </c>
      <c r="AM517" s="5">
        <v>10.05595874786377</v>
      </c>
      <c r="AN517">
        <v>570.77625570776252</v>
      </c>
      <c r="AO517">
        <f t="shared" si="8"/>
        <v>26826.48401826484</v>
      </c>
      <c r="AP517">
        <v>684.93150684931504</v>
      </c>
      <c r="AQ517">
        <v>0.109352</v>
      </c>
      <c r="AR517">
        <v>9.8406199999999999E-2</v>
      </c>
      <c r="AS517">
        <v>8.6324700000000004E-2</v>
      </c>
      <c r="AT517">
        <v>9.5572199999999996E-2</v>
      </c>
      <c r="AU517">
        <v>7.5621599999999997E-2</v>
      </c>
      <c r="AW517">
        <v>0.10935199999999999</v>
      </c>
      <c r="AX517">
        <v>9.8406199999999985E-2</v>
      </c>
      <c r="AY517">
        <v>8.6324700000000018E-2</v>
      </c>
      <c r="AZ517">
        <v>9.5572199999999982E-2</v>
      </c>
      <c r="BA517">
        <v>7.5621599999999997E-2</v>
      </c>
      <c r="BC517" s="52">
        <v>100000</v>
      </c>
      <c r="BD517" s="52">
        <v>100000</v>
      </c>
      <c r="BE517">
        <v>0</v>
      </c>
      <c r="BF517">
        <v>0</v>
      </c>
      <c r="BG517">
        <v>0</v>
      </c>
    </row>
    <row r="518" spans="1:59">
      <c r="A518">
        <v>517</v>
      </c>
      <c r="E518">
        <v>9795.2054794520554</v>
      </c>
      <c r="K518">
        <v>4896.5302197677238</v>
      </c>
      <c r="L518">
        <v>5107.5852197677241</v>
      </c>
      <c r="M518">
        <v>5318.6402197677244</v>
      </c>
      <c r="N518">
        <v>5529.6952197677247</v>
      </c>
      <c r="O518">
        <v>5740.750219767725</v>
      </c>
      <c r="Q518">
        <v>49275.528295156648</v>
      </c>
      <c r="R518">
        <v>47944.272761453285</v>
      </c>
      <c r="S518">
        <v>46613.017227749922</v>
      </c>
      <c r="T518">
        <v>45281.76169404656</v>
      </c>
      <c r="U518">
        <v>43950.506160343197</v>
      </c>
      <c r="W518">
        <v>7.798999999999999E-2</v>
      </c>
      <c r="AB518">
        <v>1</v>
      </c>
      <c r="AC518">
        <v>1</v>
      </c>
      <c r="AD518">
        <v>1</v>
      </c>
      <c r="AE518">
        <v>1</v>
      </c>
      <c r="AF518">
        <v>1</v>
      </c>
      <c r="AL518">
        <v>2.3215227000000001</v>
      </c>
      <c r="AM518" s="5">
        <v>9.7710533142089844</v>
      </c>
      <c r="AN518">
        <v>570.77625570776252</v>
      </c>
      <c r="AO518">
        <f t="shared" si="8"/>
        <v>26826.48401826484</v>
      </c>
      <c r="AP518">
        <v>684.93150684931504</v>
      </c>
      <c r="AQ518">
        <v>0.10932299999999999</v>
      </c>
      <c r="AR518">
        <v>9.8585999999999993E-2</v>
      </c>
      <c r="AS518">
        <v>8.6060800000000007E-2</v>
      </c>
      <c r="AT518">
        <v>9.53122E-2</v>
      </c>
      <c r="AU518">
        <v>7.5884400000000005E-2</v>
      </c>
      <c r="AW518">
        <v>0.10932299999999999</v>
      </c>
      <c r="AX518">
        <v>9.8585999999999993E-2</v>
      </c>
      <c r="AY518">
        <v>8.6060800000000007E-2</v>
      </c>
      <c r="AZ518">
        <v>9.53122E-2</v>
      </c>
      <c r="BA518">
        <v>7.5884400000000005E-2</v>
      </c>
      <c r="BC518" s="52">
        <v>100000</v>
      </c>
      <c r="BD518" s="52">
        <v>100000</v>
      </c>
      <c r="BE518">
        <v>0</v>
      </c>
      <c r="BF518">
        <v>0</v>
      </c>
      <c r="BG518">
        <v>0</v>
      </c>
    </row>
    <row r="519" spans="1:59">
      <c r="A519">
        <v>518</v>
      </c>
      <c r="E519">
        <v>9795.2054794520554</v>
      </c>
      <c r="K519">
        <v>4885.9975304804602</v>
      </c>
      <c r="L519">
        <v>5156.1466971471273</v>
      </c>
      <c r="M519">
        <v>5426.2958638137934</v>
      </c>
      <c r="N519">
        <v>5696.4450304804595</v>
      </c>
      <c r="O519">
        <v>5966.5941971471257</v>
      </c>
      <c r="Q519">
        <v>48807.241566170407</v>
      </c>
      <c r="R519">
        <v>47488.63753163135</v>
      </c>
      <c r="S519">
        <v>46170.0334970923</v>
      </c>
      <c r="T519">
        <v>44851.429462553249</v>
      </c>
      <c r="U519">
        <v>43532.825428014199</v>
      </c>
      <c r="W519">
        <v>0.13</v>
      </c>
      <c r="AB519">
        <v>1</v>
      </c>
      <c r="AC519">
        <v>1</v>
      </c>
      <c r="AD519">
        <v>1</v>
      </c>
      <c r="AE519">
        <v>1</v>
      </c>
      <c r="AF519">
        <v>1</v>
      </c>
      <c r="AL519">
        <v>2.5548847000000001</v>
      </c>
      <c r="AM519" s="5">
        <v>9.6377668380737305</v>
      </c>
      <c r="AN519">
        <v>570.77625570776252</v>
      </c>
      <c r="AO519">
        <f t="shared" si="8"/>
        <v>26826.48401826484</v>
      </c>
      <c r="AP519">
        <v>684.93150684931504</v>
      </c>
      <c r="AQ519">
        <v>0.10956399999999999</v>
      </c>
      <c r="AR519">
        <v>9.8494899999999996E-2</v>
      </c>
      <c r="AS519">
        <v>8.6029300000000003E-2</v>
      </c>
      <c r="AT519">
        <v>9.538039999999999E-2</v>
      </c>
      <c r="AU519">
        <v>7.6011599999999999E-2</v>
      </c>
      <c r="AW519">
        <v>0.10956399999999998</v>
      </c>
      <c r="AX519">
        <v>9.8494899999999982E-2</v>
      </c>
      <c r="AY519">
        <v>8.6029300000000017E-2</v>
      </c>
      <c r="AZ519">
        <v>9.538039999999999E-2</v>
      </c>
      <c r="BA519">
        <v>7.6011599999999999E-2</v>
      </c>
      <c r="BC519" s="52">
        <v>100000</v>
      </c>
      <c r="BD519" s="52">
        <v>100000</v>
      </c>
      <c r="BE519">
        <v>0</v>
      </c>
      <c r="BF519">
        <v>0</v>
      </c>
      <c r="BG519">
        <v>0</v>
      </c>
    </row>
    <row r="520" spans="1:59">
      <c r="A520">
        <v>519</v>
      </c>
      <c r="E520">
        <v>9795.2054794520554</v>
      </c>
      <c r="K520">
        <v>4866.1024507156289</v>
      </c>
      <c r="L520">
        <v>5198.5649507156286</v>
      </c>
      <c r="M520">
        <v>5531.0274507156282</v>
      </c>
      <c r="N520">
        <v>5863.4899507156279</v>
      </c>
      <c r="O520">
        <v>6195.9524507156275</v>
      </c>
      <c r="Q520">
        <v>49361.515175148917</v>
      </c>
      <c r="R520">
        <v>48027.936571105733</v>
      </c>
      <c r="S520">
        <v>46694.357967062548</v>
      </c>
      <c r="T520">
        <v>45360.779363019363</v>
      </c>
      <c r="U520">
        <v>44027.200758976178</v>
      </c>
      <c r="W520">
        <v>0.19924</v>
      </c>
      <c r="AB520">
        <v>1</v>
      </c>
      <c r="AC520">
        <v>1</v>
      </c>
      <c r="AD520">
        <v>1</v>
      </c>
      <c r="AE520">
        <v>1</v>
      </c>
      <c r="AF520">
        <v>1</v>
      </c>
      <c r="AL520">
        <v>2.9777646</v>
      </c>
      <c r="AM520" s="5">
        <v>9.45770263671875</v>
      </c>
      <c r="AN520">
        <v>570.77625570776252</v>
      </c>
      <c r="AO520">
        <f t="shared" si="8"/>
        <v>26826.48401826484</v>
      </c>
      <c r="AP520">
        <v>684.93150684931504</v>
      </c>
      <c r="AQ520">
        <v>0.11310200000000001</v>
      </c>
      <c r="AR520">
        <v>0.101631</v>
      </c>
      <c r="AS520">
        <v>8.7700299999999995E-2</v>
      </c>
      <c r="AT520">
        <v>0.10426199999999999</v>
      </c>
      <c r="AU520">
        <v>8.7898500000000004E-2</v>
      </c>
      <c r="AW520">
        <v>0.11310200000000002</v>
      </c>
      <c r="AX520">
        <v>0.10163100000000001</v>
      </c>
      <c r="AY520">
        <v>8.7700299999999995E-2</v>
      </c>
      <c r="AZ520">
        <v>0.10426200000000001</v>
      </c>
      <c r="BA520">
        <v>8.7898500000000004E-2</v>
      </c>
      <c r="BC520" s="52">
        <v>100000</v>
      </c>
      <c r="BD520" s="52">
        <v>100000</v>
      </c>
      <c r="BE520">
        <v>0</v>
      </c>
      <c r="BF520">
        <v>0</v>
      </c>
      <c r="BG520">
        <v>0</v>
      </c>
    </row>
    <row r="521" spans="1:59">
      <c r="A521">
        <v>520</v>
      </c>
      <c r="E521">
        <v>9795.2054794520554</v>
      </c>
      <c r="K521">
        <v>4575.8683459110416</v>
      </c>
      <c r="L521">
        <v>4999.1316792443749</v>
      </c>
      <c r="M521">
        <v>5422.3950125777083</v>
      </c>
      <c r="N521">
        <v>5845.6583459110416</v>
      </c>
      <c r="O521">
        <v>6268.9216792443749</v>
      </c>
      <c r="Q521">
        <v>50139.94995266819</v>
      </c>
      <c r="R521">
        <v>48785.340714245729</v>
      </c>
      <c r="S521">
        <v>47430.731475823268</v>
      </c>
      <c r="T521">
        <v>46076.122237400807</v>
      </c>
      <c r="U521">
        <v>44721.512998978345</v>
      </c>
      <c r="W521">
        <v>0.16925000000000001</v>
      </c>
      <c r="AB521">
        <v>1</v>
      </c>
      <c r="AC521">
        <v>1</v>
      </c>
      <c r="AD521">
        <v>1</v>
      </c>
      <c r="AE521">
        <v>1</v>
      </c>
      <c r="AF521">
        <v>1</v>
      </c>
      <c r="AL521">
        <v>3.4597538000000001</v>
      </c>
      <c r="AM521" s="5">
        <v>9.5418157577514648</v>
      </c>
      <c r="AN521">
        <v>570.77625570776252</v>
      </c>
      <c r="AO521">
        <f t="shared" si="8"/>
        <v>26826.48401826484</v>
      </c>
      <c r="AP521">
        <v>684.93150684931504</v>
      </c>
      <c r="AQ521">
        <v>0.118127</v>
      </c>
      <c r="AR521">
        <v>0.115638</v>
      </c>
      <c r="AS521">
        <v>9.993210000000001E-2</v>
      </c>
      <c r="AT521">
        <v>0.118453</v>
      </c>
      <c r="AU521">
        <v>0.10052800000000001</v>
      </c>
      <c r="AW521">
        <v>0.118127</v>
      </c>
      <c r="AX521">
        <v>0.115638</v>
      </c>
      <c r="AY521">
        <v>9.993210000000001E-2</v>
      </c>
      <c r="AZ521">
        <v>0.11845300000000002</v>
      </c>
      <c r="BA521">
        <v>0.10052799999999999</v>
      </c>
      <c r="BC521" s="52">
        <v>100000</v>
      </c>
      <c r="BD521" s="52">
        <v>100000</v>
      </c>
      <c r="BE521">
        <v>0</v>
      </c>
      <c r="BF521">
        <v>0</v>
      </c>
      <c r="BG521">
        <v>0</v>
      </c>
    </row>
    <row r="522" spans="1:59">
      <c r="A522">
        <v>521</v>
      </c>
      <c r="E522">
        <v>9795.2054794520554</v>
      </c>
      <c r="K522">
        <v>4946.8530685846481</v>
      </c>
      <c r="L522">
        <v>5573.8280685846485</v>
      </c>
      <c r="M522">
        <v>6200.8030685846488</v>
      </c>
      <c r="N522">
        <v>6827.7780685846492</v>
      </c>
      <c r="O522">
        <v>7454.7530685846496</v>
      </c>
      <c r="Q522">
        <v>52995.728422768429</v>
      </c>
      <c r="R522">
        <v>51563.965857848329</v>
      </c>
      <c r="S522">
        <v>50132.203292928229</v>
      </c>
      <c r="T522">
        <v>48700.440728008129</v>
      </c>
      <c r="U522">
        <v>47268.678163088029</v>
      </c>
      <c r="W522">
        <v>0</v>
      </c>
      <c r="AB522">
        <v>1</v>
      </c>
      <c r="AC522">
        <v>1</v>
      </c>
      <c r="AD522">
        <v>1</v>
      </c>
      <c r="AE522">
        <v>1</v>
      </c>
      <c r="AF522">
        <v>1</v>
      </c>
      <c r="AL522">
        <v>4.6539134999999998</v>
      </c>
      <c r="AM522" s="5">
        <v>9.3789539337158203</v>
      </c>
      <c r="AN522">
        <v>570.77625570776252</v>
      </c>
      <c r="AO522">
        <f t="shared" si="8"/>
        <v>26826.48401826484</v>
      </c>
      <c r="AP522">
        <v>684.93150684931504</v>
      </c>
      <c r="AQ522">
        <v>0.119362</v>
      </c>
      <c r="AR522">
        <v>0.11503100000000001</v>
      </c>
      <c r="AS522">
        <v>9.9658499999999997E-2</v>
      </c>
      <c r="AT522">
        <v>0.118715</v>
      </c>
      <c r="AU522">
        <v>0.10280500000000001</v>
      </c>
      <c r="AW522">
        <v>0.11936200000000001</v>
      </c>
      <c r="AX522">
        <v>0.11503100000000001</v>
      </c>
      <c r="AY522">
        <v>9.9658499999999997E-2</v>
      </c>
      <c r="AZ522">
        <v>0.118715</v>
      </c>
      <c r="BA522">
        <v>0.10280500000000002</v>
      </c>
      <c r="BC522" s="52">
        <v>100000</v>
      </c>
      <c r="BD522" s="52">
        <v>100000</v>
      </c>
      <c r="BE522">
        <v>0</v>
      </c>
      <c r="BF522">
        <v>0</v>
      </c>
      <c r="BG522">
        <v>0</v>
      </c>
    </row>
    <row r="523" spans="1:59">
      <c r="A523">
        <v>522</v>
      </c>
      <c r="E523">
        <v>9795.2054794520554</v>
      </c>
      <c r="K523">
        <v>6742.0914426581876</v>
      </c>
      <c r="L523">
        <v>7528.4231093248545</v>
      </c>
      <c r="M523">
        <v>8314.7547759915215</v>
      </c>
      <c r="N523">
        <v>9101.0864426581884</v>
      </c>
      <c r="O523">
        <v>9887.4181093248553</v>
      </c>
      <c r="Q523">
        <v>55073.072115349401</v>
      </c>
      <c r="R523">
        <v>53585.186858310946</v>
      </c>
      <c r="S523">
        <v>52097.301601272491</v>
      </c>
      <c r="T523">
        <v>50609.416344234036</v>
      </c>
      <c r="U523">
        <v>49121.531087195581</v>
      </c>
      <c r="W523">
        <v>0</v>
      </c>
      <c r="AB523">
        <v>1</v>
      </c>
      <c r="AC523">
        <v>1</v>
      </c>
      <c r="AD523">
        <v>1</v>
      </c>
      <c r="AE523">
        <v>1</v>
      </c>
      <c r="AF523">
        <v>1</v>
      </c>
      <c r="AL523">
        <v>6.6665025</v>
      </c>
      <c r="AM523" s="5">
        <v>9.5618762969970703</v>
      </c>
      <c r="AN523">
        <v>570.77625570776252</v>
      </c>
      <c r="AO523">
        <f t="shared" si="8"/>
        <v>26826.48401826484</v>
      </c>
      <c r="AP523">
        <v>684.93150684931504</v>
      </c>
      <c r="AQ523">
        <v>0.119322</v>
      </c>
      <c r="AR523">
        <v>0.11468399999999999</v>
      </c>
      <c r="AS523">
        <v>9.9137500000000003E-2</v>
      </c>
      <c r="AT523">
        <v>0.11680500000000001</v>
      </c>
      <c r="AU523">
        <v>9.9962700000000002E-2</v>
      </c>
      <c r="AW523">
        <v>0.119322</v>
      </c>
      <c r="AX523">
        <v>0.11468399999999999</v>
      </c>
      <c r="AY523">
        <v>9.9137500000000003E-2</v>
      </c>
      <c r="AZ523">
        <v>0.11680500000000001</v>
      </c>
      <c r="BA523">
        <v>9.9962700000000002E-2</v>
      </c>
      <c r="BC523" s="52">
        <v>100000</v>
      </c>
      <c r="BD523" s="52">
        <v>100000</v>
      </c>
      <c r="BE523">
        <v>0</v>
      </c>
      <c r="BF523">
        <v>0</v>
      </c>
      <c r="BG523">
        <v>0</v>
      </c>
    </row>
    <row r="524" spans="1:59">
      <c r="A524">
        <v>523</v>
      </c>
      <c r="E524">
        <v>9795.2054794520554</v>
      </c>
      <c r="K524">
        <v>7892.4951725892752</v>
      </c>
      <c r="L524">
        <v>8711.9635059226093</v>
      </c>
      <c r="M524">
        <v>9531.4318392559435</v>
      </c>
      <c r="N524">
        <v>10350.900172589278</v>
      </c>
      <c r="O524">
        <v>11170.368505922612</v>
      </c>
      <c r="Q524">
        <v>55955.881709981077</v>
      </c>
      <c r="R524">
        <v>54444.145970172351</v>
      </c>
      <c r="S524">
        <v>52932.410230363617</v>
      </c>
      <c r="T524">
        <v>51420.674490554884</v>
      </c>
      <c r="U524">
        <v>49908.938750746151</v>
      </c>
      <c r="W524">
        <v>0</v>
      </c>
      <c r="AB524">
        <v>1</v>
      </c>
      <c r="AC524">
        <v>1</v>
      </c>
      <c r="AD524">
        <v>1</v>
      </c>
      <c r="AE524">
        <v>1</v>
      </c>
      <c r="AF524">
        <v>1</v>
      </c>
      <c r="AL524">
        <v>6.3148612999999996</v>
      </c>
      <c r="AM524" s="5">
        <v>9.7061624526977539</v>
      </c>
      <c r="AN524">
        <v>570.77625570776252</v>
      </c>
      <c r="AO524">
        <f t="shared" si="8"/>
        <v>26826.48401826484</v>
      </c>
      <c r="AP524">
        <v>684.93150684931504</v>
      </c>
      <c r="AQ524">
        <v>0.11929000000000001</v>
      </c>
      <c r="AR524">
        <v>0.112307</v>
      </c>
      <c r="AS524">
        <v>9.7579899999999997E-2</v>
      </c>
      <c r="AT524">
        <v>0.11358199999999999</v>
      </c>
      <c r="AU524">
        <v>9.8243999999999998E-2</v>
      </c>
      <c r="AW524">
        <v>0.11928999999999999</v>
      </c>
      <c r="AX524">
        <v>0.112307</v>
      </c>
      <c r="AY524">
        <v>9.7579899999999983E-2</v>
      </c>
      <c r="AZ524">
        <v>0.113582</v>
      </c>
      <c r="BA524">
        <v>9.8243999999999984E-2</v>
      </c>
      <c r="BC524" s="52">
        <v>100000</v>
      </c>
      <c r="BD524" s="52">
        <v>100000</v>
      </c>
      <c r="BE524">
        <v>0</v>
      </c>
      <c r="BF524">
        <v>0</v>
      </c>
      <c r="BG524">
        <v>0</v>
      </c>
    </row>
    <row r="525" spans="1:59">
      <c r="A525">
        <v>524</v>
      </c>
      <c r="E525">
        <v>9795.2054794520554</v>
      </c>
      <c r="K525">
        <v>8284.5452738374079</v>
      </c>
      <c r="L525">
        <v>9034.1652738374069</v>
      </c>
      <c r="M525">
        <v>9783.7852738374058</v>
      </c>
      <c r="N525">
        <v>10533.405273837405</v>
      </c>
      <c r="O525">
        <v>11283.025273837404</v>
      </c>
      <c r="Q525">
        <v>55955.881709981077</v>
      </c>
      <c r="R525">
        <v>54444.145970172351</v>
      </c>
      <c r="S525">
        <v>52932.410230363617</v>
      </c>
      <c r="T525">
        <v>51420.674490554884</v>
      </c>
      <c r="U525">
        <v>49908.938750746151</v>
      </c>
      <c r="W525">
        <v>0</v>
      </c>
      <c r="AB525">
        <v>1</v>
      </c>
      <c r="AC525">
        <v>1</v>
      </c>
      <c r="AD525">
        <v>1</v>
      </c>
      <c r="AE525">
        <v>1</v>
      </c>
      <c r="AF525">
        <v>1</v>
      </c>
      <c r="AL525">
        <v>5.7750076999999997</v>
      </c>
      <c r="AM525" s="5">
        <v>10.0404109954834</v>
      </c>
      <c r="AN525">
        <v>570.77625570776252</v>
      </c>
      <c r="AO525">
        <f t="shared" si="8"/>
        <v>26826.48401826484</v>
      </c>
      <c r="AP525">
        <v>684.93150684931504</v>
      </c>
      <c r="AQ525">
        <v>0.11859399999999999</v>
      </c>
      <c r="AR525">
        <v>0.111276</v>
      </c>
      <c r="AS525">
        <v>9.6375100000000005E-2</v>
      </c>
      <c r="AT525">
        <v>0.111718</v>
      </c>
      <c r="AU525">
        <v>9.735980000000001E-2</v>
      </c>
      <c r="AW525">
        <v>0.11859399999999999</v>
      </c>
      <c r="AX525">
        <v>0.111276</v>
      </c>
      <c r="AY525">
        <v>9.6375100000000005E-2</v>
      </c>
      <c r="AZ525">
        <v>0.111718</v>
      </c>
      <c r="BA525">
        <v>9.735980000000001E-2</v>
      </c>
      <c r="BC525" s="52">
        <v>100000</v>
      </c>
      <c r="BD525" s="52">
        <v>100000</v>
      </c>
      <c r="BE525">
        <v>0</v>
      </c>
      <c r="BF525">
        <v>0</v>
      </c>
      <c r="BG525">
        <v>0</v>
      </c>
    </row>
    <row r="526" spans="1:59">
      <c r="A526">
        <v>525</v>
      </c>
      <c r="E526">
        <v>9795.2054794520554</v>
      </c>
      <c r="K526">
        <v>7350.6468237000645</v>
      </c>
      <c r="L526">
        <v>7994.3418237000642</v>
      </c>
      <c r="M526">
        <v>8638.0368237000639</v>
      </c>
      <c r="N526">
        <v>9281.7318237000636</v>
      </c>
      <c r="O526">
        <v>9925.4268237000633</v>
      </c>
      <c r="Q526">
        <v>54392.882842569161</v>
      </c>
      <c r="R526">
        <v>52923.373964202707</v>
      </c>
      <c r="S526">
        <v>51453.865085836253</v>
      </c>
      <c r="T526">
        <v>49984.356207469798</v>
      </c>
      <c r="U526">
        <v>48514.847329103344</v>
      </c>
      <c r="W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L526">
        <v>5.325475</v>
      </c>
      <c r="AM526" s="5">
        <v>10.09364128112793</v>
      </c>
      <c r="AN526">
        <v>570.77625570776252</v>
      </c>
      <c r="AO526">
        <f t="shared" si="8"/>
        <v>26826.48401826484</v>
      </c>
      <c r="AP526">
        <v>684.93150684931504</v>
      </c>
      <c r="AQ526">
        <v>0.116826</v>
      </c>
      <c r="AR526">
        <v>0.10844799999999999</v>
      </c>
      <c r="AS526">
        <v>9.5688800000000004E-2</v>
      </c>
      <c r="AT526">
        <v>0.109875</v>
      </c>
      <c r="AU526">
        <v>9.6932100000000007E-2</v>
      </c>
      <c r="AW526">
        <v>0.116826</v>
      </c>
      <c r="AX526">
        <v>0.10844799999999997</v>
      </c>
      <c r="AY526">
        <v>9.5688800000000004E-2</v>
      </c>
      <c r="AZ526">
        <v>0.10987499999999999</v>
      </c>
      <c r="BA526">
        <v>9.6932100000000007E-2</v>
      </c>
      <c r="BC526" s="52">
        <v>100000</v>
      </c>
      <c r="BD526" s="52">
        <v>100000</v>
      </c>
      <c r="BE526">
        <v>0</v>
      </c>
      <c r="BF526">
        <v>0</v>
      </c>
      <c r="BG526">
        <v>0</v>
      </c>
    </row>
    <row r="527" spans="1:59">
      <c r="A527">
        <v>526</v>
      </c>
      <c r="E527">
        <v>9795.2054794520554</v>
      </c>
      <c r="K527">
        <v>6243.544149727727</v>
      </c>
      <c r="L527">
        <v>6765.4741497277273</v>
      </c>
      <c r="M527">
        <v>7287.4041497277276</v>
      </c>
      <c r="N527">
        <v>7809.3341497277279</v>
      </c>
      <c r="O527">
        <v>8331.2641497277273</v>
      </c>
      <c r="Q527">
        <v>49229.470198973817</v>
      </c>
      <c r="R527">
        <v>47899.458996782225</v>
      </c>
      <c r="S527">
        <v>46569.44779459064</v>
      </c>
      <c r="T527">
        <v>45239.436592399055</v>
      </c>
      <c r="U527">
        <v>43909.425390207471</v>
      </c>
      <c r="W527">
        <v>0</v>
      </c>
      <c r="AB527">
        <v>1</v>
      </c>
      <c r="AC527">
        <v>1</v>
      </c>
      <c r="AD527">
        <v>1</v>
      </c>
      <c r="AE527">
        <v>1</v>
      </c>
      <c r="AF527">
        <v>1</v>
      </c>
      <c r="AL527">
        <v>6.0924472999999999</v>
      </c>
      <c r="AM527" s="5">
        <v>9.6839542388916016</v>
      </c>
      <c r="AN527">
        <v>570.77625570776252</v>
      </c>
      <c r="AO527">
        <f t="shared" si="8"/>
        <v>26826.48401826484</v>
      </c>
      <c r="AP527">
        <v>684.93150684931504</v>
      </c>
      <c r="AQ527">
        <v>0.113805</v>
      </c>
      <c r="AR527">
        <v>0.106766</v>
      </c>
      <c r="AS527">
        <v>9.5519900000000005E-2</v>
      </c>
      <c r="AT527">
        <v>0.109315</v>
      </c>
      <c r="AU527">
        <v>9.6371700000000005E-2</v>
      </c>
      <c r="AW527">
        <v>0.113805</v>
      </c>
      <c r="AX527">
        <v>0.10676600000000001</v>
      </c>
      <c r="AY527">
        <v>9.5519900000000005E-2</v>
      </c>
      <c r="AZ527">
        <v>0.10931499999999998</v>
      </c>
      <c r="BA527">
        <v>9.6371699999999991E-2</v>
      </c>
      <c r="BC527" s="52">
        <v>100000</v>
      </c>
      <c r="BD527" s="52">
        <v>100000</v>
      </c>
      <c r="BE527">
        <v>0</v>
      </c>
      <c r="BF527">
        <v>0</v>
      </c>
      <c r="BG527">
        <v>0</v>
      </c>
    </row>
    <row r="528" spans="1:59">
      <c r="A528">
        <v>527</v>
      </c>
      <c r="E528">
        <v>9795.2054794520554</v>
      </c>
      <c r="K528">
        <v>5995.4408020721912</v>
      </c>
      <c r="L528">
        <v>6455.2233020721915</v>
      </c>
      <c r="M528">
        <v>6915.0058020721917</v>
      </c>
      <c r="N528">
        <v>7374.788302072192</v>
      </c>
      <c r="O528">
        <v>7834.5708020721922</v>
      </c>
      <c r="Q528">
        <v>38372.888552298122</v>
      </c>
      <c r="R528">
        <v>37336.18490122549</v>
      </c>
      <c r="S528">
        <v>36299.481250152858</v>
      </c>
      <c r="T528">
        <v>35262.777599080226</v>
      </c>
      <c r="U528">
        <v>34226.073948007594</v>
      </c>
      <c r="W528">
        <v>0</v>
      </c>
      <c r="AB528">
        <v>1</v>
      </c>
      <c r="AC528">
        <v>1</v>
      </c>
      <c r="AD528">
        <v>1</v>
      </c>
      <c r="AE528">
        <v>1</v>
      </c>
      <c r="AF528">
        <v>1</v>
      </c>
      <c r="AL528">
        <v>7.0571719999999996</v>
      </c>
      <c r="AM528" s="5">
        <v>8.9425287246704102</v>
      </c>
      <c r="AN528">
        <v>570.77625570776252</v>
      </c>
      <c r="AO528">
        <f t="shared" si="8"/>
        <v>26826.48401826484</v>
      </c>
      <c r="AP528">
        <v>684.93150684931504</v>
      </c>
      <c r="AQ528">
        <v>0.112354</v>
      </c>
      <c r="AR528">
        <v>0.105394</v>
      </c>
      <c r="AS528">
        <v>9.50762E-2</v>
      </c>
      <c r="AT528">
        <v>0.109232</v>
      </c>
      <c r="AU528">
        <v>9.5613299999999998E-2</v>
      </c>
      <c r="AW528">
        <v>0.112354</v>
      </c>
      <c r="AX528">
        <v>0.105394</v>
      </c>
      <c r="AY528">
        <v>9.5076199999999986E-2</v>
      </c>
      <c r="AZ528">
        <v>0.10923199999999998</v>
      </c>
      <c r="BA528">
        <v>9.5613299999999998E-2</v>
      </c>
      <c r="BC528" s="52">
        <v>100000</v>
      </c>
      <c r="BD528" s="52">
        <v>100000</v>
      </c>
      <c r="BE528">
        <v>0</v>
      </c>
      <c r="BF528">
        <v>0</v>
      </c>
      <c r="BG528">
        <v>0</v>
      </c>
    </row>
    <row r="529" spans="1:59">
      <c r="A529">
        <v>528</v>
      </c>
      <c r="E529">
        <v>9795.2054794520554</v>
      </c>
      <c r="K529">
        <v>4468.200855419017</v>
      </c>
      <c r="L529">
        <v>4857.2283554190171</v>
      </c>
      <c r="M529">
        <v>5246.2558554190173</v>
      </c>
      <c r="N529">
        <v>5635.2833554190174</v>
      </c>
      <c r="O529">
        <v>6024.3108554190176</v>
      </c>
      <c r="Q529">
        <v>29409.594720237121</v>
      </c>
      <c r="R529">
        <v>28615.048481444494</v>
      </c>
      <c r="S529">
        <v>27820.50224265187</v>
      </c>
      <c r="T529">
        <v>27025.956003859246</v>
      </c>
      <c r="U529">
        <v>26231.409765066623</v>
      </c>
      <c r="W529">
        <v>0</v>
      </c>
      <c r="AB529">
        <v>1</v>
      </c>
      <c r="AC529">
        <v>1</v>
      </c>
      <c r="AD529">
        <v>1</v>
      </c>
      <c r="AE529">
        <v>1</v>
      </c>
      <c r="AF529">
        <v>1</v>
      </c>
      <c r="AL529">
        <v>6.1436267000000004</v>
      </c>
      <c r="AM529" s="5">
        <v>8.7286062240600586</v>
      </c>
      <c r="AN529">
        <v>570.77625570776252</v>
      </c>
      <c r="AO529">
        <f t="shared" si="8"/>
        <v>26826.48401826484</v>
      </c>
      <c r="AP529">
        <v>684.93150684931504</v>
      </c>
      <c r="AQ529">
        <v>0.110209</v>
      </c>
      <c r="AR529">
        <v>0.105002</v>
      </c>
      <c r="AS529">
        <v>9.4698400000000002E-2</v>
      </c>
      <c r="AT529">
        <v>0.10962999999999999</v>
      </c>
      <c r="AU529">
        <v>9.6654400000000001E-2</v>
      </c>
      <c r="AW529">
        <v>0.11020899999999999</v>
      </c>
      <c r="AX529">
        <v>0.105002</v>
      </c>
      <c r="AY529">
        <v>9.4698400000000002E-2</v>
      </c>
      <c r="AZ529">
        <v>0.10962999999999999</v>
      </c>
      <c r="BA529">
        <v>9.6654400000000015E-2</v>
      </c>
      <c r="BC529" s="52">
        <v>100000</v>
      </c>
      <c r="BD529" s="52">
        <v>100000</v>
      </c>
      <c r="BE529">
        <v>0</v>
      </c>
      <c r="BF529">
        <v>0</v>
      </c>
      <c r="BG529">
        <v>0</v>
      </c>
    </row>
    <row r="530" spans="1:59">
      <c r="A530">
        <v>529</v>
      </c>
      <c r="E530">
        <v>9795.2054794520554</v>
      </c>
      <c r="K530">
        <v>3527.9603592367971</v>
      </c>
      <c r="L530">
        <v>3848.7628592367973</v>
      </c>
      <c r="M530">
        <v>4169.5653592367971</v>
      </c>
      <c r="N530">
        <v>4490.3678592367969</v>
      </c>
      <c r="O530">
        <v>4811.1703592367967</v>
      </c>
      <c r="Q530">
        <v>30707.197269167689</v>
      </c>
      <c r="R530">
        <v>29877.594264203915</v>
      </c>
      <c r="S530">
        <v>29047.991259240145</v>
      </c>
      <c r="T530">
        <v>28218.388254276375</v>
      </c>
      <c r="U530">
        <v>27388.785249312605</v>
      </c>
      <c r="W530">
        <v>0</v>
      </c>
      <c r="AB530">
        <v>1</v>
      </c>
      <c r="AC530">
        <v>1</v>
      </c>
      <c r="AD530">
        <v>1</v>
      </c>
      <c r="AE530">
        <v>1</v>
      </c>
      <c r="AF530">
        <v>1</v>
      </c>
      <c r="AL530">
        <v>4.1133404000000002</v>
      </c>
      <c r="AM530" s="5">
        <v>8.4212436676025391</v>
      </c>
      <c r="AN530">
        <v>570.77625570776252</v>
      </c>
      <c r="AO530">
        <f t="shared" si="8"/>
        <v>26826.48401826484</v>
      </c>
      <c r="AP530">
        <v>684.93150684931504</v>
      </c>
      <c r="AQ530">
        <v>0.110246</v>
      </c>
      <c r="AR530">
        <v>0.105272</v>
      </c>
      <c r="AS530">
        <v>9.5548599999999997E-2</v>
      </c>
      <c r="AT530">
        <v>0.11064</v>
      </c>
      <c r="AU530">
        <v>9.7459400000000002E-2</v>
      </c>
      <c r="AW530">
        <v>0.110246</v>
      </c>
      <c r="AX530">
        <v>0.10527200000000002</v>
      </c>
      <c r="AY530">
        <v>9.5548599999999997E-2</v>
      </c>
      <c r="AZ530">
        <v>0.11064</v>
      </c>
      <c r="BA530">
        <v>9.7459400000000015E-2</v>
      </c>
      <c r="BC530" s="52">
        <v>100000</v>
      </c>
      <c r="BD530" s="52">
        <v>100000</v>
      </c>
      <c r="BE530">
        <v>0</v>
      </c>
      <c r="BF530">
        <v>0</v>
      </c>
      <c r="BG530">
        <v>0</v>
      </c>
    </row>
    <row r="531" spans="1:59">
      <c r="A531">
        <v>530</v>
      </c>
      <c r="E531">
        <v>9795.2054794520554</v>
      </c>
      <c r="K531">
        <v>2586.3131148118564</v>
      </c>
      <c r="L531">
        <v>2765.9081148118566</v>
      </c>
      <c r="M531">
        <v>2945.5031148118569</v>
      </c>
      <c r="N531">
        <v>3125.0981148118572</v>
      </c>
      <c r="O531">
        <v>3304.6931148118574</v>
      </c>
      <c r="Q531">
        <v>31295.290070141549</v>
      </c>
      <c r="R531">
        <v>30449.798817838528</v>
      </c>
      <c r="S531">
        <v>29604.307565535506</v>
      </c>
      <c r="T531">
        <v>28758.816313232484</v>
      </c>
      <c r="U531">
        <v>27913.325060929463</v>
      </c>
      <c r="W531">
        <v>0</v>
      </c>
      <c r="AB531">
        <v>1</v>
      </c>
      <c r="AC531">
        <v>1</v>
      </c>
      <c r="AD531">
        <v>1</v>
      </c>
      <c r="AE531">
        <v>1</v>
      </c>
      <c r="AF531">
        <v>1</v>
      </c>
      <c r="AL531">
        <v>2.1140332000000002</v>
      </c>
      <c r="AM531" s="5">
        <v>8.4198846817016602</v>
      </c>
      <c r="AN531">
        <v>570.77625570776252</v>
      </c>
      <c r="AO531">
        <f t="shared" si="8"/>
        <v>26826.48401826484</v>
      </c>
      <c r="AP531">
        <v>684.93150684931504</v>
      </c>
      <c r="AQ531">
        <v>0.11032800000000001</v>
      </c>
      <c r="AR531">
        <v>0.105556</v>
      </c>
      <c r="AS531">
        <v>9.5839600000000011E-2</v>
      </c>
      <c r="AT531">
        <v>0.11129500000000001</v>
      </c>
      <c r="AU531">
        <v>9.7256700000000001E-2</v>
      </c>
      <c r="AW531">
        <v>0.11032800000000002</v>
      </c>
      <c r="AX531">
        <v>0.105556</v>
      </c>
      <c r="AY531">
        <v>9.5839600000000011E-2</v>
      </c>
      <c r="AZ531">
        <v>0.11129500000000002</v>
      </c>
      <c r="BA531">
        <v>9.7256700000000015E-2</v>
      </c>
      <c r="BC531" s="52">
        <v>100000</v>
      </c>
      <c r="BD531" s="52">
        <v>100000</v>
      </c>
      <c r="BE531">
        <v>0</v>
      </c>
      <c r="BF531">
        <v>0</v>
      </c>
      <c r="BG531">
        <v>0</v>
      </c>
    </row>
    <row r="532" spans="1:59">
      <c r="A532">
        <v>531</v>
      </c>
      <c r="E532">
        <v>9795.2054794520554</v>
      </c>
      <c r="K532">
        <v>1899.6709626659676</v>
      </c>
      <c r="L532">
        <v>2009.0609626659675</v>
      </c>
      <c r="M532">
        <v>2118.4509626659674</v>
      </c>
      <c r="N532">
        <v>2227.8409626659673</v>
      </c>
      <c r="O532">
        <v>2337.2309626659671</v>
      </c>
      <c r="Q532">
        <v>31926.091655903499</v>
      </c>
      <c r="R532">
        <v>31063.55831134582</v>
      </c>
      <c r="S532">
        <v>30201.02496678814</v>
      </c>
      <c r="T532">
        <v>29338.49162223046</v>
      </c>
      <c r="U532">
        <v>28475.95827767278</v>
      </c>
      <c r="W532">
        <v>0</v>
      </c>
      <c r="AB532">
        <v>1</v>
      </c>
      <c r="AC532">
        <v>1</v>
      </c>
      <c r="AD532">
        <v>1</v>
      </c>
      <c r="AE532">
        <v>1</v>
      </c>
      <c r="AF532">
        <v>1</v>
      </c>
      <c r="AL532">
        <v>1.5638257</v>
      </c>
      <c r="AM532" s="5">
        <v>8.7226781845092773</v>
      </c>
      <c r="AN532">
        <v>570.77625570776252</v>
      </c>
      <c r="AO532">
        <f t="shared" si="8"/>
        <v>26826.48401826484</v>
      </c>
      <c r="AP532">
        <v>684.93150684931504</v>
      </c>
      <c r="AQ532">
        <v>0.110209</v>
      </c>
      <c r="AR532">
        <v>0.105101</v>
      </c>
      <c r="AS532">
        <v>9.4673300000000002E-2</v>
      </c>
      <c r="AT532">
        <v>0.10857599999999999</v>
      </c>
      <c r="AU532">
        <v>9.4923500000000008E-2</v>
      </c>
      <c r="AW532">
        <v>0.11020899999999999</v>
      </c>
      <c r="AX532">
        <v>0.10510099999999999</v>
      </c>
      <c r="AY532">
        <v>9.4673300000000002E-2</v>
      </c>
      <c r="AZ532">
        <v>0.10857599999999999</v>
      </c>
      <c r="BA532">
        <v>9.4923500000000008E-2</v>
      </c>
      <c r="BC532" s="52">
        <v>100000</v>
      </c>
      <c r="BD532" s="52">
        <v>100000</v>
      </c>
      <c r="BE532">
        <v>0</v>
      </c>
      <c r="BF532">
        <v>0</v>
      </c>
      <c r="BG532">
        <v>0</v>
      </c>
    </row>
    <row r="533" spans="1:59">
      <c r="A533">
        <v>532</v>
      </c>
      <c r="E533">
        <v>9795.2054794520554</v>
      </c>
      <c r="K533">
        <v>1682.0978105379691</v>
      </c>
      <c r="L533">
        <v>1736.9578105379692</v>
      </c>
      <c r="M533">
        <v>1791.8178105379693</v>
      </c>
      <c r="N533">
        <v>1846.6778105379694</v>
      </c>
      <c r="O533">
        <v>1901.5378105379696</v>
      </c>
      <c r="Q533">
        <v>33892.42013421197</v>
      </c>
      <c r="R533">
        <v>32976.763348081455</v>
      </c>
      <c r="S533">
        <v>32061.106561950939</v>
      </c>
      <c r="T533">
        <v>31145.449775820423</v>
      </c>
      <c r="U533">
        <v>30229.792989689908</v>
      </c>
      <c r="W533">
        <v>0</v>
      </c>
      <c r="AB533">
        <v>1</v>
      </c>
      <c r="AC533">
        <v>1</v>
      </c>
      <c r="AD533">
        <v>1</v>
      </c>
      <c r="AE533">
        <v>1</v>
      </c>
      <c r="AF533">
        <v>1</v>
      </c>
      <c r="AL533">
        <v>1.8502327999999999</v>
      </c>
      <c r="AM533" s="5">
        <v>8.9177169799804688</v>
      </c>
      <c r="AN533">
        <v>570.77625570776252</v>
      </c>
      <c r="AO533">
        <f t="shared" si="8"/>
        <v>26826.48401826484</v>
      </c>
      <c r="AP533">
        <v>684.93150684931504</v>
      </c>
      <c r="AQ533">
        <v>0.106126</v>
      </c>
      <c r="AR533">
        <v>9.3887399999999996E-2</v>
      </c>
      <c r="AS533">
        <v>8.6079299999999997E-2</v>
      </c>
      <c r="AT533">
        <v>0.10360599999999999</v>
      </c>
      <c r="AU533">
        <v>9.0359399999999993E-2</v>
      </c>
      <c r="AW533">
        <v>0.10612599999999998</v>
      </c>
      <c r="AX533">
        <v>9.3887399999999996E-2</v>
      </c>
      <c r="AY533">
        <v>8.6079300000000011E-2</v>
      </c>
      <c r="AZ533">
        <v>0.10360599999999999</v>
      </c>
      <c r="BA533">
        <v>9.0359399999999993E-2</v>
      </c>
      <c r="BC533" s="52">
        <v>100000</v>
      </c>
      <c r="BD533" s="52">
        <v>100000</v>
      </c>
      <c r="BE533">
        <v>0</v>
      </c>
      <c r="BF533">
        <v>0</v>
      </c>
      <c r="BG533">
        <v>0</v>
      </c>
    </row>
    <row r="534" spans="1:59">
      <c r="A534">
        <v>533</v>
      </c>
      <c r="E534">
        <v>9795.2054794520554</v>
      </c>
      <c r="K534">
        <v>1848.2020449582687</v>
      </c>
      <c r="L534">
        <v>1897.6995449582687</v>
      </c>
      <c r="M534">
        <v>1947.1970449582686</v>
      </c>
      <c r="N534">
        <v>1996.6945449582686</v>
      </c>
      <c r="O534">
        <v>2046.1920449582685</v>
      </c>
      <c r="Q534">
        <v>38641.504631503973</v>
      </c>
      <c r="R534">
        <v>37597.543894157869</v>
      </c>
      <c r="S534">
        <v>36553.583156811765</v>
      </c>
      <c r="T534">
        <v>35509.622419465661</v>
      </c>
      <c r="U534">
        <v>34465.661682119557</v>
      </c>
      <c r="W534">
        <v>0</v>
      </c>
      <c r="AB534">
        <v>1</v>
      </c>
      <c r="AC534">
        <v>1</v>
      </c>
      <c r="AD534">
        <v>1</v>
      </c>
      <c r="AE534">
        <v>1</v>
      </c>
      <c r="AF534">
        <v>1</v>
      </c>
      <c r="AL534">
        <v>1.7032778</v>
      </c>
      <c r="AM534" s="5">
        <v>8.6221017837524414</v>
      </c>
      <c r="AN534">
        <v>570.77625570776252</v>
      </c>
      <c r="AO534">
        <f t="shared" si="8"/>
        <v>26826.48401826484</v>
      </c>
      <c r="AP534">
        <v>684.93150684931504</v>
      </c>
      <c r="AQ534">
        <v>0.105771</v>
      </c>
      <c r="AR534">
        <v>9.3267700000000009E-2</v>
      </c>
      <c r="AS534">
        <v>8.5769700000000004E-2</v>
      </c>
      <c r="AT534">
        <v>0.103007</v>
      </c>
      <c r="AU534">
        <v>9.029340000000001E-2</v>
      </c>
      <c r="AW534">
        <v>0.10577099999999999</v>
      </c>
      <c r="AX534">
        <v>9.3267699999999995E-2</v>
      </c>
      <c r="AY534">
        <v>8.576969999999999E-2</v>
      </c>
      <c r="AZ534">
        <v>0.103007</v>
      </c>
      <c r="BA534">
        <v>9.029340000000001E-2</v>
      </c>
      <c r="BC534" s="52">
        <v>100000</v>
      </c>
      <c r="BD534" s="52">
        <v>100000</v>
      </c>
      <c r="BE534">
        <v>0</v>
      </c>
      <c r="BF534">
        <v>0</v>
      </c>
      <c r="BG534">
        <v>0</v>
      </c>
    </row>
    <row r="535" spans="1:59">
      <c r="A535">
        <v>534</v>
      </c>
      <c r="E535">
        <v>9795.2054794520554</v>
      </c>
      <c r="K535">
        <v>2325.4592818842016</v>
      </c>
      <c r="L535">
        <v>2374.4617818842016</v>
      </c>
      <c r="M535">
        <v>2423.4642818842017</v>
      </c>
      <c r="N535">
        <v>2472.4667818842017</v>
      </c>
      <c r="O535">
        <v>2521.4692818842018</v>
      </c>
      <c r="Q535">
        <v>53135.180646049048</v>
      </c>
      <c r="R535">
        <v>51699.650567040189</v>
      </c>
      <c r="S535">
        <v>50264.120488031331</v>
      </c>
      <c r="T535">
        <v>48828.590409022472</v>
      </c>
      <c r="U535">
        <v>47393.060330013614</v>
      </c>
      <c r="W535">
        <v>0</v>
      </c>
      <c r="AB535">
        <v>1</v>
      </c>
      <c r="AC535">
        <v>1</v>
      </c>
      <c r="AD535">
        <v>1</v>
      </c>
      <c r="AE535">
        <v>1</v>
      </c>
      <c r="AF535">
        <v>1</v>
      </c>
      <c r="AL535">
        <v>1.9839178</v>
      </c>
      <c r="AM535" s="5">
        <v>9.235529899597168</v>
      </c>
      <c r="AN535">
        <v>570.77625570776252</v>
      </c>
      <c r="AO535">
        <f t="shared" si="8"/>
        <v>26826.48401826484</v>
      </c>
      <c r="AP535">
        <v>684.93150684931504</v>
      </c>
      <c r="AQ535">
        <v>0.106211</v>
      </c>
      <c r="AR535">
        <v>9.4941599999999987E-2</v>
      </c>
      <c r="AS535">
        <v>8.7892499999999998E-2</v>
      </c>
      <c r="AT535">
        <v>0.105333</v>
      </c>
      <c r="AU535">
        <v>9.2731999999999995E-2</v>
      </c>
      <c r="AW535">
        <v>0.10621099999999999</v>
      </c>
      <c r="AX535">
        <v>9.4941600000000001E-2</v>
      </c>
      <c r="AY535">
        <v>8.7892499999999998E-2</v>
      </c>
      <c r="AZ535">
        <v>0.105333</v>
      </c>
      <c r="BA535">
        <v>9.2731999999999995E-2</v>
      </c>
      <c r="BC535" s="52">
        <v>100000</v>
      </c>
      <c r="BD535" s="52">
        <v>100000</v>
      </c>
      <c r="BE535">
        <v>0</v>
      </c>
      <c r="BF535">
        <v>0</v>
      </c>
      <c r="BG535">
        <v>0</v>
      </c>
    </row>
    <row r="536" spans="1:59">
      <c r="A536">
        <v>535</v>
      </c>
      <c r="E536">
        <v>9795.2054794520554</v>
      </c>
      <c r="K536">
        <v>3017.9501746786918</v>
      </c>
      <c r="L536">
        <v>3060.1601746786919</v>
      </c>
      <c r="M536">
        <v>3102.3701746786919</v>
      </c>
      <c r="N536">
        <v>3144.5801746786919</v>
      </c>
      <c r="O536">
        <v>3186.790174678692</v>
      </c>
      <c r="Q536">
        <v>63218.084758837897</v>
      </c>
      <c r="R536">
        <v>61510.149233108881</v>
      </c>
      <c r="S536">
        <v>59802.213707379866</v>
      </c>
      <c r="T536">
        <v>58094.27818165085</v>
      </c>
      <c r="U536">
        <v>56386.342655921835</v>
      </c>
      <c r="W536">
        <v>0</v>
      </c>
      <c r="AB536">
        <v>1</v>
      </c>
      <c r="AC536">
        <v>1</v>
      </c>
      <c r="AD536">
        <v>1</v>
      </c>
      <c r="AE536">
        <v>1</v>
      </c>
      <c r="AF536">
        <v>1</v>
      </c>
      <c r="AL536">
        <v>1.6374184000000001</v>
      </c>
      <c r="AM536" s="5">
        <v>8.6978540420532227</v>
      </c>
      <c r="AN536">
        <v>570.77625570776252</v>
      </c>
      <c r="AO536">
        <f t="shared" si="8"/>
        <v>26826.48401826484</v>
      </c>
      <c r="AP536">
        <v>684.93150684931504</v>
      </c>
      <c r="AQ536">
        <v>0.10932299999999999</v>
      </c>
      <c r="AR536">
        <v>9.7481200000000004E-2</v>
      </c>
      <c r="AS536">
        <v>9.0407200000000007E-2</v>
      </c>
      <c r="AT536">
        <v>0.10868800000000001</v>
      </c>
      <c r="AU536">
        <v>9.4587000000000004E-2</v>
      </c>
      <c r="AW536">
        <v>0.10932299999999999</v>
      </c>
      <c r="AX536">
        <v>9.7481200000000004E-2</v>
      </c>
      <c r="AY536">
        <v>9.0407200000000007E-2</v>
      </c>
      <c r="AZ536">
        <v>0.10868799999999999</v>
      </c>
      <c r="BA536">
        <v>9.4587000000000018E-2</v>
      </c>
      <c r="BC536" s="52">
        <v>100000</v>
      </c>
      <c r="BD536" s="52">
        <v>100000</v>
      </c>
      <c r="BE536">
        <v>0</v>
      </c>
      <c r="BF536">
        <v>0</v>
      </c>
      <c r="BG536">
        <v>0</v>
      </c>
    </row>
    <row r="537" spans="1:59">
      <c r="A537">
        <v>536</v>
      </c>
      <c r="E537">
        <v>9795.2054794520554</v>
      </c>
      <c r="K537">
        <v>4325.7285837061263</v>
      </c>
      <c r="L537">
        <v>4367.2510837061263</v>
      </c>
      <c r="M537">
        <v>4408.7735837061264</v>
      </c>
      <c r="N537">
        <v>4450.2960837061264</v>
      </c>
      <c r="O537">
        <v>4491.8185837061264</v>
      </c>
      <c r="Q537">
        <v>58625.074942718522</v>
      </c>
      <c r="R537">
        <v>57041.226768737804</v>
      </c>
      <c r="S537">
        <v>55457.378594757087</v>
      </c>
      <c r="T537">
        <v>53873.530420776369</v>
      </c>
      <c r="U537">
        <v>52289.682246795652</v>
      </c>
      <c r="W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L537">
        <v>1.6913495000000001</v>
      </c>
      <c r="AM537" s="5">
        <v>9.1312360763549805</v>
      </c>
      <c r="AN537">
        <v>570.77625570776252</v>
      </c>
      <c r="AO537">
        <f t="shared" si="8"/>
        <v>26826.48401826484</v>
      </c>
      <c r="AP537">
        <v>684.93150684931504</v>
      </c>
      <c r="AQ537">
        <v>0.113482</v>
      </c>
      <c r="AR537">
        <v>0.102354</v>
      </c>
      <c r="AS537">
        <v>9.4758499999999996E-2</v>
      </c>
      <c r="AT537">
        <v>0.11552599999999999</v>
      </c>
      <c r="AU537">
        <v>9.8356899999999997E-2</v>
      </c>
      <c r="AW537">
        <v>0.11348200000000001</v>
      </c>
      <c r="AX537">
        <v>0.10235399999999999</v>
      </c>
      <c r="AY537">
        <v>9.4758500000000009E-2</v>
      </c>
      <c r="AZ537">
        <v>0.115526</v>
      </c>
      <c r="BA537">
        <v>9.8356900000000011E-2</v>
      </c>
      <c r="BC537" s="52">
        <v>100000</v>
      </c>
      <c r="BD537" s="52">
        <v>100000</v>
      </c>
      <c r="BE537">
        <v>0</v>
      </c>
      <c r="BF537">
        <v>0</v>
      </c>
      <c r="BG537">
        <v>0</v>
      </c>
    </row>
    <row r="538" spans="1:59">
      <c r="A538">
        <v>537</v>
      </c>
      <c r="E538">
        <v>9795.2054794520554</v>
      </c>
      <c r="K538">
        <v>4646.2395712495218</v>
      </c>
      <c r="L538">
        <v>4721.9720712495218</v>
      </c>
      <c r="M538">
        <v>4797.7045712495219</v>
      </c>
      <c r="N538">
        <v>4873.437071249522</v>
      </c>
      <c r="O538">
        <v>4949.1695712495221</v>
      </c>
      <c r="Q538">
        <v>57414.407795110092</v>
      </c>
      <c r="R538">
        <v>55863.267690873719</v>
      </c>
      <c r="S538">
        <v>54312.127586637347</v>
      </c>
      <c r="T538">
        <v>52760.987482400975</v>
      </c>
      <c r="U538">
        <v>51209.847378164603</v>
      </c>
      <c r="W538">
        <v>0.13725999999999999</v>
      </c>
      <c r="AB538">
        <v>1</v>
      </c>
      <c r="AC538">
        <v>1</v>
      </c>
      <c r="AD538">
        <v>1</v>
      </c>
      <c r="AE538">
        <v>1</v>
      </c>
      <c r="AF538">
        <v>1</v>
      </c>
      <c r="AL538">
        <v>1.7381054</v>
      </c>
      <c r="AM538" s="5">
        <v>9.4794530868530273</v>
      </c>
      <c r="AN538">
        <v>570.77625570776252</v>
      </c>
      <c r="AO538">
        <f t="shared" si="8"/>
        <v>26826.48401826484</v>
      </c>
      <c r="AP538">
        <v>684.93150684931504</v>
      </c>
      <c r="AQ538">
        <v>0.110152</v>
      </c>
      <c r="AR538">
        <v>9.5698499999999992E-2</v>
      </c>
      <c r="AS538">
        <v>8.6910600000000005E-2</v>
      </c>
      <c r="AT538">
        <v>0.103867</v>
      </c>
      <c r="AU538">
        <v>9.23374E-2</v>
      </c>
      <c r="AW538">
        <v>0.11015200000000001</v>
      </c>
      <c r="AX538">
        <v>9.5698500000000006E-2</v>
      </c>
      <c r="AY538">
        <v>8.6910599999999991E-2</v>
      </c>
      <c r="AZ538">
        <v>0.103867</v>
      </c>
      <c r="BA538">
        <v>9.23374E-2</v>
      </c>
      <c r="BC538" s="52">
        <v>100000</v>
      </c>
      <c r="BD538" s="52">
        <v>100000</v>
      </c>
      <c r="BE538">
        <v>0</v>
      </c>
      <c r="BF538">
        <v>0</v>
      </c>
      <c r="BG538">
        <v>0</v>
      </c>
    </row>
    <row r="539" spans="1:59">
      <c r="A539">
        <v>538</v>
      </c>
      <c r="E539">
        <v>9795.2054794520554</v>
      </c>
      <c r="K539">
        <v>5054.4816685219494</v>
      </c>
      <c r="L539">
        <v>5174.9266685219491</v>
      </c>
      <c r="M539">
        <v>5295.3716685219488</v>
      </c>
      <c r="N539">
        <v>5415.8166685219485</v>
      </c>
      <c r="O539">
        <v>5536.2616685219482</v>
      </c>
      <c r="Q539">
        <v>55898.185219570703</v>
      </c>
      <c r="R539">
        <v>54388.008241749892</v>
      </c>
      <c r="S539">
        <v>52877.831263929082</v>
      </c>
      <c r="T539">
        <v>51367.654286108271</v>
      </c>
      <c r="U539">
        <v>49857.47730828746</v>
      </c>
      <c r="W539">
        <v>0.48235</v>
      </c>
      <c r="AB539">
        <v>1</v>
      </c>
      <c r="AC539">
        <v>1</v>
      </c>
      <c r="AD539">
        <v>1</v>
      </c>
      <c r="AE539">
        <v>1</v>
      </c>
      <c r="AF539">
        <v>1</v>
      </c>
      <c r="AL539">
        <v>1.7178884999999999</v>
      </c>
      <c r="AM539" s="5">
        <v>9.5382223129272461</v>
      </c>
      <c r="AN539">
        <v>570.77625570776252</v>
      </c>
      <c r="AO539">
        <f t="shared" si="8"/>
        <v>26826.48401826484</v>
      </c>
      <c r="AP539">
        <v>684.93150684931504</v>
      </c>
      <c r="AQ539">
        <v>0.106222</v>
      </c>
      <c r="AR539">
        <v>9.0736200000000003E-2</v>
      </c>
      <c r="AS539">
        <v>8.1914000000000001E-2</v>
      </c>
      <c r="AT539">
        <v>8.3626699999999998E-2</v>
      </c>
      <c r="AU539">
        <v>6.426430000000001E-2</v>
      </c>
      <c r="AW539">
        <v>0.106222</v>
      </c>
      <c r="AX539">
        <v>9.0736200000000003E-2</v>
      </c>
      <c r="AY539">
        <v>8.1914000000000001E-2</v>
      </c>
      <c r="AZ539">
        <v>8.3626699999999984E-2</v>
      </c>
      <c r="BA539">
        <v>6.426430000000001E-2</v>
      </c>
      <c r="BC539" s="52">
        <v>100000</v>
      </c>
      <c r="BD539" s="52">
        <v>100000</v>
      </c>
      <c r="BE539">
        <v>0</v>
      </c>
      <c r="BF539">
        <v>0</v>
      </c>
      <c r="BG539">
        <v>0</v>
      </c>
    </row>
    <row r="540" spans="1:59">
      <c r="A540">
        <v>539</v>
      </c>
      <c r="E540">
        <v>9795.2054794520554</v>
      </c>
      <c r="K540">
        <v>5419.4430849947221</v>
      </c>
      <c r="L540">
        <v>5667.5105849947222</v>
      </c>
      <c r="M540">
        <v>5915.5780849947223</v>
      </c>
      <c r="N540">
        <v>6163.6455849947224</v>
      </c>
      <c r="O540">
        <v>6411.7130849947225</v>
      </c>
      <c r="Q540">
        <v>54398.386764505107</v>
      </c>
      <c r="R540">
        <v>52928.729189360034</v>
      </c>
      <c r="S540">
        <v>51459.071614214961</v>
      </c>
      <c r="T540">
        <v>49989.414039069889</v>
      </c>
      <c r="U540">
        <v>48519.756463924816</v>
      </c>
      <c r="W540">
        <v>0.43916000000000005</v>
      </c>
      <c r="AB540">
        <v>1</v>
      </c>
      <c r="AC540">
        <v>1</v>
      </c>
      <c r="AD540">
        <v>1</v>
      </c>
      <c r="AE540">
        <v>1</v>
      </c>
      <c r="AF540">
        <v>1</v>
      </c>
      <c r="AL540">
        <v>0.82037336000000005</v>
      </c>
      <c r="AM540" s="5">
        <v>9.6168556213378906</v>
      </c>
      <c r="AN540">
        <v>570.77625570776252</v>
      </c>
      <c r="AO540">
        <f t="shared" si="8"/>
        <v>26826.48401826484</v>
      </c>
      <c r="AP540">
        <v>684.93150684931504</v>
      </c>
      <c r="AQ540">
        <v>0.10623099999999999</v>
      </c>
      <c r="AR540">
        <v>9.1245300000000001E-2</v>
      </c>
      <c r="AS540">
        <v>8.2416700000000009E-2</v>
      </c>
      <c r="AT540">
        <v>8.3668899999999991E-2</v>
      </c>
      <c r="AU540">
        <v>6.2655700000000009E-2</v>
      </c>
      <c r="AW540">
        <v>0.10623100000000001</v>
      </c>
      <c r="AX540">
        <v>9.1245300000000015E-2</v>
      </c>
      <c r="AY540">
        <v>8.2416699999999996E-2</v>
      </c>
      <c r="AZ540">
        <v>8.3668899999999977E-2</v>
      </c>
      <c r="BA540">
        <v>6.2655700000000009E-2</v>
      </c>
      <c r="BC540" s="52">
        <v>100000</v>
      </c>
      <c r="BD540" s="52">
        <v>100000</v>
      </c>
      <c r="BE540">
        <v>0</v>
      </c>
      <c r="BF540">
        <v>0</v>
      </c>
      <c r="BG540">
        <v>0</v>
      </c>
    </row>
    <row r="541" spans="1:59">
      <c r="A541">
        <v>540</v>
      </c>
      <c r="E541">
        <v>9795.2054794520554</v>
      </c>
      <c r="K541">
        <v>6184.4583618318793</v>
      </c>
      <c r="L541">
        <v>6499.7608618318791</v>
      </c>
      <c r="M541">
        <v>6815.0633618318789</v>
      </c>
      <c r="N541">
        <v>7130.3658618318786</v>
      </c>
      <c r="O541">
        <v>7445.6683618318784</v>
      </c>
      <c r="Q541">
        <v>52123.236248839472</v>
      </c>
      <c r="R541">
        <v>50715.045427110847</v>
      </c>
      <c r="S541">
        <v>49306.854605382221</v>
      </c>
      <c r="T541">
        <v>47898.663783653596</v>
      </c>
      <c r="U541">
        <v>46490.47296192497</v>
      </c>
      <c r="W541">
        <v>0.7409</v>
      </c>
      <c r="AB541">
        <v>1</v>
      </c>
      <c r="AC541">
        <v>1</v>
      </c>
      <c r="AD541">
        <v>1</v>
      </c>
      <c r="AE541">
        <v>1</v>
      </c>
      <c r="AF541">
        <v>1</v>
      </c>
      <c r="AL541">
        <v>0.24257941999999999</v>
      </c>
      <c r="AM541" s="5">
        <v>9.1974449157714844</v>
      </c>
      <c r="AN541">
        <v>570.77625570776252</v>
      </c>
      <c r="AO541">
        <f t="shared" si="8"/>
        <v>26826.48401826484</v>
      </c>
      <c r="AP541">
        <v>684.93150684931504</v>
      </c>
      <c r="AQ541">
        <v>0.106251</v>
      </c>
      <c r="AR541">
        <v>9.1773499999999994E-2</v>
      </c>
      <c r="AS541">
        <v>8.3143700000000001E-2</v>
      </c>
      <c r="AT541">
        <v>8.4575999999999998E-2</v>
      </c>
      <c r="AU541">
        <v>6.3233499999999998E-2</v>
      </c>
      <c r="AW541">
        <v>0.106251</v>
      </c>
      <c r="AX541">
        <v>9.1773499999999994E-2</v>
      </c>
      <c r="AY541">
        <v>8.3143700000000001E-2</v>
      </c>
      <c r="AZ541">
        <v>8.4575999999999998E-2</v>
      </c>
      <c r="BA541">
        <v>6.3233499999999998E-2</v>
      </c>
      <c r="BC541" s="52">
        <v>100000</v>
      </c>
      <c r="BD541" s="52">
        <v>100000</v>
      </c>
      <c r="BE541">
        <v>0</v>
      </c>
      <c r="BF541">
        <v>0</v>
      </c>
      <c r="BG541">
        <v>0</v>
      </c>
    </row>
    <row r="542" spans="1:59">
      <c r="A542">
        <v>541</v>
      </c>
      <c r="E542">
        <v>9795.2054794520554</v>
      </c>
      <c r="K542">
        <v>5945.8297433689131</v>
      </c>
      <c r="L542">
        <v>6392.7972433689129</v>
      </c>
      <c r="M542">
        <v>6839.7647433689126</v>
      </c>
      <c r="N542">
        <v>7286.7322433689123</v>
      </c>
      <c r="O542">
        <v>7733.6997433689121</v>
      </c>
      <c r="Q542">
        <v>51328.163100558457</v>
      </c>
      <c r="R542">
        <v>49941.452424442046</v>
      </c>
      <c r="S542">
        <v>48554.741748325636</v>
      </c>
      <c r="T542">
        <v>47168.031072209225</v>
      </c>
      <c r="U542">
        <v>45781.320396092815</v>
      </c>
      <c r="W542">
        <v>0.56504999999999994</v>
      </c>
      <c r="AB542">
        <v>1</v>
      </c>
      <c r="AC542">
        <v>1</v>
      </c>
      <c r="AD542">
        <v>1</v>
      </c>
      <c r="AE542">
        <v>1</v>
      </c>
      <c r="AF542">
        <v>1</v>
      </c>
      <c r="AL542">
        <v>0.21287249</v>
      </c>
      <c r="AM542" s="5">
        <v>9.1774215698242188</v>
      </c>
      <c r="AN542">
        <v>570.77625570776252</v>
      </c>
      <c r="AO542">
        <f t="shared" si="8"/>
        <v>26826.48401826484</v>
      </c>
      <c r="AP542">
        <v>684.93150684931504</v>
      </c>
      <c r="AQ542">
        <v>0.106334</v>
      </c>
      <c r="AR542">
        <v>9.1893500000000003E-2</v>
      </c>
      <c r="AS542">
        <v>8.2803000000000002E-2</v>
      </c>
      <c r="AT542">
        <v>8.45973E-2</v>
      </c>
      <c r="AU542">
        <v>6.2920000000000004E-2</v>
      </c>
      <c r="AW542">
        <v>0.106334</v>
      </c>
      <c r="AX542">
        <v>9.1893500000000003E-2</v>
      </c>
      <c r="AY542">
        <v>8.2803000000000002E-2</v>
      </c>
      <c r="AZ542">
        <v>8.45973E-2</v>
      </c>
      <c r="BA542">
        <v>6.2920000000000004E-2</v>
      </c>
      <c r="BC542" s="52">
        <v>100000</v>
      </c>
      <c r="BD542" s="52">
        <v>100000</v>
      </c>
      <c r="BE542">
        <v>0</v>
      </c>
      <c r="BF542">
        <v>0</v>
      </c>
      <c r="BG542">
        <v>0</v>
      </c>
    </row>
    <row r="543" spans="1:59">
      <c r="A543">
        <v>542</v>
      </c>
      <c r="E543">
        <v>9795.2054794520554</v>
      </c>
      <c r="K543">
        <v>5734.1053318895156</v>
      </c>
      <c r="L543">
        <v>6238.7653318895154</v>
      </c>
      <c r="M543">
        <v>6743.4253318895153</v>
      </c>
      <c r="N543">
        <v>7248.0853318895151</v>
      </c>
      <c r="O543">
        <v>7752.745331889515</v>
      </c>
      <c r="Q543">
        <v>50485.450895569113</v>
      </c>
      <c r="R543">
        <v>49121.507408698206</v>
      </c>
      <c r="S543">
        <v>47757.563921827299</v>
      </c>
      <c r="T543">
        <v>46393.620434956392</v>
      </c>
      <c r="U543">
        <v>45029.676948085485</v>
      </c>
      <c r="W543">
        <v>0.55349999999999999</v>
      </c>
      <c r="AB543">
        <v>1</v>
      </c>
      <c r="AC543">
        <v>1</v>
      </c>
      <c r="AD543">
        <v>1</v>
      </c>
      <c r="AE543">
        <v>1</v>
      </c>
      <c r="AF543">
        <v>1</v>
      </c>
      <c r="AL543">
        <v>0.63203096000000003</v>
      </c>
      <c r="AM543" s="5">
        <v>8.9929866790771484</v>
      </c>
      <c r="AN543">
        <v>570.77625570776252</v>
      </c>
      <c r="AO543">
        <f t="shared" si="8"/>
        <v>26826.48401826484</v>
      </c>
      <c r="AP543">
        <v>684.93150684931504</v>
      </c>
      <c r="AQ543">
        <v>0.10697100000000001</v>
      </c>
      <c r="AR543">
        <v>9.2709399999999997E-2</v>
      </c>
      <c r="AS543">
        <v>8.3031400000000005E-2</v>
      </c>
      <c r="AT543">
        <v>8.5104100000000002E-2</v>
      </c>
      <c r="AU543">
        <v>6.3717999999999997E-2</v>
      </c>
      <c r="AW543">
        <v>0.10697100000000002</v>
      </c>
      <c r="AX543">
        <v>9.2709399999999983E-2</v>
      </c>
      <c r="AY543">
        <v>8.3031400000000019E-2</v>
      </c>
      <c r="AZ543">
        <v>8.5104100000000002E-2</v>
      </c>
      <c r="BA543">
        <v>6.3717999999999997E-2</v>
      </c>
      <c r="BC543" s="52">
        <v>100000</v>
      </c>
      <c r="BD543" s="52">
        <v>100000</v>
      </c>
      <c r="BE543">
        <v>0</v>
      </c>
      <c r="BF543">
        <v>0</v>
      </c>
      <c r="BG543">
        <v>0</v>
      </c>
    </row>
    <row r="544" spans="1:59">
      <c r="A544">
        <v>543</v>
      </c>
      <c r="E544">
        <v>9795.2054794520554</v>
      </c>
      <c r="K544">
        <v>6061.6348082112336</v>
      </c>
      <c r="L544">
        <v>6563.1873082112334</v>
      </c>
      <c r="M544">
        <v>7064.7398082112331</v>
      </c>
      <c r="N544">
        <v>7566.2923082112329</v>
      </c>
      <c r="O544">
        <v>8067.8448082112327</v>
      </c>
      <c r="Q544">
        <v>51265.733228089419</v>
      </c>
      <c r="R544">
        <v>49880.709191759917</v>
      </c>
      <c r="S544">
        <v>48495.685155430416</v>
      </c>
      <c r="T544">
        <v>47110.661119100914</v>
      </c>
      <c r="U544">
        <v>45725.637082771413</v>
      </c>
      <c r="W544">
        <v>0.44974999999999998</v>
      </c>
      <c r="AB544">
        <v>1</v>
      </c>
      <c r="AC544">
        <v>1</v>
      </c>
      <c r="AD544">
        <v>1</v>
      </c>
      <c r="AE544">
        <v>1</v>
      </c>
      <c r="AF544">
        <v>1</v>
      </c>
      <c r="AL544">
        <v>0.89467359999999996</v>
      </c>
      <c r="AM544" s="5">
        <v>9.287348747253418</v>
      </c>
      <c r="AN544">
        <v>570.77625570776252</v>
      </c>
      <c r="AO544">
        <f t="shared" si="8"/>
        <v>26826.48401826484</v>
      </c>
      <c r="AP544">
        <v>684.93150684931504</v>
      </c>
      <c r="AQ544">
        <v>0.113043</v>
      </c>
      <c r="AR544">
        <v>9.884480000000001E-2</v>
      </c>
      <c r="AS544">
        <v>8.7547100000000003E-2</v>
      </c>
      <c r="AT544">
        <v>0.10215399999999999</v>
      </c>
      <c r="AU544">
        <v>8.7847099999999997E-2</v>
      </c>
      <c r="AW544">
        <v>0.11304299999999999</v>
      </c>
      <c r="AX544">
        <v>9.8844799999999997E-2</v>
      </c>
      <c r="AY544">
        <v>8.7547100000000003E-2</v>
      </c>
      <c r="AZ544">
        <v>0.10215400000000001</v>
      </c>
      <c r="BA544">
        <v>8.7847099999999997E-2</v>
      </c>
      <c r="BC544" s="52">
        <v>100000</v>
      </c>
      <c r="BD544" s="52">
        <v>100000</v>
      </c>
      <c r="BE544">
        <v>0</v>
      </c>
      <c r="BF544">
        <v>0</v>
      </c>
      <c r="BG544">
        <v>0</v>
      </c>
    </row>
    <row r="545" spans="1:59">
      <c r="A545">
        <v>544</v>
      </c>
      <c r="E545">
        <v>9795.2054794520554</v>
      </c>
      <c r="K545">
        <v>6400.8617658301573</v>
      </c>
      <c r="L545">
        <v>6893.6975991634908</v>
      </c>
      <c r="M545">
        <v>7386.5334324968244</v>
      </c>
      <c r="N545">
        <v>7879.3692658301579</v>
      </c>
      <c r="O545">
        <v>8372.2050991634915</v>
      </c>
      <c r="Q545">
        <v>51753.617643726349</v>
      </c>
      <c r="R545">
        <v>50355.412646042052</v>
      </c>
      <c r="S545">
        <v>48957.207648357755</v>
      </c>
      <c r="T545">
        <v>47559.002650673458</v>
      </c>
      <c r="U545">
        <v>46160.79765298916</v>
      </c>
      <c r="W545">
        <v>0.1802</v>
      </c>
      <c r="AB545">
        <v>1</v>
      </c>
      <c r="AC545">
        <v>1</v>
      </c>
      <c r="AD545">
        <v>1</v>
      </c>
      <c r="AE545">
        <v>1</v>
      </c>
      <c r="AF545">
        <v>1</v>
      </c>
      <c r="AL545">
        <v>1.3040092000000001</v>
      </c>
      <c r="AM545" s="5">
        <v>10.185550689697269</v>
      </c>
      <c r="AN545">
        <v>570.77625570776252</v>
      </c>
      <c r="AO545">
        <f t="shared" si="8"/>
        <v>26826.48401826484</v>
      </c>
      <c r="AP545">
        <v>684.93150684931504</v>
      </c>
      <c r="AQ545">
        <v>0.11768899999999999</v>
      </c>
      <c r="AR545">
        <v>0.10810699999999999</v>
      </c>
      <c r="AS545">
        <v>0.145761</v>
      </c>
      <c r="AT545">
        <v>0.12886</v>
      </c>
      <c r="AU545">
        <v>0.10598600000000001</v>
      </c>
      <c r="AW545">
        <v>0.11768899999999997</v>
      </c>
      <c r="AX545">
        <v>0.10810699999999999</v>
      </c>
      <c r="AY545">
        <v>0.14576100000000003</v>
      </c>
      <c r="AZ545">
        <v>0.12886000000000003</v>
      </c>
      <c r="BA545">
        <v>0.10598600000000001</v>
      </c>
      <c r="BC545" s="52">
        <v>100000</v>
      </c>
      <c r="BD545" s="52">
        <v>100000</v>
      </c>
      <c r="BE545">
        <v>0</v>
      </c>
      <c r="BF545">
        <v>0</v>
      </c>
      <c r="BG545">
        <v>0</v>
      </c>
    </row>
    <row r="546" spans="1:59">
      <c r="A546">
        <v>545</v>
      </c>
      <c r="E546">
        <v>9795.2054794520554</v>
      </c>
      <c r="K546">
        <v>7055.9207184735933</v>
      </c>
      <c r="L546">
        <v>7534.4023851402599</v>
      </c>
      <c r="M546">
        <v>8012.8840518069264</v>
      </c>
      <c r="N546">
        <v>8491.365718473593</v>
      </c>
      <c r="O546">
        <v>8969.8473851402596</v>
      </c>
      <c r="Q546">
        <v>54702.27852994205</v>
      </c>
      <c r="R546">
        <v>53224.410841671241</v>
      </c>
      <c r="S546">
        <v>51746.543153400431</v>
      </c>
      <c r="T546">
        <v>50268.675465129621</v>
      </c>
      <c r="U546">
        <v>48790.807776858812</v>
      </c>
      <c r="W546">
        <v>0</v>
      </c>
      <c r="AB546">
        <v>1</v>
      </c>
      <c r="AC546">
        <v>1</v>
      </c>
      <c r="AD546">
        <v>1</v>
      </c>
      <c r="AE546">
        <v>1</v>
      </c>
      <c r="AF546">
        <v>1</v>
      </c>
      <c r="AL546">
        <v>1.3257475000000001</v>
      </c>
      <c r="AM546" s="5">
        <v>10.937930107116699</v>
      </c>
      <c r="AN546">
        <v>570.77625570776252</v>
      </c>
      <c r="AO546">
        <f t="shared" si="8"/>
        <v>26826.48401826484</v>
      </c>
      <c r="AP546">
        <v>684.93150684931504</v>
      </c>
      <c r="AQ546">
        <v>0.118712</v>
      </c>
      <c r="AR546">
        <v>0.107087</v>
      </c>
      <c r="AS546">
        <v>0.14901300000000001</v>
      </c>
      <c r="AT546">
        <v>0.14061899999999999</v>
      </c>
      <c r="AU546">
        <v>0.113694</v>
      </c>
      <c r="AW546">
        <v>0.118712</v>
      </c>
      <c r="AX546">
        <v>0.107087</v>
      </c>
      <c r="AY546">
        <v>0.14901300000000001</v>
      </c>
      <c r="AZ546">
        <v>0.14061899999999999</v>
      </c>
      <c r="BA546">
        <v>0.113694</v>
      </c>
      <c r="BC546" s="52">
        <v>100000</v>
      </c>
      <c r="BD546" s="52">
        <v>100000</v>
      </c>
      <c r="BE546">
        <v>0</v>
      </c>
      <c r="BF546">
        <v>0</v>
      </c>
      <c r="BG546">
        <v>0</v>
      </c>
    </row>
    <row r="547" spans="1:59">
      <c r="A547">
        <v>546</v>
      </c>
      <c r="E547">
        <v>9795.2054794520554</v>
      </c>
      <c r="K547">
        <v>8812.88240931367</v>
      </c>
      <c r="L547">
        <v>9301.2632426470027</v>
      </c>
      <c r="M547">
        <v>9789.6440759803354</v>
      </c>
      <c r="N547">
        <v>10278.024909313668</v>
      </c>
      <c r="O547">
        <v>10766.405742647001</v>
      </c>
      <c r="Q547">
        <v>56059.159814882631</v>
      </c>
      <c r="R547">
        <v>54544.633854835942</v>
      </c>
      <c r="S547">
        <v>53030.107894789253</v>
      </c>
      <c r="T547">
        <v>51515.581934742564</v>
      </c>
      <c r="U547">
        <v>50001.055974695875</v>
      </c>
      <c r="W547">
        <v>0</v>
      </c>
      <c r="AB547">
        <v>1</v>
      </c>
      <c r="AC547">
        <v>1</v>
      </c>
      <c r="AD547">
        <v>1</v>
      </c>
      <c r="AE547">
        <v>1</v>
      </c>
      <c r="AF547">
        <v>1</v>
      </c>
      <c r="AL547">
        <v>1.4455009000000001</v>
      </c>
      <c r="AM547" s="5">
        <v>11.465104103088381</v>
      </c>
      <c r="AN547">
        <v>570.77625570776252</v>
      </c>
      <c r="AO547">
        <f t="shared" si="8"/>
        <v>26826.48401826484</v>
      </c>
      <c r="AP547">
        <v>684.93150684931504</v>
      </c>
      <c r="AQ547">
        <v>0.118071</v>
      </c>
      <c r="AR547">
        <v>0.104301</v>
      </c>
      <c r="AS547">
        <v>0.144151</v>
      </c>
      <c r="AT547">
        <v>0.139212</v>
      </c>
      <c r="AU547">
        <v>0.111955</v>
      </c>
      <c r="AW547">
        <v>0.118071</v>
      </c>
      <c r="AX547">
        <v>0.10430100000000002</v>
      </c>
      <c r="AY547">
        <v>0.14415100000000003</v>
      </c>
      <c r="AZ547">
        <v>0.139212</v>
      </c>
      <c r="BA547">
        <v>0.11195500000000001</v>
      </c>
      <c r="BC547" s="52">
        <v>100000</v>
      </c>
      <c r="BD547" s="52">
        <v>100000</v>
      </c>
      <c r="BE547">
        <v>0</v>
      </c>
      <c r="BF547">
        <v>0</v>
      </c>
      <c r="BG547">
        <v>0</v>
      </c>
    </row>
    <row r="548" spans="1:59">
      <c r="A548">
        <v>547</v>
      </c>
      <c r="E548">
        <v>9795.2054794520554</v>
      </c>
      <c r="K548">
        <v>9191.8808033430869</v>
      </c>
      <c r="L548">
        <v>9681.1958033430874</v>
      </c>
      <c r="M548">
        <v>10170.510803343088</v>
      </c>
      <c r="N548">
        <v>10659.825803343088</v>
      </c>
      <c r="O548">
        <v>11149.140803343089</v>
      </c>
      <c r="Q548">
        <v>56551.9745024398</v>
      </c>
      <c r="R548">
        <v>55024.13438232043</v>
      </c>
      <c r="S548">
        <v>53496.29426220106</v>
      </c>
      <c r="T548">
        <v>51968.454142081689</v>
      </c>
      <c r="U548">
        <v>50440.614021962319</v>
      </c>
      <c r="W548">
        <v>0</v>
      </c>
      <c r="AB548">
        <v>1</v>
      </c>
      <c r="AC548">
        <v>1</v>
      </c>
      <c r="AD548">
        <v>1</v>
      </c>
      <c r="AE548">
        <v>1</v>
      </c>
      <c r="AF548">
        <v>1</v>
      </c>
      <c r="AL548">
        <v>1.5687281</v>
      </c>
      <c r="AM548" s="5">
        <v>11.896083831787109</v>
      </c>
      <c r="AN548">
        <v>570.77625570776252</v>
      </c>
      <c r="AO548">
        <f t="shared" si="8"/>
        <v>26826.48401826484</v>
      </c>
      <c r="AP548">
        <v>684.93150684931504</v>
      </c>
      <c r="AQ548">
        <v>0.11954000000000001</v>
      </c>
      <c r="AR548">
        <v>0.104902</v>
      </c>
      <c r="AS548">
        <v>0.13845500000000002</v>
      </c>
      <c r="AT548">
        <v>0.13470400000000002</v>
      </c>
      <c r="AU548">
        <v>0.110765</v>
      </c>
      <c r="AW548">
        <v>0.11954000000000002</v>
      </c>
      <c r="AX548">
        <v>0.10490199999999998</v>
      </c>
      <c r="AY548">
        <v>0.13845500000000005</v>
      </c>
      <c r="AZ548">
        <v>0.13470400000000005</v>
      </c>
      <c r="BA548">
        <v>0.11076499999999999</v>
      </c>
      <c r="BC548" s="52">
        <v>100000</v>
      </c>
      <c r="BD548" s="52">
        <v>100000</v>
      </c>
      <c r="BE548">
        <v>0</v>
      </c>
      <c r="BF548">
        <v>0</v>
      </c>
      <c r="BG548">
        <v>0</v>
      </c>
    </row>
    <row r="549" spans="1:59">
      <c r="A549">
        <v>548</v>
      </c>
      <c r="E549">
        <v>9795.2054794520554</v>
      </c>
      <c r="K549">
        <v>8529.8033619213275</v>
      </c>
      <c r="L549">
        <v>9023.0241952546603</v>
      </c>
      <c r="M549">
        <v>9516.2450285879931</v>
      </c>
      <c r="N549">
        <v>10009.465861921326</v>
      </c>
      <c r="O549">
        <v>10502.686695254659</v>
      </c>
      <c r="Q549">
        <v>56159.368200219527</v>
      </c>
      <c r="R549">
        <v>54642.134954188397</v>
      </c>
      <c r="S549">
        <v>53124.901708157267</v>
      </c>
      <c r="T549">
        <v>51607.668462126137</v>
      </c>
      <c r="U549">
        <v>50090.435216095007</v>
      </c>
      <c r="W549">
        <v>0</v>
      </c>
      <c r="AB549">
        <v>1</v>
      </c>
      <c r="AC549">
        <v>1</v>
      </c>
      <c r="AD549">
        <v>1</v>
      </c>
      <c r="AE549">
        <v>1</v>
      </c>
      <c r="AF549">
        <v>1</v>
      </c>
      <c r="AL549">
        <v>1.8221927</v>
      </c>
      <c r="AM549" s="5">
        <v>11.68586540222168</v>
      </c>
      <c r="AN549">
        <v>570.77625570776252</v>
      </c>
      <c r="AO549">
        <f t="shared" si="8"/>
        <v>26826.48401826484</v>
      </c>
      <c r="AP549">
        <v>684.93150684931504</v>
      </c>
      <c r="AQ549">
        <v>0.118247</v>
      </c>
      <c r="AR549">
        <v>0.10446899999999999</v>
      </c>
      <c r="AS549">
        <v>0.13952500000000001</v>
      </c>
      <c r="AT549">
        <v>0.13496</v>
      </c>
      <c r="AU549">
        <v>0.112565</v>
      </c>
      <c r="AW549">
        <v>0.118247</v>
      </c>
      <c r="AX549">
        <v>0.10446899999999999</v>
      </c>
      <c r="AY549">
        <v>0.13952500000000001</v>
      </c>
      <c r="AZ549">
        <v>0.13496000000000002</v>
      </c>
      <c r="BA549">
        <v>0.11256500000000001</v>
      </c>
      <c r="BC549" s="52">
        <v>100000</v>
      </c>
      <c r="BD549" s="52">
        <v>100000</v>
      </c>
      <c r="BE549">
        <v>0</v>
      </c>
      <c r="BF549">
        <v>0</v>
      </c>
      <c r="BG549">
        <v>0</v>
      </c>
    </row>
    <row r="550" spans="1:59">
      <c r="A550">
        <v>549</v>
      </c>
      <c r="E550">
        <v>9795.2054794520554</v>
      </c>
      <c r="K550">
        <v>7191.6115015211626</v>
      </c>
      <c r="L550">
        <v>7623.5640015211629</v>
      </c>
      <c r="M550">
        <v>8055.5165015211633</v>
      </c>
      <c r="N550">
        <v>8487.4690015211636</v>
      </c>
      <c r="O550">
        <v>8919.421501521163</v>
      </c>
      <c r="Q550">
        <v>54388.526220664637</v>
      </c>
      <c r="R550">
        <v>52919.135042955313</v>
      </c>
      <c r="S550">
        <v>51449.743865245997</v>
      </c>
      <c r="T550">
        <v>49980.352687536681</v>
      </c>
      <c r="U550">
        <v>48510.961509827364</v>
      </c>
      <c r="W550">
        <v>0</v>
      </c>
      <c r="AB550">
        <v>1</v>
      </c>
      <c r="AC550">
        <v>1</v>
      </c>
      <c r="AD550">
        <v>1</v>
      </c>
      <c r="AE550">
        <v>1</v>
      </c>
      <c r="AF550">
        <v>1</v>
      </c>
      <c r="AL550">
        <v>2.1136758000000002</v>
      </c>
      <c r="AM550" s="5">
        <v>11.13644981384277</v>
      </c>
      <c r="AN550">
        <v>570.77625570776252</v>
      </c>
      <c r="AO550">
        <f t="shared" si="8"/>
        <v>26826.48401826484</v>
      </c>
      <c r="AP550">
        <v>684.93150684931504</v>
      </c>
      <c r="AQ550">
        <v>0.113201</v>
      </c>
      <c r="AR550">
        <v>0.101539</v>
      </c>
      <c r="AS550">
        <v>0.13533099999999998</v>
      </c>
      <c r="AT550">
        <v>0.123247</v>
      </c>
      <c r="AU550">
        <v>0.10760400000000001</v>
      </c>
      <c r="AW550">
        <v>0.11320099999999998</v>
      </c>
      <c r="AX550">
        <v>0.101539</v>
      </c>
      <c r="AY550">
        <v>0.13533099999999998</v>
      </c>
      <c r="AZ550">
        <v>0.12324699999999998</v>
      </c>
      <c r="BA550">
        <v>0.10760400000000002</v>
      </c>
      <c r="BC550" s="52">
        <v>100000</v>
      </c>
      <c r="BD550" s="52">
        <v>100000</v>
      </c>
      <c r="BE550">
        <v>0</v>
      </c>
      <c r="BF550">
        <v>0</v>
      </c>
      <c r="BG550">
        <v>0</v>
      </c>
    </row>
    <row r="551" spans="1:59">
      <c r="A551">
        <v>550</v>
      </c>
      <c r="E551">
        <v>9795.2054794520554</v>
      </c>
      <c r="K551">
        <v>6104.9154890108894</v>
      </c>
      <c r="L551">
        <v>6490.065489010889</v>
      </c>
      <c r="M551">
        <v>6875.2154890108886</v>
      </c>
      <c r="N551">
        <v>7260.3654890108883</v>
      </c>
      <c r="O551">
        <v>7645.5154890108879</v>
      </c>
      <c r="Q551">
        <v>49128.569610628547</v>
      </c>
      <c r="R551">
        <v>47801.284395533519</v>
      </c>
      <c r="S551">
        <v>46473.999180438492</v>
      </c>
      <c r="T551">
        <v>45146.713965343464</v>
      </c>
      <c r="U551">
        <v>43819.428750248437</v>
      </c>
      <c r="W551">
        <v>0</v>
      </c>
      <c r="AB551">
        <v>1</v>
      </c>
      <c r="AC551">
        <v>1</v>
      </c>
      <c r="AD551">
        <v>1</v>
      </c>
      <c r="AE551">
        <v>1</v>
      </c>
      <c r="AF551">
        <v>1</v>
      </c>
      <c r="AL551">
        <v>2.0631254000000001</v>
      </c>
      <c r="AM551" s="5">
        <v>10.8856086730957</v>
      </c>
      <c r="AN551">
        <v>570.77625570776252</v>
      </c>
      <c r="AO551">
        <f t="shared" si="8"/>
        <v>26826.48401826484</v>
      </c>
      <c r="AP551">
        <v>684.93150684931504</v>
      </c>
      <c r="AQ551">
        <v>0.11155899999999999</v>
      </c>
      <c r="AR551">
        <v>9.8496100000000003E-2</v>
      </c>
      <c r="AS551">
        <v>0.128803</v>
      </c>
      <c r="AT551">
        <v>0.12170099999999999</v>
      </c>
      <c r="AU551">
        <v>0.106644</v>
      </c>
      <c r="AW551">
        <v>0.11155900000000001</v>
      </c>
      <c r="AX551">
        <v>9.8496100000000017E-2</v>
      </c>
      <c r="AY551">
        <v>0.128803</v>
      </c>
      <c r="AZ551">
        <v>0.12170099999999999</v>
      </c>
      <c r="BA551">
        <v>0.106644</v>
      </c>
      <c r="BC551" s="52">
        <v>100000</v>
      </c>
      <c r="BD551" s="52">
        <v>100000</v>
      </c>
      <c r="BE551">
        <v>0</v>
      </c>
      <c r="BF551">
        <v>0</v>
      </c>
      <c r="BG551">
        <v>0</v>
      </c>
    </row>
    <row r="552" spans="1:59">
      <c r="A552">
        <v>551</v>
      </c>
      <c r="E552">
        <v>9795.2054794520554</v>
      </c>
      <c r="K552">
        <v>6275.6987159500713</v>
      </c>
      <c r="L552">
        <v>6631.4253826167378</v>
      </c>
      <c r="M552">
        <v>6987.1520492834043</v>
      </c>
      <c r="N552">
        <v>7342.8787159500707</v>
      </c>
      <c r="O552">
        <v>7698.6053826167372</v>
      </c>
      <c r="Q552">
        <v>40510.92169168267</v>
      </c>
      <c r="R552">
        <v>39416.4557276165</v>
      </c>
      <c r="S552">
        <v>38321.989763550329</v>
      </c>
      <c r="T552">
        <v>37227.523799484159</v>
      </c>
      <c r="U552">
        <v>36133.057835417989</v>
      </c>
      <c r="W552">
        <v>0</v>
      </c>
      <c r="AB552">
        <v>1</v>
      </c>
      <c r="AC552">
        <v>1</v>
      </c>
      <c r="AD552">
        <v>1</v>
      </c>
      <c r="AE552">
        <v>1</v>
      </c>
      <c r="AF552">
        <v>1</v>
      </c>
      <c r="AL552">
        <v>2.1218935999999999</v>
      </c>
      <c r="AM552" s="5">
        <v>10.839156150817869</v>
      </c>
      <c r="AN552">
        <v>570.77625570776252</v>
      </c>
      <c r="AO552">
        <f t="shared" si="8"/>
        <v>26826.48401826484</v>
      </c>
      <c r="AP552">
        <v>684.93150684931504</v>
      </c>
      <c r="AQ552">
        <v>0.108917</v>
      </c>
      <c r="AR552">
        <v>9.5177499999999998E-2</v>
      </c>
      <c r="AS552">
        <v>0.127861</v>
      </c>
      <c r="AT552">
        <v>0.12212999999999999</v>
      </c>
      <c r="AU552">
        <v>0.10627500000000001</v>
      </c>
      <c r="AW552">
        <v>0.108917</v>
      </c>
      <c r="AX552">
        <v>9.5177500000000012E-2</v>
      </c>
      <c r="AY552">
        <v>0.127861</v>
      </c>
      <c r="AZ552">
        <v>0.12213</v>
      </c>
      <c r="BA552">
        <v>0.10627499999999999</v>
      </c>
      <c r="BC552" s="52">
        <v>100000</v>
      </c>
      <c r="BD552" s="52">
        <v>100000</v>
      </c>
      <c r="BE552">
        <v>0</v>
      </c>
      <c r="BF552">
        <v>0</v>
      </c>
      <c r="BG552">
        <v>0</v>
      </c>
    </row>
    <row r="553" spans="1:59">
      <c r="A553">
        <v>552</v>
      </c>
      <c r="E553">
        <v>9795.2054794520554</v>
      </c>
      <c r="K553">
        <v>4999.5035064250897</v>
      </c>
      <c r="L553">
        <v>5344.8351730917566</v>
      </c>
      <c r="M553">
        <v>5690.1668397584235</v>
      </c>
      <c r="N553">
        <v>6035.4985064250905</v>
      </c>
      <c r="O553">
        <v>6380.8301730917574</v>
      </c>
      <c r="Q553">
        <v>32625.886690767831</v>
      </c>
      <c r="R553">
        <v>31744.44728786451</v>
      </c>
      <c r="S553">
        <v>30863.007884961189</v>
      </c>
      <c r="T553">
        <v>29981.568482057868</v>
      </c>
      <c r="U553">
        <v>29100.129079154547</v>
      </c>
      <c r="W553">
        <v>0</v>
      </c>
      <c r="AB553">
        <v>1</v>
      </c>
      <c r="AC553">
        <v>1</v>
      </c>
      <c r="AD553">
        <v>1</v>
      </c>
      <c r="AE553">
        <v>1</v>
      </c>
      <c r="AF553">
        <v>1</v>
      </c>
      <c r="AL553">
        <v>2.2786680000000001</v>
      </c>
      <c r="AM553" s="5">
        <v>10.797712326049799</v>
      </c>
      <c r="AN553">
        <v>570.77625570776252</v>
      </c>
      <c r="AO553">
        <f t="shared" si="8"/>
        <v>26826.48401826484</v>
      </c>
      <c r="AP553">
        <v>684.93150684931504</v>
      </c>
      <c r="AQ553">
        <v>0.10502299999999999</v>
      </c>
      <c r="AR553">
        <v>9.5168599999999992E-2</v>
      </c>
      <c r="AS553">
        <v>0.130715</v>
      </c>
      <c r="AT553">
        <v>0.12812000000000001</v>
      </c>
      <c r="AU553">
        <v>0.10906999999999999</v>
      </c>
      <c r="AW553">
        <v>0.10502299999999999</v>
      </c>
      <c r="AX553">
        <v>9.5168599999999978E-2</v>
      </c>
      <c r="AY553">
        <v>0.13071500000000003</v>
      </c>
      <c r="AZ553">
        <v>0.12812000000000001</v>
      </c>
      <c r="BA553">
        <v>0.10906999999999999</v>
      </c>
      <c r="BC553" s="52">
        <v>100000</v>
      </c>
      <c r="BD553" s="52">
        <v>100000</v>
      </c>
      <c r="BE553">
        <v>0</v>
      </c>
      <c r="BF553">
        <v>0</v>
      </c>
      <c r="BG553">
        <v>0</v>
      </c>
    </row>
    <row r="554" spans="1:59">
      <c r="A554">
        <v>553</v>
      </c>
      <c r="E554">
        <v>9795.2054794520554</v>
      </c>
      <c r="K554">
        <v>4008.8624967707251</v>
      </c>
      <c r="L554">
        <v>4388.3474967707252</v>
      </c>
      <c r="M554">
        <v>4767.8324967707249</v>
      </c>
      <c r="N554">
        <v>5147.3174967707246</v>
      </c>
      <c r="O554">
        <v>5526.8024967707242</v>
      </c>
      <c r="Q554">
        <v>30002.70500701464</v>
      </c>
      <c r="R554">
        <v>29192.134963454966</v>
      </c>
      <c r="S554">
        <v>28381.564919895292</v>
      </c>
      <c r="T554">
        <v>27570.994876335619</v>
      </c>
      <c r="U554">
        <v>26760.424832775945</v>
      </c>
      <c r="W554">
        <v>0</v>
      </c>
      <c r="AB554">
        <v>1</v>
      </c>
      <c r="AC554">
        <v>1</v>
      </c>
      <c r="AD554">
        <v>1</v>
      </c>
      <c r="AE554">
        <v>1</v>
      </c>
      <c r="AF554">
        <v>1</v>
      </c>
      <c r="AL554">
        <v>2.6937950000000002</v>
      </c>
      <c r="AM554" s="5">
        <v>10.979207038879389</v>
      </c>
      <c r="AN554">
        <v>570.77625570776252</v>
      </c>
      <c r="AO554">
        <f t="shared" si="8"/>
        <v>26826.48401826484</v>
      </c>
      <c r="AP554">
        <v>684.93150684931504</v>
      </c>
      <c r="AQ554">
        <v>0.105294</v>
      </c>
      <c r="AR554">
        <v>9.5815899999999996E-2</v>
      </c>
      <c r="AS554">
        <v>0.13166700000000001</v>
      </c>
      <c r="AT554">
        <v>0.126579</v>
      </c>
      <c r="AU554">
        <v>0.109414</v>
      </c>
      <c r="AW554">
        <v>0.10529399999999998</v>
      </c>
      <c r="AX554">
        <v>9.5815899999999996E-2</v>
      </c>
      <c r="AY554">
        <v>0.13166700000000003</v>
      </c>
      <c r="AZ554">
        <v>0.126579</v>
      </c>
      <c r="BA554">
        <v>0.109414</v>
      </c>
      <c r="BC554" s="52">
        <v>100000</v>
      </c>
      <c r="BD554" s="52">
        <v>100000</v>
      </c>
      <c r="BE554">
        <v>0</v>
      </c>
      <c r="BF554">
        <v>0</v>
      </c>
      <c r="BG554">
        <v>0</v>
      </c>
    </row>
    <row r="555" spans="1:59">
      <c r="A555">
        <v>554</v>
      </c>
      <c r="E555">
        <v>9795.2054794520554</v>
      </c>
      <c r="K555">
        <v>3078.254579760081</v>
      </c>
      <c r="L555">
        <v>3395.922079760081</v>
      </c>
      <c r="M555">
        <v>3713.5895797600811</v>
      </c>
      <c r="N555">
        <v>4031.2570797600811</v>
      </c>
      <c r="O555">
        <v>4348.9245797600815</v>
      </c>
      <c r="Q555">
        <v>30578.182037908318</v>
      </c>
      <c r="R555">
        <v>29752.064581782506</v>
      </c>
      <c r="S555">
        <v>28925.947125656694</v>
      </c>
      <c r="T555">
        <v>28099.829669530882</v>
      </c>
      <c r="U555">
        <v>27273.71221340507</v>
      </c>
      <c r="W555">
        <v>0</v>
      </c>
      <c r="AB555">
        <v>1</v>
      </c>
      <c r="AC555">
        <v>1</v>
      </c>
      <c r="AD555">
        <v>1</v>
      </c>
      <c r="AE555">
        <v>1</v>
      </c>
      <c r="AF555">
        <v>1</v>
      </c>
      <c r="AL555">
        <v>3.4438260000000001</v>
      </c>
      <c r="AM555" s="5">
        <v>11.217545509338381</v>
      </c>
      <c r="AN555">
        <v>570.77625570776252</v>
      </c>
      <c r="AO555">
        <f t="shared" si="8"/>
        <v>26826.48401826484</v>
      </c>
      <c r="AP555">
        <v>684.93150684931504</v>
      </c>
      <c r="AQ555">
        <v>0.105658</v>
      </c>
      <c r="AR555">
        <v>9.6376699999999996E-2</v>
      </c>
      <c r="AS555">
        <v>0.13299900000000001</v>
      </c>
      <c r="AT555">
        <v>0.12811699999999998</v>
      </c>
      <c r="AU555">
        <v>0.111676</v>
      </c>
      <c r="AW555">
        <v>0.10565800000000002</v>
      </c>
      <c r="AX555">
        <v>9.6376699999999996E-2</v>
      </c>
      <c r="AY555">
        <v>0.13299900000000003</v>
      </c>
      <c r="AZ555">
        <v>0.12811699999999998</v>
      </c>
      <c r="BA555">
        <v>0.11167599999999998</v>
      </c>
      <c r="BC555" s="52">
        <v>100000</v>
      </c>
      <c r="BD555" s="52">
        <v>100000</v>
      </c>
      <c r="BE555">
        <v>0</v>
      </c>
      <c r="BF555">
        <v>0</v>
      </c>
      <c r="BG555">
        <v>0</v>
      </c>
    </row>
    <row r="556" spans="1:59">
      <c r="A556">
        <v>555</v>
      </c>
      <c r="E556">
        <v>9795.2054794520554</v>
      </c>
      <c r="K556">
        <v>2270.4027322043594</v>
      </c>
      <c r="L556">
        <v>2471.3102322043596</v>
      </c>
      <c r="M556">
        <v>2672.2177322043599</v>
      </c>
      <c r="N556">
        <v>2873.1252322043601</v>
      </c>
      <c r="O556">
        <v>3074.0327322043604</v>
      </c>
      <c r="Q556">
        <v>31194.725818461509</v>
      </c>
      <c r="R556">
        <v>30351.951467008927</v>
      </c>
      <c r="S556">
        <v>29509.177115556344</v>
      </c>
      <c r="T556">
        <v>28666.402764103761</v>
      </c>
      <c r="U556">
        <v>27823.628412651178</v>
      </c>
      <c r="W556">
        <v>0</v>
      </c>
      <c r="AB556">
        <v>1</v>
      </c>
      <c r="AC556">
        <v>1</v>
      </c>
      <c r="AD556">
        <v>1</v>
      </c>
      <c r="AE556">
        <v>1</v>
      </c>
      <c r="AF556">
        <v>1</v>
      </c>
      <c r="AL556">
        <v>4.0930533000000002</v>
      </c>
      <c r="AM556" s="5">
        <v>11.354654312133791</v>
      </c>
      <c r="AN556">
        <v>570.77625570776252</v>
      </c>
      <c r="AO556">
        <f t="shared" si="8"/>
        <v>26826.48401826484</v>
      </c>
      <c r="AP556">
        <v>684.93150684931504</v>
      </c>
      <c r="AQ556">
        <v>0.10537000000000001</v>
      </c>
      <c r="AR556">
        <v>9.5260000000000011E-2</v>
      </c>
      <c r="AS556">
        <v>0.127974</v>
      </c>
      <c r="AT556">
        <v>0.12310599999999999</v>
      </c>
      <c r="AU556">
        <v>0.106309</v>
      </c>
      <c r="AW556">
        <v>0.10537000000000001</v>
      </c>
      <c r="AX556">
        <v>9.5259999999999997E-2</v>
      </c>
      <c r="AY556">
        <v>0.12797400000000003</v>
      </c>
      <c r="AZ556">
        <v>0.12310599999999998</v>
      </c>
      <c r="BA556">
        <v>0.106309</v>
      </c>
      <c r="BC556" s="52">
        <v>100000</v>
      </c>
      <c r="BD556" s="52">
        <v>100000</v>
      </c>
      <c r="BE556">
        <v>0</v>
      </c>
      <c r="BF556">
        <v>0</v>
      </c>
      <c r="BG556">
        <v>0</v>
      </c>
    </row>
    <row r="557" spans="1:59">
      <c r="A557">
        <v>556</v>
      </c>
      <c r="E557">
        <v>9795.2054794520554</v>
      </c>
      <c r="K557">
        <v>2017.8759607542347</v>
      </c>
      <c r="L557">
        <v>2117.200960754235</v>
      </c>
      <c r="M557">
        <v>2216.5259607542348</v>
      </c>
      <c r="N557">
        <v>2315.8509607542346</v>
      </c>
      <c r="O557">
        <v>2415.1759607542344</v>
      </c>
      <c r="Q557">
        <v>33117.255950092142</v>
      </c>
      <c r="R557">
        <v>32222.541437962249</v>
      </c>
      <c r="S557">
        <v>31327.826925832356</v>
      </c>
      <c r="T557">
        <v>30433.112413702464</v>
      </c>
      <c r="U557">
        <v>29538.397901572571</v>
      </c>
      <c r="W557">
        <v>0</v>
      </c>
      <c r="AB557">
        <v>1</v>
      </c>
      <c r="AC557">
        <v>1</v>
      </c>
      <c r="AD557">
        <v>1</v>
      </c>
      <c r="AE557">
        <v>1</v>
      </c>
      <c r="AF557">
        <v>1</v>
      </c>
      <c r="AL557">
        <v>4.4376673999999996</v>
      </c>
      <c r="AM557" s="5">
        <v>11.35831356048584</v>
      </c>
      <c r="AN557">
        <v>570.77625570776252</v>
      </c>
      <c r="AO557">
        <f t="shared" si="8"/>
        <v>26826.48401826484</v>
      </c>
      <c r="AP557">
        <v>684.93150684931504</v>
      </c>
      <c r="AQ557">
        <v>9.9724199999999999E-2</v>
      </c>
      <c r="AR557">
        <v>8.3828899999999998E-2</v>
      </c>
      <c r="AS557">
        <v>0.10004200000000001</v>
      </c>
      <c r="AT557">
        <v>0.107102</v>
      </c>
      <c r="AU557">
        <v>9.702920000000001E-2</v>
      </c>
      <c r="AW557">
        <v>9.9724199999999999E-2</v>
      </c>
      <c r="AX557">
        <v>8.3828899999999998E-2</v>
      </c>
      <c r="AY557">
        <v>0.10004200000000001</v>
      </c>
      <c r="AZ557">
        <v>0.10710200000000002</v>
      </c>
      <c r="BA557">
        <v>9.7029200000000024E-2</v>
      </c>
      <c r="BC557" s="52">
        <v>100000</v>
      </c>
      <c r="BD557" s="52">
        <v>100000</v>
      </c>
      <c r="BE557">
        <v>0</v>
      </c>
      <c r="BF557">
        <v>0</v>
      </c>
      <c r="BG557">
        <v>0</v>
      </c>
    </row>
    <row r="558" spans="1:59">
      <c r="A558">
        <v>557</v>
      </c>
      <c r="E558">
        <v>9795.2054794520554</v>
      </c>
      <c r="K558">
        <v>2135.9556085156355</v>
      </c>
      <c r="L558">
        <v>2194.2806085156353</v>
      </c>
      <c r="M558">
        <v>2252.6056085156351</v>
      </c>
      <c r="N558">
        <v>2310.930608515635</v>
      </c>
      <c r="O558">
        <v>2369.2556085156348</v>
      </c>
      <c r="Q558">
        <v>37760.074990767302</v>
      </c>
      <c r="R558">
        <v>36739.927455079429</v>
      </c>
      <c r="S558">
        <v>35719.779919391556</v>
      </c>
      <c r="T558">
        <v>34699.632383703683</v>
      </c>
      <c r="U558">
        <v>33679.484848015811</v>
      </c>
      <c r="W558">
        <v>0</v>
      </c>
      <c r="AB558">
        <v>1</v>
      </c>
      <c r="AC558">
        <v>1</v>
      </c>
      <c r="AD558">
        <v>1</v>
      </c>
      <c r="AE558">
        <v>1</v>
      </c>
      <c r="AF558">
        <v>1</v>
      </c>
      <c r="AL558">
        <v>4.9761660000000001</v>
      </c>
      <c r="AM558" s="5">
        <v>11.842771530151371</v>
      </c>
      <c r="AN558">
        <v>570.77625570776252</v>
      </c>
      <c r="AO558">
        <f t="shared" si="8"/>
        <v>26826.48401826484</v>
      </c>
      <c r="AP558">
        <v>684.93150684931504</v>
      </c>
      <c r="AQ558">
        <v>9.9758200000000005E-2</v>
      </c>
      <c r="AR558">
        <v>8.4573200000000001E-2</v>
      </c>
      <c r="AS558">
        <v>9.9998299999999998E-2</v>
      </c>
      <c r="AT558">
        <v>0.109196</v>
      </c>
      <c r="AU558">
        <v>9.7493799999999992E-2</v>
      </c>
      <c r="AW558">
        <v>9.9758200000000005E-2</v>
      </c>
      <c r="AX558">
        <v>8.4573200000000001E-2</v>
      </c>
      <c r="AY558">
        <v>9.9998299999999998E-2</v>
      </c>
      <c r="AZ558">
        <v>0.109196</v>
      </c>
      <c r="BA558">
        <v>9.7493800000000005E-2</v>
      </c>
      <c r="BC558" s="52">
        <v>100000</v>
      </c>
      <c r="BD558" s="52">
        <v>100000</v>
      </c>
      <c r="BE558">
        <v>0</v>
      </c>
      <c r="BF558">
        <v>0</v>
      </c>
      <c r="BG558">
        <v>0</v>
      </c>
    </row>
    <row r="559" spans="1:59">
      <c r="A559">
        <v>558</v>
      </c>
      <c r="E559">
        <v>9795.2054794520554</v>
      </c>
      <c r="K559">
        <v>2492.5327626465983</v>
      </c>
      <c r="L559">
        <v>2531.855262646598</v>
      </c>
      <c r="M559">
        <v>2571.1777626465982</v>
      </c>
      <c r="N559">
        <v>2610.5002626465985</v>
      </c>
      <c r="O559">
        <v>2649.8227626465987</v>
      </c>
      <c r="Q559">
        <v>51935.475146410346</v>
      </c>
      <c r="R559">
        <v>50532.356989567452</v>
      </c>
      <c r="S559">
        <v>49129.238832724557</v>
      </c>
      <c r="T559">
        <v>47726.120675881662</v>
      </c>
      <c r="U559">
        <v>46323.002519038768</v>
      </c>
      <c r="W559">
        <v>0</v>
      </c>
      <c r="AB559">
        <v>1</v>
      </c>
      <c r="AC559">
        <v>1</v>
      </c>
      <c r="AD559">
        <v>1</v>
      </c>
      <c r="AE559">
        <v>1</v>
      </c>
      <c r="AF559">
        <v>1</v>
      </c>
      <c r="AL559">
        <v>5.4525870000000003</v>
      </c>
      <c r="AM559" s="5">
        <v>11.769259452819821</v>
      </c>
      <c r="AN559">
        <v>570.77625570776252</v>
      </c>
      <c r="AO559">
        <f t="shared" si="8"/>
        <v>26826.48401826484</v>
      </c>
      <c r="AP559">
        <v>684.93150684931504</v>
      </c>
      <c r="AQ559">
        <v>0.101492</v>
      </c>
      <c r="AR559">
        <v>8.5583800000000002E-2</v>
      </c>
      <c r="AS559">
        <v>0.102865</v>
      </c>
      <c r="AT559">
        <v>0.11181100000000001</v>
      </c>
      <c r="AU559">
        <v>9.96639E-2</v>
      </c>
      <c r="AW559">
        <v>0.10149200000000001</v>
      </c>
      <c r="AX559">
        <v>8.5583800000000002E-2</v>
      </c>
      <c r="AY559">
        <v>0.102865</v>
      </c>
      <c r="AZ559">
        <v>0.11181100000000001</v>
      </c>
      <c r="BA559">
        <v>9.9663900000000014E-2</v>
      </c>
      <c r="BC559" s="52">
        <v>100000</v>
      </c>
      <c r="BD559" s="52">
        <v>100000</v>
      </c>
      <c r="BE559">
        <v>0</v>
      </c>
      <c r="BF559">
        <v>0</v>
      </c>
      <c r="BG559">
        <v>0</v>
      </c>
    </row>
    <row r="560" spans="1:59">
      <c r="A560">
        <v>559</v>
      </c>
      <c r="E560">
        <v>9795.2054794520554</v>
      </c>
      <c r="K560">
        <v>2953.1602994583991</v>
      </c>
      <c r="L560">
        <v>2994.6827994583991</v>
      </c>
      <c r="M560">
        <v>3036.2052994583992</v>
      </c>
      <c r="N560">
        <v>3077.7277994583992</v>
      </c>
      <c r="O560">
        <v>3119.2502994583992</v>
      </c>
      <c r="Q560">
        <v>61765.194567495149</v>
      </c>
      <c r="R560">
        <v>60096.511144926539</v>
      </c>
      <c r="S560">
        <v>58427.827722357928</v>
      </c>
      <c r="T560">
        <v>56759.144299789317</v>
      </c>
      <c r="U560">
        <v>55090.460877220707</v>
      </c>
      <c r="W560">
        <v>0</v>
      </c>
      <c r="AB560">
        <v>1</v>
      </c>
      <c r="AC560">
        <v>1</v>
      </c>
      <c r="AD560">
        <v>1</v>
      </c>
      <c r="AE560">
        <v>1</v>
      </c>
      <c r="AF560">
        <v>1</v>
      </c>
      <c r="AL560">
        <v>6.0632070000000002</v>
      </c>
      <c r="AM560" s="5">
        <v>10.942581176757811</v>
      </c>
      <c r="AN560">
        <v>570.77625570776252</v>
      </c>
      <c r="AO560">
        <f t="shared" si="8"/>
        <v>26826.48401826484</v>
      </c>
      <c r="AP560">
        <v>684.93150684931504</v>
      </c>
      <c r="AQ560">
        <v>0.10266800000000001</v>
      </c>
      <c r="AR560">
        <v>8.6888699999999999E-2</v>
      </c>
      <c r="AS560">
        <v>0.10587300000000001</v>
      </c>
      <c r="AT560">
        <v>0.11533700000000001</v>
      </c>
      <c r="AU560">
        <v>0.10257899999999999</v>
      </c>
      <c r="AW560">
        <v>0.10266800000000002</v>
      </c>
      <c r="AX560">
        <v>8.6888699999999999E-2</v>
      </c>
      <c r="AY560">
        <v>0.10587300000000001</v>
      </c>
      <c r="AZ560">
        <v>0.11533700000000001</v>
      </c>
      <c r="BA560">
        <v>0.10257899999999999</v>
      </c>
      <c r="BC560" s="52">
        <v>100000</v>
      </c>
      <c r="BD560" s="52">
        <v>100000</v>
      </c>
      <c r="BE560">
        <v>0</v>
      </c>
      <c r="BF560">
        <v>0</v>
      </c>
      <c r="BG560">
        <v>0</v>
      </c>
    </row>
    <row r="561" spans="1:59">
      <c r="A561">
        <v>560</v>
      </c>
      <c r="E561">
        <v>9795.2054794520554</v>
      </c>
      <c r="K561">
        <v>4397.0054973329534</v>
      </c>
      <c r="L561">
        <v>4439.4904973329531</v>
      </c>
      <c r="M561">
        <v>4481.9754973329527</v>
      </c>
      <c r="N561">
        <v>4524.4604973329524</v>
      </c>
      <c r="O561">
        <v>4566.9454973329521</v>
      </c>
      <c r="Q561">
        <v>57281.535728377639</v>
      </c>
      <c r="R561">
        <v>55733.98536968523</v>
      </c>
      <c r="S561">
        <v>54186.43501099282</v>
      </c>
      <c r="T561">
        <v>52638.88465230041</v>
      </c>
      <c r="U561">
        <v>51091.334293608001</v>
      </c>
      <c r="W561">
        <v>0</v>
      </c>
      <c r="AB561">
        <v>1</v>
      </c>
      <c r="AC561">
        <v>1</v>
      </c>
      <c r="AD561">
        <v>1</v>
      </c>
      <c r="AE561">
        <v>1</v>
      </c>
      <c r="AF561">
        <v>1</v>
      </c>
      <c r="AL561">
        <v>6.4720550000000001</v>
      </c>
      <c r="AM561" s="5">
        <v>11.11804676055908</v>
      </c>
      <c r="AN561">
        <v>570.77625570776252</v>
      </c>
      <c r="AO561">
        <f t="shared" si="8"/>
        <v>26826.48401826484</v>
      </c>
      <c r="AP561">
        <v>684.93150684931504</v>
      </c>
      <c r="AQ561">
        <v>0.105022</v>
      </c>
      <c r="AR561">
        <v>9.2303700000000002E-2</v>
      </c>
      <c r="AS561">
        <v>0.11179900000000001</v>
      </c>
      <c r="AT561">
        <v>0.12517400000000001</v>
      </c>
      <c r="AU561">
        <v>0.10878600000000001</v>
      </c>
      <c r="AW561">
        <v>0.10502199999999999</v>
      </c>
      <c r="AX561">
        <v>9.2303700000000002E-2</v>
      </c>
      <c r="AY561">
        <v>0.11179900000000002</v>
      </c>
      <c r="AZ561">
        <v>0.12517400000000001</v>
      </c>
      <c r="BA561">
        <v>0.10878600000000001</v>
      </c>
      <c r="BC561" s="52">
        <v>100000</v>
      </c>
      <c r="BD561" s="52">
        <v>100000</v>
      </c>
      <c r="BE561">
        <v>0</v>
      </c>
      <c r="BF561">
        <v>0</v>
      </c>
      <c r="BG561">
        <v>0</v>
      </c>
    </row>
    <row r="562" spans="1:59">
      <c r="A562">
        <v>561</v>
      </c>
      <c r="E562">
        <v>9795.2054794520554</v>
      </c>
      <c r="K562">
        <v>5448.0312729517573</v>
      </c>
      <c r="L562">
        <v>5489.1412729517569</v>
      </c>
      <c r="M562">
        <v>5530.2512729517566</v>
      </c>
      <c r="N562">
        <v>5571.3612729517563</v>
      </c>
      <c r="O562">
        <v>5612.471272951756</v>
      </c>
      <c r="Q562">
        <v>56102.877538546338</v>
      </c>
      <c r="R562">
        <v>54587.17047745904</v>
      </c>
      <c r="S562">
        <v>53071.463416371742</v>
      </c>
      <c r="T562">
        <v>51555.756355284444</v>
      </c>
      <c r="U562">
        <v>50040.049294197146</v>
      </c>
      <c r="W562">
        <v>0.14995</v>
      </c>
      <c r="AB562">
        <v>1</v>
      </c>
      <c r="AC562">
        <v>1</v>
      </c>
      <c r="AD562">
        <v>1</v>
      </c>
      <c r="AE562">
        <v>1</v>
      </c>
      <c r="AF562">
        <v>1</v>
      </c>
      <c r="AL562">
        <v>6.4373693000000003</v>
      </c>
      <c r="AM562" s="5">
        <v>10.73380184173584</v>
      </c>
      <c r="AN562">
        <v>570.77625570776252</v>
      </c>
      <c r="AO562">
        <f t="shared" si="8"/>
        <v>26826.48401826484</v>
      </c>
      <c r="AP562">
        <v>684.93150684931504</v>
      </c>
      <c r="AQ562">
        <v>0.104489</v>
      </c>
      <c r="AR562">
        <v>9.0251100000000001E-2</v>
      </c>
      <c r="AS562">
        <v>9.2585100000000004E-2</v>
      </c>
      <c r="AT562">
        <v>0.11483199999999999</v>
      </c>
      <c r="AU562">
        <v>9.7046199999999999E-2</v>
      </c>
      <c r="AW562">
        <v>0.10448899999999998</v>
      </c>
      <c r="AX562">
        <v>9.0251100000000015E-2</v>
      </c>
      <c r="AY562">
        <v>9.2585100000000017E-2</v>
      </c>
      <c r="AZ562">
        <v>0.11483199999999998</v>
      </c>
      <c r="BA562">
        <v>9.7046200000000013E-2</v>
      </c>
      <c r="BC562" s="52">
        <v>100000</v>
      </c>
      <c r="BD562" s="52">
        <v>100000</v>
      </c>
      <c r="BE562">
        <v>0</v>
      </c>
      <c r="BF562">
        <v>0</v>
      </c>
      <c r="BG562">
        <v>0</v>
      </c>
    </row>
    <row r="563" spans="1:59">
      <c r="A563">
        <v>562</v>
      </c>
      <c r="E563">
        <v>9795.2054794520554</v>
      </c>
      <c r="K563">
        <v>6435.9253557080319</v>
      </c>
      <c r="L563">
        <v>6491.7478557080321</v>
      </c>
      <c r="M563">
        <v>6547.5703557080324</v>
      </c>
      <c r="N563">
        <v>6603.3928557080326</v>
      </c>
      <c r="O563">
        <v>6659.2153557080328</v>
      </c>
      <c r="Q563">
        <v>54621.325523349093</v>
      </c>
      <c r="R563">
        <v>53145.644909210896</v>
      </c>
      <c r="S563">
        <v>51669.964295072699</v>
      </c>
      <c r="T563">
        <v>50194.283680934503</v>
      </c>
      <c r="U563">
        <v>48718.603066796306</v>
      </c>
      <c r="W563">
        <v>0.32167000000000001</v>
      </c>
      <c r="AB563">
        <v>1</v>
      </c>
      <c r="AC563">
        <v>1</v>
      </c>
      <c r="AD563">
        <v>1</v>
      </c>
      <c r="AE563">
        <v>1</v>
      </c>
      <c r="AF563">
        <v>1</v>
      </c>
      <c r="AL563">
        <v>6.1664050000000001</v>
      </c>
      <c r="AM563" s="5">
        <v>11.299544334411619</v>
      </c>
      <c r="AN563">
        <v>570.77625570776252</v>
      </c>
      <c r="AO563">
        <f t="shared" si="8"/>
        <v>26826.48401826484</v>
      </c>
      <c r="AP563">
        <v>684.93150684931504</v>
      </c>
      <c r="AQ563">
        <v>0.104599</v>
      </c>
      <c r="AR563">
        <v>9.0574299999999996E-2</v>
      </c>
      <c r="AS563">
        <v>9.3199799999999999E-2</v>
      </c>
      <c r="AT563">
        <v>0.10878400000000001</v>
      </c>
      <c r="AU563">
        <v>9.2045299999999997E-2</v>
      </c>
      <c r="AW563">
        <v>0.10459899999999998</v>
      </c>
      <c r="AX563">
        <v>9.0574299999999983E-2</v>
      </c>
      <c r="AY563">
        <v>9.3199799999999985E-2</v>
      </c>
      <c r="AZ563">
        <v>0.10878400000000001</v>
      </c>
      <c r="BA563">
        <v>9.2045299999999983E-2</v>
      </c>
      <c r="BC563" s="52">
        <v>100000</v>
      </c>
      <c r="BD563" s="52">
        <v>100000</v>
      </c>
      <c r="BE563">
        <v>0</v>
      </c>
      <c r="BF563">
        <v>0</v>
      </c>
      <c r="BG563">
        <v>0</v>
      </c>
    </row>
    <row r="564" spans="1:59">
      <c r="A564">
        <v>563</v>
      </c>
      <c r="E564">
        <v>9795.2054794520554</v>
      </c>
      <c r="K564">
        <v>7222.7333056429097</v>
      </c>
      <c r="L564">
        <v>7295.7433056429099</v>
      </c>
      <c r="M564">
        <v>7368.7533056429102</v>
      </c>
      <c r="N564">
        <v>7441.7633056429104</v>
      </c>
      <c r="O564">
        <v>7514.7733056429106</v>
      </c>
      <c r="Q564">
        <v>53154.657550240692</v>
      </c>
      <c r="R564">
        <v>51718.601266949321</v>
      </c>
      <c r="S564">
        <v>50282.54498365795</v>
      </c>
      <c r="T564">
        <v>48846.488700366579</v>
      </c>
      <c r="U564">
        <v>47410.432417075208</v>
      </c>
      <c r="W564">
        <v>0.62190999999999996</v>
      </c>
      <c r="AB564">
        <v>1</v>
      </c>
      <c r="AC564">
        <v>1</v>
      </c>
      <c r="AD564">
        <v>1</v>
      </c>
      <c r="AE564">
        <v>1</v>
      </c>
      <c r="AF564">
        <v>1</v>
      </c>
      <c r="AL564">
        <v>5.6579956999999999</v>
      </c>
      <c r="AM564" s="5">
        <v>11.077542304992679</v>
      </c>
      <c r="AN564">
        <v>570.77625570776252</v>
      </c>
      <c r="AO564">
        <f t="shared" si="8"/>
        <v>26826.48401826484</v>
      </c>
      <c r="AP564">
        <v>684.93150684931504</v>
      </c>
      <c r="AQ564">
        <v>0.10591100000000001</v>
      </c>
      <c r="AR564">
        <v>9.1783799999999999E-2</v>
      </c>
      <c r="AS564">
        <v>9.5160599999999998E-2</v>
      </c>
      <c r="AT564">
        <v>0.11003599999999999</v>
      </c>
      <c r="AU564">
        <v>9.3786700000000001E-2</v>
      </c>
      <c r="AW564">
        <v>0.10591100000000002</v>
      </c>
      <c r="AX564">
        <v>9.1783800000000013E-2</v>
      </c>
      <c r="AY564">
        <v>9.5160599999999998E-2</v>
      </c>
      <c r="AZ564">
        <v>0.11003600000000001</v>
      </c>
      <c r="BA564">
        <v>9.3786699999999987E-2</v>
      </c>
      <c r="BC564" s="52">
        <v>100000</v>
      </c>
      <c r="BD564" s="52">
        <v>100000</v>
      </c>
      <c r="BE564">
        <v>0</v>
      </c>
      <c r="BF564">
        <v>0</v>
      </c>
      <c r="BG564">
        <v>0</v>
      </c>
    </row>
    <row r="565" spans="1:59">
      <c r="A565">
        <v>564</v>
      </c>
      <c r="E565">
        <v>9795.2054794520554</v>
      </c>
      <c r="K565">
        <v>8345.0745120879074</v>
      </c>
      <c r="L565">
        <v>8459.4145120879075</v>
      </c>
      <c r="M565">
        <v>8573.7545120879076</v>
      </c>
      <c r="N565">
        <v>8688.0945120879078</v>
      </c>
      <c r="O565">
        <v>8802.4345120879079</v>
      </c>
      <c r="Q565">
        <v>50933.361505511697</v>
      </c>
      <c r="R565">
        <v>49557.317012778105</v>
      </c>
      <c r="S565">
        <v>48181.272520044513</v>
      </c>
      <c r="T565">
        <v>46805.228027310921</v>
      </c>
      <c r="U565">
        <v>45429.183534577329</v>
      </c>
      <c r="W565">
        <v>0.25470999999999999</v>
      </c>
      <c r="AB565">
        <v>1</v>
      </c>
      <c r="AC565">
        <v>1</v>
      </c>
      <c r="AD565">
        <v>1</v>
      </c>
      <c r="AE565">
        <v>1</v>
      </c>
      <c r="AF565">
        <v>1</v>
      </c>
      <c r="AL565">
        <v>5.2571583000000004</v>
      </c>
      <c r="AM565" s="5">
        <v>10.818525314331049</v>
      </c>
      <c r="AN565">
        <v>570.77625570776252</v>
      </c>
      <c r="AO565">
        <f t="shared" si="8"/>
        <v>26826.48401826484</v>
      </c>
      <c r="AP565">
        <v>684.93150684931504</v>
      </c>
      <c r="AQ565">
        <v>0.106365</v>
      </c>
      <c r="AR565">
        <v>9.2180100000000001E-2</v>
      </c>
      <c r="AS565">
        <v>9.6278299999999997E-2</v>
      </c>
      <c r="AT565">
        <v>0.113464</v>
      </c>
      <c r="AU565">
        <v>9.5230200000000001E-2</v>
      </c>
      <c r="AW565">
        <v>0.106365</v>
      </c>
      <c r="AX565">
        <v>9.2180100000000001E-2</v>
      </c>
      <c r="AY565">
        <v>9.6278299999999997E-2</v>
      </c>
      <c r="AZ565">
        <v>0.113464</v>
      </c>
      <c r="BA565">
        <v>9.5230200000000001E-2</v>
      </c>
      <c r="BC565" s="52">
        <v>100000</v>
      </c>
      <c r="BD565" s="52">
        <v>100000</v>
      </c>
      <c r="BE565">
        <v>0</v>
      </c>
      <c r="BF565">
        <v>0</v>
      </c>
      <c r="BG565">
        <v>0</v>
      </c>
    </row>
    <row r="566" spans="1:59">
      <c r="A566">
        <v>565</v>
      </c>
      <c r="E566">
        <v>9795.2054794520554</v>
      </c>
      <c r="K566">
        <v>7850.5429179980802</v>
      </c>
      <c r="L566">
        <v>8029.5604179980801</v>
      </c>
      <c r="M566">
        <v>8208.57791799808</v>
      </c>
      <c r="N566">
        <v>8387.5954179980799</v>
      </c>
      <c r="O566">
        <v>8566.6129179980799</v>
      </c>
      <c r="Q566">
        <v>50156.136102927543</v>
      </c>
      <c r="R566">
        <v>48801.089571017001</v>
      </c>
      <c r="S566">
        <v>47446.043039106458</v>
      </c>
      <c r="T566">
        <v>46090.996507195916</v>
      </c>
      <c r="U566">
        <v>44735.949975285374</v>
      </c>
      <c r="W566">
        <v>0.16750999999999999</v>
      </c>
      <c r="AB566">
        <v>1</v>
      </c>
      <c r="AC566">
        <v>1</v>
      </c>
      <c r="AD566">
        <v>1</v>
      </c>
      <c r="AE566">
        <v>1</v>
      </c>
      <c r="AF566">
        <v>1</v>
      </c>
      <c r="AL566">
        <v>5.0112420000000002</v>
      </c>
      <c r="AM566" s="5">
        <v>10.639266967773439</v>
      </c>
      <c r="AN566">
        <v>570.77625570776252</v>
      </c>
      <c r="AO566">
        <f t="shared" si="8"/>
        <v>26826.48401826484</v>
      </c>
      <c r="AP566">
        <v>684.93150684931504</v>
      </c>
      <c r="AQ566">
        <v>0.106402</v>
      </c>
      <c r="AR566">
        <v>9.2644199999999996E-2</v>
      </c>
      <c r="AS566">
        <v>9.6620800000000007E-2</v>
      </c>
      <c r="AT566">
        <v>0.113798</v>
      </c>
      <c r="AU566">
        <v>9.7429199999999994E-2</v>
      </c>
      <c r="AW566">
        <v>0.10640199999999998</v>
      </c>
      <c r="AX566">
        <v>9.2644199999999996E-2</v>
      </c>
      <c r="AY566">
        <v>9.6620799999999993E-2</v>
      </c>
      <c r="AZ566">
        <v>0.113798</v>
      </c>
      <c r="BA566">
        <v>9.742919999999998E-2</v>
      </c>
      <c r="BC566" s="52">
        <v>100000</v>
      </c>
      <c r="BD566" s="52">
        <v>100000</v>
      </c>
      <c r="BE566">
        <v>0</v>
      </c>
      <c r="BF566">
        <v>0</v>
      </c>
      <c r="BG566">
        <v>0</v>
      </c>
    </row>
    <row r="567" spans="1:59">
      <c r="A567">
        <v>566</v>
      </c>
      <c r="E567">
        <v>9795.2054794520554</v>
      </c>
      <c r="K567">
        <v>6903.5675250601134</v>
      </c>
      <c r="L567">
        <v>7139.6183583934471</v>
      </c>
      <c r="M567">
        <v>7375.6691917267799</v>
      </c>
      <c r="N567">
        <v>7611.7200250601127</v>
      </c>
      <c r="O567">
        <v>7847.7708583934455</v>
      </c>
      <c r="Q567">
        <v>49332.194617942987</v>
      </c>
      <c r="R567">
        <v>47999.408154894147</v>
      </c>
      <c r="S567">
        <v>46666.621691845306</v>
      </c>
      <c r="T567">
        <v>45333.835228796466</v>
      </c>
      <c r="U567">
        <v>44001.048765747626</v>
      </c>
      <c r="W567">
        <v>0.13050999999999999</v>
      </c>
      <c r="AB567">
        <v>1</v>
      </c>
      <c r="AC567">
        <v>1</v>
      </c>
      <c r="AD567">
        <v>1</v>
      </c>
      <c r="AE567">
        <v>1</v>
      </c>
      <c r="AF567">
        <v>1</v>
      </c>
      <c r="AL567">
        <v>4.7845149999999999</v>
      </c>
      <c r="AM567" s="5">
        <v>10.29638004302979</v>
      </c>
      <c r="AN567">
        <v>570.77625570776252</v>
      </c>
      <c r="AO567">
        <f t="shared" si="8"/>
        <v>26826.48401826484</v>
      </c>
      <c r="AP567">
        <v>684.93150684931504</v>
      </c>
      <c r="AQ567">
        <v>0.108033</v>
      </c>
      <c r="AR567">
        <v>9.4376499999999988E-2</v>
      </c>
      <c r="AS567">
        <v>9.8819799999999999E-2</v>
      </c>
      <c r="AT567">
        <v>0.118425</v>
      </c>
      <c r="AU567">
        <v>0.100748</v>
      </c>
      <c r="AW567">
        <v>0.108033</v>
      </c>
      <c r="AX567">
        <v>9.4376499999999988E-2</v>
      </c>
      <c r="AY567">
        <v>9.8819799999999999E-2</v>
      </c>
      <c r="AZ567">
        <v>0.11842499999999999</v>
      </c>
      <c r="BA567">
        <v>0.10074799999999999</v>
      </c>
      <c r="BC567" s="52">
        <v>100000</v>
      </c>
      <c r="BD567" s="52">
        <v>100000</v>
      </c>
      <c r="BE567">
        <v>0</v>
      </c>
      <c r="BF567">
        <v>0</v>
      </c>
      <c r="BG567">
        <v>0</v>
      </c>
    </row>
    <row r="568" spans="1:59">
      <c r="A568">
        <v>567</v>
      </c>
      <c r="E568">
        <v>9795.2054794520554</v>
      </c>
      <c r="K568">
        <v>6334.2131838739551</v>
      </c>
      <c r="L568">
        <v>6683.7248505406224</v>
      </c>
      <c r="M568">
        <v>7033.2365172072896</v>
      </c>
      <c r="N568">
        <v>7382.7481838739568</v>
      </c>
      <c r="O568">
        <v>7732.259850540624</v>
      </c>
      <c r="Q568">
        <v>50092.472022304493</v>
      </c>
      <c r="R568">
        <v>48739.145474266661</v>
      </c>
      <c r="S568">
        <v>47385.818926228829</v>
      </c>
      <c r="T568">
        <v>46032.492378190997</v>
      </c>
      <c r="U568">
        <v>44679.165830153164</v>
      </c>
      <c r="W568">
        <v>0.14219999999999999</v>
      </c>
      <c r="AB568">
        <v>1</v>
      </c>
      <c r="AC568">
        <v>1</v>
      </c>
      <c r="AD568">
        <v>1</v>
      </c>
      <c r="AE568">
        <v>1</v>
      </c>
      <c r="AF568">
        <v>1</v>
      </c>
      <c r="AL568">
        <v>4.6773939999999996</v>
      </c>
      <c r="AM568" s="5">
        <v>10.423122406005859</v>
      </c>
      <c r="AN568">
        <v>570.77625570776252</v>
      </c>
      <c r="AO568">
        <f t="shared" si="8"/>
        <v>26826.48401826484</v>
      </c>
      <c r="AP568">
        <v>684.93150684931504</v>
      </c>
      <c r="AQ568">
        <v>0.109736</v>
      </c>
      <c r="AR568">
        <v>9.9840999999999999E-2</v>
      </c>
      <c r="AS568">
        <v>0.10065200000000001</v>
      </c>
      <c r="AT568">
        <v>0.125363</v>
      </c>
      <c r="AU568">
        <v>0.112175</v>
      </c>
      <c r="AW568">
        <v>0.10973599999999999</v>
      </c>
      <c r="AX568">
        <v>9.9840999999999999E-2</v>
      </c>
      <c r="AY568">
        <v>0.10065200000000001</v>
      </c>
      <c r="AZ568">
        <v>0.125363</v>
      </c>
      <c r="BA568">
        <v>0.11217500000000001</v>
      </c>
      <c r="BC568" s="52">
        <v>100000</v>
      </c>
      <c r="BD568" s="52">
        <v>100000</v>
      </c>
      <c r="BE568">
        <v>0</v>
      </c>
      <c r="BF568">
        <v>0</v>
      </c>
      <c r="BG568">
        <v>0</v>
      </c>
    </row>
    <row r="569" spans="1:59">
      <c r="A569">
        <v>568</v>
      </c>
      <c r="E569">
        <v>9795.2054794520554</v>
      </c>
      <c r="K569">
        <v>6114.4213642784753</v>
      </c>
      <c r="L569">
        <v>6434.013864278475</v>
      </c>
      <c r="M569">
        <v>6753.6063642784748</v>
      </c>
      <c r="N569">
        <v>7073.1988642784745</v>
      </c>
      <c r="O569">
        <v>7392.7913642784742</v>
      </c>
      <c r="Q569">
        <v>50568.86755565647</v>
      </c>
      <c r="R569">
        <v>49202.670436407825</v>
      </c>
      <c r="S569">
        <v>47836.47331715918</v>
      </c>
      <c r="T569">
        <v>46470.276197910534</v>
      </c>
      <c r="U569">
        <v>45104.079078661889</v>
      </c>
      <c r="W569">
        <v>4.7560000000000005E-2</v>
      </c>
      <c r="AB569">
        <v>1</v>
      </c>
      <c r="AC569">
        <v>1</v>
      </c>
      <c r="AD569">
        <v>1</v>
      </c>
      <c r="AE569">
        <v>1</v>
      </c>
      <c r="AF569">
        <v>1</v>
      </c>
      <c r="AL569">
        <v>5.0194770000000002</v>
      </c>
      <c r="AM569" s="5">
        <v>10.55616664886475</v>
      </c>
      <c r="AN569">
        <v>570.77625570776252</v>
      </c>
      <c r="AO569">
        <f t="shared" si="8"/>
        <v>26826.48401826484</v>
      </c>
      <c r="AP569">
        <v>684.93150684931504</v>
      </c>
      <c r="AQ569">
        <v>0.112528</v>
      </c>
      <c r="AR569">
        <v>0.10242</v>
      </c>
      <c r="AS569">
        <v>0.18363099999999999</v>
      </c>
      <c r="AT569">
        <v>0.16669600000000001</v>
      </c>
      <c r="AU569">
        <v>0.13104299999999999</v>
      </c>
      <c r="AW569">
        <v>0.112528</v>
      </c>
      <c r="AX569">
        <v>0.10242</v>
      </c>
      <c r="AY569">
        <v>0.18363099999999999</v>
      </c>
      <c r="AZ569">
        <v>0.16669600000000001</v>
      </c>
      <c r="BA569">
        <v>0.13104300000000002</v>
      </c>
      <c r="BC569" s="52">
        <v>100000</v>
      </c>
      <c r="BD569" s="52">
        <v>100000</v>
      </c>
      <c r="BE569">
        <v>0</v>
      </c>
      <c r="BF569">
        <v>0</v>
      </c>
      <c r="BG569">
        <v>0</v>
      </c>
    </row>
    <row r="570" spans="1:59">
      <c r="A570">
        <v>569</v>
      </c>
      <c r="E570">
        <v>9795.2054794520554</v>
      </c>
      <c r="K570">
        <v>6599.60011498126</v>
      </c>
      <c r="L570">
        <v>6957.7451149812605</v>
      </c>
      <c r="M570">
        <v>7315.8901149812609</v>
      </c>
      <c r="N570">
        <v>7674.0351149812614</v>
      </c>
      <c r="O570">
        <v>8032.1801149812618</v>
      </c>
      <c r="Q570">
        <v>53447.774130598184</v>
      </c>
      <c r="R570">
        <v>52003.798842704346</v>
      </c>
      <c r="S570">
        <v>50559.823554810508</v>
      </c>
      <c r="T570">
        <v>49115.84826691667</v>
      </c>
      <c r="U570">
        <v>47671.872979022832</v>
      </c>
      <c r="W570">
        <v>0</v>
      </c>
      <c r="AB570">
        <v>1</v>
      </c>
      <c r="AC570">
        <v>1</v>
      </c>
      <c r="AD570">
        <v>1</v>
      </c>
      <c r="AE570">
        <v>1</v>
      </c>
      <c r="AF570">
        <v>1</v>
      </c>
      <c r="AL570">
        <v>5.778619</v>
      </c>
      <c r="AM570" s="5">
        <v>10.70734310150146</v>
      </c>
      <c r="AN570">
        <v>570.77625570776252</v>
      </c>
      <c r="AO570">
        <f t="shared" si="8"/>
        <v>26826.48401826484</v>
      </c>
      <c r="AP570">
        <v>684.93150684931504</v>
      </c>
      <c r="AQ570">
        <v>0.113939</v>
      </c>
      <c r="AR570">
        <v>0.100119</v>
      </c>
      <c r="AS570">
        <v>0.17441300000000001</v>
      </c>
      <c r="AT570">
        <v>0.16443000000000002</v>
      </c>
      <c r="AU570">
        <v>0.13735800000000001</v>
      </c>
      <c r="AW570">
        <v>0.113939</v>
      </c>
      <c r="AX570">
        <v>0.100119</v>
      </c>
      <c r="AY570">
        <v>0.17441300000000004</v>
      </c>
      <c r="AZ570">
        <v>0.16443000000000002</v>
      </c>
      <c r="BA570">
        <v>0.13735800000000004</v>
      </c>
      <c r="BC570" s="52">
        <v>100000</v>
      </c>
      <c r="BD570" s="52">
        <v>100000</v>
      </c>
      <c r="BE570">
        <v>0</v>
      </c>
      <c r="BF570">
        <v>0</v>
      </c>
      <c r="BG570">
        <v>0</v>
      </c>
    </row>
    <row r="571" spans="1:59">
      <c r="A571">
        <v>570</v>
      </c>
      <c r="E571">
        <v>9795.2054794520554</v>
      </c>
      <c r="K571">
        <v>8334.5525632774843</v>
      </c>
      <c r="L571">
        <v>8727.8975632774836</v>
      </c>
      <c r="M571">
        <v>9121.242563277483</v>
      </c>
      <c r="N571">
        <v>9514.5875632774823</v>
      </c>
      <c r="O571">
        <v>9907.9325632774817</v>
      </c>
      <c r="Q571">
        <v>54774.293856505363</v>
      </c>
      <c r="R571">
        <v>53294.480561880671</v>
      </c>
      <c r="S571">
        <v>51814.66726725598</v>
      </c>
      <c r="T571">
        <v>50334.853972631288</v>
      </c>
      <c r="U571">
        <v>48855.040678006597</v>
      </c>
      <c r="W571">
        <v>0</v>
      </c>
      <c r="AB571">
        <v>1</v>
      </c>
      <c r="AC571">
        <v>1</v>
      </c>
      <c r="AD571">
        <v>1</v>
      </c>
      <c r="AE571">
        <v>1</v>
      </c>
      <c r="AF571">
        <v>1</v>
      </c>
      <c r="AL571">
        <v>5.8734263999999996</v>
      </c>
      <c r="AM571" s="5">
        <v>10.931301116943359</v>
      </c>
      <c r="AN571">
        <v>570.77625570776252</v>
      </c>
      <c r="AO571">
        <f t="shared" si="8"/>
        <v>26826.48401826484</v>
      </c>
      <c r="AP571">
        <v>684.93150684931504</v>
      </c>
      <c r="AQ571">
        <v>0.1158</v>
      </c>
      <c r="AR571">
        <v>9.9379499999999996E-2</v>
      </c>
      <c r="AS571">
        <v>0.169517</v>
      </c>
      <c r="AT571">
        <v>0.16110099999999999</v>
      </c>
      <c r="AU571">
        <v>0.13533699999999999</v>
      </c>
      <c r="AW571">
        <v>0.1158</v>
      </c>
      <c r="AX571">
        <v>9.9379499999999996E-2</v>
      </c>
      <c r="AY571">
        <v>0.16951700000000003</v>
      </c>
      <c r="AZ571">
        <v>0.16110099999999999</v>
      </c>
      <c r="BA571">
        <v>0.13533699999999999</v>
      </c>
      <c r="BC571" s="52">
        <v>100000</v>
      </c>
      <c r="BD571" s="52">
        <v>100000</v>
      </c>
      <c r="BE571">
        <v>0</v>
      </c>
      <c r="BF571">
        <v>0</v>
      </c>
      <c r="BG571">
        <v>0</v>
      </c>
    </row>
    <row r="572" spans="1:59">
      <c r="A572">
        <v>571</v>
      </c>
      <c r="E572">
        <v>9795.2054794520554</v>
      </c>
      <c r="K572">
        <v>8788.1654675490045</v>
      </c>
      <c r="L572">
        <v>9286.4454675490051</v>
      </c>
      <c r="M572">
        <v>9784.7254675490058</v>
      </c>
      <c r="N572">
        <v>10283.005467549006</v>
      </c>
      <c r="O572">
        <v>10781.285467549007</v>
      </c>
      <c r="Q572">
        <v>55256.338722598237</v>
      </c>
      <c r="R572">
        <v>53763.502231484723</v>
      </c>
      <c r="S572">
        <v>52270.665740371209</v>
      </c>
      <c r="T572">
        <v>50777.829249257695</v>
      </c>
      <c r="U572">
        <v>49284.992758144181</v>
      </c>
      <c r="W572">
        <v>0</v>
      </c>
      <c r="AB572">
        <v>1</v>
      </c>
      <c r="AC572">
        <v>1</v>
      </c>
      <c r="AD572">
        <v>1</v>
      </c>
      <c r="AE572">
        <v>1</v>
      </c>
      <c r="AF572">
        <v>1</v>
      </c>
      <c r="AL572">
        <v>5.7844524000000002</v>
      </c>
      <c r="AM572" s="5">
        <v>11.154384613037109</v>
      </c>
      <c r="AN572">
        <v>570.77625570776252</v>
      </c>
      <c r="AO572">
        <f t="shared" si="8"/>
        <v>26826.48401826484</v>
      </c>
      <c r="AP572">
        <v>684.93150684931504</v>
      </c>
      <c r="AQ572">
        <v>0.11753</v>
      </c>
      <c r="AR572">
        <v>0.100161</v>
      </c>
      <c r="AS572">
        <v>0.17246</v>
      </c>
      <c r="AT572">
        <v>0.16292699999999999</v>
      </c>
      <c r="AU572">
        <v>0.13513900000000001</v>
      </c>
      <c r="AW572">
        <v>0.11753000000000001</v>
      </c>
      <c r="AX572">
        <v>0.10016099999999999</v>
      </c>
      <c r="AY572">
        <v>0.17246</v>
      </c>
      <c r="AZ572">
        <v>0.16292699999999999</v>
      </c>
      <c r="BA572">
        <v>0.13513900000000001</v>
      </c>
      <c r="BC572" s="52">
        <v>100000</v>
      </c>
      <c r="BD572" s="52">
        <v>100000</v>
      </c>
      <c r="BE572">
        <v>0</v>
      </c>
      <c r="BF572">
        <v>0</v>
      </c>
      <c r="BG572">
        <v>0</v>
      </c>
    </row>
    <row r="573" spans="1:59">
      <c r="A573">
        <v>572</v>
      </c>
      <c r="E573">
        <v>9795.2054794520554</v>
      </c>
      <c r="K573">
        <v>8328.7070361605838</v>
      </c>
      <c r="L573">
        <v>8861.9662028272505</v>
      </c>
      <c r="M573">
        <v>9395.2253694939172</v>
      </c>
      <c r="N573">
        <v>9928.484536160584</v>
      </c>
      <c r="O573">
        <v>10461.743702827251</v>
      </c>
      <c r="Q573">
        <v>54873.37535404705</v>
      </c>
      <c r="R573">
        <v>53390.885218067036</v>
      </c>
      <c r="S573">
        <v>51908.395082087023</v>
      </c>
      <c r="T573">
        <v>50425.90494610701</v>
      </c>
      <c r="U573">
        <v>48943.414810126997</v>
      </c>
      <c r="W573">
        <v>0</v>
      </c>
      <c r="AB573">
        <v>1</v>
      </c>
      <c r="AC573">
        <v>1</v>
      </c>
      <c r="AD573">
        <v>1</v>
      </c>
      <c r="AE573">
        <v>1</v>
      </c>
      <c r="AF573">
        <v>1</v>
      </c>
      <c r="AL573">
        <v>5.7925987000000001</v>
      </c>
      <c r="AM573" s="5">
        <v>11.243979454040529</v>
      </c>
      <c r="AN573">
        <v>570.77625570776252</v>
      </c>
      <c r="AO573">
        <f t="shared" si="8"/>
        <v>26826.48401826484</v>
      </c>
      <c r="AP573">
        <v>684.93150684931504</v>
      </c>
      <c r="AQ573">
        <v>0.11663599999999999</v>
      </c>
      <c r="AR573">
        <v>0.100325</v>
      </c>
      <c r="AS573">
        <v>0.17477699999999999</v>
      </c>
      <c r="AT573">
        <v>0.164769</v>
      </c>
      <c r="AU573">
        <v>0.13630500000000001</v>
      </c>
      <c r="AW573">
        <v>0.116636</v>
      </c>
      <c r="AX573">
        <v>0.10032499999999998</v>
      </c>
      <c r="AY573">
        <v>0.17477700000000002</v>
      </c>
      <c r="AZ573">
        <v>0.164769</v>
      </c>
      <c r="BA573">
        <v>0.13630500000000001</v>
      </c>
      <c r="BC573" s="52">
        <v>100000</v>
      </c>
      <c r="BD573" s="52">
        <v>100000</v>
      </c>
      <c r="BE573">
        <v>0</v>
      </c>
      <c r="BF573">
        <v>0</v>
      </c>
      <c r="BG573">
        <v>0</v>
      </c>
    </row>
    <row r="574" spans="1:59">
      <c r="A574">
        <v>573</v>
      </c>
      <c r="E574">
        <v>9795.2054794520554</v>
      </c>
      <c r="K574">
        <v>7194.6747754817843</v>
      </c>
      <c r="L574">
        <v>7681.4056088151174</v>
      </c>
      <c r="M574">
        <v>8168.1364421484504</v>
      </c>
      <c r="N574">
        <v>8654.8672754817835</v>
      </c>
      <c r="O574">
        <v>9141.5981088151166</v>
      </c>
      <c r="Q574">
        <v>53143.35888475892</v>
      </c>
      <c r="R574">
        <v>51707.607852023582</v>
      </c>
      <c r="S574">
        <v>50271.856819288245</v>
      </c>
      <c r="T574">
        <v>48836.105786552907</v>
      </c>
      <c r="U574">
        <v>47400.35475381757</v>
      </c>
      <c r="W574">
        <v>0</v>
      </c>
      <c r="AB574">
        <v>1</v>
      </c>
      <c r="AC574">
        <v>1</v>
      </c>
      <c r="AD574">
        <v>1</v>
      </c>
      <c r="AE574">
        <v>1</v>
      </c>
      <c r="AF574">
        <v>1</v>
      </c>
      <c r="AL574">
        <v>5.4580225999999996</v>
      </c>
      <c r="AM574" s="5">
        <v>10.72237586975098</v>
      </c>
      <c r="AN574">
        <v>570.77625570776252</v>
      </c>
      <c r="AO574">
        <f t="shared" si="8"/>
        <v>26826.48401826484</v>
      </c>
      <c r="AP574">
        <v>684.93150684931504</v>
      </c>
      <c r="AQ574">
        <v>0.115288</v>
      </c>
      <c r="AR574">
        <v>0.102146</v>
      </c>
      <c r="AS574">
        <v>0.18043100000000001</v>
      </c>
      <c r="AT574">
        <v>0.16734000000000002</v>
      </c>
      <c r="AU574">
        <v>0.13741700000000001</v>
      </c>
      <c r="AW574">
        <v>0.11528799999999999</v>
      </c>
      <c r="AX574">
        <v>0.102146</v>
      </c>
      <c r="AY574">
        <v>0.18043100000000001</v>
      </c>
      <c r="AZ574">
        <v>0.16734000000000004</v>
      </c>
      <c r="BA574">
        <v>0.13741700000000001</v>
      </c>
      <c r="BC574" s="52">
        <v>100000</v>
      </c>
      <c r="BD574" s="52">
        <v>100000</v>
      </c>
      <c r="BE574">
        <v>0</v>
      </c>
      <c r="BF574">
        <v>0</v>
      </c>
      <c r="BG574">
        <v>0</v>
      </c>
    </row>
    <row r="575" spans="1:59">
      <c r="A575">
        <v>574</v>
      </c>
      <c r="E575">
        <v>9795.2054794520554</v>
      </c>
      <c r="K575">
        <v>6094.5465720810116</v>
      </c>
      <c r="L575">
        <v>6497.4332387476779</v>
      </c>
      <c r="M575">
        <v>6900.3199054143442</v>
      </c>
      <c r="N575">
        <v>7303.2065720810106</v>
      </c>
      <c r="O575">
        <v>7706.0932387476769</v>
      </c>
      <c r="Q575">
        <v>48005.674892035808</v>
      </c>
      <c r="R575">
        <v>46708.726435717821</v>
      </c>
      <c r="S575">
        <v>45411.777979399834</v>
      </c>
      <c r="T575">
        <v>44114.829523081848</v>
      </c>
      <c r="U575">
        <v>42817.881066763861</v>
      </c>
      <c r="W575">
        <v>0</v>
      </c>
      <c r="AB575">
        <v>1</v>
      </c>
      <c r="AC575">
        <v>1</v>
      </c>
      <c r="AD575">
        <v>1</v>
      </c>
      <c r="AE575">
        <v>1</v>
      </c>
      <c r="AF575">
        <v>1</v>
      </c>
      <c r="AL575">
        <v>5.2790600000000003</v>
      </c>
      <c r="AM575" s="5">
        <v>10.048568725585939</v>
      </c>
      <c r="AN575">
        <v>570.77625570776252</v>
      </c>
      <c r="AO575">
        <f t="shared" si="8"/>
        <v>26826.48401826484</v>
      </c>
      <c r="AP575">
        <v>684.93150684931504</v>
      </c>
      <c r="AQ575">
        <v>0.1134</v>
      </c>
      <c r="AR575">
        <v>0.102476</v>
      </c>
      <c r="AS575">
        <v>0.18071000000000001</v>
      </c>
      <c r="AT575">
        <v>0.16764500000000002</v>
      </c>
      <c r="AU575">
        <v>0.139928</v>
      </c>
      <c r="AW575">
        <v>0.11339999999999999</v>
      </c>
      <c r="AX575">
        <v>0.102476</v>
      </c>
      <c r="AY575">
        <v>0.18071000000000004</v>
      </c>
      <c r="AZ575">
        <v>0.16764500000000004</v>
      </c>
      <c r="BA575">
        <v>0.139928</v>
      </c>
      <c r="BC575" s="52">
        <v>100000</v>
      </c>
      <c r="BD575" s="52">
        <v>100000</v>
      </c>
      <c r="BE575">
        <v>0</v>
      </c>
      <c r="BF575">
        <v>0</v>
      </c>
      <c r="BG575">
        <v>0</v>
      </c>
    </row>
    <row r="576" spans="1:59">
      <c r="A576">
        <v>575</v>
      </c>
      <c r="E576">
        <v>9795.2054794520554</v>
      </c>
      <c r="K576">
        <v>5974.1287134728509</v>
      </c>
      <c r="L576">
        <v>6301.9153801395178</v>
      </c>
      <c r="M576">
        <v>6629.7020468061846</v>
      </c>
      <c r="N576">
        <v>6957.4887134728515</v>
      </c>
      <c r="O576">
        <v>7285.2753801395183</v>
      </c>
      <c r="Q576">
        <v>39591.236913730907</v>
      </c>
      <c r="R576">
        <v>38521.617673711269</v>
      </c>
      <c r="S576">
        <v>37451.998433691631</v>
      </c>
      <c r="T576">
        <v>36382.379193671994</v>
      </c>
      <c r="U576">
        <v>35312.759953652356</v>
      </c>
      <c r="W576">
        <v>0</v>
      </c>
      <c r="AB576">
        <v>1</v>
      </c>
      <c r="AC576">
        <v>1</v>
      </c>
      <c r="AD576">
        <v>1</v>
      </c>
      <c r="AE576">
        <v>1</v>
      </c>
      <c r="AF576">
        <v>1</v>
      </c>
      <c r="AL576">
        <v>5.0938569999999999</v>
      </c>
      <c r="AM576" s="5">
        <v>9.6747446060180664</v>
      </c>
      <c r="AN576">
        <v>570.77625570776252</v>
      </c>
      <c r="AO576">
        <f t="shared" si="8"/>
        <v>26826.48401826484</v>
      </c>
      <c r="AP576">
        <v>684.93150684931504</v>
      </c>
      <c r="AQ576">
        <v>0.111595</v>
      </c>
      <c r="AR576">
        <v>0.10128100000000001</v>
      </c>
      <c r="AS576">
        <v>0.171713</v>
      </c>
      <c r="AT576">
        <v>0.16397100000000001</v>
      </c>
      <c r="AU576">
        <v>0.138631</v>
      </c>
      <c r="AW576">
        <v>0.11159499999999999</v>
      </c>
      <c r="AX576">
        <v>0.101281</v>
      </c>
      <c r="AY576">
        <v>0.171713</v>
      </c>
      <c r="AZ576">
        <v>0.16397100000000003</v>
      </c>
      <c r="BA576">
        <v>0.138631</v>
      </c>
      <c r="BC576" s="52">
        <v>100000</v>
      </c>
      <c r="BD576" s="52">
        <v>100000</v>
      </c>
      <c r="BE576">
        <v>0</v>
      </c>
      <c r="BF576">
        <v>0</v>
      </c>
      <c r="BG576">
        <v>0</v>
      </c>
    </row>
    <row r="577" spans="1:59">
      <c r="A577">
        <v>576</v>
      </c>
      <c r="E577">
        <v>9795.2054794520554</v>
      </c>
      <c r="K577">
        <v>4607.4444735413899</v>
      </c>
      <c r="L577">
        <v>4868.7944735413894</v>
      </c>
      <c r="M577">
        <v>5130.1444735413897</v>
      </c>
      <c r="N577">
        <v>5391.4944735413901</v>
      </c>
      <c r="O577">
        <v>5652.8444735413905</v>
      </c>
      <c r="Q577">
        <v>31878.51905624487</v>
      </c>
      <c r="R577">
        <v>31017.270960046539</v>
      </c>
      <c r="S577">
        <v>30156.022863848208</v>
      </c>
      <c r="T577">
        <v>29294.774767649877</v>
      </c>
      <c r="U577">
        <v>28433.526671451546</v>
      </c>
      <c r="W577">
        <v>0</v>
      </c>
      <c r="AB577">
        <v>1</v>
      </c>
      <c r="AC577">
        <v>1</v>
      </c>
      <c r="AD577">
        <v>1</v>
      </c>
      <c r="AE577">
        <v>1</v>
      </c>
      <c r="AF577">
        <v>1</v>
      </c>
      <c r="AL577">
        <v>5.0536941999999998</v>
      </c>
      <c r="AM577" s="5">
        <v>9.9233303070068359</v>
      </c>
      <c r="AN577">
        <v>570.77625570776252</v>
      </c>
      <c r="AO577">
        <f t="shared" si="8"/>
        <v>26826.48401826484</v>
      </c>
      <c r="AP577">
        <v>684.93150684931504</v>
      </c>
      <c r="AQ577">
        <v>0.10726999999999999</v>
      </c>
      <c r="AR577">
        <v>9.9221400000000001E-2</v>
      </c>
      <c r="AS577">
        <v>0.17103699999999999</v>
      </c>
      <c r="AT577">
        <v>0.163325</v>
      </c>
      <c r="AU577">
        <v>0.13628200000000001</v>
      </c>
      <c r="AW577">
        <v>0.10726999999999999</v>
      </c>
      <c r="AX577">
        <v>9.9221400000000001E-2</v>
      </c>
      <c r="AY577">
        <v>0.17103699999999999</v>
      </c>
      <c r="AZ577">
        <v>0.163325</v>
      </c>
      <c r="BA577">
        <v>0.13628200000000001</v>
      </c>
      <c r="BC577" s="52">
        <v>100000</v>
      </c>
      <c r="BD577" s="52">
        <v>100000</v>
      </c>
      <c r="BE577">
        <v>0</v>
      </c>
      <c r="BF577">
        <v>0</v>
      </c>
      <c r="BG577">
        <v>0</v>
      </c>
    </row>
    <row r="578" spans="1:59">
      <c r="A578">
        <v>577</v>
      </c>
      <c r="E578">
        <v>9795.2054794520554</v>
      </c>
      <c r="K578">
        <v>3360.2386607321814</v>
      </c>
      <c r="L578">
        <v>3572.6678273988482</v>
      </c>
      <c r="M578">
        <v>3785.096994065515</v>
      </c>
      <c r="N578">
        <v>3997.5261607321818</v>
      </c>
      <c r="O578">
        <v>4209.9553273988486</v>
      </c>
      <c r="Q578">
        <v>26273.311135712669</v>
      </c>
      <c r="R578">
        <v>25563.496506120271</v>
      </c>
      <c r="S578">
        <v>24853.681876527873</v>
      </c>
      <c r="T578">
        <v>24143.867246935475</v>
      </c>
      <c r="U578">
        <v>23434.052617343077</v>
      </c>
      <c r="W578">
        <v>0</v>
      </c>
      <c r="AB578">
        <v>1</v>
      </c>
      <c r="AC578">
        <v>1</v>
      </c>
      <c r="AD578">
        <v>1</v>
      </c>
      <c r="AE578">
        <v>1</v>
      </c>
      <c r="AF578">
        <v>1</v>
      </c>
      <c r="AL578">
        <v>5.7072010000000004</v>
      </c>
      <c r="AM578" s="5">
        <v>9.981471061706543</v>
      </c>
      <c r="AN578">
        <v>570.77625570776252</v>
      </c>
      <c r="AO578">
        <f t="shared" si="8"/>
        <v>26826.48401826484</v>
      </c>
      <c r="AP578">
        <v>684.93150684931504</v>
      </c>
      <c r="AQ578">
        <v>0.106916</v>
      </c>
      <c r="AR578">
        <v>9.8550200000000004E-2</v>
      </c>
      <c r="AS578">
        <v>0.17294399999999999</v>
      </c>
      <c r="AT578">
        <v>0.162823</v>
      </c>
      <c r="AU578">
        <v>0.13531700000000002</v>
      </c>
      <c r="AW578">
        <v>0.106916</v>
      </c>
      <c r="AX578">
        <v>9.8550200000000018E-2</v>
      </c>
      <c r="AY578">
        <v>0.17294399999999999</v>
      </c>
      <c r="AZ578">
        <v>0.162823</v>
      </c>
      <c r="BA578">
        <v>0.13531700000000002</v>
      </c>
      <c r="BC578" s="52">
        <v>100000</v>
      </c>
      <c r="BD578" s="52">
        <v>100000</v>
      </c>
      <c r="BE578">
        <v>0</v>
      </c>
      <c r="BF578">
        <v>0</v>
      </c>
      <c r="BG578">
        <v>0</v>
      </c>
    </row>
    <row r="579" spans="1:59">
      <c r="A579">
        <v>578</v>
      </c>
      <c r="E579">
        <v>9795.2054794520554</v>
      </c>
      <c r="K579">
        <v>2393.9947899305425</v>
      </c>
      <c r="L579">
        <v>2493.6497899305423</v>
      </c>
      <c r="M579">
        <v>2593.304789930542</v>
      </c>
      <c r="N579">
        <v>2692.9597899305418</v>
      </c>
      <c r="O579">
        <v>2792.6147899305415</v>
      </c>
      <c r="Q579">
        <v>27591.38627427509</v>
      </c>
      <c r="R579">
        <v>26845.961781984293</v>
      </c>
      <c r="S579">
        <v>26100.537289693497</v>
      </c>
      <c r="T579">
        <v>25355.1127974027</v>
      </c>
      <c r="U579">
        <v>24609.688305111904</v>
      </c>
      <c r="W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L579">
        <v>6.4343440000000003</v>
      </c>
      <c r="AM579" s="5">
        <v>10.092549324035639</v>
      </c>
      <c r="AN579">
        <v>570.77625570776252</v>
      </c>
      <c r="AO579">
        <f t="shared" ref="AO579:AO642" si="9">235000000/8760</f>
        <v>26826.48401826484</v>
      </c>
      <c r="AP579">
        <v>684.93150684931504</v>
      </c>
      <c r="AQ579">
        <v>0.107155</v>
      </c>
      <c r="AR579">
        <v>9.8632700000000004E-2</v>
      </c>
      <c r="AS579">
        <v>0.174236</v>
      </c>
      <c r="AT579">
        <v>0.16378999999999999</v>
      </c>
      <c r="AU579">
        <v>0.13499799999999998</v>
      </c>
      <c r="AW579">
        <v>0.10715499999999999</v>
      </c>
      <c r="AX579">
        <v>9.8632700000000004E-2</v>
      </c>
      <c r="AY579">
        <v>0.174236</v>
      </c>
      <c r="AZ579">
        <v>0.16378999999999999</v>
      </c>
      <c r="BA579">
        <v>0.13499800000000001</v>
      </c>
      <c r="BC579" s="52">
        <v>100000</v>
      </c>
      <c r="BD579" s="52">
        <v>100000</v>
      </c>
      <c r="BE579">
        <v>0</v>
      </c>
      <c r="BF579">
        <v>0</v>
      </c>
      <c r="BG579">
        <v>0</v>
      </c>
    </row>
    <row r="580" spans="1:59">
      <c r="A580">
        <v>579</v>
      </c>
      <c r="E580">
        <v>9795.2054794520554</v>
      </c>
      <c r="K580">
        <v>1809.8086528074232</v>
      </c>
      <c r="L580">
        <v>1858.1511528074232</v>
      </c>
      <c r="M580">
        <v>1906.4936528074231</v>
      </c>
      <c r="N580">
        <v>1954.8361528074231</v>
      </c>
      <c r="O580">
        <v>2003.1786528074231</v>
      </c>
      <c r="Q580">
        <v>28022.036487946709</v>
      </c>
      <c r="R580">
        <v>27264.97730609819</v>
      </c>
      <c r="S580">
        <v>26507.918124249671</v>
      </c>
      <c r="T580">
        <v>25750.858942401152</v>
      </c>
      <c r="U580">
        <v>24993.799760552633</v>
      </c>
      <c r="W580">
        <v>0</v>
      </c>
      <c r="AB580">
        <v>1</v>
      </c>
      <c r="AC580">
        <v>1</v>
      </c>
      <c r="AD580">
        <v>1</v>
      </c>
      <c r="AE580">
        <v>1</v>
      </c>
      <c r="AF580">
        <v>1</v>
      </c>
      <c r="AL580">
        <v>6.5552869999999999</v>
      </c>
      <c r="AM580" s="5">
        <v>10.15738010406494</v>
      </c>
      <c r="AN580">
        <v>570.77625570776252</v>
      </c>
      <c r="AO580">
        <f t="shared" si="9"/>
        <v>26826.48401826484</v>
      </c>
      <c r="AP580">
        <v>684.93150684931504</v>
      </c>
      <c r="AQ580">
        <v>0.107127</v>
      </c>
      <c r="AR580">
        <v>9.8406300000000002E-2</v>
      </c>
      <c r="AS580">
        <v>0.169682</v>
      </c>
      <c r="AT580">
        <v>0.16081600000000001</v>
      </c>
      <c r="AU580">
        <v>0.13303999999999999</v>
      </c>
      <c r="AW580">
        <v>0.10712700000000001</v>
      </c>
      <c r="AX580">
        <v>9.8406299999999988E-2</v>
      </c>
      <c r="AY580">
        <v>0.169682</v>
      </c>
      <c r="AZ580">
        <v>0.16081600000000001</v>
      </c>
      <c r="BA580">
        <v>0.13303999999999999</v>
      </c>
      <c r="BC580" s="52">
        <v>100000</v>
      </c>
      <c r="BD580" s="52">
        <v>100000</v>
      </c>
      <c r="BE580">
        <v>0</v>
      </c>
      <c r="BF580">
        <v>0</v>
      </c>
      <c r="BG580">
        <v>0</v>
      </c>
    </row>
    <row r="581" spans="1:59">
      <c r="A581">
        <v>580</v>
      </c>
      <c r="E581">
        <v>9795.2054794520554</v>
      </c>
      <c r="K581">
        <v>1695.3081699312918</v>
      </c>
      <c r="L581">
        <v>1736.8306699312918</v>
      </c>
      <c r="M581">
        <v>1778.3531699312919</v>
      </c>
      <c r="N581">
        <v>1819.8756699312919</v>
      </c>
      <c r="O581">
        <v>1861.3981699312919</v>
      </c>
      <c r="Q581">
        <v>30440.98862525215</v>
      </c>
      <c r="R581">
        <v>29618.577665073495</v>
      </c>
      <c r="S581">
        <v>28796.16670489484</v>
      </c>
      <c r="T581">
        <v>27973.755744716185</v>
      </c>
      <c r="U581">
        <v>27151.34478453753</v>
      </c>
      <c r="W581">
        <v>0</v>
      </c>
      <c r="AB581">
        <v>1</v>
      </c>
      <c r="AC581">
        <v>1</v>
      </c>
      <c r="AD581">
        <v>1</v>
      </c>
      <c r="AE581">
        <v>1</v>
      </c>
      <c r="AF581">
        <v>1</v>
      </c>
      <c r="AL581">
        <v>6.4601480000000002</v>
      </c>
      <c r="AM581" s="5">
        <v>10.40777683258057</v>
      </c>
      <c r="AN581">
        <v>570.77625570776252</v>
      </c>
      <c r="AO581">
        <f t="shared" si="9"/>
        <v>26826.48401826484</v>
      </c>
      <c r="AP581">
        <v>684.93150684931504</v>
      </c>
      <c r="AQ581">
        <v>0.10627500000000001</v>
      </c>
      <c r="AR581">
        <v>9.7715400000000008E-2</v>
      </c>
      <c r="AS581">
        <v>0.172404</v>
      </c>
      <c r="AT581">
        <v>0.159606</v>
      </c>
      <c r="AU581">
        <v>0.13559000000000002</v>
      </c>
      <c r="AW581">
        <v>0.10627499999999999</v>
      </c>
      <c r="AX581">
        <v>9.7715399999999994E-2</v>
      </c>
      <c r="AY581">
        <v>0.172404</v>
      </c>
      <c r="AZ581">
        <v>0.15960600000000003</v>
      </c>
      <c r="BA581">
        <v>0.13559000000000004</v>
      </c>
      <c r="BC581" s="52">
        <v>100000</v>
      </c>
      <c r="BD581" s="52">
        <v>100000</v>
      </c>
      <c r="BE581">
        <v>0</v>
      </c>
      <c r="BF581">
        <v>0</v>
      </c>
      <c r="BG581">
        <v>0</v>
      </c>
    </row>
    <row r="582" spans="1:59">
      <c r="A582">
        <v>581</v>
      </c>
      <c r="E582">
        <v>9795.2054794520554</v>
      </c>
      <c r="K582">
        <v>1913.7937852153382</v>
      </c>
      <c r="L582">
        <v>1954.4912852153382</v>
      </c>
      <c r="M582">
        <v>1995.1887852153382</v>
      </c>
      <c r="N582">
        <v>2035.8862852153381</v>
      </c>
      <c r="O582">
        <v>2076.5837852153381</v>
      </c>
      <c r="Q582">
        <v>35828.217375866647</v>
      </c>
      <c r="R582">
        <v>34860.261998784132</v>
      </c>
      <c r="S582">
        <v>33892.306621701617</v>
      </c>
      <c r="T582">
        <v>32924.351244619102</v>
      </c>
      <c r="U582">
        <v>31956.39586753659</v>
      </c>
      <c r="W582">
        <v>0</v>
      </c>
      <c r="AB582">
        <v>1</v>
      </c>
      <c r="AC582">
        <v>1</v>
      </c>
      <c r="AD582">
        <v>1</v>
      </c>
      <c r="AE582">
        <v>1</v>
      </c>
      <c r="AF582">
        <v>1</v>
      </c>
      <c r="AL582">
        <v>6.2190079999999996</v>
      </c>
      <c r="AM582" s="5">
        <v>10.504350662231451</v>
      </c>
      <c r="AN582">
        <v>570.77625570776252</v>
      </c>
      <c r="AO582">
        <f t="shared" si="9"/>
        <v>26826.48401826484</v>
      </c>
      <c r="AP582">
        <v>684.93150684931504</v>
      </c>
      <c r="AQ582">
        <v>0.106628</v>
      </c>
      <c r="AR582">
        <v>9.7688700000000003E-2</v>
      </c>
      <c r="AS582">
        <v>0.171375</v>
      </c>
      <c r="AT582">
        <v>0.15956499999999998</v>
      </c>
      <c r="AU582">
        <v>0.134157</v>
      </c>
      <c r="AW582">
        <v>0.10662799999999999</v>
      </c>
      <c r="AX582">
        <v>9.7688700000000003E-2</v>
      </c>
      <c r="AY582">
        <v>0.171375</v>
      </c>
      <c r="AZ582">
        <v>0.15956500000000001</v>
      </c>
      <c r="BA582">
        <v>0.13415700000000003</v>
      </c>
      <c r="BC582" s="52">
        <v>100000</v>
      </c>
      <c r="BD582" s="52">
        <v>100000</v>
      </c>
      <c r="BE582">
        <v>0</v>
      </c>
      <c r="BF582">
        <v>0</v>
      </c>
      <c r="BG582">
        <v>0</v>
      </c>
    </row>
    <row r="583" spans="1:59">
      <c r="A583">
        <v>582</v>
      </c>
      <c r="E583">
        <v>9795.2054794520554</v>
      </c>
      <c r="K583">
        <v>2793.5781077227562</v>
      </c>
      <c r="L583">
        <v>2834.6881077227563</v>
      </c>
      <c r="M583">
        <v>2875.7981077227564</v>
      </c>
      <c r="N583">
        <v>2916.9081077227565</v>
      </c>
      <c r="O583">
        <v>2958.0181077227567</v>
      </c>
      <c r="Q583">
        <v>52561.606535294202</v>
      </c>
      <c r="R583">
        <v>51141.572457806898</v>
      </c>
      <c r="S583">
        <v>49721.538380319595</v>
      </c>
      <c r="T583">
        <v>48301.504302832291</v>
      </c>
      <c r="U583">
        <v>46881.470225344987</v>
      </c>
      <c r="W583">
        <v>0</v>
      </c>
      <c r="AB583">
        <v>1</v>
      </c>
      <c r="AC583">
        <v>1</v>
      </c>
      <c r="AD583">
        <v>1</v>
      </c>
      <c r="AE583">
        <v>1</v>
      </c>
      <c r="AF583">
        <v>1</v>
      </c>
      <c r="AL583">
        <v>5.9368996999999997</v>
      </c>
      <c r="AM583" s="5">
        <v>10.223079681396481</v>
      </c>
      <c r="AN583">
        <v>570.77625570776252</v>
      </c>
      <c r="AO583">
        <f t="shared" si="9"/>
        <v>26826.48401826484</v>
      </c>
      <c r="AP583">
        <v>684.93150684931504</v>
      </c>
      <c r="AQ583">
        <v>0.107944</v>
      </c>
      <c r="AR583">
        <v>9.91977E-2</v>
      </c>
      <c r="AS583">
        <v>0.17297000000000001</v>
      </c>
      <c r="AT583">
        <v>0.16258500000000001</v>
      </c>
      <c r="AU583">
        <v>0.138067</v>
      </c>
      <c r="AW583">
        <v>0.107944</v>
      </c>
      <c r="AX583">
        <v>9.9197699999999986E-2</v>
      </c>
      <c r="AY583">
        <v>0.17297000000000001</v>
      </c>
      <c r="AZ583">
        <v>0.16258500000000004</v>
      </c>
      <c r="BA583">
        <v>0.138067</v>
      </c>
      <c r="BC583" s="52">
        <v>100000</v>
      </c>
      <c r="BD583" s="52">
        <v>100000</v>
      </c>
      <c r="BE583">
        <v>0</v>
      </c>
      <c r="BF583">
        <v>0</v>
      </c>
      <c r="BG583">
        <v>0</v>
      </c>
    </row>
    <row r="584" spans="1:59">
      <c r="A584">
        <v>583</v>
      </c>
      <c r="E584">
        <v>9795.2054794520554</v>
      </c>
      <c r="K584">
        <v>4383.7327729718854</v>
      </c>
      <c r="L584">
        <v>4424.7052729718853</v>
      </c>
      <c r="M584">
        <v>4465.6777729718851</v>
      </c>
      <c r="N584">
        <v>4506.650272971885</v>
      </c>
      <c r="O584">
        <v>4547.6227729718848</v>
      </c>
      <c r="Q584">
        <v>62338.069044516167</v>
      </c>
      <c r="R584">
        <v>60653.908520187135</v>
      </c>
      <c r="S584">
        <v>58969.747995858095</v>
      </c>
      <c r="T584">
        <v>57285.587471529056</v>
      </c>
      <c r="U584">
        <v>55601.426947200016</v>
      </c>
      <c r="W584">
        <v>0</v>
      </c>
      <c r="AB584">
        <v>1</v>
      </c>
      <c r="AC584">
        <v>1</v>
      </c>
      <c r="AD584">
        <v>1</v>
      </c>
      <c r="AE584">
        <v>1</v>
      </c>
      <c r="AF584">
        <v>1</v>
      </c>
      <c r="AL584">
        <v>5.8014289999999997</v>
      </c>
      <c r="AM584" s="5">
        <v>10.02908897399902</v>
      </c>
      <c r="AN584">
        <v>570.77625570776252</v>
      </c>
      <c r="AO584">
        <f t="shared" si="9"/>
        <v>26826.48401826484</v>
      </c>
      <c r="AP584">
        <v>684.93150684931504</v>
      </c>
      <c r="AQ584">
        <v>0.13223799999999999</v>
      </c>
      <c r="AR584">
        <v>0.12884399999999999</v>
      </c>
      <c r="AS584">
        <v>0.200044</v>
      </c>
      <c r="AT584">
        <v>0.18355000000000002</v>
      </c>
      <c r="AU584">
        <v>0.15400299999999997</v>
      </c>
      <c r="AW584">
        <v>0.13223800000000002</v>
      </c>
      <c r="AX584">
        <v>0.12884400000000001</v>
      </c>
      <c r="AY584">
        <v>0.200044</v>
      </c>
      <c r="AZ584">
        <v>0.18355000000000005</v>
      </c>
      <c r="BA584">
        <v>0.154003</v>
      </c>
      <c r="BC584" s="52">
        <v>100000</v>
      </c>
      <c r="BD584" s="52">
        <v>100000</v>
      </c>
      <c r="BE584">
        <v>0</v>
      </c>
      <c r="BF584">
        <v>0</v>
      </c>
      <c r="BG584">
        <v>0</v>
      </c>
    </row>
    <row r="585" spans="1:59">
      <c r="A585">
        <v>584</v>
      </c>
      <c r="E585">
        <v>9795.2054794520554</v>
      </c>
      <c r="K585">
        <v>5733.2027497262916</v>
      </c>
      <c r="L585">
        <v>5775.1377497262911</v>
      </c>
      <c r="M585">
        <v>5817.0727497262906</v>
      </c>
      <c r="N585">
        <v>5859.0077497262901</v>
      </c>
      <c r="O585">
        <v>5900.9427497262895</v>
      </c>
      <c r="Q585">
        <v>58634.658398130327</v>
      </c>
      <c r="R585">
        <v>57050.551311653326</v>
      </c>
      <c r="S585">
        <v>55466.444225176325</v>
      </c>
      <c r="T585">
        <v>53882.337138699324</v>
      </c>
      <c r="U585">
        <v>52298.230052222323</v>
      </c>
      <c r="W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L585">
        <v>5.6860020000000002</v>
      </c>
      <c r="AM585" s="5">
        <v>9.9692134857177734</v>
      </c>
      <c r="AN585">
        <v>570.77625570776252</v>
      </c>
      <c r="AO585">
        <f t="shared" si="9"/>
        <v>26826.48401826484</v>
      </c>
      <c r="AP585">
        <v>684.93150684931504</v>
      </c>
      <c r="AQ585">
        <v>0.14244800000000002</v>
      </c>
      <c r="AR585">
        <v>0.185525</v>
      </c>
      <c r="AS585">
        <v>0.21548200000000001</v>
      </c>
      <c r="AT585">
        <v>0.18697</v>
      </c>
      <c r="AU585">
        <v>0.15891</v>
      </c>
      <c r="AW585">
        <v>0.14244800000000002</v>
      </c>
      <c r="AX585">
        <v>0.185525</v>
      </c>
      <c r="AY585">
        <v>0.21548200000000001</v>
      </c>
      <c r="AZ585">
        <v>0.18697000000000003</v>
      </c>
      <c r="BA585">
        <v>0.15891</v>
      </c>
      <c r="BC585" s="52">
        <v>100000</v>
      </c>
      <c r="BD585" s="52">
        <v>100000</v>
      </c>
      <c r="BE585">
        <v>0</v>
      </c>
      <c r="BF585">
        <v>0</v>
      </c>
      <c r="BG585">
        <v>0</v>
      </c>
    </row>
    <row r="586" spans="1:59">
      <c r="A586">
        <v>585</v>
      </c>
      <c r="E586">
        <v>9795.2054794520554</v>
      </c>
      <c r="K586">
        <v>4854.5867994931205</v>
      </c>
      <c r="L586">
        <v>4904.0842994931209</v>
      </c>
      <c r="M586">
        <v>4953.5817994931203</v>
      </c>
      <c r="N586">
        <v>5003.0792994931198</v>
      </c>
      <c r="O586">
        <v>5052.5767994931193</v>
      </c>
      <c r="Q586">
        <v>56040.326909926203</v>
      </c>
      <c r="R586">
        <v>54526.309750804794</v>
      </c>
      <c r="S586">
        <v>53012.292591683385</v>
      </c>
      <c r="T586">
        <v>51498.275432561975</v>
      </c>
      <c r="U586">
        <v>49984.258273440566</v>
      </c>
      <c r="W586">
        <v>4.4940000000000001E-2</v>
      </c>
      <c r="AB586">
        <v>1</v>
      </c>
      <c r="AC586">
        <v>1</v>
      </c>
      <c r="AD586">
        <v>1</v>
      </c>
      <c r="AE586">
        <v>1</v>
      </c>
      <c r="AF586">
        <v>1</v>
      </c>
      <c r="AL586">
        <v>5.0647130000000002</v>
      </c>
      <c r="AM586" s="5">
        <v>9.9426145553588867</v>
      </c>
      <c r="AN586">
        <v>570.77625570776252</v>
      </c>
      <c r="AO586">
        <f t="shared" si="9"/>
        <v>26826.48401826484</v>
      </c>
      <c r="AP586">
        <v>684.93150684931504</v>
      </c>
      <c r="AQ586">
        <v>0.14221899999999998</v>
      </c>
      <c r="AR586">
        <v>0.18044200000000002</v>
      </c>
      <c r="AS586">
        <v>0.20777500000000002</v>
      </c>
      <c r="AT586">
        <v>0.184808</v>
      </c>
      <c r="AU586">
        <v>0.16022999999999998</v>
      </c>
      <c r="AW586">
        <v>0.14221899999999998</v>
      </c>
      <c r="AX586">
        <v>0.18044200000000005</v>
      </c>
      <c r="AY586">
        <v>0.20777500000000004</v>
      </c>
      <c r="AZ586">
        <v>0.18480800000000003</v>
      </c>
      <c r="BA586">
        <v>0.16022999999999998</v>
      </c>
      <c r="BC586" s="52">
        <v>100000</v>
      </c>
      <c r="BD586" s="52">
        <v>100000</v>
      </c>
      <c r="BE586">
        <v>0</v>
      </c>
      <c r="BF586">
        <v>0</v>
      </c>
      <c r="BG586">
        <v>0</v>
      </c>
    </row>
    <row r="587" spans="1:59">
      <c r="A587">
        <v>586</v>
      </c>
      <c r="E587">
        <v>9795.2054794520554</v>
      </c>
      <c r="K587">
        <v>4305.4518305973879</v>
      </c>
      <c r="L587">
        <v>4380.1943305973882</v>
      </c>
      <c r="M587">
        <v>4454.9368305973885</v>
      </c>
      <c r="N587">
        <v>4529.6793305973888</v>
      </c>
      <c r="O587">
        <v>4604.4218305973891</v>
      </c>
      <c r="Q587">
        <v>54402.073660585484</v>
      </c>
      <c r="R587">
        <v>52932.316477899047</v>
      </c>
      <c r="S587">
        <v>51462.55929521261</v>
      </c>
      <c r="T587">
        <v>49992.802112526173</v>
      </c>
      <c r="U587">
        <v>48523.044929839736</v>
      </c>
      <c r="W587">
        <v>0.11963</v>
      </c>
      <c r="AB587">
        <v>1</v>
      </c>
      <c r="AC587">
        <v>1</v>
      </c>
      <c r="AD587">
        <v>1</v>
      </c>
      <c r="AE587">
        <v>1</v>
      </c>
      <c r="AF587">
        <v>1</v>
      </c>
      <c r="AL587">
        <v>4.2311788000000004</v>
      </c>
      <c r="AM587" s="5">
        <v>9.7153921127319336</v>
      </c>
      <c r="AN587">
        <v>570.77625570776252</v>
      </c>
      <c r="AO587">
        <f t="shared" si="9"/>
        <v>26826.48401826484</v>
      </c>
      <c r="AP587">
        <v>684.93150684931504</v>
      </c>
      <c r="AQ587">
        <v>0.142349</v>
      </c>
      <c r="AR587">
        <v>0.18012500000000001</v>
      </c>
      <c r="AS587">
        <v>0.20541699999999999</v>
      </c>
      <c r="AT587">
        <v>0.17399600000000001</v>
      </c>
      <c r="AU587">
        <v>0.146452</v>
      </c>
      <c r="AW587">
        <v>0.142349</v>
      </c>
      <c r="AX587">
        <v>0.18012500000000004</v>
      </c>
      <c r="AY587">
        <v>0.20541700000000002</v>
      </c>
      <c r="AZ587">
        <v>0.17399600000000004</v>
      </c>
      <c r="BA587">
        <v>0.14645200000000003</v>
      </c>
      <c r="BC587" s="52">
        <v>100000</v>
      </c>
      <c r="BD587" s="52">
        <v>100000</v>
      </c>
      <c r="BE587">
        <v>0</v>
      </c>
      <c r="BF587">
        <v>0</v>
      </c>
      <c r="BG587">
        <v>0</v>
      </c>
    </row>
    <row r="588" spans="1:59">
      <c r="A588">
        <v>587</v>
      </c>
      <c r="E588">
        <v>9795.2054794520554</v>
      </c>
      <c r="K588">
        <v>4382.5644006976399</v>
      </c>
      <c r="L588">
        <v>4487.3069006976402</v>
      </c>
      <c r="M588">
        <v>4592.0494006976405</v>
      </c>
      <c r="N588">
        <v>4696.7919006976408</v>
      </c>
      <c r="O588">
        <v>4801.5344006976411</v>
      </c>
      <c r="Q588">
        <v>52471.994844749788</v>
      </c>
      <c r="R588">
        <v>51054.381763065103</v>
      </c>
      <c r="S588">
        <v>49636.768681380418</v>
      </c>
      <c r="T588">
        <v>48219.155599695732</v>
      </c>
      <c r="U588">
        <v>46801.542518011047</v>
      </c>
      <c r="W588">
        <v>0.12938</v>
      </c>
      <c r="AB588">
        <v>1</v>
      </c>
      <c r="AC588">
        <v>1</v>
      </c>
      <c r="AD588">
        <v>1</v>
      </c>
      <c r="AE588">
        <v>1</v>
      </c>
      <c r="AF588">
        <v>1</v>
      </c>
      <c r="AL588">
        <v>3.5033797999999998</v>
      </c>
      <c r="AM588" s="5">
        <v>9.4712791442871094</v>
      </c>
      <c r="AN588">
        <v>570.77625570776252</v>
      </c>
      <c r="AO588">
        <f t="shared" si="9"/>
        <v>26826.48401826484</v>
      </c>
      <c r="AP588">
        <v>684.93150684931504</v>
      </c>
      <c r="AQ588">
        <v>0.142096</v>
      </c>
      <c r="AR588">
        <v>0.18013999999999999</v>
      </c>
      <c r="AS588">
        <v>0.20471999999999999</v>
      </c>
      <c r="AT588">
        <v>0.16977799999999998</v>
      </c>
      <c r="AU588">
        <v>0.14222100000000001</v>
      </c>
      <c r="AW588">
        <v>0.142096</v>
      </c>
      <c r="AX588">
        <v>0.18014000000000002</v>
      </c>
      <c r="AY588">
        <v>0.20472000000000001</v>
      </c>
      <c r="AZ588">
        <v>0.16977799999999998</v>
      </c>
      <c r="BA588">
        <v>0.14222100000000004</v>
      </c>
      <c r="BC588" s="52">
        <v>100000</v>
      </c>
      <c r="BD588" s="52">
        <v>100000</v>
      </c>
      <c r="BE588">
        <v>0</v>
      </c>
      <c r="BF588">
        <v>0</v>
      </c>
      <c r="BG588">
        <v>0</v>
      </c>
    </row>
    <row r="589" spans="1:59">
      <c r="A589">
        <v>588</v>
      </c>
      <c r="E589">
        <v>9795.2054794520554</v>
      </c>
      <c r="K589">
        <v>5067.2305534059351</v>
      </c>
      <c r="L589">
        <v>5234.973886739268</v>
      </c>
      <c r="M589">
        <v>5402.7172200726018</v>
      </c>
      <c r="N589">
        <v>5570.4605534059356</v>
      </c>
      <c r="O589">
        <v>5738.2038867392694</v>
      </c>
      <c r="Q589">
        <v>50264.266734560799</v>
      </c>
      <c r="R589">
        <v>48906.298883859745</v>
      </c>
      <c r="S589">
        <v>47548.331033158691</v>
      </c>
      <c r="T589">
        <v>46190.363182457637</v>
      </c>
      <c r="U589">
        <v>44832.395331756583</v>
      </c>
      <c r="W589">
        <v>5.5490000000000005E-2</v>
      </c>
      <c r="AB589">
        <v>1</v>
      </c>
      <c r="AC589">
        <v>1</v>
      </c>
      <c r="AD589">
        <v>1</v>
      </c>
      <c r="AE589">
        <v>1</v>
      </c>
      <c r="AF589">
        <v>1</v>
      </c>
      <c r="AL589">
        <v>3.0157733000000002</v>
      </c>
      <c r="AM589" s="5">
        <v>9.4099559783935547</v>
      </c>
      <c r="AN589">
        <v>570.77625570776252</v>
      </c>
      <c r="AO589">
        <f t="shared" si="9"/>
        <v>26826.48401826484</v>
      </c>
      <c r="AP589">
        <v>684.93150684931504</v>
      </c>
      <c r="AQ589">
        <v>0.143124</v>
      </c>
      <c r="AR589">
        <v>0.183832</v>
      </c>
      <c r="AS589">
        <v>0.20808099999999999</v>
      </c>
      <c r="AT589">
        <v>0.17213000000000001</v>
      </c>
      <c r="AU589">
        <v>0.14316999999999999</v>
      </c>
      <c r="AW589">
        <v>0.14312400000000003</v>
      </c>
      <c r="AX589">
        <v>0.183832</v>
      </c>
      <c r="AY589">
        <v>0.20808100000000002</v>
      </c>
      <c r="AZ589">
        <v>0.17213000000000001</v>
      </c>
      <c r="BA589">
        <v>0.14317000000000002</v>
      </c>
      <c r="BC589" s="52">
        <v>100000</v>
      </c>
      <c r="BD589" s="52">
        <v>100000</v>
      </c>
      <c r="BE589">
        <v>0</v>
      </c>
      <c r="BF589">
        <v>0</v>
      </c>
      <c r="BG589">
        <v>0</v>
      </c>
    </row>
    <row r="590" spans="1:59">
      <c r="A590">
        <v>589</v>
      </c>
      <c r="E590">
        <v>9795.2054794520554</v>
      </c>
      <c r="K590">
        <v>4888.4695954462613</v>
      </c>
      <c r="L590">
        <v>5093.3370954462616</v>
      </c>
      <c r="M590">
        <v>5298.2045954462619</v>
      </c>
      <c r="N590">
        <v>5503.0720954462622</v>
      </c>
      <c r="O590">
        <v>5707.9395954462625</v>
      </c>
      <c r="Q590">
        <v>49547.765067097178</v>
      </c>
      <c r="R590">
        <v>48209.154630800454</v>
      </c>
      <c r="S590">
        <v>46870.544194503731</v>
      </c>
      <c r="T590">
        <v>45531.933758207007</v>
      </c>
      <c r="U590">
        <v>44193.323321910284</v>
      </c>
      <c r="W590">
        <v>4.0350000000000004E-2</v>
      </c>
      <c r="AB590">
        <v>1</v>
      </c>
      <c r="AC590">
        <v>1</v>
      </c>
      <c r="AD590">
        <v>1</v>
      </c>
      <c r="AE590">
        <v>1</v>
      </c>
      <c r="AF590">
        <v>1</v>
      </c>
      <c r="AL590">
        <v>2.9372240000000001</v>
      </c>
      <c r="AM590" s="5">
        <v>9.4678144454956055</v>
      </c>
      <c r="AN590">
        <v>570.77625570776252</v>
      </c>
      <c r="AO590">
        <f t="shared" si="9"/>
        <v>26826.48401826484</v>
      </c>
      <c r="AP590">
        <v>684.93150684931504</v>
      </c>
      <c r="AQ590">
        <v>0.14391900000000002</v>
      </c>
      <c r="AR590">
        <v>0.18930900000000001</v>
      </c>
      <c r="AS590">
        <v>0.211505</v>
      </c>
      <c r="AT590">
        <v>0.17599000000000001</v>
      </c>
      <c r="AU590">
        <v>0.14536000000000002</v>
      </c>
      <c r="AW590">
        <v>0.14391900000000002</v>
      </c>
      <c r="AX590">
        <v>0.18930900000000001</v>
      </c>
      <c r="AY590">
        <v>0.211505</v>
      </c>
      <c r="AZ590">
        <v>0.17599000000000004</v>
      </c>
      <c r="BA590">
        <v>0.14536000000000004</v>
      </c>
      <c r="BC590" s="52">
        <v>100000</v>
      </c>
      <c r="BD590" s="52">
        <v>100000</v>
      </c>
      <c r="BE590">
        <v>0</v>
      </c>
      <c r="BF590">
        <v>0</v>
      </c>
      <c r="BG590">
        <v>0</v>
      </c>
    </row>
    <row r="591" spans="1:59">
      <c r="A591">
        <v>590</v>
      </c>
      <c r="E591">
        <v>9795.2054794520554</v>
      </c>
      <c r="K591">
        <v>4877.9542449780456</v>
      </c>
      <c r="L591">
        <v>5139.304244978046</v>
      </c>
      <c r="M591">
        <v>5400.6542449780463</v>
      </c>
      <c r="N591">
        <v>5662.0042449780467</v>
      </c>
      <c r="O591">
        <v>5923.3542449780471</v>
      </c>
      <c r="Q591">
        <v>49076.814083736317</v>
      </c>
      <c r="R591">
        <v>47750.92712560745</v>
      </c>
      <c r="S591">
        <v>46425.040167478583</v>
      </c>
      <c r="T591">
        <v>45099.153209349715</v>
      </c>
      <c r="U591">
        <v>43773.266251220848</v>
      </c>
      <c r="W591">
        <v>3.49E-2</v>
      </c>
      <c r="AB591">
        <v>1</v>
      </c>
      <c r="AC591">
        <v>1</v>
      </c>
      <c r="AD591">
        <v>1</v>
      </c>
      <c r="AE591">
        <v>1</v>
      </c>
      <c r="AF591">
        <v>1</v>
      </c>
      <c r="AL591">
        <v>3.0537448</v>
      </c>
      <c r="AM591" s="5">
        <v>9.5975437164306641</v>
      </c>
      <c r="AN591">
        <v>570.77625570776252</v>
      </c>
      <c r="AO591">
        <f t="shared" si="9"/>
        <v>26826.48401826484</v>
      </c>
      <c r="AP591">
        <v>684.93150684931504</v>
      </c>
      <c r="AQ591">
        <v>0.14608000000000002</v>
      </c>
      <c r="AR591">
        <v>0.20161999999999999</v>
      </c>
      <c r="AS591">
        <v>0.23355300000000001</v>
      </c>
      <c r="AT591">
        <v>0.18515199999999998</v>
      </c>
      <c r="AU591">
        <v>0.15079300000000001</v>
      </c>
      <c r="AW591">
        <v>0.14608000000000004</v>
      </c>
      <c r="AX591">
        <v>0.20162000000000002</v>
      </c>
      <c r="AY591">
        <v>0.23355300000000001</v>
      </c>
      <c r="AZ591">
        <v>0.18515199999999998</v>
      </c>
      <c r="BA591">
        <v>0.15079300000000001</v>
      </c>
      <c r="BC591" s="52">
        <v>100000</v>
      </c>
      <c r="BD591" s="52">
        <v>100000</v>
      </c>
      <c r="BE591">
        <v>0</v>
      </c>
      <c r="BF591">
        <v>0</v>
      </c>
      <c r="BG591">
        <v>0</v>
      </c>
    </row>
    <row r="592" spans="1:59">
      <c r="A592">
        <v>591</v>
      </c>
      <c r="E592">
        <v>9795.2054794520554</v>
      </c>
      <c r="K592">
        <v>4858.0919163158596</v>
      </c>
      <c r="L592">
        <v>5173.3944163158594</v>
      </c>
      <c r="M592">
        <v>5488.6969163158592</v>
      </c>
      <c r="N592">
        <v>5803.999416315859</v>
      </c>
      <c r="O592">
        <v>6119.3019163158588</v>
      </c>
      <c r="Q592">
        <v>49634.340719178646</v>
      </c>
      <c r="R592">
        <v>48293.39130594147</v>
      </c>
      <c r="S592">
        <v>46952.441892704293</v>
      </c>
      <c r="T592">
        <v>45611.492479467117</v>
      </c>
      <c r="U592">
        <v>44270.54306622994</v>
      </c>
      <c r="W592">
        <v>3.9630000000000006E-2</v>
      </c>
      <c r="AB592">
        <v>1</v>
      </c>
      <c r="AC592">
        <v>1</v>
      </c>
      <c r="AD592">
        <v>1</v>
      </c>
      <c r="AE592">
        <v>1</v>
      </c>
      <c r="AF592">
        <v>1</v>
      </c>
      <c r="AL592">
        <v>3.4338896000000001</v>
      </c>
      <c r="AM592" s="5">
        <v>9.2057209014892578</v>
      </c>
      <c r="AN592">
        <v>570.77625570776252</v>
      </c>
      <c r="AO592">
        <f t="shared" si="9"/>
        <v>26826.48401826484</v>
      </c>
      <c r="AP592">
        <v>684.93150684931504</v>
      </c>
      <c r="AQ592">
        <v>0.146122</v>
      </c>
      <c r="AR592">
        <v>0.227825</v>
      </c>
      <c r="AS592">
        <v>0.25373299999999999</v>
      </c>
      <c r="AT592">
        <v>0.199046</v>
      </c>
      <c r="AU592">
        <v>0.15556899999999999</v>
      </c>
      <c r="AW592">
        <v>0.14612200000000003</v>
      </c>
      <c r="AX592">
        <v>0.227825</v>
      </c>
      <c r="AY592">
        <v>0.25373299999999999</v>
      </c>
      <c r="AZ592">
        <v>0.199046</v>
      </c>
      <c r="BA592">
        <v>0.15556900000000001</v>
      </c>
      <c r="BC592" s="52">
        <v>100000</v>
      </c>
      <c r="BD592" s="52">
        <v>100000</v>
      </c>
      <c r="BE592">
        <v>0</v>
      </c>
      <c r="BF592">
        <v>0</v>
      </c>
      <c r="BG592">
        <v>0</v>
      </c>
    </row>
    <row r="593" spans="1:59">
      <c r="A593">
        <v>592</v>
      </c>
      <c r="E593">
        <v>9795.2054794520554</v>
      </c>
      <c r="K593">
        <v>4568.3355923027921</v>
      </c>
      <c r="L593">
        <v>5001.6080923027921</v>
      </c>
      <c r="M593">
        <v>5434.8805923027921</v>
      </c>
      <c r="N593">
        <v>5868.1530923027922</v>
      </c>
      <c r="O593">
        <v>6301.4255923027922</v>
      </c>
      <c r="Q593">
        <v>50417.267653879113</v>
      </c>
      <c r="R593">
        <v>49055.166243602223</v>
      </c>
      <c r="S593">
        <v>47693.064833325334</v>
      </c>
      <c r="T593">
        <v>46330.963423048444</v>
      </c>
      <c r="U593">
        <v>44968.862012771555</v>
      </c>
      <c r="W593">
        <v>2.6879999999999998E-2</v>
      </c>
      <c r="AB593">
        <v>1</v>
      </c>
      <c r="AC593">
        <v>1</v>
      </c>
      <c r="AD593">
        <v>1</v>
      </c>
      <c r="AE593">
        <v>1</v>
      </c>
      <c r="AF593">
        <v>1</v>
      </c>
      <c r="AL593">
        <v>3.7178905000000002</v>
      </c>
      <c r="AM593" s="5">
        <v>9.2527046203613281</v>
      </c>
      <c r="AN593">
        <v>570.77625570776252</v>
      </c>
      <c r="AO593">
        <f t="shared" si="9"/>
        <v>26826.48401826484</v>
      </c>
      <c r="AP593">
        <v>684.93150684931504</v>
      </c>
      <c r="AQ593">
        <v>0.14771600000000001</v>
      </c>
      <c r="AR593">
        <v>0.25070599999999998</v>
      </c>
      <c r="AS593">
        <v>0.26919400000000004</v>
      </c>
      <c r="AT593">
        <v>0.22458699999999998</v>
      </c>
      <c r="AU593">
        <v>0.19251599999999999</v>
      </c>
      <c r="AW593">
        <v>0.14771600000000001</v>
      </c>
      <c r="AX593">
        <v>0.25070599999999998</v>
      </c>
      <c r="AY593">
        <v>0.26919400000000004</v>
      </c>
      <c r="AZ593">
        <v>0.22458699999999998</v>
      </c>
      <c r="BA593">
        <v>0.19251600000000002</v>
      </c>
      <c r="BC593" s="52">
        <v>100000</v>
      </c>
      <c r="BD593" s="52">
        <v>100000</v>
      </c>
      <c r="BE593">
        <v>0</v>
      </c>
      <c r="BF593">
        <v>0</v>
      </c>
      <c r="BG593">
        <v>0</v>
      </c>
    </row>
    <row r="594" spans="1:59">
      <c r="A594">
        <v>593</v>
      </c>
      <c r="E594">
        <v>9795.2054794520554</v>
      </c>
      <c r="K594">
        <v>4938.709603238849</v>
      </c>
      <c r="L594">
        <v>5565.6846032388494</v>
      </c>
      <c r="M594">
        <v>6192.6596032388497</v>
      </c>
      <c r="N594">
        <v>6819.6346032388501</v>
      </c>
      <c r="O594">
        <v>7446.6096032388505</v>
      </c>
      <c r="Q594">
        <v>53289.248436436537</v>
      </c>
      <c r="R594">
        <v>51849.555968822177</v>
      </c>
      <c r="S594">
        <v>50409.863501207816</v>
      </c>
      <c r="T594">
        <v>48970.171033593455</v>
      </c>
      <c r="U594">
        <v>47530.478565979094</v>
      </c>
      <c r="W594">
        <v>0</v>
      </c>
      <c r="AB594">
        <v>1</v>
      </c>
      <c r="AC594">
        <v>1</v>
      </c>
      <c r="AD594">
        <v>1</v>
      </c>
      <c r="AE594">
        <v>1</v>
      </c>
      <c r="AF594">
        <v>1</v>
      </c>
      <c r="AL594">
        <v>4.4250417000000004</v>
      </c>
      <c r="AM594" s="5">
        <v>9.4402961730957031</v>
      </c>
      <c r="AN594">
        <v>570.77625570776252</v>
      </c>
      <c r="AO594">
        <f t="shared" si="9"/>
        <v>26826.48401826484</v>
      </c>
      <c r="AP594">
        <v>684.93150684931504</v>
      </c>
      <c r="AQ594">
        <v>0.15068100000000001</v>
      </c>
      <c r="AR594">
        <v>0.26144099999999998</v>
      </c>
      <c r="AS594">
        <v>0.27474100000000001</v>
      </c>
      <c r="AT594">
        <v>0.22989799999999999</v>
      </c>
      <c r="AU594">
        <v>0.20238100000000001</v>
      </c>
      <c r="AW594">
        <v>0.15068100000000001</v>
      </c>
      <c r="AX594">
        <v>0.26144099999999998</v>
      </c>
      <c r="AY594">
        <v>0.27474100000000001</v>
      </c>
      <c r="AZ594">
        <v>0.22989799999999999</v>
      </c>
      <c r="BA594">
        <v>0.20238100000000003</v>
      </c>
      <c r="BC594" s="52">
        <v>100000</v>
      </c>
      <c r="BD594" s="52">
        <v>100000</v>
      </c>
      <c r="BE594">
        <v>0</v>
      </c>
      <c r="BF594">
        <v>0</v>
      </c>
      <c r="BG594">
        <v>0</v>
      </c>
    </row>
    <row r="595" spans="1:59">
      <c r="A595">
        <v>594</v>
      </c>
      <c r="E595">
        <v>9795.2054794520554</v>
      </c>
      <c r="K595">
        <v>6730.9926719325795</v>
      </c>
      <c r="L595">
        <v>7509.4868385992468</v>
      </c>
      <c r="M595">
        <v>8287.9810052659141</v>
      </c>
      <c r="N595">
        <v>9066.4751719325814</v>
      </c>
      <c r="O595">
        <v>9844.9693385992487</v>
      </c>
      <c r="Q595">
        <v>55378.30228429351</v>
      </c>
      <c r="R595">
        <v>53882.170756381383</v>
      </c>
      <c r="S595">
        <v>52386.039228469257</v>
      </c>
      <c r="T595">
        <v>50889.907700557131</v>
      </c>
      <c r="U595">
        <v>49393.776172645004</v>
      </c>
      <c r="W595">
        <v>0</v>
      </c>
      <c r="AB595">
        <v>1</v>
      </c>
      <c r="AC595">
        <v>1</v>
      </c>
      <c r="AD595">
        <v>1</v>
      </c>
      <c r="AE595">
        <v>1</v>
      </c>
      <c r="AF595">
        <v>1</v>
      </c>
      <c r="AL595">
        <v>3.4057810000000002</v>
      </c>
      <c r="AM595" s="5">
        <v>9.1614532470703125</v>
      </c>
      <c r="AN595">
        <v>570.77625570776252</v>
      </c>
      <c r="AO595">
        <f t="shared" si="9"/>
        <v>26826.48401826484</v>
      </c>
      <c r="AP595">
        <v>684.93150684931504</v>
      </c>
      <c r="AQ595">
        <v>0.15185499999999999</v>
      </c>
      <c r="AR595">
        <v>0.26322000000000001</v>
      </c>
      <c r="AS595">
        <v>0.27525299999999997</v>
      </c>
      <c r="AT595">
        <v>0.23130300000000001</v>
      </c>
      <c r="AU595">
        <v>0.20463700000000001</v>
      </c>
      <c r="AW595">
        <v>0.15185500000000002</v>
      </c>
      <c r="AX595">
        <v>0.26322000000000001</v>
      </c>
      <c r="AY595">
        <v>0.27525299999999997</v>
      </c>
      <c r="AZ595">
        <v>0.23130300000000004</v>
      </c>
      <c r="BA595">
        <v>0.20463700000000001</v>
      </c>
      <c r="BC595" s="52">
        <v>100000</v>
      </c>
      <c r="BD595" s="52">
        <v>100000</v>
      </c>
      <c r="BE595">
        <v>0</v>
      </c>
      <c r="BF595">
        <v>0</v>
      </c>
      <c r="BG595">
        <v>0</v>
      </c>
    </row>
    <row r="596" spans="1:59">
      <c r="A596">
        <v>595</v>
      </c>
      <c r="E596">
        <v>9795.2054794520554</v>
      </c>
      <c r="K596">
        <v>7879.5026175166313</v>
      </c>
      <c r="L596">
        <v>8753.9684508499649</v>
      </c>
      <c r="M596">
        <v>9628.4342841832986</v>
      </c>
      <c r="N596">
        <v>10502.900117516632</v>
      </c>
      <c r="O596">
        <v>11377.365950849966</v>
      </c>
      <c r="Q596">
        <v>56265.727209184319</v>
      </c>
      <c r="R596">
        <v>54745.620508131513</v>
      </c>
      <c r="S596">
        <v>53225.513807078707</v>
      </c>
      <c r="T596">
        <v>51705.407106025901</v>
      </c>
      <c r="U596">
        <v>50185.300404973095</v>
      </c>
      <c r="W596">
        <v>0</v>
      </c>
      <c r="AB596">
        <v>1</v>
      </c>
      <c r="AC596">
        <v>1</v>
      </c>
      <c r="AD596">
        <v>1</v>
      </c>
      <c r="AE596">
        <v>1</v>
      </c>
      <c r="AF596">
        <v>1</v>
      </c>
      <c r="AL596">
        <v>0.62877550000000004</v>
      </c>
      <c r="AM596" s="5">
        <v>9.3667020797729492</v>
      </c>
      <c r="AN596">
        <v>570.77625570776252</v>
      </c>
      <c r="AO596">
        <f t="shared" si="9"/>
        <v>26826.48401826484</v>
      </c>
      <c r="AP596">
        <v>684.93150684931504</v>
      </c>
      <c r="AQ596">
        <v>0.15357499999999999</v>
      </c>
      <c r="AR596">
        <v>0.26557900000000001</v>
      </c>
      <c r="AS596">
        <v>0.27549400000000002</v>
      </c>
      <c r="AT596">
        <v>0.23024700000000001</v>
      </c>
      <c r="AU596">
        <v>0.20350599999999999</v>
      </c>
      <c r="AW596">
        <v>0.15357500000000002</v>
      </c>
      <c r="AX596">
        <v>0.26557900000000001</v>
      </c>
      <c r="AY596">
        <v>0.27549400000000002</v>
      </c>
      <c r="AZ596">
        <v>0.23024700000000003</v>
      </c>
      <c r="BA596">
        <v>0.20350600000000002</v>
      </c>
      <c r="BC596" s="52">
        <v>100000</v>
      </c>
      <c r="BD596" s="52">
        <v>100000</v>
      </c>
      <c r="BE596">
        <v>0</v>
      </c>
      <c r="BF596">
        <v>0</v>
      </c>
      <c r="BG596">
        <v>0</v>
      </c>
    </row>
    <row r="597" spans="1:59">
      <c r="A597">
        <v>596</v>
      </c>
      <c r="E597">
        <v>9795.2054794520554</v>
      </c>
      <c r="K597">
        <v>8270.9073293891215</v>
      </c>
      <c r="L597">
        <v>9020.5273293891223</v>
      </c>
      <c r="M597">
        <v>9770.1473293891213</v>
      </c>
      <c r="N597">
        <v>10519.76732938912</v>
      </c>
      <c r="O597">
        <v>11269.387329389119</v>
      </c>
      <c r="Q597">
        <v>56265.727209184319</v>
      </c>
      <c r="R597">
        <v>54745.620508131513</v>
      </c>
      <c r="S597">
        <v>53225.513807078707</v>
      </c>
      <c r="T597">
        <v>51705.407106025901</v>
      </c>
      <c r="U597">
        <v>50185.300404973095</v>
      </c>
      <c r="W597">
        <v>0</v>
      </c>
      <c r="AB597">
        <v>1</v>
      </c>
      <c r="AC597">
        <v>1</v>
      </c>
      <c r="AD597">
        <v>1</v>
      </c>
      <c r="AE597">
        <v>1</v>
      </c>
      <c r="AF597">
        <v>1</v>
      </c>
      <c r="AL597">
        <v>0.65724559999999999</v>
      </c>
      <c r="AM597" s="5">
        <v>9.5545015335083008</v>
      </c>
      <c r="AN597">
        <v>570.77625570776252</v>
      </c>
      <c r="AO597">
        <f t="shared" si="9"/>
        <v>26826.48401826484</v>
      </c>
      <c r="AP597">
        <v>684.93150684931504</v>
      </c>
      <c r="AQ597">
        <v>0.152474</v>
      </c>
      <c r="AR597">
        <v>0.26417299999999999</v>
      </c>
      <c r="AS597">
        <v>0.274399</v>
      </c>
      <c r="AT597">
        <v>0.22955400000000001</v>
      </c>
      <c r="AU597">
        <v>0.20302300000000001</v>
      </c>
      <c r="AW597">
        <v>0.152474</v>
      </c>
      <c r="AX597">
        <v>0.26417299999999999</v>
      </c>
      <c r="AY597">
        <v>0.274399</v>
      </c>
      <c r="AZ597">
        <v>0.22955400000000004</v>
      </c>
      <c r="BA597">
        <v>0.20302300000000001</v>
      </c>
      <c r="BC597" s="52">
        <v>100000</v>
      </c>
      <c r="BD597" s="52">
        <v>100000</v>
      </c>
      <c r="BE597">
        <v>0</v>
      </c>
      <c r="BF597">
        <v>0</v>
      </c>
      <c r="BG597">
        <v>0</v>
      </c>
    </row>
    <row r="598" spans="1:59">
      <c r="A598">
        <v>597</v>
      </c>
      <c r="E598">
        <v>9795.2054794520554</v>
      </c>
      <c r="K598">
        <v>7338.5462545406226</v>
      </c>
      <c r="L598">
        <v>7978.061254540622</v>
      </c>
      <c r="M598">
        <v>8617.5762545406214</v>
      </c>
      <c r="N598">
        <v>9257.0912545406209</v>
      </c>
      <c r="O598">
        <v>9896.6062545406203</v>
      </c>
      <c r="Q598">
        <v>54693.899227080437</v>
      </c>
      <c r="R598">
        <v>53216.257919827221</v>
      </c>
      <c r="S598">
        <v>51738.616612574006</v>
      </c>
      <c r="T598">
        <v>50260.97530532079</v>
      </c>
      <c r="U598">
        <v>48783.333998067574</v>
      </c>
      <c r="W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L598">
        <v>1.4590683</v>
      </c>
      <c r="AM598" s="5">
        <v>9.4169330596923828</v>
      </c>
      <c r="AN598">
        <v>570.77625570776252</v>
      </c>
      <c r="AO598">
        <f t="shared" si="9"/>
        <v>26826.48401826484</v>
      </c>
      <c r="AP598">
        <v>684.93150684931504</v>
      </c>
      <c r="AQ598">
        <v>0.15159500000000001</v>
      </c>
      <c r="AR598">
        <v>0.260434</v>
      </c>
      <c r="AS598">
        <v>0.27251299999999995</v>
      </c>
      <c r="AT598">
        <v>0.22809000000000001</v>
      </c>
      <c r="AU598">
        <v>0.20107499999999998</v>
      </c>
      <c r="AW598">
        <v>0.15159500000000004</v>
      </c>
      <c r="AX598">
        <v>0.260434</v>
      </c>
      <c r="AY598">
        <v>0.27251299999999995</v>
      </c>
      <c r="AZ598">
        <v>0.22809000000000001</v>
      </c>
      <c r="BA598">
        <v>0.201075</v>
      </c>
      <c r="BC598" s="52">
        <v>100000</v>
      </c>
      <c r="BD598" s="52">
        <v>100000</v>
      </c>
      <c r="BE598">
        <v>0</v>
      </c>
      <c r="BF598">
        <v>0</v>
      </c>
      <c r="BG598">
        <v>0</v>
      </c>
    </row>
    <row r="599" spans="1:59">
      <c r="A599">
        <v>598</v>
      </c>
      <c r="E599">
        <v>9795.2054794520554</v>
      </c>
      <c r="K599">
        <v>6233.2660831036819</v>
      </c>
      <c r="L599">
        <v>6764.1327497703487</v>
      </c>
      <c r="M599">
        <v>7294.9994164370155</v>
      </c>
      <c r="N599">
        <v>7825.8660831036823</v>
      </c>
      <c r="O599">
        <v>8356.7327497703482</v>
      </c>
      <c r="Q599">
        <v>49501.490184704962</v>
      </c>
      <c r="R599">
        <v>48164.129936738551</v>
      </c>
      <c r="S599">
        <v>46826.769688772139</v>
      </c>
      <c r="T599">
        <v>45489.409440805728</v>
      </c>
      <c r="U599">
        <v>44152.049192839317</v>
      </c>
      <c r="W599">
        <v>0</v>
      </c>
      <c r="AB599">
        <v>1</v>
      </c>
      <c r="AC599">
        <v>1</v>
      </c>
      <c r="AD599">
        <v>1</v>
      </c>
      <c r="AE599">
        <v>1</v>
      </c>
      <c r="AF599">
        <v>1</v>
      </c>
      <c r="AL599">
        <v>1.4437982</v>
      </c>
      <c r="AM599" s="5">
        <v>8.9953250885009766</v>
      </c>
      <c r="AN599">
        <v>570.77625570776252</v>
      </c>
      <c r="AO599">
        <f t="shared" si="9"/>
        <v>26826.48401826484</v>
      </c>
      <c r="AP599">
        <v>684.93150684931504</v>
      </c>
      <c r="AQ599">
        <v>0.15142700000000001</v>
      </c>
      <c r="AR599">
        <v>0.25950099999999998</v>
      </c>
      <c r="AS599">
        <v>0.26851799999999998</v>
      </c>
      <c r="AT599">
        <v>0.22672700000000001</v>
      </c>
      <c r="AU599">
        <v>0.200321</v>
      </c>
      <c r="AW599">
        <v>0.15142700000000003</v>
      </c>
      <c r="AX599">
        <v>0.25950099999999998</v>
      </c>
      <c r="AY599">
        <v>0.26851799999999998</v>
      </c>
      <c r="AZ599">
        <v>0.22672700000000001</v>
      </c>
      <c r="BA599">
        <v>0.20032100000000003</v>
      </c>
      <c r="BC599" s="52">
        <v>100000</v>
      </c>
      <c r="BD599" s="52">
        <v>100000</v>
      </c>
      <c r="BE599">
        <v>0</v>
      </c>
      <c r="BF599">
        <v>0</v>
      </c>
      <c r="BG599">
        <v>0</v>
      </c>
    </row>
    <row r="600" spans="1:59">
      <c r="A600">
        <v>599</v>
      </c>
      <c r="E600">
        <v>9795.2054794520554</v>
      </c>
      <c r="K600">
        <v>5985.5711609634791</v>
      </c>
      <c r="L600">
        <v>6445.3536609634793</v>
      </c>
      <c r="M600">
        <v>6905.1361609634796</v>
      </c>
      <c r="N600">
        <v>7364.9186609634799</v>
      </c>
      <c r="O600">
        <v>7824.7011609634801</v>
      </c>
      <c r="Q600">
        <v>38583.041915323527</v>
      </c>
      <c r="R600">
        <v>37540.660642158335</v>
      </c>
      <c r="S600">
        <v>36498.279368993142</v>
      </c>
      <c r="T600">
        <v>35455.89809582795</v>
      </c>
      <c r="U600">
        <v>34413.516822662757</v>
      </c>
      <c r="W600">
        <v>0</v>
      </c>
      <c r="AB600">
        <v>1</v>
      </c>
      <c r="AC600">
        <v>1</v>
      </c>
      <c r="AD600">
        <v>1</v>
      </c>
      <c r="AE600">
        <v>1</v>
      </c>
      <c r="AF600">
        <v>1</v>
      </c>
      <c r="AL600">
        <v>1.3011866000000001</v>
      </c>
      <c r="AM600" s="5">
        <v>8.8528003692626953</v>
      </c>
      <c r="AN600">
        <v>570.77625570776252</v>
      </c>
      <c r="AO600">
        <f t="shared" si="9"/>
        <v>26826.48401826484</v>
      </c>
      <c r="AP600">
        <v>684.93150684931504</v>
      </c>
      <c r="AQ600">
        <v>0.14707699999999999</v>
      </c>
      <c r="AR600">
        <v>0.25323800000000002</v>
      </c>
      <c r="AS600">
        <v>0.26671899999999998</v>
      </c>
      <c r="AT600">
        <v>0.222466</v>
      </c>
      <c r="AU600">
        <v>0.197851</v>
      </c>
      <c r="AW600">
        <v>0.14707700000000001</v>
      </c>
      <c r="AX600">
        <v>0.25323800000000002</v>
      </c>
      <c r="AY600">
        <v>0.26671899999999998</v>
      </c>
      <c r="AZ600">
        <v>0.222466</v>
      </c>
      <c r="BA600">
        <v>0.197851</v>
      </c>
      <c r="BC600" s="52">
        <v>100000</v>
      </c>
      <c r="BD600" s="52">
        <v>100000</v>
      </c>
      <c r="BE600">
        <v>0</v>
      </c>
      <c r="BF600">
        <v>0</v>
      </c>
      <c r="BG600">
        <v>0</v>
      </c>
    </row>
    <row r="601" spans="1:59">
      <c r="A601">
        <v>600</v>
      </c>
      <c r="E601">
        <v>9795.2054794520554</v>
      </c>
      <c r="K601">
        <v>4460.8453430721383</v>
      </c>
      <c r="L601">
        <v>4864.0903430721382</v>
      </c>
      <c r="M601">
        <v>5267.3353430721381</v>
      </c>
      <c r="N601">
        <v>5670.580343072138</v>
      </c>
      <c r="O601">
        <v>6073.8253430721379</v>
      </c>
      <c r="Q601">
        <v>29571.486038470211</v>
      </c>
      <c r="R601">
        <v>28772.566052271719</v>
      </c>
      <c r="S601">
        <v>27973.646066073226</v>
      </c>
      <c r="T601">
        <v>27174.726079874734</v>
      </c>
      <c r="U601">
        <v>26375.806093676241</v>
      </c>
      <c r="W601">
        <v>0</v>
      </c>
      <c r="AB601">
        <v>1</v>
      </c>
      <c r="AC601">
        <v>1</v>
      </c>
      <c r="AD601">
        <v>1</v>
      </c>
      <c r="AE601">
        <v>1</v>
      </c>
      <c r="AF601">
        <v>1</v>
      </c>
      <c r="AL601">
        <v>1.6916201</v>
      </c>
      <c r="AM601" s="5">
        <v>8.7960376739501953</v>
      </c>
      <c r="AN601">
        <v>570.77625570776252</v>
      </c>
      <c r="AO601">
        <f t="shared" si="9"/>
        <v>26826.48401826484</v>
      </c>
      <c r="AP601">
        <v>684.93150684931504</v>
      </c>
      <c r="AQ601">
        <v>0.13772800000000002</v>
      </c>
      <c r="AR601">
        <v>0.24385799999999999</v>
      </c>
      <c r="AS601">
        <v>0.263849</v>
      </c>
      <c r="AT601">
        <v>0.22051400000000002</v>
      </c>
      <c r="AU601">
        <v>0.195216</v>
      </c>
      <c r="AW601">
        <v>0.13772800000000002</v>
      </c>
      <c r="AX601">
        <v>0.24385800000000002</v>
      </c>
      <c r="AY601">
        <v>0.263849</v>
      </c>
      <c r="AZ601">
        <v>0.22051400000000004</v>
      </c>
      <c r="BA601">
        <v>0.195216</v>
      </c>
      <c r="BC601" s="52">
        <v>100000</v>
      </c>
      <c r="BD601" s="52">
        <v>100000</v>
      </c>
      <c r="BE601">
        <v>0</v>
      </c>
      <c r="BF601">
        <v>0</v>
      </c>
      <c r="BG601">
        <v>0</v>
      </c>
    </row>
    <row r="602" spans="1:59">
      <c r="A602">
        <v>601</v>
      </c>
      <c r="E602">
        <v>9795.2054794520554</v>
      </c>
      <c r="K602">
        <v>3357.874539477737</v>
      </c>
      <c r="L602">
        <v>3557.2420394777373</v>
      </c>
      <c r="M602">
        <v>3756.6095394777376</v>
      </c>
      <c r="N602">
        <v>3955.9770394777379</v>
      </c>
      <c r="O602">
        <v>4155.3445394777382</v>
      </c>
      <c r="Q602">
        <v>31187.771229783029</v>
      </c>
      <c r="R602">
        <v>30345.18476689122</v>
      </c>
      <c r="S602">
        <v>29502.59830399941</v>
      </c>
      <c r="T602">
        <v>28660.0118411076</v>
      </c>
      <c r="U602">
        <v>27817.42537821579</v>
      </c>
      <c r="W602">
        <v>0</v>
      </c>
      <c r="AB602">
        <v>1</v>
      </c>
      <c r="AC602">
        <v>1</v>
      </c>
      <c r="AD602">
        <v>1</v>
      </c>
      <c r="AE602">
        <v>1</v>
      </c>
      <c r="AF602">
        <v>1</v>
      </c>
      <c r="AL602">
        <v>1.5278604</v>
      </c>
      <c r="AM602" s="5">
        <v>8.4881877899169922</v>
      </c>
      <c r="AN602">
        <v>570.77625570776252</v>
      </c>
      <c r="AO602">
        <f t="shared" si="9"/>
        <v>26826.48401826484</v>
      </c>
      <c r="AP602">
        <v>684.93150684931504</v>
      </c>
      <c r="AQ602">
        <v>0.13605099999999998</v>
      </c>
      <c r="AR602">
        <v>0.24385499999999999</v>
      </c>
      <c r="AS602">
        <v>0.26414499999999996</v>
      </c>
      <c r="AT602">
        <v>0.220968</v>
      </c>
      <c r="AU602">
        <v>0.19481299999999999</v>
      </c>
      <c r="AW602">
        <v>0.13605099999999998</v>
      </c>
      <c r="AX602">
        <v>0.24385499999999999</v>
      </c>
      <c r="AY602">
        <v>0.26414499999999996</v>
      </c>
      <c r="AZ602">
        <v>0.220968</v>
      </c>
      <c r="BA602">
        <v>0.19481300000000001</v>
      </c>
      <c r="BC602" s="52">
        <v>100000</v>
      </c>
      <c r="BD602" s="52">
        <v>100000</v>
      </c>
      <c r="BE602">
        <v>0</v>
      </c>
      <c r="BF602">
        <v>0</v>
      </c>
      <c r="BG602">
        <v>0</v>
      </c>
    </row>
    <row r="603" spans="1:59">
      <c r="A603">
        <v>602</v>
      </c>
      <c r="E603">
        <v>9795.2054794520554</v>
      </c>
      <c r="K603">
        <v>2392.3104768393196</v>
      </c>
      <c r="L603">
        <v>2492.9554768393195</v>
      </c>
      <c r="M603">
        <v>2593.6004768393195</v>
      </c>
      <c r="N603">
        <v>2694.2454768393195</v>
      </c>
      <c r="O603">
        <v>2794.8904768393195</v>
      </c>
      <c r="Q603">
        <v>31784.441481063641</v>
      </c>
      <c r="R603">
        <v>30925.735037588289</v>
      </c>
      <c r="S603">
        <v>30067.02859411294</v>
      </c>
      <c r="T603">
        <v>29208.322150637592</v>
      </c>
      <c r="U603">
        <v>28349.615707162244</v>
      </c>
      <c r="W603">
        <v>0</v>
      </c>
      <c r="AB603">
        <v>1</v>
      </c>
      <c r="AC603">
        <v>1</v>
      </c>
      <c r="AD603">
        <v>1</v>
      </c>
      <c r="AE603">
        <v>1</v>
      </c>
      <c r="AF603">
        <v>1</v>
      </c>
      <c r="AL603">
        <v>1.7819976</v>
      </c>
      <c r="AM603" s="5">
        <v>8.3081693649291992</v>
      </c>
      <c r="AN603">
        <v>570.77625570776252</v>
      </c>
      <c r="AO603">
        <f t="shared" si="9"/>
        <v>26826.48401826484</v>
      </c>
      <c r="AP603">
        <v>684.93150684931504</v>
      </c>
      <c r="AQ603">
        <v>0.13603999999999999</v>
      </c>
      <c r="AR603">
        <v>0.243976</v>
      </c>
      <c r="AS603">
        <v>0.26446600000000003</v>
      </c>
      <c r="AT603">
        <v>0.22137100000000001</v>
      </c>
      <c r="AU603">
        <v>0.19497600000000001</v>
      </c>
      <c r="AW603">
        <v>0.13603999999999999</v>
      </c>
      <c r="AX603">
        <v>0.24397600000000003</v>
      </c>
      <c r="AY603">
        <v>0.26446600000000003</v>
      </c>
      <c r="AZ603">
        <v>0.22137100000000004</v>
      </c>
      <c r="BA603">
        <v>0.19497600000000004</v>
      </c>
      <c r="BC603" s="52">
        <v>100000</v>
      </c>
      <c r="BD603" s="52">
        <v>100000</v>
      </c>
      <c r="BE603">
        <v>0</v>
      </c>
      <c r="BF603">
        <v>0</v>
      </c>
      <c r="BG603">
        <v>0</v>
      </c>
    </row>
    <row r="604" spans="1:59">
      <c r="A604">
        <v>603</v>
      </c>
      <c r="E604">
        <v>9795.2054794520554</v>
      </c>
      <c r="K604">
        <v>1808.5353482792125</v>
      </c>
      <c r="L604">
        <v>1859.6828482792125</v>
      </c>
      <c r="M604">
        <v>1910.8303482792126</v>
      </c>
      <c r="N604">
        <v>1961.9778482792126</v>
      </c>
      <c r="O604">
        <v>2013.1253482792126</v>
      </c>
      <c r="Q604">
        <v>32424.962160399871</v>
      </c>
      <c r="R604">
        <v>31548.951048141942</v>
      </c>
      <c r="S604">
        <v>30672.939935884013</v>
      </c>
      <c r="T604">
        <v>29796.928823626084</v>
      </c>
      <c r="U604">
        <v>28920.917711368154</v>
      </c>
      <c r="W604">
        <v>0</v>
      </c>
      <c r="AB604">
        <v>1</v>
      </c>
      <c r="AC604">
        <v>1</v>
      </c>
      <c r="AD604">
        <v>1</v>
      </c>
      <c r="AE604">
        <v>1</v>
      </c>
      <c r="AF604">
        <v>1</v>
      </c>
      <c r="AL604">
        <v>0.84954390000000002</v>
      </c>
      <c r="AM604" s="5">
        <v>7.6940011978149414</v>
      </c>
      <c r="AN604">
        <v>570.77625570776252</v>
      </c>
      <c r="AO604">
        <f t="shared" si="9"/>
        <v>26826.48401826484</v>
      </c>
      <c r="AP604">
        <v>684.93150684931504</v>
      </c>
      <c r="AQ604">
        <v>0.136022</v>
      </c>
      <c r="AR604">
        <v>0.24388300000000002</v>
      </c>
      <c r="AS604">
        <v>0.26449700000000004</v>
      </c>
      <c r="AT604">
        <v>0.22134600000000001</v>
      </c>
      <c r="AU604">
        <v>0.19514500000000001</v>
      </c>
      <c r="AW604">
        <v>0.13602200000000003</v>
      </c>
      <c r="AX604">
        <v>0.24388300000000002</v>
      </c>
      <c r="AY604">
        <v>0.26449700000000004</v>
      </c>
      <c r="AZ604">
        <v>0.22134600000000004</v>
      </c>
      <c r="BA604">
        <v>0.19514500000000001</v>
      </c>
      <c r="BC604" s="52">
        <v>100000</v>
      </c>
      <c r="BD604" s="52">
        <v>100000</v>
      </c>
      <c r="BE604">
        <v>0</v>
      </c>
      <c r="BF604">
        <v>0</v>
      </c>
      <c r="BG604">
        <v>0</v>
      </c>
    </row>
    <row r="605" spans="1:59">
      <c r="A605">
        <v>604</v>
      </c>
      <c r="E605">
        <v>9795.2054794520554</v>
      </c>
      <c r="K605">
        <v>1694.1154230814313</v>
      </c>
      <c r="L605">
        <v>1735.9129230814315</v>
      </c>
      <c r="M605">
        <v>1777.7104230814316</v>
      </c>
      <c r="N605">
        <v>1819.5079230814317</v>
      </c>
      <c r="O605">
        <v>1861.3054230814319</v>
      </c>
      <c r="Q605">
        <v>34421.125276962062</v>
      </c>
      <c r="R605">
        <v>33491.184693676827</v>
      </c>
      <c r="S605">
        <v>32561.244110391588</v>
      </c>
      <c r="T605">
        <v>31631.303527106349</v>
      </c>
      <c r="U605">
        <v>30701.36294382111</v>
      </c>
      <c r="W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L605">
        <v>0.22068125999999999</v>
      </c>
      <c r="AM605" s="5">
        <v>7.2438383102416992</v>
      </c>
      <c r="AN605">
        <v>570.77625570776252</v>
      </c>
      <c r="AO605">
        <f t="shared" si="9"/>
        <v>26826.48401826484</v>
      </c>
      <c r="AP605">
        <v>684.93150684931504</v>
      </c>
      <c r="AQ605">
        <v>0.126498</v>
      </c>
      <c r="AR605">
        <v>0.22015600000000002</v>
      </c>
      <c r="AS605">
        <v>0.25745400000000002</v>
      </c>
      <c r="AT605">
        <v>0.21409</v>
      </c>
      <c r="AU605">
        <v>0.18575899999999998</v>
      </c>
      <c r="AW605">
        <v>0.126498</v>
      </c>
      <c r="AX605">
        <v>0.22015600000000002</v>
      </c>
      <c r="AY605">
        <v>0.25745400000000002</v>
      </c>
      <c r="AZ605">
        <v>0.21409</v>
      </c>
      <c r="BA605">
        <v>0.18575900000000001</v>
      </c>
      <c r="BC605" s="52">
        <v>100000</v>
      </c>
      <c r="BD605" s="52">
        <v>100000</v>
      </c>
      <c r="BE605">
        <v>0</v>
      </c>
      <c r="BF605">
        <v>0</v>
      </c>
      <c r="BG605">
        <v>0</v>
      </c>
    </row>
    <row r="606" spans="1:59">
      <c r="A606">
        <v>605</v>
      </c>
      <c r="E606">
        <v>9795.2054794520554</v>
      </c>
      <c r="K606">
        <v>1912.4473211629115</v>
      </c>
      <c r="L606">
        <v>1954.3823211629115</v>
      </c>
      <c r="M606">
        <v>1996.3173211629114</v>
      </c>
      <c r="N606">
        <v>2038.2523211629114</v>
      </c>
      <c r="O606">
        <v>2080.1873211629113</v>
      </c>
      <c r="Q606">
        <v>39242.612056350234</v>
      </c>
      <c r="R606">
        <v>38182.41146086013</v>
      </c>
      <c r="S606">
        <v>37122.210865370027</v>
      </c>
      <c r="T606">
        <v>36062.010269879924</v>
      </c>
      <c r="U606">
        <v>35001.80967438982</v>
      </c>
      <c r="W606">
        <v>0</v>
      </c>
      <c r="AB606">
        <v>1</v>
      </c>
      <c r="AC606">
        <v>1</v>
      </c>
      <c r="AD606">
        <v>1</v>
      </c>
      <c r="AE606">
        <v>1</v>
      </c>
      <c r="AF606">
        <v>1</v>
      </c>
      <c r="AL606">
        <v>1.8221866</v>
      </c>
      <c r="AM606" s="5">
        <v>6.811795711517334</v>
      </c>
      <c r="AN606">
        <v>570.77625570776252</v>
      </c>
      <c r="AO606">
        <f t="shared" si="9"/>
        <v>26826.48401826484</v>
      </c>
      <c r="AP606">
        <v>684.93150684931504</v>
      </c>
      <c r="AQ606">
        <v>0.126495</v>
      </c>
      <c r="AR606">
        <v>0.21871100000000002</v>
      </c>
      <c r="AS606">
        <v>0.255801</v>
      </c>
      <c r="AT606">
        <v>0.213588</v>
      </c>
      <c r="AU606">
        <v>0.18414800000000001</v>
      </c>
      <c r="AW606">
        <v>0.12649500000000002</v>
      </c>
      <c r="AX606">
        <v>0.21871100000000004</v>
      </c>
      <c r="AY606">
        <v>0.255801</v>
      </c>
      <c r="AZ606">
        <v>0.213588</v>
      </c>
      <c r="BA606">
        <v>0.18414800000000003</v>
      </c>
      <c r="BC606" s="52">
        <v>100000</v>
      </c>
      <c r="BD606" s="52">
        <v>100000</v>
      </c>
      <c r="BE606">
        <v>0</v>
      </c>
      <c r="BF606">
        <v>0</v>
      </c>
      <c r="BG606">
        <v>0</v>
      </c>
    </row>
    <row r="607" spans="1:59">
      <c r="A607">
        <v>606</v>
      </c>
      <c r="E607">
        <v>9795.2054794520554</v>
      </c>
      <c r="K607">
        <v>2791.6126647744331</v>
      </c>
      <c r="L607">
        <v>2833.272664774433</v>
      </c>
      <c r="M607">
        <v>2874.9326647744329</v>
      </c>
      <c r="N607">
        <v>2916.5926647744327</v>
      </c>
      <c r="O607">
        <v>2958.2526647744326</v>
      </c>
      <c r="Q607">
        <v>53952.939221350411</v>
      </c>
      <c r="R607">
        <v>52495.316114254514</v>
      </c>
      <c r="S607">
        <v>51037.693007158618</v>
      </c>
      <c r="T607">
        <v>49580.069900062721</v>
      </c>
      <c r="U607">
        <v>48122.446792966824</v>
      </c>
      <c r="W607">
        <v>0</v>
      </c>
      <c r="AB607">
        <v>1</v>
      </c>
      <c r="AC607">
        <v>1</v>
      </c>
      <c r="AD607">
        <v>1</v>
      </c>
      <c r="AE607">
        <v>1</v>
      </c>
      <c r="AF607">
        <v>1</v>
      </c>
      <c r="AL607">
        <v>2.3453279999999999</v>
      </c>
      <c r="AM607" s="5">
        <v>6.4709973335266113</v>
      </c>
      <c r="AN607">
        <v>570.77625570776252</v>
      </c>
      <c r="AO607">
        <f t="shared" si="9"/>
        <v>26826.48401826484</v>
      </c>
      <c r="AP607">
        <v>684.93150684931504</v>
      </c>
      <c r="AQ607">
        <v>0.12750600000000001</v>
      </c>
      <c r="AR607">
        <v>0.21681500000000001</v>
      </c>
      <c r="AS607">
        <v>0.25545899999999999</v>
      </c>
      <c r="AT607">
        <v>0.212922</v>
      </c>
      <c r="AU607">
        <v>0.18539900000000001</v>
      </c>
      <c r="AW607">
        <v>0.12750600000000001</v>
      </c>
      <c r="AX607">
        <v>0.21681500000000004</v>
      </c>
      <c r="AY607">
        <v>0.25545899999999999</v>
      </c>
      <c r="AZ607">
        <v>0.212922</v>
      </c>
      <c r="BA607">
        <v>0.18539900000000004</v>
      </c>
      <c r="BC607" s="52">
        <v>100000</v>
      </c>
      <c r="BD607" s="52">
        <v>100000</v>
      </c>
      <c r="BE607">
        <v>0</v>
      </c>
      <c r="BF607">
        <v>0</v>
      </c>
      <c r="BG607">
        <v>0</v>
      </c>
    </row>
    <row r="608" spans="1:59">
      <c r="A608">
        <v>607</v>
      </c>
      <c r="E608">
        <v>9795.2054794520554</v>
      </c>
      <c r="K608">
        <v>4380.6485647150448</v>
      </c>
      <c r="L608">
        <v>4420.658564715045</v>
      </c>
      <c r="M608">
        <v>4460.6685647150452</v>
      </c>
      <c r="N608">
        <v>4500.6785647150455</v>
      </c>
      <c r="O608">
        <v>4540.6885647150457</v>
      </c>
      <c r="Q608">
        <v>64209.265264316171</v>
      </c>
      <c r="R608">
        <v>62474.551445435878</v>
      </c>
      <c r="S608">
        <v>60739.837626555585</v>
      </c>
      <c r="T608">
        <v>59005.123807675292</v>
      </c>
      <c r="U608">
        <v>57270.409988795</v>
      </c>
      <c r="W608">
        <v>0</v>
      </c>
      <c r="AB608">
        <v>1</v>
      </c>
      <c r="AC608">
        <v>1</v>
      </c>
      <c r="AD608">
        <v>1</v>
      </c>
      <c r="AE608">
        <v>1</v>
      </c>
      <c r="AF608">
        <v>1</v>
      </c>
      <c r="AL608">
        <v>4.1949779999999999</v>
      </c>
      <c r="AM608" s="5">
        <v>5.9680957794189453</v>
      </c>
      <c r="AN608">
        <v>570.77625570776252</v>
      </c>
      <c r="AO608">
        <f t="shared" si="9"/>
        <v>26826.48401826484</v>
      </c>
      <c r="AP608">
        <v>684.93150684931504</v>
      </c>
      <c r="AQ608">
        <v>0.13350999999999999</v>
      </c>
      <c r="AR608">
        <v>0.22578200000000001</v>
      </c>
      <c r="AS608">
        <v>0.26198200000000005</v>
      </c>
      <c r="AT608">
        <v>0.21784000000000001</v>
      </c>
      <c r="AU608">
        <v>0.18897</v>
      </c>
      <c r="AW608">
        <v>0.13351000000000002</v>
      </c>
      <c r="AX608">
        <v>0.22578200000000004</v>
      </c>
      <c r="AY608">
        <v>0.26198200000000005</v>
      </c>
      <c r="AZ608">
        <v>0.21784000000000003</v>
      </c>
      <c r="BA608">
        <v>0.18897000000000003</v>
      </c>
      <c r="BC608" s="52">
        <v>100000</v>
      </c>
      <c r="BD608" s="52">
        <v>100000</v>
      </c>
      <c r="BE608">
        <v>0</v>
      </c>
      <c r="BF608">
        <v>0</v>
      </c>
      <c r="BG608">
        <v>0</v>
      </c>
    </row>
    <row r="609" spans="1:59">
      <c r="A609">
        <v>608</v>
      </c>
      <c r="E609">
        <v>9795.2054794520554</v>
      </c>
      <c r="K609">
        <v>5729.1691116888924</v>
      </c>
      <c r="L609">
        <v>5771.1041116888919</v>
      </c>
      <c r="M609">
        <v>5813.0391116888914</v>
      </c>
      <c r="N609">
        <v>5854.9741116888908</v>
      </c>
      <c r="O609">
        <v>5896.9091116888903</v>
      </c>
      <c r="Q609">
        <v>59541.531737417339</v>
      </c>
      <c r="R609">
        <v>57932.924048339293</v>
      </c>
      <c r="S609">
        <v>56324.316359261247</v>
      </c>
      <c r="T609">
        <v>54715.708670183201</v>
      </c>
      <c r="U609">
        <v>53107.100981105155</v>
      </c>
      <c r="W609">
        <v>0</v>
      </c>
      <c r="AB609">
        <v>1</v>
      </c>
      <c r="AC609">
        <v>1</v>
      </c>
      <c r="AD609">
        <v>1</v>
      </c>
      <c r="AE609">
        <v>1</v>
      </c>
      <c r="AF609">
        <v>1</v>
      </c>
      <c r="AL609">
        <v>3.4220223000000001</v>
      </c>
      <c r="AM609" s="5">
        <v>5.5857443809509277</v>
      </c>
      <c r="AN609">
        <v>570.77625570776252</v>
      </c>
      <c r="AO609">
        <f t="shared" si="9"/>
        <v>26826.48401826484</v>
      </c>
      <c r="AP609">
        <v>684.93150684931504</v>
      </c>
      <c r="AQ609">
        <v>0.14550200000000002</v>
      </c>
      <c r="AR609">
        <v>0.25754300000000002</v>
      </c>
      <c r="AS609">
        <v>0.270117</v>
      </c>
      <c r="AT609">
        <v>0.226769</v>
      </c>
      <c r="AU609">
        <v>0.20083199999999998</v>
      </c>
      <c r="AW609">
        <v>0.14550200000000002</v>
      </c>
      <c r="AX609">
        <v>0.25754300000000002</v>
      </c>
      <c r="AY609">
        <v>0.270117</v>
      </c>
      <c r="AZ609">
        <v>0.226769</v>
      </c>
      <c r="BA609">
        <v>0.20083200000000001</v>
      </c>
      <c r="BC609" s="52">
        <v>100000</v>
      </c>
      <c r="BD609" s="52">
        <v>100000</v>
      </c>
      <c r="BE609">
        <v>0</v>
      </c>
      <c r="BF609">
        <v>0</v>
      </c>
      <c r="BG609">
        <v>0</v>
      </c>
    </row>
    <row r="610" spans="1:59">
      <c r="A610">
        <v>609</v>
      </c>
      <c r="E610">
        <v>9795.2054794520554</v>
      </c>
      <c r="K610">
        <v>4851.1713183344928</v>
      </c>
      <c r="L610">
        <v>4900.9988183344931</v>
      </c>
      <c r="M610">
        <v>4950.8263183344934</v>
      </c>
      <c r="N610">
        <v>5000.6538183344937</v>
      </c>
      <c r="O610">
        <v>5050.4813183344941</v>
      </c>
      <c r="Q610">
        <v>58308.891902182862</v>
      </c>
      <c r="R610">
        <v>56733.585909427449</v>
      </c>
      <c r="S610">
        <v>55158.279916672036</v>
      </c>
      <c r="T610">
        <v>53582.973923916623</v>
      </c>
      <c r="U610">
        <v>52007.66793116121</v>
      </c>
      <c r="W610">
        <v>9.4480000000000008E-2</v>
      </c>
      <c r="AB610">
        <v>1</v>
      </c>
      <c r="AC610">
        <v>1</v>
      </c>
      <c r="AD610">
        <v>1</v>
      </c>
      <c r="AE610">
        <v>1</v>
      </c>
      <c r="AF610">
        <v>1</v>
      </c>
      <c r="AL610">
        <v>3.277307</v>
      </c>
      <c r="AM610" s="5">
        <v>5.3925933837890616</v>
      </c>
      <c r="AN610">
        <v>570.77625570776252</v>
      </c>
      <c r="AO610">
        <f t="shared" si="9"/>
        <v>26826.48401826484</v>
      </c>
      <c r="AP610">
        <v>684.93150684931504</v>
      </c>
      <c r="AQ610">
        <v>0.145311</v>
      </c>
      <c r="AR610">
        <v>0.24989900000000001</v>
      </c>
      <c r="AS610">
        <v>0.27085999999999999</v>
      </c>
      <c r="AT610">
        <v>0.22916</v>
      </c>
      <c r="AU610">
        <v>0.200962</v>
      </c>
      <c r="AW610">
        <v>0.14531100000000002</v>
      </c>
      <c r="AX610">
        <v>0.24989900000000004</v>
      </c>
      <c r="AY610">
        <v>0.27085999999999999</v>
      </c>
      <c r="AZ610">
        <v>0.22916000000000003</v>
      </c>
      <c r="BA610">
        <v>0.20096200000000003</v>
      </c>
      <c r="BC610" s="52">
        <v>100000</v>
      </c>
      <c r="BD610" s="52">
        <v>100000</v>
      </c>
      <c r="BE610">
        <v>0</v>
      </c>
      <c r="BF610">
        <v>0</v>
      </c>
      <c r="BG610">
        <v>0</v>
      </c>
    </row>
    <row r="611" spans="1:59">
      <c r="A611">
        <v>610</v>
      </c>
      <c r="E611">
        <v>9795.2054794520554</v>
      </c>
      <c r="K611">
        <v>4302.4226974879912</v>
      </c>
      <c r="L611">
        <v>4377.412697487991</v>
      </c>
      <c r="M611">
        <v>4452.4026974879907</v>
      </c>
      <c r="N611">
        <v>4527.3926974879905</v>
      </c>
      <c r="O611">
        <v>4602.3826974879903</v>
      </c>
      <c r="Q611">
        <v>56769.022316264352</v>
      </c>
      <c r="R611">
        <v>55235.318310930845</v>
      </c>
      <c r="S611">
        <v>53701.614305597337</v>
      </c>
      <c r="T611">
        <v>52167.910300263829</v>
      </c>
      <c r="U611">
        <v>50634.206294930322</v>
      </c>
      <c r="W611">
        <v>5.2420000000000001E-2</v>
      </c>
      <c r="AB611">
        <v>1</v>
      </c>
      <c r="AC611">
        <v>1</v>
      </c>
      <c r="AD611">
        <v>1</v>
      </c>
      <c r="AE611">
        <v>1</v>
      </c>
      <c r="AF611">
        <v>1</v>
      </c>
      <c r="AL611">
        <v>2.8043982999999999</v>
      </c>
      <c r="AM611" s="5">
        <v>5.1473908424377441</v>
      </c>
      <c r="AN611">
        <v>570.77625570776252</v>
      </c>
      <c r="AO611">
        <f t="shared" si="9"/>
        <v>26826.48401826484</v>
      </c>
      <c r="AP611">
        <v>684.93150684931504</v>
      </c>
      <c r="AQ611">
        <v>0.130021</v>
      </c>
      <c r="AR611">
        <v>0.199075</v>
      </c>
      <c r="AS611">
        <v>0.218946</v>
      </c>
      <c r="AT611">
        <v>0.16733699999999999</v>
      </c>
      <c r="AU611">
        <v>0.13913800000000001</v>
      </c>
      <c r="AW611">
        <v>0.130021</v>
      </c>
      <c r="AX611">
        <v>0.199075</v>
      </c>
      <c r="AY611">
        <v>0.21894600000000003</v>
      </c>
      <c r="AZ611">
        <v>0.16733700000000001</v>
      </c>
      <c r="BA611">
        <v>0.13913800000000004</v>
      </c>
      <c r="BC611" s="52">
        <v>100000</v>
      </c>
      <c r="BD611" s="52">
        <v>100000</v>
      </c>
      <c r="BE611">
        <v>0</v>
      </c>
      <c r="BF611">
        <v>0</v>
      </c>
      <c r="BG611">
        <v>0</v>
      </c>
    </row>
    <row r="612" spans="1:59">
      <c r="A612">
        <v>611</v>
      </c>
      <c r="E612">
        <v>9795.2054794520554</v>
      </c>
      <c r="K612">
        <v>4379.481014457926</v>
      </c>
      <c r="L612">
        <v>4488.5135144579262</v>
      </c>
      <c r="M612">
        <v>4597.5460144579265</v>
      </c>
      <c r="N612">
        <v>4706.5785144579268</v>
      </c>
      <c r="O612">
        <v>4815.611014457927</v>
      </c>
      <c r="Q612">
        <v>55246.665226138633</v>
      </c>
      <c r="R612">
        <v>53754.090080317997</v>
      </c>
      <c r="S612">
        <v>52261.514934497362</v>
      </c>
      <c r="T612">
        <v>50768.939788676726</v>
      </c>
      <c r="U612">
        <v>49276.36464285609</v>
      </c>
      <c r="W612">
        <v>4.514E-2</v>
      </c>
      <c r="AB612">
        <v>1</v>
      </c>
      <c r="AC612">
        <v>1</v>
      </c>
      <c r="AD612">
        <v>1</v>
      </c>
      <c r="AE612">
        <v>1</v>
      </c>
      <c r="AF612">
        <v>1</v>
      </c>
      <c r="AL612">
        <v>2.5929704</v>
      </c>
      <c r="AM612" s="5">
        <v>4.7327890396118164</v>
      </c>
      <c r="AN612">
        <v>570.77625570776252</v>
      </c>
      <c r="AO612">
        <f t="shared" si="9"/>
        <v>26826.48401826484</v>
      </c>
      <c r="AP612">
        <v>684.93150684931504</v>
      </c>
      <c r="AQ612">
        <v>0.122961</v>
      </c>
      <c r="AR612">
        <v>0.168101</v>
      </c>
      <c r="AS612">
        <v>0.20219499999999999</v>
      </c>
      <c r="AT612">
        <v>0.149642</v>
      </c>
      <c r="AU612">
        <v>0.131295</v>
      </c>
      <c r="AW612">
        <v>0.122961</v>
      </c>
      <c r="AX612">
        <v>0.168101</v>
      </c>
      <c r="AY612">
        <v>0.20219500000000001</v>
      </c>
      <c r="AZ612">
        <v>0.149642</v>
      </c>
      <c r="BA612">
        <v>0.131295</v>
      </c>
      <c r="BC612" s="52">
        <v>100000</v>
      </c>
      <c r="BD612" s="52">
        <v>100000</v>
      </c>
      <c r="BE612">
        <v>0</v>
      </c>
      <c r="BF612">
        <v>0</v>
      </c>
      <c r="BG612">
        <v>0</v>
      </c>
    </row>
    <row r="613" spans="1:59">
      <c r="A613">
        <v>612</v>
      </c>
      <c r="E613">
        <v>9795.2054794520554</v>
      </c>
      <c r="K613">
        <v>5063.6654651303706</v>
      </c>
      <c r="L613">
        <v>5229.2079651303702</v>
      </c>
      <c r="M613">
        <v>5394.7504651303698</v>
      </c>
      <c r="N613">
        <v>5560.2929651303693</v>
      </c>
      <c r="O613">
        <v>5725.8354651303689</v>
      </c>
      <c r="Q613">
        <v>52934.723676717033</v>
      </c>
      <c r="R613">
        <v>51504.609251698006</v>
      </c>
      <c r="S613">
        <v>50074.49482667898</v>
      </c>
      <c r="T613">
        <v>48644.380401659953</v>
      </c>
      <c r="U613">
        <v>47214.265976640927</v>
      </c>
      <c r="W613">
        <v>5.2319999999999998E-2</v>
      </c>
      <c r="AB613">
        <v>1</v>
      </c>
      <c r="AC613">
        <v>1</v>
      </c>
      <c r="AD613">
        <v>1</v>
      </c>
      <c r="AE613">
        <v>1</v>
      </c>
      <c r="AF613">
        <v>1</v>
      </c>
      <c r="AL613">
        <v>2.9405104999999998</v>
      </c>
      <c r="AM613" s="5">
        <v>3.964198112487793</v>
      </c>
      <c r="AN613">
        <v>570.77625570776252</v>
      </c>
      <c r="AO613">
        <f t="shared" si="9"/>
        <v>26826.48401826484</v>
      </c>
      <c r="AP613">
        <v>684.93150684931504</v>
      </c>
      <c r="AQ613">
        <v>0.122919</v>
      </c>
      <c r="AR613">
        <v>0.16675499999999999</v>
      </c>
      <c r="AS613">
        <v>0.20084399999999999</v>
      </c>
      <c r="AT613">
        <v>0.14843899999999999</v>
      </c>
      <c r="AU613">
        <v>0.130333</v>
      </c>
      <c r="AW613">
        <v>0.12291899999999999</v>
      </c>
      <c r="AX613">
        <v>0.16675499999999999</v>
      </c>
      <c r="AY613">
        <v>0.20084400000000002</v>
      </c>
      <c r="AZ613">
        <v>0.14843899999999999</v>
      </c>
      <c r="BA613">
        <v>0.13033300000000003</v>
      </c>
      <c r="BC613" s="52">
        <v>100000</v>
      </c>
      <c r="BD613" s="52">
        <v>100000</v>
      </c>
      <c r="BE613">
        <v>0</v>
      </c>
      <c r="BF613">
        <v>0</v>
      </c>
      <c r="BG613">
        <v>0</v>
      </c>
    </row>
    <row r="614" spans="1:59">
      <c r="A614">
        <v>613</v>
      </c>
      <c r="E614">
        <v>9795.2054794520554</v>
      </c>
      <c r="K614">
        <v>4885.0302757909776</v>
      </c>
      <c r="L614">
        <v>5087.8352757909779</v>
      </c>
      <c r="M614">
        <v>5290.6402757909782</v>
      </c>
      <c r="N614">
        <v>5493.4452757909785</v>
      </c>
      <c r="O614">
        <v>5696.2502757909788</v>
      </c>
      <c r="Q614">
        <v>52127.488344481033</v>
      </c>
      <c r="R614">
        <v>50719.18264551273</v>
      </c>
      <c r="S614">
        <v>49310.876946544435</v>
      </c>
      <c r="T614">
        <v>47902.571247576139</v>
      </c>
      <c r="U614">
        <v>46494.265548607844</v>
      </c>
      <c r="W614">
        <v>4.7350000000000003E-2</v>
      </c>
      <c r="AB614">
        <v>1</v>
      </c>
      <c r="AC614">
        <v>1</v>
      </c>
      <c r="AD614">
        <v>1</v>
      </c>
      <c r="AE614">
        <v>1</v>
      </c>
      <c r="AF614">
        <v>1</v>
      </c>
      <c r="AL614">
        <v>5.0868130000000003</v>
      </c>
      <c r="AM614" s="5">
        <v>3.4118232727050781</v>
      </c>
      <c r="AN614">
        <v>570.77625570776252</v>
      </c>
      <c r="AO614">
        <f t="shared" si="9"/>
        <v>26826.48401826484</v>
      </c>
      <c r="AP614">
        <v>684.93150684931504</v>
      </c>
      <c r="AQ614">
        <v>0.122987</v>
      </c>
      <c r="AR614">
        <v>0.16688800000000001</v>
      </c>
      <c r="AS614">
        <v>0.200795</v>
      </c>
      <c r="AT614">
        <v>0.14849999999999999</v>
      </c>
      <c r="AU614">
        <v>0.130435</v>
      </c>
      <c r="AW614">
        <v>0.122987</v>
      </c>
      <c r="AX614">
        <v>0.16688800000000004</v>
      </c>
      <c r="AY614">
        <v>0.200795</v>
      </c>
      <c r="AZ614">
        <v>0.14850000000000002</v>
      </c>
      <c r="BA614">
        <v>0.13043500000000002</v>
      </c>
      <c r="BC614" s="52">
        <v>100000</v>
      </c>
      <c r="BD614" s="52">
        <v>100000</v>
      </c>
      <c r="BE614">
        <v>0</v>
      </c>
      <c r="BF614">
        <v>0</v>
      </c>
      <c r="BG614">
        <v>0</v>
      </c>
    </row>
    <row r="615" spans="1:59">
      <c r="A615">
        <v>614</v>
      </c>
      <c r="E615">
        <v>9795.2054794520554</v>
      </c>
      <c r="K615">
        <v>4874.5223234768964</v>
      </c>
      <c r="L615">
        <v>5147.3123234768964</v>
      </c>
      <c r="M615">
        <v>5420.1023234768963</v>
      </c>
      <c r="N615">
        <v>5692.8923234768963</v>
      </c>
      <c r="O615">
        <v>5965.6823234768963</v>
      </c>
      <c r="Q615">
        <v>51271.989865954369</v>
      </c>
      <c r="R615">
        <v>49886.796797426345</v>
      </c>
      <c r="S615">
        <v>48501.603728898321</v>
      </c>
      <c r="T615">
        <v>47116.410660370297</v>
      </c>
      <c r="U615">
        <v>45731.217591842273</v>
      </c>
      <c r="W615">
        <v>5.0619999999999998E-2</v>
      </c>
      <c r="AB615">
        <v>1</v>
      </c>
      <c r="AC615">
        <v>1</v>
      </c>
      <c r="AD615">
        <v>1</v>
      </c>
      <c r="AE615">
        <v>1</v>
      </c>
      <c r="AF615">
        <v>1</v>
      </c>
      <c r="AL615">
        <v>5.8976449999999998</v>
      </c>
      <c r="AM615" s="5">
        <v>3.1416831016540532</v>
      </c>
      <c r="AN615">
        <v>570.77625570776252</v>
      </c>
      <c r="AO615">
        <f t="shared" si="9"/>
        <v>26826.48401826484</v>
      </c>
      <c r="AP615">
        <v>684.93150684931504</v>
      </c>
      <c r="AQ615">
        <v>0.123016</v>
      </c>
      <c r="AR615">
        <v>0.16691300000000001</v>
      </c>
      <c r="AS615">
        <v>0.20081499999999999</v>
      </c>
      <c r="AT615">
        <v>0.148755</v>
      </c>
      <c r="AU615">
        <v>0.13094399999999998</v>
      </c>
      <c r="AW615">
        <v>0.123016</v>
      </c>
      <c r="AX615">
        <v>0.16691300000000003</v>
      </c>
      <c r="AY615">
        <v>0.20081500000000002</v>
      </c>
      <c r="AZ615">
        <v>0.14875500000000003</v>
      </c>
      <c r="BA615">
        <v>0.130944</v>
      </c>
      <c r="BC615" s="52">
        <v>100000</v>
      </c>
      <c r="BD615" s="52">
        <v>100000</v>
      </c>
      <c r="BE615">
        <v>0</v>
      </c>
      <c r="BF615">
        <v>0</v>
      </c>
      <c r="BG615">
        <v>0</v>
      </c>
    </row>
    <row r="616" spans="1:59">
      <c r="A616">
        <v>615</v>
      </c>
      <c r="E616">
        <v>9795.2054794520554</v>
      </c>
      <c r="K616">
        <v>4854.6739691058519</v>
      </c>
      <c r="L616">
        <v>5179.6289691058519</v>
      </c>
      <c r="M616">
        <v>5504.5839691058518</v>
      </c>
      <c r="N616">
        <v>5829.5389691058517</v>
      </c>
      <c r="O616">
        <v>6154.4939691058516</v>
      </c>
      <c r="Q616">
        <v>52065.987043485293</v>
      </c>
      <c r="R616">
        <v>50659.34289747804</v>
      </c>
      <c r="S616">
        <v>49252.698751470787</v>
      </c>
      <c r="T616">
        <v>47846.054605463534</v>
      </c>
      <c r="U616">
        <v>46439.410459456281</v>
      </c>
      <c r="W616">
        <v>4.113E-2</v>
      </c>
      <c r="AB616">
        <v>1</v>
      </c>
      <c r="AC616">
        <v>1</v>
      </c>
      <c r="AD616">
        <v>1</v>
      </c>
      <c r="AE616">
        <v>1</v>
      </c>
      <c r="AF616">
        <v>1</v>
      </c>
      <c r="AL616">
        <v>7.2014364999999998</v>
      </c>
      <c r="AM616" s="5">
        <v>3.0231902599334721</v>
      </c>
      <c r="AN616">
        <v>570.77625570776252</v>
      </c>
      <c r="AO616">
        <f t="shared" si="9"/>
        <v>26826.48401826484</v>
      </c>
      <c r="AP616">
        <v>684.93150684931504</v>
      </c>
      <c r="AQ616">
        <v>0.127244</v>
      </c>
      <c r="AR616">
        <v>0.18598300000000001</v>
      </c>
      <c r="AS616">
        <v>0.21066599999999999</v>
      </c>
      <c r="AT616">
        <v>0.16028800000000001</v>
      </c>
      <c r="AU616">
        <v>0.14150200000000002</v>
      </c>
      <c r="AW616">
        <v>0.12724400000000002</v>
      </c>
      <c r="AX616">
        <v>0.18598300000000001</v>
      </c>
      <c r="AY616">
        <v>0.21066600000000002</v>
      </c>
      <c r="AZ616">
        <v>0.16028800000000004</v>
      </c>
      <c r="BA616">
        <v>0.14150200000000002</v>
      </c>
      <c r="BC616" s="52">
        <v>100000</v>
      </c>
      <c r="BD616" s="52">
        <v>100000</v>
      </c>
      <c r="BE616">
        <v>0</v>
      </c>
      <c r="BF616">
        <v>0</v>
      </c>
      <c r="BG616">
        <v>0</v>
      </c>
    </row>
    <row r="617" spans="1:59">
      <c r="A617">
        <v>616</v>
      </c>
      <c r="E617">
        <v>9795.2054794520554</v>
      </c>
      <c r="K617">
        <v>4565.1215053400392</v>
      </c>
      <c r="L617">
        <v>4995.5340053400396</v>
      </c>
      <c r="M617">
        <v>5425.9465053400399</v>
      </c>
      <c r="N617">
        <v>5856.3590053400403</v>
      </c>
      <c r="O617">
        <v>6286.7715053400407</v>
      </c>
      <c r="Q617">
        <v>52561.718283949573</v>
      </c>
      <c r="R617">
        <v>51141.681182328364</v>
      </c>
      <c r="S617">
        <v>49721.644080707163</v>
      </c>
      <c r="T617">
        <v>48301.606979085962</v>
      </c>
      <c r="U617">
        <v>46881.569877464761</v>
      </c>
      <c r="W617">
        <v>2.1860000000000001E-2</v>
      </c>
      <c r="AB617">
        <v>1</v>
      </c>
      <c r="AC617">
        <v>1</v>
      </c>
      <c r="AD617">
        <v>1</v>
      </c>
      <c r="AE617">
        <v>1</v>
      </c>
      <c r="AF617">
        <v>1</v>
      </c>
      <c r="AL617">
        <v>9.2995219999999996</v>
      </c>
      <c r="AM617" s="5">
        <v>2.6148638725280762</v>
      </c>
      <c r="AN617">
        <v>570.77625570776252</v>
      </c>
      <c r="AO617">
        <f t="shared" si="9"/>
        <v>26826.48401826484</v>
      </c>
      <c r="AP617">
        <v>684.93150684931504</v>
      </c>
      <c r="AQ617">
        <v>0.146088</v>
      </c>
      <c r="AR617">
        <v>0.26064499999999996</v>
      </c>
      <c r="AS617">
        <v>0.26709500000000003</v>
      </c>
      <c r="AT617">
        <v>0.22938600000000001</v>
      </c>
      <c r="AU617">
        <v>0.18762700000000002</v>
      </c>
      <c r="AW617">
        <v>0.146088</v>
      </c>
      <c r="AX617">
        <v>0.26064499999999996</v>
      </c>
      <c r="AY617">
        <v>0.26709500000000003</v>
      </c>
      <c r="AZ617">
        <v>0.22938600000000003</v>
      </c>
      <c r="BA617">
        <v>0.18762700000000004</v>
      </c>
      <c r="BC617" s="52">
        <v>100000</v>
      </c>
      <c r="BD617" s="52">
        <v>100000</v>
      </c>
      <c r="BE617">
        <v>0</v>
      </c>
      <c r="BF617">
        <v>0</v>
      </c>
      <c r="BG617">
        <v>0</v>
      </c>
    </row>
    <row r="618" spans="1:59">
      <c r="A618">
        <v>617</v>
      </c>
      <c r="E618">
        <v>9795.2054794520554</v>
      </c>
      <c r="K618">
        <v>4935.2349368471469</v>
      </c>
      <c r="L618">
        <v>5586.9599368471472</v>
      </c>
      <c r="M618">
        <v>6238.6849368471476</v>
      </c>
      <c r="N618">
        <v>6890.4099368471479</v>
      </c>
      <c r="O618">
        <v>7542.1349368471483</v>
      </c>
      <c r="Q618">
        <v>55558.030940763019</v>
      </c>
      <c r="R618">
        <v>54057.043761358589</v>
      </c>
      <c r="S618">
        <v>52556.056581954159</v>
      </c>
      <c r="T618">
        <v>51055.069402549729</v>
      </c>
      <c r="U618">
        <v>49554.082223145298</v>
      </c>
      <c r="W618">
        <v>0</v>
      </c>
      <c r="AB618">
        <v>1</v>
      </c>
      <c r="AC618">
        <v>1</v>
      </c>
      <c r="AD618">
        <v>1</v>
      </c>
      <c r="AE618">
        <v>1</v>
      </c>
      <c r="AF618">
        <v>1</v>
      </c>
      <c r="AL618">
        <v>11.604827</v>
      </c>
      <c r="AM618" s="5">
        <v>2.6054649353027339</v>
      </c>
      <c r="AN618">
        <v>570.77625570776252</v>
      </c>
      <c r="AO618">
        <f t="shared" si="9"/>
        <v>26826.48401826484</v>
      </c>
      <c r="AP618">
        <v>684.93150684931504</v>
      </c>
      <c r="AQ618">
        <v>0.148088</v>
      </c>
      <c r="AR618">
        <v>0.28675400000000001</v>
      </c>
      <c r="AS618">
        <v>0.28637299999999999</v>
      </c>
      <c r="AT618">
        <v>0.25824999999999998</v>
      </c>
      <c r="AU618">
        <v>0.21235499999999999</v>
      </c>
      <c r="AW618">
        <v>0.148088</v>
      </c>
      <c r="AX618">
        <v>0.28675400000000001</v>
      </c>
      <c r="AY618">
        <v>0.28637299999999999</v>
      </c>
      <c r="AZ618">
        <v>0.25824999999999998</v>
      </c>
      <c r="BA618">
        <v>0.21235500000000002</v>
      </c>
      <c r="BC618" s="52">
        <v>100000</v>
      </c>
      <c r="BD618" s="52">
        <v>100000</v>
      </c>
      <c r="BE618">
        <v>0</v>
      </c>
      <c r="BF618">
        <v>0</v>
      </c>
      <c r="BG618">
        <v>0</v>
      </c>
    </row>
    <row r="619" spans="1:59">
      <c r="A619">
        <v>618</v>
      </c>
      <c r="E619">
        <v>9795.2054794520554</v>
      </c>
      <c r="K619">
        <v>6726.257031269557</v>
      </c>
      <c r="L619">
        <v>7509.9761979362238</v>
      </c>
      <c r="M619">
        <v>8293.6953646028905</v>
      </c>
      <c r="N619">
        <v>9077.4145312695582</v>
      </c>
      <c r="O619">
        <v>9861.1336979362241</v>
      </c>
      <c r="Q619">
        <v>56935.598592016788</v>
      </c>
      <c r="R619">
        <v>55397.394266268107</v>
      </c>
      <c r="S619">
        <v>53859.189940519427</v>
      </c>
      <c r="T619">
        <v>52320.985614770747</v>
      </c>
      <c r="U619">
        <v>50782.781289022067</v>
      </c>
      <c r="W619">
        <v>0</v>
      </c>
      <c r="AB619">
        <v>1</v>
      </c>
      <c r="AC619">
        <v>1</v>
      </c>
      <c r="AD619">
        <v>1</v>
      </c>
      <c r="AE619">
        <v>1</v>
      </c>
      <c r="AF619">
        <v>1</v>
      </c>
      <c r="AL619">
        <v>13.771526</v>
      </c>
      <c r="AM619" s="5">
        <v>2.6333832740783691</v>
      </c>
      <c r="AN619">
        <v>570.77625570776252</v>
      </c>
      <c r="AO619">
        <f t="shared" si="9"/>
        <v>26826.48401826484</v>
      </c>
      <c r="AP619">
        <v>684.93150684931504</v>
      </c>
      <c r="AQ619">
        <v>0.149562</v>
      </c>
      <c r="AR619">
        <v>0.286771</v>
      </c>
      <c r="AS619">
        <v>0.28486500000000003</v>
      </c>
      <c r="AT619">
        <v>0.25014199999999998</v>
      </c>
      <c r="AU619">
        <v>0.20887700000000001</v>
      </c>
      <c r="AW619">
        <v>0.14956200000000003</v>
      </c>
      <c r="AX619">
        <v>0.286771</v>
      </c>
      <c r="AY619">
        <v>0.28486500000000003</v>
      </c>
      <c r="AZ619">
        <v>0.25014199999999998</v>
      </c>
      <c r="BA619">
        <v>0.20887700000000003</v>
      </c>
      <c r="BC619" s="52">
        <v>100000</v>
      </c>
      <c r="BD619" s="52">
        <v>100000</v>
      </c>
      <c r="BE619">
        <v>0</v>
      </c>
      <c r="BF619">
        <v>0</v>
      </c>
      <c r="BG619">
        <v>0</v>
      </c>
    </row>
    <row r="620" spans="1:59">
      <c r="A620">
        <v>619</v>
      </c>
      <c r="E620">
        <v>9795.2054794520554</v>
      </c>
      <c r="K620">
        <v>7873.9589340187267</v>
      </c>
      <c r="L620">
        <v>8707.1764340187274</v>
      </c>
      <c r="M620">
        <v>9540.393934018728</v>
      </c>
      <c r="N620">
        <v>10373.611434018729</v>
      </c>
      <c r="O620">
        <v>11206.828934018729</v>
      </c>
      <c r="Q620">
        <v>57435.742550716081</v>
      </c>
      <c r="R620">
        <v>55884.026053162954</v>
      </c>
      <c r="S620">
        <v>54332.309555609827</v>
      </c>
      <c r="T620">
        <v>52780.5930580567</v>
      </c>
      <c r="U620">
        <v>51228.876560503573</v>
      </c>
      <c r="W620">
        <v>0</v>
      </c>
      <c r="AB620">
        <v>1</v>
      </c>
      <c r="AC620">
        <v>1</v>
      </c>
      <c r="AD620">
        <v>1</v>
      </c>
      <c r="AE620">
        <v>1</v>
      </c>
      <c r="AF620">
        <v>1</v>
      </c>
      <c r="AL620">
        <v>15.643178000000001</v>
      </c>
      <c r="AM620" s="5">
        <v>2.364360094070435</v>
      </c>
      <c r="AN620">
        <v>570.77625570776252</v>
      </c>
      <c r="AO620">
        <f t="shared" si="9"/>
        <v>26826.48401826484</v>
      </c>
      <c r="AP620">
        <v>684.93150684931504</v>
      </c>
      <c r="AQ620">
        <v>0.149307</v>
      </c>
      <c r="AR620">
        <v>0.28525699999999998</v>
      </c>
      <c r="AS620">
        <v>0.28229799999999999</v>
      </c>
      <c r="AT620">
        <v>0.246035</v>
      </c>
      <c r="AU620">
        <v>0.20693999999999999</v>
      </c>
      <c r="AW620">
        <v>0.14930700000000002</v>
      </c>
      <c r="AX620">
        <v>0.28525699999999998</v>
      </c>
      <c r="AY620">
        <v>0.28229799999999999</v>
      </c>
      <c r="AZ620">
        <v>0.246035</v>
      </c>
      <c r="BA620">
        <v>0.20694000000000001</v>
      </c>
      <c r="BC620" s="52">
        <v>100000</v>
      </c>
      <c r="BD620" s="52">
        <v>100000</v>
      </c>
      <c r="BE620">
        <v>0</v>
      </c>
      <c r="BF620">
        <v>0</v>
      </c>
      <c r="BG620">
        <v>0</v>
      </c>
    </row>
    <row r="621" spans="1:59">
      <c r="A621">
        <v>620</v>
      </c>
      <c r="E621">
        <v>9795.2054794520554</v>
      </c>
      <c r="K621">
        <v>8265.0882701539995</v>
      </c>
      <c r="L621">
        <v>9071.5774368206658</v>
      </c>
      <c r="M621">
        <v>9878.066603487332</v>
      </c>
      <c r="N621">
        <v>10684.555770153998</v>
      </c>
      <c r="O621">
        <v>11491.044936820665</v>
      </c>
      <c r="Q621">
        <v>57036.537602833123</v>
      </c>
      <c r="R621">
        <v>55495.606252114856</v>
      </c>
      <c r="S621">
        <v>53954.674901396589</v>
      </c>
      <c r="T621">
        <v>52413.743550678322</v>
      </c>
      <c r="U621">
        <v>50872.812199960055</v>
      </c>
      <c r="W621">
        <v>0</v>
      </c>
      <c r="AB621">
        <v>1</v>
      </c>
      <c r="AC621">
        <v>1</v>
      </c>
      <c r="AD621">
        <v>1</v>
      </c>
      <c r="AE621">
        <v>1</v>
      </c>
      <c r="AF621">
        <v>1</v>
      </c>
      <c r="AL621">
        <v>15.81399</v>
      </c>
      <c r="AM621" s="5">
        <v>1.985454320907593</v>
      </c>
      <c r="AN621">
        <v>570.77625570776252</v>
      </c>
      <c r="AO621">
        <f t="shared" si="9"/>
        <v>26826.48401826484</v>
      </c>
      <c r="AP621">
        <v>684.93150684931504</v>
      </c>
      <c r="AQ621">
        <v>0.14802000000000001</v>
      </c>
      <c r="AR621">
        <v>0.279559</v>
      </c>
      <c r="AS621">
        <v>0.27964699999999998</v>
      </c>
      <c r="AT621">
        <v>0.240873</v>
      </c>
      <c r="AU621">
        <v>0.20230000000000001</v>
      </c>
      <c r="AW621">
        <v>0.14802000000000004</v>
      </c>
      <c r="AX621">
        <v>0.279559</v>
      </c>
      <c r="AY621">
        <v>0.27964699999999998</v>
      </c>
      <c r="AZ621">
        <v>0.240873</v>
      </c>
      <c r="BA621">
        <v>0.20230000000000004</v>
      </c>
      <c r="BC621" s="52">
        <v>100000</v>
      </c>
      <c r="BD621" s="52">
        <v>100000</v>
      </c>
      <c r="BE621">
        <v>0</v>
      </c>
      <c r="BF621">
        <v>0</v>
      </c>
      <c r="BG621">
        <v>0</v>
      </c>
    </row>
    <row r="622" spans="1:59">
      <c r="A622">
        <v>621</v>
      </c>
      <c r="E622">
        <v>9795.2054794520554</v>
      </c>
      <c r="K622">
        <v>7333.3831649720687</v>
      </c>
      <c r="L622">
        <v>7947.8189983054017</v>
      </c>
      <c r="M622">
        <v>8562.2548316387347</v>
      </c>
      <c r="N622">
        <v>9176.6906649720677</v>
      </c>
      <c r="O622">
        <v>9791.1264983054007</v>
      </c>
      <c r="Q622">
        <v>55237.839789668571</v>
      </c>
      <c r="R622">
        <v>53745.503076228939</v>
      </c>
      <c r="S622">
        <v>52253.166362789307</v>
      </c>
      <c r="T622">
        <v>50760.829649349675</v>
      </c>
      <c r="U622">
        <v>49268.492935910042</v>
      </c>
      <c r="W622">
        <v>0</v>
      </c>
      <c r="AB622">
        <v>1</v>
      </c>
      <c r="AC622">
        <v>1</v>
      </c>
      <c r="AD622">
        <v>1</v>
      </c>
      <c r="AE622">
        <v>1</v>
      </c>
      <c r="AF622">
        <v>1</v>
      </c>
      <c r="AL622">
        <v>15.920912</v>
      </c>
      <c r="AM622" s="5">
        <v>1.1518223285675051</v>
      </c>
      <c r="AN622">
        <v>570.77625570776252</v>
      </c>
      <c r="AO622">
        <f t="shared" si="9"/>
        <v>26826.48401826484</v>
      </c>
      <c r="AP622">
        <v>684.93150684931504</v>
      </c>
      <c r="AQ622">
        <v>0.14643</v>
      </c>
      <c r="AR622">
        <v>0.27438600000000002</v>
      </c>
      <c r="AS622">
        <v>0.27554399999999996</v>
      </c>
      <c r="AT622">
        <v>0.235046</v>
      </c>
      <c r="AU622">
        <v>0.197213</v>
      </c>
      <c r="AW622">
        <v>0.14643</v>
      </c>
      <c r="AX622">
        <v>0.27438600000000002</v>
      </c>
      <c r="AY622">
        <v>0.27554399999999996</v>
      </c>
      <c r="AZ622">
        <v>0.23504600000000003</v>
      </c>
      <c r="BA622">
        <v>0.19721300000000003</v>
      </c>
      <c r="BC622" s="52">
        <v>100000</v>
      </c>
      <c r="BD622" s="52">
        <v>100000</v>
      </c>
      <c r="BE622">
        <v>0</v>
      </c>
      <c r="BF622">
        <v>0</v>
      </c>
      <c r="BG622">
        <v>0</v>
      </c>
    </row>
    <row r="623" spans="1:59">
      <c r="A623">
        <v>622</v>
      </c>
      <c r="E623">
        <v>9795.2054794520554</v>
      </c>
      <c r="K623">
        <v>6228.8806217363453</v>
      </c>
      <c r="L623">
        <v>6741.8731217363456</v>
      </c>
      <c r="M623">
        <v>7254.8656217363459</v>
      </c>
      <c r="N623">
        <v>7767.8581217363462</v>
      </c>
      <c r="O623">
        <v>8280.8506217363465</v>
      </c>
      <c r="Q623">
        <v>49894.422214700608</v>
      </c>
      <c r="R623">
        <v>48546.446292516834</v>
      </c>
      <c r="S623">
        <v>47198.47037033306</v>
      </c>
      <c r="T623">
        <v>45850.494448149286</v>
      </c>
      <c r="U623">
        <v>44502.518525965512</v>
      </c>
      <c r="W623">
        <v>0</v>
      </c>
      <c r="AB623">
        <v>1</v>
      </c>
      <c r="AC623">
        <v>1</v>
      </c>
      <c r="AD623">
        <v>1</v>
      </c>
      <c r="AE623">
        <v>1</v>
      </c>
      <c r="AF623">
        <v>1</v>
      </c>
      <c r="AL623">
        <v>16.873774000000001</v>
      </c>
      <c r="AM623" s="5">
        <v>0.34416869282722468</v>
      </c>
      <c r="AN623">
        <v>570.77625570776252</v>
      </c>
      <c r="AO623">
        <f t="shared" si="9"/>
        <v>26826.48401826484</v>
      </c>
      <c r="AP623">
        <v>684.93150684931504</v>
      </c>
      <c r="AQ623">
        <v>0.14488300000000001</v>
      </c>
      <c r="AR623">
        <v>0.267206</v>
      </c>
      <c r="AS623">
        <v>0.272455</v>
      </c>
      <c r="AT623">
        <v>0.229209</v>
      </c>
      <c r="AU623">
        <v>0.19261200000000001</v>
      </c>
      <c r="AW623">
        <v>0.14488300000000004</v>
      </c>
      <c r="AX623">
        <v>0.267206</v>
      </c>
      <c r="AY623">
        <v>0.272455</v>
      </c>
      <c r="AZ623">
        <v>0.229209</v>
      </c>
      <c r="BA623">
        <v>0.19261200000000001</v>
      </c>
      <c r="BC623" s="52">
        <v>100000</v>
      </c>
      <c r="BD623" s="52">
        <v>100000</v>
      </c>
      <c r="BE623">
        <v>0</v>
      </c>
      <c r="BF623">
        <v>0</v>
      </c>
      <c r="BG623">
        <v>0</v>
      </c>
    </row>
    <row r="624" spans="1:59">
      <c r="A624">
        <v>623</v>
      </c>
      <c r="E624">
        <v>9795.2054794520554</v>
      </c>
      <c r="K624">
        <v>5981.3599672268592</v>
      </c>
      <c r="L624">
        <v>6430.5549672268589</v>
      </c>
      <c r="M624">
        <v>6879.7499672268586</v>
      </c>
      <c r="N624">
        <v>7328.9449672268584</v>
      </c>
      <c r="O624">
        <v>7778.1399672268581</v>
      </c>
      <c r="Q624">
        <v>41137.974539243427</v>
      </c>
      <c r="R624">
        <v>40026.567760842619</v>
      </c>
      <c r="S624">
        <v>38915.160982441812</v>
      </c>
      <c r="T624">
        <v>37803.754204041004</v>
      </c>
      <c r="U624">
        <v>36692.347425640197</v>
      </c>
      <c r="W624">
        <v>0</v>
      </c>
      <c r="AB624">
        <v>1</v>
      </c>
      <c r="AC624">
        <v>1</v>
      </c>
      <c r="AD624">
        <v>1</v>
      </c>
      <c r="AE624">
        <v>1</v>
      </c>
      <c r="AF624">
        <v>1</v>
      </c>
      <c r="AL624">
        <v>17.664629999999999</v>
      </c>
      <c r="AM624" s="5">
        <v>1.017086982727051</v>
      </c>
      <c r="AN624">
        <v>570.77625570776252</v>
      </c>
      <c r="AO624">
        <f t="shared" si="9"/>
        <v>26826.48401826484</v>
      </c>
      <c r="AP624">
        <v>684.93150684931504</v>
      </c>
      <c r="AQ624">
        <v>0.140296</v>
      </c>
      <c r="AR624">
        <v>0.26141000000000003</v>
      </c>
      <c r="AS624">
        <v>0.26666899999999999</v>
      </c>
      <c r="AT624">
        <v>0.22322800000000001</v>
      </c>
      <c r="AU624">
        <v>0.18731</v>
      </c>
      <c r="AW624">
        <v>0.14029600000000003</v>
      </c>
      <c r="AX624">
        <v>0.26141000000000003</v>
      </c>
      <c r="AY624">
        <v>0.26666899999999999</v>
      </c>
      <c r="AZ624">
        <v>0.22322800000000004</v>
      </c>
      <c r="BA624">
        <v>0.18731000000000003</v>
      </c>
      <c r="BC624" s="52">
        <v>100000</v>
      </c>
      <c r="BD624" s="52">
        <v>100000</v>
      </c>
      <c r="BE624">
        <v>0</v>
      </c>
      <c r="BF624">
        <v>0</v>
      </c>
      <c r="BG624">
        <v>0</v>
      </c>
    </row>
    <row r="625" spans="1:59">
      <c r="A625">
        <v>624</v>
      </c>
      <c r="E625">
        <v>9795.2054794520554</v>
      </c>
      <c r="K625">
        <v>4457.7068816849787</v>
      </c>
      <c r="L625">
        <v>4849.3193816849789</v>
      </c>
      <c r="M625">
        <v>5240.9318816849791</v>
      </c>
      <c r="N625">
        <v>5632.5443816849793</v>
      </c>
      <c r="O625">
        <v>6024.1568816849795</v>
      </c>
      <c r="Q625">
        <v>33135.671200054559</v>
      </c>
      <c r="R625">
        <v>32240.459170524988</v>
      </c>
      <c r="S625">
        <v>31345.247140995416</v>
      </c>
      <c r="T625">
        <v>30450.035111465844</v>
      </c>
      <c r="U625">
        <v>29554.823081936273</v>
      </c>
      <c r="W625">
        <v>0</v>
      </c>
      <c r="AB625">
        <v>1</v>
      </c>
      <c r="AC625">
        <v>1</v>
      </c>
      <c r="AD625">
        <v>1</v>
      </c>
      <c r="AE625">
        <v>1</v>
      </c>
      <c r="AF625">
        <v>1</v>
      </c>
      <c r="AL625">
        <v>17.85622</v>
      </c>
      <c r="AM625" s="5">
        <v>1.831416964530945</v>
      </c>
      <c r="AN625">
        <v>570.77625570776252</v>
      </c>
      <c r="AO625">
        <f t="shared" si="9"/>
        <v>26826.48401826484</v>
      </c>
      <c r="AP625">
        <v>684.93150684931504</v>
      </c>
      <c r="AQ625">
        <v>0.13385900000000001</v>
      </c>
      <c r="AR625">
        <v>0.25344499999999998</v>
      </c>
      <c r="AS625">
        <v>0.26097100000000001</v>
      </c>
      <c r="AT625">
        <v>0.21338499999999999</v>
      </c>
      <c r="AU625">
        <v>0.17981800000000001</v>
      </c>
      <c r="AW625">
        <v>0.13385900000000001</v>
      </c>
      <c r="AX625">
        <v>0.25344499999999998</v>
      </c>
      <c r="AY625">
        <v>0.26097100000000001</v>
      </c>
      <c r="AZ625">
        <v>0.21338499999999999</v>
      </c>
      <c r="BA625">
        <v>0.17981800000000003</v>
      </c>
      <c r="BC625" s="52">
        <v>100000</v>
      </c>
      <c r="BD625" s="52">
        <v>100000</v>
      </c>
      <c r="BE625">
        <v>0</v>
      </c>
      <c r="BF625">
        <v>0</v>
      </c>
      <c r="BG625">
        <v>0</v>
      </c>
    </row>
    <row r="626" spans="1:59">
      <c r="A626">
        <v>625</v>
      </c>
      <c r="E626">
        <v>9795.2054794520554</v>
      </c>
      <c r="K626">
        <v>3355.2593377873568</v>
      </c>
      <c r="L626">
        <v>3563.5643377873566</v>
      </c>
      <c r="M626">
        <v>3771.8693377873565</v>
      </c>
      <c r="N626">
        <v>3980.1743377873563</v>
      </c>
      <c r="O626">
        <v>4188.4793377873566</v>
      </c>
      <c r="Q626">
        <v>33721.015606733417</v>
      </c>
      <c r="R626">
        <v>32809.989580934496</v>
      </c>
      <c r="S626">
        <v>31898.963555135575</v>
      </c>
      <c r="T626">
        <v>30987.937529336654</v>
      </c>
      <c r="U626">
        <v>30076.911503537733</v>
      </c>
      <c r="W626">
        <v>0</v>
      </c>
      <c r="AB626">
        <v>1</v>
      </c>
      <c r="AC626">
        <v>1</v>
      </c>
      <c r="AD626">
        <v>1</v>
      </c>
      <c r="AE626">
        <v>1</v>
      </c>
      <c r="AF626">
        <v>1</v>
      </c>
      <c r="AL626">
        <v>17.835405000000002</v>
      </c>
      <c r="AM626" s="5">
        <v>2.658942699432373</v>
      </c>
      <c r="AN626">
        <v>570.77625570776252</v>
      </c>
      <c r="AO626">
        <f t="shared" si="9"/>
        <v>26826.48401826484</v>
      </c>
      <c r="AP626">
        <v>684.93150684931504</v>
      </c>
      <c r="AQ626">
        <v>0.129556</v>
      </c>
      <c r="AR626">
        <v>0.25103300000000001</v>
      </c>
      <c r="AS626">
        <v>0.25967599999999996</v>
      </c>
      <c r="AT626">
        <v>0.212532</v>
      </c>
      <c r="AU626">
        <v>0.179786</v>
      </c>
      <c r="AW626">
        <v>0.129556</v>
      </c>
      <c r="AX626">
        <v>0.25103300000000001</v>
      </c>
      <c r="AY626">
        <v>0.25967599999999996</v>
      </c>
      <c r="AZ626">
        <v>0.212532</v>
      </c>
      <c r="BA626">
        <v>0.179786</v>
      </c>
      <c r="BC626" s="52">
        <v>100000</v>
      </c>
      <c r="BD626" s="52">
        <v>100000</v>
      </c>
      <c r="BE626">
        <v>0</v>
      </c>
      <c r="BF626">
        <v>0</v>
      </c>
      <c r="BG626">
        <v>0</v>
      </c>
    </row>
    <row r="627" spans="1:59">
      <c r="A627">
        <v>626</v>
      </c>
      <c r="E627">
        <v>9795.2054794520554</v>
      </c>
      <c r="K627">
        <v>2390.4472820327865</v>
      </c>
      <c r="L627">
        <v>2487.7931153661198</v>
      </c>
      <c r="M627">
        <v>2585.1389486994531</v>
      </c>
      <c r="N627">
        <v>2682.4847820327864</v>
      </c>
      <c r="O627">
        <v>2779.8306153661197</v>
      </c>
      <c r="Q627">
        <v>34362.509946957412</v>
      </c>
      <c r="R627">
        <v>33434.152947658811</v>
      </c>
      <c r="S627">
        <v>32505.79594836021</v>
      </c>
      <c r="T627">
        <v>31577.438949061609</v>
      </c>
      <c r="U627">
        <v>30649.081949763007</v>
      </c>
      <c r="W627">
        <v>0</v>
      </c>
      <c r="AB627">
        <v>1</v>
      </c>
      <c r="AC627">
        <v>1</v>
      </c>
      <c r="AD627">
        <v>1</v>
      </c>
      <c r="AE627">
        <v>1</v>
      </c>
      <c r="AF627">
        <v>1</v>
      </c>
      <c r="AL627">
        <v>17.651297</v>
      </c>
      <c r="AM627" s="5">
        <v>3.891524076461792</v>
      </c>
      <c r="AN627">
        <v>570.77625570776252</v>
      </c>
      <c r="AO627">
        <f t="shared" si="9"/>
        <v>26826.48401826484</v>
      </c>
      <c r="AP627">
        <v>684.93150684931504</v>
      </c>
      <c r="AQ627">
        <v>0.129524</v>
      </c>
      <c r="AR627">
        <v>0.25103599999999998</v>
      </c>
      <c r="AS627">
        <v>0.25952700000000001</v>
      </c>
      <c r="AT627">
        <v>0.21185799999999999</v>
      </c>
      <c r="AU627">
        <v>0.17971000000000001</v>
      </c>
      <c r="AW627">
        <v>0.12952400000000003</v>
      </c>
      <c r="AX627">
        <v>0.25103599999999998</v>
      </c>
      <c r="AY627">
        <v>0.25952700000000001</v>
      </c>
      <c r="AZ627">
        <v>0.21185799999999999</v>
      </c>
      <c r="BA627">
        <v>0.17971000000000004</v>
      </c>
      <c r="BC627" s="52">
        <v>100000</v>
      </c>
      <c r="BD627" s="52">
        <v>100000</v>
      </c>
      <c r="BE627">
        <v>0</v>
      </c>
      <c r="BF627">
        <v>0</v>
      </c>
      <c r="BG627">
        <v>0</v>
      </c>
    </row>
    <row r="628" spans="1:59">
      <c r="A628">
        <v>627</v>
      </c>
      <c r="E628">
        <v>9795.2054794520554</v>
      </c>
      <c r="K628">
        <v>1807.1268130155131</v>
      </c>
      <c r="L628">
        <v>1854.4793130155131</v>
      </c>
      <c r="M628">
        <v>1901.831813015513</v>
      </c>
      <c r="N628">
        <v>1949.184313015513</v>
      </c>
      <c r="O628">
        <v>1996.536813015513</v>
      </c>
      <c r="Q628">
        <v>35054.167426902663</v>
      </c>
      <c r="R628">
        <v>34107.124218098681</v>
      </c>
      <c r="S628">
        <v>33160.081009294699</v>
      </c>
      <c r="T628">
        <v>32213.037800490718</v>
      </c>
      <c r="U628">
        <v>31265.994591686736</v>
      </c>
      <c r="W628">
        <v>0</v>
      </c>
      <c r="AB628">
        <v>1</v>
      </c>
      <c r="AC628">
        <v>1</v>
      </c>
      <c r="AD628">
        <v>1</v>
      </c>
      <c r="AE628">
        <v>1</v>
      </c>
      <c r="AF628">
        <v>1</v>
      </c>
      <c r="AL628">
        <v>16.976274</v>
      </c>
      <c r="AM628" s="5">
        <v>4.9693603515625</v>
      </c>
      <c r="AN628">
        <v>570.77625570776252</v>
      </c>
      <c r="AO628">
        <f t="shared" si="9"/>
        <v>26826.48401826484</v>
      </c>
      <c r="AP628">
        <v>684.93150684931504</v>
      </c>
      <c r="AQ628">
        <v>0.12950299999999998</v>
      </c>
      <c r="AR628">
        <v>0.25099300000000002</v>
      </c>
      <c r="AS628">
        <v>0.25944200000000001</v>
      </c>
      <c r="AT628">
        <v>0.21143100000000001</v>
      </c>
      <c r="AU628">
        <v>0.17944099999999999</v>
      </c>
      <c r="AW628">
        <v>0.12950299999999998</v>
      </c>
      <c r="AX628">
        <v>0.25099300000000002</v>
      </c>
      <c r="AY628">
        <v>0.25944200000000001</v>
      </c>
      <c r="AZ628">
        <v>0.21143100000000004</v>
      </c>
      <c r="BA628">
        <v>0.17944100000000002</v>
      </c>
      <c r="BC628" s="52">
        <v>100000</v>
      </c>
      <c r="BD628" s="52">
        <v>100000</v>
      </c>
      <c r="BE628">
        <v>0</v>
      </c>
      <c r="BF628">
        <v>0</v>
      </c>
      <c r="BG628">
        <v>0</v>
      </c>
    </row>
    <row r="629" spans="1:59">
      <c r="A629">
        <v>628</v>
      </c>
      <c r="E629">
        <v>9795.2054794520554</v>
      </c>
      <c r="K629">
        <v>1692.7960010881275</v>
      </c>
      <c r="L629">
        <v>1734.0435010881274</v>
      </c>
      <c r="M629">
        <v>1775.2910010881274</v>
      </c>
      <c r="N629">
        <v>1816.5385010881273</v>
      </c>
      <c r="O629">
        <v>1857.7860010881273</v>
      </c>
      <c r="Q629">
        <v>37207.012775176343</v>
      </c>
      <c r="R629">
        <v>36201.807079587954</v>
      </c>
      <c r="S629">
        <v>35196.601383999565</v>
      </c>
      <c r="T629">
        <v>34191.395688411176</v>
      </c>
      <c r="U629">
        <v>33186.189992822787</v>
      </c>
      <c r="W629">
        <v>0</v>
      </c>
      <c r="AB629">
        <v>1</v>
      </c>
      <c r="AC629">
        <v>1</v>
      </c>
      <c r="AD629">
        <v>1</v>
      </c>
      <c r="AE629">
        <v>1</v>
      </c>
      <c r="AF629">
        <v>1</v>
      </c>
      <c r="AL629">
        <v>16.585484999999998</v>
      </c>
      <c r="AM629" s="5">
        <v>6.2822751998901367</v>
      </c>
      <c r="AN629">
        <v>570.77625570776252</v>
      </c>
      <c r="AO629">
        <f t="shared" si="9"/>
        <v>26826.48401826484</v>
      </c>
      <c r="AP629">
        <v>684.93150684931504</v>
      </c>
      <c r="AQ629">
        <v>0.11602999999999999</v>
      </c>
      <c r="AR629">
        <v>0.15525299999999997</v>
      </c>
      <c r="AS629">
        <v>0.17729900000000001</v>
      </c>
      <c r="AT629">
        <v>0.138297</v>
      </c>
      <c r="AU629">
        <v>0.12629399999999999</v>
      </c>
      <c r="AW629">
        <v>0.11603000000000001</v>
      </c>
      <c r="AX629">
        <v>0.15525299999999997</v>
      </c>
      <c r="AY629">
        <v>0.17729900000000004</v>
      </c>
      <c r="AZ629">
        <v>0.138297</v>
      </c>
      <c r="BA629">
        <v>0.12629400000000002</v>
      </c>
      <c r="BC629" s="52">
        <v>100000</v>
      </c>
      <c r="BD629" s="52">
        <v>100000</v>
      </c>
      <c r="BE629">
        <v>0</v>
      </c>
      <c r="BF629">
        <v>0</v>
      </c>
      <c r="BG629">
        <v>0</v>
      </c>
    </row>
    <row r="630" spans="1:59">
      <c r="A630">
        <v>629</v>
      </c>
      <c r="E630">
        <v>9795.2054794520554</v>
      </c>
      <c r="K630">
        <v>1910.9578565005877</v>
      </c>
      <c r="L630">
        <v>1951.9303565005875</v>
      </c>
      <c r="M630">
        <v>1992.9028565005874</v>
      </c>
      <c r="N630">
        <v>2033.8753565005873</v>
      </c>
      <c r="O630">
        <v>2074.8478565005871</v>
      </c>
      <c r="Q630">
        <v>42408.955808838073</v>
      </c>
      <c r="R630">
        <v>41263.211479763115</v>
      </c>
      <c r="S630">
        <v>40117.467150688157</v>
      </c>
      <c r="T630">
        <v>38971.722821613199</v>
      </c>
      <c r="U630">
        <v>37825.978492538241</v>
      </c>
      <c r="W630">
        <v>0</v>
      </c>
      <c r="AB630">
        <v>1</v>
      </c>
      <c r="AC630">
        <v>1</v>
      </c>
      <c r="AD630">
        <v>1</v>
      </c>
      <c r="AE630">
        <v>1</v>
      </c>
      <c r="AF630">
        <v>1</v>
      </c>
      <c r="AL630">
        <v>16.220177</v>
      </c>
      <c r="AM630" s="5">
        <v>7.3997702598571777</v>
      </c>
      <c r="AN630">
        <v>570.77625570776252</v>
      </c>
      <c r="AO630">
        <f t="shared" si="9"/>
        <v>26826.48401826484</v>
      </c>
      <c r="AP630">
        <v>684.93150684931504</v>
      </c>
      <c r="AQ630">
        <v>0.115275</v>
      </c>
      <c r="AR630">
        <v>0.156696</v>
      </c>
      <c r="AS630">
        <v>0.16526400000000002</v>
      </c>
      <c r="AT630">
        <v>0.138516</v>
      </c>
      <c r="AU630">
        <v>0.119798</v>
      </c>
      <c r="AW630">
        <v>0.115275</v>
      </c>
      <c r="AX630">
        <v>0.156696</v>
      </c>
      <c r="AY630">
        <v>0.16526400000000002</v>
      </c>
      <c r="AZ630">
        <v>0.13851600000000003</v>
      </c>
      <c r="BA630">
        <v>0.119798</v>
      </c>
      <c r="BC630" s="52">
        <v>100000</v>
      </c>
      <c r="BD630" s="52">
        <v>100000</v>
      </c>
      <c r="BE630">
        <v>0</v>
      </c>
      <c r="BF630">
        <v>0</v>
      </c>
      <c r="BG630">
        <v>0</v>
      </c>
    </row>
    <row r="631" spans="1:59">
      <c r="A631">
        <v>630</v>
      </c>
      <c r="E631">
        <v>9795.2054794520554</v>
      </c>
      <c r="K631">
        <v>2789.4384828406019</v>
      </c>
      <c r="L631">
        <v>2831.235982840602</v>
      </c>
      <c r="M631">
        <v>2873.0334828406021</v>
      </c>
      <c r="N631">
        <v>2914.8309828406022</v>
      </c>
      <c r="O631">
        <v>2956.6284828406024</v>
      </c>
      <c r="Q631">
        <v>58254.974132277093</v>
      </c>
      <c r="R631">
        <v>56681.12481728843</v>
      </c>
      <c r="S631">
        <v>55107.275502299766</v>
      </c>
      <c r="T631">
        <v>53533.426187311103</v>
      </c>
      <c r="U631">
        <v>51959.576872322439</v>
      </c>
      <c r="W631">
        <v>0</v>
      </c>
      <c r="AB631">
        <v>1</v>
      </c>
      <c r="AC631">
        <v>1</v>
      </c>
      <c r="AD631">
        <v>1</v>
      </c>
      <c r="AE631">
        <v>1</v>
      </c>
      <c r="AF631">
        <v>1</v>
      </c>
      <c r="AL631">
        <v>15.866819</v>
      </c>
      <c r="AM631" s="5">
        <v>8.372776985168457</v>
      </c>
      <c r="AN631">
        <v>570.77625570776252</v>
      </c>
      <c r="AO631">
        <f t="shared" si="9"/>
        <v>26826.48401826484</v>
      </c>
      <c r="AP631">
        <v>684.93150684931504</v>
      </c>
      <c r="AQ631">
        <v>0.11652999999999999</v>
      </c>
      <c r="AR631">
        <v>0.15296100000000001</v>
      </c>
      <c r="AS631">
        <v>0.16136</v>
      </c>
      <c r="AT631">
        <v>0.13536600000000001</v>
      </c>
      <c r="AU631">
        <v>0.1198</v>
      </c>
      <c r="AW631">
        <v>0.11653000000000001</v>
      </c>
      <c r="AX631">
        <v>0.15296100000000001</v>
      </c>
      <c r="AY631">
        <v>0.16136</v>
      </c>
      <c r="AZ631">
        <v>0.13536600000000004</v>
      </c>
      <c r="BA631">
        <v>0.1198</v>
      </c>
      <c r="BC631" s="52">
        <v>100000</v>
      </c>
      <c r="BD631" s="52">
        <v>100000</v>
      </c>
      <c r="BE631">
        <v>0</v>
      </c>
      <c r="BF631">
        <v>0</v>
      </c>
      <c r="BG631">
        <v>0</v>
      </c>
    </row>
    <row r="632" spans="1:59">
      <c r="A632">
        <v>631</v>
      </c>
      <c r="E632">
        <v>9795.2054794520554</v>
      </c>
      <c r="K632">
        <v>4377.2367995056193</v>
      </c>
      <c r="L632">
        <v>4418.7592995056193</v>
      </c>
      <c r="M632">
        <v>4460.2817995056193</v>
      </c>
      <c r="N632">
        <v>4501.8042995056194</v>
      </c>
      <c r="O632">
        <v>4543.3267995056194</v>
      </c>
      <c r="Q632">
        <v>69435.188446580651</v>
      </c>
      <c r="R632">
        <v>67559.288131124456</v>
      </c>
      <c r="S632">
        <v>65683.387815668262</v>
      </c>
      <c r="T632">
        <v>63807.487500212061</v>
      </c>
      <c r="U632">
        <v>61931.587184755859</v>
      </c>
      <c r="W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L632">
        <v>15.918748000000001</v>
      </c>
      <c r="AM632" s="5">
        <v>8.9277181625366211</v>
      </c>
      <c r="AN632">
        <v>570.77625570776252</v>
      </c>
      <c r="AO632">
        <f t="shared" si="9"/>
        <v>26826.48401826484</v>
      </c>
      <c r="AP632">
        <v>684.93150684931504</v>
      </c>
      <c r="AQ632">
        <v>0.11875100000000001</v>
      </c>
      <c r="AR632">
        <v>0.15398500000000001</v>
      </c>
      <c r="AS632">
        <v>0.15755699999999997</v>
      </c>
      <c r="AT632">
        <v>0.132742</v>
      </c>
      <c r="AU632">
        <v>0.11788599999999999</v>
      </c>
      <c r="AW632">
        <v>0.11875100000000001</v>
      </c>
      <c r="AX632">
        <v>0.15398500000000004</v>
      </c>
      <c r="AY632">
        <v>0.157557</v>
      </c>
      <c r="AZ632">
        <v>0.13274200000000003</v>
      </c>
      <c r="BA632">
        <v>0.11788599999999998</v>
      </c>
      <c r="BC632" s="52">
        <v>100000</v>
      </c>
      <c r="BD632" s="52">
        <v>100000</v>
      </c>
      <c r="BE632">
        <v>0</v>
      </c>
      <c r="BF632">
        <v>0</v>
      </c>
      <c r="BG632">
        <v>0</v>
      </c>
    </row>
    <row r="633" spans="1:59">
      <c r="A633">
        <v>632</v>
      </c>
      <c r="E633">
        <v>9795.2054794520554</v>
      </c>
      <c r="K633">
        <v>5724.7070829355216</v>
      </c>
      <c r="L633">
        <v>5766.0920829355218</v>
      </c>
      <c r="M633">
        <v>5807.477082935522</v>
      </c>
      <c r="N633">
        <v>5848.8620829355223</v>
      </c>
      <c r="O633">
        <v>5890.2470829355225</v>
      </c>
      <c r="Q633">
        <v>64371.794256502188</v>
      </c>
      <c r="R633">
        <v>62632.689463219816</v>
      </c>
      <c r="S633">
        <v>60893.584669937445</v>
      </c>
      <c r="T633">
        <v>59154.479876655074</v>
      </c>
      <c r="U633">
        <v>57415.375083372703</v>
      </c>
      <c r="W633">
        <v>0</v>
      </c>
      <c r="AB633">
        <v>1</v>
      </c>
      <c r="AC633">
        <v>1</v>
      </c>
      <c r="AD633">
        <v>1</v>
      </c>
      <c r="AE633">
        <v>1</v>
      </c>
      <c r="AF633">
        <v>1</v>
      </c>
      <c r="AL633">
        <v>15.869498</v>
      </c>
      <c r="AM633" s="5">
        <v>10.07242488861084</v>
      </c>
      <c r="AN633">
        <v>570.77625570776252</v>
      </c>
      <c r="AO633">
        <f t="shared" si="9"/>
        <v>26826.48401826484</v>
      </c>
      <c r="AP633">
        <v>684.93150684931504</v>
      </c>
      <c r="AQ633">
        <v>0.12098300000000001</v>
      </c>
      <c r="AR633">
        <v>0.16237399999999999</v>
      </c>
      <c r="AS633">
        <v>0.16559599999999999</v>
      </c>
      <c r="AT633">
        <v>0.142183</v>
      </c>
      <c r="AU633">
        <v>0.11994400000000001</v>
      </c>
      <c r="AW633">
        <v>0.12098299999999999</v>
      </c>
      <c r="AX633">
        <v>0.16237400000000002</v>
      </c>
      <c r="AY633">
        <v>0.16559600000000002</v>
      </c>
      <c r="AZ633">
        <v>0.142183</v>
      </c>
      <c r="BA633">
        <v>0.11994400000000001</v>
      </c>
      <c r="BC633" s="52">
        <v>100000</v>
      </c>
      <c r="BD633" s="52">
        <v>100000</v>
      </c>
      <c r="BE633">
        <v>0</v>
      </c>
      <c r="BF633">
        <v>0</v>
      </c>
      <c r="BG633">
        <v>0</v>
      </c>
    </row>
    <row r="634" spans="1:59">
      <c r="A634">
        <v>633</v>
      </c>
      <c r="E634">
        <v>9795.2054794520554</v>
      </c>
      <c r="K634">
        <v>4847.3930975335425</v>
      </c>
      <c r="L634">
        <v>4895.0755975335423</v>
      </c>
      <c r="M634">
        <v>4942.7580975335422</v>
      </c>
      <c r="N634">
        <v>4990.4405975335421</v>
      </c>
      <c r="O634">
        <v>5038.123097533542</v>
      </c>
      <c r="Q634">
        <v>63021.445463040392</v>
      </c>
      <c r="R634">
        <v>61318.822457986847</v>
      </c>
      <c r="S634">
        <v>59616.199452933302</v>
      </c>
      <c r="T634">
        <v>57913.576447879757</v>
      </c>
      <c r="U634">
        <v>56210.953442826212</v>
      </c>
      <c r="W634">
        <v>4.7530000000000003E-2</v>
      </c>
      <c r="AB634">
        <v>1</v>
      </c>
      <c r="AC634">
        <v>1</v>
      </c>
      <c r="AD634">
        <v>1</v>
      </c>
      <c r="AE634">
        <v>1</v>
      </c>
      <c r="AF634">
        <v>1</v>
      </c>
      <c r="AL634">
        <v>14.0037775</v>
      </c>
      <c r="AM634" s="5">
        <v>11.24980354309082</v>
      </c>
      <c r="AN634">
        <v>570.77625570776252</v>
      </c>
      <c r="AO634">
        <f t="shared" si="9"/>
        <v>26826.48401826484</v>
      </c>
      <c r="AP634">
        <v>684.93150684931504</v>
      </c>
      <c r="AQ634">
        <v>0.114511</v>
      </c>
      <c r="AR634">
        <v>0.10914600000000001</v>
      </c>
      <c r="AS634">
        <v>0.12759499999999999</v>
      </c>
      <c r="AT634">
        <v>0.121614</v>
      </c>
      <c r="AU634">
        <v>9.8853999999999997E-2</v>
      </c>
      <c r="AW634">
        <v>0.11451100000000002</v>
      </c>
      <c r="AX634">
        <v>0.10914600000000001</v>
      </c>
      <c r="AY634">
        <v>0.12759500000000001</v>
      </c>
      <c r="AZ634">
        <v>0.12161399999999999</v>
      </c>
      <c r="BA634">
        <v>9.8853999999999984E-2</v>
      </c>
      <c r="BC634" s="52">
        <v>100000</v>
      </c>
      <c r="BD634" s="52">
        <v>100000</v>
      </c>
      <c r="BE634">
        <v>0</v>
      </c>
      <c r="BF634">
        <v>0</v>
      </c>
      <c r="BG634">
        <v>0</v>
      </c>
    </row>
    <row r="635" spans="1:59">
      <c r="A635">
        <v>634</v>
      </c>
      <c r="E635">
        <v>9795.2054794520554</v>
      </c>
      <c r="K635">
        <v>4299.071856657305</v>
      </c>
      <c r="L635">
        <v>4375.0518566573046</v>
      </c>
      <c r="M635">
        <v>4451.0318566573042</v>
      </c>
      <c r="N635">
        <v>4527.0118566573037</v>
      </c>
      <c r="O635">
        <v>4602.9918566573033</v>
      </c>
      <c r="Q635">
        <v>61356.976836970862</v>
      </c>
      <c r="R635">
        <v>59699.322057478872</v>
      </c>
      <c r="S635">
        <v>58041.667277986882</v>
      </c>
      <c r="T635">
        <v>56384.012498494892</v>
      </c>
      <c r="U635">
        <v>54726.357719002903</v>
      </c>
      <c r="W635">
        <v>3.8039999999999997E-2</v>
      </c>
      <c r="AB635">
        <v>1</v>
      </c>
      <c r="AC635">
        <v>1</v>
      </c>
      <c r="AD635">
        <v>1</v>
      </c>
      <c r="AE635">
        <v>1</v>
      </c>
      <c r="AF635">
        <v>1</v>
      </c>
      <c r="AL635">
        <v>10.600768</v>
      </c>
      <c r="AM635" s="5">
        <v>12.52626800537109</v>
      </c>
      <c r="AN635">
        <v>570.77625570776252</v>
      </c>
      <c r="AO635">
        <f t="shared" si="9"/>
        <v>26826.48401826484</v>
      </c>
      <c r="AP635">
        <v>684.93150684931504</v>
      </c>
      <c r="AQ635">
        <v>9.7368200000000002E-2</v>
      </c>
      <c r="AR635">
        <v>7.1804199999999999E-2</v>
      </c>
      <c r="AS635">
        <v>6.4308799999999999E-2</v>
      </c>
      <c r="AT635">
        <v>7.8219399999999994E-2</v>
      </c>
      <c r="AU635">
        <v>6.5905900000000003E-2</v>
      </c>
      <c r="AW635">
        <v>9.7368200000000002E-2</v>
      </c>
      <c r="AX635">
        <v>7.1804199999999999E-2</v>
      </c>
      <c r="AY635">
        <v>6.4308799999999999E-2</v>
      </c>
      <c r="AZ635">
        <v>7.8219399999999981E-2</v>
      </c>
      <c r="BA635">
        <v>6.5905900000000003E-2</v>
      </c>
      <c r="BC635" s="52">
        <v>100000</v>
      </c>
      <c r="BD635" s="52">
        <v>100000</v>
      </c>
      <c r="BE635">
        <v>0</v>
      </c>
      <c r="BF635">
        <v>0</v>
      </c>
      <c r="BG635">
        <v>0</v>
      </c>
    </row>
    <row r="636" spans="1:59">
      <c r="A636">
        <v>635</v>
      </c>
      <c r="E636">
        <v>9795.2054794520554</v>
      </c>
      <c r="K636">
        <v>4376.0701585675861</v>
      </c>
      <c r="L636">
        <v>4483.315158567586</v>
      </c>
      <c r="M636">
        <v>4590.5601585675859</v>
      </c>
      <c r="N636">
        <v>4697.8051585675857</v>
      </c>
      <c r="O636">
        <v>4805.0501585675856</v>
      </c>
      <c r="Q636">
        <v>59716.275681333973</v>
      </c>
      <c r="R636">
        <v>58102.947011530523</v>
      </c>
      <c r="S636">
        <v>56489.618341727073</v>
      </c>
      <c r="T636">
        <v>54876.289671923623</v>
      </c>
      <c r="U636">
        <v>53262.961002120173</v>
      </c>
      <c r="W636">
        <v>7.0069999999999993E-2</v>
      </c>
      <c r="AB636">
        <v>1</v>
      </c>
      <c r="AC636">
        <v>1</v>
      </c>
      <c r="AD636">
        <v>1</v>
      </c>
      <c r="AE636">
        <v>1</v>
      </c>
      <c r="AF636">
        <v>1</v>
      </c>
      <c r="AL636">
        <v>6.6903056999999997</v>
      </c>
      <c r="AM636" s="5">
        <v>13.62537670135498</v>
      </c>
      <c r="AN636">
        <v>570.77625570776252</v>
      </c>
      <c r="AO636">
        <f t="shared" si="9"/>
        <v>26826.48401826484</v>
      </c>
      <c r="AP636">
        <v>684.93150684931504</v>
      </c>
      <c r="AQ636">
        <v>8.8458899999999993E-2</v>
      </c>
      <c r="AR636">
        <v>5.8921899999999999E-2</v>
      </c>
      <c r="AS636">
        <v>5.0550199999999997E-2</v>
      </c>
      <c r="AT636">
        <v>4.8294400000000001E-2</v>
      </c>
      <c r="AU636">
        <v>4.9952800000000006E-2</v>
      </c>
      <c r="AW636">
        <v>8.8458899999999993E-2</v>
      </c>
      <c r="AX636">
        <v>5.8921899999999999E-2</v>
      </c>
      <c r="AY636">
        <v>5.0550200000000003E-2</v>
      </c>
      <c r="AZ636">
        <v>4.8294400000000001E-2</v>
      </c>
      <c r="BA636">
        <v>4.9952800000000006E-2</v>
      </c>
      <c r="BC636" s="52">
        <v>100000</v>
      </c>
      <c r="BD636" s="52">
        <v>100000</v>
      </c>
      <c r="BE636">
        <v>0</v>
      </c>
      <c r="BF636">
        <v>0</v>
      </c>
      <c r="BG636">
        <v>0</v>
      </c>
    </row>
    <row r="637" spans="1:59">
      <c r="A637">
        <v>636</v>
      </c>
      <c r="E637">
        <v>9795.2054794520554</v>
      </c>
      <c r="K637">
        <v>5059.7217482558299</v>
      </c>
      <c r="L637">
        <v>5225.2642482558294</v>
      </c>
      <c r="M637">
        <v>5390.806748255829</v>
      </c>
      <c r="N637">
        <v>5556.3492482558286</v>
      </c>
      <c r="O637">
        <v>5721.8917482558281</v>
      </c>
      <c r="Q637">
        <v>57209.660156155369</v>
      </c>
      <c r="R637">
        <v>55664.051629435977</v>
      </c>
      <c r="S637">
        <v>54118.443102716585</v>
      </c>
      <c r="T637">
        <v>52572.834575997193</v>
      </c>
      <c r="U637">
        <v>51027.2260492778</v>
      </c>
      <c r="W637">
        <v>0.10251</v>
      </c>
      <c r="AB637">
        <v>1</v>
      </c>
      <c r="AC637">
        <v>1</v>
      </c>
      <c r="AD637">
        <v>1</v>
      </c>
      <c r="AE637">
        <v>1</v>
      </c>
      <c r="AF637">
        <v>1</v>
      </c>
      <c r="AL637">
        <v>2.9116694999999999</v>
      </c>
      <c r="AM637" s="5">
        <v>15.510843276977541</v>
      </c>
      <c r="AN637">
        <v>570.77625570776252</v>
      </c>
      <c r="AO637">
        <f t="shared" si="9"/>
        <v>26826.48401826484</v>
      </c>
      <c r="AP637">
        <v>684.93150684931504</v>
      </c>
      <c r="AQ637">
        <v>8.6192499999999991E-2</v>
      </c>
      <c r="AR637">
        <v>6.0033000000000003E-2</v>
      </c>
      <c r="AS637">
        <v>5.1073599999999997E-2</v>
      </c>
      <c r="AT637">
        <v>4.8913200000000004E-2</v>
      </c>
      <c r="AU637">
        <v>4.98568E-2</v>
      </c>
      <c r="AW637">
        <v>8.6192499999999991E-2</v>
      </c>
      <c r="AX637">
        <v>6.0033000000000003E-2</v>
      </c>
      <c r="AY637">
        <v>5.1073599999999997E-2</v>
      </c>
      <c r="AZ637">
        <v>4.8913200000000004E-2</v>
      </c>
      <c r="BA637">
        <v>4.9856799999999993E-2</v>
      </c>
      <c r="BC637" s="52">
        <v>100000</v>
      </c>
      <c r="BD637" s="52">
        <v>100000</v>
      </c>
      <c r="BE637">
        <v>0</v>
      </c>
      <c r="BF637">
        <v>0</v>
      </c>
      <c r="BG637">
        <v>0</v>
      </c>
    </row>
    <row r="638" spans="1:59">
      <c r="A638">
        <v>637</v>
      </c>
      <c r="E638">
        <v>9795.2054794520554</v>
      </c>
      <c r="K638">
        <v>4881.2256847365443</v>
      </c>
      <c r="L638">
        <v>5092.2806847365446</v>
      </c>
      <c r="M638">
        <v>5303.3356847365449</v>
      </c>
      <c r="N638">
        <v>5514.3906847365452</v>
      </c>
      <c r="O638">
        <v>5725.4456847365454</v>
      </c>
      <c r="Q638">
        <v>56338.489388901638</v>
      </c>
      <c r="R638">
        <v>54816.416904097154</v>
      </c>
      <c r="S638">
        <v>53294.344419292669</v>
      </c>
      <c r="T638">
        <v>51772.271934488184</v>
      </c>
      <c r="U638">
        <v>50250.1994496837</v>
      </c>
      <c r="W638">
        <v>0.28049000000000002</v>
      </c>
      <c r="AB638">
        <v>1</v>
      </c>
      <c r="AC638">
        <v>1</v>
      </c>
      <c r="AD638">
        <v>1</v>
      </c>
      <c r="AE638">
        <v>1</v>
      </c>
      <c r="AF638">
        <v>1</v>
      </c>
      <c r="AL638">
        <v>2.3744497</v>
      </c>
      <c r="AM638" s="5">
        <v>17.203264236450199</v>
      </c>
      <c r="AN638">
        <v>570.77625570776252</v>
      </c>
      <c r="AO638">
        <f t="shared" si="9"/>
        <v>26826.48401826484</v>
      </c>
      <c r="AP638">
        <v>684.93150684931504</v>
      </c>
      <c r="AQ638">
        <v>8.5107100000000005E-2</v>
      </c>
      <c r="AR638">
        <v>6.0351000000000002E-2</v>
      </c>
      <c r="AS638">
        <v>5.0659100000000006E-2</v>
      </c>
      <c r="AT638">
        <v>4.8948999999999999E-2</v>
      </c>
      <c r="AU638">
        <v>4.9790300000000003E-2</v>
      </c>
      <c r="AW638">
        <v>8.5107100000000005E-2</v>
      </c>
      <c r="AX638">
        <v>6.0351000000000002E-2</v>
      </c>
      <c r="AY638">
        <v>5.0659099999999999E-2</v>
      </c>
      <c r="AZ638">
        <v>4.8949000000000006E-2</v>
      </c>
      <c r="BA638">
        <v>4.9790299999999996E-2</v>
      </c>
      <c r="BC638" s="52">
        <v>100000</v>
      </c>
      <c r="BD638" s="52">
        <v>100000</v>
      </c>
      <c r="BE638">
        <v>0</v>
      </c>
      <c r="BF638">
        <v>0</v>
      </c>
      <c r="BG638">
        <v>0</v>
      </c>
    </row>
    <row r="639" spans="1:59">
      <c r="A639">
        <v>638</v>
      </c>
      <c r="E639">
        <v>9795.2054794520554</v>
      </c>
      <c r="K639">
        <v>4870.7259162942337</v>
      </c>
      <c r="L639">
        <v>5128.5559162942336</v>
      </c>
      <c r="M639">
        <v>5386.3859162942335</v>
      </c>
      <c r="N639">
        <v>5644.2159162942335</v>
      </c>
      <c r="O639">
        <v>5902.0459162942334</v>
      </c>
      <c r="Q639">
        <v>55415.841382498627</v>
      </c>
      <c r="R639">
        <v>53918.695677744603</v>
      </c>
      <c r="S639">
        <v>52421.549972990579</v>
      </c>
      <c r="T639">
        <v>50924.404268236554</v>
      </c>
      <c r="U639">
        <v>49427.25856348253</v>
      </c>
      <c r="W639">
        <v>0.13816999999999999</v>
      </c>
      <c r="AB639">
        <v>1</v>
      </c>
      <c r="AC639">
        <v>1</v>
      </c>
      <c r="AD639">
        <v>1</v>
      </c>
      <c r="AE639">
        <v>1</v>
      </c>
      <c r="AF639">
        <v>1</v>
      </c>
      <c r="AL639">
        <v>0.50704159999999998</v>
      </c>
      <c r="AM639" s="5">
        <v>18.68118858337402</v>
      </c>
      <c r="AN639">
        <v>570.77625570776252</v>
      </c>
      <c r="AO639">
        <f t="shared" si="9"/>
        <v>26826.48401826484</v>
      </c>
      <c r="AP639">
        <v>684.93150684931504</v>
      </c>
      <c r="AQ639">
        <v>8.4236099999999994E-2</v>
      </c>
      <c r="AR639">
        <v>5.8427899999999998E-2</v>
      </c>
      <c r="AS639">
        <v>4.9330499999999999E-2</v>
      </c>
      <c r="AT639">
        <v>4.8080699999999997E-2</v>
      </c>
      <c r="AU639">
        <v>4.9428600000000003E-2</v>
      </c>
      <c r="AW639">
        <v>8.4236099999999994E-2</v>
      </c>
      <c r="AX639">
        <v>5.8427899999999991E-2</v>
      </c>
      <c r="AY639">
        <v>4.9330499999999999E-2</v>
      </c>
      <c r="AZ639">
        <v>4.808069999999999E-2</v>
      </c>
      <c r="BA639">
        <v>4.9428600000000003E-2</v>
      </c>
      <c r="BC639" s="52">
        <v>100000</v>
      </c>
      <c r="BD639" s="52">
        <v>100000</v>
      </c>
      <c r="BE639">
        <v>0</v>
      </c>
      <c r="BF639">
        <v>0</v>
      </c>
      <c r="BG639">
        <v>0</v>
      </c>
    </row>
    <row r="640" spans="1:59">
      <c r="A640">
        <v>639</v>
      </c>
      <c r="E640">
        <v>9795.2054794520554</v>
      </c>
      <c r="K640">
        <v>4850.8930203476466</v>
      </c>
      <c r="L640">
        <v>5166.1955203476464</v>
      </c>
      <c r="M640">
        <v>5481.4980203476462</v>
      </c>
      <c r="N640">
        <v>5796.8005203476459</v>
      </c>
      <c r="O640">
        <v>6112.1030203476457</v>
      </c>
      <c r="Q640">
        <v>56283.069851468332</v>
      </c>
      <c r="R640">
        <v>54762.494611188944</v>
      </c>
      <c r="S640">
        <v>53241.919370909556</v>
      </c>
      <c r="T640">
        <v>51721.344130630168</v>
      </c>
      <c r="U640">
        <v>50200.768890350781</v>
      </c>
      <c r="W640">
        <v>0.16084000000000001</v>
      </c>
      <c r="AB640">
        <v>1</v>
      </c>
      <c r="AC640">
        <v>1</v>
      </c>
      <c r="AD640">
        <v>1</v>
      </c>
      <c r="AE640">
        <v>1</v>
      </c>
      <c r="AF640">
        <v>1</v>
      </c>
      <c r="AL640">
        <v>1.7328619000000001</v>
      </c>
      <c r="AM640" s="5">
        <v>19.18244743347168</v>
      </c>
      <c r="AN640">
        <v>570.77625570776252</v>
      </c>
      <c r="AO640">
        <f t="shared" si="9"/>
        <v>26826.48401826484</v>
      </c>
      <c r="AP640">
        <v>684.93150684931504</v>
      </c>
      <c r="AQ640">
        <v>8.5302899999999987E-2</v>
      </c>
      <c r="AR640">
        <v>5.91215E-2</v>
      </c>
      <c r="AS640">
        <v>4.6796600000000001E-2</v>
      </c>
      <c r="AT640">
        <v>4.9374399999999999E-2</v>
      </c>
      <c r="AU640">
        <v>5.6399700000000004E-2</v>
      </c>
      <c r="AW640">
        <v>8.5302900000000001E-2</v>
      </c>
      <c r="AX640">
        <v>5.9121500000000007E-2</v>
      </c>
      <c r="AY640">
        <v>4.6796600000000008E-2</v>
      </c>
      <c r="AZ640">
        <v>4.9374399999999999E-2</v>
      </c>
      <c r="BA640">
        <v>5.6399700000000011E-2</v>
      </c>
      <c r="BC640" s="52">
        <v>100000</v>
      </c>
      <c r="BD640" s="52">
        <v>100000</v>
      </c>
      <c r="BE640">
        <v>0</v>
      </c>
      <c r="BF640">
        <v>0</v>
      </c>
      <c r="BG640">
        <v>0</v>
      </c>
    </row>
    <row r="641" spans="1:59">
      <c r="A641">
        <v>640</v>
      </c>
      <c r="E641">
        <v>9795.2054794520554</v>
      </c>
      <c r="K641">
        <v>4561.566067715079</v>
      </c>
      <c r="L641">
        <v>4994.8385677150791</v>
      </c>
      <c r="M641">
        <v>5428.1110677150791</v>
      </c>
      <c r="N641">
        <v>5861.3835677150792</v>
      </c>
      <c r="O641">
        <v>6294.6560677150792</v>
      </c>
      <c r="Q641">
        <v>56820.295613965733</v>
      </c>
      <c r="R641">
        <v>55285.206378587623</v>
      </c>
      <c r="S641">
        <v>53750.117143209514</v>
      </c>
      <c r="T641">
        <v>52215.027907831405</v>
      </c>
      <c r="U641">
        <v>50679.938672453296</v>
      </c>
      <c r="W641">
        <v>6.6040000000000001E-2</v>
      </c>
      <c r="AB641">
        <v>1</v>
      </c>
      <c r="AC641">
        <v>1</v>
      </c>
      <c r="AD641">
        <v>1</v>
      </c>
      <c r="AE641">
        <v>1</v>
      </c>
      <c r="AF641">
        <v>1</v>
      </c>
      <c r="AL641">
        <v>1.3346971999999999</v>
      </c>
      <c r="AM641" s="5">
        <v>20.391716003417969</v>
      </c>
      <c r="AN641">
        <v>570.77625570776252</v>
      </c>
      <c r="AO641">
        <f t="shared" si="9"/>
        <v>26826.48401826484</v>
      </c>
      <c r="AP641">
        <v>684.93150684931504</v>
      </c>
      <c r="AQ641">
        <v>8.5389099999999996E-2</v>
      </c>
      <c r="AR641">
        <v>5.8569000000000003E-2</v>
      </c>
      <c r="AS641">
        <v>4.6313099999999996E-2</v>
      </c>
      <c r="AT641">
        <v>4.6126800000000003E-2</v>
      </c>
      <c r="AU641">
        <v>5.4976900000000002E-2</v>
      </c>
      <c r="AW641">
        <v>8.5389099999999982E-2</v>
      </c>
      <c r="AX641">
        <v>5.8568999999999996E-2</v>
      </c>
      <c r="AY641">
        <v>4.6313099999999996E-2</v>
      </c>
      <c r="AZ641">
        <v>4.6126800000000009E-2</v>
      </c>
      <c r="BA641">
        <v>5.4976900000000009E-2</v>
      </c>
      <c r="BC641" s="52">
        <v>100000</v>
      </c>
      <c r="BD641" s="52">
        <v>100000</v>
      </c>
      <c r="BE641">
        <v>0</v>
      </c>
      <c r="BF641">
        <v>0</v>
      </c>
      <c r="BG641">
        <v>0</v>
      </c>
    </row>
    <row r="642" spans="1:59">
      <c r="A642">
        <v>641</v>
      </c>
      <c r="E642">
        <v>9795.2054794520554</v>
      </c>
      <c r="K642">
        <v>4931.39124507203</v>
      </c>
      <c r="L642">
        <v>5554.2420784053629</v>
      </c>
      <c r="M642">
        <v>6177.0929117386959</v>
      </c>
      <c r="N642">
        <v>6799.9437450720288</v>
      </c>
      <c r="O642">
        <v>7422.7945784053618</v>
      </c>
      <c r="Q642">
        <v>60068.731758810864</v>
      </c>
      <c r="R642">
        <v>58445.880934837602</v>
      </c>
      <c r="S642">
        <v>56823.03011086434</v>
      </c>
      <c r="T642">
        <v>55200.179286891078</v>
      </c>
      <c r="U642">
        <v>53577.328462917816</v>
      </c>
      <c r="W642">
        <v>0</v>
      </c>
      <c r="AB642">
        <v>1</v>
      </c>
      <c r="AC642">
        <v>1</v>
      </c>
      <c r="AD642">
        <v>1</v>
      </c>
      <c r="AE642">
        <v>1</v>
      </c>
      <c r="AF642">
        <v>1</v>
      </c>
      <c r="AL642">
        <v>1.9522822</v>
      </c>
      <c r="AM642" s="5">
        <v>21.209775924682621</v>
      </c>
      <c r="AN642">
        <v>570.77625570776252</v>
      </c>
      <c r="AO642">
        <f t="shared" si="9"/>
        <v>26826.48401826484</v>
      </c>
      <c r="AP642">
        <v>684.93150684931504</v>
      </c>
      <c r="AQ642">
        <v>8.6855799999999997E-2</v>
      </c>
      <c r="AR642">
        <v>5.8691800000000002E-2</v>
      </c>
      <c r="AS642">
        <v>4.6531300000000005E-2</v>
      </c>
      <c r="AT642">
        <v>4.7356699999999995E-2</v>
      </c>
      <c r="AU642">
        <v>5.55101E-2</v>
      </c>
      <c r="AW642">
        <v>8.6855799999999997E-2</v>
      </c>
      <c r="AX642">
        <v>5.8691800000000002E-2</v>
      </c>
      <c r="AY642">
        <v>4.6531300000000012E-2</v>
      </c>
      <c r="AZ642">
        <v>4.7356699999999988E-2</v>
      </c>
      <c r="BA642">
        <v>5.5510099999999993E-2</v>
      </c>
      <c r="BC642" s="52">
        <v>100000</v>
      </c>
      <c r="BD642" s="52">
        <v>100000</v>
      </c>
      <c r="BE642">
        <v>0</v>
      </c>
      <c r="BF642">
        <v>0</v>
      </c>
      <c r="BG642">
        <v>0</v>
      </c>
    </row>
    <row r="643" spans="1:59">
      <c r="A643">
        <v>642</v>
      </c>
      <c r="E643">
        <v>9795.2054794520554</v>
      </c>
      <c r="K643">
        <v>6721.0184440170251</v>
      </c>
      <c r="L643">
        <v>7499.513444017025</v>
      </c>
      <c r="M643">
        <v>8278.0084440170249</v>
      </c>
      <c r="N643">
        <v>9056.5034440170239</v>
      </c>
      <c r="O643">
        <v>9834.9984440170228</v>
      </c>
      <c r="Q643">
        <v>61555.001196999918</v>
      </c>
      <c r="R643">
        <v>59891.996477744782</v>
      </c>
      <c r="S643">
        <v>58228.991758489647</v>
      </c>
      <c r="T643">
        <v>56565.987039234511</v>
      </c>
      <c r="U643">
        <v>54902.982319979375</v>
      </c>
      <c r="W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L643">
        <v>2.0667743999999999</v>
      </c>
      <c r="AM643" s="5">
        <v>21.867681503295898</v>
      </c>
      <c r="AN643">
        <v>570.77625570776252</v>
      </c>
      <c r="AO643">
        <f t="shared" ref="AO643:AO706" si="10">235000000/8760</f>
        <v>26826.48401826484</v>
      </c>
      <c r="AP643">
        <v>684.93150684931504</v>
      </c>
      <c r="AQ643">
        <v>8.7487200000000001E-2</v>
      </c>
      <c r="AR643">
        <v>5.9981699999999999E-2</v>
      </c>
      <c r="AS643">
        <v>4.63007E-2</v>
      </c>
      <c r="AT643">
        <v>4.5643200000000002E-2</v>
      </c>
      <c r="AU643">
        <v>5.5483999999999999E-2</v>
      </c>
      <c r="AW643">
        <v>8.7487200000000001E-2</v>
      </c>
      <c r="AX643">
        <v>5.9981699999999999E-2</v>
      </c>
      <c r="AY643">
        <v>4.63007E-2</v>
      </c>
      <c r="AZ643">
        <v>4.5643200000000009E-2</v>
      </c>
      <c r="BA643">
        <v>5.5483999999999992E-2</v>
      </c>
      <c r="BC643" s="52">
        <v>100000</v>
      </c>
      <c r="BD643" s="52">
        <v>100000</v>
      </c>
      <c r="BE643">
        <v>0</v>
      </c>
      <c r="BF643">
        <v>0</v>
      </c>
      <c r="BG643">
        <v>0</v>
      </c>
    </row>
    <row r="644" spans="1:59">
      <c r="A644">
        <v>643</v>
      </c>
      <c r="E644">
        <v>9795.2054794520554</v>
      </c>
      <c r="K644">
        <v>7867.8264861049847</v>
      </c>
      <c r="L644">
        <v>8679.0448194383171</v>
      </c>
      <c r="M644">
        <v>9490.2631527716512</v>
      </c>
      <c r="N644">
        <v>10301.481486104985</v>
      </c>
      <c r="O644">
        <v>11112.69981943832</v>
      </c>
      <c r="Q644">
        <v>62093.541058925337</v>
      </c>
      <c r="R644">
        <v>60415.986842441642</v>
      </c>
      <c r="S644">
        <v>58738.432625957947</v>
      </c>
      <c r="T644">
        <v>57060.878409474251</v>
      </c>
      <c r="U644">
        <v>55383.324192990556</v>
      </c>
      <c r="W644">
        <v>0</v>
      </c>
      <c r="AB644">
        <v>1</v>
      </c>
      <c r="AC644">
        <v>1</v>
      </c>
      <c r="AD644">
        <v>1</v>
      </c>
      <c r="AE644">
        <v>1</v>
      </c>
      <c r="AF644">
        <v>1</v>
      </c>
      <c r="AL644">
        <v>2.6270210000000001</v>
      </c>
      <c r="AM644" s="5">
        <v>18.554656982421879</v>
      </c>
      <c r="AN644">
        <v>570.77625570776252</v>
      </c>
      <c r="AO644">
        <f t="shared" si="10"/>
        <v>26826.48401826484</v>
      </c>
      <c r="AP644">
        <v>684.93150684931504</v>
      </c>
      <c r="AQ644">
        <v>8.7821899999999994E-2</v>
      </c>
      <c r="AR644">
        <v>6.1551599999999998E-2</v>
      </c>
      <c r="AS644">
        <v>4.6847499999999993E-2</v>
      </c>
      <c r="AT644">
        <v>4.8652900000000006E-2</v>
      </c>
      <c r="AU644">
        <v>5.66404E-2</v>
      </c>
      <c r="AW644">
        <v>8.7821899999999994E-2</v>
      </c>
      <c r="AX644">
        <v>6.1551599999999998E-2</v>
      </c>
      <c r="AY644">
        <v>4.68475E-2</v>
      </c>
      <c r="AZ644">
        <v>4.8652900000000013E-2</v>
      </c>
      <c r="BA644">
        <v>5.6640399999999994E-2</v>
      </c>
      <c r="BC644" s="52">
        <v>100000</v>
      </c>
      <c r="BD644" s="52">
        <v>100000</v>
      </c>
      <c r="BE644">
        <v>0</v>
      </c>
      <c r="BF644">
        <v>0</v>
      </c>
      <c r="BG644">
        <v>0</v>
      </c>
    </row>
    <row r="645" spans="1:59">
      <c r="A645">
        <v>644</v>
      </c>
      <c r="E645">
        <v>9795.2054794520554</v>
      </c>
      <c r="K645">
        <v>8258.6512003465596</v>
      </c>
      <c r="L645">
        <v>9034.1212003465589</v>
      </c>
      <c r="M645">
        <v>9809.5912003465583</v>
      </c>
      <c r="N645">
        <v>10585.061200346558</v>
      </c>
      <c r="O645">
        <v>11360.531200346557</v>
      </c>
      <c r="Q645">
        <v>61659.26977472649</v>
      </c>
      <c r="R645">
        <v>59993.448077070396</v>
      </c>
      <c r="S645">
        <v>58327.626379414301</v>
      </c>
      <c r="T645">
        <v>56661.804681758207</v>
      </c>
      <c r="U645">
        <v>54995.982984102113</v>
      </c>
      <c r="W645">
        <v>0</v>
      </c>
      <c r="AB645">
        <v>1</v>
      </c>
      <c r="AC645">
        <v>1</v>
      </c>
      <c r="AD645">
        <v>1</v>
      </c>
      <c r="AE645">
        <v>1</v>
      </c>
      <c r="AF645">
        <v>1</v>
      </c>
      <c r="AL645">
        <v>4.0691404000000002</v>
      </c>
      <c r="AM645" s="5">
        <v>18.001377105712891</v>
      </c>
      <c r="AN645">
        <v>570.77625570776252</v>
      </c>
      <c r="AO645">
        <f t="shared" si="10"/>
        <v>26826.48401826484</v>
      </c>
      <c r="AP645">
        <v>684.93150684931504</v>
      </c>
      <c r="AQ645">
        <v>8.68115E-2</v>
      </c>
      <c r="AR645">
        <v>6.01287E-2</v>
      </c>
      <c r="AS645">
        <v>4.52059E-2</v>
      </c>
      <c r="AT645">
        <v>4.8572999999999998E-2</v>
      </c>
      <c r="AU645">
        <v>5.5313899999999999E-2</v>
      </c>
      <c r="AW645">
        <v>8.68115E-2</v>
      </c>
      <c r="AX645">
        <v>6.0128699999999993E-2</v>
      </c>
      <c r="AY645">
        <v>4.5205900000000007E-2</v>
      </c>
      <c r="AZ645">
        <v>4.8572999999999991E-2</v>
      </c>
      <c r="BA645">
        <v>5.5313899999999999E-2</v>
      </c>
      <c r="BC645" s="52">
        <v>100000</v>
      </c>
      <c r="BD645" s="52">
        <v>100000</v>
      </c>
      <c r="BE645">
        <v>0</v>
      </c>
      <c r="BF645">
        <v>0</v>
      </c>
      <c r="BG645">
        <v>0</v>
      </c>
    </row>
    <row r="646" spans="1:59">
      <c r="A646">
        <v>645</v>
      </c>
      <c r="E646">
        <v>9795.2054794520554</v>
      </c>
      <c r="K646">
        <v>7327.6717317949888</v>
      </c>
      <c r="L646">
        <v>7983.9058984616559</v>
      </c>
      <c r="M646">
        <v>8640.140065128322</v>
      </c>
      <c r="N646">
        <v>9296.3742317949891</v>
      </c>
      <c r="O646">
        <v>9952.6083984616562</v>
      </c>
      <c r="Q646">
        <v>59713.647482477943</v>
      </c>
      <c r="R646">
        <v>58100.389816934185</v>
      </c>
      <c r="S646">
        <v>56487.132151390426</v>
      </c>
      <c r="T646">
        <v>54873.874485846667</v>
      </c>
      <c r="U646">
        <v>53260.616820302908</v>
      </c>
      <c r="W646">
        <v>0</v>
      </c>
      <c r="AB646">
        <v>1</v>
      </c>
      <c r="AC646">
        <v>1</v>
      </c>
      <c r="AD646">
        <v>1</v>
      </c>
      <c r="AE646">
        <v>1</v>
      </c>
      <c r="AF646">
        <v>1</v>
      </c>
      <c r="AL646">
        <v>5.5297574999999997</v>
      </c>
      <c r="AM646" s="5">
        <v>17.928176879882809</v>
      </c>
      <c r="AN646">
        <v>570.77625570776252</v>
      </c>
      <c r="AO646">
        <f t="shared" si="10"/>
        <v>26826.48401826484</v>
      </c>
      <c r="AP646">
        <v>684.93150684931504</v>
      </c>
      <c r="AQ646">
        <v>8.5207199999999997E-2</v>
      </c>
      <c r="AR646">
        <v>5.3676699999999994E-2</v>
      </c>
      <c r="AS646">
        <v>4.1195099999999998E-2</v>
      </c>
      <c r="AT646">
        <v>4.5541999999999999E-2</v>
      </c>
      <c r="AU646">
        <v>5.2403900000000003E-2</v>
      </c>
      <c r="AW646">
        <v>8.5207199999999997E-2</v>
      </c>
      <c r="AX646">
        <v>5.3676699999999994E-2</v>
      </c>
      <c r="AY646">
        <v>4.1195099999999998E-2</v>
      </c>
      <c r="AZ646">
        <v>4.5541999999999999E-2</v>
      </c>
      <c r="BA646">
        <v>5.2403900000000003E-2</v>
      </c>
      <c r="BC646" s="52">
        <v>100000</v>
      </c>
      <c r="BD646" s="52">
        <v>100000</v>
      </c>
      <c r="BE646">
        <v>0</v>
      </c>
      <c r="BF646">
        <v>0</v>
      </c>
      <c r="BG646">
        <v>0</v>
      </c>
    </row>
    <row r="647" spans="1:59">
      <c r="A647">
        <v>646</v>
      </c>
      <c r="E647">
        <v>9795.2054794520554</v>
      </c>
      <c r="K647">
        <v>6224.0294044143084</v>
      </c>
      <c r="L647">
        <v>6772.7702377476417</v>
      </c>
      <c r="M647">
        <v>7321.5110710809749</v>
      </c>
      <c r="N647">
        <v>7870.2519044143082</v>
      </c>
      <c r="O647">
        <v>8418.9927377476415</v>
      </c>
      <c r="Q647">
        <v>53929.571944309573</v>
      </c>
      <c r="R647">
        <v>52472.580134837423</v>
      </c>
      <c r="S647">
        <v>51015.588325365272</v>
      </c>
      <c r="T647">
        <v>49558.596515893121</v>
      </c>
      <c r="U647">
        <v>48101.604706420971</v>
      </c>
      <c r="W647">
        <v>0</v>
      </c>
      <c r="AB647">
        <v>1</v>
      </c>
      <c r="AC647">
        <v>1</v>
      </c>
      <c r="AD647">
        <v>1</v>
      </c>
      <c r="AE647">
        <v>1</v>
      </c>
      <c r="AF647">
        <v>1</v>
      </c>
      <c r="AL647">
        <v>7.9965476999999998</v>
      </c>
      <c r="AM647" s="5">
        <v>17.88810920715332</v>
      </c>
      <c r="AN647">
        <v>570.77625570776252</v>
      </c>
      <c r="AO647">
        <f t="shared" si="10"/>
        <v>26826.48401826484</v>
      </c>
      <c r="AP647">
        <v>684.93150684931504</v>
      </c>
      <c r="AQ647">
        <v>7.9674499999999995E-2</v>
      </c>
      <c r="AR647">
        <v>4.7739199999999996E-2</v>
      </c>
      <c r="AS647">
        <v>3.32188E-2</v>
      </c>
      <c r="AT647">
        <v>3.5200200000000001E-2</v>
      </c>
      <c r="AU647">
        <v>4.2288300000000001E-2</v>
      </c>
      <c r="AW647">
        <v>7.9674499999999995E-2</v>
      </c>
      <c r="AX647">
        <v>4.7739199999999996E-2</v>
      </c>
      <c r="AY647">
        <v>3.3218800000000007E-2</v>
      </c>
      <c r="AZ647">
        <v>3.5200200000000001E-2</v>
      </c>
      <c r="BA647">
        <v>4.2288300000000001E-2</v>
      </c>
      <c r="BC647" s="52">
        <v>100000</v>
      </c>
      <c r="BD647" s="52">
        <v>100000</v>
      </c>
      <c r="BE647">
        <v>0</v>
      </c>
      <c r="BF647">
        <v>0</v>
      </c>
      <c r="BG647">
        <v>0</v>
      </c>
    </row>
    <row r="648" spans="1:59">
      <c r="A648">
        <v>647</v>
      </c>
      <c r="E648">
        <v>9795.2054794520554</v>
      </c>
      <c r="K648">
        <v>5976.701525550985</v>
      </c>
      <c r="L648">
        <v>6428.9206922176518</v>
      </c>
      <c r="M648">
        <v>6881.1398588843185</v>
      </c>
      <c r="N648">
        <v>7333.3590255509853</v>
      </c>
      <c r="O648">
        <v>7785.578192217652</v>
      </c>
      <c r="Q648">
        <v>44439.021506664612</v>
      </c>
      <c r="R648">
        <v>43238.431776559832</v>
      </c>
      <c r="S648">
        <v>42037.842046455051</v>
      </c>
      <c r="T648">
        <v>40837.25231635027</v>
      </c>
      <c r="U648">
        <v>39636.662586245489</v>
      </c>
      <c r="W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L648">
        <v>10.26656</v>
      </c>
      <c r="AM648" s="5">
        <v>18.089534759521481</v>
      </c>
      <c r="AN648">
        <v>570.77625570776252</v>
      </c>
      <c r="AO648">
        <f t="shared" si="10"/>
        <v>26826.48401826484</v>
      </c>
      <c r="AP648">
        <v>684.93150684931504</v>
      </c>
      <c r="AQ648">
        <v>7.3668200000000003E-2</v>
      </c>
      <c r="AR648">
        <v>4.5235999999999998E-2</v>
      </c>
      <c r="AS648">
        <v>3.2684499999999998E-2</v>
      </c>
      <c r="AT648">
        <v>3.2881100000000003E-2</v>
      </c>
      <c r="AU648">
        <v>4.0890900000000001E-2</v>
      </c>
      <c r="AW648">
        <v>7.3668200000000003E-2</v>
      </c>
      <c r="AX648">
        <v>4.5235999999999998E-2</v>
      </c>
      <c r="AY648">
        <v>3.2684499999999991E-2</v>
      </c>
      <c r="AZ648">
        <v>3.288110000000001E-2</v>
      </c>
      <c r="BA648">
        <v>4.0890899999999994E-2</v>
      </c>
      <c r="BC648" s="52">
        <v>100000</v>
      </c>
      <c r="BD648" s="52">
        <v>100000</v>
      </c>
      <c r="BE648">
        <v>0</v>
      </c>
      <c r="BF648">
        <v>0</v>
      </c>
      <c r="BG648">
        <v>0</v>
      </c>
    </row>
    <row r="649" spans="1:59">
      <c r="A649">
        <v>648</v>
      </c>
      <c r="E649">
        <v>9795.2054794520554</v>
      </c>
      <c r="K649">
        <v>4454.2351014158994</v>
      </c>
      <c r="L649">
        <v>4847.1401014158992</v>
      </c>
      <c r="M649">
        <v>5240.0451014158989</v>
      </c>
      <c r="N649">
        <v>5632.9501014158986</v>
      </c>
      <c r="O649">
        <v>6025.8551014158984</v>
      </c>
      <c r="Q649">
        <v>35822.383715857817</v>
      </c>
      <c r="R649">
        <v>34854.585941410041</v>
      </c>
      <c r="S649">
        <v>33886.788166962273</v>
      </c>
      <c r="T649">
        <v>32918.990392514504</v>
      </c>
      <c r="U649">
        <v>31951.192618066732</v>
      </c>
      <c r="W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L649">
        <v>12.02966</v>
      </c>
      <c r="AM649" s="5">
        <v>18.298393249511719</v>
      </c>
      <c r="AN649">
        <v>570.77625570776252</v>
      </c>
      <c r="AO649">
        <f t="shared" si="10"/>
        <v>26826.48401826484</v>
      </c>
      <c r="AP649">
        <v>684.93150684931504</v>
      </c>
      <c r="AQ649">
        <v>6.78034E-2</v>
      </c>
      <c r="AR649">
        <v>4.57206E-2</v>
      </c>
      <c r="AS649">
        <v>3.2902599999999997E-2</v>
      </c>
      <c r="AT649">
        <v>3.3037299999999999E-2</v>
      </c>
      <c r="AU649">
        <v>4.0916500000000001E-2</v>
      </c>
      <c r="AW649">
        <v>6.78034E-2</v>
      </c>
      <c r="AX649">
        <v>4.57206E-2</v>
      </c>
      <c r="AY649">
        <v>3.290259999999999E-2</v>
      </c>
      <c r="AZ649">
        <v>3.3037300000000006E-2</v>
      </c>
      <c r="BA649">
        <v>4.0916500000000008E-2</v>
      </c>
      <c r="BC649" s="52">
        <v>100000</v>
      </c>
      <c r="BD649" s="52">
        <v>100000</v>
      </c>
      <c r="BE649">
        <v>0</v>
      </c>
      <c r="BF649">
        <v>0</v>
      </c>
      <c r="BG649">
        <v>0</v>
      </c>
    </row>
    <row r="650" spans="1:59">
      <c r="A650">
        <v>649</v>
      </c>
      <c r="E650">
        <v>9795.2054794520554</v>
      </c>
      <c r="K650">
        <v>3352.3975343498087</v>
      </c>
      <c r="L650">
        <v>3567.5767010164755</v>
      </c>
      <c r="M650">
        <v>3782.7558676831422</v>
      </c>
      <c r="N650">
        <v>3997.935034349809</v>
      </c>
      <c r="O650">
        <v>4213.1142010164758</v>
      </c>
      <c r="Q650">
        <v>33451.326452052883</v>
      </c>
      <c r="R650">
        <v>32547.586500998033</v>
      </c>
      <c r="S650">
        <v>31643.846549943184</v>
      </c>
      <c r="T650">
        <v>30740.106598888335</v>
      </c>
      <c r="U650">
        <v>29836.366647833485</v>
      </c>
      <c r="W650">
        <v>0</v>
      </c>
      <c r="AB650">
        <v>1</v>
      </c>
      <c r="AC650">
        <v>1</v>
      </c>
      <c r="AD650">
        <v>1</v>
      </c>
      <c r="AE650">
        <v>1</v>
      </c>
      <c r="AF650">
        <v>1</v>
      </c>
      <c r="AL650">
        <v>12.491872000000001</v>
      </c>
      <c r="AM650" s="5">
        <v>19.448606491088871</v>
      </c>
      <c r="AN650">
        <v>570.77625570776252</v>
      </c>
      <c r="AO650">
        <f t="shared" si="10"/>
        <v>26826.48401826484</v>
      </c>
      <c r="AP650">
        <v>684.93150684931504</v>
      </c>
      <c r="AQ650">
        <v>6.7837599999999998E-2</v>
      </c>
      <c r="AR650">
        <v>4.6221899999999996E-2</v>
      </c>
      <c r="AS650">
        <v>3.2839699999999999E-2</v>
      </c>
      <c r="AT650">
        <v>3.2921699999999998E-2</v>
      </c>
      <c r="AU650">
        <v>4.0867199999999999E-2</v>
      </c>
      <c r="AW650">
        <v>6.7837599999999998E-2</v>
      </c>
      <c r="AX650">
        <v>4.6221899999999996E-2</v>
      </c>
      <c r="AY650">
        <v>3.2839699999999999E-2</v>
      </c>
      <c r="AZ650">
        <v>3.2921699999999998E-2</v>
      </c>
      <c r="BA650">
        <v>4.0867200000000006E-2</v>
      </c>
      <c r="BC650" s="52">
        <v>100000</v>
      </c>
      <c r="BD650" s="52">
        <v>100000</v>
      </c>
      <c r="BE650">
        <v>0</v>
      </c>
      <c r="BF650">
        <v>0</v>
      </c>
      <c r="BG650">
        <v>0</v>
      </c>
    </row>
    <row r="651" spans="1:59">
      <c r="A651">
        <v>650</v>
      </c>
      <c r="E651">
        <v>9795.2054794520554</v>
      </c>
      <c r="K651">
        <v>2388.4083963431008</v>
      </c>
      <c r="L651">
        <v>2489.7133963431006</v>
      </c>
      <c r="M651">
        <v>2591.0183963431004</v>
      </c>
      <c r="N651">
        <v>2692.3233963431003</v>
      </c>
      <c r="O651">
        <v>2793.6283963431001</v>
      </c>
      <c r="Q651">
        <v>34088.080539054332</v>
      </c>
      <c r="R651">
        <v>33167.137679859559</v>
      </c>
      <c r="S651">
        <v>32246.194820664787</v>
      </c>
      <c r="T651">
        <v>31325.251961470014</v>
      </c>
      <c r="U651">
        <v>30404.309102275241</v>
      </c>
      <c r="W651">
        <v>0</v>
      </c>
      <c r="AB651">
        <v>1</v>
      </c>
      <c r="AC651">
        <v>1</v>
      </c>
      <c r="AD651">
        <v>1</v>
      </c>
      <c r="AE651">
        <v>1</v>
      </c>
      <c r="AF651">
        <v>1</v>
      </c>
      <c r="AL651">
        <v>9.901999</v>
      </c>
      <c r="AM651" s="5">
        <v>18.1595344543457</v>
      </c>
      <c r="AN651">
        <v>570.77625570776252</v>
      </c>
      <c r="AO651">
        <f t="shared" si="10"/>
        <v>26826.48401826484</v>
      </c>
      <c r="AP651">
        <v>684.93150684931504</v>
      </c>
      <c r="AQ651">
        <v>6.8011300000000011E-2</v>
      </c>
      <c r="AR651">
        <v>4.7191899999999995E-2</v>
      </c>
      <c r="AS651">
        <v>3.3643700000000006E-2</v>
      </c>
      <c r="AT651">
        <v>3.31165E-2</v>
      </c>
      <c r="AU651">
        <v>4.0857500000000005E-2</v>
      </c>
      <c r="AW651">
        <v>6.8011300000000011E-2</v>
      </c>
      <c r="AX651">
        <v>4.7191899999999995E-2</v>
      </c>
      <c r="AY651">
        <v>3.3643700000000012E-2</v>
      </c>
      <c r="AZ651">
        <v>3.3116500000000007E-2</v>
      </c>
      <c r="BA651">
        <v>4.0857500000000005E-2</v>
      </c>
      <c r="BC651" s="52">
        <v>100000</v>
      </c>
      <c r="BD651" s="52">
        <v>100000</v>
      </c>
      <c r="BE651">
        <v>0</v>
      </c>
      <c r="BF651">
        <v>0</v>
      </c>
      <c r="BG651">
        <v>0</v>
      </c>
    </row>
    <row r="652" spans="1:59">
      <c r="A652">
        <v>651</v>
      </c>
      <c r="E652">
        <v>9795.2054794520554</v>
      </c>
      <c r="K652">
        <v>1805.5854592169171</v>
      </c>
      <c r="L652">
        <v>1853.267959216917</v>
      </c>
      <c r="M652">
        <v>1900.9504592169169</v>
      </c>
      <c r="N652">
        <v>1948.6329592169168</v>
      </c>
      <c r="O652">
        <v>1996.3154592169167</v>
      </c>
      <c r="Q652">
        <v>34774.301748454949</v>
      </c>
      <c r="R652">
        <v>33834.81954911408</v>
      </c>
      <c r="S652">
        <v>32895.33734977321</v>
      </c>
      <c r="T652">
        <v>31955.85515043234</v>
      </c>
      <c r="U652">
        <v>31016.372951091471</v>
      </c>
      <c r="W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L652">
        <v>12.417234000000001</v>
      </c>
      <c r="AM652" s="5">
        <v>18.19838714599609</v>
      </c>
      <c r="AN652">
        <v>570.77625570776252</v>
      </c>
      <c r="AO652">
        <f t="shared" si="10"/>
        <v>26826.48401826484</v>
      </c>
      <c r="AP652">
        <v>684.93150684931504</v>
      </c>
      <c r="AQ652">
        <v>6.8121399999999999E-2</v>
      </c>
      <c r="AR652">
        <v>4.7179800000000001E-2</v>
      </c>
      <c r="AS652">
        <v>3.3524600000000002E-2</v>
      </c>
      <c r="AT652">
        <v>3.3075899999999998E-2</v>
      </c>
      <c r="AU652">
        <v>4.0857399999999995E-2</v>
      </c>
      <c r="AW652">
        <v>6.8121399999999999E-2</v>
      </c>
      <c r="AX652">
        <v>4.7179800000000008E-2</v>
      </c>
      <c r="AY652">
        <v>3.3524600000000002E-2</v>
      </c>
      <c r="AZ652">
        <v>3.3075900000000005E-2</v>
      </c>
      <c r="BA652">
        <v>4.0857400000000002E-2</v>
      </c>
      <c r="BC652" s="52">
        <v>100000</v>
      </c>
      <c r="BD652" s="52">
        <v>100000</v>
      </c>
      <c r="BE652">
        <v>0</v>
      </c>
      <c r="BF652">
        <v>0</v>
      </c>
      <c r="BG652">
        <v>0</v>
      </c>
    </row>
    <row r="653" spans="1:59">
      <c r="A653">
        <v>652</v>
      </c>
      <c r="E653">
        <v>9795.2054794520554</v>
      </c>
      <c r="K653">
        <v>1691.3521635401853</v>
      </c>
      <c r="L653">
        <v>1731.9121635401852</v>
      </c>
      <c r="M653">
        <v>1772.4721635401852</v>
      </c>
      <c r="N653">
        <v>1813.0321635401851</v>
      </c>
      <c r="O653">
        <v>1853.5921635401851</v>
      </c>
      <c r="Q653">
        <v>36910.514252439527</v>
      </c>
      <c r="R653">
        <v>35913.318928639696</v>
      </c>
      <c r="S653">
        <v>34916.123604839857</v>
      </c>
      <c r="T653">
        <v>33918.928281040018</v>
      </c>
      <c r="U653">
        <v>32921.73295724018</v>
      </c>
      <c r="W653">
        <v>0</v>
      </c>
      <c r="AB653">
        <v>1</v>
      </c>
      <c r="AC653">
        <v>1</v>
      </c>
      <c r="AD653">
        <v>1</v>
      </c>
      <c r="AE653">
        <v>1</v>
      </c>
      <c r="AF653">
        <v>1</v>
      </c>
      <c r="AL653">
        <v>13.262029</v>
      </c>
      <c r="AM653" s="5">
        <v>18.93581581115723</v>
      </c>
      <c r="AN653">
        <v>570.77625570776252</v>
      </c>
      <c r="AO653">
        <f t="shared" si="10"/>
        <v>26826.48401826484</v>
      </c>
      <c r="AP653">
        <v>684.93150684931504</v>
      </c>
      <c r="AQ653">
        <v>6.2501100000000004E-2</v>
      </c>
      <c r="AR653">
        <v>4.6279099999999997E-2</v>
      </c>
      <c r="AS653">
        <v>3.1020499999999999E-2</v>
      </c>
      <c r="AT653">
        <v>3.1772399999999999E-2</v>
      </c>
      <c r="AU653">
        <v>3.97413E-2</v>
      </c>
      <c r="AW653">
        <v>6.2501100000000004E-2</v>
      </c>
      <c r="AX653">
        <v>4.6279100000000004E-2</v>
      </c>
      <c r="AY653">
        <v>3.1020499999999993E-2</v>
      </c>
      <c r="AZ653">
        <v>3.1772399999999992E-2</v>
      </c>
      <c r="BA653">
        <v>3.9741299999999993E-2</v>
      </c>
      <c r="BC653" s="52">
        <v>100000</v>
      </c>
      <c r="BD653" s="52">
        <v>100000</v>
      </c>
      <c r="BE653">
        <v>0</v>
      </c>
      <c r="BF653">
        <v>0</v>
      </c>
      <c r="BG653">
        <v>0</v>
      </c>
    </row>
    <row r="654" spans="1:59">
      <c r="A654">
        <v>653</v>
      </c>
      <c r="E654">
        <v>9795.2054794520554</v>
      </c>
      <c r="K654">
        <v>1909.3279420253778</v>
      </c>
      <c r="L654">
        <v>1949.8879420253777</v>
      </c>
      <c r="M654">
        <v>1990.4479420253776</v>
      </c>
      <c r="N654">
        <v>2031.0079420253776</v>
      </c>
      <c r="O654">
        <v>2071.5679420253778</v>
      </c>
      <c r="Q654">
        <v>42072.051247681928</v>
      </c>
      <c r="R654">
        <v>40935.408922776252</v>
      </c>
      <c r="S654">
        <v>39798.766597870577</v>
      </c>
      <c r="T654">
        <v>38662.124272964902</v>
      </c>
      <c r="U654">
        <v>37525.481948059227</v>
      </c>
      <c r="W654">
        <v>0</v>
      </c>
      <c r="AB654">
        <v>1</v>
      </c>
      <c r="AC654">
        <v>1</v>
      </c>
      <c r="AD654">
        <v>1</v>
      </c>
      <c r="AE654">
        <v>1</v>
      </c>
      <c r="AF654">
        <v>1</v>
      </c>
      <c r="AL654">
        <v>13.077942999999999</v>
      </c>
      <c r="AM654" s="5">
        <v>18.996273040771481</v>
      </c>
      <c r="AN654">
        <v>570.77625570776252</v>
      </c>
      <c r="AO654">
        <f t="shared" si="10"/>
        <v>26826.48401826484</v>
      </c>
      <c r="AP654">
        <v>684.93150684931504</v>
      </c>
      <c r="AQ654">
        <v>6.29353E-2</v>
      </c>
      <c r="AR654">
        <v>4.6056699999999999E-2</v>
      </c>
      <c r="AS654">
        <v>3.0408500000000002E-2</v>
      </c>
      <c r="AT654">
        <v>3.1729199999999999E-2</v>
      </c>
      <c r="AU654">
        <v>3.96694E-2</v>
      </c>
      <c r="AW654">
        <v>6.29353E-2</v>
      </c>
      <c r="AX654">
        <v>4.6056699999999992E-2</v>
      </c>
      <c r="AY654">
        <v>3.0408500000000005E-2</v>
      </c>
      <c r="AZ654">
        <v>3.1729199999999999E-2</v>
      </c>
      <c r="BA654">
        <v>3.9669400000000007E-2</v>
      </c>
      <c r="BC654" s="52">
        <v>100000</v>
      </c>
      <c r="BD654" s="52">
        <v>100000</v>
      </c>
      <c r="BE654">
        <v>0</v>
      </c>
      <c r="BF654">
        <v>0</v>
      </c>
      <c r="BG654">
        <v>0</v>
      </c>
    </row>
    <row r="655" spans="1:59">
      <c r="A655">
        <v>654</v>
      </c>
      <c r="E655">
        <v>9795.2054794520554</v>
      </c>
      <c r="K655">
        <v>2787.0592853374105</v>
      </c>
      <c r="L655">
        <v>2829.4067853374104</v>
      </c>
      <c r="M655">
        <v>2871.7542853374102</v>
      </c>
      <c r="N655">
        <v>2914.1017853374101</v>
      </c>
      <c r="O655">
        <v>2956.4492853374099</v>
      </c>
      <c r="Q655">
        <v>57797.679341217307</v>
      </c>
      <c r="R655">
        <v>56236.184560903603</v>
      </c>
      <c r="S655">
        <v>54674.689780589899</v>
      </c>
      <c r="T655">
        <v>53113.195000276195</v>
      </c>
      <c r="U655">
        <v>51551.700219962491</v>
      </c>
      <c r="W655">
        <v>0</v>
      </c>
      <c r="AB655">
        <v>1</v>
      </c>
      <c r="AC655">
        <v>1</v>
      </c>
      <c r="AD655">
        <v>1</v>
      </c>
      <c r="AE655">
        <v>1</v>
      </c>
      <c r="AF655">
        <v>1</v>
      </c>
      <c r="AL655">
        <v>13.565417</v>
      </c>
      <c r="AM655" s="5">
        <v>18.312238693237301</v>
      </c>
      <c r="AN655">
        <v>570.77625570776252</v>
      </c>
      <c r="AO655">
        <f t="shared" si="10"/>
        <v>26826.48401826484</v>
      </c>
      <c r="AP655">
        <v>684.93150684931504</v>
      </c>
      <c r="AQ655">
        <v>6.3652E-2</v>
      </c>
      <c r="AR655">
        <v>4.5579999999999996E-2</v>
      </c>
      <c r="AS655">
        <v>3.0136399999999997E-2</v>
      </c>
      <c r="AT655">
        <v>3.2100700000000003E-2</v>
      </c>
      <c r="AU655">
        <v>3.9946800000000005E-2</v>
      </c>
      <c r="AW655">
        <v>6.3652E-2</v>
      </c>
      <c r="AX655">
        <v>4.5579999999999996E-2</v>
      </c>
      <c r="AY655">
        <v>3.0136399999999994E-2</v>
      </c>
      <c r="AZ655">
        <v>3.2100699999999996E-2</v>
      </c>
      <c r="BA655">
        <v>3.9946800000000005E-2</v>
      </c>
      <c r="BC655" s="52">
        <v>100000</v>
      </c>
      <c r="BD655" s="52">
        <v>100000</v>
      </c>
      <c r="BE655">
        <v>0</v>
      </c>
      <c r="BF655">
        <v>0</v>
      </c>
      <c r="BG655">
        <v>0</v>
      </c>
    </row>
    <row r="656" spans="1:59">
      <c r="A656">
        <v>655</v>
      </c>
      <c r="E656">
        <v>9795.2054794520554</v>
      </c>
      <c r="K656">
        <v>4373.5033201948827</v>
      </c>
      <c r="L656">
        <v>4414.8883201948829</v>
      </c>
      <c r="M656">
        <v>4456.2733201948831</v>
      </c>
      <c r="N656">
        <v>4497.6583201948833</v>
      </c>
      <c r="O656">
        <v>4539.0433201948836</v>
      </c>
      <c r="Q656">
        <v>68878.745368248899</v>
      </c>
      <c r="R656">
        <v>67017.87823373868</v>
      </c>
      <c r="S656">
        <v>65157.011099228454</v>
      </c>
      <c r="T656">
        <v>63296.143964718227</v>
      </c>
      <c r="U656">
        <v>61435.276830208</v>
      </c>
      <c r="W656">
        <v>0</v>
      </c>
      <c r="AB656">
        <v>1</v>
      </c>
      <c r="AC656">
        <v>1</v>
      </c>
      <c r="AD656">
        <v>1</v>
      </c>
      <c r="AE656">
        <v>1</v>
      </c>
      <c r="AF656">
        <v>1</v>
      </c>
      <c r="AL656">
        <v>14.690324</v>
      </c>
      <c r="AM656" s="5">
        <v>16.645595550537109</v>
      </c>
      <c r="AN656">
        <v>570.77625570776252</v>
      </c>
      <c r="AO656">
        <f t="shared" si="10"/>
        <v>26826.48401826484</v>
      </c>
      <c r="AP656">
        <v>684.93150684931504</v>
      </c>
      <c r="AQ656">
        <v>7.5403499999999998E-2</v>
      </c>
      <c r="AR656">
        <v>4.5311900000000002E-2</v>
      </c>
      <c r="AS656">
        <v>3.09217E-2</v>
      </c>
      <c r="AT656">
        <v>3.3850499999999999E-2</v>
      </c>
      <c r="AU656">
        <v>4.1301900000000002E-2</v>
      </c>
      <c r="AW656">
        <v>7.5403499999999998E-2</v>
      </c>
      <c r="AX656">
        <v>4.5311900000000002E-2</v>
      </c>
      <c r="AY656">
        <v>3.0921699999999996E-2</v>
      </c>
      <c r="AZ656">
        <v>3.3850499999999992E-2</v>
      </c>
      <c r="BA656">
        <v>4.1301900000000002E-2</v>
      </c>
      <c r="BC656" s="52">
        <v>100000</v>
      </c>
      <c r="BD656" s="52">
        <v>100000</v>
      </c>
      <c r="BE656">
        <v>0</v>
      </c>
      <c r="BF656">
        <v>0</v>
      </c>
      <c r="BG656">
        <v>0</v>
      </c>
    </row>
    <row r="657" spans="1:59">
      <c r="A657">
        <v>656</v>
      </c>
      <c r="E657">
        <v>9795.2054794520554</v>
      </c>
      <c r="K657">
        <v>5719.8243049563671</v>
      </c>
      <c r="L657">
        <v>5760.7968049563669</v>
      </c>
      <c r="M657">
        <v>5801.7693049563668</v>
      </c>
      <c r="N657">
        <v>5842.7418049563667</v>
      </c>
      <c r="O657">
        <v>5883.7143049563665</v>
      </c>
      <c r="Q657">
        <v>63857.61713992431</v>
      </c>
      <c r="R657">
        <v>62132.403646447485</v>
      </c>
      <c r="S657">
        <v>60407.190152970659</v>
      </c>
      <c r="T657">
        <v>58681.976659493834</v>
      </c>
      <c r="U657">
        <v>56956.763166017008</v>
      </c>
      <c r="W657">
        <v>0</v>
      </c>
      <c r="AB657">
        <v>1</v>
      </c>
      <c r="AC657">
        <v>1</v>
      </c>
      <c r="AD657">
        <v>1</v>
      </c>
      <c r="AE657">
        <v>1</v>
      </c>
      <c r="AF657">
        <v>1</v>
      </c>
      <c r="AL657">
        <v>13.956557999999999</v>
      </c>
      <c r="AM657" s="5">
        <v>15.843863487243651</v>
      </c>
      <c r="AN657">
        <v>570.77625570776252</v>
      </c>
      <c r="AO657">
        <f t="shared" si="10"/>
        <v>26826.48401826484</v>
      </c>
      <c r="AP657">
        <v>684.93150684931504</v>
      </c>
      <c r="AQ657">
        <v>8.2676799999999995E-2</v>
      </c>
      <c r="AR657">
        <v>4.5859000000000004E-2</v>
      </c>
      <c r="AS657">
        <v>3.2657499999999999E-2</v>
      </c>
      <c r="AT657">
        <v>3.6946E-2</v>
      </c>
      <c r="AU657">
        <v>4.49402E-2</v>
      </c>
      <c r="AW657">
        <v>8.2676799999999981E-2</v>
      </c>
      <c r="AX657">
        <v>4.5858999999999997E-2</v>
      </c>
      <c r="AY657">
        <v>3.2657499999999992E-2</v>
      </c>
      <c r="AZ657">
        <v>3.6945999999999993E-2</v>
      </c>
      <c r="BA657">
        <v>4.49402E-2</v>
      </c>
      <c r="BC657" s="52">
        <v>100000</v>
      </c>
      <c r="BD657" s="52">
        <v>100000</v>
      </c>
      <c r="BE657">
        <v>0</v>
      </c>
      <c r="BF657">
        <v>0</v>
      </c>
      <c r="BG657">
        <v>0</v>
      </c>
    </row>
    <row r="658" spans="1:59">
      <c r="A658">
        <v>657</v>
      </c>
      <c r="E658">
        <v>9795.2054794520554</v>
      </c>
      <c r="K658">
        <v>4843.2586075185864</v>
      </c>
      <c r="L658">
        <v>4893.7461075185865</v>
      </c>
      <c r="M658">
        <v>4944.2336075185867</v>
      </c>
      <c r="N658">
        <v>4994.7211075185869</v>
      </c>
      <c r="O658">
        <v>5045.2086075185871</v>
      </c>
      <c r="Q658">
        <v>62519.952858874618</v>
      </c>
      <c r="R658">
        <v>60830.878461652697</v>
      </c>
      <c r="S658">
        <v>59141.804064430777</v>
      </c>
      <c r="T658">
        <v>57452.729667208856</v>
      </c>
      <c r="U658">
        <v>55763.655269986935</v>
      </c>
      <c r="W658">
        <v>6.429E-2</v>
      </c>
      <c r="AB658">
        <v>1</v>
      </c>
      <c r="AC658">
        <v>1</v>
      </c>
      <c r="AD658">
        <v>1</v>
      </c>
      <c r="AE658">
        <v>1</v>
      </c>
      <c r="AF658">
        <v>1</v>
      </c>
      <c r="AL658">
        <v>11.624719000000001</v>
      </c>
      <c r="AM658" s="5">
        <v>16.746149063110352</v>
      </c>
      <c r="AN658">
        <v>570.77625570776252</v>
      </c>
      <c r="AO658">
        <f t="shared" si="10"/>
        <v>26826.48401826484</v>
      </c>
      <c r="AP658">
        <v>684.93150684931504</v>
      </c>
      <c r="AQ658">
        <v>8.4016999999999994E-2</v>
      </c>
      <c r="AR658">
        <v>4.7910800000000003E-2</v>
      </c>
      <c r="AS658">
        <v>3.4877999999999999E-2</v>
      </c>
      <c r="AT658">
        <v>3.7484999999999997E-2</v>
      </c>
      <c r="AU658">
        <v>4.3706000000000002E-2</v>
      </c>
      <c r="AW658">
        <v>8.4016999999999994E-2</v>
      </c>
      <c r="AX658">
        <v>4.7910800000000003E-2</v>
      </c>
      <c r="AY658">
        <v>3.4878000000000006E-2</v>
      </c>
      <c r="AZ658">
        <v>3.7485000000000004E-2</v>
      </c>
      <c r="BA658">
        <v>4.3706000000000009E-2</v>
      </c>
      <c r="BC658" s="52">
        <v>100000</v>
      </c>
      <c r="BD658" s="52">
        <v>100000</v>
      </c>
      <c r="BE658">
        <v>0</v>
      </c>
      <c r="BF658">
        <v>0</v>
      </c>
      <c r="BG658">
        <v>0</v>
      </c>
    </row>
    <row r="659" spans="1:59">
      <c r="A659">
        <v>658</v>
      </c>
      <c r="E659">
        <v>9795.2054794520554</v>
      </c>
      <c r="K659">
        <v>4295.4050466199742</v>
      </c>
      <c r="L659">
        <v>4369.1575466199738</v>
      </c>
      <c r="M659">
        <v>4442.9100466199743</v>
      </c>
      <c r="N659">
        <v>4516.6625466199748</v>
      </c>
      <c r="O659">
        <v>4590.4150466199753</v>
      </c>
      <c r="Q659">
        <v>60868.744882510007</v>
      </c>
      <c r="R659">
        <v>59224.280453637068</v>
      </c>
      <c r="S659">
        <v>57579.816024764128</v>
      </c>
      <c r="T659">
        <v>55935.351595891188</v>
      </c>
      <c r="U659">
        <v>54290.887167018249</v>
      </c>
      <c r="W659">
        <v>3.5159999999999997E-2</v>
      </c>
      <c r="AB659">
        <v>1</v>
      </c>
      <c r="AC659">
        <v>1</v>
      </c>
      <c r="AD659">
        <v>1</v>
      </c>
      <c r="AE659">
        <v>1</v>
      </c>
      <c r="AF659">
        <v>1</v>
      </c>
      <c r="AL659">
        <v>9.0836860000000001</v>
      </c>
      <c r="AM659" s="5">
        <v>16.10699462890625</v>
      </c>
      <c r="AN659">
        <v>570.77625570776252</v>
      </c>
      <c r="AO659">
        <f t="shared" si="10"/>
        <v>26826.48401826484</v>
      </c>
      <c r="AP659">
        <v>684.93150684931504</v>
      </c>
      <c r="AQ659">
        <v>8.0754499999999993E-2</v>
      </c>
      <c r="AR659">
        <v>4.8039600000000002E-2</v>
      </c>
      <c r="AS659">
        <v>2.1420100000000001E-2</v>
      </c>
      <c r="AT659">
        <v>3.3822999999999999E-2</v>
      </c>
      <c r="AU659">
        <v>4.2793399999999995E-2</v>
      </c>
      <c r="AW659">
        <v>8.0754499999999993E-2</v>
      </c>
      <c r="AX659">
        <v>4.8039600000000002E-2</v>
      </c>
      <c r="AY659">
        <v>2.1420099999999997E-2</v>
      </c>
      <c r="AZ659">
        <v>3.3823000000000006E-2</v>
      </c>
      <c r="BA659">
        <v>4.2793399999999995E-2</v>
      </c>
      <c r="BC659" s="52">
        <v>100000</v>
      </c>
      <c r="BD659" s="52">
        <v>100000</v>
      </c>
      <c r="BE659">
        <v>0</v>
      </c>
      <c r="BF659">
        <v>0</v>
      </c>
      <c r="BG659">
        <v>0</v>
      </c>
    </row>
    <row r="660" spans="1:59">
      <c r="A660">
        <v>659</v>
      </c>
      <c r="E660">
        <v>9795.2054794520554</v>
      </c>
      <c r="K660">
        <v>4372.33767432063</v>
      </c>
      <c r="L660">
        <v>4478.8676743206297</v>
      </c>
      <c r="M660">
        <v>4585.3976743206294</v>
      </c>
      <c r="N660">
        <v>4691.9276743206292</v>
      </c>
      <c r="O660">
        <v>4798.4576743206289</v>
      </c>
      <c r="Q660">
        <v>59240.596371253007</v>
      </c>
      <c r="R660">
        <v>57640.11892273165</v>
      </c>
      <c r="S660">
        <v>56039.641474210293</v>
      </c>
      <c r="T660">
        <v>54439.164025688937</v>
      </c>
      <c r="U660">
        <v>52838.68657716758</v>
      </c>
      <c r="W660">
        <v>3.8270000000000005E-2</v>
      </c>
      <c r="AB660">
        <v>1</v>
      </c>
      <c r="AC660">
        <v>1</v>
      </c>
      <c r="AD660">
        <v>1</v>
      </c>
      <c r="AE660">
        <v>1</v>
      </c>
      <c r="AF660">
        <v>1</v>
      </c>
      <c r="AL660">
        <v>8.2890610000000002</v>
      </c>
      <c r="AM660" s="5">
        <v>16.126466751098629</v>
      </c>
      <c r="AN660">
        <v>570.77625570776252</v>
      </c>
      <c r="AO660">
        <f t="shared" si="10"/>
        <v>26826.48401826484</v>
      </c>
      <c r="AP660">
        <v>684.93150684931504</v>
      </c>
      <c r="AQ660">
        <v>8.1128800000000001E-2</v>
      </c>
      <c r="AR660">
        <v>4.9478399999999999E-2</v>
      </c>
      <c r="AS660">
        <v>2.1818500000000001E-2</v>
      </c>
      <c r="AT660">
        <v>3.2894E-2</v>
      </c>
      <c r="AU660">
        <v>4.30129E-2</v>
      </c>
      <c r="AW660">
        <v>8.1128799999999987E-2</v>
      </c>
      <c r="AX660">
        <v>4.9478399999999992E-2</v>
      </c>
      <c r="AY660">
        <v>2.1818500000000005E-2</v>
      </c>
      <c r="AZ660">
        <v>3.2893999999999993E-2</v>
      </c>
      <c r="BA660">
        <v>4.3012900000000007E-2</v>
      </c>
      <c r="BC660" s="52">
        <v>100000</v>
      </c>
      <c r="BD660" s="52">
        <v>100000</v>
      </c>
      <c r="BE660">
        <v>0</v>
      </c>
      <c r="BF660">
        <v>0</v>
      </c>
      <c r="BG660">
        <v>0</v>
      </c>
    </row>
    <row r="661" spans="1:59">
      <c r="A661">
        <v>660</v>
      </c>
      <c r="E661">
        <v>9795.2054794520554</v>
      </c>
      <c r="K661">
        <v>5055.4061566325181</v>
      </c>
      <c r="L661">
        <v>5221.4994899658514</v>
      </c>
      <c r="M661">
        <v>5387.5928232991846</v>
      </c>
      <c r="N661">
        <v>5553.6861566325179</v>
      </c>
      <c r="O661">
        <v>5719.7794899658511</v>
      </c>
      <c r="Q661">
        <v>56754.765818290303</v>
      </c>
      <c r="R661">
        <v>55221.44697428256</v>
      </c>
      <c r="S661">
        <v>53688.12813027481</v>
      </c>
      <c r="T661">
        <v>52154.80928626706</v>
      </c>
      <c r="U661">
        <v>50621.49044225931</v>
      </c>
      <c r="W661">
        <v>5.3520000000000005E-2</v>
      </c>
      <c r="AB661">
        <v>1</v>
      </c>
      <c r="AC661">
        <v>1</v>
      </c>
      <c r="AD661">
        <v>1</v>
      </c>
      <c r="AE661">
        <v>1</v>
      </c>
      <c r="AF661">
        <v>1</v>
      </c>
      <c r="AL661">
        <v>8.1602300000000003</v>
      </c>
      <c r="AM661" s="5">
        <v>15.701181411743161</v>
      </c>
      <c r="AN661">
        <v>570.77625570776252</v>
      </c>
      <c r="AO661">
        <f t="shared" si="10"/>
        <v>26826.48401826484</v>
      </c>
      <c r="AP661">
        <v>684.93150684931504</v>
      </c>
      <c r="AQ661">
        <v>8.17214E-2</v>
      </c>
      <c r="AR661">
        <v>5.0640600000000001E-2</v>
      </c>
      <c r="AS661">
        <v>2.2140899999999998E-2</v>
      </c>
      <c r="AT661">
        <v>3.37931E-2</v>
      </c>
      <c r="AU661">
        <v>4.32448E-2</v>
      </c>
      <c r="AW661">
        <v>8.1721399999999986E-2</v>
      </c>
      <c r="AX661">
        <v>5.0640599999999994E-2</v>
      </c>
      <c r="AY661">
        <v>2.2140900000000005E-2</v>
      </c>
      <c r="AZ661">
        <v>3.3793100000000006E-2</v>
      </c>
      <c r="BA661">
        <v>4.32448E-2</v>
      </c>
      <c r="BC661" s="52">
        <v>100000</v>
      </c>
      <c r="BD661" s="52">
        <v>100000</v>
      </c>
      <c r="BE661">
        <v>0</v>
      </c>
      <c r="BF661">
        <v>0</v>
      </c>
      <c r="BG661">
        <v>0</v>
      </c>
    </row>
    <row r="662" spans="1:59">
      <c r="A662">
        <v>661</v>
      </c>
      <c r="E662">
        <v>9795.2054794520554</v>
      </c>
      <c r="K662">
        <v>4877.0623378719065</v>
      </c>
      <c r="L662">
        <v>5086.7423378719068</v>
      </c>
      <c r="M662">
        <v>5296.4223378719071</v>
      </c>
      <c r="N662">
        <v>5506.1023378719074</v>
      </c>
      <c r="O662">
        <v>5715.7823378719077</v>
      </c>
      <c r="Q662">
        <v>55890.387392216631</v>
      </c>
      <c r="R662">
        <v>54380.421084393703</v>
      </c>
      <c r="S662">
        <v>52870.454776570776</v>
      </c>
      <c r="T662">
        <v>51360.488468747848</v>
      </c>
      <c r="U662">
        <v>49850.52216092492</v>
      </c>
      <c r="W662">
        <v>5.1700000000000003E-2</v>
      </c>
      <c r="AB662">
        <v>1</v>
      </c>
      <c r="AC662">
        <v>1</v>
      </c>
      <c r="AD662">
        <v>1</v>
      </c>
      <c r="AE662">
        <v>1</v>
      </c>
      <c r="AF662">
        <v>1</v>
      </c>
      <c r="AL662">
        <v>8.3783030000000007</v>
      </c>
      <c r="AM662" s="5">
        <v>15.1264533996582</v>
      </c>
      <c r="AN662">
        <v>570.77625570776252</v>
      </c>
      <c r="AO662">
        <f t="shared" si="10"/>
        <v>26826.48401826484</v>
      </c>
      <c r="AP662">
        <v>684.93150684931504</v>
      </c>
      <c r="AQ662">
        <v>8.1642799999999988E-2</v>
      </c>
      <c r="AR662">
        <v>5.0607399999999997E-2</v>
      </c>
      <c r="AS662">
        <v>2.2004100000000002E-2</v>
      </c>
      <c r="AT662">
        <v>3.3829600000000001E-2</v>
      </c>
      <c r="AU662">
        <v>4.3551300000000001E-2</v>
      </c>
      <c r="AW662">
        <v>8.1642800000000001E-2</v>
      </c>
      <c r="AX662">
        <v>5.0607399999999997E-2</v>
      </c>
      <c r="AY662">
        <v>2.2004099999999999E-2</v>
      </c>
      <c r="AZ662">
        <v>3.3829600000000001E-2</v>
      </c>
      <c r="BA662">
        <v>4.3551300000000001E-2</v>
      </c>
      <c r="BC662" s="52">
        <v>100000</v>
      </c>
      <c r="BD662" s="52">
        <v>100000</v>
      </c>
      <c r="BE662">
        <v>0</v>
      </c>
      <c r="BF662">
        <v>0</v>
      </c>
      <c r="BG662">
        <v>0</v>
      </c>
    </row>
    <row r="663" spans="1:59">
      <c r="A663">
        <v>662</v>
      </c>
      <c r="E663">
        <v>9795.2054794520554</v>
      </c>
      <c r="K663">
        <v>4866.5715250036346</v>
      </c>
      <c r="L663">
        <v>5140.2406916703012</v>
      </c>
      <c r="M663">
        <v>5413.9098583369678</v>
      </c>
      <c r="N663">
        <v>5687.5790250036343</v>
      </c>
      <c r="O663">
        <v>5961.2481916703009</v>
      </c>
      <c r="Q663">
        <v>54974.867747651813</v>
      </c>
      <c r="R663">
        <v>53489.635636025589</v>
      </c>
      <c r="S663">
        <v>52004.403524399364</v>
      </c>
      <c r="T663">
        <v>50519.171412773139</v>
      </c>
      <c r="U663">
        <v>49033.939301146915</v>
      </c>
      <c r="W663">
        <v>2.3329999999999997E-2</v>
      </c>
      <c r="AB663">
        <v>1</v>
      </c>
      <c r="AC663">
        <v>1</v>
      </c>
      <c r="AD663">
        <v>1</v>
      </c>
      <c r="AE663">
        <v>1</v>
      </c>
      <c r="AF663">
        <v>1</v>
      </c>
      <c r="AL663">
        <v>8.7138469999999995</v>
      </c>
      <c r="AM663" s="5">
        <v>13.86311054229736</v>
      </c>
      <c r="AN663">
        <v>570.77625570776252</v>
      </c>
      <c r="AO663">
        <f t="shared" si="10"/>
        <v>26826.48401826484</v>
      </c>
      <c r="AP663">
        <v>684.93150684931504</v>
      </c>
      <c r="AQ663">
        <v>8.1607200000000005E-2</v>
      </c>
      <c r="AR663">
        <v>4.9794999999999999E-2</v>
      </c>
      <c r="AS663">
        <v>2.1802200000000001E-2</v>
      </c>
      <c r="AT663">
        <v>3.3974600000000001E-2</v>
      </c>
      <c r="AU663">
        <v>4.4520400000000002E-2</v>
      </c>
      <c r="AW663">
        <v>8.1607200000000005E-2</v>
      </c>
      <c r="AX663">
        <v>4.9794999999999992E-2</v>
      </c>
      <c r="AY663">
        <v>2.1802200000000008E-2</v>
      </c>
      <c r="AZ663">
        <v>3.3974600000000008E-2</v>
      </c>
      <c r="BA663">
        <v>4.4520400000000002E-2</v>
      </c>
      <c r="BC663" s="52">
        <v>100000</v>
      </c>
      <c r="BD663" s="52">
        <v>100000</v>
      </c>
      <c r="BE663">
        <v>0</v>
      </c>
      <c r="BF663">
        <v>0</v>
      </c>
      <c r="BG663">
        <v>0</v>
      </c>
    </row>
    <row r="664" spans="1:59">
      <c r="A664">
        <v>663</v>
      </c>
      <c r="E664">
        <v>9795.2054794520554</v>
      </c>
      <c r="K664">
        <v>4846.7555451413446</v>
      </c>
      <c r="L664">
        <v>5168.4930451413447</v>
      </c>
      <c r="M664">
        <v>5490.2305451413449</v>
      </c>
      <c r="N664">
        <v>5811.9680451413451</v>
      </c>
      <c r="O664">
        <v>6133.7055451413453</v>
      </c>
      <c r="Q664">
        <v>55834.223885449501</v>
      </c>
      <c r="R664">
        <v>54325.774921655553</v>
      </c>
      <c r="S664">
        <v>52817.325957861605</v>
      </c>
      <c r="T664">
        <v>51308.876994067658</v>
      </c>
      <c r="U664">
        <v>49800.42803027371</v>
      </c>
      <c r="W664">
        <v>2.1079999999999998E-2</v>
      </c>
      <c r="AB664">
        <v>1</v>
      </c>
      <c r="AC664">
        <v>1</v>
      </c>
      <c r="AD664">
        <v>1</v>
      </c>
      <c r="AE664">
        <v>1</v>
      </c>
      <c r="AF664">
        <v>1</v>
      </c>
      <c r="AL664">
        <v>8.9238359999999997</v>
      </c>
      <c r="AM664" s="5">
        <v>16.03399658203125</v>
      </c>
      <c r="AN664">
        <v>570.77625570776252</v>
      </c>
      <c r="AO664">
        <f t="shared" si="10"/>
        <v>26826.48401826484</v>
      </c>
      <c r="AP664">
        <v>684.93150684931504</v>
      </c>
      <c r="AQ664">
        <v>8.1858099999999989E-2</v>
      </c>
      <c r="AR664">
        <v>4.8664300000000001E-2</v>
      </c>
      <c r="AS664">
        <v>2.5689199999999999E-2</v>
      </c>
      <c r="AT664">
        <v>3.9823600000000001E-2</v>
      </c>
      <c r="AU664">
        <v>4.6380899999999996E-2</v>
      </c>
      <c r="AW664">
        <v>8.1858099999999975E-2</v>
      </c>
      <c r="AX664">
        <v>4.8664300000000008E-2</v>
      </c>
      <c r="AY664">
        <v>2.5689199999999995E-2</v>
      </c>
      <c r="AZ664">
        <v>3.9823600000000001E-2</v>
      </c>
      <c r="BA664">
        <v>4.6380899999999989E-2</v>
      </c>
      <c r="BC664" s="52">
        <v>100000</v>
      </c>
      <c r="BD664" s="52">
        <v>100000</v>
      </c>
      <c r="BE664">
        <v>0</v>
      </c>
      <c r="BF664">
        <v>0</v>
      </c>
      <c r="BG664">
        <v>0</v>
      </c>
    </row>
    <row r="665" spans="1:59">
      <c r="A665">
        <v>664</v>
      </c>
      <c r="E665">
        <v>9795.2054794520554</v>
      </c>
      <c r="K665">
        <v>4557.6753683267561</v>
      </c>
      <c r="L665">
        <v>4980.9387016600895</v>
      </c>
      <c r="M665">
        <v>5404.2020349934228</v>
      </c>
      <c r="N665">
        <v>5827.4653683267561</v>
      </c>
      <c r="O665">
        <v>6250.7287016600894</v>
      </c>
      <c r="Q665">
        <v>56367.021439376636</v>
      </c>
      <c r="R665">
        <v>54844.178115472227</v>
      </c>
      <c r="S665">
        <v>53321.334791567817</v>
      </c>
      <c r="T665">
        <v>51798.491467663407</v>
      </c>
      <c r="U665">
        <v>50275.648143758997</v>
      </c>
      <c r="W665">
        <v>0.10125000000000001</v>
      </c>
      <c r="AB665">
        <v>1</v>
      </c>
      <c r="AC665">
        <v>1</v>
      </c>
      <c r="AD665">
        <v>1</v>
      </c>
      <c r="AE665">
        <v>1</v>
      </c>
      <c r="AF665">
        <v>1</v>
      </c>
      <c r="AL665">
        <v>9.2757369999999995</v>
      </c>
      <c r="AM665" s="5">
        <v>15.817660331726071</v>
      </c>
      <c r="AN665">
        <v>570.77625570776252</v>
      </c>
      <c r="AO665">
        <f t="shared" si="10"/>
        <v>26826.48401826484</v>
      </c>
      <c r="AP665">
        <v>684.93150684931504</v>
      </c>
      <c r="AQ665">
        <v>8.7122699999999997E-2</v>
      </c>
      <c r="AR665">
        <v>4.8789900000000004E-2</v>
      </c>
      <c r="AS665">
        <v>4.27588E-2</v>
      </c>
      <c r="AT665">
        <v>5.5153599999999997E-2</v>
      </c>
      <c r="AU665">
        <v>5.0063699999999996E-2</v>
      </c>
      <c r="AW665">
        <v>8.7122699999999983E-2</v>
      </c>
      <c r="AX665">
        <v>4.8789900000000011E-2</v>
      </c>
      <c r="AY665">
        <v>4.27588E-2</v>
      </c>
      <c r="AZ665">
        <v>5.5153599999999997E-2</v>
      </c>
      <c r="BA665">
        <v>5.0063700000000003E-2</v>
      </c>
      <c r="BC665" s="52">
        <v>100000</v>
      </c>
      <c r="BD665" s="52">
        <v>100000</v>
      </c>
      <c r="BE665">
        <v>0</v>
      </c>
      <c r="BF665">
        <v>0</v>
      </c>
      <c r="BG665">
        <v>0</v>
      </c>
    </row>
    <row r="666" spans="1:59">
      <c r="A666">
        <v>665</v>
      </c>
      <c r="E666">
        <v>9795.2054794520554</v>
      </c>
      <c r="K666">
        <v>4927.1851104647576</v>
      </c>
      <c r="L666">
        <v>5543.8484437980915</v>
      </c>
      <c r="M666">
        <v>6160.5117771314253</v>
      </c>
      <c r="N666">
        <v>6777.1751104647592</v>
      </c>
      <c r="O666">
        <v>7393.8384437980931</v>
      </c>
      <c r="Q666">
        <v>59588.54032413914</v>
      </c>
      <c r="R666">
        <v>57978.662623568838</v>
      </c>
      <c r="S666">
        <v>56368.784922998537</v>
      </c>
      <c r="T666">
        <v>54758.907222428235</v>
      </c>
      <c r="U666">
        <v>53149.029521857934</v>
      </c>
      <c r="W666">
        <v>0</v>
      </c>
      <c r="AB666">
        <v>1</v>
      </c>
      <c r="AC666">
        <v>1</v>
      </c>
      <c r="AD666">
        <v>1</v>
      </c>
      <c r="AE666">
        <v>1</v>
      </c>
      <c r="AF666">
        <v>1</v>
      </c>
      <c r="AL666">
        <v>10.477119999999999</v>
      </c>
      <c r="AM666" s="5">
        <v>14.684542655944821</v>
      </c>
      <c r="AN666">
        <v>570.77625570776252</v>
      </c>
      <c r="AO666">
        <f t="shared" si="10"/>
        <v>26826.48401826484</v>
      </c>
      <c r="AP666">
        <v>684.93150684931504</v>
      </c>
      <c r="AQ666">
        <v>9.1747600000000012E-2</v>
      </c>
      <c r="AR666">
        <v>4.95588E-2</v>
      </c>
      <c r="AS666">
        <v>5.39211E-2</v>
      </c>
      <c r="AT666">
        <v>5.7803600000000004E-2</v>
      </c>
      <c r="AU666">
        <v>5.17822E-2</v>
      </c>
      <c r="AW666">
        <v>9.1747600000000026E-2</v>
      </c>
      <c r="AX666">
        <v>4.95588E-2</v>
      </c>
      <c r="AY666">
        <v>5.39211E-2</v>
      </c>
      <c r="AZ666">
        <v>5.7803599999999997E-2</v>
      </c>
      <c r="BA666">
        <v>5.17822E-2</v>
      </c>
      <c r="BC666" s="52">
        <v>100000</v>
      </c>
      <c r="BD666" s="52">
        <v>100000</v>
      </c>
      <c r="BE666">
        <v>0</v>
      </c>
      <c r="BF666">
        <v>0</v>
      </c>
      <c r="BG666">
        <v>0</v>
      </c>
    </row>
    <row r="667" spans="1:59">
      <c r="A667">
        <v>666</v>
      </c>
      <c r="E667">
        <v>9795.2054794520554</v>
      </c>
      <c r="K667">
        <v>6715.2858815678892</v>
      </c>
      <c r="L667">
        <v>7499.0050482345559</v>
      </c>
      <c r="M667">
        <v>8282.7242149012218</v>
      </c>
      <c r="N667">
        <v>9066.4433815678876</v>
      </c>
      <c r="O667">
        <v>9850.1625482345535</v>
      </c>
      <c r="Q667">
        <v>61063.265179922688</v>
      </c>
      <c r="R667">
        <v>59413.545479036431</v>
      </c>
      <c r="S667">
        <v>57763.825778150174</v>
      </c>
      <c r="T667">
        <v>56114.106077263918</v>
      </c>
      <c r="U667">
        <v>54464.386376377661</v>
      </c>
      <c r="W667">
        <v>0</v>
      </c>
      <c r="AB667">
        <v>1</v>
      </c>
      <c r="AC667">
        <v>1</v>
      </c>
      <c r="AD667">
        <v>1</v>
      </c>
      <c r="AE667">
        <v>1</v>
      </c>
      <c r="AF667">
        <v>1</v>
      </c>
      <c r="AL667">
        <v>11.621439000000001</v>
      </c>
      <c r="AM667" s="5">
        <v>13.20038890838623</v>
      </c>
      <c r="AN667">
        <v>570.77625570776252</v>
      </c>
      <c r="AO667">
        <f t="shared" si="10"/>
        <v>26826.48401826484</v>
      </c>
      <c r="AP667">
        <v>684.93150684931504</v>
      </c>
      <c r="AQ667">
        <v>9.2618999999999993E-2</v>
      </c>
      <c r="AR667">
        <v>6.1594000000000003E-2</v>
      </c>
      <c r="AS667">
        <v>5.8570400000000002E-2</v>
      </c>
      <c r="AT667">
        <v>6.1076700000000005E-2</v>
      </c>
      <c r="AU667">
        <v>5.1720599999999999E-2</v>
      </c>
      <c r="AW667">
        <v>9.2618999999999993E-2</v>
      </c>
      <c r="AX667">
        <v>6.1593999999999996E-2</v>
      </c>
      <c r="AY667">
        <v>5.8570400000000009E-2</v>
      </c>
      <c r="AZ667">
        <v>6.1076699999999998E-2</v>
      </c>
      <c r="BA667">
        <v>5.1720599999999992E-2</v>
      </c>
      <c r="BC667" s="52">
        <v>100000</v>
      </c>
      <c r="BD667" s="52">
        <v>100000</v>
      </c>
      <c r="BE667">
        <v>0</v>
      </c>
      <c r="BF667">
        <v>0</v>
      </c>
      <c r="BG667">
        <v>0</v>
      </c>
    </row>
    <row r="668" spans="1:59">
      <c r="A668">
        <v>667</v>
      </c>
      <c r="E668">
        <v>9795.2054794520554</v>
      </c>
      <c r="K668">
        <v>7861.1157759579673</v>
      </c>
      <c r="L668">
        <v>8664.0841092912997</v>
      </c>
      <c r="M668">
        <v>9467.0524426246338</v>
      </c>
      <c r="N668">
        <v>10270.020775957968</v>
      </c>
      <c r="O668">
        <v>11072.989109291302</v>
      </c>
      <c r="Q668">
        <v>61597.73682994183</v>
      </c>
      <c r="R668">
        <v>59933.577540939412</v>
      </c>
      <c r="S668">
        <v>58269.418251936993</v>
      </c>
      <c r="T668">
        <v>56605.258962934575</v>
      </c>
      <c r="U668">
        <v>54941.099673932156</v>
      </c>
      <c r="W668">
        <v>0</v>
      </c>
      <c r="AB668">
        <v>1</v>
      </c>
      <c r="AC668">
        <v>1</v>
      </c>
      <c r="AD668">
        <v>1</v>
      </c>
      <c r="AE668">
        <v>1</v>
      </c>
      <c r="AF668">
        <v>1</v>
      </c>
      <c r="AL668">
        <v>10.476955999999999</v>
      </c>
      <c r="AM668" s="5">
        <v>12.854964256286619</v>
      </c>
      <c r="AN668">
        <v>570.77625570776252</v>
      </c>
      <c r="AO668">
        <f t="shared" si="10"/>
        <v>26826.48401826484</v>
      </c>
      <c r="AP668">
        <v>684.93150684931504</v>
      </c>
      <c r="AQ668">
        <v>9.3464600000000009E-2</v>
      </c>
      <c r="AR668">
        <v>6.6222299999999998E-2</v>
      </c>
      <c r="AS668">
        <v>5.8757499999999997E-2</v>
      </c>
      <c r="AT668">
        <v>6.1364299999999997E-2</v>
      </c>
      <c r="AU668">
        <v>5.17426E-2</v>
      </c>
      <c r="AW668">
        <v>9.3464599999999995E-2</v>
      </c>
      <c r="AX668">
        <v>6.6222299999999998E-2</v>
      </c>
      <c r="AY668">
        <v>5.8757500000000004E-2</v>
      </c>
      <c r="AZ668">
        <v>6.1364299999999997E-2</v>
      </c>
      <c r="BA668">
        <v>5.17426E-2</v>
      </c>
      <c r="BC668" s="52">
        <v>100000</v>
      </c>
      <c r="BD668" s="52">
        <v>100000</v>
      </c>
      <c r="BE668">
        <v>0</v>
      </c>
      <c r="BF668">
        <v>0</v>
      </c>
      <c r="BG668">
        <v>0</v>
      </c>
    </row>
    <row r="669" spans="1:59">
      <c r="A669">
        <v>668</v>
      </c>
      <c r="E669">
        <v>9795.2054794520554</v>
      </c>
      <c r="K669">
        <v>8251.6071438325089</v>
      </c>
      <c r="L669">
        <v>9003.8121438325088</v>
      </c>
      <c r="M669">
        <v>9756.0171438325087</v>
      </c>
      <c r="N669">
        <v>10508.222143832509</v>
      </c>
      <c r="O669">
        <v>11260.427143832509</v>
      </c>
      <c r="Q669">
        <v>61167.221712996987</v>
      </c>
      <c r="R669">
        <v>59514.693464081276</v>
      </c>
      <c r="S669">
        <v>57862.165215165565</v>
      </c>
      <c r="T669">
        <v>56209.636966249855</v>
      </c>
      <c r="U669">
        <v>54557.108717334144</v>
      </c>
      <c r="W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L669">
        <v>9.7324870000000008</v>
      </c>
      <c r="AM669" s="5">
        <v>12.143589019775391</v>
      </c>
      <c r="AN669">
        <v>570.77625570776252</v>
      </c>
      <c r="AO669">
        <f t="shared" si="10"/>
        <v>26826.48401826484</v>
      </c>
      <c r="AP669">
        <v>684.93150684931504</v>
      </c>
      <c r="AQ669">
        <v>9.3007499999999993E-2</v>
      </c>
      <c r="AR669">
        <v>6.3133400000000006E-2</v>
      </c>
      <c r="AS669">
        <v>5.8453600000000001E-2</v>
      </c>
      <c r="AT669">
        <v>6.1417900000000004E-2</v>
      </c>
      <c r="AU669">
        <v>5.1148400000000004E-2</v>
      </c>
      <c r="AW669">
        <v>9.3007500000000007E-2</v>
      </c>
      <c r="AX669">
        <v>6.3133400000000006E-2</v>
      </c>
      <c r="AY669">
        <v>5.8453600000000008E-2</v>
      </c>
      <c r="AZ669">
        <v>6.1417900000000011E-2</v>
      </c>
      <c r="BA669">
        <v>5.1148399999999997E-2</v>
      </c>
      <c r="BC669" s="52">
        <v>100000</v>
      </c>
      <c r="BD669" s="52">
        <v>100000</v>
      </c>
      <c r="BE669">
        <v>0</v>
      </c>
      <c r="BF669">
        <v>0</v>
      </c>
      <c r="BG669">
        <v>0</v>
      </c>
    </row>
    <row r="670" spans="1:59">
      <c r="A670">
        <v>669</v>
      </c>
      <c r="E670">
        <v>9795.2054794520554</v>
      </c>
      <c r="K670">
        <v>7321.4217361791207</v>
      </c>
      <c r="L670">
        <v>7944.2175695124542</v>
      </c>
      <c r="M670">
        <v>8567.0134028457869</v>
      </c>
      <c r="N670">
        <v>9189.8092361791205</v>
      </c>
      <c r="O670">
        <v>9812.6050695124541</v>
      </c>
      <c r="Q670">
        <v>59237.248179069022</v>
      </c>
      <c r="R670">
        <v>57636.861186559065</v>
      </c>
      <c r="S670">
        <v>56036.474194049108</v>
      </c>
      <c r="T670">
        <v>54436.087201539151</v>
      </c>
      <c r="U670">
        <v>52835.700209029194</v>
      </c>
      <c r="W670">
        <v>0</v>
      </c>
      <c r="AB670">
        <v>1</v>
      </c>
      <c r="AC670">
        <v>1</v>
      </c>
      <c r="AD670">
        <v>1</v>
      </c>
      <c r="AE670">
        <v>1</v>
      </c>
      <c r="AF670">
        <v>1</v>
      </c>
      <c r="AL670">
        <v>9.5244180000000007</v>
      </c>
      <c r="AM670" s="5">
        <v>12.066545486450201</v>
      </c>
      <c r="AN670">
        <v>570.77625570776252</v>
      </c>
      <c r="AO670">
        <f t="shared" si="10"/>
        <v>26826.48401826484</v>
      </c>
      <c r="AP670">
        <v>684.93150684931504</v>
      </c>
      <c r="AQ670">
        <v>9.2331999999999997E-2</v>
      </c>
      <c r="AR670">
        <v>6.0705800000000004E-2</v>
      </c>
      <c r="AS670">
        <v>5.9270699999999996E-2</v>
      </c>
      <c r="AT670">
        <v>6.12177E-2</v>
      </c>
      <c r="AU670">
        <v>5.1347299999999998E-2</v>
      </c>
      <c r="AW670">
        <v>9.2332000000000011E-2</v>
      </c>
      <c r="AX670">
        <v>6.0705800000000004E-2</v>
      </c>
      <c r="AY670">
        <v>5.9270699999999996E-2</v>
      </c>
      <c r="AZ670">
        <v>6.12177E-2</v>
      </c>
      <c r="BA670">
        <v>5.1347299999999998E-2</v>
      </c>
      <c r="BC670" s="52">
        <v>100000</v>
      </c>
      <c r="BD670" s="52">
        <v>100000</v>
      </c>
      <c r="BE670">
        <v>0</v>
      </c>
      <c r="BF670">
        <v>0</v>
      </c>
      <c r="BG670">
        <v>0</v>
      </c>
    </row>
    <row r="671" spans="1:59">
      <c r="A671">
        <v>670</v>
      </c>
      <c r="E671">
        <v>9795.2054794520554</v>
      </c>
      <c r="K671">
        <v>6218.7207391363809</v>
      </c>
      <c r="L671">
        <v>6767.4615724697142</v>
      </c>
      <c r="M671">
        <v>7316.2024058030474</v>
      </c>
      <c r="N671">
        <v>7864.9432391363807</v>
      </c>
      <c r="O671">
        <v>8413.684072469714</v>
      </c>
      <c r="Q671">
        <v>53500.142891868258</v>
      </c>
      <c r="R671">
        <v>52054.752780557988</v>
      </c>
      <c r="S671">
        <v>50609.362669247719</v>
      </c>
      <c r="T671">
        <v>49163.97255793745</v>
      </c>
      <c r="U671">
        <v>47718.582446627181</v>
      </c>
      <c r="W671">
        <v>0</v>
      </c>
      <c r="AB671">
        <v>1</v>
      </c>
      <c r="AC671">
        <v>1</v>
      </c>
      <c r="AD671">
        <v>1</v>
      </c>
      <c r="AE671">
        <v>1</v>
      </c>
      <c r="AF671">
        <v>1</v>
      </c>
      <c r="AL671">
        <v>9.0472239999999999</v>
      </c>
      <c r="AM671" s="5">
        <v>12.06161403656006</v>
      </c>
      <c r="AN671">
        <v>570.77625570776252</v>
      </c>
      <c r="AO671">
        <f t="shared" si="10"/>
        <v>26826.48401826484</v>
      </c>
      <c r="AP671">
        <v>684.93150684931504</v>
      </c>
      <c r="AQ671">
        <v>9.1847800000000007E-2</v>
      </c>
      <c r="AR671">
        <v>6.1454999999999996E-2</v>
      </c>
      <c r="AS671">
        <v>5.93611E-2</v>
      </c>
      <c r="AT671">
        <v>6.1312499999999999E-2</v>
      </c>
      <c r="AU671">
        <v>5.14311E-2</v>
      </c>
      <c r="AW671">
        <v>9.1847800000000021E-2</v>
      </c>
      <c r="AX671">
        <v>6.1454999999999996E-2</v>
      </c>
      <c r="AY671">
        <v>5.93611E-2</v>
      </c>
      <c r="AZ671">
        <v>6.1312500000000006E-2</v>
      </c>
      <c r="BA671">
        <v>5.1431099999999993E-2</v>
      </c>
      <c r="BC671" s="52">
        <v>100000</v>
      </c>
      <c r="BD671" s="52">
        <v>100000</v>
      </c>
      <c r="BE671">
        <v>0</v>
      </c>
      <c r="BF671">
        <v>0</v>
      </c>
      <c r="BG671">
        <v>0</v>
      </c>
    </row>
    <row r="672" spans="1:59">
      <c r="A672">
        <v>671</v>
      </c>
      <c r="E672">
        <v>9795.2054794520554</v>
      </c>
      <c r="K672">
        <v>5971.6038137948781</v>
      </c>
      <c r="L672">
        <v>6419.286313794878</v>
      </c>
      <c r="M672">
        <v>6866.9688137948779</v>
      </c>
      <c r="N672">
        <v>7314.6513137948778</v>
      </c>
      <c r="O672">
        <v>7762.3338137948776</v>
      </c>
      <c r="Q672">
        <v>44087.944137852603</v>
      </c>
      <c r="R672">
        <v>42896.839312492004</v>
      </c>
      <c r="S672">
        <v>41705.734487131405</v>
      </c>
      <c r="T672">
        <v>40514.629661770807</v>
      </c>
      <c r="U672">
        <v>39323.524836410208</v>
      </c>
      <c r="W672">
        <v>0</v>
      </c>
      <c r="AB672">
        <v>1</v>
      </c>
      <c r="AC672">
        <v>1</v>
      </c>
      <c r="AD672">
        <v>1</v>
      </c>
      <c r="AE672">
        <v>1</v>
      </c>
      <c r="AF672">
        <v>1</v>
      </c>
      <c r="AL672">
        <v>8.8022939999999998</v>
      </c>
      <c r="AM672" s="5">
        <v>11.28416919708252</v>
      </c>
      <c r="AN672">
        <v>570.77625570776252</v>
      </c>
      <c r="AO672">
        <f t="shared" si="10"/>
        <v>26826.48401826484</v>
      </c>
      <c r="AP672">
        <v>684.93150684931504</v>
      </c>
      <c r="AQ672">
        <v>9.0853399999999987E-2</v>
      </c>
      <c r="AR672">
        <v>6.1875300000000001E-2</v>
      </c>
      <c r="AS672">
        <v>6.06499E-2</v>
      </c>
      <c r="AT672">
        <v>6.1135399999999999E-2</v>
      </c>
      <c r="AU672">
        <v>5.1060899999999999E-2</v>
      </c>
      <c r="AW672">
        <v>9.0853399999999987E-2</v>
      </c>
      <c r="AX672">
        <v>6.1875300000000008E-2</v>
      </c>
      <c r="AY672">
        <v>6.0649899999999993E-2</v>
      </c>
      <c r="AZ672">
        <v>6.1135399999999993E-2</v>
      </c>
      <c r="BA672">
        <v>5.1060900000000006E-2</v>
      </c>
      <c r="BC672" s="52">
        <v>100000</v>
      </c>
      <c r="BD672" s="52">
        <v>100000</v>
      </c>
      <c r="BE672">
        <v>0</v>
      </c>
      <c r="BF672">
        <v>0</v>
      </c>
      <c r="BG672">
        <v>0</v>
      </c>
    </row>
    <row r="673" spans="1:59">
      <c r="A673">
        <v>672</v>
      </c>
      <c r="E673">
        <v>9795.2054794520554</v>
      </c>
      <c r="K673">
        <v>4450.4359478955384</v>
      </c>
      <c r="L673">
        <v>4843.3409478955382</v>
      </c>
      <c r="M673">
        <v>5236.2459478955379</v>
      </c>
      <c r="N673">
        <v>5629.1509478955377</v>
      </c>
      <c r="O673">
        <v>6022.0559478955374</v>
      </c>
      <c r="Q673">
        <v>35536.3977375463</v>
      </c>
      <c r="R673">
        <v>34576.326322044362</v>
      </c>
      <c r="S673">
        <v>33616.254906542425</v>
      </c>
      <c r="T673">
        <v>32656.18349104049</v>
      </c>
      <c r="U673">
        <v>31696.112075538556</v>
      </c>
      <c r="W673">
        <v>0</v>
      </c>
      <c r="AB673">
        <v>1</v>
      </c>
      <c r="AC673">
        <v>1</v>
      </c>
      <c r="AD673">
        <v>1</v>
      </c>
      <c r="AE673">
        <v>1</v>
      </c>
      <c r="AF673">
        <v>1</v>
      </c>
      <c r="AL673">
        <v>8.2857275000000001</v>
      </c>
      <c r="AM673" s="5">
        <v>11.656025886535639</v>
      </c>
      <c r="AN673">
        <v>570.77625570776252</v>
      </c>
      <c r="AO673">
        <f t="shared" si="10"/>
        <v>26826.48401826484</v>
      </c>
      <c r="AP673">
        <v>684.93150684931504</v>
      </c>
      <c r="AQ673">
        <v>9.0638800000000005E-2</v>
      </c>
      <c r="AR673">
        <v>6.8574599999999999E-2</v>
      </c>
      <c r="AS673">
        <v>6.3356800000000005E-2</v>
      </c>
      <c r="AT673">
        <v>6.11979E-2</v>
      </c>
      <c r="AU673">
        <v>5.1153900000000002E-2</v>
      </c>
      <c r="AW673">
        <v>9.0638800000000005E-2</v>
      </c>
      <c r="AX673">
        <v>6.8574599999999999E-2</v>
      </c>
      <c r="AY673">
        <v>6.3356800000000005E-2</v>
      </c>
      <c r="AZ673">
        <v>6.11979E-2</v>
      </c>
      <c r="BA673">
        <v>5.1153900000000002E-2</v>
      </c>
      <c r="BC673" s="52">
        <v>100000</v>
      </c>
      <c r="BD673" s="52">
        <v>100000</v>
      </c>
      <c r="BE673">
        <v>0</v>
      </c>
      <c r="BF673">
        <v>0</v>
      </c>
      <c r="BG673">
        <v>0</v>
      </c>
    </row>
    <row r="674" spans="1:59">
      <c r="A674">
        <v>673</v>
      </c>
      <c r="E674">
        <v>9795.2054794520554</v>
      </c>
      <c r="K674">
        <v>3349.2935826334106</v>
      </c>
      <c r="L674">
        <v>3556.2235826334108</v>
      </c>
      <c r="M674">
        <v>3763.1535826334111</v>
      </c>
      <c r="N674">
        <v>3970.0835826334114</v>
      </c>
      <c r="O674">
        <v>4177.0135826334117</v>
      </c>
      <c r="Q674">
        <v>31807.41797139321</v>
      </c>
      <c r="R674">
        <v>30948.090781660183</v>
      </c>
      <c r="S674">
        <v>30088.763591927156</v>
      </c>
      <c r="T674">
        <v>29229.436402194129</v>
      </c>
      <c r="U674">
        <v>28370.109212461102</v>
      </c>
      <c r="W674">
        <v>0</v>
      </c>
      <c r="AB674">
        <v>1</v>
      </c>
      <c r="AC674">
        <v>1</v>
      </c>
      <c r="AD674">
        <v>1</v>
      </c>
      <c r="AE674">
        <v>1</v>
      </c>
      <c r="AF674">
        <v>1</v>
      </c>
      <c r="AL674">
        <v>8.9106939999999994</v>
      </c>
      <c r="AM674" s="5">
        <v>11.389517784118651</v>
      </c>
      <c r="AN674">
        <v>570.77625570776252</v>
      </c>
      <c r="AO674">
        <f t="shared" si="10"/>
        <v>26826.48401826484</v>
      </c>
      <c r="AP674">
        <v>684.93150684931504</v>
      </c>
      <c r="AQ674">
        <v>9.1091699999999998E-2</v>
      </c>
      <c r="AR674">
        <v>7.5003399999999998E-2</v>
      </c>
      <c r="AS674">
        <v>6.4196100000000006E-2</v>
      </c>
      <c r="AT674">
        <v>6.1308500000000002E-2</v>
      </c>
      <c r="AU674">
        <v>5.1256999999999997E-2</v>
      </c>
      <c r="AW674">
        <v>9.1091699999999984E-2</v>
      </c>
      <c r="AX674">
        <v>7.5003399999999984E-2</v>
      </c>
      <c r="AY674">
        <v>6.4196100000000006E-2</v>
      </c>
      <c r="AZ674">
        <v>6.1308500000000002E-2</v>
      </c>
      <c r="BA674">
        <v>5.1256999999999997E-2</v>
      </c>
      <c r="BC674" s="52">
        <v>100000</v>
      </c>
      <c r="BD674" s="52">
        <v>100000</v>
      </c>
      <c r="BE674">
        <v>0</v>
      </c>
      <c r="BF674">
        <v>0</v>
      </c>
      <c r="BG674">
        <v>0</v>
      </c>
    </row>
    <row r="675" spans="1:59">
      <c r="A675">
        <v>674</v>
      </c>
      <c r="E675">
        <v>9795.2054794520554</v>
      </c>
      <c r="K675">
        <v>2386.1969926341649</v>
      </c>
      <c r="L675">
        <v>2481.2328259674982</v>
      </c>
      <c r="M675">
        <v>2576.2686593008316</v>
      </c>
      <c r="N675">
        <v>2671.3044926341649</v>
      </c>
      <c r="O675">
        <v>2766.3403259674983</v>
      </c>
      <c r="Q675">
        <v>32415.11345011678</v>
      </c>
      <c r="R675">
        <v>31539.368416025598</v>
      </c>
      <c r="S675">
        <v>30663.623381934416</v>
      </c>
      <c r="T675">
        <v>29787.878347843234</v>
      </c>
      <c r="U675">
        <v>28912.133313752052</v>
      </c>
      <c r="W675">
        <v>0</v>
      </c>
      <c r="AB675">
        <v>1</v>
      </c>
      <c r="AC675">
        <v>1</v>
      </c>
      <c r="AD675">
        <v>1</v>
      </c>
      <c r="AE675">
        <v>1</v>
      </c>
      <c r="AF675">
        <v>1</v>
      </c>
      <c r="AL675">
        <v>9.8119110000000003</v>
      </c>
      <c r="AM675" s="5">
        <v>9.9408016204833984</v>
      </c>
      <c r="AN675">
        <v>570.77625570776252</v>
      </c>
      <c r="AO675">
        <f t="shared" si="10"/>
        <v>26826.48401826484</v>
      </c>
      <c r="AP675">
        <v>684.93150684931504</v>
      </c>
      <c r="AQ675">
        <v>9.1453300000000001E-2</v>
      </c>
      <c r="AR675">
        <v>7.6297200000000009E-2</v>
      </c>
      <c r="AS675">
        <v>6.5021099999999998E-2</v>
      </c>
      <c r="AT675">
        <v>6.1369399999999998E-2</v>
      </c>
      <c r="AU675">
        <v>5.1294699999999999E-2</v>
      </c>
      <c r="AW675">
        <v>9.1453300000000001E-2</v>
      </c>
      <c r="AX675">
        <v>7.6297199999999996E-2</v>
      </c>
      <c r="AY675">
        <v>6.5021099999999998E-2</v>
      </c>
      <c r="AZ675">
        <v>6.1369400000000005E-2</v>
      </c>
      <c r="BA675">
        <v>5.1294699999999999E-2</v>
      </c>
      <c r="BC675" s="52">
        <v>100000</v>
      </c>
      <c r="BD675" s="52">
        <v>100000</v>
      </c>
      <c r="BE675">
        <v>0</v>
      </c>
      <c r="BF675">
        <v>0</v>
      </c>
      <c r="BG675">
        <v>0</v>
      </c>
    </row>
    <row r="676" spans="1:59">
      <c r="A676">
        <v>675</v>
      </c>
      <c r="E676">
        <v>9795.2054794520554</v>
      </c>
      <c r="K676">
        <v>1803.9136855004008</v>
      </c>
      <c r="L676">
        <v>1854.4011855004007</v>
      </c>
      <c r="M676">
        <v>1904.8886855004007</v>
      </c>
      <c r="N676">
        <v>1955.3761855004007</v>
      </c>
      <c r="O676">
        <v>2005.8636855004006</v>
      </c>
      <c r="Q676">
        <v>33068.157403006422</v>
      </c>
      <c r="R676">
        <v>32174.769364292642</v>
      </c>
      <c r="S676">
        <v>31281.381325578863</v>
      </c>
      <c r="T676">
        <v>30387.993286865083</v>
      </c>
      <c r="U676">
        <v>29494.605248151303</v>
      </c>
      <c r="W676">
        <v>0</v>
      </c>
      <c r="AB676">
        <v>1</v>
      </c>
      <c r="AC676">
        <v>1</v>
      </c>
      <c r="AD676">
        <v>1</v>
      </c>
      <c r="AE676">
        <v>1</v>
      </c>
      <c r="AF676">
        <v>1</v>
      </c>
      <c r="AL676">
        <v>10.514481</v>
      </c>
      <c r="AM676" s="5">
        <v>8.2023019790649414</v>
      </c>
      <c r="AN676">
        <v>570.77625570776252</v>
      </c>
      <c r="AO676">
        <f t="shared" si="10"/>
        <v>26826.48401826484</v>
      </c>
      <c r="AP676">
        <v>684.93150684931504</v>
      </c>
      <c r="AQ676">
        <v>9.2192999999999997E-2</v>
      </c>
      <c r="AR676">
        <v>7.6399400000000006E-2</v>
      </c>
      <c r="AS676">
        <v>6.4946799999999999E-2</v>
      </c>
      <c r="AT676">
        <v>6.1344900000000001E-2</v>
      </c>
      <c r="AU676">
        <v>5.1307499999999999E-2</v>
      </c>
      <c r="AW676">
        <v>9.2193000000000011E-2</v>
      </c>
      <c r="AX676">
        <v>7.6399399999999992E-2</v>
      </c>
      <c r="AY676">
        <v>6.4946799999999999E-2</v>
      </c>
      <c r="AZ676">
        <v>6.1344899999999994E-2</v>
      </c>
      <c r="BA676">
        <v>5.1307499999999992E-2</v>
      </c>
      <c r="BC676" s="52">
        <v>100000</v>
      </c>
      <c r="BD676" s="52">
        <v>100000</v>
      </c>
      <c r="BE676">
        <v>0</v>
      </c>
      <c r="BF676">
        <v>0</v>
      </c>
      <c r="BG676">
        <v>0</v>
      </c>
    </row>
    <row r="677" spans="1:59">
      <c r="A677">
        <v>676</v>
      </c>
      <c r="E677">
        <v>9795.2054794520554</v>
      </c>
      <c r="K677">
        <v>1689.786157302183</v>
      </c>
      <c r="L677">
        <v>1730.6211573021831</v>
      </c>
      <c r="M677">
        <v>1771.4561573021831</v>
      </c>
      <c r="N677">
        <v>1812.2911573021831</v>
      </c>
      <c r="O677">
        <v>1853.1261573021832</v>
      </c>
      <c r="Q677">
        <v>35102.737345951311</v>
      </c>
      <c r="R677">
        <v>34154.381945508962</v>
      </c>
      <c r="S677">
        <v>33206.026545066612</v>
      </c>
      <c r="T677">
        <v>32257.671144624263</v>
      </c>
      <c r="U677">
        <v>31309.315744181913</v>
      </c>
      <c r="W677">
        <v>0</v>
      </c>
      <c r="AB677">
        <v>1</v>
      </c>
      <c r="AC677">
        <v>1</v>
      </c>
      <c r="AD677">
        <v>1</v>
      </c>
      <c r="AE677">
        <v>1</v>
      </c>
      <c r="AF677">
        <v>1</v>
      </c>
      <c r="AL677">
        <v>11.514725</v>
      </c>
      <c r="AM677" s="5">
        <v>9.5667247772216797</v>
      </c>
      <c r="AN677">
        <v>570.77625570776252</v>
      </c>
      <c r="AO677">
        <f t="shared" si="10"/>
        <v>26826.48401826484</v>
      </c>
      <c r="AP677">
        <v>684.93150684931504</v>
      </c>
      <c r="AQ677">
        <v>9.0534899999999988E-2</v>
      </c>
      <c r="AR677">
        <v>7.6824200000000009E-2</v>
      </c>
      <c r="AS677">
        <v>6.9363900000000006E-2</v>
      </c>
      <c r="AT677">
        <v>6.105E-2</v>
      </c>
      <c r="AU677">
        <v>5.1250900000000002E-2</v>
      </c>
      <c r="AW677">
        <v>9.0534899999999988E-2</v>
      </c>
      <c r="AX677">
        <v>7.6824199999999995E-2</v>
      </c>
      <c r="AY677">
        <v>6.9363900000000006E-2</v>
      </c>
      <c r="AZ677">
        <v>6.1050000000000007E-2</v>
      </c>
      <c r="BA677">
        <v>5.1250900000000002E-2</v>
      </c>
      <c r="BC677" s="52">
        <v>100000</v>
      </c>
      <c r="BD677" s="52">
        <v>100000</v>
      </c>
      <c r="BE677">
        <v>0</v>
      </c>
      <c r="BF677">
        <v>0</v>
      </c>
      <c r="BG677">
        <v>0</v>
      </c>
    </row>
    <row r="678" spans="1:59">
      <c r="A678">
        <v>677</v>
      </c>
      <c r="E678">
        <v>9795.2054794520554</v>
      </c>
      <c r="K678">
        <v>1907.5601141702105</v>
      </c>
      <c r="L678">
        <v>1948.8076141702104</v>
      </c>
      <c r="M678">
        <v>1990.0551141702103</v>
      </c>
      <c r="N678">
        <v>2031.3026141702103</v>
      </c>
      <c r="O678">
        <v>2072.5501141702102</v>
      </c>
      <c r="Q678">
        <v>40017.473140935297</v>
      </c>
      <c r="R678">
        <v>38936.33846015927</v>
      </c>
      <c r="S678">
        <v>37855.203779383242</v>
      </c>
      <c r="T678">
        <v>36774.069098607215</v>
      </c>
      <c r="U678">
        <v>35692.934417831188</v>
      </c>
      <c r="W678">
        <v>0</v>
      </c>
      <c r="AB678">
        <v>1</v>
      </c>
      <c r="AC678">
        <v>1</v>
      </c>
      <c r="AD678">
        <v>1</v>
      </c>
      <c r="AE678">
        <v>1</v>
      </c>
      <c r="AF678">
        <v>1</v>
      </c>
      <c r="AL678">
        <v>12.459390000000001</v>
      </c>
      <c r="AM678" s="5">
        <v>8.9646759033203125</v>
      </c>
      <c r="AN678">
        <v>570.77625570776252</v>
      </c>
      <c r="AO678">
        <f t="shared" si="10"/>
        <v>26826.48401826484</v>
      </c>
      <c r="AP678">
        <v>684.93150684931504</v>
      </c>
      <c r="AQ678">
        <v>9.2641199999999993E-2</v>
      </c>
      <c r="AR678">
        <v>7.74725E-2</v>
      </c>
      <c r="AS678">
        <v>7.0977999999999999E-2</v>
      </c>
      <c r="AT678">
        <v>6.1252600000000004E-2</v>
      </c>
      <c r="AU678">
        <v>5.1422099999999998E-2</v>
      </c>
      <c r="AW678">
        <v>9.2641199999999993E-2</v>
      </c>
      <c r="AX678">
        <v>7.7472499999999986E-2</v>
      </c>
      <c r="AY678">
        <v>7.0977999999999999E-2</v>
      </c>
      <c r="AZ678">
        <v>6.1252600000000004E-2</v>
      </c>
      <c r="BA678">
        <v>5.1422099999999998E-2</v>
      </c>
      <c r="BC678" s="52">
        <v>100000</v>
      </c>
      <c r="BD678" s="52">
        <v>100000</v>
      </c>
      <c r="BE678">
        <v>0</v>
      </c>
      <c r="BF678">
        <v>0</v>
      </c>
      <c r="BG678">
        <v>0</v>
      </c>
    </row>
    <row r="679" spans="1:59">
      <c r="A679">
        <v>678</v>
      </c>
      <c r="E679">
        <v>9795.2054794520554</v>
      </c>
      <c r="K679">
        <v>2784.4787747136593</v>
      </c>
      <c r="L679">
        <v>2824.6262747136593</v>
      </c>
      <c r="M679">
        <v>2864.7737747136593</v>
      </c>
      <c r="N679">
        <v>2904.9212747136594</v>
      </c>
      <c r="O679">
        <v>2945.0687747136594</v>
      </c>
      <c r="Q679">
        <v>55006.588211282193</v>
      </c>
      <c r="R679">
        <v>53520.499127262468</v>
      </c>
      <c r="S679">
        <v>52034.410043242744</v>
      </c>
      <c r="T679">
        <v>50548.32095922302</v>
      </c>
      <c r="U679">
        <v>49062.231875203295</v>
      </c>
      <c r="W679">
        <v>0</v>
      </c>
      <c r="AB679">
        <v>1</v>
      </c>
      <c r="AC679">
        <v>1</v>
      </c>
      <c r="AD679">
        <v>1</v>
      </c>
      <c r="AE679">
        <v>1</v>
      </c>
      <c r="AF679">
        <v>1</v>
      </c>
      <c r="AL679">
        <v>10.681442000000001</v>
      </c>
      <c r="AM679" s="5">
        <v>7.7368650436401367</v>
      </c>
      <c r="AN679">
        <v>570.77625570776252</v>
      </c>
      <c r="AO679">
        <f t="shared" si="10"/>
        <v>26826.48401826484</v>
      </c>
      <c r="AP679">
        <v>684.93150684931504</v>
      </c>
      <c r="AQ679">
        <v>9.7796099999999997E-2</v>
      </c>
      <c r="AR679">
        <v>8.1132599999999999E-2</v>
      </c>
      <c r="AS679">
        <v>7.4472399999999994E-2</v>
      </c>
      <c r="AT679">
        <v>6.2493699999999999E-2</v>
      </c>
      <c r="AU679">
        <v>5.26791E-2</v>
      </c>
      <c r="AW679">
        <v>9.7796099999999983E-2</v>
      </c>
      <c r="AX679">
        <v>8.1132599999999985E-2</v>
      </c>
      <c r="AY679">
        <v>7.4472399999999994E-2</v>
      </c>
      <c r="AZ679">
        <v>6.2493699999999999E-2</v>
      </c>
      <c r="BA679">
        <v>5.2679099999999993E-2</v>
      </c>
      <c r="BC679" s="52">
        <v>100000</v>
      </c>
      <c r="BD679" s="52">
        <v>100000</v>
      </c>
      <c r="BE679">
        <v>0</v>
      </c>
      <c r="BF679">
        <v>0</v>
      </c>
      <c r="BG679">
        <v>0</v>
      </c>
    </row>
    <row r="680" spans="1:59">
      <c r="A680">
        <v>679</v>
      </c>
      <c r="E680">
        <v>9795.2054794520554</v>
      </c>
      <c r="K680">
        <v>4369.4539367317648</v>
      </c>
      <c r="L680">
        <v>4412.0764367317643</v>
      </c>
      <c r="M680">
        <v>4454.6989367317638</v>
      </c>
      <c r="N680">
        <v>4497.3214367317632</v>
      </c>
      <c r="O680">
        <v>4539.9439367317627</v>
      </c>
      <c r="Q680">
        <v>65487.381657639169</v>
      </c>
      <c r="R680">
        <v>63718.137523362289</v>
      </c>
      <c r="S680">
        <v>61948.89338908541</v>
      </c>
      <c r="T680">
        <v>60179.64925480853</v>
      </c>
      <c r="U680">
        <v>58410.40512053165</v>
      </c>
      <c r="W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L680">
        <v>10.303474</v>
      </c>
      <c r="AM680" s="5">
        <v>6.88128662109375</v>
      </c>
      <c r="AN680">
        <v>570.77625570776252</v>
      </c>
      <c r="AO680">
        <f t="shared" si="10"/>
        <v>26826.48401826484</v>
      </c>
      <c r="AP680">
        <v>684.93150684931504</v>
      </c>
      <c r="AQ680">
        <v>0.10531499999999999</v>
      </c>
      <c r="AR680">
        <v>9.2286400000000005E-2</v>
      </c>
      <c r="AS680">
        <v>7.7811699999999998E-2</v>
      </c>
      <c r="AT680">
        <v>6.4855800000000005E-2</v>
      </c>
      <c r="AU680">
        <v>5.4122500000000004E-2</v>
      </c>
      <c r="AW680">
        <v>0.10531499999999998</v>
      </c>
      <c r="AX680">
        <v>9.2286400000000005E-2</v>
      </c>
      <c r="AY680">
        <v>7.7811699999999998E-2</v>
      </c>
      <c r="AZ680">
        <v>6.4855800000000005E-2</v>
      </c>
      <c r="BA680">
        <v>5.4122500000000004E-2</v>
      </c>
      <c r="BC680" s="52">
        <v>100000</v>
      </c>
      <c r="BD680" s="52">
        <v>100000</v>
      </c>
      <c r="BE680">
        <v>0</v>
      </c>
      <c r="BF680">
        <v>0</v>
      </c>
      <c r="BG680">
        <v>0</v>
      </c>
    </row>
    <row r="681" spans="1:59">
      <c r="A681">
        <v>680</v>
      </c>
      <c r="E681">
        <v>9795.2054794520554</v>
      </c>
      <c r="K681">
        <v>5714.5283762107592</v>
      </c>
      <c r="L681">
        <v>5756.1883762107591</v>
      </c>
      <c r="M681">
        <v>5797.8483762107589</v>
      </c>
      <c r="N681">
        <v>5839.5083762107588</v>
      </c>
      <c r="O681">
        <v>5881.1683762107587</v>
      </c>
      <c r="Q681">
        <v>60723.143913204527</v>
      </c>
      <c r="R681">
        <v>59082.613121279624</v>
      </c>
      <c r="S681">
        <v>57442.082329354722</v>
      </c>
      <c r="T681">
        <v>55801.551537429819</v>
      </c>
      <c r="U681">
        <v>54161.020745504917</v>
      </c>
      <c r="W681">
        <v>0</v>
      </c>
      <c r="AB681">
        <v>1</v>
      </c>
      <c r="AC681">
        <v>1</v>
      </c>
      <c r="AD681">
        <v>1</v>
      </c>
      <c r="AE681">
        <v>1</v>
      </c>
      <c r="AF681">
        <v>1</v>
      </c>
      <c r="AL681">
        <v>9.2303660000000001</v>
      </c>
      <c r="AM681" s="5">
        <v>6.0567131042480469</v>
      </c>
      <c r="AN681">
        <v>570.77625570776252</v>
      </c>
      <c r="AO681">
        <f t="shared" si="10"/>
        <v>26826.48401826484</v>
      </c>
      <c r="AP681">
        <v>684.93150684931504</v>
      </c>
      <c r="AQ681">
        <v>0.106672</v>
      </c>
      <c r="AR681">
        <v>9.5294000000000004E-2</v>
      </c>
      <c r="AS681">
        <v>8.0477900000000005E-2</v>
      </c>
      <c r="AT681">
        <v>6.580670000000001E-2</v>
      </c>
      <c r="AU681">
        <v>5.4869399999999999E-2</v>
      </c>
      <c r="AW681">
        <v>0.106672</v>
      </c>
      <c r="AX681">
        <v>9.5294000000000004E-2</v>
      </c>
      <c r="AY681">
        <v>8.0477900000000005E-2</v>
      </c>
      <c r="AZ681">
        <v>6.580670000000001E-2</v>
      </c>
      <c r="BA681">
        <v>5.4869399999999999E-2</v>
      </c>
      <c r="BC681" s="52">
        <v>100000</v>
      </c>
      <c r="BD681" s="52">
        <v>100000</v>
      </c>
      <c r="BE681">
        <v>0</v>
      </c>
      <c r="BF681">
        <v>0</v>
      </c>
      <c r="BG681">
        <v>0</v>
      </c>
    </row>
    <row r="682" spans="1:59">
      <c r="A682">
        <v>681</v>
      </c>
      <c r="E682">
        <v>9795.2054794520554</v>
      </c>
      <c r="K682">
        <v>4838.7742822815781</v>
      </c>
      <c r="L682">
        <v>4886.126782281578</v>
      </c>
      <c r="M682">
        <v>4933.479282281578</v>
      </c>
      <c r="N682">
        <v>4980.8317822815779</v>
      </c>
      <c r="O682">
        <v>5028.1842822815779</v>
      </c>
      <c r="Q682">
        <v>59462.006363588764</v>
      </c>
      <c r="R682">
        <v>57855.54717838447</v>
      </c>
      <c r="S682">
        <v>56249.087993180176</v>
      </c>
      <c r="T682">
        <v>54642.628807975882</v>
      </c>
      <c r="U682">
        <v>53036.169622771587</v>
      </c>
      <c r="W682">
        <v>2.035E-2</v>
      </c>
      <c r="AB682">
        <v>1</v>
      </c>
      <c r="AC682">
        <v>1</v>
      </c>
      <c r="AD682">
        <v>1</v>
      </c>
      <c r="AE682">
        <v>1</v>
      </c>
      <c r="AF682">
        <v>1</v>
      </c>
      <c r="AL682">
        <v>8.0495289999999997</v>
      </c>
      <c r="AM682" s="5">
        <v>3.7753746509552002</v>
      </c>
      <c r="AN682">
        <v>570.77625570776252</v>
      </c>
      <c r="AO682">
        <f t="shared" si="10"/>
        <v>26826.48401826484</v>
      </c>
      <c r="AP682">
        <v>684.93150684931504</v>
      </c>
      <c r="AQ682">
        <v>0.106659</v>
      </c>
      <c r="AR682">
        <v>9.5466599999999999E-2</v>
      </c>
      <c r="AS682">
        <v>7.9574200000000012E-2</v>
      </c>
      <c r="AT682">
        <v>6.6220699999999993E-2</v>
      </c>
      <c r="AU682">
        <v>5.56889E-2</v>
      </c>
      <c r="AW682">
        <v>0.10665899999999999</v>
      </c>
      <c r="AX682">
        <v>9.5466599999999999E-2</v>
      </c>
      <c r="AY682">
        <v>7.9574200000000025E-2</v>
      </c>
      <c r="AZ682">
        <v>6.6220699999999993E-2</v>
      </c>
      <c r="BA682">
        <v>5.56889E-2</v>
      </c>
      <c r="BC682" s="52">
        <v>100000</v>
      </c>
      <c r="BD682" s="52">
        <v>100000</v>
      </c>
      <c r="BE682">
        <v>0</v>
      </c>
      <c r="BF682">
        <v>0</v>
      </c>
      <c r="BG682">
        <v>0</v>
      </c>
    </row>
    <row r="683" spans="1:59">
      <c r="A683">
        <v>682</v>
      </c>
      <c r="E683">
        <v>9795.2054794520554</v>
      </c>
      <c r="K683">
        <v>4291.42797357584</v>
      </c>
      <c r="L683">
        <v>4363.4479735758396</v>
      </c>
      <c r="M683">
        <v>4435.46797357584</v>
      </c>
      <c r="N683">
        <v>4507.4879735758404</v>
      </c>
      <c r="O683">
        <v>4579.5079735758409</v>
      </c>
      <c r="Q683">
        <v>57891.651103842378</v>
      </c>
      <c r="R683">
        <v>56327.61752426593</v>
      </c>
      <c r="S683">
        <v>54763.583944689482</v>
      </c>
      <c r="T683">
        <v>53199.550365113035</v>
      </c>
      <c r="U683">
        <v>51635.516785536587</v>
      </c>
      <c r="W683">
        <v>9.7000000000000003E-2</v>
      </c>
      <c r="AB683">
        <v>1</v>
      </c>
      <c r="AC683">
        <v>1</v>
      </c>
      <c r="AD683">
        <v>1</v>
      </c>
      <c r="AE683">
        <v>1</v>
      </c>
      <c r="AF683">
        <v>1</v>
      </c>
      <c r="AL683">
        <v>8.0645170000000004</v>
      </c>
      <c r="AM683" s="5">
        <v>2.0471639633178711</v>
      </c>
      <c r="AN683">
        <v>570.77625570776252</v>
      </c>
      <c r="AO683">
        <f t="shared" si="10"/>
        <v>26826.48401826484</v>
      </c>
      <c r="AP683">
        <v>684.93150684931504</v>
      </c>
      <c r="AQ683">
        <v>0.10595099999999999</v>
      </c>
      <c r="AR683">
        <v>9.0704099999999996E-2</v>
      </c>
      <c r="AS683">
        <v>7.8677800000000006E-2</v>
      </c>
      <c r="AT683">
        <v>6.4549200000000001E-2</v>
      </c>
      <c r="AU683">
        <v>5.4457400000000003E-2</v>
      </c>
      <c r="AW683">
        <v>0.105951</v>
      </c>
      <c r="AX683">
        <v>9.0704099999999996E-2</v>
      </c>
      <c r="AY683">
        <v>7.8677800000000006E-2</v>
      </c>
      <c r="AZ683">
        <v>6.4549200000000001E-2</v>
      </c>
      <c r="BA683">
        <v>5.4457400000000003E-2</v>
      </c>
      <c r="BC683" s="52">
        <v>100000</v>
      </c>
      <c r="BD683" s="52">
        <v>100000</v>
      </c>
      <c r="BE683">
        <v>0</v>
      </c>
      <c r="BF683">
        <v>0</v>
      </c>
      <c r="BG683">
        <v>0</v>
      </c>
    </row>
    <row r="684" spans="1:59">
      <c r="A684">
        <v>683</v>
      </c>
      <c r="E684">
        <v>9795.2054794520554</v>
      </c>
      <c r="K684">
        <v>4368.289370117498</v>
      </c>
      <c r="L684">
        <v>4471.9593701174981</v>
      </c>
      <c r="M684">
        <v>4575.6293701174982</v>
      </c>
      <c r="N684">
        <v>4679.2993701174983</v>
      </c>
      <c r="O684">
        <v>4782.9693701174983</v>
      </c>
      <c r="Q684">
        <v>56340.257394665598</v>
      </c>
      <c r="R684">
        <v>54818.137144316846</v>
      </c>
      <c r="S684">
        <v>53296.016893968095</v>
      </c>
      <c r="T684">
        <v>51773.896643619344</v>
      </c>
      <c r="U684">
        <v>50251.776393270593</v>
      </c>
      <c r="W684">
        <v>4.9599999999999998E-2</v>
      </c>
      <c r="AB684">
        <v>1</v>
      </c>
      <c r="AC684">
        <v>1</v>
      </c>
      <c r="AD684">
        <v>1</v>
      </c>
      <c r="AE684">
        <v>1</v>
      </c>
      <c r="AF684">
        <v>1</v>
      </c>
      <c r="AL684">
        <v>8.4002149999999993</v>
      </c>
      <c r="AM684" s="5">
        <v>0.80678725242614746</v>
      </c>
      <c r="AN684">
        <v>570.77625570776252</v>
      </c>
      <c r="AO684">
        <f t="shared" si="10"/>
        <v>26826.48401826484</v>
      </c>
      <c r="AP684">
        <v>684.93150684931504</v>
      </c>
      <c r="AQ684">
        <v>0.10380800000000001</v>
      </c>
      <c r="AR684">
        <v>9.0077900000000002E-2</v>
      </c>
      <c r="AS684">
        <v>7.7622200000000002E-2</v>
      </c>
      <c r="AT684">
        <v>6.4471000000000001E-2</v>
      </c>
      <c r="AU684">
        <v>5.4221600000000002E-2</v>
      </c>
      <c r="AW684">
        <v>0.103808</v>
      </c>
      <c r="AX684">
        <v>9.0077900000000002E-2</v>
      </c>
      <c r="AY684">
        <v>7.7622200000000016E-2</v>
      </c>
      <c r="AZ684">
        <v>6.4471000000000001E-2</v>
      </c>
      <c r="BA684">
        <v>5.4221599999999995E-2</v>
      </c>
      <c r="BC684" s="52">
        <v>100000</v>
      </c>
      <c r="BD684" s="52">
        <v>100000</v>
      </c>
      <c r="BE684">
        <v>0</v>
      </c>
      <c r="BF684">
        <v>0</v>
      </c>
      <c r="BG684">
        <v>0</v>
      </c>
    </row>
    <row r="685" spans="1:59">
      <c r="A685">
        <v>684</v>
      </c>
      <c r="E685">
        <v>9795.2054794520554</v>
      </c>
      <c r="K685">
        <v>5050.7254060782689</v>
      </c>
      <c r="L685">
        <v>5220.667906078269</v>
      </c>
      <c r="M685">
        <v>5390.6104060782691</v>
      </c>
      <c r="N685">
        <v>5560.5529060782692</v>
      </c>
      <c r="O685">
        <v>5730.4954060782693</v>
      </c>
      <c r="Q685">
        <v>53980.812759531327</v>
      </c>
      <c r="R685">
        <v>52522.436600226341</v>
      </c>
      <c r="S685">
        <v>51064.060440921356</v>
      </c>
      <c r="T685">
        <v>49605.68428161637</v>
      </c>
      <c r="U685">
        <v>48147.308122311384</v>
      </c>
      <c r="W685">
        <v>8.0560000000000007E-2</v>
      </c>
      <c r="AB685">
        <v>1</v>
      </c>
      <c r="AC685">
        <v>1</v>
      </c>
      <c r="AD685">
        <v>1</v>
      </c>
      <c r="AE685">
        <v>1</v>
      </c>
      <c r="AF685">
        <v>1</v>
      </c>
      <c r="AL685">
        <v>8.8588970000000007</v>
      </c>
      <c r="AM685" s="5">
        <v>2.4081194400787349</v>
      </c>
      <c r="AN685">
        <v>570.77625570776252</v>
      </c>
      <c r="AO685">
        <f t="shared" si="10"/>
        <v>26826.48401826484</v>
      </c>
      <c r="AP685">
        <v>684.93150684931504</v>
      </c>
      <c r="AQ685">
        <v>0.10365000000000001</v>
      </c>
      <c r="AR685">
        <v>8.9990600000000004E-2</v>
      </c>
      <c r="AS685">
        <v>7.7688900000000005E-2</v>
      </c>
      <c r="AT685">
        <v>6.4285999999999996E-2</v>
      </c>
      <c r="AU685">
        <v>5.42751E-2</v>
      </c>
      <c r="AW685">
        <v>0.10365000000000001</v>
      </c>
      <c r="AX685">
        <v>8.9990600000000018E-2</v>
      </c>
      <c r="AY685">
        <v>7.7688899999999991E-2</v>
      </c>
      <c r="AZ685">
        <v>6.4285999999999996E-2</v>
      </c>
      <c r="BA685">
        <v>5.4275100000000007E-2</v>
      </c>
      <c r="BC685" s="52">
        <v>100000</v>
      </c>
      <c r="BD685" s="52">
        <v>100000</v>
      </c>
      <c r="BE685">
        <v>0</v>
      </c>
      <c r="BF685">
        <v>0</v>
      </c>
      <c r="BG685">
        <v>0</v>
      </c>
    </row>
    <row r="686" spans="1:59">
      <c r="A686">
        <v>685</v>
      </c>
      <c r="E686">
        <v>9795.2054794520554</v>
      </c>
      <c r="K686">
        <v>4872.5467140953369</v>
      </c>
      <c r="L686">
        <v>5083.6017140953372</v>
      </c>
      <c r="M686">
        <v>5294.6567140953375</v>
      </c>
      <c r="N686">
        <v>5505.7117140953378</v>
      </c>
      <c r="O686">
        <v>5716.7667140953381</v>
      </c>
      <c r="Q686">
        <v>53157.911087520137</v>
      </c>
      <c r="R686">
        <v>51721.76690495947</v>
      </c>
      <c r="S686">
        <v>50285.62272239881</v>
      </c>
      <c r="T686">
        <v>48849.47853983815</v>
      </c>
      <c r="U686">
        <v>47413.33435727749</v>
      </c>
      <c r="W686">
        <v>0.11517000000000001</v>
      </c>
      <c r="AB686">
        <v>1</v>
      </c>
      <c r="AC686">
        <v>1</v>
      </c>
      <c r="AD686">
        <v>1</v>
      </c>
      <c r="AE686">
        <v>1</v>
      </c>
      <c r="AF686">
        <v>1</v>
      </c>
      <c r="AL686">
        <v>11.066682</v>
      </c>
      <c r="AM686" s="5">
        <v>2.9424350261688228</v>
      </c>
      <c r="AN686">
        <v>570.77625570776252</v>
      </c>
      <c r="AO686">
        <f t="shared" si="10"/>
        <v>26826.48401826484</v>
      </c>
      <c r="AP686">
        <v>684.93150684931504</v>
      </c>
      <c r="AQ686">
        <v>0.10369</v>
      </c>
      <c r="AR686">
        <v>9.0005600000000005E-2</v>
      </c>
      <c r="AS686">
        <v>7.7654000000000001E-2</v>
      </c>
      <c r="AT686">
        <v>6.4270899999999992E-2</v>
      </c>
      <c r="AU686">
        <v>5.4233900000000002E-2</v>
      </c>
      <c r="AW686">
        <v>0.10368999999999999</v>
      </c>
      <c r="AX686">
        <v>9.0005600000000005E-2</v>
      </c>
      <c r="AY686">
        <v>7.7653999999999987E-2</v>
      </c>
      <c r="AZ686">
        <v>6.4270899999999992E-2</v>
      </c>
      <c r="BA686">
        <v>5.4233900000000002E-2</v>
      </c>
      <c r="BC686" s="52">
        <v>100000</v>
      </c>
      <c r="BD686" s="52">
        <v>100000</v>
      </c>
      <c r="BE686">
        <v>0</v>
      </c>
      <c r="BF686">
        <v>0</v>
      </c>
      <c r="BG686">
        <v>0</v>
      </c>
    </row>
    <row r="687" spans="1:59">
      <c r="A687">
        <v>686</v>
      </c>
      <c r="E687">
        <v>9795.2054794520554</v>
      </c>
      <c r="K687">
        <v>4862.06561456693</v>
      </c>
      <c r="L687">
        <v>5132.214781233597</v>
      </c>
      <c r="M687">
        <v>5402.3639479002632</v>
      </c>
      <c r="N687">
        <v>5672.5131145669293</v>
      </c>
      <c r="O687">
        <v>5942.6622812335954</v>
      </c>
      <c r="Q687">
        <v>52285.948254829484</v>
      </c>
      <c r="R687">
        <v>50873.36151300963</v>
      </c>
      <c r="S687">
        <v>49460.774771189775</v>
      </c>
      <c r="T687">
        <v>48048.188029369921</v>
      </c>
      <c r="U687">
        <v>46635.601287550067</v>
      </c>
      <c r="W687">
        <v>7.3790000000000008E-2</v>
      </c>
      <c r="AB687">
        <v>1</v>
      </c>
      <c r="AC687">
        <v>1</v>
      </c>
      <c r="AD687">
        <v>1</v>
      </c>
      <c r="AE687">
        <v>1</v>
      </c>
      <c r="AF687">
        <v>1</v>
      </c>
      <c r="AL687">
        <v>12.719469999999999</v>
      </c>
      <c r="AM687" s="5">
        <v>2.5649209022521968</v>
      </c>
      <c r="AN687">
        <v>570.77625570776252</v>
      </c>
      <c r="AO687">
        <f t="shared" si="10"/>
        <v>26826.48401826484</v>
      </c>
      <c r="AP687">
        <v>684.93150684931504</v>
      </c>
      <c r="AQ687">
        <v>0.10414</v>
      </c>
      <c r="AR687">
        <v>9.0153200000000003E-2</v>
      </c>
      <c r="AS687">
        <v>7.7819999999999986E-2</v>
      </c>
      <c r="AT687">
        <v>6.4285599999999998E-2</v>
      </c>
      <c r="AU687">
        <v>5.4233900000000002E-2</v>
      </c>
      <c r="AW687">
        <v>0.10414</v>
      </c>
      <c r="AX687">
        <v>9.0153200000000003E-2</v>
      </c>
      <c r="AY687">
        <v>7.7819999999999986E-2</v>
      </c>
      <c r="AZ687">
        <v>6.4285599999999998E-2</v>
      </c>
      <c r="BA687">
        <v>5.4233900000000002E-2</v>
      </c>
      <c r="BC687" s="52">
        <v>100000</v>
      </c>
      <c r="BD687" s="52">
        <v>100000</v>
      </c>
      <c r="BE687">
        <v>0</v>
      </c>
      <c r="BF687">
        <v>0</v>
      </c>
      <c r="BG687">
        <v>0</v>
      </c>
    </row>
    <row r="688" spans="1:59">
      <c r="A688">
        <v>687</v>
      </c>
      <c r="E688">
        <v>9795.2054794520554</v>
      </c>
      <c r="K688">
        <v>4842.2679821243819</v>
      </c>
      <c r="L688">
        <v>5174.7304821243815</v>
      </c>
      <c r="M688">
        <v>5507.1929821243812</v>
      </c>
      <c r="N688">
        <v>5839.6554821243808</v>
      </c>
      <c r="O688">
        <v>6172.1179821243804</v>
      </c>
      <c r="Q688">
        <v>53097.711867300422</v>
      </c>
      <c r="R688">
        <v>51663.19405993243</v>
      </c>
      <c r="S688">
        <v>50228.676252564444</v>
      </c>
      <c r="T688">
        <v>48794.158445196459</v>
      </c>
      <c r="U688">
        <v>47359.640637828474</v>
      </c>
      <c r="W688">
        <v>8.0030000000000004E-2</v>
      </c>
      <c r="AB688">
        <v>1</v>
      </c>
      <c r="AC688">
        <v>1</v>
      </c>
      <c r="AD688">
        <v>1</v>
      </c>
      <c r="AE688">
        <v>1</v>
      </c>
      <c r="AF688">
        <v>1</v>
      </c>
      <c r="AL688">
        <v>12.965809</v>
      </c>
      <c r="AM688" s="5">
        <v>1.44880211353302</v>
      </c>
      <c r="AN688">
        <v>570.77625570776252</v>
      </c>
      <c r="AO688">
        <f t="shared" si="10"/>
        <v>26826.48401826484</v>
      </c>
      <c r="AP688">
        <v>684.93150684931504</v>
      </c>
      <c r="AQ688">
        <v>0.10559600000000001</v>
      </c>
      <c r="AR688">
        <v>9.263890000000001E-2</v>
      </c>
      <c r="AS688">
        <v>7.8512299999999993E-2</v>
      </c>
      <c r="AT688">
        <v>6.489700000000001E-2</v>
      </c>
      <c r="AU688">
        <v>5.4709199999999999E-2</v>
      </c>
      <c r="AW688">
        <v>0.10559600000000001</v>
      </c>
      <c r="AX688">
        <v>9.263890000000001E-2</v>
      </c>
      <c r="AY688">
        <v>7.8512299999999993E-2</v>
      </c>
      <c r="AZ688">
        <v>6.489700000000001E-2</v>
      </c>
      <c r="BA688">
        <v>5.4709199999999999E-2</v>
      </c>
      <c r="BC688" s="52">
        <v>100000</v>
      </c>
      <c r="BD688" s="52">
        <v>100000</v>
      </c>
      <c r="BE688">
        <v>0</v>
      </c>
      <c r="BF688">
        <v>0</v>
      </c>
      <c r="BG688">
        <v>0</v>
      </c>
    </row>
    <row r="689" spans="1:59">
      <c r="A689">
        <v>688</v>
      </c>
      <c r="E689">
        <v>9795.2054794520554</v>
      </c>
      <c r="K689">
        <v>4553.4554617860349</v>
      </c>
      <c r="L689">
        <v>4976.7187951193682</v>
      </c>
      <c r="M689">
        <v>5399.9821284527015</v>
      </c>
      <c r="N689">
        <v>5823.2454617860349</v>
      </c>
      <c r="O689">
        <v>6246.5087951193682</v>
      </c>
      <c r="Q689">
        <v>53603.572338151571</v>
      </c>
      <c r="R689">
        <v>52155.387918150489</v>
      </c>
      <c r="S689">
        <v>50707.203498149407</v>
      </c>
      <c r="T689">
        <v>49259.019078148325</v>
      </c>
      <c r="U689">
        <v>47810.834658147243</v>
      </c>
      <c r="W689">
        <v>2.5319999999999999E-2</v>
      </c>
      <c r="AB689">
        <v>1</v>
      </c>
      <c r="AC689">
        <v>1</v>
      </c>
      <c r="AD689">
        <v>1</v>
      </c>
      <c r="AE689">
        <v>1</v>
      </c>
      <c r="AF689">
        <v>1</v>
      </c>
      <c r="AL689">
        <v>11.1681595</v>
      </c>
      <c r="AM689" s="5">
        <v>2.4533991813659668</v>
      </c>
      <c r="AN689">
        <v>570.77625570776252</v>
      </c>
      <c r="AO689">
        <f t="shared" si="10"/>
        <v>26826.48401826484</v>
      </c>
      <c r="AP689">
        <v>684.93150684931504</v>
      </c>
      <c r="AQ689">
        <v>0.105488</v>
      </c>
      <c r="AR689">
        <v>9.2060100000000006E-2</v>
      </c>
      <c r="AS689">
        <v>7.84773E-2</v>
      </c>
      <c r="AT689">
        <v>6.5512799999999996E-2</v>
      </c>
      <c r="AU689">
        <v>5.4741199999999997E-2</v>
      </c>
      <c r="AW689">
        <v>0.10548800000000001</v>
      </c>
      <c r="AX689">
        <v>9.206010000000002E-2</v>
      </c>
      <c r="AY689">
        <v>7.8477300000000014E-2</v>
      </c>
      <c r="AZ689">
        <v>6.5512799999999996E-2</v>
      </c>
      <c r="BA689">
        <v>5.4741200000000004E-2</v>
      </c>
      <c r="BC689" s="52">
        <v>100000</v>
      </c>
      <c r="BD689" s="52">
        <v>100000</v>
      </c>
      <c r="BE689">
        <v>0</v>
      </c>
      <c r="BF689">
        <v>0</v>
      </c>
      <c r="BG689">
        <v>0</v>
      </c>
    </row>
    <row r="690" spans="1:59">
      <c r="A690">
        <v>689</v>
      </c>
      <c r="E690">
        <v>9795.2054794520554</v>
      </c>
      <c r="K690">
        <v>4922.623078508841</v>
      </c>
      <c r="L690">
        <v>5549.5980785088414</v>
      </c>
      <c r="M690">
        <v>6176.5730785088417</v>
      </c>
      <c r="N690">
        <v>6803.5480785088421</v>
      </c>
      <c r="O690">
        <v>7430.5230785088424</v>
      </c>
      <c r="Q690">
        <v>56661.409400341581</v>
      </c>
      <c r="R690">
        <v>55130.612724409693</v>
      </c>
      <c r="S690">
        <v>53599.816048477805</v>
      </c>
      <c r="T690">
        <v>52069.019372545918</v>
      </c>
      <c r="U690">
        <v>50538.22269661403</v>
      </c>
      <c r="W690">
        <v>0</v>
      </c>
      <c r="AB690">
        <v>1</v>
      </c>
      <c r="AC690">
        <v>1</v>
      </c>
      <c r="AD690">
        <v>1</v>
      </c>
      <c r="AE690">
        <v>1</v>
      </c>
      <c r="AF690">
        <v>1</v>
      </c>
      <c r="AL690">
        <v>10.672075</v>
      </c>
      <c r="AM690" s="5">
        <v>4.2235641479492188</v>
      </c>
      <c r="AN690">
        <v>570.77625570776252</v>
      </c>
      <c r="AO690">
        <f t="shared" si="10"/>
        <v>26826.48401826484</v>
      </c>
      <c r="AP690">
        <v>684.93150684931504</v>
      </c>
      <c r="AQ690">
        <v>0.10549</v>
      </c>
      <c r="AR690">
        <v>9.1988200000000006E-2</v>
      </c>
      <c r="AS690">
        <v>7.8191099999999999E-2</v>
      </c>
      <c r="AT690">
        <v>6.5265699999999996E-2</v>
      </c>
      <c r="AU690">
        <v>5.4637600000000001E-2</v>
      </c>
      <c r="AW690">
        <v>0.10549000000000001</v>
      </c>
      <c r="AX690">
        <v>9.1988200000000006E-2</v>
      </c>
      <c r="AY690">
        <v>7.8191099999999999E-2</v>
      </c>
      <c r="AZ690">
        <v>6.5265699999999996E-2</v>
      </c>
      <c r="BA690">
        <v>5.4637599999999995E-2</v>
      </c>
      <c r="BC690" s="52">
        <v>100000</v>
      </c>
      <c r="BD690" s="52">
        <v>100000</v>
      </c>
      <c r="BE690">
        <v>0</v>
      </c>
      <c r="BF690">
        <v>0</v>
      </c>
      <c r="BG690">
        <v>0</v>
      </c>
    </row>
    <row r="691" spans="1:59">
      <c r="A691">
        <v>690</v>
      </c>
      <c r="E691">
        <v>9795.2054794520554</v>
      </c>
      <c r="K691">
        <v>6709.068264795229</v>
      </c>
      <c r="L691">
        <v>7495.3999314618959</v>
      </c>
      <c r="M691">
        <v>8281.7315981285628</v>
      </c>
      <c r="N691">
        <v>9068.0632647952298</v>
      </c>
      <c r="O691">
        <v>9854.3949314618967</v>
      </c>
      <c r="Q691">
        <v>58065.619627479857</v>
      </c>
      <c r="R691">
        <v>56496.886014309785</v>
      </c>
      <c r="S691">
        <v>54928.152401139712</v>
      </c>
      <c r="T691">
        <v>53359.41878796964</v>
      </c>
      <c r="U691">
        <v>51790.685174799568</v>
      </c>
      <c r="W691">
        <v>0</v>
      </c>
      <c r="AB691">
        <v>1</v>
      </c>
      <c r="AC691">
        <v>1</v>
      </c>
      <c r="AD691">
        <v>1</v>
      </c>
      <c r="AE691">
        <v>1</v>
      </c>
      <c r="AF691">
        <v>1</v>
      </c>
      <c r="AL691">
        <v>10.431882999999999</v>
      </c>
      <c r="AM691" s="5">
        <v>4.7648143768310547</v>
      </c>
      <c r="AN691">
        <v>570.77625570776252</v>
      </c>
      <c r="AO691">
        <f t="shared" si="10"/>
        <v>26826.48401826484</v>
      </c>
      <c r="AP691">
        <v>684.93150684931504</v>
      </c>
      <c r="AQ691">
        <v>0.10575100000000001</v>
      </c>
      <c r="AR691">
        <v>9.169419999999999E-2</v>
      </c>
      <c r="AS691">
        <v>7.8000600000000003E-2</v>
      </c>
      <c r="AT691">
        <v>6.5181200000000009E-2</v>
      </c>
      <c r="AU691">
        <v>5.44059E-2</v>
      </c>
      <c r="AW691">
        <v>0.10575100000000003</v>
      </c>
      <c r="AX691">
        <v>9.169419999999999E-2</v>
      </c>
      <c r="AY691">
        <v>7.8000600000000017E-2</v>
      </c>
      <c r="AZ691">
        <v>6.5181200000000009E-2</v>
      </c>
      <c r="BA691">
        <v>5.4405899999999993E-2</v>
      </c>
      <c r="BC691" s="52">
        <v>100000</v>
      </c>
      <c r="BD691" s="52">
        <v>100000</v>
      </c>
      <c r="BE691">
        <v>0</v>
      </c>
      <c r="BF691">
        <v>0</v>
      </c>
      <c r="BG691">
        <v>0</v>
      </c>
    </row>
    <row r="692" spans="1:59">
      <c r="A692">
        <v>691</v>
      </c>
      <c r="E692">
        <v>9795.2054794520554</v>
      </c>
      <c r="K692">
        <v>7853.8372466202081</v>
      </c>
      <c r="L692">
        <v>8673.3055799535414</v>
      </c>
      <c r="M692">
        <v>9492.7739132868755</v>
      </c>
      <c r="N692">
        <v>10312.24224662021</v>
      </c>
      <c r="O692">
        <v>11131.710579953544</v>
      </c>
      <c r="Q692">
        <v>58575.192784844432</v>
      </c>
      <c r="R692">
        <v>56992.692255309201</v>
      </c>
      <c r="S692">
        <v>55410.19172577397</v>
      </c>
      <c r="T692">
        <v>53827.691196238738</v>
      </c>
      <c r="U692">
        <v>52245.190666703507</v>
      </c>
      <c r="W692">
        <v>0</v>
      </c>
      <c r="AB692">
        <v>1</v>
      </c>
      <c r="AC692">
        <v>1</v>
      </c>
      <c r="AD692">
        <v>1</v>
      </c>
      <c r="AE692">
        <v>1</v>
      </c>
      <c r="AF692">
        <v>1</v>
      </c>
      <c r="AL692">
        <v>10.435822999999999</v>
      </c>
      <c r="AM692" s="5">
        <v>3.3209331035614009</v>
      </c>
      <c r="AN692">
        <v>570.77625570776252</v>
      </c>
      <c r="AO692">
        <f t="shared" si="10"/>
        <v>26826.48401826484</v>
      </c>
      <c r="AP692">
        <v>684.93150684931504</v>
      </c>
      <c r="AQ692">
        <v>0.104259</v>
      </c>
      <c r="AR692">
        <v>9.0621499999999994E-2</v>
      </c>
      <c r="AS692">
        <v>7.7597800000000008E-2</v>
      </c>
      <c r="AT692">
        <v>6.4848100000000006E-2</v>
      </c>
      <c r="AU692">
        <v>5.4391100000000005E-2</v>
      </c>
      <c r="AW692">
        <v>0.104259</v>
      </c>
      <c r="AX692">
        <v>9.0621500000000008E-2</v>
      </c>
      <c r="AY692">
        <v>7.7597800000000008E-2</v>
      </c>
      <c r="AZ692">
        <v>6.4848100000000006E-2</v>
      </c>
      <c r="BA692">
        <v>5.4391100000000012E-2</v>
      </c>
      <c r="BC692" s="52">
        <v>100000</v>
      </c>
      <c r="BD692" s="52">
        <v>100000</v>
      </c>
      <c r="BE692">
        <v>0</v>
      </c>
      <c r="BF692">
        <v>0</v>
      </c>
      <c r="BG692">
        <v>0</v>
      </c>
    </row>
    <row r="693" spans="1:59">
      <c r="A693">
        <v>692</v>
      </c>
      <c r="E693">
        <v>9795.2054794520554</v>
      </c>
      <c r="K693">
        <v>8243.96706239983</v>
      </c>
      <c r="L693">
        <v>8993.5870623998308</v>
      </c>
      <c r="M693">
        <v>9743.2070623998297</v>
      </c>
      <c r="N693">
        <v>10492.827062399829</v>
      </c>
      <c r="O693">
        <v>11242.447062399828</v>
      </c>
      <c r="Q693">
        <v>58167.454635352267</v>
      </c>
      <c r="R693">
        <v>56595.969790457129</v>
      </c>
      <c r="S693">
        <v>55024.484945561991</v>
      </c>
      <c r="T693">
        <v>53453.000100666854</v>
      </c>
      <c r="U693">
        <v>51881.515255771716</v>
      </c>
      <c r="W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L693">
        <v>11.389408</v>
      </c>
      <c r="AM693" s="5">
        <v>5.3664770126342773</v>
      </c>
      <c r="AN693">
        <v>570.77625570776252</v>
      </c>
      <c r="AO693">
        <f t="shared" si="10"/>
        <v>26826.48401826484</v>
      </c>
      <c r="AP693">
        <v>684.93150684931504</v>
      </c>
      <c r="AQ693">
        <v>0.102687</v>
      </c>
      <c r="AR693">
        <v>8.971599999999999E-2</v>
      </c>
      <c r="AS693">
        <v>7.7086200000000007E-2</v>
      </c>
      <c r="AT693">
        <v>6.4213699999999999E-2</v>
      </c>
      <c r="AU693">
        <v>5.3498499999999997E-2</v>
      </c>
      <c r="AW693">
        <v>0.10268700000000001</v>
      </c>
      <c r="AX693">
        <v>8.9716000000000004E-2</v>
      </c>
      <c r="AY693">
        <v>7.7086200000000007E-2</v>
      </c>
      <c r="AZ693">
        <v>6.4213699999999999E-2</v>
      </c>
      <c r="BA693">
        <v>5.3498499999999991E-2</v>
      </c>
      <c r="BC693" s="52">
        <v>100000</v>
      </c>
      <c r="BD693" s="52">
        <v>100000</v>
      </c>
      <c r="BE693">
        <v>0</v>
      </c>
      <c r="BF693">
        <v>0</v>
      </c>
      <c r="BG693">
        <v>0</v>
      </c>
    </row>
    <row r="694" spans="1:59">
      <c r="A694">
        <v>693</v>
      </c>
      <c r="E694">
        <v>9795.2054794520554</v>
      </c>
      <c r="K694">
        <v>7314.6429042143436</v>
      </c>
      <c r="L694">
        <v>7958.3379042143433</v>
      </c>
      <c r="M694">
        <v>8602.0329042143439</v>
      </c>
      <c r="N694">
        <v>9245.7279042143437</v>
      </c>
      <c r="O694">
        <v>9889.4229042143434</v>
      </c>
      <c r="Q694">
        <v>56332.832021638773</v>
      </c>
      <c r="R694">
        <v>54810.912378754147</v>
      </c>
      <c r="S694">
        <v>53288.99273586952</v>
      </c>
      <c r="T694">
        <v>51767.073092984894</v>
      </c>
      <c r="U694">
        <v>50245.153450100268</v>
      </c>
      <c r="W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L694">
        <v>11.927393</v>
      </c>
      <c r="AM694" s="5">
        <v>8.7511663436889648</v>
      </c>
      <c r="AN694">
        <v>570.77625570776252</v>
      </c>
      <c r="AO694">
        <f t="shared" si="10"/>
        <v>26826.48401826484</v>
      </c>
      <c r="AP694">
        <v>684.93150684931504</v>
      </c>
      <c r="AQ694">
        <v>9.9991699999999989E-2</v>
      </c>
      <c r="AR694">
        <v>8.5522199999999993E-2</v>
      </c>
      <c r="AS694">
        <v>7.556220000000001E-2</v>
      </c>
      <c r="AT694">
        <v>6.3014200000000006E-2</v>
      </c>
      <c r="AU694">
        <v>5.2891100000000003E-2</v>
      </c>
      <c r="AW694">
        <v>9.9991700000000003E-2</v>
      </c>
      <c r="AX694">
        <v>8.5522199999999979E-2</v>
      </c>
      <c r="AY694">
        <v>7.556220000000001E-2</v>
      </c>
      <c r="AZ694">
        <v>6.3014200000000006E-2</v>
      </c>
      <c r="BA694">
        <v>5.289110000000001E-2</v>
      </c>
      <c r="BC694" s="52">
        <v>100000</v>
      </c>
      <c r="BD694" s="52">
        <v>100000</v>
      </c>
      <c r="BE694">
        <v>0</v>
      </c>
      <c r="BF694">
        <v>0</v>
      </c>
      <c r="BG694">
        <v>0</v>
      </c>
    </row>
    <row r="695" spans="1:59">
      <c r="A695">
        <v>694</v>
      </c>
      <c r="E695">
        <v>9795.2054794520554</v>
      </c>
      <c r="K695">
        <v>6212.9628871172627</v>
      </c>
      <c r="L695">
        <v>6734.8928871172629</v>
      </c>
      <c r="M695">
        <v>7256.8228871172632</v>
      </c>
      <c r="N695">
        <v>7778.7528871172635</v>
      </c>
      <c r="O695">
        <v>8300.6828871172638</v>
      </c>
      <c r="Q695">
        <v>50881.738027691201</v>
      </c>
      <c r="R695">
        <v>49507.088223109546</v>
      </c>
      <c r="S695">
        <v>48132.43841852789</v>
      </c>
      <c r="T695">
        <v>46757.788613946235</v>
      </c>
      <c r="U695">
        <v>45383.13880936458</v>
      </c>
      <c r="W695">
        <v>0</v>
      </c>
      <c r="AB695">
        <v>1</v>
      </c>
      <c r="AC695">
        <v>1</v>
      </c>
      <c r="AD695">
        <v>1</v>
      </c>
      <c r="AE695">
        <v>1</v>
      </c>
      <c r="AF695">
        <v>1</v>
      </c>
      <c r="AL695">
        <v>10.962197</v>
      </c>
      <c r="AM695" s="5">
        <v>5.9143152236938477</v>
      </c>
      <c r="AN695">
        <v>570.77625570776252</v>
      </c>
      <c r="AO695">
        <f t="shared" si="10"/>
        <v>26826.48401826484</v>
      </c>
      <c r="AP695">
        <v>684.93150684931504</v>
      </c>
      <c r="AQ695">
        <v>9.4339099999999995E-2</v>
      </c>
      <c r="AR695">
        <v>8.1500500000000003E-2</v>
      </c>
      <c r="AS695">
        <v>7.3133600000000007E-2</v>
      </c>
      <c r="AT695">
        <v>6.2527299999999994E-2</v>
      </c>
      <c r="AU695">
        <v>5.2391800000000002E-2</v>
      </c>
      <c r="AW695">
        <v>9.4339099999999995E-2</v>
      </c>
      <c r="AX695">
        <v>8.1500500000000017E-2</v>
      </c>
      <c r="AY695">
        <v>7.3133600000000007E-2</v>
      </c>
      <c r="AZ695">
        <v>6.2527299999999994E-2</v>
      </c>
      <c r="BA695">
        <v>5.2391800000000002E-2</v>
      </c>
      <c r="BC695" s="52">
        <v>100000</v>
      </c>
      <c r="BD695" s="52">
        <v>100000</v>
      </c>
      <c r="BE695">
        <v>0</v>
      </c>
      <c r="BF695">
        <v>0</v>
      </c>
      <c r="BG695">
        <v>0</v>
      </c>
    </row>
    <row r="696" spans="1:59">
      <c r="A696">
        <v>695</v>
      </c>
      <c r="E696">
        <v>9795.2054794520554</v>
      </c>
      <c r="K696">
        <v>5966.0747648925462</v>
      </c>
      <c r="L696">
        <v>6425.8572648925465</v>
      </c>
      <c r="M696">
        <v>6885.6397648925467</v>
      </c>
      <c r="N696">
        <v>7345.422264892547</v>
      </c>
      <c r="O696">
        <v>7805.2047648925472</v>
      </c>
      <c r="Q696">
        <v>41946.107271491819</v>
      </c>
      <c r="R696">
        <v>40812.867522184191</v>
      </c>
      <c r="S696">
        <v>39679.627772876564</v>
      </c>
      <c r="T696">
        <v>38546.388023568936</v>
      </c>
      <c r="U696">
        <v>37413.148274261308</v>
      </c>
      <c r="W696">
        <v>0</v>
      </c>
      <c r="AB696">
        <v>1</v>
      </c>
      <c r="AC696">
        <v>1</v>
      </c>
      <c r="AD696">
        <v>1</v>
      </c>
      <c r="AE696">
        <v>1</v>
      </c>
      <c r="AF696">
        <v>1</v>
      </c>
      <c r="AL696">
        <v>15.121297</v>
      </c>
      <c r="AM696" s="5">
        <v>6.3461594581604004</v>
      </c>
      <c r="AN696">
        <v>570.77625570776252</v>
      </c>
      <c r="AO696">
        <f t="shared" si="10"/>
        <v>26826.48401826484</v>
      </c>
      <c r="AP696">
        <v>684.93150684931504</v>
      </c>
      <c r="AQ696">
        <v>9.3051800000000004E-2</v>
      </c>
      <c r="AR696">
        <v>8.042959999999999E-2</v>
      </c>
      <c r="AS696">
        <v>7.0843699999999996E-2</v>
      </c>
      <c r="AT696">
        <v>6.1845199999999996E-2</v>
      </c>
      <c r="AU696">
        <v>5.1982500000000001E-2</v>
      </c>
      <c r="AW696">
        <v>9.3051800000000004E-2</v>
      </c>
      <c r="AX696">
        <v>8.0429599999999976E-2</v>
      </c>
      <c r="AY696">
        <v>7.0843699999999996E-2</v>
      </c>
      <c r="AZ696">
        <v>6.1845200000000003E-2</v>
      </c>
      <c r="BA696">
        <v>5.1982500000000001E-2</v>
      </c>
      <c r="BC696" s="52">
        <v>100000</v>
      </c>
      <c r="BD696" s="52">
        <v>100000</v>
      </c>
      <c r="BE696">
        <v>0</v>
      </c>
      <c r="BF696">
        <v>0</v>
      </c>
      <c r="BG696">
        <v>0</v>
      </c>
    </row>
    <row r="697" spans="1:59">
      <c r="A697">
        <v>696</v>
      </c>
      <c r="E697">
        <v>9795.2054794520554</v>
      </c>
      <c r="K697">
        <v>4446.3153332734219</v>
      </c>
      <c r="L697">
        <v>4835.342833273422</v>
      </c>
      <c r="M697">
        <v>5224.3703332734221</v>
      </c>
      <c r="N697">
        <v>5613.3978332734223</v>
      </c>
      <c r="O697">
        <v>6002.4253332734224</v>
      </c>
      <c r="Q697">
        <v>33792.936753658607</v>
      </c>
      <c r="R697">
        <v>32879.967666193508</v>
      </c>
      <c r="S697">
        <v>31966.998578728409</v>
      </c>
      <c r="T697">
        <v>31054.029491263311</v>
      </c>
      <c r="U697">
        <v>30141.060403798212</v>
      </c>
      <c r="W697">
        <v>0</v>
      </c>
      <c r="AB697">
        <v>1</v>
      </c>
      <c r="AC697">
        <v>1</v>
      </c>
      <c r="AD697">
        <v>1</v>
      </c>
      <c r="AE697">
        <v>1</v>
      </c>
      <c r="AF697">
        <v>1</v>
      </c>
      <c r="AL697">
        <v>13.083722</v>
      </c>
      <c r="AM697" s="5">
        <v>6.7724237442016602</v>
      </c>
      <c r="AN697">
        <v>570.77625570776252</v>
      </c>
      <c r="AO697">
        <f t="shared" si="10"/>
        <v>26826.48401826484</v>
      </c>
      <c r="AP697">
        <v>684.93150684931504</v>
      </c>
      <c r="AQ697">
        <v>9.2259600000000011E-2</v>
      </c>
      <c r="AR697">
        <v>7.9199900000000004E-2</v>
      </c>
      <c r="AS697">
        <v>6.4521099999999998E-2</v>
      </c>
      <c r="AT697">
        <v>6.10599E-2</v>
      </c>
      <c r="AU697">
        <v>5.1486899999999995E-2</v>
      </c>
      <c r="AW697">
        <v>9.2259600000000011E-2</v>
      </c>
      <c r="AX697">
        <v>7.9199900000000004E-2</v>
      </c>
      <c r="AY697">
        <v>6.4521099999999998E-2</v>
      </c>
      <c r="AZ697">
        <v>6.10599E-2</v>
      </c>
      <c r="BA697">
        <v>5.1486899999999988E-2</v>
      </c>
      <c r="BC697" s="52">
        <v>100000</v>
      </c>
      <c r="BD697" s="52">
        <v>100000</v>
      </c>
      <c r="BE697">
        <v>0</v>
      </c>
      <c r="BF697">
        <v>0</v>
      </c>
      <c r="BG697">
        <v>0</v>
      </c>
    </row>
    <row r="698" spans="1:59">
      <c r="A698">
        <v>697</v>
      </c>
      <c r="E698">
        <v>9795.2054794520554</v>
      </c>
      <c r="K698">
        <v>3508.8285685786732</v>
      </c>
      <c r="L698">
        <v>3829.631068578673</v>
      </c>
      <c r="M698">
        <v>4150.4335685786727</v>
      </c>
      <c r="N698">
        <v>4471.2360685786725</v>
      </c>
      <c r="O698">
        <v>4792.0385685786723</v>
      </c>
      <c r="Q698">
        <v>32950.124372301572</v>
      </c>
      <c r="R698">
        <v>32059.925180120441</v>
      </c>
      <c r="S698">
        <v>31169.72598793931</v>
      </c>
      <c r="T698">
        <v>30279.526795758178</v>
      </c>
      <c r="U698">
        <v>29389.327603577047</v>
      </c>
      <c r="W698">
        <v>0</v>
      </c>
      <c r="AB698">
        <v>1</v>
      </c>
      <c r="AC698">
        <v>1</v>
      </c>
      <c r="AD698">
        <v>1</v>
      </c>
      <c r="AE698">
        <v>1</v>
      </c>
      <c r="AF698">
        <v>1</v>
      </c>
      <c r="AL698">
        <v>10.916601999999999</v>
      </c>
      <c r="AM698" s="5">
        <v>7.6454896926879883</v>
      </c>
      <c r="AN698">
        <v>570.77625570776252</v>
      </c>
      <c r="AO698">
        <f t="shared" si="10"/>
        <v>26826.48401826484</v>
      </c>
      <c r="AP698">
        <v>684.93150684931504</v>
      </c>
      <c r="AQ698">
        <v>9.1996099999999997E-2</v>
      </c>
      <c r="AR698">
        <v>7.8347899999999998E-2</v>
      </c>
      <c r="AS698">
        <v>6.3286599999999998E-2</v>
      </c>
      <c r="AT698">
        <v>6.0667400000000003E-2</v>
      </c>
      <c r="AU698">
        <v>5.0779499999999998E-2</v>
      </c>
      <c r="AW698">
        <v>9.1996100000000011E-2</v>
      </c>
      <c r="AX698">
        <v>7.8347900000000012E-2</v>
      </c>
      <c r="AY698">
        <v>6.3286599999999998E-2</v>
      </c>
      <c r="AZ698">
        <v>6.0667399999999996E-2</v>
      </c>
      <c r="BA698">
        <v>5.0779499999999991E-2</v>
      </c>
      <c r="BC698" s="52">
        <v>100000</v>
      </c>
      <c r="BD698" s="52">
        <v>100000</v>
      </c>
      <c r="BE698">
        <v>0</v>
      </c>
      <c r="BF698">
        <v>0</v>
      </c>
      <c r="BG698">
        <v>0</v>
      </c>
    </row>
    <row r="699" spans="1:59">
      <c r="A699">
        <v>698</v>
      </c>
      <c r="E699">
        <v>9795.2054794520554</v>
      </c>
      <c r="K699">
        <v>2572.28778684597</v>
      </c>
      <c r="L699">
        <v>2751.8827868459703</v>
      </c>
      <c r="M699">
        <v>2931.4777868459705</v>
      </c>
      <c r="N699">
        <v>3111.0727868459708</v>
      </c>
      <c r="O699">
        <v>3290.667786845971</v>
      </c>
      <c r="Q699">
        <v>33578.048667363022</v>
      </c>
      <c r="R699">
        <v>32670.88511769065</v>
      </c>
      <c r="S699">
        <v>31763.721568018278</v>
      </c>
      <c r="T699">
        <v>30856.558018345906</v>
      </c>
      <c r="U699">
        <v>29949.394468673534</v>
      </c>
      <c r="W699">
        <v>0</v>
      </c>
      <c r="AB699">
        <v>1</v>
      </c>
      <c r="AC699">
        <v>1</v>
      </c>
      <c r="AD699">
        <v>1</v>
      </c>
      <c r="AE699">
        <v>1</v>
      </c>
      <c r="AF699">
        <v>1</v>
      </c>
      <c r="AL699">
        <v>11.813456</v>
      </c>
      <c r="AM699" s="5">
        <v>8.2833318710327148</v>
      </c>
      <c r="AN699">
        <v>570.77625570776252</v>
      </c>
      <c r="AO699">
        <f t="shared" si="10"/>
        <v>26826.48401826484</v>
      </c>
      <c r="AP699">
        <v>684.93150684931504</v>
      </c>
      <c r="AQ699">
        <v>9.1859499999999997E-2</v>
      </c>
      <c r="AR699">
        <v>7.8120400000000007E-2</v>
      </c>
      <c r="AS699">
        <v>6.2848899999999999E-2</v>
      </c>
      <c r="AT699">
        <v>6.0609900000000001E-2</v>
      </c>
      <c r="AU699">
        <v>5.0742500000000003E-2</v>
      </c>
      <c r="AW699">
        <v>9.1859499999999997E-2</v>
      </c>
      <c r="AX699">
        <v>7.812040000000002E-2</v>
      </c>
      <c r="AY699">
        <v>6.2848899999999999E-2</v>
      </c>
      <c r="AZ699">
        <v>6.0609900000000008E-2</v>
      </c>
      <c r="BA699">
        <v>5.074250000000001E-2</v>
      </c>
      <c r="BC699" s="52">
        <v>100000</v>
      </c>
      <c r="BD699" s="52">
        <v>100000</v>
      </c>
      <c r="BE699">
        <v>0</v>
      </c>
      <c r="BF699">
        <v>0</v>
      </c>
      <c r="BG699">
        <v>0</v>
      </c>
    </row>
    <row r="700" spans="1:59">
      <c r="A700">
        <v>699</v>
      </c>
      <c r="E700">
        <v>9795.2054794520554</v>
      </c>
      <c r="K700">
        <v>1889.36922923467</v>
      </c>
      <c r="L700">
        <v>1998.7592292346699</v>
      </c>
      <c r="M700">
        <v>2108.1492292346697</v>
      </c>
      <c r="N700">
        <v>2217.5392292346696</v>
      </c>
      <c r="O700">
        <v>2326.9292292346695</v>
      </c>
      <c r="Q700">
        <v>34254.161913373449</v>
      </c>
      <c r="R700">
        <v>33328.732106010008</v>
      </c>
      <c r="S700">
        <v>32403.302298646562</v>
      </c>
      <c r="T700">
        <v>31477.872491283117</v>
      </c>
      <c r="U700">
        <v>30552.442683919671</v>
      </c>
      <c r="W700">
        <v>0</v>
      </c>
      <c r="AB700">
        <v>1</v>
      </c>
      <c r="AC700">
        <v>1</v>
      </c>
      <c r="AD700">
        <v>1</v>
      </c>
      <c r="AE700">
        <v>1</v>
      </c>
      <c r="AF700">
        <v>1</v>
      </c>
      <c r="AL700">
        <v>13.21776</v>
      </c>
      <c r="AM700" s="5">
        <v>8.7310400009155273</v>
      </c>
      <c r="AN700">
        <v>570.77625570776252</v>
      </c>
      <c r="AO700">
        <f t="shared" si="10"/>
        <v>26826.48401826484</v>
      </c>
      <c r="AP700">
        <v>684.93150684931504</v>
      </c>
      <c r="AQ700">
        <v>9.14933E-2</v>
      </c>
      <c r="AR700">
        <v>7.7784699999999998E-2</v>
      </c>
      <c r="AS700">
        <v>6.2383099999999997E-2</v>
      </c>
      <c r="AT700">
        <v>6.0496099999999997E-2</v>
      </c>
      <c r="AU700">
        <v>5.0652500000000003E-2</v>
      </c>
      <c r="AW700">
        <v>9.1493299999999986E-2</v>
      </c>
      <c r="AX700">
        <v>7.7784699999999998E-2</v>
      </c>
      <c r="AY700">
        <v>6.2383099999999997E-2</v>
      </c>
      <c r="AZ700">
        <v>6.0496099999999997E-2</v>
      </c>
      <c r="BA700">
        <v>5.0652500000000003E-2</v>
      </c>
      <c r="BC700" s="52">
        <v>100000</v>
      </c>
      <c r="BD700" s="52">
        <v>100000</v>
      </c>
      <c r="BE700">
        <v>0</v>
      </c>
      <c r="BF700">
        <v>0</v>
      </c>
      <c r="BG700">
        <v>0</v>
      </c>
    </row>
    <row r="701" spans="1:59">
      <c r="A701">
        <v>700</v>
      </c>
      <c r="E701">
        <v>9795.2054794520554</v>
      </c>
      <c r="K701">
        <v>1672.9759554430145</v>
      </c>
      <c r="L701">
        <v>1727.8359554430144</v>
      </c>
      <c r="M701">
        <v>1782.6959554430146</v>
      </c>
      <c r="N701">
        <v>1837.5559554430147</v>
      </c>
      <c r="O701">
        <v>1892.4159554430148</v>
      </c>
      <c r="Q701">
        <v>36359.432788409897</v>
      </c>
      <c r="R701">
        <v>35377.125793129242</v>
      </c>
      <c r="S701">
        <v>34394.818797848588</v>
      </c>
      <c r="T701">
        <v>33412.511802567933</v>
      </c>
      <c r="U701">
        <v>32430.204807287279</v>
      </c>
      <c r="W701">
        <v>0</v>
      </c>
      <c r="AB701">
        <v>1</v>
      </c>
      <c r="AC701">
        <v>1</v>
      </c>
      <c r="AD701">
        <v>1</v>
      </c>
      <c r="AE701">
        <v>1</v>
      </c>
      <c r="AF701">
        <v>1</v>
      </c>
      <c r="AL701">
        <v>11.254930999999999</v>
      </c>
      <c r="AM701" s="5">
        <v>9.4422874450683594</v>
      </c>
      <c r="AN701">
        <v>570.77625570776252</v>
      </c>
      <c r="AO701">
        <f t="shared" si="10"/>
        <v>26826.48401826484</v>
      </c>
      <c r="AP701">
        <v>684.93150684931504</v>
      </c>
      <c r="AQ701">
        <v>8.7735600000000011E-2</v>
      </c>
      <c r="AR701">
        <v>5.9641699999999999E-2</v>
      </c>
      <c r="AS701">
        <v>5.8026600000000005E-2</v>
      </c>
      <c r="AT701">
        <v>5.78884E-2</v>
      </c>
      <c r="AU701">
        <v>4.98199E-2</v>
      </c>
      <c r="AW701">
        <v>8.7735600000000011E-2</v>
      </c>
      <c r="AX701">
        <v>5.9641700000000006E-2</v>
      </c>
      <c r="AY701">
        <v>5.8026599999999998E-2</v>
      </c>
      <c r="AZ701">
        <v>5.7888399999999993E-2</v>
      </c>
      <c r="BA701">
        <v>4.98199E-2</v>
      </c>
      <c r="BC701" s="52">
        <v>100000</v>
      </c>
      <c r="BD701" s="52">
        <v>100000</v>
      </c>
      <c r="BE701">
        <v>0</v>
      </c>
      <c r="BF701">
        <v>0</v>
      </c>
      <c r="BG701">
        <v>0</v>
      </c>
    </row>
    <row r="702" spans="1:59">
      <c r="A702">
        <v>701</v>
      </c>
      <c r="E702">
        <v>9795.2054794520554</v>
      </c>
      <c r="K702">
        <v>1838.1794225312674</v>
      </c>
      <c r="L702">
        <v>1887.6769225312673</v>
      </c>
      <c r="M702">
        <v>1937.1744225312673</v>
      </c>
      <c r="N702">
        <v>1986.6719225312672</v>
      </c>
      <c r="O702">
        <v>2036.1694225312672</v>
      </c>
      <c r="Q702">
        <v>41445.815154161653</v>
      </c>
      <c r="R702">
        <v>40326.091577739811</v>
      </c>
      <c r="S702">
        <v>39206.368001317969</v>
      </c>
      <c r="T702">
        <v>38086.644424896127</v>
      </c>
      <c r="U702">
        <v>36966.920848474285</v>
      </c>
      <c r="W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L702">
        <v>8.4709509999999995</v>
      </c>
      <c r="AM702" s="5">
        <v>9.2553138732910156</v>
      </c>
      <c r="AN702">
        <v>570.77625570776252</v>
      </c>
      <c r="AO702">
        <f t="shared" si="10"/>
        <v>26826.48401826484</v>
      </c>
      <c r="AP702">
        <v>684.93150684931504</v>
      </c>
      <c r="AQ702">
        <v>8.71667E-2</v>
      </c>
      <c r="AR702">
        <v>5.9141199999999998E-2</v>
      </c>
      <c r="AS702">
        <v>5.7996100000000002E-2</v>
      </c>
      <c r="AT702">
        <v>5.7721800000000004E-2</v>
      </c>
      <c r="AU702">
        <v>4.9271500000000003E-2</v>
      </c>
      <c r="AW702">
        <v>8.71667E-2</v>
      </c>
      <c r="AX702">
        <v>5.9141199999999991E-2</v>
      </c>
      <c r="AY702">
        <v>5.7996100000000009E-2</v>
      </c>
      <c r="AZ702">
        <v>5.7721800000000004E-2</v>
      </c>
      <c r="BA702">
        <v>4.927150000000001E-2</v>
      </c>
      <c r="BC702" s="52">
        <v>100000</v>
      </c>
      <c r="BD702" s="52">
        <v>100000</v>
      </c>
      <c r="BE702">
        <v>0</v>
      </c>
      <c r="BF702">
        <v>0</v>
      </c>
      <c r="BG702">
        <v>0</v>
      </c>
    </row>
    <row r="703" spans="1:59">
      <c r="A703">
        <v>702</v>
      </c>
      <c r="E703">
        <v>9795.2054794520554</v>
      </c>
      <c r="K703">
        <v>2312.8485392355442</v>
      </c>
      <c r="L703">
        <v>2361.8510392355442</v>
      </c>
      <c r="M703">
        <v>2410.8535392355443</v>
      </c>
      <c r="N703">
        <v>2459.8560392355444</v>
      </c>
      <c r="O703">
        <v>2508.8585392355444</v>
      </c>
      <c r="Q703">
        <v>56947.374938886547</v>
      </c>
      <c r="R703">
        <v>55408.852463148534</v>
      </c>
      <c r="S703">
        <v>53870.329987410521</v>
      </c>
      <c r="T703">
        <v>52331.807511672509</v>
      </c>
      <c r="U703">
        <v>50793.285035934496</v>
      </c>
      <c r="W703">
        <v>0</v>
      </c>
      <c r="AB703">
        <v>1</v>
      </c>
      <c r="AC703">
        <v>1</v>
      </c>
      <c r="AD703">
        <v>1</v>
      </c>
      <c r="AE703">
        <v>1</v>
      </c>
      <c r="AF703">
        <v>1</v>
      </c>
      <c r="AL703">
        <v>6.7869970000000004</v>
      </c>
      <c r="AM703" s="5">
        <v>9.0205812454223633</v>
      </c>
      <c r="AN703">
        <v>570.77625570776252</v>
      </c>
      <c r="AO703">
        <f t="shared" si="10"/>
        <v>26826.48401826484</v>
      </c>
      <c r="AP703">
        <v>684.93150684931504</v>
      </c>
      <c r="AQ703">
        <v>8.7506699999999993E-2</v>
      </c>
      <c r="AR703">
        <v>5.9216100000000001E-2</v>
      </c>
      <c r="AS703">
        <v>6.0183899999999999E-2</v>
      </c>
      <c r="AT703">
        <v>5.8017300000000001E-2</v>
      </c>
      <c r="AU703">
        <v>4.9348200000000002E-2</v>
      </c>
      <c r="AW703">
        <v>8.7506699999999979E-2</v>
      </c>
      <c r="AX703">
        <v>5.9216100000000008E-2</v>
      </c>
      <c r="AY703">
        <v>6.0183899999999999E-2</v>
      </c>
      <c r="AZ703">
        <v>5.8017300000000008E-2</v>
      </c>
      <c r="BA703">
        <v>4.9348199999999995E-2</v>
      </c>
      <c r="BC703" s="52">
        <v>100000</v>
      </c>
      <c r="BD703" s="52">
        <v>100000</v>
      </c>
      <c r="BE703">
        <v>0</v>
      </c>
      <c r="BF703">
        <v>0</v>
      </c>
      <c r="BG703">
        <v>0</v>
      </c>
    </row>
    <row r="704" spans="1:59">
      <c r="A704">
        <v>703</v>
      </c>
      <c r="E704">
        <v>9795.2054794520554</v>
      </c>
      <c r="K704">
        <v>3001.5841203358677</v>
      </c>
      <c r="L704">
        <v>3043.7941203358678</v>
      </c>
      <c r="M704">
        <v>3086.0041203358678</v>
      </c>
      <c r="N704">
        <v>3128.2141203358678</v>
      </c>
      <c r="O704">
        <v>3170.4241203358679</v>
      </c>
      <c r="Q704">
        <v>67844.68577975675</v>
      </c>
      <c r="R704">
        <v>66011.755383981654</v>
      </c>
      <c r="S704">
        <v>64178.824988206557</v>
      </c>
      <c r="T704">
        <v>62345.894592431461</v>
      </c>
      <c r="U704">
        <v>60512.964196656365</v>
      </c>
      <c r="W704">
        <v>0</v>
      </c>
      <c r="AB704">
        <v>1</v>
      </c>
      <c r="AC704">
        <v>1</v>
      </c>
      <c r="AD704">
        <v>1</v>
      </c>
      <c r="AE704">
        <v>1</v>
      </c>
      <c r="AF704">
        <v>1</v>
      </c>
      <c r="AL704">
        <v>8.2576590000000003</v>
      </c>
      <c r="AM704" s="5">
        <v>9.0674400329589844</v>
      </c>
      <c r="AN704">
        <v>570.77625570776252</v>
      </c>
      <c r="AO704">
        <f t="shared" si="10"/>
        <v>26826.48401826484</v>
      </c>
      <c r="AP704">
        <v>684.93150684931504</v>
      </c>
      <c r="AQ704">
        <v>8.8804000000000008E-2</v>
      </c>
      <c r="AR704">
        <v>6.7191000000000001E-2</v>
      </c>
      <c r="AS704">
        <v>6.3062300000000002E-2</v>
      </c>
      <c r="AT704">
        <v>5.8832200000000001E-2</v>
      </c>
      <c r="AU704">
        <v>4.9403700000000002E-2</v>
      </c>
      <c r="AW704">
        <v>8.8804000000000008E-2</v>
      </c>
      <c r="AX704">
        <v>6.7191000000000001E-2</v>
      </c>
      <c r="AY704">
        <v>6.3062300000000002E-2</v>
      </c>
      <c r="AZ704">
        <v>5.8832200000000001E-2</v>
      </c>
      <c r="BA704">
        <v>4.9403700000000009E-2</v>
      </c>
      <c r="BC704" s="52">
        <v>100000</v>
      </c>
      <c r="BD704" s="52">
        <v>100000</v>
      </c>
      <c r="BE704">
        <v>0</v>
      </c>
      <c r="BF704">
        <v>0</v>
      </c>
      <c r="BG704">
        <v>0</v>
      </c>
    </row>
    <row r="705" spans="1:59">
      <c r="A705">
        <v>704</v>
      </c>
      <c r="E705">
        <v>9795.2054794520554</v>
      </c>
      <c r="K705">
        <v>4302.2705724814095</v>
      </c>
      <c r="L705">
        <v>4343.7930724814096</v>
      </c>
      <c r="M705">
        <v>4385.3155724814096</v>
      </c>
      <c r="N705">
        <v>4426.8380724814097</v>
      </c>
      <c r="O705">
        <v>4468.3605724814097</v>
      </c>
      <c r="Q705">
        <v>62902.014344285883</v>
      </c>
      <c r="R705">
        <v>61202.617956431131</v>
      </c>
      <c r="S705">
        <v>59503.22156857638</v>
      </c>
      <c r="T705">
        <v>57803.825180721629</v>
      </c>
      <c r="U705">
        <v>56104.428792866878</v>
      </c>
      <c r="W705">
        <v>0</v>
      </c>
      <c r="AB705">
        <v>1</v>
      </c>
      <c r="AC705">
        <v>1</v>
      </c>
      <c r="AD705">
        <v>1</v>
      </c>
      <c r="AE705">
        <v>1</v>
      </c>
      <c r="AF705">
        <v>1</v>
      </c>
      <c r="AL705">
        <v>8.4607600000000005</v>
      </c>
      <c r="AM705" s="5">
        <v>7.9064650535583496</v>
      </c>
      <c r="AN705">
        <v>570.77625570776252</v>
      </c>
      <c r="AO705">
        <f t="shared" si="10"/>
        <v>26826.48401826484</v>
      </c>
      <c r="AP705">
        <v>684.93150684931504</v>
      </c>
      <c r="AQ705">
        <v>9.3045599999999992E-2</v>
      </c>
      <c r="AR705">
        <v>7.25547E-2</v>
      </c>
      <c r="AS705">
        <v>6.6797399999999993E-2</v>
      </c>
      <c r="AT705">
        <v>6.06562E-2</v>
      </c>
      <c r="AU705">
        <v>5.1154999999999999E-2</v>
      </c>
      <c r="AW705">
        <v>9.3045599999999992E-2</v>
      </c>
      <c r="AX705">
        <v>7.25547E-2</v>
      </c>
      <c r="AY705">
        <v>6.6797399999999993E-2</v>
      </c>
      <c r="AZ705">
        <v>6.0656200000000007E-2</v>
      </c>
      <c r="BA705">
        <v>5.1154999999999992E-2</v>
      </c>
      <c r="BC705" s="52">
        <v>100000</v>
      </c>
      <c r="BD705" s="52">
        <v>100000</v>
      </c>
      <c r="BE705">
        <v>0</v>
      </c>
      <c r="BF705">
        <v>0</v>
      </c>
      <c r="BG705">
        <v>0</v>
      </c>
    </row>
    <row r="706" spans="1:59">
      <c r="A706">
        <v>705</v>
      </c>
      <c r="E706">
        <v>9795.2054794520554</v>
      </c>
      <c r="K706">
        <v>4621.0434596798705</v>
      </c>
      <c r="L706">
        <v>4696.7759596798705</v>
      </c>
      <c r="M706">
        <v>4772.5084596798706</v>
      </c>
      <c r="N706">
        <v>4848.2409596798707</v>
      </c>
      <c r="O706">
        <v>4923.9734596798708</v>
      </c>
      <c r="Q706">
        <v>61587.825459484571</v>
      </c>
      <c r="R706">
        <v>59923.933943279291</v>
      </c>
      <c r="S706">
        <v>58260.042427074004</v>
      </c>
      <c r="T706">
        <v>56596.150910868717</v>
      </c>
      <c r="U706">
        <v>54932.25939466343</v>
      </c>
      <c r="W706">
        <v>4.9259999999999998E-2</v>
      </c>
      <c r="AB706">
        <v>1</v>
      </c>
      <c r="AC706">
        <v>1</v>
      </c>
      <c r="AD706">
        <v>1</v>
      </c>
      <c r="AE706">
        <v>1</v>
      </c>
      <c r="AF706">
        <v>1</v>
      </c>
      <c r="AL706">
        <v>8.3093369999999993</v>
      </c>
      <c r="AM706" s="5">
        <v>7.3343558311462402</v>
      </c>
      <c r="AN706">
        <v>570.77625570776252</v>
      </c>
      <c r="AO706">
        <f t="shared" si="10"/>
        <v>26826.48401826484</v>
      </c>
      <c r="AP706">
        <v>684.93150684931504</v>
      </c>
      <c r="AQ706">
        <v>9.2895900000000003E-2</v>
      </c>
      <c r="AR706">
        <v>7.1958900000000006E-2</v>
      </c>
      <c r="AS706">
        <v>6.6418400000000002E-2</v>
      </c>
      <c r="AT706">
        <v>5.9142899999999998E-2</v>
      </c>
      <c r="AU706">
        <v>4.99386E-2</v>
      </c>
      <c r="AW706">
        <v>9.2895900000000017E-2</v>
      </c>
      <c r="AX706">
        <v>7.1958900000000006E-2</v>
      </c>
      <c r="AY706">
        <v>6.6418400000000002E-2</v>
      </c>
      <c r="AZ706">
        <v>5.9142899999999998E-2</v>
      </c>
      <c r="BA706">
        <v>4.99386E-2</v>
      </c>
      <c r="BC706" s="52">
        <v>100000</v>
      </c>
      <c r="BD706" s="52">
        <v>100000</v>
      </c>
      <c r="BE706">
        <v>0</v>
      </c>
      <c r="BF706">
        <v>0</v>
      </c>
      <c r="BG706">
        <v>0</v>
      </c>
    </row>
    <row r="707" spans="1:59">
      <c r="A707">
        <v>706</v>
      </c>
      <c r="E707">
        <v>9795.2054794520554</v>
      </c>
      <c r="K707">
        <v>5027.0716992136749</v>
      </c>
      <c r="L707">
        <v>5147.5166992136747</v>
      </c>
      <c r="M707">
        <v>5267.9616992136744</v>
      </c>
      <c r="N707">
        <v>5388.4066992136741</v>
      </c>
      <c r="O707">
        <v>5508.8516992136738</v>
      </c>
      <c r="Q707">
        <v>59961.264316080968</v>
      </c>
      <c r="R707">
        <v>58341.316895445394</v>
      </c>
      <c r="S707">
        <v>56721.369474809821</v>
      </c>
      <c r="T707">
        <v>55101.422054174247</v>
      </c>
      <c r="U707">
        <v>53481.474633538674</v>
      </c>
      <c r="W707">
        <v>6.3640000000000002E-2</v>
      </c>
      <c r="AB707">
        <v>1</v>
      </c>
      <c r="AC707">
        <v>1</v>
      </c>
      <c r="AD707">
        <v>1</v>
      </c>
      <c r="AE707">
        <v>1</v>
      </c>
      <c r="AF707">
        <v>1</v>
      </c>
      <c r="AL707">
        <v>6.8189130000000002</v>
      </c>
      <c r="AM707" s="5">
        <v>6.6554503440856934</v>
      </c>
      <c r="AN707">
        <v>570.77625570776252</v>
      </c>
      <c r="AO707">
        <f t="shared" ref="AO707:AO770" si="11">235000000/8760</f>
        <v>26826.48401826484</v>
      </c>
      <c r="AP707">
        <v>684.93150684931504</v>
      </c>
      <c r="AQ707">
        <v>9.1309500000000002E-2</v>
      </c>
      <c r="AR707">
        <v>6.8850899999999993E-2</v>
      </c>
      <c r="AS707">
        <v>6.11166E-2</v>
      </c>
      <c r="AT707">
        <v>5.3673600000000002E-2</v>
      </c>
      <c r="AU707">
        <v>4.7448500000000005E-2</v>
      </c>
      <c r="AW707">
        <v>9.1309500000000002E-2</v>
      </c>
      <c r="AX707">
        <v>6.8850899999999993E-2</v>
      </c>
      <c r="AY707">
        <v>6.1116600000000007E-2</v>
      </c>
      <c r="AZ707">
        <v>5.3673600000000002E-2</v>
      </c>
      <c r="BA707">
        <v>4.7448500000000005E-2</v>
      </c>
      <c r="BC707" s="52">
        <v>100000</v>
      </c>
      <c r="BD707" s="52">
        <v>100000</v>
      </c>
      <c r="BE707">
        <v>0</v>
      </c>
      <c r="BF707">
        <v>0</v>
      </c>
      <c r="BG707">
        <v>0</v>
      </c>
    </row>
    <row r="708" spans="1:59">
      <c r="A708">
        <v>707</v>
      </c>
      <c r="E708">
        <v>9795.2054794520554</v>
      </c>
      <c r="K708">
        <v>5390.0539649287111</v>
      </c>
      <c r="L708">
        <v>5638.1214649287112</v>
      </c>
      <c r="M708">
        <v>5886.1889649287114</v>
      </c>
      <c r="N708">
        <v>6134.2564649287115</v>
      </c>
      <c r="O708">
        <v>6382.3239649287116</v>
      </c>
      <c r="Q708">
        <v>58356.473792861012</v>
      </c>
      <c r="R708">
        <v>56779.882299967358</v>
      </c>
      <c r="S708">
        <v>55203.290807073703</v>
      </c>
      <c r="T708">
        <v>53626.699314180049</v>
      </c>
      <c r="U708">
        <v>52050.107821286394</v>
      </c>
      <c r="W708">
        <v>0.21978999999999999</v>
      </c>
      <c r="AB708">
        <v>1</v>
      </c>
      <c r="AC708">
        <v>1</v>
      </c>
      <c r="AD708">
        <v>1</v>
      </c>
      <c r="AE708">
        <v>1</v>
      </c>
      <c r="AF708">
        <v>1</v>
      </c>
      <c r="AL708">
        <v>8.2616849999999999</v>
      </c>
      <c r="AM708" s="5">
        <v>5.7114906311035156</v>
      </c>
      <c r="AN708">
        <v>570.77625570776252</v>
      </c>
      <c r="AO708">
        <f t="shared" si="11"/>
        <v>26826.48401826484</v>
      </c>
      <c r="AP708">
        <v>684.93150684931504</v>
      </c>
      <c r="AQ708">
        <v>8.9996199999999998E-2</v>
      </c>
      <c r="AR708">
        <v>6.8263299999999999E-2</v>
      </c>
      <c r="AS708">
        <v>5.9284400000000001E-2</v>
      </c>
      <c r="AT708">
        <v>5.3668399999999998E-2</v>
      </c>
      <c r="AU708">
        <v>4.7459099999999997E-2</v>
      </c>
      <c r="AW708">
        <v>8.9996200000000012E-2</v>
      </c>
      <c r="AX708">
        <v>6.8263299999999999E-2</v>
      </c>
      <c r="AY708">
        <v>5.9284400000000001E-2</v>
      </c>
      <c r="AZ708">
        <v>5.3668399999999991E-2</v>
      </c>
      <c r="BA708">
        <v>4.745909999999999E-2</v>
      </c>
      <c r="BC708" s="52">
        <v>100000</v>
      </c>
      <c r="BD708" s="52">
        <v>100000</v>
      </c>
      <c r="BE708">
        <v>0</v>
      </c>
      <c r="BF708">
        <v>0</v>
      </c>
      <c r="BG708">
        <v>0</v>
      </c>
    </row>
    <row r="709" spans="1:59">
      <c r="A709">
        <v>708</v>
      </c>
      <c r="E709">
        <v>9795.2054794520554</v>
      </c>
      <c r="K709">
        <v>6150.9206372929193</v>
      </c>
      <c r="L709">
        <v>6466.2231372929191</v>
      </c>
      <c r="M709">
        <v>6781.5256372929189</v>
      </c>
      <c r="N709">
        <v>7096.8281372929187</v>
      </c>
      <c r="O709">
        <v>7412.1306372929184</v>
      </c>
      <c r="Q709">
        <v>55909.232550600078</v>
      </c>
      <c r="R709">
        <v>54398.75711156668</v>
      </c>
      <c r="S709">
        <v>52888.281672533281</v>
      </c>
      <c r="T709">
        <v>51377.806233499883</v>
      </c>
      <c r="U709">
        <v>49867.330794466485</v>
      </c>
      <c r="W709">
        <v>0.20771000000000001</v>
      </c>
      <c r="AB709">
        <v>1</v>
      </c>
      <c r="AC709">
        <v>1</v>
      </c>
      <c r="AD709">
        <v>1</v>
      </c>
      <c r="AE709">
        <v>1</v>
      </c>
      <c r="AF709">
        <v>1</v>
      </c>
      <c r="AL709">
        <v>9.2539490000000004</v>
      </c>
      <c r="AM709" s="5">
        <v>4.753016471862793</v>
      </c>
      <c r="AN709">
        <v>570.77625570776252</v>
      </c>
      <c r="AO709">
        <f t="shared" si="11"/>
        <v>26826.48401826484</v>
      </c>
      <c r="AP709">
        <v>684.93150684931504</v>
      </c>
      <c r="AQ709">
        <v>9.0492000000000003E-2</v>
      </c>
      <c r="AR709">
        <v>6.8743399999999996E-2</v>
      </c>
      <c r="AS709">
        <v>5.9321100000000002E-2</v>
      </c>
      <c r="AT709">
        <v>5.3737399999999998E-2</v>
      </c>
      <c r="AU709">
        <v>4.7420699999999996E-2</v>
      </c>
      <c r="AW709">
        <v>9.0492000000000003E-2</v>
      </c>
      <c r="AX709">
        <v>6.8743399999999996E-2</v>
      </c>
      <c r="AY709">
        <v>5.9321100000000002E-2</v>
      </c>
      <c r="AZ709">
        <v>5.3737400000000005E-2</v>
      </c>
      <c r="BA709">
        <v>4.7420699999999996E-2</v>
      </c>
      <c r="BC709" s="52">
        <v>100000</v>
      </c>
      <c r="BD709" s="52">
        <v>100000</v>
      </c>
      <c r="BE709">
        <v>0</v>
      </c>
      <c r="BF709">
        <v>0</v>
      </c>
      <c r="BG709">
        <v>0</v>
      </c>
    </row>
    <row r="710" spans="1:59">
      <c r="A710">
        <v>709</v>
      </c>
      <c r="E710">
        <v>9795.2054794520554</v>
      </c>
      <c r="K710">
        <v>5913.5860789407816</v>
      </c>
      <c r="L710">
        <v>6360.5535789407813</v>
      </c>
      <c r="M710">
        <v>6807.5210789407811</v>
      </c>
      <c r="N710">
        <v>7254.4885789407808</v>
      </c>
      <c r="O710">
        <v>7701.4560789407806</v>
      </c>
      <c r="Q710">
        <v>55057.486410395693</v>
      </c>
      <c r="R710">
        <v>53570.022226569141</v>
      </c>
      <c r="S710">
        <v>52082.558042742588</v>
      </c>
      <c r="T710">
        <v>50595.093858916036</v>
      </c>
      <c r="U710">
        <v>49107.629675089483</v>
      </c>
      <c r="W710">
        <v>0.14527999999999999</v>
      </c>
      <c r="AB710">
        <v>1</v>
      </c>
      <c r="AC710">
        <v>1</v>
      </c>
      <c r="AD710">
        <v>1</v>
      </c>
      <c r="AE710">
        <v>1</v>
      </c>
      <c r="AF710">
        <v>1</v>
      </c>
      <c r="AL710">
        <v>9.7864450000000005</v>
      </c>
      <c r="AM710" s="5">
        <v>3.6257567405700679</v>
      </c>
      <c r="AN710">
        <v>570.77625570776252</v>
      </c>
      <c r="AO710">
        <f t="shared" si="11"/>
        <v>26826.48401826484</v>
      </c>
      <c r="AP710">
        <v>684.93150684931504</v>
      </c>
      <c r="AQ710">
        <v>9.0649199999999999E-2</v>
      </c>
      <c r="AR710">
        <v>6.880639999999999E-2</v>
      </c>
      <c r="AS710">
        <v>5.97315E-2</v>
      </c>
      <c r="AT710">
        <v>5.3141800000000003E-2</v>
      </c>
      <c r="AU710">
        <v>4.7136499999999998E-2</v>
      </c>
      <c r="AW710">
        <v>9.0649199999999999E-2</v>
      </c>
      <c r="AX710">
        <v>6.880639999999999E-2</v>
      </c>
      <c r="AY710">
        <v>5.9731500000000007E-2</v>
      </c>
      <c r="AZ710">
        <v>5.3141800000000003E-2</v>
      </c>
      <c r="BA710">
        <v>4.7136499999999998E-2</v>
      </c>
      <c r="BC710" s="52">
        <v>100000</v>
      </c>
      <c r="BD710" s="52">
        <v>100000</v>
      </c>
      <c r="BE710">
        <v>0</v>
      </c>
      <c r="BF710">
        <v>0</v>
      </c>
      <c r="BG710">
        <v>0</v>
      </c>
    </row>
    <row r="711" spans="1:59">
      <c r="A711">
        <v>710</v>
      </c>
      <c r="E711">
        <v>9795.2054794520554</v>
      </c>
      <c r="K711">
        <v>5703.0098286381472</v>
      </c>
      <c r="L711">
        <v>6207.669828638147</v>
      </c>
      <c r="M711">
        <v>6712.3298286381469</v>
      </c>
      <c r="N711">
        <v>7216.9898286381467</v>
      </c>
      <c r="O711">
        <v>7721.6498286381466</v>
      </c>
      <c r="Q711">
        <v>54155.227463951502</v>
      </c>
      <c r="R711">
        <v>52692.139217803757</v>
      </c>
      <c r="S711">
        <v>51229.050971656012</v>
      </c>
      <c r="T711">
        <v>49765.962725508267</v>
      </c>
      <c r="U711">
        <v>48302.874479360522</v>
      </c>
      <c r="W711">
        <v>0.18223</v>
      </c>
      <c r="AB711">
        <v>1</v>
      </c>
      <c r="AC711">
        <v>1</v>
      </c>
      <c r="AD711">
        <v>1</v>
      </c>
      <c r="AE711">
        <v>1</v>
      </c>
      <c r="AF711">
        <v>1</v>
      </c>
      <c r="AL711">
        <v>9.9892059999999994</v>
      </c>
      <c r="AM711" s="5">
        <v>2.5483851432800289</v>
      </c>
      <c r="AN711">
        <v>570.77625570776252</v>
      </c>
      <c r="AO711">
        <f t="shared" si="11"/>
        <v>26826.48401826484</v>
      </c>
      <c r="AP711">
        <v>684.93150684931504</v>
      </c>
      <c r="AQ711">
        <v>9.3479100000000009E-2</v>
      </c>
      <c r="AR711">
        <v>6.8998500000000004E-2</v>
      </c>
      <c r="AS711">
        <v>5.9989500000000001E-2</v>
      </c>
      <c r="AT711">
        <v>5.4256900000000004E-2</v>
      </c>
      <c r="AU711">
        <v>4.7279500000000002E-2</v>
      </c>
      <c r="AW711">
        <v>9.3479100000000023E-2</v>
      </c>
      <c r="AX711">
        <v>6.8998500000000004E-2</v>
      </c>
      <c r="AY711">
        <v>5.9989500000000001E-2</v>
      </c>
      <c r="AZ711">
        <v>5.4256900000000011E-2</v>
      </c>
      <c r="BA711">
        <v>4.7279500000000002E-2</v>
      </c>
      <c r="BC711" s="52">
        <v>100000</v>
      </c>
      <c r="BD711" s="52">
        <v>100000</v>
      </c>
      <c r="BE711">
        <v>0</v>
      </c>
      <c r="BF711">
        <v>0</v>
      </c>
      <c r="BG711">
        <v>0</v>
      </c>
    </row>
    <row r="712" spans="1:59">
      <c r="A712">
        <v>711</v>
      </c>
      <c r="E712">
        <v>9795.2054794520554</v>
      </c>
      <c r="K712">
        <v>6028.7631440234363</v>
      </c>
      <c r="L712">
        <v>6530.3156440234361</v>
      </c>
      <c r="M712">
        <v>7031.8681440234359</v>
      </c>
      <c r="N712">
        <v>7533.4206440234357</v>
      </c>
      <c r="O712">
        <v>8034.9731440234355</v>
      </c>
      <c r="Q712">
        <v>55000.002038283354</v>
      </c>
      <c r="R712">
        <v>53514.090883745135</v>
      </c>
      <c r="S712">
        <v>52028.179729206917</v>
      </c>
      <c r="T712">
        <v>50542.268574668698</v>
      </c>
      <c r="U712">
        <v>49056.35742013048</v>
      </c>
      <c r="W712">
        <v>3.0269999999999998E-2</v>
      </c>
      <c r="AB712">
        <v>1</v>
      </c>
      <c r="AC712">
        <v>1</v>
      </c>
      <c r="AD712">
        <v>1</v>
      </c>
      <c r="AE712">
        <v>1</v>
      </c>
      <c r="AF712">
        <v>1</v>
      </c>
      <c r="AL712">
        <v>10.898336</v>
      </c>
      <c r="AM712" s="5">
        <v>3.002501249313354</v>
      </c>
      <c r="AN712">
        <v>570.77625570776252</v>
      </c>
      <c r="AO712">
        <f t="shared" si="11"/>
        <v>26826.48401826484</v>
      </c>
      <c r="AP712">
        <v>684.93150684931504</v>
      </c>
      <c r="AQ712">
        <v>9.9233099999999991E-2</v>
      </c>
      <c r="AR712">
        <v>8.3430400000000002E-2</v>
      </c>
      <c r="AS712">
        <v>6.7380399999999993E-2</v>
      </c>
      <c r="AT712">
        <v>5.9561599999999999E-2</v>
      </c>
      <c r="AU712">
        <v>4.9387199999999999E-2</v>
      </c>
      <c r="AW712">
        <v>9.9233100000000005E-2</v>
      </c>
      <c r="AX712">
        <v>8.3430400000000002E-2</v>
      </c>
      <c r="AY712">
        <v>6.7380399999999993E-2</v>
      </c>
      <c r="AZ712">
        <v>5.9561600000000006E-2</v>
      </c>
      <c r="BA712">
        <v>4.9387200000000006E-2</v>
      </c>
      <c r="BC712" s="52">
        <v>100000</v>
      </c>
      <c r="BD712" s="52">
        <v>100000</v>
      </c>
      <c r="BE712">
        <v>0</v>
      </c>
      <c r="BF712">
        <v>0</v>
      </c>
      <c r="BG712">
        <v>0</v>
      </c>
    </row>
    <row r="713" spans="1:59">
      <c r="A713">
        <v>712</v>
      </c>
      <c r="E713">
        <v>9795.2054794520554</v>
      </c>
      <c r="K713">
        <v>6366.1505063867708</v>
      </c>
      <c r="L713">
        <v>6858.9863397201043</v>
      </c>
      <c r="M713">
        <v>7351.8221730534378</v>
      </c>
      <c r="N713">
        <v>7844.6580063867714</v>
      </c>
      <c r="O713">
        <v>8337.493839720104</v>
      </c>
      <c r="Q713">
        <v>55524.576865574323</v>
      </c>
      <c r="R713">
        <v>54024.493500760902</v>
      </c>
      <c r="S713">
        <v>52524.410135947481</v>
      </c>
      <c r="T713">
        <v>51024.32677113406</v>
      </c>
      <c r="U713">
        <v>49524.243406320638</v>
      </c>
      <c r="W713">
        <v>5.0029999999999998E-2</v>
      </c>
      <c r="AB713">
        <v>1</v>
      </c>
      <c r="AC713">
        <v>1</v>
      </c>
      <c r="AD713">
        <v>1</v>
      </c>
      <c r="AE713">
        <v>1</v>
      </c>
      <c r="AF713">
        <v>1</v>
      </c>
      <c r="AL713">
        <v>9.88767</v>
      </c>
      <c r="AM713" s="5">
        <v>4.9871020317077637</v>
      </c>
      <c r="AN713">
        <v>570.77625570776252</v>
      </c>
      <c r="AO713">
        <f t="shared" si="11"/>
        <v>26826.48401826484</v>
      </c>
      <c r="AP713">
        <v>684.93150684931504</v>
      </c>
      <c r="AQ713">
        <v>0.10666500000000001</v>
      </c>
      <c r="AR713">
        <v>9.4417000000000001E-2</v>
      </c>
      <c r="AS713">
        <v>8.6997100000000008E-2</v>
      </c>
      <c r="AT713">
        <v>7.8814499999999996E-2</v>
      </c>
      <c r="AU713">
        <v>5.8499299999999997E-2</v>
      </c>
      <c r="AW713">
        <v>0.106665</v>
      </c>
      <c r="AX713">
        <v>9.4417000000000015E-2</v>
      </c>
      <c r="AY713">
        <v>8.6997100000000008E-2</v>
      </c>
      <c r="AZ713">
        <v>7.8814499999999996E-2</v>
      </c>
      <c r="BA713">
        <v>5.849929999999999E-2</v>
      </c>
      <c r="BC713" s="52">
        <v>100000</v>
      </c>
      <c r="BD713" s="52">
        <v>100000</v>
      </c>
      <c r="BE713">
        <v>0</v>
      </c>
      <c r="BF713">
        <v>0</v>
      </c>
      <c r="BG713">
        <v>0</v>
      </c>
    </row>
    <row r="714" spans="1:59">
      <c r="A714">
        <v>713</v>
      </c>
      <c r="E714">
        <v>9795.2054794520554</v>
      </c>
      <c r="K714">
        <v>7017.6571371573464</v>
      </c>
      <c r="L714">
        <v>7496.1388038240129</v>
      </c>
      <c r="M714">
        <v>7974.6204704906795</v>
      </c>
      <c r="N714">
        <v>8453.1021371573461</v>
      </c>
      <c r="O714">
        <v>8931.5838038240126</v>
      </c>
      <c r="Q714">
        <v>58696.120304794676</v>
      </c>
      <c r="R714">
        <v>57110.352728230093</v>
      </c>
      <c r="S714">
        <v>55524.585151665509</v>
      </c>
      <c r="T714">
        <v>53938.817575100926</v>
      </c>
      <c r="U714">
        <v>52353.049998536342</v>
      </c>
      <c r="W714">
        <v>0</v>
      </c>
      <c r="AB714">
        <v>1</v>
      </c>
      <c r="AC714">
        <v>1</v>
      </c>
      <c r="AD714">
        <v>1</v>
      </c>
      <c r="AE714">
        <v>1</v>
      </c>
      <c r="AF714">
        <v>1</v>
      </c>
      <c r="AL714">
        <v>8.5657750000000004</v>
      </c>
      <c r="AM714" s="5">
        <v>5.0416836738586426</v>
      </c>
      <c r="AN714">
        <v>570.77625570776252</v>
      </c>
      <c r="AO714">
        <f t="shared" si="11"/>
        <v>26826.48401826484</v>
      </c>
      <c r="AP714">
        <v>684.93150684931504</v>
      </c>
      <c r="AQ714">
        <v>0.112994</v>
      </c>
      <c r="AR714">
        <v>0.100753</v>
      </c>
      <c r="AS714">
        <v>9.4676400000000008E-2</v>
      </c>
      <c r="AT714">
        <v>9.9801199999999993E-2</v>
      </c>
      <c r="AU714">
        <v>6.5268199999999998E-2</v>
      </c>
      <c r="AW714">
        <v>0.112994</v>
      </c>
      <c r="AX714">
        <v>0.100753</v>
      </c>
      <c r="AY714">
        <v>9.4676400000000008E-2</v>
      </c>
      <c r="AZ714">
        <v>9.9801199999999993E-2</v>
      </c>
      <c r="BA714">
        <v>6.5268199999999998E-2</v>
      </c>
      <c r="BC714" s="52">
        <v>100000</v>
      </c>
      <c r="BD714" s="52">
        <v>100000</v>
      </c>
      <c r="BE714">
        <v>0</v>
      </c>
      <c r="BF714">
        <v>0</v>
      </c>
      <c r="BG714">
        <v>0</v>
      </c>
    </row>
    <row r="715" spans="1:59">
      <c r="A715">
        <v>714</v>
      </c>
      <c r="E715">
        <v>9795.2054794520554</v>
      </c>
      <c r="K715">
        <v>8765.0909932598533</v>
      </c>
      <c r="L715">
        <v>9253.4718265931861</v>
      </c>
      <c r="M715">
        <v>9741.8526599265188</v>
      </c>
      <c r="N715">
        <v>10230.233493259851</v>
      </c>
      <c r="O715">
        <v>10718.614326593184</v>
      </c>
      <c r="Q715">
        <v>60149.372409295167</v>
      </c>
      <c r="R715">
        <v>58524.342952404535</v>
      </c>
      <c r="S715">
        <v>56899.313495513903</v>
      </c>
      <c r="T715">
        <v>55274.284038623271</v>
      </c>
      <c r="U715">
        <v>53649.254581732639</v>
      </c>
      <c r="W715">
        <v>0</v>
      </c>
      <c r="AB715">
        <v>1</v>
      </c>
      <c r="AC715">
        <v>1</v>
      </c>
      <c r="AD715">
        <v>1</v>
      </c>
      <c r="AE715">
        <v>1</v>
      </c>
      <c r="AF715">
        <v>1</v>
      </c>
      <c r="AL715">
        <v>7.2963214000000001</v>
      </c>
      <c r="AM715" s="5">
        <v>4.0186100006103516</v>
      </c>
      <c r="AN715">
        <v>570.77625570776252</v>
      </c>
      <c r="AO715">
        <f t="shared" si="11"/>
        <v>26826.48401826484</v>
      </c>
      <c r="AP715">
        <v>684.93150684931504</v>
      </c>
      <c r="AQ715">
        <v>0.114051</v>
      </c>
      <c r="AR715">
        <v>0.102812</v>
      </c>
      <c r="AS715">
        <v>9.4084699999999993E-2</v>
      </c>
      <c r="AT715">
        <v>9.8955000000000001E-2</v>
      </c>
      <c r="AU715">
        <v>6.5110299999999996E-2</v>
      </c>
      <c r="AW715">
        <v>0.114051</v>
      </c>
      <c r="AX715">
        <v>0.102812</v>
      </c>
      <c r="AY715">
        <v>9.4084700000000007E-2</v>
      </c>
      <c r="AZ715">
        <v>9.8955000000000001E-2</v>
      </c>
      <c r="BA715">
        <v>6.5110299999999996E-2</v>
      </c>
      <c r="BC715" s="52">
        <v>100000</v>
      </c>
      <c r="BD715" s="52">
        <v>100000</v>
      </c>
      <c r="BE715">
        <v>0</v>
      </c>
      <c r="BF715">
        <v>0</v>
      </c>
      <c r="BG715">
        <v>0</v>
      </c>
    </row>
    <row r="716" spans="1:59">
      <c r="A716">
        <v>715</v>
      </c>
      <c r="E716">
        <v>9795.2054794520554</v>
      </c>
      <c r="K716">
        <v>9142.0341153485442</v>
      </c>
      <c r="L716">
        <v>9631.3491153485447</v>
      </c>
      <c r="M716">
        <v>10120.664115348545</v>
      </c>
      <c r="N716">
        <v>10609.979115348546</v>
      </c>
      <c r="O716">
        <v>11099.294115348546</v>
      </c>
      <c r="Q716">
        <v>60676.271091876988</v>
      </c>
      <c r="R716">
        <v>59037.006642439024</v>
      </c>
      <c r="S716">
        <v>57397.742193001061</v>
      </c>
      <c r="T716">
        <v>55758.477743563097</v>
      </c>
      <c r="U716">
        <v>54119.213294125133</v>
      </c>
      <c r="W716">
        <v>0</v>
      </c>
      <c r="AB716">
        <v>1</v>
      </c>
      <c r="AC716">
        <v>1</v>
      </c>
      <c r="AD716">
        <v>1</v>
      </c>
      <c r="AE716">
        <v>1</v>
      </c>
      <c r="AF716">
        <v>1</v>
      </c>
      <c r="AL716">
        <v>6.6506800000000004</v>
      </c>
      <c r="AM716" s="5">
        <v>4.4969768524169922</v>
      </c>
      <c r="AN716">
        <v>570.77625570776252</v>
      </c>
      <c r="AO716">
        <f t="shared" si="11"/>
        <v>26826.48401826484</v>
      </c>
      <c r="AP716">
        <v>684.93150684931504</v>
      </c>
      <c r="AQ716">
        <v>0.113289</v>
      </c>
      <c r="AR716">
        <v>0.103919</v>
      </c>
      <c r="AS716">
        <v>9.4027600000000003E-2</v>
      </c>
      <c r="AT716">
        <v>9.9086199999999999E-2</v>
      </c>
      <c r="AU716">
        <v>6.480240000000001E-2</v>
      </c>
      <c r="AW716">
        <v>0.11328900000000001</v>
      </c>
      <c r="AX716">
        <v>0.103919</v>
      </c>
      <c r="AY716">
        <v>9.4027600000000003E-2</v>
      </c>
      <c r="AZ716">
        <v>9.9086199999999999E-2</v>
      </c>
      <c r="BA716">
        <v>6.480240000000001E-2</v>
      </c>
      <c r="BC716" s="52">
        <v>100000</v>
      </c>
      <c r="BD716" s="52">
        <v>100000</v>
      </c>
      <c r="BE716">
        <v>0</v>
      </c>
      <c r="BF716">
        <v>0</v>
      </c>
      <c r="BG716">
        <v>0</v>
      </c>
    </row>
    <row r="717" spans="1:59">
      <c r="A717">
        <v>716</v>
      </c>
      <c r="E717">
        <v>9795.2054794520554</v>
      </c>
      <c r="K717">
        <v>8483.5470563911422</v>
      </c>
      <c r="L717">
        <v>8976.767889724475</v>
      </c>
      <c r="M717">
        <v>9469.9887230578079</v>
      </c>
      <c r="N717">
        <v>9963.2095563911407</v>
      </c>
      <c r="O717">
        <v>10456.430389724474</v>
      </c>
      <c r="Q717">
        <v>60252.721877065647</v>
      </c>
      <c r="R717">
        <v>58624.900272958977</v>
      </c>
      <c r="S717">
        <v>56997.078668852308</v>
      </c>
      <c r="T717">
        <v>55369.257064745638</v>
      </c>
      <c r="U717">
        <v>53741.435460638968</v>
      </c>
      <c r="W717">
        <v>0</v>
      </c>
      <c r="AB717">
        <v>1</v>
      </c>
      <c r="AC717">
        <v>1</v>
      </c>
      <c r="AD717">
        <v>1</v>
      </c>
      <c r="AE717">
        <v>1</v>
      </c>
      <c r="AF717">
        <v>1</v>
      </c>
      <c r="AL717">
        <v>6.5866920000000002</v>
      </c>
      <c r="AM717" s="5">
        <v>5.8205480575561523</v>
      </c>
      <c r="AN717">
        <v>570.77625570776252</v>
      </c>
      <c r="AO717">
        <f t="shared" si="11"/>
        <v>26826.48401826484</v>
      </c>
      <c r="AP717">
        <v>684.93150684931504</v>
      </c>
      <c r="AQ717">
        <v>0.112831</v>
      </c>
      <c r="AR717">
        <v>0.10277599999999999</v>
      </c>
      <c r="AS717">
        <v>9.2366900000000002E-2</v>
      </c>
      <c r="AT717">
        <v>9.7885600000000003E-2</v>
      </c>
      <c r="AU717">
        <v>6.4164100000000002E-2</v>
      </c>
      <c r="AW717">
        <v>0.112831</v>
      </c>
      <c r="AX717">
        <v>0.10277599999999999</v>
      </c>
      <c r="AY717">
        <v>9.2366900000000016E-2</v>
      </c>
      <c r="AZ717">
        <v>9.7885600000000003E-2</v>
      </c>
      <c r="BA717">
        <v>6.4164100000000002E-2</v>
      </c>
      <c r="BC717" s="52">
        <v>100000</v>
      </c>
      <c r="BD717" s="52">
        <v>100000</v>
      </c>
      <c r="BE717">
        <v>0</v>
      </c>
      <c r="BF717">
        <v>0</v>
      </c>
      <c r="BG717">
        <v>0</v>
      </c>
    </row>
    <row r="718" spans="1:59">
      <c r="A718">
        <v>717</v>
      </c>
      <c r="E718">
        <v>9795.2054794520554</v>
      </c>
      <c r="K718">
        <v>7152.6120821026798</v>
      </c>
      <c r="L718">
        <v>7584.5645821026792</v>
      </c>
      <c r="M718">
        <v>8016.5170821026786</v>
      </c>
      <c r="N718">
        <v>8448.469582102678</v>
      </c>
      <c r="O718">
        <v>8880.4220821026775</v>
      </c>
      <c r="Q718">
        <v>58351.826082279324</v>
      </c>
      <c r="R718">
        <v>56775.36015392992</v>
      </c>
      <c r="S718">
        <v>55198.894225580516</v>
      </c>
      <c r="T718">
        <v>53622.428297231112</v>
      </c>
      <c r="U718">
        <v>52045.962368881708</v>
      </c>
      <c r="W718">
        <v>0</v>
      </c>
      <c r="AB718">
        <v>1</v>
      </c>
      <c r="AC718">
        <v>1</v>
      </c>
      <c r="AD718">
        <v>1</v>
      </c>
      <c r="AE718">
        <v>1</v>
      </c>
      <c r="AF718">
        <v>1</v>
      </c>
      <c r="AL718">
        <v>5.6736750000000002</v>
      </c>
      <c r="AM718" s="5">
        <v>7.4943842887878418</v>
      </c>
      <c r="AN718">
        <v>570.77625570776252</v>
      </c>
      <c r="AO718">
        <f t="shared" si="11"/>
        <v>26826.48401826484</v>
      </c>
      <c r="AP718">
        <v>684.93150684931504</v>
      </c>
      <c r="AQ718">
        <v>0.10968600000000001</v>
      </c>
      <c r="AR718">
        <v>9.9801699999999993E-2</v>
      </c>
      <c r="AS718">
        <v>8.9363899999999996E-2</v>
      </c>
      <c r="AT718">
        <v>8.8089799999999996E-2</v>
      </c>
      <c r="AU718">
        <v>6.1124000000000005E-2</v>
      </c>
      <c r="AW718">
        <v>0.10968599999999999</v>
      </c>
      <c r="AX718">
        <v>9.9801699999999979E-2</v>
      </c>
      <c r="AY718">
        <v>8.9363899999999982E-2</v>
      </c>
      <c r="AZ718">
        <v>8.8089799999999982E-2</v>
      </c>
      <c r="BA718">
        <v>6.1123999999999998E-2</v>
      </c>
      <c r="BC718" s="52">
        <v>100000</v>
      </c>
      <c r="BD718" s="52">
        <v>100000</v>
      </c>
      <c r="BE718">
        <v>0</v>
      </c>
      <c r="BF718">
        <v>0</v>
      </c>
      <c r="BG718">
        <v>0</v>
      </c>
    </row>
    <row r="719" spans="1:59">
      <c r="A719">
        <v>718</v>
      </c>
      <c r="E719">
        <v>9795.2054794520554</v>
      </c>
      <c r="K719">
        <v>6071.8091178422055</v>
      </c>
      <c r="L719">
        <v>6456.9591178422052</v>
      </c>
      <c r="M719">
        <v>6842.1091178422048</v>
      </c>
      <c r="N719">
        <v>7227.2591178422044</v>
      </c>
      <c r="O719">
        <v>7612.4091178422041</v>
      </c>
      <c r="Q719">
        <v>52701.975359450997</v>
      </c>
      <c r="R719">
        <v>51278.148993629307</v>
      </c>
      <c r="S719">
        <v>49854.322627807618</v>
      </c>
      <c r="T719">
        <v>48430.496261985929</v>
      </c>
      <c r="U719">
        <v>47006.66989616424</v>
      </c>
      <c r="W719">
        <v>0</v>
      </c>
      <c r="AB719">
        <v>1</v>
      </c>
      <c r="AC719">
        <v>1</v>
      </c>
      <c r="AD719">
        <v>1</v>
      </c>
      <c r="AE719">
        <v>1</v>
      </c>
      <c r="AF719">
        <v>1</v>
      </c>
      <c r="AL719">
        <v>8.2406644999999994</v>
      </c>
      <c r="AM719" s="5">
        <v>9.399836540222168</v>
      </c>
      <c r="AN719">
        <v>570.77625570776252</v>
      </c>
      <c r="AO719">
        <f t="shared" si="11"/>
        <v>26826.48401826484</v>
      </c>
      <c r="AP719">
        <v>684.93150684931504</v>
      </c>
      <c r="AQ719">
        <v>0.105777</v>
      </c>
      <c r="AR719">
        <v>9.5288100000000001E-2</v>
      </c>
      <c r="AS719">
        <v>8.6325100000000002E-2</v>
      </c>
      <c r="AT719">
        <v>8.5657300000000006E-2</v>
      </c>
      <c r="AU719">
        <v>5.9404100000000001E-2</v>
      </c>
      <c r="AW719">
        <v>0.105777</v>
      </c>
      <c r="AX719">
        <v>9.5288100000000001E-2</v>
      </c>
      <c r="AY719">
        <v>8.6325100000000002E-2</v>
      </c>
      <c r="AZ719">
        <v>8.5657300000000006E-2</v>
      </c>
      <c r="BA719">
        <v>5.9404100000000001E-2</v>
      </c>
      <c r="BC719" s="52">
        <v>100000</v>
      </c>
      <c r="BD719" s="52">
        <v>100000</v>
      </c>
      <c r="BE719">
        <v>0</v>
      </c>
      <c r="BF719">
        <v>0</v>
      </c>
      <c r="BG719">
        <v>0</v>
      </c>
    </row>
    <row r="720" spans="1:59">
      <c r="A720">
        <v>719</v>
      </c>
      <c r="E720">
        <v>9795.2054794520554</v>
      </c>
      <c r="K720">
        <v>6241.6662037216774</v>
      </c>
      <c r="L720">
        <v>6597.3928703883439</v>
      </c>
      <c r="M720">
        <v>6953.1195370550104</v>
      </c>
      <c r="N720">
        <v>7308.8462037216768</v>
      </c>
      <c r="O720">
        <v>7664.5728703883433</v>
      </c>
      <c r="Q720">
        <v>43435.261362407342</v>
      </c>
      <c r="R720">
        <v>42261.789784023611</v>
      </c>
      <c r="S720">
        <v>41088.31820563988</v>
      </c>
      <c r="T720">
        <v>39914.846627256149</v>
      </c>
      <c r="U720">
        <v>38741.375048872418</v>
      </c>
      <c r="W720">
        <v>0</v>
      </c>
      <c r="AB720">
        <v>1</v>
      </c>
      <c r="AC720">
        <v>1</v>
      </c>
      <c r="AD720">
        <v>1</v>
      </c>
      <c r="AE720">
        <v>1</v>
      </c>
      <c r="AF720">
        <v>1</v>
      </c>
      <c r="AL720">
        <v>8.4287480000000006</v>
      </c>
      <c r="AM720" s="5">
        <v>11.54347133636475</v>
      </c>
      <c r="AN720">
        <v>570.77625570776252</v>
      </c>
      <c r="AO720">
        <f t="shared" si="11"/>
        <v>26826.48401826484</v>
      </c>
      <c r="AP720">
        <v>684.93150684931504</v>
      </c>
      <c r="AQ720">
        <v>0.10347199999999999</v>
      </c>
      <c r="AR720">
        <v>9.3100700000000008E-2</v>
      </c>
      <c r="AS720">
        <v>8.5128700000000002E-2</v>
      </c>
      <c r="AT720">
        <v>8.3123199999999994E-2</v>
      </c>
      <c r="AU720">
        <v>5.89422E-2</v>
      </c>
      <c r="AW720">
        <v>0.10347199999999999</v>
      </c>
      <c r="AX720">
        <v>9.3100700000000022E-2</v>
      </c>
      <c r="AY720">
        <v>8.5128699999999988E-2</v>
      </c>
      <c r="AZ720">
        <v>8.3123199999999994E-2</v>
      </c>
      <c r="BA720">
        <v>5.89422E-2</v>
      </c>
      <c r="BC720" s="52">
        <v>100000</v>
      </c>
      <c r="BD720" s="52">
        <v>100000</v>
      </c>
      <c r="BE720">
        <v>0</v>
      </c>
      <c r="BF720">
        <v>0</v>
      </c>
      <c r="BG720">
        <v>0</v>
      </c>
    </row>
    <row r="721" spans="1:59">
      <c r="A721">
        <v>720</v>
      </c>
      <c r="E721">
        <v>9795.2054794520554</v>
      </c>
      <c r="K721">
        <v>4972.3916784168596</v>
      </c>
      <c r="L721">
        <v>5317.7233450835265</v>
      </c>
      <c r="M721">
        <v>5663.0550117501934</v>
      </c>
      <c r="N721">
        <v>6008.3866784168604</v>
      </c>
      <c r="O721">
        <v>6353.7183450835273</v>
      </c>
      <c r="Q721">
        <v>35004.882441098191</v>
      </c>
      <c r="R721">
        <v>34059.170743471805</v>
      </c>
      <c r="S721">
        <v>33113.459045845419</v>
      </c>
      <c r="T721">
        <v>32167.747348219033</v>
      </c>
      <c r="U721">
        <v>31222.035650592647</v>
      </c>
      <c r="W721">
        <v>0</v>
      </c>
      <c r="AB721">
        <v>1</v>
      </c>
      <c r="AC721">
        <v>1</v>
      </c>
      <c r="AD721">
        <v>1</v>
      </c>
      <c r="AE721">
        <v>1</v>
      </c>
      <c r="AF721">
        <v>1</v>
      </c>
      <c r="AL721">
        <v>8.5096319999999999</v>
      </c>
      <c r="AM721" s="5">
        <v>12.572123527526861</v>
      </c>
      <c r="AN721">
        <v>570.77625570776252</v>
      </c>
      <c r="AO721">
        <f t="shared" si="11"/>
        <v>26826.48401826484</v>
      </c>
      <c r="AP721">
        <v>684.93150684931504</v>
      </c>
      <c r="AQ721">
        <v>0.102465</v>
      </c>
      <c r="AR721">
        <v>9.2581700000000003E-2</v>
      </c>
      <c r="AS721">
        <v>8.4497900000000001E-2</v>
      </c>
      <c r="AT721">
        <v>8.001649999999999E-2</v>
      </c>
      <c r="AU721">
        <v>5.6050199999999994E-2</v>
      </c>
      <c r="AW721">
        <v>0.10246500000000001</v>
      </c>
      <c r="AX721">
        <v>9.2581700000000003E-2</v>
      </c>
      <c r="AY721">
        <v>8.4497900000000001E-2</v>
      </c>
      <c r="AZ721">
        <v>8.0016499999999977E-2</v>
      </c>
      <c r="BA721">
        <v>5.6050199999999994E-2</v>
      </c>
      <c r="BC721" s="52">
        <v>100000</v>
      </c>
      <c r="BD721" s="52">
        <v>100000</v>
      </c>
      <c r="BE721">
        <v>0</v>
      </c>
      <c r="BF721">
        <v>0</v>
      </c>
      <c r="BG721">
        <v>0</v>
      </c>
    </row>
    <row r="722" spans="1:59">
      <c r="A722">
        <v>721</v>
      </c>
      <c r="E722">
        <v>9795.2054794520554</v>
      </c>
      <c r="K722">
        <v>3985.052317802918</v>
      </c>
      <c r="L722">
        <v>4364.5373178029186</v>
      </c>
      <c r="M722">
        <v>4744.0223178029191</v>
      </c>
      <c r="N722">
        <v>5123.5073178029197</v>
      </c>
      <c r="O722">
        <v>5502.9923178029203</v>
      </c>
      <c r="Q722">
        <v>35200.232198037513</v>
      </c>
      <c r="R722">
        <v>34249.242820121013</v>
      </c>
      <c r="S722">
        <v>33298.253442204514</v>
      </c>
      <c r="T722">
        <v>32347.264064288018</v>
      </c>
      <c r="U722">
        <v>31396.274686371522</v>
      </c>
      <c r="W722">
        <v>0</v>
      </c>
      <c r="AB722">
        <v>1</v>
      </c>
      <c r="AC722">
        <v>1</v>
      </c>
      <c r="AD722">
        <v>1</v>
      </c>
      <c r="AE722">
        <v>1</v>
      </c>
      <c r="AF722">
        <v>1</v>
      </c>
      <c r="AL722">
        <v>7.2043410000000003</v>
      </c>
      <c r="AM722" s="5">
        <v>13.86976337432861</v>
      </c>
      <c r="AN722">
        <v>570.77625570776252</v>
      </c>
      <c r="AO722">
        <f t="shared" si="11"/>
        <v>26826.48401826484</v>
      </c>
      <c r="AP722">
        <v>684.93150684931504</v>
      </c>
      <c r="AQ722">
        <v>0.10092100000000001</v>
      </c>
      <c r="AR722">
        <v>9.2046099999999992E-2</v>
      </c>
      <c r="AS722">
        <v>8.3995699999999993E-2</v>
      </c>
      <c r="AT722">
        <v>7.9626199999999994E-2</v>
      </c>
      <c r="AU722">
        <v>5.5108600000000001E-2</v>
      </c>
      <c r="AW722">
        <v>0.10092100000000002</v>
      </c>
      <c r="AX722">
        <v>9.2046100000000006E-2</v>
      </c>
      <c r="AY722">
        <v>8.3995699999999993E-2</v>
      </c>
      <c r="AZ722">
        <v>7.9626199999999994E-2</v>
      </c>
      <c r="BA722">
        <v>5.5108599999999994E-2</v>
      </c>
      <c r="BC722" s="52">
        <v>100000</v>
      </c>
      <c r="BD722" s="52">
        <v>100000</v>
      </c>
      <c r="BE722">
        <v>0</v>
      </c>
      <c r="BF722">
        <v>0</v>
      </c>
      <c r="BG722">
        <v>0</v>
      </c>
    </row>
    <row r="723" spans="1:59">
      <c r="A723">
        <v>722</v>
      </c>
      <c r="E723">
        <v>9795.2054794520554</v>
      </c>
      <c r="K723">
        <v>3059.9716397710949</v>
      </c>
      <c r="L723">
        <v>3377.639139771095</v>
      </c>
      <c r="M723">
        <v>3695.306639771095</v>
      </c>
      <c r="N723">
        <v>4012.974139771095</v>
      </c>
      <c r="O723">
        <v>4330.6416397710946</v>
      </c>
      <c r="Q723">
        <v>35867.588296264563</v>
      </c>
      <c r="R723">
        <v>34898.569248979547</v>
      </c>
      <c r="S723">
        <v>33929.550201694532</v>
      </c>
      <c r="T723">
        <v>32960.531154409517</v>
      </c>
      <c r="U723">
        <v>31991.512107124501</v>
      </c>
      <c r="W723">
        <v>0</v>
      </c>
      <c r="AB723">
        <v>1</v>
      </c>
      <c r="AC723">
        <v>1</v>
      </c>
      <c r="AD723">
        <v>1</v>
      </c>
      <c r="AE723">
        <v>1</v>
      </c>
      <c r="AF723">
        <v>1</v>
      </c>
      <c r="AL723">
        <v>5.9263339999999998</v>
      </c>
      <c r="AM723" s="5">
        <v>12.62694263458252</v>
      </c>
      <c r="AN723">
        <v>570.77625570776252</v>
      </c>
      <c r="AO723">
        <f t="shared" si="11"/>
        <v>26826.48401826484</v>
      </c>
      <c r="AP723">
        <v>684.93150684931504</v>
      </c>
      <c r="AQ723">
        <v>0.10108199999999999</v>
      </c>
      <c r="AR723">
        <v>9.1825999999999991E-2</v>
      </c>
      <c r="AS723">
        <v>8.3837500000000009E-2</v>
      </c>
      <c r="AT723">
        <v>8.0430299999999996E-2</v>
      </c>
      <c r="AU723">
        <v>5.5157100000000001E-2</v>
      </c>
      <c r="AW723">
        <v>0.10108199999999999</v>
      </c>
      <c r="AX723">
        <v>9.1826000000000005E-2</v>
      </c>
      <c r="AY723">
        <v>8.3837499999999995E-2</v>
      </c>
      <c r="AZ723">
        <v>8.0430299999999996E-2</v>
      </c>
      <c r="BA723">
        <v>5.5157100000000001E-2</v>
      </c>
      <c r="BC723" s="52">
        <v>100000</v>
      </c>
      <c r="BD723" s="52">
        <v>100000</v>
      </c>
      <c r="BE723">
        <v>0</v>
      </c>
      <c r="BF723">
        <v>0</v>
      </c>
      <c r="BG723">
        <v>0</v>
      </c>
    </row>
    <row r="724" spans="1:59">
      <c r="A724">
        <v>723</v>
      </c>
      <c r="E724">
        <v>9795.2054794520554</v>
      </c>
      <c r="K724">
        <v>2256.9179356002528</v>
      </c>
      <c r="L724">
        <v>2457.8254356002526</v>
      </c>
      <c r="M724">
        <v>2658.7329356002529</v>
      </c>
      <c r="N724">
        <v>2859.6404356002531</v>
      </c>
      <c r="O724">
        <v>3060.5479356002534</v>
      </c>
      <c r="Q724">
        <v>36589.029410652292</v>
      </c>
      <c r="R724">
        <v>35600.519502350631</v>
      </c>
      <c r="S724">
        <v>34612.00959404897</v>
      </c>
      <c r="T724">
        <v>33623.499685747309</v>
      </c>
      <c r="U724">
        <v>32634.989777445648</v>
      </c>
      <c r="W724">
        <v>0</v>
      </c>
      <c r="AB724">
        <v>1</v>
      </c>
      <c r="AC724">
        <v>1</v>
      </c>
      <c r="AD724">
        <v>1</v>
      </c>
      <c r="AE724">
        <v>1</v>
      </c>
      <c r="AF724">
        <v>1</v>
      </c>
      <c r="AL724">
        <v>6.5843579999999999</v>
      </c>
      <c r="AM724" s="5">
        <v>13.39727783203125</v>
      </c>
      <c r="AN724">
        <v>570.77625570776252</v>
      </c>
      <c r="AO724">
        <f t="shared" si="11"/>
        <v>26826.48401826484</v>
      </c>
      <c r="AP724">
        <v>684.93150684931504</v>
      </c>
      <c r="AQ724">
        <v>0.100912</v>
      </c>
      <c r="AR724">
        <v>9.1397900000000004E-2</v>
      </c>
      <c r="AS724">
        <v>8.3379400000000006E-2</v>
      </c>
      <c r="AT724">
        <v>7.9697100000000007E-2</v>
      </c>
      <c r="AU724">
        <v>5.4903599999999997E-2</v>
      </c>
      <c r="AW724">
        <v>0.10091199999999999</v>
      </c>
      <c r="AX724">
        <v>9.1397900000000018E-2</v>
      </c>
      <c r="AY724">
        <v>8.3379400000000006E-2</v>
      </c>
      <c r="AZ724">
        <v>7.9697100000000007E-2</v>
      </c>
      <c r="BA724">
        <v>5.4903599999999997E-2</v>
      </c>
      <c r="BC724" s="52">
        <v>100000</v>
      </c>
      <c r="BD724" s="52">
        <v>100000</v>
      </c>
      <c r="BE724">
        <v>0</v>
      </c>
      <c r="BF724">
        <v>0</v>
      </c>
      <c r="BG724">
        <v>0</v>
      </c>
    </row>
    <row r="725" spans="1:59">
      <c r="A725">
        <v>724</v>
      </c>
      <c r="E725">
        <v>9795.2054794520554</v>
      </c>
      <c r="K725">
        <v>2005.891017943376</v>
      </c>
      <c r="L725">
        <v>2105.2160179433758</v>
      </c>
      <c r="M725">
        <v>2204.5410179433757</v>
      </c>
      <c r="N725">
        <v>2303.8660179433755</v>
      </c>
      <c r="O725">
        <v>2403.1910179433753</v>
      </c>
      <c r="Q725">
        <v>38832.89725918715</v>
      </c>
      <c r="R725">
        <v>37783.76574876938</v>
      </c>
      <c r="S725">
        <v>36734.634238351609</v>
      </c>
      <c r="T725">
        <v>35685.502727933839</v>
      </c>
      <c r="U725">
        <v>34636.371217516069</v>
      </c>
      <c r="W725">
        <v>0</v>
      </c>
      <c r="AB725">
        <v>1</v>
      </c>
      <c r="AC725">
        <v>1</v>
      </c>
      <c r="AD725">
        <v>1</v>
      </c>
      <c r="AE725">
        <v>1</v>
      </c>
      <c r="AF725">
        <v>1</v>
      </c>
      <c r="AL725">
        <v>8.6485629999999993</v>
      </c>
      <c r="AM725" s="5">
        <v>12.35818672180176</v>
      </c>
      <c r="AN725">
        <v>570.77625570776252</v>
      </c>
      <c r="AO725">
        <f t="shared" si="11"/>
        <v>26826.48401826484</v>
      </c>
      <c r="AP725">
        <v>684.93150684931504</v>
      </c>
      <c r="AQ725">
        <v>9.483960000000001E-2</v>
      </c>
      <c r="AR725">
        <v>8.2475099999999996E-2</v>
      </c>
      <c r="AS725">
        <v>7.7369300000000002E-2</v>
      </c>
      <c r="AT725">
        <v>6.8373699999999996E-2</v>
      </c>
      <c r="AU725">
        <v>5.3484299999999999E-2</v>
      </c>
      <c r="AW725">
        <v>9.483960000000001E-2</v>
      </c>
      <c r="AX725">
        <v>8.247510000000001E-2</v>
      </c>
      <c r="AY725">
        <v>7.7369300000000016E-2</v>
      </c>
      <c r="AZ725">
        <v>6.8373699999999996E-2</v>
      </c>
      <c r="BA725">
        <v>5.3484299999999999E-2</v>
      </c>
      <c r="BC725" s="52">
        <v>100000</v>
      </c>
      <c r="BD725" s="52">
        <v>100000</v>
      </c>
      <c r="BE725">
        <v>0</v>
      </c>
      <c r="BF725">
        <v>0</v>
      </c>
      <c r="BG725">
        <v>0</v>
      </c>
    </row>
    <row r="726" spans="1:59">
      <c r="A726">
        <v>725</v>
      </c>
      <c r="E726">
        <v>9795.2054794520554</v>
      </c>
      <c r="K726">
        <v>2123.2693451810824</v>
      </c>
      <c r="L726">
        <v>2181.5943451810826</v>
      </c>
      <c r="M726">
        <v>2239.9193451810825</v>
      </c>
      <c r="N726">
        <v>2298.2443451810823</v>
      </c>
      <c r="O726">
        <v>2356.5693451810821</v>
      </c>
      <c r="Q726">
        <v>44256.039606983279</v>
      </c>
      <c r="R726">
        <v>43060.393417333144</v>
      </c>
      <c r="S726">
        <v>41864.747227683009</v>
      </c>
      <c r="T726">
        <v>40669.101038032873</v>
      </c>
      <c r="U726">
        <v>39473.454848382738</v>
      </c>
      <c r="W726">
        <v>0</v>
      </c>
      <c r="AB726">
        <v>1</v>
      </c>
      <c r="AC726">
        <v>1</v>
      </c>
      <c r="AD726">
        <v>1</v>
      </c>
      <c r="AE726">
        <v>1</v>
      </c>
      <c r="AF726">
        <v>1</v>
      </c>
      <c r="AL726">
        <v>8.2905010000000008</v>
      </c>
      <c r="AM726" s="5">
        <v>8.3479785919189453</v>
      </c>
      <c r="AN726">
        <v>570.77625570776252</v>
      </c>
      <c r="AO726">
        <f t="shared" si="11"/>
        <v>26826.48401826484</v>
      </c>
      <c r="AP726">
        <v>684.93150684931504</v>
      </c>
      <c r="AQ726">
        <v>9.1176699999999999E-2</v>
      </c>
      <c r="AR726">
        <v>7.9624799999999996E-2</v>
      </c>
      <c r="AS726">
        <v>7.5263099999999999E-2</v>
      </c>
      <c r="AT726">
        <v>6.7257999999999998E-2</v>
      </c>
      <c r="AU726">
        <v>5.3167800000000001E-2</v>
      </c>
      <c r="AW726">
        <v>9.1176699999999986E-2</v>
      </c>
      <c r="AX726">
        <v>7.9624799999999982E-2</v>
      </c>
      <c r="AY726">
        <v>7.5263100000000013E-2</v>
      </c>
      <c r="AZ726">
        <v>6.7257999999999998E-2</v>
      </c>
      <c r="BA726">
        <v>5.3167800000000001E-2</v>
      </c>
      <c r="BC726" s="52">
        <v>100000</v>
      </c>
      <c r="BD726" s="52">
        <v>100000</v>
      </c>
      <c r="BE726">
        <v>0</v>
      </c>
      <c r="BF726">
        <v>0</v>
      </c>
      <c r="BG726">
        <v>0</v>
      </c>
    </row>
    <row r="727" spans="1:59">
      <c r="A727">
        <v>726</v>
      </c>
      <c r="E727">
        <v>9795.2054794520554</v>
      </c>
      <c r="K727">
        <v>2477.7286502058387</v>
      </c>
      <c r="L727">
        <v>2517.0511502058389</v>
      </c>
      <c r="M727">
        <v>2556.3736502058391</v>
      </c>
      <c r="N727">
        <v>2595.6961502058393</v>
      </c>
      <c r="O727">
        <v>2635.0186502058395</v>
      </c>
      <c r="Q727">
        <v>60760.142619313163</v>
      </c>
      <c r="R727">
        <v>59118.612255782478</v>
      </c>
      <c r="S727">
        <v>57477.081892251794</v>
      </c>
      <c r="T727">
        <v>55835.551528721109</v>
      </c>
      <c r="U727">
        <v>54194.021165190425</v>
      </c>
      <c r="W727">
        <v>0</v>
      </c>
      <c r="AB727">
        <v>1</v>
      </c>
      <c r="AC727">
        <v>1</v>
      </c>
      <c r="AD727">
        <v>1</v>
      </c>
      <c r="AE727">
        <v>1</v>
      </c>
      <c r="AF727">
        <v>1</v>
      </c>
      <c r="AL727">
        <v>7.0475154</v>
      </c>
      <c r="AM727" s="5">
        <v>7.2510824203491211</v>
      </c>
      <c r="AN727">
        <v>570.77625570776252</v>
      </c>
      <c r="AO727">
        <f t="shared" si="11"/>
        <v>26826.48401826484</v>
      </c>
      <c r="AP727">
        <v>684.93150684931504</v>
      </c>
      <c r="AQ727">
        <v>9.142610000000001E-2</v>
      </c>
      <c r="AR727">
        <v>7.9784099999999997E-2</v>
      </c>
      <c r="AS727">
        <v>7.5913399999999992E-2</v>
      </c>
      <c r="AT727">
        <v>6.8368700000000004E-2</v>
      </c>
      <c r="AU727">
        <v>5.4301699999999994E-2</v>
      </c>
      <c r="AW727">
        <v>9.1426099999999996E-2</v>
      </c>
      <c r="AX727">
        <v>7.9784100000000011E-2</v>
      </c>
      <c r="AY727">
        <v>7.5913400000000006E-2</v>
      </c>
      <c r="AZ727">
        <v>6.8368700000000004E-2</v>
      </c>
      <c r="BA727">
        <v>5.4301699999999994E-2</v>
      </c>
      <c r="BC727" s="52">
        <v>100000</v>
      </c>
      <c r="BD727" s="52">
        <v>100000</v>
      </c>
      <c r="BE727">
        <v>0</v>
      </c>
      <c r="BF727">
        <v>0</v>
      </c>
      <c r="BG727">
        <v>0</v>
      </c>
    </row>
    <row r="728" spans="1:59">
      <c r="A728">
        <v>727</v>
      </c>
      <c r="E728">
        <v>9795.2054794520554</v>
      </c>
      <c r="K728">
        <v>2935.6203425984754</v>
      </c>
      <c r="L728">
        <v>2977.1428425984755</v>
      </c>
      <c r="M728">
        <v>3018.6653425984755</v>
      </c>
      <c r="N728">
        <v>3060.1878425984755</v>
      </c>
      <c r="O728">
        <v>3101.7103425984756</v>
      </c>
      <c r="Q728">
        <v>72487.617762170703</v>
      </c>
      <c r="R728">
        <v>70529.251289744905</v>
      </c>
      <c r="S728">
        <v>68570.884817319107</v>
      </c>
      <c r="T728">
        <v>66612.518344893309</v>
      </c>
      <c r="U728">
        <v>64654.151872467504</v>
      </c>
      <c r="W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L728">
        <v>6.8238399999999997</v>
      </c>
      <c r="AM728" s="5">
        <v>6.8832578659057617</v>
      </c>
      <c r="AN728">
        <v>570.77625570776252</v>
      </c>
      <c r="AO728">
        <f t="shared" si="11"/>
        <v>26826.48401826484</v>
      </c>
      <c r="AP728">
        <v>684.93150684931504</v>
      </c>
      <c r="AQ728">
        <v>9.2313999999999993E-2</v>
      </c>
      <c r="AR728">
        <v>8.0220299999999994E-2</v>
      </c>
      <c r="AS728">
        <v>7.6730500000000007E-2</v>
      </c>
      <c r="AT728">
        <v>6.9202799999999995E-2</v>
      </c>
      <c r="AU728">
        <v>5.4096100000000001E-2</v>
      </c>
      <c r="AW728">
        <v>9.2313999999999993E-2</v>
      </c>
      <c r="AX728">
        <v>8.0220300000000008E-2</v>
      </c>
      <c r="AY728">
        <v>7.6730500000000021E-2</v>
      </c>
      <c r="AZ728">
        <v>6.9202799999999995E-2</v>
      </c>
      <c r="BA728">
        <v>5.4096099999999994E-2</v>
      </c>
      <c r="BC728" s="52">
        <v>100000</v>
      </c>
      <c r="BD728" s="52">
        <v>100000</v>
      </c>
      <c r="BE728">
        <v>0</v>
      </c>
      <c r="BF728">
        <v>0</v>
      </c>
      <c r="BG728">
        <v>0</v>
      </c>
    </row>
    <row r="729" spans="1:59">
      <c r="A729">
        <v>728</v>
      </c>
      <c r="E729">
        <v>9795.2054794520554</v>
      </c>
      <c r="K729">
        <v>4370.8899875347843</v>
      </c>
      <c r="L729">
        <v>4413.3749875347839</v>
      </c>
      <c r="M729">
        <v>4455.8599875347836</v>
      </c>
      <c r="N729">
        <v>4498.3449875347833</v>
      </c>
      <c r="O729">
        <v>4540.829987534783</v>
      </c>
      <c r="Q729">
        <v>67191.772860429279</v>
      </c>
      <c r="R729">
        <v>65376.481930145645</v>
      </c>
      <c r="S729">
        <v>63561.19099986201</v>
      </c>
      <c r="T729">
        <v>61745.900069578376</v>
      </c>
      <c r="U729">
        <v>59930.609139294742</v>
      </c>
      <c r="W729">
        <v>0</v>
      </c>
      <c r="AB729">
        <v>1</v>
      </c>
      <c r="AC729">
        <v>1</v>
      </c>
      <c r="AD729">
        <v>1</v>
      </c>
      <c r="AE729">
        <v>1</v>
      </c>
      <c r="AF729">
        <v>1</v>
      </c>
      <c r="AL729">
        <v>6.8638506000000001</v>
      </c>
      <c r="AM729" s="5">
        <v>8.2388820648193359</v>
      </c>
      <c r="AN729">
        <v>570.77625570776252</v>
      </c>
      <c r="AO729">
        <f t="shared" si="11"/>
        <v>26826.48401826484</v>
      </c>
      <c r="AP729">
        <v>684.93150684931504</v>
      </c>
      <c r="AQ729">
        <v>9.38528E-2</v>
      </c>
      <c r="AR729">
        <v>8.1779600000000008E-2</v>
      </c>
      <c r="AS729">
        <v>7.7487E-2</v>
      </c>
      <c r="AT729">
        <v>6.9050200000000006E-2</v>
      </c>
      <c r="AU729">
        <v>5.3407799999999998E-2</v>
      </c>
      <c r="AW729">
        <v>9.38528E-2</v>
      </c>
      <c r="AX729">
        <v>8.1779599999999994E-2</v>
      </c>
      <c r="AY729">
        <v>7.7487000000000014E-2</v>
      </c>
      <c r="AZ729">
        <v>6.9050200000000006E-2</v>
      </c>
      <c r="BA729">
        <v>5.3407799999999991E-2</v>
      </c>
      <c r="BC729" s="52">
        <v>100000</v>
      </c>
      <c r="BD729" s="52">
        <v>100000</v>
      </c>
      <c r="BE729">
        <v>0</v>
      </c>
      <c r="BF729">
        <v>0</v>
      </c>
      <c r="BG729">
        <v>0</v>
      </c>
    </row>
    <row r="730" spans="1:59">
      <c r="A730">
        <v>729</v>
      </c>
      <c r="E730">
        <v>9795.2054794520554</v>
      </c>
      <c r="K730">
        <v>5415.6733161159518</v>
      </c>
      <c r="L730">
        <v>5456.7833161159515</v>
      </c>
      <c r="M730">
        <v>5497.8933161159512</v>
      </c>
      <c r="N730">
        <v>5539.0033161159508</v>
      </c>
      <c r="O730">
        <v>5580.1133161159505</v>
      </c>
      <c r="Q730">
        <v>65771.184083125947</v>
      </c>
      <c r="R730">
        <v>63994.272584269616</v>
      </c>
      <c r="S730">
        <v>62217.361085413286</v>
      </c>
      <c r="T730">
        <v>60440.449586556955</v>
      </c>
      <c r="U730">
        <v>58663.538087700625</v>
      </c>
      <c r="W730">
        <v>1.242E-2</v>
      </c>
      <c r="AB730">
        <v>1</v>
      </c>
      <c r="AC730">
        <v>1</v>
      </c>
      <c r="AD730">
        <v>1</v>
      </c>
      <c r="AE730">
        <v>1</v>
      </c>
      <c r="AF730">
        <v>1</v>
      </c>
      <c r="AL730">
        <v>7.5799726999999999</v>
      </c>
      <c r="AM730" s="5">
        <v>7.4498624801635742</v>
      </c>
      <c r="AN730">
        <v>570.77625570776252</v>
      </c>
      <c r="AO730">
        <f t="shared" si="11"/>
        <v>26826.48401826484</v>
      </c>
      <c r="AP730">
        <v>684.93150684931504</v>
      </c>
      <c r="AQ730">
        <v>8.8239099999999987E-2</v>
      </c>
      <c r="AR730">
        <v>6.5750200000000009E-2</v>
      </c>
      <c r="AS730">
        <v>6.6804500000000003E-2</v>
      </c>
      <c r="AT730">
        <v>6.0166699999999997E-2</v>
      </c>
      <c r="AU730">
        <v>5.0043500000000005E-2</v>
      </c>
      <c r="AW730">
        <v>8.8239100000000001E-2</v>
      </c>
      <c r="AX730">
        <v>6.5750200000000009E-2</v>
      </c>
      <c r="AY730">
        <v>6.6804500000000003E-2</v>
      </c>
      <c r="AZ730">
        <v>6.0166700000000004E-2</v>
      </c>
      <c r="BA730">
        <v>5.0043500000000005E-2</v>
      </c>
      <c r="BC730" s="52">
        <v>100000</v>
      </c>
      <c r="BD730" s="52">
        <v>100000</v>
      </c>
      <c r="BE730">
        <v>0</v>
      </c>
      <c r="BF730">
        <v>0</v>
      </c>
      <c r="BG730">
        <v>0</v>
      </c>
    </row>
    <row r="731" spans="1:59">
      <c r="A731">
        <v>730</v>
      </c>
      <c r="E731">
        <v>9795.2054794520554</v>
      </c>
      <c r="K731">
        <v>6397.6999152829012</v>
      </c>
      <c r="L731">
        <v>6453.5224152829014</v>
      </c>
      <c r="M731">
        <v>6509.3449152829016</v>
      </c>
      <c r="N731">
        <v>6565.1674152829019</v>
      </c>
      <c r="O731">
        <v>6620.9899152829021</v>
      </c>
      <c r="Q731">
        <v>64034.000303205437</v>
      </c>
      <c r="R731">
        <v>62304.021543635077</v>
      </c>
      <c r="S731">
        <v>60574.042784064717</v>
      </c>
      <c r="T731">
        <v>58844.064024494357</v>
      </c>
      <c r="U731">
        <v>57114.085264923997</v>
      </c>
      <c r="W731">
        <v>3.7679999999999998E-2</v>
      </c>
      <c r="AB731">
        <v>1</v>
      </c>
      <c r="AC731">
        <v>1</v>
      </c>
      <c r="AD731">
        <v>1</v>
      </c>
      <c r="AE731">
        <v>1</v>
      </c>
      <c r="AF731">
        <v>1</v>
      </c>
      <c r="AL731">
        <v>6.9492683</v>
      </c>
      <c r="AM731" s="5">
        <v>8.9807415008544922</v>
      </c>
      <c r="AN731">
        <v>570.77625570776252</v>
      </c>
      <c r="AO731">
        <f t="shared" si="11"/>
        <v>26826.48401826484</v>
      </c>
      <c r="AP731">
        <v>684.93150684931504</v>
      </c>
      <c r="AQ731">
        <v>8.4209000000000006E-2</v>
      </c>
      <c r="AR731">
        <v>3.0081299999999998E-2</v>
      </c>
      <c r="AS731">
        <v>3.5570900000000003E-2</v>
      </c>
      <c r="AT731">
        <v>4.5634300000000003E-2</v>
      </c>
      <c r="AU731">
        <v>4.5042099999999995E-2</v>
      </c>
      <c r="AW731">
        <v>8.420900000000002E-2</v>
      </c>
      <c r="AX731">
        <v>3.0081299999999991E-2</v>
      </c>
      <c r="AY731">
        <v>3.5570900000000003E-2</v>
      </c>
      <c r="AZ731">
        <v>4.5634300000000003E-2</v>
      </c>
      <c r="BA731">
        <v>4.5042099999999988E-2</v>
      </c>
      <c r="BC731" s="52">
        <v>100000</v>
      </c>
      <c r="BD731" s="52">
        <v>100000</v>
      </c>
      <c r="BE731">
        <v>0</v>
      </c>
      <c r="BF731">
        <v>0</v>
      </c>
      <c r="BG731">
        <v>0</v>
      </c>
    </row>
    <row r="732" spans="1:59">
      <c r="A732">
        <v>731</v>
      </c>
      <c r="E732">
        <v>9795.2054794520554</v>
      </c>
      <c r="K732">
        <v>7179.8347096490024</v>
      </c>
      <c r="L732">
        <v>7252.8447096490027</v>
      </c>
      <c r="M732">
        <v>7325.8547096490029</v>
      </c>
      <c r="N732">
        <v>7398.8647096490031</v>
      </c>
      <c r="O732">
        <v>7471.8747096490033</v>
      </c>
      <c r="Q732">
        <v>62324.650540799958</v>
      </c>
      <c r="R732">
        <v>60640.852540488493</v>
      </c>
      <c r="S732">
        <v>58957.054540177029</v>
      </c>
      <c r="T732">
        <v>57273.256539865564</v>
      </c>
      <c r="U732">
        <v>55589.4585395541</v>
      </c>
      <c r="W732">
        <v>5.9249999999999997E-2</v>
      </c>
      <c r="AB732">
        <v>1</v>
      </c>
      <c r="AC732">
        <v>1</v>
      </c>
      <c r="AD732">
        <v>1</v>
      </c>
      <c r="AE732">
        <v>1</v>
      </c>
      <c r="AF732">
        <v>1</v>
      </c>
      <c r="AL732">
        <v>7.1403809999999996</v>
      </c>
      <c r="AM732" s="5">
        <v>7.0738253593444824</v>
      </c>
      <c r="AN732">
        <v>570.77625570776252</v>
      </c>
      <c r="AO732">
        <f t="shared" si="11"/>
        <v>26826.48401826484</v>
      </c>
      <c r="AP732">
        <v>684.93150684931504</v>
      </c>
      <c r="AQ732">
        <v>8.131780000000001E-2</v>
      </c>
      <c r="AR732">
        <v>2.7828499999999999E-2</v>
      </c>
      <c r="AS732">
        <v>2.9970900000000002E-2</v>
      </c>
      <c r="AT732">
        <v>3.4988700000000005E-2</v>
      </c>
      <c r="AU732">
        <v>4.3575299999999997E-2</v>
      </c>
      <c r="AW732">
        <v>8.131780000000001E-2</v>
      </c>
      <c r="AX732">
        <v>2.7828499999999992E-2</v>
      </c>
      <c r="AY732">
        <v>2.9970900000000009E-2</v>
      </c>
      <c r="AZ732">
        <v>3.4988699999999998E-2</v>
      </c>
      <c r="BA732">
        <v>4.3575299999999997E-2</v>
      </c>
      <c r="BC732" s="52">
        <v>100000</v>
      </c>
      <c r="BD732" s="52">
        <v>100000</v>
      </c>
      <c r="BE732">
        <v>0</v>
      </c>
      <c r="BF732">
        <v>0</v>
      </c>
      <c r="BG732">
        <v>0</v>
      </c>
    </row>
    <row r="733" spans="1:59">
      <c r="A733">
        <v>732</v>
      </c>
      <c r="E733">
        <v>9795.2054794520554</v>
      </c>
      <c r="K733">
        <v>8295.5098992351213</v>
      </c>
      <c r="L733">
        <v>8409.8498992351215</v>
      </c>
      <c r="M733">
        <v>8524.1898992351216</v>
      </c>
      <c r="N733">
        <v>8638.5298992351218</v>
      </c>
      <c r="O733">
        <v>8752.8698992351219</v>
      </c>
      <c r="Q733">
        <v>59703.770598009607</v>
      </c>
      <c r="R733">
        <v>58090.779772945156</v>
      </c>
      <c r="S733">
        <v>56477.788947880705</v>
      </c>
      <c r="T733">
        <v>54864.798122816253</v>
      </c>
      <c r="U733">
        <v>53251.807297751802</v>
      </c>
      <c r="W733">
        <v>8.3170000000000008E-2</v>
      </c>
      <c r="AB733">
        <v>1</v>
      </c>
      <c r="AC733">
        <v>1</v>
      </c>
      <c r="AD733">
        <v>1</v>
      </c>
      <c r="AE733">
        <v>1</v>
      </c>
      <c r="AF733">
        <v>1</v>
      </c>
      <c r="AL733">
        <v>7.4672070000000001</v>
      </c>
      <c r="AM733" s="5">
        <v>6.5708489418029794</v>
      </c>
      <c r="AN733">
        <v>570.77625570776252</v>
      </c>
      <c r="AO733">
        <f t="shared" si="11"/>
        <v>26826.48401826484</v>
      </c>
      <c r="AP733">
        <v>684.93150684931504</v>
      </c>
      <c r="AQ733">
        <v>8.0533199999999999E-2</v>
      </c>
      <c r="AR733">
        <v>2.92579E-2</v>
      </c>
      <c r="AS733">
        <v>3.0265E-2</v>
      </c>
      <c r="AT733">
        <v>3.4750799999999998E-2</v>
      </c>
      <c r="AU733">
        <v>4.3443099999999998E-2</v>
      </c>
      <c r="AW733">
        <v>8.0533200000000013E-2</v>
      </c>
      <c r="AX733">
        <v>2.9257900000000003E-2</v>
      </c>
      <c r="AY733">
        <v>3.0265E-2</v>
      </c>
      <c r="AZ733">
        <v>3.4750799999999998E-2</v>
      </c>
      <c r="BA733">
        <v>4.3443099999999998E-2</v>
      </c>
      <c r="BC733" s="52">
        <v>100000</v>
      </c>
      <c r="BD733" s="52">
        <v>100000</v>
      </c>
      <c r="BE733">
        <v>0</v>
      </c>
      <c r="BF733">
        <v>0</v>
      </c>
      <c r="BG733">
        <v>0</v>
      </c>
    </row>
    <row r="734" spans="1:59">
      <c r="A734">
        <v>733</v>
      </c>
      <c r="E734">
        <v>9795.2054794520554</v>
      </c>
      <c r="K734">
        <v>7803.9155188237373</v>
      </c>
      <c r="L734">
        <v>7982.9330188237373</v>
      </c>
      <c r="M734">
        <v>8161.9505188237372</v>
      </c>
      <c r="N734">
        <v>8340.968018823738</v>
      </c>
      <c r="O734">
        <v>8519.9855188237379</v>
      </c>
      <c r="Q734">
        <v>58795.406455363518</v>
      </c>
      <c r="R734">
        <v>57206.956509475138</v>
      </c>
      <c r="S734">
        <v>55618.506563586758</v>
      </c>
      <c r="T734">
        <v>54030.056617698378</v>
      </c>
      <c r="U734">
        <v>52441.606671809997</v>
      </c>
      <c r="W734">
        <v>3.9880000000000006E-2</v>
      </c>
      <c r="AB734">
        <v>1</v>
      </c>
      <c r="AC734">
        <v>1</v>
      </c>
      <c r="AD734">
        <v>1</v>
      </c>
      <c r="AE734">
        <v>1</v>
      </c>
      <c r="AF734">
        <v>1</v>
      </c>
      <c r="AL734">
        <v>7.2407102999999999</v>
      </c>
      <c r="AM734" s="5">
        <v>7.5233421325683594</v>
      </c>
      <c r="AN734">
        <v>570.77625570776252</v>
      </c>
      <c r="AO734">
        <f t="shared" si="11"/>
        <v>26826.48401826484</v>
      </c>
      <c r="AP734">
        <v>684.93150684931504</v>
      </c>
      <c r="AQ734">
        <v>8.0462699999999998E-2</v>
      </c>
      <c r="AR734">
        <v>3.9943199999999998E-2</v>
      </c>
      <c r="AS734">
        <v>3.0294599999999998E-2</v>
      </c>
      <c r="AT734">
        <v>3.48194E-2</v>
      </c>
      <c r="AU734">
        <v>4.3454599999999996E-2</v>
      </c>
      <c r="AW734">
        <v>8.0462699999999984E-2</v>
      </c>
      <c r="AX734">
        <v>3.9943199999999998E-2</v>
      </c>
      <c r="AY734">
        <v>3.0294599999999991E-2</v>
      </c>
      <c r="AZ734">
        <v>3.48194E-2</v>
      </c>
      <c r="BA734">
        <v>4.3454599999999996E-2</v>
      </c>
      <c r="BC734" s="52">
        <v>100000</v>
      </c>
      <c r="BD734" s="52">
        <v>100000</v>
      </c>
      <c r="BE734">
        <v>0</v>
      </c>
      <c r="BF734">
        <v>0</v>
      </c>
      <c r="BG734">
        <v>0</v>
      </c>
    </row>
    <row r="735" spans="1:59">
      <c r="A735">
        <v>734</v>
      </c>
      <c r="E735">
        <v>9795.2054794520554</v>
      </c>
      <c r="K735">
        <v>6862.5645776104502</v>
      </c>
      <c r="L735">
        <v>7098.615410943783</v>
      </c>
      <c r="M735">
        <v>7334.6662442771158</v>
      </c>
      <c r="N735">
        <v>7570.7170776104485</v>
      </c>
      <c r="O735">
        <v>7806.7679109437813</v>
      </c>
      <c r="Q735">
        <v>57833.748805991439</v>
      </c>
      <c r="R735">
        <v>56271.279546724254</v>
      </c>
      <c r="S735">
        <v>54708.810287457069</v>
      </c>
      <c r="T735">
        <v>53146.341028189883</v>
      </c>
      <c r="U735">
        <v>51583.871768922698</v>
      </c>
      <c r="W735">
        <v>5.2740000000000002E-2</v>
      </c>
      <c r="AB735">
        <v>1</v>
      </c>
      <c r="AC735">
        <v>1</v>
      </c>
      <c r="AD735">
        <v>1</v>
      </c>
      <c r="AE735">
        <v>1</v>
      </c>
      <c r="AF735">
        <v>1</v>
      </c>
      <c r="AL735">
        <v>6.8637676000000001</v>
      </c>
      <c r="AM735" s="5">
        <v>8.4714384078979492</v>
      </c>
      <c r="AN735">
        <v>570.77625570776252</v>
      </c>
      <c r="AO735">
        <f t="shared" si="11"/>
        <v>26826.48401826484</v>
      </c>
      <c r="AP735">
        <v>684.93150684931504</v>
      </c>
      <c r="AQ735">
        <v>8.1701700000000002E-2</v>
      </c>
      <c r="AR735">
        <v>4.1173900000000006E-2</v>
      </c>
      <c r="AS735">
        <v>3.13388E-2</v>
      </c>
      <c r="AT735">
        <v>3.5769300000000004E-2</v>
      </c>
      <c r="AU735">
        <v>4.4088000000000002E-2</v>
      </c>
      <c r="AW735">
        <v>8.1701700000000002E-2</v>
      </c>
      <c r="AX735">
        <v>4.1173899999999999E-2</v>
      </c>
      <c r="AY735">
        <v>3.13388E-2</v>
      </c>
      <c r="AZ735">
        <v>3.5769300000000004E-2</v>
      </c>
      <c r="BA735">
        <v>4.4088000000000002E-2</v>
      </c>
      <c r="BC735" s="52">
        <v>100000</v>
      </c>
      <c r="BD735" s="52">
        <v>100000</v>
      </c>
      <c r="BE735">
        <v>0</v>
      </c>
      <c r="BF735">
        <v>0</v>
      </c>
      <c r="BG735">
        <v>0</v>
      </c>
    </row>
    <row r="736" spans="1:59">
      <c r="A736">
        <v>735</v>
      </c>
      <c r="E736">
        <v>9795.2054794520554</v>
      </c>
      <c r="K736">
        <v>6296.5918512266589</v>
      </c>
      <c r="L736">
        <v>6646.1035178933253</v>
      </c>
      <c r="M736">
        <v>6995.6151845599925</v>
      </c>
      <c r="N736">
        <v>7345.1268512266597</v>
      </c>
      <c r="O736">
        <v>7694.6385178933269</v>
      </c>
      <c r="Q736">
        <v>58744.487476941627</v>
      </c>
      <c r="R736">
        <v>57157.413185889331</v>
      </c>
      <c r="S736">
        <v>55570.338894837034</v>
      </c>
      <c r="T736">
        <v>53983.264603784737</v>
      </c>
      <c r="U736">
        <v>52396.19031273244</v>
      </c>
      <c r="W736">
        <v>5.1830000000000001E-2</v>
      </c>
      <c r="AB736">
        <v>1</v>
      </c>
      <c r="AC736">
        <v>1</v>
      </c>
      <c r="AD736">
        <v>1</v>
      </c>
      <c r="AE736">
        <v>1</v>
      </c>
      <c r="AF736">
        <v>1</v>
      </c>
      <c r="AL736">
        <v>6.5436788000000004</v>
      </c>
      <c r="AM736" s="5">
        <v>8.8797845840454102</v>
      </c>
      <c r="AN736">
        <v>570.77625570776252</v>
      </c>
      <c r="AO736">
        <f t="shared" si="11"/>
        <v>26826.48401826484</v>
      </c>
      <c r="AP736">
        <v>684.93150684931504</v>
      </c>
      <c r="AQ736">
        <v>8.2735000000000003E-2</v>
      </c>
      <c r="AR736">
        <v>5.78655E-2</v>
      </c>
      <c r="AS736">
        <v>3.7201500000000005E-2</v>
      </c>
      <c r="AT736">
        <v>4.7739699999999996E-2</v>
      </c>
      <c r="AU736">
        <v>4.7303400000000002E-2</v>
      </c>
      <c r="AW736">
        <v>8.2734999999999989E-2</v>
      </c>
      <c r="AX736">
        <v>5.78655E-2</v>
      </c>
      <c r="AY736">
        <v>3.7201500000000012E-2</v>
      </c>
      <c r="AZ736">
        <v>4.7739699999999996E-2</v>
      </c>
      <c r="BA736">
        <v>4.7303400000000009E-2</v>
      </c>
      <c r="BC736" s="52">
        <v>100000</v>
      </c>
      <c r="BD736" s="52">
        <v>100000</v>
      </c>
      <c r="BE736">
        <v>0</v>
      </c>
      <c r="BF736">
        <v>0</v>
      </c>
      <c r="BG736">
        <v>0</v>
      </c>
    </row>
    <row r="737" spans="1:67">
      <c r="A737">
        <v>736</v>
      </c>
      <c r="E737">
        <v>9795.2054794520554</v>
      </c>
      <c r="K737">
        <v>6078.1054599327099</v>
      </c>
      <c r="L737">
        <v>6397.6979599327096</v>
      </c>
      <c r="M737">
        <v>6717.2904599327094</v>
      </c>
      <c r="N737">
        <v>7036.8829599327091</v>
      </c>
      <c r="O737">
        <v>7356.4754599327089</v>
      </c>
      <c r="Q737">
        <v>59306.048071151366</v>
      </c>
      <c r="R737">
        <v>57703.802341417781</v>
      </c>
      <c r="S737">
        <v>56101.556611684195</v>
      </c>
      <c r="T737">
        <v>54499.310881950609</v>
      </c>
      <c r="U737">
        <v>52897.065152217023</v>
      </c>
      <c r="W737">
        <v>3.4779999999999998E-2</v>
      </c>
      <c r="AB737">
        <v>1</v>
      </c>
      <c r="AC737">
        <v>1</v>
      </c>
      <c r="AD737">
        <v>1</v>
      </c>
      <c r="AE737">
        <v>1</v>
      </c>
      <c r="AF737">
        <v>1</v>
      </c>
      <c r="AL737">
        <v>7.0640219999999996</v>
      </c>
      <c r="AM737" s="5">
        <v>8.7074527740478516</v>
      </c>
      <c r="AN737">
        <v>570.77625570776252</v>
      </c>
      <c r="AO737">
        <f t="shared" si="11"/>
        <v>26826.48401826484</v>
      </c>
      <c r="AP737">
        <v>684.93150684931504</v>
      </c>
      <c r="AQ737">
        <v>9.0377300000000008E-2</v>
      </c>
      <c r="AR737">
        <v>7.7246499999999996E-2</v>
      </c>
      <c r="AS737">
        <v>7.1871099999999993E-2</v>
      </c>
      <c r="AT737">
        <v>6.0805600000000001E-2</v>
      </c>
      <c r="AU737">
        <v>5.12004E-2</v>
      </c>
      <c r="AW737">
        <v>9.0377300000000008E-2</v>
      </c>
      <c r="AX737">
        <v>7.7246499999999982E-2</v>
      </c>
      <c r="AY737">
        <v>7.1871099999999993E-2</v>
      </c>
      <c r="AZ737">
        <v>6.0805600000000001E-2</v>
      </c>
      <c r="BA737">
        <v>5.1200399999999993E-2</v>
      </c>
      <c r="BC737" s="52">
        <v>100000</v>
      </c>
      <c r="BD737" s="52">
        <v>100000</v>
      </c>
      <c r="BE737">
        <v>0</v>
      </c>
      <c r="BF737">
        <v>0</v>
      </c>
      <c r="BG737">
        <v>0</v>
      </c>
    </row>
    <row r="738" spans="1:67">
      <c r="A738">
        <v>737</v>
      </c>
      <c r="E738">
        <v>9795.2054794520554</v>
      </c>
      <c r="K738">
        <v>6560.4025470975412</v>
      </c>
      <c r="L738">
        <v>6918.5475470975416</v>
      </c>
      <c r="M738">
        <v>7276.692547097542</v>
      </c>
      <c r="N738">
        <v>7634.8375470975425</v>
      </c>
      <c r="O738">
        <v>7992.9825470975429</v>
      </c>
      <c r="Q738">
        <v>62702.45414449017</v>
      </c>
      <c r="R738">
        <v>61008.449186844788</v>
      </c>
      <c r="S738">
        <v>59314.444229199406</v>
      </c>
      <c r="T738">
        <v>57620.439271554023</v>
      </c>
      <c r="U738">
        <v>55926.434313908641</v>
      </c>
      <c r="W738">
        <v>0</v>
      </c>
      <c r="AB738">
        <v>1</v>
      </c>
      <c r="AC738">
        <v>1</v>
      </c>
      <c r="AD738">
        <v>1</v>
      </c>
      <c r="AE738">
        <v>1</v>
      </c>
      <c r="AF738">
        <v>1</v>
      </c>
      <c r="AL738">
        <v>8.2274609999999999</v>
      </c>
      <c r="AM738" s="5">
        <v>8.9953622817993164</v>
      </c>
      <c r="AN738">
        <v>570.77625570776252</v>
      </c>
      <c r="AO738">
        <f t="shared" si="11"/>
        <v>26826.48401826484</v>
      </c>
      <c r="AP738">
        <v>684.93150684931504</v>
      </c>
      <c r="AQ738">
        <v>9.9199599999999999E-2</v>
      </c>
      <c r="AR738">
        <v>8.4667800000000001E-2</v>
      </c>
      <c r="AS738">
        <v>7.7741299999999999E-2</v>
      </c>
      <c r="AT738">
        <v>7.1602199999999991E-2</v>
      </c>
      <c r="AU738">
        <v>5.5165799999999994E-2</v>
      </c>
      <c r="AW738">
        <v>9.9199599999999985E-2</v>
      </c>
      <c r="AX738">
        <v>8.4667800000000001E-2</v>
      </c>
      <c r="AY738">
        <v>7.7741299999999999E-2</v>
      </c>
      <c r="AZ738">
        <v>7.1602199999999991E-2</v>
      </c>
      <c r="BA738">
        <v>5.5165800000000001E-2</v>
      </c>
      <c r="BC738" s="52">
        <v>100000</v>
      </c>
      <c r="BD738" s="52">
        <v>100000</v>
      </c>
      <c r="BE738">
        <v>0</v>
      </c>
      <c r="BF738">
        <v>0</v>
      </c>
      <c r="BG738">
        <v>0</v>
      </c>
    </row>
    <row r="739" spans="1:67">
      <c r="A739">
        <v>738</v>
      </c>
      <c r="E739">
        <v>9795.2054794520554</v>
      </c>
      <c r="K739">
        <v>8285.0504443327518</v>
      </c>
      <c r="L739">
        <v>8678.3954443327511</v>
      </c>
      <c r="M739">
        <v>9071.7404443327505</v>
      </c>
      <c r="N739">
        <v>9465.0854443327498</v>
      </c>
      <c r="O739">
        <v>9858.4304443327492</v>
      </c>
      <c r="Q739">
        <v>64251.923386717637</v>
      </c>
      <c r="R739">
        <v>62516.057092148723</v>
      </c>
      <c r="S739">
        <v>60780.190797579809</v>
      </c>
      <c r="T739">
        <v>59044.324503010896</v>
      </c>
      <c r="U739">
        <v>57308.458208441982</v>
      </c>
      <c r="W739">
        <v>0</v>
      </c>
      <c r="AB739">
        <v>1</v>
      </c>
      <c r="AC739">
        <v>1</v>
      </c>
      <c r="AD739">
        <v>1</v>
      </c>
      <c r="AE739">
        <v>1</v>
      </c>
      <c r="AF739">
        <v>1</v>
      </c>
      <c r="AL739">
        <v>9.3943670000000008</v>
      </c>
      <c r="AM739" s="5">
        <v>9.0432319641113281</v>
      </c>
      <c r="AN739">
        <v>570.77625570776252</v>
      </c>
      <c r="AO739">
        <f t="shared" si="11"/>
        <v>26826.48401826484</v>
      </c>
      <c r="AP739">
        <v>684.93150684931504</v>
      </c>
      <c r="AQ739">
        <v>0.101352</v>
      </c>
      <c r="AR739">
        <v>8.4822900000000007E-2</v>
      </c>
      <c r="AS739">
        <v>7.6973600000000003E-2</v>
      </c>
      <c r="AT739">
        <v>6.962900000000001E-2</v>
      </c>
      <c r="AU739">
        <v>5.4572099999999998E-2</v>
      </c>
      <c r="AW739">
        <v>0.10135199999999998</v>
      </c>
      <c r="AX739">
        <v>8.4822900000000021E-2</v>
      </c>
      <c r="AY739">
        <v>7.6973600000000017E-2</v>
      </c>
      <c r="AZ739">
        <v>6.962900000000001E-2</v>
      </c>
      <c r="BA739">
        <v>5.4572099999999998E-2</v>
      </c>
      <c r="BC739" s="52">
        <v>100000</v>
      </c>
      <c r="BD739" s="52">
        <v>100000</v>
      </c>
      <c r="BE739">
        <v>0</v>
      </c>
      <c r="BF739">
        <v>0</v>
      </c>
      <c r="BG739">
        <v>0</v>
      </c>
    </row>
    <row r="740" spans="1:67">
      <c r="A740">
        <v>739</v>
      </c>
      <c r="E740">
        <v>9795.2054794520554</v>
      </c>
      <c r="K740">
        <v>8735.9691667904735</v>
      </c>
      <c r="L740">
        <v>9234.2491667904742</v>
      </c>
      <c r="M740">
        <v>9732.5291667904748</v>
      </c>
      <c r="N740">
        <v>10230.809166790476</v>
      </c>
      <c r="O740">
        <v>10729.089166790476</v>
      </c>
      <c r="Q740">
        <v>64812.692471492672</v>
      </c>
      <c r="R740">
        <v>63061.676122445482</v>
      </c>
      <c r="S740">
        <v>61310.659773398293</v>
      </c>
      <c r="T740">
        <v>59559.643424351103</v>
      </c>
      <c r="U740">
        <v>57808.627075303913</v>
      </c>
      <c r="W740">
        <v>0</v>
      </c>
      <c r="AB740">
        <v>1</v>
      </c>
      <c r="AC740">
        <v>1</v>
      </c>
      <c r="AD740">
        <v>1</v>
      </c>
      <c r="AE740">
        <v>1</v>
      </c>
      <c r="AF740">
        <v>1</v>
      </c>
      <c r="AL740">
        <v>9.1368200000000002</v>
      </c>
      <c r="AM740" s="5">
        <v>9.47503662109375</v>
      </c>
      <c r="AN740">
        <v>570.77625570776252</v>
      </c>
      <c r="AO740">
        <f t="shared" si="11"/>
        <v>26826.48401826484</v>
      </c>
      <c r="AP740">
        <v>684.93150684931504</v>
      </c>
      <c r="AQ740">
        <v>0.102133</v>
      </c>
      <c r="AR740">
        <v>8.5859499999999991E-2</v>
      </c>
      <c r="AS740">
        <v>7.7465999999999993E-2</v>
      </c>
      <c r="AT740">
        <v>6.9932300000000003E-2</v>
      </c>
      <c r="AU740">
        <v>5.4640099999999997E-2</v>
      </c>
      <c r="AW740">
        <v>0.10213300000000002</v>
      </c>
      <c r="AX740">
        <v>8.5859499999999991E-2</v>
      </c>
      <c r="AY740">
        <v>7.7465999999999993E-2</v>
      </c>
      <c r="AZ740">
        <v>6.9932300000000003E-2</v>
      </c>
      <c r="BA740">
        <v>5.4640099999999997E-2</v>
      </c>
      <c r="BC740" s="52">
        <v>100000</v>
      </c>
      <c r="BD740" s="52">
        <v>100000</v>
      </c>
      <c r="BE740">
        <v>0</v>
      </c>
      <c r="BF740">
        <v>0</v>
      </c>
      <c r="BG740">
        <v>0</v>
      </c>
    </row>
    <row r="741" spans="1:67">
      <c r="A741">
        <v>740</v>
      </c>
      <c r="E741">
        <v>9795.2054794520554</v>
      </c>
      <c r="K741">
        <v>8279.2396360536568</v>
      </c>
      <c r="L741">
        <v>8812.4988027203235</v>
      </c>
      <c r="M741">
        <v>9345.7579693869902</v>
      </c>
      <c r="N741">
        <v>9879.0171360536569</v>
      </c>
      <c r="O741">
        <v>10412.276302720324</v>
      </c>
      <c r="Q741">
        <v>64357.718890734926</v>
      </c>
      <c r="R741">
        <v>62618.994365478786</v>
      </c>
      <c r="S741">
        <v>60880.269840222645</v>
      </c>
      <c r="T741">
        <v>59141.545314966505</v>
      </c>
      <c r="U741">
        <v>57402.820789710364</v>
      </c>
      <c r="W741">
        <v>0</v>
      </c>
      <c r="AB741">
        <v>1</v>
      </c>
      <c r="AC741">
        <v>1</v>
      </c>
      <c r="AD741">
        <v>1</v>
      </c>
      <c r="AE741">
        <v>1</v>
      </c>
      <c r="AF741">
        <v>1</v>
      </c>
      <c r="AL741">
        <v>8.2715340000000008</v>
      </c>
      <c r="AM741" s="5">
        <v>11.132486343383791</v>
      </c>
      <c r="AN741">
        <v>570.77625570776252</v>
      </c>
      <c r="AO741">
        <f t="shared" si="11"/>
        <v>26826.48401826484</v>
      </c>
      <c r="AP741">
        <v>684.93150684931504</v>
      </c>
      <c r="AQ741">
        <v>0.102202</v>
      </c>
      <c r="AR741">
        <v>8.611329999999999E-2</v>
      </c>
      <c r="AS741">
        <v>7.7924599999999997E-2</v>
      </c>
      <c r="AT741">
        <v>7.0533600000000002E-2</v>
      </c>
      <c r="AU741">
        <v>5.5017400000000001E-2</v>
      </c>
      <c r="AW741">
        <v>0.102202</v>
      </c>
      <c r="AX741">
        <v>8.611329999999999E-2</v>
      </c>
      <c r="AY741">
        <v>7.7924599999999997E-2</v>
      </c>
      <c r="AZ741">
        <v>7.0533600000000002E-2</v>
      </c>
      <c r="BA741">
        <v>5.5017400000000008E-2</v>
      </c>
      <c r="BC741" s="52">
        <v>100000</v>
      </c>
      <c r="BD741" s="52">
        <v>100000</v>
      </c>
      <c r="BE741">
        <v>0</v>
      </c>
      <c r="BF741">
        <v>0</v>
      </c>
      <c r="BG741">
        <v>0</v>
      </c>
    </row>
    <row r="742" spans="1:67">
      <c r="A742">
        <v>741</v>
      </c>
      <c r="E742">
        <v>9795.2054794520554</v>
      </c>
      <c r="K742">
        <v>7151.9428299093497</v>
      </c>
      <c r="L742">
        <v>7638.6736632426828</v>
      </c>
      <c r="M742">
        <v>8125.4044965760158</v>
      </c>
      <c r="N742">
        <v>8612.1353299093498</v>
      </c>
      <c r="O742">
        <v>9098.8661632426829</v>
      </c>
      <c r="Q742">
        <v>62326.233559669367</v>
      </c>
      <c r="R742">
        <v>60642.392790951868</v>
      </c>
      <c r="S742">
        <v>58958.552022234377</v>
      </c>
      <c r="T742">
        <v>57274.711253516885</v>
      </c>
      <c r="U742">
        <v>55590.870484799394</v>
      </c>
      <c r="W742">
        <v>0</v>
      </c>
      <c r="AB742">
        <v>1</v>
      </c>
      <c r="AC742">
        <v>1</v>
      </c>
      <c r="AD742">
        <v>1</v>
      </c>
      <c r="AE742">
        <v>1</v>
      </c>
      <c r="AF742">
        <v>1</v>
      </c>
      <c r="AL742">
        <v>8.6967745000000001</v>
      </c>
      <c r="AM742" s="5">
        <v>9.5100622177124023</v>
      </c>
      <c r="AN742">
        <v>570.77625570776252</v>
      </c>
      <c r="AO742">
        <f t="shared" si="11"/>
        <v>26826.48401826484</v>
      </c>
      <c r="AP742">
        <v>684.93150684931504</v>
      </c>
      <c r="AQ742">
        <v>9.9721699999999996E-2</v>
      </c>
      <c r="AR742">
        <v>8.5900799999999999E-2</v>
      </c>
      <c r="AS742">
        <v>7.7981899999999993E-2</v>
      </c>
      <c r="AT742">
        <v>7.1623800000000001E-2</v>
      </c>
      <c r="AU742">
        <v>5.55246E-2</v>
      </c>
      <c r="AW742">
        <v>9.972170000000001E-2</v>
      </c>
      <c r="AX742">
        <v>8.5900799999999986E-2</v>
      </c>
      <c r="AY742">
        <v>7.7981899999999979E-2</v>
      </c>
      <c r="AZ742">
        <v>7.1623800000000001E-2</v>
      </c>
      <c r="BA742">
        <v>5.5524599999999993E-2</v>
      </c>
      <c r="BC742" s="52">
        <v>100000</v>
      </c>
      <c r="BD742" s="52">
        <v>100000</v>
      </c>
      <c r="BE742">
        <v>0</v>
      </c>
      <c r="BF742">
        <v>0</v>
      </c>
      <c r="BG742">
        <v>0</v>
      </c>
    </row>
    <row r="743" spans="1:67">
      <c r="A743">
        <v>742</v>
      </c>
      <c r="E743">
        <v>9795.2054794520554</v>
      </c>
      <c r="K743">
        <v>6058.3487117837885</v>
      </c>
      <c r="L743">
        <v>6461.2353784504548</v>
      </c>
      <c r="M743">
        <v>6864.1220451171212</v>
      </c>
      <c r="N743">
        <v>7267.0087117837875</v>
      </c>
      <c r="O743">
        <v>7669.8953784504538</v>
      </c>
      <c r="Q743">
        <v>56284.279563763979</v>
      </c>
      <c r="R743">
        <v>54763.671641420326</v>
      </c>
      <c r="S743">
        <v>53243.063719076672</v>
      </c>
      <c r="T743">
        <v>51722.455796733018</v>
      </c>
      <c r="U743">
        <v>50201.847874389365</v>
      </c>
      <c r="W743">
        <v>0</v>
      </c>
      <c r="AB743">
        <v>1</v>
      </c>
      <c r="AC743">
        <v>1</v>
      </c>
      <c r="AD743">
        <v>1</v>
      </c>
      <c r="AE743">
        <v>1</v>
      </c>
      <c r="AF743">
        <v>1</v>
      </c>
      <c r="AL743">
        <v>8.7151350000000001</v>
      </c>
      <c r="AM743" s="5">
        <v>9.8269195556640625</v>
      </c>
      <c r="AN743">
        <v>570.77625570776252</v>
      </c>
      <c r="AO743">
        <f t="shared" si="11"/>
        <v>26826.48401826484</v>
      </c>
      <c r="AP743">
        <v>684.93150684931504</v>
      </c>
      <c r="AQ743">
        <v>9.7796300000000003E-2</v>
      </c>
      <c r="AR743">
        <v>8.5711399999999993E-2</v>
      </c>
      <c r="AS743">
        <v>7.8170100000000006E-2</v>
      </c>
      <c r="AT743">
        <v>7.1786600000000006E-2</v>
      </c>
      <c r="AU743">
        <v>5.5737699999999994E-2</v>
      </c>
      <c r="AW743">
        <v>9.7796299999999989E-2</v>
      </c>
      <c r="AX743">
        <v>8.5711399999999979E-2</v>
      </c>
      <c r="AY743">
        <v>7.8170100000000006E-2</v>
      </c>
      <c r="AZ743">
        <v>7.1786600000000006E-2</v>
      </c>
      <c r="BA743">
        <v>5.5737699999999987E-2</v>
      </c>
      <c r="BC743" s="52">
        <v>100000</v>
      </c>
      <c r="BD743" s="52">
        <v>100000</v>
      </c>
      <c r="BE743">
        <v>0</v>
      </c>
      <c r="BF743">
        <v>0</v>
      </c>
      <c r="BG743">
        <v>0</v>
      </c>
    </row>
    <row r="744" spans="1:67">
      <c r="A744">
        <v>743</v>
      </c>
      <c r="E744">
        <v>9795.2054794520554</v>
      </c>
      <c r="K744">
        <v>5938.6460612344454</v>
      </c>
      <c r="L744">
        <v>6266.4327279011122</v>
      </c>
      <c r="M744">
        <v>6594.2193945677791</v>
      </c>
      <c r="N744">
        <v>6922.006061234446</v>
      </c>
      <c r="O744">
        <v>7249.7927279011128</v>
      </c>
      <c r="Q744">
        <v>46363.111896246992</v>
      </c>
      <c r="R744">
        <v>45110.539852007103</v>
      </c>
      <c r="S744">
        <v>43857.967807767214</v>
      </c>
      <c r="T744">
        <v>42605.395763527325</v>
      </c>
      <c r="U744">
        <v>41352.823719287437</v>
      </c>
      <c r="W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L744">
        <v>8.3591929999999994</v>
      </c>
      <c r="AM744" s="5">
        <v>9.7616386413574219</v>
      </c>
      <c r="AN744">
        <v>570.77625570776252</v>
      </c>
      <c r="AO744">
        <f t="shared" si="11"/>
        <v>26826.48401826484</v>
      </c>
      <c r="AP744">
        <v>684.93150684931504</v>
      </c>
      <c r="AQ744">
        <v>9.7922399999999993E-2</v>
      </c>
      <c r="AR744">
        <v>8.3216600000000002E-2</v>
      </c>
      <c r="AS744">
        <v>7.7713199999999996E-2</v>
      </c>
      <c r="AT744">
        <v>7.2083099999999997E-2</v>
      </c>
      <c r="AU744">
        <v>5.5568300000000001E-2</v>
      </c>
      <c r="AW744">
        <v>9.7922400000000007E-2</v>
      </c>
      <c r="AX744">
        <v>8.3216600000000016E-2</v>
      </c>
      <c r="AY744">
        <v>7.7713199999999996E-2</v>
      </c>
      <c r="AZ744">
        <v>7.2083099999999997E-2</v>
      </c>
      <c r="BA744">
        <v>5.5568300000000001E-2</v>
      </c>
      <c r="BC744" s="52">
        <v>100000</v>
      </c>
      <c r="BD744" s="52">
        <v>100000</v>
      </c>
      <c r="BE744">
        <v>0</v>
      </c>
      <c r="BF744">
        <v>0</v>
      </c>
      <c r="BG744">
        <v>0</v>
      </c>
    </row>
    <row r="745" spans="1:67" s="38" customFormat="1">
      <c r="A745" s="38">
        <v>744</v>
      </c>
      <c r="E745">
        <v>9795.2054794520554</v>
      </c>
      <c r="J745" s="117"/>
      <c r="K745" s="38">
        <v>4580.0790855821815</v>
      </c>
      <c r="L745" s="38">
        <v>4841.4290855821819</v>
      </c>
      <c r="M745" s="38">
        <v>5102.7790855821822</v>
      </c>
      <c r="N745" s="38">
        <v>5364.1290855821826</v>
      </c>
      <c r="O745" s="38">
        <v>5625.479085582183</v>
      </c>
      <c r="P745" s="117"/>
      <c r="Q745" s="38">
        <v>37390.806539846373</v>
      </c>
      <c r="R745" s="38">
        <v>36380.635367258881</v>
      </c>
      <c r="S745" s="38">
        <v>35370.464194671389</v>
      </c>
      <c r="T745" s="38">
        <v>34360.293022083897</v>
      </c>
      <c r="U745" s="38">
        <v>33350.121849496405</v>
      </c>
      <c r="W745" s="38">
        <v>0</v>
      </c>
      <c r="X745"/>
      <c r="Y745"/>
      <c r="Z745"/>
      <c r="AA745"/>
      <c r="AB745">
        <v>1</v>
      </c>
      <c r="AC745">
        <v>1</v>
      </c>
      <c r="AD745">
        <v>1</v>
      </c>
      <c r="AE745">
        <v>1</v>
      </c>
      <c r="AF745">
        <v>1</v>
      </c>
      <c r="AL745" s="38">
        <v>7.8199386999999998</v>
      </c>
      <c r="AM745" s="37">
        <v>13.166304588317869</v>
      </c>
      <c r="AN745" s="38">
        <v>570.77625570776252</v>
      </c>
      <c r="AO745">
        <f t="shared" si="11"/>
        <v>26826.48401826484</v>
      </c>
      <c r="AP745" s="38">
        <v>684.93150684931504</v>
      </c>
      <c r="AQ745" s="38">
        <v>9.5445800000000011E-2</v>
      </c>
      <c r="AR745" s="38">
        <v>8.28734E-2</v>
      </c>
      <c r="AS745" s="38">
        <v>7.7368300000000001E-2</v>
      </c>
      <c r="AT745" s="38">
        <v>7.2001300000000004E-2</v>
      </c>
      <c r="AU745" s="38">
        <v>5.5413899999999995E-2</v>
      </c>
      <c r="AV745" s="114"/>
      <c r="AW745">
        <v>9.5445800000000011E-2</v>
      </c>
      <c r="AX745">
        <v>8.28734E-2</v>
      </c>
      <c r="AY745">
        <v>7.7368299999999987E-2</v>
      </c>
      <c r="AZ745">
        <v>7.2001300000000004E-2</v>
      </c>
      <c r="BA745">
        <v>5.5413900000000002E-2</v>
      </c>
      <c r="BB745" s="117"/>
      <c r="BC745" s="52">
        <v>100000</v>
      </c>
      <c r="BD745" s="52">
        <v>100000</v>
      </c>
      <c r="BE745">
        <v>0</v>
      </c>
      <c r="BF745">
        <v>0</v>
      </c>
      <c r="BG745">
        <v>0</v>
      </c>
      <c r="BK745"/>
      <c r="BL745"/>
      <c r="BM745"/>
      <c r="BN745"/>
      <c r="BO745"/>
    </row>
    <row r="746" spans="1:67">
      <c r="A746">
        <v>745</v>
      </c>
      <c r="E746">
        <v>9795.2054794520554</v>
      </c>
      <c r="K746">
        <v>3338.5729941875325</v>
      </c>
      <c r="L746">
        <v>3551.0021608541992</v>
      </c>
      <c r="M746">
        <v>3763.431327520866</v>
      </c>
      <c r="N746">
        <v>3975.8604941875328</v>
      </c>
      <c r="O746">
        <v>4188.2896608541996</v>
      </c>
      <c r="Q746">
        <v>39751.116453260503</v>
      </c>
      <c r="R746">
        <v>38677.177814442053</v>
      </c>
      <c r="S746">
        <v>37603.239175623603</v>
      </c>
      <c r="T746">
        <v>36529.300536805153</v>
      </c>
      <c r="U746">
        <v>35455.361897986702</v>
      </c>
      <c r="W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L746">
        <v>7.4941316000000002</v>
      </c>
      <c r="AM746" s="5">
        <v>11.78689479827881</v>
      </c>
      <c r="AN746">
        <v>570.77625570776252</v>
      </c>
      <c r="AO746">
        <f t="shared" si="11"/>
        <v>26826.48401826484</v>
      </c>
      <c r="AP746">
        <v>684.93150684931504</v>
      </c>
      <c r="AQ746">
        <v>9.5144999999999993E-2</v>
      </c>
      <c r="AR746">
        <v>8.3132000000000011E-2</v>
      </c>
      <c r="AS746">
        <v>7.7511899999999995E-2</v>
      </c>
      <c r="AT746">
        <v>7.1756100000000003E-2</v>
      </c>
      <c r="AU746">
        <v>5.5534500000000001E-2</v>
      </c>
      <c r="AW746">
        <v>9.5144999999999993E-2</v>
      </c>
      <c r="AX746">
        <v>8.3132000000000025E-2</v>
      </c>
      <c r="AY746">
        <v>7.7511900000000009E-2</v>
      </c>
      <c r="AZ746">
        <v>7.1756100000000003E-2</v>
      </c>
      <c r="BA746">
        <v>5.5534500000000001E-2</v>
      </c>
      <c r="BC746" s="52">
        <v>100000</v>
      </c>
      <c r="BD746" s="52">
        <v>100000</v>
      </c>
      <c r="BE746">
        <v>0</v>
      </c>
      <c r="BF746">
        <v>0</v>
      </c>
      <c r="BG746">
        <v>0</v>
      </c>
    </row>
    <row r="747" spans="1:67">
      <c r="A747">
        <v>746</v>
      </c>
      <c r="E747">
        <v>9795.2054794520554</v>
      </c>
      <c r="K747">
        <v>2378.5591325070427</v>
      </c>
      <c r="L747">
        <v>2478.2141325070425</v>
      </c>
      <c r="M747">
        <v>2577.8691325070422</v>
      </c>
      <c r="N747">
        <v>2677.5241325070419</v>
      </c>
      <c r="O747">
        <v>2777.1791325070417</v>
      </c>
      <c r="Q747">
        <v>38961.144809503821</v>
      </c>
      <c r="R747">
        <v>37908.548491166708</v>
      </c>
      <c r="S747">
        <v>36855.952172829595</v>
      </c>
      <c r="T747">
        <v>35803.355854492482</v>
      </c>
      <c r="U747">
        <v>34750.759536155369</v>
      </c>
      <c r="W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L747">
        <v>6.7849912999999997</v>
      </c>
      <c r="AM747" s="5">
        <v>6.5528831481933594</v>
      </c>
      <c r="AN747">
        <v>570.77625570776252</v>
      </c>
      <c r="AO747">
        <f t="shared" si="11"/>
        <v>26826.48401826484</v>
      </c>
      <c r="AP747">
        <v>684.93150684931504</v>
      </c>
      <c r="AQ747">
        <v>9.5043299999999997E-2</v>
      </c>
      <c r="AR747">
        <v>8.33319E-2</v>
      </c>
      <c r="AS747">
        <v>7.771009999999999E-2</v>
      </c>
      <c r="AT747">
        <v>7.23274E-2</v>
      </c>
      <c r="AU747">
        <v>5.6051900000000002E-2</v>
      </c>
      <c r="AW747">
        <v>9.5043299999999983E-2</v>
      </c>
      <c r="AX747">
        <v>8.33319E-2</v>
      </c>
      <c r="AY747">
        <v>7.771009999999999E-2</v>
      </c>
      <c r="AZ747">
        <v>7.23274E-2</v>
      </c>
      <c r="BA747">
        <v>5.6051900000000002E-2</v>
      </c>
      <c r="BC747" s="52">
        <v>100000</v>
      </c>
      <c r="BD747" s="52">
        <v>100000</v>
      </c>
      <c r="BE747">
        <v>0</v>
      </c>
      <c r="BF747">
        <v>0</v>
      </c>
      <c r="BG747">
        <v>0</v>
      </c>
    </row>
    <row r="748" spans="1:67">
      <c r="A748">
        <v>747</v>
      </c>
      <c r="E748">
        <v>9795.2054794520554</v>
      </c>
      <c r="K748">
        <v>1798.1396272588622</v>
      </c>
      <c r="L748">
        <v>1846.4821272588622</v>
      </c>
      <c r="M748">
        <v>1894.8246272588622</v>
      </c>
      <c r="N748">
        <v>1943.1671272588621</v>
      </c>
      <c r="O748">
        <v>1991.5096272588621</v>
      </c>
      <c r="Q748">
        <v>39127.389996888909</v>
      </c>
      <c r="R748">
        <v>38070.302304085708</v>
      </c>
      <c r="S748">
        <v>37013.214611282507</v>
      </c>
      <c r="T748">
        <v>35956.126918479305</v>
      </c>
      <c r="U748">
        <v>34899.039225676104</v>
      </c>
      <c r="W748">
        <v>0</v>
      </c>
      <c r="AB748">
        <v>1</v>
      </c>
      <c r="AC748">
        <v>1</v>
      </c>
      <c r="AD748">
        <v>1</v>
      </c>
      <c r="AE748">
        <v>1</v>
      </c>
      <c r="AF748">
        <v>1</v>
      </c>
      <c r="AL748">
        <v>6.9834747000000004</v>
      </c>
      <c r="AM748" s="5">
        <v>9.2285842895507813</v>
      </c>
      <c r="AN748">
        <v>570.77625570776252</v>
      </c>
      <c r="AO748">
        <f t="shared" si="11"/>
        <v>26826.48401826484</v>
      </c>
      <c r="AP748">
        <v>684.93150684931504</v>
      </c>
      <c r="AQ748">
        <v>9.5438000000000009E-2</v>
      </c>
      <c r="AR748">
        <v>8.371590000000001E-2</v>
      </c>
      <c r="AS748">
        <v>7.8203800000000004E-2</v>
      </c>
      <c r="AT748">
        <v>7.3177199999999998E-2</v>
      </c>
      <c r="AU748">
        <v>5.6486600000000005E-2</v>
      </c>
      <c r="AW748">
        <v>9.5438000000000009E-2</v>
      </c>
      <c r="AX748">
        <v>8.3715899999999996E-2</v>
      </c>
      <c r="AY748">
        <v>7.8203800000000004E-2</v>
      </c>
      <c r="AZ748">
        <v>7.3177199999999998E-2</v>
      </c>
      <c r="BA748">
        <v>5.6486600000000012E-2</v>
      </c>
      <c r="BC748" s="52">
        <v>100000</v>
      </c>
      <c r="BD748" s="52">
        <v>100000</v>
      </c>
      <c r="BE748">
        <v>0</v>
      </c>
      <c r="BF748">
        <v>0</v>
      </c>
      <c r="BG748">
        <v>0</v>
      </c>
    </row>
    <row r="749" spans="1:67">
      <c r="A749">
        <v>748</v>
      </c>
      <c r="E749">
        <v>9795.2054794520554</v>
      </c>
      <c r="K749">
        <v>1684.3774042302189</v>
      </c>
      <c r="L749">
        <v>1725.8999042302189</v>
      </c>
      <c r="M749">
        <v>1767.4224042302189</v>
      </c>
      <c r="N749">
        <v>1808.944904230219</v>
      </c>
      <c r="O749">
        <v>1850.467404230219</v>
      </c>
      <c r="Q749">
        <v>40516.846016514653</v>
      </c>
      <c r="R749">
        <v>39422.21999442079</v>
      </c>
      <c r="S749">
        <v>38327.593972326926</v>
      </c>
      <c r="T749">
        <v>37232.967950233062</v>
      </c>
      <c r="U749">
        <v>36138.341928139198</v>
      </c>
      <c r="W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L749">
        <v>6.9308886999999997</v>
      </c>
      <c r="AM749" s="5">
        <v>6.1776642799377441</v>
      </c>
      <c r="AN749">
        <v>570.77625570776252</v>
      </c>
      <c r="AO749">
        <f t="shared" si="11"/>
        <v>26826.48401826484</v>
      </c>
      <c r="AP749">
        <v>684.93150684931504</v>
      </c>
      <c r="AQ749">
        <v>9.3765399999999999E-2</v>
      </c>
      <c r="AR749">
        <v>8.1651899999999999E-2</v>
      </c>
      <c r="AS749">
        <v>7.6002E-2</v>
      </c>
      <c r="AT749">
        <v>7.1254499999999998E-2</v>
      </c>
      <c r="AU749">
        <v>5.40099E-2</v>
      </c>
      <c r="AW749">
        <v>9.3765399999999985E-2</v>
      </c>
      <c r="AX749">
        <v>8.1651899999999986E-2</v>
      </c>
      <c r="AY749">
        <v>7.6002E-2</v>
      </c>
      <c r="AZ749">
        <v>7.1254499999999998E-2</v>
      </c>
      <c r="BA749">
        <v>5.40099E-2</v>
      </c>
      <c r="BC749" s="52">
        <v>100000</v>
      </c>
      <c r="BD749" s="52">
        <v>100000</v>
      </c>
      <c r="BE749">
        <v>0</v>
      </c>
      <c r="BF749">
        <v>0</v>
      </c>
      <c r="BG749">
        <v>0</v>
      </c>
    </row>
    <row r="750" spans="1:67">
      <c r="A750">
        <v>749</v>
      </c>
      <c r="E750">
        <v>9795.2054794520554</v>
      </c>
      <c r="K750">
        <v>1901.4542991930384</v>
      </c>
      <c r="L750">
        <v>1942.1517991930384</v>
      </c>
      <c r="M750">
        <v>1982.8492991930384</v>
      </c>
      <c r="N750">
        <v>2023.5467991930384</v>
      </c>
      <c r="O750">
        <v>2064.2442991930384</v>
      </c>
      <c r="Q750">
        <v>44050.146143909456</v>
      </c>
      <c r="R750">
        <v>42860.062489720971</v>
      </c>
      <c r="S750">
        <v>41669.978835532485</v>
      </c>
      <c r="T750">
        <v>40479.895181344</v>
      </c>
      <c r="U750">
        <v>39289.811527155514</v>
      </c>
      <c r="W750">
        <v>0</v>
      </c>
      <c r="AB750">
        <v>1</v>
      </c>
      <c r="AC750">
        <v>1</v>
      </c>
      <c r="AD750">
        <v>1</v>
      </c>
      <c r="AE750">
        <v>1</v>
      </c>
      <c r="AF750">
        <v>1</v>
      </c>
      <c r="AL750">
        <v>7.0341654</v>
      </c>
      <c r="AM750" s="5">
        <v>3.1311383247375488</v>
      </c>
      <c r="AN750">
        <v>570.77625570776252</v>
      </c>
      <c r="AO750">
        <f t="shared" si="11"/>
        <v>26826.48401826484</v>
      </c>
      <c r="AP750">
        <v>684.93150684931504</v>
      </c>
      <c r="AQ750">
        <v>9.6657699999999999E-2</v>
      </c>
      <c r="AR750">
        <v>8.3324700000000002E-2</v>
      </c>
      <c r="AS750">
        <v>7.6897099999999996E-2</v>
      </c>
      <c r="AT750">
        <v>7.2515099999999999E-2</v>
      </c>
      <c r="AU750">
        <v>5.4678499999999998E-2</v>
      </c>
      <c r="AW750">
        <v>9.6657699999999999E-2</v>
      </c>
      <c r="AX750">
        <v>8.3324700000000015E-2</v>
      </c>
      <c r="AY750">
        <v>7.6897099999999982E-2</v>
      </c>
      <c r="AZ750">
        <v>7.2515099999999999E-2</v>
      </c>
      <c r="BA750">
        <v>5.4678500000000005E-2</v>
      </c>
      <c r="BC750" s="52">
        <v>100000</v>
      </c>
      <c r="BD750" s="52">
        <v>100000</v>
      </c>
      <c r="BE750">
        <v>0</v>
      </c>
      <c r="BF750">
        <v>0</v>
      </c>
      <c r="BG750">
        <v>0</v>
      </c>
    </row>
    <row r="751" spans="1:67">
      <c r="A751">
        <v>750</v>
      </c>
      <c r="E751">
        <v>9795.2054794520554</v>
      </c>
      <c r="K751">
        <v>2775.5660740967978</v>
      </c>
      <c r="L751">
        <v>2816.6760740967979</v>
      </c>
      <c r="M751">
        <v>2857.7860740967981</v>
      </c>
      <c r="N751">
        <v>2898.8960740967982</v>
      </c>
      <c r="O751">
        <v>2940.0060740967983</v>
      </c>
      <c r="Q751">
        <v>60034.064433804517</v>
      </c>
      <c r="R751">
        <v>58412.150213810361</v>
      </c>
      <c r="S751">
        <v>56790.235993816204</v>
      </c>
      <c r="T751">
        <v>55168.321773822048</v>
      </c>
      <c r="U751">
        <v>53546.407553827892</v>
      </c>
      <c r="W751">
        <v>0</v>
      </c>
      <c r="AB751">
        <v>1</v>
      </c>
      <c r="AC751">
        <v>1</v>
      </c>
      <c r="AD751">
        <v>1</v>
      </c>
      <c r="AE751">
        <v>1</v>
      </c>
      <c r="AF751">
        <v>1</v>
      </c>
      <c r="AL751">
        <v>7.3172592999999999</v>
      </c>
      <c r="AM751" s="5">
        <v>5.5493535995483398</v>
      </c>
      <c r="AN751">
        <v>570.77625570776252</v>
      </c>
      <c r="AO751">
        <f t="shared" si="11"/>
        <v>26826.48401826484</v>
      </c>
      <c r="AP751">
        <v>684.93150684931504</v>
      </c>
      <c r="AQ751">
        <v>0.100422</v>
      </c>
      <c r="AR751">
        <v>8.6097899999999991E-2</v>
      </c>
      <c r="AS751">
        <v>7.8669600000000006E-2</v>
      </c>
      <c r="AT751">
        <v>7.3972999999999997E-2</v>
      </c>
      <c r="AU751">
        <v>5.5871299999999999E-2</v>
      </c>
      <c r="AW751">
        <v>0.100422</v>
      </c>
      <c r="AX751">
        <v>8.6097899999999991E-2</v>
      </c>
      <c r="AY751">
        <v>7.8669599999999992E-2</v>
      </c>
      <c r="AZ751">
        <v>7.3972999999999997E-2</v>
      </c>
      <c r="BA751">
        <v>5.5871299999999999E-2</v>
      </c>
      <c r="BC751" s="52">
        <v>100000</v>
      </c>
      <c r="BD751" s="52">
        <v>100000</v>
      </c>
      <c r="BE751">
        <v>0</v>
      </c>
      <c r="BF751">
        <v>0</v>
      </c>
      <c r="BG751">
        <v>0</v>
      </c>
    </row>
    <row r="752" spans="1:67">
      <c r="A752">
        <v>751</v>
      </c>
      <c r="E752">
        <v>9795.2054794520554</v>
      </c>
      <c r="K752">
        <v>4355.4679673823448</v>
      </c>
      <c r="L752">
        <v>4396.4404673823447</v>
      </c>
      <c r="M752">
        <v>4437.4129673823445</v>
      </c>
      <c r="N752">
        <v>4478.3854673823444</v>
      </c>
      <c r="O752">
        <v>4519.3579673823442</v>
      </c>
      <c r="Q752">
        <v>78850.814993514156</v>
      </c>
      <c r="R752">
        <v>76720.536785073797</v>
      </c>
      <c r="S752">
        <v>74590.258576633438</v>
      </c>
      <c r="T752">
        <v>72459.980368193079</v>
      </c>
      <c r="U752">
        <v>70329.70215975272</v>
      </c>
      <c r="W752">
        <v>0</v>
      </c>
      <c r="AB752">
        <v>1</v>
      </c>
      <c r="AC752">
        <v>1</v>
      </c>
      <c r="AD752">
        <v>1</v>
      </c>
      <c r="AE752">
        <v>1</v>
      </c>
      <c r="AF752">
        <v>1</v>
      </c>
      <c r="AL752">
        <v>7.6605086</v>
      </c>
      <c r="AM752" s="5">
        <v>7.55517578125</v>
      </c>
      <c r="AN752">
        <v>570.77625570776252</v>
      </c>
      <c r="AO752">
        <f t="shared" si="11"/>
        <v>26826.48401826484</v>
      </c>
      <c r="AP752">
        <v>684.93150684931504</v>
      </c>
      <c r="AQ752">
        <v>0.10663500000000001</v>
      </c>
      <c r="AR752">
        <v>9.3215400000000004E-2</v>
      </c>
      <c r="AS752">
        <v>8.2817199999999994E-2</v>
      </c>
      <c r="AT752">
        <v>8.09502E-2</v>
      </c>
      <c r="AU752">
        <v>5.7945999999999998E-2</v>
      </c>
      <c r="AW752">
        <v>0.10663500000000002</v>
      </c>
      <c r="AX752">
        <v>9.321539999999999E-2</v>
      </c>
      <c r="AY752">
        <v>8.2817199999999994E-2</v>
      </c>
      <c r="AZ752">
        <v>8.0950200000000014E-2</v>
      </c>
      <c r="BA752">
        <v>5.7945999999999998E-2</v>
      </c>
      <c r="BC752" s="52">
        <v>100000</v>
      </c>
      <c r="BD752" s="52">
        <v>100000</v>
      </c>
      <c r="BE752">
        <v>0</v>
      </c>
      <c r="BF752">
        <v>0</v>
      </c>
      <c r="BG752">
        <v>0</v>
      </c>
    </row>
    <row r="753" spans="1:59">
      <c r="A753">
        <v>752</v>
      </c>
      <c r="E753">
        <v>9795.2054794520554</v>
      </c>
      <c r="K753">
        <v>5696.23702450564</v>
      </c>
      <c r="L753">
        <v>5738.1720245056404</v>
      </c>
      <c r="M753">
        <v>5780.1070245056399</v>
      </c>
      <c r="N753">
        <v>5822.0420245056393</v>
      </c>
      <c r="O753">
        <v>5863.9770245056388</v>
      </c>
      <c r="Q753">
        <v>70125.543356577255</v>
      </c>
      <c r="R753">
        <v>68230.99202039963</v>
      </c>
      <c r="S753">
        <v>66336.440684222005</v>
      </c>
      <c r="T753">
        <v>64441.88934804438</v>
      </c>
      <c r="U753">
        <v>62547.338011866756</v>
      </c>
      <c r="W753">
        <v>0</v>
      </c>
      <c r="AB753">
        <v>1</v>
      </c>
      <c r="AC753">
        <v>1</v>
      </c>
      <c r="AD753">
        <v>1</v>
      </c>
      <c r="AE753">
        <v>1</v>
      </c>
      <c r="AF753">
        <v>1</v>
      </c>
      <c r="AL753">
        <v>8.6677929999999996</v>
      </c>
      <c r="AM753" s="5">
        <v>8.649622917175293</v>
      </c>
      <c r="AN753">
        <v>570.77625570776252</v>
      </c>
      <c r="AO753">
        <f t="shared" si="11"/>
        <v>26826.48401826484</v>
      </c>
      <c r="AP753">
        <v>684.93150684931504</v>
      </c>
      <c r="AQ753">
        <v>0.10958</v>
      </c>
      <c r="AR753">
        <v>9.5573199999999997E-2</v>
      </c>
      <c r="AS753">
        <v>8.9293800000000007E-2</v>
      </c>
      <c r="AT753">
        <v>9.8306299999999999E-2</v>
      </c>
      <c r="AU753">
        <v>6.3118800000000003E-2</v>
      </c>
      <c r="AW753">
        <v>0.10958</v>
      </c>
      <c r="AX753">
        <v>9.5573200000000011E-2</v>
      </c>
      <c r="AY753">
        <v>8.929380000000002E-2</v>
      </c>
      <c r="AZ753">
        <v>9.8306299999999999E-2</v>
      </c>
      <c r="BA753">
        <v>6.3118800000000003E-2</v>
      </c>
      <c r="BC753" s="52">
        <v>100000</v>
      </c>
      <c r="BD753" s="52">
        <v>100000</v>
      </c>
      <c r="BE753">
        <v>0</v>
      </c>
      <c r="BF753">
        <v>0</v>
      </c>
      <c r="BG753">
        <v>0</v>
      </c>
    </row>
    <row r="754" spans="1:59">
      <c r="A754">
        <v>753</v>
      </c>
      <c r="E754">
        <v>9795.2054794520554</v>
      </c>
      <c r="K754">
        <v>4823.2860886123781</v>
      </c>
      <c r="L754">
        <v>4872.7835886123776</v>
      </c>
      <c r="M754">
        <v>4922.2810886123771</v>
      </c>
      <c r="N754">
        <v>4971.7785886123766</v>
      </c>
      <c r="O754">
        <v>5021.276088612376</v>
      </c>
      <c r="Q754">
        <v>66270.763213952188</v>
      </c>
      <c r="R754">
        <v>64480.354799651243</v>
      </c>
      <c r="S754">
        <v>62689.946385350297</v>
      </c>
      <c r="T754">
        <v>60899.537971049351</v>
      </c>
      <c r="U754">
        <v>59109.129556748405</v>
      </c>
      <c r="W754">
        <v>5.6659999999999995E-2</v>
      </c>
      <c r="AB754">
        <v>1</v>
      </c>
      <c r="AC754">
        <v>1</v>
      </c>
      <c r="AD754">
        <v>1</v>
      </c>
      <c r="AE754">
        <v>1</v>
      </c>
      <c r="AF754">
        <v>1</v>
      </c>
      <c r="AL754">
        <v>8.8292260000000002</v>
      </c>
      <c r="AM754" s="5">
        <v>10.109146118164061</v>
      </c>
      <c r="AN754">
        <v>570.77625570776252</v>
      </c>
      <c r="AO754">
        <f t="shared" si="11"/>
        <v>26826.48401826484</v>
      </c>
      <c r="AP754">
        <v>684.93150684931504</v>
      </c>
      <c r="AQ754">
        <v>0.106806</v>
      </c>
      <c r="AR754">
        <v>9.42635E-2</v>
      </c>
      <c r="AS754">
        <v>8.4876099999999996E-2</v>
      </c>
      <c r="AT754">
        <v>7.7519099999999994E-2</v>
      </c>
      <c r="AU754">
        <v>5.6761300000000001E-2</v>
      </c>
      <c r="AW754">
        <v>0.106806</v>
      </c>
      <c r="AX754">
        <v>9.4263499999999986E-2</v>
      </c>
      <c r="AY754">
        <v>8.4876099999999996E-2</v>
      </c>
      <c r="AZ754">
        <v>7.7519099999999994E-2</v>
      </c>
      <c r="BA754">
        <v>5.6761300000000001E-2</v>
      </c>
      <c r="BC754" s="52">
        <v>100000</v>
      </c>
      <c r="BD754" s="52">
        <v>100000</v>
      </c>
      <c r="BE754">
        <v>0</v>
      </c>
      <c r="BF754">
        <v>0</v>
      </c>
      <c r="BG754">
        <v>0</v>
      </c>
    </row>
    <row r="755" spans="1:59">
      <c r="A755">
        <v>754</v>
      </c>
      <c r="E755">
        <v>9795.2054794520554</v>
      </c>
      <c r="K755">
        <v>4277.6917536790879</v>
      </c>
      <c r="L755">
        <v>4352.4342536790882</v>
      </c>
      <c r="M755">
        <v>4427.1767536790885</v>
      </c>
      <c r="N755">
        <v>4501.9192536790888</v>
      </c>
      <c r="O755">
        <v>4576.6617536790891</v>
      </c>
      <c r="Q755">
        <v>63570.248153763772</v>
      </c>
      <c r="R755">
        <v>61852.798381545319</v>
      </c>
      <c r="S755">
        <v>60135.348609326866</v>
      </c>
      <c r="T755">
        <v>58417.898837108412</v>
      </c>
      <c r="U755">
        <v>56700.449064889959</v>
      </c>
      <c r="W755">
        <v>0.18678999999999998</v>
      </c>
      <c r="AB755">
        <v>1</v>
      </c>
      <c r="AC755">
        <v>1</v>
      </c>
      <c r="AD755">
        <v>1</v>
      </c>
      <c r="AE755">
        <v>1</v>
      </c>
      <c r="AF755">
        <v>1</v>
      </c>
      <c r="AL755">
        <v>7.8233356000000001</v>
      </c>
      <c r="AM755" s="5">
        <v>9.7063884735107422</v>
      </c>
      <c r="AN755">
        <v>570.77625570776252</v>
      </c>
      <c r="AO755">
        <f t="shared" si="11"/>
        <v>26826.48401826484</v>
      </c>
      <c r="AP755">
        <v>684.93150684931504</v>
      </c>
      <c r="AQ755">
        <v>0.102697</v>
      </c>
      <c r="AR755">
        <v>8.4121000000000001E-2</v>
      </c>
      <c r="AS755">
        <v>7.7421999999999991E-2</v>
      </c>
      <c r="AT755">
        <v>6.3175599999999998E-2</v>
      </c>
      <c r="AU755">
        <v>5.34911E-2</v>
      </c>
      <c r="AW755">
        <v>0.102697</v>
      </c>
      <c r="AX755">
        <v>8.4120999999999987E-2</v>
      </c>
      <c r="AY755">
        <v>7.7421999999999977E-2</v>
      </c>
      <c r="AZ755">
        <v>6.3175599999999998E-2</v>
      </c>
      <c r="BA755">
        <v>5.34911E-2</v>
      </c>
      <c r="BC755" s="52">
        <v>100000</v>
      </c>
      <c r="BD755" s="52">
        <v>100000</v>
      </c>
      <c r="BE755">
        <v>0</v>
      </c>
      <c r="BF755">
        <v>0</v>
      </c>
      <c r="BG755">
        <v>0</v>
      </c>
    </row>
    <row r="756" spans="1:59">
      <c r="A756">
        <v>755</v>
      </c>
      <c r="E756">
        <v>9795.2054794520554</v>
      </c>
      <c r="K756">
        <v>4354.3071283718482</v>
      </c>
      <c r="L756">
        <v>4459.0496283718485</v>
      </c>
      <c r="M756">
        <v>4563.7921283718488</v>
      </c>
      <c r="N756">
        <v>4668.5346283718491</v>
      </c>
      <c r="O756">
        <v>4773.2771283718494</v>
      </c>
      <c r="Q756">
        <v>61368.468655730598</v>
      </c>
      <c r="R756">
        <v>59710.50340219638</v>
      </c>
      <c r="S756">
        <v>58052.538148662163</v>
      </c>
      <c r="T756">
        <v>56394.572895127945</v>
      </c>
      <c r="U756">
        <v>54736.607641593728</v>
      </c>
      <c r="W756">
        <v>8.0370000000000011E-2</v>
      </c>
      <c r="AB756">
        <v>1</v>
      </c>
      <c r="AC756">
        <v>1</v>
      </c>
      <c r="AD756">
        <v>1</v>
      </c>
      <c r="AE756">
        <v>1</v>
      </c>
      <c r="AF756">
        <v>1</v>
      </c>
      <c r="AL756">
        <v>8.3716340000000002</v>
      </c>
      <c r="AM756" s="5">
        <v>10.35465621948242</v>
      </c>
      <c r="AN756">
        <v>570.77625570776252</v>
      </c>
      <c r="AO756">
        <f t="shared" si="11"/>
        <v>26826.48401826484</v>
      </c>
      <c r="AP756">
        <v>684.93150684931504</v>
      </c>
      <c r="AQ756">
        <v>0.100665</v>
      </c>
      <c r="AR756">
        <v>8.2804199999999994E-2</v>
      </c>
      <c r="AS756">
        <v>7.6542699999999991E-2</v>
      </c>
      <c r="AT756">
        <v>6.3544299999999998E-2</v>
      </c>
      <c r="AU756">
        <v>5.3504800000000005E-2</v>
      </c>
      <c r="AW756">
        <v>0.10066499999999999</v>
      </c>
      <c r="AX756">
        <v>8.2804199999999981E-2</v>
      </c>
      <c r="AY756">
        <v>7.6542700000000005E-2</v>
      </c>
      <c r="AZ756">
        <v>6.3544299999999998E-2</v>
      </c>
      <c r="BA756">
        <v>5.3504800000000005E-2</v>
      </c>
      <c r="BC756" s="52">
        <v>100000</v>
      </c>
      <c r="BD756" s="52">
        <v>100000</v>
      </c>
      <c r="BE756">
        <v>0</v>
      </c>
      <c r="BF756">
        <v>0</v>
      </c>
      <c r="BG756">
        <v>0</v>
      </c>
    </row>
    <row r="757" spans="1:59">
      <c r="A757">
        <v>756</v>
      </c>
      <c r="E757">
        <v>9795.2054794520554</v>
      </c>
      <c r="K757">
        <v>5034.5587885227142</v>
      </c>
      <c r="L757">
        <v>5202.302121856048</v>
      </c>
      <c r="M757">
        <v>5370.0454551893818</v>
      </c>
      <c r="N757">
        <v>5537.7887885227155</v>
      </c>
      <c r="O757">
        <v>5705.5321218560493</v>
      </c>
      <c r="Q757">
        <v>59360.62580171779</v>
      </c>
      <c r="R757">
        <v>57756.90556922042</v>
      </c>
      <c r="S757">
        <v>56153.185336723051</v>
      </c>
      <c r="T757">
        <v>54549.465104225681</v>
      </c>
      <c r="U757">
        <v>52945.744871728311</v>
      </c>
      <c r="W757">
        <v>0.13161</v>
      </c>
      <c r="AB757">
        <v>1</v>
      </c>
      <c r="AC757">
        <v>1</v>
      </c>
      <c r="AD757">
        <v>1</v>
      </c>
      <c r="AE757">
        <v>1</v>
      </c>
      <c r="AF757">
        <v>1</v>
      </c>
      <c r="AL757">
        <v>9.3202619999999996</v>
      </c>
      <c r="AM757" s="5">
        <v>10.918990135192869</v>
      </c>
      <c r="AN757">
        <v>570.77625570776252</v>
      </c>
      <c r="AO757">
        <f t="shared" si="11"/>
        <v>26826.48401826484</v>
      </c>
      <c r="AP757">
        <v>684.93150684931504</v>
      </c>
      <c r="AQ757">
        <v>0.100703</v>
      </c>
      <c r="AR757">
        <v>8.2953299999999994E-2</v>
      </c>
      <c r="AS757">
        <v>7.6337699999999994E-2</v>
      </c>
      <c r="AT757">
        <v>6.32934E-2</v>
      </c>
      <c r="AU757">
        <v>5.3575299999999999E-2</v>
      </c>
      <c r="AW757">
        <v>0.100703</v>
      </c>
      <c r="AX757">
        <v>8.2953299999999994E-2</v>
      </c>
      <c r="AY757">
        <v>7.6337699999999994E-2</v>
      </c>
      <c r="AZ757">
        <v>6.32934E-2</v>
      </c>
      <c r="BA757">
        <v>5.3575300000000006E-2</v>
      </c>
      <c r="BC757" s="52">
        <v>100000</v>
      </c>
      <c r="BD757" s="52">
        <v>100000</v>
      </c>
      <c r="BE757">
        <v>0</v>
      </c>
      <c r="BF757">
        <v>0</v>
      </c>
      <c r="BG757">
        <v>0</v>
      </c>
    </row>
    <row r="758" spans="1:59">
      <c r="A758">
        <v>757</v>
      </c>
      <c r="E758">
        <v>9795.2054794520554</v>
      </c>
      <c r="K758">
        <v>4856.9504199167723</v>
      </c>
      <c r="L758">
        <v>5061.8179199167726</v>
      </c>
      <c r="M758">
        <v>5266.6854199167728</v>
      </c>
      <c r="N758">
        <v>5471.5529199167731</v>
      </c>
      <c r="O758">
        <v>5676.4204199167734</v>
      </c>
      <c r="Q758">
        <v>57450.082385286041</v>
      </c>
      <c r="R758">
        <v>55897.978474389834</v>
      </c>
      <c r="S758">
        <v>54345.874563493628</v>
      </c>
      <c r="T758">
        <v>52793.770652597421</v>
      </c>
      <c r="U758">
        <v>51241.666741701214</v>
      </c>
      <c r="W758">
        <v>0.17558000000000001</v>
      </c>
      <c r="AB758">
        <v>1</v>
      </c>
      <c r="AC758">
        <v>1</v>
      </c>
      <c r="AD758">
        <v>1</v>
      </c>
      <c r="AE758">
        <v>1</v>
      </c>
      <c r="AF758">
        <v>1</v>
      </c>
      <c r="AL758">
        <v>10.465704000000001</v>
      </c>
      <c r="AM758" s="5">
        <v>10.577017784118651</v>
      </c>
      <c r="AN758">
        <v>570.77625570776252</v>
      </c>
      <c r="AO758">
        <f t="shared" si="11"/>
        <v>26826.48401826484</v>
      </c>
      <c r="AP758">
        <v>684.93150684931504</v>
      </c>
      <c r="AQ758">
        <v>0.10065</v>
      </c>
      <c r="AR758">
        <v>8.3002300000000001E-2</v>
      </c>
      <c r="AS758">
        <v>7.6417399999999996E-2</v>
      </c>
      <c r="AT758">
        <v>6.3346100000000002E-2</v>
      </c>
      <c r="AU758">
        <v>5.3593099999999998E-2</v>
      </c>
      <c r="AW758">
        <v>0.10065</v>
      </c>
      <c r="AX758">
        <v>8.3002300000000015E-2</v>
      </c>
      <c r="AY758">
        <v>7.641740000000001E-2</v>
      </c>
      <c r="AZ758">
        <v>6.3346100000000002E-2</v>
      </c>
      <c r="BA758">
        <v>5.3593099999999991E-2</v>
      </c>
      <c r="BC758" s="52">
        <v>100000</v>
      </c>
      <c r="BD758" s="52">
        <v>100000</v>
      </c>
      <c r="BE758">
        <v>0</v>
      </c>
      <c r="BF758">
        <v>0</v>
      </c>
      <c r="BG758">
        <v>0</v>
      </c>
    </row>
    <row r="759" spans="1:59">
      <c r="A759">
        <v>758</v>
      </c>
      <c r="E759">
        <v>9795.2054794520554</v>
      </c>
      <c r="K759">
        <v>4846.5028688223047</v>
      </c>
      <c r="L759">
        <v>5107.852868822305</v>
      </c>
      <c r="M759">
        <v>5369.2028688223054</v>
      </c>
      <c r="N759">
        <v>5630.5528688223058</v>
      </c>
      <c r="O759">
        <v>5891.9028688223061</v>
      </c>
      <c r="Q759">
        <v>57151.285320277413</v>
      </c>
      <c r="R759">
        <v>55607.253879639022</v>
      </c>
      <c r="S759">
        <v>54063.22243900063</v>
      </c>
      <c r="T759">
        <v>52519.190998362239</v>
      </c>
      <c r="U759">
        <v>50975.159557723848</v>
      </c>
      <c r="W759">
        <v>5.5750000000000001E-2</v>
      </c>
      <c r="AB759">
        <v>1</v>
      </c>
      <c r="AC759">
        <v>1</v>
      </c>
      <c r="AD759">
        <v>1</v>
      </c>
      <c r="AE759">
        <v>1</v>
      </c>
      <c r="AF759">
        <v>1</v>
      </c>
      <c r="AL759">
        <v>11.752114000000001</v>
      </c>
      <c r="AM759" s="5">
        <v>10.320211410522459</v>
      </c>
      <c r="AN759">
        <v>570.77625570776252</v>
      </c>
      <c r="AO759">
        <f t="shared" si="11"/>
        <v>26826.48401826484</v>
      </c>
      <c r="AP759">
        <v>684.93150684931504</v>
      </c>
      <c r="AQ759">
        <v>0.101303</v>
      </c>
      <c r="AR759">
        <v>8.3285399999999996E-2</v>
      </c>
      <c r="AS759">
        <v>7.6632400000000003E-2</v>
      </c>
      <c r="AT759">
        <v>6.3586900000000002E-2</v>
      </c>
      <c r="AU759">
        <v>5.3608199999999995E-2</v>
      </c>
      <c r="AW759">
        <v>0.10130300000000002</v>
      </c>
      <c r="AX759">
        <v>8.3285399999999996E-2</v>
      </c>
      <c r="AY759">
        <v>7.6632400000000003E-2</v>
      </c>
      <c r="AZ759">
        <v>6.3586900000000002E-2</v>
      </c>
      <c r="BA759">
        <v>5.3608199999999995E-2</v>
      </c>
      <c r="BC759" s="52">
        <v>100000</v>
      </c>
      <c r="BD759" s="52">
        <v>100000</v>
      </c>
      <c r="BE759">
        <v>0</v>
      </c>
      <c r="BF759">
        <v>0</v>
      </c>
      <c r="BG759">
        <v>0</v>
      </c>
    </row>
    <row r="760" spans="1:59">
      <c r="A760">
        <v>759</v>
      </c>
      <c r="E760">
        <v>9795.2054794520554</v>
      </c>
      <c r="K760">
        <v>4826.768605643867</v>
      </c>
      <c r="L760">
        <v>5142.0711056438668</v>
      </c>
      <c r="M760">
        <v>5457.3736056438665</v>
      </c>
      <c r="N760">
        <v>5772.6761056438663</v>
      </c>
      <c r="O760">
        <v>6087.9786056438661</v>
      </c>
      <c r="Q760">
        <v>56493.865554144271</v>
      </c>
      <c r="R760">
        <v>54967.595338195482</v>
      </c>
      <c r="S760">
        <v>53441.325122246693</v>
      </c>
      <c r="T760">
        <v>51915.054906297904</v>
      </c>
      <c r="U760">
        <v>50388.784690349115</v>
      </c>
      <c r="W760">
        <v>3.3270000000000001E-2</v>
      </c>
      <c r="AB760">
        <v>1</v>
      </c>
      <c r="AC760">
        <v>1</v>
      </c>
      <c r="AD760">
        <v>1</v>
      </c>
      <c r="AE760">
        <v>1</v>
      </c>
      <c r="AF760">
        <v>1</v>
      </c>
      <c r="AL760">
        <v>11.431449000000001</v>
      </c>
      <c r="AM760" s="5">
        <v>9.1659641265869141</v>
      </c>
      <c r="AN760">
        <v>570.77625570776252</v>
      </c>
      <c r="AO760">
        <f t="shared" si="11"/>
        <v>26826.48401826484</v>
      </c>
      <c r="AP760">
        <v>684.93150684931504</v>
      </c>
      <c r="AQ760">
        <v>0.1062</v>
      </c>
      <c r="AR760">
        <v>9.12718E-2</v>
      </c>
      <c r="AS760">
        <v>7.9077099999999997E-2</v>
      </c>
      <c r="AT760">
        <v>6.57137E-2</v>
      </c>
      <c r="AU760">
        <v>5.43475E-2</v>
      </c>
      <c r="AW760">
        <v>0.1062</v>
      </c>
      <c r="AX760">
        <v>9.12718E-2</v>
      </c>
      <c r="AY760">
        <v>7.9077099999999997E-2</v>
      </c>
      <c r="AZ760">
        <v>6.57137E-2</v>
      </c>
      <c r="BA760">
        <v>5.4347500000000007E-2</v>
      </c>
      <c r="BC760" s="52">
        <v>100000</v>
      </c>
      <c r="BD760" s="52">
        <v>100000</v>
      </c>
      <c r="BE760">
        <v>0</v>
      </c>
      <c r="BF760">
        <v>0</v>
      </c>
      <c r="BG760">
        <v>0</v>
      </c>
    </row>
    <row r="761" spans="1:59">
      <c r="A761">
        <v>760</v>
      </c>
      <c r="E761">
        <v>9795.2054794520554</v>
      </c>
      <c r="K761">
        <v>4538.8805310407697</v>
      </c>
      <c r="L761">
        <v>4972.1530310407697</v>
      </c>
      <c r="M761">
        <v>5405.4255310407698</v>
      </c>
      <c r="N761">
        <v>5838.6980310407698</v>
      </c>
      <c r="O761">
        <v>6271.9705310407699</v>
      </c>
      <c r="Q761">
        <v>58677.073709230288</v>
      </c>
      <c r="R761">
        <v>57091.820706922132</v>
      </c>
      <c r="S761">
        <v>55506.567704613975</v>
      </c>
      <c r="T761">
        <v>53921.314702305819</v>
      </c>
      <c r="U761">
        <v>52336.061699997663</v>
      </c>
      <c r="W761">
        <v>4.7049999999999995E-2</v>
      </c>
      <c r="AB761">
        <v>1</v>
      </c>
      <c r="AC761">
        <v>1</v>
      </c>
      <c r="AD761">
        <v>1</v>
      </c>
      <c r="AE761">
        <v>1</v>
      </c>
      <c r="AF761">
        <v>1</v>
      </c>
      <c r="AL761">
        <v>10.443555</v>
      </c>
      <c r="AM761" s="5">
        <v>8.4287042617797852</v>
      </c>
      <c r="AN761">
        <v>570.77625570776252</v>
      </c>
      <c r="AO761">
        <f t="shared" si="11"/>
        <v>26826.48401826484</v>
      </c>
      <c r="AP761">
        <v>684.93150684931504</v>
      </c>
      <c r="AQ761">
        <v>0.109011</v>
      </c>
      <c r="AR761">
        <v>9.8593299999999995E-2</v>
      </c>
      <c r="AS761">
        <v>9.4793099999999991E-2</v>
      </c>
      <c r="AT761">
        <v>0.12600800000000001</v>
      </c>
      <c r="AU761">
        <v>9.8634600000000003E-2</v>
      </c>
      <c r="AW761">
        <v>0.10901100000000001</v>
      </c>
      <c r="AX761">
        <v>9.8593299999999981E-2</v>
      </c>
      <c r="AY761">
        <v>9.4793100000000005E-2</v>
      </c>
      <c r="AZ761">
        <v>0.12600800000000001</v>
      </c>
      <c r="BA761">
        <v>9.8634600000000003E-2</v>
      </c>
      <c r="BC761" s="52">
        <v>100000</v>
      </c>
      <c r="BD761" s="52">
        <v>100000</v>
      </c>
      <c r="BE761">
        <v>0</v>
      </c>
      <c r="BF761">
        <v>0</v>
      </c>
      <c r="BG761">
        <v>0</v>
      </c>
    </row>
    <row r="762" spans="1:59">
      <c r="A762">
        <v>761</v>
      </c>
      <c r="E762">
        <v>9795.2054794520554</v>
      </c>
      <c r="K762">
        <v>4906.8664973681152</v>
      </c>
      <c r="L762">
        <v>5533.8414973681156</v>
      </c>
      <c r="M762">
        <v>6160.816497368116</v>
      </c>
      <c r="N762">
        <v>6787.7914973681163</v>
      </c>
      <c r="O762">
        <v>7414.7664973681167</v>
      </c>
      <c r="Q762">
        <v>63327.49623316744</v>
      </c>
      <c r="R762">
        <v>61616.604783620212</v>
      </c>
      <c r="S762">
        <v>59905.713334072985</v>
      </c>
      <c r="T762">
        <v>58194.821884525758</v>
      </c>
      <c r="U762">
        <v>56483.930434978531</v>
      </c>
      <c r="W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L762">
        <v>10.864540999999999</v>
      </c>
      <c r="AM762" s="5">
        <v>8.8607168197631836</v>
      </c>
      <c r="AN762">
        <v>570.77625570776252</v>
      </c>
      <c r="AO762">
        <f t="shared" si="11"/>
        <v>26826.48401826484</v>
      </c>
      <c r="AP762">
        <v>684.93150684931504</v>
      </c>
      <c r="AQ762">
        <v>0.113438</v>
      </c>
      <c r="AR762">
        <v>0.107726</v>
      </c>
      <c r="AS762">
        <v>0.106811</v>
      </c>
      <c r="AT762">
        <v>0.14089400000000002</v>
      </c>
      <c r="AU762">
        <v>0.118927</v>
      </c>
      <c r="AW762">
        <v>0.113438</v>
      </c>
      <c r="AX762">
        <v>0.107726</v>
      </c>
      <c r="AY762">
        <v>0.106811</v>
      </c>
      <c r="AZ762">
        <v>0.14089400000000002</v>
      </c>
      <c r="BA762">
        <v>0.11892699999999999</v>
      </c>
      <c r="BC762" s="52">
        <v>100000</v>
      </c>
      <c r="BD762" s="52">
        <v>100000</v>
      </c>
      <c r="BE762">
        <v>0</v>
      </c>
      <c r="BF762">
        <v>0</v>
      </c>
      <c r="BG762">
        <v>0</v>
      </c>
    </row>
    <row r="763" spans="1:59">
      <c r="A763">
        <v>762</v>
      </c>
      <c r="E763">
        <v>9795.2054794520554</v>
      </c>
      <c r="K763">
        <v>6687.5935394695325</v>
      </c>
      <c r="L763">
        <v>7466.0877061361989</v>
      </c>
      <c r="M763">
        <v>8244.5818728028662</v>
      </c>
      <c r="N763">
        <v>9023.0760394695335</v>
      </c>
      <c r="O763">
        <v>9801.5702061362008</v>
      </c>
      <c r="Q763">
        <v>65232.368912043778</v>
      </c>
      <c r="R763">
        <v>63470.01434577645</v>
      </c>
      <c r="S763">
        <v>61707.659779509122</v>
      </c>
      <c r="T763">
        <v>59945.305213241794</v>
      </c>
      <c r="U763">
        <v>58182.950646974467</v>
      </c>
      <c r="W763">
        <v>0</v>
      </c>
      <c r="AB763">
        <v>1</v>
      </c>
      <c r="AC763">
        <v>1</v>
      </c>
      <c r="AD763">
        <v>1</v>
      </c>
      <c r="AE763">
        <v>1</v>
      </c>
      <c r="AF763">
        <v>1</v>
      </c>
      <c r="AL763">
        <v>12.015787</v>
      </c>
      <c r="AM763" s="5">
        <v>8.2498407363891602</v>
      </c>
      <c r="AN763">
        <v>570.77625570776252</v>
      </c>
      <c r="AO763">
        <f t="shared" si="11"/>
        <v>26826.48401826484</v>
      </c>
      <c r="AP763">
        <v>684.93150684931504</v>
      </c>
      <c r="AQ763">
        <v>0.11566599999999999</v>
      </c>
      <c r="AR763">
        <v>0.113339</v>
      </c>
      <c r="AS763">
        <v>0.117732</v>
      </c>
      <c r="AT763">
        <v>0.14116000000000001</v>
      </c>
      <c r="AU763">
        <v>0.121171</v>
      </c>
      <c r="AW763">
        <v>0.11566599999999998</v>
      </c>
      <c r="AX763">
        <v>0.11333900000000001</v>
      </c>
      <c r="AY763">
        <v>0.11773199999999999</v>
      </c>
      <c r="AZ763">
        <v>0.14116000000000001</v>
      </c>
      <c r="BA763">
        <v>0.12117100000000001</v>
      </c>
      <c r="BC763" s="52">
        <v>100000</v>
      </c>
      <c r="BD763" s="52">
        <v>100000</v>
      </c>
      <c r="BE763">
        <v>0</v>
      </c>
      <c r="BF763">
        <v>0</v>
      </c>
      <c r="BG763">
        <v>0</v>
      </c>
    </row>
    <row r="764" spans="1:59">
      <c r="A764">
        <v>763</v>
      </c>
      <c r="E764">
        <v>9795.2054794520554</v>
      </c>
      <c r="K764">
        <v>7828.6982867874549</v>
      </c>
      <c r="L764">
        <v>8703.1641201207876</v>
      </c>
      <c r="M764">
        <v>9577.6299534541213</v>
      </c>
      <c r="N764">
        <v>10452.095786787455</v>
      </c>
      <c r="O764">
        <v>11326.561620120789</v>
      </c>
      <c r="Q764">
        <v>64165.952037929208</v>
      </c>
      <c r="R764">
        <v>62432.408393488804</v>
      </c>
      <c r="S764">
        <v>60698.8647490484</v>
      </c>
      <c r="T764">
        <v>58965.321104607996</v>
      </c>
      <c r="U764">
        <v>57231.777460167592</v>
      </c>
      <c r="W764">
        <v>0</v>
      </c>
      <c r="AB764">
        <v>1</v>
      </c>
      <c r="AC764">
        <v>1</v>
      </c>
      <c r="AD764">
        <v>1</v>
      </c>
      <c r="AE764">
        <v>1</v>
      </c>
      <c r="AF764">
        <v>1</v>
      </c>
      <c r="AL764">
        <v>11.146141999999999</v>
      </c>
      <c r="AM764" s="5">
        <v>7.9626030921936044</v>
      </c>
      <c r="AN764">
        <v>570.77625570776252</v>
      </c>
      <c r="AO764">
        <f t="shared" si="11"/>
        <v>26826.48401826484</v>
      </c>
      <c r="AP764">
        <v>684.93150684931504</v>
      </c>
      <c r="AQ764">
        <v>0.11582899999999999</v>
      </c>
      <c r="AR764">
        <v>0.113341</v>
      </c>
      <c r="AS764">
        <v>0.114522</v>
      </c>
      <c r="AT764">
        <v>0.14021199999999998</v>
      </c>
      <c r="AU764">
        <v>0.118823</v>
      </c>
      <c r="AW764">
        <v>0.115829</v>
      </c>
      <c r="AX764">
        <v>0.11334100000000001</v>
      </c>
      <c r="AY764">
        <v>0.114522</v>
      </c>
      <c r="AZ764">
        <v>0.140212</v>
      </c>
      <c r="BA764">
        <v>0.118823</v>
      </c>
      <c r="BC764" s="52">
        <v>100000</v>
      </c>
      <c r="BD764" s="52">
        <v>100000</v>
      </c>
      <c r="BE764">
        <v>0</v>
      </c>
      <c r="BF764">
        <v>0</v>
      </c>
      <c r="BG764">
        <v>0</v>
      </c>
    </row>
    <row r="765" spans="1:59">
      <c r="A765">
        <v>764</v>
      </c>
      <c r="E765">
        <v>9795.2054794520554</v>
      </c>
      <c r="K765">
        <v>8217.5793553037347</v>
      </c>
      <c r="L765">
        <v>8967.1993553037355</v>
      </c>
      <c r="M765">
        <v>9716.8193553037345</v>
      </c>
      <c r="N765">
        <v>10466.439355303733</v>
      </c>
      <c r="O765">
        <v>11216.059355303732</v>
      </c>
      <c r="Q765">
        <v>64487.100937588577</v>
      </c>
      <c r="R765">
        <v>62744.880953978114</v>
      </c>
      <c r="S765">
        <v>61002.660970367651</v>
      </c>
      <c r="T765">
        <v>59260.440986757189</v>
      </c>
      <c r="U765">
        <v>57518.221003146726</v>
      </c>
      <c r="W765">
        <v>0</v>
      </c>
      <c r="AB765">
        <v>1</v>
      </c>
      <c r="AC765">
        <v>1</v>
      </c>
      <c r="AD765">
        <v>1</v>
      </c>
      <c r="AE765">
        <v>1</v>
      </c>
      <c r="AF765">
        <v>1</v>
      </c>
      <c r="AL765">
        <v>11.556881000000001</v>
      </c>
      <c r="AM765" s="5">
        <v>7.0433320999145508</v>
      </c>
      <c r="AN765">
        <v>570.77625570776252</v>
      </c>
      <c r="AO765">
        <f t="shared" si="11"/>
        <v>26826.48401826484</v>
      </c>
      <c r="AP765">
        <v>684.93150684931504</v>
      </c>
      <c r="AQ765">
        <v>0.11419599999999999</v>
      </c>
      <c r="AR765">
        <v>0.108194</v>
      </c>
      <c r="AS765">
        <v>0.10344299999999999</v>
      </c>
      <c r="AT765">
        <v>0.13725700000000002</v>
      </c>
      <c r="AU765">
        <v>0.116466</v>
      </c>
      <c r="AW765">
        <v>0.11419600000000001</v>
      </c>
      <c r="AX765">
        <v>0.108194</v>
      </c>
      <c r="AY765">
        <v>0.10344299999999999</v>
      </c>
      <c r="AZ765">
        <v>0.13725700000000002</v>
      </c>
      <c r="BA765">
        <v>0.116466</v>
      </c>
      <c r="BC765" s="52">
        <v>100000</v>
      </c>
      <c r="BD765" s="52">
        <v>100000</v>
      </c>
      <c r="BE765">
        <v>0</v>
      </c>
      <c r="BF765">
        <v>0</v>
      </c>
      <c r="BG765">
        <v>0</v>
      </c>
    </row>
    <row r="766" spans="1:59">
      <c r="A766">
        <v>765</v>
      </c>
      <c r="E766">
        <v>9795.2054794520554</v>
      </c>
      <c r="K766">
        <v>7291.2298249276391</v>
      </c>
      <c r="L766">
        <v>7930.7448249276385</v>
      </c>
      <c r="M766">
        <v>8570.259824927638</v>
      </c>
      <c r="N766">
        <v>9209.7748249276374</v>
      </c>
      <c r="O766">
        <v>9849.2898249276368</v>
      </c>
      <c r="Q766">
        <v>63260.109613644323</v>
      </c>
      <c r="R766">
        <v>61551.03872144581</v>
      </c>
      <c r="S766">
        <v>59841.967829247296</v>
      </c>
      <c r="T766">
        <v>58132.896937048783</v>
      </c>
      <c r="U766">
        <v>56423.82604485027</v>
      </c>
      <c r="W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L766">
        <v>11.329553000000001</v>
      </c>
      <c r="AM766" s="5">
        <v>7.0790920257568359</v>
      </c>
      <c r="AN766">
        <v>570.77625570776252</v>
      </c>
      <c r="AO766">
        <f t="shared" si="11"/>
        <v>26826.48401826484</v>
      </c>
      <c r="AP766">
        <v>684.93150684931504</v>
      </c>
      <c r="AQ766">
        <v>0.11310099999999999</v>
      </c>
      <c r="AR766">
        <v>0.10214100000000001</v>
      </c>
      <c r="AS766">
        <v>9.8809599999999997E-2</v>
      </c>
      <c r="AT766">
        <v>0.131047</v>
      </c>
      <c r="AU766">
        <v>0.11164</v>
      </c>
      <c r="AW766">
        <v>0.11310099999999999</v>
      </c>
      <c r="AX766">
        <v>0.10214100000000002</v>
      </c>
      <c r="AY766">
        <v>9.8809599999999984E-2</v>
      </c>
      <c r="AZ766">
        <v>0.13104700000000002</v>
      </c>
      <c r="BA766">
        <v>0.11164</v>
      </c>
      <c r="BC766" s="52">
        <v>100000</v>
      </c>
      <c r="BD766" s="52">
        <v>100000</v>
      </c>
      <c r="BE766">
        <v>0</v>
      </c>
      <c r="BF766">
        <v>0</v>
      </c>
      <c r="BG766">
        <v>0</v>
      </c>
    </row>
    <row r="767" spans="1:59">
      <c r="A767">
        <v>766</v>
      </c>
      <c r="E767">
        <v>9795.2054794520554</v>
      </c>
      <c r="K767">
        <v>6193.0761209980847</v>
      </c>
      <c r="L767">
        <v>6723.9427876647514</v>
      </c>
      <c r="M767">
        <v>7254.8094543314182</v>
      </c>
      <c r="N767">
        <v>7785.676120998085</v>
      </c>
      <c r="O767">
        <v>8316.5427876647518</v>
      </c>
      <c r="Q767">
        <v>58673.293217526691</v>
      </c>
      <c r="R767">
        <v>57088.142351805902</v>
      </c>
      <c r="S767">
        <v>55502.991486085113</v>
      </c>
      <c r="T767">
        <v>53917.840620364324</v>
      </c>
      <c r="U767">
        <v>52332.689754643536</v>
      </c>
      <c r="W767">
        <v>0</v>
      </c>
      <c r="AB767">
        <v>1</v>
      </c>
      <c r="AC767">
        <v>1</v>
      </c>
      <c r="AD767">
        <v>1</v>
      </c>
      <c r="AE767">
        <v>1</v>
      </c>
      <c r="AF767">
        <v>1</v>
      </c>
      <c r="AL767">
        <v>12.191355</v>
      </c>
      <c r="AM767" s="5">
        <v>7.9508967399597168</v>
      </c>
      <c r="AN767">
        <v>570.77625570776252</v>
      </c>
      <c r="AO767">
        <f t="shared" si="11"/>
        <v>26826.48401826484</v>
      </c>
      <c r="AP767">
        <v>684.93150684931504</v>
      </c>
      <c r="AQ767">
        <v>0.11027500000000001</v>
      </c>
      <c r="AR767">
        <v>9.772249999999999E-2</v>
      </c>
      <c r="AS767">
        <v>9.0287199999999998E-2</v>
      </c>
      <c r="AT767">
        <v>0.106057</v>
      </c>
      <c r="AU767">
        <v>8.9366899999999999E-2</v>
      </c>
      <c r="AW767">
        <v>0.110275</v>
      </c>
      <c r="AX767">
        <v>9.7722499999999976E-2</v>
      </c>
      <c r="AY767">
        <v>9.0287199999999998E-2</v>
      </c>
      <c r="AZ767">
        <v>0.106057</v>
      </c>
      <c r="BA767">
        <v>8.9366900000000013E-2</v>
      </c>
      <c r="BC767" s="52">
        <v>100000</v>
      </c>
      <c r="BD767" s="52">
        <v>100000</v>
      </c>
      <c r="BE767">
        <v>0</v>
      </c>
      <c r="BF767">
        <v>0</v>
      </c>
      <c r="BG767">
        <v>0</v>
      </c>
    </row>
    <row r="768" spans="1:59">
      <c r="A768">
        <v>767</v>
      </c>
      <c r="E768">
        <v>9795.2054794520554</v>
      </c>
      <c r="K768">
        <v>5946.9782507728542</v>
      </c>
      <c r="L768">
        <v>6406.7607507728544</v>
      </c>
      <c r="M768">
        <v>6866.5432507728547</v>
      </c>
      <c r="N768">
        <v>7326.3257507728549</v>
      </c>
      <c r="O768">
        <v>7786.1082507728552</v>
      </c>
      <c r="Q768">
        <v>51066.37199184217</v>
      </c>
      <c r="R768">
        <v>49686.734016169983</v>
      </c>
      <c r="S768">
        <v>48307.096040497796</v>
      </c>
      <c r="T768">
        <v>46927.458064825609</v>
      </c>
      <c r="U768">
        <v>45547.820089153422</v>
      </c>
      <c r="W768">
        <v>0</v>
      </c>
      <c r="AB768">
        <v>1</v>
      </c>
      <c r="AC768">
        <v>1</v>
      </c>
      <c r="AD768">
        <v>1</v>
      </c>
      <c r="AE768">
        <v>1</v>
      </c>
      <c r="AF768">
        <v>1</v>
      </c>
      <c r="AL768">
        <v>12.498492000000001</v>
      </c>
      <c r="AM768" s="5">
        <v>8.5165281295776367</v>
      </c>
      <c r="AN768">
        <v>570.77625570776252</v>
      </c>
      <c r="AO768">
        <f t="shared" si="11"/>
        <v>26826.48401826484</v>
      </c>
      <c r="AP768">
        <v>684.93150684931504</v>
      </c>
      <c r="AQ768">
        <v>0.108902</v>
      </c>
      <c r="AR768">
        <v>9.4239299999999998E-2</v>
      </c>
      <c r="AS768">
        <v>8.5528800000000002E-2</v>
      </c>
      <c r="AT768">
        <v>9.7833400000000001E-2</v>
      </c>
      <c r="AU768">
        <v>8.0881500000000009E-2</v>
      </c>
      <c r="AW768">
        <v>0.10890199999999998</v>
      </c>
      <c r="AX768">
        <v>9.4239300000000012E-2</v>
      </c>
      <c r="AY768">
        <v>8.5528800000000002E-2</v>
      </c>
      <c r="AZ768">
        <v>9.7833400000000001E-2</v>
      </c>
      <c r="BA768">
        <v>8.0881500000000009E-2</v>
      </c>
      <c r="BC768" s="52">
        <v>100000</v>
      </c>
      <c r="BD768" s="52">
        <v>100000</v>
      </c>
      <c r="BE768">
        <v>0</v>
      </c>
      <c r="BF768">
        <v>0</v>
      </c>
      <c r="BG768">
        <v>0</v>
      </c>
    </row>
    <row r="769" spans="1:59">
      <c r="A769">
        <v>768</v>
      </c>
      <c r="E769">
        <v>9795.2054794520554</v>
      </c>
      <c r="K769">
        <v>4432.0833420751042</v>
      </c>
      <c r="L769">
        <v>4835.328342075104</v>
      </c>
      <c r="M769">
        <v>5238.5733420751039</v>
      </c>
      <c r="N769">
        <v>5641.8183420751038</v>
      </c>
      <c r="O769">
        <v>6045.0633420751037</v>
      </c>
      <c r="Q769">
        <v>41542.008597460459</v>
      </c>
      <c r="R769">
        <v>40419.686205388774</v>
      </c>
      <c r="S769">
        <v>39297.36381331709</v>
      </c>
      <c r="T769">
        <v>38175.041421245405</v>
      </c>
      <c r="U769">
        <v>37052.719029173721</v>
      </c>
      <c r="W769">
        <v>0</v>
      </c>
      <c r="AB769">
        <v>1</v>
      </c>
      <c r="AC769">
        <v>1</v>
      </c>
      <c r="AD769">
        <v>1</v>
      </c>
      <c r="AE769">
        <v>1</v>
      </c>
      <c r="AF769">
        <v>1</v>
      </c>
      <c r="AL769">
        <v>12.005803999999999</v>
      </c>
      <c r="AM769" s="5">
        <v>11.205117225646971</v>
      </c>
      <c r="AN769">
        <v>570.77625570776252</v>
      </c>
      <c r="AO769">
        <f t="shared" si="11"/>
        <v>26826.48401826484</v>
      </c>
      <c r="AP769">
        <v>684.93150684931504</v>
      </c>
      <c r="AQ769">
        <v>0.10498499999999999</v>
      </c>
      <c r="AR769">
        <v>8.9594800000000002E-2</v>
      </c>
      <c r="AS769">
        <v>8.2824399999999992E-2</v>
      </c>
      <c r="AT769">
        <v>8.9908600000000005E-2</v>
      </c>
      <c r="AU769">
        <v>7.7444599999999988E-2</v>
      </c>
      <c r="AW769">
        <v>0.10498499999999998</v>
      </c>
      <c r="AX769">
        <v>8.9594800000000016E-2</v>
      </c>
      <c r="AY769">
        <v>8.2824400000000006E-2</v>
      </c>
      <c r="AZ769">
        <v>8.9908599999999991E-2</v>
      </c>
      <c r="BA769">
        <v>7.7444599999999988E-2</v>
      </c>
      <c r="BC769" s="52">
        <v>100000</v>
      </c>
      <c r="BD769" s="52">
        <v>100000</v>
      </c>
      <c r="BE769">
        <v>0</v>
      </c>
      <c r="BF769">
        <v>0</v>
      </c>
      <c r="BG769">
        <v>0</v>
      </c>
    </row>
    <row r="770" spans="1:59">
      <c r="A770">
        <v>769</v>
      </c>
      <c r="E770">
        <v>9795.2054794520554</v>
      </c>
      <c r="K770">
        <v>3334.5444796298998</v>
      </c>
      <c r="L770">
        <v>3533.9119796299001</v>
      </c>
      <c r="M770">
        <v>3733.2794796299004</v>
      </c>
      <c r="N770">
        <v>3932.6469796299007</v>
      </c>
      <c r="O770">
        <v>4132.014479629901</v>
      </c>
      <c r="Q770">
        <v>33413.980586018843</v>
      </c>
      <c r="R770">
        <v>32511.249592004227</v>
      </c>
      <c r="S770">
        <v>31608.518597989612</v>
      </c>
      <c r="T770">
        <v>30705.787603974997</v>
      </c>
      <c r="U770">
        <v>29803.056609960382</v>
      </c>
      <c r="W770">
        <v>0</v>
      </c>
      <c r="AB770">
        <v>1</v>
      </c>
      <c r="AC770">
        <v>1</v>
      </c>
      <c r="AD770">
        <v>1</v>
      </c>
      <c r="AE770">
        <v>1</v>
      </c>
      <c r="AF770">
        <v>1</v>
      </c>
      <c r="AL770">
        <v>11.792197</v>
      </c>
      <c r="AM770" s="5">
        <v>12.845067024230961</v>
      </c>
      <c r="AN770">
        <v>570.77625570776252</v>
      </c>
      <c r="AO770">
        <f t="shared" si="11"/>
        <v>26826.48401826484</v>
      </c>
      <c r="AP770">
        <v>684.93150684931504</v>
      </c>
      <c r="AQ770">
        <v>0.101669</v>
      </c>
      <c r="AR770">
        <v>8.0235399999999998E-2</v>
      </c>
      <c r="AS770">
        <v>7.448529999999999E-2</v>
      </c>
      <c r="AT770">
        <v>8.6957499999999993E-2</v>
      </c>
      <c r="AU770">
        <v>6.760519999999999E-2</v>
      </c>
      <c r="AW770">
        <v>0.101669</v>
      </c>
      <c r="AX770">
        <v>8.0235399999999998E-2</v>
      </c>
      <c r="AY770">
        <v>7.448529999999999E-2</v>
      </c>
      <c r="AZ770">
        <v>8.6957500000000007E-2</v>
      </c>
      <c r="BA770">
        <v>6.760519999999999E-2</v>
      </c>
      <c r="BC770" s="52">
        <v>100000</v>
      </c>
      <c r="BD770" s="52">
        <v>100000</v>
      </c>
      <c r="BE770">
        <v>0</v>
      </c>
      <c r="BF770">
        <v>0</v>
      </c>
      <c r="BG770">
        <v>0</v>
      </c>
    </row>
    <row r="771" spans="1:59">
      <c r="A771">
        <v>770</v>
      </c>
      <c r="E771">
        <v>9795.2054794520554</v>
      </c>
      <c r="K771">
        <v>2375.689025995016</v>
      </c>
      <c r="L771">
        <v>2476.334025995016</v>
      </c>
      <c r="M771">
        <v>2576.9790259950159</v>
      </c>
      <c r="N771">
        <v>2677.6240259950159</v>
      </c>
      <c r="O771">
        <v>2778.2690259950159</v>
      </c>
      <c r="Q771">
        <v>34050.077650598607</v>
      </c>
      <c r="R771">
        <v>33130.161498933092</v>
      </c>
      <c r="S771">
        <v>32210.245347267577</v>
      </c>
      <c r="T771">
        <v>31290.329195602062</v>
      </c>
      <c r="U771">
        <v>30370.413043936547</v>
      </c>
      <c r="W771">
        <v>0</v>
      </c>
      <c r="AB771">
        <v>1</v>
      </c>
      <c r="AC771">
        <v>1</v>
      </c>
      <c r="AD771">
        <v>1</v>
      </c>
      <c r="AE771">
        <v>1</v>
      </c>
      <c r="AF771">
        <v>1</v>
      </c>
      <c r="AL771">
        <v>11.303743000000001</v>
      </c>
      <c r="AM771" s="5">
        <v>14.06432628631592</v>
      </c>
      <c r="AN771">
        <v>570.77625570776252</v>
      </c>
      <c r="AO771">
        <f t="shared" ref="AO771:AO834" si="12">235000000/8760</f>
        <v>26826.48401826484</v>
      </c>
      <c r="AP771">
        <v>684.93150684931504</v>
      </c>
      <c r="AQ771">
        <v>0.100074</v>
      </c>
      <c r="AR771">
        <v>7.9542699999999994E-2</v>
      </c>
      <c r="AS771">
        <v>7.3852299999999996E-2</v>
      </c>
      <c r="AT771">
        <v>8.6096400000000003E-2</v>
      </c>
      <c r="AU771">
        <v>6.7191299999999995E-2</v>
      </c>
      <c r="AW771">
        <v>0.10007399999999998</v>
      </c>
      <c r="AX771">
        <v>7.9542700000000008E-2</v>
      </c>
      <c r="AY771">
        <v>7.3852299999999996E-2</v>
      </c>
      <c r="AZ771">
        <v>8.6096400000000003E-2</v>
      </c>
      <c r="BA771">
        <v>6.7191299999999995E-2</v>
      </c>
      <c r="BC771" s="52">
        <v>100000</v>
      </c>
      <c r="BD771" s="52">
        <v>100000</v>
      </c>
      <c r="BE771">
        <v>0</v>
      </c>
      <c r="BF771">
        <v>0</v>
      </c>
      <c r="BG771">
        <v>0</v>
      </c>
    </row>
    <row r="772" spans="1:59">
      <c r="A772">
        <v>771</v>
      </c>
      <c r="E772">
        <v>9795.2054794520554</v>
      </c>
      <c r="K772">
        <v>1795.9698883681208</v>
      </c>
      <c r="L772">
        <v>1847.1173883681208</v>
      </c>
      <c r="M772">
        <v>1898.2648883681209</v>
      </c>
      <c r="N772">
        <v>1949.4123883681209</v>
      </c>
      <c r="O772">
        <v>2000.5598883681209</v>
      </c>
      <c r="Q772">
        <v>34735.545911438523</v>
      </c>
      <c r="R772">
        <v>33797.110761711017</v>
      </c>
      <c r="S772">
        <v>32858.675611983512</v>
      </c>
      <c r="T772">
        <v>31920.24046225601</v>
      </c>
      <c r="U772">
        <v>30981.805312528508</v>
      </c>
      <c r="W772">
        <v>0</v>
      </c>
      <c r="AB772">
        <v>1</v>
      </c>
      <c r="AC772">
        <v>1</v>
      </c>
      <c r="AD772">
        <v>1</v>
      </c>
      <c r="AE772">
        <v>1</v>
      </c>
      <c r="AF772">
        <v>1</v>
      </c>
      <c r="AL772">
        <v>9.9320249999999994</v>
      </c>
      <c r="AM772" s="5">
        <v>14.89259147644043</v>
      </c>
      <c r="AN772">
        <v>570.77625570776252</v>
      </c>
      <c r="AO772">
        <f t="shared" si="12"/>
        <v>26826.48401826484</v>
      </c>
      <c r="AP772">
        <v>684.93150684931504</v>
      </c>
      <c r="AQ772">
        <v>9.8721699999999996E-2</v>
      </c>
      <c r="AR772">
        <v>7.7258199999999999E-2</v>
      </c>
      <c r="AS772">
        <v>7.2622800000000001E-2</v>
      </c>
      <c r="AT772">
        <v>8.4955799999999998E-2</v>
      </c>
      <c r="AU772">
        <v>6.5024100000000001E-2</v>
      </c>
      <c r="AW772">
        <v>9.8721700000000009E-2</v>
      </c>
      <c r="AX772">
        <v>7.7258199999999985E-2</v>
      </c>
      <c r="AY772">
        <v>7.2622800000000001E-2</v>
      </c>
      <c r="AZ772">
        <v>8.4955800000000012E-2</v>
      </c>
      <c r="BA772">
        <v>6.5024100000000001E-2</v>
      </c>
      <c r="BC772" s="52">
        <v>100000</v>
      </c>
      <c r="BD772" s="52">
        <v>100000</v>
      </c>
      <c r="BE772">
        <v>0</v>
      </c>
      <c r="BF772">
        <v>0</v>
      </c>
      <c r="BG772">
        <v>0</v>
      </c>
    </row>
    <row r="773" spans="1:59">
      <c r="A773">
        <v>772</v>
      </c>
      <c r="E773">
        <v>9795.2054794520554</v>
      </c>
      <c r="K773">
        <v>1682.3449373932494</v>
      </c>
      <c r="L773">
        <v>1724.1424373932496</v>
      </c>
      <c r="M773">
        <v>1765.9399373932497</v>
      </c>
      <c r="N773">
        <v>1807.7374373932498</v>
      </c>
      <c r="O773">
        <v>1849.5349373932499</v>
      </c>
      <c r="Q773">
        <v>36869.454235862628</v>
      </c>
      <c r="R773">
        <v>35873.368212693938</v>
      </c>
      <c r="S773">
        <v>34877.282189525249</v>
      </c>
      <c r="T773">
        <v>33881.19616635656</v>
      </c>
      <c r="U773">
        <v>32885.110143187871</v>
      </c>
      <c r="W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L773">
        <v>8.0642379999999996</v>
      </c>
      <c r="AM773" s="5">
        <v>14.137246131896971</v>
      </c>
      <c r="AN773">
        <v>570.77625570776252</v>
      </c>
      <c r="AO773">
        <f t="shared" si="12"/>
        <v>26826.48401826484</v>
      </c>
      <c r="AP773">
        <v>684.93150684931504</v>
      </c>
      <c r="AQ773">
        <v>8.8076099999999991E-2</v>
      </c>
      <c r="AR773">
        <v>5.9054299999999997E-2</v>
      </c>
      <c r="AS773">
        <v>5.3076600000000002E-2</v>
      </c>
      <c r="AT773">
        <v>5.4568600000000002E-2</v>
      </c>
      <c r="AU773">
        <v>5.0224899999999996E-2</v>
      </c>
      <c r="AW773">
        <v>8.8076099999999977E-2</v>
      </c>
      <c r="AX773">
        <v>5.905429999999999E-2</v>
      </c>
      <c r="AY773">
        <v>5.3076600000000002E-2</v>
      </c>
      <c r="AZ773">
        <v>5.4568600000000009E-2</v>
      </c>
      <c r="BA773">
        <v>5.0224900000000003E-2</v>
      </c>
      <c r="BC773" s="52">
        <v>100000</v>
      </c>
      <c r="BD773" s="52">
        <v>100000</v>
      </c>
      <c r="BE773">
        <v>0</v>
      </c>
      <c r="BF773">
        <v>0</v>
      </c>
      <c r="BG773">
        <v>0</v>
      </c>
    </row>
    <row r="774" spans="1:59">
      <c r="A774">
        <v>773</v>
      </c>
      <c r="E774">
        <v>9795.2054794520554</v>
      </c>
      <c r="K774">
        <v>1899.1598948657079</v>
      </c>
      <c r="L774">
        <v>1941.0948948657078</v>
      </c>
      <c r="M774">
        <v>1983.0298948657078</v>
      </c>
      <c r="N774">
        <v>2024.9648948657077</v>
      </c>
      <c r="O774">
        <v>2066.8998948657077</v>
      </c>
      <c r="Q774">
        <v>42025.394051862619</v>
      </c>
      <c r="R774">
        <v>40890.012244147292</v>
      </c>
      <c r="S774">
        <v>39754.630436431966</v>
      </c>
      <c r="T774">
        <v>38619.248628716639</v>
      </c>
      <c r="U774">
        <v>37483.866821001313</v>
      </c>
      <c r="W774">
        <v>0</v>
      </c>
      <c r="AB774">
        <v>1</v>
      </c>
      <c r="AC774">
        <v>1</v>
      </c>
      <c r="AD774">
        <v>1</v>
      </c>
      <c r="AE774">
        <v>1</v>
      </c>
      <c r="AF774">
        <v>1</v>
      </c>
      <c r="AL774">
        <v>7.2622632999999999</v>
      </c>
      <c r="AM774" s="5">
        <v>14.62156963348389</v>
      </c>
      <c r="AN774">
        <v>570.77625570776252</v>
      </c>
      <c r="AO774">
        <f t="shared" si="12"/>
        <v>26826.48401826484</v>
      </c>
      <c r="AP774">
        <v>684.93150684931504</v>
      </c>
      <c r="AQ774">
        <v>8.5408799999999993E-2</v>
      </c>
      <c r="AR774">
        <v>6.1978099999999994E-2</v>
      </c>
      <c r="AS774">
        <v>5.9707500000000004E-2</v>
      </c>
      <c r="AT774">
        <v>5.4818899999999997E-2</v>
      </c>
      <c r="AU774">
        <v>4.9861800000000005E-2</v>
      </c>
      <c r="AW774">
        <v>8.5408799999999993E-2</v>
      </c>
      <c r="AX774">
        <v>6.1978099999999994E-2</v>
      </c>
      <c r="AY774">
        <v>5.9707500000000011E-2</v>
      </c>
      <c r="AZ774">
        <v>5.481889999999999E-2</v>
      </c>
      <c r="BA774">
        <v>4.9861799999999998E-2</v>
      </c>
      <c r="BC774" s="52">
        <v>100000</v>
      </c>
      <c r="BD774" s="52">
        <v>100000</v>
      </c>
      <c r="BE774">
        <v>0</v>
      </c>
      <c r="BF774">
        <v>0</v>
      </c>
      <c r="BG774">
        <v>0</v>
      </c>
    </row>
    <row r="775" spans="1:59">
      <c r="A775">
        <v>774</v>
      </c>
      <c r="E775">
        <v>9795.2054794520554</v>
      </c>
      <c r="K775">
        <v>2772.2169161318125</v>
      </c>
      <c r="L775">
        <v>2813.8769161318123</v>
      </c>
      <c r="M775">
        <v>2855.5369161318122</v>
      </c>
      <c r="N775">
        <v>2897.196916131812</v>
      </c>
      <c r="O775">
        <v>2938.8569161318119</v>
      </c>
      <c r="Q775">
        <v>57734.340994361148</v>
      </c>
      <c r="R775">
        <v>56174.557398643759</v>
      </c>
      <c r="S775">
        <v>54614.773802926371</v>
      </c>
      <c r="T775">
        <v>53054.990207208983</v>
      </c>
      <c r="U775">
        <v>51495.206611491594</v>
      </c>
      <c r="W775">
        <v>0</v>
      </c>
      <c r="AB775">
        <v>1</v>
      </c>
      <c r="AC775">
        <v>1</v>
      </c>
      <c r="AD775">
        <v>1</v>
      </c>
      <c r="AE775">
        <v>1</v>
      </c>
      <c r="AF775">
        <v>1</v>
      </c>
      <c r="AL775">
        <v>8.0954270000000008</v>
      </c>
      <c r="AM775" s="5">
        <v>14.12049388885498</v>
      </c>
      <c r="AN775">
        <v>570.77625570776252</v>
      </c>
      <c r="AO775">
        <f t="shared" si="12"/>
        <v>26826.48401826484</v>
      </c>
      <c r="AP775">
        <v>684.93150684931504</v>
      </c>
      <c r="AQ775">
        <v>8.5272399999999998E-2</v>
      </c>
      <c r="AR775">
        <v>5.7160200000000001E-2</v>
      </c>
      <c r="AS775">
        <v>6.0072199999999999E-2</v>
      </c>
      <c r="AT775">
        <v>5.52273E-2</v>
      </c>
      <c r="AU775">
        <v>5.1177500000000001E-2</v>
      </c>
      <c r="AW775">
        <v>8.5272400000000012E-2</v>
      </c>
      <c r="AX775">
        <v>5.7160200000000008E-2</v>
      </c>
      <c r="AY775">
        <v>6.0072200000000006E-2</v>
      </c>
      <c r="AZ775">
        <v>5.5227299999999993E-2</v>
      </c>
      <c r="BA775">
        <v>5.1177500000000001E-2</v>
      </c>
      <c r="BC775" s="52">
        <v>100000</v>
      </c>
      <c r="BD775" s="52">
        <v>100000</v>
      </c>
      <c r="BE775">
        <v>0</v>
      </c>
      <c r="BF775">
        <v>0</v>
      </c>
      <c r="BG775">
        <v>0</v>
      </c>
    </row>
    <row r="776" spans="1:59">
      <c r="A776">
        <v>775</v>
      </c>
      <c r="E776">
        <v>9795.2054794520554</v>
      </c>
      <c r="K776">
        <v>4350.2124087522207</v>
      </c>
      <c r="L776">
        <v>4390.2224087522209</v>
      </c>
      <c r="M776">
        <v>4430.2324087522211</v>
      </c>
      <c r="N776">
        <v>4470.2424087522213</v>
      </c>
      <c r="O776">
        <v>4510.2524087522215</v>
      </c>
      <c r="Q776">
        <v>68801.692291381769</v>
      </c>
      <c r="R776">
        <v>66942.906866379708</v>
      </c>
      <c r="S776">
        <v>65084.121441377647</v>
      </c>
      <c r="T776">
        <v>63225.336016375586</v>
      </c>
      <c r="U776">
        <v>61366.550591373525</v>
      </c>
      <c r="W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L776">
        <v>8.5623729999999991</v>
      </c>
      <c r="AM776" s="5">
        <v>12.99237632751465</v>
      </c>
      <c r="AN776">
        <v>570.77625570776252</v>
      </c>
      <c r="AO776">
        <f t="shared" si="12"/>
        <v>26826.48401826484</v>
      </c>
      <c r="AP776">
        <v>684.93150684931504</v>
      </c>
      <c r="AQ776">
        <v>8.928910000000001E-2</v>
      </c>
      <c r="AR776">
        <v>5.8123300000000003E-2</v>
      </c>
      <c r="AS776">
        <v>6.3578200000000001E-2</v>
      </c>
      <c r="AT776">
        <v>5.6338399999999997E-2</v>
      </c>
      <c r="AU776">
        <v>5.1792700000000004E-2</v>
      </c>
      <c r="AW776">
        <v>8.9289099999999996E-2</v>
      </c>
      <c r="AX776">
        <v>5.8123300000000003E-2</v>
      </c>
      <c r="AY776">
        <v>6.3578200000000001E-2</v>
      </c>
      <c r="AZ776">
        <v>5.6338399999999997E-2</v>
      </c>
      <c r="BA776">
        <v>5.1792700000000011E-2</v>
      </c>
      <c r="BC776" s="52">
        <v>100000</v>
      </c>
      <c r="BD776" s="52">
        <v>100000</v>
      </c>
      <c r="BE776">
        <v>0</v>
      </c>
      <c r="BF776">
        <v>0</v>
      </c>
      <c r="BG776">
        <v>0</v>
      </c>
    </row>
    <row r="777" spans="1:59">
      <c r="A777">
        <v>776</v>
      </c>
      <c r="E777">
        <v>9795.2054794520554</v>
      </c>
      <c r="K777">
        <v>5689.3636166703482</v>
      </c>
      <c r="L777">
        <v>5731.2986166703486</v>
      </c>
      <c r="M777">
        <v>5773.2336166703481</v>
      </c>
      <c r="N777">
        <v>5815.1686166703475</v>
      </c>
      <c r="O777">
        <v>5857.103616670347</v>
      </c>
      <c r="Q777">
        <v>63786.414203603003</v>
      </c>
      <c r="R777">
        <v>62063.124368926845</v>
      </c>
      <c r="S777">
        <v>60339.834534250695</v>
      </c>
      <c r="T777">
        <v>58616.544699574544</v>
      </c>
      <c r="U777">
        <v>56893.254864898394</v>
      </c>
      <c r="W777">
        <v>0</v>
      </c>
      <c r="AB777">
        <v>1</v>
      </c>
      <c r="AC777">
        <v>1</v>
      </c>
      <c r="AD777">
        <v>1</v>
      </c>
      <c r="AE777">
        <v>1</v>
      </c>
      <c r="AF777">
        <v>1</v>
      </c>
      <c r="AL777">
        <v>8.6632595000000006</v>
      </c>
      <c r="AM777" s="5">
        <v>15.354782104492189</v>
      </c>
      <c r="AN777">
        <v>570.77625570776252</v>
      </c>
      <c r="AO777">
        <f t="shared" si="12"/>
        <v>26826.48401826484</v>
      </c>
      <c r="AP777">
        <v>684.93150684931504</v>
      </c>
      <c r="AQ777">
        <v>9.1145300000000012E-2</v>
      </c>
      <c r="AR777">
        <v>6.26945E-2</v>
      </c>
      <c r="AS777">
        <v>6.2497700000000003E-2</v>
      </c>
      <c r="AT777">
        <v>6.0303299999999997E-2</v>
      </c>
      <c r="AU777">
        <v>5.2543300000000001E-2</v>
      </c>
      <c r="AW777">
        <v>9.1145300000000026E-2</v>
      </c>
      <c r="AX777">
        <v>6.26945E-2</v>
      </c>
      <c r="AY777">
        <v>6.2497700000000003E-2</v>
      </c>
      <c r="AZ777">
        <v>6.030329999999999E-2</v>
      </c>
      <c r="BA777">
        <v>5.2543300000000001E-2</v>
      </c>
      <c r="BC777" s="52">
        <v>100000</v>
      </c>
      <c r="BD777" s="52">
        <v>100000</v>
      </c>
      <c r="BE777">
        <v>0</v>
      </c>
      <c r="BF777">
        <v>0</v>
      </c>
      <c r="BG777">
        <v>0</v>
      </c>
    </row>
    <row r="778" spans="1:59">
      <c r="A778">
        <v>777</v>
      </c>
      <c r="E778">
        <v>9795.2054794520554</v>
      </c>
      <c r="K778">
        <v>4817.4660336794987</v>
      </c>
      <c r="L778">
        <v>4867.293533679499</v>
      </c>
      <c r="M778">
        <v>4917.1210336794993</v>
      </c>
      <c r="N778">
        <v>4966.9485336794996</v>
      </c>
      <c r="O778">
        <v>5016.7760336795</v>
      </c>
      <c r="Q778">
        <v>62450.503522595769</v>
      </c>
      <c r="R778">
        <v>60763.305407922249</v>
      </c>
      <c r="S778">
        <v>59076.10729324873</v>
      </c>
      <c r="T778">
        <v>57388.90917857521</v>
      </c>
      <c r="U778">
        <v>55701.71106390169</v>
      </c>
      <c r="W778">
        <v>0.12132</v>
      </c>
      <c r="AB778">
        <v>1</v>
      </c>
      <c r="AC778">
        <v>1</v>
      </c>
      <c r="AD778">
        <v>1</v>
      </c>
      <c r="AE778">
        <v>1</v>
      </c>
      <c r="AF778">
        <v>1</v>
      </c>
      <c r="AL778">
        <v>8.0699079999999999</v>
      </c>
      <c r="AM778" s="5">
        <v>16.224298477172852</v>
      </c>
      <c r="AN778">
        <v>570.77625570776252</v>
      </c>
      <c r="AO778">
        <f t="shared" si="12"/>
        <v>26826.48401826484</v>
      </c>
      <c r="AP778">
        <v>684.93150684931504</v>
      </c>
      <c r="AQ778">
        <v>8.9145500000000003E-2</v>
      </c>
      <c r="AR778">
        <v>5.5852200000000005E-2</v>
      </c>
      <c r="AS778">
        <v>5.5697000000000003E-2</v>
      </c>
      <c r="AT778">
        <v>5.7101699999999998E-2</v>
      </c>
      <c r="AU778">
        <v>5.1067799999999997E-2</v>
      </c>
      <c r="AW778">
        <v>8.9145500000000003E-2</v>
      </c>
      <c r="AX778">
        <v>5.5852200000000005E-2</v>
      </c>
      <c r="AY778">
        <v>5.569700000000001E-2</v>
      </c>
      <c r="AZ778">
        <v>5.7101699999999991E-2</v>
      </c>
      <c r="BA778">
        <v>5.1067799999999997E-2</v>
      </c>
      <c r="BC778" s="52">
        <v>100000</v>
      </c>
      <c r="BD778" s="52">
        <v>100000</v>
      </c>
      <c r="BE778">
        <v>0</v>
      </c>
      <c r="BF778">
        <v>0</v>
      </c>
      <c r="BG778">
        <v>0</v>
      </c>
    </row>
    <row r="779" spans="1:59">
      <c r="A779">
        <v>778</v>
      </c>
      <c r="E779">
        <v>9795.2054794520554</v>
      </c>
      <c r="K779">
        <v>4272.5300443102169</v>
      </c>
      <c r="L779">
        <v>4347.5200443102167</v>
      </c>
      <c r="M779">
        <v>4422.5100443102165</v>
      </c>
      <c r="N779">
        <v>4497.5000443102163</v>
      </c>
      <c r="O779">
        <v>4572.490044310216</v>
      </c>
      <c r="Q779">
        <v>60801.131926456801</v>
      </c>
      <c r="R779">
        <v>59158.494167445439</v>
      </c>
      <c r="S779">
        <v>57515.856408434076</v>
      </c>
      <c r="T779">
        <v>55873.218649422713</v>
      </c>
      <c r="U779">
        <v>54230.580890411351</v>
      </c>
      <c r="W779">
        <v>2.1929999999999998E-2</v>
      </c>
      <c r="AB779">
        <v>1</v>
      </c>
      <c r="AC779">
        <v>1</v>
      </c>
      <c r="AD779">
        <v>1</v>
      </c>
      <c r="AE779">
        <v>1</v>
      </c>
      <c r="AF779">
        <v>1</v>
      </c>
      <c r="AL779">
        <v>7.9562096999999996</v>
      </c>
      <c r="AM779" s="5">
        <v>16.619880676269531</v>
      </c>
      <c r="AN779">
        <v>570.77625570776252</v>
      </c>
      <c r="AO779">
        <f t="shared" si="12"/>
        <v>26826.48401826484</v>
      </c>
      <c r="AP779">
        <v>684.93150684931504</v>
      </c>
      <c r="AQ779">
        <v>8.6838200000000004E-2</v>
      </c>
      <c r="AR779">
        <v>5.0316899999999998E-2</v>
      </c>
      <c r="AS779">
        <v>4.1898999999999999E-2</v>
      </c>
      <c r="AT779">
        <v>5.0051699999999998E-2</v>
      </c>
      <c r="AU779">
        <v>4.8520500000000001E-2</v>
      </c>
      <c r="AW779">
        <v>8.6838200000000018E-2</v>
      </c>
      <c r="AX779">
        <v>5.0316899999999998E-2</v>
      </c>
      <c r="AY779">
        <v>4.1899000000000006E-2</v>
      </c>
      <c r="AZ779">
        <v>5.0051699999999991E-2</v>
      </c>
      <c r="BA779">
        <v>4.8520500000000008E-2</v>
      </c>
      <c r="BC779" s="52">
        <v>100000</v>
      </c>
      <c r="BD779" s="52">
        <v>100000</v>
      </c>
      <c r="BE779">
        <v>0</v>
      </c>
      <c r="BF779">
        <v>0</v>
      </c>
      <c r="BG779">
        <v>0</v>
      </c>
    </row>
    <row r="780" spans="1:59">
      <c r="A780">
        <v>779</v>
      </c>
      <c r="E780">
        <v>9795.2054794520554</v>
      </c>
      <c r="K780">
        <v>4349.0529704769679</v>
      </c>
      <c r="L780">
        <v>4458.0854704769681</v>
      </c>
      <c r="M780">
        <v>4567.1179704769684</v>
      </c>
      <c r="N780">
        <v>4676.1504704769686</v>
      </c>
      <c r="O780">
        <v>4785.1829704769689</v>
      </c>
      <c r="Q780">
        <v>59174.72255469083</v>
      </c>
      <c r="R780">
        <v>57576.024790455383</v>
      </c>
      <c r="S780">
        <v>55977.327026219937</v>
      </c>
      <c r="T780">
        <v>54378.62926198449</v>
      </c>
      <c r="U780">
        <v>52779.931497749043</v>
      </c>
      <c r="W780">
        <v>9.2620000000000008E-2</v>
      </c>
      <c r="AB780">
        <v>1</v>
      </c>
      <c r="AC780">
        <v>1</v>
      </c>
      <c r="AD780">
        <v>1</v>
      </c>
      <c r="AE780">
        <v>1</v>
      </c>
      <c r="AF780">
        <v>1</v>
      </c>
      <c r="AL780">
        <v>7.5813984999999997</v>
      </c>
      <c r="AM780" s="5">
        <v>17.857395172119141</v>
      </c>
      <c r="AN780">
        <v>570.77625570776252</v>
      </c>
      <c r="AO780">
        <f t="shared" si="12"/>
        <v>26826.48401826484</v>
      </c>
      <c r="AP780">
        <v>684.93150684931504</v>
      </c>
      <c r="AQ780">
        <v>8.7043000000000009E-2</v>
      </c>
      <c r="AR780">
        <v>4.2746300000000001E-2</v>
      </c>
      <c r="AS780">
        <v>4.1255099999999996E-2</v>
      </c>
      <c r="AT780">
        <v>4.9880500000000001E-2</v>
      </c>
      <c r="AU780">
        <v>4.8522099999999999E-2</v>
      </c>
      <c r="AW780">
        <v>8.7043000000000023E-2</v>
      </c>
      <c r="AX780">
        <v>4.2746300000000001E-2</v>
      </c>
      <c r="AY780">
        <v>4.1255100000000003E-2</v>
      </c>
      <c r="AZ780">
        <v>4.9880500000000008E-2</v>
      </c>
      <c r="BA780">
        <v>4.8522099999999999E-2</v>
      </c>
      <c r="BC780" s="52">
        <v>100000</v>
      </c>
      <c r="BD780" s="52">
        <v>100000</v>
      </c>
      <c r="BE780">
        <v>0</v>
      </c>
      <c r="BF780">
        <v>0</v>
      </c>
      <c r="BG780">
        <v>0</v>
      </c>
    </row>
    <row r="781" spans="1:59">
      <c r="A781">
        <v>780</v>
      </c>
      <c r="E781">
        <v>9795.2054794520554</v>
      </c>
      <c r="K781">
        <v>5028.4837997756877</v>
      </c>
      <c r="L781">
        <v>5194.0262997756872</v>
      </c>
      <c r="M781">
        <v>5359.5687997756868</v>
      </c>
      <c r="N781">
        <v>5525.1112997756863</v>
      </c>
      <c r="O781">
        <v>5690.6537997756859</v>
      </c>
      <c r="Q781">
        <v>56691.769108931519</v>
      </c>
      <c r="R781">
        <v>55160.152219653479</v>
      </c>
      <c r="S781">
        <v>53628.535330375438</v>
      </c>
      <c r="T781">
        <v>52096.918441097398</v>
      </c>
      <c r="U781">
        <v>50565.301551819357</v>
      </c>
      <c r="W781">
        <v>0.1399</v>
      </c>
      <c r="AB781">
        <v>1</v>
      </c>
      <c r="AC781">
        <v>1</v>
      </c>
      <c r="AD781">
        <v>1</v>
      </c>
      <c r="AE781">
        <v>1</v>
      </c>
      <c r="AF781">
        <v>1</v>
      </c>
      <c r="AL781">
        <v>8.7418259999999997</v>
      </c>
      <c r="AM781" s="5">
        <v>17.912616729736332</v>
      </c>
      <c r="AN781">
        <v>570.77625570776252</v>
      </c>
      <c r="AO781">
        <f t="shared" si="12"/>
        <v>26826.48401826484</v>
      </c>
      <c r="AP781">
        <v>684.93150684931504</v>
      </c>
      <c r="AQ781">
        <v>8.7334300000000004E-2</v>
      </c>
      <c r="AR781">
        <v>4.31975E-2</v>
      </c>
      <c r="AS781">
        <v>4.1386200000000005E-2</v>
      </c>
      <c r="AT781">
        <v>5.0010899999999997E-2</v>
      </c>
      <c r="AU781">
        <v>4.86264E-2</v>
      </c>
      <c r="AW781">
        <v>8.7334300000000017E-2</v>
      </c>
      <c r="AX781">
        <v>4.31975E-2</v>
      </c>
      <c r="AY781">
        <v>4.1386199999999998E-2</v>
      </c>
      <c r="AZ781">
        <v>5.0010899999999997E-2</v>
      </c>
      <c r="BA781">
        <v>4.86264E-2</v>
      </c>
      <c r="BC781" s="52">
        <v>100000</v>
      </c>
      <c r="BD781" s="52">
        <v>100000</v>
      </c>
      <c r="BE781">
        <v>0</v>
      </c>
      <c r="BF781">
        <v>0</v>
      </c>
      <c r="BG781">
        <v>0</v>
      </c>
    </row>
    <row r="782" spans="1:59">
      <c r="A782">
        <v>781</v>
      </c>
      <c r="E782">
        <v>9795.2054794520554</v>
      </c>
      <c r="K782">
        <v>4851.0897436618579</v>
      </c>
      <c r="L782">
        <v>5053.8947436618582</v>
      </c>
      <c r="M782">
        <v>5256.6997436618585</v>
      </c>
      <c r="N782">
        <v>5459.5047436618588</v>
      </c>
      <c r="O782">
        <v>5662.3097436618591</v>
      </c>
      <c r="Q782">
        <v>55828.331539909843</v>
      </c>
      <c r="R782">
        <v>54320.041768090501</v>
      </c>
      <c r="S782">
        <v>52811.751996271159</v>
      </c>
      <c r="T782">
        <v>51303.462224451818</v>
      </c>
      <c r="U782">
        <v>49795.172452632476</v>
      </c>
      <c r="W782">
        <v>8.6470000000000005E-2</v>
      </c>
      <c r="AB782">
        <v>1</v>
      </c>
      <c r="AC782">
        <v>1</v>
      </c>
      <c r="AD782">
        <v>1</v>
      </c>
      <c r="AE782">
        <v>1</v>
      </c>
      <c r="AF782">
        <v>1</v>
      </c>
      <c r="AL782">
        <v>9.5770029999999995</v>
      </c>
      <c r="AM782" s="5">
        <v>17.173112869262699</v>
      </c>
      <c r="AN782">
        <v>570.77625570776252</v>
      </c>
      <c r="AO782">
        <f t="shared" si="12"/>
        <v>26826.48401826484</v>
      </c>
      <c r="AP782">
        <v>684.93150684931504</v>
      </c>
      <c r="AQ782">
        <v>8.7458099999999997E-2</v>
      </c>
      <c r="AR782">
        <v>4.3421300000000003E-2</v>
      </c>
      <c r="AS782">
        <v>4.1737200000000002E-2</v>
      </c>
      <c r="AT782">
        <v>5.0032400000000005E-2</v>
      </c>
      <c r="AU782">
        <v>4.8608100000000001E-2</v>
      </c>
      <c r="AW782">
        <v>8.7458099999999997E-2</v>
      </c>
      <c r="AX782">
        <v>4.342130000000001E-2</v>
      </c>
      <c r="AY782">
        <v>4.1737200000000002E-2</v>
      </c>
      <c r="AZ782">
        <v>5.0032400000000005E-2</v>
      </c>
      <c r="BA782">
        <v>4.8608100000000001E-2</v>
      </c>
      <c r="BC782" s="52">
        <v>100000</v>
      </c>
      <c r="BD782" s="52">
        <v>100000</v>
      </c>
      <c r="BE782">
        <v>0</v>
      </c>
      <c r="BF782">
        <v>0</v>
      </c>
      <c r="BG782">
        <v>0</v>
      </c>
    </row>
    <row r="783" spans="1:59">
      <c r="A783">
        <v>782</v>
      </c>
      <c r="E783">
        <v>9795.2054794520554</v>
      </c>
      <c r="K783">
        <v>4840.6547991845737</v>
      </c>
      <c r="L783">
        <v>5113.4447991845736</v>
      </c>
      <c r="M783">
        <v>5386.2347991845736</v>
      </c>
      <c r="N783">
        <v>5659.0247991845736</v>
      </c>
      <c r="O783">
        <v>5931.8147991845735</v>
      </c>
      <c r="Q783">
        <v>54913.799400870943</v>
      </c>
      <c r="R783">
        <v>53430.217146240684</v>
      </c>
      <c r="S783">
        <v>51946.634891610425</v>
      </c>
      <c r="T783">
        <v>50463.052636980166</v>
      </c>
      <c r="U783">
        <v>48979.470382349908</v>
      </c>
      <c r="W783">
        <v>0.10517</v>
      </c>
      <c r="AB783">
        <v>1</v>
      </c>
      <c r="AC783">
        <v>1</v>
      </c>
      <c r="AD783">
        <v>1</v>
      </c>
      <c r="AE783">
        <v>1</v>
      </c>
      <c r="AF783">
        <v>1</v>
      </c>
      <c r="AL783">
        <v>10.900665999999999</v>
      </c>
      <c r="AM783" s="5">
        <v>16.21414947509766</v>
      </c>
      <c r="AN783">
        <v>570.77625570776252</v>
      </c>
      <c r="AO783">
        <f t="shared" si="12"/>
        <v>26826.48401826484</v>
      </c>
      <c r="AP783">
        <v>684.93150684931504</v>
      </c>
      <c r="AQ783">
        <v>8.7619299999999997E-2</v>
      </c>
      <c r="AR783">
        <v>4.4611899999999996E-2</v>
      </c>
      <c r="AS783">
        <v>4.2296999999999994E-2</v>
      </c>
      <c r="AT783">
        <v>5.0627000000000005E-2</v>
      </c>
      <c r="AU783">
        <v>4.8604399999999999E-2</v>
      </c>
      <c r="AW783">
        <v>8.7619299999999997E-2</v>
      </c>
      <c r="AX783">
        <v>4.4611899999999996E-2</v>
      </c>
      <c r="AY783">
        <v>4.2296999999999987E-2</v>
      </c>
      <c r="AZ783">
        <v>5.0627000000000005E-2</v>
      </c>
      <c r="BA783">
        <v>4.8604400000000006E-2</v>
      </c>
      <c r="BC783" s="52">
        <v>100000</v>
      </c>
      <c r="BD783" s="52">
        <v>100000</v>
      </c>
      <c r="BE783">
        <v>0</v>
      </c>
      <c r="BF783">
        <v>0</v>
      </c>
      <c r="BG783">
        <v>0</v>
      </c>
    </row>
    <row r="784" spans="1:59">
      <c r="A784">
        <v>783</v>
      </c>
      <c r="E784">
        <v>9795.2054794520554</v>
      </c>
      <c r="K784">
        <v>4820.9443485052589</v>
      </c>
      <c r="L784">
        <v>5145.8993485052588</v>
      </c>
      <c r="M784">
        <v>5470.8543485052587</v>
      </c>
      <c r="N784">
        <v>5795.8093485052586</v>
      </c>
      <c r="O784">
        <v>6120.7643485052586</v>
      </c>
      <c r="Q784">
        <v>55772.066848621347</v>
      </c>
      <c r="R784">
        <v>54265.297154490298</v>
      </c>
      <c r="S784">
        <v>52758.527460359248</v>
      </c>
      <c r="T784">
        <v>51251.757766228198</v>
      </c>
      <c r="U784">
        <v>49744.988072097149</v>
      </c>
      <c r="W784">
        <v>3.2060000000000005E-2</v>
      </c>
      <c r="AB784">
        <v>1</v>
      </c>
      <c r="AC784">
        <v>1</v>
      </c>
      <c r="AD784">
        <v>1</v>
      </c>
      <c r="AE784">
        <v>1</v>
      </c>
      <c r="AF784">
        <v>1</v>
      </c>
      <c r="AL784">
        <v>12.887402</v>
      </c>
      <c r="AM784" s="5">
        <v>14.833808898925779</v>
      </c>
      <c r="AN784">
        <v>570.77625570776252</v>
      </c>
      <c r="AO784">
        <f t="shared" si="12"/>
        <v>26826.48401826484</v>
      </c>
      <c r="AP784">
        <v>684.93150684931504</v>
      </c>
      <c r="AQ784">
        <v>8.7173699999999993E-2</v>
      </c>
      <c r="AR784">
        <v>5.4935600000000001E-2</v>
      </c>
      <c r="AS784">
        <v>4.5411399999999998E-2</v>
      </c>
      <c r="AT784">
        <v>5.46887E-2</v>
      </c>
      <c r="AU784">
        <v>4.9547500000000001E-2</v>
      </c>
      <c r="AW784">
        <v>8.7173700000000007E-2</v>
      </c>
      <c r="AX784">
        <v>5.4935600000000001E-2</v>
      </c>
      <c r="AY784">
        <v>4.5411400000000005E-2</v>
      </c>
      <c r="AZ784">
        <v>5.4688699999999993E-2</v>
      </c>
      <c r="BA784">
        <v>4.9547500000000008E-2</v>
      </c>
      <c r="BC784" s="52">
        <v>100000</v>
      </c>
      <c r="BD784" s="52">
        <v>100000</v>
      </c>
      <c r="BE784">
        <v>0</v>
      </c>
      <c r="BF784">
        <v>0</v>
      </c>
      <c r="BG784">
        <v>0</v>
      </c>
    </row>
    <row r="785" spans="1:59">
      <c r="A785">
        <v>784</v>
      </c>
      <c r="E785">
        <v>9795.2054794520554</v>
      </c>
      <c r="K785">
        <v>4533.4036562423198</v>
      </c>
      <c r="L785">
        <v>4963.8161562423193</v>
      </c>
      <c r="M785">
        <v>5394.2286562423196</v>
      </c>
      <c r="N785">
        <v>5824.64115624232</v>
      </c>
      <c r="O785">
        <v>6255.0536562423204</v>
      </c>
      <c r="Q785">
        <v>56304.251399409557</v>
      </c>
      <c r="R785">
        <v>54783.103906407676</v>
      </c>
      <c r="S785">
        <v>53261.956413405802</v>
      </c>
      <c r="T785">
        <v>51740.808920403928</v>
      </c>
      <c r="U785">
        <v>50219.661427402054</v>
      </c>
      <c r="W785">
        <v>5.4100000000000002E-2</v>
      </c>
      <c r="AB785">
        <v>1</v>
      </c>
      <c r="AC785">
        <v>1</v>
      </c>
      <c r="AD785">
        <v>1</v>
      </c>
      <c r="AE785">
        <v>1</v>
      </c>
      <c r="AF785">
        <v>1</v>
      </c>
      <c r="AL785">
        <v>14.255342000000001</v>
      </c>
      <c r="AM785" s="5">
        <v>12.362844467163089</v>
      </c>
      <c r="AN785">
        <v>570.77625570776252</v>
      </c>
      <c r="AO785">
        <f t="shared" si="12"/>
        <v>26826.48401826484</v>
      </c>
      <c r="AP785">
        <v>684.93150684931504</v>
      </c>
      <c r="AQ785">
        <v>8.9981999999999993E-2</v>
      </c>
      <c r="AR785">
        <v>5.7414600000000003E-2</v>
      </c>
      <c r="AS785">
        <v>5.5494599999999998E-2</v>
      </c>
      <c r="AT785">
        <v>5.84246E-2</v>
      </c>
      <c r="AU785">
        <v>5.1063699999999997E-2</v>
      </c>
      <c r="AW785">
        <v>8.9981999999999993E-2</v>
      </c>
      <c r="AX785">
        <v>5.7414599999999996E-2</v>
      </c>
      <c r="AY785">
        <v>5.5494599999999991E-2</v>
      </c>
      <c r="AZ785">
        <v>5.8424600000000007E-2</v>
      </c>
      <c r="BA785">
        <v>5.1063700000000004E-2</v>
      </c>
      <c r="BC785" s="52">
        <v>100000</v>
      </c>
      <c r="BD785" s="52">
        <v>100000</v>
      </c>
      <c r="BE785">
        <v>0</v>
      </c>
      <c r="BF785">
        <v>0</v>
      </c>
      <c r="BG785">
        <v>0</v>
      </c>
    </row>
    <row r="786" spans="1:59">
      <c r="A786">
        <v>785</v>
      </c>
      <c r="E786">
        <v>9795.2054794520554</v>
      </c>
      <c r="K786">
        <v>4900.9455894977709</v>
      </c>
      <c r="L786">
        <v>5552.6705894977713</v>
      </c>
      <c r="M786">
        <v>6204.3955894977717</v>
      </c>
      <c r="N786">
        <v>6856.120589497772</v>
      </c>
      <c r="O786">
        <v>7507.8455894977724</v>
      </c>
      <c r="Q786">
        <v>59522.044302268943</v>
      </c>
      <c r="R786">
        <v>57913.963095836574</v>
      </c>
      <c r="S786">
        <v>56305.881889404205</v>
      </c>
      <c r="T786">
        <v>54697.800682971836</v>
      </c>
      <c r="U786">
        <v>53089.719476539467</v>
      </c>
      <c r="W786">
        <v>0</v>
      </c>
      <c r="AB786">
        <v>1</v>
      </c>
      <c r="AC786">
        <v>1</v>
      </c>
      <c r="AD786">
        <v>1</v>
      </c>
      <c r="AE786">
        <v>1</v>
      </c>
      <c r="AF786">
        <v>1</v>
      </c>
      <c r="AL786">
        <v>15.460936999999999</v>
      </c>
      <c r="AM786" s="5">
        <v>10.404093742370611</v>
      </c>
      <c r="AN786">
        <v>570.77625570776252</v>
      </c>
      <c r="AO786">
        <f t="shared" si="12"/>
        <v>26826.48401826484</v>
      </c>
      <c r="AP786">
        <v>684.93150684931504</v>
      </c>
      <c r="AQ786">
        <v>9.0579499999999993E-2</v>
      </c>
      <c r="AR786">
        <v>5.8177E-2</v>
      </c>
      <c r="AS786">
        <v>5.5161499999999995E-2</v>
      </c>
      <c r="AT786">
        <v>5.9395799999999999E-2</v>
      </c>
      <c r="AU786">
        <v>5.1778100000000001E-2</v>
      </c>
      <c r="AW786">
        <v>9.0579499999999993E-2</v>
      </c>
      <c r="AX786">
        <v>5.8176999999999993E-2</v>
      </c>
      <c r="AY786">
        <v>5.5161499999999988E-2</v>
      </c>
      <c r="AZ786">
        <v>5.9395799999999999E-2</v>
      </c>
      <c r="BA786">
        <v>5.1778100000000007E-2</v>
      </c>
      <c r="BC786" s="52">
        <v>100000</v>
      </c>
      <c r="BD786" s="52">
        <v>100000</v>
      </c>
      <c r="BE786">
        <v>0</v>
      </c>
      <c r="BF786">
        <v>0</v>
      </c>
      <c r="BG786">
        <v>0</v>
      </c>
    </row>
    <row r="787" spans="1:59">
      <c r="A787">
        <v>786</v>
      </c>
      <c r="E787">
        <v>9795.2054794520554</v>
      </c>
      <c r="K787">
        <v>6679.5239037370848</v>
      </c>
      <c r="L787">
        <v>7463.2430704037515</v>
      </c>
      <c r="M787">
        <v>8246.9622370704183</v>
      </c>
      <c r="N787">
        <v>9030.6814037370859</v>
      </c>
      <c r="O787">
        <v>9814.4005704037518</v>
      </c>
      <c r="Q787">
        <v>60995.169963983222</v>
      </c>
      <c r="R787">
        <v>59347.289961966104</v>
      </c>
      <c r="S787">
        <v>57699.409959948985</v>
      </c>
      <c r="T787">
        <v>56051.529957931867</v>
      </c>
      <c r="U787">
        <v>54403.649955914749</v>
      </c>
      <c r="W787">
        <v>0</v>
      </c>
      <c r="AB787">
        <v>1</v>
      </c>
      <c r="AC787">
        <v>1</v>
      </c>
      <c r="AD787">
        <v>1</v>
      </c>
      <c r="AE787">
        <v>1</v>
      </c>
      <c r="AF787">
        <v>1</v>
      </c>
      <c r="AL787">
        <v>16.030819000000001</v>
      </c>
      <c r="AM787" s="5">
        <v>13.21124839782715</v>
      </c>
      <c r="AN787">
        <v>570.77625570776252</v>
      </c>
      <c r="AO787">
        <f t="shared" si="12"/>
        <v>26826.48401826484</v>
      </c>
      <c r="AP787">
        <v>684.93150684931504</v>
      </c>
      <c r="AQ787">
        <v>9.2085400000000012E-2</v>
      </c>
      <c r="AR787">
        <v>5.9801399999999998E-2</v>
      </c>
      <c r="AS787">
        <v>5.5156500000000004E-2</v>
      </c>
      <c r="AT787">
        <v>5.9829900000000005E-2</v>
      </c>
      <c r="AU787">
        <v>5.1803700000000001E-2</v>
      </c>
      <c r="AW787">
        <v>9.2085400000000026E-2</v>
      </c>
      <c r="AX787">
        <v>5.9801399999999991E-2</v>
      </c>
      <c r="AY787">
        <v>5.5156500000000011E-2</v>
      </c>
      <c r="AZ787">
        <v>5.9829900000000005E-2</v>
      </c>
      <c r="BA787">
        <v>5.1803699999999994E-2</v>
      </c>
      <c r="BC787" s="52">
        <v>100000</v>
      </c>
      <c r="BD787" s="52">
        <v>100000</v>
      </c>
      <c r="BE787">
        <v>0</v>
      </c>
      <c r="BF787">
        <v>0</v>
      </c>
      <c r="BG787">
        <v>0</v>
      </c>
    </row>
    <row r="788" spans="1:59">
      <c r="A788">
        <v>787</v>
      </c>
      <c r="E788">
        <v>9795.2054794520554</v>
      </c>
      <c r="K788">
        <v>7819.2517283115612</v>
      </c>
      <c r="L788">
        <v>8652.4692283115619</v>
      </c>
      <c r="M788">
        <v>9485.6867283115625</v>
      </c>
      <c r="N788">
        <v>10318.904228311563</v>
      </c>
      <c r="O788">
        <v>11152.121728311564</v>
      </c>
      <c r="Q788">
        <v>61529.077888528533</v>
      </c>
      <c r="R788">
        <v>59866.77352832129</v>
      </c>
      <c r="S788">
        <v>58204.469168114047</v>
      </c>
      <c r="T788">
        <v>56542.164807906804</v>
      </c>
      <c r="U788">
        <v>54879.860447699561</v>
      </c>
      <c r="W788">
        <v>0</v>
      </c>
      <c r="AB788">
        <v>1</v>
      </c>
      <c r="AC788">
        <v>1</v>
      </c>
      <c r="AD788">
        <v>1</v>
      </c>
      <c r="AE788">
        <v>1</v>
      </c>
      <c r="AF788">
        <v>1</v>
      </c>
      <c r="AL788">
        <v>14.83752</v>
      </c>
      <c r="AM788" s="5">
        <v>12.91121673583984</v>
      </c>
      <c r="AN788">
        <v>570.77625570776252</v>
      </c>
      <c r="AO788">
        <f t="shared" si="12"/>
        <v>26826.48401826484</v>
      </c>
      <c r="AP788">
        <v>684.93150684931504</v>
      </c>
      <c r="AQ788">
        <v>9.2730000000000007E-2</v>
      </c>
      <c r="AR788">
        <v>5.9765399999999996E-2</v>
      </c>
      <c r="AS788">
        <v>5.5151899999999997E-2</v>
      </c>
      <c r="AT788">
        <v>5.9824099999999998E-2</v>
      </c>
      <c r="AU788">
        <v>5.1816899999999999E-2</v>
      </c>
      <c r="AW788">
        <v>9.2730000000000021E-2</v>
      </c>
      <c r="AX788">
        <v>5.9765399999999996E-2</v>
      </c>
      <c r="AY788">
        <v>5.515189999999999E-2</v>
      </c>
      <c r="AZ788">
        <v>5.9824100000000005E-2</v>
      </c>
      <c r="BA788">
        <v>5.1816899999999999E-2</v>
      </c>
      <c r="BC788" s="52">
        <v>100000</v>
      </c>
      <c r="BD788" s="52">
        <v>100000</v>
      </c>
      <c r="BE788">
        <v>0</v>
      </c>
      <c r="BF788">
        <v>0</v>
      </c>
      <c r="BG788">
        <v>0</v>
      </c>
    </row>
    <row r="789" spans="1:59">
      <c r="A789">
        <v>788</v>
      </c>
      <c r="E789">
        <v>9795.2054794520554</v>
      </c>
      <c r="K789">
        <v>8207.66355052158</v>
      </c>
      <c r="L789">
        <v>9014.1527171882462</v>
      </c>
      <c r="M789">
        <v>9820.6418838549125</v>
      </c>
      <c r="N789">
        <v>10627.131050521579</v>
      </c>
      <c r="O789">
        <v>11433.620217188245</v>
      </c>
      <c r="Q789">
        <v>61099.082477774762</v>
      </c>
      <c r="R789">
        <v>59448.395116977568</v>
      </c>
      <c r="S789">
        <v>57797.707756180374</v>
      </c>
      <c r="T789">
        <v>56147.020395383181</v>
      </c>
      <c r="U789">
        <v>54496.333034585987</v>
      </c>
      <c r="W789">
        <v>0</v>
      </c>
      <c r="AB789">
        <v>1</v>
      </c>
      <c r="AC789">
        <v>1</v>
      </c>
      <c r="AD789">
        <v>1</v>
      </c>
      <c r="AE789">
        <v>1</v>
      </c>
      <c r="AF789">
        <v>1</v>
      </c>
      <c r="AL789">
        <v>14.792608</v>
      </c>
      <c r="AM789" s="5">
        <v>14.762576103210449</v>
      </c>
      <c r="AN789">
        <v>570.77625570776252</v>
      </c>
      <c r="AO789">
        <f t="shared" si="12"/>
        <v>26826.48401826484</v>
      </c>
      <c r="AP789">
        <v>684.93150684931504</v>
      </c>
      <c r="AQ789">
        <v>9.11463E-2</v>
      </c>
      <c r="AR789">
        <v>5.9293100000000001E-2</v>
      </c>
      <c r="AS789">
        <v>5.4868E-2</v>
      </c>
      <c r="AT789">
        <v>5.9650100000000005E-2</v>
      </c>
      <c r="AU789">
        <v>5.1711599999999996E-2</v>
      </c>
      <c r="AW789">
        <v>9.11463E-2</v>
      </c>
      <c r="AX789">
        <v>5.9293100000000001E-2</v>
      </c>
      <c r="AY789">
        <v>5.4868E-2</v>
      </c>
      <c r="AZ789">
        <v>5.9650099999999998E-2</v>
      </c>
      <c r="BA789">
        <v>5.1711599999999996E-2</v>
      </c>
      <c r="BC789" s="52">
        <v>100000</v>
      </c>
      <c r="BD789" s="52">
        <v>100000</v>
      </c>
      <c r="BE789">
        <v>0</v>
      </c>
      <c r="BF789">
        <v>0</v>
      </c>
      <c r="BG789">
        <v>0</v>
      </c>
    </row>
    <row r="790" spans="1:59">
      <c r="A790">
        <v>789</v>
      </c>
      <c r="E790">
        <v>9795.2054794520554</v>
      </c>
      <c r="K790">
        <v>7282.4318068690554</v>
      </c>
      <c r="L790">
        <v>7896.8676402023884</v>
      </c>
      <c r="M790">
        <v>8511.3034735357214</v>
      </c>
      <c r="N790">
        <v>9125.7393068690544</v>
      </c>
      <c r="O790">
        <v>9740.1751402023874</v>
      </c>
      <c r="Q790">
        <v>59171.275807176658</v>
      </c>
      <c r="R790">
        <v>57572.671161579812</v>
      </c>
      <c r="S790">
        <v>55974.066515982966</v>
      </c>
      <c r="T790">
        <v>54375.46187038612</v>
      </c>
      <c r="U790">
        <v>52776.857224789273</v>
      </c>
      <c r="W790">
        <v>0</v>
      </c>
      <c r="AB790">
        <v>1</v>
      </c>
      <c r="AC790">
        <v>1</v>
      </c>
      <c r="AD790">
        <v>1</v>
      </c>
      <c r="AE790">
        <v>1</v>
      </c>
      <c r="AF790">
        <v>1</v>
      </c>
      <c r="AL790">
        <v>14.196118999999999</v>
      </c>
      <c r="AM790" s="5">
        <v>11.97165679931641</v>
      </c>
      <c r="AN790">
        <v>570.77625570776252</v>
      </c>
      <c r="AO790">
        <f t="shared" si="12"/>
        <v>26826.48401826484</v>
      </c>
      <c r="AP790">
        <v>684.93150684931504</v>
      </c>
      <c r="AQ790">
        <v>9.0207499999999996E-2</v>
      </c>
      <c r="AR790">
        <v>5.7204900000000003E-2</v>
      </c>
      <c r="AS790">
        <v>5.4207400000000003E-2</v>
      </c>
      <c r="AT790">
        <v>5.8045900000000004E-2</v>
      </c>
      <c r="AU790">
        <v>5.1735100000000006E-2</v>
      </c>
      <c r="AW790">
        <v>9.0207499999999982E-2</v>
      </c>
      <c r="AX790">
        <v>5.7204900000000003E-2</v>
      </c>
      <c r="AY790">
        <v>5.4207400000000003E-2</v>
      </c>
      <c r="AZ790">
        <v>5.8045899999999997E-2</v>
      </c>
      <c r="BA790">
        <v>5.1735100000000006E-2</v>
      </c>
      <c r="BC790" s="52">
        <v>100000</v>
      </c>
      <c r="BD790" s="52">
        <v>100000</v>
      </c>
      <c r="BE790">
        <v>0</v>
      </c>
      <c r="BF790">
        <v>0</v>
      </c>
      <c r="BG790">
        <v>0</v>
      </c>
    </row>
    <row r="791" spans="1:59">
      <c r="A791">
        <v>790</v>
      </c>
      <c r="E791">
        <v>9795.2054794520554</v>
      </c>
      <c r="K791">
        <v>6185.6031984789706</v>
      </c>
      <c r="L791">
        <v>6698.5956984789709</v>
      </c>
      <c r="M791">
        <v>7211.5881984789712</v>
      </c>
      <c r="N791">
        <v>7724.5806984789715</v>
      </c>
      <c r="O791">
        <v>8237.5731984789709</v>
      </c>
      <c r="Q791">
        <v>53440.673739156657</v>
      </c>
      <c r="R791">
        <v>51996.890280111147</v>
      </c>
      <c r="S791">
        <v>50553.106821065638</v>
      </c>
      <c r="T791">
        <v>49109.323362020128</v>
      </c>
      <c r="U791">
        <v>47665.539902974619</v>
      </c>
      <c r="W791">
        <v>0</v>
      </c>
      <c r="AB791">
        <v>1</v>
      </c>
      <c r="AC791">
        <v>1</v>
      </c>
      <c r="AD791">
        <v>1</v>
      </c>
      <c r="AE791">
        <v>1</v>
      </c>
      <c r="AF791">
        <v>1</v>
      </c>
      <c r="AL791">
        <v>13.995056999999999</v>
      </c>
      <c r="AM791" s="5">
        <v>12.728925704956049</v>
      </c>
      <c r="AN791">
        <v>570.77625570776252</v>
      </c>
      <c r="AO791">
        <f t="shared" si="12"/>
        <v>26826.48401826484</v>
      </c>
      <c r="AP791">
        <v>684.93150684931504</v>
      </c>
      <c r="AQ791">
        <v>8.5900699999999997E-2</v>
      </c>
      <c r="AR791">
        <v>5.4979500000000001E-2</v>
      </c>
      <c r="AS791">
        <v>5.2860600000000001E-2</v>
      </c>
      <c r="AT791">
        <v>5.7836699999999998E-2</v>
      </c>
      <c r="AU791">
        <v>5.1317700000000001E-2</v>
      </c>
      <c r="AW791">
        <v>8.5900699999999983E-2</v>
      </c>
      <c r="AX791">
        <v>5.4979500000000001E-2</v>
      </c>
      <c r="AY791">
        <v>5.2860599999999994E-2</v>
      </c>
      <c r="AZ791">
        <v>5.7836700000000005E-2</v>
      </c>
      <c r="BA791">
        <v>5.1317700000000008E-2</v>
      </c>
      <c r="BC791" s="52">
        <v>100000</v>
      </c>
      <c r="BD791" s="52">
        <v>100000</v>
      </c>
      <c r="BE791">
        <v>0</v>
      </c>
      <c r="BF791">
        <v>0</v>
      </c>
      <c r="BG791">
        <v>0</v>
      </c>
    </row>
    <row r="792" spans="1:59">
      <c r="A792">
        <v>791</v>
      </c>
      <c r="E792">
        <v>9795.2054794520554</v>
      </c>
      <c r="K792">
        <v>5939.8022841251668</v>
      </c>
      <c r="L792">
        <v>6388.9972841251665</v>
      </c>
      <c r="M792">
        <v>6838.1922841251662</v>
      </c>
      <c r="N792">
        <v>7287.3872841251659</v>
      </c>
      <c r="O792">
        <v>7736.5822841251656</v>
      </c>
      <c r="Q792">
        <v>44039.32113315053</v>
      </c>
      <c r="R792">
        <v>42849.529934383143</v>
      </c>
      <c r="S792">
        <v>41659.738735615756</v>
      </c>
      <c r="T792">
        <v>40469.947536848369</v>
      </c>
      <c r="U792">
        <v>39280.156338080982</v>
      </c>
      <c r="W792">
        <v>0</v>
      </c>
      <c r="AB792">
        <v>1</v>
      </c>
      <c r="AC792">
        <v>1</v>
      </c>
      <c r="AD792">
        <v>1</v>
      </c>
      <c r="AE792">
        <v>1</v>
      </c>
      <c r="AF792">
        <v>1</v>
      </c>
      <c r="AL792">
        <v>14.17901</v>
      </c>
      <c r="AM792" s="5">
        <v>14.36178684234619</v>
      </c>
      <c r="AN792">
        <v>570.77625570776252</v>
      </c>
      <c r="AO792">
        <f t="shared" si="12"/>
        <v>26826.48401826484</v>
      </c>
      <c r="AP792">
        <v>684.93150684931504</v>
      </c>
      <c r="AQ792">
        <v>8.2486799999999999E-2</v>
      </c>
      <c r="AR792">
        <v>5.1165300000000004E-2</v>
      </c>
      <c r="AS792">
        <v>5.2179299999999998E-2</v>
      </c>
      <c r="AT792">
        <v>5.3908600000000001E-2</v>
      </c>
      <c r="AU792">
        <v>5.01191E-2</v>
      </c>
      <c r="AW792">
        <v>8.2486800000000013E-2</v>
      </c>
      <c r="AX792">
        <v>5.1165300000000011E-2</v>
      </c>
      <c r="AY792">
        <v>5.2179299999999998E-2</v>
      </c>
      <c r="AZ792">
        <v>5.3908600000000001E-2</v>
      </c>
      <c r="BA792">
        <v>5.01191E-2</v>
      </c>
      <c r="BC792" s="52">
        <v>100000</v>
      </c>
      <c r="BD792" s="52">
        <v>100000</v>
      </c>
      <c r="BE792">
        <v>0</v>
      </c>
      <c r="BF792">
        <v>0</v>
      </c>
      <c r="BG792">
        <v>0</v>
      </c>
    </row>
    <row r="793" spans="1:59">
      <c r="A793">
        <v>792</v>
      </c>
      <c r="E793">
        <v>9795.2054794520554</v>
      </c>
      <c r="K793">
        <v>4426.7353349189707</v>
      </c>
      <c r="L793">
        <v>4818.3478349189709</v>
      </c>
      <c r="M793">
        <v>5209.9603349189711</v>
      </c>
      <c r="N793">
        <v>5601.5728349189712</v>
      </c>
      <c r="O793">
        <v>5993.1853349189714</v>
      </c>
      <c r="Q793">
        <v>35496.794340425731</v>
      </c>
      <c r="R793">
        <v>34537.792872700309</v>
      </c>
      <c r="S793">
        <v>33578.791404974887</v>
      </c>
      <c r="T793">
        <v>32619.789937249465</v>
      </c>
      <c r="U793">
        <v>31660.788469524043</v>
      </c>
      <c r="W793">
        <v>0</v>
      </c>
      <c r="AB793">
        <v>1</v>
      </c>
      <c r="AC793">
        <v>1</v>
      </c>
      <c r="AD793">
        <v>1</v>
      </c>
      <c r="AE793">
        <v>1</v>
      </c>
      <c r="AF793">
        <v>1</v>
      </c>
      <c r="AL793">
        <v>14.582652</v>
      </c>
      <c r="AM793" s="5">
        <v>15.57453060150146</v>
      </c>
      <c r="AN793">
        <v>570.77625570776252</v>
      </c>
      <c r="AO793">
        <f t="shared" si="12"/>
        <v>26826.48401826484</v>
      </c>
      <c r="AP793">
        <v>684.93150684931504</v>
      </c>
      <c r="AQ793">
        <v>8.2543699999999998E-2</v>
      </c>
      <c r="AR793">
        <v>5.0978700000000002E-2</v>
      </c>
      <c r="AS793">
        <v>5.2279400000000004E-2</v>
      </c>
      <c r="AT793">
        <v>5.3718099999999998E-2</v>
      </c>
      <c r="AU793">
        <v>5.00349E-2</v>
      </c>
      <c r="AW793">
        <v>8.2543699999999984E-2</v>
      </c>
      <c r="AX793">
        <v>5.0978700000000002E-2</v>
      </c>
      <c r="AY793">
        <v>5.2279400000000004E-2</v>
      </c>
      <c r="AZ793">
        <v>5.3718100000000005E-2</v>
      </c>
      <c r="BA793">
        <v>5.0034900000000007E-2</v>
      </c>
      <c r="BC793" s="52">
        <v>100000</v>
      </c>
      <c r="BD793" s="52">
        <v>100000</v>
      </c>
      <c r="BE793">
        <v>0</v>
      </c>
      <c r="BF793">
        <v>0</v>
      </c>
      <c r="BG793">
        <v>0</v>
      </c>
    </row>
    <row r="794" spans="1:59">
      <c r="A794">
        <v>793</v>
      </c>
      <c r="E794">
        <v>9795.2054794520554</v>
      </c>
      <c r="K794">
        <v>3330.2957058282486</v>
      </c>
      <c r="L794">
        <v>3538.6007058282485</v>
      </c>
      <c r="M794">
        <v>3746.9057058282483</v>
      </c>
      <c r="N794">
        <v>3955.2107058282481</v>
      </c>
      <c r="O794">
        <v>4163.5157058282484</v>
      </c>
      <c r="Q794">
        <v>29834.546348168111</v>
      </c>
      <c r="R794">
        <v>29028.519374042982</v>
      </c>
      <c r="S794">
        <v>28222.49239991785</v>
      </c>
      <c r="T794">
        <v>27416.465425792718</v>
      </c>
      <c r="U794">
        <v>26610.438451667585</v>
      </c>
      <c r="W794">
        <v>0</v>
      </c>
      <c r="AB794">
        <v>1</v>
      </c>
      <c r="AC794">
        <v>1</v>
      </c>
      <c r="AD794">
        <v>1</v>
      </c>
      <c r="AE794">
        <v>1</v>
      </c>
      <c r="AF794">
        <v>1</v>
      </c>
      <c r="AL794">
        <v>17.357469999999999</v>
      </c>
      <c r="AM794" s="5">
        <v>15.119873046875</v>
      </c>
      <c r="AN794">
        <v>570.77625570776252</v>
      </c>
      <c r="AO794">
        <f t="shared" si="12"/>
        <v>26826.48401826484</v>
      </c>
      <c r="AP794">
        <v>684.93150684931504</v>
      </c>
      <c r="AQ794">
        <v>8.2232799999999995E-2</v>
      </c>
      <c r="AR794">
        <v>5.1046999999999995E-2</v>
      </c>
      <c r="AS794">
        <v>5.1898899999999998E-2</v>
      </c>
      <c r="AT794">
        <v>5.2889800000000001E-2</v>
      </c>
      <c r="AU794">
        <v>4.9853099999999997E-2</v>
      </c>
      <c r="AW794">
        <v>8.2232799999999981E-2</v>
      </c>
      <c r="AX794">
        <v>5.1046999999999995E-2</v>
      </c>
      <c r="AY794">
        <v>5.1898899999999998E-2</v>
      </c>
      <c r="AZ794">
        <v>5.2889800000000001E-2</v>
      </c>
      <c r="BA794">
        <v>4.9853099999999997E-2</v>
      </c>
      <c r="BC794" s="52">
        <v>100000</v>
      </c>
      <c r="BD794" s="52">
        <v>100000</v>
      </c>
      <c r="BE794">
        <v>0</v>
      </c>
      <c r="BF794">
        <v>0</v>
      </c>
      <c r="BG794">
        <v>0</v>
      </c>
    </row>
    <row r="795" spans="1:59">
      <c r="A795">
        <v>794</v>
      </c>
      <c r="E795">
        <v>9795.2054794520554</v>
      </c>
      <c r="K795">
        <v>2372.6619962594168</v>
      </c>
      <c r="L795">
        <v>2470.0078295927501</v>
      </c>
      <c r="M795">
        <v>2567.3536629260834</v>
      </c>
      <c r="N795">
        <v>2664.6994962594167</v>
      </c>
      <c r="O795">
        <v>2762.04532959275</v>
      </c>
      <c r="Q795">
        <v>30407.004777108668</v>
      </c>
      <c r="R795">
        <v>29585.511942673431</v>
      </c>
      <c r="S795">
        <v>28764.019108238193</v>
      </c>
      <c r="T795">
        <v>27942.526273802956</v>
      </c>
      <c r="U795">
        <v>27121.033439367719</v>
      </c>
      <c r="W795">
        <v>0</v>
      </c>
      <c r="AB795">
        <v>1</v>
      </c>
      <c r="AC795">
        <v>1</v>
      </c>
      <c r="AD795">
        <v>1</v>
      </c>
      <c r="AE795">
        <v>1</v>
      </c>
      <c r="AF795">
        <v>1</v>
      </c>
      <c r="AL795">
        <v>17.770613000000001</v>
      </c>
      <c r="AM795" s="5">
        <v>15.940248489379879</v>
      </c>
      <c r="AN795">
        <v>570.77625570776252</v>
      </c>
      <c r="AO795">
        <f t="shared" si="12"/>
        <v>26826.48401826484</v>
      </c>
      <c r="AP795">
        <v>684.93150684931504</v>
      </c>
      <c r="AQ795">
        <v>8.1287899999999996E-2</v>
      </c>
      <c r="AR795">
        <v>5.0976599999999997E-2</v>
      </c>
      <c r="AS795">
        <v>5.1666799999999999E-2</v>
      </c>
      <c r="AT795">
        <v>5.2826500000000005E-2</v>
      </c>
      <c r="AU795">
        <v>4.9841000000000003E-2</v>
      </c>
      <c r="AW795">
        <v>8.128790000000001E-2</v>
      </c>
      <c r="AX795">
        <v>5.0976599999999997E-2</v>
      </c>
      <c r="AY795">
        <v>5.1666799999999999E-2</v>
      </c>
      <c r="AZ795">
        <v>5.2826500000000012E-2</v>
      </c>
      <c r="BA795">
        <v>4.984100000000001E-2</v>
      </c>
      <c r="BC795" s="52">
        <v>100000</v>
      </c>
      <c r="BD795" s="52">
        <v>100000</v>
      </c>
      <c r="BE795">
        <v>0</v>
      </c>
      <c r="BF795">
        <v>0</v>
      </c>
      <c r="BG795">
        <v>0</v>
      </c>
    </row>
    <row r="796" spans="1:59">
      <c r="A796">
        <v>795</v>
      </c>
      <c r="E796">
        <v>9795.2054794520554</v>
      </c>
      <c r="K796">
        <v>1793.6815188901103</v>
      </c>
      <c r="L796">
        <v>1841.0340188901102</v>
      </c>
      <c r="M796">
        <v>1888.3865188901102</v>
      </c>
      <c r="N796">
        <v>1935.7390188901102</v>
      </c>
      <c r="O796">
        <v>1983.0915188901101</v>
      </c>
      <c r="Q796">
        <v>31020.143513280658</v>
      </c>
      <c r="R796">
        <v>30182.085776123084</v>
      </c>
      <c r="S796">
        <v>29344.028038965509</v>
      </c>
      <c r="T796">
        <v>28505.970301807934</v>
      </c>
      <c r="U796">
        <v>27667.91256465036</v>
      </c>
      <c r="W796">
        <v>0</v>
      </c>
      <c r="AB796">
        <v>1</v>
      </c>
      <c r="AC796">
        <v>1</v>
      </c>
      <c r="AD796">
        <v>1</v>
      </c>
      <c r="AE796">
        <v>1</v>
      </c>
      <c r="AF796">
        <v>1</v>
      </c>
      <c r="AL796">
        <v>18.123805999999998</v>
      </c>
      <c r="AM796" s="5">
        <v>16.387180328369141</v>
      </c>
      <c r="AN796">
        <v>570.77625570776252</v>
      </c>
      <c r="AO796">
        <f t="shared" si="12"/>
        <v>26826.48401826484</v>
      </c>
      <c r="AP796">
        <v>684.93150684931504</v>
      </c>
      <c r="AQ796">
        <v>8.1907899999999992E-2</v>
      </c>
      <c r="AR796">
        <v>5.15165E-2</v>
      </c>
      <c r="AS796">
        <v>5.13073E-2</v>
      </c>
      <c r="AT796">
        <v>5.2887999999999998E-2</v>
      </c>
      <c r="AU796">
        <v>4.9840000000000002E-2</v>
      </c>
      <c r="AW796">
        <v>8.1907899999999992E-2</v>
      </c>
      <c r="AX796">
        <v>5.1516500000000007E-2</v>
      </c>
      <c r="AY796">
        <v>5.13073E-2</v>
      </c>
      <c r="AZ796">
        <v>5.2888000000000004E-2</v>
      </c>
      <c r="BA796">
        <v>4.9840000000000009E-2</v>
      </c>
      <c r="BC796" s="52">
        <v>100000</v>
      </c>
      <c r="BD796" s="52">
        <v>100000</v>
      </c>
      <c r="BE796">
        <v>0</v>
      </c>
      <c r="BF796">
        <v>0</v>
      </c>
      <c r="BG796">
        <v>0</v>
      </c>
    </row>
    <row r="797" spans="1:59">
      <c r="A797">
        <v>796</v>
      </c>
      <c r="E797">
        <v>9795.2054794520554</v>
      </c>
      <c r="K797">
        <v>1680.2013453257264</v>
      </c>
      <c r="L797">
        <v>1721.4488453257263</v>
      </c>
      <c r="M797">
        <v>1762.6963453257263</v>
      </c>
      <c r="N797">
        <v>1803.9438453257262</v>
      </c>
      <c r="O797">
        <v>1845.1913453257262</v>
      </c>
      <c r="Q797">
        <v>32932.208289652437</v>
      </c>
      <c r="R797">
        <v>32042.493129771832</v>
      </c>
      <c r="S797">
        <v>31152.777969891227</v>
      </c>
      <c r="T797">
        <v>30263.062810010622</v>
      </c>
      <c r="U797">
        <v>29373.347650130017</v>
      </c>
      <c r="W797">
        <v>0</v>
      </c>
      <c r="AB797">
        <v>1</v>
      </c>
      <c r="AC797">
        <v>1</v>
      </c>
      <c r="AD797">
        <v>1</v>
      </c>
      <c r="AE797">
        <v>1</v>
      </c>
      <c r="AF797">
        <v>1</v>
      </c>
      <c r="AL797">
        <v>17.431830999999999</v>
      </c>
      <c r="AM797" s="5">
        <v>16.8869514465332</v>
      </c>
      <c r="AN797">
        <v>570.77625570776252</v>
      </c>
      <c r="AO797">
        <f t="shared" si="12"/>
        <v>26826.48401826484</v>
      </c>
      <c r="AP797">
        <v>684.93150684931504</v>
      </c>
      <c r="AQ797">
        <v>8.1465100000000013E-2</v>
      </c>
      <c r="AR797">
        <v>5.12045E-2</v>
      </c>
      <c r="AS797">
        <v>5.1399800000000002E-2</v>
      </c>
      <c r="AT797">
        <v>5.2707999999999998E-2</v>
      </c>
      <c r="AU797">
        <v>4.9043799999999999E-2</v>
      </c>
      <c r="AW797">
        <v>8.1465099999999999E-2</v>
      </c>
      <c r="AX797">
        <v>5.12045E-2</v>
      </c>
      <c r="AY797">
        <v>5.1399800000000009E-2</v>
      </c>
      <c r="AZ797">
        <v>5.2707999999999991E-2</v>
      </c>
      <c r="BA797">
        <v>4.9043799999999999E-2</v>
      </c>
      <c r="BC797" s="52">
        <v>100000</v>
      </c>
      <c r="BD797" s="52">
        <v>100000</v>
      </c>
      <c r="BE797">
        <v>0</v>
      </c>
      <c r="BF797">
        <v>0</v>
      </c>
      <c r="BG797">
        <v>0</v>
      </c>
    </row>
    <row r="798" spans="1:59">
      <c r="A798">
        <v>797</v>
      </c>
      <c r="E798">
        <v>9795.2054794520554</v>
      </c>
      <c r="K798">
        <v>1896.7400438618465</v>
      </c>
      <c r="L798">
        <v>1937.7125438618464</v>
      </c>
      <c r="M798">
        <v>1978.6850438618462</v>
      </c>
      <c r="N798">
        <v>2019.6575438618461</v>
      </c>
      <c r="O798">
        <v>2060.6300438618459</v>
      </c>
      <c r="Q798">
        <v>37549.639968006733</v>
      </c>
      <c r="R798">
        <v>36535.177663902286</v>
      </c>
      <c r="S798">
        <v>35520.715359797839</v>
      </c>
      <c r="T798">
        <v>34506.253055693393</v>
      </c>
      <c r="U798">
        <v>33491.790751588946</v>
      </c>
      <c r="W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L798">
        <v>16.980398000000001</v>
      </c>
      <c r="AM798" s="5">
        <v>15.23812961578369</v>
      </c>
      <c r="AN798">
        <v>570.77625570776252</v>
      </c>
      <c r="AO798">
        <f t="shared" si="12"/>
        <v>26826.48401826484</v>
      </c>
      <c r="AP798">
        <v>684.93150684931504</v>
      </c>
      <c r="AQ798">
        <v>8.1585499999999991E-2</v>
      </c>
      <c r="AR798">
        <v>5.01739E-2</v>
      </c>
      <c r="AS798">
        <v>5.1245800000000001E-2</v>
      </c>
      <c r="AT798">
        <v>5.27182E-2</v>
      </c>
      <c r="AU798">
        <v>4.9011699999999998E-2</v>
      </c>
      <c r="AW798">
        <v>8.1585499999999991E-2</v>
      </c>
      <c r="AX798">
        <v>5.0173900000000007E-2</v>
      </c>
      <c r="AY798">
        <v>5.1245799999999994E-2</v>
      </c>
      <c r="AZ798">
        <v>5.2718200000000007E-2</v>
      </c>
      <c r="BA798">
        <v>4.9011700000000005E-2</v>
      </c>
      <c r="BC798" s="52">
        <v>100000</v>
      </c>
      <c r="BD798" s="52">
        <v>100000</v>
      </c>
      <c r="BE798">
        <v>0</v>
      </c>
      <c r="BF798">
        <v>0</v>
      </c>
      <c r="BG798">
        <v>0</v>
      </c>
    </row>
    <row r="799" spans="1:59">
      <c r="A799">
        <v>798</v>
      </c>
      <c r="E799">
        <v>9795.2054794520554</v>
      </c>
      <c r="K799">
        <v>2768.6846427800219</v>
      </c>
      <c r="L799">
        <v>2810.4821427800221</v>
      </c>
      <c r="M799">
        <v>2852.2796427800222</v>
      </c>
      <c r="N799">
        <v>2894.0771427800223</v>
      </c>
      <c r="O799">
        <v>2935.8746427800224</v>
      </c>
      <c r="Q799">
        <v>51648.95097415871</v>
      </c>
      <c r="R799">
        <v>50253.573716370476</v>
      </c>
      <c r="S799">
        <v>48858.196458582242</v>
      </c>
      <c r="T799">
        <v>47462.819200794009</v>
      </c>
      <c r="U799">
        <v>46067.441943005775</v>
      </c>
      <c r="W799">
        <v>0</v>
      </c>
      <c r="AB799">
        <v>1</v>
      </c>
      <c r="AC799">
        <v>1</v>
      </c>
      <c r="AD799">
        <v>1</v>
      </c>
      <c r="AE799">
        <v>1</v>
      </c>
      <c r="AF799">
        <v>1</v>
      </c>
      <c r="AL799">
        <v>16.908557999999999</v>
      </c>
      <c r="AM799" s="5">
        <v>14.48595714569092</v>
      </c>
      <c r="AN799">
        <v>570.77625570776252</v>
      </c>
      <c r="AO799">
        <f t="shared" si="12"/>
        <v>26826.48401826484</v>
      </c>
      <c r="AP799">
        <v>684.93150684931504</v>
      </c>
      <c r="AQ799">
        <v>8.2240599999999997E-2</v>
      </c>
      <c r="AR799">
        <v>5.03889E-2</v>
      </c>
      <c r="AS799">
        <v>5.1434399999999998E-2</v>
      </c>
      <c r="AT799">
        <v>5.3100700000000001E-2</v>
      </c>
      <c r="AU799">
        <v>4.9079999999999999E-2</v>
      </c>
      <c r="AW799">
        <v>8.2240599999999983E-2</v>
      </c>
      <c r="AX799">
        <v>5.03889E-2</v>
      </c>
      <c r="AY799">
        <v>5.1434400000000005E-2</v>
      </c>
      <c r="AZ799">
        <v>5.3100700000000001E-2</v>
      </c>
      <c r="BA799">
        <v>4.9079999999999999E-2</v>
      </c>
      <c r="BC799" s="52">
        <v>100000</v>
      </c>
      <c r="BD799" s="52">
        <v>100000</v>
      </c>
      <c r="BE799">
        <v>0</v>
      </c>
      <c r="BF799">
        <v>0</v>
      </c>
      <c r="BG799">
        <v>0</v>
      </c>
    </row>
    <row r="800" spans="1:59">
      <c r="A800">
        <v>799</v>
      </c>
      <c r="E800">
        <v>9795.2054794520554</v>
      </c>
      <c r="K800">
        <v>4344.669502179273</v>
      </c>
      <c r="L800">
        <v>4386.192002179273</v>
      </c>
      <c r="M800">
        <v>4427.714502179273</v>
      </c>
      <c r="N800">
        <v>4469.2370021792731</v>
      </c>
      <c r="O800">
        <v>4510.7595021792731</v>
      </c>
      <c r="Q800">
        <v>61418.418176483363</v>
      </c>
      <c r="R800">
        <v>59759.103461028637</v>
      </c>
      <c r="S800">
        <v>58099.788745573911</v>
      </c>
      <c r="T800">
        <v>56440.474030119185</v>
      </c>
      <c r="U800">
        <v>54781.159314664459</v>
      </c>
      <c r="W800">
        <v>0</v>
      </c>
      <c r="AB800">
        <v>1</v>
      </c>
      <c r="AC800">
        <v>1</v>
      </c>
      <c r="AD800">
        <v>1</v>
      </c>
      <c r="AE800">
        <v>1</v>
      </c>
      <c r="AF800">
        <v>1</v>
      </c>
      <c r="AL800">
        <v>16.793118</v>
      </c>
      <c r="AM800" s="5">
        <v>12.49273586273193</v>
      </c>
      <c r="AN800">
        <v>570.77625570776252</v>
      </c>
      <c r="AO800">
        <f t="shared" si="12"/>
        <v>26826.48401826484</v>
      </c>
      <c r="AP800">
        <v>684.93150684931504</v>
      </c>
      <c r="AQ800">
        <v>8.8890900000000009E-2</v>
      </c>
      <c r="AR800">
        <v>5.4350499999999996E-2</v>
      </c>
      <c r="AS800">
        <v>5.21456E-2</v>
      </c>
      <c r="AT800">
        <v>5.5909500000000001E-2</v>
      </c>
      <c r="AU800">
        <v>5.01628E-2</v>
      </c>
      <c r="AW800">
        <v>8.8890900000000009E-2</v>
      </c>
      <c r="AX800">
        <v>5.4350499999999996E-2</v>
      </c>
      <c r="AY800">
        <v>5.21456E-2</v>
      </c>
      <c r="AZ800">
        <v>5.5909500000000001E-2</v>
      </c>
      <c r="BA800">
        <v>5.0162799999999994E-2</v>
      </c>
      <c r="BC800" s="52">
        <v>100000</v>
      </c>
      <c r="BD800" s="52">
        <v>100000</v>
      </c>
      <c r="BE800">
        <v>0</v>
      </c>
      <c r="BF800">
        <v>0</v>
      </c>
      <c r="BG800">
        <v>0</v>
      </c>
    </row>
    <row r="801" spans="1:59">
      <c r="A801">
        <v>800</v>
      </c>
      <c r="E801">
        <v>9795.2054794520554</v>
      </c>
      <c r="K801">
        <v>5682.1144049023696</v>
      </c>
      <c r="L801">
        <v>5723.4994049023699</v>
      </c>
      <c r="M801">
        <v>5764.8844049023701</v>
      </c>
      <c r="N801">
        <v>5806.2694049023703</v>
      </c>
      <c r="O801">
        <v>5847.6544049023705</v>
      </c>
      <c r="Q801">
        <v>56960.827801251013</v>
      </c>
      <c r="R801">
        <v>55421.941869301139</v>
      </c>
      <c r="S801">
        <v>53883.055937351266</v>
      </c>
      <c r="T801">
        <v>52344.170005401393</v>
      </c>
      <c r="U801">
        <v>50805.284073451519</v>
      </c>
      <c r="W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L801">
        <v>16.013393000000001</v>
      </c>
      <c r="AM801" s="5">
        <v>14.022547721862789</v>
      </c>
      <c r="AN801">
        <v>570.77625570776252</v>
      </c>
      <c r="AO801">
        <f t="shared" si="12"/>
        <v>26826.48401826484</v>
      </c>
      <c r="AP801">
        <v>684.93150684931504</v>
      </c>
      <c r="AQ801">
        <v>9.3157799999999999E-2</v>
      </c>
      <c r="AR801">
        <v>5.9256799999999998E-2</v>
      </c>
      <c r="AS801">
        <v>5.6578899999999994E-2</v>
      </c>
      <c r="AT801">
        <v>5.8637599999999998E-2</v>
      </c>
      <c r="AU801">
        <v>5.2032200000000001E-2</v>
      </c>
      <c r="AW801">
        <v>9.3157799999999999E-2</v>
      </c>
      <c r="AX801">
        <v>5.9256799999999998E-2</v>
      </c>
      <c r="AY801">
        <v>5.6578900000000001E-2</v>
      </c>
      <c r="AZ801">
        <v>5.8637599999999998E-2</v>
      </c>
      <c r="BA801">
        <v>5.2032200000000001E-2</v>
      </c>
      <c r="BC801" s="52">
        <v>100000</v>
      </c>
      <c r="BD801" s="52">
        <v>100000</v>
      </c>
      <c r="BE801">
        <v>0</v>
      </c>
      <c r="BF801">
        <v>0</v>
      </c>
      <c r="BG801">
        <v>0</v>
      </c>
    </row>
    <row r="802" spans="1:59">
      <c r="A802">
        <v>801</v>
      </c>
      <c r="E802">
        <v>9795.2054794520554</v>
      </c>
      <c r="K802">
        <v>4811.3277669389336</v>
      </c>
      <c r="L802">
        <v>4859.0102669389335</v>
      </c>
      <c r="M802">
        <v>4906.6927669389333</v>
      </c>
      <c r="N802">
        <v>4954.3752669389332</v>
      </c>
      <c r="O802">
        <v>5002.0577669389331</v>
      </c>
      <c r="Q802">
        <v>55789.774803548789</v>
      </c>
      <c r="R802">
        <v>54282.526703024429</v>
      </c>
      <c r="S802">
        <v>52775.278602500068</v>
      </c>
      <c r="T802">
        <v>51268.030501975707</v>
      </c>
      <c r="U802">
        <v>49760.782401451346</v>
      </c>
      <c r="W802">
        <v>9.0500000000000008E-3</v>
      </c>
      <c r="AB802">
        <v>1</v>
      </c>
      <c r="AC802">
        <v>1</v>
      </c>
      <c r="AD802">
        <v>1</v>
      </c>
      <c r="AE802">
        <v>1</v>
      </c>
      <c r="AF802">
        <v>1</v>
      </c>
      <c r="AL802">
        <v>16.312355</v>
      </c>
      <c r="AM802" s="5">
        <v>17.522127151489261</v>
      </c>
      <c r="AN802">
        <v>570.77625570776252</v>
      </c>
      <c r="AO802">
        <f t="shared" si="12"/>
        <v>26826.48401826484</v>
      </c>
      <c r="AP802">
        <v>684.93150684931504</v>
      </c>
      <c r="AQ802">
        <v>9.2958299999999994E-2</v>
      </c>
      <c r="AR802">
        <v>5.6653599999999998E-2</v>
      </c>
      <c r="AS802">
        <v>5.3787700000000001E-2</v>
      </c>
      <c r="AT802">
        <v>5.4515500000000001E-2</v>
      </c>
      <c r="AU802">
        <v>5.0600900000000004E-2</v>
      </c>
      <c r="AW802">
        <v>9.295829999999998E-2</v>
      </c>
      <c r="AX802">
        <v>5.6653599999999998E-2</v>
      </c>
      <c r="AY802">
        <v>5.3787700000000008E-2</v>
      </c>
      <c r="AZ802">
        <v>5.4515500000000008E-2</v>
      </c>
      <c r="BA802">
        <v>5.0600900000000004E-2</v>
      </c>
      <c r="BC802" s="52">
        <v>100000</v>
      </c>
      <c r="BD802" s="52">
        <v>100000</v>
      </c>
      <c r="BE802">
        <v>0</v>
      </c>
      <c r="BF802">
        <v>0</v>
      </c>
      <c r="BG802">
        <v>0</v>
      </c>
    </row>
    <row r="803" spans="1:59">
      <c r="A803">
        <v>802</v>
      </c>
      <c r="E803">
        <v>9795.2054794520554</v>
      </c>
      <c r="K803">
        <v>4267.0861182117851</v>
      </c>
      <c r="L803">
        <v>4343.0661182117856</v>
      </c>
      <c r="M803">
        <v>4419.0461182117851</v>
      </c>
      <c r="N803">
        <v>4495.0261182117847</v>
      </c>
      <c r="O803">
        <v>4571.0061182117843</v>
      </c>
      <c r="Q803">
        <v>54316.499427414601</v>
      </c>
      <c r="R803">
        <v>52849.05416747753</v>
      </c>
      <c r="S803">
        <v>51381.60890754046</v>
      </c>
      <c r="T803">
        <v>49914.163647603389</v>
      </c>
      <c r="U803">
        <v>48446.718387666318</v>
      </c>
      <c r="W803">
        <v>1.7829999999999999E-2</v>
      </c>
      <c r="AB803">
        <v>1</v>
      </c>
      <c r="AC803">
        <v>1</v>
      </c>
      <c r="AD803">
        <v>1</v>
      </c>
      <c r="AE803">
        <v>1</v>
      </c>
      <c r="AF803">
        <v>1</v>
      </c>
      <c r="AL803">
        <v>16.151769999999999</v>
      </c>
      <c r="AM803" s="5">
        <v>18.79227447509766</v>
      </c>
      <c r="AN803">
        <v>570.77625570776252</v>
      </c>
      <c r="AO803">
        <f t="shared" si="12"/>
        <v>26826.48401826484</v>
      </c>
      <c r="AP803">
        <v>684.93150684931504</v>
      </c>
      <c r="AQ803">
        <v>9.0565199999999998E-2</v>
      </c>
      <c r="AR803">
        <v>4.0517400000000002E-2</v>
      </c>
      <c r="AS803">
        <v>5.0115600000000003E-2</v>
      </c>
      <c r="AT803">
        <v>4.7538699999999996E-2</v>
      </c>
      <c r="AU803">
        <v>4.5774299999999997E-2</v>
      </c>
      <c r="AW803">
        <v>9.0565199999999998E-2</v>
      </c>
      <c r="AX803">
        <v>4.0517399999999995E-2</v>
      </c>
      <c r="AY803">
        <v>5.0115599999999996E-2</v>
      </c>
      <c r="AZ803">
        <v>4.7538700000000003E-2</v>
      </c>
      <c r="BA803">
        <v>4.5774300000000004E-2</v>
      </c>
      <c r="BC803" s="52">
        <v>100000</v>
      </c>
      <c r="BD803" s="52">
        <v>100000</v>
      </c>
      <c r="BE803">
        <v>0</v>
      </c>
      <c r="BF803">
        <v>0</v>
      </c>
      <c r="BG803">
        <v>0</v>
      </c>
    </row>
    <row r="804" spans="1:59">
      <c r="A804">
        <v>803</v>
      </c>
      <c r="E804">
        <v>9795.2054794520554</v>
      </c>
      <c r="K804">
        <v>4343.5115412245341</v>
      </c>
      <c r="L804">
        <v>4450.756541224534</v>
      </c>
      <c r="M804">
        <v>4558.0015412245339</v>
      </c>
      <c r="N804">
        <v>4665.2465412245338</v>
      </c>
      <c r="O804">
        <v>4772.4915412245336</v>
      </c>
      <c r="Q804">
        <v>52857.750151391803</v>
      </c>
      <c r="R804">
        <v>51429.715286304752</v>
      </c>
      <c r="S804">
        <v>50001.680421217701</v>
      </c>
      <c r="T804">
        <v>48573.64555613065</v>
      </c>
      <c r="U804">
        <v>47145.610691043599</v>
      </c>
      <c r="W804">
        <v>3.7999999999999999E-2</v>
      </c>
      <c r="AB804">
        <v>1</v>
      </c>
      <c r="AC804">
        <v>1</v>
      </c>
      <c r="AD804">
        <v>1</v>
      </c>
      <c r="AE804">
        <v>1</v>
      </c>
      <c r="AF804">
        <v>1</v>
      </c>
      <c r="AL804">
        <v>16.706945000000001</v>
      </c>
      <c r="AM804" s="5">
        <v>20.597127914428711</v>
      </c>
      <c r="AN804">
        <v>570.77625570776252</v>
      </c>
      <c r="AO804">
        <f t="shared" si="12"/>
        <v>26826.48401826484</v>
      </c>
      <c r="AP804">
        <v>684.93150684931504</v>
      </c>
      <c r="AQ804">
        <v>8.9085700000000004E-2</v>
      </c>
      <c r="AR804">
        <v>4.0267899999999995E-2</v>
      </c>
      <c r="AS804">
        <v>4.9380199999999999E-2</v>
      </c>
      <c r="AT804">
        <v>4.7372199999999996E-2</v>
      </c>
      <c r="AU804">
        <v>4.5351999999999996E-2</v>
      </c>
      <c r="AW804">
        <v>8.9085700000000004E-2</v>
      </c>
      <c r="AX804">
        <v>4.0267899999999995E-2</v>
      </c>
      <c r="AY804">
        <v>4.9380199999999999E-2</v>
      </c>
      <c r="AZ804">
        <v>4.7372199999999989E-2</v>
      </c>
      <c r="BA804">
        <v>4.535199999999999E-2</v>
      </c>
      <c r="BC804" s="52">
        <v>100000</v>
      </c>
      <c r="BD804" s="52">
        <v>100000</v>
      </c>
      <c r="BE804">
        <v>0</v>
      </c>
      <c r="BF804">
        <v>0</v>
      </c>
      <c r="BG804">
        <v>0</v>
      </c>
    </row>
    <row r="805" spans="1:59">
      <c r="A805">
        <v>804</v>
      </c>
      <c r="E805">
        <v>9795.2054794520554</v>
      </c>
      <c r="K805">
        <v>5022.0766607013611</v>
      </c>
      <c r="L805">
        <v>5187.6191607013607</v>
      </c>
      <c r="M805">
        <v>5353.1616607013602</v>
      </c>
      <c r="N805">
        <v>5518.7041607013598</v>
      </c>
      <c r="O805">
        <v>5684.2466607013594</v>
      </c>
      <c r="Q805">
        <v>50649.295117391353</v>
      </c>
      <c r="R805">
        <v>49280.925122850611</v>
      </c>
      <c r="S805">
        <v>47912.555128309868</v>
      </c>
      <c r="T805">
        <v>46544.185133769126</v>
      </c>
      <c r="U805">
        <v>45175.815139228383</v>
      </c>
      <c r="W805">
        <v>6.6619999999999999E-2</v>
      </c>
      <c r="AB805">
        <v>1</v>
      </c>
      <c r="AC805">
        <v>1</v>
      </c>
      <c r="AD805">
        <v>1</v>
      </c>
      <c r="AE805">
        <v>1</v>
      </c>
      <c r="AF805">
        <v>1</v>
      </c>
      <c r="AL805">
        <v>16.556932</v>
      </c>
      <c r="AM805" s="5">
        <v>21.5309944152832</v>
      </c>
      <c r="AN805">
        <v>570.77625570776252</v>
      </c>
      <c r="AO805">
        <f t="shared" si="12"/>
        <v>26826.48401826484</v>
      </c>
      <c r="AP805">
        <v>684.93150684931504</v>
      </c>
      <c r="AQ805">
        <v>8.9379700000000006E-2</v>
      </c>
      <c r="AR805">
        <v>4.1337100000000002E-2</v>
      </c>
      <c r="AS805">
        <v>5.0229300000000005E-2</v>
      </c>
      <c r="AT805">
        <v>4.7694800000000002E-2</v>
      </c>
      <c r="AU805">
        <v>4.5546799999999998E-2</v>
      </c>
      <c r="AW805">
        <v>8.9379699999999992E-2</v>
      </c>
      <c r="AX805">
        <v>4.1337100000000002E-2</v>
      </c>
      <c r="AY805">
        <v>5.0229300000000005E-2</v>
      </c>
      <c r="AZ805">
        <v>4.7694799999999996E-2</v>
      </c>
      <c r="BA805">
        <v>4.5546799999999998E-2</v>
      </c>
      <c r="BC805" s="52">
        <v>100000</v>
      </c>
      <c r="BD805" s="52">
        <v>100000</v>
      </c>
      <c r="BE805">
        <v>0</v>
      </c>
      <c r="BF805">
        <v>0</v>
      </c>
      <c r="BG805">
        <v>0</v>
      </c>
    </row>
    <row r="806" spans="1:59">
      <c r="A806">
        <v>805</v>
      </c>
      <c r="E806">
        <v>9795.2054794520554</v>
      </c>
      <c r="K806">
        <v>4844.908634626353</v>
      </c>
      <c r="L806">
        <v>5055.9636346263533</v>
      </c>
      <c r="M806">
        <v>5267.0186346263536</v>
      </c>
      <c r="N806">
        <v>5478.0736346263539</v>
      </c>
      <c r="O806">
        <v>5689.1286346263541</v>
      </c>
      <c r="Q806">
        <v>49876.333145396347</v>
      </c>
      <c r="R806">
        <v>48528.845928427269</v>
      </c>
      <c r="S806">
        <v>47181.35871145819</v>
      </c>
      <c r="T806">
        <v>45833.871494489111</v>
      </c>
      <c r="U806">
        <v>44486.384277520032</v>
      </c>
      <c r="W806">
        <v>6.7310000000000009E-2</v>
      </c>
      <c r="AB806">
        <v>1</v>
      </c>
      <c r="AC806">
        <v>1</v>
      </c>
      <c r="AD806">
        <v>1</v>
      </c>
      <c r="AE806">
        <v>1</v>
      </c>
      <c r="AF806">
        <v>1</v>
      </c>
      <c r="AL806">
        <v>15.898630000000001</v>
      </c>
      <c r="AM806" s="5">
        <v>20.97861289978027</v>
      </c>
      <c r="AN806">
        <v>570.77625570776252</v>
      </c>
      <c r="AO806">
        <f t="shared" si="12"/>
        <v>26826.48401826484</v>
      </c>
      <c r="AP806">
        <v>684.93150684931504</v>
      </c>
      <c r="AQ806">
        <v>8.9396799999999998E-2</v>
      </c>
      <c r="AR806">
        <v>4.1573700000000005E-2</v>
      </c>
      <c r="AS806">
        <v>5.0811799999999997E-2</v>
      </c>
      <c r="AT806">
        <v>4.8120900000000001E-2</v>
      </c>
      <c r="AU806">
        <v>4.5767299999999997E-2</v>
      </c>
      <c r="AW806">
        <v>8.9396799999999985E-2</v>
      </c>
      <c r="AX806">
        <v>4.1573700000000005E-2</v>
      </c>
      <c r="AY806">
        <v>5.0811800000000004E-2</v>
      </c>
      <c r="AZ806">
        <v>4.8120900000000008E-2</v>
      </c>
      <c r="BA806">
        <v>4.5767299999999997E-2</v>
      </c>
      <c r="BC806" s="52">
        <v>100000</v>
      </c>
      <c r="BD806" s="52">
        <v>100000</v>
      </c>
      <c r="BE806">
        <v>0</v>
      </c>
      <c r="BF806">
        <v>0</v>
      </c>
      <c r="BG806">
        <v>0</v>
      </c>
    </row>
    <row r="807" spans="1:59">
      <c r="A807">
        <v>806</v>
      </c>
      <c r="E807">
        <v>9795.2054794520554</v>
      </c>
      <c r="K807">
        <v>4834.4869860337067</v>
      </c>
      <c r="L807">
        <v>5092.3169860337066</v>
      </c>
      <c r="M807">
        <v>5350.1469860337065</v>
      </c>
      <c r="N807">
        <v>5607.9769860337065</v>
      </c>
      <c r="O807">
        <v>5865.8069860337064</v>
      </c>
      <c r="Q807">
        <v>49056.876812665578</v>
      </c>
      <c r="R807">
        <v>47731.52849114922</v>
      </c>
      <c r="S807">
        <v>46406.180169632862</v>
      </c>
      <c r="T807">
        <v>45080.831848116504</v>
      </c>
      <c r="U807">
        <v>43755.483526600146</v>
      </c>
      <c r="W807">
        <v>0.11019</v>
      </c>
      <c r="AB807">
        <v>1</v>
      </c>
      <c r="AC807">
        <v>1</v>
      </c>
      <c r="AD807">
        <v>1</v>
      </c>
      <c r="AE807">
        <v>1</v>
      </c>
      <c r="AF807">
        <v>1</v>
      </c>
      <c r="AL807">
        <v>15.707109000000001</v>
      </c>
      <c r="AM807" s="5">
        <v>14.387143135070801</v>
      </c>
      <c r="AN807">
        <v>570.77625570776252</v>
      </c>
      <c r="AO807">
        <f t="shared" si="12"/>
        <v>26826.48401826484</v>
      </c>
      <c r="AP807">
        <v>684.93150684931504</v>
      </c>
      <c r="AQ807">
        <v>8.9855999999999991E-2</v>
      </c>
      <c r="AR807">
        <v>4.8259700000000003E-2</v>
      </c>
      <c r="AS807">
        <v>5.39918E-2</v>
      </c>
      <c r="AT807">
        <v>5.0253100000000002E-2</v>
      </c>
      <c r="AU807">
        <v>4.6456600000000001E-2</v>
      </c>
      <c r="AW807">
        <v>8.9855999999999978E-2</v>
      </c>
      <c r="AX807">
        <v>4.8259700000000003E-2</v>
      </c>
      <c r="AY807">
        <v>5.3991799999999993E-2</v>
      </c>
      <c r="AZ807">
        <v>5.0253100000000009E-2</v>
      </c>
      <c r="BA807">
        <v>4.6456600000000001E-2</v>
      </c>
      <c r="BC807" s="52">
        <v>100000</v>
      </c>
      <c r="BD807" s="52">
        <v>100000</v>
      </c>
      <c r="BE807">
        <v>0</v>
      </c>
      <c r="BF807">
        <v>0</v>
      </c>
      <c r="BG807">
        <v>0</v>
      </c>
    </row>
    <row r="808" spans="1:59">
      <c r="A808">
        <v>807</v>
      </c>
      <c r="E808">
        <v>9795.2054794520554</v>
      </c>
      <c r="K808">
        <v>4814.8016498031502</v>
      </c>
      <c r="L808">
        <v>5130.10414980315</v>
      </c>
      <c r="M808">
        <v>5445.4066498031498</v>
      </c>
      <c r="N808">
        <v>5760.7091498031496</v>
      </c>
      <c r="O808">
        <v>6076.0116498031493</v>
      </c>
      <c r="Q808">
        <v>49812.396624147572</v>
      </c>
      <c r="R808">
        <v>48466.636751466081</v>
      </c>
      <c r="S808">
        <v>47120.876878784591</v>
      </c>
      <c r="T808">
        <v>45775.117006103101</v>
      </c>
      <c r="U808">
        <v>44429.35713342161</v>
      </c>
      <c r="W808">
        <v>6.633E-2</v>
      </c>
      <c r="AB808">
        <v>1</v>
      </c>
      <c r="AC808">
        <v>1</v>
      </c>
      <c r="AD808">
        <v>1</v>
      </c>
      <c r="AE808">
        <v>1</v>
      </c>
      <c r="AF808">
        <v>1</v>
      </c>
      <c r="AL808">
        <v>15.653131500000001</v>
      </c>
      <c r="AM808" s="5">
        <v>13.93914127349854</v>
      </c>
      <c r="AN808">
        <v>570.77625570776252</v>
      </c>
      <c r="AO808">
        <f t="shared" si="12"/>
        <v>26826.48401826484</v>
      </c>
      <c r="AP808">
        <v>684.93150684931504</v>
      </c>
      <c r="AQ808">
        <v>9.2362200000000005E-2</v>
      </c>
      <c r="AR808">
        <v>6.2462000000000004E-2</v>
      </c>
      <c r="AS808">
        <v>5.8194499999999996E-2</v>
      </c>
      <c r="AT808">
        <v>5.8362499999999998E-2</v>
      </c>
      <c r="AU808">
        <v>5.0704800000000001E-2</v>
      </c>
      <c r="AW808">
        <v>9.2362199999999992E-2</v>
      </c>
      <c r="AX808">
        <v>6.2462000000000004E-2</v>
      </c>
      <c r="AY808">
        <v>5.8194499999999996E-2</v>
      </c>
      <c r="AZ808">
        <v>5.8362499999999998E-2</v>
      </c>
      <c r="BA808">
        <v>5.0704800000000008E-2</v>
      </c>
      <c r="BC808" s="52">
        <v>100000</v>
      </c>
      <c r="BD808" s="52">
        <v>100000</v>
      </c>
      <c r="BE808">
        <v>0</v>
      </c>
      <c r="BF808">
        <v>0</v>
      </c>
      <c r="BG808">
        <v>0</v>
      </c>
    </row>
    <row r="809" spans="1:59">
      <c r="A809">
        <v>808</v>
      </c>
      <c r="E809">
        <v>9795.2054794520554</v>
      </c>
      <c r="K809">
        <v>4527.6273330279737</v>
      </c>
      <c r="L809">
        <v>4960.8998330279737</v>
      </c>
      <c r="M809">
        <v>5394.1723330279738</v>
      </c>
      <c r="N809">
        <v>5827.4448330279738</v>
      </c>
      <c r="O809">
        <v>6260.7173330279738</v>
      </c>
      <c r="Q809">
        <v>50286.052278112264</v>
      </c>
      <c r="R809">
        <v>48927.495856351648</v>
      </c>
      <c r="S809">
        <v>47568.939434591033</v>
      </c>
      <c r="T809">
        <v>46210.383012830418</v>
      </c>
      <c r="U809">
        <v>44851.826591069803</v>
      </c>
      <c r="W809">
        <v>7.0970000000000005E-2</v>
      </c>
      <c r="AB809">
        <v>1</v>
      </c>
      <c r="AC809">
        <v>1</v>
      </c>
      <c r="AD809">
        <v>1</v>
      </c>
      <c r="AE809">
        <v>1</v>
      </c>
      <c r="AF809">
        <v>1</v>
      </c>
      <c r="AL809">
        <v>14.601335000000001</v>
      </c>
      <c r="AM809" s="5">
        <v>12.629677772521971</v>
      </c>
      <c r="AN809">
        <v>570.77625570776252</v>
      </c>
      <c r="AO809">
        <f t="shared" si="12"/>
        <v>26826.48401826484</v>
      </c>
      <c r="AP809">
        <v>684.93150684931504</v>
      </c>
      <c r="AQ809">
        <v>9.9502399999999991E-2</v>
      </c>
      <c r="AR809">
        <v>8.0252799999999999E-2</v>
      </c>
      <c r="AS809">
        <v>7.3622400000000005E-2</v>
      </c>
      <c r="AT809">
        <v>7.048059999999999E-2</v>
      </c>
      <c r="AU809">
        <v>5.7203899999999995E-2</v>
      </c>
      <c r="AW809">
        <v>9.9502399999999977E-2</v>
      </c>
      <c r="AX809">
        <v>8.0252799999999999E-2</v>
      </c>
      <c r="AY809">
        <v>7.3622400000000005E-2</v>
      </c>
      <c r="AZ809">
        <v>7.048059999999999E-2</v>
      </c>
      <c r="BA809">
        <v>5.7203899999999988E-2</v>
      </c>
      <c r="BC809" s="52">
        <v>100000</v>
      </c>
      <c r="BD809" s="52">
        <v>100000</v>
      </c>
      <c r="BE809">
        <v>0</v>
      </c>
      <c r="BF809">
        <v>0</v>
      </c>
      <c r="BG809">
        <v>0</v>
      </c>
    </row>
    <row r="810" spans="1:59">
      <c r="A810">
        <v>809</v>
      </c>
      <c r="E810">
        <v>9795.2054794520554</v>
      </c>
      <c r="K810">
        <v>4894.700955680114</v>
      </c>
      <c r="L810">
        <v>5517.551789013447</v>
      </c>
      <c r="M810">
        <v>6140.4026223467799</v>
      </c>
      <c r="N810">
        <v>6763.2534556801129</v>
      </c>
      <c r="O810">
        <v>7386.1042890134459</v>
      </c>
      <c r="Q810">
        <v>53148.326355516132</v>
      </c>
      <c r="R810">
        <v>51712.441118074647</v>
      </c>
      <c r="S810">
        <v>50276.555880633161</v>
      </c>
      <c r="T810">
        <v>48840.670643191675</v>
      </c>
      <c r="U810">
        <v>47404.78540575019</v>
      </c>
      <c r="W810">
        <v>0</v>
      </c>
      <c r="AB810">
        <v>1</v>
      </c>
      <c r="AC810">
        <v>1</v>
      </c>
      <c r="AD810">
        <v>1</v>
      </c>
      <c r="AE810">
        <v>1</v>
      </c>
      <c r="AF810">
        <v>1</v>
      </c>
      <c r="AL810">
        <v>13.3915825</v>
      </c>
      <c r="AM810" s="5">
        <v>10.88731575012207</v>
      </c>
      <c r="AN810">
        <v>570.77625570776252</v>
      </c>
      <c r="AO810">
        <f t="shared" si="12"/>
        <v>26826.48401826484</v>
      </c>
      <c r="AP810">
        <v>684.93150684931504</v>
      </c>
      <c r="AQ810">
        <v>0.105517</v>
      </c>
      <c r="AR810">
        <v>9.2190599999999998E-2</v>
      </c>
      <c r="AS810">
        <v>8.3806299999999986E-2</v>
      </c>
      <c r="AT810">
        <v>9.7695699999999996E-2</v>
      </c>
      <c r="AU810">
        <v>7.3526099999999997E-2</v>
      </c>
      <c r="AW810">
        <v>0.10551700000000001</v>
      </c>
      <c r="AX810">
        <v>9.2190599999999998E-2</v>
      </c>
      <c r="AY810">
        <v>8.3806299999999986E-2</v>
      </c>
      <c r="AZ810">
        <v>9.7695699999999983E-2</v>
      </c>
      <c r="BA810">
        <v>7.3526099999999997E-2</v>
      </c>
      <c r="BC810" s="52">
        <v>100000</v>
      </c>
      <c r="BD810" s="52">
        <v>100000</v>
      </c>
      <c r="BE810">
        <v>0</v>
      </c>
      <c r="BF810">
        <v>0</v>
      </c>
      <c r="BG810">
        <v>0</v>
      </c>
    </row>
    <row r="811" spans="1:59">
      <c r="A811">
        <v>810</v>
      </c>
      <c r="E811">
        <v>9795.2054794520554</v>
      </c>
      <c r="K811">
        <v>6671.0130602491445</v>
      </c>
      <c r="L811">
        <v>7449.5080602491444</v>
      </c>
      <c r="M811">
        <v>8228.0030602491443</v>
      </c>
      <c r="N811">
        <v>9006.4980602491451</v>
      </c>
      <c r="O811">
        <v>9784.993060249144</v>
      </c>
      <c r="Q811">
        <v>54467.592549331654</v>
      </c>
      <c r="R811">
        <v>52996.06527068335</v>
      </c>
      <c r="S811">
        <v>51524.537992035053</v>
      </c>
      <c r="T811">
        <v>50053.010713386757</v>
      </c>
      <c r="U811">
        <v>48581.48343473846</v>
      </c>
      <c r="W811">
        <v>0</v>
      </c>
      <c r="AB811">
        <v>1</v>
      </c>
      <c r="AC811">
        <v>1</v>
      </c>
      <c r="AD811">
        <v>1</v>
      </c>
      <c r="AE811">
        <v>1</v>
      </c>
      <c r="AF811">
        <v>1</v>
      </c>
      <c r="AL811">
        <v>11.572952000000001</v>
      </c>
      <c r="AM811" s="5">
        <v>10.031232833862299</v>
      </c>
      <c r="AN811">
        <v>570.77625570776252</v>
      </c>
      <c r="AO811">
        <f t="shared" si="12"/>
        <v>26826.48401826484</v>
      </c>
      <c r="AP811">
        <v>684.93150684931504</v>
      </c>
      <c r="AQ811">
        <v>0.11013200000000001</v>
      </c>
      <c r="AR811">
        <v>9.4016099999999991E-2</v>
      </c>
      <c r="AS811">
        <v>8.6053100000000007E-2</v>
      </c>
      <c r="AT811">
        <v>0.10205800000000001</v>
      </c>
      <c r="AU811">
        <v>7.9300499999999996E-2</v>
      </c>
      <c r="AW811">
        <v>0.11013199999999999</v>
      </c>
      <c r="AX811">
        <v>9.4016099999999977E-2</v>
      </c>
      <c r="AY811">
        <v>8.6053100000000007E-2</v>
      </c>
      <c r="AZ811">
        <v>0.10205800000000002</v>
      </c>
      <c r="BA811">
        <v>7.9300499999999982E-2</v>
      </c>
      <c r="BC811" s="52">
        <v>100000</v>
      </c>
      <c r="BD811" s="52">
        <v>100000</v>
      </c>
      <c r="BE811">
        <v>0</v>
      </c>
      <c r="BF811">
        <v>0</v>
      </c>
      <c r="BG811">
        <v>0</v>
      </c>
    </row>
    <row r="812" spans="1:59">
      <c r="A812">
        <v>811</v>
      </c>
      <c r="E812">
        <v>9795.2054794520554</v>
      </c>
      <c r="K812">
        <v>7809.2886787572006</v>
      </c>
      <c r="L812">
        <v>8620.507012090533</v>
      </c>
      <c r="M812">
        <v>9431.7253454238671</v>
      </c>
      <c r="N812">
        <v>10242.943678757201</v>
      </c>
      <c r="O812">
        <v>11054.162012090535</v>
      </c>
      <c r="Q812">
        <v>54947.062256800673</v>
      </c>
      <c r="R812">
        <v>53462.581353604401</v>
      </c>
      <c r="S812">
        <v>51978.100450408136</v>
      </c>
      <c r="T812">
        <v>50493.619547211871</v>
      </c>
      <c r="U812">
        <v>49009.138644015606</v>
      </c>
      <c r="W812">
        <v>0</v>
      </c>
      <c r="AB812">
        <v>1</v>
      </c>
      <c r="AC812">
        <v>1</v>
      </c>
      <c r="AD812">
        <v>1</v>
      </c>
      <c r="AE812">
        <v>1</v>
      </c>
      <c r="AF812">
        <v>1</v>
      </c>
      <c r="AL812">
        <v>11.277027</v>
      </c>
      <c r="AM812" s="5">
        <v>11.57944297790527</v>
      </c>
      <c r="AN812">
        <v>570.77625570776252</v>
      </c>
      <c r="AO812">
        <f t="shared" si="12"/>
        <v>26826.48401826484</v>
      </c>
      <c r="AP812">
        <v>684.93150684931504</v>
      </c>
      <c r="AQ812">
        <v>0.110696</v>
      </c>
      <c r="AR812">
        <v>9.5485799999999996E-2</v>
      </c>
      <c r="AS812">
        <v>8.8524800000000001E-2</v>
      </c>
      <c r="AT812">
        <v>0.103509</v>
      </c>
      <c r="AU812">
        <v>8.42942E-2</v>
      </c>
      <c r="AW812">
        <v>0.110696</v>
      </c>
      <c r="AX812">
        <v>9.5485799999999996E-2</v>
      </c>
      <c r="AY812">
        <v>8.8524800000000001E-2</v>
      </c>
      <c r="AZ812">
        <v>0.103509</v>
      </c>
      <c r="BA812">
        <v>8.42942E-2</v>
      </c>
      <c r="BC812" s="52">
        <v>100000</v>
      </c>
      <c r="BD812" s="52">
        <v>100000</v>
      </c>
      <c r="BE812">
        <v>0</v>
      </c>
      <c r="BF812">
        <v>0</v>
      </c>
      <c r="BG812">
        <v>0</v>
      </c>
    </row>
    <row r="813" spans="1:59">
      <c r="A813">
        <v>812</v>
      </c>
      <c r="E813">
        <v>9795.2054794520554</v>
      </c>
      <c r="K813">
        <v>8197.2055985946354</v>
      </c>
      <c r="L813">
        <v>8972.6755985946347</v>
      </c>
      <c r="M813">
        <v>9748.1455985946341</v>
      </c>
      <c r="N813">
        <v>10523.615598594633</v>
      </c>
      <c r="O813">
        <v>11299.085598594633</v>
      </c>
      <c r="Q813">
        <v>54566.395324307508</v>
      </c>
      <c r="R813">
        <v>53092.198734428224</v>
      </c>
      <c r="S813">
        <v>51618.00214454894</v>
      </c>
      <c r="T813">
        <v>50143.805554669656</v>
      </c>
      <c r="U813">
        <v>48669.608964790372</v>
      </c>
      <c r="W813">
        <v>0</v>
      </c>
      <c r="AB813">
        <v>1</v>
      </c>
      <c r="AC813">
        <v>1</v>
      </c>
      <c r="AD813">
        <v>1</v>
      </c>
      <c r="AE813">
        <v>1</v>
      </c>
      <c r="AF813">
        <v>1</v>
      </c>
      <c r="AL813">
        <v>10.284483</v>
      </c>
      <c r="AM813" s="5">
        <v>10.319906234741209</v>
      </c>
      <c r="AN813">
        <v>570.77625570776252</v>
      </c>
      <c r="AO813">
        <f t="shared" si="12"/>
        <v>26826.48401826484</v>
      </c>
      <c r="AP813">
        <v>684.93150684931504</v>
      </c>
      <c r="AQ813">
        <v>0.11024299999999999</v>
      </c>
      <c r="AR813">
        <v>9.3897700000000001E-2</v>
      </c>
      <c r="AS813">
        <v>8.8049299999999997E-2</v>
      </c>
      <c r="AT813">
        <v>0.103795</v>
      </c>
      <c r="AU813">
        <v>8.4163799999999997E-2</v>
      </c>
      <c r="AW813">
        <v>0.11024299999999999</v>
      </c>
      <c r="AX813">
        <v>9.3897700000000014E-2</v>
      </c>
      <c r="AY813">
        <v>8.8049299999999983E-2</v>
      </c>
      <c r="AZ813">
        <v>0.10379500000000001</v>
      </c>
      <c r="BA813">
        <v>8.4163799999999997E-2</v>
      </c>
      <c r="BC813" s="52">
        <v>100000</v>
      </c>
      <c r="BD813" s="52">
        <v>100000</v>
      </c>
      <c r="BE813">
        <v>0</v>
      </c>
      <c r="BF813">
        <v>0</v>
      </c>
      <c r="BG813">
        <v>0</v>
      </c>
    </row>
    <row r="814" spans="1:59">
      <c r="A814">
        <v>813</v>
      </c>
      <c r="E814">
        <v>9795.2054794520554</v>
      </c>
      <c r="K814">
        <v>7273.1527567132225</v>
      </c>
      <c r="L814">
        <v>7929.3869233798896</v>
      </c>
      <c r="M814">
        <v>8585.6210900465558</v>
      </c>
      <c r="N814">
        <v>9241.8552567132228</v>
      </c>
      <c r="O814">
        <v>9898.0894233798899</v>
      </c>
      <c r="Q814">
        <v>52846.122044383133</v>
      </c>
      <c r="R814">
        <v>51418.401330233763</v>
      </c>
      <c r="S814">
        <v>49990.680616084392</v>
      </c>
      <c r="T814">
        <v>48562.959901935021</v>
      </c>
      <c r="U814">
        <v>47135.23918778565</v>
      </c>
      <c r="W814">
        <v>0</v>
      </c>
      <c r="AB814">
        <v>1</v>
      </c>
      <c r="AC814">
        <v>1</v>
      </c>
      <c r="AD814">
        <v>1</v>
      </c>
      <c r="AE814">
        <v>1</v>
      </c>
      <c r="AF814">
        <v>1</v>
      </c>
      <c r="AL814">
        <v>9.6688340000000004</v>
      </c>
      <c r="AM814" s="5">
        <v>12.20817279815674</v>
      </c>
      <c r="AN814">
        <v>570.77625570776252</v>
      </c>
      <c r="AO814">
        <f t="shared" si="12"/>
        <v>26826.48401826484</v>
      </c>
      <c r="AP814">
        <v>684.93150684931504</v>
      </c>
      <c r="AQ814">
        <v>0.108971</v>
      </c>
      <c r="AR814">
        <v>9.5187299999999989E-2</v>
      </c>
      <c r="AS814">
        <v>8.7331400000000003E-2</v>
      </c>
      <c r="AT814">
        <v>0.110791</v>
      </c>
      <c r="AU814">
        <v>7.84884E-2</v>
      </c>
      <c r="AW814">
        <v>0.108971</v>
      </c>
      <c r="AX814">
        <v>9.5187299999999989E-2</v>
      </c>
      <c r="AY814">
        <v>8.733139999999999E-2</v>
      </c>
      <c r="AZ814">
        <v>0.11079100000000001</v>
      </c>
      <c r="BA814">
        <v>7.84884E-2</v>
      </c>
      <c r="BC814" s="52">
        <v>100000</v>
      </c>
      <c r="BD814" s="52">
        <v>100000</v>
      </c>
      <c r="BE814">
        <v>0</v>
      </c>
      <c r="BF814">
        <v>0</v>
      </c>
      <c r="BG814">
        <v>0</v>
      </c>
    </row>
    <row r="815" spans="1:59">
      <c r="A815">
        <v>814</v>
      </c>
      <c r="E815">
        <v>9795.2054794520554</v>
      </c>
      <c r="K815">
        <v>6177.7216935304969</v>
      </c>
      <c r="L815">
        <v>6726.4625268638301</v>
      </c>
      <c r="M815">
        <v>7275.2033601971634</v>
      </c>
      <c r="N815">
        <v>7823.9441935304967</v>
      </c>
      <c r="O815">
        <v>8372.68502686383</v>
      </c>
      <c r="Q815">
        <v>47737.610618850071</v>
      </c>
      <c r="R815">
        <v>46447.904338540524</v>
      </c>
      <c r="S815">
        <v>45158.198058230977</v>
      </c>
      <c r="T815">
        <v>43868.49177792143</v>
      </c>
      <c r="U815">
        <v>42578.785497611883</v>
      </c>
      <c r="W815">
        <v>0</v>
      </c>
      <c r="AB815">
        <v>1</v>
      </c>
      <c r="AC815">
        <v>1</v>
      </c>
      <c r="AD815">
        <v>1</v>
      </c>
      <c r="AE815">
        <v>1</v>
      </c>
      <c r="AF815">
        <v>1</v>
      </c>
      <c r="AL815">
        <v>10.712085999999999</v>
      </c>
      <c r="AM815" s="5">
        <v>10.80971622467041</v>
      </c>
      <c r="AN815">
        <v>570.77625570776252</v>
      </c>
      <c r="AO815">
        <f t="shared" si="12"/>
        <v>26826.48401826484</v>
      </c>
      <c r="AP815">
        <v>684.93150684931504</v>
      </c>
      <c r="AQ815">
        <v>0.10836899999999999</v>
      </c>
      <c r="AR815">
        <v>9.588590000000001E-2</v>
      </c>
      <c r="AS815">
        <v>8.7618700000000008E-2</v>
      </c>
      <c r="AT815">
        <v>0.100732</v>
      </c>
      <c r="AU815">
        <v>7.8499100000000002E-2</v>
      </c>
      <c r="AW815">
        <v>0.10836899999999998</v>
      </c>
      <c r="AX815">
        <v>9.588590000000001E-2</v>
      </c>
      <c r="AY815">
        <v>8.7618700000000008E-2</v>
      </c>
      <c r="AZ815">
        <v>0.100732</v>
      </c>
      <c r="BA815">
        <v>7.8499100000000002E-2</v>
      </c>
      <c r="BC815" s="52">
        <v>100000</v>
      </c>
      <c r="BD815" s="52">
        <v>100000</v>
      </c>
      <c r="BE815">
        <v>0</v>
      </c>
      <c r="BF815">
        <v>0</v>
      </c>
      <c r="BG815">
        <v>0</v>
      </c>
    </row>
    <row r="816" spans="1:59">
      <c r="A816">
        <v>815</v>
      </c>
      <c r="E816">
        <v>9795.2054794520554</v>
      </c>
      <c r="K816">
        <v>5932.2339711259101</v>
      </c>
      <c r="L816">
        <v>6384.4531377925769</v>
      </c>
      <c r="M816">
        <v>6836.6723044592436</v>
      </c>
      <c r="N816">
        <v>7288.8914711259104</v>
      </c>
      <c r="O816">
        <v>7741.1106377925771</v>
      </c>
      <c r="Q816">
        <v>39371.632083308621</v>
      </c>
      <c r="R816">
        <v>38307.945811574034</v>
      </c>
      <c r="S816">
        <v>37244.259539839448</v>
      </c>
      <c r="T816">
        <v>36180.573268104861</v>
      </c>
      <c r="U816">
        <v>35116.886996370275</v>
      </c>
      <c r="W816">
        <v>0</v>
      </c>
      <c r="AB816">
        <v>1</v>
      </c>
      <c r="AC816">
        <v>1</v>
      </c>
      <c r="AD816">
        <v>1</v>
      </c>
      <c r="AE816">
        <v>1</v>
      </c>
      <c r="AF816">
        <v>1</v>
      </c>
      <c r="AL816">
        <v>10.520954</v>
      </c>
      <c r="AM816" s="5">
        <v>8.8847332000732422</v>
      </c>
      <c r="AN816">
        <v>570.77625570776252</v>
      </c>
      <c r="AO816">
        <f t="shared" si="12"/>
        <v>26826.48401826484</v>
      </c>
      <c r="AP816">
        <v>684.93150684931504</v>
      </c>
      <c r="AQ816">
        <v>0.105945</v>
      </c>
      <c r="AR816">
        <v>9.5494599999999999E-2</v>
      </c>
      <c r="AS816">
        <v>8.6975300000000005E-2</v>
      </c>
      <c r="AT816">
        <v>9.1421599999999992E-2</v>
      </c>
      <c r="AU816">
        <v>6.9171099999999999E-2</v>
      </c>
      <c r="AW816">
        <v>0.105945</v>
      </c>
      <c r="AX816">
        <v>9.5494599999999999E-2</v>
      </c>
      <c r="AY816">
        <v>8.6975300000000019E-2</v>
      </c>
      <c r="AZ816">
        <v>9.1421599999999978E-2</v>
      </c>
      <c r="BA816">
        <v>6.9171099999999999E-2</v>
      </c>
      <c r="BC816" s="52">
        <v>100000</v>
      </c>
      <c r="BD816" s="52">
        <v>100000</v>
      </c>
      <c r="BE816">
        <v>0</v>
      </c>
      <c r="BF816">
        <v>0</v>
      </c>
      <c r="BG816">
        <v>0</v>
      </c>
    </row>
    <row r="817" spans="1:59">
      <c r="A817">
        <v>816</v>
      </c>
      <c r="E817">
        <v>9795.2054794520554</v>
      </c>
      <c r="K817">
        <v>4421.094925192021</v>
      </c>
      <c r="L817">
        <v>4813.9999251920208</v>
      </c>
      <c r="M817">
        <v>5206.9049251920205</v>
      </c>
      <c r="N817">
        <v>5599.8099251920203</v>
      </c>
      <c r="O817">
        <v>5992.71492519202</v>
      </c>
      <c r="Q817">
        <v>31700.11676380413</v>
      </c>
      <c r="R817">
        <v>30843.688484837036</v>
      </c>
      <c r="S817">
        <v>29987.260205869941</v>
      </c>
      <c r="T817">
        <v>29130.831926902847</v>
      </c>
      <c r="U817">
        <v>28274.403647935753</v>
      </c>
      <c r="W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L817">
        <v>10.681202000000001</v>
      </c>
      <c r="AM817" s="5">
        <v>10.249825477600099</v>
      </c>
      <c r="AN817">
        <v>570.77625570776252</v>
      </c>
      <c r="AO817">
        <f t="shared" si="12"/>
        <v>26826.48401826484</v>
      </c>
      <c r="AP817">
        <v>684.93150684931504</v>
      </c>
      <c r="AQ817">
        <v>0.103714</v>
      </c>
      <c r="AR817">
        <v>9.2579400000000006E-2</v>
      </c>
      <c r="AS817">
        <v>8.5637100000000008E-2</v>
      </c>
      <c r="AT817">
        <v>8.2652299999999998E-2</v>
      </c>
      <c r="AU817">
        <v>6.5296999999999994E-2</v>
      </c>
      <c r="AW817">
        <v>0.10371400000000001</v>
      </c>
      <c r="AX817">
        <v>9.257940000000002E-2</v>
      </c>
      <c r="AY817">
        <v>8.5637100000000008E-2</v>
      </c>
      <c r="AZ817">
        <v>8.2652299999999998E-2</v>
      </c>
      <c r="BA817">
        <v>6.5296999999999994E-2</v>
      </c>
      <c r="BC817" s="52">
        <v>100000</v>
      </c>
      <c r="BD817" s="52">
        <v>100000</v>
      </c>
      <c r="BE817">
        <v>0</v>
      </c>
      <c r="BF817">
        <v>0</v>
      </c>
      <c r="BG817">
        <v>0</v>
      </c>
    </row>
    <row r="818" spans="1:59">
      <c r="A818">
        <v>817</v>
      </c>
      <c r="E818">
        <v>9795.2054794520554</v>
      </c>
      <c r="K818">
        <v>3325.8309749281925</v>
      </c>
      <c r="L818">
        <v>3541.0101415948593</v>
      </c>
      <c r="M818">
        <v>3756.1893082615261</v>
      </c>
      <c r="N818">
        <v>3971.3684749281929</v>
      </c>
      <c r="O818">
        <v>4186.5476415948597</v>
      </c>
      <c r="Q818">
        <v>26213.539464344682</v>
      </c>
      <c r="R818">
        <v>25505.339660030782</v>
      </c>
      <c r="S818">
        <v>24797.139855716883</v>
      </c>
      <c r="T818">
        <v>24088.940051402984</v>
      </c>
      <c r="U818">
        <v>23380.740247089085</v>
      </c>
      <c r="W818">
        <v>0</v>
      </c>
      <c r="AB818">
        <v>1</v>
      </c>
      <c r="AC818">
        <v>1</v>
      </c>
      <c r="AD818">
        <v>1</v>
      </c>
      <c r="AE818">
        <v>1</v>
      </c>
      <c r="AF818">
        <v>1</v>
      </c>
      <c r="AL818">
        <v>7.8558865000000004</v>
      </c>
      <c r="AM818" s="5">
        <v>9.7380962371826172</v>
      </c>
      <c r="AN818">
        <v>570.77625570776252</v>
      </c>
      <c r="AO818">
        <f t="shared" si="12"/>
        <v>26826.48401826484</v>
      </c>
      <c r="AP818">
        <v>684.93150684931504</v>
      </c>
      <c r="AQ818">
        <v>0.101175</v>
      </c>
      <c r="AR818">
        <v>9.2635300000000004E-2</v>
      </c>
      <c r="AS818">
        <v>8.5363600000000012E-2</v>
      </c>
      <c r="AT818">
        <v>8.2508499999999999E-2</v>
      </c>
      <c r="AU818">
        <v>6.5440999999999999E-2</v>
      </c>
      <c r="AW818">
        <v>0.101175</v>
      </c>
      <c r="AX818">
        <v>9.2635300000000018E-2</v>
      </c>
      <c r="AY818">
        <v>8.5363600000000026E-2</v>
      </c>
      <c r="AZ818">
        <v>8.2508499999999999E-2</v>
      </c>
      <c r="BA818">
        <v>6.5440999999999999E-2</v>
      </c>
      <c r="BC818" s="52">
        <v>100000</v>
      </c>
      <c r="BD818" s="52">
        <v>100000</v>
      </c>
      <c r="BE818">
        <v>0</v>
      </c>
      <c r="BF818">
        <v>0</v>
      </c>
      <c r="BG818">
        <v>0</v>
      </c>
    </row>
    <row r="819" spans="1:59">
      <c r="A819">
        <v>818</v>
      </c>
      <c r="E819">
        <v>9795.2054794520554</v>
      </c>
      <c r="K819">
        <v>2369.4811083546128</v>
      </c>
      <c r="L819">
        <v>2470.7861083546131</v>
      </c>
      <c r="M819">
        <v>2572.0911083546134</v>
      </c>
      <c r="N819">
        <v>2673.3961083546137</v>
      </c>
      <c r="O819">
        <v>2774.701108354614</v>
      </c>
      <c r="Q819">
        <v>27528.761825451431</v>
      </c>
      <c r="R819">
        <v>26785.029230687163</v>
      </c>
      <c r="S819">
        <v>26041.296635922896</v>
      </c>
      <c r="T819">
        <v>25297.564041158628</v>
      </c>
      <c r="U819">
        <v>24553.831446394361</v>
      </c>
      <c r="W819">
        <v>0</v>
      </c>
      <c r="AB819">
        <v>1</v>
      </c>
      <c r="AC819">
        <v>1</v>
      </c>
      <c r="AD819">
        <v>1</v>
      </c>
      <c r="AE819">
        <v>1</v>
      </c>
      <c r="AF819">
        <v>1</v>
      </c>
      <c r="AL819">
        <v>7.041893</v>
      </c>
      <c r="AM819" s="5">
        <v>8.8932971954345703</v>
      </c>
      <c r="AN819">
        <v>570.77625570776252</v>
      </c>
      <c r="AO819">
        <f t="shared" si="12"/>
        <v>26826.48401826484</v>
      </c>
      <c r="AP819">
        <v>684.93150684931504</v>
      </c>
      <c r="AQ819">
        <v>0.10079200000000001</v>
      </c>
      <c r="AR819">
        <v>9.2122099999999998E-2</v>
      </c>
      <c r="AS819">
        <v>8.6027900000000004E-2</v>
      </c>
      <c r="AT819">
        <v>8.1751499999999991E-2</v>
      </c>
      <c r="AU819">
        <v>6.5043799999999999E-2</v>
      </c>
      <c r="AW819">
        <v>0.10079200000000001</v>
      </c>
      <c r="AX819">
        <v>9.2122099999999998E-2</v>
      </c>
      <c r="AY819">
        <v>8.6027900000000004E-2</v>
      </c>
      <c r="AZ819">
        <v>8.1751499999999991E-2</v>
      </c>
      <c r="BA819">
        <v>6.5043799999999999E-2</v>
      </c>
      <c r="BC819" s="52">
        <v>100000</v>
      </c>
      <c r="BD819" s="52">
        <v>100000</v>
      </c>
      <c r="BE819">
        <v>0</v>
      </c>
      <c r="BF819">
        <v>0</v>
      </c>
      <c r="BG819">
        <v>0</v>
      </c>
    </row>
    <row r="820" spans="1:59">
      <c r="A820">
        <v>819</v>
      </c>
      <c r="E820">
        <v>9795.2054794520554</v>
      </c>
      <c r="K820">
        <v>1791.2768359401146</v>
      </c>
      <c r="L820">
        <v>1838.9593359401147</v>
      </c>
      <c r="M820">
        <v>1886.6418359401146</v>
      </c>
      <c r="N820">
        <v>1934.3243359401145</v>
      </c>
      <c r="O820">
        <v>1982.0068359401143</v>
      </c>
      <c r="Q820">
        <v>27958.465292485111</v>
      </c>
      <c r="R820">
        <v>27203.123586005484</v>
      </c>
      <c r="S820">
        <v>26447.781879525857</v>
      </c>
      <c r="T820">
        <v>25692.44017304623</v>
      </c>
      <c r="U820">
        <v>24937.098466566604</v>
      </c>
      <c r="W820">
        <v>0</v>
      </c>
      <c r="AB820">
        <v>1</v>
      </c>
      <c r="AC820">
        <v>1</v>
      </c>
      <c r="AD820">
        <v>1</v>
      </c>
      <c r="AE820">
        <v>1</v>
      </c>
      <c r="AF820">
        <v>1</v>
      </c>
      <c r="AL820">
        <v>5.8124390000000004</v>
      </c>
      <c r="AM820" s="5">
        <v>6.9949688911437988</v>
      </c>
      <c r="AN820">
        <v>570.77625570776252</v>
      </c>
      <c r="AO820">
        <f t="shared" si="12"/>
        <v>26826.48401826484</v>
      </c>
      <c r="AP820">
        <v>684.93150684931504</v>
      </c>
      <c r="AQ820">
        <v>0.100672</v>
      </c>
      <c r="AR820">
        <v>9.1827500000000006E-2</v>
      </c>
      <c r="AS820">
        <v>8.6171700000000004E-2</v>
      </c>
      <c r="AT820">
        <v>8.1401600000000005E-2</v>
      </c>
      <c r="AU820">
        <v>6.4758999999999997E-2</v>
      </c>
      <c r="AW820">
        <v>0.100672</v>
      </c>
      <c r="AX820">
        <v>9.1827499999999992E-2</v>
      </c>
      <c r="AY820">
        <v>8.6171700000000004E-2</v>
      </c>
      <c r="AZ820">
        <v>8.1401600000000005E-2</v>
      </c>
      <c r="BA820">
        <v>6.4758999999999997E-2</v>
      </c>
      <c r="BC820" s="52">
        <v>100000</v>
      </c>
      <c r="BD820" s="52">
        <v>100000</v>
      </c>
      <c r="BE820">
        <v>0</v>
      </c>
      <c r="BF820">
        <v>0</v>
      </c>
      <c r="BG820">
        <v>0</v>
      </c>
    </row>
    <row r="821" spans="1:59">
      <c r="A821">
        <v>820</v>
      </c>
      <c r="E821">
        <v>9795.2054794520554</v>
      </c>
      <c r="K821">
        <v>1677.9487985468731</v>
      </c>
      <c r="L821">
        <v>1718.5087985468731</v>
      </c>
      <c r="M821">
        <v>1759.068798546873</v>
      </c>
      <c r="N821">
        <v>1799.628798546873</v>
      </c>
      <c r="O821">
        <v>1840.1887985468729</v>
      </c>
      <c r="Q821">
        <v>30372.017949122139</v>
      </c>
      <c r="R821">
        <v>29551.470339735068</v>
      </c>
      <c r="S821">
        <v>28730.922730347997</v>
      </c>
      <c r="T821">
        <v>27910.375120960925</v>
      </c>
      <c r="U821">
        <v>27089.827511573854</v>
      </c>
      <c r="W821">
        <v>0</v>
      </c>
      <c r="AB821">
        <v>1</v>
      </c>
      <c r="AC821">
        <v>1</v>
      </c>
      <c r="AD821">
        <v>1</v>
      </c>
      <c r="AE821">
        <v>1</v>
      </c>
      <c r="AF821">
        <v>1</v>
      </c>
      <c r="AL821">
        <v>4.0221989999999996</v>
      </c>
      <c r="AM821" s="5">
        <v>6.0131897926330566</v>
      </c>
      <c r="AN821">
        <v>570.77625570776252</v>
      </c>
      <c r="AO821">
        <f t="shared" si="12"/>
        <v>26826.48401826484</v>
      </c>
      <c r="AP821">
        <v>684.93150684931504</v>
      </c>
      <c r="AQ821">
        <v>9.6853999999999996E-2</v>
      </c>
      <c r="AR821">
        <v>8.8211499999999998E-2</v>
      </c>
      <c r="AS821">
        <v>8.1679199999999993E-2</v>
      </c>
      <c r="AT821">
        <v>7.7351000000000003E-2</v>
      </c>
      <c r="AU821">
        <v>6.3394500000000006E-2</v>
      </c>
      <c r="AW821">
        <v>9.6853999999999982E-2</v>
      </c>
      <c r="AX821">
        <v>8.8211499999999984E-2</v>
      </c>
      <c r="AY821">
        <v>8.1679199999999993E-2</v>
      </c>
      <c r="AZ821">
        <v>7.7350999999999989E-2</v>
      </c>
      <c r="BA821">
        <v>6.3394500000000006E-2</v>
      </c>
      <c r="BC821" s="52">
        <v>100000</v>
      </c>
      <c r="BD821" s="52">
        <v>100000</v>
      </c>
      <c r="BE821">
        <v>0</v>
      </c>
      <c r="BF821">
        <v>0</v>
      </c>
      <c r="BG821">
        <v>0</v>
      </c>
    </row>
    <row r="822" spans="1:59">
      <c r="A822">
        <v>821</v>
      </c>
      <c r="E822">
        <v>9795.2054794520554</v>
      </c>
      <c r="K822">
        <v>1894.1971964298953</v>
      </c>
      <c r="L822">
        <v>1934.7571964298952</v>
      </c>
      <c r="M822">
        <v>1975.3171964298951</v>
      </c>
      <c r="N822">
        <v>2015.8771964298951</v>
      </c>
      <c r="O822">
        <v>2056.4371964298953</v>
      </c>
      <c r="Q822">
        <v>35747.309479808508</v>
      </c>
      <c r="R822">
        <v>34781.539956199944</v>
      </c>
      <c r="S822">
        <v>33815.77043259138</v>
      </c>
      <c r="T822">
        <v>32850.000908982816</v>
      </c>
      <c r="U822">
        <v>31884.231385374253</v>
      </c>
      <c r="W822">
        <v>0</v>
      </c>
      <c r="AB822">
        <v>1</v>
      </c>
      <c r="AC822">
        <v>1</v>
      </c>
      <c r="AD822">
        <v>1</v>
      </c>
      <c r="AE822">
        <v>1</v>
      </c>
      <c r="AF822">
        <v>1</v>
      </c>
      <c r="AL822">
        <v>4.1157839999999997</v>
      </c>
      <c r="AM822" s="5">
        <v>6.5084676742553711</v>
      </c>
      <c r="AN822">
        <v>570.77625570776252</v>
      </c>
      <c r="AO822">
        <f t="shared" si="12"/>
        <v>26826.48401826484</v>
      </c>
      <c r="AP822">
        <v>684.93150684931504</v>
      </c>
      <c r="AQ822">
        <v>9.8177400000000012E-2</v>
      </c>
      <c r="AR822">
        <v>8.83467E-2</v>
      </c>
      <c r="AS822">
        <v>8.1834500000000004E-2</v>
      </c>
      <c r="AT822">
        <v>7.6600800000000011E-2</v>
      </c>
      <c r="AU822">
        <v>6.3152600000000003E-2</v>
      </c>
      <c r="AW822">
        <v>9.8177400000000012E-2</v>
      </c>
      <c r="AX822">
        <v>8.8346699999999986E-2</v>
      </c>
      <c r="AY822">
        <v>8.1834500000000018E-2</v>
      </c>
      <c r="AZ822">
        <v>7.6600800000000011E-2</v>
      </c>
      <c r="BA822">
        <v>6.3152600000000003E-2</v>
      </c>
      <c r="BC822" s="52">
        <v>100000</v>
      </c>
      <c r="BD822" s="52">
        <v>100000</v>
      </c>
      <c r="BE822">
        <v>0</v>
      </c>
      <c r="BF822">
        <v>0</v>
      </c>
      <c r="BG822">
        <v>0</v>
      </c>
    </row>
    <row r="823" spans="1:59">
      <c r="A823">
        <v>822</v>
      </c>
      <c r="E823">
        <v>9795.2054794520554</v>
      </c>
      <c r="K823">
        <v>2764.9728306861293</v>
      </c>
      <c r="L823">
        <v>2807.3203306861292</v>
      </c>
      <c r="M823">
        <v>2849.667830686129</v>
      </c>
      <c r="N823">
        <v>2892.0153306861289</v>
      </c>
      <c r="O823">
        <v>2934.3628306861287</v>
      </c>
      <c r="Q823">
        <v>52443.401585166313</v>
      </c>
      <c r="R823">
        <v>51026.560999453621</v>
      </c>
      <c r="S823">
        <v>49609.720413740928</v>
      </c>
      <c r="T823">
        <v>48192.879828028235</v>
      </c>
      <c r="U823">
        <v>46776.039242315543</v>
      </c>
      <c r="W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L823">
        <v>4.3304010000000002</v>
      </c>
      <c r="AM823" s="5">
        <v>5.8672494888305664</v>
      </c>
      <c r="AN823">
        <v>570.77625570776252</v>
      </c>
      <c r="AO823">
        <f t="shared" si="12"/>
        <v>26826.48401826484</v>
      </c>
      <c r="AP823">
        <v>684.93150684931504</v>
      </c>
      <c r="AQ823">
        <v>9.966549999999999E-2</v>
      </c>
      <c r="AR823">
        <v>8.93119E-2</v>
      </c>
      <c r="AS823">
        <v>8.2181299999999999E-2</v>
      </c>
      <c r="AT823">
        <v>7.7757999999999994E-2</v>
      </c>
      <c r="AU823">
        <v>6.3715499999999994E-2</v>
      </c>
      <c r="AW823">
        <v>9.9665500000000004E-2</v>
      </c>
      <c r="AX823">
        <v>8.9311899999999986E-2</v>
      </c>
      <c r="AY823">
        <v>8.2181299999999999E-2</v>
      </c>
      <c r="AZ823">
        <v>7.775799999999998E-2</v>
      </c>
      <c r="BA823">
        <v>6.3715499999999994E-2</v>
      </c>
      <c r="BC823" s="52">
        <v>100000</v>
      </c>
      <c r="BD823" s="52">
        <v>100000</v>
      </c>
      <c r="BE823">
        <v>0</v>
      </c>
      <c r="BF823">
        <v>0</v>
      </c>
      <c r="BG823">
        <v>0</v>
      </c>
    </row>
    <row r="824" spans="1:59">
      <c r="A824">
        <v>823</v>
      </c>
      <c r="E824">
        <v>9795.2054794520554</v>
      </c>
      <c r="K824">
        <v>4338.8448601983928</v>
      </c>
      <c r="L824">
        <v>4380.229860198393</v>
      </c>
      <c r="M824">
        <v>4421.6148601983932</v>
      </c>
      <c r="N824">
        <v>4462.9998601983934</v>
      </c>
      <c r="O824">
        <v>4504.3848601983937</v>
      </c>
      <c r="Q824">
        <v>62195.52669878913</v>
      </c>
      <c r="R824">
        <v>60515.217179095009</v>
      </c>
      <c r="S824">
        <v>58834.907659400887</v>
      </c>
      <c r="T824">
        <v>57154.598139706766</v>
      </c>
      <c r="U824">
        <v>55474.288620012645</v>
      </c>
      <c r="W824">
        <v>0</v>
      </c>
      <c r="AB824">
        <v>1</v>
      </c>
      <c r="AC824">
        <v>1</v>
      </c>
      <c r="AD824">
        <v>1</v>
      </c>
      <c r="AE824">
        <v>1</v>
      </c>
      <c r="AF824">
        <v>1</v>
      </c>
      <c r="AL824">
        <v>3.8620741000000001</v>
      </c>
      <c r="AM824" s="5">
        <v>7.6133413314819336</v>
      </c>
      <c r="AN824">
        <v>570.77625570776252</v>
      </c>
      <c r="AO824">
        <f t="shared" si="12"/>
        <v>26826.48401826484</v>
      </c>
      <c r="AP824">
        <v>684.93150684931504</v>
      </c>
      <c r="AQ824">
        <v>0.10202599999999999</v>
      </c>
      <c r="AR824">
        <v>9.2466999999999994E-2</v>
      </c>
      <c r="AS824">
        <v>8.4993200000000005E-2</v>
      </c>
      <c r="AT824">
        <v>7.9965900000000006E-2</v>
      </c>
      <c r="AU824">
        <v>6.5364800000000001E-2</v>
      </c>
      <c r="AW824">
        <v>0.10202599999999999</v>
      </c>
      <c r="AX824">
        <v>9.2467000000000008E-2</v>
      </c>
      <c r="AY824">
        <v>8.4993200000000005E-2</v>
      </c>
      <c r="AZ824">
        <v>7.996590000000002E-2</v>
      </c>
      <c r="BA824">
        <v>6.5364800000000001E-2</v>
      </c>
      <c r="BC824" s="52">
        <v>100000</v>
      </c>
      <c r="BD824" s="52">
        <v>100000</v>
      </c>
      <c r="BE824">
        <v>0</v>
      </c>
      <c r="BF824">
        <v>0</v>
      </c>
      <c r="BG824">
        <v>0</v>
      </c>
    </row>
    <row r="825" spans="1:59">
      <c r="A825">
        <v>824</v>
      </c>
      <c r="E825">
        <v>9795.2054794520554</v>
      </c>
      <c r="K825">
        <v>5674.4967294758835</v>
      </c>
      <c r="L825">
        <v>5715.4692294758834</v>
      </c>
      <c r="M825">
        <v>5756.4417294758832</v>
      </c>
      <c r="N825">
        <v>5797.4142294758831</v>
      </c>
      <c r="O825">
        <v>5838.3867294758829</v>
      </c>
      <c r="Q825">
        <v>58501.02496928953</v>
      </c>
      <c r="R825">
        <v>56920.528199106484</v>
      </c>
      <c r="S825">
        <v>55340.031428923437</v>
      </c>
      <c r="T825">
        <v>53759.534658740391</v>
      </c>
      <c r="U825">
        <v>52179.037888557345</v>
      </c>
      <c r="W825">
        <v>0</v>
      </c>
      <c r="AB825">
        <v>1</v>
      </c>
      <c r="AC825">
        <v>1</v>
      </c>
      <c r="AD825">
        <v>1</v>
      </c>
      <c r="AE825">
        <v>1</v>
      </c>
      <c r="AF825">
        <v>1</v>
      </c>
      <c r="AL825">
        <v>3.3645779999999998</v>
      </c>
      <c r="AM825" s="5">
        <v>7.2106475830078116</v>
      </c>
      <c r="AN825">
        <v>570.77625570776252</v>
      </c>
      <c r="AO825">
        <f t="shared" si="12"/>
        <v>26826.48401826484</v>
      </c>
      <c r="AP825">
        <v>684.93150684931504</v>
      </c>
      <c r="AQ825">
        <v>0.10498200000000001</v>
      </c>
      <c r="AR825">
        <v>9.5352699999999999E-2</v>
      </c>
      <c r="AS825">
        <v>8.8674799999999998E-2</v>
      </c>
      <c r="AT825">
        <v>8.3718899999999999E-2</v>
      </c>
      <c r="AU825">
        <v>6.8191799999999997E-2</v>
      </c>
      <c r="AW825">
        <v>0.10498200000000001</v>
      </c>
      <c r="AX825">
        <v>9.5352699999999999E-2</v>
      </c>
      <c r="AY825">
        <v>8.8674799999999984E-2</v>
      </c>
      <c r="AZ825">
        <v>8.3718899999999999E-2</v>
      </c>
      <c r="BA825">
        <v>6.8191799999999997E-2</v>
      </c>
      <c r="BC825" s="52">
        <v>100000</v>
      </c>
      <c r="BD825" s="52">
        <v>100000</v>
      </c>
      <c r="BE825">
        <v>0</v>
      </c>
      <c r="BF825">
        <v>0</v>
      </c>
      <c r="BG825">
        <v>0</v>
      </c>
    </row>
    <row r="826" spans="1:59">
      <c r="A826">
        <v>825</v>
      </c>
      <c r="E826">
        <v>9795.2054794520554</v>
      </c>
      <c r="K826">
        <v>4804.8775037644791</v>
      </c>
      <c r="L826">
        <v>4855.3650037644793</v>
      </c>
      <c r="M826">
        <v>4905.8525037644795</v>
      </c>
      <c r="N826">
        <v>4956.3400037644797</v>
      </c>
      <c r="O826">
        <v>5006.8275037644798</v>
      </c>
      <c r="Q826">
        <v>55912.849920850967</v>
      </c>
      <c r="R826">
        <v>54402.276752162936</v>
      </c>
      <c r="S826">
        <v>52891.703583474904</v>
      </c>
      <c r="T826">
        <v>51381.130414786872</v>
      </c>
      <c r="U826">
        <v>49870.557246098841</v>
      </c>
      <c r="W826">
        <v>0.22481999999999999</v>
      </c>
      <c r="AB826">
        <v>1</v>
      </c>
      <c r="AC826">
        <v>1</v>
      </c>
      <c r="AD826">
        <v>1</v>
      </c>
      <c r="AE826">
        <v>1</v>
      </c>
      <c r="AF826">
        <v>1</v>
      </c>
      <c r="AL826">
        <v>2.5139632000000001</v>
      </c>
      <c r="AM826" s="5">
        <v>6.0190143585205078</v>
      </c>
      <c r="AN826">
        <v>570.77625570776252</v>
      </c>
      <c r="AO826">
        <f t="shared" si="12"/>
        <v>26826.48401826484</v>
      </c>
      <c r="AP826">
        <v>684.93150684931504</v>
      </c>
      <c r="AQ826">
        <v>0.103078</v>
      </c>
      <c r="AR826">
        <v>8.9852599999999991E-2</v>
      </c>
      <c r="AS826">
        <v>7.9072999999999991E-2</v>
      </c>
      <c r="AT826">
        <v>6.9466700000000006E-2</v>
      </c>
      <c r="AU826">
        <v>5.7299200000000002E-2</v>
      </c>
      <c r="AW826">
        <v>0.10307799999999999</v>
      </c>
      <c r="AX826">
        <v>8.9852599999999991E-2</v>
      </c>
      <c r="AY826">
        <v>7.9072999999999991E-2</v>
      </c>
      <c r="AZ826">
        <v>6.9466700000000006E-2</v>
      </c>
      <c r="BA826">
        <v>5.7299200000000008E-2</v>
      </c>
      <c r="BC826" s="52">
        <v>100000</v>
      </c>
      <c r="BD826" s="52">
        <v>100000</v>
      </c>
      <c r="BE826">
        <v>0</v>
      </c>
      <c r="BF826">
        <v>0</v>
      </c>
      <c r="BG826">
        <v>0</v>
      </c>
    </row>
    <row r="827" spans="1:59">
      <c r="A827">
        <v>826</v>
      </c>
      <c r="E827">
        <v>9795.2054794520554</v>
      </c>
      <c r="K827">
        <v>4261.3654876948494</v>
      </c>
      <c r="L827">
        <v>4335.1179876948499</v>
      </c>
      <c r="M827">
        <v>4408.8704876948505</v>
      </c>
      <c r="N827">
        <v>4482.622987694851</v>
      </c>
      <c r="O827">
        <v>4556.3754876948515</v>
      </c>
      <c r="Q827">
        <v>54278.410457558391</v>
      </c>
      <c r="R827">
        <v>52811.99422990383</v>
      </c>
      <c r="S827">
        <v>51345.578002249269</v>
      </c>
      <c r="T827">
        <v>49879.161774594708</v>
      </c>
      <c r="U827">
        <v>48412.745546940147</v>
      </c>
      <c r="W827">
        <v>0.36573</v>
      </c>
      <c r="AB827">
        <v>1</v>
      </c>
      <c r="AC827">
        <v>1</v>
      </c>
      <c r="AD827">
        <v>1</v>
      </c>
      <c r="AE827">
        <v>1</v>
      </c>
      <c r="AF827">
        <v>1</v>
      </c>
      <c r="AL827">
        <v>2.3961356</v>
      </c>
      <c r="AM827" s="5">
        <v>6.4176945686340332</v>
      </c>
      <c r="AN827">
        <v>570.77625570776252</v>
      </c>
      <c r="AO827">
        <f t="shared" si="12"/>
        <v>26826.48401826484</v>
      </c>
      <c r="AP827">
        <v>684.93150684931504</v>
      </c>
      <c r="AQ827">
        <v>0.100505</v>
      </c>
      <c r="AR827">
        <v>8.5172499999999998E-2</v>
      </c>
      <c r="AS827">
        <v>7.5692599999999999E-2</v>
      </c>
      <c r="AT827">
        <v>6.4936400000000005E-2</v>
      </c>
      <c r="AU827">
        <v>5.4245800000000004E-2</v>
      </c>
      <c r="AW827">
        <v>0.100505</v>
      </c>
      <c r="AX827">
        <v>8.5172499999999998E-2</v>
      </c>
      <c r="AY827">
        <v>7.5692599999999985E-2</v>
      </c>
      <c r="AZ827">
        <v>6.4936400000000005E-2</v>
      </c>
      <c r="BA827">
        <v>5.4245799999999997E-2</v>
      </c>
      <c r="BC827" s="52">
        <v>100000</v>
      </c>
      <c r="BD827" s="52">
        <v>100000</v>
      </c>
      <c r="BE827">
        <v>0</v>
      </c>
      <c r="BF827">
        <v>0</v>
      </c>
      <c r="BG827">
        <v>0</v>
      </c>
    </row>
    <row r="828" spans="1:59">
      <c r="A828">
        <v>827</v>
      </c>
      <c r="E828">
        <v>9795.2054794520554</v>
      </c>
      <c r="K828">
        <v>4337.6884516535638</v>
      </c>
      <c r="L828">
        <v>4444.2184516535635</v>
      </c>
      <c r="M828">
        <v>4550.7484516535633</v>
      </c>
      <c r="N828">
        <v>4657.278451653563</v>
      </c>
      <c r="O828">
        <v>4763.8084516535628</v>
      </c>
      <c r="Q828">
        <v>52352.823712791447</v>
      </c>
      <c r="R828">
        <v>50938.430225805292</v>
      </c>
      <c r="S828">
        <v>49524.036738819137</v>
      </c>
      <c r="T828">
        <v>48109.643251832982</v>
      </c>
      <c r="U828">
        <v>46695.249764846827</v>
      </c>
      <c r="W828">
        <v>0.43958999999999998</v>
      </c>
      <c r="AB828">
        <v>1</v>
      </c>
      <c r="AC828">
        <v>1</v>
      </c>
      <c r="AD828">
        <v>1</v>
      </c>
      <c r="AE828">
        <v>1</v>
      </c>
      <c r="AF828">
        <v>1</v>
      </c>
      <c r="AL828">
        <v>3.1197227999999999</v>
      </c>
      <c r="AM828" s="5">
        <v>6.05316162109375</v>
      </c>
      <c r="AN828">
        <v>570.77625570776252</v>
      </c>
      <c r="AO828">
        <f t="shared" si="12"/>
        <v>26826.48401826484</v>
      </c>
      <c r="AP828">
        <v>684.93150684931504</v>
      </c>
      <c r="AQ828">
        <v>9.9468999999999988E-2</v>
      </c>
      <c r="AR828">
        <v>8.4747799999999998E-2</v>
      </c>
      <c r="AS828">
        <v>7.46058E-2</v>
      </c>
      <c r="AT828">
        <v>6.44705E-2</v>
      </c>
      <c r="AU828">
        <v>5.3768300000000005E-2</v>
      </c>
      <c r="AW828">
        <v>9.9468999999999988E-2</v>
      </c>
      <c r="AX828">
        <v>8.4747799999999998E-2</v>
      </c>
      <c r="AY828">
        <v>7.46058E-2</v>
      </c>
      <c r="AZ828">
        <v>6.44705E-2</v>
      </c>
      <c r="BA828">
        <v>5.3768300000000005E-2</v>
      </c>
      <c r="BC828" s="52">
        <v>100000</v>
      </c>
      <c r="BD828" s="52">
        <v>100000</v>
      </c>
      <c r="BE828">
        <v>0</v>
      </c>
      <c r="BF828">
        <v>0</v>
      </c>
      <c r="BG828">
        <v>0</v>
      </c>
    </row>
    <row r="829" spans="1:59">
      <c r="A829">
        <v>828</v>
      </c>
      <c r="E829">
        <v>9795.2054794520554</v>
      </c>
      <c r="K829">
        <v>5015.3438589233556</v>
      </c>
      <c r="L829">
        <v>5181.4371922566888</v>
      </c>
      <c r="M829">
        <v>5347.5305255900221</v>
      </c>
      <c r="N829">
        <v>5513.6238589233553</v>
      </c>
      <c r="O829">
        <v>5679.7171922566886</v>
      </c>
      <c r="Q829">
        <v>50150.12459690588</v>
      </c>
      <c r="R829">
        <v>48795.240474748978</v>
      </c>
      <c r="S829">
        <v>47440.356352592076</v>
      </c>
      <c r="T829">
        <v>46085.472230435174</v>
      </c>
      <c r="U829">
        <v>44730.588108278273</v>
      </c>
      <c r="W829">
        <v>0.48787999999999998</v>
      </c>
      <c r="AB829">
        <v>1</v>
      </c>
      <c r="AC829">
        <v>1</v>
      </c>
      <c r="AD829">
        <v>1</v>
      </c>
      <c r="AE829">
        <v>1</v>
      </c>
      <c r="AF829">
        <v>1</v>
      </c>
      <c r="AL829">
        <v>3.4763234000000001</v>
      </c>
      <c r="AM829" s="5">
        <v>7.1124558448791504</v>
      </c>
      <c r="AN829">
        <v>570.77625570776252</v>
      </c>
      <c r="AO829">
        <f t="shared" si="12"/>
        <v>26826.48401826484</v>
      </c>
      <c r="AP829">
        <v>684.93150684931504</v>
      </c>
      <c r="AQ829">
        <v>0.100103</v>
      </c>
      <c r="AR829">
        <v>8.5362399999999991E-2</v>
      </c>
      <c r="AS829">
        <v>7.4711100000000003E-2</v>
      </c>
      <c r="AT829">
        <v>6.4475399999999988E-2</v>
      </c>
      <c r="AU829">
        <v>5.4004399999999994E-2</v>
      </c>
      <c r="AW829">
        <v>0.10010299999999998</v>
      </c>
      <c r="AX829">
        <v>8.5362399999999991E-2</v>
      </c>
      <c r="AY829">
        <v>7.4711100000000003E-2</v>
      </c>
      <c r="AZ829">
        <v>6.4475399999999988E-2</v>
      </c>
      <c r="BA829">
        <v>5.4004399999999994E-2</v>
      </c>
      <c r="BC829" s="52">
        <v>100000</v>
      </c>
      <c r="BD829" s="52">
        <v>100000</v>
      </c>
      <c r="BE829">
        <v>0</v>
      </c>
      <c r="BF829">
        <v>0</v>
      </c>
      <c r="BG829">
        <v>0</v>
      </c>
    </row>
    <row r="830" spans="1:59">
      <c r="A830">
        <v>829</v>
      </c>
      <c r="E830">
        <v>9795.2054794520554</v>
      </c>
      <c r="K830">
        <v>4838.413351564519</v>
      </c>
      <c r="L830">
        <v>5048.0933515645193</v>
      </c>
      <c r="M830">
        <v>5257.7733515645195</v>
      </c>
      <c r="N830">
        <v>5467.4533515645198</v>
      </c>
      <c r="O830">
        <v>5677.1333515645201</v>
      </c>
      <c r="Q830">
        <v>49435.312373222827</v>
      </c>
      <c r="R830">
        <v>48099.740022501115</v>
      </c>
      <c r="S830">
        <v>46764.167671779403</v>
      </c>
      <c r="T830">
        <v>45428.595321057692</v>
      </c>
      <c r="U830">
        <v>44093.02297033598</v>
      </c>
      <c r="W830">
        <v>0.70287999999999995</v>
      </c>
      <c r="AB830">
        <v>1</v>
      </c>
      <c r="AC830">
        <v>1</v>
      </c>
      <c r="AD830">
        <v>1</v>
      </c>
      <c r="AE830">
        <v>1</v>
      </c>
      <c r="AF830">
        <v>1</v>
      </c>
      <c r="AL830">
        <v>3.5936054999999998</v>
      </c>
      <c r="AM830" s="5">
        <v>8.1343517303466797</v>
      </c>
      <c r="AN830">
        <v>570.77625570776252</v>
      </c>
      <c r="AO830">
        <f t="shared" si="12"/>
        <v>26826.48401826484</v>
      </c>
      <c r="AP830">
        <v>684.93150684931504</v>
      </c>
      <c r="AQ830">
        <v>0.10061</v>
      </c>
      <c r="AR830">
        <v>8.558629999999999E-2</v>
      </c>
      <c r="AS830">
        <v>7.4768500000000002E-2</v>
      </c>
      <c r="AT830">
        <v>6.4528499999999989E-2</v>
      </c>
      <c r="AU830">
        <v>5.3909699999999998E-2</v>
      </c>
      <c r="AW830">
        <v>0.10061000000000002</v>
      </c>
      <c r="AX830">
        <v>8.558629999999999E-2</v>
      </c>
      <c r="AY830">
        <v>7.4768500000000002E-2</v>
      </c>
      <c r="AZ830">
        <v>6.4528499999999989E-2</v>
      </c>
      <c r="BA830">
        <v>5.3909699999999991E-2</v>
      </c>
      <c r="BC830" s="52">
        <v>100000</v>
      </c>
      <c r="BD830" s="52">
        <v>100000</v>
      </c>
      <c r="BE830">
        <v>0</v>
      </c>
      <c r="BF830">
        <v>0</v>
      </c>
      <c r="BG830">
        <v>0</v>
      </c>
    </row>
    <row r="831" spans="1:59">
      <c r="A831">
        <v>830</v>
      </c>
      <c r="E831">
        <v>9795.2054794520554</v>
      </c>
      <c r="K831">
        <v>4828.005674661058</v>
      </c>
      <c r="L831">
        <v>5101.6748413277246</v>
      </c>
      <c r="M831">
        <v>5375.3440079943912</v>
      </c>
      <c r="N831">
        <v>5649.0131746610577</v>
      </c>
      <c r="O831">
        <v>5922.6823413277243</v>
      </c>
      <c r="Q831">
        <v>48965.462035827702</v>
      </c>
      <c r="R831">
        <v>47642.583427599726</v>
      </c>
      <c r="S831">
        <v>46319.704819371749</v>
      </c>
      <c r="T831">
        <v>44996.826211143773</v>
      </c>
      <c r="U831">
        <v>43673.947602915796</v>
      </c>
      <c r="W831">
        <v>0.65891</v>
      </c>
      <c r="AB831">
        <v>1</v>
      </c>
      <c r="AC831">
        <v>1</v>
      </c>
      <c r="AD831">
        <v>1</v>
      </c>
      <c r="AE831">
        <v>1</v>
      </c>
      <c r="AF831">
        <v>1</v>
      </c>
      <c r="AL831">
        <v>3.7452415999999999</v>
      </c>
      <c r="AM831" s="5">
        <v>8.4278736114501953</v>
      </c>
      <c r="AN831">
        <v>570.77625570776252</v>
      </c>
      <c r="AO831">
        <f t="shared" si="12"/>
        <v>26826.48401826484</v>
      </c>
      <c r="AP831">
        <v>684.93150684931504</v>
      </c>
      <c r="AQ831">
        <v>0.102143</v>
      </c>
      <c r="AR831">
        <v>8.6876400000000006E-2</v>
      </c>
      <c r="AS831">
        <v>7.5750100000000001E-2</v>
      </c>
      <c r="AT831">
        <v>6.4953500000000011E-2</v>
      </c>
      <c r="AU831">
        <v>5.4306800000000002E-2</v>
      </c>
      <c r="AW831">
        <v>0.102143</v>
      </c>
      <c r="AX831">
        <v>8.6876400000000006E-2</v>
      </c>
      <c r="AY831">
        <v>7.5750100000000001E-2</v>
      </c>
      <c r="AZ831">
        <v>6.4953500000000011E-2</v>
      </c>
      <c r="BA831">
        <v>5.4306800000000002E-2</v>
      </c>
      <c r="BC831" s="52">
        <v>100000</v>
      </c>
      <c r="BD831" s="52">
        <v>100000</v>
      </c>
      <c r="BE831">
        <v>0</v>
      </c>
      <c r="BF831">
        <v>0</v>
      </c>
      <c r="BG831">
        <v>0</v>
      </c>
    </row>
    <row r="832" spans="1:59">
      <c r="A832">
        <v>831</v>
      </c>
      <c r="E832">
        <v>9795.2054794520554</v>
      </c>
      <c r="K832">
        <v>4808.3467293989652</v>
      </c>
      <c r="L832">
        <v>5130.0842293989654</v>
      </c>
      <c r="M832">
        <v>5451.8217293989655</v>
      </c>
      <c r="N832">
        <v>5773.5592293989657</v>
      </c>
      <c r="O832">
        <v>6095.2967293989659</v>
      </c>
      <c r="Q832">
        <v>49521.644638770696</v>
      </c>
      <c r="R832">
        <v>48183.739886577139</v>
      </c>
      <c r="S832">
        <v>46845.835134383582</v>
      </c>
      <c r="T832">
        <v>45507.930382190025</v>
      </c>
      <c r="U832">
        <v>44170.025629996468</v>
      </c>
      <c r="W832">
        <v>0.49369999999999997</v>
      </c>
      <c r="AB832">
        <v>1</v>
      </c>
      <c r="AC832">
        <v>1</v>
      </c>
      <c r="AD832">
        <v>1</v>
      </c>
      <c r="AE832">
        <v>1</v>
      </c>
      <c r="AF832">
        <v>1</v>
      </c>
      <c r="AL832">
        <v>4.7585030000000001</v>
      </c>
      <c r="AM832" s="5">
        <v>7.7798418998718262</v>
      </c>
      <c r="AN832">
        <v>570.77625570776252</v>
      </c>
      <c r="AO832">
        <f t="shared" si="12"/>
        <v>26826.48401826484</v>
      </c>
      <c r="AP832">
        <v>684.93150684931504</v>
      </c>
      <c r="AQ832">
        <v>0.103908</v>
      </c>
      <c r="AR832">
        <v>9.2168800000000009E-2</v>
      </c>
      <c r="AS832">
        <v>8.2626599999999994E-2</v>
      </c>
      <c r="AT832">
        <v>6.9289000000000003E-2</v>
      </c>
      <c r="AU832">
        <v>5.72755E-2</v>
      </c>
      <c r="AW832">
        <v>0.10390799999999999</v>
      </c>
      <c r="AX832">
        <v>9.2168800000000009E-2</v>
      </c>
      <c r="AY832">
        <v>8.2626599999999981E-2</v>
      </c>
      <c r="AZ832">
        <v>6.9289000000000003E-2</v>
      </c>
      <c r="BA832">
        <v>5.7275499999999993E-2</v>
      </c>
      <c r="BC832" s="52">
        <v>100000</v>
      </c>
      <c r="BD832" s="52">
        <v>100000</v>
      </c>
      <c r="BE832">
        <v>0</v>
      </c>
      <c r="BF832">
        <v>0</v>
      </c>
      <c r="BG832">
        <v>0</v>
      </c>
    </row>
    <row r="833" spans="1:59">
      <c r="A833">
        <v>832</v>
      </c>
      <c r="E833">
        <v>9795.2054794520554</v>
      </c>
      <c r="K833">
        <v>4521.5574102813753</v>
      </c>
      <c r="L833">
        <v>4944.8207436147086</v>
      </c>
      <c r="M833">
        <v>5368.0840769480419</v>
      </c>
      <c r="N833">
        <v>5791.3474102813752</v>
      </c>
      <c r="O833">
        <v>6214.6107436147086</v>
      </c>
      <c r="Q833">
        <v>50302.71569282093</v>
      </c>
      <c r="R833">
        <v>48943.709083109519</v>
      </c>
      <c r="S833">
        <v>47584.702473398109</v>
      </c>
      <c r="T833">
        <v>46225.695863686698</v>
      </c>
      <c r="U833">
        <v>44866.689253975288</v>
      </c>
      <c r="W833">
        <v>0.31581999999999999</v>
      </c>
      <c r="AB833">
        <v>1</v>
      </c>
      <c r="AC833">
        <v>1</v>
      </c>
      <c r="AD833">
        <v>1</v>
      </c>
      <c r="AE833">
        <v>1</v>
      </c>
      <c r="AF833">
        <v>1</v>
      </c>
      <c r="AL833">
        <v>5.854921</v>
      </c>
      <c r="AM833" s="5">
        <v>7.0842618942260742</v>
      </c>
      <c r="AN833">
        <v>570.77625570776252</v>
      </c>
      <c r="AO833">
        <f t="shared" si="12"/>
        <v>26826.48401826484</v>
      </c>
      <c r="AP833">
        <v>684.93150684931504</v>
      </c>
      <c r="AQ833">
        <v>0.10981399999999999</v>
      </c>
      <c r="AR833">
        <v>0.10255400000000001</v>
      </c>
      <c r="AS833">
        <v>9.3804799999999994E-2</v>
      </c>
      <c r="AT833">
        <v>0.11873</v>
      </c>
      <c r="AU833">
        <v>8.0860299999999996E-2</v>
      </c>
      <c r="AW833">
        <v>0.10981400000000001</v>
      </c>
      <c r="AX833">
        <v>0.10255400000000002</v>
      </c>
      <c r="AY833">
        <v>9.3804800000000008E-2</v>
      </c>
      <c r="AZ833">
        <v>0.11872999999999999</v>
      </c>
      <c r="BA833">
        <v>8.0860299999999982E-2</v>
      </c>
      <c r="BC833" s="52">
        <v>100000</v>
      </c>
      <c r="BD833" s="52">
        <v>100000</v>
      </c>
      <c r="BE833">
        <v>0</v>
      </c>
      <c r="BF833">
        <v>0</v>
      </c>
      <c r="BG833">
        <v>0</v>
      </c>
    </row>
    <row r="834" spans="1:59">
      <c r="A834">
        <v>833</v>
      </c>
      <c r="E834">
        <v>9795.2054794520554</v>
      </c>
      <c r="K834">
        <v>4888.1389189921665</v>
      </c>
      <c r="L834">
        <v>5504.8022523255004</v>
      </c>
      <c r="M834">
        <v>6121.4655856588342</v>
      </c>
      <c r="N834">
        <v>6738.1289189921681</v>
      </c>
      <c r="O834">
        <v>7354.792252325502</v>
      </c>
      <c r="Q834">
        <v>53168.003112378123</v>
      </c>
      <c r="R834">
        <v>51731.586277010843</v>
      </c>
      <c r="S834">
        <v>50295.169441643564</v>
      </c>
      <c r="T834">
        <v>48858.752606276284</v>
      </c>
      <c r="U834">
        <v>47422.335770909005</v>
      </c>
      <c r="W834">
        <v>2.6850000000000002E-2</v>
      </c>
      <c r="AB834">
        <v>1</v>
      </c>
      <c r="AC834">
        <v>1</v>
      </c>
      <c r="AD834">
        <v>1</v>
      </c>
      <c r="AE834">
        <v>1</v>
      </c>
      <c r="AF834">
        <v>1</v>
      </c>
      <c r="AL834">
        <v>5.9267845000000001</v>
      </c>
      <c r="AM834" s="5">
        <v>7.2851123809814453</v>
      </c>
      <c r="AN834">
        <v>570.77625570776252</v>
      </c>
      <c r="AO834">
        <f t="shared" si="12"/>
        <v>26826.48401826484</v>
      </c>
      <c r="AP834">
        <v>684.93150684931504</v>
      </c>
      <c r="AQ834">
        <v>0.113055</v>
      </c>
      <c r="AR834">
        <v>0.115568</v>
      </c>
      <c r="AS834">
        <v>9.88314E-2</v>
      </c>
      <c r="AT834">
        <v>0.13355500000000001</v>
      </c>
      <c r="AU834">
        <v>9.2658100000000007E-2</v>
      </c>
      <c r="AW834">
        <v>0.113055</v>
      </c>
      <c r="AX834">
        <v>0.11556799999999999</v>
      </c>
      <c r="AY834">
        <v>9.88314E-2</v>
      </c>
      <c r="AZ834">
        <v>0.13355500000000003</v>
      </c>
      <c r="BA834">
        <v>9.2658100000000007E-2</v>
      </c>
      <c r="BC834" s="52">
        <v>100000</v>
      </c>
      <c r="BD834" s="52">
        <v>100000</v>
      </c>
      <c r="BE834">
        <v>0</v>
      </c>
      <c r="BF834">
        <v>0</v>
      </c>
      <c r="BG834">
        <v>0</v>
      </c>
    </row>
    <row r="835" spans="1:59">
      <c r="A835">
        <v>834</v>
      </c>
      <c r="E835">
        <v>9795.2054794520554</v>
      </c>
      <c r="K835">
        <v>6662.0696267598451</v>
      </c>
      <c r="L835">
        <v>7445.7887934265118</v>
      </c>
      <c r="M835">
        <v>8229.5079600931786</v>
      </c>
      <c r="N835">
        <v>9013.2271267598444</v>
      </c>
      <c r="O835">
        <v>9796.9462934265102</v>
      </c>
      <c r="Q835">
        <v>55252.219477885097</v>
      </c>
      <c r="R835">
        <v>53759.494274379802</v>
      </c>
      <c r="S835">
        <v>52266.769070874507</v>
      </c>
      <c r="T835">
        <v>50774.043867369212</v>
      </c>
      <c r="U835">
        <v>49281.318663863916</v>
      </c>
      <c r="W835">
        <v>0</v>
      </c>
      <c r="AB835">
        <v>1</v>
      </c>
      <c r="AC835">
        <v>1</v>
      </c>
      <c r="AD835">
        <v>1</v>
      </c>
      <c r="AE835">
        <v>1</v>
      </c>
      <c r="AF835">
        <v>1</v>
      </c>
      <c r="AL835">
        <v>5.0409800000000002</v>
      </c>
      <c r="AM835" s="5">
        <v>7.3573331832885742</v>
      </c>
      <c r="AN835">
        <v>570.77625570776252</v>
      </c>
      <c r="AO835">
        <f t="shared" ref="AO835:AO898" si="13">235000000/8760</f>
        <v>26826.48401826484</v>
      </c>
      <c r="AP835">
        <v>684.93150684931504</v>
      </c>
      <c r="AQ835">
        <v>0.113578</v>
      </c>
      <c r="AR835">
        <v>0.11580700000000001</v>
      </c>
      <c r="AS835">
        <v>9.9346599999999993E-2</v>
      </c>
      <c r="AT835">
        <v>0.13442699999999999</v>
      </c>
      <c r="AU835">
        <v>9.2657100000000006E-2</v>
      </c>
      <c r="AW835">
        <v>0.113578</v>
      </c>
      <c r="AX835">
        <v>0.11580700000000001</v>
      </c>
      <c r="AY835">
        <v>9.9346599999999993E-2</v>
      </c>
      <c r="AZ835">
        <v>0.13442700000000002</v>
      </c>
      <c r="BA835">
        <v>9.2657100000000006E-2</v>
      </c>
      <c r="BC835" s="52">
        <v>100000</v>
      </c>
      <c r="BD835" s="52">
        <v>100000</v>
      </c>
      <c r="BE835">
        <v>0</v>
      </c>
      <c r="BF835">
        <v>0</v>
      </c>
      <c r="BG835">
        <v>0</v>
      </c>
    </row>
    <row r="836" spans="1:59">
      <c r="A836">
        <v>835</v>
      </c>
      <c r="E836">
        <v>9795.2054794520554</v>
      </c>
      <c r="K836">
        <v>7798.8192263267492</v>
      </c>
      <c r="L836">
        <v>8601.7875596600825</v>
      </c>
      <c r="M836">
        <v>9404.7558929934148</v>
      </c>
      <c r="N836">
        <v>10207.724226326747</v>
      </c>
      <c r="O836">
        <v>11010.692559660079</v>
      </c>
      <c r="Q836">
        <v>56137.73837195817</v>
      </c>
      <c r="R836">
        <v>54621.089489717866</v>
      </c>
      <c r="S836">
        <v>53104.440607477562</v>
      </c>
      <c r="T836">
        <v>51587.791725237257</v>
      </c>
      <c r="U836">
        <v>50071.142842996953</v>
      </c>
      <c r="W836">
        <v>0</v>
      </c>
      <c r="AB836">
        <v>1</v>
      </c>
      <c r="AC836">
        <v>1</v>
      </c>
      <c r="AD836">
        <v>1</v>
      </c>
      <c r="AE836">
        <v>1</v>
      </c>
      <c r="AF836">
        <v>1</v>
      </c>
      <c r="AL836">
        <v>3.401904</v>
      </c>
      <c r="AM836" s="5">
        <v>7.103452205657959</v>
      </c>
      <c r="AN836">
        <v>570.77625570776252</v>
      </c>
      <c r="AO836">
        <f t="shared" si="13"/>
        <v>26826.48401826484</v>
      </c>
      <c r="AP836">
        <v>684.93150684931504</v>
      </c>
      <c r="AQ836">
        <v>0.113583</v>
      </c>
      <c r="AR836">
        <v>0.11085100000000001</v>
      </c>
      <c r="AS836">
        <v>9.8043400000000003E-2</v>
      </c>
      <c r="AT836">
        <v>0.128303</v>
      </c>
      <c r="AU836">
        <v>9.14108E-2</v>
      </c>
      <c r="AW836">
        <v>0.113583</v>
      </c>
      <c r="AX836">
        <v>0.11085100000000002</v>
      </c>
      <c r="AY836">
        <v>9.8043399999999989E-2</v>
      </c>
      <c r="AZ836">
        <v>0.128303</v>
      </c>
      <c r="BA836">
        <v>9.14108E-2</v>
      </c>
      <c r="BC836" s="52">
        <v>100000</v>
      </c>
      <c r="BD836" s="52">
        <v>100000</v>
      </c>
      <c r="BE836">
        <v>0</v>
      </c>
      <c r="BF836">
        <v>0</v>
      </c>
      <c r="BG836">
        <v>0</v>
      </c>
    </row>
    <row r="837" spans="1:59">
      <c r="A837">
        <v>836</v>
      </c>
      <c r="E837">
        <v>9795.2054794520554</v>
      </c>
      <c r="K837">
        <v>8186.2160888444623</v>
      </c>
      <c r="L837">
        <v>8938.4210888444632</v>
      </c>
      <c r="M837">
        <v>9690.6260888444631</v>
      </c>
      <c r="N837">
        <v>10442.831088844463</v>
      </c>
      <c r="O837">
        <v>11195.036088844463</v>
      </c>
      <c r="Q837">
        <v>56137.73837195817</v>
      </c>
      <c r="R837">
        <v>54621.089489717866</v>
      </c>
      <c r="S837">
        <v>53104.440607477562</v>
      </c>
      <c r="T837">
        <v>51587.791725237257</v>
      </c>
      <c r="U837">
        <v>50071.142842996953</v>
      </c>
      <c r="W837">
        <v>0</v>
      </c>
      <c r="AB837">
        <v>1</v>
      </c>
      <c r="AC837">
        <v>1</v>
      </c>
      <c r="AD837">
        <v>1</v>
      </c>
      <c r="AE837">
        <v>1</v>
      </c>
      <c r="AF837">
        <v>1</v>
      </c>
      <c r="AL837">
        <v>2.0983312000000001</v>
      </c>
      <c r="AM837" s="5">
        <v>7.2711734771728516</v>
      </c>
      <c r="AN837">
        <v>570.77625570776252</v>
      </c>
      <c r="AO837">
        <f t="shared" si="13"/>
        <v>26826.48401826484</v>
      </c>
      <c r="AP837">
        <v>684.93150684931504</v>
      </c>
      <c r="AQ837">
        <v>0.112493</v>
      </c>
      <c r="AR837">
        <v>0.106798</v>
      </c>
      <c r="AS837">
        <v>9.5956199999999992E-2</v>
      </c>
      <c r="AT837">
        <v>0.12325899999999999</v>
      </c>
      <c r="AU837">
        <v>8.1061499999999995E-2</v>
      </c>
      <c r="AW837">
        <v>0.112493</v>
      </c>
      <c r="AX837">
        <v>0.10679799999999999</v>
      </c>
      <c r="AY837">
        <v>9.5956199999999978E-2</v>
      </c>
      <c r="AZ837">
        <v>0.12325899999999999</v>
      </c>
      <c r="BA837">
        <v>8.1061499999999995E-2</v>
      </c>
      <c r="BC837" s="52">
        <v>100000</v>
      </c>
      <c r="BD837" s="52">
        <v>100000</v>
      </c>
      <c r="BE837">
        <v>0</v>
      </c>
      <c r="BF837">
        <v>0</v>
      </c>
      <c r="BG837">
        <v>0</v>
      </c>
    </row>
    <row r="838" spans="1:59">
      <c r="A838">
        <v>837</v>
      </c>
      <c r="E838">
        <v>9795.2054794520554</v>
      </c>
      <c r="K838">
        <v>7263.4020700709234</v>
      </c>
      <c r="L838">
        <v>7886.197903404257</v>
      </c>
      <c r="M838">
        <v>8508.9937367375896</v>
      </c>
      <c r="N838">
        <v>9131.7895700709232</v>
      </c>
      <c r="O838">
        <v>9754.5854034042568</v>
      </c>
      <c r="Q838">
        <v>54569.557739032753</v>
      </c>
      <c r="R838">
        <v>53095.275711743263</v>
      </c>
      <c r="S838">
        <v>51620.993684453773</v>
      </c>
      <c r="T838">
        <v>50146.711657164284</v>
      </c>
      <c r="U838">
        <v>48672.429629874794</v>
      </c>
      <c r="W838">
        <v>0</v>
      </c>
      <c r="AB838">
        <v>1</v>
      </c>
      <c r="AC838">
        <v>1</v>
      </c>
      <c r="AD838">
        <v>1</v>
      </c>
      <c r="AE838">
        <v>1</v>
      </c>
      <c r="AF838">
        <v>1</v>
      </c>
      <c r="AL838">
        <v>2.0806640000000001</v>
      </c>
      <c r="AM838" s="5">
        <v>7.0478472709655762</v>
      </c>
      <c r="AN838">
        <v>570.77625570776252</v>
      </c>
      <c r="AO838">
        <f t="shared" si="13"/>
        <v>26826.48401826484</v>
      </c>
      <c r="AP838">
        <v>684.93150684931504</v>
      </c>
      <c r="AQ838">
        <v>0.107886</v>
      </c>
      <c r="AR838">
        <v>0.101838</v>
      </c>
      <c r="AS838">
        <v>9.242199999999999E-2</v>
      </c>
      <c r="AT838">
        <v>0.105923</v>
      </c>
      <c r="AU838">
        <v>7.5841399999999989E-2</v>
      </c>
      <c r="AW838">
        <v>0.107886</v>
      </c>
      <c r="AX838">
        <v>0.101838</v>
      </c>
      <c r="AY838">
        <v>9.242199999999999E-2</v>
      </c>
      <c r="AZ838">
        <v>0.105923</v>
      </c>
      <c r="BA838">
        <v>7.5841399999999989E-2</v>
      </c>
      <c r="BC838" s="52">
        <v>100000</v>
      </c>
      <c r="BD838" s="52">
        <v>100000</v>
      </c>
      <c r="BE838">
        <v>0</v>
      </c>
      <c r="BF838">
        <v>0</v>
      </c>
      <c r="BG838">
        <v>0</v>
      </c>
    </row>
    <row r="839" spans="1:59">
      <c r="A839">
        <v>838</v>
      </c>
      <c r="E839">
        <v>9795.2054794520554</v>
      </c>
      <c r="K839">
        <v>6169.4395866626946</v>
      </c>
      <c r="L839">
        <v>6718.1804199960279</v>
      </c>
      <c r="M839">
        <v>7266.9212533293612</v>
      </c>
      <c r="N839">
        <v>7815.6620866626945</v>
      </c>
      <c r="O839">
        <v>8364.4029199960278</v>
      </c>
      <c r="Q839">
        <v>49389.12697803638</v>
      </c>
      <c r="R839">
        <v>48054.802398008149</v>
      </c>
      <c r="S839">
        <v>46720.477817979918</v>
      </c>
      <c r="T839">
        <v>45386.153237951687</v>
      </c>
      <c r="U839">
        <v>44051.828657923455</v>
      </c>
      <c r="W839">
        <v>0</v>
      </c>
      <c r="AB839">
        <v>1</v>
      </c>
      <c r="AC839">
        <v>1</v>
      </c>
      <c r="AD839">
        <v>1</v>
      </c>
      <c r="AE839">
        <v>1</v>
      </c>
      <c r="AF839">
        <v>1</v>
      </c>
      <c r="AL839">
        <v>2.0998948</v>
      </c>
      <c r="AM839" s="5">
        <v>8.0566520690917969</v>
      </c>
      <c r="AN839">
        <v>570.77625570776252</v>
      </c>
      <c r="AO839">
        <f t="shared" si="13"/>
        <v>26826.48401826484</v>
      </c>
      <c r="AP839">
        <v>684.93150684931504</v>
      </c>
      <c r="AQ839">
        <v>0.10491800000000001</v>
      </c>
      <c r="AR839">
        <v>9.3525000000000011E-2</v>
      </c>
      <c r="AS839">
        <v>8.6505899999999997E-2</v>
      </c>
      <c r="AT839">
        <v>8.8364800000000007E-2</v>
      </c>
      <c r="AU839">
        <v>6.7346400000000001E-2</v>
      </c>
      <c r="AW839">
        <v>0.104918</v>
      </c>
      <c r="AX839">
        <v>9.3525000000000011E-2</v>
      </c>
      <c r="AY839">
        <v>8.6505900000000011E-2</v>
      </c>
      <c r="AZ839">
        <v>8.8364800000000007E-2</v>
      </c>
      <c r="BA839">
        <v>6.7346400000000001E-2</v>
      </c>
      <c r="BC839" s="52">
        <v>100000</v>
      </c>
      <c r="BD839" s="52">
        <v>100000</v>
      </c>
      <c r="BE839">
        <v>0</v>
      </c>
      <c r="BF839">
        <v>0</v>
      </c>
      <c r="BG839">
        <v>0</v>
      </c>
    </row>
    <row r="840" spans="1:59">
      <c r="A840">
        <v>839</v>
      </c>
      <c r="E840">
        <v>9795.2054794520554</v>
      </c>
      <c r="K840">
        <v>5924.2809751589457</v>
      </c>
      <c r="L840">
        <v>6371.9634751589456</v>
      </c>
      <c r="M840">
        <v>6819.6459751589455</v>
      </c>
      <c r="N840">
        <v>7267.3284751589454</v>
      </c>
      <c r="O840">
        <v>7715.0109751589453</v>
      </c>
      <c r="Q840">
        <v>38496.236952400592</v>
      </c>
      <c r="R840">
        <v>37456.200851200054</v>
      </c>
      <c r="S840">
        <v>36416.164749999516</v>
      </c>
      <c r="T840">
        <v>35376.128648798978</v>
      </c>
      <c r="U840">
        <v>34336.09254759844</v>
      </c>
      <c r="W840">
        <v>0</v>
      </c>
      <c r="AB840">
        <v>1</v>
      </c>
      <c r="AC840">
        <v>1</v>
      </c>
      <c r="AD840">
        <v>1</v>
      </c>
      <c r="AE840">
        <v>1</v>
      </c>
      <c r="AF840">
        <v>1</v>
      </c>
      <c r="AL840">
        <v>2.2917942999999998</v>
      </c>
      <c r="AM840" s="5">
        <v>8.3238420486450195</v>
      </c>
      <c r="AN840">
        <v>570.77625570776252</v>
      </c>
      <c r="AO840">
        <f t="shared" si="13"/>
        <v>26826.48401826484</v>
      </c>
      <c r="AP840">
        <v>684.93150684931504</v>
      </c>
      <c r="AQ840">
        <v>0.10112399999999999</v>
      </c>
      <c r="AR840">
        <v>8.9728200000000008E-2</v>
      </c>
      <c r="AS840">
        <v>8.1662600000000002E-2</v>
      </c>
      <c r="AT840">
        <v>7.92437E-2</v>
      </c>
      <c r="AU840">
        <v>6.3335099999999991E-2</v>
      </c>
      <c r="AW840">
        <v>0.10112399999999998</v>
      </c>
      <c r="AX840">
        <v>8.9728200000000022E-2</v>
      </c>
      <c r="AY840">
        <v>8.1662600000000016E-2</v>
      </c>
      <c r="AZ840">
        <v>7.9243700000000014E-2</v>
      </c>
      <c r="BA840">
        <v>6.3335099999999991E-2</v>
      </c>
      <c r="BC840" s="52">
        <v>100000</v>
      </c>
      <c r="BD840" s="52">
        <v>100000</v>
      </c>
      <c r="BE840">
        <v>0</v>
      </c>
      <c r="BF840">
        <v>0</v>
      </c>
      <c r="BG840">
        <v>0</v>
      </c>
    </row>
    <row r="841" spans="1:59">
      <c r="A841">
        <v>840</v>
      </c>
      <c r="E841">
        <v>9795.2054794520554</v>
      </c>
      <c r="K841">
        <v>4415.1678241571062</v>
      </c>
      <c r="L841">
        <v>4808.072824157106</v>
      </c>
      <c r="M841">
        <v>5200.9778241571057</v>
      </c>
      <c r="N841">
        <v>5593.8828241571055</v>
      </c>
      <c r="O841">
        <v>5986.7878241571052</v>
      </c>
      <c r="Q841">
        <v>29504.614629524051</v>
      </c>
      <c r="R841">
        <v>28707.501279126678</v>
      </c>
      <c r="S841">
        <v>27910.387928729306</v>
      </c>
      <c r="T841">
        <v>27113.274578331933</v>
      </c>
      <c r="U841">
        <v>26316.161227934561</v>
      </c>
      <c r="W841">
        <v>0</v>
      </c>
      <c r="AB841">
        <v>1</v>
      </c>
      <c r="AC841">
        <v>1</v>
      </c>
      <c r="AD841">
        <v>1</v>
      </c>
      <c r="AE841">
        <v>1</v>
      </c>
      <c r="AF841">
        <v>1</v>
      </c>
      <c r="AL841">
        <v>3.9186785</v>
      </c>
      <c r="AM841" s="5">
        <v>9.8960609436035156</v>
      </c>
      <c r="AN841">
        <v>570.77625570776252</v>
      </c>
      <c r="AO841">
        <f t="shared" si="13"/>
        <v>26826.48401826484</v>
      </c>
      <c r="AP841">
        <v>684.93150684931504</v>
      </c>
      <c r="AQ841">
        <v>9.7815200000000005E-2</v>
      </c>
      <c r="AR841">
        <v>7.9232200000000003E-2</v>
      </c>
      <c r="AS841">
        <v>7.1148500000000003E-2</v>
      </c>
      <c r="AT841">
        <v>7.3591299999999998E-2</v>
      </c>
      <c r="AU841">
        <v>6.0524799999999997E-2</v>
      </c>
      <c r="AW841">
        <v>9.7815200000000005E-2</v>
      </c>
      <c r="AX841">
        <v>7.9232200000000017E-2</v>
      </c>
      <c r="AY841">
        <v>7.1148500000000003E-2</v>
      </c>
      <c r="AZ841">
        <v>7.3591299999999998E-2</v>
      </c>
      <c r="BA841">
        <v>6.0524800000000004E-2</v>
      </c>
      <c r="BC841" s="52">
        <v>100000</v>
      </c>
      <c r="BD841" s="52">
        <v>100000</v>
      </c>
      <c r="BE841">
        <v>0</v>
      </c>
      <c r="BF841">
        <v>0</v>
      </c>
      <c r="BG841">
        <v>0</v>
      </c>
    </row>
    <row r="842" spans="1:59">
      <c r="A842">
        <v>841</v>
      </c>
      <c r="E842">
        <v>9795.2054794520554</v>
      </c>
      <c r="K842">
        <v>3321.1545638548969</v>
      </c>
      <c r="L842">
        <v>3528.0845638548972</v>
      </c>
      <c r="M842">
        <v>3735.0145638548975</v>
      </c>
      <c r="N842">
        <v>3941.9445638548978</v>
      </c>
      <c r="O842">
        <v>4148.874563854898</v>
      </c>
      <c r="Q842">
        <v>25068.379437683419</v>
      </c>
      <c r="R842">
        <v>24391.117924305287</v>
      </c>
      <c r="S842">
        <v>23713.856410927154</v>
      </c>
      <c r="T842">
        <v>23036.594897549021</v>
      </c>
      <c r="U842">
        <v>22359.333384170888</v>
      </c>
      <c r="W842">
        <v>0</v>
      </c>
      <c r="AB842">
        <v>1</v>
      </c>
      <c r="AC842">
        <v>1</v>
      </c>
      <c r="AD842">
        <v>1</v>
      </c>
      <c r="AE842">
        <v>1</v>
      </c>
      <c r="AF842">
        <v>1</v>
      </c>
      <c r="AL842">
        <v>4.0796194000000003</v>
      </c>
      <c r="AM842" s="5">
        <v>9.6815109252929688</v>
      </c>
      <c r="AN842">
        <v>570.77625570776252</v>
      </c>
      <c r="AO842">
        <f t="shared" si="13"/>
        <v>26826.48401826484</v>
      </c>
      <c r="AP842">
        <v>684.93150684931504</v>
      </c>
      <c r="AQ842">
        <v>9.6243700000000001E-2</v>
      </c>
      <c r="AR842">
        <v>7.67341E-2</v>
      </c>
      <c r="AS842">
        <v>6.9830100000000006E-2</v>
      </c>
      <c r="AT842">
        <v>7.2538700000000012E-2</v>
      </c>
      <c r="AU842">
        <v>5.82313E-2</v>
      </c>
      <c r="AW842">
        <v>9.6243700000000001E-2</v>
      </c>
      <c r="AX842">
        <v>7.6734100000000013E-2</v>
      </c>
      <c r="AY842">
        <v>6.9830100000000006E-2</v>
      </c>
      <c r="AZ842">
        <v>7.2538700000000012E-2</v>
      </c>
      <c r="BA842">
        <v>5.82313E-2</v>
      </c>
      <c r="BC842" s="52">
        <v>100000</v>
      </c>
      <c r="BD842" s="52">
        <v>100000</v>
      </c>
      <c r="BE842">
        <v>0</v>
      </c>
      <c r="BF842">
        <v>0</v>
      </c>
      <c r="BG842">
        <v>0</v>
      </c>
    </row>
    <row r="843" spans="1:59">
      <c r="A843">
        <v>842</v>
      </c>
      <c r="E843">
        <v>9795.2054794520554</v>
      </c>
      <c r="K843">
        <v>2366.1494093667188</v>
      </c>
      <c r="L843">
        <v>2461.1852427000522</v>
      </c>
      <c r="M843">
        <v>2556.2210760333855</v>
      </c>
      <c r="N843">
        <v>2651.2569093667189</v>
      </c>
      <c r="O843">
        <v>2746.2927427000523</v>
      </c>
      <c r="Q843">
        <v>26328.792585862691</v>
      </c>
      <c r="R843">
        <v>25617.479038706515</v>
      </c>
      <c r="S843">
        <v>24906.165491550339</v>
      </c>
      <c r="T843">
        <v>24194.851944394162</v>
      </c>
      <c r="U843">
        <v>23483.538397237986</v>
      </c>
      <c r="W843">
        <v>0</v>
      </c>
      <c r="AB843">
        <v>1</v>
      </c>
      <c r="AC843">
        <v>1</v>
      </c>
      <c r="AD843">
        <v>1</v>
      </c>
      <c r="AE843">
        <v>1</v>
      </c>
      <c r="AF843">
        <v>1</v>
      </c>
      <c r="AL843">
        <v>2.3133900000000001</v>
      </c>
      <c r="AM843" s="5">
        <v>10.262581825256349</v>
      </c>
      <c r="AN843">
        <v>570.77625570776252</v>
      </c>
      <c r="AO843">
        <f t="shared" si="13"/>
        <v>26826.48401826484</v>
      </c>
      <c r="AP843">
        <v>684.93150684931504</v>
      </c>
      <c r="AQ843">
        <v>9.5754800000000001E-2</v>
      </c>
      <c r="AR843">
        <v>7.6153600000000002E-2</v>
      </c>
      <c r="AS843">
        <v>6.9674400000000011E-2</v>
      </c>
      <c r="AT843">
        <v>7.2257499999999988E-2</v>
      </c>
      <c r="AU843">
        <v>5.7768099999999996E-2</v>
      </c>
      <c r="AW843">
        <v>9.5754800000000015E-2</v>
      </c>
      <c r="AX843">
        <v>7.6153600000000002E-2</v>
      </c>
      <c r="AY843">
        <v>6.9674400000000011E-2</v>
      </c>
      <c r="AZ843">
        <v>7.2257499999999988E-2</v>
      </c>
      <c r="BA843">
        <v>5.7768100000000003E-2</v>
      </c>
      <c r="BC843" s="52">
        <v>100000</v>
      </c>
      <c r="BD843" s="52">
        <v>100000</v>
      </c>
      <c r="BE843">
        <v>0</v>
      </c>
      <c r="BF843">
        <v>0</v>
      </c>
      <c r="BG843">
        <v>0</v>
      </c>
    </row>
    <row r="844" spans="1:59">
      <c r="A844">
        <v>843</v>
      </c>
      <c r="E844">
        <v>9795.2054794520554</v>
      </c>
      <c r="K844">
        <v>1788.7581430498035</v>
      </c>
      <c r="L844">
        <v>1839.2456430498034</v>
      </c>
      <c r="M844">
        <v>1889.7331430498034</v>
      </c>
      <c r="N844">
        <v>1940.2206430498034</v>
      </c>
      <c r="O844">
        <v>1990.7081430498033</v>
      </c>
      <c r="Q844">
        <v>26740.322794975938</v>
      </c>
      <c r="R844">
        <v>26017.89111511346</v>
      </c>
      <c r="S844">
        <v>25295.459435250981</v>
      </c>
      <c r="T844">
        <v>24573.027755388503</v>
      </c>
      <c r="U844">
        <v>23850.596075526024</v>
      </c>
      <c r="W844">
        <v>0</v>
      </c>
      <c r="AB844">
        <v>1</v>
      </c>
      <c r="AC844">
        <v>1</v>
      </c>
      <c r="AD844">
        <v>1</v>
      </c>
      <c r="AE844">
        <v>1</v>
      </c>
      <c r="AF844">
        <v>1</v>
      </c>
      <c r="AL844">
        <v>4.6170125000000004</v>
      </c>
      <c r="AM844" s="5">
        <v>11.79347991943359</v>
      </c>
      <c r="AN844">
        <v>570.77625570776252</v>
      </c>
      <c r="AO844">
        <f t="shared" si="13"/>
        <v>26826.48401826484</v>
      </c>
      <c r="AP844">
        <v>684.93150684931504</v>
      </c>
      <c r="AQ844">
        <v>9.4917199999999993E-2</v>
      </c>
      <c r="AR844">
        <v>7.5368399999999988E-2</v>
      </c>
      <c r="AS844">
        <v>6.86195E-2</v>
      </c>
      <c r="AT844">
        <v>7.1400699999999998E-2</v>
      </c>
      <c r="AU844">
        <v>5.7002699999999996E-2</v>
      </c>
      <c r="AW844">
        <v>9.4917199999999993E-2</v>
      </c>
      <c r="AX844">
        <v>7.5368399999999988E-2</v>
      </c>
      <c r="AY844">
        <v>6.86195E-2</v>
      </c>
      <c r="AZ844">
        <v>7.1400699999999998E-2</v>
      </c>
      <c r="BA844">
        <v>5.7002700000000003E-2</v>
      </c>
      <c r="BC844" s="52">
        <v>100000</v>
      </c>
      <c r="BD844" s="52">
        <v>100000</v>
      </c>
      <c r="BE844">
        <v>0</v>
      </c>
      <c r="BF844">
        <v>0</v>
      </c>
      <c r="BG844">
        <v>0</v>
      </c>
    </row>
    <row r="845" spans="1:59">
      <c r="A845">
        <v>844</v>
      </c>
      <c r="E845">
        <v>9795.2054794520554</v>
      </c>
      <c r="K845">
        <v>1675.5894548516881</v>
      </c>
      <c r="L845">
        <v>1716.4244548516881</v>
      </c>
      <c r="M845">
        <v>1757.2594548516881</v>
      </c>
      <c r="N845">
        <v>1798.0944548516882</v>
      </c>
      <c r="O845">
        <v>1838.9294548516882</v>
      </c>
      <c r="Q845">
        <v>29050.318500189129</v>
      </c>
      <c r="R845">
        <v>28265.478670570825</v>
      </c>
      <c r="S845">
        <v>27480.638840952521</v>
      </c>
      <c r="T845">
        <v>26695.799011334217</v>
      </c>
      <c r="U845">
        <v>25910.959181715913</v>
      </c>
      <c r="W845">
        <v>0</v>
      </c>
      <c r="AB845">
        <v>1</v>
      </c>
      <c r="AC845">
        <v>1</v>
      </c>
      <c r="AD845">
        <v>1</v>
      </c>
      <c r="AE845">
        <v>1</v>
      </c>
      <c r="AF845">
        <v>1</v>
      </c>
      <c r="AL845">
        <v>3.1635680000000002</v>
      </c>
      <c r="AM845" s="5">
        <v>12.76609516143799</v>
      </c>
      <c r="AN845">
        <v>570.77625570776252</v>
      </c>
      <c r="AO845">
        <f t="shared" si="13"/>
        <v>26826.48401826484</v>
      </c>
      <c r="AP845">
        <v>684.93150684931504</v>
      </c>
      <c r="AQ845">
        <v>8.8870500000000005E-2</v>
      </c>
      <c r="AR845">
        <v>6.0387099999999999E-2</v>
      </c>
      <c r="AS845">
        <v>6.11808E-2</v>
      </c>
      <c r="AT845">
        <v>6.6164199999999992E-2</v>
      </c>
      <c r="AU845">
        <v>5.6307699999999995E-2</v>
      </c>
      <c r="AW845">
        <v>8.8870500000000005E-2</v>
      </c>
      <c r="AX845">
        <v>6.0387099999999999E-2</v>
      </c>
      <c r="AY845">
        <v>6.1180799999999994E-2</v>
      </c>
      <c r="AZ845">
        <v>6.6164199999999992E-2</v>
      </c>
      <c r="BA845">
        <v>5.6307700000000002E-2</v>
      </c>
      <c r="BC845" s="52">
        <v>100000</v>
      </c>
      <c r="BD845" s="52">
        <v>100000</v>
      </c>
      <c r="BE845">
        <v>0</v>
      </c>
      <c r="BF845">
        <v>0</v>
      </c>
      <c r="BG845">
        <v>0</v>
      </c>
    </row>
    <row r="846" spans="1:59">
      <c r="A846">
        <v>845</v>
      </c>
      <c r="E846">
        <v>9795.2054794520554</v>
      </c>
      <c r="K846">
        <v>1891.5337884542141</v>
      </c>
      <c r="L846">
        <v>1932.7812884542141</v>
      </c>
      <c r="M846">
        <v>1974.028788454214</v>
      </c>
      <c r="N846">
        <v>2015.276288454214</v>
      </c>
      <c r="O846">
        <v>2056.5237884542139</v>
      </c>
      <c r="Q846">
        <v>34196.571326319492</v>
      </c>
      <c r="R846">
        <v>33272.697421608864</v>
      </c>
      <c r="S846">
        <v>32348.823516898239</v>
      </c>
      <c r="T846">
        <v>31424.949612187615</v>
      </c>
      <c r="U846">
        <v>30501.07570747699</v>
      </c>
      <c r="W846">
        <v>0</v>
      </c>
      <c r="AB846">
        <v>1</v>
      </c>
      <c r="AC846">
        <v>1</v>
      </c>
      <c r="AD846">
        <v>1</v>
      </c>
      <c r="AE846">
        <v>1</v>
      </c>
      <c r="AF846">
        <v>1</v>
      </c>
      <c r="AL846">
        <v>3.6274931000000001</v>
      </c>
      <c r="AM846" s="5">
        <v>13.528231620788571</v>
      </c>
      <c r="AN846">
        <v>570.77625570776252</v>
      </c>
      <c r="AO846">
        <f t="shared" si="13"/>
        <v>26826.48401826484</v>
      </c>
      <c r="AP846">
        <v>684.93150684931504</v>
      </c>
      <c r="AQ846">
        <v>8.9822199999999991E-2</v>
      </c>
      <c r="AR846">
        <v>5.9753199999999999E-2</v>
      </c>
      <c r="AS846">
        <v>6.1944800000000001E-2</v>
      </c>
      <c r="AT846">
        <v>6.6023999999999999E-2</v>
      </c>
      <c r="AU846">
        <v>5.6032699999999998E-2</v>
      </c>
      <c r="AW846">
        <v>8.9822200000000005E-2</v>
      </c>
      <c r="AX846">
        <v>5.9753199999999992E-2</v>
      </c>
      <c r="AY846">
        <v>6.1944800000000008E-2</v>
      </c>
      <c r="AZ846">
        <v>6.6023999999999999E-2</v>
      </c>
      <c r="BA846">
        <v>5.6032700000000005E-2</v>
      </c>
      <c r="BC846" s="52">
        <v>100000</v>
      </c>
      <c r="BD846" s="52">
        <v>100000</v>
      </c>
      <c r="BE846">
        <v>0</v>
      </c>
      <c r="BF846">
        <v>0</v>
      </c>
      <c r="BG846">
        <v>0</v>
      </c>
    </row>
    <row r="847" spans="1:59">
      <c r="A847">
        <v>846</v>
      </c>
      <c r="E847">
        <v>9795.2054794520554</v>
      </c>
      <c r="K847">
        <v>2761.0850355274893</v>
      </c>
      <c r="L847">
        <v>2801.2325355274893</v>
      </c>
      <c r="M847">
        <v>2841.3800355274893</v>
      </c>
      <c r="N847">
        <v>2881.5275355274894</v>
      </c>
      <c r="O847">
        <v>2921.6750355274894</v>
      </c>
      <c r="Q847">
        <v>50177.282768076628</v>
      </c>
      <c r="R847">
        <v>48821.664929743449</v>
      </c>
      <c r="S847">
        <v>47466.047091410277</v>
      </c>
      <c r="T847">
        <v>46110.429253077105</v>
      </c>
      <c r="U847">
        <v>44754.811414743934</v>
      </c>
      <c r="W847">
        <v>0</v>
      </c>
      <c r="AB847">
        <v>1</v>
      </c>
      <c r="AC847">
        <v>1</v>
      </c>
      <c r="AD847">
        <v>1</v>
      </c>
      <c r="AE847">
        <v>1</v>
      </c>
      <c r="AF847">
        <v>1</v>
      </c>
      <c r="AL847">
        <v>2.5706259999999999</v>
      </c>
      <c r="AM847" s="5">
        <v>14.20038890838623</v>
      </c>
      <c r="AN847">
        <v>570.77625570776252</v>
      </c>
      <c r="AO847">
        <f t="shared" si="13"/>
        <v>26826.48401826484</v>
      </c>
      <c r="AP847">
        <v>684.93150684931504</v>
      </c>
      <c r="AQ847">
        <v>9.1801400000000005E-2</v>
      </c>
      <c r="AR847">
        <v>6.5991500000000008E-2</v>
      </c>
      <c r="AS847">
        <v>6.21617E-2</v>
      </c>
      <c r="AT847">
        <v>6.70597E-2</v>
      </c>
      <c r="AU847">
        <v>5.6563799999999997E-2</v>
      </c>
      <c r="AW847">
        <v>9.1801400000000019E-2</v>
      </c>
      <c r="AX847">
        <v>6.5991500000000008E-2</v>
      </c>
      <c r="AY847">
        <v>6.21617E-2</v>
      </c>
      <c r="AZ847">
        <v>6.70597E-2</v>
      </c>
      <c r="BA847">
        <v>5.6563799999999997E-2</v>
      </c>
      <c r="BC847" s="52">
        <v>100000</v>
      </c>
      <c r="BD847" s="52">
        <v>100000</v>
      </c>
      <c r="BE847">
        <v>0</v>
      </c>
      <c r="BF847">
        <v>0</v>
      </c>
      <c r="BG847">
        <v>0</v>
      </c>
    </row>
    <row r="848" spans="1:59">
      <c r="A848">
        <v>847</v>
      </c>
      <c r="E848">
        <v>9795.2054794520554</v>
      </c>
      <c r="K848">
        <v>4332.7440624421324</v>
      </c>
      <c r="L848">
        <v>4375.3665624421319</v>
      </c>
      <c r="M848">
        <v>4417.9890624421314</v>
      </c>
      <c r="N848">
        <v>4460.6115624421309</v>
      </c>
      <c r="O848">
        <v>4503.2340624421304</v>
      </c>
      <c r="Q848">
        <v>59465.330407707312</v>
      </c>
      <c r="R848">
        <v>57858.781415208934</v>
      </c>
      <c r="S848">
        <v>56252.232422710556</v>
      </c>
      <c r="T848">
        <v>54645.683430212179</v>
      </c>
      <c r="U848">
        <v>53039.134437713801</v>
      </c>
      <c r="W848">
        <v>0</v>
      </c>
      <c r="AB848">
        <v>1</v>
      </c>
      <c r="AC848">
        <v>1</v>
      </c>
      <c r="AD848">
        <v>1</v>
      </c>
      <c r="AE848">
        <v>1</v>
      </c>
      <c r="AF848">
        <v>1</v>
      </c>
      <c r="AL848">
        <v>0.86063679999999998</v>
      </c>
      <c r="AM848" s="5">
        <v>14.390720367431641</v>
      </c>
      <c r="AN848">
        <v>570.77625570776252</v>
      </c>
      <c r="AO848">
        <f t="shared" si="13"/>
        <v>26826.48401826484</v>
      </c>
      <c r="AP848">
        <v>684.93150684931504</v>
      </c>
      <c r="AQ848">
        <v>9.47461E-2</v>
      </c>
      <c r="AR848">
        <v>7.0173799999999995E-2</v>
      </c>
      <c r="AS848">
        <v>6.3908499999999993E-2</v>
      </c>
      <c r="AT848">
        <v>6.9644600000000001E-2</v>
      </c>
      <c r="AU848">
        <v>5.8470599999999998E-2</v>
      </c>
      <c r="AW848">
        <v>9.4746099999999986E-2</v>
      </c>
      <c r="AX848">
        <v>7.0173799999999995E-2</v>
      </c>
      <c r="AY848">
        <v>6.3908499999999993E-2</v>
      </c>
      <c r="AZ848">
        <v>6.9644600000000001E-2</v>
      </c>
      <c r="BA848">
        <v>5.8470599999999998E-2</v>
      </c>
      <c r="BC848" s="52">
        <v>100000</v>
      </c>
      <c r="BD848" s="52">
        <v>100000</v>
      </c>
      <c r="BE848">
        <v>0</v>
      </c>
      <c r="BF848">
        <v>0</v>
      </c>
      <c r="BG848">
        <v>0</v>
      </c>
    </row>
    <row r="849" spans="1:59">
      <c r="A849">
        <v>848</v>
      </c>
      <c r="E849">
        <v>9795.2054794520554</v>
      </c>
      <c r="K849">
        <v>5666.517887634207</v>
      </c>
      <c r="L849">
        <v>5708.1778876342069</v>
      </c>
      <c r="M849">
        <v>5749.8378876342067</v>
      </c>
      <c r="N849">
        <v>5791.4978876342066</v>
      </c>
      <c r="O849">
        <v>5833.1578876342064</v>
      </c>
      <c r="Q849">
        <v>55941.006021509253</v>
      </c>
      <c r="R849">
        <v>54429.672171097147</v>
      </c>
      <c r="S849">
        <v>52918.338320685041</v>
      </c>
      <c r="T849">
        <v>51407.004470272936</v>
      </c>
      <c r="U849">
        <v>49895.67061986083</v>
      </c>
      <c r="W849">
        <v>0</v>
      </c>
      <c r="AB849">
        <v>1</v>
      </c>
      <c r="AC849">
        <v>1</v>
      </c>
      <c r="AD849">
        <v>1</v>
      </c>
      <c r="AE849">
        <v>1</v>
      </c>
      <c r="AF849">
        <v>1</v>
      </c>
      <c r="AL849">
        <v>3.5448601000000002</v>
      </c>
      <c r="AM849" s="5">
        <v>15.49314975738525</v>
      </c>
      <c r="AN849">
        <v>570.77625570776252</v>
      </c>
      <c r="AO849">
        <f t="shared" si="13"/>
        <v>26826.48401826484</v>
      </c>
      <c r="AP849">
        <v>684.93150684931504</v>
      </c>
      <c r="AQ849">
        <v>9.8026200000000008E-2</v>
      </c>
      <c r="AR849">
        <v>7.6684500000000003E-2</v>
      </c>
      <c r="AS849">
        <v>7.0213899999999996E-2</v>
      </c>
      <c r="AT849">
        <v>7.9620800000000005E-2</v>
      </c>
      <c r="AU849">
        <v>5.9889000000000005E-2</v>
      </c>
      <c r="AW849">
        <v>9.8026199999999994E-2</v>
      </c>
      <c r="AX849">
        <v>7.6684500000000003E-2</v>
      </c>
      <c r="AY849">
        <v>7.0213899999999996E-2</v>
      </c>
      <c r="AZ849">
        <v>7.9620800000000005E-2</v>
      </c>
      <c r="BA849">
        <v>5.9889000000000012E-2</v>
      </c>
      <c r="BC849" s="52">
        <v>100000</v>
      </c>
      <c r="BD849" s="52">
        <v>100000</v>
      </c>
      <c r="BE849">
        <v>0</v>
      </c>
      <c r="BF849">
        <v>0</v>
      </c>
      <c r="BG849">
        <v>0</v>
      </c>
    </row>
    <row r="850" spans="1:59">
      <c r="A850">
        <v>849</v>
      </c>
      <c r="E850">
        <v>9795.2054794520554</v>
      </c>
      <c r="K850">
        <v>4798.1214230935666</v>
      </c>
      <c r="L850">
        <v>4845.4739230935666</v>
      </c>
      <c r="M850">
        <v>4892.8264230935665</v>
      </c>
      <c r="N850">
        <v>4940.1789230935665</v>
      </c>
      <c r="O850">
        <v>4987.5314230935664</v>
      </c>
      <c r="Q850">
        <v>53470.514616774439</v>
      </c>
      <c r="R850">
        <v>52025.92495994371</v>
      </c>
      <c r="S850">
        <v>50581.335303112981</v>
      </c>
      <c r="T850">
        <v>49136.745646282252</v>
      </c>
      <c r="U850">
        <v>47692.155989451523</v>
      </c>
      <c r="W850">
        <v>1.3710000000000002E-2</v>
      </c>
      <c r="AB850">
        <v>1</v>
      </c>
      <c r="AC850">
        <v>1</v>
      </c>
      <c r="AD850">
        <v>1</v>
      </c>
      <c r="AE850">
        <v>1</v>
      </c>
      <c r="AF850">
        <v>1</v>
      </c>
      <c r="AL850">
        <v>6.8818390000000003</v>
      </c>
      <c r="AM850" s="5">
        <v>15.87896251678467</v>
      </c>
      <c r="AN850">
        <v>570.77625570776252</v>
      </c>
      <c r="AO850">
        <f t="shared" si="13"/>
        <v>26826.48401826484</v>
      </c>
      <c r="AP850">
        <v>684.93150684931504</v>
      </c>
      <c r="AQ850">
        <v>9.68691E-2</v>
      </c>
      <c r="AR850">
        <v>7.5129799999999997E-2</v>
      </c>
      <c r="AS850">
        <v>6.4905299999999999E-2</v>
      </c>
      <c r="AT850">
        <v>7.457649999999999E-2</v>
      </c>
      <c r="AU850">
        <v>5.9263800000000005E-2</v>
      </c>
      <c r="AW850">
        <v>9.68691E-2</v>
      </c>
      <c r="AX850">
        <v>7.512980000000001E-2</v>
      </c>
      <c r="AY850">
        <v>6.4905299999999999E-2</v>
      </c>
      <c r="AZ850">
        <v>7.457649999999999E-2</v>
      </c>
      <c r="BA850">
        <v>5.9263800000000005E-2</v>
      </c>
      <c r="BC850" s="52">
        <v>100000</v>
      </c>
      <c r="BD850" s="52">
        <v>100000</v>
      </c>
      <c r="BE850">
        <v>0</v>
      </c>
      <c r="BF850">
        <v>0</v>
      </c>
      <c r="BG850">
        <v>0</v>
      </c>
    </row>
    <row r="851" spans="1:59">
      <c r="A851">
        <v>850</v>
      </c>
      <c r="E851">
        <v>9795.2054794520554</v>
      </c>
      <c r="K851">
        <v>4255.3736327556662</v>
      </c>
      <c r="L851">
        <v>4327.3936327556657</v>
      </c>
      <c r="M851">
        <v>4399.4136327556662</v>
      </c>
      <c r="N851">
        <v>4471.4336327556666</v>
      </c>
      <c r="O851">
        <v>4543.4536327556671</v>
      </c>
      <c r="Q851">
        <v>51909.052041643306</v>
      </c>
      <c r="R851">
        <v>50506.64774094968</v>
      </c>
      <c r="S851">
        <v>49104.243440256054</v>
      </c>
      <c r="T851">
        <v>47701.839139562428</v>
      </c>
      <c r="U851">
        <v>46299.434838868801</v>
      </c>
      <c r="W851">
        <v>3.492E-2</v>
      </c>
      <c r="AB851">
        <v>1</v>
      </c>
      <c r="AC851">
        <v>1</v>
      </c>
      <c r="AD851">
        <v>1</v>
      </c>
      <c r="AE851">
        <v>1</v>
      </c>
      <c r="AF851">
        <v>1</v>
      </c>
      <c r="AL851">
        <v>5.6799526</v>
      </c>
      <c r="AM851" s="5">
        <v>15.37808799743652</v>
      </c>
      <c r="AN851">
        <v>570.77625570776252</v>
      </c>
      <c r="AO851">
        <f t="shared" si="13"/>
        <v>26826.48401826484</v>
      </c>
      <c r="AP851">
        <v>684.93150684931504</v>
      </c>
      <c r="AQ851">
        <v>9.4897400000000007E-2</v>
      </c>
      <c r="AR851">
        <v>6.9832699999999998E-2</v>
      </c>
      <c r="AS851">
        <v>6.0033900000000001E-2</v>
      </c>
      <c r="AT851">
        <v>6.564310000000001E-2</v>
      </c>
      <c r="AU851">
        <v>5.6491100000000002E-2</v>
      </c>
      <c r="AW851">
        <v>9.4897400000000007E-2</v>
      </c>
      <c r="AX851">
        <v>6.9832699999999998E-2</v>
      </c>
      <c r="AY851">
        <v>6.0033900000000001E-2</v>
      </c>
      <c r="AZ851">
        <v>6.564310000000001E-2</v>
      </c>
      <c r="BA851">
        <v>5.6491100000000002E-2</v>
      </c>
      <c r="BC851" s="52">
        <v>100000</v>
      </c>
      <c r="BD851" s="52">
        <v>100000</v>
      </c>
      <c r="BE851">
        <v>0</v>
      </c>
      <c r="BF851">
        <v>0</v>
      </c>
      <c r="BG851">
        <v>0</v>
      </c>
    </row>
    <row r="852" spans="1:59">
      <c r="A852">
        <v>851</v>
      </c>
      <c r="E852">
        <v>9795.2054794520554</v>
      </c>
      <c r="K852">
        <v>4331.5892799094991</v>
      </c>
      <c r="L852">
        <v>4435.2592799094991</v>
      </c>
      <c r="M852">
        <v>4538.9292799094992</v>
      </c>
      <c r="N852">
        <v>4642.5992799094993</v>
      </c>
      <c r="O852">
        <v>4746.2692799094993</v>
      </c>
      <c r="Q852">
        <v>50069.42228602578</v>
      </c>
      <c r="R852">
        <v>48716.718463352714</v>
      </c>
      <c r="S852">
        <v>47364.014640679648</v>
      </c>
      <c r="T852">
        <v>46011.310818006583</v>
      </c>
      <c r="U852">
        <v>44658.606995333517</v>
      </c>
      <c r="W852">
        <v>7.6549999999999993E-2</v>
      </c>
      <c r="AB852">
        <v>1</v>
      </c>
      <c r="AC852">
        <v>1</v>
      </c>
      <c r="AD852">
        <v>1</v>
      </c>
      <c r="AE852">
        <v>1</v>
      </c>
      <c r="AF852">
        <v>1</v>
      </c>
      <c r="AL852">
        <v>2.1982037999999999</v>
      </c>
      <c r="AM852" s="5">
        <v>14.502415657043461</v>
      </c>
      <c r="AN852">
        <v>570.77625570776252</v>
      </c>
      <c r="AO852">
        <f t="shared" si="13"/>
        <v>26826.48401826484</v>
      </c>
      <c r="AP852">
        <v>684.93150684931504</v>
      </c>
      <c r="AQ852">
        <v>9.3516199999999994E-2</v>
      </c>
      <c r="AR852">
        <v>6.85312E-2</v>
      </c>
      <c r="AS852">
        <v>6.0816699999999994E-2</v>
      </c>
      <c r="AT852">
        <v>6.4945099999999992E-2</v>
      </c>
      <c r="AU852">
        <v>5.5591500000000002E-2</v>
      </c>
      <c r="AW852">
        <v>9.351619999999998E-2</v>
      </c>
      <c r="AX852">
        <v>6.85312E-2</v>
      </c>
      <c r="AY852">
        <v>6.0816699999999987E-2</v>
      </c>
      <c r="AZ852">
        <v>6.4945099999999992E-2</v>
      </c>
      <c r="BA852">
        <v>5.5591500000000002E-2</v>
      </c>
      <c r="BC852" s="52">
        <v>100000</v>
      </c>
      <c r="BD852" s="52">
        <v>100000</v>
      </c>
      <c r="BE852">
        <v>0</v>
      </c>
      <c r="BF852">
        <v>0</v>
      </c>
      <c r="BG852">
        <v>0</v>
      </c>
    </row>
    <row r="853" spans="1:59">
      <c r="A853">
        <v>852</v>
      </c>
      <c r="E853">
        <v>9795.2054794520554</v>
      </c>
      <c r="K853">
        <v>5008.2918440329231</v>
      </c>
      <c r="L853">
        <v>5178.2343440329232</v>
      </c>
      <c r="M853">
        <v>5348.1768440329233</v>
      </c>
      <c r="N853">
        <v>5518.1193440329234</v>
      </c>
      <c r="O853">
        <v>5688.0618440329235</v>
      </c>
      <c r="Q853">
        <v>47963.066473154548</v>
      </c>
      <c r="R853">
        <v>46667.269150147724</v>
      </c>
      <c r="S853">
        <v>45371.4718271409</v>
      </c>
      <c r="T853">
        <v>44075.674504134076</v>
      </c>
      <c r="U853">
        <v>42779.877181127253</v>
      </c>
      <c r="W853">
        <v>8.4870000000000001E-2</v>
      </c>
      <c r="AB853">
        <v>1</v>
      </c>
      <c r="AC853">
        <v>1</v>
      </c>
      <c r="AD853">
        <v>1</v>
      </c>
      <c r="AE853">
        <v>1</v>
      </c>
      <c r="AF853">
        <v>1</v>
      </c>
      <c r="AL853">
        <v>4.1875229999999997</v>
      </c>
      <c r="AM853" s="5">
        <v>14.04403781890869</v>
      </c>
      <c r="AN853">
        <v>570.77625570776252</v>
      </c>
      <c r="AO853">
        <f t="shared" si="13"/>
        <v>26826.48401826484</v>
      </c>
      <c r="AP853">
        <v>684.93150684931504</v>
      </c>
      <c r="AQ853">
        <v>9.336620000000001E-2</v>
      </c>
      <c r="AR853">
        <v>6.83893E-2</v>
      </c>
      <c r="AS853">
        <v>6.1282400000000001E-2</v>
      </c>
      <c r="AT853">
        <v>6.5115799999999988E-2</v>
      </c>
      <c r="AU853">
        <v>5.5292599999999997E-2</v>
      </c>
      <c r="AW853">
        <v>9.3366199999999996E-2</v>
      </c>
      <c r="AX853">
        <v>6.83893E-2</v>
      </c>
      <c r="AY853">
        <v>6.1282400000000001E-2</v>
      </c>
      <c r="AZ853">
        <v>6.5115799999999988E-2</v>
      </c>
      <c r="BA853">
        <v>5.5292599999999997E-2</v>
      </c>
      <c r="BC853" s="52">
        <v>100000</v>
      </c>
      <c r="BD853" s="52">
        <v>100000</v>
      </c>
      <c r="BE853">
        <v>0</v>
      </c>
      <c r="BF853">
        <v>0</v>
      </c>
      <c r="BG853">
        <v>0</v>
      </c>
    </row>
    <row r="854" spans="1:59">
      <c r="A854">
        <v>853</v>
      </c>
      <c r="E854">
        <v>9795.2054794520554</v>
      </c>
      <c r="K854">
        <v>4831.6101165399468</v>
      </c>
      <c r="L854">
        <v>5042.6651165399471</v>
      </c>
      <c r="M854">
        <v>5253.7201165399474</v>
      </c>
      <c r="N854">
        <v>5464.7751165399477</v>
      </c>
      <c r="O854">
        <v>5675.830116539948</v>
      </c>
      <c r="Q854">
        <v>47280.559782358279</v>
      </c>
      <c r="R854">
        <v>46003.201446230545</v>
      </c>
      <c r="S854">
        <v>44725.843110102811</v>
      </c>
      <c r="T854">
        <v>43448.484773975077</v>
      </c>
      <c r="U854">
        <v>42171.126437847342</v>
      </c>
      <c r="W854">
        <v>2.894E-2</v>
      </c>
      <c r="AB854">
        <v>1</v>
      </c>
      <c r="AC854">
        <v>1</v>
      </c>
      <c r="AD854">
        <v>1</v>
      </c>
      <c r="AE854">
        <v>1</v>
      </c>
      <c r="AF854">
        <v>1</v>
      </c>
      <c r="AL854">
        <v>9.2600809999999996</v>
      </c>
      <c r="AM854" s="5">
        <v>13.203866958618161</v>
      </c>
      <c r="AN854">
        <v>570.77625570776252</v>
      </c>
      <c r="AO854">
        <f t="shared" si="13"/>
        <v>26826.48401826484</v>
      </c>
      <c r="AP854">
        <v>684.93150684931504</v>
      </c>
      <c r="AQ854">
        <v>9.5099199999999995E-2</v>
      </c>
      <c r="AR854">
        <v>6.8400899999999987E-2</v>
      </c>
      <c r="AS854">
        <v>6.1441599999999999E-2</v>
      </c>
      <c r="AT854">
        <v>6.5153499999999989E-2</v>
      </c>
      <c r="AU854">
        <v>5.5277800000000002E-2</v>
      </c>
      <c r="AW854">
        <v>9.5099199999999981E-2</v>
      </c>
      <c r="AX854">
        <v>6.8400899999999987E-2</v>
      </c>
      <c r="AY854">
        <v>6.1441599999999999E-2</v>
      </c>
      <c r="AZ854">
        <v>6.5153499999999989E-2</v>
      </c>
      <c r="BA854">
        <v>5.5277800000000002E-2</v>
      </c>
      <c r="BC854" s="52">
        <v>100000</v>
      </c>
      <c r="BD854" s="52">
        <v>100000</v>
      </c>
      <c r="BE854">
        <v>0</v>
      </c>
      <c r="BF854">
        <v>0</v>
      </c>
      <c r="BG854">
        <v>0</v>
      </c>
    </row>
    <row r="855" spans="1:59">
      <c r="A855">
        <v>854</v>
      </c>
      <c r="E855">
        <v>9795.2054794520554</v>
      </c>
      <c r="K855">
        <v>4821.2170737462429</v>
      </c>
      <c r="L855">
        <v>5091.36624041291</v>
      </c>
      <c r="M855">
        <v>5361.5154070795761</v>
      </c>
      <c r="N855">
        <v>5631.6645737462422</v>
      </c>
      <c r="O855">
        <v>5901.8137404129084</v>
      </c>
      <c r="Q855">
        <v>46831.76592917279</v>
      </c>
      <c r="R855">
        <v>45566.532461648298</v>
      </c>
      <c r="S855">
        <v>44301.298994123805</v>
      </c>
      <c r="T855">
        <v>43036.065526599312</v>
      </c>
      <c r="U855">
        <v>41770.832059074819</v>
      </c>
      <c r="W855">
        <v>4.4380000000000003E-2</v>
      </c>
      <c r="AB855">
        <v>1</v>
      </c>
      <c r="AC855">
        <v>1</v>
      </c>
      <c r="AD855">
        <v>1</v>
      </c>
      <c r="AE855">
        <v>1</v>
      </c>
      <c r="AF855">
        <v>1</v>
      </c>
      <c r="AL855">
        <v>7.257809</v>
      </c>
      <c r="AM855" s="5">
        <v>12.95848560333252</v>
      </c>
      <c r="AN855">
        <v>570.77625570776252</v>
      </c>
      <c r="AO855">
        <f t="shared" si="13"/>
        <v>26826.48401826484</v>
      </c>
      <c r="AP855">
        <v>684.93150684931504</v>
      </c>
      <c r="AQ855">
        <v>9.576090000000001E-2</v>
      </c>
      <c r="AR855">
        <v>7.0479200000000006E-2</v>
      </c>
      <c r="AS855">
        <v>6.1861899999999997E-2</v>
      </c>
      <c r="AT855">
        <v>6.60993E-2</v>
      </c>
      <c r="AU855">
        <v>5.8102899999999999E-2</v>
      </c>
      <c r="AW855">
        <v>9.5760900000000024E-2</v>
      </c>
      <c r="AX855">
        <v>7.0479200000000006E-2</v>
      </c>
      <c r="AY855">
        <v>6.1861899999999997E-2</v>
      </c>
      <c r="AZ855">
        <v>6.60993E-2</v>
      </c>
      <c r="BA855">
        <v>5.8102899999999999E-2</v>
      </c>
      <c r="BC855" s="52">
        <v>100000</v>
      </c>
      <c r="BD855" s="52">
        <v>100000</v>
      </c>
      <c r="BE855">
        <v>0</v>
      </c>
      <c r="BF855">
        <v>0</v>
      </c>
      <c r="BG855">
        <v>0</v>
      </c>
    </row>
    <row r="856" spans="1:59">
      <c r="A856">
        <v>855</v>
      </c>
      <c r="E856">
        <v>9795.2054794520554</v>
      </c>
      <c r="K856">
        <v>4801.5857706914676</v>
      </c>
      <c r="L856">
        <v>5134.0482706914681</v>
      </c>
      <c r="M856">
        <v>5466.5107706914678</v>
      </c>
      <c r="N856">
        <v>5798.9732706914674</v>
      </c>
      <c r="O856">
        <v>6131.435770691467</v>
      </c>
      <c r="Q856">
        <v>47362.277769306107</v>
      </c>
      <c r="R856">
        <v>46082.711693673824</v>
      </c>
      <c r="S856">
        <v>44803.145618041541</v>
      </c>
      <c r="T856">
        <v>43523.579542409258</v>
      </c>
      <c r="U856">
        <v>42244.013466776974</v>
      </c>
      <c r="W856">
        <v>0.11614000000000001</v>
      </c>
      <c r="AB856">
        <v>1</v>
      </c>
      <c r="AC856">
        <v>1</v>
      </c>
      <c r="AD856">
        <v>1</v>
      </c>
      <c r="AE856">
        <v>1</v>
      </c>
      <c r="AF856">
        <v>1</v>
      </c>
      <c r="AL856">
        <v>8.0482709999999997</v>
      </c>
      <c r="AM856" s="5">
        <v>12.51003265380859</v>
      </c>
      <c r="AN856">
        <v>570.77625570776252</v>
      </c>
      <c r="AO856">
        <f t="shared" si="13"/>
        <v>26826.48401826484</v>
      </c>
      <c r="AP856">
        <v>684.93150684931504</v>
      </c>
      <c r="AQ856">
        <v>9.7117000000000009E-2</v>
      </c>
      <c r="AR856">
        <v>7.6909499999999992E-2</v>
      </c>
      <c r="AS856">
        <v>6.7373999999999989E-2</v>
      </c>
      <c r="AT856">
        <v>7.5652499999999998E-2</v>
      </c>
      <c r="AU856">
        <v>6.2057599999999997E-2</v>
      </c>
      <c r="AW856">
        <v>9.7116999999999995E-2</v>
      </c>
      <c r="AX856">
        <v>7.6909500000000006E-2</v>
      </c>
      <c r="AY856">
        <v>6.7373999999999989E-2</v>
      </c>
      <c r="AZ856">
        <v>7.5652499999999998E-2</v>
      </c>
      <c r="BA856">
        <v>6.2057600000000004E-2</v>
      </c>
      <c r="BC856" s="52">
        <v>100000</v>
      </c>
      <c r="BD856" s="52">
        <v>100000</v>
      </c>
      <c r="BE856">
        <v>0</v>
      </c>
      <c r="BF856">
        <v>0</v>
      </c>
      <c r="BG856">
        <v>0</v>
      </c>
    </row>
    <row r="857" spans="1:59">
      <c r="A857">
        <v>856</v>
      </c>
      <c r="E857">
        <v>9795.2054794520554</v>
      </c>
      <c r="K857">
        <v>4515.1997025982773</v>
      </c>
      <c r="L857">
        <v>4938.4630359316106</v>
      </c>
      <c r="M857">
        <v>5361.726369264944</v>
      </c>
      <c r="N857">
        <v>5784.9897025982773</v>
      </c>
      <c r="O857">
        <v>6208.2530359316106</v>
      </c>
      <c r="Q857">
        <v>48107.870625014119</v>
      </c>
      <c r="R857">
        <v>46808.161190946666</v>
      </c>
      <c r="S857">
        <v>45508.451756879214</v>
      </c>
      <c r="T857">
        <v>44208.742322811762</v>
      </c>
      <c r="U857">
        <v>42909.03288874431</v>
      </c>
      <c r="W857">
        <v>1.5779999999999999E-2</v>
      </c>
      <c r="AB857">
        <v>1</v>
      </c>
      <c r="AC857">
        <v>1</v>
      </c>
      <c r="AD857">
        <v>1</v>
      </c>
      <c r="AE857">
        <v>1</v>
      </c>
      <c r="AF857">
        <v>1</v>
      </c>
      <c r="AL857">
        <v>8.0853120000000001</v>
      </c>
      <c r="AM857" s="5">
        <v>12.448678016662599</v>
      </c>
      <c r="AN857">
        <v>570.77625570776252</v>
      </c>
      <c r="AO857">
        <f t="shared" si="13"/>
        <v>26826.48401826484</v>
      </c>
      <c r="AP857">
        <v>684.93150684931504</v>
      </c>
      <c r="AQ857">
        <v>9.8828900000000011E-2</v>
      </c>
      <c r="AR857">
        <v>7.872549999999999E-2</v>
      </c>
      <c r="AS857">
        <v>7.4909099999999992E-2</v>
      </c>
      <c r="AT857">
        <v>8.6625300000000002E-2</v>
      </c>
      <c r="AU857">
        <v>7.0246300000000012E-2</v>
      </c>
      <c r="AW857">
        <v>9.8828900000000011E-2</v>
      </c>
      <c r="AX857">
        <v>7.872549999999999E-2</v>
      </c>
      <c r="AY857">
        <v>7.4909099999999992E-2</v>
      </c>
      <c r="AZ857">
        <v>8.6625300000000002E-2</v>
      </c>
      <c r="BA857">
        <v>7.0246300000000012E-2</v>
      </c>
      <c r="BC857" s="52">
        <v>100000</v>
      </c>
      <c r="BD857" s="52">
        <v>100000</v>
      </c>
      <c r="BE857">
        <v>0</v>
      </c>
      <c r="BF857">
        <v>0</v>
      </c>
      <c r="BG857">
        <v>0</v>
      </c>
    </row>
    <row r="858" spans="1:59">
      <c r="A858">
        <v>857</v>
      </c>
      <c r="E858">
        <v>9795.2054794520554</v>
      </c>
      <c r="K858">
        <v>4881.2657654432023</v>
      </c>
      <c r="L858">
        <v>5508.2407654432027</v>
      </c>
      <c r="M858">
        <v>6135.2157654432031</v>
      </c>
      <c r="N858">
        <v>6762.1907654432034</v>
      </c>
      <c r="O858">
        <v>7389.1657654432038</v>
      </c>
      <c r="Q858">
        <v>50845.088087002623</v>
      </c>
      <c r="R858">
        <v>49471.42843770812</v>
      </c>
      <c r="S858">
        <v>48097.768788413618</v>
      </c>
      <c r="T858">
        <v>46724.109139119115</v>
      </c>
      <c r="U858">
        <v>45350.449489824612</v>
      </c>
      <c r="W858">
        <v>6.28E-3</v>
      </c>
      <c r="AB858">
        <v>1</v>
      </c>
      <c r="AC858">
        <v>1</v>
      </c>
      <c r="AD858">
        <v>1</v>
      </c>
      <c r="AE858">
        <v>1</v>
      </c>
      <c r="AF858">
        <v>1</v>
      </c>
      <c r="AL858">
        <v>7.1043229999999999</v>
      </c>
      <c r="AM858" s="5">
        <v>12.41707134246826</v>
      </c>
      <c r="AN858">
        <v>570.77625570776252</v>
      </c>
      <c r="AO858">
        <f t="shared" si="13"/>
        <v>26826.48401826484</v>
      </c>
      <c r="AP858">
        <v>684.93150684931504</v>
      </c>
      <c r="AQ858">
        <v>0.10090900000000001</v>
      </c>
      <c r="AR858">
        <v>7.9867099999999996E-2</v>
      </c>
      <c r="AS858">
        <v>7.4630500000000002E-2</v>
      </c>
      <c r="AT858">
        <v>8.9555599999999999E-2</v>
      </c>
      <c r="AU858">
        <v>7.2392600000000001E-2</v>
      </c>
      <c r="AW858">
        <v>0.10090900000000001</v>
      </c>
      <c r="AX858">
        <v>7.986710000000001E-2</v>
      </c>
      <c r="AY858">
        <v>7.4630500000000002E-2</v>
      </c>
      <c r="AZ858">
        <v>8.9555599999999999E-2</v>
      </c>
      <c r="BA858">
        <v>7.2392600000000001E-2</v>
      </c>
      <c r="BC858" s="52">
        <v>100000</v>
      </c>
      <c r="BD858" s="52">
        <v>100000</v>
      </c>
      <c r="BE858">
        <v>0</v>
      </c>
      <c r="BF858">
        <v>0</v>
      </c>
      <c r="BG858">
        <v>0</v>
      </c>
    </row>
    <row r="859" spans="1:59">
      <c r="A859">
        <v>858</v>
      </c>
      <c r="E859">
        <v>9795.2054794520554</v>
      </c>
      <c r="K859">
        <v>6652.7021705034986</v>
      </c>
      <c r="L859">
        <v>7439.0338371701655</v>
      </c>
      <c r="M859">
        <v>8225.3655038368324</v>
      </c>
      <c r="N859">
        <v>9011.6971705034994</v>
      </c>
      <c r="O859">
        <v>9798.0288371701663</v>
      </c>
      <c r="Q859">
        <v>52836.712693283123</v>
      </c>
      <c r="R859">
        <v>51409.246187196753</v>
      </c>
      <c r="S859">
        <v>49981.779681110384</v>
      </c>
      <c r="T859">
        <v>48554.313175024014</v>
      </c>
      <c r="U859">
        <v>47126.846668937644</v>
      </c>
      <c r="W859">
        <v>0</v>
      </c>
      <c r="AB859">
        <v>1</v>
      </c>
      <c r="AC859">
        <v>1</v>
      </c>
      <c r="AD859">
        <v>1</v>
      </c>
      <c r="AE859">
        <v>1</v>
      </c>
      <c r="AF859">
        <v>1</v>
      </c>
      <c r="AL859">
        <v>8.7951630000000005</v>
      </c>
      <c r="AM859" s="5">
        <v>12.833730697631839</v>
      </c>
      <c r="AN859">
        <v>570.77625570776252</v>
      </c>
      <c r="AO859">
        <f t="shared" si="13"/>
        <v>26826.48401826484</v>
      </c>
      <c r="AP859">
        <v>684.93150684931504</v>
      </c>
      <c r="AQ859">
        <v>0.10660599999999999</v>
      </c>
      <c r="AR859">
        <v>8.137309999999999E-2</v>
      </c>
      <c r="AS859">
        <v>7.4715699999999996E-2</v>
      </c>
      <c r="AT859">
        <v>9.2029700000000006E-2</v>
      </c>
      <c r="AU859">
        <v>7.3946700000000004E-2</v>
      </c>
      <c r="AW859">
        <v>0.10660599999999999</v>
      </c>
      <c r="AX859">
        <v>8.137309999999999E-2</v>
      </c>
      <c r="AY859">
        <v>7.4715699999999996E-2</v>
      </c>
      <c r="AZ859">
        <v>9.2029700000000006E-2</v>
      </c>
      <c r="BA859">
        <v>7.3946700000000004E-2</v>
      </c>
      <c r="BC859" s="52">
        <v>100000</v>
      </c>
      <c r="BD859" s="52">
        <v>100000</v>
      </c>
      <c r="BE859">
        <v>0</v>
      </c>
      <c r="BF859">
        <v>0</v>
      </c>
      <c r="BG859">
        <v>0</v>
      </c>
    </row>
    <row r="860" spans="1:59">
      <c r="A860">
        <v>859</v>
      </c>
      <c r="E860">
        <v>9795.2054794520554</v>
      </c>
      <c r="K860">
        <v>7787.853400082553</v>
      </c>
      <c r="L860">
        <v>8607.3217334158871</v>
      </c>
      <c r="M860">
        <v>9426.7900667492213</v>
      </c>
      <c r="N860">
        <v>10246.258400082555</v>
      </c>
      <c r="O860">
        <v>11065.72673341589</v>
      </c>
      <c r="Q860">
        <v>53685.595632349126</v>
      </c>
      <c r="R860">
        <v>52235.195225191012</v>
      </c>
      <c r="S860">
        <v>50784.794818032897</v>
      </c>
      <c r="T860">
        <v>49334.394410874782</v>
      </c>
      <c r="U860">
        <v>47883.994003716667</v>
      </c>
      <c r="W860">
        <v>0</v>
      </c>
      <c r="AB860">
        <v>1</v>
      </c>
      <c r="AC860">
        <v>1</v>
      </c>
      <c r="AD860">
        <v>1</v>
      </c>
      <c r="AE860">
        <v>1</v>
      </c>
      <c r="AF860">
        <v>1</v>
      </c>
      <c r="AL860">
        <v>12.814919</v>
      </c>
      <c r="AM860" s="5">
        <v>12.62981510162354</v>
      </c>
      <c r="AN860">
        <v>570.77625570776252</v>
      </c>
      <c r="AO860">
        <f t="shared" si="13"/>
        <v>26826.48401826484</v>
      </c>
      <c r="AP860">
        <v>684.93150684931504</v>
      </c>
      <c r="AQ860">
        <v>0.10813299999999999</v>
      </c>
      <c r="AR860">
        <v>8.7581999999999993E-2</v>
      </c>
      <c r="AS860">
        <v>7.8648999999999997E-2</v>
      </c>
      <c r="AT860">
        <v>9.3407900000000002E-2</v>
      </c>
      <c r="AU860">
        <v>7.5808899999999999E-2</v>
      </c>
      <c r="AW860">
        <v>0.10813299999999999</v>
      </c>
      <c r="AX860">
        <v>8.7581999999999979E-2</v>
      </c>
      <c r="AY860">
        <v>7.8649000000000011E-2</v>
      </c>
      <c r="AZ860">
        <v>9.3407900000000002E-2</v>
      </c>
      <c r="BA860">
        <v>7.5808899999999999E-2</v>
      </c>
      <c r="BC860" s="52">
        <v>100000</v>
      </c>
      <c r="BD860" s="52">
        <v>100000</v>
      </c>
      <c r="BE860">
        <v>0</v>
      </c>
      <c r="BF860">
        <v>0</v>
      </c>
      <c r="BG860">
        <v>0</v>
      </c>
    </row>
    <row r="861" spans="1:59">
      <c r="A861">
        <v>860</v>
      </c>
      <c r="E861">
        <v>9795.2054794520554</v>
      </c>
      <c r="K861">
        <v>8174.7055485148876</v>
      </c>
      <c r="L861">
        <v>8924.3255485148875</v>
      </c>
      <c r="M861">
        <v>9673.9455485148883</v>
      </c>
      <c r="N861">
        <v>10423.565548514889</v>
      </c>
      <c r="O861">
        <v>11173.18554851489</v>
      </c>
      <c r="Q861">
        <v>53685.595632349126</v>
      </c>
      <c r="R861">
        <v>52235.195225191012</v>
      </c>
      <c r="S861">
        <v>50784.794818032897</v>
      </c>
      <c r="T861">
        <v>49334.394410874782</v>
      </c>
      <c r="U861">
        <v>47883.994003716667</v>
      </c>
      <c r="W861">
        <v>0</v>
      </c>
      <c r="AB861">
        <v>1</v>
      </c>
      <c r="AC861">
        <v>1</v>
      </c>
      <c r="AD861">
        <v>1</v>
      </c>
      <c r="AE861">
        <v>1</v>
      </c>
      <c r="AF861">
        <v>1</v>
      </c>
      <c r="AL861">
        <v>12.222194</v>
      </c>
      <c r="AM861" s="5">
        <v>12.194465637207029</v>
      </c>
      <c r="AN861">
        <v>570.77625570776252</v>
      </c>
      <c r="AO861">
        <f t="shared" si="13"/>
        <v>26826.48401826484</v>
      </c>
      <c r="AP861">
        <v>684.93150684931504</v>
      </c>
      <c r="AQ861">
        <v>0.10901000000000001</v>
      </c>
      <c r="AR861">
        <v>9.3526700000000004E-2</v>
      </c>
      <c r="AS861">
        <v>8.2332800000000012E-2</v>
      </c>
      <c r="AT861">
        <v>9.3233999999999997E-2</v>
      </c>
      <c r="AU861">
        <v>7.662999999999999E-2</v>
      </c>
      <c r="AW861">
        <v>0.10901000000000001</v>
      </c>
      <c r="AX861">
        <v>9.3526700000000004E-2</v>
      </c>
      <c r="AY861">
        <v>8.2332800000000025E-2</v>
      </c>
      <c r="AZ861">
        <v>9.3233999999999997E-2</v>
      </c>
      <c r="BA861">
        <v>7.662999999999999E-2</v>
      </c>
      <c r="BC861" s="52">
        <v>100000</v>
      </c>
      <c r="BD861" s="52">
        <v>100000</v>
      </c>
      <c r="BE861">
        <v>0</v>
      </c>
      <c r="BF861">
        <v>0</v>
      </c>
      <c r="BG861">
        <v>0</v>
      </c>
    </row>
    <row r="862" spans="1:59">
      <c r="A862">
        <v>861</v>
      </c>
      <c r="E862">
        <v>9795.2054794520554</v>
      </c>
      <c r="K862">
        <v>7253.1890874730907</v>
      </c>
      <c r="L862">
        <v>7896.8840874730904</v>
      </c>
      <c r="M862">
        <v>8540.5790874730901</v>
      </c>
      <c r="N862">
        <v>9184.2740874730898</v>
      </c>
      <c r="O862">
        <v>9827.9690874730895</v>
      </c>
      <c r="Q862">
        <v>52187.21922212973</v>
      </c>
      <c r="R862">
        <v>50777.299799552638</v>
      </c>
      <c r="S862">
        <v>49367.380376975547</v>
      </c>
      <c r="T862">
        <v>47957.460954398455</v>
      </c>
      <c r="U862">
        <v>46547.541531821364</v>
      </c>
      <c r="W862">
        <v>0</v>
      </c>
      <c r="AB862">
        <v>1</v>
      </c>
      <c r="AC862">
        <v>1</v>
      </c>
      <c r="AD862">
        <v>1</v>
      </c>
      <c r="AE862">
        <v>1</v>
      </c>
      <c r="AF862">
        <v>1</v>
      </c>
      <c r="AL862">
        <v>11.659901</v>
      </c>
      <c r="AM862" s="5">
        <v>11.22736167907715</v>
      </c>
      <c r="AN862">
        <v>570.77625570776252</v>
      </c>
      <c r="AO862">
        <f t="shared" si="13"/>
        <v>26826.48401826484</v>
      </c>
      <c r="AP862">
        <v>684.93150684931504</v>
      </c>
      <c r="AQ862">
        <v>0.10576300000000001</v>
      </c>
      <c r="AR862">
        <v>8.4276200000000009E-2</v>
      </c>
      <c r="AS862">
        <v>7.7929799999999994E-2</v>
      </c>
      <c r="AT862">
        <v>9.1670399999999999E-2</v>
      </c>
      <c r="AU862">
        <v>7.3362700000000003E-2</v>
      </c>
      <c r="AW862">
        <v>0.10576300000000001</v>
      </c>
      <c r="AX862">
        <v>8.4276200000000009E-2</v>
      </c>
      <c r="AY862">
        <v>7.792979999999998E-2</v>
      </c>
      <c r="AZ862">
        <v>9.1670399999999999E-2</v>
      </c>
      <c r="BA862">
        <v>7.3362700000000003E-2</v>
      </c>
      <c r="BC862" s="52">
        <v>100000</v>
      </c>
      <c r="BD862" s="52">
        <v>100000</v>
      </c>
      <c r="BE862">
        <v>0</v>
      </c>
      <c r="BF862">
        <v>0</v>
      </c>
      <c r="BG862">
        <v>0</v>
      </c>
    </row>
    <row r="863" spans="1:59">
      <c r="A863">
        <v>862</v>
      </c>
      <c r="E863">
        <v>9795.2054794520554</v>
      </c>
      <c r="K863">
        <v>6160.764811601488</v>
      </c>
      <c r="L863">
        <v>6682.6948116014883</v>
      </c>
      <c r="M863">
        <v>7204.6248116014885</v>
      </c>
      <c r="N863">
        <v>7726.5548116014888</v>
      </c>
      <c r="O863">
        <v>8248.4848116014891</v>
      </c>
      <c r="Q863">
        <v>47236.105439482657</v>
      </c>
      <c r="R863">
        <v>45959.948106962533</v>
      </c>
      <c r="S863">
        <v>44683.790774442408</v>
      </c>
      <c r="T863">
        <v>43407.633441922284</v>
      </c>
      <c r="U863">
        <v>42131.47610940216</v>
      </c>
      <c r="W863">
        <v>0</v>
      </c>
      <c r="AB863">
        <v>1</v>
      </c>
      <c r="AC863">
        <v>1</v>
      </c>
      <c r="AD863">
        <v>1</v>
      </c>
      <c r="AE863">
        <v>1</v>
      </c>
      <c r="AF863">
        <v>1</v>
      </c>
      <c r="AL863">
        <v>10.160310000000001</v>
      </c>
      <c r="AM863" s="5">
        <v>10.52179431915283</v>
      </c>
      <c r="AN863">
        <v>570.77625570776252</v>
      </c>
      <c r="AO863">
        <f t="shared" si="13"/>
        <v>26826.48401826484</v>
      </c>
      <c r="AP863">
        <v>684.93150684931504</v>
      </c>
      <c r="AQ863">
        <v>0.104575</v>
      </c>
      <c r="AR863">
        <v>8.0596000000000001E-2</v>
      </c>
      <c r="AS863">
        <v>7.6393100000000005E-2</v>
      </c>
      <c r="AT863">
        <v>8.8626200000000002E-2</v>
      </c>
      <c r="AU863">
        <v>7.2798500000000002E-2</v>
      </c>
      <c r="AW863">
        <v>0.10457500000000002</v>
      </c>
      <c r="AX863">
        <v>8.0595999999999987E-2</v>
      </c>
      <c r="AY863">
        <v>7.6393100000000005E-2</v>
      </c>
      <c r="AZ863">
        <v>8.8626200000000002E-2</v>
      </c>
      <c r="BA863">
        <v>7.2798500000000002E-2</v>
      </c>
      <c r="BC863" s="52">
        <v>100000</v>
      </c>
      <c r="BD863" s="52">
        <v>100000</v>
      </c>
      <c r="BE863">
        <v>0</v>
      </c>
      <c r="BF863">
        <v>0</v>
      </c>
      <c r="BG863">
        <v>0</v>
      </c>
    </row>
    <row r="864" spans="1:59">
      <c r="A864">
        <v>863</v>
      </c>
      <c r="E864">
        <v>9795.2054794520554</v>
      </c>
      <c r="K864">
        <v>5915.9509146831142</v>
      </c>
      <c r="L864">
        <v>6375.7334146831145</v>
      </c>
      <c r="M864">
        <v>6835.5159146831147</v>
      </c>
      <c r="N864">
        <v>7295.298414683115</v>
      </c>
      <c r="O864">
        <v>7755.0809146831152</v>
      </c>
      <c r="Q864">
        <v>36832.128829268768</v>
      </c>
      <c r="R864">
        <v>35837.051214127685</v>
      </c>
      <c r="S864">
        <v>34841.973598986602</v>
      </c>
      <c r="T864">
        <v>33846.895983845519</v>
      </c>
      <c r="U864">
        <v>32851.818368704437</v>
      </c>
      <c r="W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L864">
        <v>8.8975109999999997</v>
      </c>
      <c r="AM864" s="5">
        <v>10.30352210998535</v>
      </c>
      <c r="AN864">
        <v>570.77625570776252</v>
      </c>
      <c r="AO864">
        <f t="shared" si="13"/>
        <v>26826.48401826484</v>
      </c>
      <c r="AP864">
        <v>684.93150684931504</v>
      </c>
      <c r="AQ864">
        <v>0.103945</v>
      </c>
      <c r="AR864">
        <v>8.0611000000000002E-2</v>
      </c>
      <c r="AS864">
        <v>7.6079899999999992E-2</v>
      </c>
      <c r="AT864">
        <v>8.8786600000000007E-2</v>
      </c>
      <c r="AU864">
        <v>7.2589299999999995E-2</v>
      </c>
      <c r="AW864">
        <v>0.103945</v>
      </c>
      <c r="AX864">
        <v>8.0611000000000002E-2</v>
      </c>
      <c r="AY864">
        <v>7.6079899999999992E-2</v>
      </c>
      <c r="AZ864">
        <v>8.8786600000000007E-2</v>
      </c>
      <c r="BA864">
        <v>7.2589299999999995E-2</v>
      </c>
      <c r="BC864" s="52">
        <v>100000</v>
      </c>
      <c r="BD864" s="52">
        <v>100000</v>
      </c>
      <c r="BE864">
        <v>0</v>
      </c>
      <c r="BF864">
        <v>0</v>
      </c>
      <c r="BG864">
        <v>0</v>
      </c>
    </row>
    <row r="865" spans="1:59">
      <c r="A865">
        <v>864</v>
      </c>
      <c r="E865">
        <v>9795.2054794520554</v>
      </c>
      <c r="K865">
        <v>4408.9597095959643</v>
      </c>
      <c r="L865">
        <v>4797.9872095959645</v>
      </c>
      <c r="M865">
        <v>5187.0147095959646</v>
      </c>
      <c r="N865">
        <v>5576.0422095959648</v>
      </c>
      <c r="O865">
        <v>5965.0697095959649</v>
      </c>
      <c r="Q865">
        <v>28223.00765753329</v>
      </c>
      <c r="R865">
        <v>27460.518925854707</v>
      </c>
      <c r="S865">
        <v>26698.030194176124</v>
      </c>
      <c r="T865">
        <v>25935.541462497542</v>
      </c>
      <c r="U865">
        <v>25173.052730818959</v>
      </c>
      <c r="W865">
        <v>0</v>
      </c>
      <c r="AB865">
        <v>1</v>
      </c>
      <c r="AC865">
        <v>1</v>
      </c>
      <c r="AD865">
        <v>1</v>
      </c>
      <c r="AE865">
        <v>1</v>
      </c>
      <c r="AF865">
        <v>1</v>
      </c>
      <c r="AL865">
        <v>8.9036740000000005</v>
      </c>
      <c r="AM865" s="5">
        <v>10.250279426574711</v>
      </c>
      <c r="AN865">
        <v>570.77625570776252</v>
      </c>
      <c r="AO865">
        <f t="shared" si="13"/>
        <v>26826.48401826484</v>
      </c>
      <c r="AP865">
        <v>684.93150684931504</v>
      </c>
      <c r="AQ865">
        <v>0.103088</v>
      </c>
      <c r="AR865">
        <v>9.2288200000000001E-2</v>
      </c>
      <c r="AS865">
        <v>8.2486999999999991E-2</v>
      </c>
      <c r="AT865">
        <v>9.0843999999999994E-2</v>
      </c>
      <c r="AU865">
        <v>7.4384900000000004E-2</v>
      </c>
      <c r="AW865">
        <v>0.103088</v>
      </c>
      <c r="AX865">
        <v>9.2288200000000001E-2</v>
      </c>
      <c r="AY865">
        <v>8.2486999999999991E-2</v>
      </c>
      <c r="AZ865">
        <v>9.0843999999999994E-2</v>
      </c>
      <c r="BA865">
        <v>7.4384900000000004E-2</v>
      </c>
      <c r="BC865" s="52">
        <v>100000</v>
      </c>
      <c r="BD865" s="52">
        <v>100000</v>
      </c>
      <c r="BE865">
        <v>0</v>
      </c>
      <c r="BF865">
        <v>0</v>
      </c>
      <c r="BG865">
        <v>0</v>
      </c>
    </row>
    <row r="866" spans="1:59">
      <c r="A866">
        <v>865</v>
      </c>
      <c r="E866">
        <v>9795.2054794520554</v>
      </c>
      <c r="K866">
        <v>3477.7025398220562</v>
      </c>
      <c r="L866">
        <v>3798.5050398220565</v>
      </c>
      <c r="M866">
        <v>4119.3075398220562</v>
      </c>
      <c r="N866">
        <v>4440.110039822056</v>
      </c>
      <c r="O866">
        <v>4760.9125398220558</v>
      </c>
      <c r="Q866">
        <v>24621.599306033229</v>
      </c>
      <c r="R866">
        <v>23956.408257368188</v>
      </c>
      <c r="S866">
        <v>23291.217208703147</v>
      </c>
      <c r="T866">
        <v>22626.026160038105</v>
      </c>
      <c r="U866">
        <v>21960.835111373064</v>
      </c>
      <c r="W866">
        <v>0</v>
      </c>
      <c r="AB866">
        <v>1</v>
      </c>
      <c r="AC866">
        <v>1</v>
      </c>
      <c r="AD866">
        <v>1</v>
      </c>
      <c r="AE866">
        <v>1</v>
      </c>
      <c r="AF866">
        <v>1</v>
      </c>
      <c r="AL866">
        <v>9.5505610000000001</v>
      </c>
      <c r="AM866" s="5">
        <v>10.209153175354</v>
      </c>
      <c r="AN866">
        <v>570.77625570776252</v>
      </c>
      <c r="AO866">
        <f t="shared" si="13"/>
        <v>26826.48401826484</v>
      </c>
      <c r="AP866">
        <v>684.93150684931504</v>
      </c>
      <c r="AQ866">
        <v>0.10337</v>
      </c>
      <c r="AR866">
        <v>9.3768500000000005E-2</v>
      </c>
      <c r="AS866">
        <v>8.50886E-2</v>
      </c>
      <c r="AT866">
        <v>9.46795E-2</v>
      </c>
      <c r="AU866">
        <v>7.67452E-2</v>
      </c>
      <c r="AW866">
        <v>0.10337</v>
      </c>
      <c r="AX866">
        <v>9.3768500000000019E-2</v>
      </c>
      <c r="AY866">
        <v>8.50886E-2</v>
      </c>
      <c r="AZ866">
        <v>9.4679500000000014E-2</v>
      </c>
      <c r="BA866">
        <v>7.67452E-2</v>
      </c>
      <c r="BC866" s="52">
        <v>100000</v>
      </c>
      <c r="BD866" s="52">
        <v>100000</v>
      </c>
      <c r="BE866">
        <v>0</v>
      </c>
      <c r="BF866">
        <v>0</v>
      </c>
      <c r="BG866">
        <v>0</v>
      </c>
    </row>
    <row r="867" spans="1:59">
      <c r="A867">
        <v>866</v>
      </c>
      <c r="E867">
        <v>9795.2054794520554</v>
      </c>
      <c r="K867">
        <v>2549.4696006454133</v>
      </c>
      <c r="L867">
        <v>2729.0646006454135</v>
      </c>
      <c r="M867">
        <v>2908.6596006454138</v>
      </c>
      <c r="N867">
        <v>3088.254600645414</v>
      </c>
      <c r="O867">
        <v>3267.8496006454143</v>
      </c>
      <c r="Q867">
        <v>25860.550725886231</v>
      </c>
      <c r="R867">
        <v>25161.887465624663</v>
      </c>
      <c r="S867">
        <v>24463.224205363094</v>
      </c>
      <c r="T867">
        <v>23764.560945101526</v>
      </c>
      <c r="U867">
        <v>23065.897684839958</v>
      </c>
      <c r="W867">
        <v>0</v>
      </c>
      <c r="AB867">
        <v>1</v>
      </c>
      <c r="AC867">
        <v>1</v>
      </c>
      <c r="AD867">
        <v>1</v>
      </c>
      <c r="AE867">
        <v>1</v>
      </c>
      <c r="AF867">
        <v>1</v>
      </c>
      <c r="AL867">
        <v>9.5567220000000006</v>
      </c>
      <c r="AM867" s="5">
        <v>10.092642784118651</v>
      </c>
      <c r="AN867">
        <v>570.77625570776252</v>
      </c>
      <c r="AO867">
        <f t="shared" si="13"/>
        <v>26826.48401826484</v>
      </c>
      <c r="AP867">
        <v>684.93150684931504</v>
      </c>
      <c r="AQ867">
        <v>0.10366500000000001</v>
      </c>
      <c r="AR867">
        <v>9.4542000000000001E-2</v>
      </c>
      <c r="AS867">
        <v>8.6668599999999998E-2</v>
      </c>
      <c r="AT867">
        <v>9.8270999999999997E-2</v>
      </c>
      <c r="AU867">
        <v>7.7988299999999997E-2</v>
      </c>
      <c r="AW867">
        <v>0.10366499999999999</v>
      </c>
      <c r="AX867">
        <v>9.4542000000000001E-2</v>
      </c>
      <c r="AY867">
        <v>8.6668599999999998E-2</v>
      </c>
      <c r="AZ867">
        <v>9.8270999999999983E-2</v>
      </c>
      <c r="BA867">
        <v>7.7988299999999997E-2</v>
      </c>
      <c r="BC867" s="52">
        <v>100000</v>
      </c>
      <c r="BD867" s="52">
        <v>100000</v>
      </c>
      <c r="BE867">
        <v>0</v>
      </c>
      <c r="BF867">
        <v>0</v>
      </c>
      <c r="BG867">
        <v>0</v>
      </c>
    </row>
    <row r="868" spans="1:59">
      <c r="A868">
        <v>867</v>
      </c>
      <c r="E868">
        <v>9795.2054794520554</v>
      </c>
      <c r="K868">
        <v>1872.6090599041841</v>
      </c>
      <c r="L868">
        <v>1981.9990599041839</v>
      </c>
      <c r="M868">
        <v>2091.3890599041838</v>
      </c>
      <c r="N868">
        <v>2200.7790599041837</v>
      </c>
      <c r="O868">
        <v>2310.1690599041835</v>
      </c>
      <c r="Q868">
        <v>26264.973038892611</v>
      </c>
      <c r="R868">
        <v>25555.383676863887</v>
      </c>
      <c r="S868">
        <v>24845.794314835162</v>
      </c>
      <c r="T868">
        <v>24136.204952806438</v>
      </c>
      <c r="U868">
        <v>23426.615590777714</v>
      </c>
      <c r="W868">
        <v>0</v>
      </c>
      <c r="AB868">
        <v>1</v>
      </c>
      <c r="AC868">
        <v>1</v>
      </c>
      <c r="AD868">
        <v>1</v>
      </c>
      <c r="AE868">
        <v>1</v>
      </c>
      <c r="AF868">
        <v>1</v>
      </c>
      <c r="AL868">
        <v>8.1823680000000003</v>
      </c>
      <c r="AM868" s="5">
        <v>9.51239013671875</v>
      </c>
      <c r="AN868">
        <v>570.77625570776252</v>
      </c>
      <c r="AO868">
        <f t="shared" si="13"/>
        <v>26826.48401826484</v>
      </c>
      <c r="AP868">
        <v>684.93150684931504</v>
      </c>
      <c r="AQ868">
        <v>0.102024</v>
      </c>
      <c r="AR868">
        <v>9.2763800000000007E-2</v>
      </c>
      <c r="AS868">
        <v>8.4408699999999989E-2</v>
      </c>
      <c r="AT868">
        <v>9.5491200000000012E-2</v>
      </c>
      <c r="AU868">
        <v>7.6653499999999999E-2</v>
      </c>
      <c r="AW868">
        <v>0.10202399999999999</v>
      </c>
      <c r="AX868">
        <v>9.2763799999999993E-2</v>
      </c>
      <c r="AY868">
        <v>8.4408699999999989E-2</v>
      </c>
      <c r="AZ868">
        <v>9.5491200000000012E-2</v>
      </c>
      <c r="BA868">
        <v>7.6653499999999999E-2</v>
      </c>
      <c r="BC868" s="52">
        <v>100000</v>
      </c>
      <c r="BD868" s="52">
        <v>100000</v>
      </c>
      <c r="BE868">
        <v>0</v>
      </c>
      <c r="BF868">
        <v>0</v>
      </c>
      <c r="BG868">
        <v>0</v>
      </c>
    </row>
    <row r="869" spans="1:59">
      <c r="A869">
        <v>868</v>
      </c>
      <c r="E869">
        <v>9795.2054794520554</v>
      </c>
      <c r="K869">
        <v>1658.1353621565374</v>
      </c>
      <c r="L869">
        <v>1712.9953621565373</v>
      </c>
      <c r="M869">
        <v>1767.8553621565375</v>
      </c>
      <c r="N869">
        <v>1822.7153621565376</v>
      </c>
      <c r="O869">
        <v>1877.5753621565377</v>
      </c>
      <c r="Q869">
        <v>28534.510866412969</v>
      </c>
      <c r="R869">
        <v>27763.60638752699</v>
      </c>
      <c r="S869">
        <v>26992.701908641011</v>
      </c>
      <c r="T869">
        <v>26221.797429755032</v>
      </c>
      <c r="U869">
        <v>25450.892950869053</v>
      </c>
      <c r="W869">
        <v>0</v>
      </c>
      <c r="AB869">
        <v>1</v>
      </c>
      <c r="AC869">
        <v>1</v>
      </c>
      <c r="AD869">
        <v>1</v>
      </c>
      <c r="AE869">
        <v>1</v>
      </c>
      <c r="AF869">
        <v>1</v>
      </c>
      <c r="AL869">
        <v>7.2064909999999998</v>
      </c>
      <c r="AM869" s="5">
        <v>9.1975412368774414</v>
      </c>
      <c r="AN869">
        <v>570.77625570776252</v>
      </c>
      <c r="AO869">
        <f t="shared" si="13"/>
        <v>26826.48401826484</v>
      </c>
      <c r="AP869">
        <v>684.93150684931504</v>
      </c>
      <c r="AQ869">
        <v>9.8343399999999997E-2</v>
      </c>
      <c r="AR869">
        <v>8.9158399999999999E-2</v>
      </c>
      <c r="AS869">
        <v>8.0736999999999989E-2</v>
      </c>
      <c r="AT869">
        <v>9.2062900000000003E-2</v>
      </c>
      <c r="AU869">
        <v>7.4966499999999991E-2</v>
      </c>
      <c r="AW869">
        <v>9.8343400000000011E-2</v>
      </c>
      <c r="AX869">
        <v>8.9158400000000013E-2</v>
      </c>
      <c r="AY869">
        <v>8.0736999999999989E-2</v>
      </c>
      <c r="AZ869">
        <v>9.2062899999999989E-2</v>
      </c>
      <c r="BA869">
        <v>7.4966499999999991E-2</v>
      </c>
      <c r="BC869" s="52">
        <v>100000</v>
      </c>
      <c r="BD869" s="52">
        <v>100000</v>
      </c>
      <c r="BE869">
        <v>0</v>
      </c>
      <c r="BF869">
        <v>0</v>
      </c>
      <c r="BG869">
        <v>0</v>
      </c>
    </row>
    <row r="870" spans="1:59">
      <c r="A870">
        <v>869</v>
      </c>
      <c r="E870">
        <v>9795.2054794520554</v>
      </c>
      <c r="K870">
        <v>1821.8733464585043</v>
      </c>
      <c r="L870">
        <v>1871.3708464585043</v>
      </c>
      <c r="M870">
        <v>1920.8683464585042</v>
      </c>
      <c r="N870">
        <v>1970.3658464585042</v>
      </c>
      <c r="O870">
        <v>2019.8633464585041</v>
      </c>
      <c r="Q870">
        <v>33591.234361749957</v>
      </c>
      <c r="R870">
        <v>32683.71458278683</v>
      </c>
      <c r="S870">
        <v>31776.194803823702</v>
      </c>
      <c r="T870">
        <v>30868.675024860575</v>
      </c>
      <c r="U870">
        <v>29961.155245897447</v>
      </c>
      <c r="W870">
        <v>0</v>
      </c>
      <c r="AB870">
        <v>1</v>
      </c>
      <c r="AC870">
        <v>1</v>
      </c>
      <c r="AD870">
        <v>1</v>
      </c>
      <c r="AE870">
        <v>1</v>
      </c>
      <c r="AF870">
        <v>1</v>
      </c>
      <c r="AL870">
        <v>6.7044069999999998</v>
      </c>
      <c r="AM870" s="5">
        <v>9.08209228515625</v>
      </c>
      <c r="AN870">
        <v>570.77625570776252</v>
      </c>
      <c r="AO870">
        <f t="shared" si="13"/>
        <v>26826.48401826484</v>
      </c>
      <c r="AP870">
        <v>684.93150684931504</v>
      </c>
      <c r="AQ870">
        <v>9.9978999999999998E-2</v>
      </c>
      <c r="AR870">
        <v>9.0041799999999991E-2</v>
      </c>
      <c r="AS870">
        <v>8.1982399999999997E-2</v>
      </c>
      <c r="AT870">
        <v>9.3227299999999999E-2</v>
      </c>
      <c r="AU870">
        <v>7.4851200000000007E-2</v>
      </c>
      <c r="AW870">
        <v>9.9978999999999998E-2</v>
      </c>
      <c r="AX870">
        <v>9.0041799999999991E-2</v>
      </c>
      <c r="AY870">
        <v>8.1982399999999997E-2</v>
      </c>
      <c r="AZ870">
        <v>9.3227299999999999E-2</v>
      </c>
      <c r="BA870">
        <v>7.4851200000000007E-2</v>
      </c>
      <c r="BC870" s="52">
        <v>100000</v>
      </c>
      <c r="BD870" s="52">
        <v>100000</v>
      </c>
      <c r="BE870">
        <v>0</v>
      </c>
      <c r="BF870">
        <v>0</v>
      </c>
      <c r="BG870">
        <v>0</v>
      </c>
    </row>
    <row r="871" spans="1:59">
      <c r="A871">
        <v>870</v>
      </c>
      <c r="E871">
        <v>9795.2054794520554</v>
      </c>
      <c r="K871">
        <v>2292.331780227536</v>
      </c>
      <c r="L871">
        <v>2341.3342802275361</v>
      </c>
      <c r="M871">
        <v>2390.3367802275361</v>
      </c>
      <c r="N871">
        <v>2439.3392802275362</v>
      </c>
      <c r="O871">
        <v>2488.3417802275362</v>
      </c>
      <c r="Q871">
        <v>49292.429457526123</v>
      </c>
      <c r="R871">
        <v>47960.717316578302</v>
      </c>
      <c r="S871">
        <v>46629.005175630482</v>
      </c>
      <c r="T871">
        <v>45297.293034682662</v>
      </c>
      <c r="U871">
        <v>43965.580893734841</v>
      </c>
      <c r="W871">
        <v>0</v>
      </c>
      <c r="AB871">
        <v>1</v>
      </c>
      <c r="AC871">
        <v>1</v>
      </c>
      <c r="AD871">
        <v>1</v>
      </c>
      <c r="AE871">
        <v>1</v>
      </c>
      <c r="AF871">
        <v>1</v>
      </c>
      <c r="AL871">
        <v>5.4767016999999996</v>
      </c>
      <c r="AM871" s="5">
        <v>8.5141782760620117</v>
      </c>
      <c r="AN871">
        <v>570.77625570776252</v>
      </c>
      <c r="AO871">
        <f t="shared" si="13"/>
        <v>26826.48401826484</v>
      </c>
      <c r="AP871">
        <v>684.93150684931504</v>
      </c>
      <c r="AQ871">
        <v>0.10295699999999999</v>
      </c>
      <c r="AR871">
        <v>9.2540499999999998E-2</v>
      </c>
      <c r="AS871">
        <v>8.3276600000000006E-2</v>
      </c>
      <c r="AT871">
        <v>9.6897900000000009E-2</v>
      </c>
      <c r="AU871">
        <v>7.7136200000000002E-2</v>
      </c>
      <c r="AW871">
        <v>0.10295700000000001</v>
      </c>
      <c r="AX871">
        <v>9.2540500000000012E-2</v>
      </c>
      <c r="AY871">
        <v>8.327660000000002E-2</v>
      </c>
      <c r="AZ871">
        <v>9.6897900000000023E-2</v>
      </c>
      <c r="BA871">
        <v>7.7136200000000002E-2</v>
      </c>
      <c r="BC871" s="52">
        <v>100000</v>
      </c>
      <c r="BD871" s="52">
        <v>100000</v>
      </c>
      <c r="BE871">
        <v>0</v>
      </c>
      <c r="BF871">
        <v>0</v>
      </c>
      <c r="BG871">
        <v>0</v>
      </c>
    </row>
    <row r="872" spans="1:59">
      <c r="A872">
        <v>871</v>
      </c>
      <c r="E872">
        <v>9795.2054794520554</v>
      </c>
      <c r="K872">
        <v>2974.9577429512283</v>
      </c>
      <c r="L872">
        <v>3017.1677429512283</v>
      </c>
      <c r="M872">
        <v>3059.3777429512284</v>
      </c>
      <c r="N872">
        <v>3101.5877429512284</v>
      </c>
      <c r="O872">
        <v>3143.7977429512284</v>
      </c>
      <c r="Q872">
        <v>58400.541480857661</v>
      </c>
      <c r="R872">
        <v>56822.759428241014</v>
      </c>
      <c r="S872">
        <v>55244.977375624367</v>
      </c>
      <c r="T872">
        <v>53667.19532300772</v>
      </c>
      <c r="U872">
        <v>52089.413270391073</v>
      </c>
      <c r="W872">
        <v>0</v>
      </c>
      <c r="AB872">
        <v>1</v>
      </c>
      <c r="AC872">
        <v>1</v>
      </c>
      <c r="AD872">
        <v>1</v>
      </c>
      <c r="AE872">
        <v>1</v>
      </c>
      <c r="AF872">
        <v>1</v>
      </c>
      <c r="AL872">
        <v>3.6444855</v>
      </c>
      <c r="AM872" s="5">
        <v>8.3488950729370117</v>
      </c>
      <c r="AN872">
        <v>570.77625570776252</v>
      </c>
      <c r="AO872">
        <f t="shared" si="13"/>
        <v>26826.48401826484</v>
      </c>
      <c r="AP872">
        <v>684.93150684931504</v>
      </c>
      <c r="AQ872">
        <v>0.107171</v>
      </c>
      <c r="AR872">
        <v>9.6304399999999998E-2</v>
      </c>
      <c r="AS872">
        <v>8.6122400000000002E-2</v>
      </c>
      <c r="AT872">
        <v>9.9244899999999997E-2</v>
      </c>
      <c r="AU872">
        <v>8.0581699999999992E-2</v>
      </c>
      <c r="AW872">
        <v>0.107171</v>
      </c>
      <c r="AX872">
        <v>9.6304399999999998E-2</v>
      </c>
      <c r="AY872">
        <v>8.6122400000000002E-2</v>
      </c>
      <c r="AZ872">
        <v>9.9244900000000011E-2</v>
      </c>
      <c r="BA872">
        <v>8.0581699999999992E-2</v>
      </c>
      <c r="BC872" s="52">
        <v>100000</v>
      </c>
      <c r="BD872" s="52">
        <v>100000</v>
      </c>
      <c r="BE872">
        <v>0</v>
      </c>
      <c r="BF872">
        <v>0</v>
      </c>
      <c r="BG872">
        <v>0</v>
      </c>
    </row>
    <row r="873" spans="1:59">
      <c r="A873">
        <v>872</v>
      </c>
      <c r="E873">
        <v>9795.2054794520554</v>
      </c>
      <c r="K873">
        <v>4264.1060982300942</v>
      </c>
      <c r="L873">
        <v>4305.6285982300942</v>
      </c>
      <c r="M873">
        <v>4347.1510982300942</v>
      </c>
      <c r="N873">
        <v>4388.6735982300943</v>
      </c>
      <c r="O873">
        <v>4430.1960982300943</v>
      </c>
      <c r="Q873">
        <v>54942.352137048001</v>
      </c>
      <c r="R873">
        <v>53457.998484781216</v>
      </c>
      <c r="S873">
        <v>51973.64483251443</v>
      </c>
      <c r="T873">
        <v>50489.291180247645</v>
      </c>
      <c r="U873">
        <v>49004.937527980859</v>
      </c>
      <c r="W873">
        <v>2.3400000000000001E-3</v>
      </c>
      <c r="AB873">
        <v>1</v>
      </c>
      <c r="AC873">
        <v>1</v>
      </c>
      <c r="AD873">
        <v>1</v>
      </c>
      <c r="AE873">
        <v>1</v>
      </c>
      <c r="AF873">
        <v>1</v>
      </c>
      <c r="AL873">
        <v>2.9884293</v>
      </c>
      <c r="AM873" s="5">
        <v>8.2479867935180664</v>
      </c>
      <c r="AN873">
        <v>570.77625570776252</v>
      </c>
      <c r="AO873">
        <f t="shared" si="13"/>
        <v>26826.48401826484</v>
      </c>
      <c r="AP873">
        <v>684.93150684931504</v>
      </c>
      <c r="AQ873">
        <v>0.110467</v>
      </c>
      <c r="AR873">
        <v>0.101352</v>
      </c>
      <c r="AS873">
        <v>8.7960300000000005E-2</v>
      </c>
      <c r="AT873">
        <v>0.103827</v>
      </c>
      <c r="AU873">
        <v>8.2205200000000006E-2</v>
      </c>
      <c r="AW873">
        <v>0.110467</v>
      </c>
      <c r="AX873">
        <v>0.10135199999999998</v>
      </c>
      <c r="AY873">
        <v>8.7960300000000005E-2</v>
      </c>
      <c r="AZ873">
        <v>0.10382699999999999</v>
      </c>
      <c r="BA873">
        <v>8.220520000000002E-2</v>
      </c>
      <c r="BC873" s="52">
        <v>100000</v>
      </c>
      <c r="BD873" s="52">
        <v>100000</v>
      </c>
      <c r="BE873">
        <v>0</v>
      </c>
      <c r="BF873">
        <v>0</v>
      </c>
      <c r="BG873">
        <v>0</v>
      </c>
    </row>
    <row r="874" spans="1:59">
      <c r="A874">
        <v>873</v>
      </c>
      <c r="E874">
        <v>9795.2054794520554</v>
      </c>
      <c r="K874">
        <v>4580.0512228690995</v>
      </c>
      <c r="L874">
        <v>4655.7837228690996</v>
      </c>
      <c r="M874">
        <v>4731.5162228690997</v>
      </c>
      <c r="N874">
        <v>4807.2487228690998</v>
      </c>
      <c r="O874">
        <v>4882.9812228690998</v>
      </c>
      <c r="Q874">
        <v>52517.638366420302</v>
      </c>
      <c r="R874">
        <v>51098.792153267284</v>
      </c>
      <c r="S874">
        <v>49679.945940114267</v>
      </c>
      <c r="T874">
        <v>48261.099726961249</v>
      </c>
      <c r="U874">
        <v>46842.253513808231</v>
      </c>
      <c r="W874">
        <v>0.10496</v>
      </c>
      <c r="AB874">
        <v>1</v>
      </c>
      <c r="AC874">
        <v>1</v>
      </c>
      <c r="AD874">
        <v>1</v>
      </c>
      <c r="AE874">
        <v>1</v>
      </c>
      <c r="AF874">
        <v>1</v>
      </c>
      <c r="AL874">
        <v>4.0213349999999997</v>
      </c>
      <c r="AM874" s="5">
        <v>8.5816793441772461</v>
      </c>
      <c r="AN874">
        <v>570.77625570776252</v>
      </c>
      <c r="AO874">
        <f t="shared" si="13"/>
        <v>26826.48401826484</v>
      </c>
      <c r="AP874">
        <v>684.93150684931504</v>
      </c>
      <c r="AQ874">
        <v>0.107378</v>
      </c>
      <c r="AR874">
        <v>9.5811400000000005E-2</v>
      </c>
      <c r="AS874">
        <v>8.4726599999999999E-2</v>
      </c>
      <c r="AT874">
        <v>9.8808999999999994E-2</v>
      </c>
      <c r="AU874">
        <v>8.1704100000000002E-2</v>
      </c>
      <c r="AW874">
        <v>0.10737800000000002</v>
      </c>
      <c r="AX874">
        <v>9.5811400000000005E-2</v>
      </c>
      <c r="AY874">
        <v>8.4726599999999999E-2</v>
      </c>
      <c r="AZ874">
        <v>9.8808999999999994E-2</v>
      </c>
      <c r="BA874">
        <v>8.1704099999999988E-2</v>
      </c>
      <c r="BC874" s="52">
        <v>100000</v>
      </c>
      <c r="BD874" s="52">
        <v>100000</v>
      </c>
      <c r="BE874">
        <v>0</v>
      </c>
      <c r="BF874">
        <v>0</v>
      </c>
      <c r="BG874">
        <v>0</v>
      </c>
    </row>
    <row r="875" spans="1:59">
      <c r="A875">
        <v>874</v>
      </c>
      <c r="E875">
        <v>9795.2054794520554</v>
      </c>
      <c r="K875">
        <v>4982.4776772450605</v>
      </c>
      <c r="L875">
        <v>5102.9226772450602</v>
      </c>
      <c r="M875">
        <v>5223.3676772450599</v>
      </c>
      <c r="N875">
        <v>5343.8126772450596</v>
      </c>
      <c r="O875">
        <v>5464.2576772450593</v>
      </c>
      <c r="Q875">
        <v>50984.600995336208</v>
      </c>
      <c r="R875">
        <v>49607.172186926764</v>
      </c>
      <c r="S875">
        <v>48229.74337851732</v>
      </c>
      <c r="T875">
        <v>46852.314570107876</v>
      </c>
      <c r="U875">
        <v>45474.885761698431</v>
      </c>
      <c r="W875">
        <v>0.29247000000000001</v>
      </c>
      <c r="AB875">
        <v>1</v>
      </c>
      <c r="AC875">
        <v>1</v>
      </c>
      <c r="AD875">
        <v>1</v>
      </c>
      <c r="AE875">
        <v>1</v>
      </c>
      <c r="AF875">
        <v>1</v>
      </c>
      <c r="AL875">
        <v>3.3168465999999999</v>
      </c>
      <c r="AM875" s="5">
        <v>7.9853224754333496</v>
      </c>
      <c r="AN875">
        <v>570.77625570776252</v>
      </c>
      <c r="AO875">
        <f t="shared" si="13"/>
        <v>26826.48401826484</v>
      </c>
      <c r="AP875">
        <v>684.93150684931504</v>
      </c>
      <c r="AQ875">
        <v>0.10467700000000001</v>
      </c>
      <c r="AR875">
        <v>9.0045699999999992E-2</v>
      </c>
      <c r="AS875">
        <v>8.2358699999999993E-2</v>
      </c>
      <c r="AT875">
        <v>9.4839199999999999E-2</v>
      </c>
      <c r="AU875">
        <v>7.7268500000000004E-2</v>
      </c>
      <c r="AW875">
        <v>0.10467700000000001</v>
      </c>
      <c r="AX875">
        <v>9.0045699999999992E-2</v>
      </c>
      <c r="AY875">
        <v>8.2358699999999993E-2</v>
      </c>
      <c r="AZ875">
        <v>9.4839199999999999E-2</v>
      </c>
      <c r="BA875">
        <v>7.7268500000000004E-2</v>
      </c>
      <c r="BC875" s="52">
        <v>100000</v>
      </c>
      <c r="BD875" s="52">
        <v>100000</v>
      </c>
      <c r="BE875">
        <v>0</v>
      </c>
      <c r="BF875">
        <v>0</v>
      </c>
      <c r="BG875">
        <v>0</v>
      </c>
    </row>
    <row r="876" spans="1:59">
      <c r="A876">
        <v>875</v>
      </c>
      <c r="E876">
        <v>9795.2054794520554</v>
      </c>
      <c r="K876">
        <v>5342.240008950791</v>
      </c>
      <c r="L876">
        <v>5590.3075089507911</v>
      </c>
      <c r="M876">
        <v>5838.3750089507912</v>
      </c>
      <c r="N876">
        <v>6086.4425089507913</v>
      </c>
      <c r="O876">
        <v>6334.5100089507914</v>
      </c>
      <c r="Q876">
        <v>49178.452880929748</v>
      </c>
      <c r="R876">
        <v>47849.819991580393</v>
      </c>
      <c r="S876">
        <v>46521.187102231037</v>
      </c>
      <c r="T876">
        <v>45192.554212881681</v>
      </c>
      <c r="U876">
        <v>43863.921323532326</v>
      </c>
      <c r="W876">
        <v>0.35958999999999997</v>
      </c>
      <c r="AB876">
        <v>1</v>
      </c>
      <c r="AC876">
        <v>1</v>
      </c>
      <c r="AD876">
        <v>1</v>
      </c>
      <c r="AE876">
        <v>1</v>
      </c>
      <c r="AF876">
        <v>1</v>
      </c>
      <c r="AL876">
        <v>2.0178416000000001</v>
      </c>
      <c r="AM876" s="5">
        <v>7.2686910629272461</v>
      </c>
      <c r="AN876">
        <v>570.77625570776252</v>
      </c>
      <c r="AO876">
        <f t="shared" si="13"/>
        <v>26826.48401826484</v>
      </c>
      <c r="AP876">
        <v>684.93150684931504</v>
      </c>
      <c r="AQ876">
        <v>0.104779</v>
      </c>
      <c r="AR876">
        <v>9.0547900000000001E-2</v>
      </c>
      <c r="AS876">
        <v>8.2991099999999998E-2</v>
      </c>
      <c r="AT876">
        <v>9.5836500000000005E-2</v>
      </c>
      <c r="AU876">
        <v>7.7402100000000001E-2</v>
      </c>
      <c r="AW876">
        <v>0.104779</v>
      </c>
      <c r="AX876">
        <v>9.0547900000000001E-2</v>
      </c>
      <c r="AY876">
        <v>8.2991099999999998E-2</v>
      </c>
      <c r="AZ876">
        <v>9.5836500000000005E-2</v>
      </c>
      <c r="BA876">
        <v>7.7402100000000015E-2</v>
      </c>
      <c r="BC876" s="52">
        <v>100000</v>
      </c>
      <c r="BD876" s="52">
        <v>100000</v>
      </c>
      <c r="BE876">
        <v>0</v>
      </c>
      <c r="BF876">
        <v>0</v>
      </c>
      <c r="BG876">
        <v>0</v>
      </c>
    </row>
    <row r="877" spans="1:59">
      <c r="A877">
        <v>876</v>
      </c>
      <c r="E877">
        <v>9795.2054794520554</v>
      </c>
      <c r="K877">
        <v>6096.3572042570322</v>
      </c>
      <c r="L877">
        <v>6411.659704257032</v>
      </c>
      <c r="M877">
        <v>6726.9622042570318</v>
      </c>
      <c r="N877">
        <v>7042.2647042570316</v>
      </c>
      <c r="O877">
        <v>7357.5672042570313</v>
      </c>
      <c r="Q877">
        <v>47109.681627155267</v>
      </c>
      <c r="R877">
        <v>45836.939831767268</v>
      </c>
      <c r="S877">
        <v>44564.198036379268</v>
      </c>
      <c r="T877">
        <v>43291.456240991269</v>
      </c>
      <c r="U877">
        <v>42018.714445603269</v>
      </c>
      <c r="W877">
        <v>0.34519</v>
      </c>
      <c r="AB877">
        <v>1</v>
      </c>
      <c r="AC877">
        <v>1</v>
      </c>
      <c r="AD877">
        <v>1</v>
      </c>
      <c r="AE877">
        <v>1</v>
      </c>
      <c r="AF877">
        <v>1</v>
      </c>
      <c r="AL877">
        <v>1.2303603999999999</v>
      </c>
      <c r="AM877" s="5">
        <v>7.2918148040771484</v>
      </c>
      <c r="AN877">
        <v>570.77625570776252</v>
      </c>
      <c r="AO877">
        <f t="shared" si="13"/>
        <v>26826.48401826484</v>
      </c>
      <c r="AP877">
        <v>684.93150684931504</v>
      </c>
      <c r="AQ877">
        <v>0.105167</v>
      </c>
      <c r="AR877">
        <v>9.0799899999999989E-2</v>
      </c>
      <c r="AS877">
        <v>8.2745900000000011E-2</v>
      </c>
      <c r="AT877">
        <v>9.6624200000000007E-2</v>
      </c>
      <c r="AU877">
        <v>7.8016699999999994E-2</v>
      </c>
      <c r="AW877">
        <v>0.105167</v>
      </c>
      <c r="AX877">
        <v>9.0799899999999975E-2</v>
      </c>
      <c r="AY877">
        <v>8.2745900000000025E-2</v>
      </c>
      <c r="AZ877">
        <v>9.6624200000000007E-2</v>
      </c>
      <c r="BA877">
        <v>7.8016699999999981E-2</v>
      </c>
      <c r="BC877" s="52">
        <v>100000</v>
      </c>
      <c r="BD877" s="52">
        <v>100000</v>
      </c>
      <c r="BE877">
        <v>0</v>
      </c>
      <c r="BF877">
        <v>0</v>
      </c>
      <c r="BG877">
        <v>0</v>
      </c>
    </row>
    <row r="878" spans="1:59">
      <c r="A878">
        <v>877</v>
      </c>
      <c r="E878">
        <v>9795.2054794520554</v>
      </c>
      <c r="K878">
        <v>5861.1279873725171</v>
      </c>
      <c r="L878">
        <v>6308.0954873725168</v>
      </c>
      <c r="M878">
        <v>6755.0629873725165</v>
      </c>
      <c r="N878">
        <v>7202.0304873725163</v>
      </c>
      <c r="O878">
        <v>7648.997987372516</v>
      </c>
      <c r="Q878">
        <v>46439.747009266277</v>
      </c>
      <c r="R878">
        <v>45185.104546522067</v>
      </c>
      <c r="S878">
        <v>43930.462083777857</v>
      </c>
      <c r="T878">
        <v>42675.819621033646</v>
      </c>
      <c r="U878">
        <v>41421.177158289436</v>
      </c>
      <c r="W878">
        <v>0.71378999999999992</v>
      </c>
      <c r="AB878">
        <v>1</v>
      </c>
      <c r="AC878">
        <v>1</v>
      </c>
      <c r="AD878">
        <v>1</v>
      </c>
      <c r="AE878">
        <v>1</v>
      </c>
      <c r="AF878">
        <v>1</v>
      </c>
      <c r="AL878">
        <v>0.73631040000000003</v>
      </c>
      <c r="AM878" s="5">
        <v>7.369720458984375</v>
      </c>
      <c r="AN878">
        <v>570.77625570776252</v>
      </c>
      <c r="AO878">
        <f t="shared" si="13"/>
        <v>26826.48401826484</v>
      </c>
      <c r="AP878">
        <v>684.93150684931504</v>
      </c>
      <c r="AQ878">
        <v>0.105332</v>
      </c>
      <c r="AR878">
        <v>9.1477900000000001E-2</v>
      </c>
      <c r="AS878">
        <v>8.3006799999999992E-2</v>
      </c>
      <c r="AT878">
        <v>9.7748799999999997E-2</v>
      </c>
      <c r="AU878">
        <v>7.8689800000000004E-2</v>
      </c>
      <c r="AW878">
        <v>0.105332</v>
      </c>
      <c r="AX878">
        <v>9.1477899999999987E-2</v>
      </c>
      <c r="AY878">
        <v>8.3006799999999978E-2</v>
      </c>
      <c r="AZ878">
        <v>9.7748800000000011E-2</v>
      </c>
      <c r="BA878">
        <v>7.8689800000000018E-2</v>
      </c>
      <c r="BC878" s="52">
        <v>100000</v>
      </c>
      <c r="BD878" s="52">
        <v>100000</v>
      </c>
      <c r="BE878">
        <v>0</v>
      </c>
      <c r="BF878">
        <v>0</v>
      </c>
      <c r="BG878">
        <v>0</v>
      </c>
    </row>
    <row r="879" spans="1:59">
      <c r="A879">
        <v>878</v>
      </c>
      <c r="E879">
        <v>9795.2054794520554</v>
      </c>
      <c r="K879">
        <v>5652.4197116073337</v>
      </c>
      <c r="L879">
        <v>6157.0797116073336</v>
      </c>
      <c r="M879">
        <v>6661.7397116073334</v>
      </c>
      <c r="N879">
        <v>7166.3997116073333</v>
      </c>
      <c r="O879">
        <v>7671.0597116073332</v>
      </c>
      <c r="Q879">
        <v>45999.152611471647</v>
      </c>
      <c r="R879">
        <v>44756.413496204907</v>
      </c>
      <c r="S879">
        <v>43513.674380938166</v>
      </c>
      <c r="T879">
        <v>42270.935265671425</v>
      </c>
      <c r="U879">
        <v>41028.196150404685</v>
      </c>
      <c r="W879">
        <v>0.62521000000000004</v>
      </c>
      <c r="AB879">
        <v>1</v>
      </c>
      <c r="AC879">
        <v>1</v>
      </c>
      <c r="AD879">
        <v>1</v>
      </c>
      <c r="AE879">
        <v>1</v>
      </c>
      <c r="AF879">
        <v>1</v>
      </c>
      <c r="AL879">
        <v>0.44165032999999998</v>
      </c>
      <c r="AM879" s="5">
        <v>7.6837687492370614</v>
      </c>
      <c r="AN879">
        <v>570.77625570776252</v>
      </c>
      <c r="AO879">
        <f t="shared" si="13"/>
        <v>26826.48401826484</v>
      </c>
      <c r="AP879">
        <v>684.93150684931504</v>
      </c>
      <c r="AQ879">
        <v>0.10559499999999999</v>
      </c>
      <c r="AR879">
        <v>9.2202800000000001E-2</v>
      </c>
      <c r="AS879">
        <v>8.3818500000000004E-2</v>
      </c>
      <c r="AT879">
        <v>9.8247600000000004E-2</v>
      </c>
      <c r="AU879">
        <v>8.0030000000000004E-2</v>
      </c>
      <c r="AW879">
        <v>0.10559499999999998</v>
      </c>
      <c r="AX879">
        <v>9.2202800000000015E-2</v>
      </c>
      <c r="AY879">
        <v>8.3818500000000004E-2</v>
      </c>
      <c r="AZ879">
        <v>9.8247600000000004E-2</v>
      </c>
      <c r="BA879">
        <v>8.0030000000000004E-2</v>
      </c>
      <c r="BC879" s="52">
        <v>100000</v>
      </c>
      <c r="BD879" s="52">
        <v>100000</v>
      </c>
      <c r="BE879">
        <v>0</v>
      </c>
      <c r="BF879">
        <v>0</v>
      </c>
      <c r="BG879">
        <v>0</v>
      </c>
    </row>
    <row r="880" spans="1:59">
      <c r="A880">
        <v>879</v>
      </c>
      <c r="E880">
        <v>9795.2054794520554</v>
      </c>
      <c r="K880">
        <v>5975.2833426252964</v>
      </c>
      <c r="L880">
        <v>6476.8358426252962</v>
      </c>
      <c r="M880">
        <v>6978.388342625296</v>
      </c>
      <c r="N880">
        <v>7479.9408426252958</v>
      </c>
      <c r="O880">
        <v>7981.4933426252956</v>
      </c>
      <c r="Q880">
        <v>46519.689617282522</v>
      </c>
      <c r="R880">
        <v>45262.887379677784</v>
      </c>
      <c r="S880">
        <v>44006.085142073047</v>
      </c>
      <c r="T880">
        <v>42749.282904468309</v>
      </c>
      <c r="U880">
        <v>41492.480666863572</v>
      </c>
      <c r="W880">
        <v>0.48752999999999996</v>
      </c>
      <c r="AB880">
        <v>1</v>
      </c>
      <c r="AC880">
        <v>1</v>
      </c>
      <c r="AD880">
        <v>1</v>
      </c>
      <c r="AE880">
        <v>1</v>
      </c>
      <c r="AF880">
        <v>1</v>
      </c>
      <c r="AL880">
        <v>0.89057120000000001</v>
      </c>
      <c r="AM880" s="5">
        <v>7.5802106857299796</v>
      </c>
      <c r="AN880">
        <v>570.77625570776252</v>
      </c>
      <c r="AO880">
        <f t="shared" si="13"/>
        <v>26826.48401826484</v>
      </c>
      <c r="AP880">
        <v>684.93150684931504</v>
      </c>
      <c r="AQ880">
        <v>0.107004</v>
      </c>
      <c r="AR880">
        <v>9.4468200000000002E-2</v>
      </c>
      <c r="AS880">
        <v>8.7973799999999991E-2</v>
      </c>
      <c r="AT880">
        <v>0.100657</v>
      </c>
      <c r="AU880">
        <v>8.4525199999999995E-2</v>
      </c>
      <c r="AW880">
        <v>0.107004</v>
      </c>
      <c r="AX880">
        <v>9.4468199999999988E-2</v>
      </c>
      <c r="AY880">
        <v>8.7973799999999977E-2</v>
      </c>
      <c r="AZ880">
        <v>0.10065699999999998</v>
      </c>
      <c r="BA880">
        <v>8.4525200000000009E-2</v>
      </c>
      <c r="BC880" s="52">
        <v>100000</v>
      </c>
      <c r="BD880" s="52">
        <v>100000</v>
      </c>
      <c r="BE880">
        <v>0</v>
      </c>
      <c r="BF880">
        <v>0</v>
      </c>
      <c r="BG880">
        <v>0</v>
      </c>
    </row>
    <row r="881" spans="1:59">
      <c r="A881">
        <v>880</v>
      </c>
      <c r="E881">
        <v>9795.2054794520554</v>
      </c>
      <c r="K881">
        <v>6309.6778176081862</v>
      </c>
      <c r="L881">
        <v>6802.5136509415197</v>
      </c>
      <c r="M881">
        <v>7295.3494842748532</v>
      </c>
      <c r="N881">
        <v>7788.1853176081868</v>
      </c>
      <c r="O881">
        <v>8281.0211509415203</v>
      </c>
      <c r="Q881">
        <v>47251.48080079363</v>
      </c>
      <c r="R881">
        <v>45974.908078539738</v>
      </c>
      <c r="S881">
        <v>44698.335356285847</v>
      </c>
      <c r="T881">
        <v>43421.762634031955</v>
      </c>
      <c r="U881">
        <v>42145.189911778063</v>
      </c>
      <c r="W881">
        <v>0.35169</v>
      </c>
      <c r="AB881">
        <v>1</v>
      </c>
      <c r="AC881">
        <v>1</v>
      </c>
      <c r="AD881">
        <v>1</v>
      </c>
      <c r="AE881">
        <v>1</v>
      </c>
      <c r="AF881">
        <v>1</v>
      </c>
      <c r="AL881">
        <v>0.65036369999999999</v>
      </c>
      <c r="AM881" s="5">
        <v>7.6226153373718262</v>
      </c>
      <c r="AN881">
        <v>570.77625570776252</v>
      </c>
      <c r="AO881">
        <f t="shared" si="13"/>
        <v>26826.48401826484</v>
      </c>
      <c r="AP881">
        <v>684.93150684931504</v>
      </c>
      <c r="AQ881">
        <v>0.11394</v>
      </c>
      <c r="AR881">
        <v>0.109241</v>
      </c>
      <c r="AS881">
        <v>0.10398300000000001</v>
      </c>
      <c r="AT881">
        <v>0.13161500000000001</v>
      </c>
      <c r="AU881">
        <v>0.113443</v>
      </c>
      <c r="AW881">
        <v>0.11394</v>
      </c>
      <c r="AX881">
        <v>0.10924100000000002</v>
      </c>
      <c r="AY881">
        <v>0.10398300000000001</v>
      </c>
      <c r="AZ881">
        <v>0.13161500000000004</v>
      </c>
      <c r="BA881">
        <v>0.113443</v>
      </c>
      <c r="BC881" s="52">
        <v>100000</v>
      </c>
      <c r="BD881" s="52">
        <v>100000</v>
      </c>
      <c r="BE881">
        <v>0</v>
      </c>
      <c r="BF881">
        <v>0</v>
      </c>
      <c r="BG881">
        <v>0</v>
      </c>
    </row>
    <row r="882" spans="1:59">
      <c r="A882">
        <v>881</v>
      </c>
      <c r="E882">
        <v>9795.2054794520554</v>
      </c>
      <c r="K882">
        <v>6955.4050796441124</v>
      </c>
      <c r="L882">
        <v>7433.886746310779</v>
      </c>
      <c r="M882">
        <v>7912.3684129774456</v>
      </c>
      <c r="N882">
        <v>8390.8500796441131</v>
      </c>
      <c r="O882">
        <v>8869.3317463107796</v>
      </c>
      <c r="Q882">
        <v>49938.817710789328</v>
      </c>
      <c r="R882">
        <v>48589.642374520401</v>
      </c>
      <c r="S882">
        <v>47240.467038251474</v>
      </c>
      <c r="T882">
        <v>45891.291701982547</v>
      </c>
      <c r="U882">
        <v>44542.11636571362</v>
      </c>
      <c r="W882">
        <v>3.0980000000000001E-2</v>
      </c>
      <c r="AB882">
        <v>1</v>
      </c>
      <c r="AC882">
        <v>1</v>
      </c>
      <c r="AD882">
        <v>1</v>
      </c>
      <c r="AE882">
        <v>1</v>
      </c>
      <c r="AF882">
        <v>1</v>
      </c>
      <c r="AL882">
        <v>1.0174534</v>
      </c>
      <c r="AM882" s="5">
        <v>8.364628791809082</v>
      </c>
      <c r="AN882">
        <v>570.77625570776252</v>
      </c>
      <c r="AO882">
        <f t="shared" si="13"/>
        <v>26826.48401826484</v>
      </c>
      <c r="AP882">
        <v>684.93150684931504</v>
      </c>
      <c r="AQ882">
        <v>0.121499</v>
      </c>
      <c r="AR882">
        <v>0.11079800000000001</v>
      </c>
      <c r="AS882">
        <v>0.114843</v>
      </c>
      <c r="AT882">
        <v>0.14152999999999999</v>
      </c>
      <c r="AU882">
        <v>0.122545</v>
      </c>
      <c r="AW882">
        <v>0.12149900000000001</v>
      </c>
      <c r="AX882">
        <v>0.11079799999999999</v>
      </c>
      <c r="AY882">
        <v>0.11484300000000001</v>
      </c>
      <c r="AZ882">
        <v>0.14152999999999999</v>
      </c>
      <c r="BA882">
        <v>0.122545</v>
      </c>
      <c r="BC882" s="52">
        <v>100000</v>
      </c>
      <c r="BD882" s="52">
        <v>100000</v>
      </c>
      <c r="BE882">
        <v>0</v>
      </c>
      <c r="BF882">
        <v>0</v>
      </c>
      <c r="BG882">
        <v>0</v>
      </c>
    </row>
    <row r="883" spans="1:59">
      <c r="A883">
        <v>882</v>
      </c>
      <c r="E883">
        <v>9795.2054794520554</v>
      </c>
      <c r="K883">
        <v>8687.337843176183</v>
      </c>
      <c r="L883">
        <v>9175.7186765095157</v>
      </c>
      <c r="M883">
        <v>9664.0995098428484</v>
      </c>
      <c r="N883">
        <v>10152.480343176181</v>
      </c>
      <c r="O883">
        <v>10640.861176509514</v>
      </c>
      <c r="Q883">
        <v>51894.363437273933</v>
      </c>
      <c r="R883">
        <v>50492.355971639125</v>
      </c>
      <c r="S883">
        <v>49090.348506004317</v>
      </c>
      <c r="T883">
        <v>47688.341040369509</v>
      </c>
      <c r="U883">
        <v>46286.333574734701</v>
      </c>
      <c r="W883">
        <v>0</v>
      </c>
      <c r="AB883">
        <v>1</v>
      </c>
      <c r="AC883">
        <v>1</v>
      </c>
      <c r="AD883">
        <v>1</v>
      </c>
      <c r="AE883">
        <v>1</v>
      </c>
      <c r="AF883">
        <v>1</v>
      </c>
      <c r="AL883">
        <v>1.7540832</v>
      </c>
      <c r="AM883" s="5">
        <v>8.4579896926879883</v>
      </c>
      <c r="AN883">
        <v>570.77625570776252</v>
      </c>
      <c r="AO883">
        <f t="shared" si="13"/>
        <v>26826.48401826484</v>
      </c>
      <c r="AP883">
        <v>684.93150684931504</v>
      </c>
      <c r="AQ883">
        <v>0.12234600000000001</v>
      </c>
      <c r="AR883">
        <v>0.113994</v>
      </c>
      <c r="AS883">
        <v>0.11468</v>
      </c>
      <c r="AT883">
        <v>0.14268</v>
      </c>
      <c r="AU883">
        <v>0.123611</v>
      </c>
      <c r="AW883">
        <v>0.122346</v>
      </c>
      <c r="AX883">
        <v>0.113994</v>
      </c>
      <c r="AY883">
        <v>0.11467999999999999</v>
      </c>
      <c r="AZ883">
        <v>0.14268000000000003</v>
      </c>
      <c r="BA883">
        <v>0.12361100000000001</v>
      </c>
      <c r="BC883" s="52">
        <v>100000</v>
      </c>
      <c r="BD883" s="52">
        <v>100000</v>
      </c>
      <c r="BE883">
        <v>0</v>
      </c>
      <c r="BF883">
        <v>0</v>
      </c>
      <c r="BG883">
        <v>0</v>
      </c>
    </row>
    <row r="884" spans="1:59">
      <c r="A884">
        <v>883</v>
      </c>
      <c r="E884">
        <v>9795.2054794520554</v>
      </c>
      <c r="K884">
        <v>9060.9371876398254</v>
      </c>
      <c r="L884">
        <v>9550.2521876398259</v>
      </c>
      <c r="M884">
        <v>10039.567187639826</v>
      </c>
      <c r="N884">
        <v>10528.882187639827</v>
      </c>
      <c r="O884">
        <v>11018.197187639827</v>
      </c>
      <c r="Q884">
        <v>52728.892544120557</v>
      </c>
      <c r="R884">
        <v>51304.338968656382</v>
      </c>
      <c r="S884">
        <v>49879.785393192207</v>
      </c>
      <c r="T884">
        <v>48455.231817728032</v>
      </c>
      <c r="U884">
        <v>47030.678242263857</v>
      </c>
      <c r="W884">
        <v>0</v>
      </c>
      <c r="AB884">
        <v>1</v>
      </c>
      <c r="AC884">
        <v>1</v>
      </c>
      <c r="AD884">
        <v>1</v>
      </c>
      <c r="AE884">
        <v>1</v>
      </c>
      <c r="AF884">
        <v>1</v>
      </c>
      <c r="AL884">
        <v>2.4534695000000002</v>
      </c>
      <c r="AM884" s="5">
        <v>8.5826482772827148</v>
      </c>
      <c r="AN884">
        <v>570.77625570776252</v>
      </c>
      <c r="AO884">
        <f t="shared" si="13"/>
        <v>26826.48401826484</v>
      </c>
      <c r="AP884">
        <v>684.93150684931504</v>
      </c>
      <c r="AQ884">
        <v>0.123334</v>
      </c>
      <c r="AR884">
        <v>0.115518</v>
      </c>
      <c r="AS884">
        <v>0.114714</v>
      </c>
      <c r="AT884">
        <v>0.14413100000000001</v>
      </c>
      <c r="AU884">
        <v>0.123561</v>
      </c>
      <c r="AW884">
        <v>0.12333399999999999</v>
      </c>
      <c r="AX884">
        <v>0.115518</v>
      </c>
      <c r="AY884">
        <v>0.114714</v>
      </c>
      <c r="AZ884">
        <v>0.14413100000000001</v>
      </c>
      <c r="BA884">
        <v>0.12356100000000002</v>
      </c>
      <c r="BC884" s="52">
        <v>100000</v>
      </c>
      <c r="BD884" s="52">
        <v>100000</v>
      </c>
      <c r="BE884">
        <v>0</v>
      </c>
      <c r="BF884">
        <v>0</v>
      </c>
      <c r="BG884">
        <v>0</v>
      </c>
    </row>
    <row r="885" spans="1:59">
      <c r="A885">
        <v>884</v>
      </c>
      <c r="E885">
        <v>9795.2054794520554</v>
      </c>
      <c r="K885">
        <v>8408.2914192249445</v>
      </c>
      <c r="L885">
        <v>8901.5122525582774</v>
      </c>
      <c r="M885">
        <v>9394.7330858916102</v>
      </c>
      <c r="N885">
        <v>9887.9539192249431</v>
      </c>
      <c r="O885">
        <v>10381.174752558276</v>
      </c>
      <c r="Q885">
        <v>52728.892544120557</v>
      </c>
      <c r="R885">
        <v>51304.338968656382</v>
      </c>
      <c r="S885">
        <v>49879.785393192207</v>
      </c>
      <c r="T885">
        <v>48455.231817728032</v>
      </c>
      <c r="U885">
        <v>47030.678242263857</v>
      </c>
      <c r="W885">
        <v>0</v>
      </c>
      <c r="AB885">
        <v>1</v>
      </c>
      <c r="AC885">
        <v>1</v>
      </c>
      <c r="AD885">
        <v>1</v>
      </c>
      <c r="AE885">
        <v>1</v>
      </c>
      <c r="AF885">
        <v>1</v>
      </c>
      <c r="AL885">
        <v>2.8366085999999999</v>
      </c>
      <c r="AM885" s="5">
        <v>8.8324174880981445</v>
      </c>
      <c r="AN885">
        <v>570.77625570776252</v>
      </c>
      <c r="AO885">
        <f t="shared" si="13"/>
        <v>26826.48401826484</v>
      </c>
      <c r="AP885">
        <v>684.93150684931504</v>
      </c>
      <c r="AQ885">
        <v>0.12332800000000001</v>
      </c>
      <c r="AR885">
        <v>0.11625000000000001</v>
      </c>
      <c r="AS885">
        <v>0.11528100000000001</v>
      </c>
      <c r="AT885">
        <v>0.14405600000000002</v>
      </c>
      <c r="AU885">
        <v>0.123554</v>
      </c>
      <c r="AW885">
        <v>0.12332800000000001</v>
      </c>
      <c r="AX885">
        <v>0.11625000000000001</v>
      </c>
      <c r="AY885">
        <v>0.11528100000000001</v>
      </c>
      <c r="AZ885">
        <v>0.14405600000000002</v>
      </c>
      <c r="BA885">
        <v>0.12355399999999998</v>
      </c>
      <c r="BC885" s="52">
        <v>100000</v>
      </c>
      <c r="BD885" s="52">
        <v>100000</v>
      </c>
      <c r="BE885">
        <v>0</v>
      </c>
      <c r="BF885">
        <v>0</v>
      </c>
      <c r="BG885">
        <v>0</v>
      </c>
    </row>
    <row r="886" spans="1:59">
      <c r="A886">
        <v>885</v>
      </c>
      <c r="E886">
        <v>9795.2054794520554</v>
      </c>
      <c r="K886">
        <v>7089.1628696372672</v>
      </c>
      <c r="L886">
        <v>7521.1153696372676</v>
      </c>
      <c r="M886">
        <v>7953.0678696372679</v>
      </c>
      <c r="N886">
        <v>8385.0203696372682</v>
      </c>
      <c r="O886">
        <v>8816.9728696372676</v>
      </c>
      <c r="Q886">
        <v>51257.711738658567</v>
      </c>
      <c r="R886">
        <v>49872.9044159326</v>
      </c>
      <c r="S886">
        <v>48488.097093206634</v>
      </c>
      <c r="T886">
        <v>47103.289770480667</v>
      </c>
      <c r="U886">
        <v>45718.482447754701</v>
      </c>
      <c r="W886">
        <v>0</v>
      </c>
      <c r="AB886">
        <v>1</v>
      </c>
      <c r="AC886">
        <v>1</v>
      </c>
      <c r="AD886">
        <v>1</v>
      </c>
      <c r="AE886">
        <v>1</v>
      </c>
      <c r="AF886">
        <v>1</v>
      </c>
      <c r="AL886">
        <v>2.9423525000000001</v>
      </c>
      <c r="AM886" s="5">
        <v>7.8849372863769531</v>
      </c>
      <c r="AN886">
        <v>570.77625570776252</v>
      </c>
      <c r="AO886">
        <f t="shared" si="13"/>
        <v>26826.48401826484</v>
      </c>
      <c r="AP886">
        <v>684.93150684931504</v>
      </c>
      <c r="AQ886">
        <v>0.12093999999999999</v>
      </c>
      <c r="AR886">
        <v>0.113576</v>
      </c>
      <c r="AS886">
        <v>0.114583</v>
      </c>
      <c r="AT886">
        <v>0.141763</v>
      </c>
      <c r="AU886">
        <v>0.12334999999999999</v>
      </c>
      <c r="AW886">
        <v>0.12093999999999998</v>
      </c>
      <c r="AX886">
        <v>0.113576</v>
      </c>
      <c r="AY886">
        <v>0.114583</v>
      </c>
      <c r="AZ886">
        <v>0.14176300000000003</v>
      </c>
      <c r="BA886">
        <v>0.12335</v>
      </c>
      <c r="BC886" s="52">
        <v>100000</v>
      </c>
      <c r="BD886" s="52">
        <v>100000</v>
      </c>
      <c r="BE886">
        <v>0</v>
      </c>
      <c r="BF886">
        <v>0</v>
      </c>
      <c r="BG886">
        <v>0</v>
      </c>
    </row>
    <row r="887" spans="1:59">
      <c r="A887">
        <v>886</v>
      </c>
      <c r="E887">
        <v>9795.2054794520554</v>
      </c>
      <c r="K887">
        <v>6017.9474652955269</v>
      </c>
      <c r="L887">
        <v>6403.0974652955265</v>
      </c>
      <c r="M887">
        <v>6788.2474652955261</v>
      </c>
      <c r="N887">
        <v>7173.3974652955258</v>
      </c>
      <c r="O887">
        <v>7558.5474652955254</v>
      </c>
      <c r="Q887">
        <v>46395.976486038271</v>
      </c>
      <c r="R887">
        <v>45142.516552444271</v>
      </c>
      <c r="S887">
        <v>43889.056618850271</v>
      </c>
      <c r="T887">
        <v>42635.596685256271</v>
      </c>
      <c r="U887">
        <v>41382.13675166227</v>
      </c>
      <c r="W887">
        <v>0</v>
      </c>
      <c r="AB887">
        <v>1</v>
      </c>
      <c r="AC887">
        <v>1</v>
      </c>
      <c r="AD887">
        <v>1</v>
      </c>
      <c r="AE887">
        <v>1</v>
      </c>
      <c r="AF887">
        <v>1</v>
      </c>
      <c r="AL887">
        <v>3.9190762000000001</v>
      </c>
      <c r="AM887" s="5">
        <v>7.007176399230957</v>
      </c>
      <c r="AN887">
        <v>570.77625570776252</v>
      </c>
      <c r="AO887">
        <f t="shared" si="13"/>
        <v>26826.48401826484</v>
      </c>
      <c r="AP887">
        <v>684.93150684931504</v>
      </c>
      <c r="AQ887">
        <v>0.117946</v>
      </c>
      <c r="AR887">
        <v>0.112774</v>
      </c>
      <c r="AS887">
        <v>0.11460200000000001</v>
      </c>
      <c r="AT887">
        <v>0.14166900000000002</v>
      </c>
      <c r="AU887">
        <v>0.123253</v>
      </c>
      <c r="AW887">
        <v>0.11794599999999998</v>
      </c>
      <c r="AX887">
        <v>0.112774</v>
      </c>
      <c r="AY887">
        <v>0.11460200000000002</v>
      </c>
      <c r="AZ887">
        <v>0.14166900000000004</v>
      </c>
      <c r="BA887">
        <v>0.12325299999999999</v>
      </c>
      <c r="BC887" s="52">
        <v>100000</v>
      </c>
      <c r="BD887" s="52">
        <v>100000</v>
      </c>
      <c r="BE887">
        <v>0</v>
      </c>
      <c r="BF887">
        <v>0</v>
      </c>
      <c r="BG887">
        <v>0</v>
      </c>
    </row>
    <row r="888" spans="1:59">
      <c r="A888">
        <v>887</v>
      </c>
      <c r="E888">
        <v>9795.2054794520554</v>
      </c>
      <c r="K888">
        <v>6186.2977871834655</v>
      </c>
      <c r="L888">
        <v>6542.024453850132</v>
      </c>
      <c r="M888">
        <v>6897.7511205167984</v>
      </c>
      <c r="N888">
        <v>7253.4777871834649</v>
      </c>
      <c r="O888">
        <v>7609.2044538501314</v>
      </c>
      <c r="Q888">
        <v>36182.362728745837</v>
      </c>
      <c r="R888">
        <v>35204.83956199418</v>
      </c>
      <c r="S888">
        <v>34227.316395242524</v>
      </c>
      <c r="T888">
        <v>33249.793228490867</v>
      </c>
      <c r="U888">
        <v>32272.270061739211</v>
      </c>
      <c r="W888">
        <v>0</v>
      </c>
      <c r="AB888">
        <v>1</v>
      </c>
      <c r="AC888">
        <v>1</v>
      </c>
      <c r="AD888">
        <v>1</v>
      </c>
      <c r="AE888">
        <v>1</v>
      </c>
      <c r="AF888">
        <v>1</v>
      </c>
      <c r="AL888">
        <v>4.8316182999999997</v>
      </c>
      <c r="AM888" s="5">
        <v>7.3489999771118164</v>
      </c>
      <c r="AN888">
        <v>570.77625570776252</v>
      </c>
      <c r="AO888">
        <f t="shared" si="13"/>
        <v>26826.48401826484</v>
      </c>
      <c r="AP888">
        <v>684.93150684931504</v>
      </c>
      <c r="AQ888">
        <v>0.11722100000000001</v>
      </c>
      <c r="AR888">
        <v>0.112314</v>
      </c>
      <c r="AS888">
        <v>0.114466</v>
      </c>
      <c r="AT888">
        <v>0.14086699999999999</v>
      </c>
      <c r="AU888">
        <v>0.12325</v>
      </c>
      <c r="AW888">
        <v>0.11722100000000001</v>
      </c>
      <c r="AX888">
        <v>0.11231400000000001</v>
      </c>
      <c r="AY888">
        <v>0.114466</v>
      </c>
      <c r="AZ888">
        <v>0.14086700000000002</v>
      </c>
      <c r="BA888">
        <v>0.12325000000000001</v>
      </c>
      <c r="BC888" s="52">
        <v>100000</v>
      </c>
      <c r="BD888" s="52">
        <v>100000</v>
      </c>
      <c r="BE888">
        <v>0</v>
      </c>
      <c r="BF888">
        <v>0</v>
      </c>
      <c r="BG888">
        <v>0</v>
      </c>
    </row>
    <row r="889" spans="1:59">
      <c r="A889">
        <v>888</v>
      </c>
      <c r="E889">
        <v>9795.2054794520554</v>
      </c>
      <c r="K889">
        <v>4928.282710609903</v>
      </c>
      <c r="L889">
        <v>5273.6143772765699</v>
      </c>
      <c r="M889">
        <v>5618.9460439432369</v>
      </c>
      <c r="N889">
        <v>5964.2777106099038</v>
      </c>
      <c r="O889">
        <v>6309.6093772765707</v>
      </c>
      <c r="Q889">
        <v>27722.77707488562</v>
      </c>
      <c r="R889">
        <v>26973.802855509315</v>
      </c>
      <c r="S889">
        <v>26224.82863613301</v>
      </c>
      <c r="T889">
        <v>25475.854416756705</v>
      </c>
      <c r="U889">
        <v>24726.8801973804</v>
      </c>
      <c r="W889">
        <v>0</v>
      </c>
      <c r="AB889">
        <v>1</v>
      </c>
      <c r="AC889">
        <v>1</v>
      </c>
      <c r="AD889">
        <v>1</v>
      </c>
      <c r="AE889">
        <v>1</v>
      </c>
      <c r="AF889">
        <v>1</v>
      </c>
      <c r="AL889">
        <v>4.3766356000000002</v>
      </c>
      <c r="AM889" s="5">
        <v>7.0986361503601074</v>
      </c>
      <c r="AN889">
        <v>570.77625570776252</v>
      </c>
      <c r="AO889">
        <f t="shared" si="13"/>
        <v>26826.48401826484</v>
      </c>
      <c r="AP889">
        <v>684.93150684931504</v>
      </c>
      <c r="AQ889">
        <v>0.11587500000000001</v>
      </c>
      <c r="AR889">
        <v>0.112818</v>
      </c>
      <c r="AS889">
        <v>0.11458</v>
      </c>
      <c r="AT889">
        <v>0.141017</v>
      </c>
      <c r="AU889">
        <v>0.123208</v>
      </c>
      <c r="AW889">
        <v>0.11587499999999999</v>
      </c>
      <c r="AX889">
        <v>0.11281800000000002</v>
      </c>
      <c r="AY889">
        <v>0.11458</v>
      </c>
      <c r="AZ889">
        <v>0.141017</v>
      </c>
      <c r="BA889">
        <v>0.123208</v>
      </c>
      <c r="BC889" s="52">
        <v>100000</v>
      </c>
      <c r="BD889" s="52">
        <v>100000</v>
      </c>
      <c r="BE889">
        <v>0</v>
      </c>
      <c r="BF889">
        <v>0</v>
      </c>
      <c r="BG889">
        <v>0</v>
      </c>
    </row>
    <row r="890" spans="1:59">
      <c r="A890">
        <v>889</v>
      </c>
      <c r="E890">
        <v>9795.2054794520554</v>
      </c>
      <c r="K890">
        <v>3947.8612128917216</v>
      </c>
      <c r="L890">
        <v>4327.3462128917217</v>
      </c>
      <c r="M890">
        <v>4706.8312128917214</v>
      </c>
      <c r="N890">
        <v>5086.3162128917211</v>
      </c>
      <c r="O890">
        <v>5465.8012128917208</v>
      </c>
      <c r="Q890">
        <v>25120.80910692651</v>
      </c>
      <c r="R890">
        <v>24442.131123952367</v>
      </c>
      <c r="S890">
        <v>23763.453140978225</v>
      </c>
      <c r="T890">
        <v>23084.775158004082</v>
      </c>
      <c r="U890">
        <v>22406.09717502994</v>
      </c>
      <c r="W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L890">
        <v>3.3301751999999998</v>
      </c>
      <c r="AM890" s="5">
        <v>6.1142005920410156</v>
      </c>
      <c r="AN890">
        <v>570.77625570776252</v>
      </c>
      <c r="AO890">
        <f t="shared" si="13"/>
        <v>26826.48401826484</v>
      </c>
      <c r="AP890">
        <v>684.93150684931504</v>
      </c>
      <c r="AQ890">
        <v>0.11590500000000001</v>
      </c>
      <c r="AR890">
        <v>0.11287699999999999</v>
      </c>
      <c r="AS890">
        <v>0.114893</v>
      </c>
      <c r="AT890">
        <v>0.14102400000000001</v>
      </c>
      <c r="AU890">
        <v>0.123053</v>
      </c>
      <c r="AW890">
        <v>0.11590500000000002</v>
      </c>
      <c r="AX890">
        <v>0.11287699999999999</v>
      </c>
      <c r="AY890">
        <v>0.11489300000000001</v>
      </c>
      <c r="AZ890">
        <v>0.14102400000000004</v>
      </c>
      <c r="BA890">
        <v>0.12305300000000001</v>
      </c>
      <c r="BC890" s="52">
        <v>100000</v>
      </c>
      <c r="BD890" s="52">
        <v>100000</v>
      </c>
      <c r="BE890">
        <v>0</v>
      </c>
      <c r="BF890">
        <v>0</v>
      </c>
      <c r="BG890">
        <v>0</v>
      </c>
    </row>
    <row r="891" spans="1:59">
      <c r="A891">
        <v>890</v>
      </c>
      <c r="E891">
        <v>9795.2054794520554</v>
      </c>
      <c r="K891">
        <v>3031.4139905348211</v>
      </c>
      <c r="L891">
        <v>3349.0814905348211</v>
      </c>
      <c r="M891">
        <v>3666.7489905348211</v>
      </c>
      <c r="N891">
        <v>3984.4164905348212</v>
      </c>
      <c r="O891">
        <v>4302.0839905348212</v>
      </c>
      <c r="Q891">
        <v>26383.73793527305</v>
      </c>
      <c r="R891">
        <v>25670.939953483721</v>
      </c>
      <c r="S891">
        <v>24958.141971694393</v>
      </c>
      <c r="T891">
        <v>24245.343989905065</v>
      </c>
      <c r="U891">
        <v>23532.546008115736</v>
      </c>
      <c r="W891">
        <v>0</v>
      </c>
      <c r="AB891">
        <v>1</v>
      </c>
      <c r="AC891">
        <v>1</v>
      </c>
      <c r="AD891">
        <v>1</v>
      </c>
      <c r="AE891">
        <v>1</v>
      </c>
      <c r="AF891">
        <v>1</v>
      </c>
      <c r="AL891">
        <v>3.7340483999999998</v>
      </c>
      <c r="AM891" s="5">
        <v>5.8589763641357422</v>
      </c>
      <c r="AN891">
        <v>570.77625570776252</v>
      </c>
      <c r="AO891">
        <f t="shared" si="13"/>
        <v>26826.48401826484</v>
      </c>
      <c r="AP891">
        <v>684.93150684931504</v>
      </c>
      <c r="AQ891">
        <v>0.116148</v>
      </c>
      <c r="AR891">
        <v>0.112896</v>
      </c>
      <c r="AS891">
        <v>0.11497599999999999</v>
      </c>
      <c r="AT891">
        <v>0.14111400000000002</v>
      </c>
      <c r="AU891">
        <v>0.12320300000000001</v>
      </c>
      <c r="AW891">
        <v>0.11614800000000002</v>
      </c>
      <c r="AX891">
        <v>0.11289599999999998</v>
      </c>
      <c r="AY891">
        <v>0.11497600000000001</v>
      </c>
      <c r="AZ891">
        <v>0.14111400000000002</v>
      </c>
      <c r="BA891">
        <v>0.12320299999999999</v>
      </c>
      <c r="BC891" s="52">
        <v>100000</v>
      </c>
      <c r="BD891" s="52">
        <v>100000</v>
      </c>
      <c r="BE891">
        <v>0</v>
      </c>
      <c r="BF891">
        <v>0</v>
      </c>
      <c r="BG891">
        <v>0</v>
      </c>
    </row>
    <row r="892" spans="1:59">
      <c r="A892">
        <v>891</v>
      </c>
      <c r="E892">
        <v>9795.2054794520554</v>
      </c>
      <c r="K892">
        <v>2235.8549068054017</v>
      </c>
      <c r="L892">
        <v>2436.762406805402</v>
      </c>
      <c r="M892">
        <v>2637.6699068054022</v>
      </c>
      <c r="N892">
        <v>2838.5774068054025</v>
      </c>
      <c r="O892">
        <v>3039.4849068054027</v>
      </c>
      <c r="Q892">
        <v>26796.10161075518</v>
      </c>
      <c r="R892">
        <v>26072.162978860986</v>
      </c>
      <c r="S892">
        <v>25348.224346966796</v>
      </c>
      <c r="T892">
        <v>24624.285715072605</v>
      </c>
      <c r="U892">
        <v>23900.347083178414</v>
      </c>
      <c r="W892">
        <v>0</v>
      </c>
      <c r="AB892">
        <v>1</v>
      </c>
      <c r="AC892">
        <v>1</v>
      </c>
      <c r="AD892">
        <v>1</v>
      </c>
      <c r="AE892">
        <v>1</v>
      </c>
      <c r="AF892">
        <v>1</v>
      </c>
      <c r="AL892">
        <v>5.0997899999999996</v>
      </c>
      <c r="AM892" s="5">
        <v>6.4879302978515616</v>
      </c>
      <c r="AN892">
        <v>570.77625570776252</v>
      </c>
      <c r="AO892">
        <f t="shared" si="13"/>
        <v>26826.48401826484</v>
      </c>
      <c r="AP892">
        <v>684.93150684931504</v>
      </c>
      <c r="AQ892">
        <v>0.116255</v>
      </c>
      <c r="AR892">
        <v>0.11286700000000001</v>
      </c>
      <c r="AS892">
        <v>0.115018</v>
      </c>
      <c r="AT892">
        <v>0.14138999999999999</v>
      </c>
      <c r="AU892">
        <v>0.12336</v>
      </c>
      <c r="AW892">
        <v>0.11625499999999998</v>
      </c>
      <c r="AX892">
        <v>0.11286700000000001</v>
      </c>
      <c r="AY892">
        <v>0.115018</v>
      </c>
      <c r="AZ892">
        <v>0.14139000000000002</v>
      </c>
      <c r="BA892">
        <v>0.12336000000000001</v>
      </c>
      <c r="BC892" s="52">
        <v>100000</v>
      </c>
      <c r="BD892" s="52">
        <v>100000</v>
      </c>
      <c r="BE892">
        <v>0</v>
      </c>
      <c r="BF892">
        <v>0</v>
      </c>
      <c r="BG892">
        <v>0</v>
      </c>
    </row>
    <row r="893" spans="1:59">
      <c r="A893">
        <v>892</v>
      </c>
      <c r="E893">
        <v>9795.2054794520554</v>
      </c>
      <c r="K893">
        <v>1987.1707359145848</v>
      </c>
      <c r="L893">
        <v>2086.4957359145847</v>
      </c>
      <c r="M893">
        <v>2185.8207359145845</v>
      </c>
      <c r="N893">
        <v>2285.1457359145843</v>
      </c>
      <c r="O893">
        <v>2384.4707359145841</v>
      </c>
      <c r="Q893">
        <v>29110.84302142524</v>
      </c>
      <c r="R893">
        <v>28324.368027113371</v>
      </c>
      <c r="S893">
        <v>27537.893032801505</v>
      </c>
      <c r="T893">
        <v>26751.418038489639</v>
      </c>
      <c r="U893">
        <v>25964.943044177773</v>
      </c>
      <c r="W893">
        <v>0</v>
      </c>
      <c r="AB893">
        <v>1</v>
      </c>
      <c r="AC893">
        <v>1</v>
      </c>
      <c r="AD893">
        <v>1</v>
      </c>
      <c r="AE893">
        <v>1</v>
      </c>
      <c r="AF893">
        <v>1</v>
      </c>
      <c r="AL893">
        <v>4.4716988000000004</v>
      </c>
      <c r="AM893" s="5">
        <v>6.8895583152770996</v>
      </c>
      <c r="AN893">
        <v>570.77625570776252</v>
      </c>
      <c r="AO893">
        <f t="shared" si="13"/>
        <v>26826.48401826484</v>
      </c>
      <c r="AP893">
        <v>684.93150684931504</v>
      </c>
      <c r="AQ893">
        <v>0.11325199999999999</v>
      </c>
      <c r="AR893">
        <v>0.11106199999999999</v>
      </c>
      <c r="AS893">
        <v>0.11297599999999999</v>
      </c>
      <c r="AT893">
        <v>0.13764599999999999</v>
      </c>
      <c r="AU893">
        <v>0.11996599999999999</v>
      </c>
      <c r="AW893">
        <v>0.11325200000000001</v>
      </c>
      <c r="AX893">
        <v>0.11106199999999998</v>
      </c>
      <c r="AY893">
        <v>0.11297600000000001</v>
      </c>
      <c r="AZ893">
        <v>0.13764599999999999</v>
      </c>
      <c r="BA893">
        <v>0.119966</v>
      </c>
      <c r="BC893" s="52">
        <v>100000</v>
      </c>
      <c r="BD893" s="52">
        <v>100000</v>
      </c>
      <c r="BE893">
        <v>0</v>
      </c>
      <c r="BF893">
        <v>0</v>
      </c>
      <c r="BG893">
        <v>0</v>
      </c>
    </row>
    <row r="894" spans="1:59">
      <c r="A894">
        <v>893</v>
      </c>
      <c r="E894">
        <v>9795.2054794520554</v>
      </c>
      <c r="K894">
        <v>2103.4536121181613</v>
      </c>
      <c r="L894">
        <v>2161.7786121181616</v>
      </c>
      <c r="M894">
        <v>2220.1036121181614</v>
      </c>
      <c r="N894">
        <v>2278.4286121181613</v>
      </c>
      <c r="O894">
        <v>2336.7536121181611</v>
      </c>
      <c r="Q894">
        <v>34267.595880362671</v>
      </c>
      <c r="R894">
        <v>33341.803136136048</v>
      </c>
      <c r="S894">
        <v>32416.010391909429</v>
      </c>
      <c r="T894">
        <v>31490.21764768281</v>
      </c>
      <c r="U894">
        <v>30564.424903456191</v>
      </c>
      <c r="W894">
        <v>0</v>
      </c>
      <c r="AB894">
        <v>1</v>
      </c>
      <c r="AC894">
        <v>1</v>
      </c>
      <c r="AD894">
        <v>1</v>
      </c>
      <c r="AE894">
        <v>1</v>
      </c>
      <c r="AF894">
        <v>1</v>
      </c>
      <c r="AL894">
        <v>3.0826457</v>
      </c>
      <c r="AM894" s="5">
        <v>6.3610796928405762</v>
      </c>
      <c r="AN894">
        <v>570.77625570776252</v>
      </c>
      <c r="AO894">
        <f t="shared" si="13"/>
        <v>26826.48401826484</v>
      </c>
      <c r="AP894">
        <v>684.93150684931504</v>
      </c>
      <c r="AQ894">
        <v>0.11346299999999999</v>
      </c>
      <c r="AR894">
        <v>0.111057</v>
      </c>
      <c r="AS894">
        <v>0.113802</v>
      </c>
      <c r="AT894">
        <v>0.13797399999999999</v>
      </c>
      <c r="AU894">
        <v>0.12026600000000001</v>
      </c>
      <c r="AW894">
        <v>0.11346299999999999</v>
      </c>
      <c r="AX894">
        <v>0.111057</v>
      </c>
      <c r="AY894">
        <v>0.113802</v>
      </c>
      <c r="AZ894">
        <v>0.13797399999999999</v>
      </c>
      <c r="BA894">
        <v>0.12026600000000003</v>
      </c>
      <c r="BC894" s="52">
        <v>100000</v>
      </c>
      <c r="BD894" s="52">
        <v>100000</v>
      </c>
      <c r="BE894">
        <v>0</v>
      </c>
      <c r="BF894">
        <v>0</v>
      </c>
      <c r="BG894">
        <v>0</v>
      </c>
    </row>
    <row r="895" spans="1:59">
      <c r="A895">
        <v>894</v>
      </c>
      <c r="E895">
        <v>9795.2054794520554</v>
      </c>
      <c r="K895">
        <v>2454.6048719408427</v>
      </c>
      <c r="L895">
        <v>2493.9273719408429</v>
      </c>
      <c r="M895">
        <v>2533.2498719408431</v>
      </c>
      <c r="N895">
        <v>2572.5723719408434</v>
      </c>
      <c r="O895">
        <v>2611.8948719408436</v>
      </c>
      <c r="Q895">
        <v>50281.093480108553</v>
      </c>
      <c r="R895">
        <v>48922.671032878206</v>
      </c>
      <c r="S895">
        <v>47564.24858564786</v>
      </c>
      <c r="T895">
        <v>46205.826138417513</v>
      </c>
      <c r="U895">
        <v>44847.403691187166</v>
      </c>
      <c r="W895">
        <v>0</v>
      </c>
      <c r="AB895">
        <v>1</v>
      </c>
      <c r="AC895">
        <v>1</v>
      </c>
      <c r="AD895">
        <v>1</v>
      </c>
      <c r="AE895">
        <v>1</v>
      </c>
      <c r="AF895">
        <v>1</v>
      </c>
      <c r="AL895">
        <v>3.274845</v>
      </c>
      <c r="AM895" s="5">
        <v>7.4671769142150879</v>
      </c>
      <c r="AN895">
        <v>570.77625570776252</v>
      </c>
      <c r="AO895">
        <f t="shared" si="13"/>
        <v>26826.48401826484</v>
      </c>
      <c r="AP895">
        <v>684.93150684931504</v>
      </c>
      <c r="AQ895">
        <v>0.11527599999999999</v>
      </c>
      <c r="AR895">
        <v>0.112996</v>
      </c>
      <c r="AS895">
        <v>0.11483599999999999</v>
      </c>
      <c r="AT895">
        <v>0.13949700000000001</v>
      </c>
      <c r="AU895">
        <v>0.121624</v>
      </c>
      <c r="AW895">
        <v>0.11527599999999998</v>
      </c>
      <c r="AX895">
        <v>0.112996</v>
      </c>
      <c r="AY895">
        <v>0.11483599999999998</v>
      </c>
      <c r="AZ895">
        <v>0.13949700000000004</v>
      </c>
      <c r="BA895">
        <v>0.121624</v>
      </c>
      <c r="BC895" s="52">
        <v>100000</v>
      </c>
      <c r="BD895" s="52">
        <v>100000</v>
      </c>
      <c r="BE895">
        <v>0</v>
      </c>
      <c r="BF895">
        <v>0</v>
      </c>
      <c r="BG895">
        <v>0</v>
      </c>
    </row>
    <row r="896" spans="1:59">
      <c r="A896">
        <v>895</v>
      </c>
      <c r="E896">
        <v>9795.2054794520554</v>
      </c>
      <c r="K896">
        <v>2908.2232206953886</v>
      </c>
      <c r="L896">
        <v>2949.7457206953886</v>
      </c>
      <c r="M896">
        <v>2991.2682206953887</v>
      </c>
      <c r="N896">
        <v>3032.7907206953887</v>
      </c>
      <c r="O896">
        <v>3074.3132206953887</v>
      </c>
      <c r="Q896">
        <v>59590.297599778569</v>
      </c>
      <c r="R896">
        <v>57980.372422938657</v>
      </c>
      <c r="S896">
        <v>56370.447246098745</v>
      </c>
      <c r="T896">
        <v>54760.522069258834</v>
      </c>
      <c r="U896">
        <v>53150.596892418922</v>
      </c>
      <c r="W896">
        <v>0</v>
      </c>
      <c r="AB896">
        <v>1</v>
      </c>
      <c r="AC896">
        <v>1</v>
      </c>
      <c r="AD896">
        <v>1</v>
      </c>
      <c r="AE896">
        <v>1</v>
      </c>
      <c r="AF896">
        <v>1</v>
      </c>
      <c r="AL896">
        <v>4.1226459999999996</v>
      </c>
      <c r="AM896" s="5">
        <v>8.0258264541625977</v>
      </c>
      <c r="AN896">
        <v>570.77625570776252</v>
      </c>
      <c r="AO896">
        <f t="shared" si="13"/>
        <v>26826.48401826484</v>
      </c>
      <c r="AP896">
        <v>684.93150684931504</v>
      </c>
      <c r="AQ896">
        <v>0.11841299999999999</v>
      </c>
      <c r="AR896">
        <v>0.115305</v>
      </c>
      <c r="AS896">
        <v>0.11853100000000001</v>
      </c>
      <c r="AT896">
        <v>0.14163700000000001</v>
      </c>
      <c r="AU896">
        <v>0.12355200000000001</v>
      </c>
      <c r="AW896">
        <v>0.11841299999999998</v>
      </c>
      <c r="AX896">
        <v>0.115305</v>
      </c>
      <c r="AY896">
        <v>0.11853100000000001</v>
      </c>
      <c r="AZ896">
        <v>0.14163700000000001</v>
      </c>
      <c r="BA896">
        <v>0.12355200000000001</v>
      </c>
      <c r="BC896" s="52">
        <v>100000</v>
      </c>
      <c r="BD896" s="52">
        <v>100000</v>
      </c>
      <c r="BE896">
        <v>0</v>
      </c>
      <c r="BF896">
        <v>0</v>
      </c>
      <c r="BG896">
        <v>0</v>
      </c>
    </row>
    <row r="897" spans="1:59">
      <c r="A897">
        <v>896</v>
      </c>
      <c r="E897">
        <v>9795.2054794520554</v>
      </c>
      <c r="K897">
        <v>4330.0979940757552</v>
      </c>
      <c r="L897">
        <v>4372.5829940757549</v>
      </c>
      <c r="M897">
        <v>4415.0679940757545</v>
      </c>
      <c r="N897">
        <v>4457.5529940757542</v>
      </c>
      <c r="O897">
        <v>4500.0379940757539</v>
      </c>
      <c r="Q897">
        <v>56058.202795789883</v>
      </c>
      <c r="R897">
        <v>54543.70269104121</v>
      </c>
      <c r="S897">
        <v>53029.202586292537</v>
      </c>
      <c r="T897">
        <v>51514.702481543864</v>
      </c>
      <c r="U897">
        <v>50000.202376795191</v>
      </c>
      <c r="W897">
        <v>5.4800000000000005E-3</v>
      </c>
      <c r="AB897">
        <v>1</v>
      </c>
      <c r="AC897">
        <v>1</v>
      </c>
      <c r="AD897">
        <v>1</v>
      </c>
      <c r="AE897">
        <v>1</v>
      </c>
      <c r="AF897">
        <v>1</v>
      </c>
      <c r="AL897">
        <v>5.9185429999999997</v>
      </c>
      <c r="AM897" s="5">
        <v>8.1472282409667969</v>
      </c>
      <c r="AN897">
        <v>570.77625570776252</v>
      </c>
      <c r="AO897">
        <f t="shared" si="13"/>
        <v>26826.48401826484</v>
      </c>
      <c r="AP897">
        <v>684.93150684931504</v>
      </c>
      <c r="AQ897">
        <v>0.120699</v>
      </c>
      <c r="AR897">
        <v>0.12207899999999999</v>
      </c>
      <c r="AS897">
        <v>0.120694</v>
      </c>
      <c r="AT897">
        <v>0.14540999999999998</v>
      </c>
      <c r="AU897">
        <v>0.12456199999999999</v>
      </c>
      <c r="AW897">
        <v>0.12069899999999999</v>
      </c>
      <c r="AX897">
        <v>0.12207899999999998</v>
      </c>
      <c r="AY897">
        <v>0.12069400000000001</v>
      </c>
      <c r="AZ897">
        <v>0.14540999999999998</v>
      </c>
      <c r="BA897">
        <v>0.12456199999999999</v>
      </c>
      <c r="BC897" s="52">
        <v>100000</v>
      </c>
      <c r="BD897" s="52">
        <v>100000</v>
      </c>
      <c r="BE897">
        <v>0</v>
      </c>
      <c r="BF897">
        <v>0</v>
      </c>
      <c r="BG897">
        <v>0</v>
      </c>
    </row>
    <row r="898" spans="1:59">
      <c r="A898">
        <v>897</v>
      </c>
      <c r="E898">
        <v>9795.2054794520554</v>
      </c>
      <c r="K898">
        <v>5365.1307238481841</v>
      </c>
      <c r="L898">
        <v>5406.2407238481837</v>
      </c>
      <c r="M898">
        <v>5447.3507238481834</v>
      </c>
      <c r="N898">
        <v>5488.4607238481831</v>
      </c>
      <c r="O898">
        <v>5529.5707238481828</v>
      </c>
      <c r="Q898">
        <v>53582.334404946458</v>
      </c>
      <c r="R898">
        <v>52134.723761478599</v>
      </c>
      <c r="S898">
        <v>50687.11311801074</v>
      </c>
      <c r="T898">
        <v>49239.502474542882</v>
      </c>
      <c r="U898">
        <v>47791.891831075023</v>
      </c>
      <c r="W898">
        <v>8.2349999999999993E-2</v>
      </c>
      <c r="AB898">
        <v>1</v>
      </c>
      <c r="AC898">
        <v>1</v>
      </c>
      <c r="AD898">
        <v>1</v>
      </c>
      <c r="AE898">
        <v>1</v>
      </c>
      <c r="AF898">
        <v>1</v>
      </c>
      <c r="AL898">
        <v>5.0790305</v>
      </c>
      <c r="AM898" s="5">
        <v>7.8845691680908203</v>
      </c>
      <c r="AN898">
        <v>570.77625570776252</v>
      </c>
      <c r="AO898">
        <f t="shared" si="13"/>
        <v>26826.48401826484</v>
      </c>
      <c r="AP898">
        <v>684.93150684931504</v>
      </c>
      <c r="AQ898">
        <v>0.11690900000000001</v>
      </c>
      <c r="AR898">
        <v>0.112719</v>
      </c>
      <c r="AS898">
        <v>0.11587600000000001</v>
      </c>
      <c r="AT898">
        <v>0.13811600000000002</v>
      </c>
      <c r="AU898">
        <v>0.11609799999999999</v>
      </c>
      <c r="AW898">
        <v>0.11690900000000003</v>
      </c>
      <c r="AX898">
        <v>0.112719</v>
      </c>
      <c r="AY898">
        <v>0.11587600000000002</v>
      </c>
      <c r="AZ898">
        <v>0.13811600000000002</v>
      </c>
      <c r="BA898">
        <v>0.11609799999999999</v>
      </c>
      <c r="BC898" s="52">
        <v>100000</v>
      </c>
      <c r="BD898" s="52">
        <v>100000</v>
      </c>
      <c r="BE898">
        <v>0</v>
      </c>
      <c r="BF898">
        <v>0</v>
      </c>
      <c r="BG898">
        <v>0</v>
      </c>
    </row>
    <row r="899" spans="1:59">
      <c r="A899">
        <v>898</v>
      </c>
      <c r="E899">
        <v>9795.2054794520554</v>
      </c>
      <c r="K899">
        <v>6337.9924108979085</v>
      </c>
      <c r="L899">
        <v>6393.8149108979087</v>
      </c>
      <c r="M899">
        <v>6449.6374108979089</v>
      </c>
      <c r="N899">
        <v>6505.4599108979091</v>
      </c>
      <c r="O899">
        <v>6561.2824108979094</v>
      </c>
      <c r="Q899">
        <v>52017.534432411252</v>
      </c>
      <c r="R899">
        <v>50612.199310096832</v>
      </c>
      <c r="S899">
        <v>49206.864187782412</v>
      </c>
      <c r="T899">
        <v>47801.529065467992</v>
      </c>
      <c r="U899">
        <v>46396.193943153572</v>
      </c>
      <c r="W899">
        <v>5.4079999999999996E-2</v>
      </c>
      <c r="AB899">
        <v>1</v>
      </c>
      <c r="AC899">
        <v>1</v>
      </c>
      <c r="AD899">
        <v>1</v>
      </c>
      <c r="AE899">
        <v>1</v>
      </c>
      <c r="AF899">
        <v>1</v>
      </c>
      <c r="AL899">
        <v>3.5492327000000001</v>
      </c>
      <c r="AM899" s="5">
        <v>8.0473079681396484</v>
      </c>
      <c r="AN899">
        <v>570.77625570776252</v>
      </c>
      <c r="AO899">
        <f t="shared" ref="AO899:AO962" si="14">235000000/8760</f>
        <v>26826.48401826484</v>
      </c>
      <c r="AP899">
        <v>684.93150684931504</v>
      </c>
      <c r="AQ899">
        <v>0.11486299999999999</v>
      </c>
      <c r="AR899">
        <v>0.10355</v>
      </c>
      <c r="AS899">
        <v>9.9597899999999989E-2</v>
      </c>
      <c r="AT899">
        <v>0.12496500000000001</v>
      </c>
      <c r="AU899">
        <v>0.107777</v>
      </c>
      <c r="AW899">
        <v>0.11486299999999998</v>
      </c>
      <c r="AX899">
        <v>0.10355000000000002</v>
      </c>
      <c r="AY899">
        <v>9.9597900000000003E-2</v>
      </c>
      <c r="AZ899">
        <v>0.12496500000000001</v>
      </c>
      <c r="BA899">
        <v>0.107777</v>
      </c>
      <c r="BC899" s="52">
        <v>100000</v>
      </c>
      <c r="BD899" s="52">
        <v>100000</v>
      </c>
      <c r="BE899">
        <v>0</v>
      </c>
      <c r="BF899">
        <v>0</v>
      </c>
      <c r="BG899">
        <v>0</v>
      </c>
    </row>
    <row r="900" spans="1:59">
      <c r="A900">
        <v>899</v>
      </c>
      <c r="E900">
        <v>9795.2054794520554</v>
      </c>
      <c r="K900">
        <v>7112.8278137197585</v>
      </c>
      <c r="L900">
        <v>7185.8378137197587</v>
      </c>
      <c r="M900">
        <v>7258.847813719759</v>
      </c>
      <c r="N900">
        <v>7331.8578137197592</v>
      </c>
      <c r="O900">
        <v>7404.8678137197594</v>
      </c>
      <c r="Q900">
        <v>50173.973624716433</v>
      </c>
      <c r="R900">
        <v>48818.445183949414</v>
      </c>
      <c r="S900">
        <v>47462.916743182403</v>
      </c>
      <c r="T900">
        <v>46107.388302415391</v>
      </c>
      <c r="U900">
        <v>44751.85986164838</v>
      </c>
      <c r="W900">
        <v>4.2819999999999997E-2</v>
      </c>
      <c r="AB900">
        <v>1</v>
      </c>
      <c r="AC900">
        <v>1</v>
      </c>
      <c r="AD900">
        <v>1</v>
      </c>
      <c r="AE900">
        <v>1</v>
      </c>
      <c r="AF900">
        <v>1</v>
      </c>
      <c r="AL900">
        <v>2.9013930000000001</v>
      </c>
      <c r="AM900" s="5">
        <v>7.3383340835571289</v>
      </c>
      <c r="AN900">
        <v>570.77625570776252</v>
      </c>
      <c r="AO900">
        <f t="shared" si="14"/>
        <v>26826.48401826484</v>
      </c>
      <c r="AP900">
        <v>684.93150684931504</v>
      </c>
      <c r="AQ900">
        <v>0.115663</v>
      </c>
      <c r="AR900">
        <v>0.103632</v>
      </c>
      <c r="AS900">
        <v>9.9986500000000006E-2</v>
      </c>
      <c r="AT900">
        <v>0.125222</v>
      </c>
      <c r="AU900">
        <v>0.10787099999999999</v>
      </c>
      <c r="AW900">
        <v>0.115663</v>
      </c>
      <c r="AX900">
        <v>0.10363199999999999</v>
      </c>
      <c r="AY900">
        <v>9.998650000000002E-2</v>
      </c>
      <c r="AZ900">
        <v>0.125222</v>
      </c>
      <c r="BA900">
        <v>0.10787099999999998</v>
      </c>
      <c r="BC900" s="52">
        <v>100000</v>
      </c>
      <c r="BD900" s="52">
        <v>100000</v>
      </c>
      <c r="BE900">
        <v>0</v>
      </c>
      <c r="BF900">
        <v>0</v>
      </c>
      <c r="BG900">
        <v>0</v>
      </c>
    </row>
    <row r="901" spans="1:59">
      <c r="A901">
        <v>900</v>
      </c>
      <c r="E901">
        <v>9795.2054794520554</v>
      </c>
      <c r="K901">
        <v>8218.0907954567247</v>
      </c>
      <c r="L901">
        <v>8332.4307954567248</v>
      </c>
      <c r="M901">
        <v>8446.770795456725</v>
      </c>
      <c r="N901">
        <v>8561.1107954567251</v>
      </c>
      <c r="O901">
        <v>8675.4507954567252</v>
      </c>
      <c r="Q901">
        <v>48063.207136376557</v>
      </c>
      <c r="R901">
        <v>46764.704356578761</v>
      </c>
      <c r="S901">
        <v>45466.201576780964</v>
      </c>
      <c r="T901">
        <v>44167.698796983168</v>
      </c>
      <c r="U901">
        <v>42869.196017185372</v>
      </c>
      <c r="W901">
        <v>5.144E-2</v>
      </c>
      <c r="AB901">
        <v>1</v>
      </c>
      <c r="AC901">
        <v>1</v>
      </c>
      <c r="AD901">
        <v>1</v>
      </c>
      <c r="AE901">
        <v>1</v>
      </c>
      <c r="AF901">
        <v>1</v>
      </c>
      <c r="AL901">
        <v>2.2048842999999998</v>
      </c>
      <c r="AM901" s="5">
        <v>6.4901642799377441</v>
      </c>
      <c r="AN901">
        <v>570.77625570776252</v>
      </c>
      <c r="AO901">
        <f t="shared" si="14"/>
        <v>26826.48401826484</v>
      </c>
      <c r="AP901">
        <v>684.93150684931504</v>
      </c>
      <c r="AQ901">
        <v>0.116575</v>
      </c>
      <c r="AR901">
        <v>0.10387200000000001</v>
      </c>
      <c r="AS901">
        <v>0.10002599999999999</v>
      </c>
      <c r="AT901">
        <v>0.12610399999999999</v>
      </c>
      <c r="AU901">
        <v>0.10797900000000001</v>
      </c>
      <c r="AW901">
        <v>0.116575</v>
      </c>
      <c r="AX901">
        <v>0.10387200000000001</v>
      </c>
      <c r="AY901">
        <v>0.10002599999999999</v>
      </c>
      <c r="AZ901">
        <v>0.12610399999999999</v>
      </c>
      <c r="BA901">
        <v>0.10797900000000001</v>
      </c>
      <c r="BC901" s="52">
        <v>100000</v>
      </c>
      <c r="BD901" s="52">
        <v>100000</v>
      </c>
      <c r="BE901">
        <v>0</v>
      </c>
      <c r="BF901">
        <v>0</v>
      </c>
      <c r="BG901">
        <v>0</v>
      </c>
    </row>
    <row r="902" spans="1:59">
      <c r="A902">
        <v>901</v>
      </c>
      <c r="E902">
        <v>9795.2054794520554</v>
      </c>
      <c r="K902">
        <v>7731.0842941288738</v>
      </c>
      <c r="L902">
        <v>7910.1017941288737</v>
      </c>
      <c r="M902">
        <v>8089.1192941288737</v>
      </c>
      <c r="N902">
        <v>8268.1367941288736</v>
      </c>
      <c r="O902">
        <v>8447.1542941288735</v>
      </c>
      <c r="Q902">
        <v>47379.223949427636</v>
      </c>
      <c r="R902">
        <v>46099.200046364436</v>
      </c>
      <c r="S902">
        <v>44819.176143301236</v>
      </c>
      <c r="T902">
        <v>43539.152240238036</v>
      </c>
      <c r="U902">
        <v>42259.128337174836</v>
      </c>
      <c r="W902">
        <v>3.4119999999999998E-2</v>
      </c>
      <c r="AB902">
        <v>1</v>
      </c>
      <c r="AC902">
        <v>1</v>
      </c>
      <c r="AD902">
        <v>1</v>
      </c>
      <c r="AE902">
        <v>1</v>
      </c>
      <c r="AF902">
        <v>1</v>
      </c>
      <c r="AL902">
        <v>1.809347</v>
      </c>
      <c r="AM902" s="5">
        <v>6.2744026184082031</v>
      </c>
      <c r="AN902">
        <v>570.77625570776252</v>
      </c>
      <c r="AO902">
        <f t="shared" si="14"/>
        <v>26826.48401826484</v>
      </c>
      <c r="AP902">
        <v>684.93150684931504</v>
      </c>
      <c r="AQ902">
        <v>0.116602</v>
      </c>
      <c r="AR902">
        <v>0.10402500000000001</v>
      </c>
      <c r="AS902">
        <v>9.9616299999999991E-2</v>
      </c>
      <c r="AT902">
        <v>0.12529099999999999</v>
      </c>
      <c r="AU902">
        <v>0.108194</v>
      </c>
      <c r="AW902">
        <v>0.116602</v>
      </c>
      <c r="AX902">
        <v>0.10402500000000002</v>
      </c>
      <c r="AY902">
        <v>9.9616299999999977E-2</v>
      </c>
      <c r="AZ902">
        <v>0.12529099999999999</v>
      </c>
      <c r="BA902">
        <v>0.108194</v>
      </c>
      <c r="BC902" s="52">
        <v>100000</v>
      </c>
      <c r="BD902" s="52">
        <v>100000</v>
      </c>
      <c r="BE902">
        <v>0</v>
      </c>
      <c r="BF902">
        <v>0</v>
      </c>
      <c r="BG902">
        <v>0</v>
      </c>
    </row>
    <row r="903" spans="1:59">
      <c r="A903">
        <v>902</v>
      </c>
      <c r="E903">
        <v>9795.2054794520554</v>
      </c>
      <c r="K903">
        <v>6798.5186532883108</v>
      </c>
      <c r="L903">
        <v>7034.5694866216436</v>
      </c>
      <c r="M903">
        <v>7270.6203199549764</v>
      </c>
      <c r="N903">
        <v>7506.6711532883091</v>
      </c>
      <c r="O903">
        <v>7742.7219866216419</v>
      </c>
      <c r="Q903">
        <v>46929.46731753082</v>
      </c>
      <c r="R903">
        <v>45661.594294045222</v>
      </c>
      <c r="S903">
        <v>44393.721270559625</v>
      </c>
      <c r="T903">
        <v>43125.848247074027</v>
      </c>
      <c r="U903">
        <v>41857.97522358843</v>
      </c>
      <c r="W903">
        <v>3.7170000000000002E-2</v>
      </c>
      <c r="AB903">
        <v>1</v>
      </c>
      <c r="AC903">
        <v>1</v>
      </c>
      <c r="AD903">
        <v>1</v>
      </c>
      <c r="AE903">
        <v>1</v>
      </c>
      <c r="AF903">
        <v>1</v>
      </c>
      <c r="AL903">
        <v>1.8033049000000001</v>
      </c>
      <c r="AM903" s="5">
        <v>6.0582728385925293</v>
      </c>
      <c r="AN903">
        <v>570.77625570776252</v>
      </c>
      <c r="AO903">
        <f t="shared" si="14"/>
        <v>26826.48401826484</v>
      </c>
      <c r="AP903">
        <v>684.93150684931504</v>
      </c>
      <c r="AQ903">
        <v>0.11747199999999999</v>
      </c>
      <c r="AR903">
        <v>0.10431600000000001</v>
      </c>
      <c r="AS903">
        <v>9.9979999999999999E-2</v>
      </c>
      <c r="AT903">
        <v>0.12789</v>
      </c>
      <c r="AU903">
        <v>0.10898300000000001</v>
      </c>
      <c r="AW903">
        <v>0.11747200000000001</v>
      </c>
      <c r="AX903">
        <v>0.10431600000000001</v>
      </c>
      <c r="AY903">
        <v>9.9979999999999999E-2</v>
      </c>
      <c r="AZ903">
        <v>0.12789</v>
      </c>
      <c r="BA903">
        <v>0.10898300000000001</v>
      </c>
      <c r="BC903" s="52">
        <v>100000</v>
      </c>
      <c r="BD903" s="52">
        <v>100000</v>
      </c>
      <c r="BE903">
        <v>0</v>
      </c>
      <c r="BF903">
        <v>0</v>
      </c>
      <c r="BG903">
        <v>0</v>
      </c>
    </row>
    <row r="904" spans="1:59">
      <c r="A904">
        <v>903</v>
      </c>
      <c r="E904">
        <v>9795.2054794520554</v>
      </c>
      <c r="K904">
        <v>6237.8279531779972</v>
      </c>
      <c r="L904">
        <v>6587.3396198446644</v>
      </c>
      <c r="M904">
        <v>6936.8512865113316</v>
      </c>
      <c r="N904">
        <v>7286.3629531779989</v>
      </c>
      <c r="O904">
        <v>7635.8746198446661</v>
      </c>
      <c r="Q904">
        <v>47461.151185949857</v>
      </c>
      <c r="R904">
        <v>46178.91389017694</v>
      </c>
      <c r="S904">
        <v>44896.676594404023</v>
      </c>
      <c r="T904">
        <v>43614.439298631107</v>
      </c>
      <c r="U904">
        <v>42332.20200285819</v>
      </c>
      <c r="W904">
        <v>3.6380000000000003E-2</v>
      </c>
      <c r="AB904">
        <v>1</v>
      </c>
      <c r="AC904">
        <v>1</v>
      </c>
      <c r="AD904">
        <v>1</v>
      </c>
      <c r="AE904">
        <v>1</v>
      </c>
      <c r="AF904">
        <v>1</v>
      </c>
      <c r="AL904">
        <v>2.0010037000000001</v>
      </c>
      <c r="AM904" s="5">
        <v>6.2282238006591797</v>
      </c>
      <c r="AN904">
        <v>570.77625570776252</v>
      </c>
      <c r="AO904">
        <f t="shared" si="14"/>
        <v>26826.48401826484</v>
      </c>
      <c r="AP904">
        <v>684.93150684931504</v>
      </c>
      <c r="AQ904">
        <v>0.120806</v>
      </c>
      <c r="AR904">
        <v>0.129441</v>
      </c>
      <c r="AS904">
        <v>0.14276700000000001</v>
      </c>
      <c r="AT904">
        <v>0.143508</v>
      </c>
      <c r="AU904">
        <v>0.12234600000000001</v>
      </c>
      <c r="AW904">
        <v>0.12080600000000001</v>
      </c>
      <c r="AX904">
        <v>0.12944100000000003</v>
      </c>
      <c r="AY904">
        <v>0.14276700000000003</v>
      </c>
      <c r="AZ904">
        <v>0.14350800000000002</v>
      </c>
      <c r="BA904">
        <v>0.122346</v>
      </c>
      <c r="BC904" s="52">
        <v>100000</v>
      </c>
      <c r="BD904" s="52">
        <v>100000</v>
      </c>
      <c r="BE904">
        <v>0</v>
      </c>
      <c r="BF904">
        <v>0</v>
      </c>
      <c r="BG904">
        <v>0</v>
      </c>
    </row>
    <row r="905" spans="1:59">
      <c r="A905">
        <v>904</v>
      </c>
      <c r="E905">
        <v>9795.2054794520554</v>
      </c>
      <c r="K905">
        <v>6021.3806192545062</v>
      </c>
      <c r="L905">
        <v>6340.9731192545059</v>
      </c>
      <c r="M905">
        <v>6660.5656192545057</v>
      </c>
      <c r="N905">
        <v>6980.1581192545054</v>
      </c>
      <c r="O905">
        <v>7299.7506192545052</v>
      </c>
      <c r="Q905">
        <v>48208.365131213643</v>
      </c>
      <c r="R905">
        <v>46905.940680732783</v>
      </c>
      <c r="S905">
        <v>45603.516230251924</v>
      </c>
      <c r="T905">
        <v>44301.091779771064</v>
      </c>
      <c r="U905">
        <v>42998.667329290205</v>
      </c>
      <c r="W905">
        <v>3.3309999999999999E-2</v>
      </c>
      <c r="AB905">
        <v>1</v>
      </c>
      <c r="AC905">
        <v>1</v>
      </c>
      <c r="AD905">
        <v>1</v>
      </c>
      <c r="AE905">
        <v>1</v>
      </c>
      <c r="AF905">
        <v>1</v>
      </c>
      <c r="AL905">
        <v>2.1235870000000001</v>
      </c>
      <c r="AM905" s="5">
        <v>6.4791102409362793</v>
      </c>
      <c r="AN905">
        <v>570.77625570776252</v>
      </c>
      <c r="AO905">
        <f t="shared" si="14"/>
        <v>26826.48401826484</v>
      </c>
      <c r="AP905">
        <v>684.93150684931504</v>
      </c>
      <c r="AQ905">
        <v>0.13153399999999998</v>
      </c>
      <c r="AR905">
        <v>0.172817</v>
      </c>
      <c r="AS905">
        <v>0.24258000000000002</v>
      </c>
      <c r="AT905">
        <v>0.20510700000000001</v>
      </c>
      <c r="AU905">
        <v>0.174485</v>
      </c>
      <c r="AW905">
        <v>0.13153399999999998</v>
      </c>
      <c r="AX905">
        <v>0.172817</v>
      </c>
      <c r="AY905">
        <v>0.24258000000000002</v>
      </c>
      <c r="AZ905">
        <v>0.20510700000000004</v>
      </c>
      <c r="BA905">
        <v>0.174485</v>
      </c>
      <c r="BC905" s="52">
        <v>100000</v>
      </c>
      <c r="BD905" s="52">
        <v>100000</v>
      </c>
      <c r="BE905">
        <v>0</v>
      </c>
      <c r="BF905">
        <v>0</v>
      </c>
      <c r="BG905">
        <v>0</v>
      </c>
    </row>
    <row r="906" spans="1:59">
      <c r="A906">
        <v>905</v>
      </c>
      <c r="E906">
        <v>9795.2054794520554</v>
      </c>
      <c r="K906">
        <v>6499.1765957345488</v>
      </c>
      <c r="L906">
        <v>6857.3215957345492</v>
      </c>
      <c r="M906">
        <v>7215.4665957345496</v>
      </c>
      <c r="N906">
        <v>7573.6115957345501</v>
      </c>
      <c r="O906">
        <v>7931.7565957345505</v>
      </c>
      <c r="Q906">
        <v>50951.439202702088</v>
      </c>
      <c r="R906">
        <v>49574.906311518615</v>
      </c>
      <c r="S906">
        <v>48198.373420335134</v>
      </c>
      <c r="T906">
        <v>46821.840529151654</v>
      </c>
      <c r="U906">
        <v>45445.307637968173</v>
      </c>
      <c r="W906">
        <v>7.6E-3</v>
      </c>
      <c r="AB906">
        <v>1</v>
      </c>
      <c r="AC906">
        <v>1</v>
      </c>
      <c r="AD906">
        <v>1</v>
      </c>
      <c r="AE906">
        <v>1</v>
      </c>
      <c r="AF906">
        <v>1</v>
      </c>
      <c r="AL906">
        <v>2.9724482999999999</v>
      </c>
      <c r="AM906" s="5">
        <v>7.2637429237365723</v>
      </c>
      <c r="AN906">
        <v>570.77625570776252</v>
      </c>
      <c r="AO906">
        <f t="shared" si="14"/>
        <v>26826.48401826484</v>
      </c>
      <c r="AP906">
        <v>684.93150684931504</v>
      </c>
      <c r="AQ906">
        <v>0.13919399999999998</v>
      </c>
      <c r="AR906">
        <v>0.19728000000000001</v>
      </c>
      <c r="AS906">
        <v>0.247144</v>
      </c>
      <c r="AT906">
        <v>0.21151800000000001</v>
      </c>
      <c r="AU906">
        <v>0.17924999999999999</v>
      </c>
      <c r="AW906">
        <v>0.13919399999999998</v>
      </c>
      <c r="AX906">
        <v>0.19728000000000001</v>
      </c>
      <c r="AY906">
        <v>0.24714400000000003</v>
      </c>
      <c r="AZ906">
        <v>0.21151800000000004</v>
      </c>
      <c r="BA906">
        <v>0.17925000000000002</v>
      </c>
      <c r="BC906" s="52">
        <v>100000</v>
      </c>
      <c r="BD906" s="52">
        <v>100000</v>
      </c>
      <c r="BE906">
        <v>0</v>
      </c>
      <c r="BF906">
        <v>0</v>
      </c>
      <c r="BG906">
        <v>0</v>
      </c>
    </row>
    <row r="907" spans="1:59">
      <c r="A907">
        <v>906</v>
      </c>
      <c r="E907">
        <v>9795.2054794520554</v>
      </c>
      <c r="K907">
        <v>8207.72895500294</v>
      </c>
      <c r="L907">
        <v>8601.0739550029393</v>
      </c>
      <c r="M907">
        <v>8994.4189550029387</v>
      </c>
      <c r="N907">
        <v>9387.763955002938</v>
      </c>
      <c r="O907">
        <v>9781.1089550029374</v>
      </c>
      <c r="Q907">
        <v>52947.299328926798</v>
      </c>
      <c r="R907">
        <v>51516.845151748639</v>
      </c>
      <c r="S907">
        <v>50086.39097457048</v>
      </c>
      <c r="T907">
        <v>48655.936797392322</v>
      </c>
      <c r="U907">
        <v>47225.482620214163</v>
      </c>
      <c r="W907">
        <v>0</v>
      </c>
      <c r="AB907">
        <v>1</v>
      </c>
      <c r="AC907">
        <v>1</v>
      </c>
      <c r="AD907">
        <v>1</v>
      </c>
      <c r="AE907">
        <v>1</v>
      </c>
      <c r="AF907">
        <v>1</v>
      </c>
      <c r="AL907">
        <v>5.0628295000000003</v>
      </c>
      <c r="AM907" s="5">
        <v>8.0165834426879883</v>
      </c>
      <c r="AN907">
        <v>570.77625570776252</v>
      </c>
      <c r="AO907">
        <f t="shared" si="14"/>
        <v>26826.48401826484</v>
      </c>
      <c r="AP907">
        <v>684.93150684931504</v>
      </c>
      <c r="AQ907">
        <v>0.141074</v>
      </c>
      <c r="AR907">
        <v>0.19661099999999998</v>
      </c>
      <c r="AS907">
        <v>0.24727499999999999</v>
      </c>
      <c r="AT907">
        <v>0.21155000000000002</v>
      </c>
      <c r="AU907">
        <v>0.17925099999999999</v>
      </c>
      <c r="AW907">
        <v>0.14107400000000003</v>
      </c>
      <c r="AX907">
        <v>0.19661099999999998</v>
      </c>
      <c r="AY907">
        <v>0.24727500000000002</v>
      </c>
      <c r="AZ907">
        <v>0.21155000000000002</v>
      </c>
      <c r="BA907">
        <v>0.17925099999999999</v>
      </c>
      <c r="BC907" s="52">
        <v>100000</v>
      </c>
      <c r="BD907" s="52">
        <v>100000</v>
      </c>
      <c r="BE907">
        <v>0</v>
      </c>
      <c r="BF907">
        <v>0</v>
      </c>
      <c r="BG907">
        <v>0</v>
      </c>
    </row>
    <row r="908" spans="1:59">
      <c r="A908">
        <v>907</v>
      </c>
      <c r="E908">
        <v>9795.2054794520554</v>
      </c>
      <c r="K908">
        <v>8654.4394101216312</v>
      </c>
      <c r="L908">
        <v>9152.7194101216319</v>
      </c>
      <c r="M908">
        <v>9650.9994101216325</v>
      </c>
      <c r="N908">
        <v>10149.279410121633</v>
      </c>
      <c r="O908">
        <v>10647.559410121634</v>
      </c>
      <c r="Q908">
        <v>53797.864481791214</v>
      </c>
      <c r="R908">
        <v>52344.430955902732</v>
      </c>
      <c r="S908">
        <v>50890.997430014249</v>
      </c>
      <c r="T908">
        <v>49437.563904125767</v>
      </c>
      <c r="U908">
        <v>47984.130378237285</v>
      </c>
      <c r="W908">
        <v>0</v>
      </c>
      <c r="AB908">
        <v>1</v>
      </c>
      <c r="AC908">
        <v>1</v>
      </c>
      <c r="AD908">
        <v>1</v>
      </c>
      <c r="AE908">
        <v>1</v>
      </c>
      <c r="AF908">
        <v>1</v>
      </c>
      <c r="AL908">
        <v>5.1631584000000004</v>
      </c>
      <c r="AM908" s="5">
        <v>8.6591958999633789</v>
      </c>
      <c r="AN908">
        <v>570.77625570776252</v>
      </c>
      <c r="AO908">
        <f t="shared" si="14"/>
        <v>26826.48401826484</v>
      </c>
      <c r="AP908">
        <v>684.93150684931504</v>
      </c>
      <c r="AQ908">
        <v>0.14105400000000001</v>
      </c>
      <c r="AR908">
        <v>0.19680699999999998</v>
      </c>
      <c r="AS908">
        <v>0.246088</v>
      </c>
      <c r="AT908">
        <v>0.21101400000000001</v>
      </c>
      <c r="AU908">
        <v>0.179282</v>
      </c>
      <c r="AW908">
        <v>0.14105400000000001</v>
      </c>
      <c r="AX908">
        <v>0.19680700000000001</v>
      </c>
      <c r="AY908">
        <v>0.24608800000000003</v>
      </c>
      <c r="AZ908">
        <v>0.21101400000000003</v>
      </c>
      <c r="BA908">
        <v>0.179282</v>
      </c>
      <c r="BC908" s="52">
        <v>100000</v>
      </c>
      <c r="BD908" s="52">
        <v>100000</v>
      </c>
      <c r="BE908">
        <v>0</v>
      </c>
      <c r="BF908">
        <v>0</v>
      </c>
      <c r="BG908">
        <v>0</v>
      </c>
    </row>
    <row r="909" spans="1:59">
      <c r="A909">
        <v>908</v>
      </c>
      <c r="E909">
        <v>9795.2054794520554</v>
      </c>
      <c r="K909">
        <v>8201.9723769730608</v>
      </c>
      <c r="L909">
        <v>8735.2315436397275</v>
      </c>
      <c r="M909">
        <v>9268.4907103063942</v>
      </c>
      <c r="N909">
        <v>9801.749876973061</v>
      </c>
      <c r="O909">
        <v>10335.009043639728</v>
      </c>
      <c r="Q909">
        <v>53797.864481791214</v>
      </c>
      <c r="R909">
        <v>52344.430955902732</v>
      </c>
      <c r="S909">
        <v>50890.997430014249</v>
      </c>
      <c r="T909">
        <v>49437.563904125767</v>
      </c>
      <c r="U909">
        <v>47984.130378237285</v>
      </c>
      <c r="W909">
        <v>0</v>
      </c>
      <c r="AB909">
        <v>1</v>
      </c>
      <c r="AC909">
        <v>1</v>
      </c>
      <c r="AD909">
        <v>1</v>
      </c>
      <c r="AE909">
        <v>1</v>
      </c>
      <c r="AF909">
        <v>1</v>
      </c>
      <c r="AL909">
        <v>6.4517059999999997</v>
      </c>
      <c r="AM909" s="5">
        <v>8.5915441513061523</v>
      </c>
      <c r="AN909">
        <v>570.77625570776252</v>
      </c>
      <c r="AO909">
        <f t="shared" si="14"/>
        <v>26826.48401826484</v>
      </c>
      <c r="AP909">
        <v>684.93150684931504</v>
      </c>
      <c r="AQ909">
        <v>0.140902</v>
      </c>
      <c r="AR909">
        <v>0.19203600000000001</v>
      </c>
      <c r="AS909">
        <v>0.24480299999999999</v>
      </c>
      <c r="AT909">
        <v>0.209892</v>
      </c>
      <c r="AU909">
        <v>0.17886199999999999</v>
      </c>
      <c r="AW909">
        <v>0.14090200000000003</v>
      </c>
      <c r="AX909">
        <v>0.19203600000000004</v>
      </c>
      <c r="AY909">
        <v>0.24480299999999999</v>
      </c>
      <c r="AZ909">
        <v>0.20989200000000002</v>
      </c>
      <c r="BA909">
        <v>0.17886200000000002</v>
      </c>
      <c r="BC909" s="52">
        <v>100000</v>
      </c>
      <c r="BD909" s="52">
        <v>100000</v>
      </c>
      <c r="BE909">
        <v>0</v>
      </c>
      <c r="BF909">
        <v>0</v>
      </c>
      <c r="BG909">
        <v>0</v>
      </c>
    </row>
    <row r="910" spans="1:59">
      <c r="A910">
        <v>909</v>
      </c>
      <c r="E910">
        <v>9795.2054794520554</v>
      </c>
      <c r="K910">
        <v>7085.1962391763354</v>
      </c>
      <c r="L910">
        <v>7571.9270725096685</v>
      </c>
      <c r="M910">
        <v>8058.6579058430016</v>
      </c>
      <c r="N910">
        <v>8545.3887391763346</v>
      </c>
      <c r="O910">
        <v>9032.1195725096677</v>
      </c>
      <c r="Q910">
        <v>52296.295267570851</v>
      </c>
      <c r="R910">
        <v>50883.428984862476</v>
      </c>
      <c r="S910">
        <v>49470.5627021541</v>
      </c>
      <c r="T910">
        <v>48057.696419445725</v>
      </c>
      <c r="U910">
        <v>46644.83013673735</v>
      </c>
      <c r="W910">
        <v>0</v>
      </c>
      <c r="AB910">
        <v>1</v>
      </c>
      <c r="AC910">
        <v>1</v>
      </c>
      <c r="AD910">
        <v>1</v>
      </c>
      <c r="AE910">
        <v>1</v>
      </c>
      <c r="AF910">
        <v>1</v>
      </c>
      <c r="AL910">
        <v>7.2123850000000003</v>
      </c>
      <c r="AM910" s="5">
        <v>8.4608306884765625</v>
      </c>
      <c r="AN910">
        <v>570.77625570776252</v>
      </c>
      <c r="AO910">
        <f t="shared" si="14"/>
        <v>26826.48401826484</v>
      </c>
      <c r="AP910">
        <v>684.93150684931504</v>
      </c>
      <c r="AQ910">
        <v>0.14050100000000001</v>
      </c>
      <c r="AR910">
        <v>0.18956299999999998</v>
      </c>
      <c r="AS910">
        <v>0.24188999999999999</v>
      </c>
      <c r="AT910">
        <v>0.209148</v>
      </c>
      <c r="AU910">
        <v>0.178344</v>
      </c>
      <c r="AW910">
        <v>0.14050100000000004</v>
      </c>
      <c r="AX910">
        <v>0.18956299999999998</v>
      </c>
      <c r="AY910">
        <v>0.24188999999999999</v>
      </c>
      <c r="AZ910">
        <v>0.209148</v>
      </c>
      <c r="BA910">
        <v>0.178344</v>
      </c>
      <c r="BC910" s="52">
        <v>100000</v>
      </c>
      <c r="BD910" s="52">
        <v>100000</v>
      </c>
      <c r="BE910">
        <v>0</v>
      </c>
      <c r="BF910">
        <v>0</v>
      </c>
      <c r="BG910">
        <v>0</v>
      </c>
    </row>
    <row r="911" spans="1:59">
      <c r="A911">
        <v>910</v>
      </c>
      <c r="E911">
        <v>9795.2054794520554</v>
      </c>
      <c r="K911">
        <v>6001.8082539529141</v>
      </c>
      <c r="L911">
        <v>6404.6949206195804</v>
      </c>
      <c r="M911">
        <v>6807.5815872862468</v>
      </c>
      <c r="N911">
        <v>7210.4682539529131</v>
      </c>
      <c r="O911">
        <v>7613.3549206195794</v>
      </c>
      <c r="Q911">
        <v>47334.689669320127</v>
      </c>
      <c r="R911">
        <v>46055.868929493896</v>
      </c>
      <c r="S911">
        <v>44777.048189667665</v>
      </c>
      <c r="T911">
        <v>43498.227449841434</v>
      </c>
      <c r="U911">
        <v>42219.406710015202</v>
      </c>
      <c r="W911">
        <v>0</v>
      </c>
      <c r="AB911">
        <v>1</v>
      </c>
      <c r="AC911">
        <v>1</v>
      </c>
      <c r="AD911">
        <v>1</v>
      </c>
      <c r="AE911">
        <v>1</v>
      </c>
      <c r="AF911">
        <v>1</v>
      </c>
      <c r="AL911">
        <v>7.626684</v>
      </c>
      <c r="AM911" s="5">
        <v>8.7055425643920898</v>
      </c>
      <c r="AN911">
        <v>570.77625570776252</v>
      </c>
      <c r="AO911">
        <f t="shared" si="14"/>
        <v>26826.48401826484</v>
      </c>
      <c r="AP911">
        <v>684.93150684931504</v>
      </c>
      <c r="AQ911">
        <v>0.13863300000000001</v>
      </c>
      <c r="AR911">
        <v>0.18736000000000003</v>
      </c>
      <c r="AS911">
        <v>0.23983600000000002</v>
      </c>
      <c r="AT911">
        <v>0.20749299999999998</v>
      </c>
      <c r="AU911">
        <v>0.17851300000000001</v>
      </c>
      <c r="AW911">
        <v>0.13863300000000001</v>
      </c>
      <c r="AX911">
        <v>0.18736000000000003</v>
      </c>
      <c r="AY911">
        <v>0.23983600000000005</v>
      </c>
      <c r="AZ911">
        <v>0.20749299999999998</v>
      </c>
      <c r="BA911">
        <v>0.17851300000000003</v>
      </c>
      <c r="BC911" s="52">
        <v>100000</v>
      </c>
      <c r="BD911" s="52">
        <v>100000</v>
      </c>
      <c r="BE911">
        <v>0</v>
      </c>
      <c r="BF911">
        <v>0</v>
      </c>
      <c r="BG911">
        <v>0</v>
      </c>
    </row>
    <row r="912" spans="1:59">
      <c r="A912">
        <v>911</v>
      </c>
      <c r="E912">
        <v>9795.2054794520554</v>
      </c>
      <c r="K912">
        <v>5883.2227465373853</v>
      </c>
      <c r="L912">
        <v>6211.0094132040522</v>
      </c>
      <c r="M912">
        <v>6538.796079870719</v>
      </c>
      <c r="N912">
        <v>6866.5827465373859</v>
      </c>
      <c r="O912">
        <v>7194.3694132040528</v>
      </c>
      <c r="Q912">
        <v>36908.359899170922</v>
      </c>
      <c r="R912">
        <v>35911.222782339399</v>
      </c>
      <c r="S912">
        <v>34914.085665507875</v>
      </c>
      <c r="T912">
        <v>33916.948548676351</v>
      </c>
      <c r="U912">
        <v>32919.811431844828</v>
      </c>
      <c r="W912">
        <v>0</v>
      </c>
      <c r="AB912">
        <v>1</v>
      </c>
      <c r="AC912">
        <v>1</v>
      </c>
      <c r="AD912">
        <v>1</v>
      </c>
      <c r="AE912">
        <v>1</v>
      </c>
      <c r="AF912">
        <v>1</v>
      </c>
      <c r="AL912">
        <v>7.9791903</v>
      </c>
      <c r="AM912" s="5">
        <v>8.3330011367797852</v>
      </c>
      <c r="AN912">
        <v>570.77625570776252</v>
      </c>
      <c r="AO912">
        <f t="shared" si="14"/>
        <v>26826.48401826484</v>
      </c>
      <c r="AP912">
        <v>684.93150684931504</v>
      </c>
      <c r="AQ912">
        <v>0.135489</v>
      </c>
      <c r="AR912">
        <v>0.18201400000000001</v>
      </c>
      <c r="AS912">
        <v>0.237038</v>
      </c>
      <c r="AT912">
        <v>0.20559200000000002</v>
      </c>
      <c r="AU912">
        <v>0.177535</v>
      </c>
      <c r="AW912">
        <v>0.13548900000000003</v>
      </c>
      <c r="AX912">
        <v>0.18201400000000001</v>
      </c>
      <c r="AY912">
        <v>0.23703800000000003</v>
      </c>
      <c r="AZ912">
        <v>0.20559200000000005</v>
      </c>
      <c r="BA912">
        <v>0.177535</v>
      </c>
      <c r="BC912" s="52">
        <v>100000</v>
      </c>
      <c r="BD912" s="52">
        <v>100000</v>
      </c>
      <c r="BE912">
        <v>0</v>
      </c>
      <c r="BF912">
        <v>0</v>
      </c>
      <c r="BG912">
        <v>0</v>
      </c>
    </row>
    <row r="913" spans="1:59">
      <c r="A913">
        <v>912</v>
      </c>
      <c r="E913">
        <v>9795.2054794520554</v>
      </c>
      <c r="K913">
        <v>4537.3348031514352</v>
      </c>
      <c r="L913">
        <v>4798.6848031514346</v>
      </c>
      <c r="M913">
        <v>5060.034803151435</v>
      </c>
      <c r="N913">
        <v>5321.3848031514353</v>
      </c>
      <c r="O913">
        <v>5582.7348031514357</v>
      </c>
      <c r="Q913">
        <v>28281.701839639249</v>
      </c>
      <c r="R913">
        <v>27517.627392745038</v>
      </c>
      <c r="S913">
        <v>26753.552945850824</v>
      </c>
      <c r="T913">
        <v>25989.478498956611</v>
      </c>
      <c r="U913">
        <v>25225.404052062397</v>
      </c>
      <c r="W913">
        <v>0</v>
      </c>
      <c r="AB913">
        <v>1</v>
      </c>
      <c r="AC913">
        <v>1</v>
      </c>
      <c r="AD913">
        <v>1</v>
      </c>
      <c r="AE913">
        <v>1</v>
      </c>
      <c r="AF913">
        <v>1</v>
      </c>
      <c r="AL913">
        <v>7.9062200000000002</v>
      </c>
      <c r="AM913" s="5">
        <v>8.2842006683349609</v>
      </c>
      <c r="AN913">
        <v>570.77625570776252</v>
      </c>
      <c r="AO913">
        <f t="shared" si="14"/>
        <v>26826.48401826484</v>
      </c>
      <c r="AP913">
        <v>684.93150684931504</v>
      </c>
      <c r="AQ913">
        <v>0.12954099999999999</v>
      </c>
      <c r="AR913">
        <v>0.18149799999999999</v>
      </c>
      <c r="AS913">
        <v>0.23363800000000001</v>
      </c>
      <c r="AT913">
        <v>0.204453</v>
      </c>
      <c r="AU913">
        <v>0.177092</v>
      </c>
      <c r="AW913">
        <v>0.12954100000000002</v>
      </c>
      <c r="AX913">
        <v>0.18149799999999999</v>
      </c>
      <c r="AY913">
        <v>0.23363800000000001</v>
      </c>
      <c r="AZ913">
        <v>0.204453</v>
      </c>
      <c r="BA913">
        <v>0.17709200000000003</v>
      </c>
      <c r="BC913" s="52">
        <v>100000</v>
      </c>
      <c r="BD913" s="52">
        <v>100000</v>
      </c>
      <c r="BE913">
        <v>0</v>
      </c>
      <c r="BF913">
        <v>0</v>
      </c>
      <c r="BG913">
        <v>0</v>
      </c>
    </row>
    <row r="914" spans="1:59">
      <c r="A914">
        <v>913</v>
      </c>
      <c r="E914">
        <v>9795.2054794520554</v>
      </c>
      <c r="K914">
        <v>3305.8976405404569</v>
      </c>
      <c r="L914">
        <v>3518.3268072071237</v>
      </c>
      <c r="M914">
        <v>3730.7559738737905</v>
      </c>
      <c r="N914">
        <v>3943.1851405404573</v>
      </c>
      <c r="O914">
        <v>4155.6143072071236</v>
      </c>
      <c r="Q914">
        <v>30733.381557889388</v>
      </c>
      <c r="R914">
        <v>29903.071143371988</v>
      </c>
      <c r="S914">
        <v>29072.760728854588</v>
      </c>
      <c r="T914">
        <v>28242.450314337188</v>
      </c>
      <c r="U914">
        <v>27412.139899819787</v>
      </c>
      <c r="W914">
        <v>0</v>
      </c>
      <c r="AB914">
        <v>1</v>
      </c>
      <c r="AC914">
        <v>1</v>
      </c>
      <c r="AD914">
        <v>1</v>
      </c>
      <c r="AE914">
        <v>1</v>
      </c>
      <c r="AF914">
        <v>1</v>
      </c>
      <c r="AL914">
        <v>7.9773636000000003</v>
      </c>
      <c r="AM914" s="5">
        <v>7.482079029083252</v>
      </c>
      <c r="AN914">
        <v>570.77625570776252</v>
      </c>
      <c r="AO914">
        <f t="shared" si="14"/>
        <v>26826.48401826484</v>
      </c>
      <c r="AP914">
        <v>684.93150684931504</v>
      </c>
      <c r="AQ914">
        <v>0.12917699999999999</v>
      </c>
      <c r="AR914">
        <v>0.180338</v>
      </c>
      <c r="AS914">
        <v>0.23332800000000001</v>
      </c>
      <c r="AT914">
        <v>0.20393</v>
      </c>
      <c r="AU914">
        <v>0.176957</v>
      </c>
      <c r="AW914">
        <v>0.12917699999999999</v>
      </c>
      <c r="AX914">
        <v>0.180338</v>
      </c>
      <c r="AY914">
        <v>0.23332800000000004</v>
      </c>
      <c r="AZ914">
        <v>0.20393</v>
      </c>
      <c r="BA914">
        <v>0.17695700000000003</v>
      </c>
      <c r="BC914" s="52">
        <v>100000</v>
      </c>
      <c r="BD914" s="52">
        <v>100000</v>
      </c>
      <c r="BE914">
        <v>0</v>
      </c>
      <c r="BF914">
        <v>0</v>
      </c>
      <c r="BG914">
        <v>0</v>
      </c>
    </row>
    <row r="915" spans="1:59">
      <c r="A915">
        <v>914</v>
      </c>
      <c r="E915">
        <v>9795.2054794520554</v>
      </c>
      <c r="K915">
        <v>2355.2796472417931</v>
      </c>
      <c r="L915">
        <v>2454.9346472417928</v>
      </c>
      <c r="M915">
        <v>2554.5896472417926</v>
      </c>
      <c r="N915">
        <v>2654.2446472417923</v>
      </c>
      <c r="O915">
        <v>2753.8996472417921</v>
      </c>
      <c r="Q915">
        <v>31321.94230251203</v>
      </c>
      <c r="R915">
        <v>30475.730998425348</v>
      </c>
      <c r="S915">
        <v>29629.519694338665</v>
      </c>
      <c r="T915">
        <v>28783.308390251983</v>
      </c>
      <c r="U915">
        <v>27937.0970861653</v>
      </c>
      <c r="W915">
        <v>0</v>
      </c>
      <c r="AB915">
        <v>1</v>
      </c>
      <c r="AC915">
        <v>1</v>
      </c>
      <c r="AD915">
        <v>1</v>
      </c>
      <c r="AE915">
        <v>1</v>
      </c>
      <c r="AF915">
        <v>1</v>
      </c>
      <c r="AL915">
        <v>7.5166925999999998</v>
      </c>
      <c r="AM915" s="5">
        <v>6.5817241668701172</v>
      </c>
      <c r="AN915">
        <v>570.77625570776252</v>
      </c>
      <c r="AO915">
        <f t="shared" si="14"/>
        <v>26826.48401826484</v>
      </c>
      <c r="AP915">
        <v>684.93150684931504</v>
      </c>
      <c r="AQ915">
        <v>0.129138</v>
      </c>
      <c r="AR915">
        <v>0.18033199999999999</v>
      </c>
      <c r="AS915">
        <v>0.23327000000000001</v>
      </c>
      <c r="AT915">
        <v>0.203956</v>
      </c>
      <c r="AU915">
        <v>0.176923</v>
      </c>
      <c r="AW915">
        <v>0.12913800000000003</v>
      </c>
      <c r="AX915">
        <v>0.18033199999999999</v>
      </c>
      <c r="AY915">
        <v>0.23327000000000003</v>
      </c>
      <c r="AZ915">
        <v>0.20395600000000003</v>
      </c>
      <c r="BA915">
        <v>0.176923</v>
      </c>
      <c r="BC915" s="52">
        <v>100000</v>
      </c>
      <c r="BD915" s="52">
        <v>100000</v>
      </c>
      <c r="BE915">
        <v>0</v>
      </c>
      <c r="BF915">
        <v>0</v>
      </c>
      <c r="BG915">
        <v>0</v>
      </c>
    </row>
    <row r="916" spans="1:59">
      <c r="A916">
        <v>915</v>
      </c>
      <c r="E916">
        <v>9795.2054794520554</v>
      </c>
      <c r="K916">
        <v>1780.5408362994326</v>
      </c>
      <c r="L916">
        <v>1828.8833362994326</v>
      </c>
      <c r="M916">
        <v>1877.2258362994326</v>
      </c>
      <c r="N916">
        <v>1925.5683362994325</v>
      </c>
      <c r="O916">
        <v>1973.9108362994325</v>
      </c>
      <c r="Q916">
        <v>31953.273583478611</v>
      </c>
      <c r="R916">
        <v>31090.005876592091</v>
      </c>
      <c r="S916">
        <v>30226.738169705575</v>
      </c>
      <c r="T916">
        <v>29363.470462819059</v>
      </c>
      <c r="U916">
        <v>28500.202755932543</v>
      </c>
      <c r="W916">
        <v>0</v>
      </c>
      <c r="AB916">
        <v>1</v>
      </c>
      <c r="AC916">
        <v>1</v>
      </c>
      <c r="AD916">
        <v>1</v>
      </c>
      <c r="AE916">
        <v>1</v>
      </c>
      <c r="AF916">
        <v>1</v>
      </c>
      <c r="AL916">
        <v>6.5952044000000001</v>
      </c>
      <c r="AM916" s="5">
        <v>6.4138879776000977</v>
      </c>
      <c r="AN916">
        <v>570.77625570776252</v>
      </c>
      <c r="AO916">
        <f t="shared" si="14"/>
        <v>26826.48401826484</v>
      </c>
      <c r="AP916">
        <v>684.93150684931504</v>
      </c>
      <c r="AQ916">
        <v>0.12914099999999998</v>
      </c>
      <c r="AR916">
        <v>0.18037400000000001</v>
      </c>
      <c r="AS916">
        <v>0.23320099999999999</v>
      </c>
      <c r="AT916">
        <v>0.203988</v>
      </c>
      <c r="AU916">
        <v>0.17705299999999999</v>
      </c>
      <c r="AW916">
        <v>0.12914100000000001</v>
      </c>
      <c r="AX916">
        <v>0.18037400000000003</v>
      </c>
      <c r="AY916">
        <v>0.23320099999999999</v>
      </c>
      <c r="AZ916">
        <v>0.203988</v>
      </c>
      <c r="BA916">
        <v>0.17705300000000002</v>
      </c>
      <c r="BC916" s="52">
        <v>100000</v>
      </c>
      <c r="BD916" s="52">
        <v>100000</v>
      </c>
      <c r="BE916">
        <v>0</v>
      </c>
      <c r="BF916">
        <v>0</v>
      </c>
      <c r="BG916">
        <v>0</v>
      </c>
    </row>
    <row r="917" spans="1:59">
      <c r="A917">
        <v>916</v>
      </c>
      <c r="E917">
        <v>9795.2054794520554</v>
      </c>
      <c r="K917">
        <v>1667.8920293547299</v>
      </c>
      <c r="L917">
        <v>1709.4145293547299</v>
      </c>
      <c r="M917">
        <v>1750.9370293547299</v>
      </c>
      <c r="N917">
        <v>1792.45952935473</v>
      </c>
      <c r="O917">
        <v>1833.98202935473</v>
      </c>
      <c r="Q917">
        <v>33921.228510953028</v>
      </c>
      <c r="R917">
        <v>33004.793421423485</v>
      </c>
      <c r="S917">
        <v>32088.358331893938</v>
      </c>
      <c r="T917">
        <v>31171.923242364392</v>
      </c>
      <c r="U917">
        <v>30255.488152834845</v>
      </c>
      <c r="W917">
        <v>0</v>
      </c>
      <c r="AB917">
        <v>1</v>
      </c>
      <c r="AC917">
        <v>1</v>
      </c>
      <c r="AD917">
        <v>1</v>
      </c>
      <c r="AE917">
        <v>1</v>
      </c>
      <c r="AF917">
        <v>1</v>
      </c>
      <c r="AL917">
        <v>5.1042870000000002</v>
      </c>
      <c r="AM917" s="5">
        <v>6.4594874382019043</v>
      </c>
      <c r="AN917">
        <v>570.77625570776252</v>
      </c>
      <c r="AO917">
        <f t="shared" si="14"/>
        <v>26826.48401826484</v>
      </c>
      <c r="AP917">
        <v>684.93150684931504</v>
      </c>
      <c r="AQ917">
        <v>0.12540000000000001</v>
      </c>
      <c r="AR917">
        <v>0.172649</v>
      </c>
      <c r="AS917">
        <v>0.228659</v>
      </c>
      <c r="AT917">
        <v>0.19955400000000001</v>
      </c>
      <c r="AU917">
        <v>0.172789</v>
      </c>
      <c r="AW917">
        <v>0.12540000000000001</v>
      </c>
      <c r="AX917">
        <v>0.172649</v>
      </c>
      <c r="AY917">
        <v>0.228659</v>
      </c>
      <c r="AZ917">
        <v>0.19955400000000001</v>
      </c>
      <c r="BA917">
        <v>0.17278900000000003</v>
      </c>
      <c r="BC917" s="52">
        <v>100000</v>
      </c>
      <c r="BD917" s="52">
        <v>100000</v>
      </c>
      <c r="BE917">
        <v>0</v>
      </c>
      <c r="BF917">
        <v>0</v>
      </c>
      <c r="BG917">
        <v>0</v>
      </c>
    </row>
    <row r="918" spans="1:59">
      <c r="A918">
        <v>917</v>
      </c>
      <c r="E918">
        <v>9795.2054794520554</v>
      </c>
      <c r="K918">
        <v>1882.8443446471726</v>
      </c>
      <c r="L918">
        <v>1923.5418446471726</v>
      </c>
      <c r="M918">
        <v>1964.2393446471726</v>
      </c>
      <c r="N918">
        <v>2004.9368446471726</v>
      </c>
      <c r="O918">
        <v>2045.6343446471726</v>
      </c>
      <c r="Q918">
        <v>38674.259712332438</v>
      </c>
      <c r="R918">
        <v>37629.414045198224</v>
      </c>
      <c r="S918">
        <v>36584.56837806401</v>
      </c>
      <c r="T918">
        <v>35539.722710929796</v>
      </c>
      <c r="U918">
        <v>34494.877043795583</v>
      </c>
      <c r="W918">
        <v>0</v>
      </c>
      <c r="AB918">
        <v>1</v>
      </c>
      <c r="AC918">
        <v>1</v>
      </c>
      <c r="AD918">
        <v>1</v>
      </c>
      <c r="AE918">
        <v>1</v>
      </c>
      <c r="AF918">
        <v>1</v>
      </c>
      <c r="AL918">
        <v>4.2263755999999999</v>
      </c>
      <c r="AM918" s="5">
        <v>7.2082915306091309</v>
      </c>
      <c r="AN918">
        <v>570.77625570776252</v>
      </c>
      <c r="AO918">
        <f t="shared" si="14"/>
        <v>26826.48401826484</v>
      </c>
      <c r="AP918">
        <v>684.93150684931504</v>
      </c>
      <c r="AQ918">
        <v>0.125249</v>
      </c>
      <c r="AR918">
        <v>0.17281299999999999</v>
      </c>
      <c r="AS918">
        <v>0.22934200000000002</v>
      </c>
      <c r="AT918">
        <v>0.19945500000000002</v>
      </c>
      <c r="AU918">
        <v>0.17268600000000001</v>
      </c>
      <c r="AW918">
        <v>0.125249</v>
      </c>
      <c r="AX918">
        <v>0.17281299999999999</v>
      </c>
      <c r="AY918">
        <v>0.22934200000000005</v>
      </c>
      <c r="AZ918">
        <v>0.19945500000000005</v>
      </c>
      <c r="BA918">
        <v>0.17268600000000001</v>
      </c>
      <c r="BC918" s="52">
        <v>100000</v>
      </c>
      <c r="BD918" s="52">
        <v>100000</v>
      </c>
      <c r="BE918">
        <v>0</v>
      </c>
      <c r="BF918">
        <v>0</v>
      </c>
      <c r="BG918">
        <v>0</v>
      </c>
    </row>
    <row r="919" spans="1:59">
      <c r="A919">
        <v>918</v>
      </c>
      <c r="E919">
        <v>9795.2054794520554</v>
      </c>
      <c r="K919">
        <v>2748.4009939263674</v>
      </c>
      <c r="L919">
        <v>2789.5109939263675</v>
      </c>
      <c r="M919">
        <v>2830.6209939263676</v>
      </c>
      <c r="N919">
        <v>2871.7309939263678</v>
      </c>
      <c r="O919">
        <v>2912.8409939263679</v>
      </c>
      <c r="Q919">
        <v>53179.749770341747</v>
      </c>
      <c r="R919">
        <v>51743.015586668676</v>
      </c>
      <c r="S919">
        <v>50306.281402995606</v>
      </c>
      <c r="T919">
        <v>48869.547219322536</v>
      </c>
      <c r="U919">
        <v>47432.813035649466</v>
      </c>
      <c r="W919">
        <v>0</v>
      </c>
      <c r="AB919">
        <v>1</v>
      </c>
      <c r="AC919">
        <v>1</v>
      </c>
      <c r="AD919">
        <v>1</v>
      </c>
      <c r="AE919">
        <v>1</v>
      </c>
      <c r="AF919">
        <v>1</v>
      </c>
      <c r="AL919">
        <v>4.1454339999999998</v>
      </c>
      <c r="AM919" s="5">
        <v>7.7796554565429688</v>
      </c>
      <c r="AN919">
        <v>570.77625570776252</v>
      </c>
      <c r="AO919">
        <f t="shared" si="14"/>
        <v>26826.48401826484</v>
      </c>
      <c r="AP919">
        <v>684.93150684931504</v>
      </c>
      <c r="AQ919">
        <v>0.12656600000000001</v>
      </c>
      <c r="AR919">
        <v>0.17490700000000001</v>
      </c>
      <c r="AS919">
        <v>0.22997499999999998</v>
      </c>
      <c r="AT919">
        <v>0.20383099999999998</v>
      </c>
      <c r="AU919">
        <v>0.17688599999999999</v>
      </c>
      <c r="AW919">
        <v>0.12656600000000001</v>
      </c>
      <c r="AX919">
        <v>0.17490700000000003</v>
      </c>
      <c r="AY919">
        <v>0.22997499999999998</v>
      </c>
      <c r="AZ919">
        <v>0.20383099999999998</v>
      </c>
      <c r="BA919">
        <v>0.17688599999999999</v>
      </c>
      <c r="BC919" s="52">
        <v>100000</v>
      </c>
      <c r="BD919" s="52">
        <v>100000</v>
      </c>
      <c r="BE919">
        <v>0</v>
      </c>
      <c r="BF919">
        <v>0</v>
      </c>
      <c r="BG919">
        <v>0</v>
      </c>
    </row>
    <row r="920" spans="1:59">
      <c r="A920">
        <v>919</v>
      </c>
      <c r="E920">
        <v>9795.2054794520554</v>
      </c>
      <c r="K920">
        <v>4312.8400373114728</v>
      </c>
      <c r="L920">
        <v>4353.8125373114726</v>
      </c>
      <c r="M920">
        <v>4394.7850373114725</v>
      </c>
      <c r="N920">
        <v>4435.7575373114723</v>
      </c>
      <c r="O920">
        <v>4476.7300373114722</v>
      </c>
      <c r="Q920">
        <v>63272.087954015609</v>
      </c>
      <c r="R920">
        <v>61562.693447421392</v>
      </c>
      <c r="S920">
        <v>59853.298940827175</v>
      </c>
      <c r="T920">
        <v>58143.904434232958</v>
      </c>
      <c r="U920">
        <v>56434.509927638741</v>
      </c>
      <c r="W920">
        <v>0</v>
      </c>
      <c r="AB920">
        <v>1</v>
      </c>
      <c r="AC920">
        <v>1</v>
      </c>
      <c r="AD920">
        <v>1</v>
      </c>
      <c r="AE920">
        <v>1</v>
      </c>
      <c r="AF920">
        <v>1</v>
      </c>
      <c r="AL920">
        <v>4.3950294999999997</v>
      </c>
      <c r="AM920" s="5">
        <v>7.8146085739135742</v>
      </c>
      <c r="AN920">
        <v>570.77625570776252</v>
      </c>
      <c r="AO920">
        <f t="shared" si="14"/>
        <v>26826.48401826484</v>
      </c>
      <c r="AP920">
        <v>684.93150684931504</v>
      </c>
      <c r="AQ920">
        <v>0.137799</v>
      </c>
      <c r="AR920">
        <v>0.18726300000000001</v>
      </c>
      <c r="AS920">
        <v>0.24085499999999999</v>
      </c>
      <c r="AT920">
        <v>0.209263</v>
      </c>
      <c r="AU920">
        <v>0.17855199999999999</v>
      </c>
      <c r="AW920">
        <v>0.137799</v>
      </c>
      <c r="AX920">
        <v>0.18726300000000001</v>
      </c>
      <c r="AY920">
        <v>0.24085499999999999</v>
      </c>
      <c r="AZ920">
        <v>0.20926300000000003</v>
      </c>
      <c r="BA920">
        <v>0.17855199999999999</v>
      </c>
      <c r="BC920" s="52">
        <v>100000</v>
      </c>
      <c r="BD920" s="52">
        <v>100000</v>
      </c>
      <c r="BE920">
        <v>0</v>
      </c>
      <c r="BF920">
        <v>0</v>
      </c>
      <c r="BG920">
        <v>0</v>
      </c>
    </row>
    <row r="921" spans="1:59">
      <c r="A921">
        <v>920</v>
      </c>
      <c r="E921">
        <v>9795.2054794520554</v>
      </c>
      <c r="K921">
        <v>5640.4866905883246</v>
      </c>
      <c r="L921">
        <v>5682.4216905883241</v>
      </c>
      <c r="M921">
        <v>5724.3566905883235</v>
      </c>
      <c r="N921">
        <v>5766.291690588323</v>
      </c>
      <c r="O921">
        <v>5808.2266905883225</v>
      </c>
      <c r="Q921">
        <v>58675.009493790043</v>
      </c>
      <c r="R921">
        <v>57089.812259735598</v>
      </c>
      <c r="S921">
        <v>55504.615025681152</v>
      </c>
      <c r="T921">
        <v>53919.417791626707</v>
      </c>
      <c r="U921">
        <v>52334.220557572262</v>
      </c>
      <c r="W921">
        <v>1.1710000000000002E-2</v>
      </c>
      <c r="AB921">
        <v>1</v>
      </c>
      <c r="AC921">
        <v>1</v>
      </c>
      <c r="AD921">
        <v>1</v>
      </c>
      <c r="AE921">
        <v>1</v>
      </c>
      <c r="AF921">
        <v>1</v>
      </c>
      <c r="AL921">
        <v>4.4758285999999998</v>
      </c>
      <c r="AM921" s="5">
        <v>7.6789073944091797</v>
      </c>
      <c r="AN921">
        <v>570.77625570776252</v>
      </c>
      <c r="AO921">
        <f t="shared" si="14"/>
        <v>26826.48401826484</v>
      </c>
      <c r="AP921">
        <v>684.93150684931504</v>
      </c>
      <c r="AQ921">
        <v>0.142482</v>
      </c>
      <c r="AR921">
        <v>0.206899</v>
      </c>
      <c r="AS921">
        <v>0.25566100000000003</v>
      </c>
      <c r="AT921">
        <v>0.21362500000000001</v>
      </c>
      <c r="AU921">
        <v>0.17988900000000002</v>
      </c>
      <c r="AW921">
        <v>0.142482</v>
      </c>
      <c r="AX921">
        <v>0.206899</v>
      </c>
      <c r="AY921">
        <v>0.25566100000000003</v>
      </c>
      <c r="AZ921">
        <v>0.21362500000000001</v>
      </c>
      <c r="BA921">
        <v>0.17988900000000002</v>
      </c>
      <c r="BC921" s="52">
        <v>100000</v>
      </c>
      <c r="BD921" s="52">
        <v>100000</v>
      </c>
      <c r="BE921">
        <v>0</v>
      </c>
      <c r="BF921">
        <v>0</v>
      </c>
      <c r="BG921">
        <v>0</v>
      </c>
    </row>
    <row r="922" spans="1:59">
      <c r="A922">
        <v>921</v>
      </c>
      <c r="E922">
        <v>9795.2054794520554</v>
      </c>
      <c r="K922">
        <v>4776.0795189310156</v>
      </c>
      <c r="L922">
        <v>4825.5770189310151</v>
      </c>
      <c r="M922">
        <v>4875.0745189310146</v>
      </c>
      <c r="N922">
        <v>4924.5720189310141</v>
      </c>
      <c r="O922">
        <v>4974.0695189310136</v>
      </c>
      <c r="Q922">
        <v>57463.148040205262</v>
      </c>
      <c r="R922">
        <v>55910.691141942094</v>
      </c>
      <c r="S922">
        <v>54358.234243678926</v>
      </c>
      <c r="T922">
        <v>52805.777345415758</v>
      </c>
      <c r="U922">
        <v>51253.32044715259</v>
      </c>
      <c r="W922">
        <v>6.7860000000000004E-2</v>
      </c>
      <c r="AB922">
        <v>1</v>
      </c>
      <c r="AC922">
        <v>1</v>
      </c>
      <c r="AD922">
        <v>1</v>
      </c>
      <c r="AE922">
        <v>1</v>
      </c>
      <c r="AF922">
        <v>1</v>
      </c>
      <c r="AL922">
        <v>5.2601547000000002</v>
      </c>
      <c r="AM922" s="5">
        <v>7.6411943435668954</v>
      </c>
      <c r="AN922">
        <v>570.77625570776252</v>
      </c>
      <c r="AO922">
        <f t="shared" si="14"/>
        <v>26826.48401826484</v>
      </c>
      <c r="AP922">
        <v>684.93150684931504</v>
      </c>
      <c r="AQ922">
        <v>0.14022999999999999</v>
      </c>
      <c r="AR922">
        <v>0.19473400000000002</v>
      </c>
      <c r="AS922">
        <v>0.24342599999999998</v>
      </c>
      <c r="AT922">
        <v>0.21169900000000003</v>
      </c>
      <c r="AU922">
        <v>0.17807000000000001</v>
      </c>
      <c r="AW922">
        <v>0.14023000000000002</v>
      </c>
      <c r="AX922">
        <v>0.19473400000000002</v>
      </c>
      <c r="AY922">
        <v>0.24342599999999998</v>
      </c>
      <c r="AZ922">
        <v>0.21169900000000003</v>
      </c>
      <c r="BA922">
        <v>0.17807000000000001</v>
      </c>
      <c r="BC922" s="52">
        <v>100000</v>
      </c>
      <c r="BD922" s="52">
        <v>100000</v>
      </c>
      <c r="BE922">
        <v>0</v>
      </c>
      <c r="BF922">
        <v>0</v>
      </c>
      <c r="BG922">
        <v>0</v>
      </c>
    </row>
    <row r="923" spans="1:59">
      <c r="A923">
        <v>922</v>
      </c>
      <c r="E923">
        <v>9795.2054794520554</v>
      </c>
      <c r="K923">
        <v>4235.8250366451957</v>
      </c>
      <c r="L923">
        <v>4310.567536645196</v>
      </c>
      <c r="M923">
        <v>4385.3100366451963</v>
      </c>
      <c r="N923">
        <v>4460.0525366451966</v>
      </c>
      <c r="O923">
        <v>4534.7950366451969</v>
      </c>
      <c r="Q923">
        <v>55945.636968262843</v>
      </c>
      <c r="R923">
        <v>54434.178007162787</v>
      </c>
      <c r="S923">
        <v>52922.719046062732</v>
      </c>
      <c r="T923">
        <v>51411.260084962676</v>
      </c>
      <c r="U923">
        <v>49899.80112386262</v>
      </c>
      <c r="W923">
        <v>8.4569999999999992E-2</v>
      </c>
      <c r="AB923">
        <v>1</v>
      </c>
      <c r="AC923">
        <v>1</v>
      </c>
      <c r="AD923">
        <v>1</v>
      </c>
      <c r="AE923">
        <v>1</v>
      </c>
      <c r="AF923">
        <v>1</v>
      </c>
      <c r="AL923">
        <v>4.6795526000000001</v>
      </c>
      <c r="AM923" s="5">
        <v>7.4121189117431641</v>
      </c>
      <c r="AN923">
        <v>570.77625570776252</v>
      </c>
      <c r="AO923">
        <f t="shared" si="14"/>
        <v>26826.48401826484</v>
      </c>
      <c r="AP923">
        <v>684.93150684931504</v>
      </c>
      <c r="AQ923">
        <v>0.13092500000000001</v>
      </c>
      <c r="AR923">
        <v>0.16631200000000002</v>
      </c>
      <c r="AS923">
        <v>0.198571</v>
      </c>
      <c r="AT923">
        <v>0.162437</v>
      </c>
      <c r="AU923">
        <v>0.14485100000000001</v>
      </c>
      <c r="AW923">
        <v>0.13092500000000001</v>
      </c>
      <c r="AX923">
        <v>0.16631200000000002</v>
      </c>
      <c r="AY923">
        <v>0.198571</v>
      </c>
      <c r="AZ923">
        <v>0.162437</v>
      </c>
      <c r="BA923">
        <v>0.14485100000000001</v>
      </c>
      <c r="BC923" s="52">
        <v>100000</v>
      </c>
      <c r="BD923" s="52">
        <v>100000</v>
      </c>
      <c r="BE923">
        <v>0</v>
      </c>
      <c r="BF923">
        <v>0</v>
      </c>
      <c r="BG923">
        <v>0</v>
      </c>
    </row>
    <row r="924" spans="1:59">
      <c r="A924">
        <v>923</v>
      </c>
      <c r="E924">
        <v>9795.2054794520554</v>
      </c>
      <c r="K924">
        <v>4311.6905596895886</v>
      </c>
      <c r="L924">
        <v>4416.4330596895888</v>
      </c>
      <c r="M924">
        <v>4521.1755596895891</v>
      </c>
      <c r="N924">
        <v>4625.9180596895894</v>
      </c>
      <c r="O924">
        <v>4730.6605596895897</v>
      </c>
      <c r="Q924">
        <v>54444.608524462987</v>
      </c>
      <c r="R924">
        <v>52973.702196109625</v>
      </c>
      <c r="S924">
        <v>51502.795867756264</v>
      </c>
      <c r="T924">
        <v>50031.889539402902</v>
      </c>
      <c r="U924">
        <v>48560.983211049541</v>
      </c>
      <c r="W924">
        <v>0.11254</v>
      </c>
      <c r="AB924">
        <v>1</v>
      </c>
      <c r="AC924">
        <v>1</v>
      </c>
      <c r="AD924">
        <v>1</v>
      </c>
      <c r="AE924">
        <v>1</v>
      </c>
      <c r="AF924">
        <v>1</v>
      </c>
      <c r="AL924">
        <v>3.639116</v>
      </c>
      <c r="AM924" s="5">
        <v>6.6875910758972168</v>
      </c>
      <c r="AN924">
        <v>570.77625570776252</v>
      </c>
      <c r="AO924">
        <f t="shared" si="14"/>
        <v>26826.48401826484</v>
      </c>
      <c r="AP924">
        <v>684.93150684931504</v>
      </c>
      <c r="AQ924">
        <v>0.12905900000000001</v>
      </c>
      <c r="AR924">
        <v>0.16602699999999998</v>
      </c>
      <c r="AS924">
        <v>0.19960900000000001</v>
      </c>
      <c r="AT924">
        <v>0.16222700000000001</v>
      </c>
      <c r="AU924">
        <v>0.14602299999999999</v>
      </c>
      <c r="AW924">
        <v>0.12905900000000003</v>
      </c>
      <c r="AX924">
        <v>0.16602699999999998</v>
      </c>
      <c r="AY924">
        <v>0.19960900000000004</v>
      </c>
      <c r="AZ924">
        <v>0.16222700000000001</v>
      </c>
      <c r="BA924">
        <v>0.14602300000000001</v>
      </c>
      <c r="BC924" s="52">
        <v>100000</v>
      </c>
      <c r="BD924" s="52">
        <v>100000</v>
      </c>
      <c r="BE924">
        <v>0</v>
      </c>
      <c r="BF924">
        <v>0</v>
      </c>
      <c r="BG924">
        <v>0</v>
      </c>
    </row>
    <row r="925" spans="1:59">
      <c r="A925">
        <v>924</v>
      </c>
      <c r="E925">
        <v>9795.2054794520554</v>
      </c>
      <c r="K925">
        <v>4985.2844461140348</v>
      </c>
      <c r="L925">
        <v>5153.0277794473677</v>
      </c>
      <c r="M925">
        <v>5320.7711127807015</v>
      </c>
      <c r="N925">
        <v>5488.5144461140353</v>
      </c>
      <c r="O925">
        <v>5656.2577794473691</v>
      </c>
      <c r="Q925">
        <v>52167.454562522187</v>
      </c>
      <c r="R925">
        <v>50758.069113823432</v>
      </c>
      <c r="S925">
        <v>49348.683665124678</v>
      </c>
      <c r="T925">
        <v>47939.298216425923</v>
      </c>
      <c r="U925">
        <v>46529.912767727168</v>
      </c>
      <c r="W925">
        <v>0.11405</v>
      </c>
      <c r="AB925">
        <v>1</v>
      </c>
      <c r="AC925">
        <v>1</v>
      </c>
      <c r="AD925">
        <v>1</v>
      </c>
      <c r="AE925">
        <v>1</v>
      </c>
      <c r="AF925">
        <v>1</v>
      </c>
      <c r="AL925">
        <v>2.4979608</v>
      </c>
      <c r="AM925" s="5">
        <v>6.1478142738342294</v>
      </c>
      <c r="AN925">
        <v>570.77625570776252</v>
      </c>
      <c r="AO925">
        <f t="shared" si="14"/>
        <v>26826.48401826484</v>
      </c>
      <c r="AP925">
        <v>684.93150684931504</v>
      </c>
      <c r="AQ925">
        <v>0.12903100000000001</v>
      </c>
      <c r="AR925">
        <v>0.16592199999999999</v>
      </c>
      <c r="AS925">
        <v>0.19849799999999998</v>
      </c>
      <c r="AT925">
        <v>0.16148099999999999</v>
      </c>
      <c r="AU925">
        <v>0.14461399999999999</v>
      </c>
      <c r="AW925">
        <v>0.12903100000000001</v>
      </c>
      <c r="AX925">
        <v>0.16592200000000001</v>
      </c>
      <c r="AY925">
        <v>0.19849800000000001</v>
      </c>
      <c r="AZ925">
        <v>0.16148099999999999</v>
      </c>
      <c r="BA925">
        <v>0.14461400000000002</v>
      </c>
      <c r="BC925" s="52">
        <v>100000</v>
      </c>
      <c r="BD925" s="52">
        <v>100000</v>
      </c>
      <c r="BE925">
        <v>0</v>
      </c>
      <c r="BF925">
        <v>0</v>
      </c>
      <c r="BG925">
        <v>0</v>
      </c>
    </row>
    <row r="926" spans="1:59">
      <c r="A926">
        <v>925</v>
      </c>
      <c r="E926">
        <v>9795.2054794520554</v>
      </c>
      <c r="K926">
        <v>4809.4143699656724</v>
      </c>
      <c r="L926">
        <v>5014.2818699656727</v>
      </c>
      <c r="M926">
        <v>5219.149369965673</v>
      </c>
      <c r="N926">
        <v>5424.0168699656733</v>
      </c>
      <c r="O926">
        <v>5628.8843699656736</v>
      </c>
      <c r="Q926">
        <v>51371.718484263627</v>
      </c>
      <c r="R926">
        <v>49983.831091268192</v>
      </c>
      <c r="S926">
        <v>48595.943698272757</v>
      </c>
      <c r="T926">
        <v>47208.056305277321</v>
      </c>
      <c r="U926">
        <v>45820.168912281886</v>
      </c>
      <c r="W926">
        <v>8.8029999999999997E-2</v>
      </c>
      <c r="AB926">
        <v>1</v>
      </c>
      <c r="AC926">
        <v>1</v>
      </c>
      <c r="AD926">
        <v>1</v>
      </c>
      <c r="AE926">
        <v>1</v>
      </c>
      <c r="AF926">
        <v>1</v>
      </c>
      <c r="AL926">
        <v>1.9131256000000001</v>
      </c>
      <c r="AM926" s="5">
        <v>5.8280463218688956</v>
      </c>
      <c r="AN926">
        <v>570.77625570776252</v>
      </c>
      <c r="AO926">
        <f t="shared" si="14"/>
        <v>26826.48401826484</v>
      </c>
      <c r="AP926">
        <v>684.93150684931504</v>
      </c>
      <c r="AQ926">
        <v>0.12928600000000001</v>
      </c>
      <c r="AR926">
        <v>0.16599900000000001</v>
      </c>
      <c r="AS926">
        <v>0.19840799999999997</v>
      </c>
      <c r="AT926">
        <v>0.16149100000000002</v>
      </c>
      <c r="AU926">
        <v>0.14466200000000001</v>
      </c>
      <c r="AW926">
        <v>0.12928600000000001</v>
      </c>
      <c r="AX926">
        <v>0.16599900000000001</v>
      </c>
      <c r="AY926">
        <v>0.19840799999999997</v>
      </c>
      <c r="AZ926">
        <v>0.16149100000000005</v>
      </c>
      <c r="BA926">
        <v>0.14466200000000001</v>
      </c>
      <c r="BC926" s="52">
        <v>100000</v>
      </c>
      <c r="BD926" s="52">
        <v>100000</v>
      </c>
      <c r="BE926">
        <v>0</v>
      </c>
      <c r="BF926">
        <v>0</v>
      </c>
      <c r="BG926">
        <v>0</v>
      </c>
    </row>
    <row r="927" spans="1:59">
      <c r="A927">
        <v>926</v>
      </c>
      <c r="E927">
        <v>9795.2054794520554</v>
      </c>
      <c r="K927">
        <v>4799.0690713687109</v>
      </c>
      <c r="L927">
        <v>5060.4190713687112</v>
      </c>
      <c r="M927">
        <v>5321.7690713687116</v>
      </c>
      <c r="N927">
        <v>5583.119071368712</v>
      </c>
      <c r="O927">
        <v>5844.4690713687123</v>
      </c>
      <c r="Q927">
        <v>50528.309229631734</v>
      </c>
      <c r="R927">
        <v>49163.207857769026</v>
      </c>
      <c r="S927">
        <v>47798.106485906319</v>
      </c>
      <c r="T927">
        <v>46433.005114043612</v>
      </c>
      <c r="U927">
        <v>45067.903742180904</v>
      </c>
      <c r="W927">
        <v>0.10158</v>
      </c>
      <c r="AB927">
        <v>1</v>
      </c>
      <c r="AC927">
        <v>1</v>
      </c>
      <c r="AD927">
        <v>1</v>
      </c>
      <c r="AE927">
        <v>1</v>
      </c>
      <c r="AF927">
        <v>1</v>
      </c>
      <c r="AL927">
        <v>1.2824526999999999</v>
      </c>
      <c r="AM927" s="5">
        <v>5.7702231407165527</v>
      </c>
      <c r="AN927">
        <v>570.77625570776252</v>
      </c>
      <c r="AO927">
        <f t="shared" si="14"/>
        <v>26826.48401826484</v>
      </c>
      <c r="AP927">
        <v>684.93150684931504</v>
      </c>
      <c r="AQ927">
        <v>0.129554</v>
      </c>
      <c r="AR927">
        <v>0.16631100000000001</v>
      </c>
      <c r="AS927">
        <v>0.198519</v>
      </c>
      <c r="AT927">
        <v>0.16184000000000001</v>
      </c>
      <c r="AU927">
        <v>0.14476700000000001</v>
      </c>
      <c r="AW927">
        <v>0.129554</v>
      </c>
      <c r="AX927">
        <v>0.16631100000000004</v>
      </c>
      <c r="AY927">
        <v>0.198519</v>
      </c>
      <c r="AZ927">
        <v>0.16184000000000004</v>
      </c>
      <c r="BA927">
        <v>0.14476700000000003</v>
      </c>
      <c r="BC927" s="52">
        <v>100000</v>
      </c>
      <c r="BD927" s="52">
        <v>100000</v>
      </c>
      <c r="BE927">
        <v>0</v>
      </c>
      <c r="BF927">
        <v>0</v>
      </c>
      <c r="BG927">
        <v>0</v>
      </c>
    </row>
    <row r="928" spans="1:59">
      <c r="A928">
        <v>927</v>
      </c>
      <c r="E928">
        <v>9795.2054794520554</v>
      </c>
      <c r="K928">
        <v>4779.5279517966692</v>
      </c>
      <c r="L928">
        <v>5094.830451796669</v>
      </c>
      <c r="M928">
        <v>5410.1329517966687</v>
      </c>
      <c r="N928">
        <v>5725.4354517966685</v>
      </c>
      <c r="O928">
        <v>6040.7379517966683</v>
      </c>
      <c r="Q928">
        <v>51309.337387802087</v>
      </c>
      <c r="R928">
        <v>49923.135316832617</v>
      </c>
      <c r="S928">
        <v>48536.933245863147</v>
      </c>
      <c r="T928">
        <v>47150.731174893677</v>
      </c>
      <c r="U928">
        <v>45764.529103924207</v>
      </c>
      <c r="W928">
        <v>0.14130999999999999</v>
      </c>
      <c r="AB928">
        <v>1</v>
      </c>
      <c r="AC928">
        <v>1</v>
      </c>
      <c r="AD928">
        <v>1</v>
      </c>
      <c r="AE928">
        <v>1</v>
      </c>
      <c r="AF928">
        <v>1</v>
      </c>
      <c r="AL928">
        <v>1.1161605999999999</v>
      </c>
      <c r="AM928" s="5">
        <v>5.9788966178894043</v>
      </c>
      <c r="AN928">
        <v>570.77625570776252</v>
      </c>
      <c r="AO928">
        <f t="shared" si="14"/>
        <v>26826.48401826484</v>
      </c>
      <c r="AP928">
        <v>684.93150684931504</v>
      </c>
      <c r="AQ928">
        <v>0.13247</v>
      </c>
      <c r="AR928">
        <v>0.172654</v>
      </c>
      <c r="AS928">
        <v>0.20366700000000001</v>
      </c>
      <c r="AT928">
        <v>0.171236</v>
      </c>
      <c r="AU928">
        <v>0.15057599999999999</v>
      </c>
      <c r="AW928">
        <v>0.13247000000000003</v>
      </c>
      <c r="AX928">
        <v>0.17265400000000003</v>
      </c>
      <c r="AY928">
        <v>0.20366700000000004</v>
      </c>
      <c r="AZ928">
        <v>0.171236</v>
      </c>
      <c r="BA928">
        <v>0.15057599999999999</v>
      </c>
      <c r="BC928" s="52">
        <v>100000</v>
      </c>
      <c r="BD928" s="52">
        <v>100000</v>
      </c>
      <c r="BE928">
        <v>0</v>
      </c>
      <c r="BF928">
        <v>0</v>
      </c>
      <c r="BG928">
        <v>0</v>
      </c>
    </row>
    <row r="929" spans="1:59">
      <c r="A929">
        <v>928</v>
      </c>
      <c r="E929">
        <v>9795.2054794520554</v>
      </c>
      <c r="K929">
        <v>4494.457501569259</v>
      </c>
      <c r="L929">
        <v>4927.730001569259</v>
      </c>
      <c r="M929">
        <v>5361.002501569259</v>
      </c>
      <c r="N929">
        <v>5794.2750015692591</v>
      </c>
      <c r="O929">
        <v>6227.5475015692591</v>
      </c>
      <c r="Q929">
        <v>51797.649139648653</v>
      </c>
      <c r="R929">
        <v>50398.25456216756</v>
      </c>
      <c r="S929">
        <v>48998.859984686467</v>
      </c>
      <c r="T929">
        <v>47599.465407205375</v>
      </c>
      <c r="U929">
        <v>46200.070829724282</v>
      </c>
      <c r="W929">
        <v>0.15747999999999998</v>
      </c>
      <c r="AB929">
        <v>1</v>
      </c>
      <c r="AC929">
        <v>1</v>
      </c>
      <c r="AD929">
        <v>1</v>
      </c>
      <c r="AE929">
        <v>1</v>
      </c>
      <c r="AF929">
        <v>1</v>
      </c>
      <c r="AL929">
        <v>1.568843</v>
      </c>
      <c r="AM929" s="5">
        <v>6.1467905044555664</v>
      </c>
      <c r="AN929">
        <v>570.77625570776252</v>
      </c>
      <c r="AO929">
        <f t="shared" si="14"/>
        <v>26826.48401826484</v>
      </c>
      <c r="AP929">
        <v>684.93150684931504</v>
      </c>
      <c r="AQ929">
        <v>0.14785699999999999</v>
      </c>
      <c r="AR929">
        <v>0.26525700000000002</v>
      </c>
      <c r="AS929">
        <v>0.26386100000000001</v>
      </c>
      <c r="AT929">
        <v>0.25155500000000003</v>
      </c>
      <c r="AU929">
        <v>0.41364699999999999</v>
      </c>
      <c r="AW929">
        <v>0.14785700000000002</v>
      </c>
      <c r="AX929">
        <v>0.26525700000000002</v>
      </c>
      <c r="AY929">
        <v>0.26386100000000001</v>
      </c>
      <c r="AZ929">
        <v>0.25155500000000003</v>
      </c>
      <c r="BA929">
        <v>0.41364699999999999</v>
      </c>
      <c r="BC929" s="52">
        <v>100000</v>
      </c>
      <c r="BD929" s="52">
        <v>100000</v>
      </c>
      <c r="BE929">
        <v>0</v>
      </c>
      <c r="BF929">
        <v>0</v>
      </c>
      <c r="BG929">
        <v>0</v>
      </c>
    </row>
    <row r="930" spans="1:59">
      <c r="A930">
        <v>929</v>
      </c>
      <c r="E930">
        <v>9795.2054794520554</v>
      </c>
      <c r="K930">
        <v>4858.8419077067156</v>
      </c>
      <c r="L930">
        <v>5485.8169077067159</v>
      </c>
      <c r="M930">
        <v>6112.7919077067163</v>
      </c>
      <c r="N930">
        <v>6739.7669077067167</v>
      </c>
      <c r="O930">
        <v>7366.741907706717</v>
      </c>
      <c r="Q930">
        <v>54748.904918899978</v>
      </c>
      <c r="R930">
        <v>53269.777545733894</v>
      </c>
      <c r="S930">
        <v>51790.65017256781</v>
      </c>
      <c r="T930">
        <v>50311.522799401726</v>
      </c>
      <c r="U930">
        <v>48832.395426235642</v>
      </c>
      <c r="W930">
        <v>3.8909999999999993E-2</v>
      </c>
      <c r="AB930">
        <v>1</v>
      </c>
      <c r="AC930">
        <v>1</v>
      </c>
      <c r="AD930">
        <v>1</v>
      </c>
      <c r="AE930">
        <v>1</v>
      </c>
      <c r="AF930">
        <v>1</v>
      </c>
      <c r="AL930">
        <v>3.1990284999999998</v>
      </c>
      <c r="AM930" s="5">
        <v>6.1180419921875</v>
      </c>
      <c r="AN930">
        <v>570.77625570776252</v>
      </c>
      <c r="AO930">
        <f t="shared" si="14"/>
        <v>26826.48401826484</v>
      </c>
      <c r="AP930">
        <v>684.93150684931504</v>
      </c>
      <c r="AQ930">
        <v>0.14784999999999998</v>
      </c>
      <c r="AR930">
        <v>0.286638</v>
      </c>
      <c r="AS930">
        <v>0.28184900000000002</v>
      </c>
      <c r="AT930">
        <v>0.27488699999999999</v>
      </c>
      <c r="AU930">
        <v>0.45474400000000004</v>
      </c>
      <c r="AW930">
        <v>0.14784999999999998</v>
      </c>
      <c r="AX930">
        <v>0.286638</v>
      </c>
      <c r="AY930">
        <v>0.28184900000000002</v>
      </c>
      <c r="AZ930">
        <v>0.27488699999999999</v>
      </c>
      <c r="BA930">
        <v>0.45474400000000009</v>
      </c>
      <c r="BC930" s="52">
        <v>100000</v>
      </c>
      <c r="BD930" s="52">
        <v>100000</v>
      </c>
      <c r="BE930">
        <v>0</v>
      </c>
      <c r="BF930">
        <v>0</v>
      </c>
      <c r="BG930">
        <v>0</v>
      </c>
    </row>
    <row r="931" spans="1:59">
      <c r="A931">
        <v>930</v>
      </c>
      <c r="E931">
        <v>9795.2054794520554</v>
      </c>
      <c r="K931">
        <v>6622.1405796778763</v>
      </c>
      <c r="L931">
        <v>7400.6347463445436</v>
      </c>
      <c r="M931">
        <v>8179.1289130112109</v>
      </c>
      <c r="N931">
        <v>8957.6230796778782</v>
      </c>
      <c r="O931">
        <v>9736.1172463445455</v>
      </c>
      <c r="Q931">
        <v>56106.913833579812</v>
      </c>
      <c r="R931">
        <v>54591.097723955245</v>
      </c>
      <c r="S931">
        <v>53075.281614330685</v>
      </c>
      <c r="T931">
        <v>51559.465504706124</v>
      </c>
      <c r="U931">
        <v>50043.649395081564</v>
      </c>
      <c r="W931">
        <v>0</v>
      </c>
      <c r="AB931">
        <v>1</v>
      </c>
      <c r="AC931">
        <v>1</v>
      </c>
      <c r="AD931">
        <v>1</v>
      </c>
      <c r="AE931">
        <v>1</v>
      </c>
      <c r="AF931">
        <v>1</v>
      </c>
      <c r="AL931">
        <v>4.6091021999999997</v>
      </c>
      <c r="AM931" s="5">
        <v>6.0121135711669922</v>
      </c>
      <c r="AN931">
        <v>570.77625570776252</v>
      </c>
      <c r="AO931">
        <f t="shared" si="14"/>
        <v>26826.48401826484</v>
      </c>
      <c r="AP931">
        <v>684.93150684931504</v>
      </c>
      <c r="AQ931">
        <v>0.147844</v>
      </c>
      <c r="AR931">
        <v>0.283582</v>
      </c>
      <c r="AS931">
        <v>0.27978500000000001</v>
      </c>
      <c r="AT931">
        <v>0.27103699999999997</v>
      </c>
      <c r="AU931">
        <v>0.44850000000000001</v>
      </c>
      <c r="AW931">
        <v>0.14784400000000003</v>
      </c>
      <c r="AX931">
        <v>0.283582</v>
      </c>
      <c r="AY931">
        <v>0.27978500000000001</v>
      </c>
      <c r="AZ931">
        <v>0.27103699999999997</v>
      </c>
      <c r="BA931">
        <v>0.44850000000000001</v>
      </c>
      <c r="BC931" s="52">
        <v>100000</v>
      </c>
      <c r="BD931" s="52">
        <v>100000</v>
      </c>
      <c r="BE931">
        <v>0</v>
      </c>
      <c r="BF931">
        <v>0</v>
      </c>
      <c r="BG931">
        <v>0</v>
      </c>
    </row>
    <row r="932" spans="1:59">
      <c r="A932">
        <v>931</v>
      </c>
      <c r="E932">
        <v>9795.2054794520554</v>
      </c>
      <c r="K932">
        <v>7752.0770819905574</v>
      </c>
      <c r="L932">
        <v>8626.5429153238911</v>
      </c>
      <c r="M932">
        <v>9501.0087486572247</v>
      </c>
      <c r="N932">
        <v>10375.474581990558</v>
      </c>
      <c r="O932">
        <v>11249.940415323892</v>
      </c>
      <c r="Q932">
        <v>56600.128225455759</v>
      </c>
      <c r="R932">
        <v>55070.987157120733</v>
      </c>
      <c r="S932">
        <v>53541.846088785707</v>
      </c>
      <c r="T932">
        <v>52012.705020450681</v>
      </c>
      <c r="U932">
        <v>50483.563952115655</v>
      </c>
      <c r="W932">
        <v>0</v>
      </c>
      <c r="AB932">
        <v>1</v>
      </c>
      <c r="AC932">
        <v>1</v>
      </c>
      <c r="AD932">
        <v>1</v>
      </c>
      <c r="AE932">
        <v>1</v>
      </c>
      <c r="AF932">
        <v>1</v>
      </c>
      <c r="AL932">
        <v>4.6133709999999999</v>
      </c>
      <c r="AM932" s="5">
        <v>5.900637149810791</v>
      </c>
      <c r="AN932">
        <v>570.77625570776252</v>
      </c>
      <c r="AO932">
        <f t="shared" si="14"/>
        <v>26826.48401826484</v>
      </c>
      <c r="AP932">
        <v>684.93150684931504</v>
      </c>
      <c r="AQ932">
        <v>0.14780699999999999</v>
      </c>
      <c r="AR932">
        <v>0.28124500000000002</v>
      </c>
      <c r="AS932">
        <v>0.27839900000000001</v>
      </c>
      <c r="AT932">
        <v>0.26824400000000004</v>
      </c>
      <c r="AU932">
        <v>0.44486900000000001</v>
      </c>
      <c r="AW932">
        <v>0.14780700000000002</v>
      </c>
      <c r="AX932">
        <v>0.28124500000000002</v>
      </c>
      <c r="AY932">
        <v>0.27839900000000001</v>
      </c>
      <c r="AZ932">
        <v>0.26824400000000004</v>
      </c>
      <c r="BA932">
        <v>0.44486900000000001</v>
      </c>
      <c r="BC932" s="52">
        <v>100000</v>
      </c>
      <c r="BD932" s="52">
        <v>100000</v>
      </c>
      <c r="BE932">
        <v>0</v>
      </c>
      <c r="BF932">
        <v>0</v>
      </c>
      <c r="BG932">
        <v>0</v>
      </c>
    </row>
    <row r="933" spans="1:59">
      <c r="A933">
        <v>932</v>
      </c>
      <c r="E933">
        <v>9795.2054794520554</v>
      </c>
      <c r="K933">
        <v>8137.152085321939</v>
      </c>
      <c r="L933">
        <v>8886.7720853219398</v>
      </c>
      <c r="M933">
        <v>9636.3920853219388</v>
      </c>
      <c r="N933">
        <v>10386.012085321938</v>
      </c>
      <c r="O933">
        <v>11135.632085321937</v>
      </c>
      <c r="Q933">
        <v>56207.162826355881</v>
      </c>
      <c r="R933">
        <v>54688.638333673662</v>
      </c>
      <c r="S933">
        <v>53170.113840991442</v>
      </c>
      <c r="T933">
        <v>51651.589348309222</v>
      </c>
      <c r="U933">
        <v>50133.064855627003</v>
      </c>
      <c r="W933">
        <v>0</v>
      </c>
      <c r="AB933">
        <v>1</v>
      </c>
      <c r="AC933">
        <v>1</v>
      </c>
      <c r="AD933">
        <v>1</v>
      </c>
      <c r="AE933">
        <v>1</v>
      </c>
      <c r="AF933">
        <v>1</v>
      </c>
      <c r="AL933">
        <v>3.6103268000000002</v>
      </c>
      <c r="AM933" s="5">
        <v>5.3817744255065918</v>
      </c>
      <c r="AN933">
        <v>570.77625570776252</v>
      </c>
      <c r="AO933">
        <f t="shared" si="14"/>
        <v>26826.48401826484</v>
      </c>
      <c r="AP933">
        <v>684.93150684931504</v>
      </c>
      <c r="AQ933">
        <v>0.14769599999999999</v>
      </c>
      <c r="AR933">
        <v>0.27855599999999997</v>
      </c>
      <c r="AS933">
        <v>0.27504099999999998</v>
      </c>
      <c r="AT933">
        <v>0.26548300000000002</v>
      </c>
      <c r="AU933">
        <v>0.43991000000000002</v>
      </c>
      <c r="AW933">
        <v>0.14769599999999999</v>
      </c>
      <c r="AX933">
        <v>0.27855599999999997</v>
      </c>
      <c r="AY933">
        <v>0.27504099999999998</v>
      </c>
      <c r="AZ933">
        <v>0.26548300000000002</v>
      </c>
      <c r="BA933">
        <v>0.43991000000000002</v>
      </c>
      <c r="BC933" s="52">
        <v>100000</v>
      </c>
      <c r="BD933" s="52">
        <v>100000</v>
      </c>
      <c r="BE933">
        <v>0</v>
      </c>
      <c r="BF933">
        <v>0</v>
      </c>
      <c r="BG933">
        <v>0</v>
      </c>
    </row>
    <row r="934" spans="1:59">
      <c r="A934">
        <v>933</v>
      </c>
      <c r="E934">
        <v>9795.2054794520554</v>
      </c>
      <c r="K934">
        <v>7219.8689430579316</v>
      </c>
      <c r="L934">
        <v>7859.3839430579319</v>
      </c>
      <c r="M934">
        <v>8498.8989430579313</v>
      </c>
      <c r="N934">
        <v>9138.4139430579307</v>
      </c>
      <c r="O934">
        <v>9777.9289430579302</v>
      </c>
      <c r="Q934">
        <v>54434.803244404196</v>
      </c>
      <c r="R934">
        <v>52964.161820448535</v>
      </c>
      <c r="S934">
        <v>51493.520396492873</v>
      </c>
      <c r="T934">
        <v>50022.878972537212</v>
      </c>
      <c r="U934">
        <v>48552.23754858155</v>
      </c>
      <c r="W934">
        <v>0</v>
      </c>
      <c r="AB934">
        <v>1</v>
      </c>
      <c r="AC934">
        <v>1</v>
      </c>
      <c r="AD934">
        <v>1</v>
      </c>
      <c r="AE934">
        <v>1</v>
      </c>
      <c r="AF934">
        <v>1</v>
      </c>
      <c r="AL934">
        <v>2.5681973</v>
      </c>
      <c r="AM934" s="5">
        <v>5.1263737678527832</v>
      </c>
      <c r="AN934">
        <v>570.77625570776252</v>
      </c>
      <c r="AO934">
        <f t="shared" si="14"/>
        <v>26826.48401826484</v>
      </c>
      <c r="AP934">
        <v>684.93150684931504</v>
      </c>
      <c r="AQ934">
        <v>0.14729200000000001</v>
      </c>
      <c r="AR934">
        <v>0.27383999999999997</v>
      </c>
      <c r="AS934">
        <v>0.270791</v>
      </c>
      <c r="AT934">
        <v>0.26192700000000002</v>
      </c>
      <c r="AU934">
        <v>0.43523700000000004</v>
      </c>
      <c r="AW934">
        <v>0.14729200000000003</v>
      </c>
      <c r="AX934">
        <v>0.27383999999999997</v>
      </c>
      <c r="AY934">
        <v>0.270791</v>
      </c>
      <c r="AZ934">
        <v>0.26192700000000002</v>
      </c>
      <c r="BA934">
        <v>0.43523700000000004</v>
      </c>
      <c r="BC934" s="52">
        <v>100000</v>
      </c>
      <c r="BD934" s="52">
        <v>100000</v>
      </c>
      <c r="BE934">
        <v>0</v>
      </c>
      <c r="BF934">
        <v>0</v>
      </c>
      <c r="BG934">
        <v>0</v>
      </c>
    </row>
    <row r="935" spans="1:59">
      <c r="A935">
        <v>934</v>
      </c>
      <c r="E935">
        <v>9795.2054794520554</v>
      </c>
      <c r="K935">
        <v>6132.4631127549856</v>
      </c>
      <c r="L935">
        <v>6663.3297794216523</v>
      </c>
      <c r="M935">
        <v>7194.1964460883191</v>
      </c>
      <c r="N935">
        <v>7725.0631127549859</v>
      </c>
      <c r="O935">
        <v>8255.9297794216527</v>
      </c>
      <c r="Q935">
        <v>49170.300314951914</v>
      </c>
      <c r="R935">
        <v>47841.887679547683</v>
      </c>
      <c r="S935">
        <v>46513.475044143452</v>
      </c>
      <c r="T935">
        <v>45185.062408739221</v>
      </c>
      <c r="U935">
        <v>43856.64977333499</v>
      </c>
      <c r="W935">
        <v>0</v>
      </c>
      <c r="AB935">
        <v>1</v>
      </c>
      <c r="AC935">
        <v>1</v>
      </c>
      <c r="AD935">
        <v>1</v>
      </c>
      <c r="AE935">
        <v>1</v>
      </c>
      <c r="AF935">
        <v>1</v>
      </c>
      <c r="AL935">
        <v>1.8799404</v>
      </c>
      <c r="AM935" s="5">
        <v>4.8210411071777344</v>
      </c>
      <c r="AN935">
        <v>570.77625570776252</v>
      </c>
      <c r="AO935">
        <f t="shared" si="14"/>
        <v>26826.48401826484</v>
      </c>
      <c r="AP935">
        <v>684.93150684931504</v>
      </c>
      <c r="AQ935">
        <v>0.143209</v>
      </c>
      <c r="AR935">
        <v>0.26764499999999997</v>
      </c>
      <c r="AS935">
        <v>0.267596</v>
      </c>
      <c r="AT935">
        <v>0.25836500000000001</v>
      </c>
      <c r="AU935">
        <v>0.42701999999999996</v>
      </c>
      <c r="AW935">
        <v>0.14320900000000003</v>
      </c>
      <c r="AX935">
        <v>0.26764499999999997</v>
      </c>
      <c r="AY935">
        <v>0.267596</v>
      </c>
      <c r="AZ935">
        <v>0.25836500000000001</v>
      </c>
      <c r="BA935">
        <v>0.42701999999999996</v>
      </c>
      <c r="BC935" s="52">
        <v>100000</v>
      </c>
      <c r="BD935" s="52">
        <v>100000</v>
      </c>
      <c r="BE935">
        <v>0</v>
      </c>
      <c r="BF935">
        <v>0</v>
      </c>
      <c r="BG935">
        <v>0</v>
      </c>
    </row>
    <row r="936" spans="1:59">
      <c r="A936">
        <v>935</v>
      </c>
      <c r="E936">
        <v>9795.2054794520554</v>
      </c>
      <c r="K936">
        <v>5888.7738569154244</v>
      </c>
      <c r="L936">
        <v>6348.5563569154247</v>
      </c>
      <c r="M936">
        <v>6808.3388569154249</v>
      </c>
      <c r="N936">
        <v>7268.1213569154252</v>
      </c>
      <c r="O936">
        <v>7727.9038569154254</v>
      </c>
      <c r="Q936">
        <v>40545.093579005807</v>
      </c>
      <c r="R936">
        <v>39449.704407907237</v>
      </c>
      <c r="S936">
        <v>38354.315236808674</v>
      </c>
      <c r="T936">
        <v>37258.926065710111</v>
      </c>
      <c r="U936">
        <v>36163.536894611549</v>
      </c>
      <c r="W936">
        <v>0</v>
      </c>
      <c r="AB936">
        <v>1</v>
      </c>
      <c r="AC936">
        <v>1</v>
      </c>
      <c r="AD936">
        <v>1</v>
      </c>
      <c r="AE936">
        <v>1</v>
      </c>
      <c r="AF936">
        <v>1</v>
      </c>
      <c r="AL936">
        <v>1.3817827</v>
      </c>
      <c r="AM936" s="5">
        <v>4.5193476676940918</v>
      </c>
      <c r="AN936">
        <v>570.77625570776252</v>
      </c>
      <c r="AO936">
        <f t="shared" si="14"/>
        <v>26826.48401826484</v>
      </c>
      <c r="AP936">
        <v>684.93150684931504</v>
      </c>
      <c r="AQ936">
        <v>0.14018</v>
      </c>
      <c r="AR936">
        <v>0.26108700000000001</v>
      </c>
      <c r="AS936">
        <v>0.26220699999999997</v>
      </c>
      <c r="AT936">
        <v>0.252166</v>
      </c>
      <c r="AU936">
        <v>0.423124</v>
      </c>
      <c r="AW936">
        <v>0.14018000000000003</v>
      </c>
      <c r="AX936">
        <v>0.26108700000000001</v>
      </c>
      <c r="AY936">
        <v>0.26220699999999997</v>
      </c>
      <c r="AZ936">
        <v>0.252166</v>
      </c>
      <c r="BA936">
        <v>0.423124</v>
      </c>
      <c r="BC936" s="52">
        <v>100000</v>
      </c>
      <c r="BD936" s="52">
        <v>100000</v>
      </c>
      <c r="BE936">
        <v>0</v>
      </c>
      <c r="BF936">
        <v>0</v>
      </c>
      <c r="BG936">
        <v>0</v>
      </c>
    </row>
    <row r="937" spans="1:59">
      <c r="A937">
        <v>936</v>
      </c>
      <c r="E937">
        <v>9795.2054794520554</v>
      </c>
      <c r="K937">
        <v>4388.7055603558647</v>
      </c>
      <c r="L937">
        <v>4791.9505603558646</v>
      </c>
      <c r="M937">
        <v>5195.1955603558645</v>
      </c>
      <c r="N937">
        <v>5598.4405603558644</v>
      </c>
      <c r="O937">
        <v>6001.6855603558643</v>
      </c>
      <c r="Q937">
        <v>32653.66330899049</v>
      </c>
      <c r="R937">
        <v>31771.47347725946</v>
      </c>
      <c r="S937">
        <v>30889.28364552843</v>
      </c>
      <c r="T937">
        <v>30007.093813797401</v>
      </c>
      <c r="U937">
        <v>29124.903982066371</v>
      </c>
      <c r="W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L937">
        <v>1.3748860000000001</v>
      </c>
      <c r="AM937" s="5">
        <v>4.0065197944641113</v>
      </c>
      <c r="AN937">
        <v>570.77625570776252</v>
      </c>
      <c r="AO937">
        <f t="shared" si="14"/>
        <v>26826.48401826484</v>
      </c>
      <c r="AP937">
        <v>684.93150684931504</v>
      </c>
      <c r="AQ937">
        <v>0.13666399999999998</v>
      </c>
      <c r="AR937">
        <v>0.25972800000000001</v>
      </c>
      <c r="AS937">
        <v>0.261077</v>
      </c>
      <c r="AT937">
        <v>0.25036999999999998</v>
      </c>
      <c r="AU937">
        <v>0.416296</v>
      </c>
      <c r="AW937">
        <v>0.13666400000000001</v>
      </c>
      <c r="AX937">
        <v>0.25972800000000001</v>
      </c>
      <c r="AY937">
        <v>0.261077</v>
      </c>
      <c r="AZ937">
        <v>0.25036999999999998</v>
      </c>
      <c r="BA937">
        <v>0.416296</v>
      </c>
      <c r="BC937" s="52">
        <v>100000</v>
      </c>
      <c r="BD937" s="52">
        <v>100000</v>
      </c>
      <c r="BE937">
        <v>0</v>
      </c>
      <c r="BF937">
        <v>0</v>
      </c>
      <c r="BG937">
        <v>0</v>
      </c>
    </row>
    <row r="938" spans="1:59">
      <c r="A938">
        <v>937</v>
      </c>
      <c r="E938">
        <v>9795.2054794520554</v>
      </c>
      <c r="K938">
        <v>3300.4167736168361</v>
      </c>
      <c r="L938">
        <v>3499.7842736168359</v>
      </c>
      <c r="M938">
        <v>3699.1517736168357</v>
      </c>
      <c r="N938">
        <v>3898.5192736168356</v>
      </c>
      <c r="O938">
        <v>4097.8867736168359</v>
      </c>
      <c r="Q938">
        <v>31251.737080402028</v>
      </c>
      <c r="R938">
        <v>30407.422479911234</v>
      </c>
      <c r="S938">
        <v>29563.107879420444</v>
      </c>
      <c r="T938">
        <v>28718.793278929654</v>
      </c>
      <c r="U938">
        <v>27874.478678438863</v>
      </c>
      <c r="W938">
        <v>0</v>
      </c>
      <c r="AB938">
        <v>1</v>
      </c>
      <c r="AC938">
        <v>1</v>
      </c>
      <c r="AD938">
        <v>1</v>
      </c>
      <c r="AE938">
        <v>1</v>
      </c>
      <c r="AF938">
        <v>1</v>
      </c>
      <c r="AL938">
        <v>1.3568323</v>
      </c>
      <c r="AM938" s="5">
        <v>3.6122035980224609</v>
      </c>
      <c r="AN938">
        <v>570.77625570776252</v>
      </c>
      <c r="AO938">
        <f t="shared" si="14"/>
        <v>26826.48401826484</v>
      </c>
      <c r="AP938">
        <v>684.93150684931504</v>
      </c>
      <c r="AQ938">
        <v>0.136291</v>
      </c>
      <c r="AR938">
        <v>0.25956299999999999</v>
      </c>
      <c r="AS938">
        <v>0.26104100000000002</v>
      </c>
      <c r="AT938">
        <v>0.25041999999999998</v>
      </c>
      <c r="AU938">
        <v>0.41544900000000001</v>
      </c>
      <c r="AW938">
        <v>0.136291</v>
      </c>
      <c r="AX938">
        <v>0.25956299999999999</v>
      </c>
      <c r="AY938">
        <v>0.26104100000000002</v>
      </c>
      <c r="AZ938">
        <v>0.25041999999999998</v>
      </c>
      <c r="BA938">
        <v>0.41544900000000001</v>
      </c>
      <c r="BC938" s="52">
        <v>100000</v>
      </c>
      <c r="BD938" s="52">
        <v>100000</v>
      </c>
      <c r="BE938">
        <v>0</v>
      </c>
      <c r="BF938">
        <v>0</v>
      </c>
      <c r="BG938">
        <v>0</v>
      </c>
    </row>
    <row r="939" spans="1:59">
      <c r="A939">
        <v>938</v>
      </c>
      <c r="E939">
        <v>9795.2054794520554</v>
      </c>
      <c r="K939">
        <v>2351.3748154175587</v>
      </c>
      <c r="L939">
        <v>2452.0198154175587</v>
      </c>
      <c r="M939">
        <v>2552.6648154175587</v>
      </c>
      <c r="N939">
        <v>2653.3098154175586</v>
      </c>
      <c r="O939">
        <v>2753.9548154175586</v>
      </c>
      <c r="Q939">
        <v>31849.547262211549</v>
      </c>
      <c r="R939">
        <v>30989.081884129915</v>
      </c>
      <c r="S939">
        <v>30128.616506048282</v>
      </c>
      <c r="T939">
        <v>29268.151127966648</v>
      </c>
      <c r="U939">
        <v>28407.685749885015</v>
      </c>
      <c r="W939">
        <v>0</v>
      </c>
      <c r="AB939">
        <v>1</v>
      </c>
      <c r="AC939">
        <v>1</v>
      </c>
      <c r="AD939">
        <v>1</v>
      </c>
      <c r="AE939">
        <v>1</v>
      </c>
      <c r="AF939">
        <v>1</v>
      </c>
      <c r="AL939">
        <v>1.4412749</v>
      </c>
      <c r="AM939" s="5">
        <v>3.3114817142486568</v>
      </c>
      <c r="AN939">
        <v>570.77625570776252</v>
      </c>
      <c r="AO939">
        <f t="shared" si="14"/>
        <v>26826.48401826484</v>
      </c>
      <c r="AP939">
        <v>684.93150684931504</v>
      </c>
      <c r="AQ939">
        <v>0.13624799999999998</v>
      </c>
      <c r="AR939">
        <v>0.25956299999999999</v>
      </c>
      <c r="AS939">
        <v>0.26106699999999999</v>
      </c>
      <c r="AT939">
        <v>0.250558</v>
      </c>
      <c r="AU939">
        <v>0.41534500000000002</v>
      </c>
      <c r="AW939">
        <v>0.13624799999999998</v>
      </c>
      <c r="AX939">
        <v>0.25956299999999999</v>
      </c>
      <c r="AY939">
        <v>0.26106699999999999</v>
      </c>
      <c r="AZ939">
        <v>0.250558</v>
      </c>
      <c r="BA939">
        <v>0.41534500000000002</v>
      </c>
      <c r="BC939" s="52">
        <v>100000</v>
      </c>
      <c r="BD939" s="52">
        <v>100000</v>
      </c>
      <c r="BE939">
        <v>0</v>
      </c>
      <c r="BF939">
        <v>0</v>
      </c>
      <c r="BG939">
        <v>0</v>
      </c>
    </row>
    <row r="940" spans="1:59">
      <c r="A940">
        <v>939</v>
      </c>
      <c r="E940">
        <v>9795.2054794520554</v>
      </c>
      <c r="K940">
        <v>1777.588867292239</v>
      </c>
      <c r="L940">
        <v>1828.736367292239</v>
      </c>
      <c r="M940">
        <v>1879.8838672922391</v>
      </c>
      <c r="N940">
        <v>1931.0313672922391</v>
      </c>
      <c r="O940">
        <v>1982.1788672922391</v>
      </c>
      <c r="Q940">
        <v>32491.361153633519</v>
      </c>
      <c r="R940">
        <v>31613.556168620307</v>
      </c>
      <c r="S940">
        <v>30735.751183607099</v>
      </c>
      <c r="T940">
        <v>29857.946198593891</v>
      </c>
      <c r="U940">
        <v>28980.141213580682</v>
      </c>
      <c r="W940">
        <v>0</v>
      </c>
      <c r="AB940">
        <v>1</v>
      </c>
      <c r="AC940">
        <v>1</v>
      </c>
      <c r="AD940">
        <v>1</v>
      </c>
      <c r="AE940">
        <v>1</v>
      </c>
      <c r="AF940">
        <v>1</v>
      </c>
      <c r="AL940">
        <v>1.7910172</v>
      </c>
      <c r="AM940" s="5">
        <v>3.076417207717896</v>
      </c>
      <c r="AN940">
        <v>570.77625570776252</v>
      </c>
      <c r="AO940">
        <f t="shared" si="14"/>
        <v>26826.48401826484</v>
      </c>
      <c r="AP940">
        <v>684.93150684931504</v>
      </c>
      <c r="AQ940">
        <v>0.13623500000000002</v>
      </c>
      <c r="AR940">
        <v>0.25962599999999997</v>
      </c>
      <c r="AS940">
        <v>0.261044</v>
      </c>
      <c r="AT940">
        <v>0.25062699999999999</v>
      </c>
      <c r="AU940">
        <v>0.41544300000000001</v>
      </c>
      <c r="AW940">
        <v>0.13623500000000005</v>
      </c>
      <c r="AX940">
        <v>0.25962599999999997</v>
      </c>
      <c r="AY940">
        <v>0.261044</v>
      </c>
      <c r="AZ940">
        <v>0.25062699999999999</v>
      </c>
      <c r="BA940">
        <v>0.41544300000000001</v>
      </c>
      <c r="BC940" s="52">
        <v>100000</v>
      </c>
      <c r="BD940" s="52">
        <v>100000</v>
      </c>
      <c r="BE940">
        <v>0</v>
      </c>
      <c r="BF940">
        <v>0</v>
      </c>
      <c r="BG940">
        <v>0</v>
      </c>
    </row>
    <row r="941" spans="1:59">
      <c r="A941">
        <v>940</v>
      </c>
      <c r="E941">
        <v>9795.2054794520554</v>
      </c>
      <c r="K941">
        <v>1665.1268214596764</v>
      </c>
      <c r="L941">
        <v>1706.9243214596763</v>
      </c>
      <c r="M941">
        <v>1748.7218214596764</v>
      </c>
      <c r="N941">
        <v>1790.5193214596766</v>
      </c>
      <c r="O941">
        <v>1832.3168214596767</v>
      </c>
      <c r="Q941">
        <v>34491.492721709728</v>
      </c>
      <c r="R941">
        <v>33559.651051739478</v>
      </c>
      <c r="S941">
        <v>32627.809381769228</v>
      </c>
      <c r="T941">
        <v>31695.967711798978</v>
      </c>
      <c r="U941">
        <v>30764.126041828727</v>
      </c>
      <c r="W941">
        <v>0</v>
      </c>
      <c r="AB941">
        <v>1</v>
      </c>
      <c r="AC941">
        <v>1</v>
      </c>
      <c r="AD941">
        <v>1</v>
      </c>
      <c r="AE941">
        <v>1</v>
      </c>
      <c r="AF941">
        <v>1</v>
      </c>
      <c r="AL941">
        <v>2.212618</v>
      </c>
      <c r="AM941" s="5">
        <v>3.0101103782653809</v>
      </c>
      <c r="AN941">
        <v>570.77625570776252</v>
      </c>
      <c r="AO941">
        <f t="shared" si="14"/>
        <v>26826.48401826484</v>
      </c>
      <c r="AP941">
        <v>684.93150684931504</v>
      </c>
      <c r="AQ941">
        <v>0.13100299999999998</v>
      </c>
      <c r="AR941">
        <v>0.24629599999999999</v>
      </c>
      <c r="AS941">
        <v>0.25672099999999998</v>
      </c>
      <c r="AT941">
        <v>0.23907900000000001</v>
      </c>
      <c r="AU941">
        <v>0.40441899999999997</v>
      </c>
      <c r="AW941">
        <v>0.13100299999999998</v>
      </c>
      <c r="AX941">
        <v>0.24629600000000001</v>
      </c>
      <c r="AY941">
        <v>0.25672099999999998</v>
      </c>
      <c r="AZ941">
        <v>0.23907900000000004</v>
      </c>
      <c r="BA941">
        <v>0.40441899999999997</v>
      </c>
      <c r="BC941" s="52">
        <v>100000</v>
      </c>
      <c r="BD941" s="52">
        <v>100000</v>
      </c>
      <c r="BE941">
        <v>0</v>
      </c>
      <c r="BF941">
        <v>0</v>
      </c>
      <c r="BG941">
        <v>0</v>
      </c>
    </row>
    <row r="942" spans="1:59">
      <c r="A942">
        <v>941</v>
      </c>
      <c r="E942">
        <v>9795.2054794520554</v>
      </c>
      <c r="K942">
        <v>1879.7227660585454</v>
      </c>
      <c r="L942">
        <v>1921.6577660585453</v>
      </c>
      <c r="M942">
        <v>1963.5927660585453</v>
      </c>
      <c r="N942">
        <v>2005.5277660585452</v>
      </c>
      <c r="O942">
        <v>2047.4627660585452</v>
      </c>
      <c r="Q942">
        <v>39322.611081821327</v>
      </c>
      <c r="R942">
        <v>38260.249187415677</v>
      </c>
      <c r="S942">
        <v>37197.887293010026</v>
      </c>
      <c r="T942">
        <v>36135.525398604375</v>
      </c>
      <c r="U942">
        <v>35073.163504198725</v>
      </c>
      <c r="W942">
        <v>0</v>
      </c>
      <c r="AB942">
        <v>1</v>
      </c>
      <c r="AC942">
        <v>1</v>
      </c>
      <c r="AD942">
        <v>1</v>
      </c>
      <c r="AE942">
        <v>1</v>
      </c>
      <c r="AF942">
        <v>1</v>
      </c>
      <c r="AL942">
        <v>2.4301064000000001</v>
      </c>
      <c r="AM942" s="5">
        <v>3.1831376552581792</v>
      </c>
      <c r="AN942">
        <v>570.77625570776252</v>
      </c>
      <c r="AO942">
        <f t="shared" si="14"/>
        <v>26826.48401826484</v>
      </c>
      <c r="AP942">
        <v>684.93150684931504</v>
      </c>
      <c r="AQ942">
        <v>0.131078</v>
      </c>
      <c r="AR942">
        <v>0.24690999999999999</v>
      </c>
      <c r="AS942">
        <v>0.257104</v>
      </c>
      <c r="AT942">
        <v>0.23932200000000001</v>
      </c>
      <c r="AU942">
        <v>0.40647800000000001</v>
      </c>
      <c r="AW942">
        <v>0.13107800000000003</v>
      </c>
      <c r="AX942">
        <v>0.24691000000000002</v>
      </c>
      <c r="AY942">
        <v>0.257104</v>
      </c>
      <c r="AZ942">
        <v>0.23932200000000003</v>
      </c>
      <c r="BA942">
        <v>0.40647800000000001</v>
      </c>
      <c r="BC942" s="52">
        <v>100000</v>
      </c>
      <c r="BD942" s="52">
        <v>100000</v>
      </c>
      <c r="BE942">
        <v>0</v>
      </c>
      <c r="BF942">
        <v>0</v>
      </c>
      <c r="BG942">
        <v>0</v>
      </c>
    </row>
    <row r="943" spans="1:59">
      <c r="A943">
        <v>942</v>
      </c>
      <c r="E943">
        <v>9795.2054794520554</v>
      </c>
      <c r="K943">
        <v>2743.8444039352767</v>
      </c>
      <c r="L943">
        <v>2785.5044039352765</v>
      </c>
      <c r="M943">
        <v>2827.1644039352764</v>
      </c>
      <c r="N943">
        <v>2868.8244039352762</v>
      </c>
      <c r="O943">
        <v>2910.4844039352761</v>
      </c>
      <c r="Q943">
        <v>54061.746667066072</v>
      </c>
      <c r="R943">
        <v>52601.1839564892</v>
      </c>
      <c r="S943">
        <v>51140.621245912334</v>
      </c>
      <c r="T943">
        <v>49680.058535335469</v>
      </c>
      <c r="U943">
        <v>48219.495824758604</v>
      </c>
      <c r="W943">
        <v>0</v>
      </c>
      <c r="AB943">
        <v>1</v>
      </c>
      <c r="AC943">
        <v>1</v>
      </c>
      <c r="AD943">
        <v>1</v>
      </c>
      <c r="AE943">
        <v>1</v>
      </c>
      <c r="AF943">
        <v>1</v>
      </c>
      <c r="AL943">
        <v>2.5700786</v>
      </c>
      <c r="AM943" s="5">
        <v>3.4285881519317631</v>
      </c>
      <c r="AN943">
        <v>570.77625570776252</v>
      </c>
      <c r="AO943">
        <f t="shared" si="14"/>
        <v>26826.48401826484</v>
      </c>
      <c r="AP943">
        <v>684.93150684931504</v>
      </c>
      <c r="AQ943">
        <v>0.13372100000000001</v>
      </c>
      <c r="AR943">
        <v>0.25226499999999996</v>
      </c>
      <c r="AS943">
        <v>0.26114100000000001</v>
      </c>
      <c r="AT943">
        <v>0.241784</v>
      </c>
      <c r="AU943">
        <v>0.41386399999999995</v>
      </c>
      <c r="AW943">
        <v>0.13372100000000003</v>
      </c>
      <c r="AX943">
        <v>0.25226499999999996</v>
      </c>
      <c r="AY943">
        <v>0.26114100000000001</v>
      </c>
      <c r="AZ943">
        <v>0.241784</v>
      </c>
      <c r="BA943">
        <v>0.41386399999999995</v>
      </c>
      <c r="BC943" s="52">
        <v>100000</v>
      </c>
      <c r="BD943" s="52">
        <v>100000</v>
      </c>
      <c r="BE943">
        <v>0</v>
      </c>
      <c r="BF943">
        <v>0</v>
      </c>
      <c r="BG943">
        <v>0</v>
      </c>
    </row>
    <row r="944" spans="1:59">
      <c r="A944">
        <v>943</v>
      </c>
      <c r="E944">
        <v>9795.2054794520554</v>
      </c>
      <c r="K944">
        <v>4305.6897547323952</v>
      </c>
      <c r="L944">
        <v>4345.6997547323954</v>
      </c>
      <c r="M944">
        <v>4385.7097547323956</v>
      </c>
      <c r="N944">
        <v>4425.7197547323958</v>
      </c>
      <c r="O944">
        <v>4465.729754732396</v>
      </c>
      <c r="Q944">
        <v>64341.199447172243</v>
      </c>
      <c r="R944">
        <v>62602.921219785087</v>
      </c>
      <c r="S944">
        <v>60864.64299239793</v>
      </c>
      <c r="T944">
        <v>59126.364765010774</v>
      </c>
      <c r="U944">
        <v>57388.086537623618</v>
      </c>
      <c r="W944">
        <v>0</v>
      </c>
      <c r="AB944">
        <v>1</v>
      </c>
      <c r="AC944">
        <v>1</v>
      </c>
      <c r="AD944">
        <v>1</v>
      </c>
      <c r="AE944">
        <v>1</v>
      </c>
      <c r="AF944">
        <v>1</v>
      </c>
      <c r="AL944">
        <v>2.7942889000000002</v>
      </c>
      <c r="AM944" s="5">
        <v>3.5681536197662349</v>
      </c>
      <c r="AN944">
        <v>570.77625570776252</v>
      </c>
      <c r="AO944">
        <f t="shared" si="14"/>
        <v>26826.48401826484</v>
      </c>
      <c r="AP944">
        <v>684.93150684931504</v>
      </c>
      <c r="AQ944">
        <v>0.144675</v>
      </c>
      <c r="AR944">
        <v>0.26868500000000001</v>
      </c>
      <c r="AS944">
        <v>0.26871600000000001</v>
      </c>
      <c r="AT944">
        <v>0.25841000000000003</v>
      </c>
      <c r="AU944">
        <v>0.42777599999999999</v>
      </c>
      <c r="AW944">
        <v>0.144675</v>
      </c>
      <c r="AX944">
        <v>0.26868500000000001</v>
      </c>
      <c r="AY944">
        <v>0.26871600000000001</v>
      </c>
      <c r="AZ944">
        <v>0.25841000000000003</v>
      </c>
      <c r="BA944">
        <v>0.42777599999999999</v>
      </c>
      <c r="BC944" s="52">
        <v>100000</v>
      </c>
      <c r="BD944" s="52">
        <v>100000</v>
      </c>
      <c r="BE944">
        <v>0</v>
      </c>
      <c r="BF944">
        <v>0</v>
      </c>
      <c r="BG944">
        <v>0</v>
      </c>
    </row>
    <row r="945" spans="1:59">
      <c r="A945">
        <v>944</v>
      </c>
      <c r="E945">
        <v>9795.2054794520554</v>
      </c>
      <c r="K945">
        <v>5631.1352949018819</v>
      </c>
      <c r="L945">
        <v>5673.0702949018814</v>
      </c>
      <c r="M945">
        <v>5715.0052949018809</v>
      </c>
      <c r="N945">
        <v>5756.9402949018804</v>
      </c>
      <c r="O945">
        <v>5798.8752949018799</v>
      </c>
      <c r="Q945">
        <v>59663.512008049867</v>
      </c>
      <c r="R945">
        <v>58051.608830990182</v>
      </c>
      <c r="S945">
        <v>56439.705653930505</v>
      </c>
      <c r="T945">
        <v>54827.802476870827</v>
      </c>
      <c r="U945">
        <v>53215.89929981115</v>
      </c>
      <c r="W945">
        <v>6.8720000000000003E-2</v>
      </c>
      <c r="AB945">
        <v>1</v>
      </c>
      <c r="AC945">
        <v>1</v>
      </c>
      <c r="AD945">
        <v>1</v>
      </c>
      <c r="AE945">
        <v>1</v>
      </c>
      <c r="AF945">
        <v>1</v>
      </c>
      <c r="AL945">
        <v>2.9471824</v>
      </c>
      <c r="AM945" s="5">
        <v>3.3328216075897221</v>
      </c>
      <c r="AN945">
        <v>570.77625570776252</v>
      </c>
      <c r="AO945">
        <f t="shared" si="14"/>
        <v>26826.48401826484</v>
      </c>
      <c r="AP945">
        <v>684.93150684931504</v>
      </c>
      <c r="AQ945">
        <v>0.14810699999999999</v>
      </c>
      <c r="AR945">
        <v>0.28493099999999999</v>
      </c>
      <c r="AS945">
        <v>0.27667899999999995</v>
      </c>
      <c r="AT945">
        <v>0.27864</v>
      </c>
      <c r="AU945">
        <v>0.46153100000000002</v>
      </c>
      <c r="AW945">
        <v>0.14810699999999999</v>
      </c>
      <c r="AX945">
        <v>0.28493099999999999</v>
      </c>
      <c r="AY945">
        <v>0.27667899999999995</v>
      </c>
      <c r="AZ945">
        <v>0.27864</v>
      </c>
      <c r="BA945">
        <v>0.46153100000000008</v>
      </c>
      <c r="BC945" s="52">
        <v>100000</v>
      </c>
      <c r="BD945" s="52">
        <v>100000</v>
      </c>
      <c r="BE945">
        <v>0</v>
      </c>
      <c r="BF945">
        <v>0</v>
      </c>
      <c r="BG945">
        <v>0</v>
      </c>
    </row>
    <row r="946" spans="1:59">
      <c r="A946">
        <v>945</v>
      </c>
      <c r="E946">
        <v>9795.2054794520554</v>
      </c>
      <c r="K946">
        <v>4768.1612289214027</v>
      </c>
      <c r="L946">
        <v>4817.988728921403</v>
      </c>
      <c r="M946">
        <v>4867.8162289214033</v>
      </c>
      <c r="N946">
        <v>4917.6437289214036</v>
      </c>
      <c r="O946">
        <v>4967.471228921404</v>
      </c>
      <c r="Q946">
        <v>58427.939068187014</v>
      </c>
      <c r="R946">
        <v>56849.416829866452</v>
      </c>
      <c r="S946">
        <v>55270.89459154589</v>
      </c>
      <c r="T946">
        <v>53692.372353225328</v>
      </c>
      <c r="U946">
        <v>52113.850114904766</v>
      </c>
      <c r="W946">
        <v>0.31289999999999996</v>
      </c>
      <c r="AB946">
        <v>1</v>
      </c>
      <c r="AC946">
        <v>1</v>
      </c>
      <c r="AD946">
        <v>1</v>
      </c>
      <c r="AE946">
        <v>1</v>
      </c>
      <c r="AF946">
        <v>1</v>
      </c>
      <c r="AL946">
        <v>2.9907525000000001</v>
      </c>
      <c r="AM946" s="5">
        <v>3.3131222724914551</v>
      </c>
      <c r="AN946">
        <v>570.77625570776252</v>
      </c>
      <c r="AO946">
        <f t="shared" si="14"/>
        <v>26826.48401826484</v>
      </c>
      <c r="AP946">
        <v>684.93150684931504</v>
      </c>
      <c r="AQ946">
        <v>0.148092</v>
      </c>
      <c r="AR946">
        <v>0.28351700000000002</v>
      </c>
      <c r="AS946">
        <v>0.27357900000000002</v>
      </c>
      <c r="AT946">
        <v>0.26287299999999997</v>
      </c>
      <c r="AU946">
        <v>0.41420000000000001</v>
      </c>
      <c r="AW946">
        <v>0.148092</v>
      </c>
      <c r="AX946">
        <v>0.28351700000000002</v>
      </c>
      <c r="AY946">
        <v>0.27357900000000002</v>
      </c>
      <c r="AZ946">
        <v>0.26287299999999997</v>
      </c>
      <c r="BA946">
        <v>0.41420000000000001</v>
      </c>
      <c r="BC946" s="52">
        <v>100000</v>
      </c>
      <c r="BD946" s="52">
        <v>100000</v>
      </c>
      <c r="BE946">
        <v>0</v>
      </c>
      <c r="BF946">
        <v>0</v>
      </c>
      <c r="BG946">
        <v>0</v>
      </c>
    </row>
    <row r="947" spans="1:59">
      <c r="A947">
        <v>946</v>
      </c>
      <c r="E947">
        <v>9795.2054794520554</v>
      </c>
      <c r="K947">
        <v>4228.8024376836029</v>
      </c>
      <c r="L947">
        <v>4303.7924376836027</v>
      </c>
      <c r="M947">
        <v>4378.7824376836024</v>
      </c>
      <c r="N947">
        <v>4453.7724376836022</v>
      </c>
      <c r="O947">
        <v>4528.762437683602</v>
      </c>
      <c r="Q947">
        <v>56884.922223691363</v>
      </c>
      <c r="R947">
        <v>55348.087000910411</v>
      </c>
      <c r="S947">
        <v>53811.251778129459</v>
      </c>
      <c r="T947">
        <v>52274.416555348507</v>
      </c>
      <c r="U947">
        <v>50737.581332567555</v>
      </c>
      <c r="W947">
        <v>0.39944000000000002</v>
      </c>
      <c r="AB947">
        <v>1</v>
      </c>
      <c r="AC947">
        <v>1</v>
      </c>
      <c r="AD947">
        <v>1</v>
      </c>
      <c r="AE947">
        <v>1</v>
      </c>
      <c r="AF947">
        <v>1</v>
      </c>
      <c r="AL947">
        <v>2.0187029999999999</v>
      </c>
      <c r="AM947" s="5">
        <v>3.3124547004699711</v>
      </c>
      <c r="AN947">
        <v>570.77625570776252</v>
      </c>
      <c r="AO947">
        <f t="shared" si="14"/>
        <v>26826.48401826484</v>
      </c>
      <c r="AP947">
        <v>684.93150684931504</v>
      </c>
      <c r="AQ947">
        <v>0.14355600000000002</v>
      </c>
      <c r="AR947">
        <v>0.23779</v>
      </c>
      <c r="AS947">
        <v>0.23590700000000001</v>
      </c>
      <c r="AT947">
        <v>0.18595500000000001</v>
      </c>
      <c r="AU947">
        <v>0.16687399999999999</v>
      </c>
      <c r="AW947">
        <v>0.14355600000000002</v>
      </c>
      <c r="AX947">
        <v>0.23779</v>
      </c>
      <c r="AY947">
        <v>0.23590700000000003</v>
      </c>
      <c r="AZ947">
        <v>0.18595500000000004</v>
      </c>
      <c r="BA947">
        <v>0.16687400000000002</v>
      </c>
      <c r="BC947" s="52">
        <v>100000</v>
      </c>
      <c r="BD947" s="52">
        <v>100000</v>
      </c>
      <c r="BE947">
        <v>0</v>
      </c>
      <c r="BF947">
        <v>0</v>
      </c>
      <c r="BG947">
        <v>0</v>
      </c>
    </row>
    <row r="948" spans="1:59">
      <c r="A948">
        <v>947</v>
      </c>
      <c r="E948">
        <v>9795.2054794520554</v>
      </c>
      <c r="K948">
        <v>4304.542182836145</v>
      </c>
      <c r="L948">
        <v>4413.5746828361453</v>
      </c>
      <c r="M948">
        <v>4522.6071828361455</v>
      </c>
      <c r="N948">
        <v>4631.6396828361458</v>
      </c>
      <c r="O948">
        <v>4740.672182836146</v>
      </c>
      <c r="Q948">
        <v>55359.565069306133</v>
      </c>
      <c r="R948">
        <v>53863.939757470027</v>
      </c>
      <c r="S948">
        <v>52368.314445633921</v>
      </c>
      <c r="T948">
        <v>50872.689133797816</v>
      </c>
      <c r="U948">
        <v>49377.06382196171</v>
      </c>
      <c r="W948">
        <v>0.18076</v>
      </c>
      <c r="AB948">
        <v>1</v>
      </c>
      <c r="AC948">
        <v>1</v>
      </c>
      <c r="AD948">
        <v>1</v>
      </c>
      <c r="AE948">
        <v>1</v>
      </c>
      <c r="AF948">
        <v>1</v>
      </c>
      <c r="AL948">
        <v>1.2452059</v>
      </c>
      <c r="AM948" s="5">
        <v>3.1240115165710449</v>
      </c>
      <c r="AN948">
        <v>570.77625570776252</v>
      </c>
      <c r="AO948">
        <f t="shared" si="14"/>
        <v>26826.48401826484</v>
      </c>
      <c r="AP948">
        <v>684.93150684931504</v>
      </c>
      <c r="AQ948">
        <v>0.13656000000000001</v>
      </c>
      <c r="AR948">
        <v>0.23621999999999999</v>
      </c>
      <c r="AS948">
        <v>0.23553299999999999</v>
      </c>
      <c r="AT948">
        <v>0.17644399999999999</v>
      </c>
      <c r="AU948">
        <v>0.16409299999999999</v>
      </c>
      <c r="AW948">
        <v>0.13656000000000001</v>
      </c>
      <c r="AX948">
        <v>0.23621999999999999</v>
      </c>
      <c r="AY948">
        <v>0.23553299999999999</v>
      </c>
      <c r="AZ948">
        <v>0.17644399999999999</v>
      </c>
      <c r="BA948">
        <v>0.16409299999999999</v>
      </c>
      <c r="BC948" s="52">
        <v>100000</v>
      </c>
      <c r="BD948" s="52">
        <v>100000</v>
      </c>
      <c r="BE948">
        <v>0</v>
      </c>
      <c r="BF948">
        <v>0</v>
      </c>
      <c r="BG948">
        <v>0</v>
      </c>
    </row>
    <row r="949" spans="1:59">
      <c r="A949">
        <v>948</v>
      </c>
      <c r="E949">
        <v>9795.2054794520554</v>
      </c>
      <c r="K949">
        <v>4977.0193140390184</v>
      </c>
      <c r="L949">
        <v>5142.5618140390179</v>
      </c>
      <c r="M949">
        <v>5308.1043140390175</v>
      </c>
      <c r="N949">
        <v>5473.646814039017</v>
      </c>
      <c r="O949">
        <v>5639.1893140390166</v>
      </c>
      <c r="Q949">
        <v>53042.72320455117</v>
      </c>
      <c r="R949">
        <v>51609.691003208442</v>
      </c>
      <c r="S949">
        <v>50176.658801865713</v>
      </c>
      <c r="T949">
        <v>48743.626600522985</v>
      </c>
      <c r="U949">
        <v>47310.594399180256</v>
      </c>
      <c r="W949">
        <v>0.18841999999999998</v>
      </c>
      <c r="AB949">
        <v>1</v>
      </c>
      <c r="AC949">
        <v>1</v>
      </c>
      <c r="AD949">
        <v>1</v>
      </c>
      <c r="AE949">
        <v>1</v>
      </c>
      <c r="AF949">
        <v>1</v>
      </c>
      <c r="AL949">
        <v>1.5580133</v>
      </c>
      <c r="AM949" s="5">
        <v>2.6830375194549561</v>
      </c>
      <c r="AN949">
        <v>570.77625570776252</v>
      </c>
      <c r="AO949">
        <f t="shared" si="14"/>
        <v>26826.48401826484</v>
      </c>
      <c r="AP949">
        <v>684.93150684931504</v>
      </c>
      <c r="AQ949">
        <v>0.135432</v>
      </c>
      <c r="AR949">
        <v>0.233901</v>
      </c>
      <c r="AS949">
        <v>0.23298500000000003</v>
      </c>
      <c r="AT949">
        <v>0.17590199999999998</v>
      </c>
      <c r="AU949">
        <v>0.16252799999999998</v>
      </c>
      <c r="AW949">
        <v>0.135432</v>
      </c>
      <c r="AX949">
        <v>0.23390100000000003</v>
      </c>
      <c r="AY949">
        <v>0.23298500000000005</v>
      </c>
      <c r="AZ949">
        <v>0.175902</v>
      </c>
      <c r="BA949">
        <v>0.16252800000000001</v>
      </c>
      <c r="BC949" s="52">
        <v>100000</v>
      </c>
      <c r="BD949" s="52">
        <v>100000</v>
      </c>
      <c r="BE949">
        <v>0</v>
      </c>
      <c r="BF949">
        <v>0</v>
      </c>
      <c r="BG949">
        <v>0</v>
      </c>
    </row>
    <row r="950" spans="1:59">
      <c r="A950">
        <v>949</v>
      </c>
      <c r="E950">
        <v>9795.2054794520554</v>
      </c>
      <c r="K950">
        <v>4801.4408139126708</v>
      </c>
      <c r="L950">
        <v>5004.2458139126711</v>
      </c>
      <c r="M950">
        <v>5207.0508139126714</v>
      </c>
      <c r="N950">
        <v>5409.8558139126717</v>
      </c>
      <c r="O950">
        <v>5612.660813912672</v>
      </c>
      <c r="Q950">
        <v>52233.869835398189</v>
      </c>
      <c r="R950">
        <v>50822.690073906422</v>
      </c>
      <c r="S950">
        <v>49411.510312414655</v>
      </c>
      <c r="T950">
        <v>48000.330550922889</v>
      </c>
      <c r="U950">
        <v>46589.150789431122</v>
      </c>
      <c r="W950">
        <v>0.29558999999999996</v>
      </c>
      <c r="AB950">
        <v>1</v>
      </c>
      <c r="AC950">
        <v>1</v>
      </c>
      <c r="AD950">
        <v>1</v>
      </c>
      <c r="AE950">
        <v>1</v>
      </c>
      <c r="AF950">
        <v>1</v>
      </c>
      <c r="AL950">
        <v>1.6699908999999999</v>
      </c>
      <c r="AM950" s="5">
        <v>1.94771409034729</v>
      </c>
      <c r="AN950">
        <v>570.77625570776252</v>
      </c>
      <c r="AO950">
        <f t="shared" si="14"/>
        <v>26826.48401826484</v>
      </c>
      <c r="AP950">
        <v>684.93150684931504</v>
      </c>
      <c r="AQ950">
        <v>0.13544499999999998</v>
      </c>
      <c r="AR950">
        <v>0.234074</v>
      </c>
      <c r="AS950">
        <v>0.23315799999999998</v>
      </c>
      <c r="AT950">
        <v>0.17579800000000001</v>
      </c>
      <c r="AU950">
        <v>0.16236500000000001</v>
      </c>
      <c r="AW950">
        <v>0.13544499999999998</v>
      </c>
      <c r="AX950">
        <v>0.234074</v>
      </c>
      <c r="AY950">
        <v>0.23315799999999998</v>
      </c>
      <c r="AZ950">
        <v>0.17579800000000001</v>
      </c>
      <c r="BA950">
        <v>0.16236500000000004</v>
      </c>
      <c r="BC950" s="52">
        <v>100000</v>
      </c>
      <c r="BD950" s="52">
        <v>100000</v>
      </c>
      <c r="BE950">
        <v>0</v>
      </c>
      <c r="BF950">
        <v>0</v>
      </c>
      <c r="BG950">
        <v>0</v>
      </c>
    </row>
    <row r="951" spans="1:59">
      <c r="A951">
        <v>950</v>
      </c>
      <c r="E951">
        <v>9795.2054794520554</v>
      </c>
      <c r="K951">
        <v>4791.1126668464158</v>
      </c>
      <c r="L951">
        <v>5063.9026668464157</v>
      </c>
      <c r="M951">
        <v>5336.6926668464157</v>
      </c>
      <c r="N951">
        <v>5609.4826668464157</v>
      </c>
      <c r="O951">
        <v>5882.2726668464156</v>
      </c>
      <c r="Q951">
        <v>51376.670591936963</v>
      </c>
      <c r="R951">
        <v>49988.649409712496</v>
      </c>
      <c r="S951">
        <v>48600.628227488029</v>
      </c>
      <c r="T951">
        <v>47212.607045263561</v>
      </c>
      <c r="U951">
        <v>45824.585863039094</v>
      </c>
      <c r="W951">
        <v>0.38495000000000001</v>
      </c>
      <c r="AB951">
        <v>1</v>
      </c>
      <c r="AC951">
        <v>1</v>
      </c>
      <c r="AD951">
        <v>1</v>
      </c>
      <c r="AE951">
        <v>1</v>
      </c>
      <c r="AF951">
        <v>1</v>
      </c>
      <c r="AL951">
        <v>2.3536682</v>
      </c>
      <c r="AM951" s="5">
        <v>1.9242804050445561</v>
      </c>
      <c r="AN951">
        <v>570.77625570776252</v>
      </c>
      <c r="AO951">
        <f t="shared" si="14"/>
        <v>26826.48401826484</v>
      </c>
      <c r="AP951">
        <v>684.93150684931504</v>
      </c>
      <c r="AQ951">
        <v>0.13547900000000002</v>
      </c>
      <c r="AR951">
        <v>0.23418799999999998</v>
      </c>
      <c r="AS951">
        <v>0.233185</v>
      </c>
      <c r="AT951">
        <v>0.17599999999999999</v>
      </c>
      <c r="AU951">
        <v>0.16265199999999999</v>
      </c>
      <c r="AW951">
        <v>0.13547900000000002</v>
      </c>
      <c r="AX951">
        <v>0.23418800000000001</v>
      </c>
      <c r="AY951">
        <v>0.23318500000000003</v>
      </c>
      <c r="AZ951">
        <v>0.17599999999999999</v>
      </c>
      <c r="BA951">
        <v>0.16265200000000002</v>
      </c>
      <c r="BC951" s="52">
        <v>100000</v>
      </c>
      <c r="BD951" s="52">
        <v>100000</v>
      </c>
      <c r="BE951">
        <v>0</v>
      </c>
      <c r="BF951">
        <v>0</v>
      </c>
      <c r="BG951">
        <v>0</v>
      </c>
    </row>
    <row r="952" spans="1:59">
      <c r="A952">
        <v>951</v>
      </c>
      <c r="E952">
        <v>9795.2054794520554</v>
      </c>
      <c r="K952">
        <v>4771.6039446101549</v>
      </c>
      <c r="L952">
        <v>5096.5589446101549</v>
      </c>
      <c r="M952">
        <v>5421.5139446101548</v>
      </c>
      <c r="N952">
        <v>5746.4689446101547</v>
      </c>
      <c r="O952">
        <v>6071.4239446101546</v>
      </c>
      <c r="Q952">
        <v>52172.497467002511</v>
      </c>
      <c r="R952">
        <v>50762.975775153915</v>
      </c>
      <c r="S952">
        <v>49353.454083305318</v>
      </c>
      <c r="T952">
        <v>47943.932391456721</v>
      </c>
      <c r="U952">
        <v>46534.410699608125</v>
      </c>
      <c r="W952">
        <v>0.43068000000000001</v>
      </c>
      <c r="AB952">
        <v>1</v>
      </c>
      <c r="AC952">
        <v>1</v>
      </c>
      <c r="AD952">
        <v>1</v>
      </c>
      <c r="AE952">
        <v>1</v>
      </c>
      <c r="AF952">
        <v>1</v>
      </c>
      <c r="AL952">
        <v>2.1936176000000001</v>
      </c>
      <c r="AM952" s="5">
        <v>2.2735166549682622</v>
      </c>
      <c r="AN952">
        <v>570.77625570776252</v>
      </c>
      <c r="AO952">
        <f t="shared" si="14"/>
        <v>26826.48401826484</v>
      </c>
      <c r="AP952">
        <v>684.93150684931504</v>
      </c>
      <c r="AQ952">
        <v>0.1363</v>
      </c>
      <c r="AR952">
        <v>0.23511500000000002</v>
      </c>
      <c r="AS952">
        <v>0.23396500000000001</v>
      </c>
      <c r="AT952">
        <v>0.18322099999999999</v>
      </c>
      <c r="AU952">
        <v>0.170407</v>
      </c>
      <c r="AW952">
        <v>0.13630000000000003</v>
      </c>
      <c r="AX952">
        <v>0.23511500000000002</v>
      </c>
      <c r="AY952">
        <v>0.23396500000000003</v>
      </c>
      <c r="AZ952">
        <v>0.18322100000000002</v>
      </c>
      <c r="BA952">
        <v>0.17040700000000003</v>
      </c>
      <c r="BC952" s="52">
        <v>100000</v>
      </c>
      <c r="BD952" s="52">
        <v>100000</v>
      </c>
      <c r="BE952">
        <v>0</v>
      </c>
      <c r="BF952">
        <v>0</v>
      </c>
      <c r="BG952">
        <v>0</v>
      </c>
    </row>
    <row r="953" spans="1:59">
      <c r="A953">
        <v>952</v>
      </c>
      <c r="E953">
        <v>9795.2054794520554</v>
      </c>
      <c r="K953">
        <v>4487.0061143399962</v>
      </c>
      <c r="L953">
        <v>4917.4186143399966</v>
      </c>
      <c r="M953">
        <v>5347.8311143399969</v>
      </c>
      <c r="N953">
        <v>5778.2436143399973</v>
      </c>
      <c r="O953">
        <v>6208.6561143399977</v>
      </c>
      <c r="Q953">
        <v>52669.273735499693</v>
      </c>
      <c r="R953">
        <v>51246.330854968546</v>
      </c>
      <c r="S953">
        <v>49823.387974437399</v>
      </c>
      <c r="T953">
        <v>48400.445093906252</v>
      </c>
      <c r="U953">
        <v>46977.502213375104</v>
      </c>
      <c r="W953">
        <v>9.0990000000000001E-2</v>
      </c>
      <c r="AB953">
        <v>1</v>
      </c>
      <c r="AC953">
        <v>1</v>
      </c>
      <c r="AD953">
        <v>1</v>
      </c>
      <c r="AE953">
        <v>1</v>
      </c>
      <c r="AF953">
        <v>1</v>
      </c>
      <c r="AL953">
        <v>1.816641</v>
      </c>
      <c r="AM953" s="5">
        <v>2.4358820915222168</v>
      </c>
      <c r="AN953">
        <v>570.77625570776252</v>
      </c>
      <c r="AO953">
        <f t="shared" si="14"/>
        <v>26826.48401826484</v>
      </c>
      <c r="AP953">
        <v>684.93150684931504</v>
      </c>
      <c r="AQ953">
        <v>0.148118</v>
      </c>
      <c r="AR953">
        <v>0.285026</v>
      </c>
      <c r="AS953">
        <v>0.26906599999999997</v>
      </c>
      <c r="AT953">
        <v>0.22265499999999999</v>
      </c>
      <c r="AU953">
        <v>0.18669999999999998</v>
      </c>
      <c r="AW953">
        <v>0.14811800000000003</v>
      </c>
      <c r="AX953">
        <v>0.285026</v>
      </c>
      <c r="AY953">
        <v>0.26906599999999997</v>
      </c>
      <c r="AZ953">
        <v>0.22265499999999999</v>
      </c>
      <c r="BA953">
        <v>0.18669999999999998</v>
      </c>
      <c r="BC953" s="52">
        <v>100000</v>
      </c>
      <c r="BD953" s="52">
        <v>100000</v>
      </c>
      <c r="BE953">
        <v>0</v>
      </c>
      <c r="BF953">
        <v>0</v>
      </c>
      <c r="BG953">
        <v>0</v>
      </c>
    </row>
    <row r="954" spans="1:59">
      <c r="A954">
        <v>953</v>
      </c>
      <c r="E954">
        <v>9795.2054794520554</v>
      </c>
      <c r="K954">
        <v>4850.7864054514484</v>
      </c>
      <c r="L954">
        <v>5502.5114054514488</v>
      </c>
      <c r="M954">
        <v>6154.2364054514492</v>
      </c>
      <c r="N954">
        <v>6805.9614054514495</v>
      </c>
      <c r="O954">
        <v>7457.6864054514499</v>
      </c>
      <c r="Q954">
        <v>55671.933201289081</v>
      </c>
      <c r="R954">
        <v>54167.868773992253</v>
      </c>
      <c r="S954">
        <v>52663.804346695426</v>
      </c>
      <c r="T954">
        <v>51159.739919398598</v>
      </c>
      <c r="U954">
        <v>49655.675492101771</v>
      </c>
      <c r="W954">
        <v>3.0550000000000001E-2</v>
      </c>
      <c r="AB954">
        <v>1</v>
      </c>
      <c r="AC954">
        <v>1</v>
      </c>
      <c r="AD954">
        <v>1</v>
      </c>
      <c r="AE954">
        <v>1</v>
      </c>
      <c r="AF954">
        <v>1</v>
      </c>
      <c r="AL954">
        <v>0.88305557000000001</v>
      </c>
      <c r="AM954" s="5">
        <v>2.4495327472686772</v>
      </c>
      <c r="AN954">
        <v>570.77625570776252</v>
      </c>
      <c r="AO954">
        <f t="shared" si="14"/>
        <v>26826.48401826484</v>
      </c>
      <c r="AP954">
        <v>684.93150684931504</v>
      </c>
      <c r="AQ954">
        <v>0.14845700000000001</v>
      </c>
      <c r="AR954">
        <v>4.3992100000000001</v>
      </c>
      <c r="AS954">
        <v>0.27274400000000004</v>
      </c>
      <c r="AT954">
        <v>0.22545099999999998</v>
      </c>
      <c r="AU954">
        <v>0.19137200000000001</v>
      </c>
      <c r="AW954">
        <v>0.14845700000000001</v>
      </c>
      <c r="AX954">
        <v>4.3992100000000001</v>
      </c>
      <c r="AY954">
        <v>0.27274400000000004</v>
      </c>
      <c r="AZ954">
        <v>0.22545100000000001</v>
      </c>
      <c r="BA954">
        <v>0.19137200000000004</v>
      </c>
      <c r="BC954" s="52">
        <v>100000</v>
      </c>
      <c r="BD954" s="52">
        <v>100000</v>
      </c>
      <c r="BE954">
        <v>0</v>
      </c>
      <c r="BF954">
        <v>0</v>
      </c>
      <c r="BG954">
        <v>0</v>
      </c>
    </row>
    <row r="955" spans="1:59">
      <c r="A955">
        <v>954</v>
      </c>
      <c r="E955">
        <v>9795.2054794520554</v>
      </c>
      <c r="K955">
        <v>6611.1616942999281</v>
      </c>
      <c r="L955">
        <v>7394.8808609665948</v>
      </c>
      <c r="M955">
        <v>8178.6000276332616</v>
      </c>
      <c r="N955">
        <v>8962.3191942999292</v>
      </c>
      <c r="O955">
        <v>9746.0383609665951</v>
      </c>
      <c r="Q955">
        <v>57052.252732749541</v>
      </c>
      <c r="R955">
        <v>55510.896812756888</v>
      </c>
      <c r="S955">
        <v>53969.540892764235</v>
      </c>
      <c r="T955">
        <v>52428.184972771582</v>
      </c>
      <c r="U955">
        <v>50886.829052778929</v>
      </c>
      <c r="W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L955">
        <v>0.95279645999999996</v>
      </c>
      <c r="AM955" s="5">
        <v>2.9471662044525151</v>
      </c>
      <c r="AN955">
        <v>570.77625570776252</v>
      </c>
      <c r="AO955">
        <f t="shared" si="14"/>
        <v>26826.48401826484</v>
      </c>
      <c r="AP955">
        <v>684.93150684931504</v>
      </c>
      <c r="AQ955">
        <v>0.14917900000000001</v>
      </c>
      <c r="AR955">
        <v>4.3549100000000003</v>
      </c>
      <c r="AS955">
        <v>0.26966099999999998</v>
      </c>
      <c r="AT955">
        <v>0.22250700000000001</v>
      </c>
      <c r="AU955">
        <v>0.18867599999999998</v>
      </c>
      <c r="AW955">
        <v>0.14917900000000001</v>
      </c>
      <c r="AX955">
        <v>4.3549100000000003</v>
      </c>
      <c r="AY955">
        <v>0.26966099999999998</v>
      </c>
      <c r="AZ955">
        <v>0.22250700000000001</v>
      </c>
      <c r="BA955">
        <v>0.18867600000000001</v>
      </c>
      <c r="BC955" s="52">
        <v>100000</v>
      </c>
      <c r="BD955" s="52">
        <v>100000</v>
      </c>
      <c r="BE955">
        <v>0</v>
      </c>
      <c r="BF955">
        <v>0</v>
      </c>
      <c r="BG955">
        <v>0</v>
      </c>
    </row>
    <row r="956" spans="1:59">
      <c r="A956">
        <v>955</v>
      </c>
      <c r="E956">
        <v>9795.2054794520554</v>
      </c>
      <c r="K956">
        <v>7739.2248683143061</v>
      </c>
      <c r="L956">
        <v>8572.4423683143068</v>
      </c>
      <c r="M956">
        <v>9405.6598683143075</v>
      </c>
      <c r="N956">
        <v>10238.877368314308</v>
      </c>
      <c r="O956">
        <v>11072.094868314309</v>
      </c>
      <c r="Q956">
        <v>57553.371165942553</v>
      </c>
      <c r="R956">
        <v>55998.476747191729</v>
      </c>
      <c r="S956">
        <v>54443.582328440913</v>
      </c>
      <c r="T956">
        <v>52888.687909690096</v>
      </c>
      <c r="U956">
        <v>51333.793490939279</v>
      </c>
      <c r="W956">
        <v>0</v>
      </c>
      <c r="AB956">
        <v>1</v>
      </c>
      <c r="AC956">
        <v>1</v>
      </c>
      <c r="AD956">
        <v>1</v>
      </c>
      <c r="AE956">
        <v>1</v>
      </c>
      <c r="AF956">
        <v>1</v>
      </c>
      <c r="AL956">
        <v>3.5354589999999999</v>
      </c>
      <c r="AM956" s="5">
        <v>2.9943804740905762</v>
      </c>
      <c r="AN956">
        <v>570.77625570776252</v>
      </c>
      <c r="AO956">
        <f t="shared" si="14"/>
        <v>26826.48401826484</v>
      </c>
      <c r="AP956">
        <v>684.93150684931504</v>
      </c>
      <c r="AQ956">
        <v>0.14862400000000001</v>
      </c>
      <c r="AR956">
        <v>4.3188699999999995</v>
      </c>
      <c r="AS956">
        <v>0.26709100000000002</v>
      </c>
      <c r="AT956">
        <v>0.221002</v>
      </c>
      <c r="AU956">
        <v>0.18728500000000001</v>
      </c>
      <c r="AW956">
        <v>0.14862400000000003</v>
      </c>
      <c r="AX956">
        <v>4.3188699999999995</v>
      </c>
      <c r="AY956">
        <v>0.26709100000000002</v>
      </c>
      <c r="AZ956">
        <v>0.22100200000000003</v>
      </c>
      <c r="BA956">
        <v>0.18728500000000003</v>
      </c>
      <c r="BC956" s="52">
        <v>100000</v>
      </c>
      <c r="BD956" s="52">
        <v>100000</v>
      </c>
      <c r="BE956">
        <v>0</v>
      </c>
      <c r="BF956">
        <v>0</v>
      </c>
      <c r="BG956">
        <v>0</v>
      </c>
    </row>
    <row r="957" spans="1:59">
      <c r="A957">
        <v>956</v>
      </c>
      <c r="E957">
        <v>9795.2054794520554</v>
      </c>
      <c r="K957">
        <v>8123.6614535582703</v>
      </c>
      <c r="L957">
        <v>8930.1506202249366</v>
      </c>
      <c r="M957">
        <v>9736.6397868916029</v>
      </c>
      <c r="N957">
        <v>10543.128953558269</v>
      </c>
      <c r="O957">
        <v>11349.618120224935</v>
      </c>
      <c r="Q957">
        <v>57153.286646061868</v>
      </c>
      <c r="R957">
        <v>55609.201137160919</v>
      </c>
      <c r="S957">
        <v>54065.11562825997</v>
      </c>
      <c r="T957">
        <v>52521.03011935902</v>
      </c>
      <c r="U957">
        <v>50976.944610458071</v>
      </c>
      <c r="W957">
        <v>0</v>
      </c>
      <c r="AB957">
        <v>1</v>
      </c>
      <c r="AC957">
        <v>1</v>
      </c>
      <c r="AD957">
        <v>1</v>
      </c>
      <c r="AE957">
        <v>1</v>
      </c>
      <c r="AF957">
        <v>1</v>
      </c>
      <c r="AL957">
        <v>2.5645060000000002</v>
      </c>
      <c r="AM957" s="5">
        <v>2.9409739971160889</v>
      </c>
      <c r="AN957">
        <v>570.77625570776252</v>
      </c>
      <c r="AO957">
        <f t="shared" si="14"/>
        <v>26826.48401826484</v>
      </c>
      <c r="AP957">
        <v>684.93150684931504</v>
      </c>
      <c r="AQ957">
        <v>0.14849299999999999</v>
      </c>
      <c r="AR957">
        <v>4.2923900000000001</v>
      </c>
      <c r="AS957">
        <v>0.26552900000000002</v>
      </c>
      <c r="AT957">
        <v>0.21916300000000002</v>
      </c>
      <c r="AU957">
        <v>0.186389</v>
      </c>
      <c r="AW957">
        <v>0.14849299999999999</v>
      </c>
      <c r="AX957">
        <v>4.2923900000000001</v>
      </c>
      <c r="AY957">
        <v>0.26552900000000002</v>
      </c>
      <c r="AZ957">
        <v>0.21916300000000005</v>
      </c>
      <c r="BA957">
        <v>0.18638900000000003</v>
      </c>
      <c r="BC957" s="52">
        <v>100000</v>
      </c>
      <c r="BD957" s="52">
        <v>100000</v>
      </c>
      <c r="BE957">
        <v>0</v>
      </c>
      <c r="BF957">
        <v>0</v>
      </c>
      <c r="BG957">
        <v>0</v>
      </c>
    </row>
    <row r="958" spans="1:59">
      <c r="A958">
        <v>957</v>
      </c>
      <c r="E958">
        <v>9795.2054794520554</v>
      </c>
      <c r="K958">
        <v>7207.8990803502602</v>
      </c>
      <c r="L958">
        <v>7822.3349136835932</v>
      </c>
      <c r="M958">
        <v>8436.7707470169262</v>
      </c>
      <c r="N958">
        <v>9051.2065803502592</v>
      </c>
      <c r="O958">
        <v>9665.6424136835922</v>
      </c>
      <c r="Q958">
        <v>55350.880739914523</v>
      </c>
      <c r="R958">
        <v>53855.490048229636</v>
      </c>
      <c r="S958">
        <v>52360.09935654475</v>
      </c>
      <c r="T958">
        <v>50864.708664859863</v>
      </c>
      <c r="U958">
        <v>49369.317973174977</v>
      </c>
      <c r="W958">
        <v>0</v>
      </c>
      <c r="AB958">
        <v>1</v>
      </c>
      <c r="AC958">
        <v>1</v>
      </c>
      <c r="AD958">
        <v>1</v>
      </c>
      <c r="AE958">
        <v>1</v>
      </c>
      <c r="AF958">
        <v>1</v>
      </c>
      <c r="AL958">
        <v>1.4325521999999999</v>
      </c>
      <c r="AM958" s="5">
        <v>2.57563304901123</v>
      </c>
      <c r="AN958">
        <v>570.77625570776252</v>
      </c>
      <c r="AO958">
        <f t="shared" si="14"/>
        <v>26826.48401826484</v>
      </c>
      <c r="AP958">
        <v>684.93150684931504</v>
      </c>
      <c r="AQ958">
        <v>0.14816499999999999</v>
      </c>
      <c r="AR958">
        <v>4.24559</v>
      </c>
      <c r="AS958">
        <v>0.26486900000000002</v>
      </c>
      <c r="AT958">
        <v>0.21916999999999998</v>
      </c>
      <c r="AU958">
        <v>0.18554200000000001</v>
      </c>
      <c r="AW958">
        <v>0.14816499999999999</v>
      </c>
      <c r="AX958">
        <v>4.24559</v>
      </c>
      <c r="AY958">
        <v>0.26486900000000002</v>
      </c>
      <c r="AZ958">
        <v>0.21916999999999998</v>
      </c>
      <c r="BA958">
        <v>0.18554200000000004</v>
      </c>
      <c r="BC958" s="52">
        <v>100000</v>
      </c>
      <c r="BD958" s="52">
        <v>100000</v>
      </c>
      <c r="BE958">
        <v>0</v>
      </c>
      <c r="BF958">
        <v>0</v>
      </c>
      <c r="BG958">
        <v>0</v>
      </c>
    </row>
    <row r="959" spans="1:59">
      <c r="A959">
        <v>958</v>
      </c>
      <c r="E959">
        <v>9795.2054794520554</v>
      </c>
      <c r="K959">
        <v>6122.296066497157</v>
      </c>
      <c r="L959">
        <v>6635.2885664971573</v>
      </c>
      <c r="M959">
        <v>7148.2810664971576</v>
      </c>
      <c r="N959">
        <v>7661.2735664971578</v>
      </c>
      <c r="O959">
        <v>8174.2660664971581</v>
      </c>
      <c r="Q959">
        <v>49996.351060476503</v>
      </c>
      <c r="R959">
        <v>48645.621370947869</v>
      </c>
      <c r="S959">
        <v>47294.891681419234</v>
      </c>
      <c r="T959">
        <v>45944.1619918906</v>
      </c>
      <c r="U959">
        <v>44593.432302361965</v>
      </c>
      <c r="W959">
        <v>0</v>
      </c>
      <c r="AB959">
        <v>1</v>
      </c>
      <c r="AC959">
        <v>1</v>
      </c>
      <c r="AD959">
        <v>1</v>
      </c>
      <c r="AE959">
        <v>1</v>
      </c>
      <c r="AF959">
        <v>1</v>
      </c>
      <c r="AL959">
        <v>1.005476</v>
      </c>
      <c r="AM959" s="5">
        <v>2.5763473510742192</v>
      </c>
      <c r="AN959">
        <v>570.77625570776252</v>
      </c>
      <c r="AO959">
        <f t="shared" si="14"/>
        <v>26826.48401826484</v>
      </c>
      <c r="AP959">
        <v>684.93150684931504</v>
      </c>
      <c r="AQ959">
        <v>0.14651400000000001</v>
      </c>
      <c r="AR959">
        <v>0.28209800000000002</v>
      </c>
      <c r="AS959">
        <v>0.26275400000000004</v>
      </c>
      <c r="AT959">
        <v>0.216471</v>
      </c>
      <c r="AU959">
        <v>0.18285900000000002</v>
      </c>
      <c r="AW959">
        <v>0.14651400000000003</v>
      </c>
      <c r="AX959">
        <v>0.28209800000000002</v>
      </c>
      <c r="AY959">
        <v>0.26275400000000004</v>
      </c>
      <c r="AZ959">
        <v>0.21647100000000002</v>
      </c>
      <c r="BA959">
        <v>0.18285900000000005</v>
      </c>
      <c r="BC959" s="52">
        <v>100000</v>
      </c>
      <c r="BD959" s="52">
        <v>100000</v>
      </c>
      <c r="BE959">
        <v>0</v>
      </c>
      <c r="BF959">
        <v>0</v>
      </c>
      <c r="BG959">
        <v>0</v>
      </c>
    </row>
    <row r="960" spans="1:59">
      <c r="A960">
        <v>959</v>
      </c>
      <c r="E960">
        <v>9795.2054794520554</v>
      </c>
      <c r="K960">
        <v>5879.0108244920211</v>
      </c>
      <c r="L960">
        <v>6328.2058244920208</v>
      </c>
      <c r="M960">
        <v>6777.4008244920205</v>
      </c>
      <c r="N960">
        <v>7226.5958244920203</v>
      </c>
      <c r="O960">
        <v>7675.79082449202</v>
      </c>
      <c r="Q960">
        <v>41221.417705258027</v>
      </c>
      <c r="R960">
        <v>40107.756579095942</v>
      </c>
      <c r="S960">
        <v>38994.095452933856</v>
      </c>
      <c r="T960">
        <v>37880.43432677177</v>
      </c>
      <c r="U960">
        <v>36766.773200609685</v>
      </c>
      <c r="W960">
        <v>0</v>
      </c>
      <c r="AB960">
        <v>1</v>
      </c>
      <c r="AC960">
        <v>1</v>
      </c>
      <c r="AD960">
        <v>1</v>
      </c>
      <c r="AE960">
        <v>1</v>
      </c>
      <c r="AF960">
        <v>1</v>
      </c>
      <c r="AL960">
        <v>1.1032715</v>
      </c>
      <c r="AM960" s="5">
        <v>2.990297794342041</v>
      </c>
      <c r="AN960">
        <v>570.77625570776252</v>
      </c>
      <c r="AO960">
        <f t="shared" si="14"/>
        <v>26826.48401826484</v>
      </c>
      <c r="AP960">
        <v>684.93150684931504</v>
      </c>
      <c r="AQ960">
        <v>0.14274999999999999</v>
      </c>
      <c r="AR960">
        <v>0.234935</v>
      </c>
      <c r="AS960">
        <v>0.224689</v>
      </c>
      <c r="AT960">
        <v>0.19333799999999998</v>
      </c>
      <c r="AU960">
        <v>0.17743199999999998</v>
      </c>
      <c r="AW960">
        <v>0.14274999999999999</v>
      </c>
      <c r="AX960">
        <v>0.234935</v>
      </c>
      <c r="AY960">
        <v>0.22468900000000003</v>
      </c>
      <c r="AZ960">
        <v>0.19333800000000001</v>
      </c>
      <c r="BA960">
        <v>0.17743199999999998</v>
      </c>
      <c r="BC960" s="52">
        <v>100000</v>
      </c>
      <c r="BD960" s="52">
        <v>100000</v>
      </c>
      <c r="BE960">
        <v>0</v>
      </c>
      <c r="BF960">
        <v>0</v>
      </c>
      <c r="BG960">
        <v>0</v>
      </c>
    </row>
    <row r="961" spans="1:59">
      <c r="A961">
        <v>960</v>
      </c>
      <c r="E961">
        <v>9795.2054794520554</v>
      </c>
      <c r="K961">
        <v>4381.4294998849373</v>
      </c>
      <c r="L961">
        <v>4773.0419998849375</v>
      </c>
      <c r="M961">
        <v>5164.6544998849376</v>
      </c>
      <c r="N961">
        <v>5556.2669998849378</v>
      </c>
      <c r="O961">
        <v>5947.879499884938</v>
      </c>
      <c r="Q961">
        <v>33203.522774169978</v>
      </c>
      <c r="R961">
        <v>32306.477628138487</v>
      </c>
      <c r="S961">
        <v>31409.432482106997</v>
      </c>
      <c r="T961">
        <v>30512.387336075506</v>
      </c>
      <c r="U961">
        <v>29615.342190044015</v>
      </c>
      <c r="W961">
        <v>0</v>
      </c>
      <c r="AB961">
        <v>1</v>
      </c>
      <c r="AC961">
        <v>1</v>
      </c>
      <c r="AD961">
        <v>1</v>
      </c>
      <c r="AE961">
        <v>1</v>
      </c>
      <c r="AF961">
        <v>1</v>
      </c>
      <c r="AL961">
        <v>0.72050272999999998</v>
      </c>
      <c r="AM961" s="5">
        <v>2.7575845718383789</v>
      </c>
      <c r="AN961">
        <v>570.77625570776252</v>
      </c>
      <c r="AO961">
        <f t="shared" si="14"/>
        <v>26826.48401826484</v>
      </c>
      <c r="AP961">
        <v>684.93150684931504</v>
      </c>
      <c r="AQ961">
        <v>0.13000200000000001</v>
      </c>
      <c r="AR961">
        <v>0.17926</v>
      </c>
      <c r="AS961">
        <v>0.18571499999999999</v>
      </c>
      <c r="AT961">
        <v>0.15237799999999999</v>
      </c>
      <c r="AU961">
        <v>0.14671100000000001</v>
      </c>
      <c r="AW961">
        <v>0.13000200000000001</v>
      </c>
      <c r="AX961">
        <v>0.17926000000000003</v>
      </c>
      <c r="AY961">
        <v>0.18571500000000002</v>
      </c>
      <c r="AZ961">
        <v>0.15237800000000001</v>
      </c>
      <c r="BA961">
        <v>0.14671100000000004</v>
      </c>
      <c r="BC961" s="52">
        <v>100000</v>
      </c>
      <c r="BD961" s="52">
        <v>100000</v>
      </c>
      <c r="BE961">
        <v>0</v>
      </c>
      <c r="BF961">
        <v>0</v>
      </c>
      <c r="BG961">
        <v>0</v>
      </c>
    </row>
    <row r="962" spans="1:59">
      <c r="A962">
        <v>961</v>
      </c>
      <c r="E962">
        <v>9795.2054794520554</v>
      </c>
      <c r="K962">
        <v>3294.7452328390409</v>
      </c>
      <c r="L962">
        <v>3503.0502328390412</v>
      </c>
      <c r="M962">
        <v>3711.3552328390415</v>
      </c>
      <c r="N962">
        <v>3919.6602328390418</v>
      </c>
      <c r="O962">
        <v>4127.9652328390421</v>
      </c>
      <c r="Q962">
        <v>33982.584310517748</v>
      </c>
      <c r="R962">
        <v>33064.491596668471</v>
      </c>
      <c r="S962">
        <v>32146.398882819198</v>
      </c>
      <c r="T962">
        <v>31228.306168969924</v>
      </c>
      <c r="U962">
        <v>30310.213455120651</v>
      </c>
      <c r="W962">
        <v>0</v>
      </c>
      <c r="AB962">
        <v>1</v>
      </c>
      <c r="AC962">
        <v>1</v>
      </c>
      <c r="AD962">
        <v>1</v>
      </c>
      <c r="AE962">
        <v>1</v>
      </c>
      <c r="AF962">
        <v>1</v>
      </c>
      <c r="AL962">
        <v>0.5673203</v>
      </c>
      <c r="AM962" s="5">
        <v>3.0072617530822749</v>
      </c>
      <c r="AN962">
        <v>570.77625570776252</v>
      </c>
      <c r="AO962">
        <f t="shared" si="14"/>
        <v>26826.48401826484</v>
      </c>
      <c r="AP962">
        <v>684.93150684931504</v>
      </c>
      <c r="AQ962">
        <v>0.12826899999999999</v>
      </c>
      <c r="AR962">
        <v>0.17927699999999999</v>
      </c>
      <c r="AS962">
        <v>0.18526400000000001</v>
      </c>
      <c r="AT962">
        <v>0.15212899999999999</v>
      </c>
      <c r="AU962">
        <v>0.146286</v>
      </c>
      <c r="AW962">
        <v>0.12826900000000002</v>
      </c>
      <c r="AX962">
        <v>0.17927700000000002</v>
      </c>
      <c r="AY962">
        <v>0.18526400000000004</v>
      </c>
      <c r="AZ962">
        <v>0.15212900000000001</v>
      </c>
      <c r="BA962">
        <v>0.14628600000000003</v>
      </c>
      <c r="BC962" s="52">
        <v>100000</v>
      </c>
      <c r="BD962" s="52">
        <v>100000</v>
      </c>
      <c r="BE962">
        <v>0</v>
      </c>
      <c r="BF962">
        <v>0</v>
      </c>
      <c r="BG962">
        <v>0</v>
      </c>
    </row>
    <row r="963" spans="1:59">
      <c r="A963">
        <v>962</v>
      </c>
      <c r="E963">
        <v>9795.2054794520554</v>
      </c>
      <c r="K963">
        <v>2347.3341384169667</v>
      </c>
      <c r="L963">
        <v>2444.6799717503</v>
      </c>
      <c r="M963">
        <v>2542.0258050836333</v>
      </c>
      <c r="N963">
        <v>2639.3716384169666</v>
      </c>
      <c r="O963">
        <v>2736.7174717502999</v>
      </c>
      <c r="Q963">
        <v>34628.66882211851</v>
      </c>
      <c r="R963">
        <v>33693.121124105746</v>
      </c>
      <c r="S963">
        <v>32757.573426092982</v>
      </c>
      <c r="T963">
        <v>31822.025728080218</v>
      </c>
      <c r="U963">
        <v>30886.478030067454</v>
      </c>
      <c r="W963">
        <v>0</v>
      </c>
      <c r="AB963">
        <v>1</v>
      </c>
      <c r="AC963">
        <v>1</v>
      </c>
      <c r="AD963">
        <v>1</v>
      </c>
      <c r="AE963">
        <v>1</v>
      </c>
      <c r="AF963">
        <v>1</v>
      </c>
      <c r="AL963">
        <v>0.96285929999999997</v>
      </c>
      <c r="AM963" s="5">
        <v>3.6326198577880859</v>
      </c>
      <c r="AN963">
        <v>570.77625570776252</v>
      </c>
      <c r="AO963">
        <f t="shared" ref="AO963:AO1026" si="15">235000000/8760</f>
        <v>26826.48401826484</v>
      </c>
      <c r="AP963">
        <v>684.93150684931504</v>
      </c>
      <c r="AQ963">
        <v>0.12822500000000001</v>
      </c>
      <c r="AR963">
        <v>0.17935200000000001</v>
      </c>
      <c r="AS963">
        <v>0.18546399999999999</v>
      </c>
      <c r="AT963">
        <v>0.15239800000000001</v>
      </c>
      <c r="AU963">
        <v>0.14654499999999998</v>
      </c>
      <c r="AW963">
        <v>0.12822500000000003</v>
      </c>
      <c r="AX963">
        <v>0.17935200000000001</v>
      </c>
      <c r="AY963">
        <v>0.18546400000000002</v>
      </c>
      <c r="AZ963">
        <v>0.15239800000000003</v>
      </c>
      <c r="BA963">
        <v>0.14654499999999998</v>
      </c>
      <c r="BC963" s="52">
        <v>100000</v>
      </c>
      <c r="BD963" s="52">
        <v>100000</v>
      </c>
      <c r="BE963">
        <v>0</v>
      </c>
      <c r="BF963">
        <v>0</v>
      </c>
      <c r="BG963">
        <v>0</v>
      </c>
    </row>
    <row r="964" spans="1:59">
      <c r="A964">
        <v>963</v>
      </c>
      <c r="E964">
        <v>9795.2054794520554</v>
      </c>
      <c r="K964">
        <v>1774.5342022488439</v>
      </c>
      <c r="L964">
        <v>1821.8867022488439</v>
      </c>
      <c r="M964">
        <v>1869.2392022488439</v>
      </c>
      <c r="N964">
        <v>1916.5917022488438</v>
      </c>
      <c r="O964">
        <v>1963.9442022488438</v>
      </c>
      <c r="Q964">
        <v>35325.597087629721</v>
      </c>
      <c r="R964">
        <v>34371.220781588047</v>
      </c>
      <c r="S964">
        <v>33416.844475546372</v>
      </c>
      <c r="T964">
        <v>32462.468169504693</v>
      </c>
      <c r="U964">
        <v>31508.091863463014</v>
      </c>
      <c r="W964">
        <v>0</v>
      </c>
      <c r="AB964">
        <v>1</v>
      </c>
      <c r="AC964">
        <v>1</v>
      </c>
      <c r="AD964">
        <v>1</v>
      </c>
      <c r="AE964">
        <v>1</v>
      </c>
      <c r="AF964">
        <v>1</v>
      </c>
      <c r="AL964">
        <v>1.0941516</v>
      </c>
      <c r="AM964" s="5">
        <v>5.1840729713439941</v>
      </c>
      <c r="AN964">
        <v>570.77625570776252</v>
      </c>
      <c r="AO964">
        <f t="shared" si="15"/>
        <v>26826.48401826484</v>
      </c>
      <c r="AP964">
        <v>684.93150684931504</v>
      </c>
      <c r="AQ964">
        <v>0.12825600000000001</v>
      </c>
      <c r="AR964">
        <v>0.17945800000000001</v>
      </c>
      <c r="AS964">
        <v>0.18568600000000002</v>
      </c>
      <c r="AT964">
        <v>0.15272999999999998</v>
      </c>
      <c r="AU964">
        <v>0.146952</v>
      </c>
      <c r="AW964">
        <v>0.12825600000000004</v>
      </c>
      <c r="AX964">
        <v>0.17945800000000001</v>
      </c>
      <c r="AY964">
        <v>0.18568600000000002</v>
      </c>
      <c r="AZ964">
        <v>0.15272999999999998</v>
      </c>
      <c r="BA964">
        <v>0.14695200000000003</v>
      </c>
      <c r="BC964" s="52">
        <v>100000</v>
      </c>
      <c r="BD964" s="52">
        <v>100000</v>
      </c>
      <c r="BE964">
        <v>0</v>
      </c>
      <c r="BF964">
        <v>0</v>
      </c>
      <c r="BG964">
        <v>0</v>
      </c>
    </row>
    <row r="965" spans="1:59">
      <c r="A965">
        <v>964</v>
      </c>
      <c r="E965">
        <v>9795.2054794520554</v>
      </c>
      <c r="K965">
        <v>1662.2654147598919</v>
      </c>
      <c r="L965">
        <v>1703.5129147598918</v>
      </c>
      <c r="M965">
        <v>1744.7604147598918</v>
      </c>
      <c r="N965">
        <v>1786.0079147598917</v>
      </c>
      <c r="O965">
        <v>1827.2554147598917</v>
      </c>
      <c r="Q965">
        <v>37494.563440069047</v>
      </c>
      <c r="R965">
        <v>36481.589113079637</v>
      </c>
      <c r="S965">
        <v>35468.614786090227</v>
      </c>
      <c r="T965">
        <v>34455.640459100818</v>
      </c>
      <c r="U965">
        <v>33442.666132111408</v>
      </c>
      <c r="W965">
        <v>0</v>
      </c>
      <c r="AB965">
        <v>1</v>
      </c>
      <c r="AC965">
        <v>1</v>
      </c>
      <c r="AD965">
        <v>1</v>
      </c>
      <c r="AE965">
        <v>1</v>
      </c>
      <c r="AF965">
        <v>1</v>
      </c>
      <c r="AL965">
        <v>0.82737046000000003</v>
      </c>
      <c r="AM965" s="5">
        <v>6.7433738708496094</v>
      </c>
      <c r="AN965">
        <v>570.77625570776252</v>
      </c>
      <c r="AO965">
        <f t="shared" si="15"/>
        <v>26826.48401826484</v>
      </c>
      <c r="AP965">
        <v>684.93150684931504</v>
      </c>
      <c r="AQ965">
        <v>0.11035399999999999</v>
      </c>
      <c r="AR965">
        <v>0.111565</v>
      </c>
      <c r="AS965">
        <v>9.8513799999999999E-2</v>
      </c>
      <c r="AT965">
        <v>0.13815100000000002</v>
      </c>
      <c r="AU965">
        <v>0.122727</v>
      </c>
      <c r="AW965">
        <v>0.11035399999999999</v>
      </c>
      <c r="AX965">
        <v>0.11156500000000001</v>
      </c>
      <c r="AY965">
        <v>9.8513799999999999E-2</v>
      </c>
      <c r="AZ965">
        <v>0.13815100000000002</v>
      </c>
      <c r="BA965">
        <v>0.12272700000000002</v>
      </c>
      <c r="BC965" s="52">
        <v>100000</v>
      </c>
      <c r="BD965" s="52">
        <v>100000</v>
      </c>
      <c r="BE965">
        <v>0</v>
      </c>
      <c r="BF965">
        <v>0</v>
      </c>
      <c r="BG965">
        <v>0</v>
      </c>
    </row>
    <row r="966" spans="1:59">
      <c r="A966">
        <v>965</v>
      </c>
      <c r="E966">
        <v>9795.2054794520554</v>
      </c>
      <c r="K966">
        <v>1876.4925908867694</v>
      </c>
      <c r="L966">
        <v>1917.4650908867693</v>
      </c>
      <c r="M966">
        <v>1958.4375908867692</v>
      </c>
      <c r="N966">
        <v>1999.410090886769</v>
      </c>
      <c r="O966">
        <v>2040.3825908867689</v>
      </c>
      <c r="Q966">
        <v>42735.673313660751</v>
      </c>
      <c r="R966">
        <v>41581.102199690991</v>
      </c>
      <c r="S966">
        <v>40426.531085721232</v>
      </c>
      <c r="T966">
        <v>39271.959971751472</v>
      </c>
      <c r="U966">
        <v>38117.388857781712</v>
      </c>
      <c r="W966">
        <v>0</v>
      </c>
      <c r="AB966">
        <v>1</v>
      </c>
      <c r="AC966">
        <v>1</v>
      </c>
      <c r="AD966">
        <v>1</v>
      </c>
      <c r="AE966">
        <v>1</v>
      </c>
      <c r="AF966">
        <v>1</v>
      </c>
      <c r="AL966">
        <v>0.77750779999999997</v>
      </c>
      <c r="AM966" s="5">
        <v>7.2233691215515137</v>
      </c>
      <c r="AN966">
        <v>570.77625570776252</v>
      </c>
      <c r="AO966">
        <f t="shared" si="15"/>
        <v>26826.48401826484</v>
      </c>
      <c r="AP966">
        <v>684.93150684931504</v>
      </c>
      <c r="AQ966">
        <v>0.109762</v>
      </c>
      <c r="AR966">
        <v>0.11067100000000001</v>
      </c>
      <c r="AS966">
        <v>9.7070699999999996E-2</v>
      </c>
      <c r="AT966">
        <v>0.13437100000000002</v>
      </c>
      <c r="AU966">
        <v>0.122005</v>
      </c>
      <c r="AW966">
        <v>0.10976200000000001</v>
      </c>
      <c r="AX966">
        <v>0.11067100000000001</v>
      </c>
      <c r="AY966">
        <v>9.7070699999999996E-2</v>
      </c>
      <c r="AZ966">
        <v>0.13437100000000002</v>
      </c>
      <c r="BA966">
        <v>0.12200500000000002</v>
      </c>
      <c r="BC966" s="52">
        <v>100000</v>
      </c>
      <c r="BD966" s="52">
        <v>100000</v>
      </c>
      <c r="BE966">
        <v>0</v>
      </c>
      <c r="BF966">
        <v>0</v>
      </c>
      <c r="BG966">
        <v>0</v>
      </c>
    </row>
    <row r="967" spans="1:59">
      <c r="A967">
        <v>966</v>
      </c>
      <c r="E967">
        <v>9795.2054794520554</v>
      </c>
      <c r="K967">
        <v>2739.1292947559627</v>
      </c>
      <c r="L967">
        <v>2780.9267947559629</v>
      </c>
      <c r="M967">
        <v>2822.724294755963</v>
      </c>
      <c r="N967">
        <v>2864.5217947559631</v>
      </c>
      <c r="O967">
        <v>2906.3192947559633</v>
      </c>
      <c r="Q967">
        <v>58698.337414753041</v>
      </c>
      <c r="R967">
        <v>57112.509946602171</v>
      </c>
      <c r="S967">
        <v>55526.682478451301</v>
      </c>
      <c r="T967">
        <v>53940.855010300431</v>
      </c>
      <c r="U967">
        <v>52355.027542149561</v>
      </c>
      <c r="W967">
        <v>0</v>
      </c>
      <c r="AB967">
        <v>1</v>
      </c>
      <c r="AC967">
        <v>1</v>
      </c>
      <c r="AD967">
        <v>1</v>
      </c>
      <c r="AE967">
        <v>1</v>
      </c>
      <c r="AF967">
        <v>1</v>
      </c>
      <c r="AL967">
        <v>2.2254079999999998</v>
      </c>
      <c r="AM967" s="5">
        <v>8.1317100524902344</v>
      </c>
      <c r="AN967">
        <v>570.77625570776252</v>
      </c>
      <c r="AO967">
        <f t="shared" si="15"/>
        <v>26826.48401826484</v>
      </c>
      <c r="AP967">
        <v>684.93150684931504</v>
      </c>
      <c r="AQ967">
        <v>0.10904900000000001</v>
      </c>
      <c r="AR967">
        <v>0.107491</v>
      </c>
      <c r="AS967">
        <v>9.6320199999999995E-2</v>
      </c>
      <c r="AT967">
        <v>0.12978399999999998</v>
      </c>
      <c r="AU967">
        <v>0.11974299999999999</v>
      </c>
      <c r="AW967">
        <v>0.10904899999999999</v>
      </c>
      <c r="AX967">
        <v>0.10749099999999999</v>
      </c>
      <c r="AY967">
        <v>9.6320200000000009E-2</v>
      </c>
      <c r="AZ967">
        <v>0.12978400000000001</v>
      </c>
      <c r="BA967">
        <v>0.11974299999999997</v>
      </c>
      <c r="BC967" s="52">
        <v>100000</v>
      </c>
      <c r="BD967" s="52">
        <v>100000</v>
      </c>
      <c r="BE967">
        <v>0</v>
      </c>
      <c r="BF967">
        <v>0</v>
      </c>
      <c r="BG967">
        <v>0</v>
      </c>
    </row>
    <row r="968" spans="1:59">
      <c r="A968">
        <v>967</v>
      </c>
      <c r="E968">
        <v>9795.2054794520554</v>
      </c>
      <c r="K968">
        <v>4298.2907210055928</v>
      </c>
      <c r="L968">
        <v>4339.8132210055928</v>
      </c>
      <c r="M968">
        <v>4381.3357210055929</v>
      </c>
      <c r="N968">
        <v>4422.8582210055929</v>
      </c>
      <c r="O968">
        <v>4464.3807210055929</v>
      </c>
      <c r="Q968">
        <v>69974.897974103398</v>
      </c>
      <c r="R968">
        <v>68084.416560773345</v>
      </c>
      <c r="S968">
        <v>66193.935147443291</v>
      </c>
      <c r="T968">
        <v>64303.453734113238</v>
      </c>
      <c r="U968">
        <v>62412.972320783185</v>
      </c>
      <c r="W968">
        <v>0</v>
      </c>
      <c r="AB968">
        <v>1</v>
      </c>
      <c r="AC968">
        <v>1</v>
      </c>
      <c r="AD968">
        <v>1</v>
      </c>
      <c r="AE968">
        <v>1</v>
      </c>
      <c r="AF968">
        <v>1</v>
      </c>
      <c r="AL968">
        <v>2.3594396</v>
      </c>
      <c r="AM968" s="5">
        <v>9.2160634994506836</v>
      </c>
      <c r="AN968">
        <v>570.77625570776252</v>
      </c>
      <c r="AO968">
        <f t="shared" si="15"/>
        <v>26826.48401826484</v>
      </c>
      <c r="AP968">
        <v>684.93150684931504</v>
      </c>
      <c r="AQ968">
        <v>0.11347599999999999</v>
      </c>
      <c r="AR968">
        <v>0.11111799999999999</v>
      </c>
      <c r="AS968">
        <v>9.8015699999999997E-2</v>
      </c>
      <c r="AT968">
        <v>0.13397399999999998</v>
      </c>
      <c r="AU968">
        <v>0.118324</v>
      </c>
      <c r="AW968">
        <v>0.11347600000000001</v>
      </c>
      <c r="AX968">
        <v>0.11111799999999998</v>
      </c>
      <c r="AY968">
        <v>9.8015699999999997E-2</v>
      </c>
      <c r="AZ968">
        <v>0.13397399999999998</v>
      </c>
      <c r="BA968">
        <v>0.118324</v>
      </c>
      <c r="BC968" s="52">
        <v>100000</v>
      </c>
      <c r="BD968" s="52">
        <v>100000</v>
      </c>
      <c r="BE968">
        <v>0</v>
      </c>
      <c r="BF968">
        <v>0</v>
      </c>
      <c r="BG968">
        <v>0</v>
      </c>
    </row>
    <row r="969" spans="1:59">
      <c r="A969">
        <v>968</v>
      </c>
      <c r="E969">
        <v>9795.2054794520554</v>
      </c>
      <c r="K969">
        <v>5621.4585735539549</v>
      </c>
      <c r="L969">
        <v>5662.8435735539551</v>
      </c>
      <c r="M969">
        <v>5704.2285735539554</v>
      </c>
      <c r="N969">
        <v>5745.6135735539556</v>
      </c>
      <c r="O969">
        <v>5786.9985735539558</v>
      </c>
      <c r="Q969">
        <v>64870.47711048794</v>
      </c>
      <c r="R969">
        <v>63117.899619160467</v>
      </c>
      <c r="S969">
        <v>61365.322127832995</v>
      </c>
      <c r="T969">
        <v>59612.744636505522</v>
      </c>
      <c r="U969">
        <v>57860.167145178049</v>
      </c>
      <c r="W969">
        <v>3.2659999999999995E-2</v>
      </c>
      <c r="AB969">
        <v>1</v>
      </c>
      <c r="AC969">
        <v>1</v>
      </c>
      <c r="AD969">
        <v>1</v>
      </c>
      <c r="AE969">
        <v>1</v>
      </c>
      <c r="AF969">
        <v>1</v>
      </c>
      <c r="AL969">
        <v>1.9871205000000001</v>
      </c>
      <c r="AM969" s="5">
        <v>9.5221471786499023</v>
      </c>
      <c r="AN969">
        <v>570.77625570776252</v>
      </c>
      <c r="AO969">
        <f t="shared" si="15"/>
        <v>26826.48401826484</v>
      </c>
      <c r="AP969">
        <v>684.93150684931504</v>
      </c>
      <c r="AQ969">
        <v>0.11583400000000001</v>
      </c>
      <c r="AR969">
        <v>0.11726900000000001</v>
      </c>
      <c r="AS969">
        <v>0.100994</v>
      </c>
      <c r="AT969">
        <v>0.13750599999999999</v>
      </c>
      <c r="AU969">
        <v>0.122061</v>
      </c>
      <c r="AW969">
        <v>0.11583400000000001</v>
      </c>
      <c r="AX969">
        <v>0.117269</v>
      </c>
      <c r="AY969">
        <v>0.10099400000000001</v>
      </c>
      <c r="AZ969">
        <v>0.13750600000000002</v>
      </c>
      <c r="BA969">
        <v>0.12206100000000002</v>
      </c>
      <c r="BC969" s="52">
        <v>100000</v>
      </c>
      <c r="BD969" s="52">
        <v>100000</v>
      </c>
      <c r="BE969">
        <v>0</v>
      </c>
      <c r="BF969">
        <v>0</v>
      </c>
      <c r="BG969">
        <v>0</v>
      </c>
    </row>
    <row r="970" spans="1:59">
      <c r="A970">
        <v>969</v>
      </c>
      <c r="E970">
        <v>9795.2054794520554</v>
      </c>
      <c r="K970">
        <v>4759.9674695570993</v>
      </c>
      <c r="L970">
        <v>4807.6499695570992</v>
      </c>
      <c r="M970">
        <v>4855.3324695570991</v>
      </c>
      <c r="N970">
        <v>4903.014969557099</v>
      </c>
      <c r="O970">
        <v>4950.6974695570989</v>
      </c>
      <c r="Q970">
        <v>63507.790231540828</v>
      </c>
      <c r="R970">
        <v>61792.027861149953</v>
      </c>
      <c r="S970">
        <v>60076.265490759077</v>
      </c>
      <c r="T970">
        <v>58360.503120368201</v>
      </c>
      <c r="U970">
        <v>56644.740749977325</v>
      </c>
      <c r="W970">
        <v>7.7310000000000004E-2</v>
      </c>
      <c r="AB970">
        <v>1</v>
      </c>
      <c r="AC970">
        <v>1</v>
      </c>
      <c r="AD970">
        <v>1</v>
      </c>
      <c r="AE970">
        <v>1</v>
      </c>
      <c r="AF970">
        <v>1</v>
      </c>
      <c r="AL970">
        <v>1.0232958000000001</v>
      </c>
      <c r="AM970" s="5">
        <v>10.249350547790529</v>
      </c>
      <c r="AN970">
        <v>570.77625570776252</v>
      </c>
      <c r="AO970">
        <f t="shared" si="15"/>
        <v>26826.48401826484</v>
      </c>
      <c r="AP970">
        <v>684.93150684931504</v>
      </c>
      <c r="AQ970">
        <v>0.115941</v>
      </c>
      <c r="AR970">
        <v>0.107567</v>
      </c>
      <c r="AS970">
        <v>9.5064099999999999E-2</v>
      </c>
      <c r="AT970">
        <v>0.125893</v>
      </c>
      <c r="AU970">
        <v>0.111038</v>
      </c>
      <c r="AW970">
        <v>0.115941</v>
      </c>
      <c r="AX970">
        <v>0.10756700000000001</v>
      </c>
      <c r="AY970">
        <v>9.5064099999999999E-2</v>
      </c>
      <c r="AZ970">
        <v>0.12589300000000003</v>
      </c>
      <c r="BA970">
        <v>0.11103800000000001</v>
      </c>
      <c r="BC970" s="52">
        <v>100000</v>
      </c>
      <c r="BD970" s="52">
        <v>100000</v>
      </c>
      <c r="BE970">
        <v>0</v>
      </c>
      <c r="BF970">
        <v>0</v>
      </c>
      <c r="BG970">
        <v>0</v>
      </c>
    </row>
    <row r="971" spans="1:59">
      <c r="A971">
        <v>970</v>
      </c>
      <c r="E971">
        <v>9795.2054794520554</v>
      </c>
      <c r="K971">
        <v>4221.5355295590634</v>
      </c>
      <c r="L971">
        <v>4297.515529559063</v>
      </c>
      <c r="M971">
        <v>4373.4955295590626</v>
      </c>
      <c r="N971">
        <v>4449.4755295590621</v>
      </c>
      <c r="O971">
        <v>4525.4555295590617</v>
      </c>
      <c r="Q971">
        <v>61830.461203930878</v>
      </c>
      <c r="R971">
        <v>60160.01450298338</v>
      </c>
      <c r="S971">
        <v>58489.567802035876</v>
      </c>
      <c r="T971">
        <v>56819.121101088371</v>
      </c>
      <c r="U971">
        <v>55148.674400140866</v>
      </c>
      <c r="W971">
        <v>5.0970000000000001E-2</v>
      </c>
      <c r="AB971">
        <v>1</v>
      </c>
      <c r="AC971">
        <v>1</v>
      </c>
      <c r="AD971">
        <v>1</v>
      </c>
      <c r="AE971">
        <v>1</v>
      </c>
      <c r="AF971">
        <v>1</v>
      </c>
      <c r="AL971">
        <v>0.80123549999999999</v>
      </c>
      <c r="AM971" s="5">
        <v>10.17482948303223</v>
      </c>
      <c r="AN971">
        <v>570.77625570776252</v>
      </c>
      <c r="AO971">
        <f t="shared" si="15"/>
        <v>26826.48401826484</v>
      </c>
      <c r="AP971">
        <v>684.93150684931504</v>
      </c>
      <c r="AQ971">
        <v>0.110217</v>
      </c>
      <c r="AR971">
        <v>9.6119399999999994E-2</v>
      </c>
      <c r="AS971">
        <v>8.5584900000000005E-2</v>
      </c>
      <c r="AT971">
        <v>0.10570499999999999</v>
      </c>
      <c r="AU971">
        <v>9.1695800000000008E-2</v>
      </c>
      <c r="AW971">
        <v>0.110217</v>
      </c>
      <c r="AX971">
        <v>9.6119400000000008E-2</v>
      </c>
      <c r="AY971">
        <v>8.5584900000000005E-2</v>
      </c>
      <c r="AZ971">
        <v>0.10570499999999998</v>
      </c>
      <c r="BA971">
        <v>9.1695800000000008E-2</v>
      </c>
      <c r="BC971" s="52">
        <v>100000</v>
      </c>
      <c r="BD971" s="52">
        <v>100000</v>
      </c>
      <c r="BE971">
        <v>0</v>
      </c>
      <c r="BF971">
        <v>0</v>
      </c>
      <c r="BG971">
        <v>0</v>
      </c>
    </row>
    <row r="972" spans="1:59">
      <c r="A972">
        <v>971</v>
      </c>
      <c r="E972">
        <v>9795.2054794520554</v>
      </c>
      <c r="K972">
        <v>4297.1451211332569</v>
      </c>
      <c r="L972">
        <v>4404.3901211332568</v>
      </c>
      <c r="M972">
        <v>4511.6351211332567</v>
      </c>
      <c r="N972">
        <v>4618.8801211332566</v>
      </c>
      <c r="O972">
        <v>4726.1251211332565</v>
      </c>
      <c r="Q972">
        <v>60177.596090756153</v>
      </c>
      <c r="R972">
        <v>58551.80412785073</v>
      </c>
      <c r="S972">
        <v>56926.012164945307</v>
      </c>
      <c r="T972">
        <v>55300.220202039884</v>
      </c>
      <c r="U972">
        <v>53674.42823913446</v>
      </c>
      <c r="W972">
        <v>4.9270000000000001E-2</v>
      </c>
      <c r="AB972">
        <v>1</v>
      </c>
      <c r="AC972">
        <v>1</v>
      </c>
      <c r="AD972">
        <v>1</v>
      </c>
      <c r="AE972">
        <v>1</v>
      </c>
      <c r="AF972">
        <v>1</v>
      </c>
      <c r="AL972">
        <v>1.5665207999999999</v>
      </c>
      <c r="AM972" s="5">
        <v>10.15175247192383</v>
      </c>
      <c r="AN972">
        <v>570.77625570776252</v>
      </c>
      <c r="AO972">
        <f t="shared" si="15"/>
        <v>26826.48401826484</v>
      </c>
      <c r="AP972">
        <v>684.93150684931504</v>
      </c>
      <c r="AQ972">
        <v>0.10892700000000001</v>
      </c>
      <c r="AR972">
        <v>9.5859600000000003E-2</v>
      </c>
      <c r="AS972">
        <v>8.6049500000000001E-2</v>
      </c>
      <c r="AT972">
        <v>0.106276</v>
      </c>
      <c r="AU972">
        <v>9.17515E-2</v>
      </c>
      <c r="AW972">
        <v>0.10892700000000001</v>
      </c>
      <c r="AX972">
        <v>9.5859600000000003E-2</v>
      </c>
      <c r="AY972">
        <v>8.6049499999999987E-2</v>
      </c>
      <c r="AZ972">
        <v>0.106276</v>
      </c>
      <c r="BA972">
        <v>9.17515E-2</v>
      </c>
      <c r="BC972" s="52">
        <v>100000</v>
      </c>
      <c r="BD972" s="52">
        <v>100000</v>
      </c>
      <c r="BE972">
        <v>0</v>
      </c>
      <c r="BF972">
        <v>0</v>
      </c>
      <c r="BG972">
        <v>0</v>
      </c>
    </row>
    <row r="973" spans="1:59">
      <c r="A973">
        <v>972</v>
      </c>
      <c r="E973">
        <v>9795.2054794520554</v>
      </c>
      <c r="K973">
        <v>4968.4666463222957</v>
      </c>
      <c r="L973">
        <v>5134.0091463222961</v>
      </c>
      <c r="M973">
        <v>5299.5516463222957</v>
      </c>
      <c r="N973">
        <v>5465.0941463222953</v>
      </c>
      <c r="O973">
        <v>5630.6366463222948</v>
      </c>
      <c r="Q973">
        <v>57650.807535903652</v>
      </c>
      <c r="R973">
        <v>56093.280722066804</v>
      </c>
      <c r="S973">
        <v>54535.753908229955</v>
      </c>
      <c r="T973">
        <v>52978.227094393107</v>
      </c>
      <c r="U973">
        <v>51420.700280556259</v>
      </c>
      <c r="W973">
        <v>0.1032</v>
      </c>
      <c r="AB973">
        <v>1</v>
      </c>
      <c r="AC973">
        <v>1</v>
      </c>
      <c r="AD973">
        <v>1</v>
      </c>
      <c r="AE973">
        <v>1</v>
      </c>
      <c r="AF973">
        <v>1</v>
      </c>
      <c r="AL973">
        <v>1.9121234</v>
      </c>
      <c r="AM973" s="5">
        <v>10.864676475524901</v>
      </c>
      <c r="AN973">
        <v>570.77625570776252</v>
      </c>
      <c r="AO973">
        <f t="shared" si="15"/>
        <v>26826.48401826484</v>
      </c>
      <c r="AP973">
        <v>684.93150684931504</v>
      </c>
      <c r="AQ973">
        <v>0.10854999999999999</v>
      </c>
      <c r="AR973">
        <v>9.5943000000000001E-2</v>
      </c>
      <c r="AS973">
        <v>8.558360000000001E-2</v>
      </c>
      <c r="AT973">
        <v>0.10571299999999999</v>
      </c>
      <c r="AU973">
        <v>9.1405699999999993E-2</v>
      </c>
      <c r="AW973">
        <v>0.10854999999999999</v>
      </c>
      <c r="AX973">
        <v>9.5942999999999987E-2</v>
      </c>
      <c r="AY973">
        <v>8.5583600000000024E-2</v>
      </c>
      <c r="AZ973">
        <v>0.10571299999999999</v>
      </c>
      <c r="BA973">
        <v>9.1405699999999993E-2</v>
      </c>
      <c r="BC973" s="52">
        <v>100000</v>
      </c>
      <c r="BD973" s="52">
        <v>100000</v>
      </c>
      <c r="BE973">
        <v>0</v>
      </c>
      <c r="BF973">
        <v>0</v>
      </c>
      <c r="BG973">
        <v>0</v>
      </c>
    </row>
    <row r="974" spans="1:59">
      <c r="A974">
        <v>973</v>
      </c>
      <c r="E974">
        <v>9795.2054794520554</v>
      </c>
      <c r="K974">
        <v>4793.1898658548507</v>
      </c>
      <c r="L974">
        <v>5004.244865854851</v>
      </c>
      <c r="M974">
        <v>5215.2998658548513</v>
      </c>
      <c r="N974">
        <v>5426.3548658548516</v>
      </c>
      <c r="O974">
        <v>5637.4098658548519</v>
      </c>
      <c r="Q974">
        <v>56773.052244145823</v>
      </c>
      <c r="R974">
        <v>55239.239363461151</v>
      </c>
      <c r="S974">
        <v>53705.426482776478</v>
      </c>
      <c r="T974">
        <v>52171.613602091806</v>
      </c>
      <c r="U974">
        <v>50637.800721407133</v>
      </c>
      <c r="W974">
        <v>5.9929999999999997E-2</v>
      </c>
      <c r="AB974">
        <v>1</v>
      </c>
      <c r="AC974">
        <v>1</v>
      </c>
      <c r="AD974">
        <v>1</v>
      </c>
      <c r="AE974">
        <v>1</v>
      </c>
      <c r="AF974">
        <v>1</v>
      </c>
      <c r="AL974">
        <v>2.8770937999999999</v>
      </c>
      <c r="AM974" s="5">
        <v>11.855276107788089</v>
      </c>
      <c r="AN974">
        <v>570.77625570776252</v>
      </c>
      <c r="AO974">
        <f t="shared" si="15"/>
        <v>26826.48401826484</v>
      </c>
      <c r="AP974">
        <v>684.93150684931504</v>
      </c>
      <c r="AQ974">
        <v>0.108407</v>
      </c>
      <c r="AR974">
        <v>9.5593999999999998E-2</v>
      </c>
      <c r="AS974">
        <v>8.5033499999999998E-2</v>
      </c>
      <c r="AT974">
        <v>0.105866</v>
      </c>
      <c r="AU974">
        <v>9.2337599999999992E-2</v>
      </c>
      <c r="AW974">
        <v>0.10840700000000002</v>
      </c>
      <c r="AX974">
        <v>9.5593999999999998E-2</v>
      </c>
      <c r="AY974">
        <v>8.5033499999999998E-2</v>
      </c>
      <c r="AZ974">
        <v>0.105866</v>
      </c>
      <c r="BA974">
        <v>9.2337600000000006E-2</v>
      </c>
      <c r="BC974" s="52">
        <v>100000</v>
      </c>
      <c r="BD974" s="52">
        <v>100000</v>
      </c>
      <c r="BE974">
        <v>0</v>
      </c>
      <c r="BF974">
        <v>0</v>
      </c>
      <c r="BG974">
        <v>0</v>
      </c>
    </row>
    <row r="975" spans="1:59">
      <c r="A975">
        <v>974</v>
      </c>
      <c r="E975">
        <v>9795.2054794520554</v>
      </c>
      <c r="K975">
        <v>4782.8794670038242</v>
      </c>
      <c r="L975">
        <v>5040.7094670038241</v>
      </c>
      <c r="M975">
        <v>5298.539467003824</v>
      </c>
      <c r="N975">
        <v>5556.369467003824</v>
      </c>
      <c r="O975">
        <v>5814.1994670038239</v>
      </c>
      <c r="Q975">
        <v>55843.495235957533</v>
      </c>
      <c r="R975">
        <v>54334.795792821889</v>
      </c>
      <c r="S975">
        <v>52826.096349686246</v>
      </c>
      <c r="T975">
        <v>51317.396906550603</v>
      </c>
      <c r="U975">
        <v>49808.697463414959</v>
      </c>
      <c r="W975">
        <v>5.9900000000000002E-2</v>
      </c>
      <c r="AB975">
        <v>1</v>
      </c>
      <c r="AC975">
        <v>1</v>
      </c>
      <c r="AD975">
        <v>1</v>
      </c>
      <c r="AE975">
        <v>1</v>
      </c>
      <c r="AF975">
        <v>1</v>
      </c>
      <c r="AL975">
        <v>2.9529299999999998</v>
      </c>
      <c r="AM975" s="5">
        <v>12.089426040649411</v>
      </c>
      <c r="AN975">
        <v>570.77625570776252</v>
      </c>
      <c r="AO975">
        <f t="shared" si="15"/>
        <v>26826.48401826484</v>
      </c>
      <c r="AP975">
        <v>684.93150684931504</v>
      </c>
      <c r="AQ975">
        <v>0.108012</v>
      </c>
      <c r="AR975">
        <v>9.51539E-2</v>
      </c>
      <c r="AS975">
        <v>8.4605900000000012E-2</v>
      </c>
      <c r="AT975">
        <v>0.105423</v>
      </c>
      <c r="AU975">
        <v>9.2112100000000002E-2</v>
      </c>
      <c r="AW975">
        <v>0.10801199999999998</v>
      </c>
      <c r="AX975">
        <v>9.51539E-2</v>
      </c>
      <c r="AY975">
        <v>8.4605899999999998E-2</v>
      </c>
      <c r="AZ975">
        <v>0.105423</v>
      </c>
      <c r="BA975">
        <v>9.2112100000000016E-2</v>
      </c>
      <c r="BC975" s="52">
        <v>100000</v>
      </c>
      <c r="BD975" s="52">
        <v>100000</v>
      </c>
      <c r="BE975">
        <v>0</v>
      </c>
      <c r="BF975">
        <v>0</v>
      </c>
      <c r="BG975">
        <v>0</v>
      </c>
    </row>
    <row r="976" spans="1:59">
      <c r="A976">
        <v>975</v>
      </c>
      <c r="E976">
        <v>9795.2054794520554</v>
      </c>
      <c r="K976">
        <v>4763.4042691741079</v>
      </c>
      <c r="L976">
        <v>5078.7067691741076</v>
      </c>
      <c r="M976">
        <v>5394.0092691741074</v>
      </c>
      <c r="N976">
        <v>5709.3117691741072</v>
      </c>
      <c r="O976">
        <v>6024.614269174107</v>
      </c>
      <c r="Q976">
        <v>56718.376640155329</v>
      </c>
      <c r="R976">
        <v>55186.040905461763</v>
      </c>
      <c r="S976">
        <v>53653.705170768197</v>
      </c>
      <c r="T976">
        <v>52121.36943607463</v>
      </c>
      <c r="U976">
        <v>50589.033701381064</v>
      </c>
      <c r="W976">
        <v>7.9829999999999998E-2</v>
      </c>
      <c r="AB976">
        <v>1</v>
      </c>
      <c r="AC976">
        <v>1</v>
      </c>
      <c r="AD976">
        <v>1</v>
      </c>
      <c r="AE976">
        <v>1</v>
      </c>
      <c r="AF976">
        <v>1</v>
      </c>
      <c r="AL976">
        <v>2.778473</v>
      </c>
      <c r="AM976" s="5">
        <v>12.74664783477783</v>
      </c>
      <c r="AN976">
        <v>570.77625570776252</v>
      </c>
      <c r="AO976">
        <f t="shared" si="15"/>
        <v>26826.48401826484</v>
      </c>
      <c r="AP976">
        <v>684.93150684931504</v>
      </c>
      <c r="AQ976">
        <v>0.109279</v>
      </c>
      <c r="AR976">
        <v>0.100898</v>
      </c>
      <c r="AS976">
        <v>8.5242099999999987E-2</v>
      </c>
      <c r="AT976">
        <v>0.107762</v>
      </c>
      <c r="AU976">
        <v>9.2946899999999999E-2</v>
      </c>
      <c r="AW976">
        <v>0.109279</v>
      </c>
      <c r="AX976">
        <v>0.100898</v>
      </c>
      <c r="AY976">
        <v>8.5242099999999973E-2</v>
      </c>
      <c r="AZ976">
        <v>0.10776200000000001</v>
      </c>
      <c r="BA976">
        <v>9.2946899999999985E-2</v>
      </c>
      <c r="BC976" s="52">
        <v>100000</v>
      </c>
      <c r="BD976" s="52">
        <v>100000</v>
      </c>
      <c r="BE976">
        <v>0</v>
      </c>
      <c r="BF976">
        <v>0</v>
      </c>
      <c r="BG976">
        <v>0</v>
      </c>
    </row>
    <row r="977" spans="1:59">
      <c r="A977">
        <v>976</v>
      </c>
      <c r="E977">
        <v>9795.2054794520554</v>
      </c>
      <c r="K977">
        <v>4479.295500834719</v>
      </c>
      <c r="L977">
        <v>4912.568000834719</v>
      </c>
      <c r="M977">
        <v>5345.840500834719</v>
      </c>
      <c r="N977">
        <v>5779.1130008347191</v>
      </c>
      <c r="O977">
        <v>6212.3855008347191</v>
      </c>
      <c r="Q977">
        <v>57259.89975637514</v>
      </c>
      <c r="R977">
        <v>55712.933926843209</v>
      </c>
      <c r="S977">
        <v>54165.968097311277</v>
      </c>
      <c r="T977">
        <v>52619.002267779346</v>
      </c>
      <c r="U977">
        <v>51072.036438247414</v>
      </c>
      <c r="W977">
        <v>6.9110000000000005E-2</v>
      </c>
      <c r="AB977">
        <v>1</v>
      </c>
      <c r="AC977">
        <v>1</v>
      </c>
      <c r="AD977">
        <v>1</v>
      </c>
      <c r="AE977">
        <v>1</v>
      </c>
      <c r="AF977">
        <v>1</v>
      </c>
      <c r="AL977">
        <v>3.3867566999999998</v>
      </c>
      <c r="AM977" s="5">
        <v>13.28763961791992</v>
      </c>
      <c r="AN977">
        <v>570.77625570776252</v>
      </c>
      <c r="AO977">
        <f t="shared" si="15"/>
        <v>26826.48401826484</v>
      </c>
      <c r="AP977">
        <v>684.93150684931504</v>
      </c>
      <c r="AQ977">
        <v>0.11337699999999999</v>
      </c>
      <c r="AR977">
        <v>0.109095</v>
      </c>
      <c r="AS977">
        <v>9.0623000000000009E-2</v>
      </c>
      <c r="AT977">
        <v>0.10744100000000001</v>
      </c>
      <c r="AU977">
        <v>9.2786800000000003E-2</v>
      </c>
      <c r="AW977">
        <v>0.11337699999999999</v>
      </c>
      <c r="AX977">
        <v>0.10909499999999998</v>
      </c>
      <c r="AY977">
        <v>9.0622999999999995E-2</v>
      </c>
      <c r="AZ977">
        <v>0.10744099999999999</v>
      </c>
      <c r="BA977">
        <v>9.2786799999999989E-2</v>
      </c>
      <c r="BC977" s="52">
        <v>100000</v>
      </c>
      <c r="BD977" s="52">
        <v>100000</v>
      </c>
      <c r="BE977">
        <v>0</v>
      </c>
      <c r="BF977">
        <v>0</v>
      </c>
      <c r="BG977">
        <v>0</v>
      </c>
    </row>
    <row r="978" spans="1:59">
      <c r="A978">
        <v>977</v>
      </c>
      <c r="E978">
        <v>9795.2054794520554</v>
      </c>
      <c r="K978">
        <v>4842.4506603653081</v>
      </c>
      <c r="L978">
        <v>5465.3014936986419</v>
      </c>
      <c r="M978">
        <v>6088.1523270319758</v>
      </c>
      <c r="N978">
        <v>6711.0031603653097</v>
      </c>
      <c r="O978">
        <v>7333.8539936986435</v>
      </c>
      <c r="Q978">
        <v>60534.460330649308</v>
      </c>
      <c r="R978">
        <v>58899.027120154453</v>
      </c>
      <c r="S978">
        <v>57263.593909659598</v>
      </c>
      <c r="T978">
        <v>55628.160699164742</v>
      </c>
      <c r="U978">
        <v>53992.727488669887</v>
      </c>
      <c r="W978">
        <v>3.5970000000000002E-2</v>
      </c>
      <c r="AB978">
        <v>1</v>
      </c>
      <c r="AC978">
        <v>1</v>
      </c>
      <c r="AD978">
        <v>1</v>
      </c>
      <c r="AE978">
        <v>1</v>
      </c>
      <c r="AF978">
        <v>1</v>
      </c>
      <c r="AL978">
        <v>5.1422030000000003</v>
      </c>
      <c r="AM978" s="5">
        <v>14.177341461181641</v>
      </c>
      <c r="AN978">
        <v>570.77625570776252</v>
      </c>
      <c r="AO978">
        <f t="shared" si="15"/>
        <v>26826.48401826484</v>
      </c>
      <c r="AP978">
        <v>684.93150684931504</v>
      </c>
      <c r="AQ978">
        <v>0.11487399999999999</v>
      </c>
      <c r="AR978">
        <v>0.107976</v>
      </c>
      <c r="AS978">
        <v>8.8870900000000003E-2</v>
      </c>
      <c r="AT978">
        <v>0.10617</v>
      </c>
      <c r="AU978">
        <v>8.9333599999999999E-2</v>
      </c>
      <c r="AW978">
        <v>0.11487399999999999</v>
      </c>
      <c r="AX978">
        <v>0.107976</v>
      </c>
      <c r="AY978">
        <v>8.8870900000000017E-2</v>
      </c>
      <c r="AZ978">
        <v>0.10617</v>
      </c>
      <c r="BA978">
        <v>8.9333599999999999E-2</v>
      </c>
      <c r="BC978" s="52">
        <v>100000</v>
      </c>
      <c r="BD978" s="52">
        <v>100000</v>
      </c>
      <c r="BE978">
        <v>0</v>
      </c>
      <c r="BF978">
        <v>0</v>
      </c>
      <c r="BG978">
        <v>0</v>
      </c>
    </row>
    <row r="979" spans="1:59">
      <c r="A979">
        <v>978</v>
      </c>
      <c r="E979">
        <v>9795.2054794520554</v>
      </c>
      <c r="K979">
        <v>6599.8008645291093</v>
      </c>
      <c r="L979">
        <v>7378.2958645291092</v>
      </c>
      <c r="M979">
        <v>8156.7908645291091</v>
      </c>
      <c r="N979">
        <v>8935.2858645291089</v>
      </c>
      <c r="O979">
        <v>9713.7808645291079</v>
      </c>
      <c r="Q979">
        <v>62031.920294532647</v>
      </c>
      <c r="R979">
        <v>60356.03085918627</v>
      </c>
      <c r="S979">
        <v>58680.141423839894</v>
      </c>
      <c r="T979">
        <v>57004.251988493517</v>
      </c>
      <c r="U979">
        <v>55328.362553147141</v>
      </c>
      <c r="W979">
        <v>0</v>
      </c>
      <c r="AB979">
        <v>1</v>
      </c>
      <c r="AC979">
        <v>1</v>
      </c>
      <c r="AD979">
        <v>1</v>
      </c>
      <c r="AE979">
        <v>1</v>
      </c>
      <c r="AF979">
        <v>1</v>
      </c>
      <c r="AL979">
        <v>7.1876600000000002</v>
      </c>
      <c r="AM979" s="5">
        <v>14.598415374755859</v>
      </c>
      <c r="AN979">
        <v>570.77625570776252</v>
      </c>
      <c r="AO979">
        <f t="shared" si="15"/>
        <v>26826.48401826484</v>
      </c>
      <c r="AP979">
        <v>684.93150684931504</v>
      </c>
      <c r="AQ979">
        <v>0.11529500000000001</v>
      </c>
      <c r="AR979">
        <v>0.10734199999999999</v>
      </c>
      <c r="AS979">
        <v>8.8005E-2</v>
      </c>
      <c r="AT979">
        <v>0.10444100000000001</v>
      </c>
      <c r="AU979">
        <v>8.9217000000000005E-2</v>
      </c>
      <c r="AW979">
        <v>0.11529500000000002</v>
      </c>
      <c r="AX979">
        <v>0.10734199999999998</v>
      </c>
      <c r="AY979">
        <v>8.8004999999999986E-2</v>
      </c>
      <c r="AZ979">
        <v>0.10444099999999999</v>
      </c>
      <c r="BA979">
        <v>8.9217000000000005E-2</v>
      </c>
      <c r="BC979" s="52">
        <v>100000</v>
      </c>
      <c r="BD979" s="52">
        <v>100000</v>
      </c>
      <c r="BE979">
        <v>0</v>
      </c>
      <c r="BF979">
        <v>0</v>
      </c>
      <c r="BG979">
        <v>0</v>
      </c>
    </row>
    <row r="980" spans="1:59">
      <c r="A980">
        <v>979</v>
      </c>
      <c r="E980">
        <v>9795.2054794520554</v>
      </c>
      <c r="K980">
        <v>7725.9255390356375</v>
      </c>
      <c r="L980">
        <v>8537.1438723689716</v>
      </c>
      <c r="M980">
        <v>9348.3622057023058</v>
      </c>
      <c r="N980">
        <v>10159.58053903564</v>
      </c>
      <c r="O980">
        <v>10970.798872368974</v>
      </c>
      <c r="Q980">
        <v>62574.401373272492</v>
      </c>
      <c r="R980">
        <v>60883.855962556321</v>
      </c>
      <c r="S980">
        <v>59193.31055184015</v>
      </c>
      <c r="T980">
        <v>57502.765141123979</v>
      </c>
      <c r="U980">
        <v>55812.219730407807</v>
      </c>
      <c r="W980">
        <v>0</v>
      </c>
      <c r="AB980">
        <v>1</v>
      </c>
      <c r="AC980">
        <v>1</v>
      </c>
      <c r="AD980">
        <v>1</v>
      </c>
      <c r="AE980">
        <v>1</v>
      </c>
      <c r="AF980">
        <v>1</v>
      </c>
      <c r="AL980">
        <v>7.4183307000000003</v>
      </c>
      <c r="AM980" s="5">
        <v>15.12337112426758</v>
      </c>
      <c r="AN980">
        <v>570.77625570776252</v>
      </c>
      <c r="AO980">
        <f t="shared" si="15"/>
        <v>26826.48401826484</v>
      </c>
      <c r="AP980">
        <v>684.93150684931504</v>
      </c>
      <c r="AQ980">
        <v>0.115313</v>
      </c>
      <c r="AR980">
        <v>0.106999</v>
      </c>
      <c r="AS980">
        <v>8.7869900000000001E-2</v>
      </c>
      <c r="AT980">
        <v>0.104367</v>
      </c>
      <c r="AU980">
        <v>8.8887600000000011E-2</v>
      </c>
      <c r="AW980">
        <v>0.11531299999999998</v>
      </c>
      <c r="AX980">
        <v>0.106999</v>
      </c>
      <c r="AY980">
        <v>8.7869899999999987E-2</v>
      </c>
      <c r="AZ980">
        <v>0.104367</v>
      </c>
      <c r="BA980">
        <v>8.8887599999999997E-2</v>
      </c>
      <c r="BC980" s="52">
        <v>100000</v>
      </c>
      <c r="BD980" s="52">
        <v>100000</v>
      </c>
      <c r="BE980">
        <v>0</v>
      </c>
      <c r="BF980">
        <v>0</v>
      </c>
      <c r="BG980">
        <v>0</v>
      </c>
    </row>
    <row r="981" spans="1:59">
      <c r="A981">
        <v>980</v>
      </c>
      <c r="E981">
        <v>9795.2054794520554</v>
      </c>
      <c r="K981">
        <v>8109.7014962682806</v>
      </c>
      <c r="L981">
        <v>8885.17149626828</v>
      </c>
      <c r="M981">
        <v>9660.6414962682793</v>
      </c>
      <c r="N981">
        <v>10436.111496268279</v>
      </c>
      <c r="O981">
        <v>11211.581496268278</v>
      </c>
      <c r="Q981">
        <v>62136.481689913577</v>
      </c>
      <c r="R981">
        <v>60457.767365242078</v>
      </c>
      <c r="S981">
        <v>58779.053040570579</v>
      </c>
      <c r="T981">
        <v>57100.338715899081</v>
      </c>
      <c r="U981">
        <v>55421.624391227582</v>
      </c>
      <c r="W981">
        <v>0</v>
      </c>
      <c r="AB981">
        <v>1</v>
      </c>
      <c r="AC981">
        <v>1</v>
      </c>
      <c r="AD981">
        <v>1</v>
      </c>
      <c r="AE981">
        <v>1</v>
      </c>
      <c r="AF981">
        <v>1</v>
      </c>
      <c r="AL981">
        <v>8.1677389999999992</v>
      </c>
      <c r="AM981" s="5">
        <v>15.326765060424799</v>
      </c>
      <c r="AN981">
        <v>570.77625570776252</v>
      </c>
      <c r="AO981">
        <f t="shared" si="15"/>
        <v>26826.48401826484</v>
      </c>
      <c r="AP981">
        <v>684.93150684931504</v>
      </c>
      <c r="AQ981">
        <v>0.113896</v>
      </c>
      <c r="AR981">
        <v>0.10667600000000001</v>
      </c>
      <c r="AS981">
        <v>8.8063000000000002E-2</v>
      </c>
      <c r="AT981">
        <v>0.10399299999999999</v>
      </c>
      <c r="AU981">
        <v>8.8365100000000002E-2</v>
      </c>
      <c r="AW981">
        <v>0.11389599999999998</v>
      </c>
      <c r="AX981">
        <v>0.10667600000000001</v>
      </c>
      <c r="AY981">
        <v>8.8062999999999989E-2</v>
      </c>
      <c r="AZ981">
        <v>0.10399299999999999</v>
      </c>
      <c r="BA981">
        <v>8.8365100000000016E-2</v>
      </c>
      <c r="BC981" s="52">
        <v>100000</v>
      </c>
      <c r="BD981" s="52">
        <v>100000</v>
      </c>
      <c r="BE981">
        <v>0</v>
      </c>
      <c r="BF981">
        <v>0</v>
      </c>
      <c r="BG981">
        <v>0</v>
      </c>
    </row>
    <row r="982" spans="1:59">
      <c r="A982">
        <v>981</v>
      </c>
      <c r="E982">
        <v>9795.2054794520554</v>
      </c>
      <c r="K982">
        <v>7195.5127981439573</v>
      </c>
      <c r="L982">
        <v>7851.7469648106244</v>
      </c>
      <c r="M982">
        <v>8507.9811314772905</v>
      </c>
      <c r="N982">
        <v>9164.2152981439576</v>
      </c>
      <c r="O982">
        <v>9820.4494648106247</v>
      </c>
      <c r="Q982">
        <v>60175.680165716112</v>
      </c>
      <c r="R982">
        <v>58549.939963873527</v>
      </c>
      <c r="S982">
        <v>56924.199762030941</v>
      </c>
      <c r="T982">
        <v>55298.459560188356</v>
      </c>
      <c r="U982">
        <v>53672.71935834577</v>
      </c>
      <c r="W982">
        <v>0</v>
      </c>
      <c r="AB982">
        <v>1</v>
      </c>
      <c r="AC982">
        <v>1</v>
      </c>
      <c r="AD982">
        <v>1</v>
      </c>
      <c r="AE982">
        <v>1</v>
      </c>
      <c r="AF982">
        <v>1</v>
      </c>
      <c r="AL982">
        <v>7.1085140000000004</v>
      </c>
      <c r="AM982" s="5">
        <v>15.346749305725099</v>
      </c>
      <c r="AN982">
        <v>570.77625570776252</v>
      </c>
      <c r="AO982">
        <f t="shared" si="15"/>
        <v>26826.48401826484</v>
      </c>
      <c r="AP982">
        <v>684.93150684931504</v>
      </c>
      <c r="AQ982">
        <v>0.110565</v>
      </c>
      <c r="AR982">
        <v>0.10162399999999999</v>
      </c>
      <c r="AS982">
        <v>8.6887100000000009E-2</v>
      </c>
      <c r="AT982">
        <v>0.102051</v>
      </c>
      <c r="AU982">
        <v>8.6482500000000004E-2</v>
      </c>
      <c r="AW982">
        <v>0.11056500000000001</v>
      </c>
      <c r="AX982">
        <v>0.10162399999999998</v>
      </c>
      <c r="AY982">
        <v>8.6887100000000009E-2</v>
      </c>
      <c r="AZ982">
        <v>0.10205099999999999</v>
      </c>
      <c r="BA982">
        <v>8.6482500000000004E-2</v>
      </c>
      <c r="BC982" s="52">
        <v>100000</v>
      </c>
      <c r="BD982" s="52">
        <v>100000</v>
      </c>
      <c r="BE982">
        <v>0</v>
      </c>
      <c r="BF982">
        <v>0</v>
      </c>
      <c r="BG982">
        <v>0</v>
      </c>
    </row>
    <row r="983" spans="1:59">
      <c r="A983">
        <v>982</v>
      </c>
      <c r="E983">
        <v>9795.2054794520554</v>
      </c>
      <c r="K983">
        <v>6111.7753189138693</v>
      </c>
      <c r="L983">
        <v>6660.5161522472026</v>
      </c>
      <c r="M983">
        <v>7209.2569855805359</v>
      </c>
      <c r="N983">
        <v>7757.9978189138692</v>
      </c>
      <c r="O983">
        <v>8306.7386522472025</v>
      </c>
      <c r="Q983">
        <v>54346.035272074187</v>
      </c>
      <c r="R983">
        <v>52877.792053790072</v>
      </c>
      <c r="S983">
        <v>51409.548835505957</v>
      </c>
      <c r="T983">
        <v>49941.305617221842</v>
      </c>
      <c r="U983">
        <v>48473.062398937727</v>
      </c>
      <c r="W983">
        <v>0</v>
      </c>
      <c r="AB983">
        <v>1</v>
      </c>
      <c r="AC983">
        <v>1</v>
      </c>
      <c r="AD983">
        <v>1</v>
      </c>
      <c r="AE983">
        <v>1</v>
      </c>
      <c r="AF983">
        <v>1</v>
      </c>
      <c r="AL983">
        <v>6.2561660000000003</v>
      </c>
      <c r="AM983" s="5">
        <v>15.06610012054443</v>
      </c>
      <c r="AN983">
        <v>570.77625570776252</v>
      </c>
      <c r="AO983">
        <f t="shared" si="15"/>
        <v>26826.48401826484</v>
      </c>
      <c r="AP983">
        <v>684.93150684931504</v>
      </c>
      <c r="AQ983">
        <v>0.107283</v>
      </c>
      <c r="AR983">
        <v>9.47292E-2</v>
      </c>
      <c r="AS983">
        <v>8.3775699999999995E-2</v>
      </c>
      <c r="AT983">
        <v>9.8907300000000004E-2</v>
      </c>
      <c r="AU983">
        <v>8.4406499999999995E-2</v>
      </c>
      <c r="AW983">
        <v>0.107283</v>
      </c>
      <c r="AX983">
        <v>9.47292E-2</v>
      </c>
      <c r="AY983">
        <v>8.3775699999999995E-2</v>
      </c>
      <c r="AZ983">
        <v>9.8907300000000017E-2</v>
      </c>
      <c r="BA983">
        <v>8.4406499999999982E-2</v>
      </c>
      <c r="BC983" s="52">
        <v>100000</v>
      </c>
      <c r="BD983" s="52">
        <v>100000</v>
      </c>
      <c r="BE983">
        <v>0</v>
      </c>
      <c r="BF983">
        <v>0</v>
      </c>
      <c r="BG983">
        <v>0</v>
      </c>
    </row>
    <row r="984" spans="1:59">
      <c r="A984">
        <v>983</v>
      </c>
      <c r="E984">
        <v>9795.2054794520554</v>
      </c>
      <c r="K984">
        <v>5868.9081459785848</v>
      </c>
      <c r="L984">
        <v>6321.1273126452515</v>
      </c>
      <c r="M984">
        <v>6773.3464793119183</v>
      </c>
      <c r="N984">
        <v>7225.5656459785851</v>
      </c>
      <c r="O984">
        <v>7677.7848126452518</v>
      </c>
      <c r="Q984">
        <v>44779.446206363988</v>
      </c>
      <c r="R984">
        <v>43569.659370047229</v>
      </c>
      <c r="S984">
        <v>42359.872533730471</v>
      </c>
      <c r="T984">
        <v>41150.085697413713</v>
      </c>
      <c r="U984">
        <v>39940.298861096955</v>
      </c>
      <c r="W984">
        <v>0</v>
      </c>
      <c r="AB984">
        <v>1</v>
      </c>
      <c r="AC984">
        <v>1</v>
      </c>
      <c r="AD984">
        <v>1</v>
      </c>
      <c r="AE984">
        <v>1</v>
      </c>
      <c r="AF984">
        <v>1</v>
      </c>
      <c r="AL984">
        <v>6.8807</v>
      </c>
      <c r="AM984" s="5">
        <v>14.95747661590576</v>
      </c>
      <c r="AN984">
        <v>570.77625570776252</v>
      </c>
      <c r="AO984">
        <f t="shared" si="15"/>
        <v>26826.48401826484</v>
      </c>
      <c r="AP984">
        <v>684.93150684931504</v>
      </c>
      <c r="AQ984">
        <v>0.104519</v>
      </c>
      <c r="AR984">
        <v>8.9670299999999994E-2</v>
      </c>
      <c r="AS984">
        <v>8.307769999999999E-2</v>
      </c>
      <c r="AT984">
        <v>9.5349599999999993E-2</v>
      </c>
      <c r="AU984">
        <v>8.3188499999999999E-2</v>
      </c>
      <c r="AW984">
        <v>0.10451900000000001</v>
      </c>
      <c r="AX984">
        <v>8.9670299999999994E-2</v>
      </c>
      <c r="AY984">
        <v>8.307769999999999E-2</v>
      </c>
      <c r="AZ984">
        <v>9.5349599999999993E-2</v>
      </c>
      <c r="BA984">
        <v>8.3188499999999985E-2</v>
      </c>
      <c r="BC984" s="52">
        <v>100000</v>
      </c>
      <c r="BD984" s="52">
        <v>100000</v>
      </c>
      <c r="BE984">
        <v>0</v>
      </c>
      <c r="BF984">
        <v>0</v>
      </c>
      <c r="BG984">
        <v>0</v>
      </c>
    </row>
    <row r="985" spans="1:59">
      <c r="A985">
        <v>984</v>
      </c>
      <c r="E985">
        <v>9795.2054794520554</v>
      </c>
      <c r="K985">
        <v>4373.9003125797844</v>
      </c>
      <c r="L985">
        <v>4766.8053125797842</v>
      </c>
      <c r="M985">
        <v>5159.7103125797839</v>
      </c>
      <c r="N985">
        <v>5552.6153125797837</v>
      </c>
      <c r="O985">
        <v>5945.5203125797834</v>
      </c>
      <c r="Q985">
        <v>36099.748946526619</v>
      </c>
      <c r="R985">
        <v>35124.457716126461</v>
      </c>
      <c r="S985">
        <v>34149.166485726309</v>
      </c>
      <c r="T985">
        <v>33173.875255326158</v>
      </c>
      <c r="U985">
        <v>32198.584024926004</v>
      </c>
      <c r="W985">
        <v>0</v>
      </c>
      <c r="AB985">
        <v>1</v>
      </c>
      <c r="AC985">
        <v>1</v>
      </c>
      <c r="AD985">
        <v>1</v>
      </c>
      <c r="AE985">
        <v>1</v>
      </c>
      <c r="AF985">
        <v>1</v>
      </c>
      <c r="AL985">
        <v>8.3886869999999991</v>
      </c>
      <c r="AM985" s="5">
        <v>14.791939735412599</v>
      </c>
      <c r="AN985">
        <v>570.77625570776252</v>
      </c>
      <c r="AO985">
        <f t="shared" si="15"/>
        <v>26826.48401826484</v>
      </c>
      <c r="AP985">
        <v>684.93150684931504</v>
      </c>
      <c r="AQ985">
        <v>0.10049</v>
      </c>
      <c r="AR985">
        <v>8.8218500000000005E-2</v>
      </c>
      <c r="AS985">
        <v>8.0596500000000001E-2</v>
      </c>
      <c r="AT985">
        <v>9.6124600000000004E-2</v>
      </c>
      <c r="AU985">
        <v>8.3708900000000003E-2</v>
      </c>
      <c r="AW985">
        <v>0.10049000000000001</v>
      </c>
      <c r="AX985">
        <v>8.8218500000000019E-2</v>
      </c>
      <c r="AY985">
        <v>8.0596500000000001E-2</v>
      </c>
      <c r="AZ985">
        <v>9.6124599999999991E-2</v>
      </c>
      <c r="BA985">
        <v>8.3708900000000017E-2</v>
      </c>
      <c r="BC985" s="52">
        <v>100000</v>
      </c>
      <c r="BD985" s="52">
        <v>100000</v>
      </c>
      <c r="BE985">
        <v>0</v>
      </c>
      <c r="BF985">
        <v>0</v>
      </c>
      <c r="BG985">
        <v>0</v>
      </c>
    </row>
    <row r="986" spans="1:59">
      <c r="A986">
        <v>985</v>
      </c>
      <c r="E986">
        <v>9795.2054794520554</v>
      </c>
      <c r="K986">
        <v>3288.887143809533</v>
      </c>
      <c r="L986">
        <v>3504.0663104761998</v>
      </c>
      <c r="M986">
        <v>3719.2454771428665</v>
      </c>
      <c r="N986">
        <v>3934.4246438095333</v>
      </c>
      <c r="O986">
        <v>4149.6038104762001</v>
      </c>
      <c r="Q986">
        <v>39788.097577997432</v>
      </c>
      <c r="R986">
        <v>38713.159836196304</v>
      </c>
      <c r="S986">
        <v>37638.222094395176</v>
      </c>
      <c r="T986">
        <v>36563.284352594048</v>
      </c>
      <c r="U986">
        <v>35488.34661079292</v>
      </c>
      <c r="W986">
        <v>0</v>
      </c>
      <c r="AB986">
        <v>1</v>
      </c>
      <c r="AC986">
        <v>1</v>
      </c>
      <c r="AD986">
        <v>1</v>
      </c>
      <c r="AE986">
        <v>1</v>
      </c>
      <c r="AF986">
        <v>1</v>
      </c>
      <c r="AL986">
        <v>7.746143</v>
      </c>
      <c r="AM986" s="5">
        <v>13.77608013153076</v>
      </c>
      <c r="AN986">
        <v>570.77625570776252</v>
      </c>
      <c r="AO986">
        <f t="shared" si="15"/>
        <v>26826.48401826484</v>
      </c>
      <c r="AP986">
        <v>684.93150684931504</v>
      </c>
      <c r="AQ986">
        <v>9.9582199999999996E-2</v>
      </c>
      <c r="AR986">
        <v>8.8582400000000006E-2</v>
      </c>
      <c r="AS986">
        <v>8.087359999999999E-2</v>
      </c>
      <c r="AT986">
        <v>9.6660300000000005E-2</v>
      </c>
      <c r="AU986">
        <v>8.493909999999999E-2</v>
      </c>
      <c r="AW986">
        <v>9.9582199999999996E-2</v>
      </c>
      <c r="AX986">
        <v>8.8582399999999992E-2</v>
      </c>
      <c r="AY986">
        <v>8.0873599999999976E-2</v>
      </c>
      <c r="AZ986">
        <v>9.6660300000000018E-2</v>
      </c>
      <c r="BA986">
        <v>8.4939099999999976E-2</v>
      </c>
      <c r="BC986" s="52">
        <v>100000</v>
      </c>
      <c r="BD986" s="52">
        <v>100000</v>
      </c>
      <c r="BE986">
        <v>0</v>
      </c>
      <c r="BF986">
        <v>0</v>
      </c>
      <c r="BG986">
        <v>0</v>
      </c>
    </row>
    <row r="987" spans="1:59">
      <c r="A987">
        <v>986</v>
      </c>
      <c r="E987">
        <v>9795.2054794520554</v>
      </c>
      <c r="K987">
        <v>2343.1605555165975</v>
      </c>
      <c r="L987">
        <v>2444.4655555165973</v>
      </c>
      <c r="M987">
        <v>2545.7705555165971</v>
      </c>
      <c r="N987">
        <v>2647.075555516597</v>
      </c>
      <c r="O987">
        <v>2748.3805555165968</v>
      </c>
      <c r="Q987">
        <v>38997.409678224212</v>
      </c>
      <c r="R987">
        <v>37943.833607681983</v>
      </c>
      <c r="S987">
        <v>36890.257537139754</v>
      </c>
      <c r="T987">
        <v>35836.681466597525</v>
      </c>
      <c r="U987">
        <v>34783.105396055296</v>
      </c>
      <c r="W987">
        <v>0</v>
      </c>
      <c r="AB987">
        <v>1</v>
      </c>
      <c r="AC987">
        <v>1</v>
      </c>
      <c r="AD987">
        <v>1</v>
      </c>
      <c r="AE987">
        <v>1</v>
      </c>
      <c r="AF987">
        <v>1</v>
      </c>
      <c r="AL987">
        <v>7.9767346000000003</v>
      </c>
      <c r="AM987" s="5">
        <v>13.58011436462402</v>
      </c>
      <c r="AN987">
        <v>570.77625570776252</v>
      </c>
      <c r="AO987">
        <f t="shared" si="15"/>
        <v>26826.48401826484</v>
      </c>
      <c r="AP987">
        <v>684.93150684931504</v>
      </c>
      <c r="AQ987">
        <v>9.9832299999999999E-2</v>
      </c>
      <c r="AR987">
        <v>8.8730500000000004E-2</v>
      </c>
      <c r="AS987">
        <v>8.1036800000000006E-2</v>
      </c>
      <c r="AT987">
        <v>9.7265199999999996E-2</v>
      </c>
      <c r="AU987">
        <v>8.5711499999999996E-2</v>
      </c>
      <c r="AW987">
        <v>9.9832299999999999E-2</v>
      </c>
      <c r="AX987">
        <v>8.8730500000000004E-2</v>
      </c>
      <c r="AY987">
        <v>8.1036800000000006E-2</v>
      </c>
      <c r="AZ987">
        <v>9.7265199999999982E-2</v>
      </c>
      <c r="BA987">
        <v>8.5711499999999982E-2</v>
      </c>
      <c r="BC987" s="52">
        <v>100000</v>
      </c>
      <c r="BD987" s="52">
        <v>100000</v>
      </c>
      <c r="BE987">
        <v>0</v>
      </c>
      <c r="BF987">
        <v>0</v>
      </c>
      <c r="BG987">
        <v>0</v>
      </c>
    </row>
    <row r="988" spans="1:59">
      <c r="A988">
        <v>987</v>
      </c>
      <c r="E988">
        <v>9795.2054794520554</v>
      </c>
      <c r="K988">
        <v>1771.3790631992235</v>
      </c>
      <c r="L988">
        <v>1819.0615631992237</v>
      </c>
      <c r="M988">
        <v>1866.7440631992235</v>
      </c>
      <c r="N988">
        <v>1914.4265631992234</v>
      </c>
      <c r="O988">
        <v>1962.1090631992233</v>
      </c>
      <c r="Q988">
        <v>39163.881666019413</v>
      </c>
      <c r="R988">
        <v>38105.808093642525</v>
      </c>
      <c r="S988">
        <v>37047.734521265636</v>
      </c>
      <c r="T988">
        <v>35989.660948888748</v>
      </c>
      <c r="U988">
        <v>34931.587376511859</v>
      </c>
      <c r="W988">
        <v>0</v>
      </c>
      <c r="AB988">
        <v>1</v>
      </c>
      <c r="AC988">
        <v>1</v>
      </c>
      <c r="AD988">
        <v>1</v>
      </c>
      <c r="AE988">
        <v>1</v>
      </c>
      <c r="AF988">
        <v>1</v>
      </c>
      <c r="AL988">
        <v>7.2671710000000003</v>
      </c>
      <c r="AM988" s="5">
        <v>13.254796028137211</v>
      </c>
      <c r="AN988">
        <v>570.77625570776252</v>
      </c>
      <c r="AO988">
        <f t="shared" si="15"/>
        <v>26826.48401826484</v>
      </c>
      <c r="AP988">
        <v>684.93150684931504</v>
      </c>
      <c r="AQ988">
        <v>9.9956299999999998E-2</v>
      </c>
      <c r="AR988">
        <v>8.91705E-2</v>
      </c>
      <c r="AS988">
        <v>8.1446700000000011E-2</v>
      </c>
      <c r="AT988">
        <v>9.8516499999999993E-2</v>
      </c>
      <c r="AU988">
        <v>8.6807900000000007E-2</v>
      </c>
      <c r="AW988">
        <v>9.9956299999999984E-2</v>
      </c>
      <c r="AX988">
        <v>8.91705E-2</v>
      </c>
      <c r="AY988">
        <v>8.1446700000000025E-2</v>
      </c>
      <c r="AZ988">
        <v>9.8516499999999993E-2</v>
      </c>
      <c r="BA988">
        <v>8.6807900000000007E-2</v>
      </c>
      <c r="BC988" s="52">
        <v>100000</v>
      </c>
      <c r="BD988" s="52">
        <v>100000</v>
      </c>
      <c r="BE988">
        <v>0</v>
      </c>
      <c r="BF988">
        <v>0</v>
      </c>
      <c r="BG988">
        <v>0</v>
      </c>
    </row>
    <row r="989" spans="1:59">
      <c r="A989">
        <v>988</v>
      </c>
      <c r="E989">
        <v>9795.2054794520554</v>
      </c>
      <c r="K989">
        <v>1659.3098907050185</v>
      </c>
      <c r="L989">
        <v>1699.8698907050184</v>
      </c>
      <c r="M989">
        <v>1740.4298907050184</v>
      </c>
      <c r="N989">
        <v>1780.9898907050183</v>
      </c>
      <c r="O989">
        <v>1821.5498907050182</v>
      </c>
      <c r="Q989">
        <v>40554.602792679339</v>
      </c>
      <c r="R989">
        <v>39458.956712164756</v>
      </c>
      <c r="S989">
        <v>38363.310631650173</v>
      </c>
      <c r="T989">
        <v>37267.664551135589</v>
      </c>
      <c r="U989">
        <v>36172.018470621006</v>
      </c>
      <c r="W989">
        <v>0</v>
      </c>
      <c r="AB989">
        <v>1</v>
      </c>
      <c r="AC989">
        <v>1</v>
      </c>
      <c r="AD989">
        <v>1</v>
      </c>
      <c r="AE989">
        <v>1</v>
      </c>
      <c r="AF989">
        <v>1</v>
      </c>
      <c r="AL989">
        <v>6.2436610000000003</v>
      </c>
      <c r="AM989" s="5">
        <v>12.89411640167236</v>
      </c>
      <c r="AN989">
        <v>570.77625570776252</v>
      </c>
      <c r="AO989">
        <f t="shared" si="15"/>
        <v>26826.48401826484</v>
      </c>
      <c r="AP989">
        <v>684.93150684931504</v>
      </c>
      <c r="AQ989">
        <v>9.8552500000000001E-2</v>
      </c>
      <c r="AR989">
        <v>8.4299600000000002E-2</v>
      </c>
      <c r="AS989">
        <v>7.5004699999999994E-2</v>
      </c>
      <c r="AT989">
        <v>6.8754300000000004E-2</v>
      </c>
      <c r="AU989">
        <v>6.9460999999999995E-2</v>
      </c>
      <c r="AW989">
        <v>9.8552500000000001E-2</v>
      </c>
      <c r="AX989">
        <v>8.4299600000000016E-2</v>
      </c>
      <c r="AY989">
        <v>7.5004699999999994E-2</v>
      </c>
      <c r="AZ989">
        <v>6.8754300000000004E-2</v>
      </c>
      <c r="BA989">
        <v>6.9460999999999995E-2</v>
      </c>
      <c r="BC989" s="52">
        <v>100000</v>
      </c>
      <c r="BD989" s="52">
        <v>100000</v>
      </c>
      <c r="BE989">
        <v>0</v>
      </c>
      <c r="BF989">
        <v>0</v>
      </c>
      <c r="BG989">
        <v>0</v>
      </c>
    </row>
    <row r="990" spans="1:59">
      <c r="A990">
        <v>989</v>
      </c>
      <c r="E990">
        <v>9795.2054794520554</v>
      </c>
      <c r="K990">
        <v>1873.1561688317158</v>
      </c>
      <c r="L990">
        <v>1913.7161688317158</v>
      </c>
      <c r="M990">
        <v>1954.2761688317157</v>
      </c>
      <c r="N990">
        <v>1994.8361688317157</v>
      </c>
      <c r="O990">
        <v>2035.3961688317156</v>
      </c>
      <c r="Q990">
        <v>44090.890691273453</v>
      </c>
      <c r="R990">
        <v>42899.706259349317</v>
      </c>
      <c r="S990">
        <v>41708.521827425182</v>
      </c>
      <c r="T990">
        <v>40517.337395501047</v>
      </c>
      <c r="U990">
        <v>39326.152963576911</v>
      </c>
      <c r="W990">
        <v>0</v>
      </c>
      <c r="AB990">
        <v>1</v>
      </c>
      <c r="AC990">
        <v>1</v>
      </c>
      <c r="AD990">
        <v>1</v>
      </c>
      <c r="AE990">
        <v>1</v>
      </c>
      <c r="AF990">
        <v>1</v>
      </c>
      <c r="AL990">
        <v>6.0320130000000001</v>
      </c>
      <c r="AM990" s="5">
        <v>12.789962768554689</v>
      </c>
      <c r="AN990">
        <v>570.77625570776252</v>
      </c>
      <c r="AO990">
        <f t="shared" si="15"/>
        <v>26826.48401826484</v>
      </c>
      <c r="AP990">
        <v>684.93150684931504</v>
      </c>
      <c r="AQ990">
        <v>9.8523799999999995E-2</v>
      </c>
      <c r="AR990">
        <v>8.5508100000000004E-2</v>
      </c>
      <c r="AS990">
        <v>7.5525700000000001E-2</v>
      </c>
      <c r="AT990">
        <v>6.9000400000000003E-2</v>
      </c>
      <c r="AU990">
        <v>7.0336499999999996E-2</v>
      </c>
      <c r="AW990">
        <v>9.8523799999999981E-2</v>
      </c>
      <c r="AX990">
        <v>8.5508100000000017E-2</v>
      </c>
      <c r="AY990">
        <v>7.5525700000000015E-2</v>
      </c>
      <c r="AZ990">
        <v>6.9000400000000003E-2</v>
      </c>
      <c r="BA990">
        <v>7.0336499999999996E-2</v>
      </c>
      <c r="BC990" s="52">
        <v>100000</v>
      </c>
      <c r="BD990" s="52">
        <v>100000</v>
      </c>
      <c r="BE990">
        <v>0</v>
      </c>
      <c r="BF990">
        <v>0</v>
      </c>
      <c r="BG990">
        <v>0</v>
      </c>
    </row>
    <row r="991" spans="1:59">
      <c r="A991">
        <v>990</v>
      </c>
      <c r="E991">
        <v>9795.2054794520554</v>
      </c>
      <c r="K991">
        <v>2734.259096261681</v>
      </c>
      <c r="L991">
        <v>2776.6065962616808</v>
      </c>
      <c r="M991">
        <v>2818.9540962616807</v>
      </c>
      <c r="N991">
        <v>2861.3015962616805</v>
      </c>
      <c r="O991">
        <v>2903.6490962616804</v>
      </c>
      <c r="Q991">
        <v>60088.393859628573</v>
      </c>
      <c r="R991">
        <v>58465.011845145847</v>
      </c>
      <c r="S991">
        <v>56841.629830663122</v>
      </c>
      <c r="T991">
        <v>55218.247816180396</v>
      </c>
      <c r="U991">
        <v>53594.86580169767</v>
      </c>
      <c r="W991">
        <v>0</v>
      </c>
      <c r="AB991">
        <v>1</v>
      </c>
      <c r="AC991">
        <v>1</v>
      </c>
      <c r="AD991">
        <v>1</v>
      </c>
      <c r="AE991">
        <v>1</v>
      </c>
      <c r="AF991">
        <v>1</v>
      </c>
      <c r="AL991">
        <v>6.9122539999999999</v>
      </c>
      <c r="AM991" s="5">
        <v>12.77304840087891</v>
      </c>
      <c r="AN991">
        <v>570.77625570776252</v>
      </c>
      <c r="AO991">
        <f t="shared" si="15"/>
        <v>26826.48401826484</v>
      </c>
      <c r="AP991">
        <v>684.93150684931504</v>
      </c>
      <c r="AQ991">
        <v>9.8864599999999997E-2</v>
      </c>
      <c r="AR991">
        <v>8.6641300000000004E-2</v>
      </c>
      <c r="AS991">
        <v>7.6463800000000012E-2</v>
      </c>
      <c r="AT991">
        <v>6.9526300000000013E-2</v>
      </c>
      <c r="AU991">
        <v>7.1480000000000002E-2</v>
      </c>
      <c r="AW991">
        <v>9.8864600000000011E-2</v>
      </c>
      <c r="AX991">
        <v>8.6641300000000018E-2</v>
      </c>
      <c r="AY991">
        <v>7.6463800000000012E-2</v>
      </c>
      <c r="AZ991">
        <v>6.9526300000000013E-2</v>
      </c>
      <c r="BA991">
        <v>7.1480000000000002E-2</v>
      </c>
      <c r="BC991" s="52">
        <v>100000</v>
      </c>
      <c r="BD991" s="52">
        <v>100000</v>
      </c>
      <c r="BE991">
        <v>0</v>
      </c>
      <c r="BF991">
        <v>0</v>
      </c>
      <c r="BG991">
        <v>0</v>
      </c>
    </row>
    <row r="992" spans="1:59">
      <c r="A992">
        <v>991</v>
      </c>
      <c r="E992">
        <v>9795.2054794520554</v>
      </c>
      <c r="K992">
        <v>4290.648318349572</v>
      </c>
      <c r="L992">
        <v>4332.0333183495723</v>
      </c>
      <c r="M992">
        <v>4373.4183183495725</v>
      </c>
      <c r="N992">
        <v>4414.8033183495727</v>
      </c>
      <c r="O992">
        <v>4456.1883183495729</v>
      </c>
      <c r="Q992">
        <v>78924.989751081564</v>
      </c>
      <c r="R992">
        <v>76792.707595432381</v>
      </c>
      <c r="S992">
        <v>74660.425439783197</v>
      </c>
      <c r="T992">
        <v>72528.143284134014</v>
      </c>
      <c r="U992">
        <v>70395.86112848483</v>
      </c>
      <c r="W992">
        <v>0</v>
      </c>
      <c r="AB992">
        <v>1</v>
      </c>
      <c r="AC992">
        <v>1</v>
      </c>
      <c r="AD992">
        <v>1</v>
      </c>
      <c r="AE992">
        <v>1</v>
      </c>
      <c r="AF992">
        <v>1</v>
      </c>
      <c r="AL992">
        <v>7.6678769999999998</v>
      </c>
      <c r="AM992" s="5">
        <v>12.456283569335939</v>
      </c>
      <c r="AN992">
        <v>570.77625570776252</v>
      </c>
      <c r="AO992">
        <f t="shared" si="15"/>
        <v>26826.48401826484</v>
      </c>
      <c r="AP992">
        <v>684.93150684931504</v>
      </c>
      <c r="AQ992">
        <v>9.8807000000000006E-2</v>
      </c>
      <c r="AR992">
        <v>8.73115E-2</v>
      </c>
      <c r="AS992">
        <v>7.7439899999999992E-2</v>
      </c>
      <c r="AT992">
        <v>7.0735300000000001E-2</v>
      </c>
      <c r="AU992">
        <v>7.3379399999999997E-2</v>
      </c>
      <c r="AW992">
        <v>9.880700000000002E-2</v>
      </c>
      <c r="AX992">
        <v>8.73115E-2</v>
      </c>
      <c r="AY992">
        <v>7.7439899999999992E-2</v>
      </c>
      <c r="AZ992">
        <v>7.0735300000000001E-2</v>
      </c>
      <c r="BA992">
        <v>7.3379399999999997E-2</v>
      </c>
      <c r="BC992" s="52">
        <v>100000</v>
      </c>
      <c r="BD992" s="52">
        <v>100000</v>
      </c>
      <c r="BE992">
        <v>0</v>
      </c>
      <c r="BF992">
        <v>0</v>
      </c>
      <c r="BG992">
        <v>0</v>
      </c>
    </row>
    <row r="993" spans="1:59">
      <c r="A993">
        <v>992</v>
      </c>
      <c r="E993">
        <v>9795.2054794520554</v>
      </c>
      <c r="K993">
        <v>5611.4635656027049</v>
      </c>
      <c r="L993">
        <v>5652.4360656027047</v>
      </c>
      <c r="M993">
        <v>5693.4085656027046</v>
      </c>
      <c r="N993">
        <v>5734.3810656027044</v>
      </c>
      <c r="O993">
        <v>5775.3535656027043</v>
      </c>
      <c r="Q993">
        <v>70191.580599077235</v>
      </c>
      <c r="R993">
        <v>68295.245163400599</v>
      </c>
      <c r="S993">
        <v>66398.909727723963</v>
      </c>
      <c r="T993">
        <v>64502.574292047328</v>
      </c>
      <c r="U993">
        <v>62606.238856370692</v>
      </c>
      <c r="W993">
        <v>2.5729999999999999E-2</v>
      </c>
      <c r="AB993">
        <v>1</v>
      </c>
      <c r="AC993">
        <v>1</v>
      </c>
      <c r="AD993">
        <v>1</v>
      </c>
      <c r="AE993">
        <v>1</v>
      </c>
      <c r="AF993">
        <v>1</v>
      </c>
      <c r="AL993">
        <v>8.3177310000000002</v>
      </c>
      <c r="AM993" s="5">
        <v>12.647505760192869</v>
      </c>
      <c r="AN993">
        <v>570.77625570776252</v>
      </c>
      <c r="AO993">
        <f t="shared" si="15"/>
        <v>26826.48401826484</v>
      </c>
      <c r="AP993">
        <v>684.93150684931504</v>
      </c>
      <c r="AQ993">
        <v>9.9134699999999992E-2</v>
      </c>
      <c r="AR993">
        <v>8.8387000000000007E-2</v>
      </c>
      <c r="AS993">
        <v>7.8404700000000008E-2</v>
      </c>
      <c r="AT993">
        <v>7.1492599999999989E-2</v>
      </c>
      <c r="AU993">
        <v>7.4359499999999995E-2</v>
      </c>
      <c r="AW993">
        <v>9.9134700000000006E-2</v>
      </c>
      <c r="AX993">
        <v>8.8387000000000007E-2</v>
      </c>
      <c r="AY993">
        <v>7.8404700000000008E-2</v>
      </c>
      <c r="AZ993">
        <v>7.1492599999999989E-2</v>
      </c>
      <c r="BA993">
        <v>7.4359499999999995E-2</v>
      </c>
      <c r="BC993" s="52">
        <v>100000</v>
      </c>
      <c r="BD993" s="52">
        <v>100000</v>
      </c>
      <c r="BE993">
        <v>0</v>
      </c>
      <c r="BF993">
        <v>0</v>
      </c>
      <c r="BG993">
        <v>0</v>
      </c>
    </row>
    <row r="994" spans="1:59">
      <c r="A994">
        <v>993</v>
      </c>
      <c r="E994">
        <v>9795.2054794520554</v>
      </c>
      <c r="K994">
        <v>4751.5042011573751</v>
      </c>
      <c r="L994">
        <v>4801.9917011573752</v>
      </c>
      <c r="M994">
        <v>4852.4792011573754</v>
      </c>
      <c r="N994">
        <v>4902.9667011573756</v>
      </c>
      <c r="O994">
        <v>4953.4542011573758</v>
      </c>
      <c r="Q994">
        <v>66332.928579008454</v>
      </c>
      <c r="R994">
        <v>64540.840670041085</v>
      </c>
      <c r="S994">
        <v>62748.752761073716</v>
      </c>
      <c r="T994">
        <v>60956.664852106347</v>
      </c>
      <c r="U994">
        <v>59164.576943138978</v>
      </c>
      <c r="W994">
        <v>5.4179999999999999E-2</v>
      </c>
      <c r="AB994">
        <v>1</v>
      </c>
      <c r="AC994">
        <v>1</v>
      </c>
      <c r="AD994">
        <v>1</v>
      </c>
      <c r="AE994">
        <v>1</v>
      </c>
      <c r="AF994">
        <v>1</v>
      </c>
      <c r="AL994">
        <v>7.8987080000000001</v>
      </c>
      <c r="AM994" s="5">
        <v>12.75784206390381</v>
      </c>
      <c r="AN994">
        <v>570.77625570776252</v>
      </c>
      <c r="AO994">
        <f t="shared" si="15"/>
        <v>26826.48401826484</v>
      </c>
      <c r="AP994">
        <v>684.93150684931504</v>
      </c>
      <c r="AQ994">
        <v>9.8856399999999997E-2</v>
      </c>
      <c r="AR994">
        <v>8.8240700000000005E-2</v>
      </c>
      <c r="AS994">
        <v>7.7813999999999994E-2</v>
      </c>
      <c r="AT994">
        <v>6.98347E-2</v>
      </c>
      <c r="AU994">
        <v>7.3149600000000009E-2</v>
      </c>
      <c r="AW994">
        <v>9.8856399999999997E-2</v>
      </c>
      <c r="AX994">
        <v>8.8240699999999991E-2</v>
      </c>
      <c r="AY994">
        <v>7.781399999999998E-2</v>
      </c>
      <c r="AZ994">
        <v>6.98347E-2</v>
      </c>
      <c r="BA994">
        <v>7.3149600000000009E-2</v>
      </c>
      <c r="BC994" s="52">
        <v>100000</v>
      </c>
      <c r="BD994" s="52">
        <v>100000</v>
      </c>
      <c r="BE994">
        <v>0</v>
      </c>
      <c r="BF994">
        <v>0</v>
      </c>
      <c r="BG994">
        <v>0</v>
      </c>
    </row>
    <row r="995" spans="1:59">
      <c r="A995">
        <v>994</v>
      </c>
      <c r="E995">
        <v>9795.2054794520554</v>
      </c>
      <c r="K995">
        <v>4214.0295983790438</v>
      </c>
      <c r="L995">
        <v>4287.7820983790443</v>
      </c>
      <c r="M995">
        <v>4361.5345983790448</v>
      </c>
      <c r="N995">
        <v>4435.2870983790453</v>
      </c>
      <c r="O995">
        <v>4509.0395983790459</v>
      </c>
      <c r="Q995">
        <v>63629.864165666339</v>
      </c>
      <c r="R995">
        <v>61910.80377354841</v>
      </c>
      <c r="S995">
        <v>60191.743381430482</v>
      </c>
      <c r="T995">
        <v>58472.682989312554</v>
      </c>
      <c r="U995">
        <v>56753.622597194626</v>
      </c>
      <c r="W995">
        <v>0.10914</v>
      </c>
      <c r="AB995">
        <v>1</v>
      </c>
      <c r="AC995">
        <v>1</v>
      </c>
      <c r="AD995">
        <v>1</v>
      </c>
      <c r="AE995">
        <v>1</v>
      </c>
      <c r="AF995">
        <v>1</v>
      </c>
      <c r="AL995">
        <v>7.305803</v>
      </c>
      <c r="AM995" s="5">
        <v>12.81858062744141</v>
      </c>
      <c r="AN995">
        <v>570.77625570776252</v>
      </c>
      <c r="AO995">
        <f t="shared" si="15"/>
        <v>26826.48401826484</v>
      </c>
      <c r="AP995">
        <v>684.93150684931504</v>
      </c>
      <c r="AQ995">
        <v>9.8382499999999998E-2</v>
      </c>
      <c r="AR995">
        <v>8.4856899999999999E-2</v>
      </c>
      <c r="AS995">
        <v>7.5970399999999993E-2</v>
      </c>
      <c r="AT995">
        <v>6.7393600000000012E-2</v>
      </c>
      <c r="AU995">
        <v>5.6524400000000002E-2</v>
      </c>
      <c r="AW995">
        <v>9.8382499999999998E-2</v>
      </c>
      <c r="AX995">
        <v>8.4856899999999999E-2</v>
      </c>
      <c r="AY995">
        <v>7.597039999999998E-2</v>
      </c>
      <c r="AZ995">
        <v>6.7393600000000012E-2</v>
      </c>
      <c r="BA995">
        <v>5.6524400000000002E-2</v>
      </c>
      <c r="BC995" s="52">
        <v>100000</v>
      </c>
      <c r="BD995" s="52">
        <v>100000</v>
      </c>
      <c r="BE995">
        <v>0</v>
      </c>
      <c r="BF995">
        <v>0</v>
      </c>
      <c r="BG995">
        <v>0</v>
      </c>
    </row>
    <row r="996" spans="1:59">
      <c r="A996">
        <v>995</v>
      </c>
      <c r="E996">
        <v>9795.2054794520554</v>
      </c>
      <c r="K996">
        <v>4289.5047553649374</v>
      </c>
      <c r="L996">
        <v>4396.0347553649372</v>
      </c>
      <c r="M996">
        <v>4502.5647553649369</v>
      </c>
      <c r="N996">
        <v>4609.0947553649366</v>
      </c>
      <c r="O996">
        <v>4715.6247553649364</v>
      </c>
      <c r="Q996">
        <v>61426.215715709841</v>
      </c>
      <c r="R996">
        <v>59766.690334937382</v>
      </c>
      <c r="S996">
        <v>58107.164954164924</v>
      </c>
      <c r="T996">
        <v>56447.639573392466</v>
      </c>
      <c r="U996">
        <v>54788.114192620007</v>
      </c>
      <c r="W996">
        <v>0.16931000000000002</v>
      </c>
      <c r="AB996">
        <v>1</v>
      </c>
      <c r="AC996">
        <v>1</v>
      </c>
      <c r="AD996">
        <v>1</v>
      </c>
      <c r="AE996">
        <v>1</v>
      </c>
      <c r="AF996">
        <v>1</v>
      </c>
      <c r="AL996">
        <v>6.7713469999999996</v>
      </c>
      <c r="AM996" s="5">
        <v>12.63153743743896</v>
      </c>
      <c r="AN996">
        <v>570.77625570776252</v>
      </c>
      <c r="AO996">
        <f t="shared" si="15"/>
        <v>26826.48401826484</v>
      </c>
      <c r="AP996">
        <v>684.93150684931504</v>
      </c>
      <c r="AQ996">
        <v>9.7521499999999997E-2</v>
      </c>
      <c r="AR996">
        <v>8.2484600000000005E-2</v>
      </c>
      <c r="AS996">
        <v>7.58905E-2</v>
      </c>
      <c r="AT996">
        <v>6.5777500000000003E-2</v>
      </c>
      <c r="AU996">
        <v>5.6252299999999998E-2</v>
      </c>
      <c r="AW996">
        <v>9.7521499999999997E-2</v>
      </c>
      <c r="AX996">
        <v>8.2484600000000005E-2</v>
      </c>
      <c r="AY996">
        <v>7.5890500000000014E-2</v>
      </c>
      <c r="AZ996">
        <v>6.5777500000000003E-2</v>
      </c>
      <c r="BA996">
        <v>5.6252299999999991E-2</v>
      </c>
      <c r="BC996" s="52">
        <v>100000</v>
      </c>
      <c r="BD996" s="52">
        <v>100000</v>
      </c>
      <c r="BE996">
        <v>0</v>
      </c>
      <c r="BF996">
        <v>0</v>
      </c>
      <c r="BG996">
        <v>0</v>
      </c>
    </row>
    <row r="997" spans="1:59">
      <c r="A997">
        <v>996</v>
      </c>
      <c r="E997">
        <v>9795.2054794520554</v>
      </c>
      <c r="K997">
        <v>4959.6326643608991</v>
      </c>
      <c r="L997">
        <v>5125.7259976942323</v>
      </c>
      <c r="M997">
        <v>5291.8193310275656</v>
      </c>
      <c r="N997">
        <v>5457.9126643608988</v>
      </c>
      <c r="O997">
        <v>5624.0059976942321</v>
      </c>
      <c r="Q997">
        <v>59416.028746483797</v>
      </c>
      <c r="R997">
        <v>57810.81171669333</v>
      </c>
      <c r="S997">
        <v>56205.594686902863</v>
      </c>
      <c r="T997">
        <v>54600.377657112396</v>
      </c>
      <c r="U997">
        <v>52995.160627321929</v>
      </c>
      <c r="W997">
        <v>0.17361000000000001</v>
      </c>
      <c r="AB997">
        <v>1</v>
      </c>
      <c r="AC997">
        <v>1</v>
      </c>
      <c r="AD997">
        <v>1</v>
      </c>
      <c r="AE997">
        <v>1</v>
      </c>
      <c r="AF997">
        <v>1</v>
      </c>
      <c r="AL997">
        <v>6.2643199999999997</v>
      </c>
      <c r="AM997" s="5">
        <v>12.32042980194092</v>
      </c>
      <c r="AN997">
        <v>570.77625570776252</v>
      </c>
      <c r="AO997">
        <f t="shared" si="15"/>
        <v>26826.48401826484</v>
      </c>
      <c r="AP997">
        <v>684.93150684931504</v>
      </c>
      <c r="AQ997">
        <v>9.7408400000000006E-2</v>
      </c>
      <c r="AR997">
        <v>8.2527000000000003E-2</v>
      </c>
      <c r="AS997">
        <v>7.59378E-2</v>
      </c>
      <c r="AT997">
        <v>6.5824800000000003E-2</v>
      </c>
      <c r="AU997">
        <v>5.58571E-2</v>
      </c>
      <c r="AW997">
        <v>9.7408399999999992E-2</v>
      </c>
      <c r="AX997">
        <v>8.2527000000000003E-2</v>
      </c>
      <c r="AY997">
        <v>7.5937799999999986E-2</v>
      </c>
      <c r="AZ997">
        <v>6.5824800000000003E-2</v>
      </c>
      <c r="BA997">
        <v>5.5857100000000007E-2</v>
      </c>
      <c r="BC997" s="52">
        <v>100000</v>
      </c>
      <c r="BD997" s="52">
        <v>100000</v>
      </c>
      <c r="BE997">
        <v>0</v>
      </c>
      <c r="BF997">
        <v>0</v>
      </c>
      <c r="BG997">
        <v>0</v>
      </c>
    </row>
    <row r="998" spans="1:59">
      <c r="A998">
        <v>997</v>
      </c>
      <c r="E998">
        <v>9795.2054794520554</v>
      </c>
      <c r="K998">
        <v>4784.6675277117829</v>
      </c>
      <c r="L998">
        <v>4994.3475277117832</v>
      </c>
      <c r="M998">
        <v>5204.0275277117835</v>
      </c>
      <c r="N998">
        <v>5413.7075277117838</v>
      </c>
      <c r="O998">
        <v>5623.3875277117841</v>
      </c>
      <c r="Q998">
        <v>57503.652232914923</v>
      </c>
      <c r="R998">
        <v>55950.101048714998</v>
      </c>
      <c r="S998">
        <v>54396.549864515073</v>
      </c>
      <c r="T998">
        <v>52842.998680315148</v>
      </c>
      <c r="U998">
        <v>51289.447496115223</v>
      </c>
      <c r="W998">
        <v>0.10944</v>
      </c>
      <c r="AB998">
        <v>1</v>
      </c>
      <c r="AC998">
        <v>1</v>
      </c>
      <c r="AD998">
        <v>1</v>
      </c>
      <c r="AE998">
        <v>1</v>
      </c>
      <c r="AF998">
        <v>1</v>
      </c>
      <c r="AL998">
        <v>5.8746346999999997</v>
      </c>
      <c r="AM998" s="5">
        <v>12.37457180023193</v>
      </c>
      <c r="AN998">
        <v>570.77625570776252</v>
      </c>
      <c r="AO998">
        <f t="shared" si="15"/>
        <v>26826.48401826484</v>
      </c>
      <c r="AP998">
        <v>684.93150684931504</v>
      </c>
      <c r="AQ998">
        <v>9.7689899999999996E-2</v>
      </c>
      <c r="AR998">
        <v>8.2672099999999998E-2</v>
      </c>
      <c r="AS998">
        <v>7.6045100000000004E-2</v>
      </c>
      <c r="AT998">
        <v>6.5948899999999991E-2</v>
      </c>
      <c r="AU998">
        <v>5.5872199999999997E-2</v>
      </c>
      <c r="AW998">
        <v>9.7689899999999982E-2</v>
      </c>
      <c r="AX998">
        <v>8.2672100000000012E-2</v>
      </c>
      <c r="AY998">
        <v>7.6045100000000018E-2</v>
      </c>
      <c r="AZ998">
        <v>6.5948899999999991E-2</v>
      </c>
      <c r="BA998">
        <v>5.5872199999999997E-2</v>
      </c>
      <c r="BC998" s="52">
        <v>100000</v>
      </c>
      <c r="BD998" s="52">
        <v>100000</v>
      </c>
      <c r="BE998">
        <v>0</v>
      </c>
      <c r="BF998">
        <v>0</v>
      </c>
      <c r="BG998">
        <v>0</v>
      </c>
    </row>
    <row r="999" spans="1:59">
      <c r="A999">
        <v>998</v>
      </c>
      <c r="E999">
        <v>9795.2054794520554</v>
      </c>
      <c r="K999">
        <v>4774.3754608500703</v>
      </c>
      <c r="L999">
        <v>5048.0446275167369</v>
      </c>
      <c r="M999">
        <v>5321.7137941834035</v>
      </c>
      <c r="N999">
        <v>5595.38296085007</v>
      </c>
      <c r="O999">
        <v>5869.0521275167366</v>
      </c>
      <c r="Q999">
        <v>57204.607250255533</v>
      </c>
      <c r="R999">
        <v>55659.135234196736</v>
      </c>
      <c r="S999">
        <v>54113.663218137939</v>
      </c>
      <c r="T999">
        <v>52568.191202079142</v>
      </c>
      <c r="U999">
        <v>51022.719186020346</v>
      </c>
      <c r="W999">
        <v>0.10540999999999999</v>
      </c>
      <c r="AB999">
        <v>1</v>
      </c>
      <c r="AC999">
        <v>1</v>
      </c>
      <c r="AD999">
        <v>1</v>
      </c>
      <c r="AE999">
        <v>1</v>
      </c>
      <c r="AF999">
        <v>1</v>
      </c>
      <c r="AL999">
        <v>6.0586570000000002</v>
      </c>
      <c r="AM999" s="5">
        <v>12.361729621887211</v>
      </c>
      <c r="AN999">
        <v>570.77625570776252</v>
      </c>
      <c r="AO999">
        <f t="shared" si="15"/>
        <v>26826.48401826484</v>
      </c>
      <c r="AP999">
        <v>684.93150684931504</v>
      </c>
      <c r="AQ999">
        <v>9.7681400000000002E-2</v>
      </c>
      <c r="AR999">
        <v>8.2581999999999989E-2</v>
      </c>
      <c r="AS999">
        <v>7.5877E-2</v>
      </c>
      <c r="AT999">
        <v>6.6080899999999998E-2</v>
      </c>
      <c r="AU999">
        <v>5.5826199999999999E-2</v>
      </c>
      <c r="AW999">
        <v>9.7681400000000015E-2</v>
      </c>
      <c r="AX999">
        <v>8.2581999999999975E-2</v>
      </c>
      <c r="AY999">
        <v>7.5877000000000014E-2</v>
      </c>
      <c r="AZ999">
        <v>6.6080899999999998E-2</v>
      </c>
      <c r="BA999">
        <v>5.5826200000000006E-2</v>
      </c>
      <c r="BC999" s="52">
        <v>100000</v>
      </c>
      <c r="BD999" s="52">
        <v>100000</v>
      </c>
      <c r="BE999">
        <v>0</v>
      </c>
      <c r="BF999">
        <v>0</v>
      </c>
      <c r="BG999">
        <v>0</v>
      </c>
    </row>
    <row r="1000" spans="1:59">
      <c r="A1000">
        <v>999</v>
      </c>
      <c r="E1000">
        <v>9795.2054794520554</v>
      </c>
      <c r="K1000">
        <v>4754.9348901112799</v>
      </c>
      <c r="L1000">
        <v>5076.67239011128</v>
      </c>
      <c r="M1000">
        <v>5398.4098901112802</v>
      </c>
      <c r="N1000">
        <v>5720.1473901112804</v>
      </c>
      <c r="O1000">
        <v>6041.8848901112806</v>
      </c>
      <c r="Q1000">
        <v>56546.492345346509</v>
      </c>
      <c r="R1000">
        <v>55018.800334240128</v>
      </c>
      <c r="S1000">
        <v>53491.108323133747</v>
      </c>
      <c r="T1000">
        <v>51963.416312027366</v>
      </c>
      <c r="U1000">
        <v>50435.724300920985</v>
      </c>
      <c r="W1000">
        <v>7.2499999999999995E-2</v>
      </c>
      <c r="AB1000">
        <v>1</v>
      </c>
      <c r="AC1000">
        <v>1</v>
      </c>
      <c r="AD1000">
        <v>1</v>
      </c>
      <c r="AE1000">
        <v>1</v>
      </c>
      <c r="AF1000">
        <v>1</v>
      </c>
      <c r="AL1000">
        <v>6.4002724000000004</v>
      </c>
      <c r="AM1000" s="5">
        <v>12.31973457336426</v>
      </c>
      <c r="AN1000">
        <v>570.77625570776252</v>
      </c>
      <c r="AO1000">
        <f t="shared" si="15"/>
        <v>26826.48401826484</v>
      </c>
      <c r="AP1000">
        <v>684.93150684931504</v>
      </c>
      <c r="AQ1000">
        <v>9.8419900000000005E-2</v>
      </c>
      <c r="AR1000">
        <v>8.3322800000000002E-2</v>
      </c>
      <c r="AS1000">
        <v>7.6281299999999996E-2</v>
      </c>
      <c r="AT1000">
        <v>6.7254999999999995E-2</v>
      </c>
      <c r="AU1000">
        <v>5.6666400000000006E-2</v>
      </c>
      <c r="AW1000">
        <v>9.8419899999999991E-2</v>
      </c>
      <c r="AX1000">
        <v>8.3322800000000016E-2</v>
      </c>
      <c r="AY1000">
        <v>7.6281299999999982E-2</v>
      </c>
      <c r="AZ1000">
        <v>6.7254999999999995E-2</v>
      </c>
      <c r="BA1000">
        <v>5.6666400000000006E-2</v>
      </c>
      <c r="BC1000" s="52">
        <v>100000</v>
      </c>
      <c r="BD1000" s="52">
        <v>100000</v>
      </c>
      <c r="BE1000">
        <v>0</v>
      </c>
      <c r="BF1000">
        <v>0</v>
      </c>
      <c r="BG1000">
        <v>0</v>
      </c>
    </row>
    <row r="1001" spans="1:59">
      <c r="A1001">
        <v>1000</v>
      </c>
      <c r="E1001">
        <v>9795.2054794520554</v>
      </c>
      <c r="K1001">
        <v>4471.3312699218623</v>
      </c>
      <c r="L1001">
        <v>4894.5946032551956</v>
      </c>
      <c r="M1001">
        <v>5317.8579365885289</v>
      </c>
      <c r="N1001">
        <v>5741.1212699218622</v>
      </c>
      <c r="O1001">
        <v>6164.3846032551955</v>
      </c>
      <c r="Q1001">
        <v>58731.787894915527</v>
      </c>
      <c r="R1001">
        <v>57145.056703219467</v>
      </c>
      <c r="S1001">
        <v>55558.325511523406</v>
      </c>
      <c r="T1001">
        <v>53971.594319827345</v>
      </c>
      <c r="U1001">
        <v>52384.863128131285</v>
      </c>
      <c r="W1001">
        <v>5.0869999999999999E-2</v>
      </c>
      <c r="AB1001">
        <v>1</v>
      </c>
      <c r="AC1001">
        <v>1</v>
      </c>
      <c r="AD1001">
        <v>1</v>
      </c>
      <c r="AE1001">
        <v>1</v>
      </c>
      <c r="AF1001">
        <v>1</v>
      </c>
      <c r="AL1001">
        <v>7.1447580000000004</v>
      </c>
      <c r="AM1001" s="5">
        <v>12.33665180206299</v>
      </c>
      <c r="AN1001">
        <v>570.77625570776252</v>
      </c>
      <c r="AO1001">
        <f t="shared" si="15"/>
        <v>26826.48401826484</v>
      </c>
      <c r="AP1001">
        <v>684.93150684931504</v>
      </c>
      <c r="AQ1001">
        <v>9.9603800000000006E-2</v>
      </c>
      <c r="AR1001">
        <v>8.8086600000000001E-2</v>
      </c>
      <c r="AS1001">
        <v>7.73948E-2</v>
      </c>
      <c r="AT1001">
        <v>6.9731100000000004E-2</v>
      </c>
      <c r="AU1001">
        <v>7.3851699999999992E-2</v>
      </c>
      <c r="AW1001">
        <v>9.9603800000000006E-2</v>
      </c>
      <c r="AX1001">
        <v>8.8086600000000001E-2</v>
      </c>
      <c r="AY1001">
        <v>7.73948E-2</v>
      </c>
      <c r="AZ1001">
        <v>6.9731100000000004E-2</v>
      </c>
      <c r="BA1001">
        <v>7.3851699999999992E-2</v>
      </c>
      <c r="BC1001" s="52">
        <v>100000</v>
      </c>
      <c r="BD1001" s="52">
        <v>100000</v>
      </c>
      <c r="BE1001">
        <v>0</v>
      </c>
      <c r="BF1001">
        <v>0</v>
      </c>
      <c r="BG1001">
        <v>0</v>
      </c>
    </row>
    <row r="1002" spans="1:59">
      <c r="A1002">
        <v>1001</v>
      </c>
      <c r="E1002">
        <v>9795.2054794520554</v>
      </c>
      <c r="K1002">
        <v>4833.8407360510764</v>
      </c>
      <c r="L1002">
        <v>5450.5040693844094</v>
      </c>
      <c r="M1002">
        <v>6067.1674027177423</v>
      </c>
      <c r="N1002">
        <v>6683.8307360510753</v>
      </c>
      <c r="O1002">
        <v>7300.4940693844082</v>
      </c>
      <c r="Q1002">
        <v>63386.957599461348</v>
      </c>
      <c r="R1002">
        <v>61674.459708007475</v>
      </c>
      <c r="S1002">
        <v>59961.961816553601</v>
      </c>
      <c r="T1002">
        <v>58249.463925099728</v>
      </c>
      <c r="U1002">
        <v>56536.966033645855</v>
      </c>
      <c r="W1002">
        <v>3.6260000000000001E-2</v>
      </c>
      <c r="AB1002">
        <v>1</v>
      </c>
      <c r="AC1002">
        <v>1</v>
      </c>
      <c r="AD1002">
        <v>1</v>
      </c>
      <c r="AE1002">
        <v>1</v>
      </c>
      <c r="AF1002">
        <v>1</v>
      </c>
      <c r="AL1002">
        <v>8.3808140000000009</v>
      </c>
      <c r="AM1002" s="5">
        <v>12.756832122802731</v>
      </c>
      <c r="AN1002">
        <v>570.77625570776252</v>
      </c>
      <c r="AO1002">
        <f t="shared" si="15"/>
        <v>26826.48401826484</v>
      </c>
      <c r="AP1002">
        <v>684.93150684931504</v>
      </c>
      <c r="AQ1002">
        <v>0.101086</v>
      </c>
      <c r="AR1002">
        <v>9.2823700000000009E-2</v>
      </c>
      <c r="AS1002">
        <v>8.8415199999999999E-2</v>
      </c>
      <c r="AT1002">
        <v>0.114648</v>
      </c>
      <c r="AU1002">
        <v>0.10038599999999999</v>
      </c>
      <c r="AW1002">
        <v>0.101086</v>
      </c>
      <c r="AX1002">
        <v>9.2823699999999995E-2</v>
      </c>
      <c r="AY1002">
        <v>8.8415200000000013E-2</v>
      </c>
      <c r="AZ1002">
        <v>0.11464800000000001</v>
      </c>
      <c r="BA1002">
        <v>0.10038599999999999</v>
      </c>
      <c r="BC1002" s="52">
        <v>100000</v>
      </c>
      <c r="BD1002" s="52">
        <v>100000</v>
      </c>
      <c r="BE1002">
        <v>0</v>
      </c>
      <c r="BF1002">
        <v>0</v>
      </c>
      <c r="BG1002">
        <v>0</v>
      </c>
    </row>
    <row r="1003" spans="1:59">
      <c r="A1003">
        <v>1002</v>
      </c>
      <c r="E1003">
        <v>9795.2054794520554</v>
      </c>
      <c r="K1003">
        <v>6588.0663544807794</v>
      </c>
      <c r="L1003">
        <v>7371.7855211474462</v>
      </c>
      <c r="M1003">
        <v>8155.5046878141129</v>
      </c>
      <c r="N1003">
        <v>8939.2238544807806</v>
      </c>
      <c r="O1003">
        <v>9722.9430211474464</v>
      </c>
      <c r="Q1003">
        <v>65293.504328326417</v>
      </c>
      <c r="R1003">
        <v>63529.498093071648</v>
      </c>
      <c r="S1003">
        <v>61765.49185781688</v>
      </c>
      <c r="T1003">
        <v>60001.485622562112</v>
      </c>
      <c r="U1003">
        <v>58237.479387307343</v>
      </c>
      <c r="W1003">
        <v>0</v>
      </c>
      <c r="AB1003">
        <v>1</v>
      </c>
      <c r="AC1003">
        <v>1</v>
      </c>
      <c r="AD1003">
        <v>1</v>
      </c>
      <c r="AE1003">
        <v>1</v>
      </c>
      <c r="AF1003">
        <v>1</v>
      </c>
      <c r="AL1003">
        <v>9.8176199999999998</v>
      </c>
      <c r="AM1003" s="5">
        <v>12.81166839599609</v>
      </c>
      <c r="AN1003">
        <v>570.77625570776252</v>
      </c>
      <c r="AO1003">
        <f t="shared" si="15"/>
        <v>26826.48401826484</v>
      </c>
      <c r="AP1003">
        <v>684.93150684931504</v>
      </c>
      <c r="AQ1003">
        <v>0.10655100000000001</v>
      </c>
      <c r="AR1003">
        <v>9.5196200000000009E-2</v>
      </c>
      <c r="AS1003">
        <v>9.05194E-2</v>
      </c>
      <c r="AT1003">
        <v>0.121819</v>
      </c>
      <c r="AU1003">
        <v>0.10486100000000001</v>
      </c>
      <c r="AW1003">
        <v>0.10655099999999999</v>
      </c>
      <c r="AX1003">
        <v>9.5196199999999995E-2</v>
      </c>
      <c r="AY1003">
        <v>9.0519400000000014E-2</v>
      </c>
      <c r="AZ1003">
        <v>0.121819</v>
      </c>
      <c r="BA1003">
        <v>0.10486100000000002</v>
      </c>
      <c r="BC1003" s="52">
        <v>100000</v>
      </c>
      <c r="BD1003" s="52">
        <v>100000</v>
      </c>
      <c r="BE1003">
        <v>0</v>
      </c>
      <c r="BF1003">
        <v>0</v>
      </c>
      <c r="BG1003">
        <v>0</v>
      </c>
    </row>
    <row r="1004" spans="1:59">
      <c r="A1004">
        <v>1003</v>
      </c>
      <c r="E1004">
        <v>9795.2054794520554</v>
      </c>
      <c r="K1004">
        <v>7712.1887683767363</v>
      </c>
      <c r="L1004">
        <v>8515.1571017100687</v>
      </c>
      <c r="M1004">
        <v>9318.1254350434028</v>
      </c>
      <c r="N1004">
        <v>10121.093768376737</v>
      </c>
      <c r="O1004">
        <v>10924.062101710071</v>
      </c>
      <c r="Q1004">
        <v>64226.010869417179</v>
      </c>
      <c r="R1004">
        <v>62490.844641613541</v>
      </c>
      <c r="S1004">
        <v>60755.678413809903</v>
      </c>
      <c r="T1004">
        <v>59020.512186006265</v>
      </c>
      <c r="U1004">
        <v>57285.345958202626</v>
      </c>
      <c r="W1004">
        <v>0</v>
      </c>
      <c r="AB1004">
        <v>1</v>
      </c>
      <c r="AC1004">
        <v>1</v>
      </c>
      <c r="AD1004">
        <v>1</v>
      </c>
      <c r="AE1004">
        <v>1</v>
      </c>
      <c r="AF1004">
        <v>1</v>
      </c>
      <c r="AL1004">
        <v>11.354260999999999</v>
      </c>
      <c r="AM1004" s="5">
        <v>12.84260940551758</v>
      </c>
      <c r="AN1004">
        <v>570.77625570776252</v>
      </c>
      <c r="AO1004">
        <f t="shared" si="15"/>
        <v>26826.48401826484</v>
      </c>
      <c r="AP1004">
        <v>684.93150684931504</v>
      </c>
      <c r="AQ1004">
        <v>0.107575</v>
      </c>
      <c r="AR1004">
        <v>9.6404799999999999E-2</v>
      </c>
      <c r="AS1004">
        <v>9.1395900000000002E-2</v>
      </c>
      <c r="AT1004">
        <v>0.12285</v>
      </c>
      <c r="AU1004">
        <v>0.10502800000000001</v>
      </c>
      <c r="AW1004">
        <v>0.10757500000000002</v>
      </c>
      <c r="AX1004">
        <v>9.6404799999999999E-2</v>
      </c>
      <c r="AY1004">
        <v>9.1395900000000016E-2</v>
      </c>
      <c r="AZ1004">
        <v>0.12285</v>
      </c>
      <c r="BA1004">
        <v>0.105028</v>
      </c>
      <c r="BC1004" s="52">
        <v>100000</v>
      </c>
      <c r="BD1004" s="52">
        <v>100000</v>
      </c>
      <c r="BE1004">
        <v>0</v>
      </c>
      <c r="BF1004">
        <v>0</v>
      </c>
      <c r="BG1004">
        <v>0</v>
      </c>
    </row>
    <row r="1005" spans="1:59">
      <c r="A1005">
        <v>1004</v>
      </c>
      <c r="E1005">
        <v>9795.2054794520554</v>
      </c>
      <c r="K1005">
        <v>8095.2823682293765</v>
      </c>
      <c r="L1005">
        <v>8847.4873682293764</v>
      </c>
      <c r="M1005">
        <v>9599.6923682293764</v>
      </c>
      <c r="N1005">
        <v>10351.897368229376</v>
      </c>
      <c r="O1005">
        <v>11104.102368229376</v>
      </c>
      <c r="Q1005">
        <v>64547.295275599943</v>
      </c>
      <c r="R1005">
        <v>62803.449047706294</v>
      </c>
      <c r="S1005">
        <v>61059.602819812644</v>
      </c>
      <c r="T1005">
        <v>59315.756591918995</v>
      </c>
      <c r="U1005">
        <v>57571.910364025345</v>
      </c>
      <c r="W1005">
        <v>0</v>
      </c>
      <c r="AB1005">
        <v>1</v>
      </c>
      <c r="AC1005">
        <v>1</v>
      </c>
      <c r="AD1005">
        <v>1</v>
      </c>
      <c r="AE1005">
        <v>1</v>
      </c>
      <c r="AF1005">
        <v>1</v>
      </c>
      <c r="AL1005">
        <v>12.070906000000001</v>
      </c>
      <c r="AM1005" s="5">
        <v>12.433254241943359</v>
      </c>
      <c r="AN1005">
        <v>570.77625570776252</v>
      </c>
      <c r="AO1005">
        <f t="shared" si="15"/>
        <v>26826.48401826484</v>
      </c>
      <c r="AP1005">
        <v>684.93150684931504</v>
      </c>
      <c r="AQ1005">
        <v>0.10709099999999999</v>
      </c>
      <c r="AR1005">
        <v>9.6169300000000013E-2</v>
      </c>
      <c r="AS1005">
        <v>9.0851100000000004E-2</v>
      </c>
      <c r="AT1005">
        <v>0.12210500000000001</v>
      </c>
      <c r="AU1005">
        <v>0.10474899999999999</v>
      </c>
      <c r="AW1005">
        <v>0.10709099999999998</v>
      </c>
      <c r="AX1005">
        <v>9.6169299999999999E-2</v>
      </c>
      <c r="AY1005">
        <v>9.0851100000000004E-2</v>
      </c>
      <c r="AZ1005">
        <v>0.12210500000000001</v>
      </c>
      <c r="BA1005">
        <v>0.10474899999999999</v>
      </c>
      <c r="BC1005" s="52">
        <v>100000</v>
      </c>
      <c r="BD1005" s="52">
        <v>100000</v>
      </c>
      <c r="BE1005">
        <v>0</v>
      </c>
      <c r="BF1005">
        <v>0</v>
      </c>
      <c r="BG1005">
        <v>0</v>
      </c>
    </row>
    <row r="1006" spans="1:59">
      <c r="A1006">
        <v>1005</v>
      </c>
      <c r="E1006">
        <v>9795.2054794520554</v>
      </c>
      <c r="K1006">
        <v>7182.7191064908475</v>
      </c>
      <c r="L1006">
        <v>7805.5149398241811</v>
      </c>
      <c r="M1006">
        <v>8428.3107731575146</v>
      </c>
      <c r="N1006">
        <v>9051.1066064908482</v>
      </c>
      <c r="O1006">
        <v>9673.9024398241818</v>
      </c>
      <c r="Q1006">
        <v>63319.159613599331</v>
      </c>
      <c r="R1006">
        <v>61608.493393201818</v>
      </c>
      <c r="S1006">
        <v>59897.827172804304</v>
      </c>
      <c r="T1006">
        <v>58187.16095240679</v>
      </c>
      <c r="U1006">
        <v>56476.494732009276</v>
      </c>
      <c r="W1006">
        <v>0</v>
      </c>
      <c r="AB1006">
        <v>1</v>
      </c>
      <c r="AC1006">
        <v>1</v>
      </c>
      <c r="AD1006">
        <v>1</v>
      </c>
      <c r="AE1006">
        <v>1</v>
      </c>
      <c r="AF1006">
        <v>1</v>
      </c>
      <c r="AL1006">
        <v>12.555973</v>
      </c>
      <c r="AM1006" s="5">
        <v>12.23087120056152</v>
      </c>
      <c r="AN1006">
        <v>570.77625570776252</v>
      </c>
      <c r="AO1006">
        <f t="shared" si="15"/>
        <v>26826.48401826484</v>
      </c>
      <c r="AP1006">
        <v>684.93150684931504</v>
      </c>
      <c r="AQ1006">
        <v>0.106562</v>
      </c>
      <c r="AR1006">
        <v>9.5980300000000005E-2</v>
      </c>
      <c r="AS1006">
        <v>9.0665099999999998E-2</v>
      </c>
      <c r="AT1006">
        <v>0.121324</v>
      </c>
      <c r="AU1006">
        <v>0.104404</v>
      </c>
      <c r="AW1006">
        <v>0.106562</v>
      </c>
      <c r="AX1006">
        <v>9.5980300000000005E-2</v>
      </c>
      <c r="AY1006">
        <v>9.0665099999999985E-2</v>
      </c>
      <c r="AZ1006">
        <v>0.121324</v>
      </c>
      <c r="BA1006">
        <v>0.10440399999999998</v>
      </c>
      <c r="BC1006" s="52">
        <v>100000</v>
      </c>
      <c r="BD1006" s="52">
        <v>100000</v>
      </c>
      <c r="BE1006">
        <v>0</v>
      </c>
      <c r="BF1006">
        <v>0</v>
      </c>
      <c r="BG1006">
        <v>0</v>
      </c>
    </row>
    <row r="1007" spans="1:59">
      <c r="A1007">
        <v>1006</v>
      </c>
      <c r="E1007">
        <v>9795.2054794520554</v>
      </c>
      <c r="K1007">
        <v>6100.9085230263772</v>
      </c>
      <c r="L1007">
        <v>6649.6493563597105</v>
      </c>
      <c r="M1007">
        <v>7198.3901896930438</v>
      </c>
      <c r="N1007">
        <v>7747.1310230263771</v>
      </c>
      <c r="O1007">
        <v>8295.8718563597104</v>
      </c>
      <c r="Q1007">
        <v>58727.901371779648</v>
      </c>
      <c r="R1007">
        <v>57141.27518127668</v>
      </c>
      <c r="S1007">
        <v>55554.648990773712</v>
      </c>
      <c r="T1007">
        <v>53968.022800270744</v>
      </c>
      <c r="U1007">
        <v>52381.396609767777</v>
      </c>
      <c r="W1007">
        <v>0</v>
      </c>
      <c r="AB1007">
        <v>1</v>
      </c>
      <c r="AC1007">
        <v>1</v>
      </c>
      <c r="AD1007">
        <v>1</v>
      </c>
      <c r="AE1007">
        <v>1</v>
      </c>
      <c r="AF1007">
        <v>1</v>
      </c>
      <c r="AL1007">
        <v>12.079522000000001</v>
      </c>
      <c r="AM1007" s="5">
        <v>12.017045021057131</v>
      </c>
      <c r="AN1007">
        <v>570.77625570776252</v>
      </c>
      <c r="AO1007">
        <f t="shared" si="15"/>
        <v>26826.48401826484</v>
      </c>
      <c r="AP1007">
        <v>684.93150684931504</v>
      </c>
      <c r="AQ1007">
        <v>0.10419100000000001</v>
      </c>
      <c r="AR1007">
        <v>9.5277500000000001E-2</v>
      </c>
      <c r="AS1007">
        <v>9.0389499999999998E-2</v>
      </c>
      <c r="AT1007">
        <v>0.120744</v>
      </c>
      <c r="AU1007">
        <v>0.103756</v>
      </c>
      <c r="AW1007">
        <v>0.10419100000000002</v>
      </c>
      <c r="AX1007">
        <v>9.5277500000000001E-2</v>
      </c>
      <c r="AY1007">
        <v>9.0389499999999998E-2</v>
      </c>
      <c r="AZ1007">
        <v>0.120744</v>
      </c>
      <c r="BA1007">
        <v>0.103756</v>
      </c>
      <c r="BC1007" s="52">
        <v>100000</v>
      </c>
      <c r="BD1007" s="52">
        <v>100000</v>
      </c>
      <c r="BE1007">
        <v>0</v>
      </c>
      <c r="BF1007">
        <v>0</v>
      </c>
      <c r="BG1007">
        <v>0</v>
      </c>
    </row>
    <row r="1008" spans="1:59">
      <c r="A1008">
        <v>1007</v>
      </c>
      <c r="E1008">
        <v>9795.2054794520554</v>
      </c>
      <c r="K1008">
        <v>5858.4731702838108</v>
      </c>
      <c r="L1008">
        <v>6306.1556702838107</v>
      </c>
      <c r="M1008">
        <v>6753.8381702838105</v>
      </c>
      <c r="N1008">
        <v>7201.5206702838104</v>
      </c>
      <c r="O1008">
        <v>7649.2031702838103</v>
      </c>
      <c r="Q1008">
        <v>51113.157856711143</v>
      </c>
      <c r="R1008">
        <v>49732.255887655323</v>
      </c>
      <c r="S1008">
        <v>48351.353918599503</v>
      </c>
      <c r="T1008">
        <v>46970.451949543683</v>
      </c>
      <c r="U1008">
        <v>45589.549980487864</v>
      </c>
      <c r="W1008">
        <v>0</v>
      </c>
      <c r="AB1008">
        <v>1</v>
      </c>
      <c r="AC1008">
        <v>1</v>
      </c>
      <c r="AD1008">
        <v>1</v>
      </c>
      <c r="AE1008">
        <v>1</v>
      </c>
      <c r="AF1008">
        <v>1</v>
      </c>
      <c r="AL1008">
        <v>11.264938000000001</v>
      </c>
      <c r="AM1008" s="5">
        <v>11.776716232299799</v>
      </c>
      <c r="AN1008">
        <v>570.77625570776252</v>
      </c>
      <c r="AO1008">
        <f t="shared" si="15"/>
        <v>26826.48401826484</v>
      </c>
      <c r="AP1008">
        <v>684.93150684931504</v>
      </c>
      <c r="AQ1008">
        <v>0.103629</v>
      </c>
      <c r="AR1008">
        <v>9.4934500000000005E-2</v>
      </c>
      <c r="AS1008">
        <v>8.9777800000000005E-2</v>
      </c>
      <c r="AT1008">
        <v>0.12072100000000001</v>
      </c>
      <c r="AU1008">
        <v>0.10350100000000001</v>
      </c>
      <c r="AW1008">
        <v>0.10362900000000001</v>
      </c>
      <c r="AX1008">
        <v>9.4934500000000019E-2</v>
      </c>
      <c r="AY1008">
        <v>8.9777800000000005E-2</v>
      </c>
      <c r="AZ1008">
        <v>0.12072100000000001</v>
      </c>
      <c r="BA1008">
        <v>0.103501</v>
      </c>
      <c r="BC1008" s="52">
        <v>100000</v>
      </c>
      <c r="BD1008" s="52">
        <v>100000</v>
      </c>
      <c r="BE1008">
        <v>0</v>
      </c>
      <c r="BF1008">
        <v>0</v>
      </c>
      <c r="BG1008">
        <v>0</v>
      </c>
    </row>
    <row r="1009" spans="1:59">
      <c r="A1009">
        <v>1008</v>
      </c>
      <c r="E1009">
        <v>9795.2054794520554</v>
      </c>
      <c r="K1009">
        <v>4366.1234753354647</v>
      </c>
      <c r="L1009">
        <v>4759.0284753354645</v>
      </c>
      <c r="M1009">
        <v>5151.9334753354642</v>
      </c>
      <c r="N1009">
        <v>5544.838475335464</v>
      </c>
      <c r="O1009">
        <v>5937.7434753354637</v>
      </c>
      <c r="Q1009">
        <v>41580.424212385798</v>
      </c>
      <c r="R1009">
        <v>40457.063962334461</v>
      </c>
      <c r="S1009">
        <v>39333.703712283124</v>
      </c>
      <c r="T1009">
        <v>38210.343462231787</v>
      </c>
      <c r="U1009">
        <v>37086.98321218045</v>
      </c>
      <c r="W1009">
        <v>0</v>
      </c>
      <c r="AB1009">
        <v>1</v>
      </c>
      <c r="AC1009">
        <v>1</v>
      </c>
      <c r="AD1009">
        <v>1</v>
      </c>
      <c r="AE1009">
        <v>1</v>
      </c>
      <c r="AF1009">
        <v>1</v>
      </c>
      <c r="AL1009">
        <v>10.340344</v>
      </c>
      <c r="AM1009" s="5">
        <v>11.49545478820801</v>
      </c>
      <c r="AN1009">
        <v>570.77625570776252</v>
      </c>
      <c r="AO1009">
        <f t="shared" si="15"/>
        <v>26826.48401826484</v>
      </c>
      <c r="AP1009">
        <v>684.93150684931504</v>
      </c>
      <c r="AQ1009">
        <v>0.10241299999999999</v>
      </c>
      <c r="AR1009">
        <v>9.3725600000000006E-2</v>
      </c>
      <c r="AS1009">
        <v>8.92569E-2</v>
      </c>
      <c r="AT1009">
        <v>0.120367</v>
      </c>
      <c r="AU1009">
        <v>0.10364100000000001</v>
      </c>
      <c r="AW1009">
        <v>0.10241299999999999</v>
      </c>
      <c r="AX1009">
        <v>9.3725600000000006E-2</v>
      </c>
      <c r="AY1009">
        <v>8.9256900000000014E-2</v>
      </c>
      <c r="AZ1009">
        <v>0.12036699999999999</v>
      </c>
      <c r="BA1009">
        <v>0.10364100000000002</v>
      </c>
      <c r="BC1009" s="52">
        <v>100000</v>
      </c>
      <c r="BD1009" s="52">
        <v>100000</v>
      </c>
      <c r="BE1009">
        <v>0</v>
      </c>
      <c r="BF1009">
        <v>0</v>
      </c>
      <c r="BG1009">
        <v>0</v>
      </c>
    </row>
    <row r="1010" spans="1:59">
      <c r="A1010">
        <v>1009</v>
      </c>
      <c r="E1010">
        <v>9795.2054794520554</v>
      </c>
      <c r="K1010">
        <v>3282.8466069103233</v>
      </c>
      <c r="L1010">
        <v>3489.7766069103236</v>
      </c>
      <c r="M1010">
        <v>3696.7066069103239</v>
      </c>
      <c r="N1010">
        <v>3903.6366069103242</v>
      </c>
      <c r="O1010">
        <v>4110.5666069103245</v>
      </c>
      <c r="Q1010">
        <v>39433.649404106538</v>
      </c>
      <c r="R1010">
        <v>38368.287634648994</v>
      </c>
      <c r="S1010">
        <v>37302.92586519145</v>
      </c>
      <c r="T1010">
        <v>36237.564095733906</v>
      </c>
      <c r="U1010">
        <v>35172.202326276361</v>
      </c>
      <c r="W1010">
        <v>0</v>
      </c>
      <c r="AB1010">
        <v>1</v>
      </c>
      <c r="AC1010">
        <v>1</v>
      </c>
      <c r="AD1010">
        <v>1</v>
      </c>
      <c r="AE1010">
        <v>1</v>
      </c>
      <c r="AF1010">
        <v>1</v>
      </c>
      <c r="AL1010">
        <v>9.7481899999999992</v>
      </c>
      <c r="AM1010" s="5">
        <v>11.43551063537598</v>
      </c>
      <c r="AN1010">
        <v>570.77625570776252</v>
      </c>
      <c r="AO1010">
        <f t="shared" si="15"/>
        <v>26826.48401826484</v>
      </c>
      <c r="AP1010">
        <v>684.93150684931504</v>
      </c>
      <c r="AQ1010">
        <v>0.101603</v>
      </c>
      <c r="AR1010">
        <v>9.38837E-2</v>
      </c>
      <c r="AS1010">
        <v>8.8919600000000001E-2</v>
      </c>
      <c r="AT1010">
        <v>0.11976200000000001</v>
      </c>
      <c r="AU1010">
        <v>0.10329300000000001</v>
      </c>
      <c r="AW1010">
        <v>0.10160299999999998</v>
      </c>
      <c r="AX1010">
        <v>9.38837E-2</v>
      </c>
      <c r="AY1010">
        <v>8.8919600000000001E-2</v>
      </c>
      <c r="AZ1010">
        <v>0.11976200000000002</v>
      </c>
      <c r="BA1010">
        <v>0.10329300000000001</v>
      </c>
      <c r="BC1010" s="52">
        <v>100000</v>
      </c>
      <c r="BD1010" s="52">
        <v>100000</v>
      </c>
      <c r="BE1010">
        <v>0</v>
      </c>
      <c r="BF1010">
        <v>0</v>
      </c>
      <c r="BG1010">
        <v>0</v>
      </c>
    </row>
    <row r="1011" spans="1:59">
      <c r="A1011">
        <v>1010</v>
      </c>
      <c r="E1011">
        <v>9795.2054794520554</v>
      </c>
      <c r="K1011">
        <v>2338.8569880247751</v>
      </c>
      <c r="L1011">
        <v>2433.8928213581084</v>
      </c>
      <c r="M1011">
        <v>2528.9286546914418</v>
      </c>
      <c r="N1011">
        <v>2623.9644880247752</v>
      </c>
      <c r="O1011">
        <v>2719.0003213581085</v>
      </c>
      <c r="Q1011">
        <v>38649.828309903853</v>
      </c>
      <c r="R1011">
        <v>37605.642694203023</v>
      </c>
      <c r="S1011">
        <v>36561.457078502193</v>
      </c>
      <c r="T1011">
        <v>35517.271462801364</v>
      </c>
      <c r="U1011">
        <v>34473.085847100534</v>
      </c>
      <c r="W1011">
        <v>0</v>
      </c>
      <c r="AB1011">
        <v>1</v>
      </c>
      <c r="AC1011">
        <v>1</v>
      </c>
      <c r="AD1011">
        <v>1</v>
      </c>
      <c r="AE1011">
        <v>1</v>
      </c>
      <c r="AF1011">
        <v>1</v>
      </c>
      <c r="AL1011">
        <v>9.0533230000000007</v>
      </c>
      <c r="AM1011" s="5">
        <v>11.57640933990479</v>
      </c>
      <c r="AN1011">
        <v>570.77625570776252</v>
      </c>
      <c r="AO1011">
        <f t="shared" si="15"/>
        <v>26826.48401826484</v>
      </c>
      <c r="AP1011">
        <v>684.93150684931504</v>
      </c>
      <c r="AQ1011">
        <v>0.101003</v>
      </c>
      <c r="AR1011">
        <v>9.3718300000000004E-2</v>
      </c>
      <c r="AS1011">
        <v>8.8794499999999998E-2</v>
      </c>
      <c r="AT1011">
        <v>0.12043300000000001</v>
      </c>
      <c r="AU1011">
        <v>0.10338</v>
      </c>
      <c r="AW1011">
        <v>0.101003</v>
      </c>
      <c r="AX1011">
        <v>9.3718300000000018E-2</v>
      </c>
      <c r="AY1011">
        <v>8.8794499999999985E-2</v>
      </c>
      <c r="AZ1011">
        <v>0.120433</v>
      </c>
      <c r="BA1011">
        <v>0.10338000000000001</v>
      </c>
      <c r="BC1011" s="52">
        <v>100000</v>
      </c>
      <c r="BD1011" s="52">
        <v>100000</v>
      </c>
      <c r="BE1011">
        <v>0</v>
      </c>
      <c r="BF1011">
        <v>0</v>
      </c>
      <c r="BG1011">
        <v>0</v>
      </c>
    </row>
    <row r="1012" spans="1:59">
      <c r="A1012">
        <v>1011</v>
      </c>
      <c r="E1012">
        <v>9795.2054794520554</v>
      </c>
      <c r="K1012">
        <v>1768.1256585897397</v>
      </c>
      <c r="L1012">
        <v>1818.6131585897397</v>
      </c>
      <c r="M1012">
        <v>1869.1006585897396</v>
      </c>
      <c r="N1012">
        <v>1919.5881585897396</v>
      </c>
      <c r="O1012">
        <v>1970.0756585897395</v>
      </c>
      <c r="Q1012">
        <v>38814.133468232831</v>
      </c>
      <c r="R1012">
        <v>37765.508890991681</v>
      </c>
      <c r="S1012">
        <v>36716.884313750532</v>
      </c>
      <c r="T1012">
        <v>35668.259736509382</v>
      </c>
      <c r="U1012">
        <v>34619.635159268233</v>
      </c>
      <c r="W1012">
        <v>0</v>
      </c>
      <c r="AB1012">
        <v>1</v>
      </c>
      <c r="AC1012">
        <v>1</v>
      </c>
      <c r="AD1012">
        <v>1</v>
      </c>
      <c r="AE1012">
        <v>1</v>
      </c>
      <c r="AF1012">
        <v>1</v>
      </c>
      <c r="AL1012">
        <v>8.5457389999999993</v>
      </c>
      <c r="AM1012" s="5">
        <v>11.41335391998291</v>
      </c>
      <c r="AN1012">
        <v>570.77625570776252</v>
      </c>
      <c r="AO1012">
        <f t="shared" si="15"/>
        <v>26826.48401826484</v>
      </c>
      <c r="AP1012">
        <v>684.93150684931504</v>
      </c>
      <c r="AQ1012">
        <v>0.10087900000000001</v>
      </c>
      <c r="AR1012">
        <v>9.3855999999999995E-2</v>
      </c>
      <c r="AS1012">
        <v>8.8917599999999999E-2</v>
      </c>
      <c r="AT1012">
        <v>0.120988</v>
      </c>
      <c r="AU1012">
        <v>0.103434</v>
      </c>
      <c r="AW1012">
        <v>0.10087900000000001</v>
      </c>
      <c r="AX1012">
        <v>9.3855999999999981E-2</v>
      </c>
      <c r="AY1012">
        <v>8.8917599999999999E-2</v>
      </c>
      <c r="AZ1012">
        <v>0.120988</v>
      </c>
      <c r="BA1012">
        <v>0.10343400000000001</v>
      </c>
      <c r="BC1012" s="52">
        <v>100000</v>
      </c>
      <c r="BD1012" s="52">
        <v>100000</v>
      </c>
      <c r="BE1012">
        <v>0</v>
      </c>
      <c r="BF1012">
        <v>0</v>
      </c>
      <c r="BG1012">
        <v>0</v>
      </c>
    </row>
    <row r="1013" spans="1:59">
      <c r="A1013">
        <v>1012</v>
      </c>
      <c r="E1013">
        <v>9795.2054794520554</v>
      </c>
      <c r="K1013">
        <v>1656.2623180204725</v>
      </c>
      <c r="L1013">
        <v>1697.0973180204726</v>
      </c>
      <c r="M1013">
        <v>1737.9323180204726</v>
      </c>
      <c r="N1013">
        <v>1778.7673180204727</v>
      </c>
      <c r="O1013">
        <v>1819.6023180204727</v>
      </c>
      <c r="Q1013">
        <v>40192.726434283708</v>
      </c>
      <c r="R1013">
        <v>39106.857010150139</v>
      </c>
      <c r="S1013">
        <v>38020.98758601657</v>
      </c>
      <c r="T1013">
        <v>36935.118161883001</v>
      </c>
      <c r="U1013">
        <v>35849.248737749433</v>
      </c>
      <c r="W1013">
        <v>0</v>
      </c>
      <c r="AB1013">
        <v>1</v>
      </c>
      <c r="AC1013">
        <v>1</v>
      </c>
      <c r="AD1013">
        <v>1</v>
      </c>
      <c r="AE1013">
        <v>1</v>
      </c>
      <c r="AF1013">
        <v>1</v>
      </c>
      <c r="AL1013">
        <v>8.2575559999999992</v>
      </c>
      <c r="AM1013" s="5">
        <v>11.75326633453369</v>
      </c>
      <c r="AN1013">
        <v>570.77625570776252</v>
      </c>
      <c r="AO1013">
        <f t="shared" si="15"/>
        <v>26826.48401826484</v>
      </c>
      <c r="AP1013">
        <v>684.93150684931504</v>
      </c>
      <c r="AQ1013">
        <v>9.8869200000000004E-2</v>
      </c>
      <c r="AR1013">
        <v>9.0765699999999991E-2</v>
      </c>
      <c r="AS1013">
        <v>8.6145100000000002E-2</v>
      </c>
      <c r="AT1013">
        <v>0.11807599999999999</v>
      </c>
      <c r="AU1013">
        <v>0.10118300000000001</v>
      </c>
      <c r="AW1013">
        <v>9.8869200000000004E-2</v>
      </c>
      <c r="AX1013">
        <v>9.0765699999999991E-2</v>
      </c>
      <c r="AY1013">
        <v>8.6145100000000016E-2</v>
      </c>
      <c r="AZ1013">
        <v>0.118076</v>
      </c>
      <c r="BA1013">
        <v>0.10118300000000001</v>
      </c>
      <c r="BC1013" s="52">
        <v>100000</v>
      </c>
      <c r="BD1013" s="52">
        <v>100000</v>
      </c>
      <c r="BE1013">
        <v>0</v>
      </c>
      <c r="BF1013">
        <v>0</v>
      </c>
      <c r="BG1013">
        <v>0</v>
      </c>
    </row>
    <row r="1014" spans="1:59">
      <c r="A1014">
        <v>1013</v>
      </c>
      <c r="E1014">
        <v>9795.2054794520554</v>
      </c>
      <c r="K1014">
        <v>1869.7158352291754</v>
      </c>
      <c r="L1014">
        <v>1910.9633352291753</v>
      </c>
      <c r="M1014">
        <v>1952.2108352291752</v>
      </c>
      <c r="N1014">
        <v>1993.4583352291752</v>
      </c>
      <c r="O1014">
        <v>2034.7058352291751</v>
      </c>
      <c r="Q1014">
        <v>43700.348974284869</v>
      </c>
      <c r="R1014">
        <v>42519.715638266534</v>
      </c>
      <c r="S1014">
        <v>41339.0823022482</v>
      </c>
      <c r="T1014">
        <v>40158.448966229866</v>
      </c>
      <c r="U1014">
        <v>38977.815630211531</v>
      </c>
      <c r="W1014">
        <v>0</v>
      </c>
      <c r="AB1014">
        <v>1</v>
      </c>
      <c r="AC1014">
        <v>1</v>
      </c>
      <c r="AD1014">
        <v>1</v>
      </c>
      <c r="AE1014">
        <v>1</v>
      </c>
      <c r="AF1014">
        <v>1</v>
      </c>
      <c r="AL1014">
        <v>7.9525509999999997</v>
      </c>
      <c r="AM1014" s="5">
        <v>12.0518684387207</v>
      </c>
      <c r="AN1014">
        <v>570.77625570776252</v>
      </c>
      <c r="AO1014">
        <f t="shared" si="15"/>
        <v>26826.48401826484</v>
      </c>
      <c r="AP1014">
        <v>684.93150684931504</v>
      </c>
      <c r="AQ1014">
        <v>9.855280000000001E-2</v>
      </c>
      <c r="AR1014">
        <v>9.0158500000000003E-2</v>
      </c>
      <c r="AS1014">
        <v>8.6483699999999997E-2</v>
      </c>
      <c r="AT1014">
        <v>0.118268</v>
      </c>
      <c r="AU1014">
        <v>0.100573</v>
      </c>
      <c r="AW1014">
        <v>9.855280000000001E-2</v>
      </c>
      <c r="AX1014">
        <v>9.0158500000000016E-2</v>
      </c>
      <c r="AY1014">
        <v>8.6483699999999983E-2</v>
      </c>
      <c r="AZ1014">
        <v>0.118268</v>
      </c>
      <c r="BA1014">
        <v>0.10057300000000001</v>
      </c>
      <c r="BC1014" s="52">
        <v>100000</v>
      </c>
      <c r="BD1014" s="52">
        <v>100000</v>
      </c>
      <c r="BE1014">
        <v>0</v>
      </c>
      <c r="BF1014">
        <v>0</v>
      </c>
      <c r="BG1014">
        <v>0</v>
      </c>
    </row>
    <row r="1015" spans="1:59">
      <c r="A1015">
        <v>1014</v>
      </c>
      <c r="E1015">
        <v>9795.2054794520554</v>
      </c>
      <c r="K1015">
        <v>2729.237217358339</v>
      </c>
      <c r="L1015">
        <v>2769.384717358339</v>
      </c>
      <c r="M1015">
        <v>2809.532217358339</v>
      </c>
      <c r="N1015">
        <v>2849.6797173583391</v>
      </c>
      <c r="O1015">
        <v>2889.8272173583391</v>
      </c>
      <c r="Q1015">
        <v>59567.52301864438</v>
      </c>
      <c r="R1015">
        <v>57958.213145326437</v>
      </c>
      <c r="S1015">
        <v>56348.903272008494</v>
      </c>
      <c r="T1015">
        <v>54739.593398690551</v>
      </c>
      <c r="U1015">
        <v>53130.283525372608</v>
      </c>
      <c r="W1015">
        <v>0</v>
      </c>
      <c r="AB1015">
        <v>1</v>
      </c>
      <c r="AC1015">
        <v>1</v>
      </c>
      <c r="AD1015">
        <v>1</v>
      </c>
      <c r="AE1015">
        <v>1</v>
      </c>
      <c r="AF1015">
        <v>1</v>
      </c>
      <c r="AL1015">
        <v>8.1103280000000009</v>
      </c>
      <c r="AM1015" s="5">
        <v>12.318930625915529</v>
      </c>
      <c r="AN1015">
        <v>570.77625570776252</v>
      </c>
      <c r="AO1015">
        <f t="shared" si="15"/>
        <v>26826.48401826484</v>
      </c>
      <c r="AP1015">
        <v>684.93150684931504</v>
      </c>
      <c r="AQ1015">
        <v>0.10043600000000001</v>
      </c>
      <c r="AR1015">
        <v>9.0745300000000001E-2</v>
      </c>
      <c r="AS1015">
        <v>8.6749599999999996E-2</v>
      </c>
      <c r="AT1015">
        <v>0.11842799999999999</v>
      </c>
      <c r="AU1015">
        <v>0.100538</v>
      </c>
      <c r="AW1015">
        <v>0.10043600000000001</v>
      </c>
      <c r="AX1015">
        <v>9.0745300000000015E-2</v>
      </c>
      <c r="AY1015">
        <v>8.6749599999999996E-2</v>
      </c>
      <c r="AZ1015">
        <v>0.11842799999999999</v>
      </c>
      <c r="BA1015">
        <v>0.100538</v>
      </c>
      <c r="BC1015" s="52">
        <v>100000</v>
      </c>
      <c r="BD1015" s="52">
        <v>100000</v>
      </c>
      <c r="BE1015">
        <v>0</v>
      </c>
      <c r="BF1015">
        <v>0</v>
      </c>
      <c r="BG1015">
        <v>0</v>
      </c>
    </row>
    <row r="1016" spans="1:59">
      <c r="A1016">
        <v>1015</v>
      </c>
      <c r="E1016">
        <v>9795.2054794520554</v>
      </c>
      <c r="K1016">
        <v>4282.7678960805051</v>
      </c>
      <c r="L1016">
        <v>4325.3903960805055</v>
      </c>
      <c r="M1016">
        <v>4368.012896080505</v>
      </c>
      <c r="N1016">
        <v>4410.6353960805045</v>
      </c>
      <c r="O1016">
        <v>4453.257896080504</v>
      </c>
      <c r="Q1016">
        <v>78214.135518464274</v>
      </c>
      <c r="R1016">
        <v>76101.058202870772</v>
      </c>
      <c r="S1016">
        <v>73987.98088727727</v>
      </c>
      <c r="T1016">
        <v>71874.903571683768</v>
      </c>
      <c r="U1016">
        <v>69761.826256090266</v>
      </c>
      <c r="W1016">
        <v>0</v>
      </c>
      <c r="AB1016">
        <v>1</v>
      </c>
      <c r="AC1016">
        <v>1</v>
      </c>
      <c r="AD1016">
        <v>1</v>
      </c>
      <c r="AE1016">
        <v>1</v>
      </c>
      <c r="AF1016">
        <v>1</v>
      </c>
      <c r="AL1016">
        <v>8.4462379999999992</v>
      </c>
      <c r="AM1016" s="5">
        <v>12.48687648773193</v>
      </c>
      <c r="AN1016">
        <v>570.77625570776252</v>
      </c>
      <c r="AO1016">
        <f t="shared" si="15"/>
        <v>26826.48401826484</v>
      </c>
      <c r="AP1016">
        <v>684.93150684931504</v>
      </c>
      <c r="AQ1016">
        <v>0.10571899999999999</v>
      </c>
      <c r="AR1016">
        <v>9.683159999999999E-2</v>
      </c>
      <c r="AS1016">
        <v>9.0262600000000012E-2</v>
      </c>
      <c r="AT1016">
        <v>0.12350899999999999</v>
      </c>
      <c r="AU1016">
        <v>0.105393</v>
      </c>
      <c r="AW1016">
        <v>0.10571899999999999</v>
      </c>
      <c r="AX1016">
        <v>9.6831600000000004E-2</v>
      </c>
      <c r="AY1016">
        <v>9.0262600000000012E-2</v>
      </c>
      <c r="AZ1016">
        <v>0.12350899999999999</v>
      </c>
      <c r="BA1016">
        <v>0.105393</v>
      </c>
      <c r="BC1016" s="52">
        <v>100000</v>
      </c>
      <c r="BD1016" s="52">
        <v>100000</v>
      </c>
      <c r="BE1016">
        <v>0</v>
      </c>
      <c r="BF1016">
        <v>0</v>
      </c>
      <c r="BG1016">
        <v>0</v>
      </c>
    </row>
    <row r="1017" spans="1:59">
      <c r="A1017">
        <v>1016</v>
      </c>
      <c r="E1017">
        <v>9795.2054794520554</v>
      </c>
      <c r="K1017">
        <v>5601.1572670754367</v>
      </c>
      <c r="L1017">
        <v>5642.8172670754366</v>
      </c>
      <c r="M1017">
        <v>5684.4772670754364</v>
      </c>
      <c r="N1017">
        <v>5726.1372670754363</v>
      </c>
      <c r="O1017">
        <v>5767.7972670754361</v>
      </c>
      <c r="Q1017">
        <v>69558.718995931515</v>
      </c>
      <c r="R1017">
        <v>67679.481307318609</v>
      </c>
      <c r="S1017">
        <v>65800.243618705703</v>
      </c>
      <c r="T1017">
        <v>63921.005930092804</v>
      </c>
      <c r="U1017">
        <v>62041.768241479906</v>
      </c>
      <c r="W1017">
        <v>2.1680000000000001E-2</v>
      </c>
      <c r="AB1017">
        <v>1</v>
      </c>
      <c r="AC1017">
        <v>1</v>
      </c>
      <c r="AD1017">
        <v>1</v>
      </c>
      <c r="AE1017">
        <v>1</v>
      </c>
      <c r="AF1017">
        <v>1</v>
      </c>
      <c r="AL1017">
        <v>8.3819320000000008</v>
      </c>
      <c r="AM1017" s="5">
        <v>12.524863243103029</v>
      </c>
      <c r="AN1017">
        <v>570.77625570776252</v>
      </c>
      <c r="AO1017">
        <f t="shared" si="15"/>
        <v>26826.48401826484</v>
      </c>
      <c r="AP1017">
        <v>684.93150684931504</v>
      </c>
      <c r="AQ1017">
        <v>0.110219</v>
      </c>
      <c r="AR1017">
        <v>0.10324999999999999</v>
      </c>
      <c r="AS1017">
        <v>9.6112199999999995E-2</v>
      </c>
      <c r="AT1017">
        <v>0.13106499999999999</v>
      </c>
      <c r="AU1017">
        <v>0.110114</v>
      </c>
      <c r="AW1017">
        <v>0.110219</v>
      </c>
      <c r="AX1017">
        <v>0.10324999999999999</v>
      </c>
      <c r="AY1017">
        <v>9.6112199999999995E-2</v>
      </c>
      <c r="AZ1017">
        <v>0.13106499999999999</v>
      </c>
      <c r="BA1017">
        <v>0.110114</v>
      </c>
      <c r="BC1017" s="52">
        <v>100000</v>
      </c>
      <c r="BD1017" s="52">
        <v>100000</v>
      </c>
      <c r="BE1017">
        <v>0</v>
      </c>
      <c r="BF1017">
        <v>0</v>
      </c>
      <c r="BG1017">
        <v>0</v>
      </c>
    </row>
    <row r="1018" spans="1:59">
      <c r="A1018">
        <v>1017</v>
      </c>
      <c r="E1018">
        <v>9795.2054794520554</v>
      </c>
      <c r="K1018">
        <v>4742.7773476051443</v>
      </c>
      <c r="L1018">
        <v>4790.1298476051443</v>
      </c>
      <c r="M1018">
        <v>4837.4823476051442</v>
      </c>
      <c r="N1018">
        <v>4884.8348476051442</v>
      </c>
      <c r="O1018">
        <v>4932.1873476051442</v>
      </c>
      <c r="Q1018">
        <v>65737.149710640515</v>
      </c>
      <c r="R1018">
        <v>63961.157700584437</v>
      </c>
      <c r="S1018">
        <v>62185.16569052836</v>
      </c>
      <c r="T1018">
        <v>60409.173680472282</v>
      </c>
      <c r="U1018">
        <v>58633.181670416205</v>
      </c>
      <c r="W1018">
        <v>7.9090000000000008E-2</v>
      </c>
      <c r="AB1018">
        <v>1</v>
      </c>
      <c r="AC1018">
        <v>1</v>
      </c>
      <c r="AD1018">
        <v>1</v>
      </c>
      <c r="AE1018">
        <v>1</v>
      </c>
      <c r="AF1018">
        <v>1</v>
      </c>
      <c r="AL1018">
        <v>6.5254326000000002</v>
      </c>
      <c r="AM1018" s="5">
        <v>12.191104888916019</v>
      </c>
      <c r="AN1018">
        <v>570.77625570776252</v>
      </c>
      <c r="AO1018">
        <f t="shared" si="15"/>
        <v>26826.48401826484</v>
      </c>
      <c r="AP1018">
        <v>684.93150684931504</v>
      </c>
      <c r="AQ1018">
        <v>0.107696</v>
      </c>
      <c r="AR1018">
        <v>0.101648</v>
      </c>
      <c r="AS1018">
        <v>9.3487899999999999E-2</v>
      </c>
      <c r="AT1018">
        <v>0.128522</v>
      </c>
      <c r="AU1018">
        <v>0.10766100000000001</v>
      </c>
      <c r="AW1018">
        <v>0.107696</v>
      </c>
      <c r="AX1018">
        <v>0.101648</v>
      </c>
      <c r="AY1018">
        <v>9.3487899999999999E-2</v>
      </c>
      <c r="AZ1018">
        <v>0.12852200000000003</v>
      </c>
      <c r="BA1018">
        <v>0.10766099999999999</v>
      </c>
      <c r="BC1018" s="52">
        <v>100000</v>
      </c>
      <c r="BD1018" s="52">
        <v>100000</v>
      </c>
      <c r="BE1018">
        <v>0</v>
      </c>
      <c r="BF1018">
        <v>0</v>
      </c>
      <c r="BG1018">
        <v>0</v>
      </c>
    </row>
    <row r="1019" spans="1:59">
      <c r="A1019">
        <v>1018</v>
      </c>
      <c r="E1019">
        <v>9795.2054794520554</v>
      </c>
      <c r="K1019">
        <v>4206.2898979362099</v>
      </c>
      <c r="L1019">
        <v>4278.3098979362094</v>
      </c>
      <c r="M1019">
        <v>4350.3298979362098</v>
      </c>
      <c r="N1019">
        <v>4422.3498979362103</v>
      </c>
      <c r="O1019">
        <v>4494.3698979362107</v>
      </c>
      <c r="Q1019">
        <v>63058.516181754167</v>
      </c>
      <c r="R1019">
        <v>61354.89164995282</v>
      </c>
      <c r="S1019">
        <v>59651.267118151474</v>
      </c>
      <c r="T1019">
        <v>57947.642586350128</v>
      </c>
      <c r="U1019">
        <v>56244.018054548782</v>
      </c>
      <c r="W1019">
        <v>4.759E-2</v>
      </c>
      <c r="AB1019">
        <v>1</v>
      </c>
      <c r="AC1019">
        <v>1</v>
      </c>
      <c r="AD1019">
        <v>1</v>
      </c>
      <c r="AE1019">
        <v>1</v>
      </c>
      <c r="AF1019">
        <v>1</v>
      </c>
      <c r="AL1019">
        <v>2.6882074</v>
      </c>
      <c r="AM1019" s="5">
        <v>12.06244373321533</v>
      </c>
      <c r="AN1019">
        <v>570.77625570776252</v>
      </c>
      <c r="AO1019">
        <f t="shared" si="15"/>
        <v>26826.48401826484</v>
      </c>
      <c r="AP1019">
        <v>684.93150684931504</v>
      </c>
      <c r="AQ1019">
        <v>0.10450799999999999</v>
      </c>
      <c r="AR1019">
        <v>9.2104699999999998E-2</v>
      </c>
      <c r="AS1019">
        <v>8.4701499999999999E-2</v>
      </c>
      <c r="AT1019">
        <v>0.113265</v>
      </c>
      <c r="AU1019">
        <v>0.103823</v>
      </c>
      <c r="AW1019">
        <v>0.10450799999999998</v>
      </c>
      <c r="AX1019">
        <v>9.2104699999999998E-2</v>
      </c>
      <c r="AY1019">
        <v>8.4701499999999999E-2</v>
      </c>
      <c r="AZ1019">
        <v>0.11326499999999999</v>
      </c>
      <c r="BA1019">
        <v>0.10382299999999998</v>
      </c>
      <c r="BC1019" s="52">
        <v>100000</v>
      </c>
      <c r="BD1019" s="52">
        <v>100000</v>
      </c>
      <c r="BE1019">
        <v>0</v>
      </c>
      <c r="BF1019">
        <v>0</v>
      </c>
      <c r="BG1019">
        <v>0</v>
      </c>
    </row>
    <row r="1020" spans="1:59">
      <c r="A1020">
        <v>1019</v>
      </c>
      <c r="E1020">
        <v>9795.2054794520554</v>
      </c>
      <c r="K1020">
        <v>4281.6264334216357</v>
      </c>
      <c r="L1020">
        <v>4385.2964334216358</v>
      </c>
      <c r="M1020">
        <v>4488.9664334216359</v>
      </c>
      <c r="N1020">
        <v>4592.636433421636</v>
      </c>
      <c r="O1020">
        <v>4696.306433421636</v>
      </c>
      <c r="Q1020">
        <v>60872.798127854738</v>
      </c>
      <c r="R1020">
        <v>59228.224189687193</v>
      </c>
      <c r="S1020">
        <v>57583.650251519648</v>
      </c>
      <c r="T1020">
        <v>55939.076313352103</v>
      </c>
      <c r="U1020">
        <v>54294.502375184558</v>
      </c>
      <c r="W1020">
        <v>8.7599999999999997E-2</v>
      </c>
      <c r="AB1020">
        <v>1</v>
      </c>
      <c r="AC1020">
        <v>1</v>
      </c>
      <c r="AD1020">
        <v>1</v>
      </c>
      <c r="AE1020">
        <v>1</v>
      </c>
      <c r="AF1020">
        <v>1</v>
      </c>
      <c r="AL1020">
        <v>1.0237746999999999</v>
      </c>
      <c r="AM1020" s="5">
        <v>12.246310234069821</v>
      </c>
      <c r="AN1020">
        <v>570.77625570776252</v>
      </c>
      <c r="AO1020">
        <f t="shared" si="15"/>
        <v>26826.48401826484</v>
      </c>
      <c r="AP1020">
        <v>684.93150684931504</v>
      </c>
      <c r="AQ1020">
        <v>0.10329600000000001</v>
      </c>
      <c r="AR1020">
        <v>9.1414199999999987E-2</v>
      </c>
      <c r="AS1020">
        <v>8.4655300000000003E-2</v>
      </c>
      <c r="AT1020">
        <v>0.11234000000000001</v>
      </c>
      <c r="AU1020">
        <v>9.3960700000000008E-2</v>
      </c>
      <c r="AW1020">
        <v>0.10329600000000001</v>
      </c>
      <c r="AX1020">
        <v>9.1414199999999987E-2</v>
      </c>
      <c r="AY1020">
        <v>8.4655300000000003E-2</v>
      </c>
      <c r="AZ1020">
        <v>0.11234000000000001</v>
      </c>
      <c r="BA1020">
        <v>9.3960699999999994E-2</v>
      </c>
      <c r="BC1020" s="52">
        <v>100000</v>
      </c>
      <c r="BD1020" s="52">
        <v>100000</v>
      </c>
      <c r="BE1020">
        <v>0</v>
      </c>
      <c r="BF1020">
        <v>0</v>
      </c>
      <c r="BG1020">
        <v>0</v>
      </c>
    </row>
    <row r="1021" spans="1:59">
      <c r="A1021">
        <v>1020</v>
      </c>
      <c r="E1021">
        <v>9795.2054794520554</v>
      </c>
      <c r="K1021">
        <v>4950.5235515194963</v>
      </c>
      <c r="L1021">
        <v>5120.4660515194964</v>
      </c>
      <c r="M1021">
        <v>5290.4085515194965</v>
      </c>
      <c r="N1021">
        <v>5460.3510515194967</v>
      </c>
      <c r="O1021">
        <v>5630.2935515194968</v>
      </c>
      <c r="Q1021">
        <v>58885.032586159359</v>
      </c>
      <c r="R1021">
        <v>57294.161248980126</v>
      </c>
      <c r="S1021">
        <v>55703.289911800894</v>
      </c>
      <c r="T1021">
        <v>54112.418574621661</v>
      </c>
      <c r="U1021">
        <v>52521.547237442428</v>
      </c>
      <c r="W1021">
        <v>6.7909999999999998E-2</v>
      </c>
      <c r="AB1021">
        <v>1</v>
      </c>
      <c r="AC1021">
        <v>1</v>
      </c>
      <c r="AD1021">
        <v>1</v>
      </c>
      <c r="AE1021">
        <v>1</v>
      </c>
      <c r="AF1021">
        <v>1</v>
      </c>
      <c r="AL1021">
        <v>4.8387077000000001E-2</v>
      </c>
      <c r="AM1021" s="5">
        <v>12.405421257019039</v>
      </c>
      <c r="AN1021">
        <v>570.77625570776252</v>
      </c>
      <c r="AO1021">
        <f t="shared" si="15"/>
        <v>26826.48401826484</v>
      </c>
      <c r="AP1021">
        <v>684.93150684931504</v>
      </c>
      <c r="AQ1021">
        <v>0.10344299999999999</v>
      </c>
      <c r="AR1021">
        <v>9.1364899999999999E-2</v>
      </c>
      <c r="AS1021">
        <v>8.4032099999999998E-2</v>
      </c>
      <c r="AT1021">
        <v>0.10928300000000001</v>
      </c>
      <c r="AU1021">
        <v>9.2923100000000008E-2</v>
      </c>
      <c r="AW1021">
        <v>0.10344299999999999</v>
      </c>
      <c r="AX1021">
        <v>9.1364900000000013E-2</v>
      </c>
      <c r="AY1021">
        <v>8.4032099999999985E-2</v>
      </c>
      <c r="AZ1021">
        <v>0.10928300000000001</v>
      </c>
      <c r="BA1021">
        <v>9.2923100000000022E-2</v>
      </c>
      <c r="BC1021" s="52">
        <v>100000</v>
      </c>
      <c r="BD1021" s="52">
        <v>100000</v>
      </c>
      <c r="BE1021">
        <v>0</v>
      </c>
      <c r="BF1021">
        <v>0</v>
      </c>
      <c r="BG1021">
        <v>0</v>
      </c>
    </row>
    <row r="1022" spans="1:59">
      <c r="A1022">
        <v>1021</v>
      </c>
      <c r="E1022">
        <v>9795.2054794520554</v>
      </c>
      <c r="K1022">
        <v>4775.8797647123765</v>
      </c>
      <c r="L1022">
        <v>4986.9347647123768</v>
      </c>
      <c r="M1022">
        <v>5197.9897647123771</v>
      </c>
      <c r="N1022">
        <v>5409.0447647123774</v>
      </c>
      <c r="O1022">
        <v>5620.0997647123777</v>
      </c>
      <c r="Q1022">
        <v>56990.220151475689</v>
      </c>
      <c r="R1022">
        <v>55450.54013879448</v>
      </c>
      <c r="S1022">
        <v>53910.860126113272</v>
      </c>
      <c r="T1022">
        <v>52371.180113432063</v>
      </c>
      <c r="U1022">
        <v>50831.500100750854</v>
      </c>
      <c r="W1022">
        <v>6.5269999999999995E-2</v>
      </c>
      <c r="AB1022">
        <v>1</v>
      </c>
      <c r="AC1022">
        <v>1</v>
      </c>
      <c r="AD1022">
        <v>1</v>
      </c>
      <c r="AE1022">
        <v>1</v>
      </c>
      <c r="AF1022">
        <v>1</v>
      </c>
      <c r="AL1022">
        <v>0.78607939999999998</v>
      </c>
      <c r="AM1022" s="5">
        <v>12.099494934082029</v>
      </c>
      <c r="AN1022">
        <v>570.77625570776252</v>
      </c>
      <c r="AO1022">
        <f t="shared" si="15"/>
        <v>26826.48401826484</v>
      </c>
      <c r="AP1022">
        <v>684.93150684931504</v>
      </c>
      <c r="AQ1022">
        <v>0.103448</v>
      </c>
      <c r="AR1022">
        <v>9.1370300000000002E-2</v>
      </c>
      <c r="AS1022">
        <v>8.3892899999999992E-2</v>
      </c>
      <c r="AT1022">
        <v>0.10859999999999999</v>
      </c>
      <c r="AU1022">
        <v>9.2609399999999995E-2</v>
      </c>
      <c r="AW1022">
        <v>0.103448</v>
      </c>
      <c r="AX1022">
        <v>9.1370300000000002E-2</v>
      </c>
      <c r="AY1022">
        <v>8.3892899999999979E-2</v>
      </c>
      <c r="AZ1022">
        <v>0.10859999999999999</v>
      </c>
      <c r="BA1022">
        <v>9.2609399999999995E-2</v>
      </c>
      <c r="BC1022" s="52">
        <v>100000</v>
      </c>
      <c r="BD1022" s="52">
        <v>100000</v>
      </c>
      <c r="BE1022">
        <v>0</v>
      </c>
      <c r="BF1022">
        <v>0</v>
      </c>
      <c r="BG1022">
        <v>0</v>
      </c>
    </row>
    <row r="1023" spans="1:59">
      <c r="A1023">
        <v>1022</v>
      </c>
      <c r="E1023">
        <v>9795.2054794520554</v>
      </c>
      <c r="K1023">
        <v>4765.6066007825448</v>
      </c>
      <c r="L1023">
        <v>5035.7557674492109</v>
      </c>
      <c r="M1023">
        <v>5305.904934115877</v>
      </c>
      <c r="N1023">
        <v>5576.0541007825432</v>
      </c>
      <c r="O1023">
        <v>5846.2032674492093</v>
      </c>
      <c r="Q1023">
        <v>56693.554250741407</v>
      </c>
      <c r="R1023">
        <v>55161.889131580043</v>
      </c>
      <c r="S1023">
        <v>53630.224012418679</v>
      </c>
      <c r="T1023">
        <v>52098.558893257316</v>
      </c>
      <c r="U1023">
        <v>50566.893774095952</v>
      </c>
      <c r="W1023">
        <v>8.276E-2</v>
      </c>
      <c r="AB1023">
        <v>1</v>
      </c>
      <c r="AC1023">
        <v>1</v>
      </c>
      <c r="AD1023">
        <v>1</v>
      </c>
      <c r="AE1023">
        <v>1</v>
      </c>
      <c r="AF1023">
        <v>1</v>
      </c>
      <c r="AL1023">
        <v>1.1896594</v>
      </c>
      <c r="AM1023" s="5">
        <v>11.85436344146729</v>
      </c>
      <c r="AN1023">
        <v>570.77625570776252</v>
      </c>
      <c r="AO1023">
        <f t="shared" si="15"/>
        <v>26826.48401826484</v>
      </c>
      <c r="AP1023">
        <v>684.93150684931504</v>
      </c>
      <c r="AQ1023">
        <v>0.1033</v>
      </c>
      <c r="AR1023">
        <v>9.0841699999999997E-2</v>
      </c>
      <c r="AS1023">
        <v>8.3557199999999998E-2</v>
      </c>
      <c r="AT1023">
        <v>0.107789</v>
      </c>
      <c r="AU1023">
        <v>9.2438599999999996E-2</v>
      </c>
      <c r="AW1023">
        <v>0.10329999999999999</v>
      </c>
      <c r="AX1023">
        <v>9.0841700000000011E-2</v>
      </c>
      <c r="AY1023">
        <v>8.3557199999999984E-2</v>
      </c>
      <c r="AZ1023">
        <v>0.10778900000000001</v>
      </c>
      <c r="BA1023">
        <v>9.2438599999999996E-2</v>
      </c>
      <c r="BC1023" s="52">
        <v>100000</v>
      </c>
      <c r="BD1023" s="52">
        <v>100000</v>
      </c>
      <c r="BE1023">
        <v>0</v>
      </c>
      <c r="BF1023">
        <v>0</v>
      </c>
      <c r="BG1023">
        <v>0</v>
      </c>
    </row>
    <row r="1024" spans="1:59">
      <c r="A1024">
        <v>1023</v>
      </c>
      <c r="E1024">
        <v>9795.2054794520554</v>
      </c>
      <c r="K1024">
        <v>4746.2017355817534</v>
      </c>
      <c r="L1024">
        <v>5078.664235581753</v>
      </c>
      <c r="M1024">
        <v>5411.1267355817527</v>
      </c>
      <c r="N1024">
        <v>5743.5892355817523</v>
      </c>
      <c r="O1024">
        <v>6076.0517355817519</v>
      </c>
      <c r="Q1024">
        <v>56042.093898944033</v>
      </c>
      <c r="R1024">
        <v>54528.029001559844</v>
      </c>
      <c r="S1024">
        <v>53013.964104175655</v>
      </c>
      <c r="T1024">
        <v>51499.899206791466</v>
      </c>
      <c r="U1024">
        <v>49985.834309407277</v>
      </c>
      <c r="W1024">
        <v>7.7620000000000008E-2</v>
      </c>
      <c r="AB1024">
        <v>1</v>
      </c>
      <c r="AC1024">
        <v>1</v>
      </c>
      <c r="AD1024">
        <v>1</v>
      </c>
      <c r="AE1024">
        <v>1</v>
      </c>
      <c r="AF1024">
        <v>1</v>
      </c>
      <c r="AL1024">
        <v>1.4913799000000001</v>
      </c>
      <c r="AM1024" s="5">
        <v>11.699490547180179</v>
      </c>
      <c r="AN1024">
        <v>570.77625570776252</v>
      </c>
      <c r="AO1024">
        <f t="shared" si="15"/>
        <v>26826.48401826484</v>
      </c>
      <c r="AP1024">
        <v>684.93150684931504</v>
      </c>
      <c r="AQ1024">
        <v>0.104542</v>
      </c>
      <c r="AR1024">
        <v>9.4822900000000002E-2</v>
      </c>
      <c r="AS1024">
        <v>8.5009399999999999E-2</v>
      </c>
      <c r="AT1024">
        <v>0.110345</v>
      </c>
      <c r="AU1024">
        <v>9.4041100000000002E-2</v>
      </c>
      <c r="AW1024">
        <v>0.10454200000000001</v>
      </c>
      <c r="AX1024">
        <v>9.4822900000000002E-2</v>
      </c>
      <c r="AY1024">
        <v>8.5009399999999999E-2</v>
      </c>
      <c r="AZ1024">
        <v>0.11034500000000001</v>
      </c>
      <c r="BA1024">
        <v>9.4041100000000002E-2</v>
      </c>
      <c r="BC1024" s="52">
        <v>100000</v>
      </c>
      <c r="BD1024" s="52">
        <v>100000</v>
      </c>
      <c r="BE1024">
        <v>0</v>
      </c>
      <c r="BF1024">
        <v>0</v>
      </c>
      <c r="BG1024">
        <v>0</v>
      </c>
    </row>
    <row r="1025" spans="1:59">
      <c r="A1025">
        <v>1024</v>
      </c>
      <c r="E1025">
        <v>9795.2054794520554</v>
      </c>
      <c r="K1025">
        <v>4463.1189961819764</v>
      </c>
      <c r="L1025">
        <v>4886.3823295153097</v>
      </c>
      <c r="M1025">
        <v>5309.645662848643</v>
      </c>
      <c r="N1025">
        <v>5732.9089961819764</v>
      </c>
      <c r="O1025">
        <v>6156.1723295153097</v>
      </c>
      <c r="Q1025">
        <v>58207.388099956857</v>
      </c>
      <c r="R1025">
        <v>56634.824389731504</v>
      </c>
      <c r="S1025">
        <v>55062.260679506151</v>
      </c>
      <c r="T1025">
        <v>53489.696969280798</v>
      </c>
      <c r="U1025">
        <v>51917.133259055445</v>
      </c>
      <c r="W1025">
        <v>8.3400000000000002E-2</v>
      </c>
      <c r="AB1025">
        <v>1</v>
      </c>
      <c r="AC1025">
        <v>1</v>
      </c>
      <c r="AD1025">
        <v>1</v>
      </c>
      <c r="AE1025">
        <v>1</v>
      </c>
      <c r="AF1025">
        <v>1</v>
      </c>
      <c r="AL1025">
        <v>1.5717416</v>
      </c>
      <c r="AM1025" s="5">
        <v>11.837539672851561</v>
      </c>
      <c r="AN1025">
        <v>570.77625570776252</v>
      </c>
      <c r="AO1025">
        <f t="shared" si="15"/>
        <v>26826.48401826484</v>
      </c>
      <c r="AP1025">
        <v>684.93150684931504</v>
      </c>
      <c r="AQ1025">
        <v>0.10929699999999999</v>
      </c>
      <c r="AR1025">
        <v>0.102948</v>
      </c>
      <c r="AS1025">
        <v>9.4358200000000003E-2</v>
      </c>
      <c r="AT1025">
        <v>0.112304</v>
      </c>
      <c r="AU1025">
        <v>0.102295</v>
      </c>
      <c r="AW1025">
        <v>0.10929699999999999</v>
      </c>
      <c r="AX1025">
        <v>0.102948</v>
      </c>
      <c r="AY1025">
        <v>9.4358199999999989E-2</v>
      </c>
      <c r="AZ1025">
        <v>0.112304</v>
      </c>
      <c r="BA1025">
        <v>0.10229500000000001</v>
      </c>
      <c r="BC1025" s="52">
        <v>100000</v>
      </c>
      <c r="BD1025" s="52">
        <v>100000</v>
      </c>
      <c r="BE1025">
        <v>0</v>
      </c>
      <c r="BF1025">
        <v>0</v>
      </c>
      <c r="BG1025">
        <v>0</v>
      </c>
    </row>
    <row r="1026" spans="1:59">
      <c r="A1026">
        <v>1025</v>
      </c>
      <c r="E1026">
        <v>9795.2054794520554</v>
      </c>
      <c r="K1026">
        <v>4824.9626590437883</v>
      </c>
      <c r="L1026">
        <v>5451.9376590437887</v>
      </c>
      <c r="M1026">
        <v>6078.9126590437891</v>
      </c>
      <c r="N1026">
        <v>6705.8876590437894</v>
      </c>
      <c r="O1026">
        <v>7332.8626590437898</v>
      </c>
      <c r="Q1026">
        <v>62817.098690589417</v>
      </c>
      <c r="R1026">
        <v>61119.996429762476</v>
      </c>
      <c r="S1026">
        <v>59422.894168935534</v>
      </c>
      <c r="T1026">
        <v>57725.791908108593</v>
      </c>
      <c r="U1026">
        <v>56028.689647281652</v>
      </c>
      <c r="W1026">
        <v>4.0930000000000001E-2</v>
      </c>
      <c r="AB1026">
        <v>1</v>
      </c>
      <c r="AC1026">
        <v>1</v>
      </c>
      <c r="AD1026">
        <v>1</v>
      </c>
      <c r="AE1026">
        <v>1</v>
      </c>
      <c r="AF1026">
        <v>1</v>
      </c>
      <c r="AL1026">
        <v>1.5859278000000001</v>
      </c>
      <c r="AM1026" s="5">
        <v>12.280080795288089</v>
      </c>
      <c r="AN1026">
        <v>570.77625570776252</v>
      </c>
      <c r="AO1026">
        <f t="shared" si="15"/>
        <v>26826.48401826484</v>
      </c>
      <c r="AP1026">
        <v>684.93150684931504</v>
      </c>
      <c r="AQ1026">
        <v>0.115346</v>
      </c>
      <c r="AR1026">
        <v>0.10714600000000001</v>
      </c>
      <c r="AS1026">
        <v>9.869929999999999E-2</v>
      </c>
      <c r="AT1026">
        <v>0.11484900000000001</v>
      </c>
      <c r="AU1026">
        <v>0.11362800000000001</v>
      </c>
      <c r="AW1026">
        <v>0.11534599999999999</v>
      </c>
      <c r="AX1026">
        <v>0.10714600000000001</v>
      </c>
      <c r="AY1026">
        <v>9.8699299999999976E-2</v>
      </c>
      <c r="AZ1026">
        <v>0.11484900000000002</v>
      </c>
      <c r="BA1026">
        <v>0.11362799999999999</v>
      </c>
      <c r="BC1026" s="52">
        <v>100000</v>
      </c>
      <c r="BD1026" s="52">
        <v>100000</v>
      </c>
      <c r="BE1026">
        <v>0</v>
      </c>
      <c r="BF1026">
        <v>0</v>
      </c>
      <c r="BG1026">
        <v>0</v>
      </c>
    </row>
    <row r="1027" spans="1:59">
      <c r="A1027">
        <v>1026</v>
      </c>
      <c r="E1027">
        <v>9795.2054794520554</v>
      </c>
      <c r="K1027">
        <v>6575.9663777504775</v>
      </c>
      <c r="L1027">
        <v>7362.2980444171444</v>
      </c>
      <c r="M1027">
        <v>8148.6297110838113</v>
      </c>
      <c r="N1027">
        <v>8934.9613777504783</v>
      </c>
      <c r="O1027">
        <v>9721.2930444171452</v>
      </c>
      <c r="Q1027">
        <v>64707.590914134198</v>
      </c>
      <c r="R1027">
        <v>62959.414047097285</v>
      </c>
      <c r="S1027">
        <v>61211.237180060372</v>
      </c>
      <c r="T1027">
        <v>59463.060313023459</v>
      </c>
      <c r="U1027">
        <v>57714.883445986547</v>
      </c>
      <c r="W1027">
        <v>0</v>
      </c>
      <c r="AB1027">
        <v>1</v>
      </c>
      <c r="AC1027">
        <v>1</v>
      </c>
      <c r="AD1027">
        <v>1</v>
      </c>
      <c r="AE1027">
        <v>1</v>
      </c>
      <c r="AF1027">
        <v>1</v>
      </c>
      <c r="AL1027">
        <v>1.6209564999999999</v>
      </c>
      <c r="AM1027" s="5">
        <v>12.35655498504639</v>
      </c>
      <c r="AN1027">
        <v>570.77625570776252</v>
      </c>
      <c r="AO1027">
        <f t="shared" ref="AO1027:AO1090" si="16">235000000/8760</f>
        <v>26826.48401826484</v>
      </c>
      <c r="AP1027">
        <v>684.93150684931504</v>
      </c>
      <c r="AQ1027">
        <v>0.115853</v>
      </c>
      <c r="AR1027">
        <v>0.107547</v>
      </c>
      <c r="AS1027">
        <v>9.8246399999999998E-2</v>
      </c>
      <c r="AT1027">
        <v>0.11436400000000001</v>
      </c>
      <c r="AU1027">
        <v>0.11377899999999999</v>
      </c>
      <c r="AW1027">
        <v>0.115853</v>
      </c>
      <c r="AX1027">
        <v>0.10754699999999999</v>
      </c>
      <c r="AY1027">
        <v>9.8246399999999998E-2</v>
      </c>
      <c r="AZ1027">
        <v>0.11436400000000001</v>
      </c>
      <c r="BA1027">
        <v>0.11377900000000001</v>
      </c>
      <c r="BC1027" s="52">
        <v>100000</v>
      </c>
      <c r="BD1027" s="52">
        <v>100000</v>
      </c>
      <c r="BE1027">
        <v>0</v>
      </c>
      <c r="BF1027">
        <v>0</v>
      </c>
      <c r="BG1027">
        <v>0</v>
      </c>
    </row>
    <row r="1028" spans="1:59">
      <c r="A1028">
        <v>1027</v>
      </c>
      <c r="E1028">
        <v>9795.2054794520554</v>
      </c>
      <c r="K1028">
        <v>7698.0241714197573</v>
      </c>
      <c r="L1028">
        <v>8517.4925047530905</v>
      </c>
      <c r="M1028">
        <v>9336.9608380864247</v>
      </c>
      <c r="N1028">
        <v>10156.429171419759</v>
      </c>
      <c r="O1028">
        <v>10975.897504753093</v>
      </c>
      <c r="Q1028">
        <v>63650.407912843097</v>
      </c>
      <c r="R1028">
        <v>61930.792500098076</v>
      </c>
      <c r="S1028">
        <v>60211.177087353055</v>
      </c>
      <c r="T1028">
        <v>58491.561674608034</v>
      </c>
      <c r="U1028">
        <v>56771.946261863013</v>
      </c>
      <c r="W1028">
        <v>0</v>
      </c>
      <c r="AB1028">
        <v>1</v>
      </c>
      <c r="AC1028">
        <v>1</v>
      </c>
      <c r="AD1028">
        <v>1</v>
      </c>
      <c r="AE1028">
        <v>1</v>
      </c>
      <c r="AF1028">
        <v>1</v>
      </c>
      <c r="AL1028">
        <v>1.1491597</v>
      </c>
      <c r="AM1028" s="5">
        <v>12.402336120605471</v>
      </c>
      <c r="AN1028">
        <v>570.77625570776252</v>
      </c>
      <c r="AO1028">
        <f t="shared" si="16"/>
        <v>26826.48401826484</v>
      </c>
      <c r="AP1028">
        <v>684.93150684931504</v>
      </c>
      <c r="AQ1028">
        <v>0.11694199999999999</v>
      </c>
      <c r="AR1028">
        <v>0.109254</v>
      </c>
      <c r="AS1028">
        <v>9.8248099999999991E-2</v>
      </c>
      <c r="AT1028">
        <v>0.113991</v>
      </c>
      <c r="AU1028">
        <v>0.11390900000000001</v>
      </c>
      <c r="AW1028">
        <v>0.11694199999999998</v>
      </c>
      <c r="AX1028">
        <v>0.109254</v>
      </c>
      <c r="AY1028">
        <v>9.8248099999999991E-2</v>
      </c>
      <c r="AZ1028">
        <v>0.113991</v>
      </c>
      <c r="BA1028">
        <v>0.11390900000000002</v>
      </c>
      <c r="BC1028" s="52">
        <v>100000</v>
      </c>
      <c r="BD1028" s="52">
        <v>100000</v>
      </c>
      <c r="BE1028">
        <v>0</v>
      </c>
      <c r="BF1028">
        <v>0</v>
      </c>
      <c r="BG1028">
        <v>0</v>
      </c>
    </row>
    <row r="1029" spans="1:59">
      <c r="A1029">
        <v>1028</v>
      </c>
      <c r="E1029">
        <v>9795.2054794520554</v>
      </c>
      <c r="K1029">
        <v>8080.4141621412309</v>
      </c>
      <c r="L1029">
        <v>8830.0341621412299</v>
      </c>
      <c r="M1029">
        <v>9579.6541621412289</v>
      </c>
      <c r="N1029">
        <v>10329.274162141228</v>
      </c>
      <c r="O1029">
        <v>11078.894162141227</v>
      </c>
      <c r="Q1029">
        <v>63970.377807223282</v>
      </c>
      <c r="R1029">
        <v>62242.117907973741</v>
      </c>
      <c r="S1029">
        <v>60513.858008724201</v>
      </c>
      <c r="T1029">
        <v>58785.59810947466</v>
      </c>
      <c r="U1029">
        <v>57057.33821022512</v>
      </c>
      <c r="W1029">
        <v>0</v>
      </c>
      <c r="AB1029">
        <v>1</v>
      </c>
      <c r="AC1029">
        <v>1</v>
      </c>
      <c r="AD1029">
        <v>1</v>
      </c>
      <c r="AE1029">
        <v>1</v>
      </c>
      <c r="AF1029">
        <v>1</v>
      </c>
      <c r="AL1029">
        <v>4.2985743999999997</v>
      </c>
      <c r="AM1029" s="5">
        <v>11.39031314849854</v>
      </c>
      <c r="AN1029">
        <v>570.77625570776252</v>
      </c>
      <c r="AO1029">
        <f t="shared" si="16"/>
        <v>26826.48401826484</v>
      </c>
      <c r="AP1029">
        <v>684.93150684931504</v>
      </c>
      <c r="AQ1029">
        <v>0.116768</v>
      </c>
      <c r="AR1029">
        <v>0.10884199999999999</v>
      </c>
      <c r="AS1029">
        <v>9.8505300000000004E-2</v>
      </c>
      <c r="AT1029">
        <v>0.11459900000000001</v>
      </c>
      <c r="AU1029">
        <v>0.113652</v>
      </c>
      <c r="AW1029">
        <v>0.116768</v>
      </c>
      <c r="AX1029">
        <v>0.10884199999999998</v>
      </c>
      <c r="AY1029">
        <v>9.8505300000000004E-2</v>
      </c>
      <c r="AZ1029">
        <v>0.11459899999999999</v>
      </c>
      <c r="BA1029">
        <v>0.11365200000000002</v>
      </c>
      <c r="BC1029" s="52">
        <v>100000</v>
      </c>
      <c r="BD1029" s="52">
        <v>100000</v>
      </c>
      <c r="BE1029">
        <v>0</v>
      </c>
      <c r="BF1029">
        <v>0</v>
      </c>
      <c r="BG1029">
        <v>0</v>
      </c>
    </row>
    <row r="1030" spans="1:59">
      <c r="A1030">
        <v>1029</v>
      </c>
      <c r="E1030">
        <v>9795.2054794520554</v>
      </c>
      <c r="K1030">
        <v>7169.526960362914</v>
      </c>
      <c r="L1030">
        <v>7813.2219603629137</v>
      </c>
      <c r="M1030">
        <v>8456.9169603629143</v>
      </c>
      <c r="N1030">
        <v>9100.611960362914</v>
      </c>
      <c r="O1030">
        <v>9744.3069603629137</v>
      </c>
      <c r="Q1030">
        <v>62753.209858742121</v>
      </c>
      <c r="R1030">
        <v>61057.833657036725</v>
      </c>
      <c r="S1030">
        <v>59362.457455331329</v>
      </c>
      <c r="T1030">
        <v>57667.081253625933</v>
      </c>
      <c r="U1030">
        <v>55971.705051920537</v>
      </c>
      <c r="W1030">
        <v>0</v>
      </c>
      <c r="AB1030">
        <v>1</v>
      </c>
      <c r="AC1030">
        <v>1</v>
      </c>
      <c r="AD1030">
        <v>1</v>
      </c>
      <c r="AE1030">
        <v>1</v>
      </c>
      <c r="AF1030">
        <v>1</v>
      </c>
      <c r="AL1030">
        <v>6.9155740000000003</v>
      </c>
      <c r="AM1030" s="5">
        <v>10.76858711242676</v>
      </c>
      <c r="AN1030">
        <v>570.77625570776252</v>
      </c>
      <c r="AO1030">
        <f t="shared" si="16"/>
        <v>26826.48401826484</v>
      </c>
      <c r="AP1030">
        <v>684.93150684931504</v>
      </c>
      <c r="AQ1030">
        <v>0.115248</v>
      </c>
      <c r="AR1030">
        <v>0.108367</v>
      </c>
      <c r="AS1030">
        <v>9.7893500000000008E-2</v>
      </c>
      <c r="AT1030">
        <v>0.114208</v>
      </c>
      <c r="AU1030">
        <v>0.113261</v>
      </c>
      <c r="AW1030">
        <v>0.115248</v>
      </c>
      <c r="AX1030">
        <v>0.108367</v>
      </c>
      <c r="AY1030">
        <v>9.7893500000000008E-2</v>
      </c>
      <c r="AZ1030">
        <v>0.11420800000000002</v>
      </c>
      <c r="BA1030">
        <v>0.11326099999999999</v>
      </c>
      <c r="BC1030" s="52">
        <v>100000</v>
      </c>
      <c r="BD1030" s="52">
        <v>100000</v>
      </c>
      <c r="BE1030">
        <v>0</v>
      </c>
      <c r="BF1030">
        <v>0</v>
      </c>
      <c r="BG1030">
        <v>0</v>
      </c>
    </row>
    <row r="1031" spans="1:59">
      <c r="A1031">
        <v>1030</v>
      </c>
      <c r="E1031">
        <v>9795.2054794520554</v>
      </c>
      <c r="K1031">
        <v>6089.7032850718278</v>
      </c>
      <c r="L1031">
        <v>6611.6332850718281</v>
      </c>
      <c r="M1031">
        <v>7133.5632850718284</v>
      </c>
      <c r="N1031">
        <v>7655.4932850718287</v>
      </c>
      <c r="O1031">
        <v>8177.423285071829</v>
      </c>
      <c r="Q1031">
        <v>58204.507959197603</v>
      </c>
      <c r="R1031">
        <v>56632.02206116428</v>
      </c>
      <c r="S1031">
        <v>55059.536163130957</v>
      </c>
      <c r="T1031">
        <v>53487.050265097634</v>
      </c>
      <c r="U1031">
        <v>51914.564367064311</v>
      </c>
      <c r="W1031">
        <v>0</v>
      </c>
      <c r="AB1031">
        <v>1</v>
      </c>
      <c r="AC1031">
        <v>1</v>
      </c>
      <c r="AD1031">
        <v>1</v>
      </c>
      <c r="AE1031">
        <v>1</v>
      </c>
      <c r="AF1031">
        <v>1</v>
      </c>
      <c r="AL1031">
        <v>6.9760704000000002</v>
      </c>
      <c r="AM1031" s="5">
        <v>10.03192710876465</v>
      </c>
      <c r="AN1031">
        <v>570.77625570776252</v>
      </c>
      <c r="AO1031">
        <f t="shared" si="16"/>
        <v>26826.48401826484</v>
      </c>
      <c r="AP1031">
        <v>684.93150684931504</v>
      </c>
      <c r="AQ1031">
        <v>0.113423</v>
      </c>
      <c r="AR1031">
        <v>0.106223</v>
      </c>
      <c r="AS1031">
        <v>9.7487499999999991E-2</v>
      </c>
      <c r="AT1031">
        <v>0.121158</v>
      </c>
      <c r="AU1031">
        <v>0.11194499999999999</v>
      </c>
      <c r="AW1031">
        <v>0.11342299999999998</v>
      </c>
      <c r="AX1031">
        <v>0.106223</v>
      </c>
      <c r="AY1031">
        <v>9.7487499999999991E-2</v>
      </c>
      <c r="AZ1031">
        <v>0.121158</v>
      </c>
      <c r="BA1031">
        <v>0.111945</v>
      </c>
      <c r="BC1031" s="52">
        <v>100000</v>
      </c>
      <c r="BD1031" s="52">
        <v>100000</v>
      </c>
      <c r="BE1031">
        <v>0</v>
      </c>
      <c r="BF1031">
        <v>0</v>
      </c>
      <c r="BG1031">
        <v>0</v>
      </c>
    </row>
    <row r="1032" spans="1:59">
      <c r="A1032">
        <v>1031</v>
      </c>
      <c r="E1032">
        <v>9795.2054794520554</v>
      </c>
      <c r="K1032">
        <v>5847.7132013913706</v>
      </c>
      <c r="L1032">
        <v>6307.4957013913709</v>
      </c>
      <c r="M1032">
        <v>6767.2782013913711</v>
      </c>
      <c r="N1032">
        <v>7227.0607013913714</v>
      </c>
      <c r="O1032">
        <v>7686.8432013913716</v>
      </c>
      <c r="Q1032">
        <v>50664.665855856547</v>
      </c>
      <c r="R1032">
        <v>49295.880600326069</v>
      </c>
      <c r="S1032">
        <v>47927.095344795591</v>
      </c>
      <c r="T1032">
        <v>46558.310089265113</v>
      </c>
      <c r="U1032">
        <v>45189.524833734635</v>
      </c>
      <c r="W1032">
        <v>0</v>
      </c>
      <c r="AB1032">
        <v>1</v>
      </c>
      <c r="AC1032">
        <v>1</v>
      </c>
      <c r="AD1032">
        <v>1</v>
      </c>
      <c r="AE1032">
        <v>1</v>
      </c>
      <c r="AF1032">
        <v>1</v>
      </c>
      <c r="AL1032">
        <v>7.2019973000000004</v>
      </c>
      <c r="AM1032" s="5">
        <v>9.7770586013793945</v>
      </c>
      <c r="AN1032">
        <v>570.77625570776252</v>
      </c>
      <c r="AO1032">
        <f t="shared" si="16"/>
        <v>26826.48401826484</v>
      </c>
      <c r="AP1032">
        <v>684.93150684931504</v>
      </c>
      <c r="AQ1032">
        <v>0.112881</v>
      </c>
      <c r="AR1032">
        <v>0.10577299999999999</v>
      </c>
      <c r="AS1032">
        <v>9.8265500000000006E-2</v>
      </c>
      <c r="AT1032">
        <v>0.121684</v>
      </c>
      <c r="AU1032">
        <v>0.111433</v>
      </c>
      <c r="AW1032">
        <v>0.112881</v>
      </c>
      <c r="AX1032">
        <v>0.10577299999999999</v>
      </c>
      <c r="AY1032">
        <v>9.8265499999999992E-2</v>
      </c>
      <c r="AZ1032">
        <v>0.121684</v>
      </c>
      <c r="BA1032">
        <v>0.11143299999999999</v>
      </c>
      <c r="BC1032" s="52">
        <v>100000</v>
      </c>
      <c r="BD1032" s="52">
        <v>100000</v>
      </c>
      <c r="BE1032">
        <v>0</v>
      </c>
      <c r="BF1032">
        <v>0</v>
      </c>
      <c r="BG1032">
        <v>0</v>
      </c>
    </row>
    <row r="1033" spans="1:59">
      <c r="A1033">
        <v>1032</v>
      </c>
      <c r="E1033">
        <v>9795.2054794520554</v>
      </c>
      <c r="K1033">
        <v>4358.1044315659301</v>
      </c>
      <c r="L1033">
        <v>4747.1319315659302</v>
      </c>
      <c r="M1033">
        <v>5136.1594315659304</v>
      </c>
      <c r="N1033">
        <v>5525.1869315659305</v>
      </c>
      <c r="O1033">
        <v>5914.2144315659307</v>
      </c>
      <c r="Q1033">
        <v>41212.204738132627</v>
      </c>
      <c r="R1033">
        <v>40098.792513652013</v>
      </c>
      <c r="S1033">
        <v>38985.3802891714</v>
      </c>
      <c r="T1033">
        <v>37871.968064690787</v>
      </c>
      <c r="U1033">
        <v>36758.555840210174</v>
      </c>
      <c r="W1033">
        <v>0</v>
      </c>
      <c r="AB1033">
        <v>1</v>
      </c>
      <c r="AC1033">
        <v>1</v>
      </c>
      <c r="AD1033">
        <v>1</v>
      </c>
      <c r="AE1033">
        <v>1</v>
      </c>
      <c r="AF1033">
        <v>1</v>
      </c>
      <c r="AL1033">
        <v>7.3811296999999998</v>
      </c>
      <c r="AM1033" s="5">
        <v>10.160531997680661</v>
      </c>
      <c r="AN1033">
        <v>570.77625570776252</v>
      </c>
      <c r="AO1033">
        <f t="shared" si="16"/>
        <v>26826.48401826484</v>
      </c>
      <c r="AP1033">
        <v>684.93150684931504</v>
      </c>
      <c r="AQ1033">
        <v>0.111459</v>
      </c>
      <c r="AR1033">
        <v>0.105253</v>
      </c>
      <c r="AS1033">
        <v>9.8059099999999996E-2</v>
      </c>
      <c r="AT1033">
        <v>0.120889</v>
      </c>
      <c r="AU1033">
        <v>0.11111600000000001</v>
      </c>
      <c r="AW1033">
        <v>0.11145900000000002</v>
      </c>
      <c r="AX1033">
        <v>0.105253</v>
      </c>
      <c r="AY1033">
        <v>9.8059099999999996E-2</v>
      </c>
      <c r="AZ1033">
        <v>0.12088900000000001</v>
      </c>
      <c r="BA1033">
        <v>0.11111600000000001</v>
      </c>
      <c r="BC1033" s="52">
        <v>100000</v>
      </c>
      <c r="BD1033" s="52">
        <v>100000</v>
      </c>
      <c r="BE1033">
        <v>0</v>
      </c>
      <c r="BF1033">
        <v>0</v>
      </c>
      <c r="BG1033">
        <v>0</v>
      </c>
    </row>
    <row r="1034" spans="1:59">
      <c r="A1034">
        <v>1033</v>
      </c>
      <c r="E1034">
        <v>9795.2054794520554</v>
      </c>
      <c r="K1034">
        <v>3436.1297409825329</v>
      </c>
      <c r="L1034">
        <v>3756.9322409825327</v>
      </c>
      <c r="M1034">
        <v>4077.7347409825325</v>
      </c>
      <c r="N1034">
        <v>4398.5372409825322</v>
      </c>
      <c r="O1034">
        <v>4719.339740982532</v>
      </c>
      <c r="Q1034">
        <v>39478.385505041289</v>
      </c>
      <c r="R1034">
        <v>38411.815119777995</v>
      </c>
      <c r="S1034">
        <v>37345.244734514701</v>
      </c>
      <c r="T1034">
        <v>36278.674349251407</v>
      </c>
      <c r="U1034">
        <v>35212.103963988113</v>
      </c>
      <c r="W1034">
        <v>0</v>
      </c>
      <c r="AB1034">
        <v>1</v>
      </c>
      <c r="AC1034">
        <v>1</v>
      </c>
      <c r="AD1034">
        <v>1</v>
      </c>
      <c r="AE1034">
        <v>1</v>
      </c>
      <c r="AF1034">
        <v>1</v>
      </c>
      <c r="AL1034">
        <v>7.6090654999999998</v>
      </c>
      <c r="AM1034" s="5">
        <v>10.559597015380859</v>
      </c>
      <c r="AN1034">
        <v>570.77625570776252</v>
      </c>
      <c r="AO1034">
        <f t="shared" si="16"/>
        <v>26826.48401826484</v>
      </c>
      <c r="AP1034">
        <v>684.93150684931504</v>
      </c>
      <c r="AQ1034">
        <v>0.11061799999999999</v>
      </c>
      <c r="AR1034">
        <v>0.106143</v>
      </c>
      <c r="AS1034">
        <v>9.8682400000000003E-2</v>
      </c>
      <c r="AT1034">
        <v>0.12069199999999999</v>
      </c>
      <c r="AU1034">
        <v>0.112328</v>
      </c>
      <c r="AW1034">
        <v>0.11061799999999998</v>
      </c>
      <c r="AX1034">
        <v>0.106143</v>
      </c>
      <c r="AY1034">
        <v>9.868239999999999E-2</v>
      </c>
      <c r="AZ1034">
        <v>0.12069200000000001</v>
      </c>
      <c r="BA1034">
        <v>0.112328</v>
      </c>
      <c r="BC1034" s="52">
        <v>100000</v>
      </c>
      <c r="BD1034" s="52">
        <v>100000</v>
      </c>
      <c r="BE1034">
        <v>0</v>
      </c>
      <c r="BF1034">
        <v>0</v>
      </c>
      <c r="BG1034">
        <v>0</v>
      </c>
    </row>
    <row r="1035" spans="1:59">
      <c r="A1035">
        <v>1034</v>
      </c>
      <c r="E1035">
        <v>9795.2054794520554</v>
      </c>
      <c r="K1035">
        <v>2518.9929898250593</v>
      </c>
      <c r="L1035">
        <v>2698.5879898250596</v>
      </c>
      <c r="M1035">
        <v>2878.1829898250598</v>
      </c>
      <c r="N1035">
        <v>3057.7779898250601</v>
      </c>
      <c r="O1035">
        <v>3237.3729898250604</v>
      </c>
      <c r="Q1035">
        <v>38693.697507016557</v>
      </c>
      <c r="R1035">
        <v>37648.326696273827</v>
      </c>
      <c r="S1035">
        <v>36602.955885531097</v>
      </c>
      <c r="T1035">
        <v>35557.585074788367</v>
      </c>
      <c r="U1035">
        <v>34512.214264045637</v>
      </c>
      <c r="W1035">
        <v>0</v>
      </c>
      <c r="AB1035">
        <v>1</v>
      </c>
      <c r="AC1035">
        <v>1</v>
      </c>
      <c r="AD1035">
        <v>1</v>
      </c>
      <c r="AE1035">
        <v>1</v>
      </c>
      <c r="AF1035">
        <v>1</v>
      </c>
      <c r="AL1035">
        <v>7.9435143000000004</v>
      </c>
      <c r="AM1035" s="5">
        <v>11.072062492370611</v>
      </c>
      <c r="AN1035">
        <v>570.77625570776252</v>
      </c>
      <c r="AO1035">
        <f t="shared" si="16"/>
        <v>26826.48401826484</v>
      </c>
      <c r="AP1035">
        <v>684.93150684931504</v>
      </c>
      <c r="AQ1035">
        <v>0.11096500000000001</v>
      </c>
      <c r="AR1035">
        <v>0.106714</v>
      </c>
      <c r="AS1035">
        <v>9.9455699999999994E-2</v>
      </c>
      <c r="AT1035">
        <v>0.121866</v>
      </c>
      <c r="AU1035">
        <v>0.113109</v>
      </c>
      <c r="AW1035">
        <v>0.11096500000000002</v>
      </c>
      <c r="AX1035">
        <v>0.10671400000000002</v>
      </c>
      <c r="AY1035">
        <v>9.9455699999999994E-2</v>
      </c>
      <c r="AZ1035">
        <v>0.12186600000000002</v>
      </c>
      <c r="BA1035">
        <v>0.113109</v>
      </c>
      <c r="BC1035" s="52">
        <v>100000</v>
      </c>
      <c r="BD1035" s="52">
        <v>100000</v>
      </c>
      <c r="BE1035">
        <v>0</v>
      </c>
      <c r="BF1035">
        <v>0</v>
      </c>
      <c r="BG1035">
        <v>0</v>
      </c>
    </row>
    <row r="1036" spans="1:59">
      <c r="A1036">
        <v>1035</v>
      </c>
      <c r="E1036">
        <v>9795.2054794520554</v>
      </c>
      <c r="K1036">
        <v>1850.223706682902</v>
      </c>
      <c r="L1036">
        <v>1959.6137066829019</v>
      </c>
      <c r="M1036">
        <v>2069.0037066829018</v>
      </c>
      <c r="N1036">
        <v>2178.3937066829017</v>
      </c>
      <c r="O1036">
        <v>2287.7837066829015</v>
      </c>
      <c r="Q1036">
        <v>38858.275293777428</v>
      </c>
      <c r="R1036">
        <v>37808.458156009976</v>
      </c>
      <c r="S1036">
        <v>36758.641018242517</v>
      </c>
      <c r="T1036">
        <v>35708.823880475058</v>
      </c>
      <c r="U1036">
        <v>34659.006742707599</v>
      </c>
      <c r="W1036">
        <v>0</v>
      </c>
      <c r="AB1036">
        <v>1</v>
      </c>
      <c r="AC1036">
        <v>1</v>
      </c>
      <c r="AD1036">
        <v>1</v>
      </c>
      <c r="AE1036">
        <v>1</v>
      </c>
      <c r="AF1036">
        <v>1</v>
      </c>
      <c r="AL1036">
        <v>8.1973140000000004</v>
      </c>
      <c r="AM1036" s="5">
        <v>11.11436557769775</v>
      </c>
      <c r="AN1036">
        <v>570.77625570776252</v>
      </c>
      <c r="AO1036">
        <f t="shared" si="16"/>
        <v>26826.48401826484</v>
      </c>
      <c r="AP1036">
        <v>684.93150684931504</v>
      </c>
      <c r="AQ1036">
        <v>0.111057</v>
      </c>
      <c r="AR1036">
        <v>0.10647100000000001</v>
      </c>
      <c r="AS1036">
        <v>9.9259600000000003E-2</v>
      </c>
      <c r="AT1036">
        <v>0.12207800000000001</v>
      </c>
      <c r="AU1036">
        <v>0.113146</v>
      </c>
      <c r="AW1036">
        <v>0.111057</v>
      </c>
      <c r="AX1036">
        <v>0.10647100000000002</v>
      </c>
      <c r="AY1036">
        <v>9.925959999999999E-2</v>
      </c>
      <c r="AZ1036">
        <v>0.12207800000000001</v>
      </c>
      <c r="BA1036">
        <v>0.11314600000000001</v>
      </c>
      <c r="BC1036" s="52">
        <v>100000</v>
      </c>
      <c r="BD1036" s="52">
        <v>100000</v>
      </c>
      <c r="BE1036">
        <v>0</v>
      </c>
      <c r="BF1036">
        <v>0</v>
      </c>
      <c r="BG1036">
        <v>0</v>
      </c>
    </row>
    <row r="1037" spans="1:59">
      <c r="A1037">
        <v>1036</v>
      </c>
      <c r="E1037">
        <v>9795.2054794520554</v>
      </c>
      <c r="K1037">
        <v>1638.3138486514861</v>
      </c>
      <c r="L1037">
        <v>1693.173848651486</v>
      </c>
      <c r="M1037">
        <v>1748.0338486514861</v>
      </c>
      <c r="N1037">
        <v>1802.8938486514862</v>
      </c>
      <c r="O1037">
        <v>1857.7538486514864</v>
      </c>
      <c r="Q1037">
        <v>40238.399321966674</v>
      </c>
      <c r="R1037">
        <v>39151.295973266286</v>
      </c>
      <c r="S1037">
        <v>38064.192624565898</v>
      </c>
      <c r="T1037">
        <v>36977.08927586551</v>
      </c>
      <c r="U1037">
        <v>35889.985927165122</v>
      </c>
      <c r="W1037">
        <v>0</v>
      </c>
      <c r="AB1037">
        <v>1</v>
      </c>
      <c r="AC1037">
        <v>1</v>
      </c>
      <c r="AD1037">
        <v>1</v>
      </c>
      <c r="AE1037">
        <v>1</v>
      </c>
      <c r="AF1037">
        <v>1</v>
      </c>
      <c r="AL1037">
        <v>7.8357330000000003</v>
      </c>
      <c r="AM1037" s="5">
        <v>10.88446044921875</v>
      </c>
      <c r="AN1037">
        <v>570.77625570776252</v>
      </c>
      <c r="AO1037">
        <f t="shared" si="16"/>
        <v>26826.48401826484</v>
      </c>
      <c r="AP1037">
        <v>684.93150684931504</v>
      </c>
      <c r="AQ1037">
        <v>0.107404</v>
      </c>
      <c r="AR1037">
        <v>0.10115099999999999</v>
      </c>
      <c r="AS1037">
        <v>9.4129699999999997E-2</v>
      </c>
      <c r="AT1037">
        <v>0.11892</v>
      </c>
      <c r="AU1037">
        <v>0.11075</v>
      </c>
      <c r="AW1037">
        <v>0.10740399999999999</v>
      </c>
      <c r="AX1037">
        <v>0.10115099999999998</v>
      </c>
      <c r="AY1037">
        <v>9.4129699999999997E-2</v>
      </c>
      <c r="AZ1037">
        <v>0.11892000000000001</v>
      </c>
      <c r="BA1037">
        <v>0.11075</v>
      </c>
      <c r="BC1037" s="52">
        <v>100000</v>
      </c>
      <c r="BD1037" s="52">
        <v>100000</v>
      </c>
      <c r="BE1037">
        <v>0</v>
      </c>
      <c r="BF1037">
        <v>0</v>
      </c>
      <c r="BG1037">
        <v>0</v>
      </c>
    </row>
    <row r="1038" spans="1:59">
      <c r="A1038">
        <v>1037</v>
      </c>
      <c r="E1038">
        <v>9795.2054794520554</v>
      </c>
      <c r="K1038">
        <v>1800.0944929550403</v>
      </c>
      <c r="L1038">
        <v>1849.5919929550403</v>
      </c>
      <c r="M1038">
        <v>1899.0894929550402</v>
      </c>
      <c r="N1038">
        <v>1948.5869929550402</v>
      </c>
      <c r="O1038">
        <v>1998.0844929550401</v>
      </c>
      <c r="Q1038">
        <v>43749.643358816997</v>
      </c>
      <c r="R1038">
        <v>42567.678257826687</v>
      </c>
      <c r="S1038">
        <v>41385.713156836377</v>
      </c>
      <c r="T1038">
        <v>40203.748055846067</v>
      </c>
      <c r="U1038">
        <v>39021.782954855757</v>
      </c>
      <c r="W1038">
        <v>0</v>
      </c>
      <c r="AB1038">
        <v>1</v>
      </c>
      <c r="AC1038">
        <v>1</v>
      </c>
      <c r="AD1038">
        <v>1</v>
      </c>
      <c r="AE1038">
        <v>1</v>
      </c>
      <c r="AF1038">
        <v>1</v>
      </c>
      <c r="AL1038">
        <v>7.1151036999999997</v>
      </c>
      <c r="AM1038" s="5">
        <v>10.642481803894039</v>
      </c>
      <c r="AN1038">
        <v>570.77625570776252</v>
      </c>
      <c r="AO1038">
        <f t="shared" si="16"/>
        <v>26826.48401826484</v>
      </c>
      <c r="AP1038">
        <v>684.93150684931504</v>
      </c>
      <c r="AQ1038">
        <v>0.10711499999999999</v>
      </c>
      <c r="AR1038">
        <v>0.100872</v>
      </c>
      <c r="AS1038">
        <v>9.4515600000000005E-2</v>
      </c>
      <c r="AT1038">
        <v>0.11908199999999999</v>
      </c>
      <c r="AU1038">
        <v>0.11135399999999999</v>
      </c>
      <c r="AW1038">
        <v>0.107115</v>
      </c>
      <c r="AX1038">
        <v>0.100872</v>
      </c>
      <c r="AY1038">
        <v>9.4515600000000019E-2</v>
      </c>
      <c r="AZ1038">
        <v>0.11908200000000001</v>
      </c>
      <c r="BA1038">
        <v>0.11135399999999999</v>
      </c>
      <c r="BC1038" s="52">
        <v>100000</v>
      </c>
      <c r="BD1038" s="52">
        <v>100000</v>
      </c>
      <c r="BE1038">
        <v>0</v>
      </c>
      <c r="BF1038">
        <v>0</v>
      </c>
      <c r="BG1038">
        <v>0</v>
      </c>
    </row>
    <row r="1039" spans="1:59">
      <c r="A1039">
        <v>1038</v>
      </c>
      <c r="E1039">
        <v>9795.2054794520554</v>
      </c>
      <c r="K1039">
        <v>2264.9290202497596</v>
      </c>
      <c r="L1039">
        <v>2313.9315202497596</v>
      </c>
      <c r="M1039">
        <v>2362.9340202497597</v>
      </c>
      <c r="N1039">
        <v>2411.9365202497597</v>
      </c>
      <c r="O1039">
        <v>2460.9390202497598</v>
      </c>
      <c r="Q1039">
        <v>59633.281904395073</v>
      </c>
      <c r="R1039">
        <v>58022.195451836655</v>
      </c>
      <c r="S1039">
        <v>56411.108999278236</v>
      </c>
      <c r="T1039">
        <v>54800.022546719818</v>
      </c>
      <c r="U1039">
        <v>53188.9360941614</v>
      </c>
      <c r="W1039">
        <v>0</v>
      </c>
      <c r="AB1039">
        <v>1</v>
      </c>
      <c r="AC1039">
        <v>1</v>
      </c>
      <c r="AD1039">
        <v>1</v>
      </c>
      <c r="AE1039">
        <v>1</v>
      </c>
      <c r="AF1039">
        <v>1</v>
      </c>
      <c r="AL1039">
        <v>6.5285525</v>
      </c>
      <c r="AM1039" s="5">
        <v>10.32301044464111</v>
      </c>
      <c r="AN1039">
        <v>570.77625570776252</v>
      </c>
      <c r="AO1039">
        <f t="shared" si="16"/>
        <v>26826.48401826484</v>
      </c>
      <c r="AP1039">
        <v>684.93150684931504</v>
      </c>
      <c r="AQ1039">
        <v>0.10727500000000001</v>
      </c>
      <c r="AR1039">
        <v>0.10191800000000001</v>
      </c>
      <c r="AS1039">
        <v>9.56095E-2</v>
      </c>
      <c r="AT1039">
        <v>0.12106399999999999</v>
      </c>
      <c r="AU1039">
        <v>0.112278</v>
      </c>
      <c r="AW1039">
        <v>0.107275</v>
      </c>
      <c r="AX1039">
        <v>0.10191799999999999</v>
      </c>
      <c r="AY1039">
        <v>9.56095E-2</v>
      </c>
      <c r="AZ1039">
        <v>0.12106399999999999</v>
      </c>
      <c r="BA1039">
        <v>0.112278</v>
      </c>
      <c r="BC1039" s="52">
        <v>100000</v>
      </c>
      <c r="BD1039" s="52">
        <v>100000</v>
      </c>
      <c r="BE1039">
        <v>0</v>
      </c>
      <c r="BF1039">
        <v>0</v>
      </c>
      <c r="BG1039">
        <v>0</v>
      </c>
    </row>
    <row r="1040" spans="1:59">
      <c r="A1040">
        <v>1039</v>
      </c>
      <c r="E1040">
        <v>9795.2054794520554</v>
      </c>
      <c r="K1040">
        <v>2939.3948049519013</v>
      </c>
      <c r="L1040">
        <v>2981.6048049519013</v>
      </c>
      <c r="M1040">
        <v>3023.8148049519014</v>
      </c>
      <c r="N1040">
        <v>3066.0248049519014</v>
      </c>
      <c r="O1040">
        <v>3108.2348049519014</v>
      </c>
      <c r="Q1040">
        <v>78303.845136784876</v>
      </c>
      <c r="R1040">
        <v>76188.344175397127</v>
      </c>
      <c r="S1040">
        <v>74072.843214009379</v>
      </c>
      <c r="T1040">
        <v>71957.342252621631</v>
      </c>
      <c r="U1040">
        <v>69841.841291233883</v>
      </c>
      <c r="W1040">
        <v>0</v>
      </c>
      <c r="AB1040">
        <v>1</v>
      </c>
      <c r="AC1040">
        <v>1</v>
      </c>
      <c r="AD1040">
        <v>1</v>
      </c>
      <c r="AE1040">
        <v>1</v>
      </c>
      <c r="AF1040">
        <v>1</v>
      </c>
      <c r="AL1040">
        <v>6.9699244</v>
      </c>
      <c r="AM1040" s="5">
        <v>10.17174816131592</v>
      </c>
      <c r="AN1040">
        <v>570.77625570776252</v>
      </c>
      <c r="AO1040">
        <f t="shared" si="16"/>
        <v>26826.48401826484</v>
      </c>
      <c r="AP1040">
        <v>684.93150684931504</v>
      </c>
      <c r="AQ1040">
        <v>0.111223</v>
      </c>
      <c r="AR1040">
        <v>0.105681</v>
      </c>
      <c r="AS1040">
        <v>9.8547399999999993E-2</v>
      </c>
      <c r="AT1040">
        <v>0.124171</v>
      </c>
      <c r="AU1040">
        <v>0.11496200000000001</v>
      </c>
      <c r="AW1040">
        <v>0.111223</v>
      </c>
      <c r="AX1040">
        <v>0.10568100000000001</v>
      </c>
      <c r="AY1040">
        <v>9.8547399999999993E-2</v>
      </c>
      <c r="AZ1040">
        <v>0.12417100000000002</v>
      </c>
      <c r="BA1040">
        <v>0.11496199999999999</v>
      </c>
      <c r="BC1040" s="52">
        <v>100000</v>
      </c>
      <c r="BD1040" s="52">
        <v>100000</v>
      </c>
      <c r="BE1040">
        <v>0</v>
      </c>
      <c r="BF1040">
        <v>0</v>
      </c>
      <c r="BG1040">
        <v>0</v>
      </c>
    </row>
    <row r="1041" spans="1:59">
      <c r="A1041">
        <v>1040</v>
      </c>
      <c r="E1041">
        <v>9795.2054794520554</v>
      </c>
      <c r="K1041">
        <v>4213.1325537643916</v>
      </c>
      <c r="L1041">
        <v>4254.6550537643916</v>
      </c>
      <c r="M1041">
        <v>4296.1775537643916</v>
      </c>
      <c r="N1041">
        <v>4337.7000537643917</v>
      </c>
      <c r="O1041">
        <v>4379.2225537643917</v>
      </c>
      <c r="Q1041">
        <v>69638.585140959942</v>
      </c>
      <c r="R1041">
        <v>67757.189743394905</v>
      </c>
      <c r="S1041">
        <v>65875.794345829869</v>
      </c>
      <c r="T1041">
        <v>63994.398948264832</v>
      </c>
      <c r="U1041">
        <v>62113.003550699796</v>
      </c>
      <c r="W1041">
        <v>1.5480000000000001E-2</v>
      </c>
      <c r="AB1041">
        <v>1</v>
      </c>
      <c r="AC1041">
        <v>1</v>
      </c>
      <c r="AD1041">
        <v>1</v>
      </c>
      <c r="AE1041">
        <v>1</v>
      </c>
      <c r="AF1041">
        <v>1</v>
      </c>
      <c r="AL1041">
        <v>6.9855843000000002</v>
      </c>
      <c r="AM1041" s="5">
        <v>10.259486198425289</v>
      </c>
      <c r="AN1041">
        <v>570.77625570776252</v>
      </c>
      <c r="AO1041">
        <f t="shared" si="16"/>
        <v>26826.48401826484</v>
      </c>
      <c r="AP1041">
        <v>684.93150684931504</v>
      </c>
      <c r="AQ1041">
        <v>0.11595999999999999</v>
      </c>
      <c r="AR1041">
        <v>0.110402</v>
      </c>
      <c r="AS1041">
        <v>0.10169599999999999</v>
      </c>
      <c r="AT1041">
        <v>0.130802</v>
      </c>
      <c r="AU1041">
        <v>0.117914</v>
      </c>
      <c r="AW1041">
        <v>0.11595999999999999</v>
      </c>
      <c r="AX1041">
        <v>0.11040199999999999</v>
      </c>
      <c r="AY1041">
        <v>0.10169599999999999</v>
      </c>
      <c r="AZ1041">
        <v>0.13080200000000003</v>
      </c>
      <c r="BA1041">
        <v>0.117914</v>
      </c>
      <c r="BC1041" s="52">
        <v>100000</v>
      </c>
      <c r="BD1041" s="52">
        <v>100000</v>
      </c>
      <c r="BE1041">
        <v>0</v>
      </c>
      <c r="BF1041">
        <v>0</v>
      </c>
      <c r="BG1041">
        <v>0</v>
      </c>
    </row>
    <row r="1042" spans="1:59">
      <c r="A1042">
        <v>1041</v>
      </c>
      <c r="E1042">
        <v>9795.2054794520554</v>
      </c>
      <c r="K1042">
        <v>4525.3008392515312</v>
      </c>
      <c r="L1042">
        <v>4601.0333392515313</v>
      </c>
      <c r="M1042">
        <v>4676.7658392515314</v>
      </c>
      <c r="N1042">
        <v>4752.4983392515314</v>
      </c>
      <c r="O1042">
        <v>4828.2308392515315</v>
      </c>
      <c r="Q1042">
        <v>65812.338902491392</v>
      </c>
      <c r="R1042">
        <v>64034.315538697476</v>
      </c>
      <c r="S1042">
        <v>62256.292174903559</v>
      </c>
      <c r="T1042">
        <v>60478.268811109643</v>
      </c>
      <c r="U1042">
        <v>58700.245447315727</v>
      </c>
      <c r="W1042">
        <v>5.679E-2</v>
      </c>
      <c r="AB1042">
        <v>1</v>
      </c>
      <c r="AC1042">
        <v>1</v>
      </c>
      <c r="AD1042">
        <v>1</v>
      </c>
      <c r="AE1042">
        <v>1</v>
      </c>
      <c r="AF1042">
        <v>1</v>
      </c>
      <c r="AL1042">
        <v>6.4807886999999997</v>
      </c>
      <c r="AM1042" s="5">
        <v>10.55424690246582</v>
      </c>
      <c r="AN1042">
        <v>570.77625570776252</v>
      </c>
      <c r="AO1042">
        <f t="shared" si="16"/>
        <v>26826.48401826484</v>
      </c>
      <c r="AP1042">
        <v>684.93150684931504</v>
      </c>
      <c r="AQ1042">
        <v>0.11406000000000001</v>
      </c>
      <c r="AR1042">
        <v>0.101956</v>
      </c>
      <c r="AS1042">
        <v>9.3458399999999997E-2</v>
      </c>
      <c r="AT1042">
        <v>0.12132800000000001</v>
      </c>
      <c r="AU1042">
        <v>0.110122</v>
      </c>
      <c r="AW1042">
        <v>0.11406000000000001</v>
      </c>
      <c r="AX1042">
        <v>0.101956</v>
      </c>
      <c r="AY1042">
        <v>9.3458399999999983E-2</v>
      </c>
      <c r="AZ1042">
        <v>0.12132800000000001</v>
      </c>
      <c r="BA1042">
        <v>0.11012199999999998</v>
      </c>
      <c r="BC1042" s="52">
        <v>100000</v>
      </c>
      <c r="BD1042" s="52">
        <v>100000</v>
      </c>
      <c r="BE1042">
        <v>0</v>
      </c>
      <c r="BF1042">
        <v>0</v>
      </c>
      <c r="BG1042">
        <v>0</v>
      </c>
    </row>
    <row r="1043" spans="1:59">
      <c r="A1043">
        <v>1042</v>
      </c>
      <c r="E1043">
        <v>9795.2054794520554</v>
      </c>
      <c r="K1043">
        <v>4922.9166481384364</v>
      </c>
      <c r="L1043">
        <v>5043.3616481384361</v>
      </c>
      <c r="M1043">
        <v>5163.8066481384358</v>
      </c>
      <c r="N1043">
        <v>5284.2516481384355</v>
      </c>
      <c r="O1043">
        <v>5404.6966481384352</v>
      </c>
      <c r="Q1043">
        <v>63130.622307637692</v>
      </c>
      <c r="R1043">
        <v>61425.049715952729</v>
      </c>
      <c r="S1043">
        <v>59719.477124267767</v>
      </c>
      <c r="T1043">
        <v>58013.904532582805</v>
      </c>
      <c r="U1043">
        <v>56308.331940897842</v>
      </c>
      <c r="W1043">
        <v>9.2510000000000009E-2</v>
      </c>
      <c r="AB1043">
        <v>1</v>
      </c>
      <c r="AC1043">
        <v>1</v>
      </c>
      <c r="AD1043">
        <v>1</v>
      </c>
      <c r="AE1043">
        <v>1</v>
      </c>
      <c r="AF1043">
        <v>1</v>
      </c>
      <c r="AL1043">
        <v>3.6376984000000001</v>
      </c>
      <c r="AM1043" s="5">
        <v>10.15637683868408</v>
      </c>
      <c r="AN1043">
        <v>570.77625570776252</v>
      </c>
      <c r="AO1043">
        <f t="shared" si="16"/>
        <v>26826.48401826484</v>
      </c>
      <c r="AP1043">
        <v>684.93150684931504</v>
      </c>
      <c r="AQ1043">
        <v>0.110383</v>
      </c>
      <c r="AR1043">
        <v>9.8966200000000004E-2</v>
      </c>
      <c r="AS1043">
        <v>9.022150000000001E-2</v>
      </c>
      <c r="AT1043">
        <v>0.112749</v>
      </c>
      <c r="AU1043">
        <v>0.10378799999999999</v>
      </c>
      <c r="AW1043">
        <v>0.110383</v>
      </c>
      <c r="AX1043">
        <v>9.896619999999999E-2</v>
      </c>
      <c r="AY1043">
        <v>9.0221499999999996E-2</v>
      </c>
      <c r="AZ1043">
        <v>0.112749</v>
      </c>
      <c r="BA1043">
        <v>0.10378799999999998</v>
      </c>
      <c r="BC1043" s="52">
        <v>100000</v>
      </c>
      <c r="BD1043" s="52">
        <v>100000</v>
      </c>
      <c r="BE1043">
        <v>0</v>
      </c>
      <c r="BF1043">
        <v>0</v>
      </c>
      <c r="BG1043">
        <v>0</v>
      </c>
    </row>
    <row r="1044" spans="1:59">
      <c r="A1044">
        <v>1043</v>
      </c>
      <c r="E1044">
        <v>9795.2054794520554</v>
      </c>
      <c r="K1044">
        <v>5278.3783454814566</v>
      </c>
      <c r="L1044">
        <v>5526.4458454814567</v>
      </c>
      <c r="M1044">
        <v>5774.5133454814568</v>
      </c>
      <c r="N1044">
        <v>6022.5808454814569</v>
      </c>
      <c r="O1044">
        <v>6270.648345481457</v>
      </c>
      <c r="Q1044">
        <v>60942.639073066639</v>
      </c>
      <c r="R1044">
        <v>59296.178272416473</v>
      </c>
      <c r="S1044">
        <v>57649.717471766307</v>
      </c>
      <c r="T1044">
        <v>56003.256671116142</v>
      </c>
      <c r="U1044">
        <v>54356.795870465976</v>
      </c>
      <c r="W1044">
        <v>7.6299999999999993E-2</v>
      </c>
      <c r="AB1044">
        <v>1</v>
      </c>
      <c r="AC1044">
        <v>1</v>
      </c>
      <c r="AD1044">
        <v>1</v>
      </c>
      <c r="AE1044">
        <v>1</v>
      </c>
      <c r="AF1044">
        <v>1</v>
      </c>
      <c r="AL1044">
        <v>2.4419643999999998</v>
      </c>
      <c r="AM1044" s="5">
        <v>9.2285146713256836</v>
      </c>
      <c r="AN1044">
        <v>570.77625570776252</v>
      </c>
      <c r="AO1044">
        <f t="shared" si="16"/>
        <v>26826.48401826484</v>
      </c>
      <c r="AP1044">
        <v>684.93150684931504</v>
      </c>
      <c r="AQ1044">
        <v>0.110183</v>
      </c>
      <c r="AR1044">
        <v>9.88594E-2</v>
      </c>
      <c r="AS1044">
        <v>9.0771900000000003E-2</v>
      </c>
      <c r="AT1044">
        <v>0.111731</v>
      </c>
      <c r="AU1044">
        <v>0.10369299999999999</v>
      </c>
      <c r="AW1044">
        <v>0.11018300000000002</v>
      </c>
      <c r="AX1044">
        <v>9.88594E-2</v>
      </c>
      <c r="AY1044">
        <v>9.0771900000000003E-2</v>
      </c>
      <c r="AZ1044">
        <v>0.11173100000000001</v>
      </c>
      <c r="BA1044">
        <v>0.10369299999999999</v>
      </c>
      <c r="BC1044" s="52">
        <v>100000</v>
      </c>
      <c r="BD1044" s="52">
        <v>100000</v>
      </c>
      <c r="BE1044">
        <v>0</v>
      </c>
      <c r="BF1044">
        <v>0</v>
      </c>
      <c r="BG1044">
        <v>0</v>
      </c>
    </row>
    <row r="1045" spans="1:59">
      <c r="A1045">
        <v>1044</v>
      </c>
      <c r="E1045">
        <v>9795.2054794520554</v>
      </c>
      <c r="K1045">
        <v>6023.4807495274044</v>
      </c>
      <c r="L1045">
        <v>6338.7832495274042</v>
      </c>
      <c r="M1045">
        <v>6654.085749527404</v>
      </c>
      <c r="N1045">
        <v>6969.3882495274038</v>
      </c>
      <c r="O1045">
        <v>7284.6907495274036</v>
      </c>
      <c r="Q1045">
        <v>58952.049287290312</v>
      </c>
      <c r="R1045">
        <v>57359.367389007217</v>
      </c>
      <c r="S1045">
        <v>55766.685490724121</v>
      </c>
      <c r="T1045">
        <v>54174.003592441026</v>
      </c>
      <c r="U1045">
        <v>52581.32169415793</v>
      </c>
      <c r="W1045">
        <v>6.6909999999999997E-2</v>
      </c>
      <c r="AB1045">
        <v>1</v>
      </c>
      <c r="AC1045">
        <v>1</v>
      </c>
      <c r="AD1045">
        <v>1</v>
      </c>
      <c r="AE1045">
        <v>1</v>
      </c>
      <c r="AF1045">
        <v>1</v>
      </c>
      <c r="AL1045">
        <v>1.5608219000000001</v>
      </c>
      <c r="AM1045" s="5">
        <v>8.6016244888305664</v>
      </c>
      <c r="AN1045">
        <v>570.77625570776252</v>
      </c>
      <c r="AO1045">
        <f t="shared" si="16"/>
        <v>26826.48401826484</v>
      </c>
      <c r="AP1045">
        <v>684.93150684931504</v>
      </c>
      <c r="AQ1045">
        <v>0.11035399999999999</v>
      </c>
      <c r="AR1045">
        <v>9.8793400000000003E-2</v>
      </c>
      <c r="AS1045">
        <v>8.9979100000000006E-2</v>
      </c>
      <c r="AT1045">
        <v>0.111111</v>
      </c>
      <c r="AU1045">
        <v>0.10304000000000001</v>
      </c>
      <c r="AW1045">
        <v>0.11035399999999999</v>
      </c>
      <c r="AX1045">
        <v>9.8793400000000017E-2</v>
      </c>
      <c r="AY1045">
        <v>8.997910000000002E-2</v>
      </c>
      <c r="AZ1045">
        <v>0.111111</v>
      </c>
      <c r="BA1045">
        <v>0.10304000000000001</v>
      </c>
      <c r="BC1045" s="52">
        <v>100000</v>
      </c>
      <c r="BD1045" s="52">
        <v>100000</v>
      </c>
      <c r="BE1045">
        <v>0</v>
      </c>
      <c r="BF1045">
        <v>0</v>
      </c>
      <c r="BG1045">
        <v>0</v>
      </c>
    </row>
    <row r="1046" spans="1:59">
      <c r="A1046">
        <v>1045</v>
      </c>
      <c r="E1046">
        <v>9795.2054794520554</v>
      </c>
      <c r="K1046">
        <v>5791.063485880044</v>
      </c>
      <c r="L1046">
        <v>6238.0309858800438</v>
      </c>
      <c r="M1046">
        <v>6684.9984858800435</v>
      </c>
      <c r="N1046">
        <v>7131.9659858800433</v>
      </c>
      <c r="O1046">
        <v>7578.933485880043</v>
      </c>
      <c r="Q1046">
        <v>57055.020690461337</v>
      </c>
      <c r="R1046">
        <v>55513.589989766631</v>
      </c>
      <c r="S1046">
        <v>53972.159289071926</v>
      </c>
      <c r="T1046">
        <v>52430.72858837722</v>
      </c>
      <c r="U1046">
        <v>50889.297887682515</v>
      </c>
      <c r="W1046">
        <v>9.5269999999999994E-2</v>
      </c>
      <c r="AB1046">
        <v>1</v>
      </c>
      <c r="AC1046">
        <v>1</v>
      </c>
      <c r="AD1046">
        <v>1</v>
      </c>
      <c r="AE1046">
        <v>1</v>
      </c>
      <c r="AF1046">
        <v>1</v>
      </c>
      <c r="AL1046">
        <v>1.2067733</v>
      </c>
      <c r="AM1046" s="5">
        <v>8.2043132781982422</v>
      </c>
      <c r="AN1046">
        <v>570.77625570776252</v>
      </c>
      <c r="AO1046">
        <f t="shared" si="16"/>
        <v>26826.48401826484</v>
      </c>
      <c r="AP1046">
        <v>684.93150684931504</v>
      </c>
      <c r="AQ1046">
        <v>0.110388</v>
      </c>
      <c r="AR1046">
        <v>9.8020700000000002E-2</v>
      </c>
      <c r="AS1046">
        <v>8.9264300000000005E-2</v>
      </c>
      <c r="AT1046">
        <v>0.109998</v>
      </c>
      <c r="AU1046">
        <v>0.10167799999999999</v>
      </c>
      <c r="AW1046">
        <v>0.110388</v>
      </c>
      <c r="AX1046">
        <v>9.8020700000000002E-2</v>
      </c>
      <c r="AY1046">
        <v>8.9264300000000005E-2</v>
      </c>
      <c r="AZ1046">
        <v>0.109998</v>
      </c>
      <c r="BA1046">
        <v>0.10167799999999998</v>
      </c>
      <c r="BC1046" s="52">
        <v>100000</v>
      </c>
      <c r="BD1046" s="52">
        <v>100000</v>
      </c>
      <c r="BE1046">
        <v>0</v>
      </c>
      <c r="BF1046">
        <v>0</v>
      </c>
      <c r="BG1046">
        <v>0</v>
      </c>
    </row>
    <row r="1047" spans="1:59">
      <c r="A1047">
        <v>1046</v>
      </c>
      <c r="E1047">
        <v>9795.2054794520554</v>
      </c>
      <c r="K1047">
        <v>5584.8501294086127</v>
      </c>
      <c r="L1047">
        <v>6089.5101294086126</v>
      </c>
      <c r="M1047">
        <v>6594.1701294086124</v>
      </c>
      <c r="N1047">
        <v>7098.8301294086123</v>
      </c>
      <c r="O1047">
        <v>7603.4901294086121</v>
      </c>
      <c r="Q1047">
        <v>56758.054161750217</v>
      </c>
      <c r="R1047">
        <v>55224.646476510607</v>
      </c>
      <c r="S1047">
        <v>53691.238791270996</v>
      </c>
      <c r="T1047">
        <v>52157.831106031386</v>
      </c>
      <c r="U1047">
        <v>50624.423420791776</v>
      </c>
      <c r="W1047">
        <v>7.986E-2</v>
      </c>
      <c r="AB1047">
        <v>1</v>
      </c>
      <c r="AC1047">
        <v>1</v>
      </c>
      <c r="AD1047">
        <v>1</v>
      </c>
      <c r="AE1047">
        <v>1</v>
      </c>
      <c r="AF1047">
        <v>1</v>
      </c>
      <c r="AL1047">
        <v>1.0552026000000001</v>
      </c>
      <c r="AM1047" s="5">
        <v>7.9850778579711914</v>
      </c>
      <c r="AN1047">
        <v>570.77625570776252</v>
      </c>
      <c r="AO1047">
        <f t="shared" si="16"/>
        <v>26826.48401826484</v>
      </c>
      <c r="AP1047">
        <v>684.93150684931504</v>
      </c>
      <c r="AQ1047">
        <v>0.110456</v>
      </c>
      <c r="AR1047">
        <v>9.8141400000000004E-2</v>
      </c>
      <c r="AS1047">
        <v>8.9297399999999999E-2</v>
      </c>
      <c r="AT1047">
        <v>0.110029</v>
      </c>
      <c r="AU1047">
        <v>0.101607</v>
      </c>
      <c r="AW1047">
        <v>0.11045599999999998</v>
      </c>
      <c r="AX1047">
        <v>9.8141400000000004E-2</v>
      </c>
      <c r="AY1047">
        <v>8.9297400000000013E-2</v>
      </c>
      <c r="AZ1047">
        <v>0.110029</v>
      </c>
      <c r="BA1047">
        <v>0.10160699999999999</v>
      </c>
      <c r="BC1047" s="52">
        <v>100000</v>
      </c>
      <c r="BD1047" s="52">
        <v>100000</v>
      </c>
      <c r="BE1047">
        <v>0</v>
      </c>
      <c r="BF1047">
        <v>0</v>
      </c>
      <c r="BG1047">
        <v>0</v>
      </c>
    </row>
    <row r="1048" spans="1:59">
      <c r="A1048">
        <v>1047</v>
      </c>
      <c r="E1048">
        <v>9795.2054794520554</v>
      </c>
      <c r="K1048">
        <v>5903.8542167677333</v>
      </c>
      <c r="L1048">
        <v>6405.4067167677331</v>
      </c>
      <c r="M1048">
        <v>6906.9592167677329</v>
      </c>
      <c r="N1048">
        <v>7408.5117167677327</v>
      </c>
      <c r="O1048">
        <v>7910.0642167677324</v>
      </c>
      <c r="Q1048">
        <v>56105.754905675727</v>
      </c>
      <c r="R1048">
        <v>54589.970106526307</v>
      </c>
      <c r="S1048">
        <v>53074.185307376887</v>
      </c>
      <c r="T1048">
        <v>51558.400508227467</v>
      </c>
      <c r="U1048">
        <v>50042.615709078047</v>
      </c>
      <c r="W1048">
        <v>5.5789999999999999E-2</v>
      </c>
      <c r="AB1048">
        <v>1</v>
      </c>
      <c r="AC1048">
        <v>1</v>
      </c>
      <c r="AD1048">
        <v>1</v>
      </c>
      <c r="AE1048">
        <v>1</v>
      </c>
      <c r="AF1048">
        <v>1</v>
      </c>
      <c r="AL1048">
        <v>0.92481910000000001</v>
      </c>
      <c r="AM1048" s="5">
        <v>7.7662768363952637</v>
      </c>
      <c r="AN1048">
        <v>570.77625570776252</v>
      </c>
      <c r="AO1048">
        <f t="shared" si="16"/>
        <v>26826.48401826484</v>
      </c>
      <c r="AP1048">
        <v>684.93150684931504</v>
      </c>
      <c r="AQ1048">
        <v>0.113444</v>
      </c>
      <c r="AR1048">
        <v>0.10315200000000001</v>
      </c>
      <c r="AS1048">
        <v>9.4311099999999995E-2</v>
      </c>
      <c r="AT1048">
        <v>0.11887499999999999</v>
      </c>
      <c r="AU1048">
        <v>0.10501600000000001</v>
      </c>
      <c r="AW1048">
        <v>0.113444</v>
      </c>
      <c r="AX1048">
        <v>0.10315200000000001</v>
      </c>
      <c r="AY1048">
        <v>9.4311099999999995E-2</v>
      </c>
      <c r="AZ1048">
        <v>0.11887499999999999</v>
      </c>
      <c r="BA1048">
        <v>0.10501600000000001</v>
      </c>
      <c r="BC1048" s="52">
        <v>100000</v>
      </c>
      <c r="BD1048" s="52">
        <v>100000</v>
      </c>
      <c r="BE1048">
        <v>0</v>
      </c>
      <c r="BF1048">
        <v>0</v>
      </c>
      <c r="BG1048">
        <v>0</v>
      </c>
    </row>
    <row r="1049" spans="1:59">
      <c r="A1049">
        <v>1048</v>
      </c>
      <c r="E1049">
        <v>9795.2054794520554</v>
      </c>
      <c r="K1049">
        <v>6234.2513072468237</v>
      </c>
      <c r="L1049">
        <v>6727.0871405801572</v>
      </c>
      <c r="M1049">
        <v>7219.9229739134908</v>
      </c>
      <c r="N1049">
        <v>7712.7588072468243</v>
      </c>
      <c r="O1049">
        <v>8205.5946405801569</v>
      </c>
      <c r="Q1049">
        <v>58273.572877374223</v>
      </c>
      <c r="R1049">
        <v>56699.221081766947</v>
      </c>
      <c r="S1049">
        <v>55124.869286159672</v>
      </c>
      <c r="T1049">
        <v>53550.517490552396</v>
      </c>
      <c r="U1049">
        <v>51976.165694945121</v>
      </c>
      <c r="W1049">
        <v>5.1729999999999998E-2</v>
      </c>
      <c r="AB1049">
        <v>1</v>
      </c>
      <c r="AC1049">
        <v>1</v>
      </c>
      <c r="AD1049">
        <v>1</v>
      </c>
      <c r="AE1049">
        <v>1</v>
      </c>
      <c r="AF1049">
        <v>1</v>
      </c>
      <c r="AL1049">
        <v>0.80762917000000001</v>
      </c>
      <c r="AM1049" s="5">
        <v>7.6734075546264648</v>
      </c>
      <c r="AN1049">
        <v>570.77625570776252</v>
      </c>
      <c r="AO1049">
        <f t="shared" si="16"/>
        <v>26826.48401826484</v>
      </c>
      <c r="AP1049">
        <v>684.93150684931504</v>
      </c>
      <c r="AQ1049">
        <v>0.13204400000000002</v>
      </c>
      <c r="AR1049">
        <v>0.15775899999999998</v>
      </c>
      <c r="AS1049">
        <v>0.17922200000000002</v>
      </c>
      <c r="AT1049">
        <v>0.14759</v>
      </c>
      <c r="AU1049">
        <v>0.12444</v>
      </c>
      <c r="AW1049">
        <v>0.13204400000000005</v>
      </c>
      <c r="AX1049">
        <v>0.15775899999999998</v>
      </c>
      <c r="AY1049">
        <v>0.17922200000000005</v>
      </c>
      <c r="AZ1049">
        <v>0.14759</v>
      </c>
      <c r="BA1049">
        <v>0.12443999999999998</v>
      </c>
      <c r="BC1049" s="52">
        <v>100000</v>
      </c>
      <c r="BD1049" s="52">
        <v>100000</v>
      </c>
      <c r="BE1049">
        <v>0</v>
      </c>
      <c r="BF1049">
        <v>0</v>
      </c>
      <c r="BG1049">
        <v>0</v>
      </c>
    </row>
    <row r="1050" spans="1:59">
      <c r="A1050">
        <v>1049</v>
      </c>
      <c r="E1050">
        <v>9795.2054794520554</v>
      </c>
      <c r="K1050">
        <v>6872.2594819650658</v>
      </c>
      <c r="L1050">
        <v>7350.7411486317324</v>
      </c>
      <c r="M1050">
        <v>7829.2228152983989</v>
      </c>
      <c r="N1050">
        <v>8307.7044819650655</v>
      </c>
      <c r="O1050">
        <v>8786.1861486317321</v>
      </c>
      <c r="Q1050">
        <v>62889.016032094281</v>
      </c>
      <c r="R1050">
        <v>61189.970811688792</v>
      </c>
      <c r="S1050">
        <v>59490.925591283303</v>
      </c>
      <c r="T1050">
        <v>57791.880370877814</v>
      </c>
      <c r="U1050">
        <v>56092.835150472325</v>
      </c>
      <c r="W1050">
        <v>1.141E-2</v>
      </c>
      <c r="AB1050">
        <v>1</v>
      </c>
      <c r="AC1050">
        <v>1</v>
      </c>
      <c r="AD1050">
        <v>1</v>
      </c>
      <c r="AE1050">
        <v>1</v>
      </c>
      <c r="AF1050">
        <v>1</v>
      </c>
      <c r="AL1050">
        <v>0.89713540000000003</v>
      </c>
      <c r="AM1050" s="5">
        <v>7.4989314079284668</v>
      </c>
      <c r="AN1050">
        <v>570.77625570776252</v>
      </c>
      <c r="AO1050">
        <f t="shared" si="16"/>
        <v>26826.48401826484</v>
      </c>
      <c r="AP1050">
        <v>684.93150684931504</v>
      </c>
      <c r="AQ1050">
        <v>0.14227099999999998</v>
      </c>
      <c r="AR1050">
        <v>0.18514</v>
      </c>
      <c r="AS1050">
        <v>0.25584099999999999</v>
      </c>
      <c r="AT1050">
        <v>0.21061199999999999</v>
      </c>
      <c r="AU1050">
        <v>0.17798</v>
      </c>
      <c r="AW1050">
        <v>0.14227099999999998</v>
      </c>
      <c r="AX1050">
        <v>0.18514000000000003</v>
      </c>
      <c r="AY1050">
        <v>0.25584099999999999</v>
      </c>
      <c r="AZ1050">
        <v>0.21061200000000002</v>
      </c>
      <c r="BA1050">
        <v>0.17798000000000003</v>
      </c>
      <c r="BC1050" s="52">
        <v>100000</v>
      </c>
      <c r="BD1050" s="52">
        <v>100000</v>
      </c>
      <c r="BE1050">
        <v>0</v>
      </c>
      <c r="BF1050">
        <v>0</v>
      </c>
      <c r="BG1050">
        <v>0</v>
      </c>
    </row>
    <row r="1051" spans="1:59">
      <c r="A1051">
        <v>1050</v>
      </c>
      <c r="E1051">
        <v>9795.2054794520554</v>
      </c>
      <c r="K1051">
        <v>8583.4885505843486</v>
      </c>
      <c r="L1051">
        <v>9071.8693839176813</v>
      </c>
      <c r="M1051">
        <v>9560.250217251014</v>
      </c>
      <c r="N1051">
        <v>10048.631050584347</v>
      </c>
      <c r="O1051">
        <v>10537.011883917679</v>
      </c>
      <c r="Q1051">
        <v>64781.53571069648</v>
      </c>
      <c r="R1051">
        <v>63031.361109209116</v>
      </c>
      <c r="S1051">
        <v>61281.186507721752</v>
      </c>
      <c r="T1051">
        <v>59531.011906234387</v>
      </c>
      <c r="U1051">
        <v>57780.837304747023</v>
      </c>
      <c r="W1051">
        <v>0</v>
      </c>
      <c r="AB1051">
        <v>1</v>
      </c>
      <c r="AC1051">
        <v>1</v>
      </c>
      <c r="AD1051">
        <v>1</v>
      </c>
      <c r="AE1051">
        <v>1</v>
      </c>
      <c r="AF1051">
        <v>1</v>
      </c>
      <c r="AL1051">
        <v>1.9168681999999999</v>
      </c>
      <c r="AM1051" s="5">
        <v>7.2939014434814453</v>
      </c>
      <c r="AN1051">
        <v>570.77625570776252</v>
      </c>
      <c r="AO1051">
        <f t="shared" si="16"/>
        <v>26826.48401826484</v>
      </c>
      <c r="AP1051">
        <v>684.93150684931504</v>
      </c>
      <c r="AQ1051">
        <v>0.14268199999999998</v>
      </c>
      <c r="AR1051">
        <v>0.185166</v>
      </c>
      <c r="AS1051">
        <v>0.25639299999999998</v>
      </c>
      <c r="AT1051">
        <v>0.21199399999999999</v>
      </c>
      <c r="AU1051">
        <v>0.17797300000000002</v>
      </c>
      <c r="AW1051">
        <v>0.14268199999999998</v>
      </c>
      <c r="AX1051">
        <v>0.185166</v>
      </c>
      <c r="AY1051">
        <v>0.25639299999999998</v>
      </c>
      <c r="AZ1051">
        <v>0.21199400000000002</v>
      </c>
      <c r="BA1051">
        <v>0.17797300000000005</v>
      </c>
      <c r="BC1051" s="52">
        <v>100000</v>
      </c>
      <c r="BD1051" s="52">
        <v>100000</v>
      </c>
      <c r="BE1051">
        <v>0</v>
      </c>
      <c r="BF1051">
        <v>0</v>
      </c>
      <c r="BG1051">
        <v>0</v>
      </c>
    </row>
    <row r="1052" spans="1:59">
      <c r="A1052">
        <v>1051</v>
      </c>
      <c r="E1052">
        <v>9795.2054794520554</v>
      </c>
      <c r="K1052">
        <v>8952.6218516713343</v>
      </c>
      <c r="L1052">
        <v>9441.9368516713348</v>
      </c>
      <c r="M1052">
        <v>9931.2518516713353</v>
      </c>
      <c r="N1052">
        <v>10420.566851671336</v>
      </c>
      <c r="O1052">
        <v>10909.881851671336</v>
      </c>
      <c r="Q1052">
        <v>63723.052392317702</v>
      </c>
      <c r="R1052">
        <v>62001.474375224716</v>
      </c>
      <c r="S1052">
        <v>60279.896358131729</v>
      </c>
      <c r="T1052">
        <v>58558.318341038743</v>
      </c>
      <c r="U1052">
        <v>56836.740323945756</v>
      </c>
      <c r="W1052">
        <v>0</v>
      </c>
      <c r="AB1052">
        <v>1</v>
      </c>
      <c r="AC1052">
        <v>1</v>
      </c>
      <c r="AD1052">
        <v>1</v>
      </c>
      <c r="AE1052">
        <v>1</v>
      </c>
      <c r="AF1052">
        <v>1</v>
      </c>
      <c r="AL1052">
        <v>2.6322877</v>
      </c>
      <c r="AM1052" s="5">
        <v>7.2180790901184082</v>
      </c>
      <c r="AN1052">
        <v>570.77625570776252</v>
      </c>
      <c r="AO1052">
        <f t="shared" si="16"/>
        <v>26826.48401826484</v>
      </c>
      <c r="AP1052">
        <v>684.93150684931504</v>
      </c>
      <c r="AQ1052">
        <v>0.143486</v>
      </c>
      <c r="AR1052">
        <v>0.189058</v>
      </c>
      <c r="AS1052">
        <v>0.25798200000000004</v>
      </c>
      <c r="AT1052">
        <v>0.21221100000000001</v>
      </c>
      <c r="AU1052">
        <v>0.17852000000000001</v>
      </c>
      <c r="AW1052">
        <v>0.143486</v>
      </c>
      <c r="AX1052">
        <v>0.189058</v>
      </c>
      <c r="AY1052">
        <v>0.25798200000000004</v>
      </c>
      <c r="AZ1052">
        <v>0.21221100000000004</v>
      </c>
      <c r="BA1052">
        <v>0.17852000000000001</v>
      </c>
      <c r="BC1052" s="52">
        <v>100000</v>
      </c>
      <c r="BD1052" s="52">
        <v>100000</v>
      </c>
      <c r="BE1052">
        <v>0</v>
      </c>
      <c r="BF1052">
        <v>0</v>
      </c>
      <c r="BG1052">
        <v>0</v>
      </c>
    </row>
    <row r="1053" spans="1:59">
      <c r="A1053">
        <v>1052</v>
      </c>
      <c r="E1053">
        <v>9795.2054794520554</v>
      </c>
      <c r="K1053">
        <v>8307.7778750811103</v>
      </c>
      <c r="L1053">
        <v>8800.9987084144432</v>
      </c>
      <c r="M1053">
        <v>9294.219541747776</v>
      </c>
      <c r="N1053">
        <v>9787.4403750811089</v>
      </c>
      <c r="O1053">
        <v>10280.661208414442</v>
      </c>
      <c r="Q1053">
        <v>64043.190129385912</v>
      </c>
      <c r="R1053">
        <v>62312.963091256534</v>
      </c>
      <c r="S1053">
        <v>60582.736053127155</v>
      </c>
      <c r="T1053">
        <v>58852.509014997777</v>
      </c>
      <c r="U1053">
        <v>57122.281976868398</v>
      </c>
      <c r="W1053">
        <v>0</v>
      </c>
      <c r="AB1053">
        <v>1</v>
      </c>
      <c r="AC1053">
        <v>1</v>
      </c>
      <c r="AD1053">
        <v>1</v>
      </c>
      <c r="AE1053">
        <v>1</v>
      </c>
      <c r="AF1053">
        <v>1</v>
      </c>
      <c r="AL1053">
        <v>5.2646293999999996</v>
      </c>
      <c r="AM1053" s="5">
        <v>6.8783860206604004</v>
      </c>
      <c r="AN1053">
        <v>570.77625570776252</v>
      </c>
      <c r="AO1053">
        <f t="shared" si="16"/>
        <v>26826.48401826484</v>
      </c>
      <c r="AP1053">
        <v>684.93150684931504</v>
      </c>
      <c r="AQ1053">
        <v>0.14297900000000002</v>
      </c>
      <c r="AR1053">
        <v>0.18722999999999998</v>
      </c>
      <c r="AS1053">
        <v>0.25613999999999998</v>
      </c>
      <c r="AT1053">
        <v>0.211447</v>
      </c>
      <c r="AU1053">
        <v>0.17797200000000002</v>
      </c>
      <c r="AW1053">
        <v>0.14297900000000002</v>
      </c>
      <c r="AX1053">
        <v>0.18723000000000001</v>
      </c>
      <c r="AY1053">
        <v>0.25613999999999998</v>
      </c>
      <c r="AZ1053">
        <v>0.211447</v>
      </c>
      <c r="BA1053">
        <v>0.17797200000000002</v>
      </c>
      <c r="BC1053" s="52">
        <v>100000</v>
      </c>
      <c r="BD1053" s="52">
        <v>100000</v>
      </c>
      <c r="BE1053">
        <v>0</v>
      </c>
      <c r="BF1053">
        <v>0</v>
      </c>
      <c r="BG1053">
        <v>0</v>
      </c>
    </row>
    <row r="1054" spans="1:59">
      <c r="A1054">
        <v>1053</v>
      </c>
      <c r="E1054">
        <v>9795.2054794520554</v>
      </c>
      <c r="K1054">
        <v>7004.4183181567014</v>
      </c>
      <c r="L1054">
        <v>7436.3708181567017</v>
      </c>
      <c r="M1054">
        <v>7868.323318156702</v>
      </c>
      <c r="N1054">
        <v>8300.2758181567024</v>
      </c>
      <c r="O1054">
        <v>8732.2283181567018</v>
      </c>
      <c r="Q1054">
        <v>62824.637942473033</v>
      </c>
      <c r="R1054">
        <v>61127.331999256225</v>
      </c>
      <c r="S1054">
        <v>59430.026056039416</v>
      </c>
      <c r="T1054">
        <v>57732.720112822608</v>
      </c>
      <c r="U1054">
        <v>56035.4141696058</v>
      </c>
      <c r="W1054">
        <v>0</v>
      </c>
      <c r="AB1054">
        <v>1</v>
      </c>
      <c r="AC1054">
        <v>1</v>
      </c>
      <c r="AD1054">
        <v>1</v>
      </c>
      <c r="AE1054">
        <v>1</v>
      </c>
      <c r="AF1054">
        <v>1</v>
      </c>
      <c r="AL1054">
        <v>5.4318843000000001</v>
      </c>
      <c r="AM1054" s="5">
        <v>6.9919710159301758</v>
      </c>
      <c r="AN1054">
        <v>570.77625570776252</v>
      </c>
      <c r="AO1054">
        <f t="shared" si="16"/>
        <v>26826.48401826484</v>
      </c>
      <c r="AP1054">
        <v>684.93150684931504</v>
      </c>
      <c r="AQ1054">
        <v>0.14271899999999998</v>
      </c>
      <c r="AR1054">
        <v>0.18610599999999999</v>
      </c>
      <c r="AS1054">
        <v>0.25536300000000001</v>
      </c>
      <c r="AT1054">
        <v>0.21066599999999999</v>
      </c>
      <c r="AU1054">
        <v>0.177977</v>
      </c>
      <c r="AW1054">
        <v>0.14271899999999998</v>
      </c>
      <c r="AX1054">
        <v>0.18610599999999999</v>
      </c>
      <c r="AY1054">
        <v>0.25536300000000001</v>
      </c>
      <c r="AZ1054">
        <v>0.21066600000000002</v>
      </c>
      <c r="BA1054">
        <v>0.177977</v>
      </c>
      <c r="BC1054" s="52">
        <v>100000</v>
      </c>
      <c r="BD1054" s="52">
        <v>100000</v>
      </c>
      <c r="BE1054">
        <v>0</v>
      </c>
      <c r="BF1054">
        <v>0</v>
      </c>
      <c r="BG1054">
        <v>0</v>
      </c>
    </row>
    <row r="1055" spans="1:59">
      <c r="A1055">
        <v>1054</v>
      </c>
      <c r="E1055">
        <v>9795.2054794520554</v>
      </c>
      <c r="K1055">
        <v>5946.0083283116164</v>
      </c>
      <c r="L1055">
        <v>6331.1583283116161</v>
      </c>
      <c r="M1055">
        <v>6716.3083283116157</v>
      </c>
      <c r="N1055">
        <v>7101.4583283116153</v>
      </c>
      <c r="O1055">
        <v>7486.608328311615</v>
      </c>
      <c r="Q1055">
        <v>58270.566931889713</v>
      </c>
      <c r="R1055">
        <v>56696.296347286785</v>
      </c>
      <c r="S1055">
        <v>55122.025762683857</v>
      </c>
      <c r="T1055">
        <v>53547.75517808093</v>
      </c>
      <c r="U1055">
        <v>51973.484593478002</v>
      </c>
      <c r="W1055">
        <v>0</v>
      </c>
      <c r="AB1055">
        <v>1</v>
      </c>
      <c r="AC1055">
        <v>1</v>
      </c>
      <c r="AD1055">
        <v>1</v>
      </c>
      <c r="AE1055">
        <v>1</v>
      </c>
      <c r="AF1055">
        <v>1</v>
      </c>
      <c r="AL1055">
        <v>5.1889859999999999</v>
      </c>
      <c r="AM1055" s="5">
        <v>7.2915892601013184</v>
      </c>
      <c r="AN1055">
        <v>570.77625570776252</v>
      </c>
      <c r="AO1055">
        <f t="shared" si="16"/>
        <v>26826.48401826484</v>
      </c>
      <c r="AP1055">
        <v>684.93150684931504</v>
      </c>
      <c r="AQ1055">
        <v>0.14192399999999999</v>
      </c>
      <c r="AR1055">
        <v>0.18482499999999999</v>
      </c>
      <c r="AS1055">
        <v>0.25544699999999998</v>
      </c>
      <c r="AT1055">
        <v>0.21070800000000001</v>
      </c>
      <c r="AU1055">
        <v>0.17810200000000001</v>
      </c>
      <c r="AW1055">
        <v>0.14192399999999999</v>
      </c>
      <c r="AX1055">
        <v>0.18482500000000002</v>
      </c>
      <c r="AY1055">
        <v>0.25544699999999998</v>
      </c>
      <c r="AZ1055">
        <v>0.21070800000000001</v>
      </c>
      <c r="BA1055">
        <v>0.17810200000000004</v>
      </c>
      <c r="BC1055" s="52">
        <v>100000</v>
      </c>
      <c r="BD1055" s="52">
        <v>100000</v>
      </c>
      <c r="BE1055">
        <v>0</v>
      </c>
      <c r="BF1055">
        <v>0</v>
      </c>
      <c r="BG1055">
        <v>0</v>
      </c>
    </row>
    <row r="1056" spans="1:59">
      <c r="A1056">
        <v>1055</v>
      </c>
      <c r="E1056">
        <v>9795.2054794520554</v>
      </c>
      <c r="K1056">
        <v>6112.3461738631595</v>
      </c>
      <c r="L1056">
        <v>6468.072840529826</v>
      </c>
      <c r="M1056">
        <v>6823.7995071964924</v>
      </c>
      <c r="N1056">
        <v>7179.5261738631589</v>
      </c>
      <c r="O1056">
        <v>7535.2528405298253</v>
      </c>
      <c r="Q1056">
        <v>50721.280097576731</v>
      </c>
      <c r="R1056">
        <v>49350.965319675677</v>
      </c>
      <c r="S1056">
        <v>47980.650541774623</v>
      </c>
      <c r="T1056">
        <v>46610.335763873569</v>
      </c>
      <c r="U1056">
        <v>45240.020985972515</v>
      </c>
      <c r="W1056">
        <v>0</v>
      </c>
      <c r="AB1056">
        <v>1</v>
      </c>
      <c r="AC1056">
        <v>1</v>
      </c>
      <c r="AD1056">
        <v>1</v>
      </c>
      <c r="AE1056">
        <v>1</v>
      </c>
      <c r="AF1056">
        <v>1</v>
      </c>
      <c r="AL1056">
        <v>4.8629284000000004</v>
      </c>
      <c r="AM1056" s="5">
        <v>7.2031235694885254</v>
      </c>
      <c r="AN1056">
        <v>570.77625570776252</v>
      </c>
      <c r="AO1056">
        <f t="shared" si="16"/>
        <v>26826.48401826484</v>
      </c>
      <c r="AP1056">
        <v>684.93150684931504</v>
      </c>
      <c r="AQ1056">
        <v>0.140319</v>
      </c>
      <c r="AR1056">
        <v>0.18425999999999998</v>
      </c>
      <c r="AS1056">
        <v>0.25498799999999999</v>
      </c>
      <c r="AT1056">
        <v>0.21063900000000002</v>
      </c>
      <c r="AU1056">
        <v>0.17818899999999999</v>
      </c>
      <c r="AW1056">
        <v>0.14031900000000003</v>
      </c>
      <c r="AX1056">
        <v>0.18425999999999998</v>
      </c>
      <c r="AY1056">
        <v>0.25498799999999999</v>
      </c>
      <c r="AZ1056">
        <v>0.21063900000000002</v>
      </c>
      <c r="BA1056">
        <v>0.17818899999999999</v>
      </c>
      <c r="BC1056" s="52">
        <v>100000</v>
      </c>
      <c r="BD1056" s="52">
        <v>100000</v>
      </c>
      <c r="BE1056">
        <v>0</v>
      </c>
      <c r="BF1056">
        <v>0</v>
      </c>
      <c r="BG1056">
        <v>0</v>
      </c>
    </row>
    <row r="1057" spans="1:59">
      <c r="A1057">
        <v>1056</v>
      </c>
      <c r="E1057">
        <v>9795.2054794520554</v>
      </c>
      <c r="K1057">
        <v>4869.3695334745835</v>
      </c>
      <c r="L1057">
        <v>5214.7012001412504</v>
      </c>
      <c r="M1057">
        <v>5560.0328668079173</v>
      </c>
      <c r="N1057">
        <v>5905.3645334745843</v>
      </c>
      <c r="O1057">
        <v>6250.6962001412512</v>
      </c>
      <c r="Q1057">
        <v>41258.681704565803</v>
      </c>
      <c r="R1057">
        <v>40144.013832074081</v>
      </c>
      <c r="S1057">
        <v>39029.345959582351</v>
      </c>
      <c r="T1057">
        <v>37914.678087090622</v>
      </c>
      <c r="U1057">
        <v>36800.010214598893</v>
      </c>
      <c r="W1057">
        <v>0</v>
      </c>
      <c r="AB1057">
        <v>1</v>
      </c>
      <c r="AC1057">
        <v>1</v>
      </c>
      <c r="AD1057">
        <v>1</v>
      </c>
      <c r="AE1057">
        <v>1</v>
      </c>
      <c r="AF1057">
        <v>1</v>
      </c>
      <c r="AL1057">
        <v>4.3924703999999997</v>
      </c>
      <c r="AM1057" s="5">
        <v>6.9519624710083008</v>
      </c>
      <c r="AN1057">
        <v>570.77625570776252</v>
      </c>
      <c r="AO1057">
        <f t="shared" si="16"/>
        <v>26826.48401826484</v>
      </c>
      <c r="AP1057">
        <v>684.93150684931504</v>
      </c>
      <c r="AQ1057">
        <v>0.13650200000000001</v>
      </c>
      <c r="AR1057">
        <v>0.18379100000000001</v>
      </c>
      <c r="AS1057">
        <v>0.25406200000000001</v>
      </c>
      <c r="AT1057">
        <v>0.20996500000000001</v>
      </c>
      <c r="AU1057">
        <v>0.178038</v>
      </c>
      <c r="AW1057">
        <v>0.13650200000000001</v>
      </c>
      <c r="AX1057">
        <v>0.18379100000000004</v>
      </c>
      <c r="AY1057">
        <v>0.25406200000000001</v>
      </c>
      <c r="AZ1057">
        <v>0.20996500000000001</v>
      </c>
      <c r="BA1057">
        <v>0.17803800000000003</v>
      </c>
      <c r="BC1057" s="52">
        <v>100000</v>
      </c>
      <c r="BD1057" s="52">
        <v>100000</v>
      </c>
      <c r="BE1057">
        <v>0</v>
      </c>
      <c r="BF1057">
        <v>0</v>
      </c>
      <c r="BG1057">
        <v>0</v>
      </c>
    </row>
    <row r="1058" spans="1:59">
      <c r="A1058">
        <v>1057</v>
      </c>
      <c r="E1058">
        <v>9795.2054794520554</v>
      </c>
      <c r="K1058">
        <v>3899.0382406954586</v>
      </c>
      <c r="L1058">
        <v>4278.5232406954583</v>
      </c>
      <c r="M1058">
        <v>4658.0082406954589</v>
      </c>
      <c r="N1058">
        <v>5037.4932406954595</v>
      </c>
      <c r="O1058">
        <v>5416.97824069546</v>
      </c>
      <c r="Q1058">
        <v>35138.965459477353</v>
      </c>
      <c r="R1058">
        <v>34189.631298424487</v>
      </c>
      <c r="S1058">
        <v>33240.297137371621</v>
      </c>
      <c r="T1058">
        <v>32290.962976318759</v>
      </c>
      <c r="U1058">
        <v>31341.628815265896</v>
      </c>
      <c r="W1058">
        <v>0</v>
      </c>
      <c r="AB1058">
        <v>1</v>
      </c>
      <c r="AC1058">
        <v>1</v>
      </c>
      <c r="AD1058">
        <v>1</v>
      </c>
      <c r="AE1058">
        <v>1</v>
      </c>
      <c r="AF1058">
        <v>1</v>
      </c>
      <c r="AL1058">
        <v>4.2791399999999999</v>
      </c>
      <c r="AM1058" s="5">
        <v>6.5922198295593262</v>
      </c>
      <c r="AN1058">
        <v>570.77625570776252</v>
      </c>
      <c r="AO1058">
        <f t="shared" si="16"/>
        <v>26826.48401826484</v>
      </c>
      <c r="AP1058">
        <v>684.93150684931504</v>
      </c>
      <c r="AQ1058">
        <v>0.13545400000000002</v>
      </c>
      <c r="AR1058">
        <v>0.18346199999999999</v>
      </c>
      <c r="AS1058">
        <v>0.25428800000000001</v>
      </c>
      <c r="AT1058">
        <v>0.210012</v>
      </c>
      <c r="AU1058">
        <v>0.17783399999999999</v>
      </c>
      <c r="AW1058">
        <v>0.13545400000000002</v>
      </c>
      <c r="AX1058">
        <v>0.18346200000000001</v>
      </c>
      <c r="AY1058">
        <v>0.25428800000000001</v>
      </c>
      <c r="AZ1058">
        <v>0.21001200000000003</v>
      </c>
      <c r="BA1058">
        <v>0.17783399999999999</v>
      </c>
      <c r="BC1058" s="52">
        <v>100000</v>
      </c>
      <c r="BD1058" s="52">
        <v>100000</v>
      </c>
      <c r="BE1058">
        <v>0</v>
      </c>
      <c r="BF1058">
        <v>0</v>
      </c>
      <c r="BG1058">
        <v>0</v>
      </c>
    </row>
    <row r="1059" spans="1:59">
      <c r="A1059">
        <v>1058</v>
      </c>
      <c r="E1059">
        <v>9795.2054794520554</v>
      </c>
      <c r="K1059">
        <v>2993.9246683438732</v>
      </c>
      <c r="L1059">
        <v>3311.5921683438733</v>
      </c>
      <c r="M1059">
        <v>3629.2596683438733</v>
      </c>
      <c r="N1059">
        <v>3946.9271683438733</v>
      </c>
      <c r="O1059">
        <v>4264.5946683438733</v>
      </c>
      <c r="Q1059">
        <v>35805.255098069691</v>
      </c>
      <c r="R1059">
        <v>34837.920079724478</v>
      </c>
      <c r="S1059">
        <v>33870.585061379265</v>
      </c>
      <c r="T1059">
        <v>32903.250043034051</v>
      </c>
      <c r="U1059">
        <v>31935.915024688838</v>
      </c>
      <c r="W1059">
        <v>0</v>
      </c>
      <c r="AB1059">
        <v>1</v>
      </c>
      <c r="AC1059">
        <v>1</v>
      </c>
      <c r="AD1059">
        <v>1</v>
      </c>
      <c r="AE1059">
        <v>1</v>
      </c>
      <c r="AF1059">
        <v>1</v>
      </c>
      <c r="AL1059">
        <v>4.3837304000000001</v>
      </c>
      <c r="AM1059" s="5">
        <v>6.2571859359741211</v>
      </c>
      <c r="AN1059">
        <v>570.77625570776252</v>
      </c>
      <c r="AO1059">
        <f t="shared" si="16"/>
        <v>26826.48401826484</v>
      </c>
      <c r="AP1059">
        <v>684.93150684931504</v>
      </c>
      <c r="AQ1059">
        <v>0.13544700000000001</v>
      </c>
      <c r="AR1059">
        <v>0.18345400000000001</v>
      </c>
      <c r="AS1059">
        <v>0.25441800000000003</v>
      </c>
      <c r="AT1059">
        <v>0.210092</v>
      </c>
      <c r="AU1059">
        <v>0.17782400000000001</v>
      </c>
      <c r="AW1059">
        <v>0.13544700000000004</v>
      </c>
      <c r="AX1059">
        <v>0.18345400000000001</v>
      </c>
      <c r="AY1059">
        <v>0.25441800000000003</v>
      </c>
      <c r="AZ1059">
        <v>0.210092</v>
      </c>
      <c r="BA1059">
        <v>0.17782400000000004</v>
      </c>
      <c r="BC1059" s="52">
        <v>100000</v>
      </c>
      <c r="BD1059" s="52">
        <v>100000</v>
      </c>
      <c r="BE1059">
        <v>0</v>
      </c>
      <c r="BF1059">
        <v>0</v>
      </c>
      <c r="BG1059">
        <v>0</v>
      </c>
    </row>
    <row r="1060" spans="1:59">
      <c r="A1060">
        <v>1059</v>
      </c>
      <c r="E1060">
        <v>9795.2054794520554</v>
      </c>
      <c r="K1060">
        <v>2208.2042179733389</v>
      </c>
      <c r="L1060">
        <v>2409.1117179733392</v>
      </c>
      <c r="M1060">
        <v>2610.0192179733394</v>
      </c>
      <c r="N1060">
        <v>2810.9267179733397</v>
      </c>
      <c r="O1060">
        <v>3011.8342179733399</v>
      </c>
      <c r="Q1060">
        <v>36525.463769728893</v>
      </c>
      <c r="R1060">
        <v>35538.671186736763</v>
      </c>
      <c r="S1060">
        <v>34551.878603744633</v>
      </c>
      <c r="T1060">
        <v>33565.086020752504</v>
      </c>
      <c r="U1060">
        <v>32578.293437760374</v>
      </c>
      <c r="W1060">
        <v>0</v>
      </c>
      <c r="AB1060">
        <v>1</v>
      </c>
      <c r="AC1060">
        <v>1</v>
      </c>
      <c r="AD1060">
        <v>1</v>
      </c>
      <c r="AE1060">
        <v>1</v>
      </c>
      <c r="AF1060">
        <v>1</v>
      </c>
      <c r="AL1060">
        <v>3.7956026</v>
      </c>
      <c r="AM1060" s="5">
        <v>5.7626729011535636</v>
      </c>
      <c r="AN1060">
        <v>570.77625570776252</v>
      </c>
      <c r="AO1060">
        <f t="shared" si="16"/>
        <v>26826.48401826484</v>
      </c>
      <c r="AP1060">
        <v>684.93150684931504</v>
      </c>
      <c r="AQ1060">
        <v>0.135439</v>
      </c>
      <c r="AR1060">
        <v>0.18345</v>
      </c>
      <c r="AS1060">
        <v>0.25449299999999997</v>
      </c>
      <c r="AT1060">
        <v>0.21030099999999999</v>
      </c>
      <c r="AU1060">
        <v>0.17774600000000002</v>
      </c>
      <c r="AW1060">
        <v>0.13543900000000003</v>
      </c>
      <c r="AX1060">
        <v>0.18345</v>
      </c>
      <c r="AY1060">
        <v>0.25449299999999997</v>
      </c>
      <c r="AZ1060">
        <v>0.21030100000000002</v>
      </c>
      <c r="BA1060">
        <v>0.17774600000000002</v>
      </c>
      <c r="BC1060" s="52">
        <v>100000</v>
      </c>
      <c r="BD1060" s="52">
        <v>100000</v>
      </c>
      <c r="BE1060">
        <v>0</v>
      </c>
      <c r="BF1060">
        <v>0</v>
      </c>
      <c r="BG1060">
        <v>0</v>
      </c>
    </row>
    <row r="1061" spans="1:59">
      <c r="A1061">
        <v>1060</v>
      </c>
      <c r="E1061">
        <v>9795.2054794520554</v>
      </c>
      <c r="K1061">
        <v>1962.5955098980344</v>
      </c>
      <c r="L1061">
        <v>2061.9205098980347</v>
      </c>
      <c r="M1061">
        <v>2161.2455098980345</v>
      </c>
      <c r="N1061">
        <v>2260.5705098980343</v>
      </c>
      <c r="O1061">
        <v>2359.8955098980341</v>
      </c>
      <c r="Q1061">
        <v>38765.568647989792</v>
      </c>
      <c r="R1061">
        <v>37718.256125414111</v>
      </c>
      <c r="S1061">
        <v>36670.94360283843</v>
      </c>
      <c r="T1061">
        <v>35623.631080262749</v>
      </c>
      <c r="U1061">
        <v>34576.318557687067</v>
      </c>
      <c r="W1061">
        <v>0</v>
      </c>
      <c r="AB1061">
        <v>1</v>
      </c>
      <c r="AC1061">
        <v>1</v>
      </c>
      <c r="AD1061">
        <v>1</v>
      </c>
      <c r="AE1061">
        <v>1</v>
      </c>
      <c r="AF1061">
        <v>1</v>
      </c>
      <c r="AL1061">
        <v>3.3922119999999998</v>
      </c>
      <c r="AM1061" s="5">
        <v>5.310936450958252</v>
      </c>
      <c r="AN1061">
        <v>570.77625570776252</v>
      </c>
      <c r="AO1061">
        <f t="shared" si="16"/>
        <v>26826.48401826484</v>
      </c>
      <c r="AP1061">
        <v>684.93150684931504</v>
      </c>
      <c r="AQ1061">
        <v>0.13076499999999999</v>
      </c>
      <c r="AR1061">
        <v>0.167042</v>
      </c>
      <c r="AS1061">
        <v>0.24734399999999998</v>
      </c>
      <c r="AT1061">
        <v>0.20539299999999999</v>
      </c>
      <c r="AU1061">
        <v>0.17510200000000001</v>
      </c>
      <c r="AW1061">
        <v>0.13076500000000002</v>
      </c>
      <c r="AX1061">
        <v>0.16704200000000002</v>
      </c>
      <c r="AY1061">
        <v>0.24734400000000001</v>
      </c>
      <c r="AZ1061">
        <v>0.20539299999999999</v>
      </c>
      <c r="BA1061">
        <v>0.17510200000000004</v>
      </c>
      <c r="BC1061" s="52">
        <v>100000</v>
      </c>
      <c r="BD1061" s="52">
        <v>100000</v>
      </c>
      <c r="BE1061">
        <v>0</v>
      </c>
      <c r="BF1061">
        <v>0</v>
      </c>
      <c r="BG1061">
        <v>0</v>
      </c>
    </row>
    <row r="1062" spans="1:59">
      <c r="A1062">
        <v>1061</v>
      </c>
      <c r="E1062">
        <v>9795.2054794520554</v>
      </c>
      <c r="K1062">
        <v>2077.4403224702837</v>
      </c>
      <c r="L1062">
        <v>2135.7653224702835</v>
      </c>
      <c r="M1062">
        <v>2194.0903224702834</v>
      </c>
      <c r="N1062">
        <v>2252.4153224702832</v>
      </c>
      <c r="O1062">
        <v>2310.740322470283</v>
      </c>
      <c r="Q1062">
        <v>44179.563678962761</v>
      </c>
      <c r="R1062">
        <v>42985.983606238362</v>
      </c>
      <c r="S1062">
        <v>41792.403533513963</v>
      </c>
      <c r="T1062">
        <v>40598.823460789565</v>
      </c>
      <c r="U1062">
        <v>39405.243388065166</v>
      </c>
      <c r="W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L1062">
        <v>2.9993120000000002</v>
      </c>
      <c r="AM1062" s="5">
        <v>5.2624349594116211</v>
      </c>
      <c r="AN1062">
        <v>570.77625570776252</v>
      </c>
      <c r="AO1062">
        <f t="shared" si="16"/>
        <v>26826.48401826484</v>
      </c>
      <c r="AP1062">
        <v>684.93150684931504</v>
      </c>
      <c r="AQ1062">
        <v>0.131108</v>
      </c>
      <c r="AR1062">
        <v>0.16703999999999999</v>
      </c>
      <c r="AS1062">
        <v>0.24725299999999997</v>
      </c>
      <c r="AT1062">
        <v>0.20571600000000001</v>
      </c>
      <c r="AU1062">
        <v>0.175563</v>
      </c>
      <c r="AW1062">
        <v>0.131108</v>
      </c>
      <c r="AX1062">
        <v>0.16704000000000002</v>
      </c>
      <c r="AY1062">
        <v>0.247253</v>
      </c>
      <c r="AZ1062">
        <v>0.20571600000000001</v>
      </c>
      <c r="BA1062">
        <v>0.17556300000000002</v>
      </c>
      <c r="BC1062" s="52">
        <v>100000</v>
      </c>
      <c r="BD1062" s="52">
        <v>100000</v>
      </c>
      <c r="BE1062">
        <v>0</v>
      </c>
      <c r="BF1062">
        <v>0</v>
      </c>
      <c r="BG1062">
        <v>0</v>
      </c>
    </row>
    <row r="1063" spans="1:59">
      <c r="A1063">
        <v>1062</v>
      </c>
      <c r="E1063">
        <v>9795.2054794520554</v>
      </c>
      <c r="K1063">
        <v>2424.248914891431</v>
      </c>
      <c r="L1063">
        <v>2463.5714148914312</v>
      </c>
      <c r="M1063">
        <v>2502.8939148914315</v>
      </c>
      <c r="N1063">
        <v>2542.2164148914317</v>
      </c>
      <c r="O1063">
        <v>2581.5389148914319</v>
      </c>
      <c r="Q1063">
        <v>60656.486145939212</v>
      </c>
      <c r="R1063">
        <v>59017.756224312805</v>
      </c>
      <c r="S1063">
        <v>57379.026302686398</v>
      </c>
      <c r="T1063">
        <v>55740.29638105999</v>
      </c>
      <c r="U1063">
        <v>54101.566459433583</v>
      </c>
      <c r="W1063">
        <v>0</v>
      </c>
      <c r="AB1063">
        <v>1</v>
      </c>
      <c r="AC1063">
        <v>1</v>
      </c>
      <c r="AD1063">
        <v>1</v>
      </c>
      <c r="AE1063">
        <v>1</v>
      </c>
      <c r="AF1063">
        <v>1</v>
      </c>
      <c r="AL1063">
        <v>2.7071353999999999</v>
      </c>
      <c r="AM1063" s="5">
        <v>4.9667043685913086</v>
      </c>
      <c r="AN1063">
        <v>570.77625570776252</v>
      </c>
      <c r="AO1063">
        <f t="shared" si="16"/>
        <v>26826.48401826484</v>
      </c>
      <c r="AP1063">
        <v>684.93150684931504</v>
      </c>
      <c r="AQ1063">
        <v>0.13209899999999999</v>
      </c>
      <c r="AR1063">
        <v>0.16881000000000002</v>
      </c>
      <c r="AS1063">
        <v>0.25101000000000001</v>
      </c>
      <c r="AT1063">
        <v>0.20860100000000001</v>
      </c>
      <c r="AU1063">
        <v>0.17707499999999998</v>
      </c>
      <c r="AW1063">
        <v>0.13209900000000002</v>
      </c>
      <c r="AX1063">
        <v>0.16881000000000002</v>
      </c>
      <c r="AY1063">
        <v>0.25101000000000001</v>
      </c>
      <c r="AZ1063">
        <v>0.20860100000000004</v>
      </c>
      <c r="BA1063">
        <v>0.17707499999999998</v>
      </c>
      <c r="BC1063" s="52">
        <v>100000</v>
      </c>
      <c r="BD1063" s="52">
        <v>100000</v>
      </c>
      <c r="BE1063">
        <v>0</v>
      </c>
      <c r="BF1063">
        <v>0</v>
      </c>
      <c r="BG1063">
        <v>0</v>
      </c>
    </row>
    <row r="1064" spans="1:59">
      <c r="A1064">
        <v>1063</v>
      </c>
      <c r="E1064">
        <v>9795.2054794520554</v>
      </c>
      <c r="K1064">
        <v>2872.2573916584215</v>
      </c>
      <c r="L1064">
        <v>2913.7798916584215</v>
      </c>
      <c r="M1064">
        <v>2955.3023916584216</v>
      </c>
      <c r="N1064">
        <v>2996.8248916584216</v>
      </c>
      <c r="O1064">
        <v>3038.3473916584217</v>
      </c>
      <c r="Q1064">
        <v>72361.177600124414</v>
      </c>
      <c r="R1064">
        <v>70406.227106637205</v>
      </c>
      <c r="S1064">
        <v>68451.276613149996</v>
      </c>
      <c r="T1064">
        <v>66496.326119662786</v>
      </c>
      <c r="U1064">
        <v>64541.375626175577</v>
      </c>
      <c r="W1064">
        <v>0</v>
      </c>
      <c r="AB1064">
        <v>1</v>
      </c>
      <c r="AC1064">
        <v>1</v>
      </c>
      <c r="AD1064">
        <v>1</v>
      </c>
      <c r="AE1064">
        <v>1</v>
      </c>
      <c r="AF1064">
        <v>1</v>
      </c>
      <c r="AL1064">
        <v>2.4555842999999999</v>
      </c>
      <c r="AM1064" s="5">
        <v>4.5779924392700204</v>
      </c>
      <c r="AN1064">
        <v>570.77625570776252</v>
      </c>
      <c r="AO1064">
        <f t="shared" si="16"/>
        <v>26826.48401826484</v>
      </c>
      <c r="AP1064">
        <v>684.93150684931504</v>
      </c>
      <c r="AQ1064">
        <v>0.13274100000000003</v>
      </c>
      <c r="AR1064">
        <v>0.168794</v>
      </c>
      <c r="AS1064">
        <v>0.254388</v>
      </c>
      <c r="AT1064">
        <v>0.21052799999999999</v>
      </c>
      <c r="AU1064">
        <v>0.178176</v>
      </c>
      <c r="AW1064">
        <v>0.13274100000000005</v>
      </c>
      <c r="AX1064">
        <v>0.168794</v>
      </c>
      <c r="AY1064">
        <v>0.254388</v>
      </c>
      <c r="AZ1064">
        <v>0.21052799999999999</v>
      </c>
      <c r="BA1064">
        <v>0.178176</v>
      </c>
      <c r="BC1064" s="52">
        <v>100000</v>
      </c>
      <c r="BD1064" s="52">
        <v>100000</v>
      </c>
      <c r="BE1064">
        <v>0</v>
      </c>
      <c r="BF1064">
        <v>0</v>
      </c>
      <c r="BG1064">
        <v>0</v>
      </c>
    </row>
    <row r="1065" spans="1:59">
      <c r="A1065">
        <v>1064</v>
      </c>
      <c r="E1065">
        <v>9795.2054794520554</v>
      </c>
      <c r="K1065">
        <v>4276.5479216260183</v>
      </c>
      <c r="L1065">
        <v>4319.0329216260179</v>
      </c>
      <c r="M1065">
        <v>4361.5179216260176</v>
      </c>
      <c r="N1065">
        <v>4404.0029216260173</v>
      </c>
      <c r="O1065">
        <v>4446.4879216260169</v>
      </c>
      <c r="Q1065">
        <v>67074.981720233744</v>
      </c>
      <c r="R1065">
        <v>65262.846085454024</v>
      </c>
      <c r="S1065">
        <v>63450.710450674305</v>
      </c>
      <c r="T1065">
        <v>61638.574815894586</v>
      </c>
      <c r="U1065">
        <v>59826.439181114867</v>
      </c>
      <c r="W1065">
        <v>0</v>
      </c>
      <c r="AB1065">
        <v>1</v>
      </c>
      <c r="AC1065">
        <v>1</v>
      </c>
      <c r="AD1065">
        <v>1</v>
      </c>
      <c r="AE1065">
        <v>1</v>
      </c>
      <c r="AF1065">
        <v>1</v>
      </c>
      <c r="AL1065">
        <v>3.1538759999999999</v>
      </c>
      <c r="AM1065" s="5">
        <v>4.219329833984375</v>
      </c>
      <c r="AN1065">
        <v>570.77625570776252</v>
      </c>
      <c r="AO1065">
        <f t="shared" si="16"/>
        <v>26826.48401826484</v>
      </c>
      <c r="AP1065">
        <v>684.93150684931504</v>
      </c>
      <c r="AQ1065">
        <v>0.13614899999999999</v>
      </c>
      <c r="AR1065">
        <v>0.174869</v>
      </c>
      <c r="AS1065">
        <v>0.25455899999999998</v>
      </c>
      <c r="AT1065">
        <v>0.210096</v>
      </c>
      <c r="AU1065">
        <v>0.17689199999999999</v>
      </c>
      <c r="AW1065">
        <v>0.13614900000000002</v>
      </c>
      <c r="AX1065">
        <v>0.174869</v>
      </c>
      <c r="AY1065">
        <v>0.25455899999999998</v>
      </c>
      <c r="AZ1065">
        <v>0.210096</v>
      </c>
      <c r="BA1065">
        <v>0.17689199999999999</v>
      </c>
      <c r="BC1065" s="52">
        <v>100000</v>
      </c>
      <c r="BD1065" s="52">
        <v>100000</v>
      </c>
      <c r="BE1065">
        <v>0</v>
      </c>
      <c r="BF1065">
        <v>0</v>
      </c>
      <c r="BG1065">
        <v>0</v>
      </c>
    </row>
    <row r="1066" spans="1:59">
      <c r="A1066">
        <v>1065</v>
      </c>
      <c r="E1066">
        <v>9795.2054794520554</v>
      </c>
      <c r="K1066">
        <v>5298.7804612542532</v>
      </c>
      <c r="L1066">
        <v>5339.8904612542528</v>
      </c>
      <c r="M1066">
        <v>5381.0004612542525</v>
      </c>
      <c r="N1066">
        <v>5422.1104612542522</v>
      </c>
      <c r="O1066">
        <v>5463.2204612542519</v>
      </c>
      <c r="Q1066">
        <v>65657.324834497893</v>
      </c>
      <c r="R1066">
        <v>63883.489421501821</v>
      </c>
      <c r="S1066">
        <v>62109.65400850575</v>
      </c>
      <c r="T1066">
        <v>60335.818595509678</v>
      </c>
      <c r="U1066">
        <v>58561.983182513606</v>
      </c>
      <c r="W1066">
        <v>5.6299999999999996E-3</v>
      </c>
      <c r="AB1066">
        <v>1</v>
      </c>
      <c r="AC1066">
        <v>1</v>
      </c>
      <c r="AD1066">
        <v>1</v>
      </c>
      <c r="AE1066">
        <v>1</v>
      </c>
      <c r="AF1066">
        <v>1</v>
      </c>
      <c r="AL1066">
        <v>4.0423903000000001</v>
      </c>
      <c r="AM1066" s="5">
        <v>4.5357427597045898</v>
      </c>
      <c r="AN1066">
        <v>570.77625570776252</v>
      </c>
      <c r="AO1066">
        <f t="shared" si="16"/>
        <v>26826.48401826484</v>
      </c>
      <c r="AP1066">
        <v>684.93150684931504</v>
      </c>
      <c r="AQ1066">
        <v>0.13122700000000001</v>
      </c>
      <c r="AR1066">
        <v>0.15629499999999999</v>
      </c>
      <c r="AS1066">
        <v>0.22062299999999999</v>
      </c>
      <c r="AT1066">
        <v>0.17802399999999999</v>
      </c>
      <c r="AU1066">
        <v>0.14912899999999998</v>
      </c>
      <c r="AW1066">
        <v>0.13122700000000004</v>
      </c>
      <c r="AX1066">
        <v>0.15629500000000002</v>
      </c>
      <c r="AY1066">
        <v>0.22062300000000001</v>
      </c>
      <c r="AZ1066">
        <v>0.17802400000000002</v>
      </c>
      <c r="BA1066">
        <v>0.14912900000000001</v>
      </c>
      <c r="BC1066" s="52">
        <v>100000</v>
      </c>
      <c r="BD1066" s="52">
        <v>100000</v>
      </c>
      <c r="BE1066">
        <v>0</v>
      </c>
      <c r="BF1066">
        <v>0</v>
      </c>
      <c r="BG1066">
        <v>0</v>
      </c>
    </row>
    <row r="1067" spans="1:59">
      <c r="A1067">
        <v>1066</v>
      </c>
      <c r="E1067">
        <v>9795.2054794520554</v>
      </c>
      <c r="K1067">
        <v>6259.6108238636625</v>
      </c>
      <c r="L1067">
        <v>6315.4333238636627</v>
      </c>
      <c r="M1067">
        <v>6371.255823863663</v>
      </c>
      <c r="N1067">
        <v>6427.0783238636632</v>
      </c>
      <c r="O1067">
        <v>6482.9008238636634</v>
      </c>
      <c r="Q1067">
        <v>63923.152181945741</v>
      </c>
      <c r="R1067">
        <v>62196.168157915527</v>
      </c>
      <c r="S1067">
        <v>60469.184133885312</v>
      </c>
      <c r="T1067">
        <v>58742.200109855097</v>
      </c>
      <c r="U1067">
        <v>57015.216085824883</v>
      </c>
      <c r="W1067">
        <v>2.3730000000000001E-2</v>
      </c>
      <c r="AB1067">
        <v>1</v>
      </c>
      <c r="AC1067">
        <v>1</v>
      </c>
      <c r="AD1067">
        <v>1</v>
      </c>
      <c r="AE1067">
        <v>1</v>
      </c>
      <c r="AF1067">
        <v>1</v>
      </c>
      <c r="AL1067">
        <v>1.9278245000000001</v>
      </c>
      <c r="AM1067" s="5">
        <v>4.2768564224243164</v>
      </c>
      <c r="AN1067">
        <v>570.77625570776252</v>
      </c>
      <c r="AO1067">
        <f t="shared" si="16"/>
        <v>26826.48401826484</v>
      </c>
      <c r="AP1067">
        <v>684.93150684931504</v>
      </c>
      <c r="AQ1067">
        <v>0.122693</v>
      </c>
      <c r="AR1067">
        <v>0.14469499999999999</v>
      </c>
      <c r="AS1067">
        <v>0.146288</v>
      </c>
      <c r="AT1067">
        <v>0.13402600000000001</v>
      </c>
      <c r="AU1067">
        <v>0.116258</v>
      </c>
      <c r="AW1067">
        <v>0.12269299999999998</v>
      </c>
      <c r="AX1067">
        <v>0.14469500000000002</v>
      </c>
      <c r="AY1067">
        <v>0.14628800000000003</v>
      </c>
      <c r="AZ1067">
        <v>0.13402600000000003</v>
      </c>
      <c r="BA1067">
        <v>0.11625800000000001</v>
      </c>
      <c r="BC1067" s="52">
        <v>100000</v>
      </c>
      <c r="BD1067" s="52">
        <v>100000</v>
      </c>
      <c r="BE1067">
        <v>0</v>
      </c>
      <c r="BF1067">
        <v>0</v>
      </c>
      <c r="BG1067">
        <v>0</v>
      </c>
    </row>
    <row r="1068" spans="1:59">
      <c r="A1068">
        <v>1067</v>
      </c>
      <c r="E1068">
        <v>9795.2054794520554</v>
      </c>
      <c r="K1068">
        <v>7024.8638818945874</v>
      </c>
      <c r="L1068">
        <v>7097.8738818945876</v>
      </c>
      <c r="M1068">
        <v>7170.8838818945878</v>
      </c>
      <c r="N1068">
        <v>7243.893881894588</v>
      </c>
      <c r="O1068">
        <v>7316.9038818945883</v>
      </c>
      <c r="Q1068">
        <v>62216.638889085501</v>
      </c>
      <c r="R1068">
        <v>60535.758992649346</v>
      </c>
      <c r="S1068">
        <v>58854.87909621319</v>
      </c>
      <c r="T1068">
        <v>57173.999199777034</v>
      </c>
      <c r="U1068">
        <v>55493.119303340878</v>
      </c>
      <c r="W1068">
        <v>3.7600000000000001E-2</v>
      </c>
      <c r="AB1068">
        <v>1</v>
      </c>
      <c r="AC1068">
        <v>1</v>
      </c>
      <c r="AD1068">
        <v>1</v>
      </c>
      <c r="AE1068">
        <v>1</v>
      </c>
      <c r="AF1068">
        <v>1</v>
      </c>
      <c r="AL1068">
        <v>0.47019043999999999</v>
      </c>
      <c r="AM1068" s="5">
        <v>3.7149641513824458</v>
      </c>
      <c r="AN1068">
        <v>570.77625570776252</v>
      </c>
      <c r="AO1068">
        <f t="shared" si="16"/>
        <v>26826.48401826484</v>
      </c>
      <c r="AP1068">
        <v>684.93150684931504</v>
      </c>
      <c r="AQ1068">
        <v>0.12209600000000001</v>
      </c>
      <c r="AR1068">
        <v>0.14214299999999999</v>
      </c>
      <c r="AS1068">
        <v>0.120188</v>
      </c>
      <c r="AT1068">
        <v>0.13206100000000001</v>
      </c>
      <c r="AU1068">
        <v>0.11642100000000001</v>
      </c>
      <c r="AW1068">
        <v>0.12209600000000002</v>
      </c>
      <c r="AX1068">
        <v>0.14214300000000002</v>
      </c>
      <c r="AY1068">
        <v>0.120188</v>
      </c>
      <c r="AZ1068">
        <v>0.13206100000000004</v>
      </c>
      <c r="BA1068">
        <v>0.11642100000000001</v>
      </c>
      <c r="BC1068" s="52">
        <v>100000</v>
      </c>
      <c r="BD1068" s="52">
        <v>100000</v>
      </c>
      <c r="BE1068">
        <v>0</v>
      </c>
      <c r="BF1068">
        <v>0</v>
      </c>
      <c r="BG1068">
        <v>0</v>
      </c>
    </row>
    <row r="1069" spans="1:59">
      <c r="A1069">
        <v>1068</v>
      </c>
      <c r="E1069">
        <v>9795.2054794520554</v>
      </c>
      <c r="K1069">
        <v>8116.4581400070529</v>
      </c>
      <c r="L1069">
        <v>8230.798140007053</v>
      </c>
      <c r="M1069">
        <v>8345.1381400070532</v>
      </c>
      <c r="N1069">
        <v>8459.4781400070533</v>
      </c>
      <c r="O1069">
        <v>8573.8181400070534</v>
      </c>
      <c r="Q1069">
        <v>59600.500465673591</v>
      </c>
      <c r="R1069">
        <v>57990.299644913903</v>
      </c>
      <c r="S1069">
        <v>56380.098824154207</v>
      </c>
      <c r="T1069">
        <v>54769.898003394512</v>
      </c>
      <c r="U1069">
        <v>53159.697182634816</v>
      </c>
      <c r="W1069">
        <v>4.7799999999999995E-2</v>
      </c>
      <c r="AB1069">
        <v>1</v>
      </c>
      <c r="AC1069">
        <v>1</v>
      </c>
      <c r="AD1069">
        <v>1</v>
      </c>
      <c r="AE1069">
        <v>1</v>
      </c>
      <c r="AF1069">
        <v>1</v>
      </c>
      <c r="AL1069">
        <v>0.32695817999999999</v>
      </c>
      <c r="AM1069" s="5">
        <v>3.0453019142150879</v>
      </c>
      <c r="AN1069">
        <v>570.77625570776252</v>
      </c>
      <c r="AO1069">
        <f t="shared" si="16"/>
        <v>26826.48401826484</v>
      </c>
      <c r="AP1069">
        <v>684.93150684931504</v>
      </c>
      <c r="AQ1069">
        <v>0.12199500000000001</v>
      </c>
      <c r="AR1069">
        <v>0.14214299999999999</v>
      </c>
      <c r="AS1069">
        <v>0.11985999999999999</v>
      </c>
      <c r="AT1069">
        <v>0.13192300000000001</v>
      </c>
      <c r="AU1069">
        <v>0.11646200000000001</v>
      </c>
      <c r="AW1069">
        <v>0.12199500000000001</v>
      </c>
      <c r="AX1069">
        <v>0.14214300000000002</v>
      </c>
      <c r="AY1069">
        <v>0.11986000000000001</v>
      </c>
      <c r="AZ1069">
        <v>0.13192300000000001</v>
      </c>
      <c r="BA1069">
        <v>0.116462</v>
      </c>
      <c r="BC1069" s="52">
        <v>100000</v>
      </c>
      <c r="BD1069" s="52">
        <v>100000</v>
      </c>
      <c r="BE1069">
        <v>0</v>
      </c>
      <c r="BF1069">
        <v>0</v>
      </c>
      <c r="BG1069">
        <v>0</v>
      </c>
    </row>
    <row r="1070" spans="1:59">
      <c r="A1070">
        <v>1069</v>
      </c>
      <c r="E1070">
        <v>9795.2054794520554</v>
      </c>
      <c r="K1070">
        <v>7635.4744200262467</v>
      </c>
      <c r="L1070">
        <v>7814.4919200262466</v>
      </c>
      <c r="M1070">
        <v>7993.5094200262465</v>
      </c>
      <c r="N1070">
        <v>8172.5269200262464</v>
      </c>
      <c r="O1070">
        <v>8351.5444200262464</v>
      </c>
      <c r="Q1070">
        <v>58693.674707755861</v>
      </c>
      <c r="R1070">
        <v>57107.973204300499</v>
      </c>
      <c r="S1070">
        <v>55522.271700845136</v>
      </c>
      <c r="T1070">
        <v>53936.570197389774</v>
      </c>
      <c r="U1070">
        <v>52350.868693934412</v>
      </c>
      <c r="W1070">
        <v>3.4140000000000004E-2</v>
      </c>
      <c r="AB1070">
        <v>1</v>
      </c>
      <c r="AC1070">
        <v>1</v>
      </c>
      <c r="AD1070">
        <v>1</v>
      </c>
      <c r="AE1070">
        <v>1</v>
      </c>
      <c r="AF1070">
        <v>1</v>
      </c>
      <c r="AL1070">
        <v>1.0093068999999999</v>
      </c>
      <c r="AM1070" s="5">
        <v>2.341964960098267</v>
      </c>
      <c r="AN1070">
        <v>570.77625570776252</v>
      </c>
      <c r="AO1070">
        <f t="shared" si="16"/>
        <v>26826.48401826484</v>
      </c>
      <c r="AP1070">
        <v>684.93150684931504</v>
      </c>
      <c r="AQ1070">
        <v>0.122045</v>
      </c>
      <c r="AR1070">
        <v>0.14177999999999999</v>
      </c>
      <c r="AS1070">
        <v>0.120145</v>
      </c>
      <c r="AT1070">
        <v>0.13134899999999999</v>
      </c>
      <c r="AU1070">
        <v>0.11578100000000001</v>
      </c>
      <c r="AW1070">
        <v>0.122045</v>
      </c>
      <c r="AX1070">
        <v>0.14178000000000002</v>
      </c>
      <c r="AY1070">
        <v>0.12014499999999999</v>
      </c>
      <c r="AZ1070">
        <v>0.13134899999999999</v>
      </c>
      <c r="BA1070">
        <v>0.11578100000000001</v>
      </c>
      <c r="BC1070" s="52">
        <v>100000</v>
      </c>
      <c r="BD1070" s="52">
        <v>100000</v>
      </c>
      <c r="BE1070">
        <v>0</v>
      </c>
      <c r="BF1070">
        <v>0</v>
      </c>
      <c r="BG1070">
        <v>0</v>
      </c>
    </row>
    <row r="1071" spans="1:59">
      <c r="A1071">
        <v>1070</v>
      </c>
      <c r="E1071">
        <v>9795.2054794520554</v>
      </c>
      <c r="K1071">
        <v>6714.4417647438559</v>
      </c>
      <c r="L1071">
        <v>6950.4925980771895</v>
      </c>
      <c r="M1071">
        <v>7186.5434314105223</v>
      </c>
      <c r="N1071">
        <v>7422.5942647438551</v>
      </c>
      <c r="O1071">
        <v>7658.6450980771879</v>
      </c>
      <c r="Q1071">
        <v>57733.629759929747</v>
      </c>
      <c r="R1071">
        <v>56173.86537343877</v>
      </c>
      <c r="S1071">
        <v>54614.100986947793</v>
      </c>
      <c r="T1071">
        <v>53054.336600456816</v>
      </c>
      <c r="U1071">
        <v>51494.572213965839</v>
      </c>
      <c r="W1071">
        <v>7.7189999999999995E-2</v>
      </c>
      <c r="AB1071">
        <v>1</v>
      </c>
      <c r="AC1071">
        <v>1</v>
      </c>
      <c r="AD1071">
        <v>1</v>
      </c>
      <c r="AE1071">
        <v>1</v>
      </c>
      <c r="AF1071">
        <v>1</v>
      </c>
      <c r="AL1071">
        <v>1.7973323999999999</v>
      </c>
      <c r="AM1071" s="5">
        <v>1.74070680141449</v>
      </c>
      <c r="AN1071">
        <v>570.77625570776252</v>
      </c>
      <c r="AO1071">
        <f t="shared" si="16"/>
        <v>26826.48401826484</v>
      </c>
      <c r="AP1071">
        <v>684.93150684931504</v>
      </c>
      <c r="AQ1071">
        <v>0.122309</v>
      </c>
      <c r="AR1071">
        <v>0.14233699999999999</v>
      </c>
      <c r="AS1071">
        <v>0.120921</v>
      </c>
      <c r="AT1071">
        <v>0.13144399999999998</v>
      </c>
      <c r="AU1071">
        <v>0.11584399999999999</v>
      </c>
      <c r="AW1071">
        <v>0.12230899999999999</v>
      </c>
      <c r="AX1071">
        <v>0.14233699999999999</v>
      </c>
      <c r="AY1071">
        <v>0.12092099999999999</v>
      </c>
      <c r="AZ1071">
        <v>0.13144400000000001</v>
      </c>
      <c r="BA1071">
        <v>0.11584399999999999</v>
      </c>
      <c r="BC1071" s="52">
        <v>100000</v>
      </c>
      <c r="BD1071" s="52">
        <v>100000</v>
      </c>
      <c r="BE1071">
        <v>0</v>
      </c>
      <c r="BF1071">
        <v>0</v>
      </c>
      <c r="BG1071">
        <v>0</v>
      </c>
    </row>
    <row r="1072" spans="1:59">
      <c r="A1072">
        <v>1071</v>
      </c>
      <c r="E1072">
        <v>9795.2054794520554</v>
      </c>
      <c r="K1072">
        <v>6160.6850942222218</v>
      </c>
      <c r="L1072">
        <v>6510.1967608888881</v>
      </c>
      <c r="M1072">
        <v>6859.7084275555553</v>
      </c>
      <c r="N1072">
        <v>7209.2200942222225</v>
      </c>
      <c r="O1072">
        <v>7558.7317608888898</v>
      </c>
      <c r="Q1072">
        <v>58642.555047322923</v>
      </c>
      <c r="R1072">
        <v>57058.234620444055</v>
      </c>
      <c r="S1072">
        <v>55473.914193565186</v>
      </c>
      <c r="T1072">
        <v>53889.593766686317</v>
      </c>
      <c r="U1072">
        <v>52305.273339807449</v>
      </c>
      <c r="W1072">
        <v>4.4310000000000002E-2</v>
      </c>
      <c r="AB1072">
        <v>1</v>
      </c>
      <c r="AC1072">
        <v>1</v>
      </c>
      <c r="AD1072">
        <v>1</v>
      </c>
      <c r="AE1072">
        <v>1</v>
      </c>
      <c r="AF1072">
        <v>1</v>
      </c>
      <c r="AL1072">
        <v>1.5856836999999999</v>
      </c>
      <c r="AM1072" s="5">
        <v>1.186315059661865</v>
      </c>
      <c r="AN1072">
        <v>570.77625570776252</v>
      </c>
      <c r="AO1072">
        <f t="shared" si="16"/>
        <v>26826.48401826484</v>
      </c>
      <c r="AP1072">
        <v>684.93150684931504</v>
      </c>
      <c r="AQ1072">
        <v>0.124349</v>
      </c>
      <c r="AR1072">
        <v>0.150334</v>
      </c>
      <c r="AS1072">
        <v>0.166158</v>
      </c>
      <c r="AT1072">
        <v>0.14168199999999997</v>
      </c>
      <c r="AU1072">
        <v>0.12423099999999999</v>
      </c>
      <c r="AW1072">
        <v>0.124349</v>
      </c>
      <c r="AX1072">
        <v>0.15033400000000002</v>
      </c>
      <c r="AY1072">
        <v>0.16615800000000003</v>
      </c>
      <c r="AZ1072">
        <v>0.14168199999999997</v>
      </c>
      <c r="BA1072">
        <v>0.12423099999999999</v>
      </c>
      <c r="BC1072" s="52">
        <v>100000</v>
      </c>
      <c r="BD1072" s="52">
        <v>100000</v>
      </c>
      <c r="BE1072">
        <v>0</v>
      </c>
      <c r="BF1072">
        <v>0</v>
      </c>
      <c r="BG1072">
        <v>0</v>
      </c>
    </row>
    <row r="1073" spans="1:59">
      <c r="A1073">
        <v>1072</v>
      </c>
      <c r="E1073">
        <v>9795.2054794520554</v>
      </c>
      <c r="K1073">
        <v>5946.9145520085285</v>
      </c>
      <c r="L1073">
        <v>6266.5070520085283</v>
      </c>
      <c r="M1073">
        <v>6586.099552008528</v>
      </c>
      <c r="N1073">
        <v>6905.6920520085278</v>
      </c>
      <c r="O1073">
        <v>7225.2845520085275</v>
      </c>
      <c r="Q1073">
        <v>59203.106149257022</v>
      </c>
      <c r="R1073">
        <v>57603.64155671138</v>
      </c>
      <c r="S1073">
        <v>56004.176964165737</v>
      </c>
      <c r="T1073">
        <v>54404.712371620095</v>
      </c>
      <c r="U1073">
        <v>52805.247779074452</v>
      </c>
      <c r="W1073">
        <v>3.7149999999999996E-2</v>
      </c>
      <c r="AB1073">
        <v>1</v>
      </c>
      <c r="AC1073">
        <v>1</v>
      </c>
      <c r="AD1073">
        <v>1</v>
      </c>
      <c r="AE1073">
        <v>1</v>
      </c>
      <c r="AF1073">
        <v>1</v>
      </c>
      <c r="AL1073">
        <v>1.6996856</v>
      </c>
      <c r="AM1073" s="5">
        <v>1.06450879573822</v>
      </c>
      <c r="AN1073">
        <v>570.77625570776252</v>
      </c>
      <c r="AO1073">
        <f t="shared" si="16"/>
        <v>26826.48401826484</v>
      </c>
      <c r="AP1073">
        <v>684.93150684931504</v>
      </c>
      <c r="AQ1073">
        <v>0.13705199999999998</v>
      </c>
      <c r="AR1073">
        <v>0.181982</v>
      </c>
      <c r="AS1073">
        <v>0.24993499999999999</v>
      </c>
      <c r="AT1073">
        <v>0.20064699999999999</v>
      </c>
      <c r="AU1073">
        <v>0.17440199999999997</v>
      </c>
      <c r="AW1073">
        <v>0.13705200000000001</v>
      </c>
      <c r="AX1073">
        <v>0.18198200000000003</v>
      </c>
      <c r="AY1073">
        <v>0.24993500000000002</v>
      </c>
      <c r="AZ1073">
        <v>0.20064700000000002</v>
      </c>
      <c r="BA1073">
        <v>0.174402</v>
      </c>
      <c r="BC1073" s="52">
        <v>100000</v>
      </c>
      <c r="BD1073" s="52">
        <v>100000</v>
      </c>
      <c r="BE1073">
        <v>0</v>
      </c>
      <c r="BF1073">
        <v>0</v>
      </c>
      <c r="BG1073">
        <v>0</v>
      </c>
    </row>
    <row r="1074" spans="1:59">
      <c r="A1074">
        <v>1073</v>
      </c>
      <c r="E1074">
        <v>9795.2054794520554</v>
      </c>
      <c r="K1074">
        <v>6418.8016531717303</v>
      </c>
      <c r="L1074">
        <v>6776.9466531717298</v>
      </c>
      <c r="M1074">
        <v>7135.0916531717303</v>
      </c>
      <c r="N1074">
        <v>7493.2366531717307</v>
      </c>
      <c r="O1074">
        <v>7851.3816531717312</v>
      </c>
      <c r="Q1074">
        <v>62593.37227739497</v>
      </c>
      <c r="R1074">
        <v>60902.314337171389</v>
      </c>
      <c r="S1074">
        <v>59211.256396947807</v>
      </c>
      <c r="T1074">
        <v>57520.198456724225</v>
      </c>
      <c r="U1074">
        <v>55829.140516500644</v>
      </c>
      <c r="W1074">
        <v>3.005E-2</v>
      </c>
      <c r="AB1074">
        <v>1</v>
      </c>
      <c r="AC1074">
        <v>1</v>
      </c>
      <c r="AD1074">
        <v>1</v>
      </c>
      <c r="AE1074">
        <v>1</v>
      </c>
      <c r="AF1074">
        <v>1</v>
      </c>
      <c r="AL1074">
        <v>1.2298066999999999</v>
      </c>
      <c r="AM1074" s="5">
        <v>0.96595799922943115</v>
      </c>
      <c r="AN1074">
        <v>570.77625570776252</v>
      </c>
      <c r="AO1074">
        <f t="shared" si="16"/>
        <v>26826.48401826484</v>
      </c>
      <c r="AP1074">
        <v>684.93150684931504</v>
      </c>
      <c r="AQ1074">
        <v>0.144811</v>
      </c>
      <c r="AR1074">
        <v>0.26316600000000001</v>
      </c>
      <c r="AS1074">
        <v>0.26477400000000001</v>
      </c>
      <c r="AT1074">
        <v>0.22141999999999998</v>
      </c>
      <c r="AU1074">
        <v>0.18900800000000001</v>
      </c>
      <c r="AW1074">
        <v>0.14481100000000002</v>
      </c>
      <c r="AX1074">
        <v>0.26316600000000001</v>
      </c>
      <c r="AY1074">
        <v>0.26477400000000001</v>
      </c>
      <c r="AZ1074">
        <v>0.22142000000000001</v>
      </c>
      <c r="BA1074">
        <v>0.18900800000000001</v>
      </c>
      <c r="BC1074" s="52">
        <v>100000</v>
      </c>
      <c r="BD1074" s="52">
        <v>100000</v>
      </c>
      <c r="BE1074">
        <v>0</v>
      </c>
      <c r="BF1074">
        <v>0</v>
      </c>
      <c r="BG1074">
        <v>0</v>
      </c>
    </row>
    <row r="1075" spans="1:59">
      <c r="A1075">
        <v>1074</v>
      </c>
      <c r="E1075">
        <v>9795.2054794520554</v>
      </c>
      <c r="K1075">
        <v>8106.2244438372472</v>
      </c>
      <c r="L1075">
        <v>8499.5694438372466</v>
      </c>
      <c r="M1075">
        <v>8892.9144438372459</v>
      </c>
      <c r="N1075">
        <v>9286.2594438372453</v>
      </c>
      <c r="O1075">
        <v>9679.6044438372446</v>
      </c>
      <c r="Q1075">
        <v>64140.228000530107</v>
      </c>
      <c r="R1075">
        <v>62407.379331692609</v>
      </c>
      <c r="S1075">
        <v>60674.530662855112</v>
      </c>
      <c r="T1075">
        <v>58941.681994017614</v>
      </c>
      <c r="U1075">
        <v>57208.833325180116</v>
      </c>
      <c r="W1075">
        <v>0</v>
      </c>
      <c r="AB1075">
        <v>1</v>
      </c>
      <c r="AC1075">
        <v>1</v>
      </c>
      <c r="AD1075">
        <v>1</v>
      </c>
      <c r="AE1075">
        <v>1</v>
      </c>
      <c r="AF1075">
        <v>1</v>
      </c>
      <c r="AL1075">
        <v>0.30861565000000002</v>
      </c>
      <c r="AM1075" s="5">
        <v>0.98426908254623413</v>
      </c>
      <c r="AN1075">
        <v>570.77625570776252</v>
      </c>
      <c r="AO1075">
        <f t="shared" si="16"/>
        <v>26826.48401826484</v>
      </c>
      <c r="AP1075">
        <v>684.93150684931504</v>
      </c>
      <c r="AQ1075">
        <v>0.14506200000000002</v>
      </c>
      <c r="AR1075">
        <v>0.26429199999999997</v>
      </c>
      <c r="AS1075">
        <v>0.26515</v>
      </c>
      <c r="AT1075">
        <v>0.22441</v>
      </c>
      <c r="AU1075">
        <v>0.190001</v>
      </c>
      <c r="AW1075">
        <v>0.14506200000000002</v>
      </c>
      <c r="AX1075">
        <v>0.26429199999999997</v>
      </c>
      <c r="AY1075">
        <v>0.26515</v>
      </c>
      <c r="AZ1075">
        <v>0.22441</v>
      </c>
      <c r="BA1075">
        <v>0.19000100000000003</v>
      </c>
      <c r="BC1075" s="52">
        <v>100000</v>
      </c>
      <c r="BD1075" s="52">
        <v>100000</v>
      </c>
      <c r="BE1075">
        <v>0</v>
      </c>
      <c r="BF1075">
        <v>0</v>
      </c>
      <c r="BG1075">
        <v>0</v>
      </c>
    </row>
    <row r="1076" spans="1:59">
      <c r="A1076">
        <v>1075</v>
      </c>
      <c r="E1076">
        <v>9795.2054794520554</v>
      </c>
      <c r="K1076">
        <v>8547.4104564910358</v>
      </c>
      <c r="L1076">
        <v>9045.6904564910365</v>
      </c>
      <c r="M1076">
        <v>9543.9704564910371</v>
      </c>
      <c r="N1076">
        <v>10042.250456491038</v>
      </c>
      <c r="O1076">
        <v>10540.530456491038</v>
      </c>
      <c r="Q1076">
        <v>64700.079259305712</v>
      </c>
      <c r="R1076">
        <v>62952.10533249595</v>
      </c>
      <c r="S1076">
        <v>61204.131405686188</v>
      </c>
      <c r="T1076">
        <v>59456.157478876426</v>
      </c>
      <c r="U1076">
        <v>57708.183552066665</v>
      </c>
      <c r="W1076">
        <v>0</v>
      </c>
      <c r="AB1076">
        <v>1</v>
      </c>
      <c r="AC1076">
        <v>1</v>
      </c>
      <c r="AD1076">
        <v>1</v>
      </c>
      <c r="AE1076">
        <v>1</v>
      </c>
      <c r="AF1076">
        <v>1</v>
      </c>
      <c r="AL1076">
        <v>1.8561809</v>
      </c>
      <c r="AM1076" s="5">
        <v>1.079068660736084</v>
      </c>
      <c r="AN1076">
        <v>570.77625570776252</v>
      </c>
      <c r="AO1076">
        <f t="shared" si="16"/>
        <v>26826.48401826484</v>
      </c>
      <c r="AP1076">
        <v>684.93150684931504</v>
      </c>
      <c r="AQ1076">
        <v>0.14551599999999998</v>
      </c>
      <c r="AR1076">
        <v>0.265565</v>
      </c>
      <c r="AS1076">
        <v>0.26758699999999996</v>
      </c>
      <c r="AT1076">
        <v>0.22497499999999998</v>
      </c>
      <c r="AU1076">
        <v>0.19182300000000002</v>
      </c>
      <c r="AW1076">
        <v>0.14551599999999998</v>
      </c>
      <c r="AX1076">
        <v>0.265565</v>
      </c>
      <c r="AY1076">
        <v>0.26758699999999996</v>
      </c>
      <c r="AZ1076">
        <v>0.22497499999999998</v>
      </c>
      <c r="BA1076">
        <v>0.19182300000000002</v>
      </c>
      <c r="BC1076" s="52">
        <v>100000</v>
      </c>
      <c r="BD1076" s="52">
        <v>100000</v>
      </c>
      <c r="BE1076">
        <v>0</v>
      </c>
      <c r="BF1076">
        <v>0</v>
      </c>
      <c r="BG1076">
        <v>0</v>
      </c>
    </row>
    <row r="1077" spans="1:59">
      <c r="A1077">
        <v>1076</v>
      </c>
      <c r="E1077">
        <v>9795.2054794520554</v>
      </c>
      <c r="K1077">
        <v>8100.5390570762447</v>
      </c>
      <c r="L1077">
        <v>8633.7982237429114</v>
      </c>
      <c r="M1077">
        <v>9167.0573904095781</v>
      </c>
      <c r="N1077">
        <v>9700.3165570762449</v>
      </c>
      <c r="O1077">
        <v>10233.575723742912</v>
      </c>
      <c r="Q1077">
        <v>64245.96653718836</v>
      </c>
      <c r="R1077">
        <v>62510.261176725282</v>
      </c>
      <c r="S1077">
        <v>60774.555816262204</v>
      </c>
      <c r="T1077">
        <v>59038.850455799125</v>
      </c>
      <c r="U1077">
        <v>57303.145095336047</v>
      </c>
      <c r="W1077">
        <v>0</v>
      </c>
      <c r="AB1077">
        <v>1</v>
      </c>
      <c r="AC1077">
        <v>1</v>
      </c>
      <c r="AD1077">
        <v>1</v>
      </c>
      <c r="AE1077">
        <v>1</v>
      </c>
      <c r="AF1077">
        <v>1</v>
      </c>
      <c r="AL1077">
        <v>2.2446594000000002</v>
      </c>
      <c r="AM1077" s="5">
        <v>4.6984133720397949</v>
      </c>
      <c r="AN1077">
        <v>570.77625570776252</v>
      </c>
      <c r="AO1077">
        <f t="shared" si="16"/>
        <v>26826.48401826484</v>
      </c>
      <c r="AP1077">
        <v>684.93150684931504</v>
      </c>
      <c r="AQ1077">
        <v>0.14502299999999999</v>
      </c>
      <c r="AR1077">
        <v>0.26461299999999999</v>
      </c>
      <c r="AS1077">
        <v>0.26545299999999999</v>
      </c>
      <c r="AT1077">
        <v>0.22331399999999998</v>
      </c>
      <c r="AU1077">
        <v>0.18984000000000001</v>
      </c>
      <c r="AW1077">
        <v>0.14502300000000001</v>
      </c>
      <c r="AX1077">
        <v>0.26461299999999999</v>
      </c>
      <c r="AY1077">
        <v>0.26545299999999999</v>
      </c>
      <c r="AZ1077">
        <v>0.22331400000000001</v>
      </c>
      <c r="BA1077">
        <v>0.18984000000000001</v>
      </c>
      <c r="BC1077" s="52">
        <v>100000</v>
      </c>
      <c r="BD1077" s="52">
        <v>100000</v>
      </c>
      <c r="BE1077">
        <v>0</v>
      </c>
      <c r="BF1077">
        <v>0</v>
      </c>
      <c r="BG1077">
        <v>0</v>
      </c>
    </row>
    <row r="1078" spans="1:59">
      <c r="A1078">
        <v>1077</v>
      </c>
      <c r="E1078">
        <v>9795.2054794520554</v>
      </c>
      <c r="K1078">
        <v>6997.574025441776</v>
      </c>
      <c r="L1078">
        <v>7484.3048587751091</v>
      </c>
      <c r="M1078">
        <v>7971.0356921084422</v>
      </c>
      <c r="N1078">
        <v>8457.7665254417752</v>
      </c>
      <c r="O1078">
        <v>8944.4973587751083</v>
      </c>
      <c r="Q1078">
        <v>62218.038575402446</v>
      </c>
      <c r="R1078">
        <v>60537.120863577264</v>
      </c>
      <c r="S1078">
        <v>58856.203151752081</v>
      </c>
      <c r="T1078">
        <v>57175.285439926898</v>
      </c>
      <c r="U1078">
        <v>55494.367728101715</v>
      </c>
      <c r="W1078">
        <v>0</v>
      </c>
      <c r="AB1078">
        <v>1</v>
      </c>
      <c r="AC1078">
        <v>1</v>
      </c>
      <c r="AD1078">
        <v>1</v>
      </c>
      <c r="AE1078">
        <v>1</v>
      </c>
      <c r="AF1078">
        <v>1</v>
      </c>
      <c r="AL1078">
        <v>2.4362089999999998</v>
      </c>
      <c r="AM1078" s="5">
        <v>3.761079072952271</v>
      </c>
      <c r="AN1078">
        <v>570.77625570776252</v>
      </c>
      <c r="AO1078">
        <f t="shared" si="16"/>
        <v>26826.48401826484</v>
      </c>
      <c r="AP1078">
        <v>684.93150684931504</v>
      </c>
      <c r="AQ1078">
        <v>0.14477999999999999</v>
      </c>
      <c r="AR1078">
        <v>0.26303100000000001</v>
      </c>
      <c r="AS1078">
        <v>0.264297</v>
      </c>
      <c r="AT1078">
        <v>0.221606</v>
      </c>
      <c r="AU1078">
        <v>0.189108</v>
      </c>
      <c r="AW1078">
        <v>0.14478000000000002</v>
      </c>
      <c r="AX1078">
        <v>0.26303100000000001</v>
      </c>
      <c r="AY1078">
        <v>0.264297</v>
      </c>
      <c r="AZ1078">
        <v>0.22160600000000003</v>
      </c>
      <c r="BA1078">
        <v>0.189108</v>
      </c>
      <c r="BC1078" s="52">
        <v>100000</v>
      </c>
      <c r="BD1078" s="52">
        <v>100000</v>
      </c>
      <c r="BE1078">
        <v>0</v>
      </c>
      <c r="BF1078">
        <v>0</v>
      </c>
      <c r="BG1078">
        <v>0</v>
      </c>
    </row>
    <row r="1079" spans="1:59">
      <c r="A1079">
        <v>1078</v>
      </c>
      <c r="E1079">
        <v>9795.2054794520554</v>
      </c>
      <c r="K1079">
        <v>5927.5842370211212</v>
      </c>
      <c r="L1079">
        <v>6330.4709036877875</v>
      </c>
      <c r="M1079">
        <v>6733.3575703544539</v>
      </c>
      <c r="N1079">
        <v>7136.2442370211202</v>
      </c>
      <c r="O1079">
        <v>7539.1309036877865</v>
      </c>
      <c r="Q1079">
        <v>56186.774036794632</v>
      </c>
      <c r="R1079">
        <v>54668.800378917571</v>
      </c>
      <c r="S1079">
        <v>53150.82672104051</v>
      </c>
      <c r="T1079">
        <v>51632.853063163449</v>
      </c>
      <c r="U1079">
        <v>50114.879405286389</v>
      </c>
      <c r="W1079">
        <v>0</v>
      </c>
      <c r="AB1079">
        <v>1</v>
      </c>
      <c r="AC1079">
        <v>1</v>
      </c>
      <c r="AD1079">
        <v>1</v>
      </c>
      <c r="AE1079">
        <v>1</v>
      </c>
      <c r="AF1079">
        <v>1</v>
      </c>
      <c r="AL1079">
        <v>2.2596397000000001</v>
      </c>
      <c r="AM1079" s="5">
        <v>3.2892804145812988</v>
      </c>
      <c r="AN1079">
        <v>570.77625570776252</v>
      </c>
      <c r="AO1079">
        <f t="shared" si="16"/>
        <v>26826.48401826484</v>
      </c>
      <c r="AP1079">
        <v>684.93150684931504</v>
      </c>
      <c r="AQ1079">
        <v>0.144872</v>
      </c>
      <c r="AR1079">
        <v>0.26187099999999996</v>
      </c>
      <c r="AS1079">
        <v>0.26286599999999999</v>
      </c>
      <c r="AT1079">
        <v>0.21974000000000002</v>
      </c>
      <c r="AU1079">
        <v>0.18754899999999999</v>
      </c>
      <c r="AW1079">
        <v>0.144872</v>
      </c>
      <c r="AX1079">
        <v>0.26187099999999996</v>
      </c>
      <c r="AY1079">
        <v>0.26286599999999999</v>
      </c>
      <c r="AZ1079">
        <v>0.21974000000000005</v>
      </c>
      <c r="BA1079">
        <v>0.18754900000000002</v>
      </c>
      <c r="BC1079" s="52">
        <v>100000</v>
      </c>
      <c r="BD1079" s="52">
        <v>100000</v>
      </c>
      <c r="BE1079">
        <v>0</v>
      </c>
      <c r="BF1079">
        <v>0</v>
      </c>
      <c r="BG1079">
        <v>0</v>
      </c>
    </row>
    <row r="1080" spans="1:59">
      <c r="A1080">
        <v>1079</v>
      </c>
      <c r="E1080">
        <v>9795.2054794520554</v>
      </c>
      <c r="K1080">
        <v>5810.4652697444708</v>
      </c>
      <c r="L1080">
        <v>6138.2519364111376</v>
      </c>
      <c r="M1080">
        <v>6466.0386030778045</v>
      </c>
      <c r="N1080">
        <v>6793.8252697444714</v>
      </c>
      <c r="O1080">
        <v>7121.6119364111382</v>
      </c>
      <c r="Q1080">
        <v>46283.471288239583</v>
      </c>
      <c r="R1080">
        <v>45033.050859707073</v>
      </c>
      <c r="S1080">
        <v>43782.630431174563</v>
      </c>
      <c r="T1080">
        <v>42532.210002642052</v>
      </c>
      <c r="U1080">
        <v>41281.789574109542</v>
      </c>
      <c r="W1080">
        <v>0</v>
      </c>
      <c r="AB1080">
        <v>1</v>
      </c>
      <c r="AC1080">
        <v>1</v>
      </c>
      <c r="AD1080">
        <v>1</v>
      </c>
      <c r="AE1080">
        <v>1</v>
      </c>
      <c r="AF1080">
        <v>1</v>
      </c>
      <c r="AL1080">
        <v>1.7427710000000001</v>
      </c>
      <c r="AM1080" s="5">
        <v>3.3281517028808589</v>
      </c>
      <c r="AN1080">
        <v>570.77625570776252</v>
      </c>
      <c r="AO1080">
        <f t="shared" si="16"/>
        <v>26826.48401826484</v>
      </c>
      <c r="AP1080">
        <v>684.93150684931504</v>
      </c>
      <c r="AQ1080">
        <v>0.142399</v>
      </c>
      <c r="AR1080">
        <v>0.25648899999999997</v>
      </c>
      <c r="AS1080">
        <v>0.26192700000000002</v>
      </c>
      <c r="AT1080">
        <v>0.21722</v>
      </c>
      <c r="AU1080">
        <v>0.18518000000000001</v>
      </c>
      <c r="AW1080">
        <v>0.142399</v>
      </c>
      <c r="AX1080">
        <v>0.25648899999999997</v>
      </c>
      <c r="AY1080">
        <v>0.26192700000000002</v>
      </c>
      <c r="AZ1080">
        <v>0.21722000000000002</v>
      </c>
      <c r="BA1080">
        <v>0.18518000000000001</v>
      </c>
      <c r="BC1080" s="52">
        <v>100000</v>
      </c>
      <c r="BD1080" s="52">
        <v>100000</v>
      </c>
      <c r="BE1080">
        <v>0</v>
      </c>
      <c r="BF1080">
        <v>0</v>
      </c>
      <c r="BG1080">
        <v>0</v>
      </c>
    </row>
    <row r="1081" spans="1:59">
      <c r="A1081">
        <v>1080</v>
      </c>
      <c r="E1081">
        <v>9795.2054794520554</v>
      </c>
      <c r="K1081">
        <v>4481.2218450221053</v>
      </c>
      <c r="L1081">
        <v>4742.5718450221048</v>
      </c>
      <c r="M1081">
        <v>5003.9218450221051</v>
      </c>
      <c r="N1081">
        <v>5265.2718450221055</v>
      </c>
      <c r="O1081">
        <v>5526.6218450221058</v>
      </c>
      <c r="Q1081">
        <v>37325.851147829882</v>
      </c>
      <c r="R1081">
        <v>36317.434846853517</v>
      </c>
      <c r="S1081">
        <v>35309.018545877145</v>
      </c>
      <c r="T1081">
        <v>34300.602244900772</v>
      </c>
      <c r="U1081">
        <v>33292.1859439244</v>
      </c>
      <c r="W1081">
        <v>0</v>
      </c>
      <c r="AB1081">
        <v>1</v>
      </c>
      <c r="AC1081">
        <v>1</v>
      </c>
      <c r="AD1081">
        <v>1</v>
      </c>
      <c r="AE1081">
        <v>1</v>
      </c>
      <c r="AF1081">
        <v>1</v>
      </c>
      <c r="AL1081">
        <v>1.2001360999999999</v>
      </c>
      <c r="AM1081" s="5">
        <v>3.3080570697784419</v>
      </c>
      <c r="AN1081">
        <v>570.77625570776252</v>
      </c>
      <c r="AO1081">
        <f t="shared" si="16"/>
        <v>26826.48401826484</v>
      </c>
      <c r="AP1081">
        <v>684.93150684931504</v>
      </c>
      <c r="AQ1081">
        <v>0.13954900000000001</v>
      </c>
      <c r="AR1081">
        <v>0.25358000000000003</v>
      </c>
      <c r="AS1081">
        <v>0.26050699999999999</v>
      </c>
      <c r="AT1081">
        <v>0.21634399999999998</v>
      </c>
      <c r="AU1081">
        <v>0.18459399999999998</v>
      </c>
      <c r="AW1081">
        <v>0.13954900000000003</v>
      </c>
      <c r="AX1081">
        <v>0.25358000000000003</v>
      </c>
      <c r="AY1081">
        <v>0.26050699999999999</v>
      </c>
      <c r="AZ1081">
        <v>0.21634399999999998</v>
      </c>
      <c r="BA1081">
        <v>0.18459399999999998</v>
      </c>
      <c r="BC1081" s="52">
        <v>100000</v>
      </c>
      <c r="BD1081" s="52">
        <v>100000</v>
      </c>
      <c r="BE1081">
        <v>0</v>
      </c>
      <c r="BF1081">
        <v>0</v>
      </c>
      <c r="BG1081">
        <v>0</v>
      </c>
    </row>
    <row r="1082" spans="1:59">
      <c r="A1082">
        <v>1081</v>
      </c>
      <c r="E1082">
        <v>9795.2054794520554</v>
      </c>
      <c r="K1082">
        <v>3263.670934507838</v>
      </c>
      <c r="L1082">
        <v>3476.1001011745047</v>
      </c>
      <c r="M1082">
        <v>3688.5292678411715</v>
      </c>
      <c r="N1082">
        <v>3900.9584345078383</v>
      </c>
      <c r="O1082">
        <v>4113.3876011745051</v>
      </c>
      <c r="Q1082">
        <v>34621.144746055972</v>
      </c>
      <c r="R1082">
        <v>33685.800322293428</v>
      </c>
      <c r="S1082">
        <v>32750.455898530883</v>
      </c>
      <c r="T1082">
        <v>31815.111474768339</v>
      </c>
      <c r="U1082">
        <v>30879.767051005794</v>
      </c>
      <c r="W1082">
        <v>0</v>
      </c>
      <c r="AB1082">
        <v>1</v>
      </c>
      <c r="AC1082">
        <v>1</v>
      </c>
      <c r="AD1082">
        <v>1</v>
      </c>
      <c r="AE1082">
        <v>1</v>
      </c>
      <c r="AF1082">
        <v>1</v>
      </c>
      <c r="AL1082">
        <v>0.63324535000000004</v>
      </c>
      <c r="AM1082" s="5">
        <v>2.8214173316955571</v>
      </c>
      <c r="AN1082">
        <v>570.77625570776252</v>
      </c>
      <c r="AO1082">
        <f t="shared" si="16"/>
        <v>26826.48401826484</v>
      </c>
      <c r="AP1082">
        <v>684.93150684931504</v>
      </c>
      <c r="AQ1082">
        <v>0.13857800000000001</v>
      </c>
      <c r="AR1082">
        <v>0.25246999999999997</v>
      </c>
      <c r="AS1082">
        <v>0.25968599999999997</v>
      </c>
      <c r="AT1082">
        <v>0.21505199999999999</v>
      </c>
      <c r="AU1082">
        <v>0.183586</v>
      </c>
      <c r="AW1082">
        <v>0.13857800000000003</v>
      </c>
      <c r="AX1082">
        <v>0.25246999999999997</v>
      </c>
      <c r="AY1082">
        <v>0.25968599999999997</v>
      </c>
      <c r="AZ1082">
        <v>0.21505200000000002</v>
      </c>
      <c r="BA1082">
        <v>0.18358600000000003</v>
      </c>
      <c r="BC1082" s="52">
        <v>100000</v>
      </c>
      <c r="BD1082" s="52">
        <v>100000</v>
      </c>
      <c r="BE1082">
        <v>0</v>
      </c>
      <c r="BF1082">
        <v>0</v>
      </c>
      <c r="BG1082">
        <v>0</v>
      </c>
    </row>
    <row r="1083" spans="1:59">
      <c r="A1083">
        <v>1082</v>
      </c>
      <c r="E1083">
        <v>9795.2054794520554</v>
      </c>
      <c r="K1083">
        <v>2325.1953215600006</v>
      </c>
      <c r="L1083">
        <v>2424.8503215600003</v>
      </c>
      <c r="M1083">
        <v>2524.5053215600001</v>
      </c>
      <c r="N1083">
        <v>2624.1603215599998</v>
      </c>
      <c r="O1083">
        <v>2723.8153215599996</v>
      </c>
      <c r="Q1083">
        <v>35278.404462811741</v>
      </c>
      <c r="R1083">
        <v>34325.30313922809</v>
      </c>
      <c r="S1083">
        <v>33372.201815644439</v>
      </c>
      <c r="T1083">
        <v>32419.100492060788</v>
      </c>
      <c r="U1083">
        <v>31465.999168477138</v>
      </c>
      <c r="W1083">
        <v>0</v>
      </c>
      <c r="AB1083">
        <v>1</v>
      </c>
      <c r="AC1083">
        <v>1</v>
      </c>
      <c r="AD1083">
        <v>1</v>
      </c>
      <c r="AE1083">
        <v>1</v>
      </c>
      <c r="AF1083">
        <v>1</v>
      </c>
      <c r="AL1083">
        <v>0.56529560000000001</v>
      </c>
      <c r="AM1083" s="5">
        <v>2.685019731521606</v>
      </c>
      <c r="AN1083">
        <v>570.77625570776252</v>
      </c>
      <c r="AO1083">
        <f t="shared" si="16"/>
        <v>26826.48401826484</v>
      </c>
      <c r="AP1083">
        <v>684.93150684931504</v>
      </c>
      <c r="AQ1083">
        <v>0.13859299999999999</v>
      </c>
      <c r="AR1083">
        <v>0.25246999999999997</v>
      </c>
      <c r="AS1083">
        <v>0.25963799999999998</v>
      </c>
      <c r="AT1083">
        <v>0.21498400000000001</v>
      </c>
      <c r="AU1083">
        <v>0.18334600000000001</v>
      </c>
      <c r="AW1083">
        <v>0.13859300000000002</v>
      </c>
      <c r="AX1083">
        <v>0.25246999999999997</v>
      </c>
      <c r="AY1083">
        <v>0.25963799999999998</v>
      </c>
      <c r="AZ1083">
        <v>0.21498400000000001</v>
      </c>
      <c r="BA1083">
        <v>0.18334600000000001</v>
      </c>
      <c r="BC1083" s="52">
        <v>100000</v>
      </c>
      <c r="BD1083" s="52">
        <v>100000</v>
      </c>
      <c r="BE1083">
        <v>0</v>
      </c>
      <c r="BF1083">
        <v>0</v>
      </c>
      <c r="BG1083">
        <v>0</v>
      </c>
    </row>
    <row r="1084" spans="1:59">
      <c r="A1084">
        <v>1083</v>
      </c>
      <c r="E1084">
        <v>9795.2054794520554</v>
      </c>
      <c r="K1084">
        <v>1757.7977321114886</v>
      </c>
      <c r="L1084">
        <v>1806.1402321114886</v>
      </c>
      <c r="M1084">
        <v>1854.4827321114885</v>
      </c>
      <c r="N1084">
        <v>1902.8252321114885</v>
      </c>
      <c r="O1084">
        <v>1951.1677321114885</v>
      </c>
      <c r="Q1084">
        <v>35988.192659202097</v>
      </c>
      <c r="R1084">
        <v>35015.915296424413</v>
      </c>
      <c r="S1084">
        <v>34043.637933646729</v>
      </c>
      <c r="T1084">
        <v>33071.360570869045</v>
      </c>
      <c r="U1084">
        <v>32099.083208091357</v>
      </c>
      <c r="W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L1084">
        <v>0.81966393999999998</v>
      </c>
      <c r="AM1084" s="5">
        <v>2.536506175994873</v>
      </c>
      <c r="AN1084">
        <v>570.77625570776252</v>
      </c>
      <c r="AO1084">
        <f t="shared" si="16"/>
        <v>26826.48401826484</v>
      </c>
      <c r="AP1084">
        <v>684.93150684931504</v>
      </c>
      <c r="AQ1084">
        <v>0.13858899999999999</v>
      </c>
      <c r="AR1084">
        <v>0.252475</v>
      </c>
      <c r="AS1084">
        <v>0.25958100000000001</v>
      </c>
      <c r="AT1084">
        <v>0.21495500000000001</v>
      </c>
      <c r="AU1084">
        <v>0.18327299999999999</v>
      </c>
      <c r="AW1084">
        <v>0.13858900000000002</v>
      </c>
      <c r="AX1084">
        <v>0.252475</v>
      </c>
      <c r="AY1084">
        <v>0.25958100000000001</v>
      </c>
      <c r="AZ1084">
        <v>0.21495500000000001</v>
      </c>
      <c r="BA1084">
        <v>0.18327300000000002</v>
      </c>
      <c r="BC1084" s="52">
        <v>100000</v>
      </c>
      <c r="BD1084" s="52">
        <v>100000</v>
      </c>
      <c r="BE1084">
        <v>0</v>
      </c>
      <c r="BF1084">
        <v>0</v>
      </c>
      <c r="BG1084">
        <v>0</v>
      </c>
    </row>
    <row r="1085" spans="1:59">
      <c r="A1085">
        <v>1084</v>
      </c>
      <c r="E1085">
        <v>9795.2054794520554</v>
      </c>
      <c r="K1085">
        <v>1646.5878045795805</v>
      </c>
      <c r="L1085">
        <v>1688.1103045795805</v>
      </c>
      <c r="M1085">
        <v>1729.6328045795806</v>
      </c>
      <c r="N1085">
        <v>1771.1553045795806</v>
      </c>
      <c r="O1085">
        <v>1812.6778045795807</v>
      </c>
      <c r="Q1085">
        <v>38196.468826247517</v>
      </c>
      <c r="R1085">
        <v>37164.53142634478</v>
      </c>
      <c r="S1085">
        <v>36132.59402644205</v>
      </c>
      <c r="T1085">
        <v>35100.656626539319</v>
      </c>
      <c r="U1085">
        <v>34068.719226636589</v>
      </c>
      <c r="W1085">
        <v>0</v>
      </c>
      <c r="AB1085">
        <v>1</v>
      </c>
      <c r="AC1085">
        <v>1</v>
      </c>
      <c r="AD1085">
        <v>1</v>
      </c>
      <c r="AE1085">
        <v>1</v>
      </c>
      <c r="AF1085">
        <v>1</v>
      </c>
      <c r="AL1085">
        <v>0.24351729999999999</v>
      </c>
      <c r="AM1085" s="5">
        <v>2.773945569992065</v>
      </c>
      <c r="AN1085">
        <v>570.77625570776252</v>
      </c>
      <c r="AO1085">
        <f t="shared" si="16"/>
        <v>26826.48401826484</v>
      </c>
      <c r="AP1085">
        <v>684.93150684931504</v>
      </c>
      <c r="AQ1085">
        <v>0.13308099999999998</v>
      </c>
      <c r="AR1085">
        <v>0.24287</v>
      </c>
      <c r="AS1085">
        <v>0.25406699999999999</v>
      </c>
      <c r="AT1085">
        <v>0.21206800000000001</v>
      </c>
      <c r="AU1085">
        <v>0.18057300000000001</v>
      </c>
      <c r="AW1085">
        <v>0.133081</v>
      </c>
      <c r="AX1085">
        <v>0.24287000000000003</v>
      </c>
      <c r="AY1085">
        <v>0.25406699999999999</v>
      </c>
      <c r="AZ1085">
        <v>0.21206800000000003</v>
      </c>
      <c r="BA1085">
        <v>0.18057300000000004</v>
      </c>
      <c r="BC1085" s="52">
        <v>100000</v>
      </c>
      <c r="BD1085" s="52">
        <v>100000</v>
      </c>
      <c r="BE1085">
        <v>0</v>
      </c>
      <c r="BF1085">
        <v>0</v>
      </c>
      <c r="BG1085">
        <v>0</v>
      </c>
    </row>
    <row r="1086" spans="1:59">
      <c r="A1086">
        <v>1085</v>
      </c>
      <c r="E1086">
        <v>9795.2054794520554</v>
      </c>
      <c r="K1086">
        <v>1858.7945030333235</v>
      </c>
      <c r="L1086">
        <v>1899.4920030333235</v>
      </c>
      <c r="M1086">
        <v>1940.1895030333235</v>
      </c>
      <c r="N1086">
        <v>1980.8870030333235</v>
      </c>
      <c r="O1086">
        <v>2021.5845030333235</v>
      </c>
      <c r="Q1086">
        <v>43533.101562900731</v>
      </c>
      <c r="R1086">
        <v>42356.986676336826</v>
      </c>
      <c r="S1086">
        <v>41180.871789772922</v>
      </c>
      <c r="T1086">
        <v>40004.756903209018</v>
      </c>
      <c r="U1086">
        <v>38828.642016645113</v>
      </c>
      <c r="W1086">
        <v>0</v>
      </c>
      <c r="AB1086">
        <v>1</v>
      </c>
      <c r="AC1086">
        <v>1</v>
      </c>
      <c r="AD1086">
        <v>1</v>
      </c>
      <c r="AE1086">
        <v>1</v>
      </c>
      <c r="AF1086">
        <v>1</v>
      </c>
      <c r="AL1086">
        <v>0.78843090000000005</v>
      </c>
      <c r="AM1086" s="5">
        <v>2.779860258102417</v>
      </c>
      <c r="AN1086">
        <v>570.77625570776252</v>
      </c>
      <c r="AO1086">
        <f t="shared" si="16"/>
        <v>26826.48401826484</v>
      </c>
      <c r="AP1086">
        <v>684.93150684931504</v>
      </c>
      <c r="AQ1086">
        <v>0.133689</v>
      </c>
      <c r="AR1086">
        <v>0.243063</v>
      </c>
      <c r="AS1086">
        <v>0.254637</v>
      </c>
      <c r="AT1086">
        <v>0.21169399999999999</v>
      </c>
      <c r="AU1086">
        <v>0.18059899999999998</v>
      </c>
      <c r="AW1086">
        <v>0.133689</v>
      </c>
      <c r="AX1086">
        <v>0.24306300000000003</v>
      </c>
      <c r="AY1086">
        <v>0.254637</v>
      </c>
      <c r="AZ1086">
        <v>0.21169399999999999</v>
      </c>
      <c r="BA1086">
        <v>0.18059900000000001</v>
      </c>
      <c r="BC1086" s="52">
        <v>100000</v>
      </c>
      <c r="BD1086" s="52">
        <v>100000</v>
      </c>
      <c r="BE1086">
        <v>0</v>
      </c>
      <c r="BF1086">
        <v>0</v>
      </c>
      <c r="BG1086">
        <v>0</v>
      </c>
    </row>
    <row r="1087" spans="1:59">
      <c r="A1087">
        <v>1086</v>
      </c>
      <c r="E1087">
        <v>9795.2054794520554</v>
      </c>
      <c r="K1087">
        <v>2713.2952727427823</v>
      </c>
      <c r="L1087">
        <v>2754.4052727427825</v>
      </c>
      <c r="M1087">
        <v>2795.5152727427826</v>
      </c>
      <c r="N1087">
        <v>2836.6252727427827</v>
      </c>
      <c r="O1087">
        <v>2877.7352727427829</v>
      </c>
      <c r="Q1087">
        <v>59780.031652539372</v>
      </c>
      <c r="R1087">
        <v>58164.980521154328</v>
      </c>
      <c r="S1087">
        <v>56549.929389769284</v>
      </c>
      <c r="T1087">
        <v>54934.87825838424</v>
      </c>
      <c r="U1087">
        <v>53319.827126999196</v>
      </c>
      <c r="W1087">
        <v>0</v>
      </c>
      <c r="AB1087">
        <v>1</v>
      </c>
      <c r="AC1087">
        <v>1</v>
      </c>
      <c r="AD1087">
        <v>1</v>
      </c>
      <c r="AE1087">
        <v>1</v>
      </c>
      <c r="AF1087">
        <v>1</v>
      </c>
      <c r="AL1087">
        <v>0.75731957000000005</v>
      </c>
      <c r="AM1087" s="5">
        <v>2.8574590682983398</v>
      </c>
      <c r="AN1087">
        <v>570.77625570776252</v>
      </c>
      <c r="AO1087">
        <f t="shared" si="16"/>
        <v>26826.48401826484</v>
      </c>
      <c r="AP1087">
        <v>684.93150684931504</v>
      </c>
      <c r="AQ1087">
        <v>0.13571799999999998</v>
      </c>
      <c r="AR1087">
        <v>0.24687299999999998</v>
      </c>
      <c r="AS1087">
        <v>0.26041500000000001</v>
      </c>
      <c r="AT1087">
        <v>0.21567599999999998</v>
      </c>
      <c r="AU1087">
        <v>0.18243199999999998</v>
      </c>
      <c r="AW1087">
        <v>0.13571800000000001</v>
      </c>
      <c r="AX1087">
        <v>0.24687300000000001</v>
      </c>
      <c r="AY1087">
        <v>0.26041500000000001</v>
      </c>
      <c r="AZ1087">
        <v>0.21567599999999998</v>
      </c>
      <c r="BA1087">
        <v>0.18243199999999998</v>
      </c>
      <c r="BC1087" s="52">
        <v>100000</v>
      </c>
      <c r="BD1087" s="52">
        <v>100000</v>
      </c>
      <c r="BE1087">
        <v>0</v>
      </c>
      <c r="BF1087">
        <v>0</v>
      </c>
      <c r="BG1087">
        <v>0</v>
      </c>
    </row>
    <row r="1088" spans="1:59">
      <c r="A1088">
        <v>1087</v>
      </c>
      <c r="E1088">
        <v>9795.2054794520554</v>
      </c>
      <c r="K1088">
        <v>4257.7515112216315</v>
      </c>
      <c r="L1088">
        <v>4298.7240112216314</v>
      </c>
      <c r="M1088">
        <v>4339.6965112216312</v>
      </c>
      <c r="N1088">
        <v>4380.6690112216311</v>
      </c>
      <c r="O1088">
        <v>4421.6415112216309</v>
      </c>
      <c r="Q1088">
        <v>71292.564215775084</v>
      </c>
      <c r="R1088">
        <v>69366.483985936124</v>
      </c>
      <c r="S1088">
        <v>67440.403756097163</v>
      </c>
      <c r="T1088">
        <v>65514.323526258195</v>
      </c>
      <c r="U1088">
        <v>63588.243296419227</v>
      </c>
      <c r="W1088">
        <v>0</v>
      </c>
      <c r="AB1088">
        <v>1</v>
      </c>
      <c r="AC1088">
        <v>1</v>
      </c>
      <c r="AD1088">
        <v>1</v>
      </c>
      <c r="AE1088">
        <v>1</v>
      </c>
      <c r="AF1088">
        <v>1</v>
      </c>
      <c r="AL1088">
        <v>0.40525033999999999</v>
      </c>
      <c r="AM1088" s="5">
        <v>3.3333244323730469</v>
      </c>
      <c r="AN1088">
        <v>570.77625570776252</v>
      </c>
      <c r="AO1088">
        <f t="shared" si="16"/>
        <v>26826.48401826484</v>
      </c>
      <c r="AP1088">
        <v>684.93150684931504</v>
      </c>
      <c r="AQ1088">
        <v>0.14352799999999999</v>
      </c>
      <c r="AR1088">
        <v>0.25969900000000001</v>
      </c>
      <c r="AS1088">
        <v>0.261069</v>
      </c>
      <c r="AT1088">
        <v>0.22046499999999999</v>
      </c>
      <c r="AU1088">
        <v>0.187116</v>
      </c>
      <c r="AW1088">
        <v>0.14352799999999999</v>
      </c>
      <c r="AX1088">
        <v>0.25969900000000001</v>
      </c>
      <c r="AY1088">
        <v>0.261069</v>
      </c>
      <c r="AZ1088">
        <v>0.22046500000000002</v>
      </c>
      <c r="BA1088">
        <v>0.187116</v>
      </c>
      <c r="BC1088" s="52">
        <v>100000</v>
      </c>
      <c r="BD1088" s="52">
        <v>100000</v>
      </c>
      <c r="BE1088">
        <v>0</v>
      </c>
      <c r="BF1088">
        <v>0</v>
      </c>
      <c r="BG1088">
        <v>0</v>
      </c>
    </row>
    <row r="1089" spans="1:59">
      <c r="A1089">
        <v>1088</v>
      </c>
      <c r="E1089">
        <v>9795.2054794520554</v>
      </c>
      <c r="K1089">
        <v>5568.4399428476918</v>
      </c>
      <c r="L1089">
        <v>5610.3749428476913</v>
      </c>
      <c r="M1089">
        <v>5652.3099428476908</v>
      </c>
      <c r="N1089">
        <v>5694.2449428476903</v>
      </c>
      <c r="O1089">
        <v>5736.1799428476897</v>
      </c>
      <c r="Q1089">
        <v>66087.846970320476</v>
      </c>
      <c r="R1089">
        <v>64302.380326292667</v>
      </c>
      <c r="S1089">
        <v>62516.913682264858</v>
      </c>
      <c r="T1089">
        <v>60731.447038237049</v>
      </c>
      <c r="U1089">
        <v>58945.98039420924</v>
      </c>
      <c r="W1089">
        <v>1.2900000000000001E-3</v>
      </c>
      <c r="AB1089">
        <v>1</v>
      </c>
      <c r="AC1089">
        <v>1</v>
      </c>
      <c r="AD1089">
        <v>1</v>
      </c>
      <c r="AE1089">
        <v>1</v>
      </c>
      <c r="AF1089">
        <v>1</v>
      </c>
      <c r="AL1089">
        <v>0.26899430000000002</v>
      </c>
      <c r="AM1089" s="5">
        <v>3.723340511322021</v>
      </c>
      <c r="AN1089">
        <v>570.77625570776252</v>
      </c>
      <c r="AO1089">
        <f t="shared" si="16"/>
        <v>26826.48401826484</v>
      </c>
      <c r="AP1089">
        <v>684.93150684931504</v>
      </c>
      <c r="AQ1089">
        <v>0.14482</v>
      </c>
      <c r="AR1089">
        <v>0.268924</v>
      </c>
      <c r="AS1089">
        <v>0.26602800000000004</v>
      </c>
      <c r="AT1089">
        <v>0.22665000000000002</v>
      </c>
      <c r="AU1089">
        <v>0.19010099999999999</v>
      </c>
      <c r="AW1089">
        <v>0.14482</v>
      </c>
      <c r="AX1089">
        <v>0.268924</v>
      </c>
      <c r="AY1089">
        <v>0.26602800000000004</v>
      </c>
      <c r="AZ1089">
        <v>0.22665000000000002</v>
      </c>
      <c r="BA1089">
        <v>0.19010100000000002</v>
      </c>
      <c r="BC1089" s="52">
        <v>100000</v>
      </c>
      <c r="BD1089" s="52">
        <v>100000</v>
      </c>
      <c r="BE1089">
        <v>0</v>
      </c>
      <c r="BF1089">
        <v>0</v>
      </c>
      <c r="BG1089">
        <v>0</v>
      </c>
    </row>
    <row r="1090" spans="1:59">
      <c r="A1090">
        <v>1089</v>
      </c>
      <c r="E1090">
        <v>9795.2054794520554</v>
      </c>
      <c r="K1090">
        <v>4715.0739683171314</v>
      </c>
      <c r="L1090">
        <v>4764.5714683171318</v>
      </c>
      <c r="M1090">
        <v>4814.0689683171313</v>
      </c>
      <c r="N1090">
        <v>4863.5664683171308</v>
      </c>
      <c r="O1090">
        <v>4913.0639683171303</v>
      </c>
      <c r="Q1090">
        <v>64694.891392624319</v>
      </c>
      <c r="R1090">
        <v>62947.057625847519</v>
      </c>
      <c r="S1090">
        <v>61199.22385907072</v>
      </c>
      <c r="T1090">
        <v>59451.390092293921</v>
      </c>
      <c r="U1090">
        <v>57703.556325517122</v>
      </c>
      <c r="W1090">
        <v>5.2549999999999999E-2</v>
      </c>
      <c r="AB1090">
        <v>1</v>
      </c>
      <c r="AC1090">
        <v>1</v>
      </c>
      <c r="AD1090">
        <v>1</v>
      </c>
      <c r="AE1090">
        <v>1</v>
      </c>
      <c r="AF1090">
        <v>1</v>
      </c>
      <c r="AL1090">
        <v>0.24359912</v>
      </c>
      <c r="AM1090" s="5">
        <v>3.3412587642669682</v>
      </c>
      <c r="AN1090">
        <v>570.77625570776252</v>
      </c>
      <c r="AO1090">
        <f t="shared" si="16"/>
        <v>26826.48401826484</v>
      </c>
      <c r="AP1090">
        <v>684.93150684931504</v>
      </c>
      <c r="AQ1090">
        <v>0.14480699999999999</v>
      </c>
      <c r="AR1090">
        <v>0.25961900000000004</v>
      </c>
      <c r="AS1090">
        <v>0.26224700000000001</v>
      </c>
      <c r="AT1090">
        <v>0.215369</v>
      </c>
      <c r="AU1090">
        <v>0.179701</v>
      </c>
      <c r="AW1090">
        <v>0.14480700000000002</v>
      </c>
      <c r="AX1090">
        <v>0.25961900000000004</v>
      </c>
      <c r="AY1090">
        <v>0.26224700000000001</v>
      </c>
      <c r="AZ1090">
        <v>0.21536900000000003</v>
      </c>
      <c r="BA1090">
        <v>0.179701</v>
      </c>
      <c r="BC1090" s="52">
        <v>100000</v>
      </c>
      <c r="BD1090" s="52">
        <v>100000</v>
      </c>
      <c r="BE1090">
        <v>0</v>
      </c>
      <c r="BF1090">
        <v>0</v>
      </c>
      <c r="BG1090">
        <v>0</v>
      </c>
    </row>
    <row r="1091" spans="1:59">
      <c r="A1091">
        <v>1090</v>
      </c>
      <c r="E1091">
        <v>9795.2054794520554</v>
      </c>
      <c r="K1091">
        <v>4181.7202342355295</v>
      </c>
      <c r="L1091">
        <v>4256.4627342355298</v>
      </c>
      <c r="M1091">
        <v>4331.20523423553</v>
      </c>
      <c r="N1091">
        <v>4405.9477342355303</v>
      </c>
      <c r="O1091">
        <v>4480.6902342355306</v>
      </c>
      <c r="Q1091">
        <v>62986.17064500846</v>
      </c>
      <c r="R1091">
        <v>61284.500644137937</v>
      </c>
      <c r="S1091">
        <v>59582.830643267414</v>
      </c>
      <c r="T1091">
        <v>57881.160642396891</v>
      </c>
      <c r="U1091">
        <v>56179.490641526369</v>
      </c>
      <c r="W1091">
        <v>5.985E-2</v>
      </c>
      <c r="AB1091">
        <v>1</v>
      </c>
      <c r="AC1091">
        <v>1</v>
      </c>
      <c r="AD1091">
        <v>1</v>
      </c>
      <c r="AE1091">
        <v>1</v>
      </c>
      <c r="AF1091">
        <v>1</v>
      </c>
      <c r="AL1091">
        <v>0.42937016</v>
      </c>
      <c r="AM1091" s="5">
        <v>3.3570764064788818</v>
      </c>
      <c r="AN1091">
        <v>570.77625570776252</v>
      </c>
      <c r="AO1091">
        <f t="shared" ref="AO1091:AO1154" si="17">235000000/8760</f>
        <v>26826.48401826484</v>
      </c>
      <c r="AP1091">
        <v>684.93150684931504</v>
      </c>
      <c r="AQ1091">
        <v>0.132905</v>
      </c>
      <c r="AR1091">
        <v>0.18160699999999999</v>
      </c>
      <c r="AS1091">
        <v>0.21631800000000001</v>
      </c>
      <c r="AT1091">
        <v>0.16155600000000001</v>
      </c>
      <c r="AU1091">
        <v>0.146066</v>
      </c>
      <c r="AW1091">
        <v>0.132905</v>
      </c>
      <c r="AX1091">
        <v>0.18160700000000002</v>
      </c>
      <c r="AY1091">
        <v>0.21631800000000001</v>
      </c>
      <c r="AZ1091">
        <v>0.16155600000000003</v>
      </c>
      <c r="BA1091">
        <v>0.14606600000000003</v>
      </c>
      <c r="BC1091" s="52">
        <v>100000</v>
      </c>
      <c r="BD1091" s="52">
        <v>100000</v>
      </c>
      <c r="BE1091">
        <v>0</v>
      </c>
      <c r="BF1091">
        <v>0</v>
      </c>
      <c r="BG1091">
        <v>0</v>
      </c>
    </row>
    <row r="1092" spans="1:59">
      <c r="A1092">
        <v>1091</v>
      </c>
      <c r="E1092">
        <v>9795.2054794520554</v>
      </c>
      <c r="K1092">
        <v>4256.616716042734</v>
      </c>
      <c r="L1092">
        <v>4361.3592160427343</v>
      </c>
      <c r="M1092">
        <v>4466.1017160427346</v>
      </c>
      <c r="N1092">
        <v>4570.8442160427348</v>
      </c>
      <c r="O1092">
        <v>4675.5867160427351</v>
      </c>
      <c r="Q1092">
        <v>61303.654707998707</v>
      </c>
      <c r="R1092">
        <v>59647.44050858976</v>
      </c>
      <c r="S1092">
        <v>57991.226309180813</v>
      </c>
      <c r="T1092">
        <v>56335.012109771866</v>
      </c>
      <c r="U1092">
        <v>54678.797910362919</v>
      </c>
      <c r="W1092">
        <v>4.879E-2</v>
      </c>
      <c r="AB1092">
        <v>1</v>
      </c>
      <c r="AC1092">
        <v>1</v>
      </c>
      <c r="AD1092">
        <v>1</v>
      </c>
      <c r="AE1092">
        <v>1</v>
      </c>
      <c r="AF1092">
        <v>1</v>
      </c>
      <c r="AL1092">
        <v>0.36484292000000001</v>
      </c>
      <c r="AM1092" s="5">
        <v>3.992911577224731</v>
      </c>
      <c r="AN1092">
        <v>570.77625570776252</v>
      </c>
      <c r="AO1092">
        <f t="shared" si="17"/>
        <v>26826.48401826484</v>
      </c>
      <c r="AP1092">
        <v>684.93150684931504</v>
      </c>
      <c r="AQ1092">
        <v>0.128384</v>
      </c>
      <c r="AR1092">
        <v>0.17238599999999998</v>
      </c>
      <c r="AS1092">
        <v>0.181477</v>
      </c>
      <c r="AT1092">
        <v>0.145818</v>
      </c>
      <c r="AU1092">
        <v>0.127001</v>
      </c>
      <c r="AW1092">
        <v>0.128384</v>
      </c>
      <c r="AX1092">
        <v>0.17238599999999998</v>
      </c>
      <c r="AY1092">
        <v>0.181477</v>
      </c>
      <c r="AZ1092">
        <v>0.145818</v>
      </c>
      <c r="BA1092">
        <v>0.12700100000000003</v>
      </c>
      <c r="BC1092" s="52">
        <v>100000</v>
      </c>
      <c r="BD1092" s="52">
        <v>100000</v>
      </c>
      <c r="BE1092">
        <v>0</v>
      </c>
      <c r="BF1092">
        <v>0</v>
      </c>
      <c r="BG1092">
        <v>0</v>
      </c>
    </row>
    <row r="1093" spans="1:59">
      <c r="A1093">
        <v>1092</v>
      </c>
      <c r="E1093">
        <v>9795.2054794520554</v>
      </c>
      <c r="K1093">
        <v>4921.6066908763896</v>
      </c>
      <c r="L1093">
        <v>5089.3500242097234</v>
      </c>
      <c r="M1093">
        <v>5257.0933575430572</v>
      </c>
      <c r="N1093">
        <v>5424.836690876391</v>
      </c>
      <c r="O1093">
        <v>5592.5800242097248</v>
      </c>
      <c r="Q1093">
        <v>58727.5603250887</v>
      </c>
      <c r="R1093">
        <v>57140.943348898873</v>
      </c>
      <c r="S1093">
        <v>55554.326372709045</v>
      </c>
      <c r="T1093">
        <v>53967.709396519218</v>
      </c>
      <c r="U1093">
        <v>52381.092420329391</v>
      </c>
      <c r="W1093">
        <v>5.16E-2</v>
      </c>
      <c r="AB1093">
        <v>1</v>
      </c>
      <c r="AC1093">
        <v>1</v>
      </c>
      <c r="AD1093">
        <v>1</v>
      </c>
      <c r="AE1093">
        <v>1</v>
      </c>
      <c r="AF1093">
        <v>1</v>
      </c>
      <c r="AL1093">
        <v>0.71401369999999997</v>
      </c>
      <c r="AM1093" s="5">
        <v>4.6455898284912109</v>
      </c>
      <c r="AN1093">
        <v>570.77625570776252</v>
      </c>
      <c r="AO1093">
        <f t="shared" si="17"/>
        <v>26826.48401826484</v>
      </c>
      <c r="AP1093">
        <v>684.93150684931504</v>
      </c>
      <c r="AQ1093">
        <v>0.127995</v>
      </c>
      <c r="AR1093">
        <v>0.17217299999999999</v>
      </c>
      <c r="AS1093">
        <v>0.18043199999999998</v>
      </c>
      <c r="AT1093">
        <v>0.144873</v>
      </c>
      <c r="AU1093">
        <v>0.126135</v>
      </c>
      <c r="AW1093">
        <v>0.12799500000000003</v>
      </c>
      <c r="AX1093">
        <v>0.17217300000000002</v>
      </c>
      <c r="AY1093">
        <v>0.18043199999999998</v>
      </c>
      <c r="AZ1093">
        <v>0.14487300000000003</v>
      </c>
      <c r="BA1093">
        <v>0.126135</v>
      </c>
      <c r="BC1093" s="52">
        <v>100000</v>
      </c>
      <c r="BD1093" s="52">
        <v>100000</v>
      </c>
      <c r="BE1093">
        <v>0</v>
      </c>
      <c r="BF1093">
        <v>0</v>
      </c>
      <c r="BG1093">
        <v>0</v>
      </c>
    </row>
    <row r="1094" spans="1:59">
      <c r="A1094">
        <v>1093</v>
      </c>
      <c r="E1094">
        <v>9795.2054794520554</v>
      </c>
      <c r="K1094">
        <v>4747.9830285051448</v>
      </c>
      <c r="L1094">
        <v>4952.8505285051451</v>
      </c>
      <c r="M1094">
        <v>5157.7180285051454</v>
      </c>
      <c r="N1094">
        <v>5362.5855285051457</v>
      </c>
      <c r="O1094">
        <v>5567.453028505146</v>
      </c>
      <c r="Q1094">
        <v>57833.744162343603</v>
      </c>
      <c r="R1094">
        <v>56271.275028878386</v>
      </c>
      <c r="S1094">
        <v>54708.80589541317</v>
      </c>
      <c r="T1094">
        <v>53146.336761947954</v>
      </c>
      <c r="U1094">
        <v>51583.867628482738</v>
      </c>
      <c r="W1094">
        <v>3.6179999999999997E-2</v>
      </c>
      <c r="AB1094">
        <v>1</v>
      </c>
      <c r="AC1094">
        <v>1</v>
      </c>
      <c r="AD1094">
        <v>1</v>
      </c>
      <c r="AE1094">
        <v>1</v>
      </c>
      <c r="AF1094">
        <v>1</v>
      </c>
      <c r="AL1094">
        <v>1.0099572000000001</v>
      </c>
      <c r="AM1094" s="5">
        <v>4.4668316841125488</v>
      </c>
      <c r="AN1094">
        <v>570.77625570776252</v>
      </c>
      <c r="AO1094">
        <f t="shared" si="17"/>
        <v>26826.48401826484</v>
      </c>
      <c r="AP1094">
        <v>684.93150684931504</v>
      </c>
      <c r="AQ1094">
        <v>0.12796199999999999</v>
      </c>
      <c r="AR1094">
        <v>0.17216200000000001</v>
      </c>
      <c r="AS1094">
        <v>0.180454</v>
      </c>
      <c r="AT1094">
        <v>0.144897</v>
      </c>
      <c r="AU1094">
        <v>0.12620999999999999</v>
      </c>
      <c r="AW1094">
        <v>0.12796200000000002</v>
      </c>
      <c r="AX1094">
        <v>0.17216200000000004</v>
      </c>
      <c r="AY1094">
        <v>0.180454</v>
      </c>
      <c r="AZ1094">
        <v>0.144897</v>
      </c>
      <c r="BA1094">
        <v>0.12620999999999999</v>
      </c>
      <c r="BC1094" s="52">
        <v>100000</v>
      </c>
      <c r="BD1094" s="52">
        <v>100000</v>
      </c>
      <c r="BE1094">
        <v>0</v>
      </c>
      <c r="BF1094">
        <v>0</v>
      </c>
      <c r="BG1094">
        <v>0</v>
      </c>
    </row>
    <row r="1095" spans="1:59">
      <c r="A1095">
        <v>1094</v>
      </c>
      <c r="E1095">
        <v>9795.2054794520554</v>
      </c>
      <c r="K1095">
        <v>4737.7698718950714</v>
      </c>
      <c r="L1095">
        <v>4999.1198718950709</v>
      </c>
      <c r="M1095">
        <v>5260.4698718950713</v>
      </c>
      <c r="N1095">
        <v>5521.8198718950716</v>
      </c>
      <c r="O1095">
        <v>5783.169871895072</v>
      </c>
      <c r="Q1095">
        <v>56887.34009075271</v>
      </c>
      <c r="R1095">
        <v>55350.439544626795</v>
      </c>
      <c r="S1095">
        <v>53813.538998500881</v>
      </c>
      <c r="T1095">
        <v>52276.638452374966</v>
      </c>
      <c r="U1095">
        <v>50739.737906249051</v>
      </c>
      <c r="W1095">
        <v>5.5100000000000003E-2</v>
      </c>
      <c r="AB1095">
        <v>1</v>
      </c>
      <c r="AC1095">
        <v>1</v>
      </c>
      <c r="AD1095">
        <v>1</v>
      </c>
      <c r="AE1095">
        <v>1</v>
      </c>
      <c r="AF1095">
        <v>1</v>
      </c>
      <c r="AL1095">
        <v>1.4249613999999999</v>
      </c>
      <c r="AM1095" s="5">
        <v>4.107058048248291</v>
      </c>
      <c r="AN1095">
        <v>570.77625570776252</v>
      </c>
      <c r="AO1095">
        <f t="shared" si="17"/>
        <v>26826.48401826484</v>
      </c>
      <c r="AP1095">
        <v>684.93150684931504</v>
      </c>
      <c r="AQ1095">
        <v>0.12804199999999999</v>
      </c>
      <c r="AR1095">
        <v>0.172179</v>
      </c>
      <c r="AS1095">
        <v>0.180418</v>
      </c>
      <c r="AT1095">
        <v>0.14488000000000001</v>
      </c>
      <c r="AU1095">
        <v>0.12615200000000001</v>
      </c>
      <c r="AW1095">
        <v>0.12804199999999999</v>
      </c>
      <c r="AX1095">
        <v>0.17217900000000003</v>
      </c>
      <c r="AY1095">
        <v>0.18041800000000002</v>
      </c>
      <c r="AZ1095">
        <v>0.14488000000000001</v>
      </c>
      <c r="BA1095">
        <v>0.12615200000000004</v>
      </c>
      <c r="BC1095" s="52">
        <v>100000</v>
      </c>
      <c r="BD1095" s="52">
        <v>100000</v>
      </c>
      <c r="BE1095">
        <v>0</v>
      </c>
      <c r="BF1095">
        <v>0</v>
      </c>
      <c r="BG1095">
        <v>0</v>
      </c>
    </row>
    <row r="1096" spans="1:59">
      <c r="A1096">
        <v>1095</v>
      </c>
      <c r="E1096">
        <v>9795.2054794520554</v>
      </c>
      <c r="K1096">
        <v>4718.4783538538222</v>
      </c>
      <c r="L1096">
        <v>5033.780853853822</v>
      </c>
      <c r="M1096">
        <v>5349.0833538538218</v>
      </c>
      <c r="N1096">
        <v>5664.3858538538216</v>
      </c>
      <c r="O1096">
        <v>5979.6883538538214</v>
      </c>
      <c r="Q1096">
        <v>57780.977965864171</v>
      </c>
      <c r="R1096">
        <v>56219.934392738949</v>
      </c>
      <c r="S1096">
        <v>54658.890819613727</v>
      </c>
      <c r="T1096">
        <v>53097.847246488505</v>
      </c>
      <c r="U1096">
        <v>51536.803673363283</v>
      </c>
      <c r="W1096">
        <v>6.470999999999999E-2</v>
      </c>
      <c r="AB1096">
        <v>1</v>
      </c>
      <c r="AC1096">
        <v>1</v>
      </c>
      <c r="AD1096">
        <v>1</v>
      </c>
      <c r="AE1096">
        <v>1</v>
      </c>
      <c r="AF1096">
        <v>1</v>
      </c>
      <c r="AL1096">
        <v>1.2525264</v>
      </c>
      <c r="AM1096" s="5">
        <v>4.0140018463134766</v>
      </c>
      <c r="AN1096">
        <v>570.77625570776252</v>
      </c>
      <c r="AO1096">
        <f t="shared" si="17"/>
        <v>26826.48401826484</v>
      </c>
      <c r="AP1096">
        <v>684.93150684931504</v>
      </c>
      <c r="AQ1096">
        <v>0.12895500000000001</v>
      </c>
      <c r="AR1096">
        <v>0.17612799999999998</v>
      </c>
      <c r="AS1096">
        <v>0.184389</v>
      </c>
      <c r="AT1096">
        <v>0.14666900000000002</v>
      </c>
      <c r="AU1096">
        <v>0.12629399999999999</v>
      </c>
      <c r="AW1096">
        <v>0.12895500000000004</v>
      </c>
      <c r="AX1096">
        <v>0.17612800000000001</v>
      </c>
      <c r="AY1096">
        <v>0.18438900000000003</v>
      </c>
      <c r="AZ1096">
        <v>0.14666900000000005</v>
      </c>
      <c r="BA1096">
        <v>0.12629400000000002</v>
      </c>
      <c r="BC1096" s="52">
        <v>100000</v>
      </c>
      <c r="BD1096" s="52">
        <v>100000</v>
      </c>
      <c r="BE1096">
        <v>0</v>
      </c>
      <c r="BF1096">
        <v>0</v>
      </c>
      <c r="BG1096">
        <v>0</v>
      </c>
    </row>
    <row r="1097" spans="1:59">
      <c r="A1097">
        <v>1096</v>
      </c>
      <c r="E1097">
        <v>9795.2054794520554</v>
      </c>
      <c r="K1097">
        <v>4437.0491494873604</v>
      </c>
      <c r="L1097">
        <v>4870.3216494873604</v>
      </c>
      <c r="M1097">
        <v>5303.5941494873605</v>
      </c>
      <c r="N1097">
        <v>5736.8666494873605</v>
      </c>
      <c r="O1097">
        <v>6170.1391494873606</v>
      </c>
      <c r="Q1097">
        <v>58333.002435717113</v>
      </c>
      <c r="R1097">
        <v>56757.04505724195</v>
      </c>
      <c r="S1097">
        <v>55181.087678766788</v>
      </c>
      <c r="T1097">
        <v>53605.130300291625</v>
      </c>
      <c r="U1097">
        <v>52029.172921816462</v>
      </c>
      <c r="W1097">
        <v>6.5180000000000002E-2</v>
      </c>
      <c r="AB1097">
        <v>1</v>
      </c>
      <c r="AC1097">
        <v>1</v>
      </c>
      <c r="AD1097">
        <v>1</v>
      </c>
      <c r="AE1097">
        <v>1</v>
      </c>
      <c r="AF1097">
        <v>1</v>
      </c>
      <c r="AL1097">
        <v>1.0662512</v>
      </c>
      <c r="AM1097" s="5">
        <v>4.1577358245849609</v>
      </c>
      <c r="AN1097">
        <v>570.77625570776252</v>
      </c>
      <c r="AO1097">
        <f t="shared" si="17"/>
        <v>26826.48401826484</v>
      </c>
      <c r="AP1097">
        <v>684.93150684931504</v>
      </c>
      <c r="AQ1097">
        <v>0.14358399999999999</v>
      </c>
      <c r="AR1097">
        <v>0.260326</v>
      </c>
      <c r="AS1097">
        <v>0.260075</v>
      </c>
      <c r="AT1097">
        <v>0.21321700000000002</v>
      </c>
      <c r="AU1097">
        <v>0.18207499999999999</v>
      </c>
      <c r="AW1097">
        <v>0.14358399999999999</v>
      </c>
      <c r="AX1097">
        <v>0.260326</v>
      </c>
      <c r="AY1097">
        <v>0.260075</v>
      </c>
      <c r="AZ1097">
        <v>0.21321700000000005</v>
      </c>
      <c r="BA1097">
        <v>0.18207499999999999</v>
      </c>
      <c r="BC1097" s="52">
        <v>100000</v>
      </c>
      <c r="BD1097" s="52">
        <v>100000</v>
      </c>
      <c r="BE1097">
        <v>0</v>
      </c>
      <c r="BF1097">
        <v>0</v>
      </c>
      <c r="BG1097">
        <v>0</v>
      </c>
    </row>
    <row r="1098" spans="1:59">
      <c r="A1098">
        <v>1097</v>
      </c>
      <c r="E1098">
        <v>9795.2054794520554</v>
      </c>
      <c r="K1098">
        <v>4796.7792211977167</v>
      </c>
      <c r="L1098">
        <v>5423.754221197717</v>
      </c>
      <c r="M1098">
        <v>6050.7292211977174</v>
      </c>
      <c r="N1098">
        <v>6677.7042211977177</v>
      </c>
      <c r="O1098">
        <v>7304.6792211977181</v>
      </c>
      <c r="Q1098">
        <v>61671.413494652079</v>
      </c>
      <c r="R1098">
        <v>60005.263714390836</v>
      </c>
      <c r="S1098">
        <v>58339.113934129593</v>
      </c>
      <c r="T1098">
        <v>56672.96415386835</v>
      </c>
      <c r="U1098">
        <v>55006.814373607107</v>
      </c>
      <c r="W1098">
        <v>4.4909999999999999E-2</v>
      </c>
      <c r="AB1098">
        <v>1</v>
      </c>
      <c r="AC1098">
        <v>1</v>
      </c>
      <c r="AD1098">
        <v>1</v>
      </c>
      <c r="AE1098">
        <v>1</v>
      </c>
      <c r="AF1098">
        <v>1</v>
      </c>
      <c r="AL1098">
        <v>1.0391268</v>
      </c>
      <c r="AM1098" s="5">
        <v>4.1069698333740234</v>
      </c>
      <c r="AN1098">
        <v>570.77625570776252</v>
      </c>
      <c r="AO1098">
        <f t="shared" si="17"/>
        <v>26826.48401826484</v>
      </c>
      <c r="AP1098">
        <v>684.93150684931504</v>
      </c>
      <c r="AQ1098">
        <v>0.14455199999999999</v>
      </c>
      <c r="AR1098">
        <v>0.276841</v>
      </c>
      <c r="AS1098">
        <v>0.274613</v>
      </c>
      <c r="AT1098">
        <v>0.307419</v>
      </c>
      <c r="AU1098">
        <v>0.19868799999999998</v>
      </c>
      <c r="AW1098">
        <v>0.14455200000000001</v>
      </c>
      <c r="AX1098">
        <v>0.276841</v>
      </c>
      <c r="AY1098">
        <v>0.274613</v>
      </c>
      <c r="AZ1098">
        <v>0.307419</v>
      </c>
      <c r="BA1098">
        <v>0.19868799999999998</v>
      </c>
      <c r="BC1098" s="52">
        <v>100000</v>
      </c>
      <c r="BD1098" s="52">
        <v>100000</v>
      </c>
      <c r="BE1098">
        <v>0</v>
      </c>
      <c r="BF1098">
        <v>0</v>
      </c>
      <c r="BG1098">
        <v>0</v>
      </c>
    </row>
    <row r="1099" spans="1:59">
      <c r="A1099">
        <v>1098</v>
      </c>
      <c r="E1099">
        <v>9795.2054794520554</v>
      </c>
      <c r="K1099">
        <v>6537.5550256257502</v>
      </c>
      <c r="L1099">
        <v>7316.0491922924175</v>
      </c>
      <c r="M1099">
        <v>8094.5433589590848</v>
      </c>
      <c r="N1099">
        <v>8873.0375256257521</v>
      </c>
      <c r="O1099">
        <v>9651.5316922924194</v>
      </c>
      <c r="Q1099">
        <v>63196.165705124433</v>
      </c>
      <c r="R1099">
        <v>61488.822357245714</v>
      </c>
      <c r="S1099">
        <v>59781.479009366994</v>
      </c>
      <c r="T1099">
        <v>58074.135661488275</v>
      </c>
      <c r="U1099">
        <v>56366.792313609556</v>
      </c>
      <c r="W1099">
        <v>0</v>
      </c>
      <c r="AB1099">
        <v>1</v>
      </c>
      <c r="AC1099">
        <v>1</v>
      </c>
      <c r="AD1099">
        <v>1</v>
      </c>
      <c r="AE1099">
        <v>1</v>
      </c>
      <c r="AF1099">
        <v>1</v>
      </c>
      <c r="AL1099">
        <v>0.96659355999999996</v>
      </c>
      <c r="AM1099" s="5">
        <v>4.5455641746520996</v>
      </c>
      <c r="AN1099">
        <v>570.77625570776252</v>
      </c>
      <c r="AO1099">
        <f t="shared" si="17"/>
        <v>26826.48401826484</v>
      </c>
      <c r="AP1099">
        <v>684.93150684931504</v>
      </c>
      <c r="AQ1099">
        <v>0.14646100000000001</v>
      </c>
      <c r="AR1099">
        <v>0.27401600000000004</v>
      </c>
      <c r="AS1099">
        <v>0.27807499999999996</v>
      </c>
      <c r="AT1099">
        <v>0.306199</v>
      </c>
      <c r="AU1099">
        <v>0.200326</v>
      </c>
      <c r="AW1099">
        <v>0.14646100000000001</v>
      </c>
      <c r="AX1099">
        <v>0.27401600000000004</v>
      </c>
      <c r="AY1099">
        <v>0.27807499999999996</v>
      </c>
      <c r="AZ1099">
        <v>0.306199</v>
      </c>
      <c r="BA1099">
        <v>0.200326</v>
      </c>
      <c r="BC1099" s="52">
        <v>100000</v>
      </c>
      <c r="BD1099" s="52">
        <v>100000</v>
      </c>
      <c r="BE1099">
        <v>0</v>
      </c>
      <c r="BF1099">
        <v>0</v>
      </c>
      <c r="BG1099">
        <v>0</v>
      </c>
    </row>
    <row r="1100" spans="1:59">
      <c r="A1100">
        <v>1099</v>
      </c>
      <c r="E1100">
        <v>9795.2054794520554</v>
      </c>
      <c r="K1100">
        <v>7653.0586864815232</v>
      </c>
      <c r="L1100">
        <v>8527.5245198148568</v>
      </c>
      <c r="M1100">
        <v>9401.9903531481905</v>
      </c>
      <c r="N1100">
        <v>10276.456186481524</v>
      </c>
      <c r="O1100">
        <v>11150.922019814858</v>
      </c>
      <c r="Q1100">
        <v>63748.249604188582</v>
      </c>
      <c r="R1100">
        <v>62025.990845718159</v>
      </c>
      <c r="S1100">
        <v>60303.732087247736</v>
      </c>
      <c r="T1100">
        <v>58581.473328777312</v>
      </c>
      <c r="U1100">
        <v>56859.214570306889</v>
      </c>
      <c r="W1100">
        <v>0</v>
      </c>
      <c r="AB1100">
        <v>1</v>
      </c>
      <c r="AC1100">
        <v>1</v>
      </c>
      <c r="AD1100">
        <v>1</v>
      </c>
      <c r="AE1100">
        <v>1</v>
      </c>
      <c r="AF1100">
        <v>1</v>
      </c>
      <c r="AL1100">
        <v>1.6868662999999999</v>
      </c>
      <c r="AM1100" s="5">
        <v>4.886350154876709</v>
      </c>
      <c r="AN1100">
        <v>570.77625570776252</v>
      </c>
      <c r="AO1100">
        <f t="shared" si="17"/>
        <v>26826.48401826484</v>
      </c>
      <c r="AP1100">
        <v>684.93150684931504</v>
      </c>
      <c r="AQ1100">
        <v>0.148094</v>
      </c>
      <c r="AR1100">
        <v>0.27291699999999997</v>
      </c>
      <c r="AS1100">
        <v>0.27285999999999999</v>
      </c>
      <c r="AT1100">
        <v>0.297734</v>
      </c>
      <c r="AU1100">
        <v>0.19914899999999999</v>
      </c>
      <c r="AW1100">
        <v>0.148094</v>
      </c>
      <c r="AX1100">
        <v>0.27291699999999997</v>
      </c>
      <c r="AY1100">
        <v>0.27285999999999999</v>
      </c>
      <c r="AZ1100">
        <v>0.297734</v>
      </c>
      <c r="BA1100">
        <v>0.19914900000000002</v>
      </c>
      <c r="BC1100" s="52">
        <v>100000</v>
      </c>
      <c r="BD1100" s="52">
        <v>100000</v>
      </c>
      <c r="BE1100">
        <v>0</v>
      </c>
      <c r="BF1100">
        <v>0</v>
      </c>
      <c r="BG1100">
        <v>0</v>
      </c>
    </row>
    <row r="1101" spans="1:59">
      <c r="A1101">
        <v>1100</v>
      </c>
      <c r="E1101">
        <v>9795.2054794520554</v>
      </c>
      <c r="K1101">
        <v>8033.2150714120262</v>
      </c>
      <c r="L1101">
        <v>8782.8350714120261</v>
      </c>
      <c r="M1101">
        <v>9532.4550714120269</v>
      </c>
      <c r="N1101">
        <v>10282.075071412028</v>
      </c>
      <c r="O1101">
        <v>11031.695071412028</v>
      </c>
      <c r="Q1101">
        <v>63301.400952027252</v>
      </c>
      <c r="R1101">
        <v>61591.21450967736</v>
      </c>
      <c r="S1101">
        <v>59881.028067327468</v>
      </c>
      <c r="T1101">
        <v>58170.841624977576</v>
      </c>
      <c r="U1101">
        <v>56460.655182627685</v>
      </c>
      <c r="W1101">
        <v>0</v>
      </c>
      <c r="AB1101">
        <v>1</v>
      </c>
      <c r="AC1101">
        <v>1</v>
      </c>
      <c r="AD1101">
        <v>1</v>
      </c>
      <c r="AE1101">
        <v>1</v>
      </c>
      <c r="AF1101">
        <v>1</v>
      </c>
      <c r="AL1101">
        <v>2.0095149999999999</v>
      </c>
      <c r="AM1101" s="5">
        <v>4.7575173377990723</v>
      </c>
      <c r="AN1101">
        <v>570.77625570776252</v>
      </c>
      <c r="AO1101">
        <f t="shared" si="17"/>
        <v>26826.48401826484</v>
      </c>
      <c r="AP1101">
        <v>684.93150684931504</v>
      </c>
      <c r="AQ1101">
        <v>0.14596400000000001</v>
      </c>
      <c r="AR1101">
        <v>0.26753399999999999</v>
      </c>
      <c r="AS1101">
        <v>0.268932</v>
      </c>
      <c r="AT1101">
        <v>0.28970800000000002</v>
      </c>
      <c r="AU1101">
        <v>0.196628</v>
      </c>
      <c r="AW1101">
        <v>0.14596400000000004</v>
      </c>
      <c r="AX1101">
        <v>0.26753399999999999</v>
      </c>
      <c r="AY1101">
        <v>0.268932</v>
      </c>
      <c r="AZ1101">
        <v>0.28970800000000002</v>
      </c>
      <c r="BA1101">
        <v>0.19662800000000002</v>
      </c>
      <c r="BC1101" s="52">
        <v>100000</v>
      </c>
      <c r="BD1101" s="52">
        <v>100000</v>
      </c>
      <c r="BE1101">
        <v>0</v>
      </c>
      <c r="BF1101">
        <v>0</v>
      </c>
      <c r="BG1101">
        <v>0</v>
      </c>
    </row>
    <row r="1102" spans="1:59">
      <c r="A1102">
        <v>1101</v>
      </c>
      <c r="E1102">
        <v>9795.2054794520554</v>
      </c>
      <c r="K1102">
        <v>7127.6485186522023</v>
      </c>
      <c r="L1102">
        <v>7767.1635186522017</v>
      </c>
      <c r="M1102">
        <v>8406.6785186522011</v>
      </c>
      <c r="N1102">
        <v>9046.1935186522005</v>
      </c>
      <c r="O1102">
        <v>9685.7085186521999</v>
      </c>
      <c r="Q1102">
        <v>61303.535849576278</v>
      </c>
      <c r="R1102">
        <v>59647.324860650871</v>
      </c>
      <c r="S1102">
        <v>57991.113871725465</v>
      </c>
      <c r="T1102">
        <v>56334.902882800059</v>
      </c>
      <c r="U1102">
        <v>54678.691893874653</v>
      </c>
      <c r="W1102">
        <v>0</v>
      </c>
      <c r="AB1102">
        <v>1</v>
      </c>
      <c r="AC1102">
        <v>1</v>
      </c>
      <c r="AD1102">
        <v>1</v>
      </c>
      <c r="AE1102">
        <v>1</v>
      </c>
      <c r="AF1102">
        <v>1</v>
      </c>
      <c r="AL1102">
        <v>1.9731962999999999</v>
      </c>
      <c r="AM1102" s="5">
        <v>5.7586288452148438</v>
      </c>
      <c r="AN1102">
        <v>570.77625570776252</v>
      </c>
      <c r="AO1102">
        <f t="shared" si="17"/>
        <v>26826.48401826484</v>
      </c>
      <c r="AP1102">
        <v>684.93150684931504</v>
      </c>
      <c r="AQ1102">
        <v>0.14391699999999999</v>
      </c>
      <c r="AR1102">
        <v>0.26434299999999999</v>
      </c>
      <c r="AS1102">
        <v>0.26798899999999998</v>
      </c>
      <c r="AT1102">
        <v>0.28251499999999996</v>
      </c>
      <c r="AU1102">
        <v>0.19433300000000001</v>
      </c>
      <c r="AW1102">
        <v>0.14391700000000002</v>
      </c>
      <c r="AX1102">
        <v>0.26434299999999999</v>
      </c>
      <c r="AY1102">
        <v>0.26798899999999998</v>
      </c>
      <c r="AZ1102">
        <v>0.28251499999999996</v>
      </c>
      <c r="BA1102">
        <v>0.19433300000000003</v>
      </c>
      <c r="BC1102" s="52">
        <v>100000</v>
      </c>
      <c r="BD1102" s="52">
        <v>100000</v>
      </c>
      <c r="BE1102">
        <v>0</v>
      </c>
      <c r="BF1102">
        <v>0</v>
      </c>
      <c r="BG1102">
        <v>0</v>
      </c>
    </row>
    <row r="1103" spans="1:59">
      <c r="A1103">
        <v>1102</v>
      </c>
      <c r="E1103">
        <v>9795.2054794520554</v>
      </c>
      <c r="K1103">
        <v>6054.1322794156185</v>
      </c>
      <c r="L1103">
        <v>6584.9989460822853</v>
      </c>
      <c r="M1103">
        <v>7115.8656127489521</v>
      </c>
      <c r="N1103">
        <v>7646.7322794156189</v>
      </c>
      <c r="O1103">
        <v>8177.5989460822857</v>
      </c>
      <c r="Q1103">
        <v>55362.587880280364</v>
      </c>
      <c r="R1103">
        <v>53866.880901771925</v>
      </c>
      <c r="S1103">
        <v>52371.173923263486</v>
      </c>
      <c r="T1103">
        <v>50875.466944755048</v>
      </c>
      <c r="U1103">
        <v>49379.759966246609</v>
      </c>
      <c r="W1103">
        <v>0</v>
      </c>
      <c r="AB1103">
        <v>1</v>
      </c>
      <c r="AC1103">
        <v>1</v>
      </c>
      <c r="AD1103">
        <v>1</v>
      </c>
      <c r="AE1103">
        <v>1</v>
      </c>
      <c r="AF1103">
        <v>1</v>
      </c>
      <c r="AL1103">
        <v>1.8942143</v>
      </c>
      <c r="AM1103" s="5">
        <v>6.0829071998596191</v>
      </c>
      <c r="AN1103">
        <v>570.77625570776252</v>
      </c>
      <c r="AO1103">
        <f t="shared" si="17"/>
        <v>26826.48401826484</v>
      </c>
      <c r="AP1103">
        <v>684.93150684931504</v>
      </c>
      <c r="AQ1103">
        <v>0.140768</v>
      </c>
      <c r="AR1103">
        <v>0.244835</v>
      </c>
      <c r="AS1103">
        <v>0.26616000000000001</v>
      </c>
      <c r="AT1103">
        <v>0.22151300000000002</v>
      </c>
      <c r="AU1103">
        <v>0.192274</v>
      </c>
      <c r="AW1103">
        <v>0.140768</v>
      </c>
      <c r="AX1103">
        <v>0.24483500000000002</v>
      </c>
      <c r="AY1103">
        <v>0.26616000000000001</v>
      </c>
      <c r="AZ1103">
        <v>0.22151300000000002</v>
      </c>
      <c r="BA1103">
        <v>0.192274</v>
      </c>
      <c r="BC1103" s="52">
        <v>100000</v>
      </c>
      <c r="BD1103" s="52">
        <v>100000</v>
      </c>
      <c r="BE1103">
        <v>0</v>
      </c>
      <c r="BF1103">
        <v>0</v>
      </c>
      <c r="BG1103">
        <v>0</v>
      </c>
    </row>
    <row r="1104" spans="1:59">
      <c r="A1104">
        <v>1103</v>
      </c>
      <c r="E1104">
        <v>9795.2054794520554</v>
      </c>
      <c r="K1104">
        <v>5813.5557014894493</v>
      </c>
      <c r="L1104">
        <v>6273.3382014894496</v>
      </c>
      <c r="M1104">
        <v>6733.1207014894499</v>
      </c>
      <c r="N1104">
        <v>7192.9032014894501</v>
      </c>
      <c r="O1104">
        <v>7652.6857014894504</v>
      </c>
      <c r="Q1104">
        <v>45610.175389282093</v>
      </c>
      <c r="R1104">
        <v>44377.945103541941</v>
      </c>
      <c r="S1104">
        <v>43145.714817801789</v>
      </c>
      <c r="T1104">
        <v>41913.484532061637</v>
      </c>
      <c r="U1104">
        <v>40681.254246321485</v>
      </c>
      <c r="W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L1104">
        <v>2.2904634000000001</v>
      </c>
      <c r="AM1104" s="5">
        <v>6.2147083282470703</v>
      </c>
      <c r="AN1104">
        <v>570.77625570776252</v>
      </c>
      <c r="AO1104">
        <f t="shared" si="17"/>
        <v>26826.48401826484</v>
      </c>
      <c r="AP1104">
        <v>684.93150684931504</v>
      </c>
      <c r="AQ1104">
        <v>0.135155</v>
      </c>
      <c r="AR1104">
        <v>0.19522499999999998</v>
      </c>
      <c r="AS1104">
        <v>0.225663</v>
      </c>
      <c r="AT1104">
        <v>0.18726200000000001</v>
      </c>
      <c r="AU1104">
        <v>0.18563300000000002</v>
      </c>
      <c r="AW1104">
        <v>0.13515500000000003</v>
      </c>
      <c r="AX1104">
        <v>0.19522499999999998</v>
      </c>
      <c r="AY1104">
        <v>0.225663</v>
      </c>
      <c r="AZ1104">
        <v>0.18726200000000004</v>
      </c>
      <c r="BA1104">
        <v>0.18563300000000005</v>
      </c>
      <c r="BC1104" s="52">
        <v>100000</v>
      </c>
      <c r="BD1104" s="52">
        <v>100000</v>
      </c>
      <c r="BE1104">
        <v>0</v>
      </c>
      <c r="BF1104">
        <v>0</v>
      </c>
      <c r="BG1104">
        <v>0</v>
      </c>
    </row>
    <row r="1105" spans="1:59">
      <c r="A1105">
        <v>1104</v>
      </c>
      <c r="E1105">
        <v>9795.2054794520554</v>
      </c>
      <c r="K1105">
        <v>4332.6479930288333</v>
      </c>
      <c r="L1105">
        <v>4735.8929930288332</v>
      </c>
      <c r="M1105">
        <v>5139.1379930288331</v>
      </c>
      <c r="N1105">
        <v>5542.382993028833</v>
      </c>
      <c r="O1105">
        <v>5945.6279930288329</v>
      </c>
      <c r="Q1105">
        <v>36776.833004255583</v>
      </c>
      <c r="R1105">
        <v>35783.24928798269</v>
      </c>
      <c r="S1105">
        <v>34789.665571709796</v>
      </c>
      <c r="T1105">
        <v>33796.081855436903</v>
      </c>
      <c r="U1105">
        <v>32802.49813916401</v>
      </c>
      <c r="W1105">
        <v>0</v>
      </c>
      <c r="AB1105">
        <v>1</v>
      </c>
      <c r="AC1105">
        <v>1</v>
      </c>
      <c r="AD1105">
        <v>1</v>
      </c>
      <c r="AE1105">
        <v>1</v>
      </c>
      <c r="AF1105">
        <v>1</v>
      </c>
      <c r="AL1105">
        <v>2.5833135</v>
      </c>
      <c r="AM1105" s="5">
        <v>6.9073758125305176</v>
      </c>
      <c r="AN1105">
        <v>570.77625570776252</v>
      </c>
      <c r="AO1105">
        <f t="shared" si="17"/>
        <v>26826.48401826484</v>
      </c>
      <c r="AP1105">
        <v>684.93150684931504</v>
      </c>
      <c r="AQ1105">
        <v>0.11966400000000001</v>
      </c>
      <c r="AR1105">
        <v>0.16911600000000002</v>
      </c>
      <c r="AS1105">
        <v>0.19924600000000001</v>
      </c>
      <c r="AT1105">
        <v>0.17533799999999999</v>
      </c>
      <c r="AU1105">
        <v>0.16721100000000003</v>
      </c>
      <c r="AW1105">
        <v>0.11966400000000001</v>
      </c>
      <c r="AX1105">
        <v>0.16911600000000004</v>
      </c>
      <c r="AY1105">
        <v>0.19924600000000003</v>
      </c>
      <c r="AZ1105">
        <v>0.17533799999999999</v>
      </c>
      <c r="BA1105">
        <v>0.16721100000000005</v>
      </c>
      <c r="BC1105" s="52">
        <v>100000</v>
      </c>
      <c r="BD1105" s="52">
        <v>100000</v>
      </c>
      <c r="BE1105">
        <v>0</v>
      </c>
      <c r="BF1105">
        <v>0</v>
      </c>
      <c r="BG1105">
        <v>0</v>
      </c>
    </row>
    <row r="1106" spans="1:59">
      <c r="A1106">
        <v>1105</v>
      </c>
      <c r="E1106">
        <v>9795.2054794520554</v>
      </c>
      <c r="K1106">
        <v>3256.9411055409241</v>
      </c>
      <c r="L1106">
        <v>3456.308605540924</v>
      </c>
      <c r="M1106">
        <v>3655.6761055409238</v>
      </c>
      <c r="N1106">
        <v>3855.0436055409236</v>
      </c>
      <c r="O1106">
        <v>4054.4111055409235</v>
      </c>
      <c r="Q1106">
        <v>34011.269691331167</v>
      </c>
      <c r="R1106">
        <v>33092.401997008717</v>
      </c>
      <c r="S1106">
        <v>32173.534302686272</v>
      </c>
      <c r="T1106">
        <v>31254.666608363827</v>
      </c>
      <c r="U1106">
        <v>30335.798914041381</v>
      </c>
      <c r="W1106">
        <v>0</v>
      </c>
      <c r="AB1106">
        <v>1</v>
      </c>
      <c r="AC1106">
        <v>1</v>
      </c>
      <c r="AD1106">
        <v>1</v>
      </c>
      <c r="AE1106">
        <v>1</v>
      </c>
      <c r="AF1106">
        <v>1</v>
      </c>
      <c r="AL1106">
        <v>3.1063516</v>
      </c>
      <c r="AM1106" s="5">
        <v>7.0268845558166504</v>
      </c>
      <c r="AN1106">
        <v>570.77625570776252</v>
      </c>
      <c r="AO1106">
        <f t="shared" si="17"/>
        <v>26826.48401826484</v>
      </c>
      <c r="AP1106">
        <v>684.93150684931504</v>
      </c>
      <c r="AQ1106">
        <v>0.119103</v>
      </c>
      <c r="AR1106">
        <v>0.16910499999999998</v>
      </c>
      <c r="AS1106">
        <v>0.199601</v>
      </c>
      <c r="AT1106">
        <v>0.17536299999999999</v>
      </c>
      <c r="AU1106">
        <v>0.166577</v>
      </c>
      <c r="AW1106">
        <v>0.119103</v>
      </c>
      <c r="AX1106">
        <v>0.16910500000000001</v>
      </c>
      <c r="AY1106">
        <v>0.19960100000000003</v>
      </c>
      <c r="AZ1106">
        <v>0.17536299999999999</v>
      </c>
      <c r="BA1106">
        <v>0.16657700000000003</v>
      </c>
      <c r="BC1106" s="52">
        <v>100000</v>
      </c>
      <c r="BD1106" s="52">
        <v>100000</v>
      </c>
      <c r="BE1106">
        <v>0</v>
      </c>
      <c r="BF1106">
        <v>0</v>
      </c>
      <c r="BG1106">
        <v>0</v>
      </c>
    </row>
    <row r="1107" spans="1:59">
      <c r="A1107">
        <v>1106</v>
      </c>
      <c r="E1107">
        <v>9795.2054794520554</v>
      </c>
      <c r="K1107">
        <v>2320.4006694204986</v>
      </c>
      <c r="L1107">
        <v>2421.0456694204986</v>
      </c>
      <c r="M1107">
        <v>2521.6906694204986</v>
      </c>
      <c r="N1107">
        <v>2622.3356694204986</v>
      </c>
      <c r="O1107">
        <v>2722.9806694204985</v>
      </c>
      <c r="Q1107">
        <v>34657.857149828676</v>
      </c>
      <c r="R1107">
        <v>33721.520883445162</v>
      </c>
      <c r="S1107">
        <v>32785.184617061648</v>
      </c>
      <c r="T1107">
        <v>31848.848350678138</v>
      </c>
      <c r="U1107">
        <v>30912.512084294627</v>
      </c>
      <c r="W1107">
        <v>0</v>
      </c>
      <c r="AB1107">
        <v>1</v>
      </c>
      <c r="AC1107">
        <v>1</v>
      </c>
      <c r="AD1107">
        <v>1</v>
      </c>
      <c r="AE1107">
        <v>1</v>
      </c>
      <c r="AF1107">
        <v>1</v>
      </c>
      <c r="AL1107">
        <v>3.5907713999999999</v>
      </c>
      <c r="AM1107" s="5">
        <v>7.4652585983276367</v>
      </c>
      <c r="AN1107">
        <v>570.77625570776252</v>
      </c>
      <c r="AO1107">
        <f t="shared" si="17"/>
        <v>26826.48401826484</v>
      </c>
      <c r="AP1107">
        <v>684.93150684931504</v>
      </c>
      <c r="AQ1107">
        <v>0.11924599999999999</v>
      </c>
      <c r="AR1107">
        <v>0.16919200000000001</v>
      </c>
      <c r="AS1107">
        <v>0.200127</v>
      </c>
      <c r="AT1107">
        <v>0.17585499999999998</v>
      </c>
      <c r="AU1107">
        <v>0.16722399999999998</v>
      </c>
      <c r="AW1107">
        <v>0.119246</v>
      </c>
      <c r="AX1107">
        <v>0.16919200000000001</v>
      </c>
      <c r="AY1107">
        <v>0.200127</v>
      </c>
      <c r="AZ1107">
        <v>0.17585499999999998</v>
      </c>
      <c r="BA1107">
        <v>0.16722399999999998</v>
      </c>
      <c r="BC1107" s="52">
        <v>100000</v>
      </c>
      <c r="BD1107" s="52">
        <v>100000</v>
      </c>
      <c r="BE1107">
        <v>0</v>
      </c>
      <c r="BF1107">
        <v>0</v>
      </c>
      <c r="BG1107">
        <v>0</v>
      </c>
    </row>
    <row r="1108" spans="1:59">
      <c r="A1108">
        <v>1107</v>
      </c>
      <c r="E1108">
        <v>9795.2054794520554</v>
      </c>
      <c r="K1108">
        <v>1754.1730780538567</v>
      </c>
      <c r="L1108">
        <v>1805.3205780538567</v>
      </c>
      <c r="M1108">
        <v>1856.4680780538567</v>
      </c>
      <c r="N1108">
        <v>1907.6155780538568</v>
      </c>
      <c r="O1108">
        <v>1958.7630780538568</v>
      </c>
      <c r="Q1108">
        <v>35355.36333702402</v>
      </c>
      <c r="R1108">
        <v>34400.182849152552</v>
      </c>
      <c r="S1108">
        <v>33445.002361281084</v>
      </c>
      <c r="T1108">
        <v>32489.821873409615</v>
      </c>
      <c r="U1108">
        <v>31534.641385538147</v>
      </c>
      <c r="W1108">
        <v>0</v>
      </c>
      <c r="AB1108">
        <v>1</v>
      </c>
      <c r="AC1108">
        <v>1</v>
      </c>
      <c r="AD1108">
        <v>1</v>
      </c>
      <c r="AE1108">
        <v>1</v>
      </c>
      <c r="AF1108">
        <v>1</v>
      </c>
      <c r="AL1108">
        <v>4.1431564999999999</v>
      </c>
      <c r="AM1108" s="5">
        <v>7.2876362800598136</v>
      </c>
      <c r="AN1108">
        <v>570.77625570776252</v>
      </c>
      <c r="AO1108">
        <f t="shared" si="17"/>
        <v>26826.48401826484</v>
      </c>
      <c r="AP1108">
        <v>684.93150684931504</v>
      </c>
      <c r="AQ1108">
        <v>0.119103</v>
      </c>
      <c r="AR1108">
        <v>0.16903499999999999</v>
      </c>
      <c r="AS1108">
        <v>0.19927500000000001</v>
      </c>
      <c r="AT1108">
        <v>0.17457499999999998</v>
      </c>
      <c r="AU1108">
        <v>0.165876</v>
      </c>
      <c r="AW1108">
        <v>0.119103</v>
      </c>
      <c r="AX1108">
        <v>0.16903499999999999</v>
      </c>
      <c r="AY1108">
        <v>0.19927500000000004</v>
      </c>
      <c r="AZ1108">
        <v>0.17457499999999998</v>
      </c>
      <c r="BA1108">
        <v>0.16587600000000002</v>
      </c>
      <c r="BC1108" s="52">
        <v>100000</v>
      </c>
      <c r="BD1108" s="52">
        <v>100000</v>
      </c>
      <c r="BE1108">
        <v>0</v>
      </c>
      <c r="BF1108">
        <v>0</v>
      </c>
      <c r="BG1108">
        <v>0</v>
      </c>
    </row>
    <row r="1109" spans="1:59">
      <c r="A1109">
        <v>1108</v>
      </c>
      <c r="E1109">
        <v>9795.2054794520554</v>
      </c>
      <c r="K1109">
        <v>1643.1924701459948</v>
      </c>
      <c r="L1109">
        <v>1684.9899701459949</v>
      </c>
      <c r="M1109">
        <v>1726.787470145995</v>
      </c>
      <c r="N1109">
        <v>1768.5849701459952</v>
      </c>
      <c r="O1109">
        <v>1810.3824701459953</v>
      </c>
      <c r="Q1109">
        <v>37526.09696434308</v>
      </c>
      <c r="R1109">
        <v>36512.270709826516</v>
      </c>
      <c r="S1109">
        <v>35498.444455309953</v>
      </c>
      <c r="T1109">
        <v>34484.618200793389</v>
      </c>
      <c r="U1109">
        <v>33470.791946276826</v>
      </c>
      <c r="W1109">
        <v>0</v>
      </c>
      <c r="AB1109">
        <v>1</v>
      </c>
      <c r="AC1109">
        <v>1</v>
      </c>
      <c r="AD1109">
        <v>1</v>
      </c>
      <c r="AE1109">
        <v>1</v>
      </c>
      <c r="AF1109">
        <v>1</v>
      </c>
      <c r="AL1109">
        <v>4.3870525000000002</v>
      </c>
      <c r="AM1109" s="5">
        <v>7.1772890090942383</v>
      </c>
      <c r="AN1109">
        <v>570.77625570776252</v>
      </c>
      <c r="AO1109">
        <f t="shared" si="17"/>
        <v>26826.48401826484</v>
      </c>
      <c r="AP1109">
        <v>684.93150684931504</v>
      </c>
      <c r="AQ1109">
        <v>0.110023</v>
      </c>
      <c r="AR1109">
        <v>0.11196200000000001</v>
      </c>
      <c r="AS1109">
        <v>0.13905500000000001</v>
      </c>
      <c r="AT1109">
        <v>0.14569699999999999</v>
      </c>
      <c r="AU1109">
        <v>0.152919</v>
      </c>
      <c r="AW1109">
        <v>0.110023</v>
      </c>
      <c r="AX1109">
        <v>0.11196199999999999</v>
      </c>
      <c r="AY1109">
        <v>0.13905500000000004</v>
      </c>
      <c r="AZ1109">
        <v>0.14569700000000002</v>
      </c>
      <c r="BA1109">
        <v>0.15291900000000003</v>
      </c>
      <c r="BC1109" s="52">
        <v>100000</v>
      </c>
      <c r="BD1109" s="52">
        <v>100000</v>
      </c>
      <c r="BE1109">
        <v>0</v>
      </c>
      <c r="BF1109">
        <v>0</v>
      </c>
      <c r="BG1109">
        <v>0</v>
      </c>
    </row>
    <row r="1110" spans="1:59">
      <c r="A1110">
        <v>1109</v>
      </c>
      <c r="E1110">
        <v>9795.2054794520554</v>
      </c>
      <c r="K1110">
        <v>1854.9615893171188</v>
      </c>
      <c r="L1110">
        <v>1896.8965893171187</v>
      </c>
      <c r="M1110">
        <v>1938.8315893171186</v>
      </c>
      <c r="N1110">
        <v>1980.7665893171186</v>
      </c>
      <c r="O1110">
        <v>2022.7015893171185</v>
      </c>
      <c r="Q1110">
        <v>42771.500779997317</v>
      </c>
      <c r="R1110">
        <v>41615.96173093369</v>
      </c>
      <c r="S1110">
        <v>40460.42268187007</v>
      </c>
      <c r="T1110">
        <v>39304.88363280645</v>
      </c>
      <c r="U1110">
        <v>38149.34458374283</v>
      </c>
      <c r="W1110">
        <v>0</v>
      </c>
      <c r="AB1110">
        <v>1</v>
      </c>
      <c r="AC1110">
        <v>1</v>
      </c>
      <c r="AD1110">
        <v>1</v>
      </c>
      <c r="AE1110">
        <v>1</v>
      </c>
      <c r="AF1110">
        <v>1</v>
      </c>
      <c r="AL1110">
        <v>4.1965950000000003</v>
      </c>
      <c r="AM1110" s="5">
        <v>7.5333371162414551</v>
      </c>
      <c r="AN1110">
        <v>570.77625570776252</v>
      </c>
      <c r="AO1110">
        <f t="shared" si="17"/>
        <v>26826.48401826484</v>
      </c>
      <c r="AP1110">
        <v>684.93150684931504</v>
      </c>
      <c r="AQ1110">
        <v>0.109967</v>
      </c>
      <c r="AR1110">
        <v>0.11140699999999999</v>
      </c>
      <c r="AS1110">
        <v>0.13769399999999998</v>
      </c>
      <c r="AT1110">
        <v>0.142123</v>
      </c>
      <c r="AU1110">
        <v>0.15178700000000001</v>
      </c>
      <c r="AW1110">
        <v>0.109967</v>
      </c>
      <c r="AX1110">
        <v>0.11140699999999999</v>
      </c>
      <c r="AY1110">
        <v>0.13769399999999998</v>
      </c>
      <c r="AZ1110">
        <v>0.142123</v>
      </c>
      <c r="BA1110">
        <v>0.15178700000000001</v>
      </c>
      <c r="BC1110" s="52">
        <v>100000</v>
      </c>
      <c r="BD1110" s="52">
        <v>100000</v>
      </c>
      <c r="BE1110">
        <v>0</v>
      </c>
      <c r="BF1110">
        <v>0</v>
      </c>
      <c r="BG1110">
        <v>0</v>
      </c>
    </row>
    <row r="1111" spans="1:59">
      <c r="A1111">
        <v>1110</v>
      </c>
      <c r="E1111">
        <v>9795.2054794520554</v>
      </c>
      <c r="K1111">
        <v>2707.7003419152816</v>
      </c>
      <c r="L1111">
        <v>2749.3603419152814</v>
      </c>
      <c r="M1111">
        <v>2791.0203419152813</v>
      </c>
      <c r="N1111">
        <v>2832.6803419152811</v>
      </c>
      <c r="O1111">
        <v>2874.340341915281</v>
      </c>
      <c r="Q1111">
        <v>58746.949855874853</v>
      </c>
      <c r="R1111">
        <v>57159.809046524111</v>
      </c>
      <c r="S1111">
        <v>55572.66823717337</v>
      </c>
      <c r="T1111">
        <v>53985.527427822628</v>
      </c>
      <c r="U1111">
        <v>52398.386618471886</v>
      </c>
      <c r="W1111">
        <v>0</v>
      </c>
      <c r="AB1111">
        <v>1</v>
      </c>
      <c r="AC1111">
        <v>1</v>
      </c>
      <c r="AD1111">
        <v>1</v>
      </c>
      <c r="AE1111">
        <v>1</v>
      </c>
      <c r="AF1111">
        <v>1</v>
      </c>
      <c r="AL1111">
        <v>4.0556760000000001</v>
      </c>
      <c r="AM1111" s="5">
        <v>7.5912246704101563</v>
      </c>
      <c r="AN1111">
        <v>570.77625570776252</v>
      </c>
      <c r="AO1111">
        <f t="shared" si="17"/>
        <v>26826.48401826484</v>
      </c>
      <c r="AP1111">
        <v>684.93150684931504</v>
      </c>
      <c r="AQ1111">
        <v>0.110526</v>
      </c>
      <c r="AR1111">
        <v>0.112219</v>
      </c>
      <c r="AS1111">
        <v>0.14109100000000002</v>
      </c>
      <c r="AT1111">
        <v>0.14394599999999999</v>
      </c>
      <c r="AU1111">
        <v>0.15595400000000001</v>
      </c>
      <c r="AW1111">
        <v>0.110526</v>
      </c>
      <c r="AX1111">
        <v>0.112219</v>
      </c>
      <c r="AY1111">
        <v>0.14109100000000002</v>
      </c>
      <c r="AZ1111">
        <v>0.14394600000000002</v>
      </c>
      <c r="BA1111">
        <v>0.15595400000000004</v>
      </c>
      <c r="BC1111" s="52">
        <v>100000</v>
      </c>
      <c r="BD1111" s="52">
        <v>100000</v>
      </c>
      <c r="BE1111">
        <v>0</v>
      </c>
      <c r="BF1111">
        <v>0</v>
      </c>
      <c r="BG1111">
        <v>0</v>
      </c>
    </row>
    <row r="1112" spans="1:59">
      <c r="A1112">
        <v>1111</v>
      </c>
      <c r="E1112">
        <v>9795.2054794520554</v>
      </c>
      <c r="K1112">
        <v>4248.9718456152805</v>
      </c>
      <c r="L1112">
        <v>4288.9818456152807</v>
      </c>
      <c r="M1112">
        <v>4328.9918456152809</v>
      </c>
      <c r="N1112">
        <v>4369.0018456152811</v>
      </c>
      <c r="O1112">
        <v>4409.0118456152813</v>
      </c>
      <c r="Q1112">
        <v>70034.087419485906</v>
      </c>
      <c r="R1112">
        <v>68142.006910619719</v>
      </c>
      <c r="S1112">
        <v>66249.926401753532</v>
      </c>
      <c r="T1112">
        <v>64357.845892887344</v>
      </c>
      <c r="U1112">
        <v>62465.765384021157</v>
      </c>
      <c r="W1112">
        <v>0</v>
      </c>
      <c r="AB1112">
        <v>1</v>
      </c>
      <c r="AC1112">
        <v>1</v>
      </c>
      <c r="AD1112">
        <v>1</v>
      </c>
      <c r="AE1112">
        <v>1</v>
      </c>
      <c r="AF1112">
        <v>1</v>
      </c>
      <c r="AL1112">
        <v>4.0764440000000004</v>
      </c>
      <c r="AM1112" s="5">
        <v>7.9712657928466797</v>
      </c>
      <c r="AN1112">
        <v>570.77625570776252</v>
      </c>
      <c r="AO1112">
        <f t="shared" si="17"/>
        <v>26826.48401826484</v>
      </c>
      <c r="AP1112">
        <v>684.93150684931504</v>
      </c>
      <c r="AQ1112">
        <v>0.116905</v>
      </c>
      <c r="AR1112">
        <v>0.124862</v>
      </c>
      <c r="AS1112">
        <v>0.15402099999999999</v>
      </c>
      <c r="AT1112">
        <v>0.157974</v>
      </c>
      <c r="AU1112">
        <v>0.16125499999999998</v>
      </c>
      <c r="AW1112">
        <v>0.116905</v>
      </c>
      <c r="AX1112">
        <v>0.12486200000000001</v>
      </c>
      <c r="AY1112">
        <v>0.15402100000000002</v>
      </c>
      <c r="AZ1112">
        <v>0.157974</v>
      </c>
      <c r="BA1112">
        <v>0.16125499999999998</v>
      </c>
      <c r="BC1112" s="52">
        <v>100000</v>
      </c>
      <c r="BD1112" s="52">
        <v>100000</v>
      </c>
      <c r="BE1112">
        <v>0</v>
      </c>
      <c r="BF1112">
        <v>0</v>
      </c>
      <c r="BG1112">
        <v>0</v>
      </c>
    </row>
    <row r="1113" spans="1:59">
      <c r="A1113">
        <v>1112</v>
      </c>
      <c r="E1113">
        <v>9795.2054794520554</v>
      </c>
      <c r="K1113">
        <v>5556.9575816722227</v>
      </c>
      <c r="L1113">
        <v>5598.8925816722221</v>
      </c>
      <c r="M1113">
        <v>5640.8275816722216</v>
      </c>
      <c r="N1113">
        <v>5682.7625816722211</v>
      </c>
      <c r="O1113">
        <v>5724.6975816722206</v>
      </c>
      <c r="Q1113">
        <v>64925.165289007673</v>
      </c>
      <c r="R1113">
        <v>63171.11031091684</v>
      </c>
      <c r="S1113">
        <v>61417.055332826007</v>
      </c>
      <c r="T1113">
        <v>59663.000354735173</v>
      </c>
      <c r="U1113">
        <v>57908.94537664434</v>
      </c>
      <c r="W1113">
        <v>7.1410000000000001E-2</v>
      </c>
      <c r="AB1113">
        <v>1</v>
      </c>
      <c r="AC1113">
        <v>1</v>
      </c>
      <c r="AD1113">
        <v>1</v>
      </c>
      <c r="AE1113">
        <v>1</v>
      </c>
      <c r="AF1113">
        <v>1</v>
      </c>
      <c r="AL1113">
        <v>3.7931411000000002</v>
      </c>
      <c r="AM1113" s="5">
        <v>8.4245815277099609</v>
      </c>
      <c r="AN1113">
        <v>570.77625570776252</v>
      </c>
      <c r="AO1113">
        <f t="shared" si="17"/>
        <v>26826.48401826484</v>
      </c>
      <c r="AP1113">
        <v>684.93150684931504</v>
      </c>
      <c r="AQ1113">
        <v>0.12092799999999999</v>
      </c>
      <c r="AR1113">
        <v>0.13140499999999999</v>
      </c>
      <c r="AS1113">
        <v>0.159523</v>
      </c>
      <c r="AT1113">
        <v>0.16865100000000002</v>
      </c>
      <c r="AU1113">
        <v>0.16567699999999999</v>
      </c>
      <c r="AW1113">
        <v>0.12092799999999999</v>
      </c>
      <c r="AX1113">
        <v>0.13140499999999999</v>
      </c>
      <c r="AY1113">
        <v>0.15952300000000003</v>
      </c>
      <c r="AZ1113">
        <v>0.16865100000000005</v>
      </c>
      <c r="BA1113">
        <v>0.16567700000000002</v>
      </c>
      <c r="BC1113" s="52">
        <v>100000</v>
      </c>
      <c r="BD1113" s="52">
        <v>100000</v>
      </c>
      <c r="BE1113">
        <v>0</v>
      </c>
      <c r="BF1113">
        <v>0</v>
      </c>
      <c r="BG1113">
        <v>0</v>
      </c>
    </row>
    <row r="1114" spans="1:59">
      <c r="A1114">
        <v>1113</v>
      </c>
      <c r="E1114">
        <v>9795.2054794520554</v>
      </c>
      <c r="K1114">
        <v>4705.3512842567943</v>
      </c>
      <c r="L1114">
        <v>4755.1787842567946</v>
      </c>
      <c r="M1114">
        <v>4805.006284256795</v>
      </c>
      <c r="N1114">
        <v>4854.8337842567953</v>
      </c>
      <c r="O1114">
        <v>4904.6612842567956</v>
      </c>
      <c r="Q1114">
        <v>63561.123197024754</v>
      </c>
      <c r="R1114">
        <v>61843.91995307371</v>
      </c>
      <c r="S1114">
        <v>60126.716709122666</v>
      </c>
      <c r="T1114">
        <v>58409.513465171622</v>
      </c>
      <c r="U1114">
        <v>56692.310221220578</v>
      </c>
      <c r="W1114">
        <v>0.19545999999999999</v>
      </c>
      <c r="AB1114">
        <v>1</v>
      </c>
      <c r="AC1114">
        <v>1</v>
      </c>
      <c r="AD1114">
        <v>1</v>
      </c>
      <c r="AE1114">
        <v>1</v>
      </c>
      <c r="AF1114">
        <v>1</v>
      </c>
      <c r="AL1114">
        <v>3.4152895999999999</v>
      </c>
      <c r="AM1114" s="5">
        <v>8.6470928192138672</v>
      </c>
      <c r="AN1114">
        <v>570.77625570776252</v>
      </c>
      <c r="AO1114">
        <f t="shared" si="17"/>
        <v>26826.48401826484</v>
      </c>
      <c r="AP1114">
        <v>684.93150684931504</v>
      </c>
      <c r="AQ1114">
        <v>0.11221100000000001</v>
      </c>
      <c r="AR1114">
        <v>9.9191100000000004E-2</v>
      </c>
      <c r="AS1114">
        <v>9.9626099999999995E-2</v>
      </c>
      <c r="AT1114">
        <v>0.11854600000000001</v>
      </c>
      <c r="AU1114">
        <v>0.112012</v>
      </c>
      <c r="AW1114">
        <v>0.11221099999999999</v>
      </c>
      <c r="AX1114">
        <v>9.9191100000000018E-2</v>
      </c>
      <c r="AY1114">
        <v>9.9626099999999981E-2</v>
      </c>
      <c r="AZ1114">
        <v>0.11854600000000003</v>
      </c>
      <c r="BA1114">
        <v>0.11201199999999999</v>
      </c>
      <c r="BC1114" s="52">
        <v>100000</v>
      </c>
      <c r="BD1114" s="52">
        <v>100000</v>
      </c>
      <c r="BE1114">
        <v>0</v>
      </c>
      <c r="BF1114">
        <v>0</v>
      </c>
      <c r="BG1114">
        <v>0</v>
      </c>
    </row>
    <row r="1115" spans="1:59">
      <c r="A1115">
        <v>1114</v>
      </c>
      <c r="E1115">
        <v>9795.2054794520554</v>
      </c>
      <c r="K1115">
        <v>4173.0973483721509</v>
      </c>
      <c r="L1115">
        <v>4248.0873483721507</v>
      </c>
      <c r="M1115">
        <v>4323.0773483721505</v>
      </c>
      <c r="N1115">
        <v>4398.0673483721503</v>
      </c>
      <c r="O1115">
        <v>4473.05734837215</v>
      </c>
      <c r="Q1115">
        <v>61882.383869423393</v>
      </c>
      <c r="R1115">
        <v>60210.534396377952</v>
      </c>
      <c r="S1115">
        <v>58538.684923332512</v>
      </c>
      <c r="T1115">
        <v>56866.835450287072</v>
      </c>
      <c r="U1115">
        <v>55194.985977241631</v>
      </c>
      <c r="W1115">
        <v>0.25057000000000001</v>
      </c>
      <c r="AB1115">
        <v>1</v>
      </c>
      <c r="AC1115">
        <v>1</v>
      </c>
      <c r="AD1115">
        <v>1</v>
      </c>
      <c r="AE1115">
        <v>1</v>
      </c>
      <c r="AF1115">
        <v>1</v>
      </c>
      <c r="AL1115">
        <v>2.5454626</v>
      </c>
      <c r="AM1115" s="5">
        <v>8.6886157989501953</v>
      </c>
      <c r="AN1115">
        <v>570.77625570776252</v>
      </c>
      <c r="AO1115">
        <f t="shared" si="17"/>
        <v>26826.48401826484</v>
      </c>
      <c r="AP1115">
        <v>684.93150684931504</v>
      </c>
      <c r="AQ1115">
        <v>0.10122199999999999</v>
      </c>
      <c r="AR1115">
        <v>8.3519400000000008E-2</v>
      </c>
      <c r="AS1115">
        <v>8.0111099999999991E-2</v>
      </c>
      <c r="AT1115">
        <v>6.1494999999999994E-2</v>
      </c>
      <c r="AU1115">
        <v>5.1952699999999997E-2</v>
      </c>
      <c r="AW1115">
        <v>0.10122199999999999</v>
      </c>
      <c r="AX1115">
        <v>8.3519400000000008E-2</v>
      </c>
      <c r="AY1115">
        <v>8.0111099999999977E-2</v>
      </c>
      <c r="AZ1115">
        <v>6.1494999999999994E-2</v>
      </c>
      <c r="BA1115">
        <v>5.1952700000000004E-2</v>
      </c>
      <c r="BC1115" s="52">
        <v>100000</v>
      </c>
      <c r="BD1115" s="52">
        <v>100000</v>
      </c>
      <c r="BE1115">
        <v>0</v>
      </c>
      <c r="BF1115">
        <v>0</v>
      </c>
      <c r="BG1115">
        <v>0</v>
      </c>
    </row>
    <row r="1116" spans="1:59">
      <c r="A1116">
        <v>1115</v>
      </c>
      <c r="E1116">
        <v>9795.2054794520554</v>
      </c>
      <c r="K1116">
        <v>4247.8393904325476</v>
      </c>
      <c r="L1116">
        <v>4356.8718904325478</v>
      </c>
      <c r="M1116">
        <v>4465.9043904325481</v>
      </c>
      <c r="N1116">
        <v>4574.9368904325484</v>
      </c>
      <c r="O1116">
        <v>4683.9693904325486</v>
      </c>
      <c r="Q1116">
        <v>60228.185419827823</v>
      </c>
      <c r="R1116">
        <v>58601.026706994991</v>
      </c>
      <c r="S1116">
        <v>56973.867994162152</v>
      </c>
      <c r="T1116">
        <v>55346.709281329313</v>
      </c>
      <c r="U1116">
        <v>53719.550568496474</v>
      </c>
      <c r="W1116">
        <v>0.30035000000000001</v>
      </c>
      <c r="AB1116">
        <v>1</v>
      </c>
      <c r="AC1116">
        <v>1</v>
      </c>
      <c r="AD1116">
        <v>1</v>
      </c>
      <c r="AE1116">
        <v>1</v>
      </c>
      <c r="AF1116">
        <v>1</v>
      </c>
      <c r="AL1116">
        <v>1.6196394000000001</v>
      </c>
      <c r="AM1116" s="5">
        <v>8.2714633941650391</v>
      </c>
      <c r="AN1116">
        <v>570.77625570776252</v>
      </c>
      <c r="AO1116">
        <f t="shared" si="17"/>
        <v>26826.48401826484</v>
      </c>
      <c r="AP1116">
        <v>684.93150684931504</v>
      </c>
      <c r="AQ1116">
        <v>0.10131399999999999</v>
      </c>
      <c r="AR1116">
        <v>8.274129999999999E-2</v>
      </c>
      <c r="AS1116">
        <v>7.8924000000000008E-2</v>
      </c>
      <c r="AT1116">
        <v>6.1375100000000002E-2</v>
      </c>
      <c r="AU1116">
        <v>5.1739600000000004E-2</v>
      </c>
      <c r="AW1116">
        <v>0.101314</v>
      </c>
      <c r="AX1116">
        <v>8.2741300000000004E-2</v>
      </c>
      <c r="AY1116">
        <v>7.8924000000000008E-2</v>
      </c>
      <c r="AZ1116">
        <v>6.1375100000000002E-2</v>
      </c>
      <c r="BA1116">
        <v>5.1739600000000011E-2</v>
      </c>
      <c r="BC1116" s="52">
        <v>100000</v>
      </c>
      <c r="BD1116" s="52">
        <v>100000</v>
      </c>
      <c r="BE1116">
        <v>0</v>
      </c>
      <c r="BF1116">
        <v>0</v>
      </c>
      <c r="BG1116">
        <v>0</v>
      </c>
    </row>
    <row r="1117" spans="1:59">
      <c r="A1117">
        <v>1116</v>
      </c>
      <c r="E1117">
        <v>9795.2054794520554</v>
      </c>
      <c r="K1117">
        <v>4911.4581275142527</v>
      </c>
      <c r="L1117">
        <v>5077.0006275142532</v>
      </c>
      <c r="M1117">
        <v>5242.5431275142528</v>
      </c>
      <c r="N1117">
        <v>5408.0856275142523</v>
      </c>
      <c r="O1117">
        <v>5573.6281275142519</v>
      </c>
      <c r="Q1117">
        <v>57699.183718937617</v>
      </c>
      <c r="R1117">
        <v>56140.349946779024</v>
      </c>
      <c r="S1117">
        <v>54581.516174620425</v>
      </c>
      <c r="T1117">
        <v>53022.682402461825</v>
      </c>
      <c r="U1117">
        <v>51463.848630303226</v>
      </c>
      <c r="W1117">
        <v>0.35420999999999997</v>
      </c>
      <c r="AB1117">
        <v>1</v>
      </c>
      <c r="AC1117">
        <v>1</v>
      </c>
      <c r="AD1117">
        <v>1</v>
      </c>
      <c r="AE1117">
        <v>1</v>
      </c>
      <c r="AF1117">
        <v>1</v>
      </c>
      <c r="AL1117">
        <v>1.4658618000000001</v>
      </c>
      <c r="AM1117" s="5">
        <v>8.3273296356201172</v>
      </c>
      <c r="AN1117">
        <v>570.77625570776252</v>
      </c>
      <c r="AO1117">
        <f t="shared" si="17"/>
        <v>26826.48401826484</v>
      </c>
      <c r="AP1117">
        <v>684.93150684931504</v>
      </c>
      <c r="AQ1117">
        <v>0.10127</v>
      </c>
      <c r="AR1117">
        <v>8.2753300000000002E-2</v>
      </c>
      <c r="AS1117">
        <v>7.89464E-2</v>
      </c>
      <c r="AT1117">
        <v>6.1361400000000003E-2</v>
      </c>
      <c r="AU1117">
        <v>5.1545199999999999E-2</v>
      </c>
      <c r="AW1117">
        <v>0.10127000000000001</v>
      </c>
      <c r="AX1117">
        <v>8.2753300000000016E-2</v>
      </c>
      <c r="AY1117">
        <v>7.8946400000000014E-2</v>
      </c>
      <c r="AZ1117">
        <v>6.1361399999999997E-2</v>
      </c>
      <c r="BA1117">
        <v>5.1545199999999999E-2</v>
      </c>
      <c r="BC1117" s="52">
        <v>100000</v>
      </c>
      <c r="BD1117" s="52">
        <v>100000</v>
      </c>
      <c r="BE1117">
        <v>0</v>
      </c>
      <c r="BF1117">
        <v>0</v>
      </c>
      <c r="BG1117">
        <v>0</v>
      </c>
    </row>
    <row r="1118" spans="1:59">
      <c r="A1118">
        <v>1117</v>
      </c>
      <c r="E1118">
        <v>9795.2054794520554</v>
      </c>
      <c r="K1118">
        <v>4738.1924845560607</v>
      </c>
      <c r="L1118">
        <v>4940.997484556061</v>
      </c>
      <c r="M1118">
        <v>5143.8024845560612</v>
      </c>
      <c r="N1118">
        <v>5346.6074845560615</v>
      </c>
      <c r="O1118">
        <v>5549.4124845560618</v>
      </c>
      <c r="Q1118">
        <v>56820.706522270433</v>
      </c>
      <c r="R1118">
        <v>55285.606186655248</v>
      </c>
      <c r="S1118">
        <v>53750.505851040063</v>
      </c>
      <c r="T1118">
        <v>52215.405515424878</v>
      </c>
      <c r="U1118">
        <v>50680.305179809693</v>
      </c>
      <c r="W1118">
        <v>0.41575000000000001</v>
      </c>
      <c r="AB1118">
        <v>1</v>
      </c>
      <c r="AC1118">
        <v>1</v>
      </c>
      <c r="AD1118">
        <v>1</v>
      </c>
      <c r="AE1118">
        <v>1</v>
      </c>
      <c r="AF1118">
        <v>1</v>
      </c>
      <c r="AL1118">
        <v>1.2882771</v>
      </c>
      <c r="AM1118" s="5">
        <v>8.5471591949462891</v>
      </c>
      <c r="AN1118">
        <v>570.77625570776252</v>
      </c>
      <c r="AO1118">
        <f t="shared" si="17"/>
        <v>26826.48401826484</v>
      </c>
      <c r="AP1118">
        <v>684.93150684931504</v>
      </c>
      <c r="AQ1118">
        <v>0.10126499999999999</v>
      </c>
      <c r="AR1118">
        <v>8.2621300000000009E-2</v>
      </c>
      <c r="AS1118">
        <v>7.8771000000000008E-2</v>
      </c>
      <c r="AT1118">
        <v>6.1322599999999998E-2</v>
      </c>
      <c r="AU1118">
        <v>5.1456800000000004E-2</v>
      </c>
      <c r="AW1118">
        <v>0.10126499999999998</v>
      </c>
      <c r="AX1118">
        <v>8.2621299999999995E-2</v>
      </c>
      <c r="AY1118">
        <v>7.8771000000000022E-2</v>
      </c>
      <c r="AZ1118">
        <v>6.1322599999999991E-2</v>
      </c>
      <c r="BA1118">
        <v>5.1456800000000011E-2</v>
      </c>
      <c r="BC1118" s="52">
        <v>100000</v>
      </c>
      <c r="BD1118" s="52">
        <v>100000</v>
      </c>
      <c r="BE1118">
        <v>0</v>
      </c>
      <c r="BF1118">
        <v>0</v>
      </c>
      <c r="BG1118">
        <v>0</v>
      </c>
    </row>
    <row r="1119" spans="1:59">
      <c r="A1119">
        <v>1118</v>
      </c>
      <c r="E1119">
        <v>9795.2054794520554</v>
      </c>
      <c r="K1119">
        <v>4728.0003879114602</v>
      </c>
      <c r="L1119">
        <v>5000.7903879114601</v>
      </c>
      <c r="M1119">
        <v>5273.5803879114601</v>
      </c>
      <c r="N1119">
        <v>5546.3703879114601</v>
      </c>
      <c r="O1119">
        <v>5819.16038791146</v>
      </c>
      <c r="Q1119">
        <v>55890.392110562258</v>
      </c>
      <c r="R1119">
        <v>54380.425674937833</v>
      </c>
      <c r="S1119">
        <v>52870.459239313408</v>
      </c>
      <c r="T1119">
        <v>51360.492803688983</v>
      </c>
      <c r="U1119">
        <v>49850.526368064558</v>
      </c>
      <c r="W1119">
        <v>0.39812000000000003</v>
      </c>
      <c r="AB1119">
        <v>1</v>
      </c>
      <c r="AC1119">
        <v>1</v>
      </c>
      <c r="AD1119">
        <v>1</v>
      </c>
      <c r="AE1119">
        <v>1</v>
      </c>
      <c r="AF1119">
        <v>1</v>
      </c>
      <c r="AL1119">
        <v>0.81363152999999999</v>
      </c>
      <c r="AM1119" s="5">
        <v>8.5639076232910156</v>
      </c>
      <c r="AN1119">
        <v>570.77625570776252</v>
      </c>
      <c r="AO1119">
        <f t="shared" si="17"/>
        <v>26826.48401826484</v>
      </c>
      <c r="AP1119">
        <v>684.93150684931504</v>
      </c>
      <c r="AQ1119">
        <v>0.101425</v>
      </c>
      <c r="AR1119">
        <v>8.2561099999999998E-2</v>
      </c>
      <c r="AS1119">
        <v>7.8478499999999993E-2</v>
      </c>
      <c r="AT1119">
        <v>6.1269900000000002E-2</v>
      </c>
      <c r="AU1119">
        <v>5.1349600000000002E-2</v>
      </c>
      <c r="AW1119">
        <v>0.101425</v>
      </c>
      <c r="AX1119">
        <v>8.2561099999999985E-2</v>
      </c>
      <c r="AY1119">
        <v>7.8478499999999993E-2</v>
      </c>
      <c r="AZ1119">
        <v>6.1269900000000002E-2</v>
      </c>
      <c r="BA1119">
        <v>5.1349600000000009E-2</v>
      </c>
      <c r="BC1119" s="52">
        <v>100000</v>
      </c>
      <c r="BD1119" s="52">
        <v>100000</v>
      </c>
      <c r="BE1119">
        <v>0</v>
      </c>
      <c r="BF1119">
        <v>0</v>
      </c>
      <c r="BG1119">
        <v>0</v>
      </c>
    </row>
    <row r="1120" spans="1:59">
      <c r="A1120">
        <v>1119</v>
      </c>
      <c r="E1120">
        <v>9795.2054794520554</v>
      </c>
      <c r="K1120">
        <v>4708.7486498049939</v>
      </c>
      <c r="L1120">
        <v>5033.7036498049938</v>
      </c>
      <c r="M1120">
        <v>5358.6586498049937</v>
      </c>
      <c r="N1120">
        <v>5683.6136498049937</v>
      </c>
      <c r="O1120">
        <v>6008.5686498049936</v>
      </c>
      <c r="Q1120">
        <v>56766.113848200017</v>
      </c>
      <c r="R1120">
        <v>55232.488418093519</v>
      </c>
      <c r="S1120">
        <v>53698.86298798702</v>
      </c>
      <c r="T1120">
        <v>52165.237557880522</v>
      </c>
      <c r="U1120">
        <v>50631.612127774024</v>
      </c>
      <c r="W1120">
        <v>0.40554000000000001</v>
      </c>
      <c r="AB1120">
        <v>1</v>
      </c>
      <c r="AC1120">
        <v>1</v>
      </c>
      <c r="AD1120">
        <v>1</v>
      </c>
      <c r="AE1120">
        <v>1</v>
      </c>
      <c r="AF1120">
        <v>1</v>
      </c>
      <c r="AL1120">
        <v>1.1670134000000001</v>
      </c>
      <c r="AM1120" s="5">
        <v>8.469599723815918</v>
      </c>
      <c r="AN1120">
        <v>570.77625570776252</v>
      </c>
      <c r="AO1120">
        <f t="shared" si="17"/>
        <v>26826.48401826484</v>
      </c>
      <c r="AP1120">
        <v>684.93150684931504</v>
      </c>
      <c r="AQ1120">
        <v>0.10197199999999999</v>
      </c>
      <c r="AR1120">
        <v>8.2708200000000009E-2</v>
      </c>
      <c r="AS1120">
        <v>7.83494E-2</v>
      </c>
      <c r="AT1120">
        <v>6.3227800000000001E-2</v>
      </c>
      <c r="AU1120">
        <v>5.1769799999999998E-2</v>
      </c>
      <c r="AW1120">
        <v>0.10197199999999999</v>
      </c>
      <c r="AX1120">
        <v>8.2708199999999996E-2</v>
      </c>
      <c r="AY1120">
        <v>7.83494E-2</v>
      </c>
      <c r="AZ1120">
        <v>6.3227800000000001E-2</v>
      </c>
      <c r="BA1120">
        <v>5.1769799999999991E-2</v>
      </c>
      <c r="BC1120" s="52">
        <v>100000</v>
      </c>
      <c r="BD1120" s="52">
        <v>100000</v>
      </c>
      <c r="BE1120">
        <v>0</v>
      </c>
      <c r="BF1120">
        <v>0</v>
      </c>
      <c r="BG1120">
        <v>0</v>
      </c>
    </row>
    <row r="1121" spans="1:59">
      <c r="A1121">
        <v>1120</v>
      </c>
      <c r="E1121">
        <v>9795.2054794520554</v>
      </c>
      <c r="K1121">
        <v>4427.8997644871397</v>
      </c>
      <c r="L1121">
        <v>4858.3122644871401</v>
      </c>
      <c r="M1121">
        <v>5288.7247644871404</v>
      </c>
      <c r="N1121">
        <v>5719.1372644871408</v>
      </c>
      <c r="O1121">
        <v>6149.5497644871411</v>
      </c>
      <c r="Q1121">
        <v>57308.108390272428</v>
      </c>
      <c r="R1121">
        <v>55759.840129019991</v>
      </c>
      <c r="S1121">
        <v>54211.571867767554</v>
      </c>
      <c r="T1121">
        <v>52663.303606515117</v>
      </c>
      <c r="U1121">
        <v>51115.03534526268</v>
      </c>
      <c r="W1121">
        <v>0.28138999999999997</v>
      </c>
      <c r="AB1121">
        <v>1</v>
      </c>
      <c r="AC1121">
        <v>1</v>
      </c>
      <c r="AD1121">
        <v>1</v>
      </c>
      <c r="AE1121">
        <v>1</v>
      </c>
      <c r="AF1121">
        <v>1</v>
      </c>
      <c r="AL1121">
        <v>2.1508875000000001</v>
      </c>
      <c r="AM1121" s="5">
        <v>8.5152454376220703</v>
      </c>
      <c r="AN1121">
        <v>570.77625570776252</v>
      </c>
      <c r="AO1121">
        <f t="shared" si="17"/>
        <v>26826.48401826484</v>
      </c>
      <c r="AP1121">
        <v>684.93150684931504</v>
      </c>
      <c r="AQ1121">
        <v>0.10782</v>
      </c>
      <c r="AR1121">
        <v>9.3220399999999995E-2</v>
      </c>
      <c r="AS1121">
        <v>9.0960200000000005E-2</v>
      </c>
      <c r="AT1121">
        <v>0.10564900000000001</v>
      </c>
      <c r="AU1121">
        <v>8.6948700000000004E-2</v>
      </c>
      <c r="AW1121">
        <v>0.10782000000000001</v>
      </c>
      <c r="AX1121">
        <v>9.3220399999999995E-2</v>
      </c>
      <c r="AY1121">
        <v>9.0960200000000005E-2</v>
      </c>
      <c r="AZ1121">
        <v>0.10564900000000001</v>
      </c>
      <c r="BA1121">
        <v>8.6948700000000004E-2</v>
      </c>
      <c r="BC1121" s="52">
        <v>100000</v>
      </c>
      <c r="BD1121" s="52">
        <v>100000</v>
      </c>
      <c r="BE1121">
        <v>0</v>
      </c>
      <c r="BF1121">
        <v>0</v>
      </c>
      <c r="BG1121">
        <v>0</v>
      </c>
    </row>
    <row r="1122" spans="1:59">
      <c r="A1122">
        <v>1121</v>
      </c>
      <c r="E1122">
        <v>9795.2054794520554</v>
      </c>
      <c r="K1122">
        <v>4786.888057413591</v>
      </c>
      <c r="L1122">
        <v>5438.6130574135914</v>
      </c>
      <c r="M1122">
        <v>6090.3380574135917</v>
      </c>
      <c r="N1122">
        <v>6742.0630574135921</v>
      </c>
      <c r="O1122">
        <v>7393.7880574135925</v>
      </c>
      <c r="Q1122">
        <v>60585.53500705582</v>
      </c>
      <c r="R1122">
        <v>58948.7219342143</v>
      </c>
      <c r="S1122">
        <v>57311.90886137278</v>
      </c>
      <c r="T1122">
        <v>55675.09578853126</v>
      </c>
      <c r="U1122">
        <v>54038.28271568974</v>
      </c>
      <c r="W1122">
        <v>8.231999999999999E-2</v>
      </c>
      <c r="AB1122">
        <v>1</v>
      </c>
      <c r="AC1122">
        <v>1</v>
      </c>
      <c r="AD1122">
        <v>1</v>
      </c>
      <c r="AE1122">
        <v>1</v>
      </c>
      <c r="AF1122">
        <v>1</v>
      </c>
      <c r="AL1122">
        <v>3.9344404000000002</v>
      </c>
      <c r="AM1122" s="5">
        <v>8.8909845352172852</v>
      </c>
      <c r="AN1122">
        <v>570.77625570776252</v>
      </c>
      <c r="AO1122">
        <f t="shared" si="17"/>
        <v>26826.48401826484</v>
      </c>
      <c r="AP1122">
        <v>684.93150684931504</v>
      </c>
      <c r="AQ1122">
        <v>0.11720900000000001</v>
      </c>
      <c r="AR1122">
        <v>0.10727100000000001</v>
      </c>
      <c r="AS1122">
        <v>0.11112999999999999</v>
      </c>
      <c r="AT1122">
        <v>0.133962</v>
      </c>
      <c r="AU1122">
        <v>0.11548799999999999</v>
      </c>
      <c r="AW1122">
        <v>0.11720899999999999</v>
      </c>
      <c r="AX1122">
        <v>0.10727099999999999</v>
      </c>
      <c r="AY1122">
        <v>0.11112999999999999</v>
      </c>
      <c r="AZ1122">
        <v>0.13396200000000003</v>
      </c>
      <c r="BA1122">
        <v>0.11548799999999999</v>
      </c>
      <c r="BC1122" s="52">
        <v>100000</v>
      </c>
      <c r="BD1122" s="52">
        <v>100000</v>
      </c>
      <c r="BE1122">
        <v>0</v>
      </c>
      <c r="BF1122">
        <v>0</v>
      </c>
      <c r="BG1122">
        <v>0</v>
      </c>
    </row>
    <row r="1123" spans="1:59">
      <c r="A1123">
        <v>1122</v>
      </c>
      <c r="E1123">
        <v>9795.2054794520554</v>
      </c>
      <c r="K1123">
        <v>6524.0743077264478</v>
      </c>
      <c r="L1123">
        <v>7307.7934743931146</v>
      </c>
      <c r="M1123">
        <v>8091.5126410597813</v>
      </c>
      <c r="N1123">
        <v>8875.2318077264481</v>
      </c>
      <c r="O1123">
        <v>9658.9509743931139</v>
      </c>
      <c r="Q1123">
        <v>62084.221811528463</v>
      </c>
      <c r="R1123">
        <v>60406.91936881635</v>
      </c>
      <c r="S1123">
        <v>58729.616926104238</v>
      </c>
      <c r="T1123">
        <v>57052.314483392125</v>
      </c>
      <c r="U1123">
        <v>55375.012040680012</v>
      </c>
      <c r="W1123">
        <v>0</v>
      </c>
      <c r="AB1123">
        <v>1</v>
      </c>
      <c r="AC1123">
        <v>1</v>
      </c>
      <c r="AD1123">
        <v>1</v>
      </c>
      <c r="AE1123">
        <v>1</v>
      </c>
      <c r="AF1123">
        <v>1</v>
      </c>
      <c r="AL1123">
        <v>4.7612189999999996</v>
      </c>
      <c r="AM1123" s="5">
        <v>9.1747255325317383</v>
      </c>
      <c r="AN1123">
        <v>570.77625570776252</v>
      </c>
      <c r="AO1123">
        <f t="shared" si="17"/>
        <v>26826.48401826484</v>
      </c>
      <c r="AP1123">
        <v>684.93150684931504</v>
      </c>
      <c r="AQ1123">
        <v>0.118495</v>
      </c>
      <c r="AR1123">
        <v>0.10825899999999999</v>
      </c>
      <c r="AS1123">
        <v>0.110724</v>
      </c>
      <c r="AT1123">
        <v>0.13237399999999999</v>
      </c>
      <c r="AU1123">
        <v>0.11631</v>
      </c>
      <c r="AW1123">
        <v>0.118495</v>
      </c>
      <c r="AX1123">
        <v>0.10825899999999998</v>
      </c>
      <c r="AY1123">
        <v>0.110724</v>
      </c>
      <c r="AZ1123">
        <v>0.13237399999999999</v>
      </c>
      <c r="BA1123">
        <v>0.11631000000000001</v>
      </c>
      <c r="BC1123" s="52">
        <v>100000</v>
      </c>
      <c r="BD1123" s="52">
        <v>100000</v>
      </c>
      <c r="BE1123">
        <v>0</v>
      </c>
      <c r="BF1123">
        <v>0</v>
      </c>
      <c r="BG1123">
        <v>0</v>
      </c>
    </row>
    <row r="1124" spans="1:59">
      <c r="A1124">
        <v>1123</v>
      </c>
      <c r="E1124">
        <v>9795.2054794520554</v>
      </c>
      <c r="K1124">
        <v>7637.2777523532659</v>
      </c>
      <c r="L1124">
        <v>8470.4952523532666</v>
      </c>
      <c r="M1124">
        <v>9303.7127523532672</v>
      </c>
      <c r="N1124">
        <v>10136.930252353268</v>
      </c>
      <c r="O1124">
        <v>10970.147752353269</v>
      </c>
      <c r="Q1124">
        <v>62627.134839944003</v>
      </c>
      <c r="R1124">
        <v>60935.164752065502</v>
      </c>
      <c r="S1124">
        <v>59243.194664187002</v>
      </c>
      <c r="T1124">
        <v>57551.224576308501</v>
      </c>
      <c r="U1124">
        <v>55859.25448843</v>
      </c>
      <c r="W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  <c r="AL1124">
        <v>5.6331870000000004</v>
      </c>
      <c r="AM1124" s="5">
        <v>9.0672569274902344</v>
      </c>
      <c r="AN1124">
        <v>570.77625570776252</v>
      </c>
      <c r="AO1124">
        <f t="shared" si="17"/>
        <v>26826.48401826484</v>
      </c>
      <c r="AP1124">
        <v>684.93150684931504</v>
      </c>
      <c r="AQ1124">
        <v>0.119155</v>
      </c>
      <c r="AR1124">
        <v>0.107765</v>
      </c>
      <c r="AS1124">
        <v>0.109628</v>
      </c>
      <c r="AT1124">
        <v>0.132636</v>
      </c>
      <c r="AU1124">
        <v>0.11486299999999999</v>
      </c>
      <c r="AW1124">
        <v>0.119155</v>
      </c>
      <c r="AX1124">
        <v>0.10776499999999999</v>
      </c>
      <c r="AY1124">
        <v>0.10962799999999999</v>
      </c>
      <c r="AZ1124">
        <v>0.13263600000000003</v>
      </c>
      <c r="BA1124">
        <v>0.11486299999999998</v>
      </c>
      <c r="BC1124" s="52">
        <v>100000</v>
      </c>
      <c r="BD1124" s="52">
        <v>100000</v>
      </c>
      <c r="BE1124">
        <v>0</v>
      </c>
      <c r="BF1124">
        <v>0</v>
      </c>
      <c r="BG1124">
        <v>0</v>
      </c>
    </row>
    <row r="1125" spans="1:59">
      <c r="A1125">
        <v>1124</v>
      </c>
      <c r="E1125">
        <v>9795.2054794520554</v>
      </c>
      <c r="K1125">
        <v>8016.6502385689155</v>
      </c>
      <c r="L1125">
        <v>8823.1394052355827</v>
      </c>
      <c r="M1125">
        <v>9629.628571902249</v>
      </c>
      <c r="N1125">
        <v>10436.117738568915</v>
      </c>
      <c r="O1125">
        <v>11242.606905235582</v>
      </c>
      <c r="Q1125">
        <v>62188.814727953548</v>
      </c>
      <c r="R1125">
        <v>60508.686544326309</v>
      </c>
      <c r="S1125">
        <v>58828.558360699069</v>
      </c>
      <c r="T1125">
        <v>57148.43017707183</v>
      </c>
      <c r="U1125">
        <v>55468.301993444591</v>
      </c>
      <c r="W1125">
        <v>0</v>
      </c>
      <c r="AB1125">
        <v>1</v>
      </c>
      <c r="AC1125">
        <v>1</v>
      </c>
      <c r="AD1125">
        <v>1</v>
      </c>
      <c r="AE1125">
        <v>1</v>
      </c>
      <c r="AF1125">
        <v>1</v>
      </c>
      <c r="AL1125">
        <v>6.1080008000000001</v>
      </c>
      <c r="AM1125" s="5">
        <v>9.5355043411254883</v>
      </c>
      <c r="AN1125">
        <v>570.77625570776252</v>
      </c>
      <c r="AO1125">
        <f t="shared" si="17"/>
        <v>26826.48401826484</v>
      </c>
      <c r="AP1125">
        <v>684.93150684931504</v>
      </c>
      <c r="AQ1125">
        <v>0.118074</v>
      </c>
      <c r="AR1125">
        <v>0.10676099999999999</v>
      </c>
      <c r="AS1125">
        <v>0.108242</v>
      </c>
      <c r="AT1125">
        <v>0.130522</v>
      </c>
      <c r="AU1125">
        <v>0.113251</v>
      </c>
      <c r="AW1125">
        <v>0.118074</v>
      </c>
      <c r="AX1125">
        <v>0.10676099999999998</v>
      </c>
      <c r="AY1125">
        <v>0.10824199999999999</v>
      </c>
      <c r="AZ1125">
        <v>0.13052200000000003</v>
      </c>
      <c r="BA1125">
        <v>0.113251</v>
      </c>
      <c r="BC1125" s="52">
        <v>100000</v>
      </c>
      <c r="BD1125" s="52">
        <v>100000</v>
      </c>
      <c r="BE1125">
        <v>0</v>
      </c>
      <c r="BF1125">
        <v>0</v>
      </c>
      <c r="BG1125">
        <v>0</v>
      </c>
    </row>
    <row r="1126" spans="1:59">
      <c r="A1126">
        <v>1125</v>
      </c>
      <c r="E1126">
        <v>9795.2054794520554</v>
      </c>
      <c r="K1126">
        <v>7112.9510027477554</v>
      </c>
      <c r="L1126">
        <v>7727.3868360810884</v>
      </c>
      <c r="M1126">
        <v>8341.8226694144214</v>
      </c>
      <c r="N1126">
        <v>8956.2585027477544</v>
      </c>
      <c r="O1126">
        <v>9570.6943360810874</v>
      </c>
      <c r="Q1126">
        <v>60226.348447141543</v>
      </c>
      <c r="R1126">
        <v>58599.239362349603</v>
      </c>
      <c r="S1126">
        <v>56972.130277557662</v>
      </c>
      <c r="T1126">
        <v>55345.021192765722</v>
      </c>
      <c r="U1126">
        <v>53717.912107973782</v>
      </c>
      <c r="W1126">
        <v>0</v>
      </c>
      <c r="AB1126">
        <v>1</v>
      </c>
      <c r="AC1126">
        <v>1</v>
      </c>
      <c r="AD1126">
        <v>1</v>
      </c>
      <c r="AE1126">
        <v>1</v>
      </c>
      <c r="AF1126">
        <v>1</v>
      </c>
      <c r="AL1126">
        <v>5.6693230000000003</v>
      </c>
      <c r="AM1126" s="5">
        <v>9.3975248336791992</v>
      </c>
      <c r="AN1126">
        <v>570.77625570776252</v>
      </c>
      <c r="AO1126">
        <f t="shared" si="17"/>
        <v>26826.48401826484</v>
      </c>
      <c r="AP1126">
        <v>684.93150684931504</v>
      </c>
      <c r="AQ1126">
        <v>0.11634799999999999</v>
      </c>
      <c r="AR1126">
        <v>0.10518999999999999</v>
      </c>
      <c r="AS1126">
        <v>0.10738200000000001</v>
      </c>
      <c r="AT1126">
        <v>0.12804400000000002</v>
      </c>
      <c r="AU1126">
        <v>0.11286199999999999</v>
      </c>
      <c r="AW1126">
        <v>0.11634799999999999</v>
      </c>
      <c r="AX1126">
        <v>0.10518999999999999</v>
      </c>
      <c r="AY1126">
        <v>0.10738200000000002</v>
      </c>
      <c r="AZ1126">
        <v>0.12804400000000005</v>
      </c>
      <c r="BA1126">
        <v>0.112862</v>
      </c>
      <c r="BC1126" s="52">
        <v>100000</v>
      </c>
      <c r="BD1126" s="52">
        <v>100000</v>
      </c>
      <c r="BE1126">
        <v>0</v>
      </c>
      <c r="BF1126">
        <v>0</v>
      </c>
      <c r="BG1126">
        <v>0</v>
      </c>
    </row>
    <row r="1127" spans="1:59">
      <c r="A1127">
        <v>1126</v>
      </c>
      <c r="E1127">
        <v>9795.2054794520554</v>
      </c>
      <c r="K1127">
        <v>6041.6483998820695</v>
      </c>
      <c r="L1127">
        <v>6554.6408998820698</v>
      </c>
      <c r="M1127">
        <v>7067.6333998820701</v>
      </c>
      <c r="N1127">
        <v>7580.6258998820704</v>
      </c>
      <c r="O1127">
        <v>8093.6183998820707</v>
      </c>
      <c r="Q1127">
        <v>54391.705306089607</v>
      </c>
      <c r="R1127">
        <v>52922.228240335768</v>
      </c>
      <c r="S1127">
        <v>51452.751174581928</v>
      </c>
      <c r="T1127">
        <v>49983.274108828089</v>
      </c>
      <c r="U1127">
        <v>48513.79704307425</v>
      </c>
      <c r="W1127">
        <v>0</v>
      </c>
      <c r="AB1127">
        <v>1</v>
      </c>
      <c r="AC1127">
        <v>1</v>
      </c>
      <c r="AD1127">
        <v>1</v>
      </c>
      <c r="AE1127">
        <v>1</v>
      </c>
      <c r="AF1127">
        <v>1</v>
      </c>
      <c r="AL1127">
        <v>5.1899459999999999</v>
      </c>
      <c r="AM1127" s="5">
        <v>9.5986566543579102</v>
      </c>
      <c r="AN1127">
        <v>570.77625570776252</v>
      </c>
      <c r="AO1127">
        <f t="shared" si="17"/>
        <v>26826.48401826484</v>
      </c>
      <c r="AP1127">
        <v>684.93150684931504</v>
      </c>
      <c r="AQ1127">
        <v>0.113857</v>
      </c>
      <c r="AR1127">
        <v>0.10419400000000001</v>
      </c>
      <c r="AS1127">
        <v>0.105799</v>
      </c>
      <c r="AT1127">
        <v>0.12662699999999999</v>
      </c>
      <c r="AU1127">
        <v>0.111594</v>
      </c>
      <c r="AW1127">
        <v>0.113857</v>
      </c>
      <c r="AX1127">
        <v>0.10419399999999999</v>
      </c>
      <c r="AY1127">
        <v>0.10579900000000002</v>
      </c>
      <c r="AZ1127">
        <v>0.12662699999999999</v>
      </c>
      <c r="BA1127">
        <v>0.11159400000000001</v>
      </c>
      <c r="BC1127" s="52">
        <v>100000</v>
      </c>
      <c r="BD1127" s="52">
        <v>100000</v>
      </c>
      <c r="BE1127">
        <v>0</v>
      </c>
      <c r="BF1127">
        <v>0</v>
      </c>
      <c r="BG1127">
        <v>0</v>
      </c>
    </row>
    <row r="1128" spans="1:59">
      <c r="A1128">
        <v>1127</v>
      </c>
      <c r="E1128">
        <v>9795.2054794520554</v>
      </c>
      <c r="K1128">
        <v>5801.5679011426137</v>
      </c>
      <c r="L1128">
        <v>6250.7629011426134</v>
      </c>
      <c r="M1128">
        <v>6699.9579011426131</v>
      </c>
      <c r="N1128">
        <v>7149.1529011426128</v>
      </c>
      <c r="O1128">
        <v>7598.3479011426125</v>
      </c>
      <c r="Q1128">
        <v>44816.774558258068</v>
      </c>
      <c r="R1128">
        <v>43605.979238075684</v>
      </c>
      <c r="S1128">
        <v>42395.183917893301</v>
      </c>
      <c r="T1128">
        <v>41184.388597710917</v>
      </c>
      <c r="U1128">
        <v>39973.593277528533</v>
      </c>
      <c r="W1128">
        <v>0</v>
      </c>
      <c r="AB1128">
        <v>1</v>
      </c>
      <c r="AC1128">
        <v>1</v>
      </c>
      <c r="AD1128">
        <v>1</v>
      </c>
      <c r="AE1128">
        <v>1</v>
      </c>
      <c r="AF1128">
        <v>1</v>
      </c>
      <c r="AL1128">
        <v>4.7011294000000001</v>
      </c>
      <c r="AM1128" s="5">
        <v>9.6157960891723633</v>
      </c>
      <c r="AN1128">
        <v>570.77625570776252</v>
      </c>
      <c r="AO1128">
        <f t="shared" si="17"/>
        <v>26826.48401826484</v>
      </c>
      <c r="AP1128">
        <v>684.93150684931504</v>
      </c>
      <c r="AQ1128">
        <v>0.110788</v>
      </c>
      <c r="AR1128">
        <v>0.1018</v>
      </c>
      <c r="AS1128">
        <v>0.10209099999999999</v>
      </c>
      <c r="AT1128">
        <v>0.123156</v>
      </c>
      <c r="AU1128">
        <v>0.10942700000000001</v>
      </c>
      <c r="AW1128">
        <v>0.11078799999999998</v>
      </c>
      <c r="AX1128">
        <v>0.10179999999999999</v>
      </c>
      <c r="AY1128">
        <v>0.10209099999999997</v>
      </c>
      <c r="AZ1128">
        <v>0.123156</v>
      </c>
      <c r="BA1128">
        <v>0.10942700000000001</v>
      </c>
      <c r="BC1128" s="52">
        <v>100000</v>
      </c>
      <c r="BD1128" s="52">
        <v>100000</v>
      </c>
      <c r="BE1128">
        <v>0</v>
      </c>
      <c r="BF1128">
        <v>0</v>
      </c>
      <c r="BG1128">
        <v>0</v>
      </c>
    </row>
    <row r="1129" spans="1:59">
      <c r="A1129">
        <v>1128</v>
      </c>
      <c r="E1129">
        <v>9795.2054794520554</v>
      </c>
      <c r="K1129">
        <v>4323.7138876756781</v>
      </c>
      <c r="L1129">
        <v>4715.3263876756782</v>
      </c>
      <c r="M1129">
        <v>5106.9388876756784</v>
      </c>
      <c r="N1129">
        <v>5498.5513876756786</v>
      </c>
      <c r="O1129">
        <v>5890.1638876756788</v>
      </c>
      <c r="Q1129">
        <v>36130.166103609263</v>
      </c>
      <c r="R1129">
        <v>35154.053106089057</v>
      </c>
      <c r="S1129">
        <v>34177.940108568851</v>
      </c>
      <c r="T1129">
        <v>33201.827111048646</v>
      </c>
      <c r="U1129">
        <v>32225.714113528436</v>
      </c>
      <c r="W1129">
        <v>0</v>
      </c>
      <c r="AB1129">
        <v>1</v>
      </c>
      <c r="AC1129">
        <v>1</v>
      </c>
      <c r="AD1129">
        <v>1</v>
      </c>
      <c r="AE1129">
        <v>1</v>
      </c>
      <c r="AF1129">
        <v>1</v>
      </c>
      <c r="AL1129">
        <v>3.5107465000000002</v>
      </c>
      <c r="AM1129" s="5">
        <v>9.0647268295288086</v>
      </c>
      <c r="AN1129">
        <v>570.77625570776252</v>
      </c>
      <c r="AO1129">
        <f t="shared" si="17"/>
        <v>26826.48401826484</v>
      </c>
      <c r="AP1129">
        <v>684.93150684931504</v>
      </c>
      <c r="AQ1129">
        <v>0.10749500000000001</v>
      </c>
      <c r="AR1129">
        <v>9.8202100000000001E-2</v>
      </c>
      <c r="AS1129">
        <v>0.100012</v>
      </c>
      <c r="AT1129">
        <v>0.12177400000000001</v>
      </c>
      <c r="AU1129">
        <v>0.10996599999999999</v>
      </c>
      <c r="AW1129">
        <v>0.10749499999999999</v>
      </c>
      <c r="AX1129">
        <v>9.8202100000000001E-2</v>
      </c>
      <c r="AY1129">
        <v>0.100012</v>
      </c>
      <c r="AZ1129">
        <v>0.12177400000000001</v>
      </c>
      <c r="BA1129">
        <v>0.10996599999999999</v>
      </c>
      <c r="BC1129" s="52">
        <v>100000</v>
      </c>
      <c r="BD1129" s="52">
        <v>100000</v>
      </c>
      <c r="BE1129">
        <v>0</v>
      </c>
      <c r="BF1129">
        <v>0</v>
      </c>
      <c r="BG1129">
        <v>0</v>
      </c>
    </row>
    <row r="1130" spans="1:59">
      <c r="A1130">
        <v>1129</v>
      </c>
      <c r="E1130">
        <v>9795.2054794520554</v>
      </c>
      <c r="K1130">
        <v>3250.048952307608</v>
      </c>
      <c r="L1130">
        <v>3458.3539523076079</v>
      </c>
      <c r="M1130">
        <v>3666.6589523076077</v>
      </c>
      <c r="N1130">
        <v>3874.9639523076075</v>
      </c>
      <c r="O1130">
        <v>4083.2689523076074</v>
      </c>
      <c r="Q1130">
        <v>31493.341017532679</v>
      </c>
      <c r="R1130">
        <v>30642.499108426404</v>
      </c>
      <c r="S1130">
        <v>29791.657199320129</v>
      </c>
      <c r="T1130">
        <v>28940.815290213854</v>
      </c>
      <c r="U1130">
        <v>28089.973381107578</v>
      </c>
      <c r="W1130">
        <v>0</v>
      </c>
      <c r="AB1130">
        <v>1</v>
      </c>
      <c r="AC1130">
        <v>1</v>
      </c>
      <c r="AD1130">
        <v>1</v>
      </c>
      <c r="AE1130">
        <v>1</v>
      </c>
      <c r="AF1130">
        <v>1</v>
      </c>
      <c r="AL1130">
        <v>3.0448765999999998</v>
      </c>
      <c r="AM1130" s="5">
        <v>8.5595922470092773</v>
      </c>
      <c r="AN1130">
        <v>570.77625570776252</v>
      </c>
      <c r="AO1130">
        <f t="shared" si="17"/>
        <v>26826.48401826484</v>
      </c>
      <c r="AP1130">
        <v>684.93150684931504</v>
      </c>
      <c r="AQ1130">
        <v>0.10709300000000001</v>
      </c>
      <c r="AR1130">
        <v>9.8569000000000004E-2</v>
      </c>
      <c r="AS1130">
        <v>9.99858E-2</v>
      </c>
      <c r="AT1130">
        <v>0.12134</v>
      </c>
      <c r="AU1130">
        <v>0.11074200000000001</v>
      </c>
      <c r="AW1130">
        <v>0.10709300000000001</v>
      </c>
      <c r="AX1130">
        <v>9.8569000000000004E-2</v>
      </c>
      <c r="AY1130">
        <v>9.99858E-2</v>
      </c>
      <c r="AZ1130">
        <v>0.12133999999999999</v>
      </c>
      <c r="BA1130">
        <v>0.11074199999999999</v>
      </c>
      <c r="BC1130" s="52">
        <v>100000</v>
      </c>
      <c r="BD1130" s="52">
        <v>100000</v>
      </c>
      <c r="BE1130">
        <v>0</v>
      </c>
      <c r="BF1130">
        <v>0</v>
      </c>
      <c r="BG1130">
        <v>0</v>
      </c>
    </row>
    <row r="1131" spans="1:59">
      <c r="A1131">
        <v>1130</v>
      </c>
      <c r="E1131">
        <v>9795.2054794520554</v>
      </c>
      <c r="K1131">
        <v>2315.4903697073328</v>
      </c>
      <c r="L1131">
        <v>2412.8362030406661</v>
      </c>
      <c r="M1131">
        <v>2510.1820363739994</v>
      </c>
      <c r="N1131">
        <v>2607.5278697073327</v>
      </c>
      <c r="O1131">
        <v>2704.873703040666</v>
      </c>
      <c r="Q1131">
        <v>32095.45307002739</v>
      </c>
      <c r="R1131">
        <v>31228.344161560992</v>
      </c>
      <c r="S1131">
        <v>30361.235253094594</v>
      </c>
      <c r="T1131">
        <v>29494.126344628196</v>
      </c>
      <c r="U1131">
        <v>28627.017436161797</v>
      </c>
      <c r="W1131">
        <v>0</v>
      </c>
      <c r="AB1131">
        <v>1</v>
      </c>
      <c r="AC1131">
        <v>1</v>
      </c>
      <c r="AD1131">
        <v>1</v>
      </c>
      <c r="AE1131">
        <v>1</v>
      </c>
      <c r="AF1131">
        <v>1</v>
      </c>
      <c r="AL1131">
        <v>3.6189716000000001</v>
      </c>
      <c r="AM1131" s="5">
        <v>7.6963672637939453</v>
      </c>
      <c r="AN1131">
        <v>570.77625570776252</v>
      </c>
      <c r="AO1131">
        <f t="shared" si="17"/>
        <v>26826.48401826484</v>
      </c>
      <c r="AP1131">
        <v>684.93150684931504</v>
      </c>
      <c r="AQ1131">
        <v>0.107318</v>
      </c>
      <c r="AR1131">
        <v>9.9035899999999996E-2</v>
      </c>
      <c r="AS1131">
        <v>9.9973800000000002E-2</v>
      </c>
      <c r="AT1131">
        <v>0.122599</v>
      </c>
      <c r="AU1131">
        <v>0.11146299999999999</v>
      </c>
      <c r="AW1131">
        <v>0.10731800000000001</v>
      </c>
      <c r="AX1131">
        <v>9.9035899999999996E-2</v>
      </c>
      <c r="AY1131">
        <v>9.9973799999999988E-2</v>
      </c>
      <c r="AZ1131">
        <v>0.122599</v>
      </c>
      <c r="BA1131">
        <v>0.11146299999999999</v>
      </c>
      <c r="BC1131" s="52">
        <v>100000</v>
      </c>
      <c r="BD1131" s="52">
        <v>100000</v>
      </c>
      <c r="BE1131">
        <v>0</v>
      </c>
      <c r="BF1131">
        <v>0</v>
      </c>
      <c r="BG1131">
        <v>0</v>
      </c>
    </row>
    <row r="1132" spans="1:59">
      <c r="A1132">
        <v>1131</v>
      </c>
      <c r="E1132">
        <v>9795.2054794520554</v>
      </c>
      <c r="K1132">
        <v>1750.4609969139378</v>
      </c>
      <c r="L1132">
        <v>1797.8134969139378</v>
      </c>
      <c r="M1132">
        <v>1845.1659969139378</v>
      </c>
      <c r="N1132">
        <v>1892.5184969139377</v>
      </c>
      <c r="O1132">
        <v>1939.8709969139377</v>
      </c>
      <c r="Q1132">
        <v>32742.150610172619</v>
      </c>
      <c r="R1132">
        <v>31857.570155359121</v>
      </c>
      <c r="S1132">
        <v>30972.989700545622</v>
      </c>
      <c r="T1132">
        <v>30088.409245732124</v>
      </c>
      <c r="U1132">
        <v>29203.828790918626</v>
      </c>
      <c r="W1132">
        <v>0</v>
      </c>
      <c r="AB1132">
        <v>1</v>
      </c>
      <c r="AC1132">
        <v>1</v>
      </c>
      <c r="AD1132">
        <v>1</v>
      </c>
      <c r="AE1132">
        <v>1</v>
      </c>
      <c r="AF1132">
        <v>1</v>
      </c>
      <c r="AL1132">
        <v>4.4379305999999996</v>
      </c>
      <c r="AM1132" s="5">
        <v>7.8742985725402832</v>
      </c>
      <c r="AN1132">
        <v>570.77625570776252</v>
      </c>
      <c r="AO1132">
        <f t="shared" si="17"/>
        <v>26826.48401826484</v>
      </c>
      <c r="AP1132">
        <v>684.93150684931504</v>
      </c>
      <c r="AQ1132">
        <v>0.107295</v>
      </c>
      <c r="AR1132">
        <v>9.9308400000000005E-2</v>
      </c>
      <c r="AS1132">
        <v>0.10004900000000001</v>
      </c>
      <c r="AT1132">
        <v>0.123789</v>
      </c>
      <c r="AU1132">
        <v>0.11226999999999999</v>
      </c>
      <c r="AW1132">
        <v>0.10729500000000002</v>
      </c>
      <c r="AX1132">
        <v>9.9308400000000005E-2</v>
      </c>
      <c r="AY1132">
        <v>0.10004900000000001</v>
      </c>
      <c r="AZ1132">
        <v>0.123789</v>
      </c>
      <c r="BA1132">
        <v>0.11226999999999999</v>
      </c>
      <c r="BC1132" s="52">
        <v>100000</v>
      </c>
      <c r="BD1132" s="52">
        <v>100000</v>
      </c>
      <c r="BE1132">
        <v>0</v>
      </c>
      <c r="BF1132">
        <v>0</v>
      </c>
      <c r="BG1132">
        <v>0</v>
      </c>
    </row>
    <row r="1133" spans="1:59">
      <c r="A1133">
        <v>1132</v>
      </c>
      <c r="E1133">
        <v>9795.2054794520554</v>
      </c>
      <c r="K1133">
        <v>1639.7152398464325</v>
      </c>
      <c r="L1133">
        <v>1680.9627398464324</v>
      </c>
      <c r="M1133">
        <v>1722.2102398464324</v>
      </c>
      <c r="N1133">
        <v>1763.4577398464323</v>
      </c>
      <c r="O1133">
        <v>1804.7052398464323</v>
      </c>
      <c r="Q1133">
        <v>34757.265726968297</v>
      </c>
      <c r="R1133">
        <v>33818.243783174337</v>
      </c>
      <c r="S1133">
        <v>32879.221839380378</v>
      </c>
      <c r="T1133">
        <v>31940.199895586418</v>
      </c>
      <c r="U1133">
        <v>31001.177951792459</v>
      </c>
      <c r="W1133">
        <v>0</v>
      </c>
      <c r="AB1133">
        <v>1</v>
      </c>
      <c r="AC1133">
        <v>1</v>
      </c>
      <c r="AD1133">
        <v>1</v>
      </c>
      <c r="AE1133">
        <v>1</v>
      </c>
      <c r="AF1133">
        <v>1</v>
      </c>
      <c r="AL1133">
        <v>5.5295953999999998</v>
      </c>
      <c r="AM1133" s="5">
        <v>7.7732810974121094</v>
      </c>
      <c r="AN1133">
        <v>570.77625570776252</v>
      </c>
      <c r="AO1133">
        <f t="shared" si="17"/>
        <v>26826.48401826484</v>
      </c>
      <c r="AP1133">
        <v>684.93150684931504</v>
      </c>
      <c r="AQ1133">
        <v>0.102075</v>
      </c>
      <c r="AR1133">
        <v>8.9296199999999992E-2</v>
      </c>
      <c r="AS1133">
        <v>8.5078500000000001E-2</v>
      </c>
      <c r="AT1133">
        <v>0.10356699999999999</v>
      </c>
      <c r="AU1133">
        <v>9.7414000000000001E-2</v>
      </c>
      <c r="AW1133">
        <v>0.10207500000000001</v>
      </c>
      <c r="AX1133">
        <v>8.9296199999999978E-2</v>
      </c>
      <c r="AY1133">
        <v>8.5078499999999987E-2</v>
      </c>
      <c r="AZ1133">
        <v>0.10356700000000001</v>
      </c>
      <c r="BA1133">
        <v>9.7413999999999987E-2</v>
      </c>
      <c r="BC1133" s="52">
        <v>100000</v>
      </c>
      <c r="BD1133" s="52">
        <v>100000</v>
      </c>
      <c r="BE1133">
        <v>0</v>
      </c>
      <c r="BF1133">
        <v>0</v>
      </c>
      <c r="BG1133">
        <v>0</v>
      </c>
    </row>
    <row r="1134" spans="1:59">
      <c r="A1134">
        <v>1133</v>
      </c>
      <c r="E1134">
        <v>9795.2054794520554</v>
      </c>
      <c r="K1134">
        <v>1851.036225271162</v>
      </c>
      <c r="L1134">
        <v>1892.0087252711619</v>
      </c>
      <c r="M1134">
        <v>1932.9812252711617</v>
      </c>
      <c r="N1134">
        <v>1973.9537252711616</v>
      </c>
      <c r="O1134">
        <v>2014.9262252711615</v>
      </c>
      <c r="Q1134">
        <v>39624.751848633277</v>
      </c>
      <c r="R1134">
        <v>38554.227148395315</v>
      </c>
      <c r="S1134">
        <v>37483.702448157354</v>
      </c>
      <c r="T1134">
        <v>36413.177747919392</v>
      </c>
      <c r="U1134">
        <v>35342.65304768143</v>
      </c>
      <c r="W1134">
        <v>0</v>
      </c>
      <c r="AB1134">
        <v>1</v>
      </c>
      <c r="AC1134">
        <v>1</v>
      </c>
      <c r="AD1134">
        <v>1</v>
      </c>
      <c r="AE1134">
        <v>1</v>
      </c>
      <c r="AF1134">
        <v>1</v>
      </c>
      <c r="AL1134">
        <v>6.6048993999999999</v>
      </c>
      <c r="AM1134" s="5">
        <v>8.109745979309082</v>
      </c>
      <c r="AN1134">
        <v>570.77625570776252</v>
      </c>
      <c r="AO1134">
        <f t="shared" si="17"/>
        <v>26826.48401826484</v>
      </c>
      <c r="AP1134">
        <v>684.93150684931504</v>
      </c>
      <c r="AQ1134">
        <v>0.10204300000000001</v>
      </c>
      <c r="AR1134">
        <v>8.8856199999999996E-2</v>
      </c>
      <c r="AS1134">
        <v>8.4921899999999995E-2</v>
      </c>
      <c r="AT1134">
        <v>0.102768</v>
      </c>
      <c r="AU1134">
        <v>9.7715700000000003E-2</v>
      </c>
      <c r="AW1134">
        <v>0.10204300000000001</v>
      </c>
      <c r="AX1134">
        <v>8.8856199999999982E-2</v>
      </c>
      <c r="AY1134">
        <v>8.4921899999999981E-2</v>
      </c>
      <c r="AZ1134">
        <v>0.10276800000000001</v>
      </c>
      <c r="BA1134">
        <v>9.7715700000000003E-2</v>
      </c>
      <c r="BC1134" s="52">
        <v>100000</v>
      </c>
      <c r="BD1134" s="52">
        <v>100000</v>
      </c>
      <c r="BE1134">
        <v>0</v>
      </c>
      <c r="BF1134">
        <v>0</v>
      </c>
      <c r="BG1134">
        <v>0</v>
      </c>
    </row>
    <row r="1135" spans="1:59">
      <c r="A1135">
        <v>1134</v>
      </c>
      <c r="E1135">
        <v>9795.2054794520554</v>
      </c>
      <c r="K1135">
        <v>2701.9704606980149</v>
      </c>
      <c r="L1135">
        <v>2743.767960698015</v>
      </c>
      <c r="M1135">
        <v>2785.5654606980152</v>
      </c>
      <c r="N1135">
        <v>2827.3629606980153</v>
      </c>
      <c r="O1135">
        <v>2869.1604606980154</v>
      </c>
      <c r="Q1135">
        <v>54472.638364918887</v>
      </c>
      <c r="R1135">
        <v>53000.974771884561</v>
      </c>
      <c r="S1135">
        <v>51529.311178850236</v>
      </c>
      <c r="T1135">
        <v>50057.64758581591</v>
      </c>
      <c r="U1135">
        <v>48585.983992781585</v>
      </c>
      <c r="W1135">
        <v>0</v>
      </c>
      <c r="AB1135">
        <v>1</v>
      </c>
      <c r="AC1135">
        <v>1</v>
      </c>
      <c r="AD1135">
        <v>1</v>
      </c>
      <c r="AE1135">
        <v>1</v>
      </c>
      <c r="AF1135">
        <v>1</v>
      </c>
      <c r="AL1135">
        <v>7.1049023</v>
      </c>
      <c r="AM1135" s="5">
        <v>8.4411172866821289</v>
      </c>
      <c r="AN1135">
        <v>570.77625570776252</v>
      </c>
      <c r="AO1135">
        <f t="shared" si="17"/>
        <v>26826.48401826484</v>
      </c>
      <c r="AP1135">
        <v>684.93150684931504</v>
      </c>
      <c r="AQ1135">
        <v>0.10291800000000001</v>
      </c>
      <c r="AR1135">
        <v>9.0687299999999998E-2</v>
      </c>
      <c r="AS1135">
        <v>8.6114200000000002E-2</v>
      </c>
      <c r="AT1135">
        <v>0.10454300000000001</v>
      </c>
      <c r="AU1135">
        <v>0.100164</v>
      </c>
      <c r="AW1135">
        <v>0.102918</v>
      </c>
      <c r="AX1135">
        <v>9.0687300000000012E-2</v>
      </c>
      <c r="AY1135">
        <v>8.6114200000000016E-2</v>
      </c>
      <c r="AZ1135">
        <v>0.10454300000000001</v>
      </c>
      <c r="BA1135">
        <v>0.10016400000000002</v>
      </c>
      <c r="BC1135" s="52">
        <v>100000</v>
      </c>
      <c r="BD1135" s="52">
        <v>100000</v>
      </c>
      <c r="BE1135">
        <v>0</v>
      </c>
      <c r="BF1135">
        <v>0</v>
      </c>
      <c r="BG1135">
        <v>0</v>
      </c>
    </row>
    <row r="1136" spans="1:59">
      <c r="A1136">
        <v>1135</v>
      </c>
      <c r="E1136">
        <v>9795.2054794520554</v>
      </c>
      <c r="K1136">
        <v>4239.9804134416363</v>
      </c>
      <c r="L1136">
        <v>4281.5029134416363</v>
      </c>
      <c r="M1136">
        <v>4323.0254134416364</v>
      </c>
      <c r="N1136">
        <v>4364.5479134416364</v>
      </c>
      <c r="O1136">
        <v>4406.0704134416364</v>
      </c>
      <c r="Q1136">
        <v>64839.535761814652</v>
      </c>
      <c r="R1136">
        <v>63087.794198688091</v>
      </c>
      <c r="S1136">
        <v>61336.052635561529</v>
      </c>
      <c r="T1136">
        <v>59584.311072434968</v>
      </c>
      <c r="U1136">
        <v>57832.569509308407</v>
      </c>
      <c r="W1136">
        <v>0</v>
      </c>
      <c r="AB1136">
        <v>1</v>
      </c>
      <c r="AC1136">
        <v>1</v>
      </c>
      <c r="AD1136">
        <v>1</v>
      </c>
      <c r="AE1136">
        <v>1</v>
      </c>
      <c r="AF1136">
        <v>1</v>
      </c>
      <c r="AL1136">
        <v>7.7958610000000004</v>
      </c>
      <c r="AM1136" s="5">
        <v>8.8192806243896484</v>
      </c>
      <c r="AN1136">
        <v>570.77625570776252</v>
      </c>
      <c r="AO1136">
        <f t="shared" si="17"/>
        <v>26826.48401826484</v>
      </c>
      <c r="AP1136">
        <v>684.93150684931504</v>
      </c>
      <c r="AQ1136">
        <v>0.105729</v>
      </c>
      <c r="AR1136">
        <v>9.6014000000000002E-2</v>
      </c>
      <c r="AS1136">
        <v>9.0921700000000008E-2</v>
      </c>
      <c r="AT1136">
        <v>0.11231000000000001</v>
      </c>
      <c r="AU1136">
        <v>0.107445</v>
      </c>
      <c r="AW1136">
        <v>0.105729</v>
      </c>
      <c r="AX1136">
        <v>9.6014000000000002E-2</v>
      </c>
      <c r="AY1136">
        <v>9.0921700000000008E-2</v>
      </c>
      <c r="AZ1136">
        <v>0.11231000000000001</v>
      </c>
      <c r="BA1136">
        <v>0.107445</v>
      </c>
      <c r="BC1136" s="52">
        <v>100000</v>
      </c>
      <c r="BD1136" s="52">
        <v>100000</v>
      </c>
      <c r="BE1136">
        <v>0</v>
      </c>
      <c r="BF1136">
        <v>0</v>
      </c>
      <c r="BG1136">
        <v>0</v>
      </c>
    </row>
    <row r="1137" spans="1:59">
      <c r="A1137">
        <v>1136</v>
      </c>
      <c r="E1137">
        <v>9795.2054794520554</v>
      </c>
      <c r="K1137">
        <v>5545.1982645943781</v>
      </c>
      <c r="L1137">
        <v>5586.5832645943783</v>
      </c>
      <c r="M1137">
        <v>5627.9682645943785</v>
      </c>
      <c r="N1137">
        <v>5669.3532645943787</v>
      </c>
      <c r="O1137">
        <v>5710.738264594379</v>
      </c>
      <c r="Q1137">
        <v>60124.234683697163</v>
      </c>
      <c r="R1137">
        <v>58499.884362253535</v>
      </c>
      <c r="S1137">
        <v>56875.5340408099</v>
      </c>
      <c r="T1137">
        <v>55251.183719366265</v>
      </c>
      <c r="U1137">
        <v>53626.83339792263</v>
      </c>
      <c r="W1137">
        <v>5.0630000000000001E-2</v>
      </c>
      <c r="AB1137">
        <v>1</v>
      </c>
      <c r="AC1137">
        <v>1</v>
      </c>
      <c r="AD1137">
        <v>1</v>
      </c>
      <c r="AE1137">
        <v>1</v>
      </c>
      <c r="AF1137">
        <v>1</v>
      </c>
      <c r="AL1137">
        <v>7.3161993000000001</v>
      </c>
      <c r="AM1137" s="5">
        <v>8.7084035873413086</v>
      </c>
      <c r="AN1137">
        <v>570.77625570776252</v>
      </c>
      <c r="AO1137">
        <f t="shared" si="17"/>
        <v>26826.48401826484</v>
      </c>
      <c r="AP1137">
        <v>684.93150684931504</v>
      </c>
      <c r="AQ1137">
        <v>0.107596</v>
      </c>
      <c r="AR1137">
        <v>9.7702600000000001E-2</v>
      </c>
      <c r="AS1137">
        <v>9.3015E-2</v>
      </c>
      <c r="AT1137">
        <v>0.11567</v>
      </c>
      <c r="AU1137">
        <v>0.105264</v>
      </c>
      <c r="AW1137">
        <v>0.10759600000000001</v>
      </c>
      <c r="AX1137">
        <v>9.7702600000000014E-2</v>
      </c>
      <c r="AY1137">
        <v>9.3015E-2</v>
      </c>
      <c r="AZ1137">
        <v>0.11566999999999998</v>
      </c>
      <c r="BA1137">
        <v>0.10526400000000001</v>
      </c>
      <c r="BC1137" s="52">
        <v>100000</v>
      </c>
      <c r="BD1137" s="52">
        <v>100000</v>
      </c>
      <c r="BE1137">
        <v>0</v>
      </c>
      <c r="BF1137">
        <v>0</v>
      </c>
      <c r="BG1137">
        <v>0</v>
      </c>
    </row>
    <row r="1138" spans="1:59">
      <c r="A1138">
        <v>1137</v>
      </c>
      <c r="E1138">
        <v>9795.2054794520554</v>
      </c>
      <c r="K1138">
        <v>4695.3940879131133</v>
      </c>
      <c r="L1138">
        <v>4743.0765879131131</v>
      </c>
      <c r="M1138">
        <v>4790.759087913113</v>
      </c>
      <c r="N1138">
        <v>4838.4415879131129</v>
      </c>
      <c r="O1138">
        <v>4886.1240879131128</v>
      </c>
      <c r="Q1138">
        <v>58877.565141884668</v>
      </c>
      <c r="R1138">
        <v>57286.895551265567</v>
      </c>
      <c r="S1138">
        <v>55696.225960646465</v>
      </c>
      <c r="T1138">
        <v>54105.556370027363</v>
      </c>
      <c r="U1138">
        <v>52514.886779408262</v>
      </c>
      <c r="W1138">
        <v>0.19938</v>
      </c>
      <c r="AB1138">
        <v>1</v>
      </c>
      <c r="AC1138">
        <v>1</v>
      </c>
      <c r="AD1138">
        <v>1</v>
      </c>
      <c r="AE1138">
        <v>1</v>
      </c>
      <c r="AF1138">
        <v>1</v>
      </c>
      <c r="AL1138">
        <v>7.7131733999999996</v>
      </c>
      <c r="AM1138" s="5">
        <v>8.3792428970336914</v>
      </c>
      <c r="AN1138">
        <v>570.77625570776252</v>
      </c>
      <c r="AO1138">
        <f t="shared" si="17"/>
        <v>26826.48401826484</v>
      </c>
      <c r="AP1138">
        <v>684.93150684931504</v>
      </c>
      <c r="AQ1138">
        <v>0.10462399999999999</v>
      </c>
      <c r="AR1138">
        <v>8.9150499999999994E-2</v>
      </c>
      <c r="AS1138">
        <v>8.3724900000000005E-2</v>
      </c>
      <c r="AT1138">
        <v>9.321850000000001E-2</v>
      </c>
      <c r="AU1138">
        <v>8.3051399999999997E-2</v>
      </c>
      <c r="AW1138">
        <v>0.10462399999999998</v>
      </c>
      <c r="AX1138">
        <v>8.9150500000000008E-2</v>
      </c>
      <c r="AY1138">
        <v>8.3724900000000005E-2</v>
      </c>
      <c r="AZ1138">
        <v>9.3218500000000024E-2</v>
      </c>
      <c r="BA1138">
        <v>8.3051399999999984E-2</v>
      </c>
      <c r="BC1138" s="52">
        <v>100000</v>
      </c>
      <c r="BD1138" s="52">
        <v>100000</v>
      </c>
      <c r="BE1138">
        <v>0</v>
      </c>
      <c r="BF1138">
        <v>0</v>
      </c>
      <c r="BG1138">
        <v>0</v>
      </c>
    </row>
    <row r="1139" spans="1:59">
      <c r="A1139">
        <v>1138</v>
      </c>
      <c r="E1139">
        <v>9795.2054794520554</v>
      </c>
      <c r="K1139">
        <v>4164.266477487321</v>
      </c>
      <c r="L1139">
        <v>4240.2464774873206</v>
      </c>
      <c r="M1139">
        <v>4316.2264774873202</v>
      </c>
      <c r="N1139">
        <v>4392.2064774873197</v>
      </c>
      <c r="O1139">
        <v>4468.1864774873193</v>
      </c>
      <c r="Q1139">
        <v>57322.661349747927</v>
      </c>
      <c r="R1139">
        <v>55773.999919168804</v>
      </c>
      <c r="S1139">
        <v>54225.338488589681</v>
      </c>
      <c r="T1139">
        <v>52676.677058010559</v>
      </c>
      <c r="U1139">
        <v>51128.015627431436</v>
      </c>
      <c r="W1139">
        <v>0.13833000000000001</v>
      </c>
      <c r="AB1139">
        <v>1</v>
      </c>
      <c r="AC1139">
        <v>1</v>
      </c>
      <c r="AD1139">
        <v>1</v>
      </c>
      <c r="AE1139">
        <v>1</v>
      </c>
      <c r="AF1139">
        <v>1</v>
      </c>
      <c r="AL1139">
        <v>7.6427525999999997</v>
      </c>
      <c r="AM1139" s="5">
        <v>8.1462869644165039</v>
      </c>
      <c r="AN1139">
        <v>570.77625570776252</v>
      </c>
      <c r="AO1139">
        <f t="shared" si="17"/>
        <v>26826.48401826484</v>
      </c>
      <c r="AP1139">
        <v>684.93150684931504</v>
      </c>
      <c r="AQ1139">
        <v>9.9848800000000001E-2</v>
      </c>
      <c r="AR1139">
        <v>8.5813500000000001E-2</v>
      </c>
      <c r="AS1139">
        <v>7.8813300000000003E-2</v>
      </c>
      <c r="AT1139">
        <v>8.16973E-2</v>
      </c>
      <c r="AU1139">
        <v>6.2421900000000002E-2</v>
      </c>
      <c r="AW1139">
        <v>9.9848800000000001E-2</v>
      </c>
      <c r="AX1139">
        <v>8.5813500000000001E-2</v>
      </c>
      <c r="AY1139">
        <v>7.8813300000000017E-2</v>
      </c>
      <c r="AZ1139">
        <v>8.1697300000000014E-2</v>
      </c>
      <c r="BA1139">
        <v>6.2421900000000002E-2</v>
      </c>
      <c r="BC1139" s="52">
        <v>100000</v>
      </c>
      <c r="BD1139" s="52">
        <v>100000</v>
      </c>
      <c r="BE1139">
        <v>0</v>
      </c>
      <c r="BF1139">
        <v>0</v>
      </c>
      <c r="BG1139">
        <v>0</v>
      </c>
    </row>
    <row r="1140" spans="1:59">
      <c r="A1140">
        <v>1139</v>
      </c>
      <c r="E1140">
        <v>9795.2054794520554</v>
      </c>
      <c r="K1140">
        <v>4238.8503546960492</v>
      </c>
      <c r="L1140">
        <v>4346.0953546960491</v>
      </c>
      <c r="M1140">
        <v>4453.340354696049</v>
      </c>
      <c r="N1140">
        <v>4560.5853546960489</v>
      </c>
      <c r="O1140">
        <v>4667.8303546960487</v>
      </c>
      <c r="Q1140">
        <v>55785.978168994327</v>
      </c>
      <c r="R1140">
        <v>54278.832639691056</v>
      </c>
      <c r="S1140">
        <v>52771.687110387786</v>
      </c>
      <c r="T1140">
        <v>51264.541581084515</v>
      </c>
      <c r="U1140">
        <v>49757.396051781245</v>
      </c>
      <c r="W1140">
        <v>0.14507</v>
      </c>
      <c r="AB1140">
        <v>1</v>
      </c>
      <c r="AC1140">
        <v>1</v>
      </c>
      <c r="AD1140">
        <v>1</v>
      </c>
      <c r="AE1140">
        <v>1</v>
      </c>
      <c r="AF1140">
        <v>1</v>
      </c>
      <c r="AL1140">
        <v>6.8870344000000001</v>
      </c>
      <c r="AM1140" s="5">
        <v>8.2095050811767578</v>
      </c>
      <c r="AN1140">
        <v>570.77625570776252</v>
      </c>
      <c r="AO1140">
        <f t="shared" si="17"/>
        <v>26826.48401826484</v>
      </c>
      <c r="AP1140">
        <v>684.93150684931504</v>
      </c>
      <c r="AQ1140">
        <v>9.8289799999999997E-2</v>
      </c>
      <c r="AR1140">
        <v>8.3583000000000005E-2</v>
      </c>
      <c r="AS1140">
        <v>7.8544300000000011E-2</v>
      </c>
      <c r="AT1140">
        <v>7.1172799999999994E-2</v>
      </c>
      <c r="AU1140">
        <v>5.7587400000000004E-2</v>
      </c>
      <c r="AW1140">
        <v>9.8289799999999997E-2</v>
      </c>
      <c r="AX1140">
        <v>8.3583000000000005E-2</v>
      </c>
      <c r="AY1140">
        <v>7.8544299999999997E-2</v>
      </c>
      <c r="AZ1140">
        <v>7.1172799999999994E-2</v>
      </c>
      <c r="BA1140">
        <v>5.7587399999999997E-2</v>
      </c>
      <c r="BC1140" s="52">
        <v>100000</v>
      </c>
      <c r="BD1140" s="52">
        <v>100000</v>
      </c>
      <c r="BE1140">
        <v>0</v>
      </c>
      <c r="BF1140">
        <v>0</v>
      </c>
      <c r="BG1140">
        <v>0</v>
      </c>
    </row>
    <row r="1141" spans="1:59">
      <c r="A1141">
        <v>1140</v>
      </c>
      <c r="E1141">
        <v>9795.2054794520554</v>
      </c>
      <c r="K1141">
        <v>4901.0647796099083</v>
      </c>
      <c r="L1141">
        <v>5066.6072796099088</v>
      </c>
      <c r="M1141">
        <v>5232.1497796099084</v>
      </c>
      <c r="N1141">
        <v>5397.6922796099079</v>
      </c>
      <c r="O1141">
        <v>5563.2347796099075</v>
      </c>
      <c r="Q1141">
        <v>53450.62037376083</v>
      </c>
      <c r="R1141">
        <v>52006.568191805549</v>
      </c>
      <c r="S1141">
        <v>50562.516009850267</v>
      </c>
      <c r="T1141">
        <v>49118.463827894986</v>
      </c>
      <c r="U1141">
        <v>47674.411645939705</v>
      </c>
      <c r="W1141">
        <v>0.32236999999999999</v>
      </c>
      <c r="AB1141">
        <v>1</v>
      </c>
      <c r="AC1141">
        <v>1</v>
      </c>
      <c r="AD1141">
        <v>1</v>
      </c>
      <c r="AE1141">
        <v>1</v>
      </c>
      <c r="AF1141">
        <v>1</v>
      </c>
      <c r="AL1141">
        <v>4.0601716000000003</v>
      </c>
      <c r="AM1141" s="5">
        <v>7.7835001945495614</v>
      </c>
      <c r="AN1141">
        <v>570.77625570776252</v>
      </c>
      <c r="AO1141">
        <f t="shared" si="17"/>
        <v>26826.48401826484</v>
      </c>
      <c r="AP1141">
        <v>684.93150684931504</v>
      </c>
      <c r="AQ1141">
        <v>9.823430000000001E-2</v>
      </c>
      <c r="AR1141">
        <v>8.345699999999999E-2</v>
      </c>
      <c r="AS1141">
        <v>7.8686099999999995E-2</v>
      </c>
      <c r="AT1141">
        <v>7.1017399999999994E-2</v>
      </c>
      <c r="AU1141">
        <v>5.7479799999999998E-2</v>
      </c>
      <c r="AW1141">
        <v>9.823430000000001E-2</v>
      </c>
      <c r="AX1141">
        <v>8.345699999999999E-2</v>
      </c>
      <c r="AY1141">
        <v>7.8686099999999995E-2</v>
      </c>
      <c r="AZ1141">
        <v>7.1017399999999994E-2</v>
      </c>
      <c r="BA1141">
        <v>5.7479799999999998E-2</v>
      </c>
      <c r="BC1141" s="52">
        <v>100000</v>
      </c>
      <c r="BD1141" s="52">
        <v>100000</v>
      </c>
      <c r="BE1141">
        <v>0</v>
      </c>
      <c r="BF1141">
        <v>0</v>
      </c>
      <c r="BG1141">
        <v>0</v>
      </c>
    </row>
    <row r="1142" spans="1:59">
      <c r="A1142">
        <v>1141</v>
      </c>
      <c r="E1142">
        <v>9795.2054794520554</v>
      </c>
      <c r="K1142">
        <v>4728.1657915351298</v>
      </c>
      <c r="L1142">
        <v>4939.22079153513</v>
      </c>
      <c r="M1142">
        <v>5150.2757915351303</v>
      </c>
      <c r="N1142">
        <v>5361.3307915351306</v>
      </c>
      <c r="O1142">
        <v>5572.3857915351309</v>
      </c>
      <c r="Q1142">
        <v>52635.65722951245</v>
      </c>
      <c r="R1142">
        <v>51213.622552546745</v>
      </c>
      <c r="S1142">
        <v>49791.587875581041</v>
      </c>
      <c r="T1142">
        <v>48369.553198615336</v>
      </c>
      <c r="U1142">
        <v>46947.518521649632</v>
      </c>
      <c r="W1142">
        <v>0.15053</v>
      </c>
      <c r="AB1142">
        <v>1</v>
      </c>
      <c r="AC1142">
        <v>1</v>
      </c>
      <c r="AD1142">
        <v>1</v>
      </c>
      <c r="AE1142">
        <v>1</v>
      </c>
      <c r="AF1142">
        <v>1</v>
      </c>
      <c r="AL1142">
        <v>1.5690347</v>
      </c>
      <c r="AM1142" s="5">
        <v>7.4855918884277344</v>
      </c>
      <c r="AN1142">
        <v>570.77625570776252</v>
      </c>
      <c r="AO1142">
        <f t="shared" si="17"/>
        <v>26826.48401826484</v>
      </c>
      <c r="AP1142">
        <v>684.93150684931504</v>
      </c>
      <c r="AQ1142">
        <v>9.8953599999999989E-2</v>
      </c>
      <c r="AR1142">
        <v>8.34955E-2</v>
      </c>
      <c r="AS1142">
        <v>7.9072299999999998E-2</v>
      </c>
      <c r="AT1142">
        <v>7.1027300000000002E-2</v>
      </c>
      <c r="AU1142">
        <v>5.7707000000000001E-2</v>
      </c>
      <c r="AW1142">
        <v>9.8953599999999989E-2</v>
      </c>
      <c r="AX1142">
        <v>8.3495499999999986E-2</v>
      </c>
      <c r="AY1142">
        <v>7.9072299999999998E-2</v>
      </c>
      <c r="AZ1142">
        <v>7.1027300000000002E-2</v>
      </c>
      <c r="BA1142">
        <v>5.7706999999999994E-2</v>
      </c>
      <c r="BC1142" s="52">
        <v>100000</v>
      </c>
      <c r="BD1142" s="52">
        <v>100000</v>
      </c>
      <c r="BE1142">
        <v>0</v>
      </c>
      <c r="BF1142">
        <v>0</v>
      </c>
      <c r="BG1142">
        <v>0</v>
      </c>
    </row>
    <row r="1143" spans="1:59">
      <c r="A1143">
        <v>1142</v>
      </c>
      <c r="E1143">
        <v>9795.2054794520554</v>
      </c>
      <c r="K1143">
        <v>4717.9952628248484</v>
      </c>
      <c r="L1143">
        <v>4975.8252628248483</v>
      </c>
      <c r="M1143">
        <v>5233.6552628248483</v>
      </c>
      <c r="N1143">
        <v>5491.4852628248482</v>
      </c>
      <c r="O1143">
        <v>5749.3152628248481</v>
      </c>
      <c r="Q1143">
        <v>51772.036465171448</v>
      </c>
      <c r="R1143">
        <v>50373.33385491166</v>
      </c>
      <c r="S1143">
        <v>48974.631244651871</v>
      </c>
      <c r="T1143">
        <v>47575.928634392083</v>
      </c>
      <c r="U1143">
        <v>46177.226024132295</v>
      </c>
      <c r="W1143">
        <v>0.10359</v>
      </c>
      <c r="AB1143">
        <v>1</v>
      </c>
      <c r="AC1143">
        <v>1</v>
      </c>
      <c r="AD1143">
        <v>1</v>
      </c>
      <c r="AE1143">
        <v>1</v>
      </c>
      <c r="AF1143">
        <v>1</v>
      </c>
      <c r="AL1143">
        <v>2.8404307000000002</v>
      </c>
      <c r="AM1143" s="5">
        <v>7.4843554496765137</v>
      </c>
      <c r="AN1143">
        <v>570.77625570776252</v>
      </c>
      <c r="AO1143">
        <f t="shared" si="17"/>
        <v>26826.48401826484</v>
      </c>
      <c r="AP1143">
        <v>684.93150684931504</v>
      </c>
      <c r="AQ1143">
        <v>0.100255</v>
      </c>
      <c r="AR1143">
        <v>8.4513199999999997E-2</v>
      </c>
      <c r="AS1143">
        <v>8.0152299999999996E-2</v>
      </c>
      <c r="AT1143">
        <v>7.2658699999999993E-2</v>
      </c>
      <c r="AU1143">
        <v>5.8296399999999998E-2</v>
      </c>
      <c r="AW1143">
        <v>0.100255</v>
      </c>
      <c r="AX1143">
        <v>8.4513199999999997E-2</v>
      </c>
      <c r="AY1143">
        <v>8.0152299999999996E-2</v>
      </c>
      <c r="AZ1143">
        <v>7.2658699999999993E-2</v>
      </c>
      <c r="BA1143">
        <v>5.8296399999999998E-2</v>
      </c>
      <c r="BC1143" s="52">
        <v>100000</v>
      </c>
      <c r="BD1143" s="52">
        <v>100000</v>
      </c>
      <c r="BE1143">
        <v>0</v>
      </c>
      <c r="BF1143">
        <v>0</v>
      </c>
      <c r="BG1143">
        <v>0</v>
      </c>
    </row>
    <row r="1144" spans="1:59">
      <c r="A1144">
        <v>1143</v>
      </c>
      <c r="E1144">
        <v>9795.2054794520554</v>
      </c>
      <c r="K1144">
        <v>4698.7842641498737</v>
      </c>
      <c r="L1144">
        <v>5014.0867641498735</v>
      </c>
      <c r="M1144">
        <v>5329.3892641498733</v>
      </c>
      <c r="N1144">
        <v>5644.6917641498731</v>
      </c>
      <c r="O1144">
        <v>5959.9942641498728</v>
      </c>
      <c r="Q1144">
        <v>52574.783212093462</v>
      </c>
      <c r="R1144">
        <v>51154.393141032182</v>
      </c>
      <c r="S1144">
        <v>49734.003069970902</v>
      </c>
      <c r="T1144">
        <v>48313.612998909623</v>
      </c>
      <c r="U1144">
        <v>46893.222927848343</v>
      </c>
      <c r="W1144">
        <v>0.15503999999999998</v>
      </c>
      <c r="AB1144">
        <v>1</v>
      </c>
      <c r="AC1144">
        <v>1</v>
      </c>
      <c r="AD1144">
        <v>1</v>
      </c>
      <c r="AE1144">
        <v>1</v>
      </c>
      <c r="AF1144">
        <v>1</v>
      </c>
      <c r="AL1144">
        <v>4.6589726999999996</v>
      </c>
      <c r="AM1144" s="5">
        <v>7.8784642219543457</v>
      </c>
      <c r="AN1144">
        <v>570.77625570776252</v>
      </c>
      <c r="AO1144">
        <f t="shared" si="17"/>
        <v>26826.48401826484</v>
      </c>
      <c r="AP1144">
        <v>684.93150684931504</v>
      </c>
      <c r="AQ1144">
        <v>0.104472</v>
      </c>
      <c r="AR1144">
        <v>9.1431600000000002E-2</v>
      </c>
      <c r="AS1144">
        <v>8.3864800000000003E-2</v>
      </c>
      <c r="AT1144">
        <v>8.1974500000000006E-2</v>
      </c>
      <c r="AU1144">
        <v>7.0860800000000002E-2</v>
      </c>
      <c r="AW1144">
        <v>0.104472</v>
      </c>
      <c r="AX1144">
        <v>9.1431599999999988E-2</v>
      </c>
      <c r="AY1144">
        <v>8.3864800000000003E-2</v>
      </c>
      <c r="AZ1144">
        <v>8.1974499999999992E-2</v>
      </c>
      <c r="BA1144">
        <v>7.0860800000000002E-2</v>
      </c>
      <c r="BC1144" s="52">
        <v>100000</v>
      </c>
      <c r="BD1144" s="52">
        <v>100000</v>
      </c>
      <c r="BE1144">
        <v>0</v>
      </c>
      <c r="BF1144">
        <v>0</v>
      </c>
      <c r="BG1144">
        <v>0</v>
      </c>
    </row>
    <row r="1145" spans="1:59">
      <c r="A1145">
        <v>1144</v>
      </c>
      <c r="E1145">
        <v>9795.2054794520554</v>
      </c>
      <c r="K1145">
        <v>4418.5296952443487</v>
      </c>
      <c r="L1145">
        <v>4851.8021952443487</v>
      </c>
      <c r="M1145">
        <v>5285.0746952443487</v>
      </c>
      <c r="N1145">
        <v>5718.3471952443488</v>
      </c>
      <c r="O1145">
        <v>6151.6196952443488</v>
      </c>
      <c r="Q1145">
        <v>53075.507891960777</v>
      </c>
      <c r="R1145">
        <v>51641.589959701407</v>
      </c>
      <c r="S1145">
        <v>50207.672027442037</v>
      </c>
      <c r="T1145">
        <v>48773.754095182667</v>
      </c>
      <c r="U1145">
        <v>47339.836162923297</v>
      </c>
      <c r="W1145">
        <v>0.12146999999999999</v>
      </c>
      <c r="AB1145">
        <v>1</v>
      </c>
      <c r="AC1145">
        <v>1</v>
      </c>
      <c r="AD1145">
        <v>1</v>
      </c>
      <c r="AE1145">
        <v>1</v>
      </c>
      <c r="AF1145">
        <v>1</v>
      </c>
      <c r="AL1145">
        <v>4.0609080000000004</v>
      </c>
      <c r="AM1145" s="5">
        <v>8.0539751052856445</v>
      </c>
      <c r="AN1145">
        <v>570.77625570776252</v>
      </c>
      <c r="AO1145">
        <f t="shared" si="17"/>
        <v>26826.48401826484</v>
      </c>
      <c r="AP1145">
        <v>684.93150684931504</v>
      </c>
      <c r="AQ1145">
        <v>0.10622799999999999</v>
      </c>
      <c r="AR1145">
        <v>9.8875299999999999E-2</v>
      </c>
      <c r="AS1145">
        <v>9.5263199999999992E-2</v>
      </c>
      <c r="AT1145">
        <v>0.11386400000000001</v>
      </c>
      <c r="AU1145">
        <v>8.8702400000000001E-2</v>
      </c>
      <c r="AW1145">
        <v>0.10622799999999998</v>
      </c>
      <c r="AX1145">
        <v>9.8875299999999985E-2</v>
      </c>
      <c r="AY1145">
        <v>9.5263199999999978E-2</v>
      </c>
      <c r="AZ1145">
        <v>0.11386400000000001</v>
      </c>
      <c r="BA1145">
        <v>8.8702400000000001E-2</v>
      </c>
      <c r="BC1145" s="52">
        <v>100000</v>
      </c>
      <c r="BD1145" s="52">
        <v>100000</v>
      </c>
      <c r="BE1145">
        <v>0</v>
      </c>
      <c r="BF1145">
        <v>0</v>
      </c>
      <c r="BG1145">
        <v>0</v>
      </c>
    </row>
    <row r="1146" spans="1:59">
      <c r="A1146">
        <v>1145</v>
      </c>
      <c r="E1146">
        <v>9795.2054794520554</v>
      </c>
      <c r="K1146">
        <v>4776.7583175953614</v>
      </c>
      <c r="L1146">
        <v>5399.6091509286944</v>
      </c>
      <c r="M1146">
        <v>6022.4599842620273</v>
      </c>
      <c r="N1146">
        <v>6645.3108175953603</v>
      </c>
      <c r="O1146">
        <v>7268.1616509286932</v>
      </c>
      <c r="Q1146">
        <v>56102.14871499002</v>
      </c>
      <c r="R1146">
        <v>54586.461342048598</v>
      </c>
      <c r="S1146">
        <v>53070.773969107177</v>
      </c>
      <c r="T1146">
        <v>51555.086596165755</v>
      </c>
      <c r="U1146">
        <v>50039.399223224333</v>
      </c>
      <c r="W1146">
        <v>5.6469999999999999E-2</v>
      </c>
      <c r="AB1146">
        <v>1</v>
      </c>
      <c r="AC1146">
        <v>1</v>
      </c>
      <c r="AD1146">
        <v>1</v>
      </c>
      <c r="AE1146">
        <v>1</v>
      </c>
      <c r="AF1146">
        <v>1</v>
      </c>
      <c r="AL1146">
        <v>4.3531003000000004</v>
      </c>
      <c r="AM1146" s="5">
        <v>8.6565799713134766</v>
      </c>
      <c r="AN1146">
        <v>570.77625570776252</v>
      </c>
      <c r="AO1146">
        <f t="shared" si="17"/>
        <v>26826.48401826484</v>
      </c>
      <c r="AP1146">
        <v>684.93150684931504</v>
      </c>
      <c r="AQ1146">
        <v>0.10979800000000001</v>
      </c>
      <c r="AR1146">
        <v>0.10413700000000001</v>
      </c>
      <c r="AS1146">
        <v>9.6619499999999997E-2</v>
      </c>
      <c r="AT1146">
        <v>0.115328</v>
      </c>
      <c r="AU1146">
        <v>9.1443399999999994E-2</v>
      </c>
      <c r="AW1146">
        <v>0.10979799999999999</v>
      </c>
      <c r="AX1146">
        <v>0.10413700000000002</v>
      </c>
      <c r="AY1146">
        <v>9.6619500000000011E-2</v>
      </c>
      <c r="AZ1146">
        <v>0.115328</v>
      </c>
      <c r="BA1146">
        <v>9.1443399999999994E-2</v>
      </c>
      <c r="BC1146" s="52">
        <v>100000</v>
      </c>
      <c r="BD1146" s="52">
        <v>100000</v>
      </c>
      <c r="BE1146">
        <v>0</v>
      </c>
      <c r="BF1146">
        <v>0</v>
      </c>
      <c r="BG1146">
        <v>0</v>
      </c>
    </row>
    <row r="1147" spans="1:59">
      <c r="A1147">
        <v>1146</v>
      </c>
      <c r="E1147">
        <v>9795.2054794520554</v>
      </c>
      <c r="K1147">
        <v>6510.2684333254974</v>
      </c>
      <c r="L1147">
        <v>7288.7634333254973</v>
      </c>
      <c r="M1147">
        <v>8067.2584333254972</v>
      </c>
      <c r="N1147">
        <v>8845.7534333254971</v>
      </c>
      <c r="O1147">
        <v>9624.2484333254979</v>
      </c>
      <c r="Q1147">
        <v>57492.859035465743</v>
      </c>
      <c r="R1147">
        <v>55939.599446397464</v>
      </c>
      <c r="S1147">
        <v>54386.339857329185</v>
      </c>
      <c r="T1147">
        <v>52833.080268260906</v>
      </c>
      <c r="U1147">
        <v>51279.820679192628</v>
      </c>
      <c r="W1147">
        <v>0</v>
      </c>
      <c r="AB1147">
        <v>1</v>
      </c>
      <c r="AC1147">
        <v>1</v>
      </c>
      <c r="AD1147">
        <v>1</v>
      </c>
      <c r="AE1147">
        <v>1</v>
      </c>
      <c r="AF1147">
        <v>1</v>
      </c>
      <c r="AL1147">
        <v>5.4285573999999999</v>
      </c>
      <c r="AM1147" s="5">
        <v>9.3623256683349609</v>
      </c>
      <c r="AN1147">
        <v>570.77625570776252</v>
      </c>
      <c r="AO1147">
        <f t="shared" si="17"/>
        <v>26826.48401826484</v>
      </c>
      <c r="AP1147">
        <v>684.93150684931504</v>
      </c>
      <c r="AQ1147">
        <v>0.112411</v>
      </c>
      <c r="AR1147">
        <v>0.10381600000000001</v>
      </c>
      <c r="AS1147">
        <v>9.5559500000000006E-2</v>
      </c>
      <c r="AT1147">
        <v>0.114815</v>
      </c>
      <c r="AU1147">
        <v>9.0884900000000005E-2</v>
      </c>
      <c r="AW1147">
        <v>0.112411</v>
      </c>
      <c r="AX1147">
        <v>0.10381600000000001</v>
      </c>
      <c r="AY1147">
        <v>9.5559500000000006E-2</v>
      </c>
      <c r="AZ1147">
        <v>0.11481499999999999</v>
      </c>
      <c r="BA1147">
        <v>9.0884900000000005E-2</v>
      </c>
      <c r="BC1147" s="52">
        <v>100000</v>
      </c>
      <c r="BD1147" s="52">
        <v>100000</v>
      </c>
      <c r="BE1147">
        <v>0</v>
      </c>
      <c r="BF1147">
        <v>0</v>
      </c>
      <c r="BG1147">
        <v>0</v>
      </c>
    </row>
    <row r="1148" spans="1:59">
      <c r="A1148">
        <v>1147</v>
      </c>
      <c r="E1148">
        <v>9795.2054794520554</v>
      </c>
      <c r="K1148">
        <v>7621.1161802373117</v>
      </c>
      <c r="L1148">
        <v>8432.334513570644</v>
      </c>
      <c r="M1148">
        <v>9243.5528469039782</v>
      </c>
      <c r="N1148">
        <v>10054.771180237312</v>
      </c>
      <c r="O1148">
        <v>10865.989513570647</v>
      </c>
      <c r="Q1148">
        <v>57997.655847775197</v>
      </c>
      <c r="R1148">
        <v>56430.758382779459</v>
      </c>
      <c r="S1148">
        <v>54863.860917783721</v>
      </c>
      <c r="T1148">
        <v>53296.963452787983</v>
      </c>
      <c r="U1148">
        <v>51730.065987792244</v>
      </c>
      <c r="W1148">
        <v>0</v>
      </c>
      <c r="AB1148">
        <v>1</v>
      </c>
      <c r="AC1148">
        <v>1</v>
      </c>
      <c r="AD1148">
        <v>1</v>
      </c>
      <c r="AE1148">
        <v>1</v>
      </c>
      <c r="AF1148">
        <v>1</v>
      </c>
      <c r="AL1148">
        <v>5.7489103999999998</v>
      </c>
      <c r="AM1148" s="5">
        <v>9.7655715942382813</v>
      </c>
      <c r="AN1148">
        <v>570.77625570776252</v>
      </c>
      <c r="AO1148">
        <f t="shared" si="17"/>
        <v>26826.48401826484</v>
      </c>
      <c r="AP1148">
        <v>684.93150684931504</v>
      </c>
      <c r="AQ1148">
        <v>0.11269899999999999</v>
      </c>
      <c r="AR1148">
        <v>0.10278799999999999</v>
      </c>
      <c r="AS1148">
        <v>9.53185E-2</v>
      </c>
      <c r="AT1148">
        <v>0.114802</v>
      </c>
      <c r="AU1148">
        <v>9.0552499999999994E-2</v>
      </c>
      <c r="AW1148">
        <v>0.11269899999999998</v>
      </c>
      <c r="AX1148">
        <v>0.10278799999999998</v>
      </c>
      <c r="AY1148">
        <v>9.5318500000000014E-2</v>
      </c>
      <c r="AZ1148">
        <v>0.114802</v>
      </c>
      <c r="BA1148">
        <v>9.0552499999999994E-2</v>
      </c>
      <c r="BC1148" s="52">
        <v>100000</v>
      </c>
      <c r="BD1148" s="52">
        <v>100000</v>
      </c>
      <c r="BE1148">
        <v>0</v>
      </c>
      <c r="BF1148">
        <v>0</v>
      </c>
      <c r="BG1148">
        <v>0</v>
      </c>
    </row>
    <row r="1149" spans="1:59">
      <c r="A1149">
        <v>1148</v>
      </c>
      <c r="E1149">
        <v>9795.2054794520554</v>
      </c>
      <c r="K1149">
        <v>7999.6858600088854</v>
      </c>
      <c r="L1149">
        <v>8775.1558600088847</v>
      </c>
      <c r="M1149">
        <v>9550.625860008884</v>
      </c>
      <c r="N1149">
        <v>10326.095860008883</v>
      </c>
      <c r="O1149">
        <v>11101.565860008883</v>
      </c>
      <c r="Q1149">
        <v>57594.246408093117</v>
      </c>
      <c r="R1149">
        <v>56038.247680862813</v>
      </c>
      <c r="S1149">
        <v>54482.248953632508</v>
      </c>
      <c r="T1149">
        <v>52926.250226402204</v>
      </c>
      <c r="U1149">
        <v>51370.2514991719</v>
      </c>
      <c r="W1149">
        <v>0</v>
      </c>
      <c r="AB1149">
        <v>1</v>
      </c>
      <c r="AC1149">
        <v>1</v>
      </c>
      <c r="AD1149">
        <v>1</v>
      </c>
      <c r="AE1149">
        <v>1</v>
      </c>
      <c r="AF1149">
        <v>1</v>
      </c>
      <c r="AL1149">
        <v>5.3524422999999999</v>
      </c>
      <c r="AM1149" s="5">
        <v>9.5934438705444336</v>
      </c>
      <c r="AN1149">
        <v>570.77625570776252</v>
      </c>
      <c r="AO1149">
        <f t="shared" si="17"/>
        <v>26826.48401826484</v>
      </c>
      <c r="AP1149">
        <v>684.93150684931504</v>
      </c>
      <c r="AQ1149">
        <v>0.113496</v>
      </c>
      <c r="AR1149">
        <v>0.102801</v>
      </c>
      <c r="AS1149">
        <v>9.6423800000000004E-2</v>
      </c>
      <c r="AT1149">
        <v>0.119408</v>
      </c>
      <c r="AU1149">
        <v>9.1935799999999998E-2</v>
      </c>
      <c r="AW1149">
        <v>0.113496</v>
      </c>
      <c r="AX1149">
        <v>0.10280100000000002</v>
      </c>
      <c r="AY1149">
        <v>9.642379999999999E-2</v>
      </c>
      <c r="AZ1149">
        <v>0.119408</v>
      </c>
      <c r="BA1149">
        <v>9.1935799999999998E-2</v>
      </c>
      <c r="BC1149" s="52">
        <v>100000</v>
      </c>
      <c r="BD1149" s="52">
        <v>100000</v>
      </c>
      <c r="BE1149">
        <v>0</v>
      </c>
      <c r="BF1149">
        <v>0</v>
      </c>
      <c r="BG1149">
        <v>0</v>
      </c>
    </row>
    <row r="1150" spans="1:59">
      <c r="A1150">
        <v>1149</v>
      </c>
      <c r="E1150">
        <v>9795.2054794520554</v>
      </c>
      <c r="K1150">
        <v>7097.8989810306293</v>
      </c>
      <c r="L1150">
        <v>7754.1331476972964</v>
      </c>
      <c r="M1150">
        <v>8410.3673143639626</v>
      </c>
      <c r="N1150">
        <v>9066.6014810306297</v>
      </c>
      <c r="O1150">
        <v>9722.8356476972967</v>
      </c>
      <c r="Q1150">
        <v>55777.833904110077</v>
      </c>
      <c r="R1150">
        <v>54270.908404265538</v>
      </c>
      <c r="S1150">
        <v>52763.982904420998</v>
      </c>
      <c r="T1150">
        <v>51257.057404576459</v>
      </c>
      <c r="U1150">
        <v>49750.131904731919</v>
      </c>
      <c r="W1150">
        <v>0</v>
      </c>
      <c r="AB1150">
        <v>1</v>
      </c>
      <c r="AC1150">
        <v>1</v>
      </c>
      <c r="AD1150">
        <v>1</v>
      </c>
      <c r="AE1150">
        <v>1</v>
      </c>
      <c r="AF1150">
        <v>1</v>
      </c>
      <c r="AL1150">
        <v>4.9869313000000002</v>
      </c>
      <c r="AM1150" s="5">
        <v>8.1120948791503906</v>
      </c>
      <c r="AN1150">
        <v>570.77625570776252</v>
      </c>
      <c r="AO1150">
        <f t="shared" si="17"/>
        <v>26826.48401826484</v>
      </c>
      <c r="AP1150">
        <v>684.93150684931504</v>
      </c>
      <c r="AQ1150">
        <v>0.10971800000000001</v>
      </c>
      <c r="AR1150">
        <v>0.10173099999999999</v>
      </c>
      <c r="AS1150">
        <v>9.4873900000000011E-2</v>
      </c>
      <c r="AT1150">
        <v>0.11840300000000001</v>
      </c>
      <c r="AU1150">
        <v>9.0659000000000003E-2</v>
      </c>
      <c r="AW1150">
        <v>0.10971800000000002</v>
      </c>
      <c r="AX1150">
        <v>0.101731</v>
      </c>
      <c r="AY1150">
        <v>9.4873899999999997E-2</v>
      </c>
      <c r="AZ1150">
        <v>0.11840300000000002</v>
      </c>
      <c r="BA1150">
        <v>9.0659000000000003E-2</v>
      </c>
      <c r="BC1150" s="52">
        <v>100000</v>
      </c>
      <c r="BD1150" s="52">
        <v>100000</v>
      </c>
      <c r="BE1150">
        <v>0</v>
      </c>
      <c r="BF1150">
        <v>0</v>
      </c>
      <c r="BG1150">
        <v>0</v>
      </c>
    </row>
    <row r="1151" spans="1:59">
      <c r="A1151">
        <v>1150</v>
      </c>
      <c r="E1151">
        <v>9795.2054794520554</v>
      </c>
      <c r="K1151">
        <v>6028.8634077055249</v>
      </c>
      <c r="L1151">
        <v>6577.6042410388582</v>
      </c>
      <c r="M1151">
        <v>7126.3450743721914</v>
      </c>
      <c r="N1151">
        <v>7675.0859077055247</v>
      </c>
      <c r="O1151">
        <v>8223.826741038858</v>
      </c>
      <c r="Q1151">
        <v>50381.326144695733</v>
      </c>
      <c r="R1151">
        <v>49020.195750562802</v>
      </c>
      <c r="S1151">
        <v>47659.06535642987</v>
      </c>
      <c r="T1151">
        <v>46297.934962296938</v>
      </c>
      <c r="U1151">
        <v>44936.804568164007</v>
      </c>
      <c r="W1151">
        <v>0</v>
      </c>
      <c r="AB1151">
        <v>1</v>
      </c>
      <c r="AC1151">
        <v>1</v>
      </c>
      <c r="AD1151">
        <v>1</v>
      </c>
      <c r="AE1151">
        <v>1</v>
      </c>
      <c r="AF1151">
        <v>1</v>
      </c>
      <c r="AL1151">
        <v>5.4436464000000004</v>
      </c>
      <c r="AM1151" s="5">
        <v>7.0772781372070313</v>
      </c>
      <c r="AN1151">
        <v>570.77625570776252</v>
      </c>
      <c r="AO1151">
        <f t="shared" si="17"/>
        <v>26826.48401826484</v>
      </c>
      <c r="AP1151">
        <v>684.93150684931504</v>
      </c>
      <c r="AQ1151">
        <v>0.108569</v>
      </c>
      <c r="AR1151">
        <v>0.100161</v>
      </c>
      <c r="AS1151">
        <v>9.4669500000000004E-2</v>
      </c>
      <c r="AT1151">
        <v>0.117607</v>
      </c>
      <c r="AU1151">
        <v>9.0106499999999992E-2</v>
      </c>
      <c r="AW1151">
        <v>0.10856900000000001</v>
      </c>
      <c r="AX1151">
        <v>0.10016099999999999</v>
      </c>
      <c r="AY1151">
        <v>9.4669500000000004E-2</v>
      </c>
      <c r="AZ1151">
        <v>0.117607</v>
      </c>
      <c r="BA1151">
        <v>9.0106499999999992E-2</v>
      </c>
      <c r="BC1151" s="52">
        <v>100000</v>
      </c>
      <c r="BD1151" s="52">
        <v>100000</v>
      </c>
      <c r="BE1151">
        <v>0</v>
      </c>
      <c r="BF1151">
        <v>0</v>
      </c>
      <c r="BG1151">
        <v>0</v>
      </c>
    </row>
    <row r="1152" spans="1:59">
      <c r="A1152">
        <v>1151</v>
      </c>
      <c r="E1152">
        <v>9795.2054794520554</v>
      </c>
      <c r="K1152">
        <v>5789.2909536411262</v>
      </c>
      <c r="L1152">
        <v>6241.5101203077929</v>
      </c>
      <c r="M1152">
        <v>6693.7292869744597</v>
      </c>
      <c r="N1152">
        <v>7145.9484536411264</v>
      </c>
      <c r="O1152">
        <v>7598.1676203077932</v>
      </c>
      <c r="Q1152">
        <v>41536.547511186931</v>
      </c>
      <c r="R1152">
        <v>40414.372659977198</v>
      </c>
      <c r="S1152">
        <v>39292.197808767465</v>
      </c>
      <c r="T1152">
        <v>38170.022957557732</v>
      </c>
      <c r="U1152">
        <v>37047.848106347999</v>
      </c>
      <c r="W1152">
        <v>0</v>
      </c>
      <c r="AB1152">
        <v>1</v>
      </c>
      <c r="AC1152">
        <v>1</v>
      </c>
      <c r="AD1152">
        <v>1</v>
      </c>
      <c r="AE1152">
        <v>1</v>
      </c>
      <c r="AF1152">
        <v>1</v>
      </c>
      <c r="AL1152">
        <v>5.6471415</v>
      </c>
      <c r="AM1152" s="5">
        <v>7.6104073524475098</v>
      </c>
      <c r="AN1152">
        <v>570.77625570776252</v>
      </c>
      <c r="AO1152">
        <f t="shared" si="17"/>
        <v>26826.48401826484</v>
      </c>
      <c r="AP1152">
        <v>684.93150684931504</v>
      </c>
      <c r="AQ1152">
        <v>0.10740999999999999</v>
      </c>
      <c r="AR1152">
        <v>9.9038799999999996E-2</v>
      </c>
      <c r="AS1152">
        <v>9.5244800000000004E-2</v>
      </c>
      <c r="AT1152">
        <v>0.117628</v>
      </c>
      <c r="AU1152">
        <v>9.2795299999999997E-2</v>
      </c>
      <c r="AW1152">
        <v>0.10740999999999999</v>
      </c>
      <c r="AX1152">
        <v>9.9038799999999996E-2</v>
      </c>
      <c r="AY1152">
        <v>9.5244800000000004E-2</v>
      </c>
      <c r="AZ1152">
        <v>0.117628</v>
      </c>
      <c r="BA1152">
        <v>9.2795300000000011E-2</v>
      </c>
      <c r="BC1152" s="52">
        <v>100000</v>
      </c>
      <c r="BD1152" s="52">
        <v>100000</v>
      </c>
      <c r="BE1152">
        <v>0</v>
      </c>
      <c r="BF1152">
        <v>0</v>
      </c>
      <c r="BG1152">
        <v>0</v>
      </c>
    </row>
    <row r="1153" spans="1:59">
      <c r="A1153">
        <v>1152</v>
      </c>
      <c r="E1153">
        <v>9795.2054794520554</v>
      </c>
      <c r="K1153">
        <v>4314.5642906503645</v>
      </c>
      <c r="L1153">
        <v>4707.4692906503642</v>
      </c>
      <c r="M1153">
        <v>5100.3742906503639</v>
      </c>
      <c r="N1153">
        <v>5493.2792906503637</v>
      </c>
      <c r="O1153">
        <v>5886.1842906503634</v>
      </c>
      <c r="Q1153">
        <v>33459.798514235721</v>
      </c>
      <c r="R1153">
        <v>32555.829677865313</v>
      </c>
      <c r="S1153">
        <v>31651.860841494905</v>
      </c>
      <c r="T1153">
        <v>30747.892005124497</v>
      </c>
      <c r="U1153">
        <v>29843.923168754089</v>
      </c>
      <c r="W1153">
        <v>0</v>
      </c>
      <c r="AB1153">
        <v>1</v>
      </c>
      <c r="AC1153">
        <v>1</v>
      </c>
      <c r="AD1153">
        <v>1</v>
      </c>
      <c r="AE1153">
        <v>1</v>
      </c>
      <c r="AF1153">
        <v>1</v>
      </c>
      <c r="AL1153">
        <v>5.4599149999999996</v>
      </c>
      <c r="AM1153" s="5">
        <v>7.9478130340576172</v>
      </c>
      <c r="AN1153">
        <v>570.77625570776252</v>
      </c>
      <c r="AO1153">
        <f t="shared" si="17"/>
        <v>26826.48401826484</v>
      </c>
      <c r="AP1153">
        <v>684.93150684931504</v>
      </c>
      <c r="AQ1153">
        <v>0.105257</v>
      </c>
      <c r="AR1153">
        <v>9.8429599999999992E-2</v>
      </c>
      <c r="AS1153">
        <v>9.6690100000000001E-2</v>
      </c>
      <c r="AT1153">
        <v>0.121207</v>
      </c>
      <c r="AU1153">
        <v>9.5628400000000002E-2</v>
      </c>
      <c r="AW1153">
        <v>0.105257</v>
      </c>
      <c r="AX1153">
        <v>9.8429599999999992E-2</v>
      </c>
      <c r="AY1153">
        <v>9.6690099999999987E-2</v>
      </c>
      <c r="AZ1153">
        <v>0.121207</v>
      </c>
      <c r="BA1153">
        <v>9.5628399999999988E-2</v>
      </c>
      <c r="BC1153" s="52">
        <v>100000</v>
      </c>
      <c r="BD1153" s="52">
        <v>100000</v>
      </c>
      <c r="BE1153">
        <v>0</v>
      </c>
      <c r="BF1153">
        <v>0</v>
      </c>
      <c r="BG1153">
        <v>0</v>
      </c>
    </row>
    <row r="1154" spans="1:59">
      <c r="A1154">
        <v>1153</v>
      </c>
      <c r="E1154">
        <v>9795.2054794520554</v>
      </c>
      <c r="K1154">
        <v>3242.9984238671973</v>
      </c>
      <c r="L1154">
        <v>3458.1775905338641</v>
      </c>
      <c r="M1154">
        <v>3673.3567572005309</v>
      </c>
      <c r="N1154">
        <v>3888.5359238671977</v>
      </c>
      <c r="O1154">
        <v>4103.715090533864</v>
      </c>
      <c r="Q1154">
        <v>25176.555852653721</v>
      </c>
      <c r="R1154">
        <v>24496.371784069259</v>
      </c>
      <c r="S1154">
        <v>23816.187715484797</v>
      </c>
      <c r="T1154">
        <v>23136.003646900335</v>
      </c>
      <c r="U1154">
        <v>22455.819578315874</v>
      </c>
      <c r="W1154">
        <v>0</v>
      </c>
      <c r="AB1154">
        <v>1</v>
      </c>
      <c r="AC1154">
        <v>1</v>
      </c>
      <c r="AD1154">
        <v>1</v>
      </c>
      <c r="AE1154">
        <v>1</v>
      </c>
      <c r="AF1154">
        <v>1</v>
      </c>
      <c r="AL1154">
        <v>4.8862949999999996</v>
      </c>
      <c r="AM1154" s="5">
        <v>8.7914924621582031</v>
      </c>
      <c r="AN1154">
        <v>570.77625570776252</v>
      </c>
      <c r="AO1154">
        <f t="shared" si="17"/>
        <v>26826.48401826484</v>
      </c>
      <c r="AP1154">
        <v>684.93150684931504</v>
      </c>
      <c r="AQ1154">
        <v>0.105281</v>
      </c>
      <c r="AR1154">
        <v>9.8146900000000009E-2</v>
      </c>
      <c r="AS1154">
        <v>9.6704700000000005E-2</v>
      </c>
      <c r="AT1154">
        <v>0.121458</v>
      </c>
      <c r="AU1154">
        <v>9.5321400000000001E-2</v>
      </c>
      <c r="AW1154">
        <v>0.105281</v>
      </c>
      <c r="AX1154">
        <v>9.8146900000000023E-2</v>
      </c>
      <c r="AY1154">
        <v>9.6704700000000018E-2</v>
      </c>
      <c r="AZ1154">
        <v>0.121458</v>
      </c>
      <c r="BA1154">
        <v>9.5321399999999987E-2</v>
      </c>
      <c r="BC1154" s="52">
        <v>100000</v>
      </c>
      <c r="BD1154" s="52">
        <v>100000</v>
      </c>
      <c r="BE1154">
        <v>0</v>
      </c>
      <c r="BF1154">
        <v>0</v>
      </c>
      <c r="BG1154">
        <v>0</v>
      </c>
    </row>
    <row r="1155" spans="1:59">
      <c r="A1155">
        <v>1154</v>
      </c>
      <c r="E1155">
        <v>9795.2054794520554</v>
      </c>
      <c r="K1155">
        <v>2310.4672359192937</v>
      </c>
      <c r="L1155">
        <v>2411.772235919294</v>
      </c>
      <c r="M1155">
        <v>2513.0772359192943</v>
      </c>
      <c r="N1155">
        <v>2614.3822359192945</v>
      </c>
      <c r="O1155">
        <v>2715.6872359192948</v>
      </c>
      <c r="Q1155">
        <v>26442.158861101321</v>
      </c>
      <c r="R1155">
        <v>25727.782546540744</v>
      </c>
      <c r="S1155">
        <v>25013.406231980167</v>
      </c>
      <c r="T1155">
        <v>24299.02991741959</v>
      </c>
      <c r="U1155">
        <v>23584.653602859013</v>
      </c>
      <c r="W1155">
        <v>0</v>
      </c>
      <c r="AB1155">
        <v>1</v>
      </c>
      <c r="AC1155">
        <v>1</v>
      </c>
      <c r="AD1155">
        <v>1</v>
      </c>
      <c r="AE1155">
        <v>1</v>
      </c>
      <c r="AF1155">
        <v>1</v>
      </c>
      <c r="AL1155">
        <v>6.3563289999999997</v>
      </c>
      <c r="AM1155" s="5">
        <v>9.6132402420043945</v>
      </c>
      <c r="AN1155">
        <v>570.77625570776252</v>
      </c>
      <c r="AO1155">
        <f t="shared" ref="AO1155:AO1218" si="18">235000000/8760</f>
        <v>26826.48401826484</v>
      </c>
      <c r="AP1155">
        <v>684.93150684931504</v>
      </c>
      <c r="AQ1155">
        <v>0.105298</v>
      </c>
      <c r="AR1155">
        <v>9.8251699999999997E-2</v>
      </c>
      <c r="AS1155">
        <v>9.7337599999999996E-2</v>
      </c>
      <c r="AT1155">
        <v>0.12490000000000001</v>
      </c>
      <c r="AU1155">
        <v>9.5555700000000007E-2</v>
      </c>
      <c r="AW1155">
        <v>0.10529799999999999</v>
      </c>
      <c r="AX1155">
        <v>9.8251699999999983E-2</v>
      </c>
      <c r="AY1155">
        <v>9.733760000000001E-2</v>
      </c>
      <c r="AZ1155">
        <v>0.1249</v>
      </c>
      <c r="BA1155">
        <v>9.5555700000000007E-2</v>
      </c>
      <c r="BC1155" s="52">
        <v>100000</v>
      </c>
      <c r="BD1155" s="52">
        <v>100000</v>
      </c>
      <c r="BE1155">
        <v>0</v>
      </c>
      <c r="BF1155">
        <v>0</v>
      </c>
      <c r="BG1155">
        <v>0</v>
      </c>
    </row>
    <row r="1156" spans="1:59">
      <c r="A1156">
        <v>1155</v>
      </c>
      <c r="E1156">
        <v>9795.2054794520554</v>
      </c>
      <c r="K1156">
        <v>1746.6636156364009</v>
      </c>
      <c r="L1156">
        <v>1794.346115636401</v>
      </c>
      <c r="M1156">
        <v>1842.0286156364009</v>
      </c>
      <c r="N1156">
        <v>1889.7111156364008</v>
      </c>
      <c r="O1156">
        <v>1937.3936156364007</v>
      </c>
      <c r="Q1156">
        <v>26855.408584745292</v>
      </c>
      <c r="R1156">
        <v>26129.867682101845</v>
      </c>
      <c r="S1156">
        <v>25404.326779458399</v>
      </c>
      <c r="T1156">
        <v>24678.785876814953</v>
      </c>
      <c r="U1156">
        <v>23953.244974171506</v>
      </c>
      <c r="W1156">
        <v>0</v>
      </c>
      <c r="AB1156">
        <v>1</v>
      </c>
      <c r="AC1156">
        <v>1</v>
      </c>
      <c r="AD1156">
        <v>1</v>
      </c>
      <c r="AE1156">
        <v>1</v>
      </c>
      <c r="AF1156">
        <v>1</v>
      </c>
      <c r="AL1156">
        <v>6.8095407000000003</v>
      </c>
      <c r="AM1156" s="5">
        <v>8.7330036163330078</v>
      </c>
      <c r="AN1156">
        <v>570.77625570776252</v>
      </c>
      <c r="AO1156">
        <f t="shared" si="18"/>
        <v>26826.48401826484</v>
      </c>
      <c r="AP1156">
        <v>684.93150684931504</v>
      </c>
      <c r="AQ1156">
        <v>0.10475799999999999</v>
      </c>
      <c r="AR1156">
        <v>9.7086400000000003E-2</v>
      </c>
      <c r="AS1156">
        <v>9.4925399999999993E-2</v>
      </c>
      <c r="AT1156">
        <v>0.119446</v>
      </c>
      <c r="AU1156">
        <v>9.3902299999999994E-2</v>
      </c>
      <c r="AW1156">
        <v>0.104758</v>
      </c>
      <c r="AX1156">
        <v>9.7086400000000003E-2</v>
      </c>
      <c r="AY1156">
        <v>9.4925399999999979E-2</v>
      </c>
      <c r="AZ1156">
        <v>0.11944599999999998</v>
      </c>
      <c r="BA1156">
        <v>9.390229999999998E-2</v>
      </c>
      <c r="BC1156" s="52">
        <v>100000</v>
      </c>
      <c r="BD1156" s="52">
        <v>100000</v>
      </c>
      <c r="BE1156">
        <v>0</v>
      </c>
      <c r="BF1156">
        <v>0</v>
      </c>
      <c r="BG1156">
        <v>0</v>
      </c>
    </row>
    <row r="1157" spans="1:59">
      <c r="A1157">
        <v>1156</v>
      </c>
      <c r="E1157">
        <v>9795.2054794520554</v>
      </c>
      <c r="K1157">
        <v>1636.1581060609542</v>
      </c>
      <c r="L1157">
        <v>1676.7181060609541</v>
      </c>
      <c r="M1157">
        <v>1717.2781060609541</v>
      </c>
      <c r="N1157">
        <v>1757.838106060954</v>
      </c>
      <c r="O1157">
        <v>1798.398106060954</v>
      </c>
      <c r="Q1157">
        <v>29175.195479223141</v>
      </c>
      <c r="R1157">
        <v>28386.981902518739</v>
      </c>
      <c r="S1157">
        <v>27598.768325814337</v>
      </c>
      <c r="T1157">
        <v>26810.554749109935</v>
      </c>
      <c r="U1157">
        <v>26022.341172405533</v>
      </c>
      <c r="W1157">
        <v>0</v>
      </c>
      <c r="AB1157">
        <v>1</v>
      </c>
      <c r="AC1157">
        <v>1</v>
      </c>
      <c r="AD1157">
        <v>1</v>
      </c>
      <c r="AE1157">
        <v>1</v>
      </c>
      <c r="AF1157">
        <v>1</v>
      </c>
      <c r="AL1157">
        <v>7.3949423000000003</v>
      </c>
      <c r="AM1157" s="5">
        <v>8.8858060836791992</v>
      </c>
      <c r="AN1157">
        <v>570.77625570776252</v>
      </c>
      <c r="AO1157">
        <f t="shared" si="18"/>
        <v>26826.48401826484</v>
      </c>
      <c r="AP1157">
        <v>684.93150684931504</v>
      </c>
      <c r="AQ1157">
        <v>0.1014</v>
      </c>
      <c r="AR1157">
        <v>9.0366200000000008E-2</v>
      </c>
      <c r="AS1157">
        <v>8.5274600000000006E-2</v>
      </c>
      <c r="AT1157">
        <v>0.10625</v>
      </c>
      <c r="AU1157">
        <v>9.0199500000000002E-2</v>
      </c>
      <c r="AW1157">
        <v>0.1014</v>
      </c>
      <c r="AX1157">
        <v>9.0366199999999994E-2</v>
      </c>
      <c r="AY1157">
        <v>8.527460000000002E-2</v>
      </c>
      <c r="AZ1157">
        <v>0.10625</v>
      </c>
      <c r="BA1157">
        <v>9.0199500000000002E-2</v>
      </c>
      <c r="BC1157" s="52">
        <v>100000</v>
      </c>
      <c r="BD1157" s="52">
        <v>100000</v>
      </c>
      <c r="BE1157">
        <v>0</v>
      </c>
      <c r="BF1157">
        <v>0</v>
      </c>
      <c r="BG1157">
        <v>0</v>
      </c>
    </row>
    <row r="1158" spans="1:59">
      <c r="A1158">
        <v>1157</v>
      </c>
      <c r="E1158">
        <v>9795.2054794520554</v>
      </c>
      <c r="K1158">
        <v>1847.0206600467557</v>
      </c>
      <c r="L1158">
        <v>1887.5806600467556</v>
      </c>
      <c r="M1158">
        <v>1928.1406600467556</v>
      </c>
      <c r="N1158">
        <v>1968.7006600467555</v>
      </c>
      <c r="O1158">
        <v>2009.2606600467554</v>
      </c>
      <c r="Q1158">
        <v>34343.11123591871</v>
      </c>
      <c r="R1158">
        <v>33415.278326142856</v>
      </c>
      <c r="S1158">
        <v>32487.445416367002</v>
      </c>
      <c r="T1158">
        <v>31559.612506591147</v>
      </c>
      <c r="U1158">
        <v>30631.779596815293</v>
      </c>
      <c r="W1158">
        <v>0</v>
      </c>
      <c r="AB1158">
        <v>1</v>
      </c>
      <c r="AC1158">
        <v>1</v>
      </c>
      <c r="AD1158">
        <v>1</v>
      </c>
      <c r="AE1158">
        <v>1</v>
      </c>
      <c r="AF1158">
        <v>1</v>
      </c>
      <c r="AL1158">
        <v>8.3653479999999991</v>
      </c>
      <c r="AM1158" s="5">
        <v>8.6177520751953125</v>
      </c>
      <c r="AN1158">
        <v>570.77625570776252</v>
      </c>
      <c r="AO1158">
        <f t="shared" si="18"/>
        <v>26826.48401826484</v>
      </c>
      <c r="AP1158">
        <v>684.93150684931504</v>
      </c>
      <c r="AQ1158">
        <v>0.101685</v>
      </c>
      <c r="AR1158">
        <v>9.06304E-2</v>
      </c>
      <c r="AS1158">
        <v>8.5954600000000006E-2</v>
      </c>
      <c r="AT1158">
        <v>0.106875</v>
      </c>
      <c r="AU1158">
        <v>9.1196299999999994E-2</v>
      </c>
      <c r="AW1158">
        <v>0.10168500000000001</v>
      </c>
      <c r="AX1158">
        <v>9.0630399999999986E-2</v>
      </c>
      <c r="AY1158">
        <v>8.5954600000000006E-2</v>
      </c>
      <c r="AZ1158">
        <v>0.10687499999999998</v>
      </c>
      <c r="BA1158">
        <v>9.1196299999999994E-2</v>
      </c>
      <c r="BC1158" s="52">
        <v>100000</v>
      </c>
      <c r="BD1158" s="52">
        <v>100000</v>
      </c>
      <c r="BE1158">
        <v>0</v>
      </c>
      <c r="BF1158">
        <v>0</v>
      </c>
      <c r="BG1158">
        <v>0</v>
      </c>
    </row>
    <row r="1159" spans="1:59">
      <c r="A1159">
        <v>1158</v>
      </c>
      <c r="E1159">
        <v>9795.2054794520554</v>
      </c>
      <c r="K1159">
        <v>2696.1089121927916</v>
      </c>
      <c r="L1159">
        <v>2738.4564121927915</v>
      </c>
      <c r="M1159">
        <v>2780.8039121927914</v>
      </c>
      <c r="N1159">
        <v>2823.1514121927912</v>
      </c>
      <c r="O1159">
        <v>2865.4989121927911</v>
      </c>
      <c r="Q1159">
        <v>50391.465790070222</v>
      </c>
      <c r="R1159">
        <v>49030.061462102625</v>
      </c>
      <c r="S1159">
        <v>47668.657134135028</v>
      </c>
      <c r="T1159">
        <v>46307.252806167431</v>
      </c>
      <c r="U1159">
        <v>44945.848478199834</v>
      </c>
      <c r="W1159">
        <v>0</v>
      </c>
      <c r="AB1159">
        <v>1</v>
      </c>
      <c r="AC1159">
        <v>1</v>
      </c>
      <c r="AD1159">
        <v>1</v>
      </c>
      <c r="AE1159">
        <v>1</v>
      </c>
      <c r="AF1159">
        <v>1</v>
      </c>
      <c r="AL1159">
        <v>9.2458539999999996</v>
      </c>
      <c r="AM1159" s="5">
        <v>8.3767232894897461</v>
      </c>
      <c r="AN1159">
        <v>570.77625570776252</v>
      </c>
      <c r="AO1159">
        <f t="shared" si="18"/>
        <v>26826.48401826484</v>
      </c>
      <c r="AP1159">
        <v>684.93150684931504</v>
      </c>
      <c r="AQ1159">
        <v>0.10231399999999999</v>
      </c>
      <c r="AR1159">
        <v>9.167610000000001E-2</v>
      </c>
      <c r="AS1159">
        <v>8.6699399999999996E-2</v>
      </c>
      <c r="AT1159">
        <v>0.10877100000000001</v>
      </c>
      <c r="AU1159">
        <v>9.2932000000000001E-2</v>
      </c>
      <c r="AW1159">
        <v>0.102314</v>
      </c>
      <c r="AX1159">
        <v>9.1676100000000024E-2</v>
      </c>
      <c r="AY1159">
        <v>8.6699399999999996E-2</v>
      </c>
      <c r="AZ1159">
        <v>0.10877099999999999</v>
      </c>
      <c r="BA1159">
        <v>9.2932000000000001E-2</v>
      </c>
      <c r="BC1159" s="52">
        <v>100000</v>
      </c>
      <c r="BD1159" s="52">
        <v>100000</v>
      </c>
      <c r="BE1159">
        <v>0</v>
      </c>
      <c r="BF1159">
        <v>0</v>
      </c>
      <c r="BG1159">
        <v>0</v>
      </c>
    </row>
    <row r="1160" spans="1:59">
      <c r="A1160">
        <v>1159</v>
      </c>
      <c r="E1160">
        <v>9795.2054794520554</v>
      </c>
      <c r="K1160">
        <v>4230.7823666028253</v>
      </c>
      <c r="L1160">
        <v>4272.1673666028255</v>
      </c>
      <c r="M1160">
        <v>4313.5523666028257</v>
      </c>
      <c r="N1160">
        <v>4354.9373666028259</v>
      </c>
      <c r="O1160">
        <v>4396.3223666028262</v>
      </c>
      <c r="Q1160">
        <v>59723.17438603453</v>
      </c>
      <c r="R1160">
        <v>58109.659334782904</v>
      </c>
      <c r="S1160">
        <v>56496.144283531277</v>
      </c>
      <c r="T1160">
        <v>54882.629232279651</v>
      </c>
      <c r="U1160">
        <v>53269.114181028024</v>
      </c>
      <c r="W1160">
        <v>0</v>
      </c>
      <c r="AB1160">
        <v>1</v>
      </c>
      <c r="AC1160">
        <v>1</v>
      </c>
      <c r="AD1160">
        <v>1</v>
      </c>
      <c r="AE1160">
        <v>1</v>
      </c>
      <c r="AF1160">
        <v>1</v>
      </c>
      <c r="AL1160">
        <v>8.9500499999999992</v>
      </c>
      <c r="AM1160" s="5">
        <v>7.9010910987854004</v>
      </c>
      <c r="AN1160">
        <v>570.77625570776252</v>
      </c>
      <c r="AO1160">
        <f t="shared" si="18"/>
        <v>26826.48401826484</v>
      </c>
      <c r="AP1160">
        <v>684.93150684931504</v>
      </c>
      <c r="AQ1160">
        <v>0.104714</v>
      </c>
      <c r="AR1160">
        <v>9.5392199999999996E-2</v>
      </c>
      <c r="AS1160">
        <v>8.9814199999999997E-2</v>
      </c>
      <c r="AT1160">
        <v>0.11476399999999999</v>
      </c>
      <c r="AU1160">
        <v>9.4740699999999997E-2</v>
      </c>
      <c r="AW1160">
        <v>0.10471400000000002</v>
      </c>
      <c r="AX1160">
        <v>9.5392199999999996E-2</v>
      </c>
      <c r="AY1160">
        <v>8.9814199999999997E-2</v>
      </c>
      <c r="AZ1160">
        <v>0.11476399999999999</v>
      </c>
      <c r="BA1160">
        <v>9.4740699999999997E-2</v>
      </c>
      <c r="BC1160" s="52">
        <v>100000</v>
      </c>
      <c r="BD1160" s="52">
        <v>100000</v>
      </c>
      <c r="BE1160">
        <v>0</v>
      </c>
      <c r="BF1160">
        <v>0</v>
      </c>
      <c r="BG1160">
        <v>0</v>
      </c>
    </row>
    <row r="1161" spans="1:59">
      <c r="A1161">
        <v>1160</v>
      </c>
      <c r="E1161">
        <v>9795.2054794520554</v>
      </c>
      <c r="K1161">
        <v>5533.1687294563062</v>
      </c>
      <c r="L1161">
        <v>5574.1412294563061</v>
      </c>
      <c r="M1161">
        <v>5615.1137294563059</v>
      </c>
      <c r="N1161">
        <v>5656.0862294563058</v>
      </c>
      <c r="O1161">
        <v>5697.0587294563056</v>
      </c>
      <c r="Q1161">
        <v>56182.815363006142</v>
      </c>
      <c r="R1161">
        <v>54664.948654664739</v>
      </c>
      <c r="S1161">
        <v>53147.081946323335</v>
      </c>
      <c r="T1161">
        <v>51629.215237981931</v>
      </c>
      <c r="U1161">
        <v>50111.348529640527</v>
      </c>
      <c r="W1161">
        <v>2.5909999999999999E-2</v>
      </c>
      <c r="AB1161">
        <v>1</v>
      </c>
      <c r="AC1161">
        <v>1</v>
      </c>
      <c r="AD1161">
        <v>1</v>
      </c>
      <c r="AE1161">
        <v>1</v>
      </c>
      <c r="AF1161">
        <v>1</v>
      </c>
      <c r="AL1161">
        <v>8.4940270000000009</v>
      </c>
      <c r="AM1161" s="5">
        <v>6.7694735527038574</v>
      </c>
      <c r="AN1161">
        <v>570.77625570776252</v>
      </c>
      <c r="AO1161">
        <f t="shared" si="18"/>
        <v>26826.48401826484</v>
      </c>
      <c r="AP1161">
        <v>684.93150684931504</v>
      </c>
      <c r="AQ1161">
        <v>0.106905</v>
      </c>
      <c r="AR1161">
        <v>0.10506799999999999</v>
      </c>
      <c r="AS1161">
        <v>9.5289299999999993E-2</v>
      </c>
      <c r="AT1161">
        <v>0.119979</v>
      </c>
      <c r="AU1161">
        <v>9.983199999999999E-2</v>
      </c>
      <c r="AW1161">
        <v>0.10690500000000001</v>
      </c>
      <c r="AX1161">
        <v>0.10506799999999998</v>
      </c>
      <c r="AY1161">
        <v>9.5289300000000007E-2</v>
      </c>
      <c r="AZ1161">
        <v>0.11997899999999999</v>
      </c>
      <c r="BA1161">
        <v>9.983199999999999E-2</v>
      </c>
      <c r="BC1161" s="52">
        <v>100000</v>
      </c>
      <c r="BD1161" s="52">
        <v>100000</v>
      </c>
      <c r="BE1161">
        <v>0</v>
      </c>
      <c r="BF1161">
        <v>0</v>
      </c>
      <c r="BG1161">
        <v>0</v>
      </c>
    </row>
    <row r="1162" spans="1:59">
      <c r="A1162">
        <v>1161</v>
      </c>
      <c r="E1162">
        <v>9795.2054794520554</v>
      </c>
      <c r="K1162">
        <v>4685.2080845508372</v>
      </c>
      <c r="L1162">
        <v>4735.6955845508373</v>
      </c>
      <c r="M1162">
        <v>4786.1830845508375</v>
      </c>
      <c r="N1162">
        <v>4836.6705845508377</v>
      </c>
      <c r="O1162">
        <v>4887.1580845508379</v>
      </c>
      <c r="Q1162">
        <v>53701.228648299882</v>
      </c>
      <c r="R1162">
        <v>52250.40589071266</v>
      </c>
      <c r="S1162">
        <v>50799.583133125438</v>
      </c>
      <c r="T1162">
        <v>49348.760375538215</v>
      </c>
      <c r="U1162">
        <v>47897.937617950993</v>
      </c>
      <c r="W1162">
        <v>7.8670000000000004E-2</v>
      </c>
      <c r="AB1162">
        <v>1</v>
      </c>
      <c r="AC1162">
        <v>1</v>
      </c>
      <c r="AD1162">
        <v>1</v>
      </c>
      <c r="AE1162">
        <v>1</v>
      </c>
      <c r="AF1162">
        <v>1</v>
      </c>
      <c r="AL1162">
        <v>8.4564295000000005</v>
      </c>
      <c r="AM1162" s="5">
        <v>5.8987464904785156</v>
      </c>
      <c r="AN1162">
        <v>570.77625570776252</v>
      </c>
      <c r="AO1162">
        <f t="shared" si="18"/>
        <v>26826.48401826484</v>
      </c>
      <c r="AP1162">
        <v>684.93150684931504</v>
      </c>
      <c r="AQ1162">
        <v>0.10574699999999999</v>
      </c>
      <c r="AR1162">
        <v>9.9263799999999999E-2</v>
      </c>
      <c r="AS1162">
        <v>8.9554500000000009E-2</v>
      </c>
      <c r="AT1162">
        <v>0.11551900000000001</v>
      </c>
      <c r="AU1162">
        <v>9.6442400000000011E-2</v>
      </c>
      <c r="AW1162">
        <v>0.10574699999999999</v>
      </c>
      <c r="AX1162">
        <v>9.9263799999999999E-2</v>
      </c>
      <c r="AY1162">
        <v>8.9554500000000023E-2</v>
      </c>
      <c r="AZ1162">
        <v>0.11551900000000002</v>
      </c>
      <c r="BA1162">
        <v>9.6442400000000025E-2</v>
      </c>
      <c r="BC1162" s="52">
        <v>100000</v>
      </c>
      <c r="BD1162" s="52">
        <v>100000</v>
      </c>
      <c r="BE1162">
        <v>0</v>
      </c>
      <c r="BF1162">
        <v>0</v>
      </c>
      <c r="BG1162">
        <v>0</v>
      </c>
    </row>
    <row r="1163" spans="1:59">
      <c r="A1163">
        <v>1162</v>
      </c>
      <c r="E1163">
        <v>9795.2054794520554</v>
      </c>
      <c r="K1163">
        <v>4155.2326814849175</v>
      </c>
      <c r="L1163">
        <v>4228.9851814849171</v>
      </c>
      <c r="M1163">
        <v>4302.7376814849176</v>
      </c>
      <c r="N1163">
        <v>4376.4901814849181</v>
      </c>
      <c r="O1163">
        <v>4450.2426814849186</v>
      </c>
      <c r="Q1163">
        <v>52132.879738012329</v>
      </c>
      <c r="R1163">
        <v>50724.428381688616</v>
      </c>
      <c r="S1163">
        <v>49315.977025364904</v>
      </c>
      <c r="T1163">
        <v>47907.525669041192</v>
      </c>
      <c r="U1163">
        <v>46499.074312717479</v>
      </c>
      <c r="W1163">
        <v>0.11383</v>
      </c>
      <c r="AB1163">
        <v>1</v>
      </c>
      <c r="AC1163">
        <v>1</v>
      </c>
      <c r="AD1163">
        <v>1</v>
      </c>
      <c r="AE1163">
        <v>1</v>
      </c>
      <c r="AF1163">
        <v>1</v>
      </c>
      <c r="AL1163">
        <v>9.5733300000000003</v>
      </c>
      <c r="AM1163" s="5">
        <v>4.8431110382080078</v>
      </c>
      <c r="AN1163">
        <v>570.77625570776252</v>
      </c>
      <c r="AO1163">
        <f t="shared" si="18"/>
        <v>26826.48401826484</v>
      </c>
      <c r="AP1163">
        <v>684.93150684931504</v>
      </c>
      <c r="AQ1163">
        <v>0.10407599999999999</v>
      </c>
      <c r="AR1163">
        <v>9.1500600000000001E-2</v>
      </c>
      <c r="AS1163">
        <v>8.2686800000000005E-2</v>
      </c>
      <c r="AT1163">
        <v>0.11146500000000001</v>
      </c>
      <c r="AU1163">
        <v>9.1864699999999994E-2</v>
      </c>
      <c r="AW1163">
        <v>0.10407599999999999</v>
      </c>
      <c r="AX1163">
        <v>9.1500600000000001E-2</v>
      </c>
      <c r="AY1163">
        <v>8.2686799999999991E-2</v>
      </c>
      <c r="AZ1163">
        <v>0.11146500000000002</v>
      </c>
      <c r="BA1163">
        <v>9.1864700000000007E-2</v>
      </c>
      <c r="BC1163" s="52">
        <v>100000</v>
      </c>
      <c r="BD1163" s="52">
        <v>100000</v>
      </c>
      <c r="BE1163">
        <v>0</v>
      </c>
      <c r="BF1163">
        <v>0</v>
      </c>
      <c r="BG1163">
        <v>0</v>
      </c>
    </row>
    <row r="1164" spans="1:59">
      <c r="A1164">
        <v>1163</v>
      </c>
      <c r="E1164">
        <v>9795.2054794520554</v>
      </c>
      <c r="K1164">
        <v>4229.6547593622599</v>
      </c>
      <c r="L1164">
        <v>4336.1847593622597</v>
      </c>
      <c r="M1164">
        <v>4442.7147593622594</v>
      </c>
      <c r="N1164">
        <v>4549.2447593622592</v>
      </c>
      <c r="O1164">
        <v>4655.7747593622589</v>
      </c>
      <c r="Q1164">
        <v>50285.138713951077</v>
      </c>
      <c r="R1164">
        <v>48926.606974265007</v>
      </c>
      <c r="S1164">
        <v>47568.075234578937</v>
      </c>
      <c r="T1164">
        <v>46209.543494892867</v>
      </c>
      <c r="U1164">
        <v>44851.011755206797</v>
      </c>
      <c r="W1164">
        <v>6.6400000000000001E-2</v>
      </c>
      <c r="AB1164">
        <v>1</v>
      </c>
      <c r="AC1164">
        <v>1</v>
      </c>
      <c r="AD1164">
        <v>1</v>
      </c>
      <c r="AE1164">
        <v>1</v>
      </c>
      <c r="AF1164">
        <v>1</v>
      </c>
      <c r="AL1164">
        <v>8.6499310000000005</v>
      </c>
      <c r="AM1164" s="5">
        <v>5.0256204605102539</v>
      </c>
      <c r="AN1164">
        <v>570.77625570776252</v>
      </c>
      <c r="AO1164">
        <f t="shared" si="18"/>
        <v>26826.48401826484</v>
      </c>
      <c r="AP1164">
        <v>684.93150684931504</v>
      </c>
      <c r="AQ1164">
        <v>9.9688699999999991E-2</v>
      </c>
      <c r="AR1164">
        <v>8.8062200000000007E-2</v>
      </c>
      <c r="AS1164">
        <v>7.9837400000000003E-2</v>
      </c>
      <c r="AT1164">
        <v>6.8331500000000003E-2</v>
      </c>
      <c r="AU1164">
        <v>5.7160900000000001E-2</v>
      </c>
      <c r="AW1164">
        <v>9.9688700000000005E-2</v>
      </c>
      <c r="AX1164">
        <v>8.8062200000000021E-2</v>
      </c>
      <c r="AY1164">
        <v>7.9837399999999989E-2</v>
      </c>
      <c r="AZ1164">
        <v>6.8331500000000003E-2</v>
      </c>
      <c r="BA1164">
        <v>5.7160900000000001E-2</v>
      </c>
      <c r="BC1164" s="52">
        <v>100000</v>
      </c>
      <c r="BD1164" s="52">
        <v>100000</v>
      </c>
      <c r="BE1164">
        <v>0</v>
      </c>
      <c r="BF1164">
        <v>0</v>
      </c>
      <c r="BG1164">
        <v>0</v>
      </c>
    </row>
    <row r="1165" spans="1:59">
      <c r="A1165">
        <v>1164</v>
      </c>
      <c r="E1165">
        <v>9795.2054794520554</v>
      </c>
      <c r="K1165">
        <v>4890.4326023338099</v>
      </c>
      <c r="L1165">
        <v>5056.5259356671431</v>
      </c>
      <c r="M1165">
        <v>5222.6192690004764</v>
      </c>
      <c r="N1165">
        <v>5388.7126023338096</v>
      </c>
      <c r="O1165">
        <v>5554.8059356671429</v>
      </c>
      <c r="Q1165">
        <v>48169.682470149288</v>
      </c>
      <c r="R1165">
        <v>46868.303092518341</v>
      </c>
      <c r="S1165">
        <v>45566.923714887394</v>
      </c>
      <c r="T1165">
        <v>44265.544337256448</v>
      </c>
      <c r="U1165">
        <v>42964.164959625501</v>
      </c>
      <c r="W1165">
        <v>9.2290000000000011E-2</v>
      </c>
      <c r="AB1165">
        <v>1</v>
      </c>
      <c r="AC1165">
        <v>1</v>
      </c>
      <c r="AD1165">
        <v>1</v>
      </c>
      <c r="AE1165">
        <v>1</v>
      </c>
      <c r="AF1165">
        <v>1</v>
      </c>
      <c r="AL1165">
        <v>8.1119719999999997</v>
      </c>
      <c r="AM1165" s="5">
        <v>6.3771586418151864</v>
      </c>
      <c r="AN1165">
        <v>570.77625570776252</v>
      </c>
      <c r="AO1165">
        <f t="shared" si="18"/>
        <v>26826.48401826484</v>
      </c>
      <c r="AP1165">
        <v>684.93150684931504</v>
      </c>
      <c r="AQ1165">
        <v>9.81741E-2</v>
      </c>
      <c r="AR1165">
        <v>8.6656700000000003E-2</v>
      </c>
      <c r="AS1165">
        <v>7.9356800000000005E-2</v>
      </c>
      <c r="AT1165">
        <v>6.8042599999999995E-2</v>
      </c>
      <c r="AU1165">
        <v>5.6911400000000001E-2</v>
      </c>
      <c r="AW1165">
        <v>9.81741E-2</v>
      </c>
      <c r="AX1165">
        <v>8.6656700000000017E-2</v>
      </c>
      <c r="AY1165">
        <v>7.9356799999999991E-2</v>
      </c>
      <c r="AZ1165">
        <v>6.8042599999999995E-2</v>
      </c>
      <c r="BA1165">
        <v>5.6911400000000001E-2</v>
      </c>
      <c r="BC1165" s="52">
        <v>100000</v>
      </c>
      <c r="BD1165" s="52">
        <v>100000</v>
      </c>
      <c r="BE1165">
        <v>0</v>
      </c>
      <c r="BF1165">
        <v>0</v>
      </c>
      <c r="BG1165">
        <v>0</v>
      </c>
    </row>
    <row r="1166" spans="1:59">
      <c r="A1166">
        <v>1165</v>
      </c>
      <c r="E1166">
        <v>9795.2054794520554</v>
      </c>
      <c r="K1166">
        <v>4717.9086945272438</v>
      </c>
      <c r="L1166">
        <v>4927.5886945272441</v>
      </c>
      <c r="M1166">
        <v>5137.2686945272444</v>
      </c>
      <c r="N1166">
        <v>5346.9486945272447</v>
      </c>
      <c r="O1166">
        <v>5556.628694527245</v>
      </c>
      <c r="Q1166">
        <v>47484.129104472901</v>
      </c>
      <c r="R1166">
        <v>46201.271024413509</v>
      </c>
      <c r="S1166">
        <v>44918.412944354117</v>
      </c>
      <c r="T1166">
        <v>43635.554864294725</v>
      </c>
      <c r="U1166">
        <v>42352.696784235333</v>
      </c>
      <c r="W1166">
        <v>7.8030000000000002E-2</v>
      </c>
      <c r="AB1166">
        <v>1</v>
      </c>
      <c r="AC1166">
        <v>1</v>
      </c>
      <c r="AD1166">
        <v>1</v>
      </c>
      <c r="AE1166">
        <v>1</v>
      </c>
      <c r="AF1166">
        <v>1</v>
      </c>
      <c r="AL1166">
        <v>7.2957799999999997</v>
      </c>
      <c r="AM1166" s="5">
        <v>7.9408454895019531</v>
      </c>
      <c r="AN1166">
        <v>570.77625570776252</v>
      </c>
      <c r="AO1166">
        <f t="shared" si="18"/>
        <v>26826.48401826484</v>
      </c>
      <c r="AP1166">
        <v>684.93150684931504</v>
      </c>
      <c r="AQ1166">
        <v>9.8137000000000002E-2</v>
      </c>
      <c r="AR1166">
        <v>8.6066900000000002E-2</v>
      </c>
      <c r="AS1166">
        <v>7.9482499999999998E-2</v>
      </c>
      <c r="AT1166">
        <v>6.7526600000000006E-2</v>
      </c>
      <c r="AU1166">
        <v>5.7005600000000003E-2</v>
      </c>
      <c r="AW1166">
        <v>9.8137000000000016E-2</v>
      </c>
      <c r="AX1166">
        <v>8.6066899999999988E-2</v>
      </c>
      <c r="AY1166">
        <v>7.9482499999999998E-2</v>
      </c>
      <c r="AZ1166">
        <v>6.7526600000000006E-2</v>
      </c>
      <c r="BA1166">
        <v>5.7005600000000003E-2</v>
      </c>
      <c r="BC1166" s="52">
        <v>100000</v>
      </c>
      <c r="BD1166" s="52">
        <v>100000</v>
      </c>
      <c r="BE1166">
        <v>0</v>
      </c>
      <c r="BF1166">
        <v>0</v>
      </c>
      <c r="BG1166">
        <v>0</v>
      </c>
    </row>
    <row r="1167" spans="1:59">
      <c r="A1167">
        <v>1166</v>
      </c>
      <c r="E1167">
        <v>9795.2054794520554</v>
      </c>
      <c r="K1167">
        <v>4707.7602293621521</v>
      </c>
      <c r="L1167">
        <v>4981.4293960288187</v>
      </c>
      <c r="M1167">
        <v>5255.0985626954853</v>
      </c>
      <c r="N1167">
        <v>5528.7677293621518</v>
      </c>
      <c r="O1167">
        <v>5802.4368960288184</v>
      </c>
      <c r="Q1167">
        <v>47033.348649280102</v>
      </c>
      <c r="R1167">
        <v>45762.669108987728</v>
      </c>
      <c r="S1167">
        <v>44491.989568695353</v>
      </c>
      <c r="T1167">
        <v>43221.310028402979</v>
      </c>
      <c r="U1167">
        <v>41950.630488110604</v>
      </c>
      <c r="W1167">
        <v>5.5299999999999995E-2</v>
      </c>
      <c r="AB1167">
        <v>1</v>
      </c>
      <c r="AC1167">
        <v>1</v>
      </c>
      <c r="AD1167">
        <v>1</v>
      </c>
      <c r="AE1167">
        <v>1</v>
      </c>
      <c r="AF1167">
        <v>1</v>
      </c>
      <c r="AL1167">
        <v>5.9395156</v>
      </c>
      <c r="AM1167" s="5">
        <v>8.1550579071044922</v>
      </c>
      <c r="AN1167">
        <v>570.77625570776252</v>
      </c>
      <c r="AO1167">
        <f t="shared" si="18"/>
        <v>26826.48401826484</v>
      </c>
      <c r="AP1167">
        <v>684.93150684931504</v>
      </c>
      <c r="AQ1167">
        <v>9.8144700000000001E-2</v>
      </c>
      <c r="AR1167">
        <v>8.6099400000000006E-2</v>
      </c>
      <c r="AS1167">
        <v>7.94512E-2</v>
      </c>
      <c r="AT1167">
        <v>6.760250000000001E-2</v>
      </c>
      <c r="AU1167">
        <v>5.7122900000000004E-2</v>
      </c>
      <c r="AW1167">
        <v>9.8144700000000015E-2</v>
      </c>
      <c r="AX1167">
        <v>8.6099400000000006E-2</v>
      </c>
      <c r="AY1167">
        <v>7.9451199999999986E-2</v>
      </c>
      <c r="AZ1167">
        <v>6.760250000000001E-2</v>
      </c>
      <c r="BA1167">
        <v>5.7122900000000004E-2</v>
      </c>
      <c r="BC1167" s="52">
        <v>100000</v>
      </c>
      <c r="BD1167" s="52">
        <v>100000</v>
      </c>
      <c r="BE1167">
        <v>0</v>
      </c>
      <c r="BF1167">
        <v>0</v>
      </c>
      <c r="BG1167">
        <v>0</v>
      </c>
    </row>
    <row r="1168" spans="1:59">
      <c r="A1168">
        <v>1167</v>
      </c>
      <c r="E1168">
        <v>9795.2054794520554</v>
      </c>
      <c r="K1168">
        <v>4688.5909062725341</v>
      </c>
      <c r="L1168">
        <v>5010.3284062725343</v>
      </c>
      <c r="M1168">
        <v>5332.0659062725344</v>
      </c>
      <c r="N1168">
        <v>5653.8034062725346</v>
      </c>
      <c r="O1168">
        <v>5975.5409062725348</v>
      </c>
      <c r="Q1168">
        <v>47566.279039311798</v>
      </c>
      <c r="R1168">
        <v>46281.201549998681</v>
      </c>
      <c r="S1168">
        <v>44996.124060685564</v>
      </c>
      <c r="T1168">
        <v>43711.046571372448</v>
      </c>
      <c r="U1168">
        <v>42425.969082059331</v>
      </c>
      <c r="W1168">
        <v>6.4170000000000005E-2</v>
      </c>
      <c r="AB1168">
        <v>1</v>
      </c>
      <c r="AC1168">
        <v>1</v>
      </c>
      <c r="AD1168">
        <v>1</v>
      </c>
      <c r="AE1168">
        <v>1</v>
      </c>
      <c r="AF1168">
        <v>1</v>
      </c>
      <c r="AL1168">
        <v>4.9425819999999998</v>
      </c>
      <c r="AM1168" s="5">
        <v>9.9079694747924805</v>
      </c>
      <c r="AN1168">
        <v>570.77625570776252</v>
      </c>
      <c r="AO1168">
        <f t="shared" si="18"/>
        <v>26826.48401826484</v>
      </c>
      <c r="AP1168">
        <v>684.93150684931504</v>
      </c>
      <c r="AQ1168">
        <v>9.81683E-2</v>
      </c>
      <c r="AR1168">
        <v>8.6165099999999994E-2</v>
      </c>
      <c r="AS1168">
        <v>7.9492099999999996E-2</v>
      </c>
      <c r="AT1168">
        <v>6.7629800000000004E-2</v>
      </c>
      <c r="AU1168">
        <v>5.70897E-2</v>
      </c>
      <c r="AW1168">
        <v>9.81683E-2</v>
      </c>
      <c r="AX1168">
        <v>8.6165099999999981E-2</v>
      </c>
      <c r="AY1168">
        <v>7.9492099999999996E-2</v>
      </c>
      <c r="AZ1168">
        <v>6.7629800000000004E-2</v>
      </c>
      <c r="BA1168">
        <v>5.7089700000000007E-2</v>
      </c>
      <c r="BC1168" s="52">
        <v>100000</v>
      </c>
      <c r="BD1168" s="52">
        <v>100000</v>
      </c>
      <c r="BE1168">
        <v>0</v>
      </c>
      <c r="BF1168">
        <v>0</v>
      </c>
      <c r="BG1168">
        <v>0</v>
      </c>
    </row>
    <row r="1169" spans="1:59">
      <c r="A1169">
        <v>1168</v>
      </c>
      <c r="E1169">
        <v>9795.2054794520554</v>
      </c>
      <c r="K1169">
        <v>4408.9443106122189</v>
      </c>
      <c r="L1169">
        <v>4832.2076439455523</v>
      </c>
      <c r="M1169">
        <v>5255.4709772788856</v>
      </c>
      <c r="N1169">
        <v>5678.7343106122189</v>
      </c>
      <c r="O1169">
        <v>6101.9976439455522</v>
      </c>
      <c r="Q1169">
        <v>48315.216974052702</v>
      </c>
      <c r="R1169">
        <v>47009.905753756379</v>
      </c>
      <c r="S1169">
        <v>45704.594533460055</v>
      </c>
      <c r="T1169">
        <v>44399.283313163731</v>
      </c>
      <c r="U1169">
        <v>43093.972092867407</v>
      </c>
      <c r="W1169">
        <v>6.6180000000000003E-2</v>
      </c>
      <c r="AB1169">
        <v>1</v>
      </c>
      <c r="AC1169">
        <v>1</v>
      </c>
      <c r="AD1169">
        <v>1</v>
      </c>
      <c r="AE1169">
        <v>1</v>
      </c>
      <c r="AF1169">
        <v>1</v>
      </c>
      <c r="AL1169">
        <v>4.5893940000000004</v>
      </c>
      <c r="AM1169" s="5">
        <v>9.6368608474731445</v>
      </c>
      <c r="AN1169">
        <v>570.77625570776252</v>
      </c>
      <c r="AO1169">
        <f t="shared" si="18"/>
        <v>26826.48401826484</v>
      </c>
      <c r="AP1169">
        <v>684.93150684931504</v>
      </c>
      <c r="AQ1169">
        <v>0.104162</v>
      </c>
      <c r="AR1169">
        <v>9.37722E-2</v>
      </c>
      <c r="AS1169">
        <v>8.3072000000000007E-2</v>
      </c>
      <c r="AT1169">
        <v>8.9736800000000005E-2</v>
      </c>
      <c r="AU1169">
        <v>6.2274400000000001E-2</v>
      </c>
      <c r="AW1169">
        <v>0.10416200000000002</v>
      </c>
      <c r="AX1169">
        <v>9.3772200000000014E-2</v>
      </c>
      <c r="AY1169">
        <v>8.3072000000000021E-2</v>
      </c>
      <c r="AZ1169">
        <v>8.9736799999999992E-2</v>
      </c>
      <c r="BA1169">
        <v>6.2274399999999994E-2</v>
      </c>
      <c r="BC1169" s="52">
        <v>100000</v>
      </c>
      <c r="BD1169" s="52">
        <v>100000</v>
      </c>
      <c r="BE1169">
        <v>0</v>
      </c>
      <c r="BF1169">
        <v>0</v>
      </c>
      <c r="BG1169">
        <v>0</v>
      </c>
    </row>
    <row r="1170" spans="1:59">
      <c r="A1170">
        <v>1169</v>
      </c>
      <c r="E1170">
        <v>9795.2054794520554</v>
      </c>
      <c r="K1170">
        <v>4766.3958058715725</v>
      </c>
      <c r="L1170">
        <v>5383.0591392049064</v>
      </c>
      <c r="M1170">
        <v>5999.7224725382403</v>
      </c>
      <c r="N1170">
        <v>6616.3858058715741</v>
      </c>
      <c r="O1170">
        <v>7233.049139204908</v>
      </c>
      <c r="Q1170">
        <v>51064.518908499507</v>
      </c>
      <c r="R1170">
        <v>49684.930992031514</v>
      </c>
      <c r="S1170">
        <v>48305.34307556352</v>
      </c>
      <c r="T1170">
        <v>46925.755159095526</v>
      </c>
      <c r="U1170">
        <v>45546.167242627533</v>
      </c>
      <c r="W1170">
        <v>0.13638</v>
      </c>
      <c r="AB1170">
        <v>1</v>
      </c>
      <c r="AC1170">
        <v>1</v>
      </c>
      <c r="AD1170">
        <v>1</v>
      </c>
      <c r="AE1170">
        <v>1</v>
      </c>
      <c r="AF1170">
        <v>1</v>
      </c>
      <c r="AL1170">
        <v>5.178566</v>
      </c>
      <c r="AM1170" s="5">
        <v>9.1405773162841797</v>
      </c>
      <c r="AN1170">
        <v>570.77625570776252</v>
      </c>
      <c r="AO1170">
        <f t="shared" si="18"/>
        <v>26826.48401826484</v>
      </c>
      <c r="AP1170">
        <v>684.93150684931504</v>
      </c>
      <c r="AQ1170">
        <v>0.110765</v>
      </c>
      <c r="AR1170">
        <v>0.105307</v>
      </c>
      <c r="AS1170">
        <v>9.5155699999999996E-2</v>
      </c>
      <c r="AT1170">
        <v>0.119218</v>
      </c>
      <c r="AU1170">
        <v>7.296169999999999E-2</v>
      </c>
      <c r="AW1170">
        <v>0.11076499999999999</v>
      </c>
      <c r="AX1170">
        <v>0.105307</v>
      </c>
      <c r="AY1170">
        <v>9.5155699999999996E-2</v>
      </c>
      <c r="AZ1170">
        <v>0.119218</v>
      </c>
      <c r="BA1170">
        <v>7.296169999999999E-2</v>
      </c>
      <c r="BC1170" s="52">
        <v>100000</v>
      </c>
      <c r="BD1170" s="52">
        <v>100000</v>
      </c>
      <c r="BE1170">
        <v>0</v>
      </c>
      <c r="BF1170">
        <v>0</v>
      </c>
      <c r="BG1170">
        <v>0</v>
      </c>
    </row>
    <row r="1171" spans="1:59">
      <c r="A1171">
        <v>1170</v>
      </c>
      <c r="E1171">
        <v>9795.2054794520554</v>
      </c>
      <c r="K1171">
        <v>6496.1453128994872</v>
      </c>
      <c r="L1171">
        <v>7279.8644795661539</v>
      </c>
      <c r="M1171">
        <v>8063.5836462328207</v>
      </c>
      <c r="N1171">
        <v>8847.3028128994883</v>
      </c>
      <c r="O1171">
        <v>9631.0219795661542</v>
      </c>
      <c r="Q1171">
        <v>53064.882908205444</v>
      </c>
      <c r="R1171">
        <v>51631.252026549002</v>
      </c>
      <c r="S1171">
        <v>50197.621144892561</v>
      </c>
      <c r="T1171">
        <v>48763.990263236119</v>
      </c>
      <c r="U1171">
        <v>47330.359381579678</v>
      </c>
      <c r="W1171">
        <v>0</v>
      </c>
      <c r="AB1171">
        <v>1</v>
      </c>
      <c r="AC1171">
        <v>1</v>
      </c>
      <c r="AD1171">
        <v>1</v>
      </c>
      <c r="AE1171">
        <v>1</v>
      </c>
      <c r="AF1171">
        <v>1</v>
      </c>
      <c r="AL1171">
        <v>5.7699813999999998</v>
      </c>
      <c r="AM1171" s="5">
        <v>10.202322006225589</v>
      </c>
      <c r="AN1171">
        <v>570.77625570776252</v>
      </c>
      <c r="AO1171">
        <f t="shared" si="18"/>
        <v>26826.48401826484</v>
      </c>
      <c r="AP1171">
        <v>684.93150684931504</v>
      </c>
      <c r="AQ1171">
        <v>0.115578</v>
      </c>
      <c r="AR1171">
        <v>0.108291</v>
      </c>
      <c r="AS1171">
        <v>9.8361299999999999E-2</v>
      </c>
      <c r="AT1171">
        <v>0.136212</v>
      </c>
      <c r="AU1171">
        <v>8.1390400000000002E-2</v>
      </c>
      <c r="AW1171">
        <v>0.115578</v>
      </c>
      <c r="AX1171">
        <v>0.10829100000000001</v>
      </c>
      <c r="AY1171">
        <v>9.8361299999999999E-2</v>
      </c>
      <c r="AZ1171">
        <v>0.136212</v>
      </c>
      <c r="BA1171">
        <v>8.1390400000000016E-2</v>
      </c>
      <c r="BC1171" s="52">
        <v>100000</v>
      </c>
      <c r="BD1171" s="52">
        <v>100000</v>
      </c>
      <c r="BE1171">
        <v>0</v>
      </c>
      <c r="BF1171">
        <v>0</v>
      </c>
      <c r="BG1171">
        <v>0</v>
      </c>
    </row>
    <row r="1172" spans="1:59">
      <c r="A1172">
        <v>1171</v>
      </c>
      <c r="E1172">
        <v>9795.2054794520554</v>
      </c>
      <c r="K1172">
        <v>7604.5832303756542</v>
      </c>
      <c r="L1172">
        <v>8407.5515637089884</v>
      </c>
      <c r="M1172">
        <v>9210.5198970423226</v>
      </c>
      <c r="N1172">
        <v>10013.488230375657</v>
      </c>
      <c r="O1172">
        <v>10816.456563708991</v>
      </c>
      <c r="Q1172">
        <v>53917.23619300907</v>
      </c>
      <c r="R1172">
        <v>52460.577653459375</v>
      </c>
      <c r="S1172">
        <v>51003.91911390968</v>
      </c>
      <c r="T1172">
        <v>49547.260574359985</v>
      </c>
      <c r="U1172">
        <v>48090.60203481029</v>
      </c>
      <c r="W1172">
        <v>0</v>
      </c>
      <c r="AB1172">
        <v>1</v>
      </c>
      <c r="AC1172">
        <v>1</v>
      </c>
      <c r="AD1172">
        <v>1</v>
      </c>
      <c r="AE1172">
        <v>1</v>
      </c>
      <c r="AF1172">
        <v>1</v>
      </c>
      <c r="AL1172">
        <v>5.5209675000000002</v>
      </c>
      <c r="AM1172" s="5">
        <v>9.5784683227539063</v>
      </c>
      <c r="AN1172">
        <v>570.77625570776252</v>
      </c>
      <c r="AO1172">
        <f t="shared" si="18"/>
        <v>26826.48401826484</v>
      </c>
      <c r="AP1172">
        <v>684.93150684931504</v>
      </c>
      <c r="AQ1172">
        <v>0.115996</v>
      </c>
      <c r="AR1172">
        <v>0.110973</v>
      </c>
      <c r="AS1172">
        <v>9.9128300000000003E-2</v>
      </c>
      <c r="AT1172">
        <v>0.136986</v>
      </c>
      <c r="AU1172">
        <v>0.10727500000000001</v>
      </c>
      <c r="AW1172">
        <v>0.115996</v>
      </c>
      <c r="AX1172">
        <v>0.110973</v>
      </c>
      <c r="AY1172">
        <v>9.9128299999999989E-2</v>
      </c>
      <c r="AZ1172">
        <v>0.136986</v>
      </c>
      <c r="BA1172">
        <v>0.107275</v>
      </c>
      <c r="BC1172" s="52">
        <v>100000</v>
      </c>
      <c r="BD1172" s="52">
        <v>100000</v>
      </c>
      <c r="BE1172">
        <v>0</v>
      </c>
      <c r="BF1172">
        <v>0</v>
      </c>
      <c r="BG1172">
        <v>0</v>
      </c>
    </row>
    <row r="1173" spans="1:59">
      <c r="A1173">
        <v>1172</v>
      </c>
      <c r="E1173">
        <v>9795.2054794520554</v>
      </c>
      <c r="K1173">
        <v>7982.3316559651921</v>
      </c>
      <c r="L1173">
        <v>8734.536655965192</v>
      </c>
      <c r="M1173">
        <v>9486.741655965192</v>
      </c>
      <c r="N1173">
        <v>10238.946655965192</v>
      </c>
      <c r="O1173">
        <v>10991.151655965192</v>
      </c>
      <c r="Q1173">
        <v>53917.23619300907</v>
      </c>
      <c r="R1173">
        <v>52460.577653459375</v>
      </c>
      <c r="S1173">
        <v>51003.91911390968</v>
      </c>
      <c r="T1173">
        <v>49547.260574359985</v>
      </c>
      <c r="U1173">
        <v>48090.60203481029</v>
      </c>
      <c r="W1173">
        <v>0</v>
      </c>
      <c r="AB1173">
        <v>1</v>
      </c>
      <c r="AC1173">
        <v>1</v>
      </c>
      <c r="AD1173">
        <v>1</v>
      </c>
      <c r="AE1173">
        <v>1</v>
      </c>
      <c r="AF1173">
        <v>1</v>
      </c>
      <c r="AL1173">
        <v>5.0416559999999997</v>
      </c>
      <c r="AM1173" s="5">
        <v>8.6732110977172852</v>
      </c>
      <c r="AN1173">
        <v>570.77625570776252</v>
      </c>
      <c r="AO1173">
        <f t="shared" si="18"/>
        <v>26826.48401826484</v>
      </c>
      <c r="AP1173">
        <v>684.93150684931504</v>
      </c>
      <c r="AQ1173">
        <v>0.11531</v>
      </c>
      <c r="AR1173">
        <v>0.10587099999999999</v>
      </c>
      <c r="AS1173">
        <v>9.6513299999999996E-2</v>
      </c>
      <c r="AT1173">
        <v>0.13098699999999999</v>
      </c>
      <c r="AU1173">
        <v>7.8898700000000002E-2</v>
      </c>
      <c r="AW1173">
        <v>0.11531000000000001</v>
      </c>
      <c r="AX1173">
        <v>0.10587099999999998</v>
      </c>
      <c r="AY1173">
        <v>9.651330000000001E-2</v>
      </c>
      <c r="AZ1173">
        <v>0.13098700000000002</v>
      </c>
      <c r="BA1173">
        <v>7.8898700000000002E-2</v>
      </c>
      <c r="BC1173" s="52">
        <v>100000</v>
      </c>
      <c r="BD1173" s="52">
        <v>100000</v>
      </c>
      <c r="BE1173">
        <v>0</v>
      </c>
      <c r="BF1173">
        <v>0</v>
      </c>
      <c r="BG1173">
        <v>0</v>
      </c>
    </row>
    <row r="1174" spans="1:59">
      <c r="A1174">
        <v>1173</v>
      </c>
      <c r="E1174">
        <v>9795.2054794520554</v>
      </c>
      <c r="K1174">
        <v>7082.5010779936956</v>
      </c>
      <c r="L1174">
        <v>7705.2969113270292</v>
      </c>
      <c r="M1174">
        <v>8328.0927446603619</v>
      </c>
      <c r="N1174">
        <v>8950.8885779936954</v>
      </c>
      <c r="O1174">
        <v>9573.684411327029</v>
      </c>
      <c r="Q1174">
        <v>52412.271851786019</v>
      </c>
      <c r="R1174">
        <v>50996.272280088182</v>
      </c>
      <c r="S1174">
        <v>49580.272708390345</v>
      </c>
      <c r="T1174">
        <v>48164.273136692507</v>
      </c>
      <c r="U1174">
        <v>46748.27356499467</v>
      </c>
      <c r="W1174">
        <v>0</v>
      </c>
      <c r="AB1174">
        <v>1</v>
      </c>
      <c r="AC1174">
        <v>1</v>
      </c>
      <c r="AD1174">
        <v>1</v>
      </c>
      <c r="AE1174">
        <v>1</v>
      </c>
      <c r="AF1174">
        <v>1</v>
      </c>
      <c r="AL1174">
        <v>4.3254739999999998</v>
      </c>
      <c r="AM1174" s="5">
        <v>8.5687637329101563</v>
      </c>
      <c r="AN1174">
        <v>570.77625570776252</v>
      </c>
      <c r="AO1174">
        <f t="shared" si="18"/>
        <v>26826.48401826484</v>
      </c>
      <c r="AP1174">
        <v>684.93150684931504</v>
      </c>
      <c r="AQ1174">
        <v>0.109512</v>
      </c>
      <c r="AR1174">
        <v>0.103426</v>
      </c>
      <c r="AS1174">
        <v>9.4296899999999989E-2</v>
      </c>
      <c r="AT1174">
        <v>0.112845</v>
      </c>
      <c r="AU1174">
        <v>7.2374399999999992E-2</v>
      </c>
      <c r="AW1174">
        <v>0.10951199999999998</v>
      </c>
      <c r="AX1174">
        <v>0.103426</v>
      </c>
      <c r="AY1174">
        <v>9.4296900000000003E-2</v>
      </c>
      <c r="AZ1174">
        <v>0.11284500000000001</v>
      </c>
      <c r="BA1174">
        <v>7.2374399999999992E-2</v>
      </c>
      <c r="BC1174" s="52">
        <v>100000</v>
      </c>
      <c r="BD1174" s="52">
        <v>100000</v>
      </c>
      <c r="BE1174">
        <v>0</v>
      </c>
      <c r="BF1174">
        <v>0</v>
      </c>
      <c r="BG1174">
        <v>0</v>
      </c>
    </row>
    <row r="1175" spans="1:59">
      <c r="A1175">
        <v>1174</v>
      </c>
      <c r="E1175">
        <v>9795.2054794520554</v>
      </c>
      <c r="K1175">
        <v>6015.7846284184634</v>
      </c>
      <c r="L1175">
        <v>6564.5254617517967</v>
      </c>
      <c r="M1175">
        <v>7113.26629508513</v>
      </c>
      <c r="N1175">
        <v>7662.0071284184633</v>
      </c>
      <c r="O1175">
        <v>8210.7479617517965</v>
      </c>
      <c r="Q1175">
        <v>47439.509901182799</v>
      </c>
      <c r="R1175">
        <v>46157.857278692987</v>
      </c>
      <c r="S1175">
        <v>44876.204656203176</v>
      </c>
      <c r="T1175">
        <v>43594.552033713364</v>
      </c>
      <c r="U1175">
        <v>42312.899411223552</v>
      </c>
      <c r="W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L1175">
        <v>3.9963014000000001</v>
      </c>
      <c r="AM1175" s="5">
        <v>6.9954066276550293</v>
      </c>
      <c r="AN1175">
        <v>570.77625570776252</v>
      </c>
      <c r="AO1175">
        <f t="shared" si="18"/>
        <v>26826.48401826484</v>
      </c>
      <c r="AP1175">
        <v>684.93150684931504</v>
      </c>
      <c r="AQ1175">
        <v>0.10803499999999999</v>
      </c>
      <c r="AR1175">
        <v>0.100146</v>
      </c>
      <c r="AS1175">
        <v>9.2843100000000012E-2</v>
      </c>
      <c r="AT1175">
        <v>0.10710599999999999</v>
      </c>
      <c r="AU1175">
        <v>6.9976699999999989E-2</v>
      </c>
      <c r="AW1175">
        <v>0.10803499999999998</v>
      </c>
      <c r="AX1175">
        <v>0.100146</v>
      </c>
      <c r="AY1175">
        <v>9.2843099999999998E-2</v>
      </c>
      <c r="AZ1175">
        <v>0.10710599999999999</v>
      </c>
      <c r="BA1175">
        <v>6.9976699999999989E-2</v>
      </c>
      <c r="BC1175" s="52">
        <v>100000</v>
      </c>
      <c r="BD1175" s="52">
        <v>100000</v>
      </c>
      <c r="BE1175">
        <v>0</v>
      </c>
      <c r="BF1175">
        <v>0</v>
      </c>
      <c r="BG1175">
        <v>0</v>
      </c>
    </row>
    <row r="1176" spans="1:59">
      <c r="A1176">
        <v>1175</v>
      </c>
      <c r="E1176">
        <v>9795.2054794520554</v>
      </c>
      <c r="K1176">
        <v>5776.7318934185168</v>
      </c>
      <c r="L1176">
        <v>6224.4143934185167</v>
      </c>
      <c r="M1176">
        <v>6672.0968934185166</v>
      </c>
      <c r="N1176">
        <v>7119.7793934185165</v>
      </c>
      <c r="O1176">
        <v>7567.4618934185164</v>
      </c>
      <c r="Q1176">
        <v>36989.409496909771</v>
      </c>
      <c r="R1176">
        <v>35990.082698315018</v>
      </c>
      <c r="S1176">
        <v>34990.755899720272</v>
      </c>
      <c r="T1176">
        <v>33991.429101125526</v>
      </c>
      <c r="U1176">
        <v>32992.10230253078</v>
      </c>
      <c r="W1176">
        <v>0</v>
      </c>
      <c r="AB1176">
        <v>1</v>
      </c>
      <c r="AC1176">
        <v>1</v>
      </c>
      <c r="AD1176">
        <v>1</v>
      </c>
      <c r="AE1176">
        <v>1</v>
      </c>
      <c r="AF1176">
        <v>1</v>
      </c>
      <c r="AL1176">
        <v>2.9156954000000002</v>
      </c>
      <c r="AM1176" s="5">
        <v>6.9162082672119141</v>
      </c>
      <c r="AN1176">
        <v>570.77625570776252</v>
      </c>
      <c r="AO1176">
        <f t="shared" si="18"/>
        <v>26826.48401826484</v>
      </c>
      <c r="AP1176">
        <v>684.93150684931504</v>
      </c>
      <c r="AQ1176">
        <v>0.102822</v>
      </c>
      <c r="AR1176">
        <v>9.74082E-2</v>
      </c>
      <c r="AS1176">
        <v>9.0534299999999998E-2</v>
      </c>
      <c r="AT1176">
        <v>0.10223600000000001</v>
      </c>
      <c r="AU1176">
        <v>6.6036900000000009E-2</v>
      </c>
      <c r="AW1176">
        <v>0.10282200000000001</v>
      </c>
      <c r="AX1176">
        <v>9.7408199999999986E-2</v>
      </c>
      <c r="AY1176">
        <v>9.0534299999999998E-2</v>
      </c>
      <c r="AZ1176">
        <v>0.10223600000000001</v>
      </c>
      <c r="BA1176">
        <v>6.6036900000000009E-2</v>
      </c>
      <c r="BC1176" s="52">
        <v>100000</v>
      </c>
      <c r="BD1176" s="52">
        <v>100000</v>
      </c>
      <c r="BE1176">
        <v>0</v>
      </c>
      <c r="BF1176">
        <v>0</v>
      </c>
      <c r="BG1176">
        <v>0</v>
      </c>
    </row>
    <row r="1177" spans="1:59">
      <c r="A1177">
        <v>1176</v>
      </c>
      <c r="E1177">
        <v>9795.2054794520554</v>
      </c>
      <c r="K1177">
        <v>4305.2044444801668</v>
      </c>
      <c r="L1177">
        <v>4698.1094444801665</v>
      </c>
      <c r="M1177">
        <v>5091.0144444801663</v>
      </c>
      <c r="N1177">
        <v>5483.919444480166</v>
      </c>
      <c r="O1177">
        <v>5876.8244444801658</v>
      </c>
      <c r="Q1177">
        <v>28344.10760964335</v>
      </c>
      <c r="R1177">
        <v>27578.347173175887</v>
      </c>
      <c r="S1177">
        <v>26812.586736708425</v>
      </c>
      <c r="T1177">
        <v>26046.826300240962</v>
      </c>
      <c r="U1177">
        <v>25281.0658637735</v>
      </c>
      <c r="W1177">
        <v>0</v>
      </c>
      <c r="AB1177">
        <v>1</v>
      </c>
      <c r="AC1177">
        <v>1</v>
      </c>
      <c r="AD1177">
        <v>1</v>
      </c>
      <c r="AE1177">
        <v>1</v>
      </c>
      <c r="AF1177">
        <v>1</v>
      </c>
      <c r="AL1177">
        <v>3.1694613</v>
      </c>
      <c r="AM1177" s="5">
        <v>4.6011638641357422</v>
      </c>
      <c r="AN1177">
        <v>570.77625570776252</v>
      </c>
      <c r="AO1177">
        <f t="shared" si="18"/>
        <v>26826.48401826484</v>
      </c>
      <c r="AP1177">
        <v>684.93150684931504</v>
      </c>
      <c r="AQ1177">
        <v>0.101788</v>
      </c>
      <c r="AR1177">
        <v>9.5565600000000001E-2</v>
      </c>
      <c r="AS1177">
        <v>8.7466600000000005E-2</v>
      </c>
      <c r="AT1177">
        <v>9.7540599999999991E-2</v>
      </c>
      <c r="AU1177">
        <v>6.3851000000000005E-2</v>
      </c>
      <c r="AW1177">
        <v>0.101788</v>
      </c>
      <c r="AX1177">
        <v>9.5565600000000014E-2</v>
      </c>
      <c r="AY1177">
        <v>8.7466599999999992E-2</v>
      </c>
      <c r="AZ1177">
        <v>9.7540599999999991E-2</v>
      </c>
      <c r="BA1177">
        <v>6.3851000000000005E-2</v>
      </c>
      <c r="BC1177" s="52">
        <v>100000</v>
      </c>
      <c r="BD1177" s="52">
        <v>100000</v>
      </c>
      <c r="BE1177">
        <v>0</v>
      </c>
      <c r="BF1177">
        <v>0</v>
      </c>
      <c r="BG1177">
        <v>0</v>
      </c>
    </row>
    <row r="1178" spans="1:59">
      <c r="A1178">
        <v>1177</v>
      </c>
      <c r="E1178">
        <v>9795.2054794520554</v>
      </c>
      <c r="K1178">
        <v>3235.7934440585509</v>
      </c>
      <c r="L1178">
        <v>3442.7234440585507</v>
      </c>
      <c r="M1178">
        <v>3649.6534440585506</v>
      </c>
      <c r="N1178">
        <v>3856.5834440585504</v>
      </c>
      <c r="O1178">
        <v>4063.5134440585502</v>
      </c>
      <c r="Q1178">
        <v>24423.973800581349</v>
      </c>
      <c r="R1178">
        <v>23764.121914337946</v>
      </c>
      <c r="S1178">
        <v>23104.270028094543</v>
      </c>
      <c r="T1178">
        <v>22444.41814185114</v>
      </c>
      <c r="U1178">
        <v>21784.566255607737</v>
      </c>
      <c r="W1178">
        <v>0</v>
      </c>
      <c r="AB1178">
        <v>1</v>
      </c>
      <c r="AC1178">
        <v>1</v>
      </c>
      <c r="AD1178">
        <v>1</v>
      </c>
      <c r="AE1178">
        <v>1</v>
      </c>
      <c r="AF1178">
        <v>1</v>
      </c>
      <c r="AL1178">
        <v>3.3125458000000001</v>
      </c>
      <c r="AM1178" s="5">
        <v>5.6677126884460449</v>
      </c>
      <c r="AN1178">
        <v>570.77625570776252</v>
      </c>
      <c r="AO1178">
        <f t="shared" si="18"/>
        <v>26826.48401826484</v>
      </c>
      <c r="AP1178">
        <v>684.93150684931504</v>
      </c>
      <c r="AQ1178">
        <v>0.101747</v>
      </c>
      <c r="AR1178">
        <v>9.5465100000000011E-2</v>
      </c>
      <c r="AS1178">
        <v>8.7335099999999999E-2</v>
      </c>
      <c r="AT1178">
        <v>9.57012E-2</v>
      </c>
      <c r="AU1178">
        <v>6.3918699999999995E-2</v>
      </c>
      <c r="AW1178">
        <v>0.10174700000000002</v>
      </c>
      <c r="AX1178">
        <v>9.5465100000000011E-2</v>
      </c>
      <c r="AY1178">
        <v>8.7335099999999985E-2</v>
      </c>
      <c r="AZ1178">
        <v>9.57012E-2</v>
      </c>
      <c r="BA1178">
        <v>6.3918699999999995E-2</v>
      </c>
      <c r="BC1178" s="52">
        <v>100000</v>
      </c>
      <c r="BD1178" s="52">
        <v>100000</v>
      </c>
      <c r="BE1178">
        <v>0</v>
      </c>
      <c r="BF1178">
        <v>0</v>
      </c>
      <c r="BG1178">
        <v>0</v>
      </c>
    </row>
    <row r="1179" spans="1:59">
      <c r="A1179">
        <v>1178</v>
      </c>
      <c r="E1179">
        <v>9795.2054794520554</v>
      </c>
      <c r="K1179">
        <v>2305.3340635869163</v>
      </c>
      <c r="L1179">
        <v>2400.3698969202496</v>
      </c>
      <c r="M1179">
        <v>2495.405730253583</v>
      </c>
      <c r="N1179">
        <v>2590.4415635869163</v>
      </c>
      <c r="O1179">
        <v>2685.4773969202497</v>
      </c>
      <c r="Q1179">
        <v>25653.418164930448</v>
      </c>
      <c r="R1179">
        <v>24960.350915074872</v>
      </c>
      <c r="S1179">
        <v>24267.283665219296</v>
      </c>
      <c r="T1179">
        <v>23574.21641536372</v>
      </c>
      <c r="U1179">
        <v>22881.149165508145</v>
      </c>
      <c r="W1179">
        <v>0</v>
      </c>
      <c r="AB1179">
        <v>1</v>
      </c>
      <c r="AC1179">
        <v>1</v>
      </c>
      <c r="AD1179">
        <v>1</v>
      </c>
      <c r="AE1179">
        <v>1</v>
      </c>
      <c r="AF1179">
        <v>1</v>
      </c>
      <c r="AL1179">
        <v>3.6953068</v>
      </c>
      <c r="AM1179" s="5">
        <v>6.3048834800720206</v>
      </c>
      <c r="AN1179">
        <v>570.77625570776252</v>
      </c>
      <c r="AO1179">
        <f t="shared" si="18"/>
        <v>26826.48401826484</v>
      </c>
      <c r="AP1179">
        <v>684.93150684931504</v>
      </c>
      <c r="AQ1179">
        <v>0.1018</v>
      </c>
      <c r="AR1179">
        <v>9.5492300000000002E-2</v>
      </c>
      <c r="AS1179">
        <v>8.7335400000000007E-2</v>
      </c>
      <c r="AT1179">
        <v>9.5618099999999998E-2</v>
      </c>
      <c r="AU1179">
        <v>6.3889399999999999E-2</v>
      </c>
      <c r="AW1179">
        <v>0.10179999999999999</v>
      </c>
      <c r="AX1179">
        <v>9.5492300000000016E-2</v>
      </c>
      <c r="AY1179">
        <v>8.7335399999999994E-2</v>
      </c>
      <c r="AZ1179">
        <v>9.5618099999999998E-2</v>
      </c>
      <c r="BA1179">
        <v>6.3889399999999999E-2</v>
      </c>
      <c r="BC1179" s="52">
        <v>100000</v>
      </c>
      <c r="BD1179" s="52">
        <v>100000</v>
      </c>
      <c r="BE1179">
        <v>0</v>
      </c>
      <c r="BF1179">
        <v>0</v>
      </c>
      <c r="BG1179">
        <v>0</v>
      </c>
    </row>
    <row r="1180" spans="1:59">
      <c r="A1180">
        <v>1179</v>
      </c>
      <c r="E1180">
        <v>9795.2054794520554</v>
      </c>
      <c r="K1180">
        <v>1742.7830475823002</v>
      </c>
      <c r="L1180">
        <v>1793.2705475823002</v>
      </c>
      <c r="M1180">
        <v>1843.7580475823002</v>
      </c>
      <c r="N1180">
        <v>1894.2455475823001</v>
      </c>
      <c r="O1180">
        <v>1944.7330475823001</v>
      </c>
      <c r="Q1180">
        <v>26054.693294944442</v>
      </c>
      <c r="R1180">
        <v>25350.784969396442</v>
      </c>
      <c r="S1180">
        <v>24646.876643848442</v>
      </c>
      <c r="T1180">
        <v>23942.968318300442</v>
      </c>
      <c r="U1180">
        <v>23239.059992752442</v>
      </c>
      <c r="W1180">
        <v>0</v>
      </c>
      <c r="AB1180">
        <v>1</v>
      </c>
      <c r="AC1180">
        <v>1</v>
      </c>
      <c r="AD1180">
        <v>1</v>
      </c>
      <c r="AE1180">
        <v>1</v>
      </c>
      <c r="AF1180">
        <v>1</v>
      </c>
      <c r="AL1180">
        <v>2.6084778000000002</v>
      </c>
      <c r="AM1180" s="5">
        <v>8.0953130722045898</v>
      </c>
      <c r="AN1180">
        <v>570.77625570776252</v>
      </c>
      <c r="AO1180">
        <f t="shared" si="18"/>
        <v>26826.48401826484</v>
      </c>
      <c r="AP1180">
        <v>684.93150684931504</v>
      </c>
      <c r="AQ1180">
        <v>0.10165</v>
      </c>
      <c r="AR1180">
        <v>9.5274499999999998E-2</v>
      </c>
      <c r="AS1180">
        <v>8.7096400000000004E-2</v>
      </c>
      <c r="AT1180">
        <v>9.5146600000000012E-2</v>
      </c>
      <c r="AU1180">
        <v>6.3747399999999996E-2</v>
      </c>
      <c r="AW1180">
        <v>0.10165</v>
      </c>
      <c r="AX1180">
        <v>9.5274499999999998E-2</v>
      </c>
      <c r="AY1180">
        <v>8.7096400000000004E-2</v>
      </c>
      <c r="AZ1180">
        <v>9.5146600000000012E-2</v>
      </c>
      <c r="BA1180">
        <v>6.3747399999999996E-2</v>
      </c>
      <c r="BC1180" s="52">
        <v>100000</v>
      </c>
      <c r="BD1180" s="52">
        <v>100000</v>
      </c>
      <c r="BE1180">
        <v>0</v>
      </c>
      <c r="BF1180">
        <v>0</v>
      </c>
      <c r="BG1180">
        <v>0</v>
      </c>
    </row>
    <row r="1181" spans="1:59">
      <c r="A1181">
        <v>1180</v>
      </c>
      <c r="E1181">
        <v>9795.2054794520554</v>
      </c>
      <c r="K1181">
        <v>1632.5230484453955</v>
      </c>
      <c r="L1181">
        <v>1673.3580484453955</v>
      </c>
      <c r="M1181">
        <v>1714.1930484453956</v>
      </c>
      <c r="N1181">
        <v>1755.0280484453956</v>
      </c>
      <c r="O1181">
        <v>1795.8630484453956</v>
      </c>
      <c r="Q1181">
        <v>28306.3254499207</v>
      </c>
      <c r="R1181">
        <v>27541.585757288667</v>
      </c>
      <c r="S1181">
        <v>26776.846064656635</v>
      </c>
      <c r="T1181">
        <v>26012.106372024602</v>
      </c>
      <c r="U1181">
        <v>25247.366679392569</v>
      </c>
      <c r="W1181">
        <v>0</v>
      </c>
      <c r="AB1181">
        <v>1</v>
      </c>
      <c r="AC1181">
        <v>1</v>
      </c>
      <c r="AD1181">
        <v>1</v>
      </c>
      <c r="AE1181">
        <v>1</v>
      </c>
      <c r="AF1181">
        <v>1</v>
      </c>
      <c r="AL1181">
        <v>2.1030722000000002</v>
      </c>
      <c r="AM1181" s="5">
        <v>9.4675798416137695</v>
      </c>
      <c r="AN1181">
        <v>570.77625570776252</v>
      </c>
      <c r="AO1181">
        <f t="shared" si="18"/>
        <v>26826.48401826484</v>
      </c>
      <c r="AP1181">
        <v>684.93150684931504</v>
      </c>
      <c r="AQ1181">
        <v>9.6103399999999992E-2</v>
      </c>
      <c r="AR1181">
        <v>8.2540699999999995E-2</v>
      </c>
      <c r="AS1181">
        <v>7.5955499999999995E-2</v>
      </c>
      <c r="AT1181">
        <v>6.7062799999999992E-2</v>
      </c>
      <c r="AU1181">
        <v>5.5255499999999999E-2</v>
      </c>
      <c r="AW1181">
        <v>9.6103399999999992E-2</v>
      </c>
      <c r="AX1181">
        <v>8.2540700000000009E-2</v>
      </c>
      <c r="AY1181">
        <v>7.5955499999999995E-2</v>
      </c>
      <c r="AZ1181">
        <v>6.7062799999999992E-2</v>
      </c>
      <c r="BA1181">
        <v>5.5255499999999999E-2</v>
      </c>
      <c r="BC1181" s="52">
        <v>100000</v>
      </c>
      <c r="BD1181" s="52">
        <v>100000</v>
      </c>
      <c r="BE1181">
        <v>0</v>
      </c>
      <c r="BF1181">
        <v>0</v>
      </c>
      <c r="BG1181">
        <v>0</v>
      </c>
    </row>
    <row r="1182" spans="1:59">
      <c r="A1182">
        <v>1181</v>
      </c>
      <c r="E1182">
        <v>9795.2054794520554</v>
      </c>
      <c r="K1182">
        <v>1842.9171284311215</v>
      </c>
      <c r="L1182">
        <v>1884.1646284311214</v>
      </c>
      <c r="M1182">
        <v>1925.4121284311213</v>
      </c>
      <c r="N1182">
        <v>1966.6596284311213</v>
      </c>
      <c r="O1182">
        <v>2007.9071284311212</v>
      </c>
      <c r="Q1182">
        <v>33323.416964728058</v>
      </c>
      <c r="R1182">
        <v>32423.132692010229</v>
      </c>
      <c r="S1182">
        <v>31522.848419292401</v>
      </c>
      <c r="T1182">
        <v>30622.564146574572</v>
      </c>
      <c r="U1182">
        <v>29722.279873856744</v>
      </c>
      <c r="W1182">
        <v>0</v>
      </c>
      <c r="AB1182">
        <v>1</v>
      </c>
      <c r="AC1182">
        <v>1</v>
      </c>
      <c r="AD1182">
        <v>1</v>
      </c>
      <c r="AE1182">
        <v>1</v>
      </c>
      <c r="AF1182">
        <v>1</v>
      </c>
      <c r="AL1182">
        <v>2.1845349999999999</v>
      </c>
      <c r="AM1182" s="5">
        <v>9.6986684799194336</v>
      </c>
      <c r="AN1182">
        <v>570.77625570776252</v>
      </c>
      <c r="AO1182">
        <f t="shared" si="18"/>
        <v>26826.48401826484</v>
      </c>
      <c r="AP1182">
        <v>684.93150684931504</v>
      </c>
      <c r="AQ1182">
        <v>9.6115699999999998E-2</v>
      </c>
      <c r="AR1182">
        <v>8.2228499999999996E-2</v>
      </c>
      <c r="AS1182">
        <v>7.5728099999999993E-2</v>
      </c>
      <c r="AT1182">
        <v>6.6750500000000004E-2</v>
      </c>
      <c r="AU1182">
        <v>5.5031799999999999E-2</v>
      </c>
      <c r="AW1182">
        <v>9.6115700000000012E-2</v>
      </c>
      <c r="AX1182">
        <v>8.2228499999999996E-2</v>
      </c>
      <c r="AY1182">
        <v>7.5728100000000007E-2</v>
      </c>
      <c r="AZ1182">
        <v>6.6750500000000004E-2</v>
      </c>
      <c r="BA1182">
        <v>5.5031800000000006E-2</v>
      </c>
      <c r="BC1182" s="52">
        <v>100000</v>
      </c>
      <c r="BD1182" s="52">
        <v>100000</v>
      </c>
      <c r="BE1182">
        <v>0</v>
      </c>
      <c r="BF1182">
        <v>0</v>
      </c>
      <c r="BG1182">
        <v>0</v>
      </c>
    </row>
    <row r="1183" spans="1:59">
      <c r="A1183">
        <v>1182</v>
      </c>
      <c r="E1183">
        <v>9795.2054794520554</v>
      </c>
      <c r="K1183">
        <v>2690.1189585340735</v>
      </c>
      <c r="L1183">
        <v>2730.2664585340735</v>
      </c>
      <c r="M1183">
        <v>2770.4139585340736</v>
      </c>
      <c r="N1183">
        <v>2810.5614585340736</v>
      </c>
      <c r="O1183">
        <v>2850.7089585340736</v>
      </c>
      <c r="Q1183">
        <v>48900.899670882187</v>
      </c>
      <c r="R1183">
        <v>47579.765320042556</v>
      </c>
      <c r="S1183">
        <v>46258.630969202917</v>
      </c>
      <c r="T1183">
        <v>44937.496618363279</v>
      </c>
      <c r="U1183">
        <v>43616.36226752364</v>
      </c>
      <c r="W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L1183">
        <v>1.5411341999999999</v>
      </c>
      <c r="AM1183" s="5">
        <v>12.48461437225342</v>
      </c>
      <c r="AN1183">
        <v>570.77625570776252</v>
      </c>
      <c r="AO1183">
        <f t="shared" si="18"/>
        <v>26826.48401826484</v>
      </c>
      <c r="AP1183">
        <v>684.93150684931504</v>
      </c>
      <c r="AQ1183">
        <v>9.7596500000000003E-2</v>
      </c>
      <c r="AR1183">
        <v>8.3566599999999991E-2</v>
      </c>
      <c r="AS1183">
        <v>7.59909E-2</v>
      </c>
      <c r="AT1183">
        <v>6.6779900000000003E-2</v>
      </c>
      <c r="AU1183">
        <v>5.5953299999999997E-2</v>
      </c>
      <c r="AW1183">
        <v>9.7596500000000017E-2</v>
      </c>
      <c r="AX1183">
        <v>8.3566599999999977E-2</v>
      </c>
      <c r="AY1183">
        <v>7.5990900000000014E-2</v>
      </c>
      <c r="AZ1183">
        <v>6.6779900000000003E-2</v>
      </c>
      <c r="BA1183">
        <v>5.5953299999999997E-2</v>
      </c>
      <c r="BC1183" s="52">
        <v>100000</v>
      </c>
      <c r="BD1183" s="52">
        <v>100000</v>
      </c>
      <c r="BE1183">
        <v>0</v>
      </c>
      <c r="BF1183">
        <v>0</v>
      </c>
      <c r="BG1183">
        <v>0</v>
      </c>
    </row>
    <row r="1184" spans="1:59">
      <c r="A1184">
        <v>1183</v>
      </c>
      <c r="E1184">
        <v>9795.2054794520554</v>
      </c>
      <c r="K1184">
        <v>4221.3828240986386</v>
      </c>
      <c r="L1184">
        <v>4264.0053240986381</v>
      </c>
      <c r="M1184">
        <v>4306.6278240986376</v>
      </c>
      <c r="N1184">
        <v>4349.2503240986371</v>
      </c>
      <c r="O1184">
        <v>4391.8728240986366</v>
      </c>
      <c r="Q1184">
        <v>57929.619022883897</v>
      </c>
      <c r="R1184">
        <v>56364.559677739227</v>
      </c>
      <c r="S1184">
        <v>54799.500332594558</v>
      </c>
      <c r="T1184">
        <v>53234.440987449889</v>
      </c>
      <c r="U1184">
        <v>51669.381642305219</v>
      </c>
      <c r="W1184">
        <v>0</v>
      </c>
      <c r="AB1184">
        <v>1</v>
      </c>
      <c r="AC1184">
        <v>1</v>
      </c>
      <c r="AD1184">
        <v>1</v>
      </c>
      <c r="AE1184">
        <v>1</v>
      </c>
      <c r="AF1184">
        <v>1</v>
      </c>
      <c r="AL1184">
        <v>0.79516982999999997</v>
      </c>
      <c r="AM1184" s="5">
        <v>12.92658805847168</v>
      </c>
      <c r="AN1184">
        <v>570.77625570776252</v>
      </c>
      <c r="AO1184">
        <f t="shared" si="18"/>
        <v>26826.48401826484</v>
      </c>
      <c r="AP1184">
        <v>684.93150684931504</v>
      </c>
      <c r="AQ1184">
        <v>0.100758</v>
      </c>
      <c r="AR1184">
        <v>8.5991299999999993E-2</v>
      </c>
      <c r="AS1184">
        <v>7.76945E-2</v>
      </c>
      <c r="AT1184">
        <v>6.9028400000000004E-2</v>
      </c>
      <c r="AU1184">
        <v>5.7142400000000003E-2</v>
      </c>
      <c r="AW1184">
        <v>0.100758</v>
      </c>
      <c r="AX1184">
        <v>8.5991299999999979E-2</v>
      </c>
      <c r="AY1184">
        <v>7.7694499999999986E-2</v>
      </c>
      <c r="AZ1184">
        <v>6.9028400000000004E-2</v>
      </c>
      <c r="BA1184">
        <v>5.7142399999999996E-2</v>
      </c>
      <c r="BC1184" s="52">
        <v>100000</v>
      </c>
      <c r="BD1184" s="52">
        <v>100000</v>
      </c>
      <c r="BE1184">
        <v>0</v>
      </c>
      <c r="BF1184">
        <v>0</v>
      </c>
      <c r="BG1184">
        <v>0</v>
      </c>
    </row>
    <row r="1185" spans="1:59">
      <c r="A1185">
        <v>1184</v>
      </c>
      <c r="E1185">
        <v>9795.2054794520554</v>
      </c>
      <c r="K1185">
        <v>5520.8756710693006</v>
      </c>
      <c r="L1185">
        <v>5562.5356710693004</v>
      </c>
      <c r="M1185">
        <v>5604.1956710693003</v>
      </c>
      <c r="N1185">
        <v>5645.8556710693001</v>
      </c>
      <c r="O1185">
        <v>5687.5156710693</v>
      </c>
      <c r="Q1185">
        <v>54500.637512725407</v>
      </c>
      <c r="R1185">
        <v>53028.217472565622</v>
      </c>
      <c r="S1185">
        <v>51555.797432405845</v>
      </c>
      <c r="T1185">
        <v>50083.377392246068</v>
      </c>
      <c r="U1185">
        <v>48610.95735208629</v>
      </c>
      <c r="W1185">
        <v>1.5429999999999999E-2</v>
      </c>
      <c r="AB1185">
        <v>1</v>
      </c>
      <c r="AC1185">
        <v>1</v>
      </c>
      <c r="AD1185">
        <v>1</v>
      </c>
      <c r="AE1185">
        <v>1</v>
      </c>
      <c r="AF1185">
        <v>1</v>
      </c>
      <c r="AL1185">
        <v>1.7961157999999999</v>
      </c>
      <c r="AM1185" s="5">
        <v>13.036619186401371</v>
      </c>
      <c r="AN1185">
        <v>570.77625570776252</v>
      </c>
      <c r="AO1185">
        <f t="shared" si="18"/>
        <v>26826.48401826484</v>
      </c>
      <c r="AP1185">
        <v>684.93150684931504</v>
      </c>
      <c r="AQ1185">
        <v>0.10524299999999999</v>
      </c>
      <c r="AR1185">
        <v>8.8223799999999991E-2</v>
      </c>
      <c r="AS1185">
        <v>8.1309199999999998E-2</v>
      </c>
      <c r="AT1185">
        <v>7.2020399999999998E-2</v>
      </c>
      <c r="AU1185">
        <v>5.9853400000000001E-2</v>
      </c>
      <c r="AW1185">
        <v>0.10524299999999999</v>
      </c>
      <c r="AX1185">
        <v>8.8223800000000005E-2</v>
      </c>
      <c r="AY1185">
        <v>8.1309200000000012E-2</v>
      </c>
      <c r="AZ1185">
        <v>7.2020399999999998E-2</v>
      </c>
      <c r="BA1185">
        <v>5.9853400000000001E-2</v>
      </c>
      <c r="BC1185" s="52">
        <v>100000</v>
      </c>
      <c r="BD1185" s="52">
        <v>100000</v>
      </c>
      <c r="BE1185">
        <v>0</v>
      </c>
      <c r="BF1185">
        <v>0</v>
      </c>
      <c r="BG1185">
        <v>0</v>
      </c>
    </row>
    <row r="1186" spans="1:59">
      <c r="A1186">
        <v>1185</v>
      </c>
      <c r="E1186">
        <v>9795.2054794520554</v>
      </c>
      <c r="K1186">
        <v>4674.7989429983591</v>
      </c>
      <c r="L1186">
        <v>4722.151442998359</v>
      </c>
      <c r="M1186">
        <v>4769.503942998359</v>
      </c>
      <c r="N1186">
        <v>4816.8564429983589</v>
      </c>
      <c r="O1186">
        <v>4864.2089429983589</v>
      </c>
      <c r="Q1186">
        <v>52096.148572459002</v>
      </c>
      <c r="R1186">
        <v>50688.689565951208</v>
      </c>
      <c r="S1186">
        <v>49281.230559443415</v>
      </c>
      <c r="T1186">
        <v>47873.771552935621</v>
      </c>
      <c r="U1186">
        <v>46466.312546427827</v>
      </c>
      <c r="W1186">
        <v>2.078E-2</v>
      </c>
      <c r="AB1186">
        <v>1</v>
      </c>
      <c r="AC1186">
        <v>1</v>
      </c>
      <c r="AD1186">
        <v>1</v>
      </c>
      <c r="AE1186">
        <v>1</v>
      </c>
      <c r="AF1186">
        <v>1</v>
      </c>
      <c r="AL1186">
        <v>1.5278661</v>
      </c>
      <c r="AM1186" s="5">
        <v>12.84836006164551</v>
      </c>
      <c r="AN1186">
        <v>570.77625570776252</v>
      </c>
      <c r="AO1186">
        <f t="shared" si="18"/>
        <v>26826.48401826484</v>
      </c>
      <c r="AP1186">
        <v>684.93150684931504</v>
      </c>
      <c r="AQ1186">
        <v>9.9700800000000006E-2</v>
      </c>
      <c r="AR1186">
        <v>8.6501700000000001E-2</v>
      </c>
      <c r="AS1186">
        <v>7.8047300000000014E-2</v>
      </c>
      <c r="AT1186">
        <v>6.607890000000001E-2</v>
      </c>
      <c r="AU1186">
        <v>5.44117E-2</v>
      </c>
      <c r="AW1186">
        <v>9.970080000000002E-2</v>
      </c>
      <c r="AX1186">
        <v>8.6501700000000001E-2</v>
      </c>
      <c r="AY1186">
        <v>7.8047300000000028E-2</v>
      </c>
      <c r="AZ1186">
        <v>6.607890000000001E-2</v>
      </c>
      <c r="BA1186">
        <v>5.4411699999999993E-2</v>
      </c>
      <c r="BC1186" s="52">
        <v>100000</v>
      </c>
      <c r="BD1186" s="52">
        <v>100000</v>
      </c>
      <c r="BE1186">
        <v>0</v>
      </c>
      <c r="BF1186">
        <v>0</v>
      </c>
      <c r="BG1186">
        <v>0</v>
      </c>
    </row>
    <row r="1187" spans="1:59">
      <c r="A1187">
        <v>1186</v>
      </c>
      <c r="E1187">
        <v>9795.2054794520554</v>
      </c>
      <c r="K1187">
        <v>4146.0009879540194</v>
      </c>
      <c r="L1187">
        <v>4218.0209879540198</v>
      </c>
      <c r="M1187">
        <v>4290.0409879540202</v>
      </c>
      <c r="N1187">
        <v>4362.0609879540207</v>
      </c>
      <c r="O1187">
        <v>4434.0809879540211</v>
      </c>
      <c r="Q1187">
        <v>50575.67637367182</v>
      </c>
      <c r="R1187">
        <v>49209.295304104366</v>
      </c>
      <c r="S1187">
        <v>47842.914234536904</v>
      </c>
      <c r="T1187">
        <v>46476.533164969442</v>
      </c>
      <c r="U1187">
        <v>45110.15209540198</v>
      </c>
      <c r="W1187">
        <v>7.7239999999999989E-2</v>
      </c>
      <c r="AB1187">
        <v>1</v>
      </c>
      <c r="AC1187">
        <v>1</v>
      </c>
      <c r="AD1187">
        <v>1</v>
      </c>
      <c r="AE1187">
        <v>1</v>
      </c>
      <c r="AF1187">
        <v>1</v>
      </c>
      <c r="AL1187">
        <v>1.1262032</v>
      </c>
      <c r="AM1187" s="5">
        <v>12.93942260742188</v>
      </c>
      <c r="AN1187">
        <v>570.77625570776252</v>
      </c>
      <c r="AO1187">
        <f t="shared" si="18"/>
        <v>26826.48401826484</v>
      </c>
      <c r="AP1187">
        <v>684.93150684931504</v>
      </c>
      <c r="AQ1187">
        <v>9.886700000000001E-2</v>
      </c>
      <c r="AR1187">
        <v>8.3804799999999999E-2</v>
      </c>
      <c r="AS1187">
        <v>7.4538199999999999E-2</v>
      </c>
      <c r="AT1187">
        <v>6.1582999999999999E-2</v>
      </c>
      <c r="AU1187">
        <v>5.1596800000000005E-2</v>
      </c>
      <c r="AW1187">
        <v>9.8867000000000024E-2</v>
      </c>
      <c r="AX1187">
        <v>8.3804799999999999E-2</v>
      </c>
      <c r="AY1187">
        <v>7.4538199999999999E-2</v>
      </c>
      <c r="AZ1187">
        <v>6.1582999999999999E-2</v>
      </c>
      <c r="BA1187">
        <v>5.1596800000000012E-2</v>
      </c>
      <c r="BC1187" s="52">
        <v>100000</v>
      </c>
      <c r="BD1187" s="52">
        <v>100000</v>
      </c>
      <c r="BE1187">
        <v>0</v>
      </c>
      <c r="BF1187">
        <v>0</v>
      </c>
      <c r="BG1187">
        <v>0</v>
      </c>
    </row>
    <row r="1188" spans="1:59">
      <c r="A1188">
        <v>1187</v>
      </c>
      <c r="E1188">
        <v>9795.2054794520554</v>
      </c>
      <c r="K1188">
        <v>4220.2577220666299</v>
      </c>
      <c r="L1188">
        <v>4323.9277220666299</v>
      </c>
      <c r="M1188">
        <v>4427.59772206663</v>
      </c>
      <c r="N1188">
        <v>4531.2677220666301</v>
      </c>
      <c r="O1188">
        <v>4634.9377220666302</v>
      </c>
      <c r="Q1188">
        <v>48784.328695671204</v>
      </c>
      <c r="R1188">
        <v>47466.343688200919</v>
      </c>
      <c r="S1188">
        <v>46148.358680730635</v>
      </c>
      <c r="T1188">
        <v>44830.37367326035</v>
      </c>
      <c r="U1188">
        <v>43512.388665790066</v>
      </c>
      <c r="W1188">
        <v>0.15563999999999997</v>
      </c>
      <c r="AB1188">
        <v>1</v>
      </c>
      <c r="AC1188">
        <v>1</v>
      </c>
      <c r="AD1188">
        <v>1</v>
      </c>
      <c r="AE1188">
        <v>1</v>
      </c>
      <c r="AF1188">
        <v>1</v>
      </c>
      <c r="AL1188">
        <v>1.9871584</v>
      </c>
      <c r="AM1188" s="5">
        <v>13.428633689880369</v>
      </c>
      <c r="AN1188">
        <v>570.77625570776252</v>
      </c>
      <c r="AO1188">
        <f t="shared" si="18"/>
        <v>26826.48401826484</v>
      </c>
      <c r="AP1188">
        <v>684.93150684931504</v>
      </c>
      <c r="AQ1188">
        <v>9.8979799999999993E-2</v>
      </c>
      <c r="AR1188">
        <v>8.4052099999999991E-2</v>
      </c>
      <c r="AS1188">
        <v>7.4534400000000001E-2</v>
      </c>
      <c r="AT1188">
        <v>6.1788700000000002E-2</v>
      </c>
      <c r="AU1188">
        <v>5.1650399999999999E-2</v>
      </c>
      <c r="AW1188">
        <v>9.8979799999999993E-2</v>
      </c>
      <c r="AX1188">
        <v>8.4052100000000005E-2</v>
      </c>
      <c r="AY1188">
        <v>7.4534400000000001E-2</v>
      </c>
      <c r="AZ1188">
        <v>6.1788700000000002E-2</v>
      </c>
      <c r="BA1188">
        <v>5.1650399999999999E-2</v>
      </c>
      <c r="BC1188" s="52">
        <v>100000</v>
      </c>
      <c r="BD1188" s="52">
        <v>100000</v>
      </c>
      <c r="BE1188">
        <v>0</v>
      </c>
      <c r="BF1188">
        <v>0</v>
      </c>
      <c r="BG1188">
        <v>0</v>
      </c>
    </row>
    <row r="1189" spans="1:59">
      <c r="A1189">
        <v>1188</v>
      </c>
      <c r="E1189">
        <v>9795.2054794520554</v>
      </c>
      <c r="K1189">
        <v>4879.5675128240391</v>
      </c>
      <c r="L1189">
        <v>5049.5100128240392</v>
      </c>
      <c r="M1189">
        <v>5219.4525128240393</v>
      </c>
      <c r="N1189">
        <v>5389.3950128240394</v>
      </c>
      <c r="O1189">
        <v>5559.3375128240395</v>
      </c>
      <c r="Q1189">
        <v>46732.181716069463</v>
      </c>
      <c r="R1189">
        <v>45469.63867176752</v>
      </c>
      <c r="S1189">
        <v>44207.095627465576</v>
      </c>
      <c r="T1189">
        <v>42944.552583163633</v>
      </c>
      <c r="U1189">
        <v>41682.00953886169</v>
      </c>
      <c r="W1189">
        <v>8.4530000000000008E-2</v>
      </c>
      <c r="AB1189">
        <v>1</v>
      </c>
      <c r="AC1189">
        <v>1</v>
      </c>
      <c r="AD1189">
        <v>1</v>
      </c>
      <c r="AE1189">
        <v>1</v>
      </c>
      <c r="AF1189">
        <v>1</v>
      </c>
      <c r="AL1189">
        <v>2.3564889999999998</v>
      </c>
      <c r="AM1189" s="5">
        <v>12.22897529602051</v>
      </c>
      <c r="AN1189">
        <v>570.77625570776252</v>
      </c>
      <c r="AO1189">
        <f t="shared" si="18"/>
        <v>26826.48401826484</v>
      </c>
      <c r="AP1189">
        <v>684.93150684931504</v>
      </c>
      <c r="AQ1189">
        <v>9.92088E-2</v>
      </c>
      <c r="AR1189">
        <v>8.4449099999999999E-2</v>
      </c>
      <c r="AS1189">
        <v>7.4702400000000002E-2</v>
      </c>
      <c r="AT1189">
        <v>6.1794400000000006E-2</v>
      </c>
      <c r="AU1189">
        <v>5.1911499999999999E-2</v>
      </c>
      <c r="AW1189">
        <v>9.92088E-2</v>
      </c>
      <c r="AX1189">
        <v>8.4449099999999985E-2</v>
      </c>
      <c r="AY1189">
        <v>7.4702400000000002E-2</v>
      </c>
      <c r="AZ1189">
        <v>6.1794400000000013E-2</v>
      </c>
      <c r="BA1189">
        <v>5.1911499999999999E-2</v>
      </c>
      <c r="BC1189" s="52">
        <v>100000</v>
      </c>
      <c r="BD1189" s="52">
        <v>100000</v>
      </c>
      <c r="BE1189">
        <v>0</v>
      </c>
      <c r="BF1189">
        <v>0</v>
      </c>
      <c r="BG1189">
        <v>0</v>
      </c>
    </row>
    <row r="1190" spans="1:59">
      <c r="A1190">
        <v>1189</v>
      </c>
      <c r="E1190">
        <v>9795.2054794520554</v>
      </c>
      <c r="K1190">
        <v>4707.4269019266267</v>
      </c>
      <c r="L1190">
        <v>4918.481901926627</v>
      </c>
      <c r="M1190">
        <v>5129.5369019266273</v>
      </c>
      <c r="N1190">
        <v>5340.5919019266275</v>
      </c>
      <c r="O1190">
        <v>5551.6469019266278</v>
      </c>
      <c r="Q1190">
        <v>46067.802505189436</v>
      </c>
      <c r="R1190">
        <v>44823.20870551213</v>
      </c>
      <c r="S1190">
        <v>43578.614905834824</v>
      </c>
      <c r="T1190">
        <v>42334.021106157517</v>
      </c>
      <c r="U1190">
        <v>41089.427306480211</v>
      </c>
      <c r="W1190">
        <v>3.9399999999999998E-2</v>
      </c>
      <c r="AB1190">
        <v>1</v>
      </c>
      <c r="AC1190">
        <v>1</v>
      </c>
      <c r="AD1190">
        <v>1</v>
      </c>
      <c r="AE1190">
        <v>1</v>
      </c>
      <c r="AF1190">
        <v>1</v>
      </c>
      <c r="AL1190">
        <v>3.0153020000000001</v>
      </c>
      <c r="AM1190" s="5">
        <v>10.81691932678223</v>
      </c>
      <c r="AN1190">
        <v>570.77625570776252</v>
      </c>
      <c r="AO1190">
        <f t="shared" si="18"/>
        <v>26826.48401826484</v>
      </c>
      <c r="AP1190">
        <v>684.93150684931504</v>
      </c>
      <c r="AQ1190">
        <v>0.100217</v>
      </c>
      <c r="AR1190">
        <v>8.6082400000000003E-2</v>
      </c>
      <c r="AS1190">
        <v>7.5028200000000003E-2</v>
      </c>
      <c r="AT1190">
        <v>6.1696800000000003E-2</v>
      </c>
      <c r="AU1190">
        <v>5.2073700000000001E-2</v>
      </c>
      <c r="AW1190">
        <v>0.10021699999999999</v>
      </c>
      <c r="AX1190">
        <v>8.6082399999999989E-2</v>
      </c>
      <c r="AY1190">
        <v>7.5028200000000003E-2</v>
      </c>
      <c r="AZ1190">
        <v>6.169680000000001E-2</v>
      </c>
      <c r="BA1190">
        <v>5.2073700000000001E-2</v>
      </c>
      <c r="BC1190" s="52">
        <v>100000</v>
      </c>
      <c r="BD1190" s="52">
        <v>100000</v>
      </c>
      <c r="BE1190">
        <v>0</v>
      </c>
      <c r="BF1190">
        <v>0</v>
      </c>
      <c r="BG1190">
        <v>0</v>
      </c>
    </row>
    <row r="1191" spans="1:59">
      <c r="A1191">
        <v>1190</v>
      </c>
      <c r="E1191">
        <v>9795.2054794520554</v>
      </c>
      <c r="K1191">
        <v>4697.3009836385427</v>
      </c>
      <c r="L1191">
        <v>4967.4501503052088</v>
      </c>
      <c r="M1191">
        <v>5237.5993169718749</v>
      </c>
      <c r="N1191">
        <v>5507.7484836385411</v>
      </c>
      <c r="O1191">
        <v>5777.8976503052072</v>
      </c>
      <c r="Q1191">
        <v>45630.832223255988</v>
      </c>
      <c r="R1191">
        <v>44398.043859891673</v>
      </c>
      <c r="S1191">
        <v>43165.255496527359</v>
      </c>
      <c r="T1191">
        <v>41932.467133163045</v>
      </c>
      <c r="U1191">
        <v>40699.678769798731</v>
      </c>
      <c r="W1191">
        <v>6.2439999999999996E-2</v>
      </c>
      <c r="AB1191">
        <v>1</v>
      </c>
      <c r="AC1191">
        <v>1</v>
      </c>
      <c r="AD1191">
        <v>1</v>
      </c>
      <c r="AE1191">
        <v>1</v>
      </c>
      <c r="AF1191">
        <v>1</v>
      </c>
      <c r="AL1191">
        <v>4.7416700000000001</v>
      </c>
      <c r="AM1191" s="5">
        <v>10.02578926086426</v>
      </c>
      <c r="AN1191">
        <v>570.77625570776252</v>
      </c>
      <c r="AO1191">
        <f t="shared" si="18"/>
        <v>26826.48401826484</v>
      </c>
      <c r="AP1191">
        <v>684.93150684931504</v>
      </c>
      <c r="AQ1191">
        <v>0.10173099999999999</v>
      </c>
      <c r="AR1191">
        <v>8.8005E-2</v>
      </c>
      <c r="AS1191">
        <v>7.5298400000000001E-2</v>
      </c>
      <c r="AT1191">
        <v>6.1953099999999997E-2</v>
      </c>
      <c r="AU1191">
        <v>5.2151099999999999E-2</v>
      </c>
      <c r="AW1191">
        <v>0.101731</v>
      </c>
      <c r="AX1191">
        <v>8.8004999999999986E-2</v>
      </c>
      <c r="AY1191">
        <v>7.5298400000000001E-2</v>
      </c>
      <c r="AZ1191">
        <v>6.1953099999999997E-2</v>
      </c>
      <c r="BA1191">
        <v>5.2151099999999992E-2</v>
      </c>
      <c r="BC1191" s="52">
        <v>100000</v>
      </c>
      <c r="BD1191" s="52">
        <v>100000</v>
      </c>
      <c r="BE1191">
        <v>0</v>
      </c>
      <c r="BF1191">
        <v>0</v>
      </c>
      <c r="BG1191">
        <v>0</v>
      </c>
    </row>
    <row r="1192" spans="1:59">
      <c r="A1192">
        <v>1191</v>
      </c>
      <c r="E1192">
        <v>9795.2054794520554</v>
      </c>
      <c r="K1192">
        <v>4678.1742490943861</v>
      </c>
      <c r="L1192">
        <v>5010.6367490943867</v>
      </c>
      <c r="M1192">
        <v>5343.0992490943863</v>
      </c>
      <c r="N1192">
        <v>5675.561749094386</v>
      </c>
      <c r="O1192">
        <v>6008.0242490943856</v>
      </c>
      <c r="Q1192">
        <v>46146.964207375728</v>
      </c>
      <c r="R1192">
        <v>44900.231730232656</v>
      </c>
      <c r="S1192">
        <v>43653.499253089583</v>
      </c>
      <c r="T1192">
        <v>42406.766775946511</v>
      </c>
      <c r="U1192">
        <v>41160.034298803439</v>
      </c>
      <c r="W1192">
        <v>5.6079999999999998E-2</v>
      </c>
      <c r="AB1192">
        <v>1</v>
      </c>
      <c r="AC1192">
        <v>1</v>
      </c>
      <c r="AD1192">
        <v>1</v>
      </c>
      <c r="AE1192">
        <v>1</v>
      </c>
      <c r="AF1192">
        <v>1</v>
      </c>
      <c r="AL1192">
        <v>6.874193</v>
      </c>
      <c r="AM1192" s="5">
        <v>9.7031440734863281</v>
      </c>
      <c r="AN1192">
        <v>570.77625570776252</v>
      </c>
      <c r="AO1192">
        <f t="shared" si="18"/>
        <v>26826.48401826484</v>
      </c>
      <c r="AP1192">
        <v>684.93150684931504</v>
      </c>
      <c r="AQ1192">
        <v>0.10198699999999999</v>
      </c>
      <c r="AR1192">
        <v>9.0053399999999992E-2</v>
      </c>
      <c r="AS1192">
        <v>7.6111500000000012E-2</v>
      </c>
      <c r="AT1192">
        <v>6.3153799999999996E-2</v>
      </c>
      <c r="AU1192">
        <v>5.28618E-2</v>
      </c>
      <c r="AW1192">
        <v>0.10198699999999998</v>
      </c>
      <c r="AX1192">
        <v>9.0053399999999992E-2</v>
      </c>
      <c r="AY1192">
        <v>7.6111500000000012E-2</v>
      </c>
      <c r="AZ1192">
        <v>6.3153799999999996E-2</v>
      </c>
      <c r="BA1192">
        <v>5.28618E-2</v>
      </c>
      <c r="BC1192" s="52">
        <v>100000</v>
      </c>
      <c r="BD1192" s="52">
        <v>100000</v>
      </c>
      <c r="BE1192">
        <v>0</v>
      </c>
      <c r="BF1192">
        <v>0</v>
      </c>
      <c r="BG1192">
        <v>0</v>
      </c>
    </row>
    <row r="1193" spans="1:59">
      <c r="A1193">
        <v>1192</v>
      </c>
      <c r="E1193">
        <v>9795.2054794520554</v>
      </c>
      <c r="K1193">
        <v>4399.1489451560965</v>
      </c>
      <c r="L1193">
        <v>4822.4122784894298</v>
      </c>
      <c r="M1193">
        <v>5245.6756118227631</v>
      </c>
      <c r="N1193">
        <v>5668.9389451560965</v>
      </c>
      <c r="O1193">
        <v>6092.2022784894298</v>
      </c>
      <c r="Q1193">
        <v>46872.657544482339</v>
      </c>
      <c r="R1193">
        <v>45606.319325559147</v>
      </c>
      <c r="S1193">
        <v>44339.981106635954</v>
      </c>
      <c r="T1193">
        <v>43073.642887712762</v>
      </c>
      <c r="U1193">
        <v>41807.304668789569</v>
      </c>
      <c r="W1193">
        <v>6.2969999999999998E-2</v>
      </c>
      <c r="AB1193">
        <v>1</v>
      </c>
      <c r="AC1193">
        <v>1</v>
      </c>
      <c r="AD1193">
        <v>1</v>
      </c>
      <c r="AE1193">
        <v>1</v>
      </c>
      <c r="AF1193">
        <v>1</v>
      </c>
      <c r="AL1193">
        <v>9.0689820000000001</v>
      </c>
      <c r="AM1193" s="5">
        <v>9.7391958236694336</v>
      </c>
      <c r="AN1193">
        <v>570.77625570776252</v>
      </c>
      <c r="AO1193">
        <f t="shared" si="18"/>
        <v>26826.48401826484</v>
      </c>
      <c r="AP1193">
        <v>684.93150684931504</v>
      </c>
      <c r="AQ1193">
        <v>0.10337399999999999</v>
      </c>
      <c r="AR1193">
        <v>9.2073199999999994E-2</v>
      </c>
      <c r="AS1193">
        <v>7.8125E-2</v>
      </c>
      <c r="AT1193">
        <v>6.4255799999999988E-2</v>
      </c>
      <c r="AU1193">
        <v>5.38615E-2</v>
      </c>
      <c r="AW1193">
        <v>0.10337400000000001</v>
      </c>
      <c r="AX1193">
        <v>9.2073200000000008E-2</v>
      </c>
      <c r="AY1193">
        <v>7.8124999999999986E-2</v>
      </c>
      <c r="AZ1193">
        <v>6.4255799999999988E-2</v>
      </c>
      <c r="BA1193">
        <v>5.3861499999999993E-2</v>
      </c>
      <c r="BC1193" s="52">
        <v>100000</v>
      </c>
      <c r="BD1193" s="52">
        <v>100000</v>
      </c>
      <c r="BE1193">
        <v>0</v>
      </c>
      <c r="BF1193">
        <v>0</v>
      </c>
      <c r="BG1193">
        <v>0</v>
      </c>
    </row>
    <row r="1194" spans="1:59">
      <c r="A1194">
        <v>1193</v>
      </c>
      <c r="E1194">
        <v>9795.2054794520554</v>
      </c>
      <c r="K1194">
        <v>4755.8062893030237</v>
      </c>
      <c r="L1194">
        <v>5382.7812893030241</v>
      </c>
      <c r="M1194">
        <v>6009.7562893030245</v>
      </c>
      <c r="N1194">
        <v>6636.7312893030248</v>
      </c>
      <c r="O1194">
        <v>7263.7062893030252</v>
      </c>
      <c r="Q1194">
        <v>49537.945786349846</v>
      </c>
      <c r="R1194">
        <v>48199.600632703499</v>
      </c>
      <c r="S1194">
        <v>46861.255479057152</v>
      </c>
      <c r="T1194">
        <v>45522.910325410805</v>
      </c>
      <c r="U1194">
        <v>44184.565171764458</v>
      </c>
      <c r="W1194">
        <v>1.435E-2</v>
      </c>
      <c r="AB1194">
        <v>1</v>
      </c>
      <c r="AC1194">
        <v>1</v>
      </c>
      <c r="AD1194">
        <v>1</v>
      </c>
      <c r="AE1194">
        <v>1</v>
      </c>
      <c r="AF1194">
        <v>1</v>
      </c>
      <c r="AL1194">
        <v>9.8985310000000002</v>
      </c>
      <c r="AM1194" s="5">
        <v>10.541286468505859</v>
      </c>
      <c r="AN1194">
        <v>570.77625570776252</v>
      </c>
      <c r="AO1194">
        <f t="shared" si="18"/>
        <v>26826.48401826484</v>
      </c>
      <c r="AP1194">
        <v>684.93150684931504</v>
      </c>
      <c r="AQ1194">
        <v>0.10675900000000001</v>
      </c>
      <c r="AR1194">
        <v>9.6520899999999993E-2</v>
      </c>
      <c r="AS1194">
        <v>8.4371500000000002E-2</v>
      </c>
      <c r="AT1194">
        <v>6.6438299999999992E-2</v>
      </c>
      <c r="AU1194">
        <v>5.4338500000000005E-2</v>
      </c>
      <c r="AW1194">
        <v>0.10675900000000001</v>
      </c>
      <c r="AX1194">
        <v>9.6520900000000007E-2</v>
      </c>
      <c r="AY1194">
        <v>8.4371500000000002E-2</v>
      </c>
      <c r="AZ1194">
        <v>6.6438299999999992E-2</v>
      </c>
      <c r="BA1194">
        <v>5.4338499999999998E-2</v>
      </c>
      <c r="BC1194" s="52">
        <v>100000</v>
      </c>
      <c r="BD1194" s="52">
        <v>100000</v>
      </c>
      <c r="BE1194">
        <v>0</v>
      </c>
      <c r="BF1194">
        <v>0</v>
      </c>
      <c r="BG1194">
        <v>0</v>
      </c>
    </row>
    <row r="1195" spans="1:59">
      <c r="A1195">
        <v>1194</v>
      </c>
      <c r="E1195">
        <v>9795.2054794520554</v>
      </c>
      <c r="K1195">
        <v>6481.7128064051849</v>
      </c>
      <c r="L1195">
        <v>7268.0444730718518</v>
      </c>
      <c r="M1195">
        <v>8054.3761397385188</v>
      </c>
      <c r="N1195">
        <v>8840.7078064051857</v>
      </c>
      <c r="O1195">
        <v>9627.0394730718526</v>
      </c>
      <c r="Q1195">
        <v>51477.540691110757</v>
      </c>
      <c r="R1195">
        <v>50086.79434452136</v>
      </c>
      <c r="S1195">
        <v>48696.047997931964</v>
      </c>
      <c r="T1195">
        <v>47305.301651342568</v>
      </c>
      <c r="U1195">
        <v>45914.555304753172</v>
      </c>
      <c r="W1195">
        <v>0</v>
      </c>
      <c r="AB1195">
        <v>1</v>
      </c>
      <c r="AC1195">
        <v>1</v>
      </c>
      <c r="AD1195">
        <v>1</v>
      </c>
      <c r="AE1195">
        <v>1</v>
      </c>
      <c r="AF1195">
        <v>1</v>
      </c>
      <c r="AL1195">
        <v>10.699897999999999</v>
      </c>
      <c r="AM1195" s="5">
        <v>11.36225414276123</v>
      </c>
      <c r="AN1195">
        <v>570.77625570776252</v>
      </c>
      <c r="AO1195">
        <f t="shared" si="18"/>
        <v>26826.48401826484</v>
      </c>
      <c r="AP1195">
        <v>684.93150684931504</v>
      </c>
      <c r="AQ1195">
        <v>0.108417</v>
      </c>
      <c r="AR1195">
        <v>9.8259100000000002E-2</v>
      </c>
      <c r="AS1195">
        <v>8.8351200000000005E-2</v>
      </c>
      <c r="AT1195">
        <v>6.924290000000001E-2</v>
      </c>
      <c r="AU1195">
        <v>5.6369999999999996E-2</v>
      </c>
      <c r="AW1195">
        <v>0.108417</v>
      </c>
      <c r="AX1195">
        <v>9.8259100000000002E-2</v>
      </c>
      <c r="AY1195">
        <v>8.8351200000000005E-2</v>
      </c>
      <c r="AZ1195">
        <v>6.924290000000001E-2</v>
      </c>
      <c r="BA1195">
        <v>5.636999999999999E-2</v>
      </c>
      <c r="BC1195" s="52">
        <v>100000</v>
      </c>
      <c r="BD1195" s="52">
        <v>100000</v>
      </c>
      <c r="BE1195">
        <v>0</v>
      </c>
      <c r="BF1195">
        <v>0</v>
      </c>
      <c r="BG1195">
        <v>0</v>
      </c>
    </row>
    <row r="1196" spans="1:59">
      <c r="A1196">
        <v>1195</v>
      </c>
      <c r="E1196">
        <v>9795.2054794520554</v>
      </c>
      <c r="K1196">
        <v>7587.6881038702604</v>
      </c>
      <c r="L1196">
        <v>8407.1564372035937</v>
      </c>
      <c r="M1196">
        <v>9226.624770536926</v>
      </c>
      <c r="N1196">
        <v>10046.093103870258</v>
      </c>
      <c r="O1196">
        <v>10865.561437203591</v>
      </c>
      <c r="Q1196">
        <v>52305.709925445874</v>
      </c>
      <c r="R1196">
        <v>50892.589290936725</v>
      </c>
      <c r="S1196">
        <v>49479.468656427576</v>
      </c>
      <c r="T1196">
        <v>48066.348021918428</v>
      </c>
      <c r="U1196">
        <v>46653.227387409279</v>
      </c>
      <c r="W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L1196">
        <v>11.25254</v>
      </c>
      <c r="AM1196" s="5">
        <v>11.219608306884769</v>
      </c>
      <c r="AN1196">
        <v>570.77625570776252</v>
      </c>
      <c r="AO1196">
        <f t="shared" si="18"/>
        <v>26826.48401826484</v>
      </c>
      <c r="AP1196">
        <v>684.93150684931504</v>
      </c>
      <c r="AQ1196">
        <v>0.108496</v>
      </c>
      <c r="AR1196">
        <v>9.6513199999999993E-2</v>
      </c>
      <c r="AS1196">
        <v>8.5250400000000004E-2</v>
      </c>
      <c r="AT1196">
        <v>6.7015000000000005E-2</v>
      </c>
      <c r="AU1196">
        <v>5.4691000000000004E-2</v>
      </c>
      <c r="AW1196">
        <v>0.108496</v>
      </c>
      <c r="AX1196">
        <v>9.6513200000000007E-2</v>
      </c>
      <c r="AY1196">
        <v>8.525039999999999E-2</v>
      </c>
      <c r="AZ1196">
        <v>6.7015000000000005E-2</v>
      </c>
      <c r="BA1196">
        <v>5.4691000000000004E-2</v>
      </c>
      <c r="BC1196" s="52">
        <v>100000</v>
      </c>
      <c r="BD1196" s="52">
        <v>100000</v>
      </c>
      <c r="BE1196">
        <v>0</v>
      </c>
      <c r="BF1196">
        <v>0</v>
      </c>
      <c r="BG1196">
        <v>0</v>
      </c>
    </row>
    <row r="1197" spans="1:59">
      <c r="A1197">
        <v>1196</v>
      </c>
      <c r="E1197">
        <v>9795.2054794520554</v>
      </c>
      <c r="K1197">
        <v>7964.597284593352</v>
      </c>
      <c r="L1197">
        <v>8714.2172845933528</v>
      </c>
      <c r="M1197">
        <v>9463.8372845933518</v>
      </c>
      <c r="N1197">
        <v>10213.457284593351</v>
      </c>
      <c r="O1197">
        <v>10963.07728459335</v>
      </c>
      <c r="Q1197">
        <v>52305.709925445874</v>
      </c>
      <c r="R1197">
        <v>50892.589290936725</v>
      </c>
      <c r="S1197">
        <v>49479.468656427576</v>
      </c>
      <c r="T1197">
        <v>48066.348021918428</v>
      </c>
      <c r="U1197">
        <v>46653.227387409279</v>
      </c>
      <c r="W1197">
        <v>0</v>
      </c>
      <c r="AB1197">
        <v>1</v>
      </c>
      <c r="AC1197">
        <v>1</v>
      </c>
      <c r="AD1197">
        <v>1</v>
      </c>
      <c r="AE1197">
        <v>1</v>
      </c>
      <c r="AF1197">
        <v>1</v>
      </c>
      <c r="AL1197">
        <v>9.2796590000000005</v>
      </c>
      <c r="AM1197" s="5">
        <v>11.25176906585693</v>
      </c>
      <c r="AN1197">
        <v>570.77625570776252</v>
      </c>
      <c r="AO1197">
        <f t="shared" si="18"/>
        <v>26826.48401826484</v>
      </c>
      <c r="AP1197">
        <v>684.93150684931504</v>
      </c>
      <c r="AQ1197">
        <v>0.105143</v>
      </c>
      <c r="AR1197">
        <v>9.4908699999999999E-2</v>
      </c>
      <c r="AS1197">
        <v>8.0334299999999997E-2</v>
      </c>
      <c r="AT1197">
        <v>6.5445199999999995E-2</v>
      </c>
      <c r="AU1197">
        <v>5.3869799999999995E-2</v>
      </c>
      <c r="AW1197">
        <v>0.105143</v>
      </c>
      <c r="AX1197">
        <v>9.4908699999999999E-2</v>
      </c>
      <c r="AY1197">
        <v>8.0334300000000011E-2</v>
      </c>
      <c r="AZ1197">
        <v>6.5445199999999995E-2</v>
      </c>
      <c r="BA1197">
        <v>5.3869799999999995E-2</v>
      </c>
      <c r="BC1197" s="52">
        <v>100000</v>
      </c>
      <c r="BD1197" s="52">
        <v>100000</v>
      </c>
      <c r="BE1197">
        <v>0</v>
      </c>
      <c r="BF1197">
        <v>0</v>
      </c>
      <c r="BG1197">
        <v>0</v>
      </c>
    </row>
    <row r="1198" spans="1:59">
      <c r="A1198">
        <v>1197</v>
      </c>
      <c r="E1198">
        <v>9795.2054794520554</v>
      </c>
      <c r="K1198">
        <v>7066.7658630499845</v>
      </c>
      <c r="L1198">
        <v>7710.4608630499843</v>
      </c>
      <c r="M1198">
        <v>8354.155863049984</v>
      </c>
      <c r="N1198">
        <v>8997.8508630499837</v>
      </c>
      <c r="O1198">
        <v>9641.5458630499834</v>
      </c>
      <c r="Q1198">
        <v>50846.551852885263</v>
      </c>
      <c r="R1198">
        <v>49472.852658160969</v>
      </c>
      <c r="S1198">
        <v>48099.153463436676</v>
      </c>
      <c r="T1198">
        <v>46725.454268712383</v>
      </c>
      <c r="U1198">
        <v>45351.75507398809</v>
      </c>
      <c r="W1198">
        <v>0</v>
      </c>
      <c r="AB1198">
        <v>1</v>
      </c>
      <c r="AC1198">
        <v>1</v>
      </c>
      <c r="AD1198">
        <v>1</v>
      </c>
      <c r="AE1198">
        <v>1</v>
      </c>
      <c r="AF1198">
        <v>1</v>
      </c>
      <c r="AL1198">
        <v>8.7594609999999999</v>
      </c>
      <c r="AM1198" s="5">
        <v>10.76901054382324</v>
      </c>
      <c r="AN1198">
        <v>570.77625570776252</v>
      </c>
      <c r="AO1198">
        <f t="shared" si="18"/>
        <v>26826.48401826484</v>
      </c>
      <c r="AP1198">
        <v>684.93150684931504</v>
      </c>
      <c r="AQ1198">
        <v>0.102369</v>
      </c>
      <c r="AR1198">
        <v>9.0981800000000002E-2</v>
      </c>
      <c r="AS1198">
        <v>7.7249399999999996E-2</v>
      </c>
      <c r="AT1198">
        <v>6.3766000000000003E-2</v>
      </c>
      <c r="AU1198">
        <v>5.2918199999999999E-2</v>
      </c>
      <c r="AW1198">
        <v>0.102369</v>
      </c>
      <c r="AX1198">
        <v>9.0981799999999988E-2</v>
      </c>
      <c r="AY1198">
        <v>7.724940000000001E-2</v>
      </c>
      <c r="AZ1198">
        <v>6.3766000000000003E-2</v>
      </c>
      <c r="BA1198">
        <v>5.2918199999999999E-2</v>
      </c>
      <c r="BC1198" s="52">
        <v>100000</v>
      </c>
      <c r="BD1198" s="52">
        <v>100000</v>
      </c>
      <c r="BE1198">
        <v>0</v>
      </c>
      <c r="BF1198">
        <v>0</v>
      </c>
      <c r="BG1198">
        <v>0</v>
      </c>
    </row>
    <row r="1199" spans="1:59">
      <c r="A1199">
        <v>1198</v>
      </c>
      <c r="E1199">
        <v>9795.2054794520554</v>
      </c>
      <c r="K1199">
        <v>6002.4193407692528</v>
      </c>
      <c r="L1199">
        <v>6524.3493407692531</v>
      </c>
      <c r="M1199">
        <v>7046.2793407692534</v>
      </c>
      <c r="N1199">
        <v>7568.2093407692537</v>
      </c>
      <c r="O1199">
        <v>8090.139340769254</v>
      </c>
      <c r="Q1199">
        <v>46024.335954922579</v>
      </c>
      <c r="R1199">
        <v>44780.916472090466</v>
      </c>
      <c r="S1199">
        <v>43537.496989258354</v>
      </c>
      <c r="T1199">
        <v>42294.077506426242</v>
      </c>
      <c r="U1199">
        <v>41050.658023594129</v>
      </c>
      <c r="W1199">
        <v>0</v>
      </c>
      <c r="AB1199">
        <v>1</v>
      </c>
      <c r="AC1199">
        <v>1</v>
      </c>
      <c r="AD1199">
        <v>1</v>
      </c>
      <c r="AE1199">
        <v>1</v>
      </c>
      <c r="AF1199">
        <v>1</v>
      </c>
      <c r="AL1199">
        <v>9.9371460000000003</v>
      </c>
      <c r="AM1199" s="5">
        <v>10.38761520385742</v>
      </c>
      <c r="AN1199">
        <v>570.77625570776252</v>
      </c>
      <c r="AO1199">
        <f t="shared" si="18"/>
        <v>26826.48401826484</v>
      </c>
      <c r="AP1199">
        <v>684.93150684931504</v>
      </c>
      <c r="AQ1199">
        <v>0.100304</v>
      </c>
      <c r="AR1199">
        <v>8.7871199999999997E-2</v>
      </c>
      <c r="AS1199">
        <v>7.5758099999999995E-2</v>
      </c>
      <c r="AT1199">
        <v>6.2397599999999998E-2</v>
      </c>
      <c r="AU1199">
        <v>5.2039999999999996E-2</v>
      </c>
      <c r="AW1199">
        <v>0.10030399999999999</v>
      </c>
      <c r="AX1199">
        <v>8.7871199999999997E-2</v>
      </c>
      <c r="AY1199">
        <v>7.5758099999999981E-2</v>
      </c>
      <c r="AZ1199">
        <v>6.2397599999999998E-2</v>
      </c>
      <c r="BA1199">
        <v>5.2039999999999989E-2</v>
      </c>
      <c r="BC1199" s="52">
        <v>100000</v>
      </c>
      <c r="BD1199" s="52">
        <v>100000</v>
      </c>
      <c r="BE1199">
        <v>0</v>
      </c>
      <c r="BF1199">
        <v>0</v>
      </c>
      <c r="BG1199">
        <v>0</v>
      </c>
    </row>
    <row r="1200" spans="1:59">
      <c r="A1200">
        <v>1199</v>
      </c>
      <c r="E1200">
        <v>9795.2054794520554</v>
      </c>
      <c r="K1200">
        <v>5763.8977099832955</v>
      </c>
      <c r="L1200">
        <v>6223.6802099832958</v>
      </c>
      <c r="M1200">
        <v>6683.462709983296</v>
      </c>
      <c r="N1200">
        <v>7143.2452099832963</v>
      </c>
      <c r="O1200">
        <v>7603.0277099832965</v>
      </c>
      <c r="Q1200">
        <v>35894.85776826708</v>
      </c>
      <c r="R1200">
        <v>34925.101998099606</v>
      </c>
      <c r="S1200">
        <v>33955.346227932125</v>
      </c>
      <c r="T1200">
        <v>32985.590457764643</v>
      </c>
      <c r="U1200">
        <v>32015.834687597166</v>
      </c>
      <c r="W1200">
        <v>0</v>
      </c>
      <c r="AB1200">
        <v>1</v>
      </c>
      <c r="AC1200">
        <v>1</v>
      </c>
      <c r="AD1200">
        <v>1</v>
      </c>
      <c r="AE1200">
        <v>1</v>
      </c>
      <c r="AF1200">
        <v>1</v>
      </c>
      <c r="AL1200">
        <v>9.6574729999999995</v>
      </c>
      <c r="AM1200" s="5">
        <v>10.221696853637701</v>
      </c>
      <c r="AN1200">
        <v>570.77625570776252</v>
      </c>
      <c r="AO1200">
        <f t="shared" si="18"/>
        <v>26826.48401826484</v>
      </c>
      <c r="AP1200">
        <v>684.93150684931504</v>
      </c>
      <c r="AQ1200">
        <v>9.6062499999999995E-2</v>
      </c>
      <c r="AR1200">
        <v>8.2365300000000002E-2</v>
      </c>
      <c r="AS1200">
        <v>6.9822800000000004E-2</v>
      </c>
      <c r="AT1200">
        <v>6.0917900000000004E-2</v>
      </c>
      <c r="AU1200">
        <v>5.0770200000000001E-2</v>
      </c>
      <c r="AW1200">
        <v>9.6062499999999981E-2</v>
      </c>
      <c r="AX1200">
        <v>8.2365300000000016E-2</v>
      </c>
      <c r="AY1200">
        <v>6.9822800000000004E-2</v>
      </c>
      <c r="AZ1200">
        <v>6.0917900000000011E-2</v>
      </c>
      <c r="BA1200">
        <v>5.0770200000000001E-2</v>
      </c>
      <c r="BC1200" s="52">
        <v>100000</v>
      </c>
      <c r="BD1200" s="52">
        <v>100000</v>
      </c>
      <c r="BE1200">
        <v>0</v>
      </c>
      <c r="BF1200">
        <v>0</v>
      </c>
      <c r="BG1200">
        <v>0</v>
      </c>
    </row>
    <row r="1201" spans="1:59">
      <c r="A1201">
        <v>1200</v>
      </c>
      <c r="E1201">
        <v>9795.2054794520554</v>
      </c>
      <c r="K1201">
        <v>4295.6395582112473</v>
      </c>
      <c r="L1201">
        <v>4684.6670582112474</v>
      </c>
      <c r="M1201">
        <v>5073.6945582112476</v>
      </c>
      <c r="N1201">
        <v>5462.7220582112477</v>
      </c>
      <c r="O1201">
        <v>5851.7495582112479</v>
      </c>
      <c r="Q1201">
        <v>27501.4704106278</v>
      </c>
      <c r="R1201">
        <v>26758.475137241647</v>
      </c>
      <c r="S1201">
        <v>26015.479863855493</v>
      </c>
      <c r="T1201">
        <v>25272.484590469339</v>
      </c>
      <c r="U1201">
        <v>24529.489317083186</v>
      </c>
      <c r="W1201">
        <v>0</v>
      </c>
      <c r="AB1201">
        <v>1</v>
      </c>
      <c r="AC1201">
        <v>1</v>
      </c>
      <c r="AD1201">
        <v>1</v>
      </c>
      <c r="AE1201">
        <v>1</v>
      </c>
      <c r="AF1201">
        <v>1</v>
      </c>
      <c r="AL1201">
        <v>8.5165690000000005</v>
      </c>
      <c r="AM1201" s="5">
        <v>9.8533897399902344</v>
      </c>
      <c r="AN1201">
        <v>570.77625570776252</v>
      </c>
      <c r="AO1201">
        <f t="shared" si="18"/>
        <v>26826.48401826484</v>
      </c>
      <c r="AP1201">
        <v>684.93150684931504</v>
      </c>
      <c r="AQ1201">
        <v>9.1813000000000006E-2</v>
      </c>
      <c r="AR1201">
        <v>7.3865200000000006E-2</v>
      </c>
      <c r="AS1201">
        <v>6.3720499999999999E-2</v>
      </c>
      <c r="AT1201">
        <v>6.0009699999999999E-2</v>
      </c>
      <c r="AU1201">
        <v>5.0082099999999997E-2</v>
      </c>
      <c r="AW1201">
        <v>9.181300000000002E-2</v>
      </c>
      <c r="AX1201">
        <v>7.3865200000000006E-2</v>
      </c>
      <c r="AY1201">
        <v>6.3720499999999999E-2</v>
      </c>
      <c r="AZ1201">
        <v>6.0009699999999999E-2</v>
      </c>
      <c r="BA1201">
        <v>5.0082100000000004E-2</v>
      </c>
      <c r="BC1201" s="52">
        <v>100000</v>
      </c>
      <c r="BD1201" s="52">
        <v>100000</v>
      </c>
      <c r="BE1201">
        <v>0</v>
      </c>
      <c r="BF1201">
        <v>0</v>
      </c>
      <c r="BG1201">
        <v>0</v>
      </c>
    </row>
    <row r="1202" spans="1:59">
      <c r="A1202">
        <v>1201</v>
      </c>
      <c r="E1202">
        <v>9795.2054794520554</v>
      </c>
      <c r="K1202">
        <v>3385.5941380682298</v>
      </c>
      <c r="L1202">
        <v>3706.3966380682295</v>
      </c>
      <c r="M1202">
        <v>4027.1991380682293</v>
      </c>
      <c r="N1202">
        <v>4348.0016380682291</v>
      </c>
      <c r="O1202">
        <v>4668.8041380682289</v>
      </c>
      <c r="Q1202">
        <v>25169.137992311378</v>
      </c>
      <c r="R1202">
        <v>24489.154328837121</v>
      </c>
      <c r="S1202">
        <v>23809.170665362864</v>
      </c>
      <c r="T1202">
        <v>23129.187001888607</v>
      </c>
      <c r="U1202">
        <v>22449.203338414351</v>
      </c>
      <c r="W1202">
        <v>0</v>
      </c>
      <c r="AB1202">
        <v>1</v>
      </c>
      <c r="AC1202">
        <v>1</v>
      </c>
      <c r="AD1202">
        <v>1</v>
      </c>
      <c r="AE1202">
        <v>1</v>
      </c>
      <c r="AF1202">
        <v>1</v>
      </c>
      <c r="AL1202">
        <v>6.7916119999999998</v>
      </c>
      <c r="AM1202" s="5">
        <v>10.69566440582275</v>
      </c>
      <c r="AN1202">
        <v>570.77625570776252</v>
      </c>
      <c r="AO1202">
        <f t="shared" si="18"/>
        <v>26826.48401826484</v>
      </c>
      <c r="AP1202">
        <v>684.93150684931504</v>
      </c>
      <c r="AQ1202">
        <v>9.1667999999999999E-2</v>
      </c>
      <c r="AR1202">
        <v>7.3262900000000006E-2</v>
      </c>
      <c r="AS1202">
        <v>6.34493E-2</v>
      </c>
      <c r="AT1202">
        <v>5.9633200000000004E-2</v>
      </c>
      <c r="AU1202">
        <v>4.98638E-2</v>
      </c>
      <c r="AW1202">
        <v>9.1668000000000013E-2</v>
      </c>
      <c r="AX1202">
        <v>7.3262900000000006E-2</v>
      </c>
      <c r="AY1202">
        <v>6.34493E-2</v>
      </c>
      <c r="AZ1202">
        <v>5.9633200000000011E-2</v>
      </c>
      <c r="BA1202">
        <v>4.98638E-2</v>
      </c>
      <c r="BC1202" s="52">
        <v>100000</v>
      </c>
      <c r="BD1202" s="52">
        <v>100000</v>
      </c>
      <c r="BE1202">
        <v>0</v>
      </c>
      <c r="BF1202">
        <v>0</v>
      </c>
      <c r="BG1202">
        <v>0</v>
      </c>
    </row>
    <row r="1203" spans="1:59">
      <c r="A1203">
        <v>1202</v>
      </c>
      <c r="E1203">
        <v>9795.2054794520554</v>
      </c>
      <c r="K1203">
        <v>2481.9458353013451</v>
      </c>
      <c r="L1203">
        <v>2661.5408353013454</v>
      </c>
      <c r="M1203">
        <v>2841.1358353013457</v>
      </c>
      <c r="N1203">
        <v>3020.7308353013459</v>
      </c>
      <c r="O1203">
        <v>3200.3258353013462</v>
      </c>
      <c r="Q1203">
        <v>26434.38520410061</v>
      </c>
      <c r="R1203">
        <v>25720.218907053844</v>
      </c>
      <c r="S1203">
        <v>25006.052610007078</v>
      </c>
      <c r="T1203">
        <v>24291.886312960312</v>
      </c>
      <c r="U1203">
        <v>23577.720015913546</v>
      </c>
      <c r="W1203">
        <v>0</v>
      </c>
      <c r="AB1203">
        <v>1</v>
      </c>
      <c r="AC1203">
        <v>1</v>
      </c>
      <c r="AD1203">
        <v>1</v>
      </c>
      <c r="AE1203">
        <v>1</v>
      </c>
      <c r="AF1203">
        <v>1</v>
      </c>
      <c r="AL1203">
        <v>8.0710639999999998</v>
      </c>
      <c r="AM1203" s="5">
        <v>13.78608417510986</v>
      </c>
      <c r="AN1203">
        <v>570.77625570776252</v>
      </c>
      <c r="AO1203">
        <f t="shared" si="18"/>
        <v>26826.48401826484</v>
      </c>
      <c r="AP1203">
        <v>684.93150684931504</v>
      </c>
      <c r="AQ1203">
        <v>9.1615500000000002E-2</v>
      </c>
      <c r="AR1203">
        <v>7.2604699999999994E-2</v>
      </c>
      <c r="AS1203">
        <v>6.3053800000000007E-2</v>
      </c>
      <c r="AT1203">
        <v>5.9550100000000002E-2</v>
      </c>
      <c r="AU1203">
        <v>4.9761300000000001E-2</v>
      </c>
      <c r="AW1203">
        <v>9.1615500000000002E-2</v>
      </c>
      <c r="AX1203">
        <v>7.2604699999999994E-2</v>
      </c>
      <c r="AY1203">
        <v>6.3053800000000007E-2</v>
      </c>
      <c r="AZ1203">
        <v>5.9550100000000009E-2</v>
      </c>
      <c r="BA1203">
        <v>4.9761299999999994E-2</v>
      </c>
      <c r="BC1203" s="52">
        <v>100000</v>
      </c>
      <c r="BD1203" s="52">
        <v>100000</v>
      </c>
      <c r="BE1203">
        <v>0</v>
      </c>
      <c r="BF1203">
        <v>0</v>
      </c>
      <c r="BG1203">
        <v>0</v>
      </c>
    </row>
    <row r="1204" spans="1:59">
      <c r="A1204">
        <v>1203</v>
      </c>
      <c r="E1204">
        <v>9795.2054794520554</v>
      </c>
      <c r="K1204">
        <v>1823.0122281905853</v>
      </c>
      <c r="L1204">
        <v>1932.4022281905854</v>
      </c>
      <c r="M1204">
        <v>2041.7922281905855</v>
      </c>
      <c r="N1204">
        <v>2151.1822281905856</v>
      </c>
      <c r="O1204">
        <v>2260.5722281905855</v>
      </c>
      <c r="Q1204">
        <v>26847.51703590222</v>
      </c>
      <c r="R1204">
        <v>26122.18933580524</v>
      </c>
      <c r="S1204">
        <v>25396.861635708261</v>
      </c>
      <c r="T1204">
        <v>24671.533935611282</v>
      </c>
      <c r="U1204">
        <v>23946.206235514303</v>
      </c>
      <c r="W1204">
        <v>0</v>
      </c>
      <c r="AB1204">
        <v>1</v>
      </c>
      <c r="AC1204">
        <v>1</v>
      </c>
      <c r="AD1204">
        <v>1</v>
      </c>
      <c r="AE1204">
        <v>1</v>
      </c>
      <c r="AF1204">
        <v>1</v>
      </c>
      <c r="AL1204">
        <v>8.6249529999999996</v>
      </c>
      <c r="AM1204" s="5">
        <v>15.447500228881839</v>
      </c>
      <c r="AN1204">
        <v>570.77625570776252</v>
      </c>
      <c r="AO1204">
        <f t="shared" si="18"/>
        <v>26826.48401826484</v>
      </c>
      <c r="AP1204">
        <v>684.93150684931504</v>
      </c>
      <c r="AQ1204">
        <v>9.1158100000000006E-2</v>
      </c>
      <c r="AR1204">
        <v>7.2010099999999994E-2</v>
      </c>
      <c r="AS1204">
        <v>6.2815200000000002E-2</v>
      </c>
      <c r="AT1204">
        <v>5.9518799999999997E-2</v>
      </c>
      <c r="AU1204">
        <v>4.9714799999999996E-2</v>
      </c>
      <c r="AW1204">
        <v>9.1158100000000006E-2</v>
      </c>
      <c r="AX1204">
        <v>7.2010099999999994E-2</v>
      </c>
      <c r="AY1204">
        <v>6.2815200000000002E-2</v>
      </c>
      <c r="AZ1204">
        <v>5.9518799999999997E-2</v>
      </c>
      <c r="BA1204">
        <v>4.971479999999999E-2</v>
      </c>
      <c r="BC1204" s="52">
        <v>100000</v>
      </c>
      <c r="BD1204" s="52">
        <v>100000</v>
      </c>
      <c r="BE1204">
        <v>0</v>
      </c>
      <c r="BF1204">
        <v>0</v>
      </c>
      <c r="BG1204">
        <v>0</v>
      </c>
    </row>
    <row r="1205" spans="1:59">
      <c r="A1205">
        <v>1204</v>
      </c>
      <c r="E1205">
        <v>9795.2054794520554</v>
      </c>
      <c r="K1205">
        <v>1614.2189557500378</v>
      </c>
      <c r="L1205">
        <v>1669.0789557500379</v>
      </c>
      <c r="M1205">
        <v>1723.9389557500381</v>
      </c>
      <c r="N1205">
        <v>1778.7989557500382</v>
      </c>
      <c r="O1205">
        <v>1833.6589557500383</v>
      </c>
      <c r="Q1205">
        <v>29166.632588248929</v>
      </c>
      <c r="R1205">
        <v>28378.650351449582</v>
      </c>
      <c r="S1205">
        <v>27590.668114650234</v>
      </c>
      <c r="T1205">
        <v>26802.685877850887</v>
      </c>
      <c r="U1205">
        <v>26014.703641051539</v>
      </c>
      <c r="W1205">
        <v>0</v>
      </c>
      <c r="AB1205">
        <v>1</v>
      </c>
      <c r="AC1205">
        <v>1</v>
      </c>
      <c r="AD1205">
        <v>1</v>
      </c>
      <c r="AE1205">
        <v>1</v>
      </c>
      <c r="AF1205">
        <v>1</v>
      </c>
      <c r="AL1205">
        <v>8.8949739999999995</v>
      </c>
      <c r="AM1205" s="5">
        <v>15.15614032745361</v>
      </c>
      <c r="AN1205">
        <v>570.77625570776252</v>
      </c>
      <c r="AO1205">
        <f t="shared" si="18"/>
        <v>26826.48401826484</v>
      </c>
      <c r="AP1205">
        <v>684.93150684931504</v>
      </c>
      <c r="AQ1205">
        <v>8.33454E-2</v>
      </c>
      <c r="AR1205">
        <v>5.70547E-2</v>
      </c>
      <c r="AS1205">
        <v>5.8537100000000002E-2</v>
      </c>
      <c r="AT1205">
        <v>5.6972099999999998E-2</v>
      </c>
      <c r="AU1205">
        <v>4.8406999999999999E-2</v>
      </c>
      <c r="AW1205">
        <v>8.33454E-2</v>
      </c>
      <c r="AX1205">
        <v>5.70547E-2</v>
      </c>
      <c r="AY1205">
        <v>5.8537099999999995E-2</v>
      </c>
      <c r="AZ1205">
        <v>5.6972099999999998E-2</v>
      </c>
      <c r="BA1205">
        <v>4.8406999999999992E-2</v>
      </c>
      <c r="BC1205" s="52">
        <v>100000</v>
      </c>
      <c r="BD1205" s="52">
        <v>100000</v>
      </c>
      <c r="BE1205">
        <v>0</v>
      </c>
      <c r="BF1205">
        <v>0</v>
      </c>
      <c r="BG1205">
        <v>0</v>
      </c>
    </row>
    <row r="1206" spans="1:59">
      <c r="A1206">
        <v>1205</v>
      </c>
      <c r="E1206">
        <v>9795.2054794520554</v>
      </c>
      <c r="K1206">
        <v>1773.6202712691654</v>
      </c>
      <c r="L1206">
        <v>1823.1177712691654</v>
      </c>
      <c r="M1206">
        <v>1872.6152712691653</v>
      </c>
      <c r="N1206">
        <v>1922.1127712691653</v>
      </c>
      <c r="O1206">
        <v>1971.6102712691652</v>
      </c>
      <c r="Q1206">
        <v>34333.063055847393</v>
      </c>
      <c r="R1206">
        <v>33405.501613386543</v>
      </c>
      <c r="S1206">
        <v>32477.940170925689</v>
      </c>
      <c r="T1206">
        <v>31550.378728464835</v>
      </c>
      <c r="U1206">
        <v>30622.817286003981</v>
      </c>
      <c r="W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L1206">
        <v>8.2442440000000001</v>
      </c>
      <c r="AM1206" s="5">
        <v>14.28082942962646</v>
      </c>
      <c r="AN1206">
        <v>570.77625570776252</v>
      </c>
      <c r="AO1206">
        <f t="shared" si="18"/>
        <v>26826.48401826484</v>
      </c>
      <c r="AP1206">
        <v>684.93150684931504</v>
      </c>
      <c r="AQ1206">
        <v>8.4137400000000001E-2</v>
      </c>
      <c r="AR1206">
        <v>5.7622900000000005E-2</v>
      </c>
      <c r="AS1206">
        <v>5.80981E-2</v>
      </c>
      <c r="AT1206">
        <v>5.7001099999999999E-2</v>
      </c>
      <c r="AU1206">
        <v>4.83723E-2</v>
      </c>
      <c r="AW1206">
        <v>8.4137400000000015E-2</v>
      </c>
      <c r="AX1206">
        <v>5.7622900000000005E-2</v>
      </c>
      <c r="AY1206">
        <v>5.80981E-2</v>
      </c>
      <c r="AZ1206">
        <v>5.7001099999999999E-2</v>
      </c>
      <c r="BA1206">
        <v>4.8372299999999993E-2</v>
      </c>
      <c r="BC1206" s="52">
        <v>100000</v>
      </c>
      <c r="BD1206" s="52">
        <v>100000</v>
      </c>
      <c r="BE1206">
        <v>0</v>
      </c>
      <c r="BF1206">
        <v>0</v>
      </c>
      <c r="BG1206">
        <v>0</v>
      </c>
    </row>
    <row r="1207" spans="1:59">
      <c r="A1207">
        <v>1206</v>
      </c>
      <c r="E1207">
        <v>9795.2054794520554</v>
      </c>
      <c r="K1207">
        <v>2231.6184172677849</v>
      </c>
      <c r="L1207">
        <v>2280.620917267785</v>
      </c>
      <c r="M1207">
        <v>2329.623417267785</v>
      </c>
      <c r="N1207">
        <v>2378.6259172677851</v>
      </c>
      <c r="O1207">
        <v>2427.6284172677852</v>
      </c>
      <c r="Q1207">
        <v>50376.779627270349</v>
      </c>
      <c r="R1207">
        <v>49015.772068981423</v>
      </c>
      <c r="S1207">
        <v>47654.764510692497</v>
      </c>
      <c r="T1207">
        <v>46293.756952403572</v>
      </c>
      <c r="U1207">
        <v>44932.749394114646</v>
      </c>
      <c r="W1207">
        <v>0</v>
      </c>
      <c r="AB1207">
        <v>1</v>
      </c>
      <c r="AC1207">
        <v>1</v>
      </c>
      <c r="AD1207">
        <v>1</v>
      </c>
      <c r="AE1207">
        <v>1</v>
      </c>
      <c r="AF1207">
        <v>1</v>
      </c>
      <c r="AL1207">
        <v>7.6402606999999998</v>
      </c>
      <c r="AM1207" s="5">
        <v>13.925332069396971</v>
      </c>
      <c r="AN1207">
        <v>570.77625570776252</v>
      </c>
      <c r="AO1207">
        <f t="shared" si="18"/>
        <v>26826.48401826484</v>
      </c>
      <c r="AP1207">
        <v>684.93150684931504</v>
      </c>
      <c r="AQ1207">
        <v>8.432859999999999E-2</v>
      </c>
      <c r="AR1207">
        <v>5.7240800000000001E-2</v>
      </c>
      <c r="AS1207">
        <v>5.8562900000000001E-2</v>
      </c>
      <c r="AT1207">
        <v>5.7130299999999995E-2</v>
      </c>
      <c r="AU1207">
        <v>4.8568600000000003E-2</v>
      </c>
      <c r="AW1207">
        <v>8.432859999999999E-2</v>
      </c>
      <c r="AX1207">
        <v>5.7240799999999994E-2</v>
      </c>
      <c r="AY1207">
        <v>5.8562900000000001E-2</v>
      </c>
      <c r="AZ1207">
        <v>5.7130299999999995E-2</v>
      </c>
      <c r="BA1207">
        <v>4.8568600000000003E-2</v>
      </c>
      <c r="BC1207" s="52">
        <v>100000</v>
      </c>
      <c r="BD1207" s="52">
        <v>100000</v>
      </c>
      <c r="BE1207">
        <v>0</v>
      </c>
      <c r="BF1207">
        <v>0</v>
      </c>
      <c r="BG1207">
        <v>0</v>
      </c>
    </row>
    <row r="1208" spans="1:59">
      <c r="A1208">
        <v>1207</v>
      </c>
      <c r="E1208">
        <v>9795.2054794520554</v>
      </c>
      <c r="K1208">
        <v>2896.1647467559787</v>
      </c>
      <c r="L1208">
        <v>2938.3747467559788</v>
      </c>
      <c r="M1208">
        <v>2980.5847467559788</v>
      </c>
      <c r="N1208">
        <v>3022.7947467559788</v>
      </c>
      <c r="O1208">
        <v>3065.0047467559789</v>
      </c>
      <c r="Q1208">
        <v>59705.493133283948</v>
      </c>
      <c r="R1208">
        <v>58092.455768757034</v>
      </c>
      <c r="S1208">
        <v>56479.41840423012</v>
      </c>
      <c r="T1208">
        <v>54866.381039703207</v>
      </c>
      <c r="U1208">
        <v>53253.343675176293</v>
      </c>
      <c r="W1208">
        <v>0</v>
      </c>
      <c r="AB1208">
        <v>1</v>
      </c>
      <c r="AC1208">
        <v>1</v>
      </c>
      <c r="AD1208">
        <v>1</v>
      </c>
      <c r="AE1208">
        <v>1</v>
      </c>
      <c r="AF1208">
        <v>1</v>
      </c>
      <c r="AL1208">
        <v>7.0770115999999996</v>
      </c>
      <c r="AM1208" s="5">
        <v>16.076845169067379</v>
      </c>
      <c r="AN1208">
        <v>570.77625570776252</v>
      </c>
      <c r="AO1208">
        <f t="shared" si="18"/>
        <v>26826.48401826484</v>
      </c>
      <c r="AP1208">
        <v>684.93150684931504</v>
      </c>
      <c r="AQ1208">
        <v>8.7920799999999993E-2</v>
      </c>
      <c r="AR1208">
        <v>5.9730100000000001E-2</v>
      </c>
      <c r="AS1208">
        <v>6.0571899999999998E-2</v>
      </c>
      <c r="AT1208">
        <v>5.8693300000000004E-2</v>
      </c>
      <c r="AU1208">
        <v>4.9563299999999998E-2</v>
      </c>
      <c r="AW1208">
        <v>8.7920800000000007E-2</v>
      </c>
      <c r="AX1208">
        <v>5.9730099999999994E-2</v>
      </c>
      <c r="AY1208">
        <v>6.0571899999999998E-2</v>
      </c>
      <c r="AZ1208">
        <v>5.8693300000000004E-2</v>
      </c>
      <c r="BA1208">
        <v>4.9563299999999991E-2</v>
      </c>
      <c r="BC1208" s="52">
        <v>100000</v>
      </c>
      <c r="BD1208" s="52">
        <v>100000</v>
      </c>
      <c r="BE1208">
        <v>0</v>
      </c>
      <c r="BF1208">
        <v>0</v>
      </c>
      <c r="BG1208">
        <v>0</v>
      </c>
    </row>
    <row r="1209" spans="1:59">
      <c r="A1209">
        <v>1208</v>
      </c>
      <c r="E1209">
        <v>9795.2054794520554</v>
      </c>
      <c r="K1209">
        <v>4151.1694703502371</v>
      </c>
      <c r="L1209">
        <v>4192.6919703502372</v>
      </c>
      <c r="M1209">
        <v>4234.2144703502372</v>
      </c>
      <c r="N1209">
        <v>4275.7369703502372</v>
      </c>
      <c r="O1209">
        <v>4317.2594703502373</v>
      </c>
      <c r="Q1209">
        <v>56166.2339068562</v>
      </c>
      <c r="R1209">
        <v>54648.815172512084</v>
      </c>
      <c r="S1209">
        <v>53131.396438167969</v>
      </c>
      <c r="T1209">
        <v>51613.977703823854</v>
      </c>
      <c r="U1209">
        <v>50096.558969479738</v>
      </c>
      <c r="W1209">
        <v>8.4110000000000004E-2</v>
      </c>
      <c r="AB1209">
        <v>1</v>
      </c>
      <c r="AC1209">
        <v>1</v>
      </c>
      <c r="AD1209">
        <v>1</v>
      </c>
      <c r="AE1209">
        <v>1</v>
      </c>
      <c r="AF1209">
        <v>1</v>
      </c>
      <c r="AL1209">
        <v>6.5340394999999996</v>
      </c>
      <c r="AM1209" s="5">
        <v>15.442408561706539</v>
      </c>
      <c r="AN1209">
        <v>570.77625570776252</v>
      </c>
      <c r="AO1209">
        <f t="shared" si="18"/>
        <v>26826.48401826484</v>
      </c>
      <c r="AP1209">
        <v>684.93150684931504</v>
      </c>
      <c r="AQ1209">
        <v>8.8086200000000003E-2</v>
      </c>
      <c r="AR1209">
        <v>6.1235999999999999E-2</v>
      </c>
      <c r="AS1209">
        <v>6.0934600000000005E-2</v>
      </c>
      <c r="AT1209">
        <v>5.87885E-2</v>
      </c>
      <c r="AU1209">
        <v>4.9119900000000001E-2</v>
      </c>
      <c r="AW1209">
        <v>8.808619999999999E-2</v>
      </c>
      <c r="AX1209">
        <v>6.1235999999999999E-2</v>
      </c>
      <c r="AY1209">
        <v>6.0934600000000005E-2</v>
      </c>
      <c r="AZ1209">
        <v>5.8788500000000007E-2</v>
      </c>
      <c r="BA1209">
        <v>4.9119900000000008E-2</v>
      </c>
      <c r="BC1209" s="52">
        <v>100000</v>
      </c>
      <c r="BD1209" s="52">
        <v>100000</v>
      </c>
      <c r="BE1209">
        <v>0</v>
      </c>
      <c r="BF1209">
        <v>0</v>
      </c>
      <c r="BG1209">
        <v>0</v>
      </c>
    </row>
    <row r="1210" spans="1:59">
      <c r="A1210">
        <v>1209</v>
      </c>
      <c r="E1210">
        <v>9795.2054794520554</v>
      </c>
      <c r="K1210">
        <v>4458.7466566336225</v>
      </c>
      <c r="L1210">
        <v>4534.4791566336226</v>
      </c>
      <c r="M1210">
        <v>4610.2116566336226</v>
      </c>
      <c r="N1210">
        <v>4685.9441566336227</v>
      </c>
      <c r="O1210">
        <v>4761.6766566336228</v>
      </c>
      <c r="Q1210">
        <v>53685.408161142543</v>
      </c>
      <c r="R1210">
        <v>52235.012818783682</v>
      </c>
      <c r="S1210">
        <v>50784.617476424821</v>
      </c>
      <c r="T1210">
        <v>49334.22213406596</v>
      </c>
      <c r="U1210">
        <v>47883.826791707099</v>
      </c>
      <c r="W1210">
        <v>0.28822000000000003</v>
      </c>
      <c r="AB1210">
        <v>1</v>
      </c>
      <c r="AC1210">
        <v>1</v>
      </c>
      <c r="AD1210">
        <v>1</v>
      </c>
      <c r="AE1210">
        <v>1</v>
      </c>
      <c r="AF1210">
        <v>1</v>
      </c>
      <c r="AL1210">
        <v>5.8531570000000004</v>
      </c>
      <c r="AM1210" s="5">
        <v>15.758469581604</v>
      </c>
      <c r="AN1210">
        <v>570.77625570776252</v>
      </c>
      <c r="AO1210">
        <f t="shared" si="18"/>
        <v>26826.48401826484</v>
      </c>
      <c r="AP1210">
        <v>684.93150684931504</v>
      </c>
      <c r="AQ1210">
        <v>8.2741900000000007E-2</v>
      </c>
      <c r="AR1210">
        <v>5.5794299999999998E-2</v>
      </c>
      <c r="AS1210">
        <v>4.3546999999999995E-2</v>
      </c>
      <c r="AT1210">
        <v>5.00156E-2</v>
      </c>
      <c r="AU1210">
        <v>4.4478799999999999E-2</v>
      </c>
      <c r="AW1210">
        <v>8.2741900000000021E-2</v>
      </c>
      <c r="AX1210">
        <v>5.5794300000000005E-2</v>
      </c>
      <c r="AY1210">
        <v>4.3546999999999988E-2</v>
      </c>
      <c r="AZ1210">
        <v>5.0015600000000007E-2</v>
      </c>
      <c r="BA1210">
        <v>4.4478799999999999E-2</v>
      </c>
      <c r="BC1210" s="52">
        <v>100000</v>
      </c>
      <c r="BD1210" s="52">
        <v>100000</v>
      </c>
      <c r="BE1210">
        <v>0</v>
      </c>
      <c r="BF1210">
        <v>0</v>
      </c>
      <c r="BG1210">
        <v>0</v>
      </c>
    </row>
    <row r="1211" spans="1:59">
      <c r="A1211">
        <v>1210</v>
      </c>
      <c r="E1211">
        <v>9795.2054794520554</v>
      </c>
      <c r="K1211">
        <v>4850.5146785785219</v>
      </c>
      <c r="L1211">
        <v>4970.9596785785216</v>
      </c>
      <c r="M1211">
        <v>5091.4046785785213</v>
      </c>
      <c r="N1211">
        <v>5211.849678578521</v>
      </c>
      <c r="O1211">
        <v>5332.2946785785207</v>
      </c>
      <c r="Q1211">
        <v>52117.531508498527</v>
      </c>
      <c r="R1211">
        <v>50709.494808623509</v>
      </c>
      <c r="S1211">
        <v>49301.458108748491</v>
      </c>
      <c r="T1211">
        <v>47893.421408873473</v>
      </c>
      <c r="U1211">
        <v>46485.384708998456</v>
      </c>
      <c r="W1211">
        <v>0.16037999999999999</v>
      </c>
      <c r="AB1211">
        <v>1</v>
      </c>
      <c r="AC1211">
        <v>1</v>
      </c>
      <c r="AD1211">
        <v>1</v>
      </c>
      <c r="AE1211">
        <v>1</v>
      </c>
      <c r="AF1211">
        <v>1</v>
      </c>
      <c r="AL1211">
        <v>5.5364610000000001</v>
      </c>
      <c r="AM1211" s="5">
        <v>15.71821117401123</v>
      </c>
      <c r="AN1211">
        <v>570.77625570776252</v>
      </c>
      <c r="AO1211">
        <f t="shared" si="18"/>
        <v>26826.48401826484</v>
      </c>
      <c r="AP1211">
        <v>684.93150684931504</v>
      </c>
      <c r="AQ1211">
        <v>7.7599500000000002E-2</v>
      </c>
      <c r="AR1211">
        <v>1.2037199999999999E-3</v>
      </c>
      <c r="AS1211">
        <v>8.6410299999999996E-4</v>
      </c>
      <c r="AT1211">
        <v>2.61832E-2</v>
      </c>
      <c r="AU1211">
        <v>2.56925E-2</v>
      </c>
      <c r="AW1211">
        <v>7.7599500000000002E-2</v>
      </c>
      <c r="AX1211">
        <v>1.2037199999999984E-3</v>
      </c>
      <c r="AY1211">
        <v>8.6410299999999801E-4</v>
      </c>
      <c r="AZ1211">
        <v>2.6183200000000004E-2</v>
      </c>
      <c r="BA1211">
        <v>2.5692499999999993E-2</v>
      </c>
      <c r="BC1211" s="52">
        <v>100000</v>
      </c>
      <c r="BD1211" s="52">
        <v>100000</v>
      </c>
      <c r="BE1211">
        <v>0</v>
      </c>
      <c r="BF1211">
        <v>0</v>
      </c>
      <c r="BG1211">
        <v>0</v>
      </c>
    </row>
    <row r="1212" spans="1:59">
      <c r="A1212">
        <v>1211</v>
      </c>
      <c r="E1212">
        <v>9795.2054794520554</v>
      </c>
      <c r="K1212">
        <v>5200.7485549304074</v>
      </c>
      <c r="L1212">
        <v>5448.8160549304075</v>
      </c>
      <c r="M1212">
        <v>5696.8835549304076</v>
      </c>
      <c r="N1212">
        <v>5944.9510549304077</v>
      </c>
      <c r="O1212">
        <v>6193.0185549304078</v>
      </c>
      <c r="Q1212">
        <v>50270.346746131479</v>
      </c>
      <c r="R1212">
        <v>48912.214634613476</v>
      </c>
      <c r="S1212">
        <v>47554.082523095472</v>
      </c>
      <c r="T1212">
        <v>46195.950411577469</v>
      </c>
      <c r="U1212">
        <v>44837.818300059465</v>
      </c>
      <c r="W1212">
        <v>9.0090000000000003E-2</v>
      </c>
      <c r="AB1212">
        <v>1</v>
      </c>
      <c r="AC1212">
        <v>1</v>
      </c>
      <c r="AD1212">
        <v>1</v>
      </c>
      <c r="AE1212">
        <v>1</v>
      </c>
      <c r="AF1212">
        <v>1</v>
      </c>
      <c r="AL1212">
        <v>5.508318</v>
      </c>
      <c r="AM1212" s="5">
        <v>15.54840087890625</v>
      </c>
      <c r="AN1212">
        <v>570.77625570776252</v>
      </c>
      <c r="AO1212">
        <f t="shared" si="18"/>
        <v>26826.48401826484</v>
      </c>
      <c r="AP1212">
        <v>684.93150684931504</v>
      </c>
      <c r="AQ1212">
        <v>7.5747499999999995E-2</v>
      </c>
      <c r="AR1212">
        <v>9.2204299999999999E-4</v>
      </c>
      <c r="AS1212">
        <v>9.0663599999999994E-4</v>
      </c>
      <c r="AT1212">
        <v>8.6915699999999996E-4</v>
      </c>
      <c r="AU1212">
        <v>4.7882999999999997E-3</v>
      </c>
      <c r="AW1212">
        <v>7.5747500000000009E-2</v>
      </c>
      <c r="AX1212">
        <v>9.2204299999999739E-4</v>
      </c>
      <c r="AY1212">
        <v>9.0663600000000233E-4</v>
      </c>
      <c r="AZ1212">
        <v>8.6915700000000234E-4</v>
      </c>
      <c r="BA1212">
        <v>4.7883000000000023E-3</v>
      </c>
      <c r="BC1212" s="52">
        <v>100000</v>
      </c>
      <c r="BD1212" s="52">
        <v>100000</v>
      </c>
      <c r="BE1212">
        <v>0</v>
      </c>
      <c r="BF1212">
        <v>0</v>
      </c>
      <c r="BG1212">
        <v>0</v>
      </c>
    </row>
    <row r="1213" spans="1:59">
      <c r="A1213">
        <v>1212</v>
      </c>
      <c r="E1213">
        <v>9795.2054794520554</v>
      </c>
      <c r="K1213">
        <v>5934.8926418987839</v>
      </c>
      <c r="L1213">
        <v>6250.1951418987837</v>
      </c>
      <c r="M1213">
        <v>6565.4976418987835</v>
      </c>
      <c r="N1213">
        <v>6880.8001418987833</v>
      </c>
      <c r="O1213">
        <v>7196.1026418987831</v>
      </c>
      <c r="Q1213">
        <v>48155.514539607277</v>
      </c>
      <c r="R1213">
        <v>46854.517930800372</v>
      </c>
      <c r="S1213">
        <v>45553.521321993467</v>
      </c>
      <c r="T1213">
        <v>44252.524713186562</v>
      </c>
      <c r="U1213">
        <v>42951.528104379657</v>
      </c>
      <c r="W1213">
        <v>0.21384999999999998</v>
      </c>
      <c r="AB1213">
        <v>1</v>
      </c>
      <c r="AC1213">
        <v>1</v>
      </c>
      <c r="AD1213">
        <v>1</v>
      </c>
      <c r="AE1213">
        <v>1</v>
      </c>
      <c r="AF1213">
        <v>1</v>
      </c>
      <c r="AL1213">
        <v>6.1153116000000001</v>
      </c>
      <c r="AM1213" s="5">
        <v>14.18781089782715</v>
      </c>
      <c r="AN1213">
        <v>570.77625570776252</v>
      </c>
      <c r="AO1213">
        <f t="shared" si="18"/>
        <v>26826.48401826484</v>
      </c>
      <c r="AP1213">
        <v>684.93150684931504</v>
      </c>
      <c r="AQ1213">
        <v>7.590340000000001E-2</v>
      </c>
      <c r="AR1213">
        <v>9.26285E-4</v>
      </c>
      <c r="AS1213">
        <v>9.1172299999999992E-4</v>
      </c>
      <c r="AT1213">
        <v>8.7298200000000001E-4</v>
      </c>
      <c r="AU1213">
        <v>4.7819799999999999E-3</v>
      </c>
      <c r="AW1213">
        <v>7.5903399999999996E-2</v>
      </c>
      <c r="AX1213">
        <v>9.2628499999999891E-4</v>
      </c>
      <c r="AY1213">
        <v>9.1172300000000317E-4</v>
      </c>
      <c r="AZ1213">
        <v>8.7298200000000131E-4</v>
      </c>
      <c r="BA1213">
        <v>4.7819799999999982E-3</v>
      </c>
      <c r="BC1213" s="52">
        <v>100000</v>
      </c>
      <c r="BD1213" s="52">
        <v>100000</v>
      </c>
      <c r="BE1213">
        <v>0</v>
      </c>
      <c r="BF1213">
        <v>0</v>
      </c>
      <c r="BG1213">
        <v>0</v>
      </c>
    </row>
    <row r="1214" spans="1:59">
      <c r="A1214">
        <v>1213</v>
      </c>
      <c r="E1214">
        <v>9795.2054794520554</v>
      </c>
      <c r="K1214">
        <v>5705.8935688994734</v>
      </c>
      <c r="L1214">
        <v>6152.8610688994731</v>
      </c>
      <c r="M1214">
        <v>6599.8285688994729</v>
      </c>
      <c r="N1214">
        <v>7046.7960688994726</v>
      </c>
      <c r="O1214">
        <v>7493.7635688994724</v>
      </c>
      <c r="Q1214">
        <v>47470.170123491887</v>
      </c>
      <c r="R1214">
        <v>46187.689167156976</v>
      </c>
      <c r="S1214">
        <v>44905.208210822064</v>
      </c>
      <c r="T1214">
        <v>43622.727254487152</v>
      </c>
      <c r="U1214">
        <v>42340.24629815224</v>
      </c>
      <c r="W1214">
        <v>0.35675000000000001</v>
      </c>
      <c r="AB1214">
        <v>1</v>
      </c>
      <c r="AC1214">
        <v>1</v>
      </c>
      <c r="AD1214">
        <v>1</v>
      </c>
      <c r="AE1214">
        <v>1</v>
      </c>
      <c r="AF1214">
        <v>1</v>
      </c>
      <c r="AL1214">
        <v>6.8359136999999999</v>
      </c>
      <c r="AM1214" s="5">
        <v>15.91495513916016</v>
      </c>
      <c r="AN1214">
        <v>570.77625570776252</v>
      </c>
      <c r="AO1214">
        <f t="shared" si="18"/>
        <v>26826.48401826484</v>
      </c>
      <c r="AP1214">
        <v>684.93150684931504</v>
      </c>
      <c r="AQ1214">
        <v>7.5893600000000006E-2</v>
      </c>
      <c r="AR1214">
        <v>9.0633900000000004E-4</v>
      </c>
      <c r="AS1214">
        <v>8.7666900000000006E-4</v>
      </c>
      <c r="AT1214">
        <v>8.4320599999999999E-4</v>
      </c>
      <c r="AU1214">
        <v>4.7459300000000006E-3</v>
      </c>
      <c r="AW1214">
        <v>7.5893599999999992E-2</v>
      </c>
      <c r="AX1214">
        <v>9.0633899999999906E-4</v>
      </c>
      <c r="AY1214">
        <v>8.7666899999999659E-4</v>
      </c>
      <c r="AZ1214">
        <v>8.4320599999999912E-4</v>
      </c>
      <c r="BA1214">
        <v>4.7459300000000024E-3</v>
      </c>
      <c r="BC1214" s="52">
        <v>100000</v>
      </c>
      <c r="BD1214" s="52">
        <v>100000</v>
      </c>
      <c r="BE1214">
        <v>0</v>
      </c>
      <c r="BF1214">
        <v>0</v>
      </c>
      <c r="BG1214">
        <v>0</v>
      </c>
    </row>
    <row r="1215" spans="1:59">
      <c r="A1215">
        <v>1214</v>
      </c>
      <c r="E1215">
        <v>9795.2054794520554</v>
      </c>
      <c r="K1215">
        <v>5502.7130188363599</v>
      </c>
      <c r="L1215">
        <v>6007.3730188363597</v>
      </c>
      <c r="M1215">
        <v>6512.0330188363596</v>
      </c>
      <c r="N1215">
        <v>7016.6930188363594</v>
      </c>
      <c r="O1215">
        <v>7521.3530188363593</v>
      </c>
      <c r="Q1215">
        <v>47019.525909739998</v>
      </c>
      <c r="R1215">
        <v>45749.219812396244</v>
      </c>
      <c r="S1215">
        <v>44478.913715052491</v>
      </c>
      <c r="T1215">
        <v>43208.607617708738</v>
      </c>
      <c r="U1215">
        <v>41938.301520364985</v>
      </c>
      <c r="W1215">
        <v>0.65255999999999992</v>
      </c>
      <c r="AB1215">
        <v>1</v>
      </c>
      <c r="AC1215">
        <v>1</v>
      </c>
      <c r="AD1215">
        <v>1</v>
      </c>
      <c r="AE1215">
        <v>1</v>
      </c>
      <c r="AF1215">
        <v>1</v>
      </c>
      <c r="AL1215">
        <v>7.1856169999999997</v>
      </c>
      <c r="AM1215" s="5">
        <v>15.987076759338381</v>
      </c>
      <c r="AN1215">
        <v>570.77625570776252</v>
      </c>
      <c r="AO1215">
        <f t="shared" si="18"/>
        <v>26826.48401826484</v>
      </c>
      <c r="AP1215">
        <v>684.93150684931504</v>
      </c>
      <c r="AQ1215">
        <v>7.5602299999999997E-2</v>
      </c>
      <c r="AR1215">
        <v>9.0150600000000005E-4</v>
      </c>
      <c r="AS1215">
        <v>8.6442399999999992E-4</v>
      </c>
      <c r="AT1215">
        <v>8.2959600000000004E-4</v>
      </c>
      <c r="AU1215">
        <v>4.7800000000000004E-3</v>
      </c>
      <c r="AW1215">
        <v>7.5602299999999997E-2</v>
      </c>
      <c r="AX1215">
        <v>9.015060000000033E-4</v>
      </c>
      <c r="AY1215">
        <v>8.6442400000000252E-4</v>
      </c>
      <c r="AZ1215">
        <v>8.2959600000000189E-4</v>
      </c>
      <c r="BA1215">
        <v>4.7799999999999995E-3</v>
      </c>
      <c r="BC1215" s="52">
        <v>100000</v>
      </c>
      <c r="BD1215" s="52">
        <v>100000</v>
      </c>
      <c r="BE1215">
        <v>0</v>
      </c>
      <c r="BF1215">
        <v>0</v>
      </c>
      <c r="BG1215">
        <v>0</v>
      </c>
    </row>
    <row r="1216" spans="1:59">
      <c r="A1216">
        <v>1215</v>
      </c>
      <c r="E1216">
        <v>9795.2054794520554</v>
      </c>
      <c r="K1216">
        <v>5817.0254719726672</v>
      </c>
      <c r="L1216">
        <v>6318.577971972667</v>
      </c>
      <c r="M1216">
        <v>6820.1304719726668</v>
      </c>
      <c r="N1216">
        <v>7321.6829719726666</v>
      </c>
      <c r="O1216">
        <v>7823.2354719726663</v>
      </c>
      <c r="Q1216">
        <v>47552.290412801667</v>
      </c>
      <c r="R1216">
        <v>46267.590848133455</v>
      </c>
      <c r="S1216">
        <v>44982.891283465244</v>
      </c>
      <c r="T1216">
        <v>43698.191718797032</v>
      </c>
      <c r="U1216">
        <v>42413.49215412882</v>
      </c>
      <c r="W1216">
        <v>7.6870000000000008E-2</v>
      </c>
      <c r="AB1216">
        <v>1</v>
      </c>
      <c r="AC1216">
        <v>1</v>
      </c>
      <c r="AD1216">
        <v>1</v>
      </c>
      <c r="AE1216">
        <v>1</v>
      </c>
      <c r="AF1216">
        <v>1</v>
      </c>
      <c r="AL1216">
        <v>6.717225</v>
      </c>
      <c r="AM1216" s="5">
        <v>15.54151821136475</v>
      </c>
      <c r="AN1216">
        <v>570.77625570776252</v>
      </c>
      <c r="AO1216">
        <f t="shared" si="18"/>
        <v>26826.48401826484</v>
      </c>
      <c r="AP1216">
        <v>684.93150684931504</v>
      </c>
      <c r="AQ1216">
        <v>7.7573699999999995E-2</v>
      </c>
      <c r="AR1216">
        <v>1.29903E-2</v>
      </c>
      <c r="AS1216">
        <v>1.5249200000000001E-3</v>
      </c>
      <c r="AT1216">
        <v>3.2373399999999997E-2</v>
      </c>
      <c r="AU1216">
        <v>3.6360999999999997E-2</v>
      </c>
      <c r="AW1216">
        <v>7.7573700000000009E-2</v>
      </c>
      <c r="AX1216">
        <v>1.2990299999999996E-2</v>
      </c>
      <c r="AY1216">
        <v>1.5249199999999991E-3</v>
      </c>
      <c r="AZ1216">
        <v>3.2373399999999997E-2</v>
      </c>
      <c r="BA1216">
        <v>3.6360999999999991E-2</v>
      </c>
      <c r="BC1216" s="52">
        <v>100000</v>
      </c>
      <c r="BD1216" s="52">
        <v>100000</v>
      </c>
      <c r="BE1216">
        <v>0</v>
      </c>
      <c r="BF1216">
        <v>0</v>
      </c>
      <c r="BG1216">
        <v>0</v>
      </c>
    </row>
    <row r="1217" spans="1:59">
      <c r="A1217">
        <v>1216</v>
      </c>
      <c r="E1217">
        <v>9795.2054794520554</v>
      </c>
      <c r="K1217">
        <v>6142.5633698638439</v>
      </c>
      <c r="L1217">
        <v>6635.3992031971775</v>
      </c>
      <c r="M1217">
        <v>7128.235036530511</v>
      </c>
      <c r="N1217">
        <v>7621.0708698638446</v>
      </c>
      <c r="O1217">
        <v>8113.9067031971781</v>
      </c>
      <c r="Q1217">
        <v>48300.998927251727</v>
      </c>
      <c r="R1217">
        <v>46996.071829748696</v>
      </c>
      <c r="S1217">
        <v>45691.144732245666</v>
      </c>
      <c r="T1217">
        <v>44386.217634742636</v>
      </c>
      <c r="U1217">
        <v>43081.290537239605</v>
      </c>
      <c r="W1217">
        <v>0.26902999999999999</v>
      </c>
      <c r="AB1217">
        <v>1</v>
      </c>
      <c r="AC1217">
        <v>1</v>
      </c>
      <c r="AD1217">
        <v>1</v>
      </c>
      <c r="AE1217">
        <v>1</v>
      </c>
      <c r="AF1217">
        <v>1</v>
      </c>
      <c r="AL1217">
        <v>7.7720830000000003</v>
      </c>
      <c r="AM1217" s="5">
        <v>17.350177764892582</v>
      </c>
      <c r="AN1217">
        <v>570.77625570776252</v>
      </c>
      <c r="AO1217">
        <f t="shared" si="18"/>
        <v>26826.48401826484</v>
      </c>
      <c r="AP1217">
        <v>684.93150684931504</v>
      </c>
      <c r="AQ1217">
        <v>8.3645200000000003E-2</v>
      </c>
      <c r="AR1217">
        <v>5.4719999999999998E-2</v>
      </c>
      <c r="AS1217">
        <v>4.8183400000000001E-2</v>
      </c>
      <c r="AT1217">
        <v>5.6044699999999996E-2</v>
      </c>
      <c r="AU1217">
        <v>4.7588600000000002E-2</v>
      </c>
      <c r="AW1217">
        <v>8.3645200000000017E-2</v>
      </c>
      <c r="AX1217">
        <v>5.4720000000000005E-2</v>
      </c>
      <c r="AY1217">
        <v>4.8183400000000001E-2</v>
      </c>
      <c r="AZ1217">
        <v>5.6044699999999989E-2</v>
      </c>
      <c r="BA1217">
        <v>4.7588599999999995E-2</v>
      </c>
      <c r="BC1217" s="52">
        <v>100000</v>
      </c>
      <c r="BD1217" s="52">
        <v>100000</v>
      </c>
      <c r="BE1217">
        <v>0</v>
      </c>
      <c r="BF1217">
        <v>0</v>
      </c>
      <c r="BG1217">
        <v>0</v>
      </c>
    </row>
    <row r="1218" spans="1:59">
      <c r="A1218">
        <v>1217</v>
      </c>
      <c r="E1218">
        <v>9795.2054794520554</v>
      </c>
      <c r="K1218">
        <v>6771.1882761364595</v>
      </c>
      <c r="L1218">
        <v>7249.6699428031261</v>
      </c>
      <c r="M1218">
        <v>7728.1516094697927</v>
      </c>
      <c r="N1218">
        <v>8206.6332761364592</v>
      </c>
      <c r="O1218">
        <v>8685.1149428031258</v>
      </c>
      <c r="Q1218">
        <v>51049.472117122532</v>
      </c>
      <c r="R1218">
        <v>49670.290713280156</v>
      </c>
      <c r="S1218">
        <v>48291.109309437779</v>
      </c>
      <c r="T1218">
        <v>46911.927905595403</v>
      </c>
      <c r="U1218">
        <v>45532.746501753027</v>
      </c>
      <c r="W1218">
        <v>4.3209999999999998E-2</v>
      </c>
      <c r="AB1218">
        <v>1</v>
      </c>
      <c r="AC1218">
        <v>1</v>
      </c>
      <c r="AD1218">
        <v>1</v>
      </c>
      <c r="AE1218">
        <v>1</v>
      </c>
      <c r="AF1218">
        <v>1</v>
      </c>
      <c r="AL1218">
        <v>9.6394319999999993</v>
      </c>
      <c r="AM1218" s="5">
        <v>17.843942642211911</v>
      </c>
      <c r="AN1218">
        <v>570.77625570776252</v>
      </c>
      <c r="AO1218">
        <f t="shared" si="18"/>
        <v>26826.48401826484</v>
      </c>
      <c r="AP1218">
        <v>684.93150684931504</v>
      </c>
      <c r="AQ1218">
        <v>9.01E-2</v>
      </c>
      <c r="AR1218">
        <v>6.8518900000000008E-2</v>
      </c>
      <c r="AS1218">
        <v>6.6416300000000011E-2</v>
      </c>
      <c r="AT1218">
        <v>6.1575899999999996E-2</v>
      </c>
      <c r="AU1218">
        <v>5.0720700000000001E-2</v>
      </c>
      <c r="AW1218">
        <v>9.01E-2</v>
      </c>
      <c r="AX1218">
        <v>6.8518900000000008E-2</v>
      </c>
      <c r="AY1218">
        <v>6.6416300000000011E-2</v>
      </c>
      <c r="AZ1218">
        <v>6.1575900000000003E-2</v>
      </c>
      <c r="BA1218">
        <v>5.0720699999999994E-2</v>
      </c>
      <c r="BC1218" s="52">
        <v>100000</v>
      </c>
      <c r="BD1218" s="52">
        <v>100000</v>
      </c>
      <c r="BE1218">
        <v>0</v>
      </c>
      <c r="BF1218">
        <v>0</v>
      </c>
      <c r="BG1218">
        <v>0</v>
      </c>
    </row>
    <row r="1219" spans="1:59">
      <c r="A1219">
        <v>1218</v>
      </c>
      <c r="E1219">
        <v>9795.2054794520554</v>
      </c>
      <c r="K1219">
        <v>8457.2500783176547</v>
      </c>
      <c r="L1219">
        <v>8945.6309116509874</v>
      </c>
      <c r="M1219">
        <v>9434.0117449843201</v>
      </c>
      <c r="N1219">
        <v>9922.3925783176528</v>
      </c>
      <c r="O1219">
        <v>10410.773411650986</v>
      </c>
      <c r="Q1219">
        <v>53049.236792543299</v>
      </c>
      <c r="R1219">
        <v>51616.028615196396</v>
      </c>
      <c r="S1219">
        <v>50182.820437849485</v>
      </c>
      <c r="T1219">
        <v>48749.612260502574</v>
      </c>
      <c r="U1219">
        <v>47316.404083155663</v>
      </c>
      <c r="W1219">
        <v>0</v>
      </c>
      <c r="AB1219">
        <v>1</v>
      </c>
      <c r="AC1219">
        <v>1</v>
      </c>
      <c r="AD1219">
        <v>1</v>
      </c>
      <c r="AE1219">
        <v>1</v>
      </c>
      <c r="AF1219">
        <v>1</v>
      </c>
      <c r="AL1219">
        <v>9.6456269999999993</v>
      </c>
      <c r="AM1219" s="5">
        <v>18.165212631225589</v>
      </c>
      <c r="AN1219">
        <v>570.77625570776252</v>
      </c>
      <c r="AO1219">
        <f t="shared" ref="AO1219:AO1282" si="19">235000000/8760</f>
        <v>26826.48401826484</v>
      </c>
      <c r="AP1219">
        <v>684.93150684931504</v>
      </c>
      <c r="AQ1219">
        <v>9.2680600000000002E-2</v>
      </c>
      <c r="AR1219">
        <v>6.94689E-2</v>
      </c>
      <c r="AS1219">
        <v>7.0635900000000001E-2</v>
      </c>
      <c r="AT1219">
        <v>7.6209599999999988E-2</v>
      </c>
      <c r="AU1219">
        <v>5.2191700000000001E-2</v>
      </c>
      <c r="AW1219">
        <v>9.2680599999999988E-2</v>
      </c>
      <c r="AX1219">
        <v>6.94689E-2</v>
      </c>
      <c r="AY1219">
        <v>7.0635900000000001E-2</v>
      </c>
      <c r="AZ1219">
        <v>7.6209599999999975E-2</v>
      </c>
      <c r="BA1219">
        <v>5.2191699999999994E-2</v>
      </c>
      <c r="BC1219" s="52">
        <v>100000</v>
      </c>
      <c r="BD1219" s="52">
        <v>100000</v>
      </c>
      <c r="BE1219">
        <v>0</v>
      </c>
      <c r="BF1219">
        <v>0</v>
      </c>
      <c r="BG1219">
        <v>0</v>
      </c>
    </row>
    <row r="1220" spans="1:59">
      <c r="A1220">
        <v>1219</v>
      </c>
      <c r="E1220">
        <v>9795.2054794520554</v>
      </c>
      <c r="K1220">
        <v>8820.9544883753806</v>
      </c>
      <c r="L1220">
        <v>9310.2694883753811</v>
      </c>
      <c r="M1220">
        <v>9799.5844883753816</v>
      </c>
      <c r="N1220">
        <v>10288.899488375382</v>
      </c>
      <c r="O1220">
        <v>10778.214488375383</v>
      </c>
      <c r="Q1220">
        <v>53901.352172530933</v>
      </c>
      <c r="R1220">
        <v>52445.122764661726</v>
      </c>
      <c r="S1220">
        <v>50988.89335679252</v>
      </c>
      <c r="T1220">
        <v>49532.663948923313</v>
      </c>
      <c r="U1220">
        <v>48076.434541054106</v>
      </c>
      <c r="W1220">
        <v>0</v>
      </c>
      <c r="AB1220">
        <v>1</v>
      </c>
      <c r="AC1220">
        <v>1</v>
      </c>
      <c r="AD1220">
        <v>1</v>
      </c>
      <c r="AE1220">
        <v>1</v>
      </c>
      <c r="AF1220">
        <v>1</v>
      </c>
      <c r="AL1220">
        <v>9.7743570000000002</v>
      </c>
      <c r="AM1220" s="5">
        <v>10.89365863800049</v>
      </c>
      <c r="AN1220">
        <v>570.77625570776252</v>
      </c>
      <c r="AO1220">
        <f t="shared" si="19"/>
        <v>26826.48401826484</v>
      </c>
      <c r="AP1220">
        <v>684.93150684931504</v>
      </c>
      <c r="AQ1220">
        <v>9.5436999999999994E-2</v>
      </c>
      <c r="AR1220">
        <v>7.3022599999999993E-2</v>
      </c>
      <c r="AS1220">
        <v>7.4691599999999997E-2</v>
      </c>
      <c r="AT1220">
        <v>7.9075100000000009E-2</v>
      </c>
      <c r="AU1220">
        <v>5.34023E-2</v>
      </c>
      <c r="AW1220">
        <v>9.543699999999998E-2</v>
      </c>
      <c r="AX1220">
        <v>7.3022599999999993E-2</v>
      </c>
      <c r="AY1220">
        <v>7.4691599999999997E-2</v>
      </c>
      <c r="AZ1220">
        <v>7.9075099999999995E-2</v>
      </c>
      <c r="BA1220">
        <v>5.34023E-2</v>
      </c>
      <c r="BC1220" s="52">
        <v>100000</v>
      </c>
      <c r="BD1220" s="52">
        <v>100000</v>
      </c>
      <c r="BE1220">
        <v>0</v>
      </c>
      <c r="BF1220">
        <v>0</v>
      </c>
      <c r="BG1220">
        <v>0</v>
      </c>
    </row>
    <row r="1221" spans="1:59">
      <c r="A1221">
        <v>1220</v>
      </c>
      <c r="E1221">
        <v>9795.2054794520554</v>
      </c>
      <c r="K1221">
        <v>8185.5943152498448</v>
      </c>
      <c r="L1221">
        <v>8678.8151485831786</v>
      </c>
      <c r="M1221">
        <v>9172.0359819165114</v>
      </c>
      <c r="N1221">
        <v>9665.2568152498443</v>
      </c>
      <c r="O1221">
        <v>10158.477648583177</v>
      </c>
      <c r="Q1221">
        <v>53901.352172530933</v>
      </c>
      <c r="R1221">
        <v>52445.122764661726</v>
      </c>
      <c r="S1221">
        <v>50988.89335679252</v>
      </c>
      <c r="T1221">
        <v>49532.663948923313</v>
      </c>
      <c r="U1221">
        <v>48076.434541054106</v>
      </c>
      <c r="W1221">
        <v>0</v>
      </c>
      <c r="AB1221">
        <v>1</v>
      </c>
      <c r="AC1221">
        <v>1</v>
      </c>
      <c r="AD1221">
        <v>1</v>
      </c>
      <c r="AE1221">
        <v>1</v>
      </c>
      <c r="AF1221">
        <v>1</v>
      </c>
      <c r="AL1221">
        <v>10.74015</v>
      </c>
      <c r="AM1221" s="5">
        <v>10.806840896606451</v>
      </c>
      <c r="AN1221">
        <v>570.77625570776252</v>
      </c>
      <c r="AO1221">
        <f t="shared" si="19"/>
        <v>26826.48401826484</v>
      </c>
      <c r="AP1221">
        <v>684.93150684931504</v>
      </c>
      <c r="AQ1221">
        <v>9.5783800000000002E-2</v>
      </c>
      <c r="AR1221">
        <v>7.3424099999999992E-2</v>
      </c>
      <c r="AS1221">
        <v>7.7819699999999992E-2</v>
      </c>
      <c r="AT1221">
        <v>7.9219499999999998E-2</v>
      </c>
      <c r="AU1221">
        <v>5.3204999999999995E-2</v>
      </c>
      <c r="AW1221">
        <v>9.5783800000000016E-2</v>
      </c>
      <c r="AX1221">
        <v>7.3424099999999992E-2</v>
      </c>
      <c r="AY1221">
        <v>7.7819699999999978E-2</v>
      </c>
      <c r="AZ1221">
        <v>7.9219499999999984E-2</v>
      </c>
      <c r="BA1221">
        <v>5.3204999999999988E-2</v>
      </c>
      <c r="BC1221" s="52">
        <v>100000</v>
      </c>
      <c r="BD1221" s="52">
        <v>100000</v>
      </c>
      <c r="BE1221">
        <v>0</v>
      </c>
      <c r="BF1221">
        <v>0</v>
      </c>
      <c r="BG1221">
        <v>0</v>
      </c>
    </row>
    <row r="1222" spans="1:59">
      <c r="A1222">
        <v>1221</v>
      </c>
      <c r="E1222">
        <v>9795.2054794520554</v>
      </c>
      <c r="K1222">
        <v>6901.4034352929302</v>
      </c>
      <c r="L1222">
        <v>7333.3559352929296</v>
      </c>
      <c r="M1222">
        <v>7765.3084352929291</v>
      </c>
      <c r="N1222">
        <v>8197.2609352929285</v>
      </c>
      <c r="O1222">
        <v>8629.2134352929279</v>
      </c>
      <c r="Q1222">
        <v>52396.839618221573</v>
      </c>
      <c r="R1222">
        <v>50981.256972473384</v>
      </c>
      <c r="S1222">
        <v>49565.674326725195</v>
      </c>
      <c r="T1222">
        <v>48150.091680977006</v>
      </c>
      <c r="U1222">
        <v>46734.509035228817</v>
      </c>
      <c r="W1222">
        <v>0</v>
      </c>
      <c r="AB1222">
        <v>1</v>
      </c>
      <c r="AC1222">
        <v>1</v>
      </c>
      <c r="AD1222">
        <v>1</v>
      </c>
      <c r="AE1222">
        <v>1</v>
      </c>
      <c r="AF1222">
        <v>1</v>
      </c>
      <c r="AL1222">
        <v>9.0341149999999999</v>
      </c>
      <c r="AM1222" s="5">
        <v>13.36840724945068</v>
      </c>
      <c r="AN1222">
        <v>570.77625570776252</v>
      </c>
      <c r="AO1222">
        <f t="shared" si="19"/>
        <v>26826.48401826484</v>
      </c>
      <c r="AP1222">
        <v>684.93150684931504</v>
      </c>
      <c r="AQ1222">
        <v>9.334569999999999E-2</v>
      </c>
      <c r="AR1222">
        <v>7.9529900000000001E-2</v>
      </c>
      <c r="AS1222">
        <v>7.6971800000000007E-2</v>
      </c>
      <c r="AT1222">
        <v>7.9383200000000001E-2</v>
      </c>
      <c r="AU1222">
        <v>5.30775E-2</v>
      </c>
      <c r="AW1222">
        <v>9.334569999999999E-2</v>
      </c>
      <c r="AX1222">
        <v>7.9529900000000001E-2</v>
      </c>
      <c r="AY1222">
        <v>7.6971800000000021E-2</v>
      </c>
      <c r="AZ1222">
        <v>7.9383200000000001E-2</v>
      </c>
      <c r="BA1222">
        <v>5.30775E-2</v>
      </c>
      <c r="BC1222" s="52">
        <v>100000</v>
      </c>
      <c r="BD1222" s="52">
        <v>100000</v>
      </c>
      <c r="BE1222">
        <v>0</v>
      </c>
      <c r="BF1222">
        <v>0</v>
      </c>
      <c r="BG1222">
        <v>0</v>
      </c>
    </row>
    <row r="1223" spans="1:59">
      <c r="A1223">
        <v>1222</v>
      </c>
      <c r="E1223">
        <v>9795.2054794520554</v>
      </c>
      <c r="K1223">
        <v>5858.5596175656792</v>
      </c>
      <c r="L1223">
        <v>6243.7096175656789</v>
      </c>
      <c r="M1223">
        <v>6628.8596175656785</v>
      </c>
      <c r="N1223">
        <v>7014.0096175656781</v>
      </c>
      <c r="O1223">
        <v>7399.1596175656778</v>
      </c>
      <c r="Q1223">
        <v>47425.562216132363</v>
      </c>
      <c r="R1223">
        <v>46144.286412189795</v>
      </c>
      <c r="S1223">
        <v>44863.010608247227</v>
      </c>
      <c r="T1223">
        <v>43581.734804304659</v>
      </c>
      <c r="U1223">
        <v>42300.459000362091</v>
      </c>
      <c r="W1223">
        <v>0</v>
      </c>
      <c r="AB1223">
        <v>1</v>
      </c>
      <c r="AC1223">
        <v>1</v>
      </c>
      <c r="AD1223">
        <v>1</v>
      </c>
      <c r="AE1223">
        <v>1</v>
      </c>
      <c r="AF1223">
        <v>1</v>
      </c>
      <c r="AL1223">
        <v>8.4240440000000003</v>
      </c>
      <c r="AM1223" s="5">
        <v>14.12606620788574</v>
      </c>
      <c r="AN1223">
        <v>570.77625570776252</v>
      </c>
      <c r="AO1223">
        <f t="shared" si="19"/>
        <v>26826.48401826484</v>
      </c>
      <c r="AP1223">
        <v>684.93150684931504</v>
      </c>
      <c r="AQ1223">
        <v>9.2516399999999999E-2</v>
      </c>
      <c r="AR1223">
        <v>7.9357799999999992E-2</v>
      </c>
      <c r="AS1223">
        <v>7.6904899999999998E-2</v>
      </c>
      <c r="AT1223">
        <v>7.8700400000000004E-2</v>
      </c>
      <c r="AU1223">
        <v>5.2802700000000001E-2</v>
      </c>
      <c r="AW1223">
        <v>9.2516399999999985E-2</v>
      </c>
      <c r="AX1223">
        <v>7.9357799999999992E-2</v>
      </c>
      <c r="AY1223">
        <v>7.6904899999999984E-2</v>
      </c>
      <c r="AZ1223">
        <v>7.870039999999999E-2</v>
      </c>
      <c r="BA1223">
        <v>5.2802699999999994E-2</v>
      </c>
      <c r="BC1223" s="52">
        <v>100000</v>
      </c>
      <c r="BD1223" s="52">
        <v>100000</v>
      </c>
      <c r="BE1223">
        <v>0</v>
      </c>
      <c r="BF1223">
        <v>0</v>
      </c>
      <c r="BG1223">
        <v>0</v>
      </c>
    </row>
    <row r="1224" spans="1:59">
      <c r="A1224">
        <v>1223</v>
      </c>
      <c r="E1224">
        <v>9795.2054794520554</v>
      </c>
      <c r="K1224">
        <v>6022.4511109867553</v>
      </c>
      <c r="L1224">
        <v>6378.1777776534218</v>
      </c>
      <c r="M1224">
        <v>6733.9044443200883</v>
      </c>
      <c r="N1224">
        <v>7089.6311109867547</v>
      </c>
      <c r="O1224">
        <v>7445.3577776534212</v>
      </c>
      <c r="Q1224">
        <v>36978.6250105293</v>
      </c>
      <c r="R1224">
        <v>35979.589571716861</v>
      </c>
      <c r="S1224">
        <v>34980.554132904421</v>
      </c>
      <c r="T1224">
        <v>33981.518694091981</v>
      </c>
      <c r="U1224">
        <v>32982.483255279541</v>
      </c>
      <c r="W1224">
        <v>0</v>
      </c>
      <c r="AB1224">
        <v>1</v>
      </c>
      <c r="AC1224">
        <v>1</v>
      </c>
      <c r="AD1224">
        <v>1</v>
      </c>
      <c r="AE1224">
        <v>1</v>
      </c>
      <c r="AF1224">
        <v>1</v>
      </c>
      <c r="AL1224">
        <v>7.5425089999999999</v>
      </c>
      <c r="AM1224" s="5">
        <v>13.77517795562744</v>
      </c>
      <c r="AN1224">
        <v>570.77625570776252</v>
      </c>
      <c r="AO1224">
        <f t="shared" si="19"/>
        <v>26826.48401826484</v>
      </c>
      <c r="AP1224">
        <v>684.93150684931504</v>
      </c>
      <c r="AQ1224">
        <v>9.1959900000000011E-2</v>
      </c>
      <c r="AR1224">
        <v>7.8962100000000007E-2</v>
      </c>
      <c r="AS1224">
        <v>7.6964100000000008E-2</v>
      </c>
      <c r="AT1224">
        <v>7.8641000000000003E-2</v>
      </c>
      <c r="AU1224">
        <v>5.2555600000000001E-2</v>
      </c>
      <c r="AW1224">
        <v>9.1959900000000025E-2</v>
      </c>
      <c r="AX1224">
        <v>7.8962100000000021E-2</v>
      </c>
      <c r="AY1224">
        <v>7.6964100000000021E-2</v>
      </c>
      <c r="AZ1224">
        <v>7.8641000000000003E-2</v>
      </c>
      <c r="BA1224">
        <v>5.2555599999999994E-2</v>
      </c>
      <c r="BC1224" s="52">
        <v>100000</v>
      </c>
      <c r="BD1224" s="52">
        <v>100000</v>
      </c>
      <c r="BE1224">
        <v>0</v>
      </c>
      <c r="BF1224">
        <v>0</v>
      </c>
      <c r="BG1224">
        <v>0</v>
      </c>
    </row>
    <row r="1225" spans="1:59">
      <c r="A1225">
        <v>1224</v>
      </c>
      <c r="E1225">
        <v>9795.2054794520554</v>
      </c>
      <c r="K1225">
        <v>4797.7550882306414</v>
      </c>
      <c r="L1225">
        <v>5143.0867548973083</v>
      </c>
      <c r="M1225">
        <v>5488.4184215639752</v>
      </c>
      <c r="N1225">
        <v>5833.7500882306422</v>
      </c>
      <c r="O1225">
        <v>6179.0817548973091</v>
      </c>
      <c r="Q1225">
        <v>28335.803784489079</v>
      </c>
      <c r="R1225">
        <v>27570.267688857846</v>
      </c>
      <c r="S1225">
        <v>26804.731593226614</v>
      </c>
      <c r="T1225">
        <v>26039.195497595381</v>
      </c>
      <c r="U1225">
        <v>25273.659401964149</v>
      </c>
      <c r="W1225">
        <v>0</v>
      </c>
      <c r="AB1225">
        <v>1</v>
      </c>
      <c r="AC1225">
        <v>1</v>
      </c>
      <c r="AD1225">
        <v>1</v>
      </c>
      <c r="AE1225">
        <v>1</v>
      </c>
      <c r="AF1225">
        <v>1</v>
      </c>
      <c r="AL1225">
        <v>7.2015523999999997</v>
      </c>
      <c r="AM1225" s="5">
        <v>13.58592414855957</v>
      </c>
      <c r="AN1225">
        <v>570.77625570776252</v>
      </c>
      <c r="AO1225">
        <f t="shared" si="19"/>
        <v>26826.48401826484</v>
      </c>
      <c r="AP1225">
        <v>684.93150684931504</v>
      </c>
      <c r="AQ1225">
        <v>9.1759800000000002E-2</v>
      </c>
      <c r="AR1225">
        <v>7.8566700000000003E-2</v>
      </c>
      <c r="AS1225">
        <v>7.6894599999999994E-2</v>
      </c>
      <c r="AT1225">
        <v>7.97736E-2</v>
      </c>
      <c r="AU1225">
        <v>5.2323500000000002E-2</v>
      </c>
      <c r="AW1225">
        <v>9.1759799999999989E-2</v>
      </c>
      <c r="AX1225">
        <v>7.8566700000000003E-2</v>
      </c>
      <c r="AY1225">
        <v>7.6894599999999994E-2</v>
      </c>
      <c r="AZ1225">
        <v>7.9773599999999986E-2</v>
      </c>
      <c r="BA1225">
        <v>5.2323500000000009E-2</v>
      </c>
      <c r="BC1225" s="52">
        <v>100000</v>
      </c>
      <c r="BD1225" s="52">
        <v>100000</v>
      </c>
      <c r="BE1225">
        <v>0</v>
      </c>
      <c r="BF1225">
        <v>0</v>
      </c>
      <c r="BG1225">
        <v>0</v>
      </c>
    </row>
    <row r="1226" spans="1:59">
      <c r="A1226">
        <v>1225</v>
      </c>
      <c r="E1226">
        <v>9795.2054794520554</v>
      </c>
      <c r="K1226">
        <v>3840.2602621325395</v>
      </c>
      <c r="L1226">
        <v>4219.7452621325392</v>
      </c>
      <c r="M1226">
        <v>4599.2302621325398</v>
      </c>
      <c r="N1226">
        <v>4978.7152621325404</v>
      </c>
      <c r="O1226">
        <v>5358.200262132541</v>
      </c>
      <c r="Q1226">
        <v>24861.271474297369</v>
      </c>
      <c r="R1226">
        <v>24189.605306788231</v>
      </c>
      <c r="S1226">
        <v>23517.939139279093</v>
      </c>
      <c r="T1226">
        <v>22846.272971769955</v>
      </c>
      <c r="U1226">
        <v>22174.606804260817</v>
      </c>
      <c r="W1226">
        <v>0</v>
      </c>
      <c r="AB1226">
        <v>1</v>
      </c>
      <c r="AC1226">
        <v>1</v>
      </c>
      <c r="AD1226">
        <v>1</v>
      </c>
      <c r="AE1226">
        <v>1</v>
      </c>
      <c r="AF1226">
        <v>1</v>
      </c>
      <c r="AL1226">
        <v>7.6210519999999997</v>
      </c>
      <c r="AM1226" s="5">
        <v>12.44292640686035</v>
      </c>
      <c r="AN1226">
        <v>570.77625570776252</v>
      </c>
      <c r="AO1226">
        <f t="shared" si="19"/>
        <v>26826.48401826484</v>
      </c>
      <c r="AP1226">
        <v>684.93150684931504</v>
      </c>
      <c r="AQ1226">
        <v>9.2081999999999997E-2</v>
      </c>
      <c r="AR1226">
        <v>7.9538200000000003E-2</v>
      </c>
      <c r="AS1226">
        <v>7.7681500000000001E-2</v>
      </c>
      <c r="AT1226">
        <v>8.10419E-2</v>
      </c>
      <c r="AU1226">
        <v>5.21603E-2</v>
      </c>
      <c r="AW1226">
        <v>9.2081999999999983E-2</v>
      </c>
      <c r="AX1226">
        <v>7.9538199999999989E-2</v>
      </c>
      <c r="AY1226">
        <v>7.7681500000000001E-2</v>
      </c>
      <c r="AZ1226">
        <v>8.1041899999999986E-2</v>
      </c>
      <c r="BA1226">
        <v>5.2160300000000007E-2</v>
      </c>
      <c r="BC1226" s="52">
        <v>100000</v>
      </c>
      <c r="BD1226" s="52">
        <v>100000</v>
      </c>
      <c r="BE1226">
        <v>0</v>
      </c>
      <c r="BF1226">
        <v>0</v>
      </c>
      <c r="BG1226">
        <v>0</v>
      </c>
    </row>
    <row r="1227" spans="1:59">
      <c r="A1227">
        <v>1226</v>
      </c>
      <c r="E1227">
        <v>9795.2054794520554</v>
      </c>
      <c r="K1227">
        <v>2948.7912715645889</v>
      </c>
      <c r="L1227">
        <v>3266.4587715645889</v>
      </c>
      <c r="M1227">
        <v>3584.1262715645889</v>
      </c>
      <c r="N1227">
        <v>3901.793771564589</v>
      </c>
      <c r="O1227">
        <v>4219.461271564589</v>
      </c>
      <c r="Q1227">
        <v>26111.741297653931</v>
      </c>
      <c r="R1227">
        <v>25406.291730849625</v>
      </c>
      <c r="S1227">
        <v>24700.84216404532</v>
      </c>
      <c r="T1227">
        <v>23995.392597241014</v>
      </c>
      <c r="U1227">
        <v>23289.943030436709</v>
      </c>
      <c r="W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L1227">
        <v>9.1040360000000007</v>
      </c>
      <c r="AM1227" s="5">
        <v>10.85777759552002</v>
      </c>
      <c r="AN1227">
        <v>570.77625570776252</v>
      </c>
      <c r="AO1227">
        <f t="shared" si="19"/>
        <v>26826.48401826484</v>
      </c>
      <c r="AP1227">
        <v>684.93150684931504</v>
      </c>
      <c r="AQ1227">
        <v>9.2457600000000001E-2</v>
      </c>
      <c r="AR1227">
        <v>8.1015000000000004E-2</v>
      </c>
      <c r="AS1227">
        <v>7.7987399999999998E-2</v>
      </c>
      <c r="AT1227">
        <v>8.1136200000000006E-2</v>
      </c>
      <c r="AU1227">
        <v>5.20995E-2</v>
      </c>
      <c r="AW1227">
        <v>9.2457600000000015E-2</v>
      </c>
      <c r="AX1227">
        <v>8.101499999999999E-2</v>
      </c>
      <c r="AY1227">
        <v>7.7987399999999998E-2</v>
      </c>
      <c r="AZ1227">
        <v>8.1136200000000006E-2</v>
      </c>
      <c r="BA1227">
        <v>5.2099500000000007E-2</v>
      </c>
      <c r="BC1227" s="52">
        <v>100000</v>
      </c>
      <c r="BD1227" s="52">
        <v>100000</v>
      </c>
      <c r="BE1227">
        <v>0</v>
      </c>
      <c r="BF1227">
        <v>0</v>
      </c>
      <c r="BG1227">
        <v>0</v>
      </c>
    </row>
    <row r="1228" spans="1:59">
      <c r="A1228">
        <v>1227</v>
      </c>
      <c r="E1228">
        <v>9795.2054794520554</v>
      </c>
      <c r="K1228">
        <v>2174.9155523655268</v>
      </c>
      <c r="L1228">
        <v>2375.8230523655266</v>
      </c>
      <c r="M1228">
        <v>2576.7305523655268</v>
      </c>
      <c r="N1228">
        <v>2777.6380523655271</v>
      </c>
      <c r="O1228">
        <v>2978.5455523655273</v>
      </c>
      <c r="Q1228">
        <v>26519.977815604419</v>
      </c>
      <c r="R1228">
        <v>25803.499100316112</v>
      </c>
      <c r="S1228">
        <v>25087.020385027805</v>
      </c>
      <c r="T1228">
        <v>24370.541669739498</v>
      </c>
      <c r="U1228">
        <v>23654.06295445119</v>
      </c>
      <c r="W1228">
        <v>0</v>
      </c>
      <c r="AB1228">
        <v>1</v>
      </c>
      <c r="AC1228">
        <v>1</v>
      </c>
      <c r="AD1228">
        <v>1</v>
      </c>
      <c r="AE1228">
        <v>1</v>
      </c>
      <c r="AF1228">
        <v>1</v>
      </c>
      <c r="AL1228">
        <v>8.4581149999999994</v>
      </c>
      <c r="AM1228" s="5">
        <v>9.7081975936889648</v>
      </c>
      <c r="AN1228">
        <v>570.77625570776252</v>
      </c>
      <c r="AO1228">
        <f t="shared" si="19"/>
        <v>26826.48401826484</v>
      </c>
      <c r="AP1228">
        <v>684.93150684931504</v>
      </c>
      <c r="AQ1228">
        <v>9.3428399999999995E-2</v>
      </c>
      <c r="AR1228">
        <v>8.1310599999999997E-2</v>
      </c>
      <c r="AS1228">
        <v>7.8197699999999995E-2</v>
      </c>
      <c r="AT1228">
        <v>8.0569000000000002E-2</v>
      </c>
      <c r="AU1228">
        <v>5.2004300000000003E-2</v>
      </c>
      <c r="AW1228">
        <v>9.3428400000000009E-2</v>
      </c>
      <c r="AX1228">
        <v>8.1310599999999997E-2</v>
      </c>
      <c r="AY1228">
        <v>7.8197699999999995E-2</v>
      </c>
      <c r="AZ1228">
        <v>8.0568999999999988E-2</v>
      </c>
      <c r="BA1228">
        <v>5.2004300000000003E-2</v>
      </c>
      <c r="BC1228" s="52">
        <v>100000</v>
      </c>
      <c r="BD1228" s="52">
        <v>100000</v>
      </c>
      <c r="BE1228">
        <v>0</v>
      </c>
      <c r="BF1228">
        <v>0</v>
      </c>
      <c r="BG1228">
        <v>0</v>
      </c>
    </row>
    <row r="1229" spans="1:59">
      <c r="A1229">
        <v>1228</v>
      </c>
      <c r="E1229">
        <v>9795.2054794520554</v>
      </c>
      <c r="K1229">
        <v>1933.0093941209573</v>
      </c>
      <c r="L1229">
        <v>2032.3343941209573</v>
      </c>
      <c r="M1229">
        <v>2131.6593941209571</v>
      </c>
      <c r="N1229">
        <v>2230.9843941209569</v>
      </c>
      <c r="O1229">
        <v>2330.3093941209568</v>
      </c>
      <c r="Q1229">
        <v>28811.222837493351</v>
      </c>
      <c r="R1229">
        <v>28032.842551511541</v>
      </c>
      <c r="S1229">
        <v>27254.462265529732</v>
      </c>
      <c r="T1229">
        <v>26476.081979547922</v>
      </c>
      <c r="U1229">
        <v>25697.701693566112</v>
      </c>
      <c r="W1229">
        <v>0</v>
      </c>
      <c r="AB1229">
        <v>1</v>
      </c>
      <c r="AC1229">
        <v>1</v>
      </c>
      <c r="AD1229">
        <v>1</v>
      </c>
      <c r="AE1229">
        <v>1</v>
      </c>
      <c r="AF1229">
        <v>1</v>
      </c>
      <c r="AL1229">
        <v>7.3956523000000001</v>
      </c>
      <c r="AM1229" s="5">
        <v>8.082432746887207</v>
      </c>
      <c r="AN1229">
        <v>570.77625570776252</v>
      </c>
      <c r="AO1229">
        <f t="shared" si="19"/>
        <v>26826.48401826484</v>
      </c>
      <c r="AP1229">
        <v>684.93150684931504</v>
      </c>
      <c r="AQ1229">
        <v>9.0770200000000009E-2</v>
      </c>
      <c r="AR1229">
        <v>7.8830299999999992E-2</v>
      </c>
      <c r="AS1229">
        <v>7.5712199999999993E-2</v>
      </c>
      <c r="AT1229">
        <v>7.6793600000000004E-2</v>
      </c>
      <c r="AU1229">
        <v>5.12612E-2</v>
      </c>
      <c r="AW1229">
        <v>9.0770200000000009E-2</v>
      </c>
      <c r="AX1229">
        <v>7.8830300000000006E-2</v>
      </c>
      <c r="AY1229">
        <v>7.5712199999999993E-2</v>
      </c>
      <c r="AZ1229">
        <v>7.6793600000000004E-2</v>
      </c>
      <c r="BA1229">
        <v>5.1261199999999993E-2</v>
      </c>
      <c r="BC1229" s="52">
        <v>100000</v>
      </c>
      <c r="BD1229" s="52">
        <v>100000</v>
      </c>
      <c r="BE1229">
        <v>0</v>
      </c>
      <c r="BF1229">
        <v>0</v>
      </c>
      <c r="BG1229">
        <v>0</v>
      </c>
    </row>
    <row r="1230" spans="1:59">
      <c r="A1230">
        <v>1229</v>
      </c>
      <c r="E1230">
        <v>9795.2054794520554</v>
      </c>
      <c r="K1230">
        <v>2046.1229218186495</v>
      </c>
      <c r="L1230">
        <v>2104.4479218186498</v>
      </c>
      <c r="M1230">
        <v>2162.7729218186496</v>
      </c>
      <c r="N1230">
        <v>2221.0979218186494</v>
      </c>
      <c r="O1230">
        <v>2279.4229218186492</v>
      </c>
      <c r="Q1230">
        <v>33915.985546266063</v>
      </c>
      <c r="R1230">
        <v>32999.692105658527</v>
      </c>
      <c r="S1230">
        <v>32083.398665050991</v>
      </c>
      <c r="T1230">
        <v>31167.105224443454</v>
      </c>
      <c r="U1230">
        <v>30250.811783835918</v>
      </c>
      <c r="W1230">
        <v>0</v>
      </c>
      <c r="AB1230">
        <v>1</v>
      </c>
      <c r="AC1230">
        <v>1</v>
      </c>
      <c r="AD1230">
        <v>1</v>
      </c>
      <c r="AE1230">
        <v>1</v>
      </c>
      <c r="AF1230">
        <v>1</v>
      </c>
      <c r="AL1230">
        <v>9.4881189999999993</v>
      </c>
      <c r="AM1230" s="5">
        <v>7.3603005409240723</v>
      </c>
      <c r="AN1230">
        <v>570.77625570776252</v>
      </c>
      <c r="AO1230">
        <f t="shared" si="19"/>
        <v>26826.48401826484</v>
      </c>
      <c r="AP1230">
        <v>684.93150684931504</v>
      </c>
      <c r="AQ1230">
        <v>9.5322999999999991E-2</v>
      </c>
      <c r="AR1230">
        <v>8.1606700000000004E-2</v>
      </c>
      <c r="AS1230">
        <v>7.6391900000000013E-2</v>
      </c>
      <c r="AT1230">
        <v>7.6319999999999999E-2</v>
      </c>
      <c r="AU1230">
        <v>5.1399099999999996E-2</v>
      </c>
      <c r="AW1230">
        <v>9.5322999999999977E-2</v>
      </c>
      <c r="AX1230">
        <v>8.1606700000000018E-2</v>
      </c>
      <c r="AY1230">
        <v>7.6391899999999999E-2</v>
      </c>
      <c r="AZ1230">
        <v>7.6319999999999985E-2</v>
      </c>
      <c r="BA1230">
        <v>5.1399099999999989E-2</v>
      </c>
      <c r="BC1230" s="52">
        <v>100000</v>
      </c>
      <c r="BD1230" s="52">
        <v>100000</v>
      </c>
      <c r="BE1230">
        <v>0</v>
      </c>
      <c r="BF1230">
        <v>0</v>
      </c>
      <c r="BG1230">
        <v>0</v>
      </c>
    </row>
    <row r="1231" spans="1:59">
      <c r="A1231">
        <v>1230</v>
      </c>
      <c r="E1231">
        <v>9795.2054794520554</v>
      </c>
      <c r="K1231">
        <v>2387.703376747324</v>
      </c>
      <c r="L1231">
        <v>2427.0258767473242</v>
      </c>
      <c r="M1231">
        <v>2466.3483767473244</v>
      </c>
      <c r="N1231">
        <v>2505.6708767473247</v>
      </c>
      <c r="O1231">
        <v>2544.9933767473249</v>
      </c>
      <c r="Q1231">
        <v>49767.153875386262</v>
      </c>
      <c r="R1231">
        <v>48422.616311129321</v>
      </c>
      <c r="S1231">
        <v>47078.078746872379</v>
      </c>
      <c r="T1231">
        <v>45733.541182615438</v>
      </c>
      <c r="U1231">
        <v>44389.003618358496</v>
      </c>
      <c r="W1231">
        <v>0</v>
      </c>
      <c r="AB1231">
        <v>1</v>
      </c>
      <c r="AC1231">
        <v>1</v>
      </c>
      <c r="AD1231">
        <v>1</v>
      </c>
      <c r="AE1231">
        <v>1</v>
      </c>
      <c r="AF1231">
        <v>1</v>
      </c>
      <c r="AL1231">
        <v>9.1181959999999993</v>
      </c>
      <c r="AM1231" s="5">
        <v>6.4713969230651864</v>
      </c>
      <c r="AN1231">
        <v>570.77625570776252</v>
      </c>
      <c r="AO1231">
        <f t="shared" si="19"/>
        <v>26826.48401826484</v>
      </c>
      <c r="AP1231">
        <v>684.93150684931504</v>
      </c>
      <c r="AQ1231">
        <v>9.7113000000000005E-2</v>
      </c>
      <c r="AR1231">
        <v>8.6884200000000009E-2</v>
      </c>
      <c r="AS1231">
        <v>7.9981700000000003E-2</v>
      </c>
      <c r="AT1231">
        <v>7.8765000000000002E-2</v>
      </c>
      <c r="AU1231">
        <v>5.2322400000000005E-2</v>
      </c>
      <c r="AW1231">
        <v>9.7112999999999991E-2</v>
      </c>
      <c r="AX1231">
        <v>8.6884200000000009E-2</v>
      </c>
      <c r="AY1231">
        <v>7.9981700000000003E-2</v>
      </c>
      <c r="AZ1231">
        <v>7.8765000000000016E-2</v>
      </c>
      <c r="BA1231">
        <v>5.2322400000000005E-2</v>
      </c>
      <c r="BC1231" s="52">
        <v>100000</v>
      </c>
      <c r="BD1231" s="52">
        <v>100000</v>
      </c>
      <c r="BE1231">
        <v>0</v>
      </c>
      <c r="BF1231">
        <v>0</v>
      </c>
      <c r="BG1231">
        <v>0</v>
      </c>
    </row>
    <row r="1232" spans="1:59">
      <c r="A1232">
        <v>1231</v>
      </c>
      <c r="E1232">
        <v>9795.2054794520554</v>
      </c>
      <c r="K1232">
        <v>2828.9581283601037</v>
      </c>
      <c r="L1232">
        <v>2870.4806283601038</v>
      </c>
      <c r="M1232">
        <v>2912.0031283601038</v>
      </c>
      <c r="N1232">
        <v>2953.5256283601038</v>
      </c>
      <c r="O1232">
        <v>2995.0481283601039</v>
      </c>
      <c r="Q1232">
        <v>58971.713456884521</v>
      </c>
      <c r="R1232">
        <v>57378.500299115032</v>
      </c>
      <c r="S1232">
        <v>55785.287141345543</v>
      </c>
      <c r="T1232">
        <v>54192.073983576054</v>
      </c>
      <c r="U1232">
        <v>52598.860825806565</v>
      </c>
      <c r="W1232">
        <v>0</v>
      </c>
      <c r="AB1232">
        <v>1</v>
      </c>
      <c r="AC1232">
        <v>1</v>
      </c>
      <c r="AD1232">
        <v>1</v>
      </c>
      <c r="AE1232">
        <v>1</v>
      </c>
      <c r="AF1232">
        <v>1</v>
      </c>
      <c r="AL1232">
        <v>11.117418000000001</v>
      </c>
      <c r="AM1232" s="5">
        <v>6.684293270111084</v>
      </c>
      <c r="AN1232">
        <v>570.77625570776252</v>
      </c>
      <c r="AO1232">
        <f t="shared" si="19"/>
        <v>26826.48401826484</v>
      </c>
      <c r="AP1232">
        <v>684.93150684931504</v>
      </c>
      <c r="AQ1232">
        <v>9.9071700000000013E-2</v>
      </c>
      <c r="AR1232">
        <v>9.0350100000000003E-2</v>
      </c>
      <c r="AS1232">
        <v>8.2458500000000004E-2</v>
      </c>
      <c r="AT1232">
        <v>8.1994499999999998E-2</v>
      </c>
      <c r="AU1232">
        <v>5.3749400000000003E-2</v>
      </c>
      <c r="AW1232">
        <v>9.9071700000000026E-2</v>
      </c>
      <c r="AX1232">
        <v>9.0350100000000003E-2</v>
      </c>
      <c r="AY1232">
        <v>8.2458500000000004E-2</v>
      </c>
      <c r="AZ1232">
        <v>8.1994500000000012E-2</v>
      </c>
      <c r="BA1232">
        <v>5.3749400000000003E-2</v>
      </c>
      <c r="BC1232" s="52">
        <v>100000</v>
      </c>
      <c r="BD1232" s="52">
        <v>100000</v>
      </c>
      <c r="BE1232">
        <v>0</v>
      </c>
      <c r="BF1232">
        <v>0</v>
      </c>
      <c r="BG1232">
        <v>0</v>
      </c>
    </row>
    <row r="1233" spans="1:59">
      <c r="A1233">
        <v>1232</v>
      </c>
      <c r="E1233">
        <v>9795.2054794520554</v>
      </c>
      <c r="K1233">
        <v>4212.0789868417851</v>
      </c>
      <c r="L1233">
        <v>4254.5639868417848</v>
      </c>
      <c r="M1233">
        <v>4297.0489868417844</v>
      </c>
      <c r="N1233">
        <v>4339.5339868417841</v>
      </c>
      <c r="O1233">
        <v>4382.0189868417838</v>
      </c>
      <c r="Q1233">
        <v>55478.064344539896</v>
      </c>
      <c r="R1233">
        <v>53979.237588296579</v>
      </c>
      <c r="S1233">
        <v>52480.410832053261</v>
      </c>
      <c r="T1233">
        <v>50981.584075809944</v>
      </c>
      <c r="U1233">
        <v>49482.757319566626</v>
      </c>
      <c r="W1233">
        <v>6.0289999999999996E-2</v>
      </c>
      <c r="AB1233">
        <v>1</v>
      </c>
      <c r="AC1233">
        <v>1</v>
      </c>
      <c r="AD1233">
        <v>1</v>
      </c>
      <c r="AE1233">
        <v>1</v>
      </c>
      <c r="AF1233">
        <v>1</v>
      </c>
      <c r="AL1233">
        <v>12.993518999999999</v>
      </c>
      <c r="AM1233" s="5">
        <v>5.7188796997070313</v>
      </c>
      <c r="AN1233">
        <v>570.77625570776252</v>
      </c>
      <c r="AO1233">
        <f t="shared" si="19"/>
        <v>26826.48401826484</v>
      </c>
      <c r="AP1233">
        <v>684.93150684931504</v>
      </c>
      <c r="AQ1233">
        <v>9.9604600000000001E-2</v>
      </c>
      <c r="AR1233">
        <v>8.8497699999999999E-2</v>
      </c>
      <c r="AS1233">
        <v>8.0109100000000003E-2</v>
      </c>
      <c r="AT1233">
        <v>7.9786900000000008E-2</v>
      </c>
      <c r="AU1233">
        <v>5.44853E-2</v>
      </c>
      <c r="AW1233">
        <v>9.9604600000000001E-2</v>
      </c>
      <c r="AX1233">
        <v>8.8497699999999999E-2</v>
      </c>
      <c r="AY1233">
        <v>8.0109100000000003E-2</v>
      </c>
      <c r="AZ1233">
        <v>7.9786900000000008E-2</v>
      </c>
      <c r="BA1233">
        <v>5.44853E-2</v>
      </c>
      <c r="BC1233" s="52">
        <v>100000</v>
      </c>
      <c r="BD1233" s="52">
        <v>100000</v>
      </c>
      <c r="BE1233">
        <v>0</v>
      </c>
      <c r="BF1233">
        <v>0</v>
      </c>
      <c r="BG1233">
        <v>0</v>
      </c>
    </row>
    <row r="1234" spans="1:59">
      <c r="A1234">
        <v>1233</v>
      </c>
      <c r="E1234">
        <v>9795.2054794520554</v>
      </c>
      <c r="K1234">
        <v>5218.9013769430248</v>
      </c>
      <c r="L1234">
        <v>5260.0113769430245</v>
      </c>
      <c r="M1234">
        <v>5301.1213769430242</v>
      </c>
      <c r="N1234">
        <v>5342.2313769430239</v>
      </c>
      <c r="O1234">
        <v>5383.3413769430235</v>
      </c>
      <c r="Q1234">
        <v>53028.802899510949</v>
      </c>
      <c r="R1234">
        <v>51596.146776244001</v>
      </c>
      <c r="S1234">
        <v>50163.490652977052</v>
      </c>
      <c r="T1234">
        <v>48730.834529710104</v>
      </c>
      <c r="U1234">
        <v>47298.178406443156</v>
      </c>
      <c r="W1234">
        <v>0.10375</v>
      </c>
      <c r="AB1234">
        <v>1</v>
      </c>
      <c r="AC1234">
        <v>1</v>
      </c>
      <c r="AD1234">
        <v>1</v>
      </c>
      <c r="AE1234">
        <v>1</v>
      </c>
      <c r="AF1234">
        <v>1</v>
      </c>
      <c r="AL1234">
        <v>9.7995920000000005</v>
      </c>
      <c r="AM1234" s="5">
        <v>4.7068662643432617</v>
      </c>
      <c r="AN1234">
        <v>570.77625570776252</v>
      </c>
      <c r="AO1234">
        <f t="shared" si="19"/>
        <v>26826.48401826484</v>
      </c>
      <c r="AP1234">
        <v>684.93150684931504</v>
      </c>
      <c r="AQ1234">
        <v>9.375E-2</v>
      </c>
      <c r="AR1234">
        <v>7.9639200000000007E-2</v>
      </c>
      <c r="AS1234">
        <v>6.2259000000000002E-2</v>
      </c>
      <c r="AT1234">
        <v>5.77837E-2</v>
      </c>
      <c r="AU1234">
        <v>4.8904099999999999E-2</v>
      </c>
      <c r="AW1234">
        <v>9.3749999999999986E-2</v>
      </c>
      <c r="AX1234">
        <v>7.9639200000000007E-2</v>
      </c>
      <c r="AY1234">
        <v>6.2258999999999995E-2</v>
      </c>
      <c r="AZ1234">
        <v>5.7783700000000007E-2</v>
      </c>
      <c r="BA1234">
        <v>4.8904099999999992E-2</v>
      </c>
      <c r="BC1234" s="52">
        <v>100000</v>
      </c>
      <c r="BD1234" s="52">
        <v>100000</v>
      </c>
      <c r="BE1234">
        <v>0</v>
      </c>
      <c r="BF1234">
        <v>0</v>
      </c>
      <c r="BG1234">
        <v>0</v>
      </c>
    </row>
    <row r="1235" spans="1:59">
      <c r="A1235">
        <v>1234</v>
      </c>
      <c r="E1235">
        <v>9795.2054794520554</v>
      </c>
      <c r="K1235">
        <v>6165.2472274831234</v>
      </c>
      <c r="L1235">
        <v>6221.0697274831236</v>
      </c>
      <c r="M1235">
        <v>6276.8922274831239</v>
      </c>
      <c r="N1235">
        <v>6332.7147274831241</v>
      </c>
      <c r="O1235">
        <v>6388.5372274831243</v>
      </c>
      <c r="Q1235">
        <v>51480.520236464938</v>
      </c>
      <c r="R1235">
        <v>50089.693393373906</v>
      </c>
      <c r="S1235">
        <v>48698.866550282874</v>
      </c>
      <c r="T1235">
        <v>47308.039707191841</v>
      </c>
      <c r="U1235">
        <v>45917.212864100809</v>
      </c>
      <c r="W1235">
        <v>0.18453</v>
      </c>
      <c r="AB1235">
        <v>1</v>
      </c>
      <c r="AC1235">
        <v>1</v>
      </c>
      <c r="AD1235">
        <v>1</v>
      </c>
      <c r="AE1235">
        <v>1</v>
      </c>
      <c r="AF1235">
        <v>1</v>
      </c>
      <c r="AL1235">
        <v>9.7095870000000009</v>
      </c>
      <c r="AM1235" s="5">
        <v>2.8095088005065918</v>
      </c>
      <c r="AN1235">
        <v>570.77625570776252</v>
      </c>
      <c r="AO1235">
        <f t="shared" si="19"/>
        <v>26826.48401826484</v>
      </c>
      <c r="AP1235">
        <v>684.93150684931504</v>
      </c>
      <c r="AQ1235">
        <v>8.8453500000000004E-2</v>
      </c>
      <c r="AR1235">
        <v>5.6887099999999996E-2</v>
      </c>
      <c r="AS1235">
        <v>4.99543E-2</v>
      </c>
      <c r="AT1235">
        <v>4.2252000000000005E-2</v>
      </c>
      <c r="AU1235">
        <v>4.4834000000000006E-2</v>
      </c>
      <c r="AW1235">
        <v>8.8453500000000004E-2</v>
      </c>
      <c r="AX1235">
        <v>5.6887099999999996E-2</v>
      </c>
      <c r="AY1235">
        <v>4.9954299999999993E-2</v>
      </c>
      <c r="AZ1235">
        <v>4.2251999999999998E-2</v>
      </c>
      <c r="BA1235">
        <v>4.4833999999999999E-2</v>
      </c>
      <c r="BC1235" s="52">
        <v>100000</v>
      </c>
      <c r="BD1235" s="52">
        <v>100000</v>
      </c>
      <c r="BE1235">
        <v>0</v>
      </c>
      <c r="BF1235">
        <v>0</v>
      </c>
      <c r="BG1235">
        <v>0</v>
      </c>
    </row>
    <row r="1236" spans="1:59">
      <c r="A1236">
        <v>1235</v>
      </c>
      <c r="E1236">
        <v>9795.2054794520554</v>
      </c>
      <c r="K1236">
        <v>6918.9641001618047</v>
      </c>
      <c r="L1236">
        <v>6991.9741001618049</v>
      </c>
      <c r="M1236">
        <v>7064.9841001618051</v>
      </c>
      <c r="N1236">
        <v>7137.9941001618054</v>
      </c>
      <c r="O1236">
        <v>7211.0041001618056</v>
      </c>
      <c r="Q1236">
        <v>49656.414871777299</v>
      </c>
      <c r="R1236">
        <v>48314.869090978864</v>
      </c>
      <c r="S1236">
        <v>46973.323310180429</v>
      </c>
      <c r="T1236">
        <v>45631.777529381994</v>
      </c>
      <c r="U1236">
        <v>44290.231748583559</v>
      </c>
      <c r="W1236">
        <v>0.6986</v>
      </c>
      <c r="AB1236">
        <v>1</v>
      </c>
      <c r="AC1236">
        <v>1</v>
      </c>
      <c r="AD1236">
        <v>1</v>
      </c>
      <c r="AE1236">
        <v>1</v>
      </c>
      <c r="AF1236">
        <v>1</v>
      </c>
      <c r="AL1236">
        <v>9.028632</v>
      </c>
      <c r="AM1236" s="5">
        <v>2.4448146820068359</v>
      </c>
      <c r="AN1236">
        <v>570.77625570776252</v>
      </c>
      <c r="AO1236">
        <f t="shared" si="19"/>
        <v>26826.48401826484</v>
      </c>
      <c r="AP1236">
        <v>684.93150684931504</v>
      </c>
      <c r="AQ1236">
        <v>8.8075500000000001E-2</v>
      </c>
      <c r="AR1236">
        <v>5.4118600000000003E-2</v>
      </c>
      <c r="AS1236">
        <v>4.2843699999999998E-2</v>
      </c>
      <c r="AT1236">
        <v>2.9388000000000001E-2</v>
      </c>
      <c r="AU1236">
        <v>3.9657100000000001E-2</v>
      </c>
      <c r="AW1236">
        <v>8.8075500000000015E-2</v>
      </c>
      <c r="AX1236">
        <v>5.4118600000000003E-2</v>
      </c>
      <c r="AY1236">
        <v>4.2843699999999998E-2</v>
      </c>
      <c r="AZ1236">
        <v>2.9387999999999997E-2</v>
      </c>
      <c r="BA1236">
        <v>3.9657100000000001E-2</v>
      </c>
      <c r="BC1236" s="52">
        <v>100000</v>
      </c>
      <c r="BD1236" s="52">
        <v>100000</v>
      </c>
      <c r="BE1236">
        <v>0</v>
      </c>
      <c r="BF1236">
        <v>0</v>
      </c>
      <c r="BG1236">
        <v>0</v>
      </c>
    </row>
    <row r="1237" spans="1:59">
      <c r="A1237">
        <v>1236</v>
      </c>
      <c r="E1237">
        <v>9795.2054794520554</v>
      </c>
      <c r="K1237">
        <v>7994.1025812487806</v>
      </c>
      <c r="L1237">
        <v>8108.4425812487807</v>
      </c>
      <c r="M1237">
        <v>8222.7825812487808</v>
      </c>
      <c r="N1237">
        <v>8337.122581248781</v>
      </c>
      <c r="O1237">
        <v>8451.4625812487811</v>
      </c>
      <c r="Q1237">
        <v>47567.481874471938</v>
      </c>
      <c r="R1237">
        <v>46282.371888700742</v>
      </c>
      <c r="S1237">
        <v>44997.261902929546</v>
      </c>
      <c r="T1237">
        <v>43712.15191715835</v>
      </c>
      <c r="U1237">
        <v>42427.041931387153</v>
      </c>
      <c r="W1237">
        <v>0.66567999999999994</v>
      </c>
      <c r="AB1237">
        <v>1</v>
      </c>
      <c r="AC1237">
        <v>1</v>
      </c>
      <c r="AD1237">
        <v>1</v>
      </c>
      <c r="AE1237">
        <v>1</v>
      </c>
      <c r="AF1237">
        <v>1</v>
      </c>
      <c r="AL1237">
        <v>8.359413</v>
      </c>
      <c r="AM1237" s="5">
        <v>2.1555852890014648</v>
      </c>
      <c r="AN1237">
        <v>570.77625570776252</v>
      </c>
      <c r="AO1237">
        <f t="shared" si="19"/>
        <v>26826.48401826484</v>
      </c>
      <c r="AP1237">
        <v>684.93150684931504</v>
      </c>
      <c r="AQ1237">
        <v>8.7262300000000001E-2</v>
      </c>
      <c r="AR1237">
        <v>5.4403799999999995E-2</v>
      </c>
      <c r="AS1237">
        <v>4.2647700000000004E-2</v>
      </c>
      <c r="AT1237">
        <v>2.6114200000000001E-2</v>
      </c>
      <c r="AU1237">
        <v>3.8860100000000002E-2</v>
      </c>
      <c r="AW1237">
        <v>8.7262300000000001E-2</v>
      </c>
      <c r="AX1237">
        <v>5.4403799999999988E-2</v>
      </c>
      <c r="AY1237">
        <v>4.2647699999999997E-2</v>
      </c>
      <c r="AZ1237">
        <v>2.6114200000000004E-2</v>
      </c>
      <c r="BA1237">
        <v>3.8860099999999995E-2</v>
      </c>
      <c r="BC1237" s="52">
        <v>100000</v>
      </c>
      <c r="BD1237" s="52">
        <v>100000</v>
      </c>
      <c r="BE1237">
        <v>0</v>
      </c>
      <c r="BF1237">
        <v>0</v>
      </c>
      <c r="BG1237">
        <v>0</v>
      </c>
    </row>
    <row r="1238" spans="1:59">
      <c r="A1238">
        <v>1237</v>
      </c>
      <c r="E1238">
        <v>9795.2054794520554</v>
      </c>
      <c r="K1238">
        <v>7520.3696880198322</v>
      </c>
      <c r="L1238">
        <v>7699.3871880198321</v>
      </c>
      <c r="M1238">
        <v>7878.4046880198321</v>
      </c>
      <c r="N1238">
        <v>8057.422188019832</v>
      </c>
      <c r="O1238">
        <v>8236.4396880198328</v>
      </c>
      <c r="Q1238">
        <v>46890.805255120431</v>
      </c>
      <c r="R1238">
        <v>45623.976747719353</v>
      </c>
      <c r="S1238">
        <v>44357.148240318274</v>
      </c>
      <c r="T1238">
        <v>43090.319732917196</v>
      </c>
      <c r="U1238">
        <v>41823.491225516118</v>
      </c>
      <c r="W1238">
        <v>0.71523999999999999</v>
      </c>
      <c r="AB1238">
        <v>1</v>
      </c>
      <c r="AC1238">
        <v>1</v>
      </c>
      <c r="AD1238">
        <v>1</v>
      </c>
      <c r="AE1238">
        <v>1</v>
      </c>
      <c r="AF1238">
        <v>1</v>
      </c>
      <c r="AL1238">
        <v>6.7783680000000004</v>
      </c>
      <c r="AM1238" s="5">
        <v>1.9147852659225459</v>
      </c>
      <c r="AN1238">
        <v>570.77625570776252</v>
      </c>
      <c r="AO1238">
        <f t="shared" si="19"/>
        <v>26826.48401826484</v>
      </c>
      <c r="AP1238">
        <v>684.93150684931504</v>
      </c>
      <c r="AQ1238">
        <v>8.7364500000000012E-2</v>
      </c>
      <c r="AR1238">
        <v>5.5463999999999999E-2</v>
      </c>
      <c r="AS1238">
        <v>4.3302399999999998E-2</v>
      </c>
      <c r="AT1238">
        <v>2.7286399999999999E-2</v>
      </c>
      <c r="AU1238">
        <v>3.8980500000000001E-2</v>
      </c>
      <c r="AW1238">
        <v>8.7364499999999998E-2</v>
      </c>
      <c r="AX1238">
        <v>5.5463999999999999E-2</v>
      </c>
      <c r="AY1238">
        <v>4.3302400000000005E-2</v>
      </c>
      <c r="AZ1238">
        <v>2.7286400000000002E-2</v>
      </c>
      <c r="BA1238">
        <v>3.8980500000000001E-2</v>
      </c>
      <c r="BC1238" s="52">
        <v>100000</v>
      </c>
      <c r="BD1238" s="52">
        <v>100000</v>
      </c>
      <c r="BE1238">
        <v>0</v>
      </c>
      <c r="BF1238">
        <v>0</v>
      </c>
      <c r="BG1238">
        <v>0</v>
      </c>
    </row>
    <row r="1239" spans="1:59">
      <c r="A1239">
        <v>1238</v>
      </c>
      <c r="E1239">
        <v>9795.2054794520554</v>
      </c>
      <c r="K1239">
        <v>6613.2215946026972</v>
      </c>
      <c r="L1239">
        <v>6849.27242793603</v>
      </c>
      <c r="M1239">
        <v>7085.3232612693628</v>
      </c>
      <c r="N1239">
        <v>7321.3740946026955</v>
      </c>
      <c r="O1239">
        <v>7557.4249279360283</v>
      </c>
      <c r="Q1239">
        <v>46445.813398640923</v>
      </c>
      <c r="R1239">
        <v>45191.007042949044</v>
      </c>
      <c r="S1239">
        <v>43936.200687257166</v>
      </c>
      <c r="T1239">
        <v>42681.394331565287</v>
      </c>
      <c r="U1239">
        <v>41426.587975873408</v>
      </c>
      <c r="W1239">
        <v>0.71046000000000009</v>
      </c>
      <c r="AB1239">
        <v>1</v>
      </c>
      <c r="AC1239">
        <v>1</v>
      </c>
      <c r="AD1239">
        <v>1</v>
      </c>
      <c r="AE1239">
        <v>1</v>
      </c>
      <c r="AF1239">
        <v>1</v>
      </c>
      <c r="AL1239">
        <v>5.7295436999999998</v>
      </c>
      <c r="AM1239" s="5">
        <v>2.091967105865479</v>
      </c>
      <c r="AN1239">
        <v>570.77625570776252</v>
      </c>
      <c r="AO1239">
        <f t="shared" si="19"/>
        <v>26826.48401826484</v>
      </c>
      <c r="AP1239">
        <v>684.93150684931504</v>
      </c>
      <c r="AQ1239">
        <v>8.7955900000000004E-2</v>
      </c>
      <c r="AR1239">
        <v>5.7805599999999999E-2</v>
      </c>
      <c r="AS1239">
        <v>4.5382699999999998E-2</v>
      </c>
      <c r="AT1239">
        <v>2.7649099999999999E-2</v>
      </c>
      <c r="AU1239">
        <v>3.9192900000000003E-2</v>
      </c>
      <c r="AW1239">
        <v>8.7955900000000017E-2</v>
      </c>
      <c r="AX1239">
        <v>5.7805599999999999E-2</v>
      </c>
      <c r="AY1239">
        <v>4.5382699999999998E-2</v>
      </c>
      <c r="AZ1239">
        <v>2.7649099999999996E-2</v>
      </c>
      <c r="BA1239">
        <v>3.9192900000000003E-2</v>
      </c>
      <c r="BC1239" s="52">
        <v>100000</v>
      </c>
      <c r="BD1239" s="52">
        <v>100000</v>
      </c>
      <c r="BE1239">
        <v>0</v>
      </c>
      <c r="BF1239">
        <v>0</v>
      </c>
      <c r="BG1239">
        <v>0</v>
      </c>
    </row>
    <row r="1240" spans="1:59">
      <c r="A1240">
        <v>1239</v>
      </c>
      <c r="E1240">
        <v>9795.2054794520554</v>
      </c>
      <c r="K1240">
        <v>6067.8128026346176</v>
      </c>
      <c r="L1240">
        <v>6417.3244693012839</v>
      </c>
      <c r="M1240">
        <v>6766.8361359679511</v>
      </c>
      <c r="N1240">
        <v>7116.3478026346183</v>
      </c>
      <c r="O1240">
        <v>7465.8594693012856</v>
      </c>
      <c r="Q1240">
        <v>46971.698532419061</v>
      </c>
      <c r="R1240">
        <v>45702.684566337004</v>
      </c>
      <c r="S1240">
        <v>44433.670600254947</v>
      </c>
      <c r="T1240">
        <v>43164.65663417289</v>
      </c>
      <c r="U1240">
        <v>41895.642668090833</v>
      </c>
      <c r="W1240">
        <v>0.40104000000000001</v>
      </c>
      <c r="AB1240">
        <v>1</v>
      </c>
      <c r="AC1240">
        <v>1</v>
      </c>
      <c r="AD1240">
        <v>1</v>
      </c>
      <c r="AE1240">
        <v>1</v>
      </c>
      <c r="AF1240">
        <v>1</v>
      </c>
      <c r="AL1240">
        <v>4.7353982999999999</v>
      </c>
      <c r="AM1240" s="5">
        <v>3.0803408622741699</v>
      </c>
      <c r="AN1240">
        <v>570.77625570776252</v>
      </c>
      <c r="AO1240">
        <f t="shared" si="19"/>
        <v>26826.48401826484</v>
      </c>
      <c r="AP1240">
        <v>684.93150684931504</v>
      </c>
      <c r="AQ1240">
        <v>9.0923199999999996E-2</v>
      </c>
      <c r="AR1240">
        <v>6.6822000000000006E-2</v>
      </c>
      <c r="AS1240">
        <v>5.4048300000000001E-2</v>
      </c>
      <c r="AT1240">
        <v>5.0731800000000001E-2</v>
      </c>
      <c r="AU1240">
        <v>4.6185000000000004E-2</v>
      </c>
      <c r="AW1240">
        <v>9.0923199999999996E-2</v>
      </c>
      <c r="AX1240">
        <v>6.6822000000000006E-2</v>
      </c>
      <c r="AY1240">
        <v>5.4048300000000007E-2</v>
      </c>
      <c r="AZ1240">
        <v>5.0731800000000007E-2</v>
      </c>
      <c r="BA1240">
        <v>4.6185000000000004E-2</v>
      </c>
      <c r="BC1240" s="52">
        <v>100000</v>
      </c>
      <c r="BD1240" s="52">
        <v>100000</v>
      </c>
      <c r="BE1240">
        <v>0</v>
      </c>
      <c r="BF1240">
        <v>0</v>
      </c>
      <c r="BG1240">
        <v>0</v>
      </c>
    </row>
    <row r="1241" spans="1:59">
      <c r="A1241">
        <v>1240</v>
      </c>
      <c r="E1241">
        <v>9795.2054794520554</v>
      </c>
      <c r="K1241">
        <v>5857.264850088417</v>
      </c>
      <c r="L1241">
        <v>6176.8573500884168</v>
      </c>
      <c r="M1241">
        <v>6496.4498500884165</v>
      </c>
      <c r="N1241">
        <v>6816.0423500884162</v>
      </c>
      <c r="O1241">
        <v>7135.634850088416</v>
      </c>
      <c r="Q1241">
        <v>47710.890759804708</v>
      </c>
      <c r="R1241">
        <v>46421.906358284163</v>
      </c>
      <c r="S1241">
        <v>45132.921956763617</v>
      </c>
      <c r="T1241">
        <v>43843.937555243072</v>
      </c>
      <c r="U1241">
        <v>42554.953153722527</v>
      </c>
      <c r="W1241">
        <v>0.23307</v>
      </c>
      <c r="AB1241">
        <v>1</v>
      </c>
      <c r="AC1241">
        <v>1</v>
      </c>
      <c r="AD1241">
        <v>1</v>
      </c>
      <c r="AE1241">
        <v>1</v>
      </c>
      <c r="AF1241">
        <v>1</v>
      </c>
      <c r="AL1241">
        <v>3.7907465</v>
      </c>
      <c r="AM1241" s="5">
        <v>4.1424121856689453</v>
      </c>
      <c r="AN1241">
        <v>570.77625570776252</v>
      </c>
      <c r="AO1241">
        <f t="shared" si="19"/>
        <v>26826.48401826484</v>
      </c>
      <c r="AP1241">
        <v>684.93150684931504</v>
      </c>
      <c r="AQ1241">
        <v>0.10020399999999999</v>
      </c>
      <c r="AR1241">
        <v>8.1275800000000009E-2</v>
      </c>
      <c r="AS1241">
        <v>7.0924400000000012E-2</v>
      </c>
      <c r="AT1241">
        <v>6.0115299999999997E-2</v>
      </c>
      <c r="AU1241">
        <v>5.0073800000000002E-2</v>
      </c>
      <c r="AW1241">
        <v>0.100204</v>
      </c>
      <c r="AX1241">
        <v>8.1275799999999995E-2</v>
      </c>
      <c r="AY1241">
        <v>7.0924400000000012E-2</v>
      </c>
      <c r="AZ1241">
        <v>6.0115299999999997E-2</v>
      </c>
      <c r="BA1241">
        <v>5.0073800000000002E-2</v>
      </c>
      <c r="BC1241" s="52">
        <v>100000</v>
      </c>
      <c r="BD1241" s="52">
        <v>100000</v>
      </c>
      <c r="BE1241">
        <v>0</v>
      </c>
      <c r="BF1241">
        <v>0</v>
      </c>
      <c r="BG1241">
        <v>0</v>
      </c>
    </row>
    <row r="1242" spans="1:59">
      <c r="A1242">
        <v>1241</v>
      </c>
      <c r="E1242">
        <v>9795.2054794520554</v>
      </c>
      <c r="K1242">
        <v>6322.0382559749723</v>
      </c>
      <c r="L1242">
        <v>6680.1832559749728</v>
      </c>
      <c r="M1242">
        <v>7038.3282559749732</v>
      </c>
      <c r="N1242">
        <v>7396.4732559749737</v>
      </c>
      <c r="O1242">
        <v>7754.6182559749741</v>
      </c>
      <c r="Q1242">
        <v>50424.979837451363</v>
      </c>
      <c r="R1242">
        <v>49062.6700702198</v>
      </c>
      <c r="S1242">
        <v>47700.360302988236</v>
      </c>
      <c r="T1242">
        <v>46338.050535756673</v>
      </c>
      <c r="U1242">
        <v>44975.740768525109</v>
      </c>
      <c r="W1242">
        <v>3.9149999999999997E-2</v>
      </c>
      <c r="AB1242">
        <v>1</v>
      </c>
      <c r="AC1242">
        <v>1</v>
      </c>
      <c r="AD1242">
        <v>1</v>
      </c>
      <c r="AE1242">
        <v>1</v>
      </c>
      <c r="AF1242">
        <v>1</v>
      </c>
      <c r="AL1242">
        <v>3.6746984</v>
      </c>
      <c r="AM1242" s="5">
        <v>5.4033856391906738</v>
      </c>
      <c r="AN1242">
        <v>570.77625570776252</v>
      </c>
      <c r="AO1242">
        <f t="shared" si="19"/>
        <v>26826.48401826484</v>
      </c>
      <c r="AP1242">
        <v>684.93150684931504</v>
      </c>
      <c r="AQ1242">
        <v>0.10968600000000001</v>
      </c>
      <c r="AR1242">
        <v>9.7491299999999989E-2</v>
      </c>
      <c r="AS1242">
        <v>9.0873000000000009E-2</v>
      </c>
      <c r="AT1242">
        <v>9.5076400000000005E-2</v>
      </c>
      <c r="AU1242">
        <v>5.8407899999999999E-2</v>
      </c>
      <c r="AW1242">
        <v>0.10968599999999999</v>
      </c>
      <c r="AX1242">
        <v>9.7491299999999989E-2</v>
      </c>
      <c r="AY1242">
        <v>9.0873000000000023E-2</v>
      </c>
      <c r="AZ1242">
        <v>9.5076399999999991E-2</v>
      </c>
      <c r="BA1242">
        <v>5.8407899999999999E-2</v>
      </c>
      <c r="BC1242" s="52">
        <v>100000</v>
      </c>
      <c r="BD1242" s="52">
        <v>100000</v>
      </c>
      <c r="BE1242">
        <v>0</v>
      </c>
      <c r="BF1242">
        <v>0</v>
      </c>
      <c r="BG1242">
        <v>0</v>
      </c>
    </row>
    <row r="1243" spans="1:59">
      <c r="A1243">
        <v>1242</v>
      </c>
      <c r="E1243">
        <v>9795.2054794520554</v>
      </c>
      <c r="K1243">
        <v>7984.0231579885885</v>
      </c>
      <c r="L1243">
        <v>8377.3681579885888</v>
      </c>
      <c r="M1243">
        <v>8770.7131579885881</v>
      </c>
      <c r="N1243">
        <v>9164.0581579885875</v>
      </c>
      <c r="O1243">
        <v>9557.4031579885868</v>
      </c>
      <c r="Q1243">
        <v>52399.876687712371</v>
      </c>
      <c r="R1243">
        <v>50984.211990208292</v>
      </c>
      <c r="S1243">
        <v>49568.547292704214</v>
      </c>
      <c r="T1243">
        <v>48152.882595200135</v>
      </c>
      <c r="U1243">
        <v>46737.217897696057</v>
      </c>
      <c r="W1243">
        <v>0</v>
      </c>
      <c r="AB1243">
        <v>1</v>
      </c>
      <c r="AC1243">
        <v>1</v>
      </c>
      <c r="AD1243">
        <v>1</v>
      </c>
      <c r="AE1243">
        <v>1</v>
      </c>
      <c r="AF1243">
        <v>1</v>
      </c>
      <c r="AL1243">
        <v>3.6522758</v>
      </c>
      <c r="AM1243" s="5">
        <v>7.1109566688537598</v>
      </c>
      <c r="AN1243">
        <v>570.77625570776252</v>
      </c>
      <c r="AO1243">
        <f t="shared" si="19"/>
        <v>26826.48401826484</v>
      </c>
      <c r="AP1243">
        <v>684.93150684931504</v>
      </c>
      <c r="AQ1243">
        <v>0.108972</v>
      </c>
      <c r="AR1243">
        <v>0.100096</v>
      </c>
      <c r="AS1243">
        <v>9.1874399999999995E-2</v>
      </c>
      <c r="AT1243">
        <v>9.7474500000000006E-2</v>
      </c>
      <c r="AU1243">
        <v>6.1534699999999998E-2</v>
      </c>
      <c r="AW1243">
        <v>0.108972</v>
      </c>
      <c r="AX1243">
        <v>0.100096</v>
      </c>
      <c r="AY1243">
        <v>9.1874400000000009E-2</v>
      </c>
      <c r="AZ1243">
        <v>9.7474500000000006E-2</v>
      </c>
      <c r="BA1243">
        <v>6.1534699999999998E-2</v>
      </c>
      <c r="BC1243" s="52">
        <v>100000</v>
      </c>
      <c r="BD1243" s="52">
        <v>100000</v>
      </c>
      <c r="BE1243">
        <v>0</v>
      </c>
      <c r="BF1243">
        <v>0</v>
      </c>
      <c r="BG1243">
        <v>0</v>
      </c>
    </row>
    <row r="1244" spans="1:59">
      <c r="A1244">
        <v>1243</v>
      </c>
      <c r="E1244">
        <v>9795.2054794520554</v>
      </c>
      <c r="K1244">
        <v>8418.5582940945751</v>
      </c>
      <c r="L1244">
        <v>8916.8382940945758</v>
      </c>
      <c r="M1244">
        <v>9415.1182940945764</v>
      </c>
      <c r="N1244">
        <v>9913.3982940945771</v>
      </c>
      <c r="O1244">
        <v>10411.678294094578</v>
      </c>
      <c r="Q1244">
        <v>53242.109993118451</v>
      </c>
      <c r="R1244">
        <v>51803.691044803199</v>
      </c>
      <c r="S1244">
        <v>50365.272096487948</v>
      </c>
      <c r="T1244">
        <v>48926.853148172697</v>
      </c>
      <c r="U1244">
        <v>47488.434199857445</v>
      </c>
      <c r="W1244">
        <v>0</v>
      </c>
      <c r="AB1244">
        <v>1</v>
      </c>
      <c r="AC1244">
        <v>1</v>
      </c>
      <c r="AD1244">
        <v>1</v>
      </c>
      <c r="AE1244">
        <v>1</v>
      </c>
      <c r="AF1244">
        <v>1</v>
      </c>
      <c r="AL1244">
        <v>4.6061926</v>
      </c>
      <c r="AM1244" s="5">
        <v>8.6758995056152344</v>
      </c>
      <c r="AN1244">
        <v>570.77625570776252</v>
      </c>
      <c r="AO1244">
        <f t="shared" si="19"/>
        <v>26826.48401826484</v>
      </c>
      <c r="AP1244">
        <v>684.93150684931504</v>
      </c>
      <c r="AQ1244">
        <v>0.108817</v>
      </c>
      <c r="AR1244">
        <v>9.8862799999999987E-2</v>
      </c>
      <c r="AS1244">
        <v>9.0828199999999998E-2</v>
      </c>
      <c r="AT1244">
        <v>9.6078500000000011E-2</v>
      </c>
      <c r="AU1244">
        <v>6.0019300000000005E-2</v>
      </c>
      <c r="AW1244">
        <v>0.10881699999999998</v>
      </c>
      <c r="AX1244">
        <v>9.8862799999999987E-2</v>
      </c>
      <c r="AY1244">
        <v>9.0828200000000012E-2</v>
      </c>
      <c r="AZ1244">
        <v>9.6078499999999997E-2</v>
      </c>
      <c r="BA1244">
        <v>6.0019300000000012E-2</v>
      </c>
      <c r="BC1244" s="52">
        <v>100000</v>
      </c>
      <c r="BD1244" s="52">
        <v>100000</v>
      </c>
      <c r="BE1244">
        <v>0</v>
      </c>
      <c r="BF1244">
        <v>0</v>
      </c>
      <c r="BG1244">
        <v>0</v>
      </c>
    </row>
    <row r="1245" spans="1:59">
      <c r="A1245">
        <v>1244</v>
      </c>
      <c r="E1245">
        <v>9795.2054794520554</v>
      </c>
      <c r="K1245">
        <v>7978.4234783995953</v>
      </c>
      <c r="L1245">
        <v>8511.6826450662629</v>
      </c>
      <c r="M1245">
        <v>9044.9418117329296</v>
      </c>
      <c r="N1245">
        <v>9578.2009783995964</v>
      </c>
      <c r="O1245">
        <v>10111.460145066263</v>
      </c>
      <c r="Q1245">
        <v>53242.109993118451</v>
      </c>
      <c r="R1245">
        <v>51803.691044803199</v>
      </c>
      <c r="S1245">
        <v>50365.272096487948</v>
      </c>
      <c r="T1245">
        <v>48926.853148172697</v>
      </c>
      <c r="U1245">
        <v>47488.434199857445</v>
      </c>
      <c r="W1245">
        <v>0</v>
      </c>
      <c r="AB1245">
        <v>1</v>
      </c>
      <c r="AC1245">
        <v>1</v>
      </c>
      <c r="AD1245">
        <v>1</v>
      </c>
      <c r="AE1245">
        <v>1</v>
      </c>
      <c r="AF1245">
        <v>1</v>
      </c>
      <c r="AL1245">
        <v>5.4731079999999999</v>
      </c>
      <c r="AM1245" s="5">
        <v>9.627802848815918</v>
      </c>
      <c r="AN1245">
        <v>570.77625570776252</v>
      </c>
      <c r="AO1245">
        <f t="shared" si="19"/>
        <v>26826.48401826484</v>
      </c>
      <c r="AP1245">
        <v>684.93150684931504</v>
      </c>
      <c r="AQ1245">
        <v>0.106789</v>
      </c>
      <c r="AR1245">
        <v>9.4638399999999998E-2</v>
      </c>
      <c r="AS1245">
        <v>8.5561600000000002E-2</v>
      </c>
      <c r="AT1245">
        <v>8.8200199999999992E-2</v>
      </c>
      <c r="AU1245">
        <v>5.5518700000000004E-2</v>
      </c>
      <c r="AW1245">
        <v>0.10678900000000001</v>
      </c>
      <c r="AX1245">
        <v>9.4638399999999998E-2</v>
      </c>
      <c r="AY1245">
        <v>8.5561600000000002E-2</v>
      </c>
      <c r="AZ1245">
        <v>8.8200199999999992E-2</v>
      </c>
      <c r="BA1245">
        <v>5.5518700000000004E-2</v>
      </c>
      <c r="BC1245" s="52">
        <v>100000</v>
      </c>
      <c r="BD1245" s="52">
        <v>100000</v>
      </c>
      <c r="BE1245">
        <v>0</v>
      </c>
      <c r="BF1245">
        <v>0</v>
      </c>
      <c r="BG1245">
        <v>0</v>
      </c>
    </row>
    <row r="1246" spans="1:59">
      <c r="A1246">
        <v>1245</v>
      </c>
      <c r="E1246">
        <v>9795.2054794520554</v>
      </c>
      <c r="K1246">
        <v>6892.0856381346293</v>
      </c>
      <c r="L1246">
        <v>7378.8164714679624</v>
      </c>
      <c r="M1246">
        <v>7865.5473048012955</v>
      </c>
      <c r="N1246">
        <v>8352.2781381346285</v>
      </c>
      <c r="O1246">
        <v>8839.0089714679616</v>
      </c>
      <c r="Q1246">
        <v>51756.342938106573</v>
      </c>
      <c r="R1246">
        <v>50358.064312898867</v>
      </c>
      <c r="S1246">
        <v>48959.785687691161</v>
      </c>
      <c r="T1246">
        <v>47561.507062483455</v>
      </c>
      <c r="U1246">
        <v>46163.228437275749</v>
      </c>
      <c r="W1246">
        <v>0</v>
      </c>
      <c r="AB1246">
        <v>1</v>
      </c>
      <c r="AC1246">
        <v>1</v>
      </c>
      <c r="AD1246">
        <v>1</v>
      </c>
      <c r="AE1246">
        <v>1</v>
      </c>
      <c r="AF1246">
        <v>1</v>
      </c>
      <c r="AL1246">
        <v>5.6737374999999997</v>
      </c>
      <c r="AM1246" s="5">
        <v>10.88372898101807</v>
      </c>
      <c r="AN1246">
        <v>570.77625570776252</v>
      </c>
      <c r="AO1246">
        <f t="shared" si="19"/>
        <v>26826.48401826484</v>
      </c>
      <c r="AP1246">
        <v>684.93150684931504</v>
      </c>
      <c r="AQ1246">
        <v>0.10500799999999999</v>
      </c>
      <c r="AR1246">
        <v>8.9243600000000006E-2</v>
      </c>
      <c r="AS1246">
        <v>8.2414899999999999E-2</v>
      </c>
      <c r="AT1246">
        <v>8.3305799999999999E-2</v>
      </c>
      <c r="AU1246">
        <v>5.4593200000000001E-2</v>
      </c>
      <c r="AW1246">
        <v>0.10500799999999998</v>
      </c>
      <c r="AX1246">
        <v>8.924360000000002E-2</v>
      </c>
      <c r="AY1246">
        <v>8.2414899999999999E-2</v>
      </c>
      <c r="AZ1246">
        <v>8.3305799999999999E-2</v>
      </c>
      <c r="BA1246">
        <v>5.4593199999999995E-2</v>
      </c>
      <c r="BC1246" s="52">
        <v>100000</v>
      </c>
      <c r="BD1246" s="52">
        <v>100000</v>
      </c>
      <c r="BE1246">
        <v>0</v>
      </c>
      <c r="BF1246">
        <v>0</v>
      </c>
      <c r="BG1246">
        <v>0</v>
      </c>
    </row>
    <row r="1247" spans="1:59">
      <c r="A1247">
        <v>1246</v>
      </c>
      <c r="E1247">
        <v>9795.2054794520554</v>
      </c>
      <c r="K1247">
        <v>5838.2259394858347</v>
      </c>
      <c r="L1247">
        <v>6241.112606152501</v>
      </c>
      <c r="M1247">
        <v>6643.9992728191673</v>
      </c>
      <c r="N1247">
        <v>7046.8859394858337</v>
      </c>
      <c r="O1247">
        <v>7449.7726061525</v>
      </c>
      <c r="Q1247">
        <v>46846.667316350809</v>
      </c>
      <c r="R1247">
        <v>45581.031264405501</v>
      </c>
      <c r="S1247">
        <v>44315.395212460193</v>
      </c>
      <c r="T1247">
        <v>43049.759160514885</v>
      </c>
      <c r="U1247">
        <v>41784.123108569576</v>
      </c>
      <c r="W1247">
        <v>0</v>
      </c>
      <c r="AB1247">
        <v>1</v>
      </c>
      <c r="AC1247">
        <v>1</v>
      </c>
      <c r="AD1247">
        <v>1</v>
      </c>
      <c r="AE1247">
        <v>1</v>
      </c>
      <c r="AF1247">
        <v>1</v>
      </c>
      <c r="AL1247">
        <v>5.4520840000000002</v>
      </c>
      <c r="AM1247" s="5">
        <v>11.433933258056641</v>
      </c>
      <c r="AN1247">
        <v>570.77625570776252</v>
      </c>
      <c r="AO1247">
        <f t="shared" si="19"/>
        <v>26826.48401826484</v>
      </c>
      <c r="AP1247">
        <v>684.93150684931504</v>
      </c>
      <c r="AQ1247">
        <v>0.102673</v>
      </c>
      <c r="AR1247">
        <v>8.6777800000000002E-2</v>
      </c>
      <c r="AS1247">
        <v>8.0152199999999993E-2</v>
      </c>
      <c r="AT1247">
        <v>8.0952499999999997E-2</v>
      </c>
      <c r="AU1247">
        <v>5.4204700000000001E-2</v>
      </c>
      <c r="AW1247">
        <v>0.102673</v>
      </c>
      <c r="AX1247">
        <v>8.6777800000000002E-2</v>
      </c>
      <c r="AY1247">
        <v>8.0152199999999993E-2</v>
      </c>
      <c r="AZ1247">
        <v>8.0952499999999997E-2</v>
      </c>
      <c r="BA1247">
        <v>5.4204700000000008E-2</v>
      </c>
      <c r="BC1247" s="52">
        <v>100000</v>
      </c>
      <c r="BD1247" s="52">
        <v>100000</v>
      </c>
      <c r="BE1247">
        <v>0</v>
      </c>
      <c r="BF1247">
        <v>0</v>
      </c>
      <c r="BG1247">
        <v>0</v>
      </c>
    </row>
    <row r="1248" spans="1:59">
      <c r="A1248">
        <v>1247</v>
      </c>
      <c r="E1248">
        <v>9795.2054794520554</v>
      </c>
      <c r="K1248">
        <v>5722.8725399525447</v>
      </c>
      <c r="L1248">
        <v>6050.6592066192115</v>
      </c>
      <c r="M1248">
        <v>6378.4458732858784</v>
      </c>
      <c r="N1248">
        <v>6706.2325399525453</v>
      </c>
      <c r="O1248">
        <v>7034.0192066192121</v>
      </c>
      <c r="Q1248">
        <v>36530.961340023539</v>
      </c>
      <c r="R1248">
        <v>35544.020236070945</v>
      </c>
      <c r="S1248">
        <v>34557.07913211835</v>
      </c>
      <c r="T1248">
        <v>33570.138028165755</v>
      </c>
      <c r="U1248">
        <v>32583.196924213164</v>
      </c>
      <c r="W1248">
        <v>0</v>
      </c>
      <c r="AB1248">
        <v>1</v>
      </c>
      <c r="AC1248">
        <v>1</v>
      </c>
      <c r="AD1248">
        <v>1</v>
      </c>
      <c r="AE1248">
        <v>1</v>
      </c>
      <c r="AF1248">
        <v>1</v>
      </c>
      <c r="AL1248">
        <v>5.5869179999999998</v>
      </c>
      <c r="AM1248" s="5">
        <v>12.80825901031494</v>
      </c>
      <c r="AN1248">
        <v>570.77625570776252</v>
      </c>
      <c r="AO1248">
        <f t="shared" si="19"/>
        <v>26826.48401826484</v>
      </c>
      <c r="AP1248">
        <v>684.93150684931504</v>
      </c>
      <c r="AQ1248">
        <v>0.101095</v>
      </c>
      <c r="AR1248">
        <v>8.6403499999999994E-2</v>
      </c>
      <c r="AS1248">
        <v>7.8730500000000009E-2</v>
      </c>
      <c r="AT1248">
        <v>8.0663799999999994E-2</v>
      </c>
      <c r="AU1248">
        <v>5.3206299999999998E-2</v>
      </c>
      <c r="AW1248">
        <v>0.101095</v>
      </c>
      <c r="AX1248">
        <v>8.6403500000000008E-2</v>
      </c>
      <c r="AY1248">
        <v>7.8730500000000023E-2</v>
      </c>
      <c r="AZ1248">
        <v>8.0663799999999994E-2</v>
      </c>
      <c r="BA1248">
        <v>5.3206299999999998E-2</v>
      </c>
      <c r="BC1248" s="52">
        <v>100000</v>
      </c>
      <c r="BD1248" s="52">
        <v>100000</v>
      </c>
      <c r="BE1248">
        <v>0</v>
      </c>
      <c r="BF1248">
        <v>0</v>
      </c>
      <c r="BG1248">
        <v>0</v>
      </c>
    </row>
    <row r="1249" spans="1:59">
      <c r="A1249">
        <v>1248</v>
      </c>
      <c r="E1249">
        <v>9795.2054794520554</v>
      </c>
      <c r="K1249">
        <v>4413.6674520455927</v>
      </c>
      <c r="L1249">
        <v>4675.017452045593</v>
      </c>
      <c r="M1249">
        <v>4936.3674520455934</v>
      </c>
      <c r="N1249">
        <v>5197.7174520455937</v>
      </c>
      <c r="O1249">
        <v>5459.0674520455941</v>
      </c>
      <c r="Q1249">
        <v>27991.13733280907</v>
      </c>
      <c r="R1249">
        <v>27234.912940946728</v>
      </c>
      <c r="S1249">
        <v>26478.688549084385</v>
      </c>
      <c r="T1249">
        <v>25722.464157222043</v>
      </c>
      <c r="U1249">
        <v>24966.2397653597</v>
      </c>
      <c r="W1249">
        <v>0</v>
      </c>
      <c r="AB1249">
        <v>1</v>
      </c>
      <c r="AC1249">
        <v>1</v>
      </c>
      <c r="AD1249">
        <v>1</v>
      </c>
      <c r="AE1249">
        <v>1</v>
      </c>
      <c r="AF1249">
        <v>1</v>
      </c>
      <c r="AL1249">
        <v>6.0344899999999999</v>
      </c>
      <c r="AM1249" s="5">
        <v>14.503078460693359</v>
      </c>
      <c r="AN1249">
        <v>570.77625570776252</v>
      </c>
      <c r="AO1249">
        <f t="shared" si="19"/>
        <v>26826.48401826484</v>
      </c>
      <c r="AP1249">
        <v>684.93150684931504</v>
      </c>
      <c r="AQ1249">
        <v>9.8372500000000002E-2</v>
      </c>
      <c r="AR1249">
        <v>8.3122600000000005E-2</v>
      </c>
      <c r="AS1249">
        <v>7.7862899999999999E-2</v>
      </c>
      <c r="AT1249">
        <v>8.0745999999999998E-2</v>
      </c>
      <c r="AU1249">
        <v>5.3420799999999997E-2</v>
      </c>
      <c r="AW1249">
        <v>9.8372500000000015E-2</v>
      </c>
      <c r="AX1249">
        <v>8.3122600000000005E-2</v>
      </c>
      <c r="AY1249">
        <v>7.7862899999999999E-2</v>
      </c>
      <c r="AZ1249">
        <v>8.0745999999999998E-2</v>
      </c>
      <c r="BA1249">
        <v>5.3420800000000004E-2</v>
      </c>
      <c r="BC1249" s="52">
        <v>100000</v>
      </c>
      <c r="BD1249" s="52">
        <v>100000</v>
      </c>
      <c r="BE1249">
        <v>0</v>
      </c>
      <c r="BF1249">
        <v>0</v>
      </c>
      <c r="BG1249">
        <v>0</v>
      </c>
    </row>
    <row r="1250" spans="1:59">
      <c r="A1250">
        <v>1249</v>
      </c>
      <c r="E1250">
        <v>9795.2054794520554</v>
      </c>
      <c r="K1250">
        <v>3213.2906565050184</v>
      </c>
      <c r="L1250">
        <v>3425.7198231716852</v>
      </c>
      <c r="M1250">
        <v>3638.148989838352</v>
      </c>
      <c r="N1250">
        <v>3850.5781565050188</v>
      </c>
      <c r="O1250">
        <v>4063.0073231716856</v>
      </c>
      <c r="Q1250">
        <v>23571.696754586988</v>
      </c>
      <c r="R1250">
        <v>22934.870467015189</v>
      </c>
      <c r="S1250">
        <v>22298.04417944339</v>
      </c>
      <c r="T1250">
        <v>21661.217891871591</v>
      </c>
      <c r="U1250">
        <v>21024.391604299792</v>
      </c>
      <c r="W1250">
        <v>0</v>
      </c>
      <c r="AB1250">
        <v>1</v>
      </c>
      <c r="AC1250">
        <v>1</v>
      </c>
      <c r="AD1250">
        <v>1</v>
      </c>
      <c r="AE1250">
        <v>1</v>
      </c>
      <c r="AF1250">
        <v>1</v>
      </c>
      <c r="AL1250">
        <v>7.8150715999999996</v>
      </c>
      <c r="AM1250" s="5">
        <v>15.504268646240231</v>
      </c>
      <c r="AN1250">
        <v>570.77625570776252</v>
      </c>
      <c r="AO1250">
        <f t="shared" si="19"/>
        <v>26826.48401826484</v>
      </c>
      <c r="AP1250">
        <v>684.93150684931504</v>
      </c>
      <c r="AQ1250">
        <v>9.626090000000001E-2</v>
      </c>
      <c r="AR1250">
        <v>8.2657399999999992E-2</v>
      </c>
      <c r="AS1250">
        <v>7.7554100000000001E-2</v>
      </c>
      <c r="AT1250">
        <v>7.9444799999999996E-2</v>
      </c>
      <c r="AU1250">
        <v>5.3014200000000004E-2</v>
      </c>
      <c r="AW1250">
        <v>9.6260900000000024E-2</v>
      </c>
      <c r="AX1250">
        <v>8.2657399999999978E-2</v>
      </c>
      <c r="AY1250">
        <v>7.7554100000000001E-2</v>
      </c>
      <c r="AZ1250">
        <v>7.9444799999999996E-2</v>
      </c>
      <c r="BA1250">
        <v>5.3014199999999997E-2</v>
      </c>
      <c r="BC1250" s="52">
        <v>100000</v>
      </c>
      <c r="BD1250" s="52">
        <v>100000</v>
      </c>
      <c r="BE1250">
        <v>0</v>
      </c>
      <c r="BF1250">
        <v>0</v>
      </c>
      <c r="BG1250">
        <v>0</v>
      </c>
    </row>
    <row r="1251" spans="1:59">
      <c r="A1251">
        <v>1250</v>
      </c>
      <c r="E1251">
        <v>9795.2054794520554</v>
      </c>
      <c r="K1251">
        <v>2289.3020011052795</v>
      </c>
      <c r="L1251">
        <v>2388.9570011052792</v>
      </c>
      <c r="M1251">
        <v>2488.612001105279</v>
      </c>
      <c r="N1251">
        <v>2588.2670011052787</v>
      </c>
      <c r="O1251">
        <v>2687.9220011052785</v>
      </c>
      <c r="Q1251">
        <v>24760.044865718581</v>
      </c>
      <c r="R1251">
        <v>24091.113494136578</v>
      </c>
      <c r="S1251">
        <v>23422.182122554575</v>
      </c>
      <c r="T1251">
        <v>22753.250750972573</v>
      </c>
      <c r="U1251">
        <v>22084.31937939057</v>
      </c>
      <c r="W1251">
        <v>0</v>
      </c>
      <c r="AB1251">
        <v>1</v>
      </c>
      <c r="AC1251">
        <v>1</v>
      </c>
      <c r="AD1251">
        <v>1</v>
      </c>
      <c r="AE1251">
        <v>1</v>
      </c>
      <c r="AF1251">
        <v>1</v>
      </c>
      <c r="AL1251">
        <v>6.8779659999999998</v>
      </c>
      <c r="AM1251" s="5">
        <v>13.743327140808111</v>
      </c>
      <c r="AN1251">
        <v>570.77625570776252</v>
      </c>
      <c r="AO1251">
        <f t="shared" si="19"/>
        <v>26826.48401826484</v>
      </c>
      <c r="AP1251">
        <v>684.93150684931504</v>
      </c>
      <c r="AQ1251">
        <v>9.6262299999999995E-2</v>
      </c>
      <c r="AR1251">
        <v>8.1883499999999998E-2</v>
      </c>
      <c r="AS1251">
        <v>7.7379000000000003E-2</v>
      </c>
      <c r="AT1251">
        <v>8.0544900000000003E-2</v>
      </c>
      <c r="AU1251">
        <v>5.2875399999999996E-2</v>
      </c>
      <c r="AW1251">
        <v>9.6262300000000009E-2</v>
      </c>
      <c r="AX1251">
        <v>8.1883499999999984E-2</v>
      </c>
      <c r="AY1251">
        <v>7.7379000000000017E-2</v>
      </c>
      <c r="AZ1251">
        <v>8.0544900000000016E-2</v>
      </c>
      <c r="BA1251">
        <v>5.2875400000000003E-2</v>
      </c>
      <c r="BC1251" s="52">
        <v>100000</v>
      </c>
      <c r="BD1251" s="52">
        <v>100000</v>
      </c>
      <c r="BE1251">
        <v>0</v>
      </c>
      <c r="BF1251">
        <v>0</v>
      </c>
      <c r="BG1251">
        <v>0</v>
      </c>
    </row>
    <row r="1252" spans="1:59">
      <c r="A1252">
        <v>1251</v>
      </c>
      <c r="E1252">
        <v>9795.2054794520554</v>
      </c>
      <c r="K1252">
        <v>1730.6631526169242</v>
      </c>
      <c r="L1252">
        <v>1779.0056526169242</v>
      </c>
      <c r="M1252">
        <v>1827.3481526169242</v>
      </c>
      <c r="N1252">
        <v>1875.6906526169241</v>
      </c>
      <c r="O1252">
        <v>1924.0331526169241</v>
      </c>
      <c r="Q1252">
        <v>25147.72572952056</v>
      </c>
      <c r="R1252">
        <v>24468.320552626486</v>
      </c>
      <c r="S1252">
        <v>23788.915375732409</v>
      </c>
      <c r="T1252">
        <v>23109.510198838332</v>
      </c>
      <c r="U1252">
        <v>22430.105021944255</v>
      </c>
      <c r="W1252">
        <v>0</v>
      </c>
      <c r="AB1252">
        <v>1</v>
      </c>
      <c r="AC1252">
        <v>1</v>
      </c>
      <c r="AD1252">
        <v>1</v>
      </c>
      <c r="AE1252">
        <v>1</v>
      </c>
      <c r="AF1252">
        <v>1</v>
      </c>
      <c r="AL1252">
        <v>9.4434489999999993</v>
      </c>
      <c r="AM1252" s="5">
        <v>11.184125900268549</v>
      </c>
      <c r="AN1252">
        <v>570.77625570776252</v>
      </c>
      <c r="AO1252">
        <f t="shared" si="19"/>
        <v>26826.48401826484</v>
      </c>
      <c r="AP1252">
        <v>684.93150684931504</v>
      </c>
      <c r="AQ1252">
        <v>9.6461900000000003E-2</v>
      </c>
      <c r="AR1252">
        <v>8.2451700000000003E-2</v>
      </c>
      <c r="AS1252">
        <v>7.6977099999999993E-2</v>
      </c>
      <c r="AT1252">
        <v>8.268120000000001E-2</v>
      </c>
      <c r="AU1252">
        <v>5.3275799999999998E-2</v>
      </c>
      <c r="AW1252">
        <v>9.6461900000000003E-2</v>
      </c>
      <c r="AX1252">
        <v>8.2451700000000003E-2</v>
      </c>
      <c r="AY1252">
        <v>7.6977100000000007E-2</v>
      </c>
      <c r="AZ1252">
        <v>8.2681199999999996E-2</v>
      </c>
      <c r="BA1252">
        <v>5.3275799999999998E-2</v>
      </c>
      <c r="BC1252" s="52">
        <v>100000</v>
      </c>
      <c r="BD1252" s="52">
        <v>100000</v>
      </c>
      <c r="BE1252">
        <v>0</v>
      </c>
      <c r="BF1252">
        <v>0</v>
      </c>
      <c r="BG1252">
        <v>0</v>
      </c>
    </row>
    <row r="1253" spans="1:59">
      <c r="A1253">
        <v>1252</v>
      </c>
      <c r="E1253">
        <v>9795.2054794520554</v>
      </c>
      <c r="K1253">
        <v>1621.169938313207</v>
      </c>
      <c r="L1253">
        <v>1662.692438313207</v>
      </c>
      <c r="M1253">
        <v>1704.2149383132071</v>
      </c>
      <c r="N1253">
        <v>1745.7374383132071</v>
      </c>
      <c r="O1253">
        <v>1787.2599383132072</v>
      </c>
      <c r="Q1253">
        <v>27322.069731794429</v>
      </c>
      <c r="R1253">
        <v>26583.921248247538</v>
      </c>
      <c r="S1253">
        <v>25845.772764700647</v>
      </c>
      <c r="T1253">
        <v>25107.624281153756</v>
      </c>
      <c r="U1253">
        <v>24369.475797606865</v>
      </c>
      <c r="W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L1253">
        <v>11.093816</v>
      </c>
      <c r="AM1253" s="5">
        <v>9.7548828125</v>
      </c>
      <c r="AN1253">
        <v>570.77625570776252</v>
      </c>
      <c r="AO1253">
        <f t="shared" si="19"/>
        <v>26826.48401826484</v>
      </c>
      <c r="AP1253">
        <v>684.93150684931504</v>
      </c>
      <c r="AQ1253">
        <v>9.3212500000000004E-2</v>
      </c>
      <c r="AR1253">
        <v>8.1615399999999991E-2</v>
      </c>
      <c r="AS1253">
        <v>7.5846400000000008E-2</v>
      </c>
      <c r="AT1253">
        <v>8.2011000000000001E-2</v>
      </c>
      <c r="AU1253">
        <v>5.3445199999999998E-2</v>
      </c>
      <c r="AW1253">
        <v>9.3212500000000018E-2</v>
      </c>
      <c r="AX1253">
        <v>8.1615399999999991E-2</v>
      </c>
      <c r="AY1253">
        <v>7.5846400000000022E-2</v>
      </c>
      <c r="AZ1253">
        <v>8.2010999999999987E-2</v>
      </c>
      <c r="BA1253">
        <v>5.3445199999999998E-2</v>
      </c>
      <c r="BC1253" s="52">
        <v>100000</v>
      </c>
      <c r="BD1253" s="52">
        <v>100000</v>
      </c>
      <c r="BE1253">
        <v>0</v>
      </c>
      <c r="BF1253">
        <v>0</v>
      </c>
      <c r="BG1253">
        <v>0</v>
      </c>
    </row>
    <row r="1254" spans="1:59">
      <c r="A1254">
        <v>1253</v>
      </c>
      <c r="E1254">
        <v>9795.2054794520554</v>
      </c>
      <c r="K1254">
        <v>1830.1008676478511</v>
      </c>
      <c r="L1254">
        <v>1870.7983676478511</v>
      </c>
      <c r="M1254">
        <v>1911.4958676478511</v>
      </c>
      <c r="N1254">
        <v>1952.1933676478511</v>
      </c>
      <c r="O1254">
        <v>1992.8908676478511</v>
      </c>
      <c r="Q1254">
        <v>32168.03456041139</v>
      </c>
      <c r="R1254">
        <v>31298.964752075721</v>
      </c>
      <c r="S1254">
        <v>30429.894943740052</v>
      </c>
      <c r="T1254">
        <v>29560.825135404382</v>
      </c>
      <c r="U1254">
        <v>28691.755327068713</v>
      </c>
      <c r="W1254">
        <v>0</v>
      </c>
      <c r="AB1254">
        <v>1</v>
      </c>
      <c r="AC1254">
        <v>1</v>
      </c>
      <c r="AD1254">
        <v>1</v>
      </c>
      <c r="AE1254">
        <v>1</v>
      </c>
      <c r="AF1254">
        <v>1</v>
      </c>
      <c r="AL1254">
        <v>12.354134</v>
      </c>
      <c r="AM1254" s="5">
        <v>9.0793905258178711</v>
      </c>
      <c r="AN1254">
        <v>570.77625570776252</v>
      </c>
      <c r="AO1254">
        <f t="shared" si="19"/>
        <v>26826.48401826484</v>
      </c>
      <c r="AP1254">
        <v>684.93150684931504</v>
      </c>
      <c r="AQ1254">
        <v>9.4748600000000002E-2</v>
      </c>
      <c r="AR1254">
        <v>8.3752300000000002E-2</v>
      </c>
      <c r="AS1254">
        <v>7.6352299999999998E-2</v>
      </c>
      <c r="AT1254">
        <v>8.194499999999999E-2</v>
      </c>
      <c r="AU1254">
        <v>5.3483199999999995E-2</v>
      </c>
      <c r="AW1254">
        <v>9.4748600000000002E-2</v>
      </c>
      <c r="AX1254">
        <v>8.3752299999999988E-2</v>
      </c>
      <c r="AY1254">
        <v>7.6352299999999998E-2</v>
      </c>
      <c r="AZ1254">
        <v>8.1944999999999976E-2</v>
      </c>
      <c r="BA1254">
        <v>5.3483199999999995E-2</v>
      </c>
      <c r="BC1254" s="52">
        <v>100000</v>
      </c>
      <c r="BD1254" s="52">
        <v>100000</v>
      </c>
      <c r="BE1254">
        <v>0</v>
      </c>
      <c r="BF1254">
        <v>0</v>
      </c>
      <c r="BG1254">
        <v>0</v>
      </c>
    </row>
    <row r="1255" spans="1:59">
      <c r="A1255">
        <v>1254</v>
      </c>
      <c r="E1255">
        <v>9795.2054794520554</v>
      </c>
      <c r="K1255">
        <v>2671.4109734713147</v>
      </c>
      <c r="L1255">
        <v>2712.5209734713148</v>
      </c>
      <c r="M1255">
        <v>2753.630973471315</v>
      </c>
      <c r="N1255">
        <v>2794.7409734713151</v>
      </c>
      <c r="O1255">
        <v>2835.8509734713152</v>
      </c>
      <c r="Q1255">
        <v>47211.487813880492</v>
      </c>
      <c r="R1255">
        <v>45935.995569044462</v>
      </c>
      <c r="S1255">
        <v>44660.503324208432</v>
      </c>
      <c r="T1255">
        <v>43385.011079372402</v>
      </c>
      <c r="U1255">
        <v>42109.518834536371</v>
      </c>
      <c r="W1255">
        <v>0</v>
      </c>
      <c r="AB1255">
        <v>1</v>
      </c>
      <c r="AC1255">
        <v>1</v>
      </c>
      <c r="AD1255">
        <v>1</v>
      </c>
      <c r="AE1255">
        <v>1</v>
      </c>
      <c r="AF1255">
        <v>1</v>
      </c>
      <c r="AL1255">
        <v>11.479225</v>
      </c>
      <c r="AM1255" s="5">
        <v>8.6986532211303711</v>
      </c>
      <c r="AN1255">
        <v>570.77625570776252</v>
      </c>
      <c r="AO1255">
        <f t="shared" si="19"/>
        <v>26826.48401826484</v>
      </c>
      <c r="AP1255">
        <v>684.93150684931504</v>
      </c>
      <c r="AQ1255">
        <v>9.8460699999999998E-2</v>
      </c>
      <c r="AR1255">
        <v>8.5252999999999995E-2</v>
      </c>
      <c r="AS1255">
        <v>7.8144000000000005E-2</v>
      </c>
      <c r="AT1255">
        <v>8.4919300000000003E-2</v>
      </c>
      <c r="AU1255">
        <v>5.4675700000000001E-2</v>
      </c>
      <c r="AW1255">
        <v>9.8460699999999998E-2</v>
      </c>
      <c r="AX1255">
        <v>8.5253000000000009E-2</v>
      </c>
      <c r="AY1255">
        <v>7.8144000000000005E-2</v>
      </c>
      <c r="AZ1255">
        <v>8.4919300000000017E-2</v>
      </c>
      <c r="BA1255">
        <v>5.4675700000000008E-2</v>
      </c>
      <c r="BC1255" s="52">
        <v>100000</v>
      </c>
      <c r="BD1255" s="52">
        <v>100000</v>
      </c>
      <c r="BE1255">
        <v>0</v>
      </c>
      <c r="BF1255">
        <v>0</v>
      </c>
      <c r="BG1255">
        <v>0</v>
      </c>
    </row>
    <row r="1256" spans="1:59">
      <c r="A1256">
        <v>1255</v>
      </c>
      <c r="E1256">
        <v>9795.2054794520554</v>
      </c>
      <c r="K1256">
        <v>4192.0259190566176</v>
      </c>
      <c r="L1256">
        <v>4232.9984190566174</v>
      </c>
      <c r="M1256">
        <v>4273.9709190566173</v>
      </c>
      <c r="N1256">
        <v>4314.9434190566171</v>
      </c>
      <c r="O1256">
        <v>4355.915919056617</v>
      </c>
      <c r="Q1256">
        <v>55899.202812191092</v>
      </c>
      <c r="R1256">
        <v>54388.998339758749</v>
      </c>
      <c r="S1256">
        <v>52878.793867326407</v>
      </c>
      <c r="T1256">
        <v>51368.589394894065</v>
      </c>
      <c r="U1256">
        <v>49858.384922461722</v>
      </c>
      <c r="W1256">
        <v>0</v>
      </c>
      <c r="AB1256">
        <v>1</v>
      </c>
      <c r="AC1256">
        <v>1</v>
      </c>
      <c r="AD1256">
        <v>1</v>
      </c>
      <c r="AE1256">
        <v>1</v>
      </c>
      <c r="AF1256">
        <v>1</v>
      </c>
      <c r="AL1256">
        <v>11.095319</v>
      </c>
      <c r="AM1256" s="5">
        <v>8.4072465896606445</v>
      </c>
      <c r="AN1256">
        <v>570.77625570776252</v>
      </c>
      <c r="AO1256">
        <f t="shared" si="19"/>
        <v>26826.48401826484</v>
      </c>
      <c r="AP1256">
        <v>684.93150684931504</v>
      </c>
      <c r="AQ1256">
        <v>0.10434600000000001</v>
      </c>
      <c r="AR1256">
        <v>8.9983300000000002E-2</v>
      </c>
      <c r="AS1256">
        <v>8.3775799999999997E-2</v>
      </c>
      <c r="AT1256">
        <v>9.0779899999999997E-2</v>
      </c>
      <c r="AU1256">
        <v>5.7847499999999996E-2</v>
      </c>
      <c r="AW1256">
        <v>0.10434600000000001</v>
      </c>
      <c r="AX1256">
        <v>8.9983300000000002E-2</v>
      </c>
      <c r="AY1256">
        <v>8.3775799999999997E-2</v>
      </c>
      <c r="AZ1256">
        <v>9.0779900000000011E-2</v>
      </c>
      <c r="BA1256">
        <v>5.7847499999999996E-2</v>
      </c>
      <c r="BC1256" s="52">
        <v>100000</v>
      </c>
      <c r="BD1256" s="52">
        <v>100000</v>
      </c>
      <c r="BE1256">
        <v>0</v>
      </c>
      <c r="BF1256">
        <v>0</v>
      </c>
      <c r="BG1256">
        <v>0</v>
      </c>
    </row>
    <row r="1257" spans="1:59">
      <c r="A1257">
        <v>1256</v>
      </c>
      <c r="E1257">
        <v>9795.2054794520554</v>
      </c>
      <c r="K1257">
        <v>5482.481659064717</v>
      </c>
      <c r="L1257">
        <v>5524.4166590647164</v>
      </c>
      <c r="M1257">
        <v>5566.3516590647159</v>
      </c>
      <c r="N1257">
        <v>5608.2866590647154</v>
      </c>
      <c r="O1257">
        <v>5650.2216590647149</v>
      </c>
      <c r="Q1257">
        <v>52595.863370864521</v>
      </c>
      <c r="R1257">
        <v>51174.903786174997</v>
      </c>
      <c r="S1257">
        <v>49753.944201485472</v>
      </c>
      <c r="T1257">
        <v>48332.984616795948</v>
      </c>
      <c r="U1257">
        <v>46912.025032106423</v>
      </c>
      <c r="W1257">
        <v>5.8979999999999998E-2</v>
      </c>
      <c r="AB1257">
        <v>1</v>
      </c>
      <c r="AC1257">
        <v>1</v>
      </c>
      <c r="AD1257">
        <v>1</v>
      </c>
      <c r="AE1257">
        <v>1</v>
      </c>
      <c r="AF1257">
        <v>1</v>
      </c>
      <c r="AL1257">
        <v>10.706742</v>
      </c>
      <c r="AM1257" s="5">
        <v>8.1351337432861328</v>
      </c>
      <c r="AN1257">
        <v>570.77625570776252</v>
      </c>
      <c r="AO1257">
        <f t="shared" si="19"/>
        <v>26826.48401826484</v>
      </c>
      <c r="AP1257">
        <v>684.93150684931504</v>
      </c>
      <c r="AQ1257">
        <v>0.10637099999999999</v>
      </c>
      <c r="AR1257">
        <v>9.8868399999999995E-2</v>
      </c>
      <c r="AS1257">
        <v>8.7698300000000007E-2</v>
      </c>
      <c r="AT1257">
        <v>0.10088599999999999</v>
      </c>
      <c r="AU1257">
        <v>6.0074599999999999E-2</v>
      </c>
      <c r="AW1257">
        <v>0.10637099999999998</v>
      </c>
      <c r="AX1257">
        <v>9.8868400000000009E-2</v>
      </c>
      <c r="AY1257">
        <v>8.7698299999999993E-2</v>
      </c>
      <c r="AZ1257">
        <v>0.10088599999999999</v>
      </c>
      <c r="BA1257">
        <v>6.0074599999999992E-2</v>
      </c>
      <c r="BC1257" s="52">
        <v>100000</v>
      </c>
      <c r="BD1257" s="52">
        <v>100000</v>
      </c>
      <c r="BE1257">
        <v>0</v>
      </c>
      <c r="BF1257">
        <v>0</v>
      </c>
      <c r="BG1257">
        <v>0</v>
      </c>
    </row>
    <row r="1258" spans="1:59">
      <c r="A1258">
        <v>1257</v>
      </c>
      <c r="E1258">
        <v>9795.2054794520554</v>
      </c>
      <c r="K1258">
        <v>4642.2888309382315</v>
      </c>
      <c r="L1258">
        <v>4691.7863309382319</v>
      </c>
      <c r="M1258">
        <v>4741.2838309382314</v>
      </c>
      <c r="N1258">
        <v>4790.7813309382309</v>
      </c>
      <c r="O1258">
        <v>4840.2788309382304</v>
      </c>
      <c r="Q1258">
        <v>50278.427882864496</v>
      </c>
      <c r="R1258">
        <v>48920.077446499454</v>
      </c>
      <c r="S1258">
        <v>47561.727010134411</v>
      </c>
      <c r="T1258">
        <v>46203.376573769368</v>
      </c>
      <c r="U1258">
        <v>44845.026137404326</v>
      </c>
      <c r="W1258">
        <v>0.11345000000000001</v>
      </c>
      <c r="AB1258">
        <v>1</v>
      </c>
      <c r="AC1258">
        <v>1</v>
      </c>
      <c r="AD1258">
        <v>1</v>
      </c>
      <c r="AE1258">
        <v>1</v>
      </c>
      <c r="AF1258">
        <v>1</v>
      </c>
      <c r="AL1258">
        <v>10.249413499999999</v>
      </c>
      <c r="AM1258" s="5">
        <v>7.784553050994873</v>
      </c>
      <c r="AN1258">
        <v>570.77625570776252</v>
      </c>
      <c r="AO1258">
        <f t="shared" si="19"/>
        <v>26826.48401826484</v>
      </c>
      <c r="AP1258">
        <v>684.93150684931504</v>
      </c>
      <c r="AQ1258">
        <v>0.106267</v>
      </c>
      <c r="AR1258">
        <v>9.4370300000000004E-2</v>
      </c>
      <c r="AS1258">
        <v>8.5042199999999998E-2</v>
      </c>
      <c r="AT1258">
        <v>9.0936699999999995E-2</v>
      </c>
      <c r="AU1258">
        <v>5.8069299999999997E-2</v>
      </c>
      <c r="AW1258">
        <v>0.10626699999999999</v>
      </c>
      <c r="AX1258">
        <v>9.4370300000000004E-2</v>
      </c>
      <c r="AY1258">
        <v>8.5042199999999998E-2</v>
      </c>
      <c r="AZ1258">
        <v>9.0936699999999995E-2</v>
      </c>
      <c r="BA1258">
        <v>5.8069300000000004E-2</v>
      </c>
      <c r="BC1258" s="52">
        <v>100000</v>
      </c>
      <c r="BD1258" s="52">
        <v>100000</v>
      </c>
      <c r="BE1258">
        <v>0</v>
      </c>
      <c r="BF1258">
        <v>0</v>
      </c>
      <c r="BG1258">
        <v>0</v>
      </c>
    </row>
    <row r="1259" spans="1:59">
      <c r="A1259">
        <v>1258</v>
      </c>
      <c r="E1259">
        <v>9795.2054794520554</v>
      </c>
      <c r="K1259">
        <v>4117.1683133591778</v>
      </c>
      <c r="L1259">
        <v>4191.9108133591781</v>
      </c>
      <c r="M1259">
        <v>4266.6533133591784</v>
      </c>
      <c r="N1259">
        <v>4341.3958133591786</v>
      </c>
      <c r="O1259">
        <v>4416.1383133591789</v>
      </c>
      <c r="Q1259">
        <v>48812.086806013896</v>
      </c>
      <c r="R1259">
        <v>47493.351869575781</v>
      </c>
      <c r="S1259">
        <v>46174.616933137666</v>
      </c>
      <c r="T1259">
        <v>44855.881996699551</v>
      </c>
      <c r="U1259">
        <v>43537.147060261435</v>
      </c>
      <c r="W1259">
        <v>0.21462000000000001</v>
      </c>
      <c r="AB1259">
        <v>1</v>
      </c>
      <c r="AC1259">
        <v>1</v>
      </c>
      <c r="AD1259">
        <v>1</v>
      </c>
      <c r="AE1259">
        <v>1</v>
      </c>
      <c r="AF1259">
        <v>1</v>
      </c>
      <c r="AL1259">
        <v>9.4376789999999993</v>
      </c>
      <c r="AM1259" s="5">
        <v>7.7035117149353027</v>
      </c>
      <c r="AN1259">
        <v>570.77625570776252</v>
      </c>
      <c r="AO1259">
        <f t="shared" si="19"/>
        <v>26826.48401826484</v>
      </c>
      <c r="AP1259">
        <v>684.93150684931504</v>
      </c>
      <c r="AQ1259">
        <v>0.10395</v>
      </c>
      <c r="AR1259">
        <v>8.8557500000000011E-2</v>
      </c>
      <c r="AS1259">
        <v>7.8119400000000006E-2</v>
      </c>
      <c r="AT1259">
        <v>6.8892899999999993E-2</v>
      </c>
      <c r="AU1259">
        <v>5.2893799999999998E-2</v>
      </c>
      <c r="AW1259">
        <v>0.10395</v>
      </c>
      <c r="AX1259">
        <v>8.8557499999999997E-2</v>
      </c>
      <c r="AY1259">
        <v>7.8119399999999992E-2</v>
      </c>
      <c r="AZ1259">
        <v>6.8892899999999993E-2</v>
      </c>
      <c r="BA1259">
        <v>5.2893800000000005E-2</v>
      </c>
      <c r="BC1259" s="52">
        <v>100000</v>
      </c>
      <c r="BD1259" s="52">
        <v>100000</v>
      </c>
      <c r="BE1259">
        <v>0</v>
      </c>
      <c r="BF1259">
        <v>0</v>
      </c>
      <c r="BG1259">
        <v>0</v>
      </c>
    </row>
    <row r="1260" spans="1:59">
      <c r="A1260">
        <v>1259</v>
      </c>
      <c r="E1260">
        <v>9795.2054794520554</v>
      </c>
      <c r="K1260">
        <v>4190.9086413596406</v>
      </c>
      <c r="L1260">
        <v>4295.6511413596409</v>
      </c>
      <c r="M1260">
        <v>4400.3936413596412</v>
      </c>
      <c r="N1260">
        <v>4505.1361413596414</v>
      </c>
      <c r="O1260">
        <v>4609.8786413596417</v>
      </c>
      <c r="Q1260">
        <v>47084.500526173717</v>
      </c>
      <c r="R1260">
        <v>45812.439037828961</v>
      </c>
      <c r="S1260">
        <v>44540.377549484205</v>
      </c>
      <c r="T1260">
        <v>43268.316061139449</v>
      </c>
      <c r="U1260">
        <v>41996.254572794693</v>
      </c>
      <c r="W1260">
        <v>0.28677999999999998</v>
      </c>
      <c r="AB1260">
        <v>1</v>
      </c>
      <c r="AC1260">
        <v>1</v>
      </c>
      <c r="AD1260">
        <v>1</v>
      </c>
      <c r="AE1260">
        <v>1</v>
      </c>
      <c r="AF1260">
        <v>1</v>
      </c>
      <c r="AL1260">
        <v>8.1017039999999998</v>
      </c>
      <c r="AM1260" s="5">
        <v>6.6908278465270996</v>
      </c>
      <c r="AN1260">
        <v>570.77625570776252</v>
      </c>
      <c r="AO1260">
        <f t="shared" si="19"/>
        <v>26826.48401826484</v>
      </c>
      <c r="AP1260">
        <v>684.93150684931504</v>
      </c>
      <c r="AQ1260">
        <v>0.10155400000000001</v>
      </c>
      <c r="AR1260">
        <v>8.6656800000000006E-2</v>
      </c>
      <c r="AS1260">
        <v>7.7300399999999991E-2</v>
      </c>
      <c r="AT1260">
        <v>6.7997200000000008E-2</v>
      </c>
      <c r="AU1260">
        <v>5.2310000000000002E-2</v>
      </c>
      <c r="AW1260">
        <v>0.10155400000000002</v>
      </c>
      <c r="AX1260">
        <v>8.665680000000002E-2</v>
      </c>
      <c r="AY1260">
        <v>7.7300399999999977E-2</v>
      </c>
      <c r="AZ1260">
        <v>6.7997200000000008E-2</v>
      </c>
      <c r="BA1260">
        <v>5.2310000000000009E-2</v>
      </c>
      <c r="BC1260" s="52">
        <v>100000</v>
      </c>
      <c r="BD1260" s="52">
        <v>100000</v>
      </c>
      <c r="BE1260">
        <v>0</v>
      </c>
      <c r="BF1260">
        <v>0</v>
      </c>
      <c r="BG1260">
        <v>0</v>
      </c>
    </row>
    <row r="1261" spans="1:59">
      <c r="A1261">
        <v>1260</v>
      </c>
      <c r="E1261">
        <v>9795.2054794520554</v>
      </c>
      <c r="K1261">
        <v>4845.6333717879925</v>
      </c>
      <c r="L1261">
        <v>5013.3767051213254</v>
      </c>
      <c r="M1261">
        <v>5181.1200384546592</v>
      </c>
      <c r="N1261">
        <v>5348.8633717879929</v>
      </c>
      <c r="O1261">
        <v>5516.6067051213267</v>
      </c>
      <c r="Q1261">
        <v>45104.042924708723</v>
      </c>
      <c r="R1261">
        <v>43885.486598748605</v>
      </c>
      <c r="S1261">
        <v>42666.930272788486</v>
      </c>
      <c r="T1261">
        <v>41448.373946828367</v>
      </c>
      <c r="U1261">
        <v>40229.817620868249</v>
      </c>
      <c r="W1261">
        <v>0.53794000000000008</v>
      </c>
      <c r="AB1261">
        <v>1</v>
      </c>
      <c r="AC1261">
        <v>1</v>
      </c>
      <c r="AD1261">
        <v>1</v>
      </c>
      <c r="AE1261">
        <v>1</v>
      </c>
      <c r="AF1261">
        <v>1</v>
      </c>
      <c r="AL1261">
        <v>7.5286330000000001</v>
      </c>
      <c r="AM1261" s="5">
        <v>6.1988568305969238</v>
      </c>
      <c r="AN1261">
        <v>570.77625570776252</v>
      </c>
      <c r="AO1261">
        <f t="shared" si="19"/>
        <v>26826.48401826484</v>
      </c>
      <c r="AP1261">
        <v>684.93150684931504</v>
      </c>
      <c r="AQ1261">
        <v>0.102252</v>
      </c>
      <c r="AR1261">
        <v>8.6547700000000005E-2</v>
      </c>
      <c r="AS1261">
        <v>7.7397900000000006E-2</v>
      </c>
      <c r="AT1261">
        <v>6.8537000000000001E-2</v>
      </c>
      <c r="AU1261">
        <v>5.23852E-2</v>
      </c>
      <c r="AW1261">
        <v>0.102252</v>
      </c>
      <c r="AX1261">
        <v>8.6547699999999991E-2</v>
      </c>
      <c r="AY1261">
        <v>7.7397900000000006E-2</v>
      </c>
      <c r="AZ1261">
        <v>6.8537000000000001E-2</v>
      </c>
      <c r="BA1261">
        <v>5.2385200000000007E-2</v>
      </c>
      <c r="BC1261" s="52">
        <v>100000</v>
      </c>
      <c r="BD1261" s="52">
        <v>100000</v>
      </c>
      <c r="BE1261">
        <v>0</v>
      </c>
      <c r="BF1261">
        <v>0</v>
      </c>
      <c r="BG1261">
        <v>0</v>
      </c>
    </row>
    <row r="1262" spans="1:59">
      <c r="A1262">
        <v>1261</v>
      </c>
      <c r="E1262">
        <v>9795.2054794520554</v>
      </c>
      <c r="K1262">
        <v>4674.6898841505563</v>
      </c>
      <c r="L1262">
        <v>4879.5573841505566</v>
      </c>
      <c r="M1262">
        <v>5084.4248841505569</v>
      </c>
      <c r="N1262">
        <v>5289.2923841505572</v>
      </c>
      <c r="O1262">
        <v>5494.1598841505574</v>
      </c>
      <c r="Q1262">
        <v>44463.582677097613</v>
      </c>
      <c r="R1262">
        <v>43262.329387516584</v>
      </c>
      <c r="S1262">
        <v>42061.076097935555</v>
      </c>
      <c r="T1262">
        <v>40859.822808354525</v>
      </c>
      <c r="U1262">
        <v>39658.569518773496</v>
      </c>
      <c r="W1262">
        <v>0.50497000000000003</v>
      </c>
      <c r="AB1262">
        <v>1</v>
      </c>
      <c r="AC1262">
        <v>1</v>
      </c>
      <c r="AD1262">
        <v>1</v>
      </c>
      <c r="AE1262">
        <v>1</v>
      </c>
      <c r="AF1262">
        <v>1</v>
      </c>
      <c r="AL1262">
        <v>8.0563760000000002</v>
      </c>
      <c r="AM1262" s="5">
        <v>5.3850164413452148</v>
      </c>
      <c r="AN1262">
        <v>570.77625570776252</v>
      </c>
      <c r="AO1262">
        <f t="shared" si="19"/>
        <v>26826.48401826484</v>
      </c>
      <c r="AP1262">
        <v>684.93150684931504</v>
      </c>
      <c r="AQ1262">
        <v>0.10177</v>
      </c>
      <c r="AR1262">
        <v>8.6967699999999995E-2</v>
      </c>
      <c r="AS1262">
        <v>7.8155100000000005E-2</v>
      </c>
      <c r="AT1262">
        <v>6.8691500000000003E-2</v>
      </c>
      <c r="AU1262">
        <v>5.2585299999999995E-2</v>
      </c>
      <c r="AW1262">
        <v>0.10177000000000001</v>
      </c>
      <c r="AX1262">
        <v>8.6967699999999995E-2</v>
      </c>
      <c r="AY1262">
        <v>7.8155100000000019E-2</v>
      </c>
      <c r="AZ1262">
        <v>6.8691500000000003E-2</v>
      </c>
      <c r="BA1262">
        <v>5.2585299999999988E-2</v>
      </c>
      <c r="BC1262" s="52">
        <v>100000</v>
      </c>
      <c r="BD1262" s="52">
        <v>100000</v>
      </c>
      <c r="BE1262">
        <v>0</v>
      </c>
      <c r="BF1262">
        <v>0</v>
      </c>
      <c r="BG1262">
        <v>0</v>
      </c>
    </row>
    <row r="1263" spans="1:59">
      <c r="A1263">
        <v>1262</v>
      </c>
      <c r="E1263">
        <v>9795.2054794520554</v>
      </c>
      <c r="K1263">
        <v>4664.6343848777651</v>
      </c>
      <c r="L1263">
        <v>4925.9843848777655</v>
      </c>
      <c r="M1263">
        <v>5187.3343848777658</v>
      </c>
      <c r="N1263">
        <v>5448.6843848777662</v>
      </c>
      <c r="O1263">
        <v>5710.0343848777666</v>
      </c>
      <c r="Q1263">
        <v>44042.222412205272</v>
      </c>
      <c r="R1263">
        <v>42852.352829885443</v>
      </c>
      <c r="S1263">
        <v>41662.483247565615</v>
      </c>
      <c r="T1263">
        <v>40472.613665245786</v>
      </c>
      <c r="U1263">
        <v>39282.744082925958</v>
      </c>
      <c r="W1263">
        <v>0.53478999999999999</v>
      </c>
      <c r="AB1263">
        <v>1</v>
      </c>
      <c r="AC1263">
        <v>1</v>
      </c>
      <c r="AD1263">
        <v>1</v>
      </c>
      <c r="AE1263">
        <v>1</v>
      </c>
      <c r="AF1263">
        <v>1</v>
      </c>
      <c r="AL1263">
        <v>8.9585450000000009</v>
      </c>
      <c r="AM1263" s="5">
        <v>5.0892605781555176</v>
      </c>
      <c r="AN1263">
        <v>570.77625570776252</v>
      </c>
      <c r="AO1263">
        <f t="shared" si="19"/>
        <v>26826.48401826484</v>
      </c>
      <c r="AP1263">
        <v>684.93150684931504</v>
      </c>
      <c r="AQ1263">
        <v>0.102949</v>
      </c>
      <c r="AR1263">
        <v>8.73665E-2</v>
      </c>
      <c r="AS1263">
        <v>7.9388499999999987E-2</v>
      </c>
      <c r="AT1263">
        <v>6.9599900000000006E-2</v>
      </c>
      <c r="AU1263">
        <v>5.29443E-2</v>
      </c>
      <c r="AW1263">
        <v>0.102949</v>
      </c>
      <c r="AX1263">
        <v>8.73665E-2</v>
      </c>
      <c r="AY1263">
        <v>7.9388499999999987E-2</v>
      </c>
      <c r="AZ1263">
        <v>6.9599900000000006E-2</v>
      </c>
      <c r="BA1263">
        <v>5.29443E-2</v>
      </c>
      <c r="BC1263" s="52">
        <v>100000</v>
      </c>
      <c r="BD1263" s="52">
        <v>100000</v>
      </c>
      <c r="BE1263">
        <v>0</v>
      </c>
      <c r="BF1263">
        <v>0</v>
      </c>
      <c r="BG1263">
        <v>0</v>
      </c>
    </row>
    <row r="1264" spans="1:59">
      <c r="A1264">
        <v>1263</v>
      </c>
      <c r="E1264">
        <v>9795.2054794520554</v>
      </c>
      <c r="K1264">
        <v>4645.6406640291616</v>
      </c>
      <c r="L1264">
        <v>4960.9431640291614</v>
      </c>
      <c r="M1264">
        <v>5276.2456640291612</v>
      </c>
      <c r="N1264">
        <v>5591.5481640291609</v>
      </c>
      <c r="O1264">
        <v>5906.8506640291607</v>
      </c>
      <c r="Q1264">
        <v>44539.407298458769</v>
      </c>
      <c r="R1264">
        <v>43336.105487880057</v>
      </c>
      <c r="S1264">
        <v>42132.803677301345</v>
      </c>
      <c r="T1264">
        <v>40929.501866722632</v>
      </c>
      <c r="U1264">
        <v>39726.20005614392</v>
      </c>
      <c r="W1264">
        <v>0.62292999999999998</v>
      </c>
      <c r="AB1264">
        <v>1</v>
      </c>
      <c r="AC1264">
        <v>1</v>
      </c>
      <c r="AD1264">
        <v>1</v>
      </c>
      <c r="AE1264">
        <v>1</v>
      </c>
      <c r="AF1264">
        <v>1</v>
      </c>
      <c r="AL1264">
        <v>8.9383900000000001</v>
      </c>
      <c r="AM1264" s="5">
        <v>4.0611443519592294</v>
      </c>
      <c r="AN1264">
        <v>570.77625570776252</v>
      </c>
      <c r="AO1264">
        <f t="shared" si="19"/>
        <v>26826.48401826484</v>
      </c>
      <c r="AP1264">
        <v>684.93150684931504</v>
      </c>
      <c r="AQ1264">
        <v>0.10273600000000001</v>
      </c>
      <c r="AR1264">
        <v>8.83747E-2</v>
      </c>
      <c r="AS1264">
        <v>8.0695800000000012E-2</v>
      </c>
      <c r="AT1264">
        <v>7.043859999999999E-2</v>
      </c>
      <c r="AU1264">
        <v>5.3145999999999999E-2</v>
      </c>
      <c r="AW1264">
        <v>0.10273600000000001</v>
      </c>
      <c r="AX1264">
        <v>8.8374700000000014E-2</v>
      </c>
      <c r="AY1264">
        <v>8.0695800000000026E-2</v>
      </c>
      <c r="AZ1264">
        <v>7.043859999999999E-2</v>
      </c>
      <c r="BA1264">
        <v>5.3145999999999999E-2</v>
      </c>
      <c r="BC1264" s="52">
        <v>100000</v>
      </c>
      <c r="BD1264" s="52">
        <v>100000</v>
      </c>
      <c r="BE1264">
        <v>0</v>
      </c>
      <c r="BF1264">
        <v>0</v>
      </c>
      <c r="BG1264">
        <v>0</v>
      </c>
    </row>
    <row r="1265" spans="1:59">
      <c r="A1265">
        <v>1264</v>
      </c>
      <c r="E1265">
        <v>9795.2054794520554</v>
      </c>
      <c r="K1265">
        <v>4368.5557951789378</v>
      </c>
      <c r="L1265">
        <v>4801.8282951789379</v>
      </c>
      <c r="M1265">
        <v>5235.1007951789379</v>
      </c>
      <c r="N1265">
        <v>5668.373295178938</v>
      </c>
      <c r="O1265">
        <v>6101.645795178938</v>
      </c>
      <c r="Q1265">
        <v>45238.852466885859</v>
      </c>
      <c r="R1265">
        <v>44016.654049904952</v>
      </c>
      <c r="S1265">
        <v>42794.455632924044</v>
      </c>
      <c r="T1265">
        <v>41572.257215943137</v>
      </c>
      <c r="U1265">
        <v>40350.058798962229</v>
      </c>
      <c r="W1265">
        <v>0.40103</v>
      </c>
      <c r="AB1265">
        <v>1</v>
      </c>
      <c r="AC1265">
        <v>1</v>
      </c>
      <c r="AD1265">
        <v>1</v>
      </c>
      <c r="AE1265">
        <v>1</v>
      </c>
      <c r="AF1265">
        <v>1</v>
      </c>
      <c r="AL1265">
        <v>8.5675319999999999</v>
      </c>
      <c r="AM1265" s="5">
        <v>2.4879400730133061</v>
      </c>
      <c r="AN1265">
        <v>570.77625570776252</v>
      </c>
      <c r="AO1265">
        <f t="shared" si="19"/>
        <v>26826.48401826484</v>
      </c>
      <c r="AP1265">
        <v>684.93150684931504</v>
      </c>
      <c r="AQ1265">
        <v>0.10671299999999999</v>
      </c>
      <c r="AR1265">
        <v>9.3834299999999995E-2</v>
      </c>
      <c r="AS1265">
        <v>8.5166800000000001E-2</v>
      </c>
      <c r="AT1265">
        <v>7.4315900000000004E-2</v>
      </c>
      <c r="AU1265">
        <v>5.4199199999999996E-2</v>
      </c>
      <c r="AW1265">
        <v>0.10671299999999999</v>
      </c>
      <c r="AX1265">
        <v>9.3834299999999995E-2</v>
      </c>
      <c r="AY1265">
        <v>8.5166800000000001E-2</v>
      </c>
      <c r="AZ1265">
        <v>7.4315900000000004E-2</v>
      </c>
      <c r="BA1265">
        <v>5.4199199999999989E-2</v>
      </c>
      <c r="BC1265" s="52">
        <v>100000</v>
      </c>
      <c r="BD1265" s="52">
        <v>100000</v>
      </c>
      <c r="BE1265">
        <v>0</v>
      </c>
      <c r="BF1265">
        <v>0</v>
      </c>
      <c r="BG1265">
        <v>0</v>
      </c>
    </row>
    <row r="1266" spans="1:59">
      <c r="A1266">
        <v>1265</v>
      </c>
      <c r="E1266">
        <v>9795.2054794520554</v>
      </c>
      <c r="K1266">
        <v>4722.7328251205545</v>
      </c>
      <c r="L1266">
        <v>5349.7078251205548</v>
      </c>
      <c r="M1266">
        <v>5976.6828251205552</v>
      </c>
      <c r="N1266">
        <v>6603.6578251205556</v>
      </c>
      <c r="O1266">
        <v>7230.6328251205559</v>
      </c>
      <c r="Q1266">
        <v>47809.159276510713</v>
      </c>
      <c r="R1266">
        <v>46517.519996914038</v>
      </c>
      <c r="S1266">
        <v>45225.88071731737</v>
      </c>
      <c r="T1266">
        <v>43934.241437720702</v>
      </c>
      <c r="U1266">
        <v>42642.602158124035</v>
      </c>
      <c r="W1266">
        <v>0.17685000000000001</v>
      </c>
      <c r="AB1266">
        <v>1</v>
      </c>
      <c r="AC1266">
        <v>1</v>
      </c>
      <c r="AD1266">
        <v>1</v>
      </c>
      <c r="AE1266">
        <v>1</v>
      </c>
      <c r="AF1266">
        <v>1</v>
      </c>
      <c r="AL1266">
        <v>8.4586860000000001</v>
      </c>
      <c r="AM1266" s="5">
        <v>2.512582540512085</v>
      </c>
      <c r="AN1266">
        <v>570.77625570776252</v>
      </c>
      <c r="AO1266">
        <f t="shared" si="19"/>
        <v>26826.48401826484</v>
      </c>
      <c r="AP1266">
        <v>684.93150684931504</v>
      </c>
      <c r="AQ1266">
        <v>0.107568</v>
      </c>
      <c r="AR1266">
        <v>9.7042000000000003E-2</v>
      </c>
      <c r="AS1266">
        <v>9.0081700000000001E-2</v>
      </c>
      <c r="AT1266">
        <v>8.0505499999999994E-2</v>
      </c>
      <c r="AU1266">
        <v>5.5803600000000002E-2</v>
      </c>
      <c r="AW1266">
        <v>0.10756799999999998</v>
      </c>
      <c r="AX1266">
        <v>9.7042000000000003E-2</v>
      </c>
      <c r="AY1266">
        <v>9.0081700000000001E-2</v>
      </c>
      <c r="AZ1266">
        <v>8.0505499999999994E-2</v>
      </c>
      <c r="BA1266">
        <v>5.5803599999999995E-2</v>
      </c>
      <c r="BC1266" s="52">
        <v>100000</v>
      </c>
      <c r="BD1266" s="52">
        <v>100000</v>
      </c>
      <c r="BE1266">
        <v>0</v>
      </c>
      <c r="BF1266">
        <v>0</v>
      </c>
      <c r="BG1266">
        <v>0</v>
      </c>
    </row>
    <row r="1267" spans="1:59">
      <c r="A1267">
        <v>1266</v>
      </c>
      <c r="E1267">
        <v>9795.2054794520554</v>
      </c>
      <c r="K1267">
        <v>6436.636812282828</v>
      </c>
      <c r="L1267">
        <v>7215.1309789494953</v>
      </c>
      <c r="M1267">
        <v>7993.6251456161626</v>
      </c>
      <c r="N1267">
        <v>8772.1193122828299</v>
      </c>
      <c r="O1267">
        <v>9550.6134789494972</v>
      </c>
      <c r="Q1267">
        <v>49680.020917708491</v>
      </c>
      <c r="R1267">
        <v>48337.837381898258</v>
      </c>
      <c r="S1267">
        <v>46995.653846088026</v>
      </c>
      <c r="T1267">
        <v>45653.470310277793</v>
      </c>
      <c r="U1267">
        <v>44311.28677446756</v>
      </c>
      <c r="W1267">
        <v>0</v>
      </c>
      <c r="AB1267">
        <v>1</v>
      </c>
      <c r="AC1267">
        <v>1</v>
      </c>
      <c r="AD1267">
        <v>1</v>
      </c>
      <c r="AE1267">
        <v>1</v>
      </c>
      <c r="AF1267">
        <v>1</v>
      </c>
      <c r="AL1267">
        <v>8.9317665000000002</v>
      </c>
      <c r="AM1267" s="5">
        <v>2.4404366016387939</v>
      </c>
      <c r="AN1267">
        <v>570.77625570776252</v>
      </c>
      <c r="AO1267">
        <f t="shared" si="19"/>
        <v>26826.48401826484</v>
      </c>
      <c r="AP1267">
        <v>684.93150684931504</v>
      </c>
      <c r="AQ1267">
        <v>0.10970199999999999</v>
      </c>
      <c r="AR1267">
        <v>9.5900400000000011E-2</v>
      </c>
      <c r="AS1267">
        <v>8.6919399999999994E-2</v>
      </c>
      <c r="AT1267">
        <v>8.1230300000000005E-2</v>
      </c>
      <c r="AU1267">
        <v>5.5649200000000003E-2</v>
      </c>
      <c r="AW1267">
        <v>0.10970200000000001</v>
      </c>
      <c r="AX1267">
        <v>9.5900400000000011E-2</v>
      </c>
      <c r="AY1267">
        <v>8.6919399999999994E-2</v>
      </c>
      <c r="AZ1267">
        <v>8.1230300000000019E-2</v>
      </c>
      <c r="BA1267">
        <v>5.5649199999999996E-2</v>
      </c>
      <c r="BC1267" s="52">
        <v>100000</v>
      </c>
      <c r="BD1267" s="52">
        <v>100000</v>
      </c>
      <c r="BE1267">
        <v>0</v>
      </c>
      <c r="BF1267">
        <v>0</v>
      </c>
      <c r="BG1267">
        <v>0</v>
      </c>
    </row>
    <row r="1268" spans="1:59">
      <c r="A1268">
        <v>1267</v>
      </c>
      <c r="E1268">
        <v>9795.2054794520554</v>
      </c>
      <c r="K1268">
        <v>7534.9207884109346</v>
      </c>
      <c r="L1268">
        <v>8409.3866217442683</v>
      </c>
      <c r="M1268">
        <v>9283.8524550776019</v>
      </c>
      <c r="N1268">
        <v>10158.318288410936</v>
      </c>
      <c r="O1268">
        <v>11032.784121744269</v>
      </c>
      <c r="Q1268">
        <v>50480.688165038082</v>
      </c>
      <c r="R1268">
        <v>49116.87335052972</v>
      </c>
      <c r="S1268">
        <v>47753.058536021359</v>
      </c>
      <c r="T1268">
        <v>46389.243721512998</v>
      </c>
      <c r="U1268">
        <v>45025.428907004636</v>
      </c>
      <c r="W1268">
        <v>0</v>
      </c>
      <c r="AB1268">
        <v>1</v>
      </c>
      <c r="AC1268">
        <v>1</v>
      </c>
      <c r="AD1268">
        <v>1</v>
      </c>
      <c r="AE1268">
        <v>1</v>
      </c>
      <c r="AF1268">
        <v>1</v>
      </c>
      <c r="AL1268">
        <v>8.2731820000000003</v>
      </c>
      <c r="AM1268" s="5">
        <v>2.455878734588623</v>
      </c>
      <c r="AN1268">
        <v>570.77625570776252</v>
      </c>
      <c r="AO1268">
        <f t="shared" si="19"/>
        <v>26826.48401826484</v>
      </c>
      <c r="AP1268">
        <v>684.93150684931504</v>
      </c>
      <c r="AQ1268">
        <v>0.109874</v>
      </c>
      <c r="AR1268">
        <v>9.5687299999999989E-2</v>
      </c>
      <c r="AS1268">
        <v>8.7084500000000009E-2</v>
      </c>
      <c r="AT1268">
        <v>8.03122E-2</v>
      </c>
      <c r="AU1268">
        <v>5.5477699999999998E-2</v>
      </c>
      <c r="AW1268">
        <v>0.10987400000000001</v>
      </c>
      <c r="AX1268">
        <v>9.5687299999999989E-2</v>
      </c>
      <c r="AY1268">
        <v>8.7084499999999995E-2</v>
      </c>
      <c r="AZ1268">
        <v>8.0312199999999986E-2</v>
      </c>
      <c r="BA1268">
        <v>5.5477700000000005E-2</v>
      </c>
      <c r="BC1268" s="52">
        <v>100000</v>
      </c>
      <c r="BD1268" s="52">
        <v>100000</v>
      </c>
      <c r="BE1268">
        <v>0</v>
      </c>
      <c r="BF1268">
        <v>0</v>
      </c>
      <c r="BG1268">
        <v>0</v>
      </c>
    </row>
    <row r="1269" spans="1:59">
      <c r="A1269">
        <v>1268</v>
      </c>
      <c r="E1269">
        <v>9795.2054794520554</v>
      </c>
      <c r="K1269">
        <v>7909.2088168981327</v>
      </c>
      <c r="L1269">
        <v>8658.8288168981326</v>
      </c>
      <c r="M1269">
        <v>9408.4488168981334</v>
      </c>
      <c r="N1269">
        <v>10158.068816898134</v>
      </c>
      <c r="O1269">
        <v>10907.688816898135</v>
      </c>
      <c r="Q1269">
        <v>50480.688165038082</v>
      </c>
      <c r="R1269">
        <v>49116.87335052972</v>
      </c>
      <c r="S1269">
        <v>47753.058536021359</v>
      </c>
      <c r="T1269">
        <v>46389.243721512998</v>
      </c>
      <c r="U1269">
        <v>45025.428907004636</v>
      </c>
      <c r="W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L1269">
        <v>8.3631860000000007</v>
      </c>
      <c r="AM1269" s="5">
        <v>3.252724170684814</v>
      </c>
      <c r="AN1269">
        <v>570.77625570776252</v>
      </c>
      <c r="AO1269">
        <f t="shared" si="19"/>
        <v>26826.48401826484</v>
      </c>
      <c r="AP1269">
        <v>684.93150684931504</v>
      </c>
      <c r="AQ1269">
        <v>0.10957599999999999</v>
      </c>
      <c r="AR1269">
        <v>9.519459999999999E-2</v>
      </c>
      <c r="AS1269">
        <v>8.6271199999999992E-2</v>
      </c>
      <c r="AT1269">
        <v>7.8674899999999992E-2</v>
      </c>
      <c r="AU1269">
        <v>5.4954500000000003E-2</v>
      </c>
      <c r="AW1269">
        <v>0.10957599999999999</v>
      </c>
      <c r="AX1269">
        <v>9.5194600000000004E-2</v>
      </c>
      <c r="AY1269">
        <v>8.6271199999999978E-2</v>
      </c>
      <c r="AZ1269">
        <v>7.8674899999999978E-2</v>
      </c>
      <c r="BA1269">
        <v>5.4954500000000003E-2</v>
      </c>
      <c r="BC1269" s="52">
        <v>100000</v>
      </c>
      <c r="BD1269" s="52">
        <v>100000</v>
      </c>
      <c r="BE1269">
        <v>0</v>
      </c>
      <c r="BF1269">
        <v>0</v>
      </c>
      <c r="BG1269">
        <v>0</v>
      </c>
    </row>
    <row r="1270" spans="1:59">
      <c r="A1270">
        <v>1269</v>
      </c>
      <c r="E1270">
        <v>9795.2054794520554</v>
      </c>
      <c r="K1270">
        <v>7017.621214710718</v>
      </c>
      <c r="L1270">
        <v>7657.1362147107175</v>
      </c>
      <c r="M1270">
        <v>8296.6512147107169</v>
      </c>
      <c r="N1270">
        <v>8936.1662147107163</v>
      </c>
      <c r="O1270">
        <v>9575.6812147107157</v>
      </c>
      <c r="Q1270">
        <v>49073.332009003469</v>
      </c>
      <c r="R1270">
        <v>47747.539124398922</v>
      </c>
      <c r="S1270">
        <v>46421.746239794375</v>
      </c>
      <c r="T1270">
        <v>45095.953355189828</v>
      </c>
      <c r="U1270">
        <v>43770.160470585281</v>
      </c>
      <c r="W1270">
        <v>0</v>
      </c>
      <c r="AB1270">
        <v>1</v>
      </c>
      <c r="AC1270">
        <v>1</v>
      </c>
      <c r="AD1270">
        <v>1</v>
      </c>
      <c r="AE1270">
        <v>1</v>
      </c>
      <c r="AF1270">
        <v>1</v>
      </c>
      <c r="AL1270">
        <v>8.9848330000000001</v>
      </c>
      <c r="AM1270" s="5">
        <v>5.274162769317627</v>
      </c>
      <c r="AN1270">
        <v>570.77625570776252</v>
      </c>
      <c r="AO1270">
        <f t="shared" si="19"/>
        <v>26826.48401826484</v>
      </c>
      <c r="AP1270">
        <v>684.93150684931504</v>
      </c>
      <c r="AQ1270">
        <v>0.106724</v>
      </c>
      <c r="AR1270">
        <v>9.1003200000000006E-2</v>
      </c>
      <c r="AS1270">
        <v>8.2395599999999999E-2</v>
      </c>
      <c r="AT1270">
        <v>7.5755600000000006E-2</v>
      </c>
      <c r="AU1270">
        <v>5.4288900000000001E-2</v>
      </c>
      <c r="AW1270">
        <v>0.106724</v>
      </c>
      <c r="AX1270">
        <v>9.1003199999999992E-2</v>
      </c>
      <c r="AY1270">
        <v>8.2395599999999999E-2</v>
      </c>
      <c r="AZ1270">
        <v>7.575560000000002E-2</v>
      </c>
      <c r="BA1270">
        <v>5.4288900000000001E-2</v>
      </c>
      <c r="BC1270" s="52">
        <v>100000</v>
      </c>
      <c r="BD1270" s="52">
        <v>100000</v>
      </c>
      <c r="BE1270">
        <v>0</v>
      </c>
      <c r="BF1270">
        <v>0</v>
      </c>
      <c r="BG1270">
        <v>0</v>
      </c>
    </row>
    <row r="1271" spans="1:59">
      <c r="A1271">
        <v>1270</v>
      </c>
      <c r="E1271">
        <v>9795.2054794520554</v>
      </c>
      <c r="K1271">
        <v>5960.6765133707504</v>
      </c>
      <c r="L1271">
        <v>6491.5431800374172</v>
      </c>
      <c r="M1271">
        <v>7022.409846704084</v>
      </c>
      <c r="N1271">
        <v>7553.2765133707508</v>
      </c>
      <c r="O1271">
        <v>8084.1431800374176</v>
      </c>
      <c r="Q1271">
        <v>44421.43745682681</v>
      </c>
      <c r="R1271">
        <v>43221.322786294324</v>
      </c>
      <c r="S1271">
        <v>42021.208115761838</v>
      </c>
      <c r="T1271">
        <v>40821.093445229351</v>
      </c>
      <c r="U1271">
        <v>39620.978774696865</v>
      </c>
      <c r="W1271">
        <v>0</v>
      </c>
      <c r="AB1271">
        <v>1</v>
      </c>
      <c r="AC1271">
        <v>1</v>
      </c>
      <c r="AD1271">
        <v>1</v>
      </c>
      <c r="AE1271">
        <v>1</v>
      </c>
      <c r="AF1271">
        <v>1</v>
      </c>
      <c r="AL1271">
        <v>10.551102999999999</v>
      </c>
      <c r="AM1271" s="5">
        <v>7.3061304092407227</v>
      </c>
      <c r="AN1271">
        <v>570.77625570776252</v>
      </c>
      <c r="AO1271">
        <f t="shared" si="19"/>
        <v>26826.48401826484</v>
      </c>
      <c r="AP1271">
        <v>684.93150684931504</v>
      </c>
      <c r="AQ1271">
        <v>0.105256</v>
      </c>
      <c r="AR1271">
        <v>9.00889E-2</v>
      </c>
      <c r="AS1271">
        <v>8.1187399999999993E-2</v>
      </c>
      <c r="AT1271">
        <v>7.3253799999999994E-2</v>
      </c>
      <c r="AU1271">
        <v>5.3588700000000003E-2</v>
      </c>
      <c r="AW1271">
        <v>0.105256</v>
      </c>
      <c r="AX1271">
        <v>9.0088900000000013E-2</v>
      </c>
      <c r="AY1271">
        <v>8.1187400000000007E-2</v>
      </c>
      <c r="AZ1271">
        <v>7.3253799999999994E-2</v>
      </c>
      <c r="BA1271">
        <v>5.3588700000000003E-2</v>
      </c>
      <c r="BC1271" s="52">
        <v>100000</v>
      </c>
      <c r="BD1271" s="52">
        <v>100000</v>
      </c>
      <c r="BE1271">
        <v>0</v>
      </c>
      <c r="BF1271">
        <v>0</v>
      </c>
      <c r="BG1271">
        <v>0</v>
      </c>
    </row>
    <row r="1272" spans="1:59">
      <c r="A1272">
        <v>1271</v>
      </c>
      <c r="E1272">
        <v>9795.2054794520554</v>
      </c>
      <c r="K1272">
        <v>5723.8136416116868</v>
      </c>
      <c r="L1272">
        <v>6183.596141611687</v>
      </c>
      <c r="M1272">
        <v>6643.3786416116873</v>
      </c>
      <c r="N1272">
        <v>7103.1611416116875</v>
      </c>
      <c r="O1272">
        <v>7562.9436416116878</v>
      </c>
      <c r="Q1272">
        <v>34654.326742941797</v>
      </c>
      <c r="R1272">
        <v>33718.085860414649</v>
      </c>
      <c r="S1272">
        <v>32781.8449778875</v>
      </c>
      <c r="T1272">
        <v>31845.604095360351</v>
      </c>
      <c r="U1272">
        <v>30909.363212833203</v>
      </c>
      <c r="W1272">
        <v>0</v>
      </c>
      <c r="AB1272">
        <v>1</v>
      </c>
      <c r="AC1272">
        <v>1</v>
      </c>
      <c r="AD1272">
        <v>1</v>
      </c>
      <c r="AE1272">
        <v>1</v>
      </c>
      <c r="AF1272">
        <v>1</v>
      </c>
      <c r="AL1272">
        <v>11.257512</v>
      </c>
      <c r="AM1272" s="5">
        <v>8.3054218292236328</v>
      </c>
      <c r="AN1272">
        <v>570.77625570776252</v>
      </c>
      <c r="AO1272">
        <f t="shared" si="19"/>
        <v>26826.48401826484</v>
      </c>
      <c r="AP1272">
        <v>684.93150684931504</v>
      </c>
      <c r="AQ1272">
        <v>0.103423</v>
      </c>
      <c r="AR1272">
        <v>8.9230900000000002E-2</v>
      </c>
      <c r="AS1272">
        <v>8.0330600000000002E-2</v>
      </c>
      <c r="AT1272">
        <v>7.2392499999999999E-2</v>
      </c>
      <c r="AU1272">
        <v>5.3465899999999997E-2</v>
      </c>
      <c r="AW1272">
        <v>0.103423</v>
      </c>
      <c r="AX1272">
        <v>8.9230899999999988E-2</v>
      </c>
      <c r="AY1272">
        <v>8.0330600000000016E-2</v>
      </c>
      <c r="AZ1272">
        <v>7.2392499999999999E-2</v>
      </c>
      <c r="BA1272">
        <v>5.3465899999999997E-2</v>
      </c>
      <c r="BC1272" s="52">
        <v>100000</v>
      </c>
      <c r="BD1272" s="52">
        <v>100000</v>
      </c>
      <c r="BE1272">
        <v>0</v>
      </c>
      <c r="BF1272">
        <v>0</v>
      </c>
      <c r="BG1272">
        <v>0</v>
      </c>
    </row>
    <row r="1273" spans="1:59">
      <c r="A1273">
        <v>1272</v>
      </c>
      <c r="E1273">
        <v>9795.2054794520554</v>
      </c>
      <c r="K1273">
        <v>4265.7662470570804</v>
      </c>
      <c r="L1273">
        <v>4669.0112470570803</v>
      </c>
      <c r="M1273">
        <v>5072.2562470570801</v>
      </c>
      <c r="N1273">
        <v>5475.50124705708</v>
      </c>
      <c r="O1273">
        <v>5878.7462470570799</v>
      </c>
      <c r="Q1273">
        <v>26546.799942006179</v>
      </c>
      <c r="R1273">
        <v>25829.596585859166</v>
      </c>
      <c r="S1273">
        <v>25112.393229712154</v>
      </c>
      <c r="T1273">
        <v>24395.189873565141</v>
      </c>
      <c r="U1273">
        <v>23677.986517418129</v>
      </c>
      <c r="W1273">
        <v>0</v>
      </c>
      <c r="AB1273">
        <v>1</v>
      </c>
      <c r="AC1273">
        <v>1</v>
      </c>
      <c r="AD1273">
        <v>1</v>
      </c>
      <c r="AE1273">
        <v>1</v>
      </c>
      <c r="AF1273">
        <v>1</v>
      </c>
      <c r="AL1273">
        <v>10.782378</v>
      </c>
      <c r="AM1273" s="5">
        <v>8.2264289855957031</v>
      </c>
      <c r="AN1273">
        <v>570.77625570776252</v>
      </c>
      <c r="AO1273">
        <f t="shared" si="19"/>
        <v>26826.48401826484</v>
      </c>
      <c r="AP1273">
        <v>684.93150684931504</v>
      </c>
      <c r="AQ1273">
        <v>0.102212</v>
      </c>
      <c r="AR1273">
        <v>8.8804800000000003E-2</v>
      </c>
      <c r="AS1273">
        <v>7.9731700000000003E-2</v>
      </c>
      <c r="AT1273">
        <v>7.1914100000000009E-2</v>
      </c>
      <c r="AU1273">
        <v>5.29366E-2</v>
      </c>
      <c r="AW1273">
        <v>0.10221200000000001</v>
      </c>
      <c r="AX1273">
        <v>8.8804800000000003E-2</v>
      </c>
      <c r="AY1273">
        <v>7.9731700000000003E-2</v>
      </c>
      <c r="AZ1273">
        <v>7.1914100000000009E-2</v>
      </c>
      <c r="BA1273">
        <v>5.29366E-2</v>
      </c>
      <c r="BC1273" s="52">
        <v>100000</v>
      </c>
      <c r="BD1273" s="52">
        <v>100000</v>
      </c>
      <c r="BE1273">
        <v>0</v>
      </c>
      <c r="BF1273">
        <v>0</v>
      </c>
      <c r="BG1273">
        <v>0</v>
      </c>
    </row>
    <row r="1274" spans="1:59">
      <c r="A1274">
        <v>1273</v>
      </c>
      <c r="E1274">
        <v>9795.2054794520554</v>
      </c>
      <c r="K1274">
        <v>3205.5066052029993</v>
      </c>
      <c r="L1274">
        <v>3404.8741052029991</v>
      </c>
      <c r="M1274">
        <v>3604.2416052029989</v>
      </c>
      <c r="N1274">
        <v>3803.6091052029988</v>
      </c>
      <c r="O1274">
        <v>4002.9766052029986</v>
      </c>
      <c r="Q1274">
        <v>21775.066714401051</v>
      </c>
      <c r="R1274">
        <v>21186.779200035427</v>
      </c>
      <c r="S1274">
        <v>20598.491685669804</v>
      </c>
      <c r="T1274">
        <v>20010.20417130418</v>
      </c>
      <c r="U1274">
        <v>19421.916656938556</v>
      </c>
      <c r="W1274">
        <v>0</v>
      </c>
      <c r="AB1274">
        <v>1</v>
      </c>
      <c r="AC1274">
        <v>1</v>
      </c>
      <c r="AD1274">
        <v>1</v>
      </c>
      <c r="AE1274">
        <v>1</v>
      </c>
      <c r="AF1274">
        <v>1</v>
      </c>
      <c r="AL1274">
        <v>11.299685500000001</v>
      </c>
      <c r="AM1274" s="5">
        <v>8.0001869201660156</v>
      </c>
      <c r="AN1274">
        <v>570.77625570776252</v>
      </c>
      <c r="AO1274">
        <f t="shared" si="19"/>
        <v>26826.48401826484</v>
      </c>
      <c r="AP1274">
        <v>684.93150684931504</v>
      </c>
      <c r="AQ1274">
        <v>0.102238</v>
      </c>
      <c r="AR1274">
        <v>8.8514999999999996E-2</v>
      </c>
      <c r="AS1274">
        <v>7.9477599999999995E-2</v>
      </c>
      <c r="AT1274">
        <v>7.1734099999999995E-2</v>
      </c>
      <c r="AU1274">
        <v>5.2911800000000002E-2</v>
      </c>
      <c r="AW1274">
        <v>0.10223799999999998</v>
      </c>
      <c r="AX1274">
        <v>8.8514999999999996E-2</v>
      </c>
      <c r="AY1274">
        <v>7.9477599999999995E-2</v>
      </c>
      <c r="AZ1274">
        <v>7.1734099999999995E-2</v>
      </c>
      <c r="BA1274">
        <v>5.2911799999999995E-2</v>
      </c>
      <c r="BC1274" s="52">
        <v>100000</v>
      </c>
      <c r="BD1274" s="52">
        <v>100000</v>
      </c>
      <c r="BE1274">
        <v>0</v>
      </c>
      <c r="BF1274">
        <v>0</v>
      </c>
      <c r="BG1274">
        <v>0</v>
      </c>
    </row>
    <row r="1275" spans="1:59">
      <c r="A1275">
        <v>1274</v>
      </c>
      <c r="E1275">
        <v>9795.2054794520554</v>
      </c>
      <c r="K1275">
        <v>2283.756270535795</v>
      </c>
      <c r="L1275">
        <v>2384.401270535795</v>
      </c>
      <c r="M1275">
        <v>2485.046270535795</v>
      </c>
      <c r="N1275">
        <v>2585.691270535795</v>
      </c>
      <c r="O1275">
        <v>2686.3362705357949</v>
      </c>
      <c r="Q1275">
        <v>22876.27978809092</v>
      </c>
      <c r="R1275">
        <v>22258.241279128564</v>
      </c>
      <c r="S1275">
        <v>21640.202770166208</v>
      </c>
      <c r="T1275">
        <v>21022.164261203852</v>
      </c>
      <c r="U1275">
        <v>20404.125752241496</v>
      </c>
      <c r="W1275">
        <v>0</v>
      </c>
      <c r="AB1275">
        <v>1</v>
      </c>
      <c r="AC1275">
        <v>1</v>
      </c>
      <c r="AD1275">
        <v>1</v>
      </c>
      <c r="AE1275">
        <v>1</v>
      </c>
      <c r="AF1275">
        <v>1</v>
      </c>
      <c r="AL1275">
        <v>11.989497999999999</v>
      </c>
      <c r="AM1275" s="5">
        <v>9.1476459503173828</v>
      </c>
      <c r="AN1275">
        <v>570.77625570776252</v>
      </c>
      <c r="AO1275">
        <f t="shared" si="19"/>
        <v>26826.48401826484</v>
      </c>
      <c r="AP1275">
        <v>684.93150684931504</v>
      </c>
      <c r="AQ1275">
        <v>0.102325</v>
      </c>
      <c r="AR1275">
        <v>8.8884000000000005E-2</v>
      </c>
      <c r="AS1275">
        <v>7.9844899999999996E-2</v>
      </c>
      <c r="AT1275">
        <v>7.1862200000000001E-2</v>
      </c>
      <c r="AU1275">
        <v>5.3060599999999999E-2</v>
      </c>
      <c r="AW1275">
        <v>0.10232499999999999</v>
      </c>
      <c r="AX1275">
        <v>8.8884000000000005E-2</v>
      </c>
      <c r="AY1275">
        <v>7.9844899999999983E-2</v>
      </c>
      <c r="AZ1275">
        <v>7.1862200000000001E-2</v>
      </c>
      <c r="BA1275">
        <v>5.3060599999999999E-2</v>
      </c>
      <c r="BC1275" s="52">
        <v>100000</v>
      </c>
      <c r="BD1275" s="52">
        <v>100000</v>
      </c>
      <c r="BE1275">
        <v>0</v>
      </c>
      <c r="BF1275">
        <v>0</v>
      </c>
      <c r="BG1275">
        <v>0</v>
      </c>
    </row>
    <row r="1276" spans="1:59">
      <c r="A1276">
        <v>1275</v>
      </c>
      <c r="E1276">
        <v>9795.2054794520554</v>
      </c>
      <c r="K1276">
        <v>1726.4706993948002</v>
      </c>
      <c r="L1276">
        <v>1777.6181993948003</v>
      </c>
      <c r="M1276">
        <v>1828.7656993948003</v>
      </c>
      <c r="N1276">
        <v>1879.9131993948004</v>
      </c>
      <c r="O1276">
        <v>1931.0606993948004</v>
      </c>
      <c r="Q1276">
        <v>23235.189778543911</v>
      </c>
      <c r="R1276">
        <v>22607.454754446593</v>
      </c>
      <c r="S1276">
        <v>21979.719730349276</v>
      </c>
      <c r="T1276">
        <v>21351.984706251958</v>
      </c>
      <c r="U1276">
        <v>20724.249682154641</v>
      </c>
      <c r="W1276">
        <v>0</v>
      </c>
      <c r="AB1276">
        <v>1</v>
      </c>
      <c r="AC1276">
        <v>1</v>
      </c>
      <c r="AD1276">
        <v>1</v>
      </c>
      <c r="AE1276">
        <v>1</v>
      </c>
      <c r="AF1276">
        <v>1</v>
      </c>
      <c r="AL1276">
        <v>12.275743500000001</v>
      </c>
      <c r="AM1276" s="5">
        <v>10.06729030609131</v>
      </c>
      <c r="AN1276">
        <v>570.77625570776252</v>
      </c>
      <c r="AO1276">
        <f t="shared" si="19"/>
        <v>26826.48401826484</v>
      </c>
      <c r="AP1276">
        <v>684.93150684931504</v>
      </c>
      <c r="AQ1276">
        <v>0.102316</v>
      </c>
      <c r="AR1276">
        <v>8.8992000000000002E-2</v>
      </c>
      <c r="AS1276">
        <v>7.99821E-2</v>
      </c>
      <c r="AT1276">
        <v>7.1882499999999988E-2</v>
      </c>
      <c r="AU1276">
        <v>5.30809E-2</v>
      </c>
      <c r="AW1276">
        <v>0.102316</v>
      </c>
      <c r="AX1276">
        <v>8.8992000000000002E-2</v>
      </c>
      <c r="AY1276">
        <v>7.9982099999999987E-2</v>
      </c>
      <c r="AZ1276">
        <v>7.1882499999999988E-2</v>
      </c>
      <c r="BA1276">
        <v>5.30809E-2</v>
      </c>
      <c r="BC1276" s="52">
        <v>100000</v>
      </c>
      <c r="BD1276" s="52">
        <v>100000</v>
      </c>
      <c r="BE1276">
        <v>0</v>
      </c>
      <c r="BF1276">
        <v>0</v>
      </c>
      <c r="BG1276">
        <v>0</v>
      </c>
    </row>
    <row r="1277" spans="1:59">
      <c r="A1277">
        <v>1276</v>
      </c>
      <c r="E1277">
        <v>9795.2054794520554</v>
      </c>
      <c r="K1277">
        <v>1617.2427274511658</v>
      </c>
      <c r="L1277">
        <v>1659.0402274511657</v>
      </c>
      <c r="M1277">
        <v>1700.8377274511658</v>
      </c>
      <c r="N1277">
        <v>1742.635227451166</v>
      </c>
      <c r="O1277">
        <v>1784.4327274511661</v>
      </c>
      <c r="Q1277">
        <v>25246.2504469003</v>
      </c>
      <c r="R1277">
        <v>24564.183471015225</v>
      </c>
      <c r="S1277">
        <v>23882.116495130154</v>
      </c>
      <c r="T1277">
        <v>23200.049519245084</v>
      </c>
      <c r="U1277">
        <v>22517.982543360013</v>
      </c>
      <c r="W1277">
        <v>0</v>
      </c>
      <c r="AB1277">
        <v>1</v>
      </c>
      <c r="AC1277">
        <v>1</v>
      </c>
      <c r="AD1277">
        <v>1</v>
      </c>
      <c r="AE1277">
        <v>1</v>
      </c>
      <c r="AF1277">
        <v>1</v>
      </c>
      <c r="AL1277">
        <v>12.686932000000001</v>
      </c>
      <c r="AM1277" s="5">
        <v>9.6334657669067383</v>
      </c>
      <c r="AN1277">
        <v>570.77625570776252</v>
      </c>
      <c r="AO1277">
        <f t="shared" si="19"/>
        <v>26826.48401826484</v>
      </c>
      <c r="AP1277">
        <v>684.93150684931504</v>
      </c>
      <c r="AQ1277">
        <v>9.8225800000000002E-2</v>
      </c>
      <c r="AR1277">
        <v>8.4444000000000005E-2</v>
      </c>
      <c r="AS1277">
        <v>7.5962999999999989E-2</v>
      </c>
      <c r="AT1277">
        <v>6.8958200000000011E-2</v>
      </c>
      <c r="AU1277">
        <v>5.2086199999999999E-2</v>
      </c>
      <c r="AW1277">
        <v>9.8225800000000016E-2</v>
      </c>
      <c r="AX1277">
        <v>8.4444000000000005E-2</v>
      </c>
      <c r="AY1277">
        <v>7.5962999999999989E-2</v>
      </c>
      <c r="AZ1277">
        <v>6.8958200000000011E-2</v>
      </c>
      <c r="BA1277">
        <v>5.2086199999999999E-2</v>
      </c>
      <c r="BC1277" s="52">
        <v>100000</v>
      </c>
      <c r="BD1277" s="52">
        <v>100000</v>
      </c>
      <c r="BE1277">
        <v>0</v>
      </c>
      <c r="BF1277">
        <v>0</v>
      </c>
      <c r="BG1277">
        <v>0</v>
      </c>
    </row>
    <row r="1278" spans="1:59">
      <c r="A1278">
        <v>1277</v>
      </c>
      <c r="E1278">
        <v>9795.2054794520554</v>
      </c>
      <c r="K1278">
        <v>1825.6675310578973</v>
      </c>
      <c r="L1278">
        <v>1867.6025310578973</v>
      </c>
      <c r="M1278">
        <v>1909.5375310578972</v>
      </c>
      <c r="N1278">
        <v>1951.4725310578972</v>
      </c>
      <c r="O1278">
        <v>1993.4075310578971</v>
      </c>
      <c r="Q1278">
        <v>29730.375657750748</v>
      </c>
      <c r="R1278">
        <v>28927.163020743246</v>
      </c>
      <c r="S1278">
        <v>28123.950383735744</v>
      </c>
      <c r="T1278">
        <v>27320.737746728242</v>
      </c>
      <c r="U1278">
        <v>26517.52510972074</v>
      </c>
      <c r="W1278">
        <v>0</v>
      </c>
      <c r="AB1278">
        <v>1</v>
      </c>
      <c r="AC1278">
        <v>1</v>
      </c>
      <c r="AD1278">
        <v>1</v>
      </c>
      <c r="AE1278">
        <v>1</v>
      </c>
      <c r="AF1278">
        <v>1</v>
      </c>
      <c r="AL1278">
        <v>11.985733</v>
      </c>
      <c r="AM1278" s="5">
        <v>9.6231746673583984</v>
      </c>
      <c r="AN1278">
        <v>570.77625570776252</v>
      </c>
      <c r="AO1278">
        <f t="shared" si="19"/>
        <v>26826.48401826484</v>
      </c>
      <c r="AP1278">
        <v>684.93150684931504</v>
      </c>
      <c r="AQ1278">
        <v>9.9741299999999991E-2</v>
      </c>
      <c r="AR1278">
        <v>8.5931299999999988E-2</v>
      </c>
      <c r="AS1278">
        <v>7.6118399999999989E-2</v>
      </c>
      <c r="AT1278">
        <v>6.894249999999999E-2</v>
      </c>
      <c r="AU1278">
        <v>5.2230100000000002E-2</v>
      </c>
      <c r="AW1278">
        <v>9.9741299999999991E-2</v>
      </c>
      <c r="AX1278">
        <v>8.5931299999999974E-2</v>
      </c>
      <c r="AY1278">
        <v>7.6118399999999989E-2</v>
      </c>
      <c r="AZ1278">
        <v>6.894249999999999E-2</v>
      </c>
      <c r="BA1278">
        <v>5.2230100000000002E-2</v>
      </c>
      <c r="BC1278" s="52">
        <v>100000</v>
      </c>
      <c r="BD1278" s="52">
        <v>100000</v>
      </c>
      <c r="BE1278">
        <v>0</v>
      </c>
      <c r="BF1278">
        <v>0</v>
      </c>
      <c r="BG1278">
        <v>0</v>
      </c>
    </row>
    <row r="1279" spans="1:59">
      <c r="A1279">
        <v>1278</v>
      </c>
      <c r="E1279">
        <v>9795.2054794520554</v>
      </c>
      <c r="K1279">
        <v>2664.9396011962349</v>
      </c>
      <c r="L1279">
        <v>2706.5996011962347</v>
      </c>
      <c r="M1279">
        <v>2748.2596011962346</v>
      </c>
      <c r="N1279">
        <v>2789.9196011962345</v>
      </c>
      <c r="O1279">
        <v>2831.5796011962343</v>
      </c>
      <c r="Q1279">
        <v>43645.417299176937</v>
      </c>
      <c r="R1279">
        <v>42466.268031739841</v>
      </c>
      <c r="S1279">
        <v>41287.118764302744</v>
      </c>
      <c r="T1279">
        <v>40107.969496865648</v>
      </c>
      <c r="U1279">
        <v>38928.820229428551</v>
      </c>
      <c r="W1279">
        <v>0</v>
      </c>
      <c r="AB1279">
        <v>1</v>
      </c>
      <c r="AC1279">
        <v>1</v>
      </c>
      <c r="AD1279">
        <v>1</v>
      </c>
      <c r="AE1279">
        <v>1</v>
      </c>
      <c r="AF1279">
        <v>1</v>
      </c>
      <c r="AL1279">
        <v>10.819853999999999</v>
      </c>
      <c r="AM1279" s="5">
        <v>9.1115045547485352</v>
      </c>
      <c r="AN1279">
        <v>570.77625570776252</v>
      </c>
      <c r="AO1279">
        <f t="shared" si="19"/>
        <v>26826.48401826484</v>
      </c>
      <c r="AP1279">
        <v>684.93150684931504</v>
      </c>
      <c r="AQ1279">
        <v>0.10255400000000001</v>
      </c>
      <c r="AR1279">
        <v>8.7663400000000002E-2</v>
      </c>
      <c r="AS1279">
        <v>7.7507099999999995E-2</v>
      </c>
      <c r="AT1279">
        <v>7.0164500000000005E-2</v>
      </c>
      <c r="AU1279">
        <v>5.3166200000000004E-2</v>
      </c>
      <c r="AW1279">
        <v>0.10255400000000002</v>
      </c>
      <c r="AX1279">
        <v>8.7663399999999989E-2</v>
      </c>
      <c r="AY1279">
        <v>7.7507099999999982E-2</v>
      </c>
      <c r="AZ1279">
        <v>7.0164500000000005E-2</v>
      </c>
      <c r="BA1279">
        <v>5.3166200000000011E-2</v>
      </c>
      <c r="BC1279" s="52">
        <v>100000</v>
      </c>
      <c r="BD1279" s="52">
        <v>100000</v>
      </c>
      <c r="BE1279">
        <v>0</v>
      </c>
      <c r="BF1279">
        <v>0</v>
      </c>
      <c r="BG1279">
        <v>0</v>
      </c>
    </row>
    <row r="1280" spans="1:59">
      <c r="A1280">
        <v>1279</v>
      </c>
      <c r="E1280">
        <v>9795.2054794520554</v>
      </c>
      <c r="K1280">
        <v>4181.8709258420222</v>
      </c>
      <c r="L1280">
        <v>4221.8809258420224</v>
      </c>
      <c r="M1280">
        <v>4261.8909258420226</v>
      </c>
      <c r="N1280">
        <v>4301.9009258420228</v>
      </c>
      <c r="O1280">
        <v>4341.9109258420231</v>
      </c>
      <c r="Q1280">
        <v>51621.507743507347</v>
      </c>
      <c r="R1280">
        <v>50226.87190037164</v>
      </c>
      <c r="S1280">
        <v>48832.236057235932</v>
      </c>
      <c r="T1280">
        <v>47437.600214100225</v>
      </c>
      <c r="U1280">
        <v>46042.964370964517</v>
      </c>
      <c r="W1280">
        <v>0</v>
      </c>
      <c r="AB1280">
        <v>1</v>
      </c>
      <c r="AC1280">
        <v>1</v>
      </c>
      <c r="AD1280">
        <v>1</v>
      </c>
      <c r="AE1280">
        <v>1</v>
      </c>
      <c r="AF1280">
        <v>1</v>
      </c>
      <c r="AL1280">
        <v>9.9115029999999997</v>
      </c>
      <c r="AM1280" s="5">
        <v>8.5023393630981445</v>
      </c>
      <c r="AN1280">
        <v>570.77625570776252</v>
      </c>
      <c r="AO1280">
        <f t="shared" si="19"/>
        <v>26826.48401826484</v>
      </c>
      <c r="AP1280">
        <v>684.93150684931504</v>
      </c>
      <c r="AQ1280">
        <v>0.10903700000000001</v>
      </c>
      <c r="AR1280">
        <v>9.8692099999999991E-2</v>
      </c>
      <c r="AS1280">
        <v>8.6812700000000007E-2</v>
      </c>
      <c r="AT1280">
        <v>8.3483599999999991E-2</v>
      </c>
      <c r="AU1280">
        <v>5.8689700000000004E-2</v>
      </c>
      <c r="AW1280">
        <v>0.10903700000000001</v>
      </c>
      <c r="AX1280">
        <v>9.8692099999999991E-2</v>
      </c>
      <c r="AY1280">
        <v>8.6812700000000007E-2</v>
      </c>
      <c r="AZ1280">
        <v>8.3483599999999977E-2</v>
      </c>
      <c r="BA1280">
        <v>5.8689699999999997E-2</v>
      </c>
      <c r="BC1280" s="52">
        <v>100000</v>
      </c>
      <c r="BD1280" s="52">
        <v>100000</v>
      </c>
      <c r="BE1280">
        <v>0</v>
      </c>
      <c r="BF1280">
        <v>0</v>
      </c>
      <c r="BG1280">
        <v>0</v>
      </c>
    </row>
    <row r="1281" spans="1:59">
      <c r="A1281">
        <v>1280</v>
      </c>
      <c r="E1281">
        <v>9795.2054794520554</v>
      </c>
      <c r="K1281">
        <v>5469.2005951777182</v>
      </c>
      <c r="L1281">
        <v>5511.1355951777186</v>
      </c>
      <c r="M1281">
        <v>5553.0705951777181</v>
      </c>
      <c r="N1281">
        <v>5595.0055951777176</v>
      </c>
      <c r="O1281">
        <v>5636.9405951777171</v>
      </c>
      <c r="Q1281">
        <v>48581.359038979397</v>
      </c>
      <c r="R1281">
        <v>47268.857573683403</v>
      </c>
      <c r="S1281">
        <v>45956.356108387408</v>
      </c>
      <c r="T1281">
        <v>44643.854643091414</v>
      </c>
      <c r="U1281">
        <v>43331.353177795419</v>
      </c>
      <c r="W1281">
        <v>1.66E-3</v>
      </c>
      <c r="AB1281">
        <v>1</v>
      </c>
      <c r="AC1281">
        <v>1</v>
      </c>
      <c r="AD1281">
        <v>1</v>
      </c>
      <c r="AE1281">
        <v>1</v>
      </c>
      <c r="AF1281">
        <v>1</v>
      </c>
      <c r="AL1281">
        <v>10.285551</v>
      </c>
      <c r="AM1281" s="5">
        <v>8.8066930770874023</v>
      </c>
      <c r="AN1281">
        <v>570.77625570776252</v>
      </c>
      <c r="AO1281">
        <f t="shared" si="19"/>
        <v>26826.48401826484</v>
      </c>
      <c r="AP1281">
        <v>684.93150684931504</v>
      </c>
      <c r="AQ1281">
        <v>0.111956</v>
      </c>
      <c r="AR1281">
        <v>0.10610299999999999</v>
      </c>
      <c r="AS1281">
        <v>9.3492199999999998E-2</v>
      </c>
      <c r="AT1281">
        <v>0.108208</v>
      </c>
      <c r="AU1281">
        <v>6.3735899999999998E-2</v>
      </c>
      <c r="AW1281">
        <v>0.11195599999999999</v>
      </c>
      <c r="AX1281">
        <v>0.10610299999999999</v>
      </c>
      <c r="AY1281">
        <v>9.3492200000000011E-2</v>
      </c>
      <c r="AZ1281">
        <v>0.10820800000000001</v>
      </c>
      <c r="BA1281">
        <v>6.3735899999999998E-2</v>
      </c>
      <c r="BC1281" s="52">
        <v>100000</v>
      </c>
      <c r="BD1281" s="52">
        <v>100000</v>
      </c>
      <c r="BE1281">
        <v>0</v>
      </c>
      <c r="BF1281">
        <v>0</v>
      </c>
      <c r="BG1281">
        <v>0</v>
      </c>
    </row>
    <row r="1282" spans="1:59">
      <c r="A1282">
        <v>1281</v>
      </c>
      <c r="E1282">
        <v>9795.2054794520554</v>
      </c>
      <c r="K1282">
        <v>4631.0430961816637</v>
      </c>
      <c r="L1282">
        <v>4680.870596181664</v>
      </c>
      <c r="M1282">
        <v>4730.6980961816644</v>
      </c>
      <c r="N1282">
        <v>4780.5255961816647</v>
      </c>
      <c r="O1282">
        <v>4830.353096181665</v>
      </c>
      <c r="Q1282">
        <v>46446.55858949411</v>
      </c>
      <c r="R1282">
        <v>45191.732100975947</v>
      </c>
      <c r="S1282">
        <v>43936.905612457776</v>
      </c>
      <c r="T1282">
        <v>42682.079123939606</v>
      </c>
      <c r="U1282">
        <v>41427.252635421435</v>
      </c>
      <c r="W1282">
        <v>0.15572999999999998</v>
      </c>
      <c r="AB1282">
        <v>1</v>
      </c>
      <c r="AC1282">
        <v>1</v>
      </c>
      <c r="AD1282">
        <v>1</v>
      </c>
      <c r="AE1282">
        <v>1</v>
      </c>
      <c r="AF1282">
        <v>1</v>
      </c>
      <c r="AL1282">
        <v>10.433495000000001</v>
      </c>
      <c r="AM1282" s="5">
        <v>8.6019229888916016</v>
      </c>
      <c r="AN1282">
        <v>570.77625570776252</v>
      </c>
      <c r="AO1282">
        <f t="shared" si="19"/>
        <v>26826.48401826484</v>
      </c>
      <c r="AP1282">
        <v>684.93150684931504</v>
      </c>
      <c r="AQ1282">
        <v>0.110818</v>
      </c>
      <c r="AR1282">
        <v>0.104503</v>
      </c>
      <c r="AS1282">
        <v>9.1999300000000006E-2</v>
      </c>
      <c r="AT1282">
        <v>9.3543600000000005E-2</v>
      </c>
      <c r="AU1282">
        <v>6.0087500000000002E-2</v>
      </c>
      <c r="AW1282">
        <v>0.11081800000000001</v>
      </c>
      <c r="AX1282">
        <v>0.104503</v>
      </c>
      <c r="AY1282">
        <v>9.1999299999999992E-2</v>
      </c>
      <c r="AZ1282">
        <v>9.3543599999999991E-2</v>
      </c>
      <c r="BA1282">
        <v>6.0087500000000002E-2</v>
      </c>
      <c r="BC1282" s="52">
        <v>100000</v>
      </c>
      <c r="BD1282" s="52">
        <v>100000</v>
      </c>
      <c r="BE1282">
        <v>0</v>
      </c>
      <c r="BF1282">
        <v>0</v>
      </c>
      <c r="BG1282">
        <v>0</v>
      </c>
    </row>
    <row r="1283" spans="1:59">
      <c r="A1283">
        <v>1282</v>
      </c>
      <c r="E1283">
        <v>9795.2054794520554</v>
      </c>
      <c r="K1283">
        <v>4107.1946593091279</v>
      </c>
      <c r="L1283">
        <v>4182.1846593091277</v>
      </c>
      <c r="M1283">
        <v>4257.1746593091275</v>
      </c>
      <c r="N1283">
        <v>4332.1646593091273</v>
      </c>
      <c r="O1283">
        <v>4407.1546593091271</v>
      </c>
      <c r="Q1283">
        <v>45094.028748659781</v>
      </c>
      <c r="R1283">
        <v>43875.74297133222</v>
      </c>
      <c r="S1283">
        <v>42657.457194004659</v>
      </c>
      <c r="T1283">
        <v>41439.171416677098</v>
      </c>
      <c r="U1283">
        <v>40220.885639349537</v>
      </c>
      <c r="W1283">
        <v>8.7219999999999992E-2</v>
      </c>
      <c r="AB1283">
        <v>1</v>
      </c>
      <c r="AC1283">
        <v>1</v>
      </c>
      <c r="AD1283">
        <v>1</v>
      </c>
      <c r="AE1283">
        <v>1</v>
      </c>
      <c r="AF1283">
        <v>1</v>
      </c>
      <c r="AL1283">
        <v>9.4940650000000009</v>
      </c>
      <c r="AM1283" s="5">
        <v>7.2236981391906738</v>
      </c>
      <c r="AN1283">
        <v>570.77625570776252</v>
      </c>
      <c r="AO1283">
        <f t="shared" ref="AO1283:AO1346" si="20">235000000/8760</f>
        <v>26826.48401826484</v>
      </c>
      <c r="AP1283">
        <v>684.93150684931504</v>
      </c>
      <c r="AQ1283">
        <v>0.10959000000000001</v>
      </c>
      <c r="AR1283">
        <v>0.10352700000000001</v>
      </c>
      <c r="AS1283">
        <v>8.9543800000000007E-2</v>
      </c>
      <c r="AT1283">
        <v>8.7776399999999991E-2</v>
      </c>
      <c r="AU1283">
        <v>5.93003E-2</v>
      </c>
      <c r="AW1283">
        <v>0.10959000000000001</v>
      </c>
      <c r="AX1283">
        <v>0.10352700000000002</v>
      </c>
      <c r="AY1283">
        <v>8.9543799999999993E-2</v>
      </c>
      <c r="AZ1283">
        <v>8.7776399999999991E-2</v>
      </c>
      <c r="BA1283">
        <v>5.93003E-2</v>
      </c>
      <c r="BC1283" s="52">
        <v>100000</v>
      </c>
      <c r="BD1283" s="52">
        <v>100000</v>
      </c>
      <c r="BE1283">
        <v>0</v>
      </c>
      <c r="BF1283">
        <v>0</v>
      </c>
      <c r="BG1283">
        <v>0</v>
      </c>
    </row>
    <row r="1284" spans="1:59">
      <c r="A1284">
        <v>1283</v>
      </c>
      <c r="E1284">
        <v>9795.2054794520554</v>
      </c>
      <c r="K1284">
        <v>4180.7563546997399</v>
      </c>
      <c r="L1284">
        <v>4289.7888546997401</v>
      </c>
      <c r="M1284">
        <v>4398.8213546997404</v>
      </c>
      <c r="N1284">
        <v>4507.8538546997406</v>
      </c>
      <c r="O1284">
        <v>4616.8863546997409</v>
      </c>
      <c r="Q1284">
        <v>43500.505089403101</v>
      </c>
      <c r="R1284">
        <v>42325.270848570959</v>
      </c>
      <c r="S1284">
        <v>41150.036607738817</v>
      </c>
      <c r="T1284">
        <v>39974.802366906675</v>
      </c>
      <c r="U1284">
        <v>38799.568126074533</v>
      </c>
      <c r="W1284">
        <v>0.11291</v>
      </c>
      <c r="AB1284">
        <v>1</v>
      </c>
      <c r="AC1284">
        <v>1</v>
      </c>
      <c r="AD1284">
        <v>1</v>
      </c>
      <c r="AE1284">
        <v>1</v>
      </c>
      <c r="AF1284">
        <v>1</v>
      </c>
      <c r="AL1284">
        <v>8.2572080000000003</v>
      </c>
      <c r="AM1284" s="5">
        <v>6.9758591651916504</v>
      </c>
      <c r="AN1284">
        <v>570.77625570776252</v>
      </c>
      <c r="AO1284">
        <f t="shared" si="20"/>
        <v>26826.48401826484</v>
      </c>
      <c r="AP1284">
        <v>684.93150684931504</v>
      </c>
      <c r="AQ1284">
        <v>0.10975</v>
      </c>
      <c r="AR1284">
        <v>0.103703</v>
      </c>
      <c r="AS1284">
        <v>8.9964799999999998E-2</v>
      </c>
      <c r="AT1284">
        <v>8.7359599999999996E-2</v>
      </c>
      <c r="AU1284">
        <v>5.9904699999999998E-2</v>
      </c>
      <c r="AW1284">
        <v>0.10975</v>
      </c>
      <c r="AX1284">
        <v>0.103703</v>
      </c>
      <c r="AY1284">
        <v>8.9964799999999998E-2</v>
      </c>
      <c r="AZ1284">
        <v>8.7359599999999996E-2</v>
      </c>
      <c r="BA1284">
        <v>5.9904699999999991E-2</v>
      </c>
      <c r="BC1284" s="52">
        <v>100000</v>
      </c>
      <c r="BD1284" s="52">
        <v>100000</v>
      </c>
      <c r="BE1284">
        <v>0</v>
      </c>
      <c r="BF1284">
        <v>0</v>
      </c>
      <c r="BG1284">
        <v>0</v>
      </c>
    </row>
    <row r="1285" spans="1:59">
      <c r="A1285">
        <v>1284</v>
      </c>
      <c r="E1285">
        <v>9795.2054794520554</v>
      </c>
      <c r="K1285">
        <v>4833.8950440769859</v>
      </c>
      <c r="L1285">
        <v>4999.4375440769854</v>
      </c>
      <c r="M1285">
        <v>5164.980044076985</v>
      </c>
      <c r="N1285">
        <v>5330.5225440769846</v>
      </c>
      <c r="O1285">
        <v>5496.0650440769841</v>
      </c>
      <c r="Q1285">
        <v>41671.149086085134</v>
      </c>
      <c r="R1285">
        <v>40545.337761408708</v>
      </c>
      <c r="S1285">
        <v>39419.526436732282</v>
      </c>
      <c r="T1285">
        <v>38293.715112055856</v>
      </c>
      <c r="U1285">
        <v>37167.90378737943</v>
      </c>
      <c r="W1285">
        <v>0.1187</v>
      </c>
      <c r="AB1285">
        <v>1</v>
      </c>
      <c r="AC1285">
        <v>1</v>
      </c>
      <c r="AD1285">
        <v>1</v>
      </c>
      <c r="AE1285">
        <v>1</v>
      </c>
      <c r="AF1285">
        <v>1</v>
      </c>
      <c r="AL1285">
        <v>9.0753400000000006</v>
      </c>
      <c r="AM1285" s="5">
        <v>5.850987434387207</v>
      </c>
      <c r="AN1285">
        <v>570.77625570776252</v>
      </c>
      <c r="AO1285">
        <f t="shared" si="20"/>
        <v>26826.48401826484</v>
      </c>
      <c r="AP1285">
        <v>684.93150684931504</v>
      </c>
      <c r="AQ1285">
        <v>0.110319</v>
      </c>
      <c r="AR1285">
        <v>0.10470699999999999</v>
      </c>
      <c r="AS1285">
        <v>9.0049799999999999E-2</v>
      </c>
      <c r="AT1285">
        <v>8.6843500000000004E-2</v>
      </c>
      <c r="AU1285">
        <v>5.99033E-2</v>
      </c>
      <c r="AW1285">
        <v>0.11031899999999999</v>
      </c>
      <c r="AX1285">
        <v>0.10470699999999998</v>
      </c>
      <c r="AY1285">
        <v>9.0049799999999999E-2</v>
      </c>
      <c r="AZ1285">
        <v>8.6843500000000004E-2</v>
      </c>
      <c r="BA1285">
        <v>5.9903300000000007E-2</v>
      </c>
      <c r="BC1285" s="52">
        <v>100000</v>
      </c>
      <c r="BD1285" s="52">
        <v>100000</v>
      </c>
      <c r="BE1285">
        <v>0</v>
      </c>
      <c r="BF1285">
        <v>0</v>
      </c>
      <c r="BG1285">
        <v>0</v>
      </c>
    </row>
    <row r="1286" spans="1:59">
      <c r="A1286">
        <v>1285</v>
      </c>
      <c r="E1286">
        <v>9795.2054794520554</v>
      </c>
      <c r="K1286">
        <v>4663.3656593078413</v>
      </c>
      <c r="L1286">
        <v>4866.1706593078416</v>
      </c>
      <c r="M1286">
        <v>5068.9756593078419</v>
      </c>
      <c r="N1286">
        <v>5271.7806593078421</v>
      </c>
      <c r="O1286">
        <v>5474.5856593078424</v>
      </c>
      <c r="Q1286">
        <v>41080.906091194724</v>
      </c>
      <c r="R1286">
        <v>39971.041105184406</v>
      </c>
      <c r="S1286">
        <v>38861.176119174088</v>
      </c>
      <c r="T1286">
        <v>37751.31113316377</v>
      </c>
      <c r="U1286">
        <v>36641.446147153452</v>
      </c>
      <c r="W1286">
        <v>2.6510000000000002E-2</v>
      </c>
      <c r="AB1286">
        <v>1</v>
      </c>
      <c r="AC1286">
        <v>1</v>
      </c>
      <c r="AD1286">
        <v>1</v>
      </c>
      <c r="AE1286">
        <v>1</v>
      </c>
      <c r="AF1286">
        <v>1</v>
      </c>
      <c r="AL1286">
        <v>9.8480050000000006</v>
      </c>
      <c r="AM1286" s="5">
        <v>5.8740520477294922</v>
      </c>
      <c r="AN1286">
        <v>570.77625570776252</v>
      </c>
      <c r="AO1286">
        <f t="shared" si="20"/>
        <v>26826.48401826484</v>
      </c>
      <c r="AP1286">
        <v>684.93150684931504</v>
      </c>
      <c r="AQ1286">
        <v>0.111016</v>
      </c>
      <c r="AR1286">
        <v>0.105032</v>
      </c>
      <c r="AS1286">
        <v>9.0758900000000003E-2</v>
      </c>
      <c r="AT1286">
        <v>8.827589999999999E-2</v>
      </c>
      <c r="AU1286">
        <v>6.0332799999999999E-2</v>
      </c>
      <c r="AW1286">
        <v>0.11101599999999999</v>
      </c>
      <c r="AX1286">
        <v>0.105032</v>
      </c>
      <c r="AY1286">
        <v>9.0758900000000017E-2</v>
      </c>
      <c r="AZ1286">
        <v>8.8275900000000004E-2</v>
      </c>
      <c r="BA1286">
        <v>6.0332800000000006E-2</v>
      </c>
      <c r="BC1286" s="52">
        <v>100000</v>
      </c>
      <c r="BD1286" s="52">
        <v>100000</v>
      </c>
      <c r="BE1286">
        <v>0</v>
      </c>
      <c r="BF1286">
        <v>0</v>
      </c>
      <c r="BG1286">
        <v>0</v>
      </c>
    </row>
    <row r="1287" spans="1:59">
      <c r="A1287">
        <v>1286</v>
      </c>
      <c r="E1287">
        <v>9795.2054794520554</v>
      </c>
      <c r="K1287">
        <v>4653.334519027303</v>
      </c>
      <c r="L1287">
        <v>4926.124519027303</v>
      </c>
      <c r="M1287">
        <v>5198.914519027303</v>
      </c>
      <c r="N1287">
        <v>5471.7045190273029</v>
      </c>
      <c r="O1287">
        <v>5744.4945190273029</v>
      </c>
      <c r="Q1287">
        <v>40692.351524049773</v>
      </c>
      <c r="R1287">
        <v>39592.983948010798</v>
      </c>
      <c r="S1287">
        <v>38493.616371971824</v>
      </c>
      <c r="T1287">
        <v>37394.24879593285</v>
      </c>
      <c r="U1287">
        <v>36294.881219893876</v>
      </c>
      <c r="W1287">
        <v>0.20407</v>
      </c>
      <c r="AB1287">
        <v>1</v>
      </c>
      <c r="AC1287">
        <v>1</v>
      </c>
      <c r="AD1287">
        <v>1</v>
      </c>
      <c r="AE1287">
        <v>1</v>
      </c>
      <c r="AF1287">
        <v>1</v>
      </c>
      <c r="AL1287">
        <v>8.7870310000000007</v>
      </c>
      <c r="AM1287" s="5">
        <v>5.2916736602783203</v>
      </c>
      <c r="AN1287">
        <v>570.77625570776252</v>
      </c>
      <c r="AO1287">
        <f t="shared" si="20"/>
        <v>26826.48401826484</v>
      </c>
      <c r="AP1287">
        <v>684.93150684931504</v>
      </c>
      <c r="AQ1287">
        <v>0.11129</v>
      </c>
      <c r="AR1287">
        <v>0.10619799999999999</v>
      </c>
      <c r="AS1287">
        <v>9.0943999999999997E-2</v>
      </c>
      <c r="AT1287">
        <v>8.9364700000000005E-2</v>
      </c>
      <c r="AU1287">
        <v>6.0574199999999995E-2</v>
      </c>
      <c r="AW1287">
        <v>0.11128999999999999</v>
      </c>
      <c r="AX1287">
        <v>0.106198</v>
      </c>
      <c r="AY1287">
        <v>9.0944000000000011E-2</v>
      </c>
      <c r="AZ1287">
        <v>8.9364700000000005E-2</v>
      </c>
      <c r="BA1287">
        <v>6.0574199999999995E-2</v>
      </c>
      <c r="BC1287" s="52">
        <v>100000</v>
      </c>
      <c r="BD1287" s="52">
        <v>100000</v>
      </c>
      <c r="BE1287">
        <v>0</v>
      </c>
      <c r="BF1287">
        <v>0</v>
      </c>
      <c r="BG1287">
        <v>0</v>
      </c>
    </row>
    <row r="1288" spans="1:59">
      <c r="A1288">
        <v>1287</v>
      </c>
      <c r="E1288">
        <v>9795.2054794520554</v>
      </c>
      <c r="K1288">
        <v>4634.3868096085098</v>
      </c>
      <c r="L1288">
        <v>4959.3418096085097</v>
      </c>
      <c r="M1288">
        <v>5284.2968096085096</v>
      </c>
      <c r="N1288">
        <v>5609.2518096085096</v>
      </c>
      <c r="O1288">
        <v>5934.2068096085095</v>
      </c>
      <c r="Q1288">
        <v>41149.856058563557</v>
      </c>
      <c r="R1288">
        <v>40038.128281106809</v>
      </c>
      <c r="S1288">
        <v>38926.40050365006</v>
      </c>
      <c r="T1288">
        <v>37814.672726193312</v>
      </c>
      <c r="U1288">
        <v>36702.944948736564</v>
      </c>
      <c r="W1288">
        <v>0.20424</v>
      </c>
      <c r="AB1288">
        <v>1</v>
      </c>
      <c r="AC1288">
        <v>1</v>
      </c>
      <c r="AD1288">
        <v>1</v>
      </c>
      <c r="AE1288">
        <v>1</v>
      </c>
      <c r="AF1288">
        <v>1</v>
      </c>
      <c r="AL1288">
        <v>9.4995364999999996</v>
      </c>
      <c r="AM1288" s="5">
        <v>4.8501930236816406</v>
      </c>
      <c r="AN1288">
        <v>570.77625570776252</v>
      </c>
      <c r="AO1288">
        <f t="shared" si="20"/>
        <v>26826.48401826484</v>
      </c>
      <c r="AP1288">
        <v>684.93150684931504</v>
      </c>
      <c r="AQ1288">
        <v>0.11217000000000001</v>
      </c>
      <c r="AR1288">
        <v>0.10824399999999999</v>
      </c>
      <c r="AS1288">
        <v>9.3362500000000001E-2</v>
      </c>
      <c r="AT1288">
        <v>9.4426199999999988E-2</v>
      </c>
      <c r="AU1288">
        <v>6.1298000000000005E-2</v>
      </c>
      <c r="AW1288">
        <v>0.11217000000000001</v>
      </c>
      <c r="AX1288">
        <v>0.10824399999999999</v>
      </c>
      <c r="AY1288">
        <v>9.3362500000000001E-2</v>
      </c>
      <c r="AZ1288">
        <v>9.4426200000000002E-2</v>
      </c>
      <c r="BA1288">
        <v>6.1298000000000005E-2</v>
      </c>
      <c r="BC1288" s="52">
        <v>100000</v>
      </c>
      <c r="BD1288" s="52">
        <v>100000</v>
      </c>
      <c r="BE1288">
        <v>0</v>
      </c>
      <c r="BF1288">
        <v>0</v>
      </c>
      <c r="BG1288">
        <v>0</v>
      </c>
    </row>
    <row r="1289" spans="1:59">
      <c r="A1289">
        <v>1288</v>
      </c>
      <c r="E1289">
        <v>9795.2054794520554</v>
      </c>
      <c r="K1289">
        <v>4357.9731663225757</v>
      </c>
      <c r="L1289">
        <v>4788.3856663225761</v>
      </c>
      <c r="M1289">
        <v>5218.7981663225764</v>
      </c>
      <c r="N1289">
        <v>5649.2106663225768</v>
      </c>
      <c r="O1289">
        <v>6079.6231663225772</v>
      </c>
      <c r="Q1289">
        <v>41794.226732476833</v>
      </c>
      <c r="R1289">
        <v>40665.090272325731</v>
      </c>
      <c r="S1289">
        <v>39535.95381217463</v>
      </c>
      <c r="T1289">
        <v>38406.817352023529</v>
      </c>
      <c r="U1289">
        <v>37277.680891872427</v>
      </c>
      <c r="W1289">
        <v>0.31092999999999998</v>
      </c>
      <c r="AB1289">
        <v>1</v>
      </c>
      <c r="AC1289">
        <v>1</v>
      </c>
      <c r="AD1289">
        <v>1</v>
      </c>
      <c r="AE1289">
        <v>1</v>
      </c>
      <c r="AF1289">
        <v>1</v>
      </c>
      <c r="AL1289">
        <v>10.283469999999999</v>
      </c>
      <c r="AM1289" s="5">
        <v>4.9216742515563956</v>
      </c>
      <c r="AN1289">
        <v>570.77625570776252</v>
      </c>
      <c r="AO1289">
        <f t="shared" si="20"/>
        <v>26826.48401826484</v>
      </c>
      <c r="AP1289">
        <v>684.93150684931504</v>
      </c>
      <c r="AQ1289">
        <v>0.113273</v>
      </c>
      <c r="AR1289">
        <v>0.111384</v>
      </c>
      <c r="AS1289">
        <v>9.5066499999999998E-2</v>
      </c>
      <c r="AT1289">
        <v>0.119033</v>
      </c>
      <c r="AU1289">
        <v>6.2597700000000006E-2</v>
      </c>
      <c r="AW1289">
        <v>0.113273</v>
      </c>
      <c r="AX1289">
        <v>0.111384</v>
      </c>
      <c r="AY1289">
        <v>9.5066499999999984E-2</v>
      </c>
      <c r="AZ1289">
        <v>0.11903299999999999</v>
      </c>
      <c r="BA1289">
        <v>6.2597700000000006E-2</v>
      </c>
      <c r="BC1289" s="52">
        <v>100000</v>
      </c>
      <c r="BD1289" s="52">
        <v>100000</v>
      </c>
      <c r="BE1289">
        <v>0</v>
      </c>
      <c r="BF1289">
        <v>0</v>
      </c>
      <c r="BG1289">
        <v>0</v>
      </c>
    </row>
    <row r="1290" spans="1:59">
      <c r="A1290">
        <v>1289</v>
      </c>
      <c r="E1290">
        <v>9795.2054794520554</v>
      </c>
      <c r="K1290">
        <v>4711.292218425966</v>
      </c>
      <c r="L1290">
        <v>5363.0172184259663</v>
      </c>
      <c r="M1290">
        <v>6014.7422184259667</v>
      </c>
      <c r="N1290">
        <v>6666.4672184259671</v>
      </c>
      <c r="O1290">
        <v>7318.1922184259674</v>
      </c>
      <c r="Q1290">
        <v>44164.859526023407</v>
      </c>
      <c r="R1290">
        <v>42971.676709434199</v>
      </c>
      <c r="S1290">
        <v>41778.493892844992</v>
      </c>
      <c r="T1290">
        <v>40585.311076255784</v>
      </c>
      <c r="U1290">
        <v>39392.128259666577</v>
      </c>
      <c r="W1290">
        <v>5.5719999999999999E-2</v>
      </c>
      <c r="AB1290">
        <v>1</v>
      </c>
      <c r="AC1290">
        <v>1</v>
      </c>
      <c r="AD1290">
        <v>1</v>
      </c>
      <c r="AE1290">
        <v>1</v>
      </c>
      <c r="AF1290">
        <v>1</v>
      </c>
      <c r="AL1290">
        <v>12.3903885</v>
      </c>
      <c r="AM1290" s="5">
        <v>5.1717410087585449</v>
      </c>
      <c r="AN1290">
        <v>570.77625570776252</v>
      </c>
      <c r="AO1290">
        <f t="shared" si="20"/>
        <v>26826.48401826484</v>
      </c>
      <c r="AP1290">
        <v>684.93150684931504</v>
      </c>
      <c r="AQ1290">
        <v>0.113954</v>
      </c>
      <c r="AR1290">
        <v>0.114417</v>
      </c>
      <c r="AS1290">
        <v>9.9007300000000006E-2</v>
      </c>
      <c r="AT1290">
        <v>0.13373400000000002</v>
      </c>
      <c r="AU1290">
        <v>7.447150000000001E-2</v>
      </c>
      <c r="AW1290">
        <v>0.11395399999999999</v>
      </c>
      <c r="AX1290">
        <v>0.114417</v>
      </c>
      <c r="AY1290">
        <v>9.9007300000000006E-2</v>
      </c>
      <c r="AZ1290">
        <v>0.13373400000000002</v>
      </c>
      <c r="BA1290">
        <v>7.447150000000001E-2</v>
      </c>
      <c r="BC1290" s="52">
        <v>100000</v>
      </c>
      <c r="BD1290" s="52">
        <v>100000</v>
      </c>
      <c r="BE1290">
        <v>0</v>
      </c>
      <c r="BF1290">
        <v>0</v>
      </c>
      <c r="BG1290">
        <v>0</v>
      </c>
    </row>
    <row r="1291" spans="1:59">
      <c r="A1291">
        <v>1290</v>
      </c>
      <c r="E1291">
        <v>9795.2054794520554</v>
      </c>
      <c r="K1291">
        <v>6421.0443506865377</v>
      </c>
      <c r="L1291">
        <v>7204.7635173532044</v>
      </c>
      <c r="M1291">
        <v>7988.4826840198712</v>
      </c>
      <c r="N1291">
        <v>8772.2018506865388</v>
      </c>
      <c r="O1291">
        <v>9555.9210173532047</v>
      </c>
      <c r="Q1291">
        <v>45891.12164565672</v>
      </c>
      <c r="R1291">
        <v>44651.301155323745</v>
      </c>
      <c r="S1291">
        <v>43411.48066499077</v>
      </c>
      <c r="T1291">
        <v>42171.660174657794</v>
      </c>
      <c r="U1291">
        <v>40931.839684324819</v>
      </c>
      <c r="W1291">
        <v>0</v>
      </c>
      <c r="AB1291">
        <v>1</v>
      </c>
      <c r="AC1291">
        <v>1</v>
      </c>
      <c r="AD1291">
        <v>1</v>
      </c>
      <c r="AE1291">
        <v>1</v>
      </c>
      <c r="AF1291">
        <v>1</v>
      </c>
      <c r="AL1291">
        <v>10.072501000000001</v>
      </c>
      <c r="AM1291" s="5">
        <v>5.4363903999328613</v>
      </c>
      <c r="AN1291">
        <v>570.77625570776252</v>
      </c>
      <c r="AO1291">
        <f t="shared" si="20"/>
        <v>26826.48401826484</v>
      </c>
      <c r="AP1291">
        <v>684.93150684931504</v>
      </c>
      <c r="AQ1291">
        <v>0.114703</v>
      </c>
      <c r="AR1291">
        <v>0.11727</v>
      </c>
      <c r="AS1291">
        <v>9.9264399999999989E-2</v>
      </c>
      <c r="AT1291">
        <v>0.13530300000000001</v>
      </c>
      <c r="AU1291">
        <v>7.4828599999999995E-2</v>
      </c>
      <c r="AW1291">
        <v>0.11470299999999999</v>
      </c>
      <c r="AX1291">
        <v>0.11727</v>
      </c>
      <c r="AY1291">
        <v>9.9264399999999989E-2</v>
      </c>
      <c r="AZ1291">
        <v>0.13530300000000001</v>
      </c>
      <c r="BA1291">
        <v>7.4828599999999995E-2</v>
      </c>
      <c r="BC1291" s="52">
        <v>100000</v>
      </c>
      <c r="BD1291" s="52">
        <v>100000</v>
      </c>
      <c r="BE1291">
        <v>0</v>
      </c>
      <c r="BF1291">
        <v>0</v>
      </c>
      <c r="BG1291">
        <v>0</v>
      </c>
    </row>
    <row r="1292" spans="1:59">
      <c r="A1292">
        <v>1291</v>
      </c>
      <c r="E1292">
        <v>9795.2054794520554</v>
      </c>
      <c r="K1292">
        <v>7516.6677835497321</v>
      </c>
      <c r="L1292">
        <v>8349.8852835497328</v>
      </c>
      <c r="M1292">
        <v>9183.1027835497334</v>
      </c>
      <c r="N1292">
        <v>10016.320283549734</v>
      </c>
      <c r="O1292">
        <v>10849.537783549735</v>
      </c>
      <c r="Q1292">
        <v>46633.424728893602</v>
      </c>
      <c r="R1292">
        <v>45373.549759098853</v>
      </c>
      <c r="S1292">
        <v>44113.674789304103</v>
      </c>
      <c r="T1292">
        <v>42853.799819509353</v>
      </c>
      <c r="U1292">
        <v>41593.924849714604</v>
      </c>
      <c r="W1292">
        <v>0</v>
      </c>
      <c r="AB1292">
        <v>1</v>
      </c>
      <c r="AC1292">
        <v>1</v>
      </c>
      <c r="AD1292">
        <v>1</v>
      </c>
      <c r="AE1292">
        <v>1</v>
      </c>
      <c r="AF1292">
        <v>1</v>
      </c>
      <c r="AL1292">
        <v>10.136631</v>
      </c>
      <c r="AM1292" s="5">
        <v>5.4868993759155273</v>
      </c>
      <c r="AN1292">
        <v>570.77625570776252</v>
      </c>
      <c r="AO1292">
        <f t="shared" si="20"/>
        <v>26826.48401826484</v>
      </c>
      <c r="AP1292">
        <v>684.93150684931504</v>
      </c>
      <c r="AQ1292">
        <v>0.115518</v>
      </c>
      <c r="AR1292">
        <v>0.11700000000000001</v>
      </c>
      <c r="AS1292">
        <v>9.9686800000000006E-2</v>
      </c>
      <c r="AT1292">
        <v>0.13460800000000001</v>
      </c>
      <c r="AU1292">
        <v>7.4916700000000003E-2</v>
      </c>
      <c r="AW1292">
        <v>0.115518</v>
      </c>
      <c r="AX1292">
        <v>0.11700000000000001</v>
      </c>
      <c r="AY1292">
        <v>9.9686800000000006E-2</v>
      </c>
      <c r="AZ1292">
        <v>0.13460800000000001</v>
      </c>
      <c r="BA1292">
        <v>7.4916700000000003E-2</v>
      </c>
      <c r="BC1292" s="52">
        <v>100000</v>
      </c>
      <c r="BD1292" s="52">
        <v>100000</v>
      </c>
      <c r="BE1292">
        <v>0</v>
      </c>
      <c r="BF1292">
        <v>0</v>
      </c>
      <c r="BG1292">
        <v>0</v>
      </c>
    </row>
    <row r="1293" spans="1:59">
      <c r="A1293">
        <v>1292</v>
      </c>
      <c r="E1293">
        <v>9795.2054794520554</v>
      </c>
      <c r="K1293">
        <v>7890.049116214198</v>
      </c>
      <c r="L1293">
        <v>8696.5382828808652</v>
      </c>
      <c r="M1293">
        <v>9503.0274495475314</v>
      </c>
      <c r="N1293">
        <v>10309.516616214198</v>
      </c>
      <c r="O1293">
        <v>11116.005782880864</v>
      </c>
      <c r="Q1293">
        <v>46633.424728893602</v>
      </c>
      <c r="R1293">
        <v>45373.549759098853</v>
      </c>
      <c r="S1293">
        <v>44113.674789304103</v>
      </c>
      <c r="T1293">
        <v>42853.799819509353</v>
      </c>
      <c r="U1293">
        <v>41593.924849714604</v>
      </c>
      <c r="W1293">
        <v>0</v>
      </c>
      <c r="AB1293">
        <v>1</v>
      </c>
      <c r="AC1293">
        <v>1</v>
      </c>
      <c r="AD1293">
        <v>1</v>
      </c>
      <c r="AE1293">
        <v>1</v>
      </c>
      <c r="AF1293">
        <v>1</v>
      </c>
      <c r="AL1293">
        <v>9.2999489999999998</v>
      </c>
      <c r="AM1293" s="5">
        <v>6.3307709693908691</v>
      </c>
      <c r="AN1293">
        <v>570.77625570776252</v>
      </c>
      <c r="AO1293">
        <f t="shared" si="20"/>
        <v>26826.48401826484</v>
      </c>
      <c r="AP1293">
        <v>684.93150684931504</v>
      </c>
      <c r="AQ1293">
        <v>0.114708</v>
      </c>
      <c r="AR1293">
        <v>0.11300499999999999</v>
      </c>
      <c r="AS1293">
        <v>9.523050000000001E-2</v>
      </c>
      <c r="AT1293">
        <v>0.124378</v>
      </c>
      <c r="AU1293">
        <v>6.5077599999999999E-2</v>
      </c>
      <c r="AW1293">
        <v>0.11470800000000002</v>
      </c>
      <c r="AX1293">
        <v>0.11300500000000001</v>
      </c>
      <c r="AY1293">
        <v>9.523050000000001E-2</v>
      </c>
      <c r="AZ1293">
        <v>0.124378</v>
      </c>
      <c r="BA1293">
        <v>6.5077599999999999E-2</v>
      </c>
      <c r="BC1293" s="52">
        <v>100000</v>
      </c>
      <c r="BD1293" s="52">
        <v>100000</v>
      </c>
      <c r="BE1293">
        <v>0</v>
      </c>
      <c r="BF1293">
        <v>0</v>
      </c>
      <c r="BG1293">
        <v>0</v>
      </c>
    </row>
    <row r="1294" spans="1:59">
      <c r="A1294">
        <v>1293</v>
      </c>
      <c r="E1294">
        <v>9795.2054794520554</v>
      </c>
      <c r="K1294">
        <v>7000.6213446731717</v>
      </c>
      <c r="L1294">
        <v>7615.0571780065047</v>
      </c>
      <c r="M1294">
        <v>8229.4930113398386</v>
      </c>
      <c r="N1294">
        <v>8843.9288446731716</v>
      </c>
      <c r="O1294">
        <v>9458.3646780065046</v>
      </c>
      <c r="Q1294">
        <v>45335.022567082116</v>
      </c>
      <c r="R1294">
        <v>44110.225964449739</v>
      </c>
      <c r="S1294">
        <v>42885.429361817361</v>
      </c>
      <c r="T1294">
        <v>41660.632759184984</v>
      </c>
      <c r="U1294">
        <v>40435.836156552607</v>
      </c>
      <c r="W1294">
        <v>0</v>
      </c>
      <c r="AB1294">
        <v>1</v>
      </c>
      <c r="AC1294">
        <v>1</v>
      </c>
      <c r="AD1294">
        <v>1</v>
      </c>
      <c r="AE1294">
        <v>1</v>
      </c>
      <c r="AF1294">
        <v>1</v>
      </c>
      <c r="AL1294">
        <v>8.4477949999999993</v>
      </c>
      <c r="AM1294" s="5">
        <v>6.6737298965454102</v>
      </c>
      <c r="AN1294">
        <v>570.77625570776252</v>
      </c>
      <c r="AO1294">
        <f t="shared" si="20"/>
        <v>26826.48401826484</v>
      </c>
      <c r="AP1294">
        <v>684.93150684931504</v>
      </c>
      <c r="AQ1294">
        <v>0.112599</v>
      </c>
      <c r="AR1294">
        <v>0.110804</v>
      </c>
      <c r="AS1294">
        <v>9.3563900000000005E-2</v>
      </c>
      <c r="AT1294">
        <v>0.121629</v>
      </c>
      <c r="AU1294">
        <v>6.3138399999999997E-2</v>
      </c>
      <c r="AW1294">
        <v>0.11259899999999999</v>
      </c>
      <c r="AX1294">
        <v>0.110804</v>
      </c>
      <c r="AY1294">
        <v>9.3563900000000019E-2</v>
      </c>
      <c r="AZ1294">
        <v>0.121629</v>
      </c>
      <c r="BA1294">
        <v>6.3138399999999997E-2</v>
      </c>
      <c r="BC1294" s="52">
        <v>100000</v>
      </c>
      <c r="BD1294" s="52">
        <v>100000</v>
      </c>
      <c r="BE1294">
        <v>0</v>
      </c>
      <c r="BF1294">
        <v>0</v>
      </c>
      <c r="BG1294">
        <v>0</v>
      </c>
    </row>
    <row r="1295" spans="1:59">
      <c r="A1295">
        <v>1294</v>
      </c>
      <c r="E1295">
        <v>9795.2054794520554</v>
      </c>
      <c r="K1295">
        <v>5946.2370440744107</v>
      </c>
      <c r="L1295">
        <v>6459.229544074411</v>
      </c>
      <c r="M1295">
        <v>6972.2220440744113</v>
      </c>
      <c r="N1295">
        <v>7485.2145440744116</v>
      </c>
      <c r="O1295">
        <v>7998.2070440744119</v>
      </c>
      <c r="Q1295">
        <v>41041.60070051784</v>
      </c>
      <c r="R1295">
        <v>39932.797611117567</v>
      </c>
      <c r="S1295">
        <v>38823.994521717294</v>
      </c>
      <c r="T1295">
        <v>37715.19143231702</v>
      </c>
      <c r="U1295">
        <v>36606.388342916747</v>
      </c>
      <c r="W1295">
        <v>0</v>
      </c>
      <c r="AB1295">
        <v>1</v>
      </c>
      <c r="AC1295">
        <v>1</v>
      </c>
      <c r="AD1295">
        <v>1</v>
      </c>
      <c r="AE1295">
        <v>1</v>
      </c>
      <c r="AF1295">
        <v>1</v>
      </c>
      <c r="AL1295">
        <v>8.4373489999999993</v>
      </c>
      <c r="AM1295" s="5">
        <v>8.3548574447631836</v>
      </c>
      <c r="AN1295">
        <v>570.77625570776252</v>
      </c>
      <c r="AO1295">
        <f t="shared" si="20"/>
        <v>26826.48401826484</v>
      </c>
      <c r="AP1295">
        <v>684.93150684931504</v>
      </c>
      <c r="AQ1295">
        <v>0.110512</v>
      </c>
      <c r="AR1295">
        <v>0.10412099999999999</v>
      </c>
      <c r="AS1295">
        <v>9.0648199999999998E-2</v>
      </c>
      <c r="AT1295">
        <v>0.10971299999999999</v>
      </c>
      <c r="AU1295">
        <v>6.0573700000000001E-2</v>
      </c>
      <c r="AW1295">
        <v>0.11051199999999999</v>
      </c>
      <c r="AX1295">
        <v>0.10412100000000001</v>
      </c>
      <c r="AY1295">
        <v>9.0648199999999998E-2</v>
      </c>
      <c r="AZ1295">
        <v>0.10971299999999999</v>
      </c>
      <c r="BA1295">
        <v>6.0573699999999994E-2</v>
      </c>
      <c r="BC1295" s="52">
        <v>100000</v>
      </c>
      <c r="BD1295" s="52">
        <v>100000</v>
      </c>
      <c r="BE1295">
        <v>0</v>
      </c>
      <c r="BF1295">
        <v>0</v>
      </c>
      <c r="BG1295">
        <v>0</v>
      </c>
    </row>
    <row r="1296" spans="1:59">
      <c r="A1296">
        <v>1295</v>
      </c>
      <c r="E1296">
        <v>9795.2054794520554</v>
      </c>
      <c r="K1296">
        <v>5709.9479619106287</v>
      </c>
      <c r="L1296">
        <v>6159.1429619106284</v>
      </c>
      <c r="M1296">
        <v>6608.3379619106281</v>
      </c>
      <c r="N1296">
        <v>7057.5329619106278</v>
      </c>
      <c r="O1296">
        <v>7506.7279619106275</v>
      </c>
      <c r="Q1296">
        <v>32035.895688815159</v>
      </c>
      <c r="R1296">
        <v>31170.395820202233</v>
      </c>
      <c r="S1296">
        <v>30304.895951589308</v>
      </c>
      <c r="T1296">
        <v>29439.396082976382</v>
      </c>
      <c r="U1296">
        <v>28573.896214363456</v>
      </c>
      <c r="W1296">
        <v>0</v>
      </c>
      <c r="AB1296">
        <v>1</v>
      </c>
      <c r="AC1296">
        <v>1</v>
      </c>
      <c r="AD1296">
        <v>1</v>
      </c>
      <c r="AE1296">
        <v>1</v>
      </c>
      <c r="AF1296">
        <v>1</v>
      </c>
      <c r="AL1296">
        <v>8.7935820000000007</v>
      </c>
      <c r="AM1296" s="5">
        <v>8.7386960983276367</v>
      </c>
      <c r="AN1296">
        <v>570.77625570776252</v>
      </c>
      <c r="AO1296">
        <f t="shared" si="20"/>
        <v>26826.48401826484</v>
      </c>
      <c r="AP1296">
        <v>684.93150684931504</v>
      </c>
      <c r="AQ1296">
        <v>0.10913200000000001</v>
      </c>
      <c r="AR1296">
        <v>9.8847299999999999E-2</v>
      </c>
      <c r="AS1296">
        <v>8.3216800000000007E-2</v>
      </c>
      <c r="AT1296">
        <v>9.3886899999999995E-2</v>
      </c>
      <c r="AU1296">
        <v>5.6238900000000001E-2</v>
      </c>
      <c r="AW1296">
        <v>0.10913199999999999</v>
      </c>
      <c r="AX1296">
        <v>9.8847300000000013E-2</v>
      </c>
      <c r="AY1296">
        <v>8.3216800000000021E-2</v>
      </c>
      <c r="AZ1296">
        <v>9.3886899999999981E-2</v>
      </c>
      <c r="BA1296">
        <v>5.6238899999999994E-2</v>
      </c>
      <c r="BC1296" s="52">
        <v>100000</v>
      </c>
      <c r="BD1296" s="52">
        <v>100000</v>
      </c>
      <c r="BE1296">
        <v>0</v>
      </c>
      <c r="BF1296">
        <v>0</v>
      </c>
      <c r="BG1296">
        <v>0</v>
      </c>
    </row>
    <row r="1297" spans="1:59">
      <c r="A1297">
        <v>1296</v>
      </c>
      <c r="E1297">
        <v>9795.2054794520554</v>
      </c>
      <c r="K1297">
        <v>4255.4326212326332</v>
      </c>
      <c r="L1297">
        <v>4647.0451212326334</v>
      </c>
      <c r="M1297">
        <v>5038.6576212326336</v>
      </c>
      <c r="N1297">
        <v>5430.2701212326338</v>
      </c>
      <c r="O1297">
        <v>5821.8826212326339</v>
      </c>
      <c r="Q1297">
        <v>24532.929805618191</v>
      </c>
      <c r="R1297">
        <v>23870.1343038739</v>
      </c>
      <c r="S1297">
        <v>23207.338802129609</v>
      </c>
      <c r="T1297">
        <v>22544.543300385318</v>
      </c>
      <c r="U1297">
        <v>21881.747798641027</v>
      </c>
      <c r="W1297">
        <v>0</v>
      </c>
      <c r="AB1297">
        <v>1</v>
      </c>
      <c r="AC1297">
        <v>1</v>
      </c>
      <c r="AD1297">
        <v>1</v>
      </c>
      <c r="AE1297">
        <v>1</v>
      </c>
      <c r="AF1297">
        <v>1</v>
      </c>
      <c r="AL1297">
        <v>9.4251269999999998</v>
      </c>
      <c r="AM1297" s="5">
        <v>9.8366031646728516</v>
      </c>
      <c r="AN1297">
        <v>570.77625570776252</v>
      </c>
      <c r="AO1297">
        <f t="shared" si="20"/>
        <v>26826.48401826484</v>
      </c>
      <c r="AP1297">
        <v>684.93150684931504</v>
      </c>
      <c r="AQ1297">
        <v>0.105979</v>
      </c>
      <c r="AR1297">
        <v>9.5341700000000001E-2</v>
      </c>
      <c r="AS1297">
        <v>8.1872200000000006E-2</v>
      </c>
      <c r="AT1297">
        <v>8.95397E-2</v>
      </c>
      <c r="AU1297">
        <v>5.55492E-2</v>
      </c>
      <c r="AW1297">
        <v>0.105979</v>
      </c>
      <c r="AX1297">
        <v>9.5341700000000015E-2</v>
      </c>
      <c r="AY1297">
        <v>8.1872199999999992E-2</v>
      </c>
      <c r="AZ1297">
        <v>8.9539699999999986E-2</v>
      </c>
      <c r="BA1297">
        <v>5.5549200000000007E-2</v>
      </c>
      <c r="BC1297" s="52">
        <v>100000</v>
      </c>
      <c r="BD1297" s="52">
        <v>100000</v>
      </c>
      <c r="BE1297">
        <v>0</v>
      </c>
      <c r="BF1297">
        <v>0</v>
      </c>
      <c r="BG1297">
        <v>0</v>
      </c>
    </row>
    <row r="1298" spans="1:59">
      <c r="A1298">
        <v>1297</v>
      </c>
      <c r="E1298">
        <v>9795.2054794520554</v>
      </c>
      <c r="K1298">
        <v>3197.5873434202781</v>
      </c>
      <c r="L1298">
        <v>3405.8923434202779</v>
      </c>
      <c r="M1298">
        <v>3614.1973434202778</v>
      </c>
      <c r="N1298">
        <v>3822.5023434202776</v>
      </c>
      <c r="O1298">
        <v>4030.8073434202774</v>
      </c>
      <c r="Q1298">
        <v>20060.94514402538</v>
      </c>
      <c r="R1298">
        <v>19518.967307352726</v>
      </c>
      <c r="S1298">
        <v>18976.989470680073</v>
      </c>
      <c r="T1298">
        <v>18435.01163400742</v>
      </c>
      <c r="U1298">
        <v>17893.033797334767</v>
      </c>
      <c r="W1298">
        <v>0</v>
      </c>
      <c r="AB1298">
        <v>1</v>
      </c>
      <c r="AC1298">
        <v>1</v>
      </c>
      <c r="AD1298">
        <v>1</v>
      </c>
      <c r="AE1298">
        <v>1</v>
      </c>
      <c r="AF1298">
        <v>1</v>
      </c>
      <c r="AL1298">
        <v>7.8107230000000003</v>
      </c>
      <c r="AM1298" s="5">
        <v>10.607504844665529</v>
      </c>
      <c r="AN1298">
        <v>570.77625570776252</v>
      </c>
      <c r="AO1298">
        <f t="shared" si="20"/>
        <v>26826.48401826484</v>
      </c>
      <c r="AP1298">
        <v>684.93150684931504</v>
      </c>
      <c r="AQ1298">
        <v>0.105947</v>
      </c>
      <c r="AR1298">
        <v>9.5310500000000006E-2</v>
      </c>
      <c r="AS1298">
        <v>8.0576800000000004E-2</v>
      </c>
      <c r="AT1298">
        <v>8.4942599999999993E-2</v>
      </c>
      <c r="AU1298">
        <v>5.5465500000000001E-2</v>
      </c>
      <c r="AW1298">
        <v>0.105947</v>
      </c>
      <c r="AX1298">
        <v>9.5310500000000006E-2</v>
      </c>
      <c r="AY1298">
        <v>8.057679999999999E-2</v>
      </c>
      <c r="AZ1298">
        <v>8.4942599999999993E-2</v>
      </c>
      <c r="BA1298">
        <v>5.5465500000000001E-2</v>
      </c>
      <c r="BC1298" s="52">
        <v>100000</v>
      </c>
      <c r="BD1298" s="52">
        <v>100000</v>
      </c>
      <c r="BE1298">
        <v>0</v>
      </c>
      <c r="BF1298">
        <v>0</v>
      </c>
      <c r="BG1298">
        <v>0</v>
      </c>
    </row>
    <row r="1299" spans="1:59">
      <c r="A1299">
        <v>1298</v>
      </c>
      <c r="E1299">
        <v>9795.2054794520554</v>
      </c>
      <c r="K1299">
        <v>2278.1142095508176</v>
      </c>
      <c r="L1299">
        <v>2375.4600428841509</v>
      </c>
      <c r="M1299">
        <v>2472.8058762174842</v>
      </c>
      <c r="N1299">
        <v>2570.1517095508175</v>
      </c>
      <c r="O1299">
        <v>2667.4975428841508</v>
      </c>
      <c r="Q1299">
        <v>21078.40744701635</v>
      </c>
      <c r="R1299">
        <v>20508.941273895914</v>
      </c>
      <c r="S1299">
        <v>19939.475100775475</v>
      </c>
      <c r="T1299">
        <v>19370.008927655035</v>
      </c>
      <c r="U1299">
        <v>18800.542754534596</v>
      </c>
      <c r="W1299">
        <v>0</v>
      </c>
      <c r="AB1299">
        <v>1</v>
      </c>
      <c r="AC1299">
        <v>1</v>
      </c>
      <c r="AD1299">
        <v>1</v>
      </c>
      <c r="AE1299">
        <v>1</v>
      </c>
      <c r="AF1299">
        <v>1</v>
      </c>
      <c r="AL1299">
        <v>8.5067909999999998</v>
      </c>
      <c r="AM1299" s="5">
        <v>10.956771850585939</v>
      </c>
      <c r="AN1299">
        <v>570.77625570776252</v>
      </c>
      <c r="AO1299">
        <f t="shared" si="20"/>
        <v>26826.48401826484</v>
      </c>
      <c r="AP1299">
        <v>684.93150684931504</v>
      </c>
      <c r="AQ1299">
        <v>0.105901</v>
      </c>
      <c r="AR1299">
        <v>9.4202299999999989E-2</v>
      </c>
      <c r="AS1299">
        <v>7.8666799999999995E-2</v>
      </c>
      <c r="AT1299">
        <v>8.3729600000000001E-2</v>
      </c>
      <c r="AU1299">
        <v>5.50632E-2</v>
      </c>
      <c r="AW1299">
        <v>0.10590100000000001</v>
      </c>
      <c r="AX1299">
        <v>9.4202300000000003E-2</v>
      </c>
      <c r="AY1299">
        <v>7.8666799999999995E-2</v>
      </c>
      <c r="AZ1299">
        <v>8.3729600000000001E-2</v>
      </c>
      <c r="BA1299">
        <v>5.5063199999999993E-2</v>
      </c>
      <c r="BC1299" s="52">
        <v>100000</v>
      </c>
      <c r="BD1299" s="52">
        <v>100000</v>
      </c>
      <c r="BE1299">
        <v>0</v>
      </c>
      <c r="BF1299">
        <v>0</v>
      </c>
      <c r="BG1299">
        <v>0</v>
      </c>
    </row>
    <row r="1300" spans="1:59">
      <c r="A1300">
        <v>1299</v>
      </c>
      <c r="E1300">
        <v>9795.2054794520554</v>
      </c>
      <c r="K1300">
        <v>1722.2054224471526</v>
      </c>
      <c r="L1300">
        <v>1769.5579224471526</v>
      </c>
      <c r="M1300">
        <v>1816.9104224471525</v>
      </c>
      <c r="N1300">
        <v>1864.2629224471525</v>
      </c>
      <c r="O1300">
        <v>1911.6154224471525</v>
      </c>
      <c r="Q1300">
        <v>21409.728232318568</v>
      </c>
      <c r="R1300">
        <v>20831.310909623749</v>
      </c>
      <c r="S1300">
        <v>20252.893586928931</v>
      </c>
      <c r="T1300">
        <v>19674.476264234112</v>
      </c>
      <c r="U1300">
        <v>19096.058941539293</v>
      </c>
      <c r="W1300">
        <v>0</v>
      </c>
      <c r="AB1300">
        <v>1</v>
      </c>
      <c r="AC1300">
        <v>1</v>
      </c>
      <c r="AD1300">
        <v>1</v>
      </c>
      <c r="AE1300">
        <v>1</v>
      </c>
      <c r="AF1300">
        <v>1</v>
      </c>
      <c r="AL1300">
        <v>8.0406089999999999</v>
      </c>
      <c r="AM1300" s="5">
        <v>11.04823112487793</v>
      </c>
      <c r="AN1300">
        <v>570.77625570776252</v>
      </c>
      <c r="AO1300">
        <f t="shared" si="20"/>
        <v>26826.48401826484</v>
      </c>
      <c r="AP1300">
        <v>684.93150684931504</v>
      </c>
      <c r="AQ1300">
        <v>0.10584099999999999</v>
      </c>
      <c r="AR1300">
        <v>9.1874300000000006E-2</v>
      </c>
      <c r="AS1300">
        <v>7.4852099999999991E-2</v>
      </c>
      <c r="AT1300">
        <v>8.0838999999999994E-2</v>
      </c>
      <c r="AU1300">
        <v>5.4318899999999996E-2</v>
      </c>
      <c r="AW1300">
        <v>0.105841</v>
      </c>
      <c r="AX1300">
        <v>9.1874300000000006E-2</v>
      </c>
      <c r="AY1300">
        <v>7.4852099999999991E-2</v>
      </c>
      <c r="AZ1300">
        <v>8.083899999999998E-2</v>
      </c>
      <c r="BA1300">
        <v>5.4318899999999989E-2</v>
      </c>
      <c r="BC1300" s="52">
        <v>100000</v>
      </c>
      <c r="BD1300" s="52">
        <v>100000</v>
      </c>
      <c r="BE1300">
        <v>0</v>
      </c>
      <c r="BF1300">
        <v>0</v>
      </c>
      <c r="BG1300">
        <v>0</v>
      </c>
    </row>
    <row r="1301" spans="1:59">
      <c r="A1301">
        <v>1300</v>
      </c>
      <c r="E1301">
        <v>9795.2054794520554</v>
      </c>
      <c r="K1301">
        <v>1613.2473001748344</v>
      </c>
      <c r="L1301">
        <v>1654.4948001748344</v>
      </c>
      <c r="M1301">
        <v>1695.7423001748343</v>
      </c>
      <c r="N1301">
        <v>1736.9898001748343</v>
      </c>
      <c r="O1301">
        <v>1778.2373001748342</v>
      </c>
      <c r="Q1301">
        <v>23264.56555344156</v>
      </c>
      <c r="R1301">
        <v>22636.036897229147</v>
      </c>
      <c r="S1301">
        <v>22007.508241016731</v>
      </c>
      <c r="T1301">
        <v>21378.979584804314</v>
      </c>
      <c r="U1301">
        <v>20750.450928591898</v>
      </c>
      <c r="W1301">
        <v>0</v>
      </c>
      <c r="AB1301">
        <v>1</v>
      </c>
      <c r="AC1301">
        <v>1</v>
      </c>
      <c r="AD1301">
        <v>1</v>
      </c>
      <c r="AE1301">
        <v>1</v>
      </c>
      <c r="AF1301">
        <v>1</v>
      </c>
      <c r="AL1301">
        <v>7.4585460000000001</v>
      </c>
      <c r="AM1301" s="5">
        <v>11.521240234375</v>
      </c>
      <c r="AN1301">
        <v>570.77625570776252</v>
      </c>
      <c r="AO1301">
        <f t="shared" si="20"/>
        <v>26826.48401826484</v>
      </c>
      <c r="AP1301">
        <v>684.93150684931504</v>
      </c>
      <c r="AQ1301">
        <v>9.9316799999999997E-2</v>
      </c>
      <c r="AR1301">
        <v>7.894509999999999E-2</v>
      </c>
      <c r="AS1301">
        <v>6.7953999999999987E-2</v>
      </c>
      <c r="AT1301">
        <v>7.1100899999999995E-2</v>
      </c>
      <c r="AU1301">
        <v>5.0763700000000002E-2</v>
      </c>
      <c r="AW1301">
        <v>9.9316799999999997E-2</v>
      </c>
      <c r="AX1301">
        <v>7.8945099999999976E-2</v>
      </c>
      <c r="AY1301">
        <v>6.7953999999999987E-2</v>
      </c>
      <c r="AZ1301">
        <v>7.1100899999999995E-2</v>
      </c>
      <c r="BA1301">
        <v>5.0763700000000009E-2</v>
      </c>
      <c r="BC1301" s="52">
        <v>100000</v>
      </c>
      <c r="BD1301" s="52">
        <v>100000</v>
      </c>
      <c r="BE1301">
        <v>0</v>
      </c>
      <c r="BF1301">
        <v>0</v>
      </c>
      <c r="BG1301">
        <v>0</v>
      </c>
    </row>
    <row r="1302" spans="1:59">
      <c r="A1302">
        <v>1301</v>
      </c>
      <c r="E1302">
        <v>9795.2054794520554</v>
      </c>
      <c r="K1302">
        <v>1821.1571865516046</v>
      </c>
      <c r="L1302">
        <v>1862.1296865516047</v>
      </c>
      <c r="M1302">
        <v>1903.1021865516047</v>
      </c>
      <c r="N1302">
        <v>1944.0746865516048</v>
      </c>
      <c r="O1302">
        <v>1985.0471865516049</v>
      </c>
      <c r="Q1302">
        <v>27402.11922381142</v>
      </c>
      <c r="R1302">
        <v>26661.808079128747</v>
      </c>
      <c r="S1302">
        <v>25921.496934446073</v>
      </c>
      <c r="T1302">
        <v>25181.1857897634</v>
      </c>
      <c r="U1302">
        <v>24440.874645080727</v>
      </c>
      <c r="W1302">
        <v>0</v>
      </c>
      <c r="AB1302">
        <v>1</v>
      </c>
      <c r="AC1302">
        <v>1</v>
      </c>
      <c r="AD1302">
        <v>1</v>
      </c>
      <c r="AE1302">
        <v>1</v>
      </c>
      <c r="AF1302">
        <v>1</v>
      </c>
      <c r="AL1302">
        <v>8.375413</v>
      </c>
      <c r="AM1302" s="5">
        <v>12.27596282958984</v>
      </c>
      <c r="AN1302">
        <v>570.77625570776252</v>
      </c>
      <c r="AO1302">
        <f t="shared" si="20"/>
        <v>26826.48401826484</v>
      </c>
      <c r="AP1302">
        <v>684.93150684931504</v>
      </c>
      <c r="AQ1302">
        <v>0.100133</v>
      </c>
      <c r="AR1302">
        <v>7.7364500000000003E-2</v>
      </c>
      <c r="AS1302">
        <v>6.7634200000000005E-2</v>
      </c>
      <c r="AT1302">
        <v>7.0669599999999999E-2</v>
      </c>
      <c r="AU1302">
        <v>5.0448300000000001E-2</v>
      </c>
      <c r="AW1302">
        <v>0.10013300000000001</v>
      </c>
      <c r="AX1302">
        <v>7.7364499999999989E-2</v>
      </c>
      <c r="AY1302">
        <v>6.7634200000000005E-2</v>
      </c>
      <c r="AZ1302">
        <v>7.0669599999999999E-2</v>
      </c>
      <c r="BA1302">
        <v>5.0448300000000001E-2</v>
      </c>
      <c r="BC1302" s="52">
        <v>100000</v>
      </c>
      <c r="BD1302" s="52">
        <v>100000</v>
      </c>
      <c r="BE1302">
        <v>0</v>
      </c>
      <c r="BF1302">
        <v>0</v>
      </c>
      <c r="BG1302">
        <v>0</v>
      </c>
    </row>
    <row r="1303" spans="1:59">
      <c r="A1303">
        <v>1302</v>
      </c>
      <c r="E1303">
        <v>9795.2054794520554</v>
      </c>
      <c r="K1303">
        <v>2658.355819929724</v>
      </c>
      <c r="L1303">
        <v>2700.1533199297241</v>
      </c>
      <c r="M1303">
        <v>2741.9508199297243</v>
      </c>
      <c r="N1303">
        <v>2783.7483199297244</v>
      </c>
      <c r="O1303">
        <v>2825.5458199297245</v>
      </c>
      <c r="Q1303">
        <v>40237.305425713457</v>
      </c>
      <c r="R1303">
        <v>39150.231635641889</v>
      </c>
      <c r="S1303">
        <v>38063.15784557032</v>
      </c>
      <c r="T1303">
        <v>36976.084055498752</v>
      </c>
      <c r="U1303">
        <v>35889.010265427183</v>
      </c>
      <c r="W1303">
        <v>0</v>
      </c>
      <c r="AB1303">
        <v>1</v>
      </c>
      <c r="AC1303">
        <v>1</v>
      </c>
      <c r="AD1303">
        <v>1</v>
      </c>
      <c r="AE1303">
        <v>1</v>
      </c>
      <c r="AF1303">
        <v>1</v>
      </c>
      <c r="AL1303">
        <v>7.2916610000000004</v>
      </c>
      <c r="AM1303" s="5">
        <v>12.286458015441889</v>
      </c>
      <c r="AN1303">
        <v>570.77625570776252</v>
      </c>
      <c r="AO1303">
        <f t="shared" si="20"/>
        <v>26826.48401826484</v>
      </c>
      <c r="AP1303">
        <v>684.93150684931504</v>
      </c>
      <c r="AQ1303">
        <v>0.10192799999999999</v>
      </c>
      <c r="AR1303">
        <v>7.89628E-2</v>
      </c>
      <c r="AS1303">
        <v>6.9045800000000004E-2</v>
      </c>
      <c r="AT1303">
        <v>7.1719599999999994E-2</v>
      </c>
      <c r="AU1303">
        <v>5.1334999999999999E-2</v>
      </c>
      <c r="AW1303">
        <v>0.101928</v>
      </c>
      <c r="AX1303">
        <v>7.8962799999999986E-2</v>
      </c>
      <c r="AY1303">
        <v>6.9045800000000004E-2</v>
      </c>
      <c r="AZ1303">
        <v>7.1719599999999994E-2</v>
      </c>
      <c r="BA1303">
        <v>5.1335000000000006E-2</v>
      </c>
      <c r="BC1303" s="52">
        <v>100000</v>
      </c>
      <c r="BD1303" s="52">
        <v>100000</v>
      </c>
      <c r="BE1303">
        <v>0</v>
      </c>
      <c r="BF1303">
        <v>0</v>
      </c>
      <c r="BG1303">
        <v>0</v>
      </c>
    </row>
    <row r="1304" spans="1:59">
      <c r="A1304">
        <v>1303</v>
      </c>
      <c r="E1304">
        <v>9795.2054794520554</v>
      </c>
      <c r="K1304">
        <v>4171.5395384258991</v>
      </c>
      <c r="L1304">
        <v>4213.0620384258991</v>
      </c>
      <c r="M1304">
        <v>4254.5845384258992</v>
      </c>
      <c r="N1304">
        <v>4296.1070384258992</v>
      </c>
      <c r="O1304">
        <v>4337.6295384258992</v>
      </c>
      <c r="Q1304">
        <v>47543.324170301683</v>
      </c>
      <c r="R1304">
        <v>46258.866840989111</v>
      </c>
      <c r="S1304">
        <v>44974.409511676538</v>
      </c>
      <c r="T1304">
        <v>43689.952182363966</v>
      </c>
      <c r="U1304">
        <v>42405.494853051394</v>
      </c>
      <c r="W1304">
        <v>0</v>
      </c>
      <c r="AB1304">
        <v>1</v>
      </c>
      <c r="AC1304">
        <v>1</v>
      </c>
      <c r="AD1304">
        <v>1</v>
      </c>
      <c r="AE1304">
        <v>1</v>
      </c>
      <c r="AF1304">
        <v>1</v>
      </c>
      <c r="AL1304">
        <v>5.9739000000000004</v>
      </c>
      <c r="AM1304" s="5">
        <v>12.77293014526367</v>
      </c>
      <c r="AN1304">
        <v>570.77625570776252</v>
      </c>
      <c r="AO1304">
        <f t="shared" si="20"/>
        <v>26826.48401826484</v>
      </c>
      <c r="AP1304">
        <v>684.93150684931504</v>
      </c>
      <c r="AQ1304">
        <v>0.10454300000000001</v>
      </c>
      <c r="AR1304">
        <v>8.24241E-2</v>
      </c>
      <c r="AS1304">
        <v>7.1969199999999997E-2</v>
      </c>
      <c r="AT1304">
        <v>7.6086500000000001E-2</v>
      </c>
      <c r="AU1304">
        <v>5.2390099999999995E-2</v>
      </c>
      <c r="AW1304">
        <v>0.10454300000000001</v>
      </c>
      <c r="AX1304">
        <v>8.2424099999999986E-2</v>
      </c>
      <c r="AY1304">
        <v>7.1969199999999997E-2</v>
      </c>
      <c r="AZ1304">
        <v>7.6086499999999987E-2</v>
      </c>
      <c r="BA1304">
        <v>5.2390099999999995E-2</v>
      </c>
      <c r="BC1304" s="52">
        <v>100000</v>
      </c>
      <c r="BD1304" s="52">
        <v>100000</v>
      </c>
      <c r="BE1304">
        <v>0</v>
      </c>
      <c r="BF1304">
        <v>0</v>
      </c>
      <c r="BG1304">
        <v>0</v>
      </c>
    </row>
    <row r="1305" spans="1:59">
      <c r="A1305">
        <v>1304</v>
      </c>
      <c r="E1305">
        <v>9795.2054794520554</v>
      </c>
      <c r="K1305">
        <v>5455.6888366353623</v>
      </c>
      <c r="L1305">
        <v>5497.0738366353626</v>
      </c>
      <c r="M1305">
        <v>5538.4588366353628</v>
      </c>
      <c r="N1305">
        <v>5579.843836635363</v>
      </c>
      <c r="O1305">
        <v>5621.2288366353632</v>
      </c>
      <c r="Q1305">
        <v>44752.232062103401</v>
      </c>
      <c r="R1305">
        <v>43543.180456668437</v>
      </c>
      <c r="S1305">
        <v>42334.128851233472</v>
      </c>
      <c r="T1305">
        <v>41125.077245798508</v>
      </c>
      <c r="U1305">
        <v>39916.025640363543</v>
      </c>
      <c r="W1305">
        <v>9.0699999999999999E-3</v>
      </c>
      <c r="AB1305">
        <v>1</v>
      </c>
      <c r="AC1305">
        <v>1</v>
      </c>
      <c r="AD1305">
        <v>1</v>
      </c>
      <c r="AE1305">
        <v>1</v>
      </c>
      <c r="AF1305">
        <v>1</v>
      </c>
      <c r="AL1305">
        <v>5.6192665000000002</v>
      </c>
      <c r="AM1305" s="5">
        <v>13.03880500793457</v>
      </c>
      <c r="AN1305">
        <v>570.77625570776252</v>
      </c>
      <c r="AO1305">
        <f t="shared" si="20"/>
        <v>26826.48401826484</v>
      </c>
      <c r="AP1305">
        <v>684.93150684931504</v>
      </c>
      <c r="AQ1305">
        <v>0.104976</v>
      </c>
      <c r="AR1305">
        <v>8.6859399999999989E-2</v>
      </c>
      <c r="AS1305">
        <v>7.6671699999999995E-2</v>
      </c>
      <c r="AT1305">
        <v>8.0788399999999996E-2</v>
      </c>
      <c r="AU1305">
        <v>5.4343200000000001E-2</v>
      </c>
      <c r="AW1305">
        <v>0.104976</v>
      </c>
      <c r="AX1305">
        <v>8.6859399999999989E-2</v>
      </c>
      <c r="AY1305">
        <v>7.6671699999999995E-2</v>
      </c>
      <c r="AZ1305">
        <v>8.0788399999999996E-2</v>
      </c>
      <c r="BA1305">
        <v>5.4343199999999994E-2</v>
      </c>
      <c r="BC1305" s="52">
        <v>100000</v>
      </c>
      <c r="BD1305" s="52">
        <v>100000</v>
      </c>
      <c r="BE1305">
        <v>0</v>
      </c>
      <c r="BF1305">
        <v>0</v>
      </c>
      <c r="BG1305">
        <v>0</v>
      </c>
    </row>
    <row r="1306" spans="1:59">
      <c r="A1306">
        <v>1305</v>
      </c>
      <c r="E1306">
        <v>9795.2054794520554</v>
      </c>
      <c r="K1306">
        <v>4619.6020208314521</v>
      </c>
      <c r="L1306">
        <v>4667.284520831452</v>
      </c>
      <c r="M1306">
        <v>4714.9670208314519</v>
      </c>
      <c r="N1306">
        <v>4762.6495208314518</v>
      </c>
      <c r="O1306">
        <v>4810.3320208314517</v>
      </c>
      <c r="Q1306">
        <v>42790.602680221462</v>
      </c>
      <c r="R1306">
        <v>41634.547564013388</v>
      </c>
      <c r="S1306">
        <v>40478.492447805314</v>
      </c>
      <c r="T1306">
        <v>39322.437331597241</v>
      </c>
      <c r="U1306">
        <v>38166.382215389167</v>
      </c>
      <c r="W1306">
        <v>0.22443000000000002</v>
      </c>
      <c r="AB1306">
        <v>1</v>
      </c>
      <c r="AC1306">
        <v>1</v>
      </c>
      <c r="AD1306">
        <v>1</v>
      </c>
      <c r="AE1306">
        <v>1</v>
      </c>
      <c r="AF1306">
        <v>1</v>
      </c>
      <c r="AL1306">
        <v>4.2920119999999997</v>
      </c>
      <c r="AM1306" s="5">
        <v>13.075094223022459</v>
      </c>
      <c r="AN1306">
        <v>570.77625570776252</v>
      </c>
      <c r="AO1306">
        <f t="shared" si="20"/>
        <v>26826.48401826484</v>
      </c>
      <c r="AP1306">
        <v>684.93150684931504</v>
      </c>
      <c r="AQ1306">
        <v>0.103737</v>
      </c>
      <c r="AR1306">
        <v>8.3449899999999994E-2</v>
      </c>
      <c r="AS1306">
        <v>7.3254199999999992E-2</v>
      </c>
      <c r="AT1306">
        <v>6.5120600000000001E-2</v>
      </c>
      <c r="AU1306">
        <v>4.9436100000000004E-2</v>
      </c>
      <c r="AW1306">
        <v>0.10373700000000001</v>
      </c>
      <c r="AX1306">
        <v>8.3449900000000007E-2</v>
      </c>
      <c r="AY1306">
        <v>7.3254199999999992E-2</v>
      </c>
      <c r="AZ1306">
        <v>6.5120600000000001E-2</v>
      </c>
      <c r="BA1306">
        <v>4.9436099999999997E-2</v>
      </c>
      <c r="BC1306" s="52">
        <v>100000</v>
      </c>
      <c r="BD1306" s="52">
        <v>100000</v>
      </c>
      <c r="BE1306">
        <v>0</v>
      </c>
      <c r="BF1306">
        <v>0</v>
      </c>
      <c r="BG1306">
        <v>0</v>
      </c>
    </row>
    <row r="1307" spans="1:59">
      <c r="A1307">
        <v>1306</v>
      </c>
      <c r="E1307">
        <v>9795.2054794520554</v>
      </c>
      <c r="K1307">
        <v>4097.0477609540067</v>
      </c>
      <c r="L1307">
        <v>4173.0277609540062</v>
      </c>
      <c r="M1307">
        <v>4249.0077609540058</v>
      </c>
      <c r="N1307">
        <v>4324.9877609540054</v>
      </c>
      <c r="O1307">
        <v>4400.9677609540049</v>
      </c>
      <c r="Q1307">
        <v>41546.290126565582</v>
      </c>
      <c r="R1307">
        <v>40423.852062099904</v>
      </c>
      <c r="S1307">
        <v>39301.413997634227</v>
      </c>
      <c r="T1307">
        <v>38178.975933168549</v>
      </c>
      <c r="U1307">
        <v>37056.537868702871</v>
      </c>
      <c r="W1307">
        <v>7.6159999999999992E-2</v>
      </c>
      <c r="AB1307">
        <v>1</v>
      </c>
      <c r="AC1307">
        <v>1</v>
      </c>
      <c r="AD1307">
        <v>1</v>
      </c>
      <c r="AE1307">
        <v>1</v>
      </c>
      <c r="AF1307">
        <v>1</v>
      </c>
      <c r="AL1307">
        <v>3.6482458000000002</v>
      </c>
      <c r="AM1307" s="5">
        <v>13.064313888549799</v>
      </c>
      <c r="AN1307">
        <v>570.77625570776252</v>
      </c>
      <c r="AO1307">
        <f t="shared" si="20"/>
        <v>26826.48401826484</v>
      </c>
      <c r="AP1307">
        <v>684.93150684931504</v>
      </c>
      <c r="AQ1307">
        <v>9.7769099999999998E-2</v>
      </c>
      <c r="AR1307">
        <v>8.0008999999999997E-2</v>
      </c>
      <c r="AS1307">
        <v>5.88722E-2</v>
      </c>
      <c r="AT1307">
        <v>5.3078200000000006E-2</v>
      </c>
      <c r="AU1307">
        <v>4.68277E-2</v>
      </c>
      <c r="AW1307">
        <v>9.7769099999999984E-2</v>
      </c>
      <c r="AX1307">
        <v>8.0008999999999983E-2</v>
      </c>
      <c r="AY1307">
        <v>5.88722E-2</v>
      </c>
      <c r="AZ1307">
        <v>5.3078200000000006E-2</v>
      </c>
      <c r="BA1307">
        <v>4.68277E-2</v>
      </c>
      <c r="BC1307" s="52">
        <v>100000</v>
      </c>
      <c r="BD1307" s="52">
        <v>100000</v>
      </c>
      <c r="BE1307">
        <v>0</v>
      </c>
      <c r="BF1307">
        <v>0</v>
      </c>
      <c r="BG1307">
        <v>0</v>
      </c>
    </row>
    <row r="1308" spans="1:59">
      <c r="A1308">
        <v>1307</v>
      </c>
      <c r="E1308">
        <v>9795.2054794520554</v>
      </c>
      <c r="K1308">
        <v>4170.4277208516914</v>
      </c>
      <c r="L1308">
        <v>4277.6727208516913</v>
      </c>
      <c r="M1308">
        <v>4384.9177208516912</v>
      </c>
      <c r="N1308">
        <v>4492.1627208516911</v>
      </c>
      <c r="O1308">
        <v>4599.407720851691</v>
      </c>
      <c r="Q1308">
        <v>40080.244231213452</v>
      </c>
      <c r="R1308">
        <v>38997.413691860478</v>
      </c>
      <c r="S1308">
        <v>37914.583152507505</v>
      </c>
      <c r="T1308">
        <v>36831.752613154531</v>
      </c>
      <c r="U1308">
        <v>35748.922073801557</v>
      </c>
      <c r="W1308">
        <v>0.22619999999999998</v>
      </c>
      <c r="AB1308">
        <v>1</v>
      </c>
      <c r="AC1308">
        <v>1</v>
      </c>
      <c r="AD1308">
        <v>1</v>
      </c>
      <c r="AE1308">
        <v>1</v>
      </c>
      <c r="AF1308">
        <v>1</v>
      </c>
      <c r="AL1308">
        <v>2.0206428000000001</v>
      </c>
      <c r="AM1308" s="5">
        <v>13.573586463928221</v>
      </c>
      <c r="AN1308">
        <v>570.77625570776252</v>
      </c>
      <c r="AO1308">
        <f t="shared" si="20"/>
        <v>26826.48401826484</v>
      </c>
      <c r="AP1308">
        <v>684.93150684931504</v>
      </c>
      <c r="AQ1308">
        <v>9.3933499999999989E-2</v>
      </c>
      <c r="AR1308">
        <v>7.5074000000000002E-2</v>
      </c>
      <c r="AS1308">
        <v>5.6914700000000006E-2</v>
      </c>
      <c r="AT1308">
        <v>5.0537100000000001E-2</v>
      </c>
      <c r="AU1308">
        <v>4.6147899999999999E-2</v>
      </c>
      <c r="AW1308">
        <v>9.3933499999999989E-2</v>
      </c>
      <c r="AX1308">
        <v>7.5074000000000016E-2</v>
      </c>
      <c r="AY1308">
        <v>5.6914699999999999E-2</v>
      </c>
      <c r="AZ1308">
        <v>5.0537100000000001E-2</v>
      </c>
      <c r="BA1308">
        <v>4.6147900000000006E-2</v>
      </c>
      <c r="BC1308" s="52">
        <v>100000</v>
      </c>
      <c r="BD1308" s="52">
        <v>100000</v>
      </c>
      <c r="BE1308">
        <v>0</v>
      </c>
      <c r="BF1308">
        <v>0</v>
      </c>
      <c r="BG1308">
        <v>0</v>
      </c>
    </row>
    <row r="1309" spans="1:59">
      <c r="A1309">
        <v>1308</v>
      </c>
      <c r="E1309">
        <v>9795.2054794520554</v>
      </c>
      <c r="K1309">
        <v>4821.9528193371852</v>
      </c>
      <c r="L1309">
        <v>4987.4953193371857</v>
      </c>
      <c r="M1309">
        <v>5153.0378193371853</v>
      </c>
      <c r="N1309">
        <v>5318.5803193371848</v>
      </c>
      <c r="O1309">
        <v>5484.1228193371844</v>
      </c>
      <c r="Q1309">
        <v>38395.023448649401</v>
      </c>
      <c r="R1309">
        <v>37357.721786817288</v>
      </c>
      <c r="S1309">
        <v>36320.420124985176</v>
      </c>
      <c r="T1309">
        <v>35283.118463153063</v>
      </c>
      <c r="U1309">
        <v>34245.816801320951</v>
      </c>
      <c r="W1309">
        <v>0.64866000000000001</v>
      </c>
      <c r="AB1309">
        <v>1</v>
      </c>
      <c r="AC1309">
        <v>1</v>
      </c>
      <c r="AD1309">
        <v>1</v>
      </c>
      <c r="AE1309">
        <v>1</v>
      </c>
      <c r="AF1309">
        <v>1</v>
      </c>
      <c r="AL1309">
        <v>1.9912634</v>
      </c>
      <c r="AM1309" s="5">
        <v>13.44332790374756</v>
      </c>
      <c r="AN1309">
        <v>570.77625570776252</v>
      </c>
      <c r="AO1309">
        <f t="shared" si="20"/>
        <v>26826.48401826484</v>
      </c>
      <c r="AP1309">
        <v>684.93150684931504</v>
      </c>
      <c r="AQ1309">
        <v>9.4020099999999995E-2</v>
      </c>
      <c r="AR1309">
        <v>7.5893199999999994E-2</v>
      </c>
      <c r="AS1309">
        <v>5.6802100000000001E-2</v>
      </c>
      <c r="AT1309">
        <v>5.06425E-2</v>
      </c>
      <c r="AU1309">
        <v>4.5840200000000005E-2</v>
      </c>
      <c r="AW1309">
        <v>9.4020099999999981E-2</v>
      </c>
      <c r="AX1309">
        <v>7.589319999999998E-2</v>
      </c>
      <c r="AY1309">
        <v>5.6802100000000008E-2</v>
      </c>
      <c r="AZ1309">
        <v>5.0642499999999993E-2</v>
      </c>
      <c r="BA1309">
        <v>4.5840200000000011E-2</v>
      </c>
      <c r="BC1309" s="52">
        <v>100000</v>
      </c>
      <c r="BD1309" s="52">
        <v>100000</v>
      </c>
      <c r="BE1309">
        <v>0</v>
      </c>
      <c r="BF1309">
        <v>0</v>
      </c>
      <c r="BG1309">
        <v>0</v>
      </c>
    </row>
    <row r="1310" spans="1:59">
      <c r="A1310">
        <v>1309</v>
      </c>
      <c r="E1310">
        <v>9795.2054794520554</v>
      </c>
      <c r="K1310">
        <v>4651.8447304834644</v>
      </c>
      <c r="L1310">
        <v>4862.8997304834647</v>
      </c>
      <c r="M1310">
        <v>5073.954730483465</v>
      </c>
      <c r="N1310">
        <v>5285.0097304834653</v>
      </c>
      <c r="O1310">
        <v>5496.0647304834656</v>
      </c>
      <c r="Q1310">
        <v>37852.440067950927</v>
      </c>
      <c r="R1310">
        <v>36829.797145682263</v>
      </c>
      <c r="S1310">
        <v>35807.1542234136</v>
      </c>
      <c r="T1310">
        <v>34784.511301144936</v>
      </c>
      <c r="U1310">
        <v>33761.868378876272</v>
      </c>
      <c r="W1310">
        <v>0.40104000000000001</v>
      </c>
      <c r="AB1310">
        <v>1</v>
      </c>
      <c r="AC1310">
        <v>1</v>
      </c>
      <c r="AD1310">
        <v>1</v>
      </c>
      <c r="AE1310">
        <v>1</v>
      </c>
      <c r="AF1310">
        <v>1</v>
      </c>
      <c r="AL1310">
        <v>3.7076101000000001</v>
      </c>
      <c r="AM1310" s="5">
        <v>12.37987804412842</v>
      </c>
      <c r="AN1310">
        <v>570.77625570776252</v>
      </c>
      <c r="AO1310">
        <f t="shared" si="20"/>
        <v>26826.48401826484</v>
      </c>
      <c r="AP1310">
        <v>684.93150684931504</v>
      </c>
      <c r="AQ1310">
        <v>9.4278700000000007E-2</v>
      </c>
      <c r="AR1310">
        <v>7.6907400000000001E-2</v>
      </c>
      <c r="AS1310">
        <v>5.7179000000000001E-2</v>
      </c>
      <c r="AT1310">
        <v>5.0875200000000002E-2</v>
      </c>
      <c r="AU1310">
        <v>4.57452E-2</v>
      </c>
      <c r="AW1310">
        <v>9.4278700000000007E-2</v>
      </c>
      <c r="AX1310">
        <v>7.6907400000000001E-2</v>
      </c>
      <c r="AY1310">
        <v>5.7178999999999994E-2</v>
      </c>
      <c r="AZ1310">
        <v>5.0875199999999995E-2</v>
      </c>
      <c r="BA1310">
        <v>4.57452E-2</v>
      </c>
      <c r="BC1310" s="52">
        <v>100000</v>
      </c>
      <c r="BD1310" s="52">
        <v>100000</v>
      </c>
      <c r="BE1310">
        <v>0</v>
      </c>
      <c r="BF1310">
        <v>0</v>
      </c>
      <c r="BG1310">
        <v>0</v>
      </c>
    </row>
    <row r="1311" spans="1:59">
      <c r="A1311">
        <v>1310</v>
      </c>
      <c r="E1311">
        <v>9795.2054794520554</v>
      </c>
      <c r="K1311">
        <v>4641.8383723155985</v>
      </c>
      <c r="L1311">
        <v>4899.6683723155984</v>
      </c>
      <c r="M1311">
        <v>5157.4983723155983</v>
      </c>
      <c r="N1311">
        <v>5415.3283723155982</v>
      </c>
      <c r="O1311">
        <v>5673.1583723155982</v>
      </c>
      <c r="Q1311">
        <v>37495.060881080062</v>
      </c>
      <c r="R1311">
        <v>36482.07311707257</v>
      </c>
      <c r="S1311">
        <v>35469.085353065078</v>
      </c>
      <c r="T1311">
        <v>34456.097589057586</v>
      </c>
      <c r="U1311">
        <v>33443.109825050095</v>
      </c>
      <c r="W1311">
        <v>0.38671</v>
      </c>
      <c r="AB1311">
        <v>1</v>
      </c>
      <c r="AC1311">
        <v>1</v>
      </c>
      <c r="AD1311">
        <v>1</v>
      </c>
      <c r="AE1311">
        <v>1</v>
      </c>
      <c r="AF1311">
        <v>1</v>
      </c>
      <c r="AL1311">
        <v>4.5743549999999997</v>
      </c>
      <c r="AM1311" s="5">
        <v>10.94975662231445</v>
      </c>
      <c r="AN1311">
        <v>570.77625570776252</v>
      </c>
      <c r="AO1311">
        <f t="shared" si="20"/>
        <v>26826.48401826484</v>
      </c>
      <c r="AP1311">
        <v>684.93150684931504</v>
      </c>
      <c r="AQ1311">
        <v>9.4574700000000012E-2</v>
      </c>
      <c r="AR1311">
        <v>7.7535799999999988E-2</v>
      </c>
      <c r="AS1311">
        <v>5.7514299999999997E-2</v>
      </c>
      <c r="AT1311">
        <v>5.10819E-2</v>
      </c>
      <c r="AU1311">
        <v>4.5727699999999996E-2</v>
      </c>
      <c r="AW1311">
        <v>9.4574699999999998E-2</v>
      </c>
      <c r="AX1311">
        <v>7.7535799999999974E-2</v>
      </c>
      <c r="AY1311">
        <v>5.7514300000000004E-2</v>
      </c>
      <c r="AZ1311">
        <v>5.10819E-2</v>
      </c>
      <c r="BA1311">
        <v>4.5727699999999996E-2</v>
      </c>
      <c r="BC1311" s="52">
        <v>100000</v>
      </c>
      <c r="BD1311" s="52">
        <v>100000</v>
      </c>
      <c r="BE1311">
        <v>0</v>
      </c>
      <c r="BF1311">
        <v>0</v>
      </c>
      <c r="BG1311">
        <v>0</v>
      </c>
    </row>
    <row r="1312" spans="1:59">
      <c r="A1312">
        <v>1311</v>
      </c>
      <c r="E1312">
        <v>9795.2054794520554</v>
      </c>
      <c r="K1312">
        <v>4622.9374735540741</v>
      </c>
      <c r="L1312">
        <v>4938.2399735540739</v>
      </c>
      <c r="M1312">
        <v>5253.5424735540737</v>
      </c>
      <c r="N1312">
        <v>5568.8449735540735</v>
      </c>
      <c r="O1312">
        <v>5884.1474735540733</v>
      </c>
      <c r="Q1312">
        <v>37915.027617388238</v>
      </c>
      <c r="R1312">
        <v>36890.693794364764</v>
      </c>
      <c r="S1312">
        <v>35866.359971341291</v>
      </c>
      <c r="T1312">
        <v>34842.026148317818</v>
      </c>
      <c r="U1312">
        <v>33817.692325294345</v>
      </c>
      <c r="W1312">
        <v>0.13963</v>
      </c>
      <c r="AB1312">
        <v>1</v>
      </c>
      <c r="AC1312">
        <v>1</v>
      </c>
      <c r="AD1312">
        <v>1</v>
      </c>
      <c r="AE1312">
        <v>1</v>
      </c>
      <c r="AF1312">
        <v>1</v>
      </c>
      <c r="AL1312">
        <v>8.0962650000000007</v>
      </c>
      <c r="AM1312" s="5">
        <v>10.844460487365721</v>
      </c>
      <c r="AN1312">
        <v>570.77625570776252</v>
      </c>
      <c r="AO1312">
        <f t="shared" si="20"/>
        <v>26826.48401826484</v>
      </c>
      <c r="AP1312">
        <v>684.93150684931504</v>
      </c>
      <c r="AQ1312">
        <v>9.5614099999999994E-2</v>
      </c>
      <c r="AR1312">
        <v>7.8542500000000001E-2</v>
      </c>
      <c r="AS1312">
        <v>5.7897399999999995E-2</v>
      </c>
      <c r="AT1312">
        <v>5.1352099999999998E-2</v>
      </c>
      <c r="AU1312">
        <v>4.5926799999999997E-2</v>
      </c>
      <c r="AW1312">
        <v>9.5614099999999994E-2</v>
      </c>
      <c r="AX1312">
        <v>7.8542500000000001E-2</v>
      </c>
      <c r="AY1312">
        <v>5.7897400000000002E-2</v>
      </c>
      <c r="AZ1312">
        <v>5.1352099999999998E-2</v>
      </c>
      <c r="BA1312">
        <v>4.5926800000000004E-2</v>
      </c>
      <c r="BC1312" s="52">
        <v>100000</v>
      </c>
      <c r="BD1312" s="52">
        <v>100000</v>
      </c>
      <c r="BE1312">
        <v>0</v>
      </c>
      <c r="BF1312">
        <v>0</v>
      </c>
      <c r="BG1312">
        <v>0</v>
      </c>
    </row>
    <row r="1313" spans="1:59">
      <c r="A1313">
        <v>1312</v>
      </c>
      <c r="E1313">
        <v>9795.2054794520554</v>
      </c>
      <c r="K1313">
        <v>4347.2067151506562</v>
      </c>
      <c r="L1313">
        <v>4780.4792151506563</v>
      </c>
      <c r="M1313">
        <v>5213.7517151506563</v>
      </c>
      <c r="N1313">
        <v>5647.0242151506563</v>
      </c>
      <c r="O1313">
        <v>6080.2967151506564</v>
      </c>
      <c r="Q1313">
        <v>38507.169346739691</v>
      </c>
      <c r="R1313">
        <v>37466.837887741349</v>
      </c>
      <c r="S1313">
        <v>36426.506428743007</v>
      </c>
      <c r="T1313">
        <v>35386.174969744665</v>
      </c>
      <c r="U1313">
        <v>34345.843510746323</v>
      </c>
      <c r="W1313">
        <v>0.33932999999999996</v>
      </c>
      <c r="AB1313">
        <v>1</v>
      </c>
      <c r="AC1313">
        <v>1</v>
      </c>
      <c r="AD1313">
        <v>1</v>
      </c>
      <c r="AE1313">
        <v>1</v>
      </c>
      <c r="AF1313">
        <v>1</v>
      </c>
      <c r="AL1313">
        <v>9.6856639999999992</v>
      </c>
      <c r="AM1313" s="5">
        <v>10.977744102478029</v>
      </c>
      <c r="AN1313">
        <v>570.77625570776252</v>
      </c>
      <c r="AO1313">
        <f t="shared" si="20"/>
        <v>26826.48401826484</v>
      </c>
      <c r="AP1313">
        <v>684.93150684931504</v>
      </c>
      <c r="AQ1313">
        <v>0.104458</v>
      </c>
      <c r="AR1313">
        <v>8.829179999999999E-2</v>
      </c>
      <c r="AS1313">
        <v>5.9694400000000002E-2</v>
      </c>
      <c r="AT1313">
        <v>5.3307899999999998E-2</v>
      </c>
      <c r="AU1313">
        <v>4.9401099999999996E-2</v>
      </c>
      <c r="AW1313">
        <v>0.10445799999999998</v>
      </c>
      <c r="AX1313">
        <v>8.829179999999999E-2</v>
      </c>
      <c r="AY1313">
        <v>5.9694399999999995E-2</v>
      </c>
      <c r="AZ1313">
        <v>5.3307900000000005E-2</v>
      </c>
      <c r="BA1313">
        <v>4.9401099999999989E-2</v>
      </c>
      <c r="BC1313" s="52">
        <v>100000</v>
      </c>
      <c r="BD1313" s="52">
        <v>100000</v>
      </c>
      <c r="BE1313">
        <v>0</v>
      </c>
      <c r="BF1313">
        <v>0</v>
      </c>
      <c r="BG1313">
        <v>0</v>
      </c>
    </row>
    <row r="1314" spans="1:59">
      <c r="A1314">
        <v>1313</v>
      </c>
      <c r="E1314">
        <v>9795.2054794520554</v>
      </c>
      <c r="K1314">
        <v>4699.6528861743791</v>
      </c>
      <c r="L1314">
        <v>5322.503719507713</v>
      </c>
      <c r="M1314">
        <v>5945.3545528410468</v>
      </c>
      <c r="N1314">
        <v>6568.2053861743807</v>
      </c>
      <c r="O1314">
        <v>7191.0562195077146</v>
      </c>
      <c r="Q1314">
        <v>40687.973615833551</v>
      </c>
      <c r="R1314">
        <v>39588.724315200161</v>
      </c>
      <c r="S1314">
        <v>38489.475014566771</v>
      </c>
      <c r="T1314">
        <v>37390.225713933381</v>
      </c>
      <c r="U1314">
        <v>36290.976413299992</v>
      </c>
      <c r="W1314">
        <v>0.11779000000000001</v>
      </c>
      <c r="AB1314">
        <v>1</v>
      </c>
      <c r="AC1314">
        <v>1</v>
      </c>
      <c r="AD1314">
        <v>1</v>
      </c>
      <c r="AE1314">
        <v>1</v>
      </c>
      <c r="AF1314">
        <v>1</v>
      </c>
      <c r="AL1314">
        <v>9.1190390000000008</v>
      </c>
      <c r="AM1314" s="5">
        <v>11.9222526550293</v>
      </c>
      <c r="AN1314">
        <v>570.77625570776252</v>
      </c>
      <c r="AO1314">
        <f t="shared" si="20"/>
        <v>26826.48401826484</v>
      </c>
      <c r="AP1314">
        <v>684.93150684931504</v>
      </c>
      <c r="AQ1314">
        <v>0.10712099999999999</v>
      </c>
      <c r="AR1314">
        <v>9.5212500000000005E-2</v>
      </c>
      <c r="AS1314">
        <v>7.328839999999999E-2</v>
      </c>
      <c r="AT1314">
        <v>9.0060899999999999E-2</v>
      </c>
      <c r="AU1314">
        <v>5.3475099999999998E-2</v>
      </c>
      <c r="AW1314">
        <v>0.10712100000000001</v>
      </c>
      <c r="AX1314">
        <v>9.5212500000000019E-2</v>
      </c>
      <c r="AY1314">
        <v>7.328839999999999E-2</v>
      </c>
      <c r="AZ1314">
        <v>9.0060899999999985E-2</v>
      </c>
      <c r="BA1314">
        <v>5.3475099999999998E-2</v>
      </c>
      <c r="BC1314" s="52">
        <v>100000</v>
      </c>
      <c r="BD1314" s="52">
        <v>100000</v>
      </c>
      <c r="BE1314">
        <v>0</v>
      </c>
      <c r="BF1314">
        <v>0</v>
      </c>
      <c r="BG1314">
        <v>0</v>
      </c>
    </row>
    <row r="1315" spans="1:59">
      <c r="A1315">
        <v>1314</v>
      </c>
      <c r="E1315">
        <v>9795.2054794520554</v>
      </c>
      <c r="K1315">
        <v>6405.1810450084222</v>
      </c>
      <c r="L1315">
        <v>7183.6760450084221</v>
      </c>
      <c r="M1315">
        <v>7962.171045008422</v>
      </c>
      <c r="N1315">
        <v>8740.6660450084219</v>
      </c>
      <c r="O1315">
        <v>9519.1610450084227</v>
      </c>
      <c r="Q1315">
        <v>42276.636155575972</v>
      </c>
      <c r="R1315">
        <v>41134.466649282411</v>
      </c>
      <c r="S1315">
        <v>39992.297142988849</v>
      </c>
      <c r="T1315">
        <v>38850.127636695288</v>
      </c>
      <c r="U1315">
        <v>37707.958130401727</v>
      </c>
      <c r="W1315">
        <v>0</v>
      </c>
      <c r="AB1315">
        <v>1</v>
      </c>
      <c r="AC1315">
        <v>1</v>
      </c>
      <c r="AD1315">
        <v>1</v>
      </c>
      <c r="AE1315">
        <v>1</v>
      </c>
      <c r="AF1315">
        <v>1</v>
      </c>
      <c r="AL1315">
        <v>11.104998</v>
      </c>
      <c r="AM1315" s="5">
        <v>12.016252517700201</v>
      </c>
      <c r="AN1315">
        <v>570.77625570776252</v>
      </c>
      <c r="AO1315">
        <f t="shared" si="20"/>
        <v>26826.48401826484</v>
      </c>
      <c r="AP1315">
        <v>684.93150684931504</v>
      </c>
      <c r="AQ1315">
        <v>0.107714</v>
      </c>
      <c r="AR1315">
        <v>0.100163</v>
      </c>
      <c r="AS1315">
        <v>8.3254999999999996E-2</v>
      </c>
      <c r="AT1315">
        <v>9.9357899999999999E-2</v>
      </c>
      <c r="AU1315">
        <v>5.40478E-2</v>
      </c>
      <c r="AW1315">
        <v>0.10771400000000002</v>
      </c>
      <c r="AX1315">
        <v>0.10016299999999999</v>
      </c>
      <c r="AY1315">
        <v>8.325500000000001E-2</v>
      </c>
      <c r="AZ1315">
        <v>9.9357899999999985E-2</v>
      </c>
      <c r="BA1315">
        <v>5.4047799999999993E-2</v>
      </c>
      <c r="BC1315" s="52">
        <v>100000</v>
      </c>
      <c r="BD1315" s="52">
        <v>100000</v>
      </c>
      <c r="BE1315">
        <v>0</v>
      </c>
      <c r="BF1315">
        <v>0</v>
      </c>
      <c r="BG1315">
        <v>0</v>
      </c>
    </row>
    <row r="1316" spans="1:59">
      <c r="A1316">
        <v>1315</v>
      </c>
      <c r="E1316">
        <v>9795.2054794520554</v>
      </c>
      <c r="K1316">
        <v>7498.0977204542269</v>
      </c>
      <c r="L1316">
        <v>8309.3160537875592</v>
      </c>
      <c r="M1316">
        <v>9120.5343871208934</v>
      </c>
      <c r="N1316">
        <v>9931.7527204542275</v>
      </c>
      <c r="O1316">
        <v>10742.971053787562</v>
      </c>
      <c r="Q1316">
        <v>42962.777673264733</v>
      </c>
      <c r="R1316">
        <v>41802.070980097771</v>
      </c>
      <c r="S1316">
        <v>40641.36428693081</v>
      </c>
      <c r="T1316">
        <v>39480.657593763848</v>
      </c>
      <c r="U1316">
        <v>38319.950900596887</v>
      </c>
      <c r="W1316">
        <v>0</v>
      </c>
      <c r="AB1316">
        <v>1</v>
      </c>
      <c r="AC1316">
        <v>1</v>
      </c>
      <c r="AD1316">
        <v>1</v>
      </c>
      <c r="AE1316">
        <v>1</v>
      </c>
      <c r="AF1316">
        <v>1</v>
      </c>
      <c r="AL1316">
        <v>11.015058</v>
      </c>
      <c r="AM1316" s="5">
        <v>11.70949554443359</v>
      </c>
      <c r="AN1316">
        <v>570.77625570776252</v>
      </c>
      <c r="AO1316">
        <f t="shared" si="20"/>
        <v>26826.48401826484</v>
      </c>
      <c r="AP1316">
        <v>684.93150684931504</v>
      </c>
      <c r="AQ1316">
        <v>0.107488</v>
      </c>
      <c r="AR1316">
        <v>9.9490200000000001E-2</v>
      </c>
      <c r="AS1316">
        <v>7.6481499999999994E-2</v>
      </c>
      <c r="AT1316">
        <v>8.73139E-2</v>
      </c>
      <c r="AU1316">
        <v>5.3590000000000006E-2</v>
      </c>
      <c r="AW1316">
        <v>0.10748800000000001</v>
      </c>
      <c r="AX1316">
        <v>9.9490200000000015E-2</v>
      </c>
      <c r="AY1316">
        <v>7.6481499999999994E-2</v>
      </c>
      <c r="AZ1316">
        <v>8.7313899999999986E-2</v>
      </c>
      <c r="BA1316">
        <v>5.3590000000000013E-2</v>
      </c>
      <c r="BC1316" s="52">
        <v>100000</v>
      </c>
      <c r="BD1316" s="52">
        <v>100000</v>
      </c>
      <c r="BE1316">
        <v>0</v>
      </c>
      <c r="BF1316">
        <v>0</v>
      </c>
      <c r="BG1316">
        <v>0</v>
      </c>
    </row>
    <row r="1317" spans="1:59">
      <c r="A1317">
        <v>1316</v>
      </c>
      <c r="E1317">
        <v>9795.2054794520554</v>
      </c>
      <c r="K1317">
        <v>7870.5566078136826</v>
      </c>
      <c r="L1317">
        <v>8646.0266078136829</v>
      </c>
      <c r="M1317">
        <v>9421.4966078136822</v>
      </c>
      <c r="N1317">
        <v>10196.966607813682</v>
      </c>
      <c r="O1317">
        <v>10972.436607813681</v>
      </c>
      <c r="Q1317">
        <v>42962.777673264733</v>
      </c>
      <c r="R1317">
        <v>41802.070980097771</v>
      </c>
      <c r="S1317">
        <v>40641.36428693081</v>
      </c>
      <c r="T1317">
        <v>39480.657593763848</v>
      </c>
      <c r="U1317">
        <v>38319.950900596887</v>
      </c>
      <c r="W1317">
        <v>0</v>
      </c>
      <c r="AB1317">
        <v>1</v>
      </c>
      <c r="AC1317">
        <v>1</v>
      </c>
      <c r="AD1317">
        <v>1</v>
      </c>
      <c r="AE1317">
        <v>1</v>
      </c>
      <c r="AF1317">
        <v>1</v>
      </c>
      <c r="AL1317">
        <v>11.774667000000001</v>
      </c>
      <c r="AM1317" s="5">
        <v>11.432329177856451</v>
      </c>
      <c r="AN1317">
        <v>570.77625570776252</v>
      </c>
      <c r="AO1317">
        <f t="shared" si="20"/>
        <v>26826.48401826484</v>
      </c>
      <c r="AP1317">
        <v>684.93150684931504</v>
      </c>
      <c r="AQ1317">
        <v>0.10677400000000001</v>
      </c>
      <c r="AR1317">
        <v>9.6352199999999999E-2</v>
      </c>
      <c r="AS1317">
        <v>7.2126700000000002E-2</v>
      </c>
      <c r="AT1317">
        <v>7.2371499999999991E-2</v>
      </c>
      <c r="AU1317">
        <v>5.1697899999999998E-2</v>
      </c>
      <c r="AW1317">
        <v>0.10677400000000002</v>
      </c>
      <c r="AX1317">
        <v>9.6352199999999985E-2</v>
      </c>
      <c r="AY1317">
        <v>7.2126700000000002E-2</v>
      </c>
      <c r="AZ1317">
        <v>7.2371499999999991E-2</v>
      </c>
      <c r="BA1317">
        <v>5.1697900000000005E-2</v>
      </c>
      <c r="BC1317" s="52">
        <v>100000</v>
      </c>
      <c r="BD1317" s="52">
        <v>100000</v>
      </c>
      <c r="BE1317">
        <v>0</v>
      </c>
      <c r="BF1317">
        <v>0</v>
      </c>
      <c r="BG1317">
        <v>0</v>
      </c>
    </row>
    <row r="1318" spans="1:59">
      <c r="A1318">
        <v>1317</v>
      </c>
      <c r="E1318">
        <v>9795.2054794520554</v>
      </c>
      <c r="K1318">
        <v>6983.3261835962339</v>
      </c>
      <c r="L1318">
        <v>7639.560350262901</v>
      </c>
      <c r="M1318">
        <v>8295.7945169295672</v>
      </c>
      <c r="N1318">
        <v>8952.0286835962343</v>
      </c>
      <c r="O1318">
        <v>9608.2628502629013</v>
      </c>
      <c r="Q1318">
        <v>41768.023468261832</v>
      </c>
      <c r="R1318">
        <v>40639.594930425847</v>
      </c>
      <c r="S1318">
        <v>39511.166392589861</v>
      </c>
      <c r="T1318">
        <v>38382.737854753876</v>
      </c>
      <c r="U1318">
        <v>37254.30931691789</v>
      </c>
      <c r="W1318">
        <v>0</v>
      </c>
      <c r="AB1318">
        <v>1</v>
      </c>
      <c r="AC1318">
        <v>1</v>
      </c>
      <c r="AD1318">
        <v>1</v>
      </c>
      <c r="AE1318">
        <v>1</v>
      </c>
      <c r="AF1318">
        <v>1</v>
      </c>
      <c r="AL1318">
        <v>10.677106999999999</v>
      </c>
      <c r="AM1318" s="5">
        <v>11.295881271362299</v>
      </c>
      <c r="AN1318">
        <v>570.77625570776252</v>
      </c>
      <c r="AO1318">
        <f t="shared" si="20"/>
        <v>26826.48401826484</v>
      </c>
      <c r="AP1318">
        <v>684.93150684931504</v>
      </c>
      <c r="AQ1318">
        <v>0.101822</v>
      </c>
      <c r="AR1318">
        <v>9.1714500000000004E-2</v>
      </c>
      <c r="AS1318">
        <v>6.76842E-2</v>
      </c>
      <c r="AT1318">
        <v>5.7697400000000003E-2</v>
      </c>
      <c r="AU1318">
        <v>4.7811599999999996E-2</v>
      </c>
      <c r="AW1318">
        <v>0.10182200000000001</v>
      </c>
      <c r="AX1318">
        <v>9.1714500000000018E-2</v>
      </c>
      <c r="AY1318">
        <v>6.76842E-2</v>
      </c>
      <c r="AZ1318">
        <v>5.7697399999999996E-2</v>
      </c>
      <c r="BA1318">
        <v>4.7811599999999996E-2</v>
      </c>
      <c r="BC1318" s="52">
        <v>100000</v>
      </c>
      <c r="BD1318" s="52">
        <v>100000</v>
      </c>
      <c r="BE1318">
        <v>0</v>
      </c>
      <c r="BF1318">
        <v>0</v>
      </c>
      <c r="BG1318">
        <v>0</v>
      </c>
    </row>
    <row r="1319" spans="1:59">
      <c r="A1319">
        <v>1318</v>
      </c>
      <c r="E1319">
        <v>9795.2054794520554</v>
      </c>
      <c r="K1319">
        <v>5931.5467583961008</v>
      </c>
      <c r="L1319">
        <v>6480.2875917294341</v>
      </c>
      <c r="M1319">
        <v>7029.0284250627674</v>
      </c>
      <c r="N1319">
        <v>7577.7692583961007</v>
      </c>
      <c r="O1319">
        <v>8126.510091729434</v>
      </c>
      <c r="Q1319">
        <v>37815.910920082279</v>
      </c>
      <c r="R1319">
        <v>36794.254889881646</v>
      </c>
      <c r="S1319">
        <v>35772.598859681006</v>
      </c>
      <c r="T1319">
        <v>34750.942829480366</v>
      </c>
      <c r="U1319">
        <v>33729.286799279726</v>
      </c>
      <c r="W1319">
        <v>0</v>
      </c>
      <c r="AB1319">
        <v>1</v>
      </c>
      <c r="AC1319">
        <v>1</v>
      </c>
      <c r="AD1319">
        <v>1</v>
      </c>
      <c r="AE1319">
        <v>1</v>
      </c>
      <c r="AF1319">
        <v>1</v>
      </c>
      <c r="AL1319">
        <v>9.9526749999999993</v>
      </c>
      <c r="AM1319" s="5">
        <v>11.455086708068849</v>
      </c>
      <c r="AN1319">
        <v>570.77625570776252</v>
      </c>
      <c r="AO1319">
        <f t="shared" si="20"/>
        <v>26826.48401826484</v>
      </c>
      <c r="AP1319">
        <v>684.93150684931504</v>
      </c>
      <c r="AQ1319">
        <v>0.100619</v>
      </c>
      <c r="AR1319">
        <v>8.2330100000000003E-2</v>
      </c>
      <c r="AS1319">
        <v>5.6415E-2</v>
      </c>
      <c r="AT1319">
        <v>5.29221E-2</v>
      </c>
      <c r="AU1319">
        <v>4.7099700000000001E-2</v>
      </c>
      <c r="AW1319">
        <v>0.100619</v>
      </c>
      <c r="AX1319">
        <v>8.2330100000000003E-2</v>
      </c>
      <c r="AY1319">
        <v>5.6415000000000007E-2</v>
      </c>
      <c r="AZ1319">
        <v>5.29221E-2</v>
      </c>
      <c r="BA1319">
        <v>4.7099700000000008E-2</v>
      </c>
      <c r="BC1319" s="52">
        <v>100000</v>
      </c>
      <c r="BD1319" s="52">
        <v>100000</v>
      </c>
      <c r="BE1319">
        <v>0</v>
      </c>
      <c r="BF1319">
        <v>0</v>
      </c>
      <c r="BG1319">
        <v>0</v>
      </c>
    </row>
    <row r="1320" spans="1:59">
      <c r="A1320">
        <v>1319</v>
      </c>
      <c r="E1320">
        <v>9795.2054794520554</v>
      </c>
      <c r="K1320">
        <v>5695.8414326641469</v>
      </c>
      <c r="L1320">
        <v>6148.0605993308136</v>
      </c>
      <c r="M1320">
        <v>6600.2797659974804</v>
      </c>
      <c r="N1320">
        <v>7052.4989326641471</v>
      </c>
      <c r="O1320">
        <v>7504.7180993308139</v>
      </c>
      <c r="Q1320">
        <v>29533.602072614991</v>
      </c>
      <c r="R1320">
        <v>28735.705583176066</v>
      </c>
      <c r="S1320">
        <v>27937.809093737145</v>
      </c>
      <c r="T1320">
        <v>27139.912604298224</v>
      </c>
      <c r="U1320">
        <v>26342.016114859303</v>
      </c>
      <c r="W1320">
        <v>0</v>
      </c>
      <c r="AB1320">
        <v>1</v>
      </c>
      <c r="AC1320">
        <v>1</v>
      </c>
      <c r="AD1320">
        <v>1</v>
      </c>
      <c r="AE1320">
        <v>1</v>
      </c>
      <c r="AF1320">
        <v>1</v>
      </c>
      <c r="AL1320">
        <v>9.5670184999999996</v>
      </c>
      <c r="AM1320" s="5">
        <v>11.926278114318849</v>
      </c>
      <c r="AN1320">
        <v>570.77625570776252</v>
      </c>
      <c r="AO1320">
        <f t="shared" si="20"/>
        <v>26826.48401826484</v>
      </c>
      <c r="AP1320">
        <v>684.93150684931504</v>
      </c>
      <c r="AQ1320">
        <v>9.4670599999999994E-2</v>
      </c>
      <c r="AR1320">
        <v>7.06648E-2</v>
      </c>
      <c r="AS1320">
        <v>5.2141699999999999E-2</v>
      </c>
      <c r="AT1320">
        <v>4.8203699999999995E-2</v>
      </c>
      <c r="AU1320">
        <v>4.5860199999999997E-2</v>
      </c>
      <c r="AW1320">
        <v>9.467059999999998E-2</v>
      </c>
      <c r="AX1320">
        <v>7.06648E-2</v>
      </c>
      <c r="AY1320">
        <v>5.2141699999999999E-2</v>
      </c>
      <c r="AZ1320">
        <v>4.8203700000000002E-2</v>
      </c>
      <c r="BA1320">
        <v>4.5860200000000004E-2</v>
      </c>
      <c r="BC1320" s="52">
        <v>100000</v>
      </c>
      <c r="BD1320" s="52">
        <v>100000</v>
      </c>
      <c r="BE1320">
        <v>0</v>
      </c>
      <c r="BF1320">
        <v>0</v>
      </c>
      <c r="BG1320">
        <v>0</v>
      </c>
    </row>
    <row r="1321" spans="1:59">
      <c r="A1321">
        <v>1320</v>
      </c>
      <c r="E1321">
        <v>9795.2054794520554</v>
      </c>
      <c r="K1321">
        <v>4244.919498323582</v>
      </c>
      <c r="L1321">
        <v>4637.8244983235818</v>
      </c>
      <c r="M1321">
        <v>5030.7294983235815</v>
      </c>
      <c r="N1321">
        <v>5423.6344983235813</v>
      </c>
      <c r="O1321">
        <v>5816.539498323581</v>
      </c>
      <c r="Q1321">
        <v>22609.836274652811</v>
      </c>
      <c r="R1321">
        <v>21998.996155170076</v>
      </c>
      <c r="S1321">
        <v>21388.156035687345</v>
      </c>
      <c r="T1321">
        <v>20777.315916204614</v>
      </c>
      <c r="U1321">
        <v>20166.475796721883</v>
      </c>
      <c r="W1321">
        <v>0</v>
      </c>
      <c r="AB1321">
        <v>1</v>
      </c>
      <c r="AC1321">
        <v>1</v>
      </c>
      <c r="AD1321">
        <v>1</v>
      </c>
      <c r="AE1321">
        <v>1</v>
      </c>
      <c r="AF1321">
        <v>1</v>
      </c>
      <c r="AL1321">
        <v>9.6573440000000002</v>
      </c>
      <c r="AM1321" s="5">
        <v>12.846500396728519</v>
      </c>
      <c r="AN1321">
        <v>570.77625570776252</v>
      </c>
      <c r="AO1321">
        <f t="shared" si="20"/>
        <v>26826.48401826484</v>
      </c>
      <c r="AP1321">
        <v>684.93150684931504</v>
      </c>
      <c r="AQ1321">
        <v>8.6602800000000008E-2</v>
      </c>
      <c r="AR1321">
        <v>6.9382800000000008E-2</v>
      </c>
      <c r="AS1321">
        <v>5.0731400000000003E-2</v>
      </c>
      <c r="AT1321">
        <v>4.8055899999999999E-2</v>
      </c>
      <c r="AU1321">
        <v>4.5730400000000004E-2</v>
      </c>
      <c r="AW1321">
        <v>8.6602800000000021E-2</v>
      </c>
      <c r="AX1321">
        <v>6.9382800000000008E-2</v>
      </c>
      <c r="AY1321">
        <v>5.0731399999999996E-2</v>
      </c>
      <c r="AZ1321">
        <v>4.8055899999999999E-2</v>
      </c>
      <c r="BA1321">
        <v>4.5730400000000004E-2</v>
      </c>
      <c r="BC1321" s="52">
        <v>100000</v>
      </c>
      <c r="BD1321" s="52">
        <v>100000</v>
      </c>
      <c r="BE1321">
        <v>0</v>
      </c>
      <c r="BF1321">
        <v>0</v>
      </c>
      <c r="BG1321">
        <v>0</v>
      </c>
    </row>
    <row r="1322" spans="1:59">
      <c r="A1322">
        <v>1321</v>
      </c>
      <c r="E1322">
        <v>9795.2054794520554</v>
      </c>
      <c r="K1322">
        <v>3189.5366436730092</v>
      </c>
      <c r="L1322">
        <v>3404.715810339676</v>
      </c>
      <c r="M1322">
        <v>3619.8949770063427</v>
      </c>
      <c r="N1322">
        <v>3835.0741436730095</v>
      </c>
      <c r="O1322">
        <v>4050.2533103396763</v>
      </c>
      <c r="Q1322">
        <v>19683.788428139309</v>
      </c>
      <c r="R1322">
        <v>19152.00007058369</v>
      </c>
      <c r="S1322">
        <v>18620.211713028071</v>
      </c>
      <c r="T1322">
        <v>18088.423355472452</v>
      </c>
      <c r="U1322">
        <v>17556.634997916834</v>
      </c>
      <c r="W1322">
        <v>0</v>
      </c>
      <c r="AB1322">
        <v>1</v>
      </c>
      <c r="AC1322">
        <v>1</v>
      </c>
      <c r="AD1322">
        <v>1</v>
      </c>
      <c r="AE1322">
        <v>1</v>
      </c>
      <c r="AF1322">
        <v>1</v>
      </c>
      <c r="AL1322">
        <v>10.933569</v>
      </c>
      <c r="AM1322" s="5">
        <v>10.7513427734375</v>
      </c>
      <c r="AN1322">
        <v>570.77625570776252</v>
      </c>
      <c r="AO1322">
        <f t="shared" si="20"/>
        <v>26826.48401826484</v>
      </c>
      <c r="AP1322">
        <v>684.93150684931504</v>
      </c>
      <c r="AQ1322">
        <v>8.6169899999999994E-2</v>
      </c>
      <c r="AR1322">
        <v>6.8823700000000002E-2</v>
      </c>
      <c r="AS1322">
        <v>5.1136000000000001E-2</v>
      </c>
      <c r="AT1322">
        <v>4.8140999999999996E-2</v>
      </c>
      <c r="AU1322">
        <v>4.5770899999999996E-2</v>
      </c>
      <c r="AW1322">
        <v>8.6169900000000008E-2</v>
      </c>
      <c r="AX1322">
        <v>6.8823700000000002E-2</v>
      </c>
      <c r="AY1322">
        <v>5.1136000000000001E-2</v>
      </c>
      <c r="AZ1322">
        <v>4.8141000000000003E-2</v>
      </c>
      <c r="BA1322">
        <v>4.5770899999999989E-2</v>
      </c>
      <c r="BC1322" s="52">
        <v>100000</v>
      </c>
      <c r="BD1322" s="52">
        <v>100000</v>
      </c>
      <c r="BE1322">
        <v>0</v>
      </c>
      <c r="BF1322">
        <v>0</v>
      </c>
      <c r="BG1322">
        <v>0</v>
      </c>
    </row>
    <row r="1323" spans="1:59">
      <c r="A1323">
        <v>1322</v>
      </c>
      <c r="E1323">
        <v>9795.2054794520554</v>
      </c>
      <c r="K1323">
        <v>2272.3785058713479</v>
      </c>
      <c r="L1323">
        <v>2373.6835058713477</v>
      </c>
      <c r="M1323">
        <v>2474.9885058713476</v>
      </c>
      <c r="N1323">
        <v>2576.2935058713474</v>
      </c>
      <c r="O1323">
        <v>2677.5985058713472</v>
      </c>
      <c r="Q1323">
        <v>20682.744429305669</v>
      </c>
      <c r="R1323">
        <v>20123.967712010101</v>
      </c>
      <c r="S1323">
        <v>19565.190994714532</v>
      </c>
      <c r="T1323">
        <v>19006.414277418964</v>
      </c>
      <c r="U1323">
        <v>18447.637560123396</v>
      </c>
      <c r="W1323">
        <v>0</v>
      </c>
      <c r="AB1323">
        <v>1</v>
      </c>
      <c r="AC1323">
        <v>1</v>
      </c>
      <c r="AD1323">
        <v>1</v>
      </c>
      <c r="AE1323">
        <v>1</v>
      </c>
      <c r="AF1323">
        <v>1</v>
      </c>
      <c r="AL1323">
        <v>11.558503999999999</v>
      </c>
      <c r="AM1323" s="5">
        <v>10.36041927337646</v>
      </c>
      <c r="AN1323">
        <v>570.77625570776252</v>
      </c>
      <c r="AO1323">
        <f t="shared" si="20"/>
        <v>26826.48401826484</v>
      </c>
      <c r="AP1323">
        <v>684.93150684931504</v>
      </c>
      <c r="AQ1323">
        <v>8.6718000000000003E-2</v>
      </c>
      <c r="AR1323">
        <v>7.0288200000000009E-2</v>
      </c>
      <c r="AS1323">
        <v>5.21171E-2</v>
      </c>
      <c r="AT1323">
        <v>4.8376299999999997E-2</v>
      </c>
      <c r="AU1323">
        <v>4.5945599999999996E-2</v>
      </c>
      <c r="AW1323">
        <v>8.6718000000000003E-2</v>
      </c>
      <c r="AX1323">
        <v>7.0288200000000009E-2</v>
      </c>
      <c r="AY1323">
        <v>5.21171E-2</v>
      </c>
      <c r="AZ1323">
        <v>4.8376299999999997E-2</v>
      </c>
      <c r="BA1323">
        <v>4.5945599999999989E-2</v>
      </c>
      <c r="BC1323" s="52">
        <v>100000</v>
      </c>
      <c r="BD1323" s="52">
        <v>100000</v>
      </c>
      <c r="BE1323">
        <v>0</v>
      </c>
      <c r="BF1323">
        <v>0</v>
      </c>
      <c r="BG1323">
        <v>0</v>
      </c>
    </row>
    <row r="1324" spans="1:59">
      <c r="A1324">
        <v>1323</v>
      </c>
      <c r="E1324">
        <v>9795.2054794520554</v>
      </c>
      <c r="K1324">
        <v>1717.8693536333417</v>
      </c>
      <c r="L1324">
        <v>1765.5518536333416</v>
      </c>
      <c r="M1324">
        <v>1813.2343536333415</v>
      </c>
      <c r="N1324">
        <v>1860.9168536333414</v>
      </c>
      <c r="O1324">
        <v>1908.5993536333413</v>
      </c>
      <c r="Q1324">
        <v>21007.97698952795</v>
      </c>
      <c r="R1324">
        <v>20440.413605587928</v>
      </c>
      <c r="S1324">
        <v>19872.850221647906</v>
      </c>
      <c r="T1324">
        <v>19305.286837707885</v>
      </c>
      <c r="U1324">
        <v>18737.723453767863</v>
      </c>
      <c r="W1324">
        <v>0</v>
      </c>
      <c r="AB1324">
        <v>1</v>
      </c>
      <c r="AC1324">
        <v>1</v>
      </c>
      <c r="AD1324">
        <v>1</v>
      </c>
      <c r="AE1324">
        <v>1</v>
      </c>
      <c r="AF1324">
        <v>1</v>
      </c>
      <c r="AL1324">
        <v>11.192396</v>
      </c>
      <c r="AM1324" s="5">
        <v>10.810965538024901</v>
      </c>
      <c r="AN1324">
        <v>570.77625570776252</v>
      </c>
      <c r="AO1324">
        <f t="shared" si="20"/>
        <v>26826.48401826484</v>
      </c>
      <c r="AP1324">
        <v>684.93150684931504</v>
      </c>
      <c r="AQ1324">
        <v>8.5870199999999994E-2</v>
      </c>
      <c r="AR1324">
        <v>6.9674899999999998E-2</v>
      </c>
      <c r="AS1324">
        <v>5.1579399999999997E-2</v>
      </c>
      <c r="AT1324">
        <v>4.8297400000000004E-2</v>
      </c>
      <c r="AU1324">
        <v>4.5899200000000001E-2</v>
      </c>
      <c r="AW1324">
        <v>8.5870199999999994E-2</v>
      </c>
      <c r="AX1324">
        <v>6.9674899999999998E-2</v>
      </c>
      <c r="AY1324">
        <v>5.1579399999999997E-2</v>
      </c>
      <c r="AZ1324">
        <v>4.8297400000000004E-2</v>
      </c>
      <c r="BA1324">
        <v>4.5899200000000001E-2</v>
      </c>
      <c r="BC1324" s="52">
        <v>100000</v>
      </c>
      <c r="BD1324" s="52">
        <v>100000</v>
      </c>
      <c r="BE1324">
        <v>0</v>
      </c>
      <c r="BF1324">
        <v>0</v>
      </c>
      <c r="BG1324">
        <v>0</v>
      </c>
    </row>
    <row r="1325" spans="1:59">
      <c r="A1325">
        <v>1324</v>
      </c>
      <c r="E1325">
        <v>9795.2054794520554</v>
      </c>
      <c r="K1325">
        <v>1609.1855597946928</v>
      </c>
      <c r="L1325">
        <v>1649.7455597946928</v>
      </c>
      <c r="M1325">
        <v>1690.3055597946927</v>
      </c>
      <c r="N1325">
        <v>1730.8655597946927</v>
      </c>
      <c r="O1325">
        <v>1771.4255597946926</v>
      </c>
      <c r="Q1325">
        <v>22828.384706256311</v>
      </c>
      <c r="R1325">
        <v>22211.640158455499</v>
      </c>
      <c r="S1325">
        <v>21594.895610654687</v>
      </c>
      <c r="T1325">
        <v>20978.151062853874</v>
      </c>
      <c r="U1325">
        <v>20361.406515053062</v>
      </c>
      <c r="W1325">
        <v>0</v>
      </c>
      <c r="AB1325">
        <v>1</v>
      </c>
      <c r="AC1325">
        <v>1</v>
      </c>
      <c r="AD1325">
        <v>1</v>
      </c>
      <c r="AE1325">
        <v>1</v>
      </c>
      <c r="AF1325">
        <v>1</v>
      </c>
      <c r="AL1325">
        <v>10.306308</v>
      </c>
      <c r="AM1325" s="5">
        <v>11.296017646789551</v>
      </c>
      <c r="AN1325">
        <v>570.77625570776252</v>
      </c>
      <c r="AO1325">
        <f t="shared" si="20"/>
        <v>26826.48401826484</v>
      </c>
      <c r="AP1325">
        <v>684.93150684931504</v>
      </c>
      <c r="AQ1325">
        <v>7.2322999999999998E-2</v>
      </c>
      <c r="AR1325">
        <v>2.9593699999999997E-2</v>
      </c>
      <c r="AS1325">
        <v>3.4633899999999995E-2</v>
      </c>
      <c r="AT1325">
        <v>4.51289E-2</v>
      </c>
      <c r="AU1325">
        <v>4.4480499999999999E-2</v>
      </c>
      <c r="AW1325">
        <v>7.2322999999999998E-2</v>
      </c>
      <c r="AX1325">
        <v>2.9593700000000001E-2</v>
      </c>
      <c r="AY1325">
        <v>3.4633899999999995E-2</v>
      </c>
      <c r="AZ1325">
        <v>4.51289E-2</v>
      </c>
      <c r="BA1325">
        <v>4.4480499999999992E-2</v>
      </c>
      <c r="BC1325" s="52">
        <v>100000</v>
      </c>
      <c r="BD1325" s="52">
        <v>100000</v>
      </c>
      <c r="BE1325">
        <v>0</v>
      </c>
      <c r="BF1325">
        <v>0</v>
      </c>
      <c r="BG1325">
        <v>0</v>
      </c>
    </row>
    <row r="1326" spans="1:59">
      <c r="A1326">
        <v>1325</v>
      </c>
      <c r="E1326">
        <v>9795.2054794520554</v>
      </c>
      <c r="K1326">
        <v>1816.5719827317066</v>
      </c>
      <c r="L1326">
        <v>1857.1319827317066</v>
      </c>
      <c r="M1326">
        <v>1897.6919827317065</v>
      </c>
      <c r="N1326">
        <v>1938.2519827317064</v>
      </c>
      <c r="O1326">
        <v>1978.8119827317064</v>
      </c>
      <c r="Q1326">
        <v>26889.510569838669</v>
      </c>
      <c r="R1326">
        <v>26163.048350399011</v>
      </c>
      <c r="S1326">
        <v>25436.586130959353</v>
      </c>
      <c r="T1326">
        <v>24710.123911519695</v>
      </c>
      <c r="U1326">
        <v>23983.661692080037</v>
      </c>
      <c r="W1326">
        <v>0</v>
      </c>
      <c r="AB1326">
        <v>1</v>
      </c>
      <c r="AC1326">
        <v>1</v>
      </c>
      <c r="AD1326">
        <v>1</v>
      </c>
      <c r="AE1326">
        <v>1</v>
      </c>
      <c r="AF1326">
        <v>1</v>
      </c>
      <c r="AL1326">
        <v>10.271342000000001</v>
      </c>
      <c r="AM1326" s="5">
        <v>12.41202354431152</v>
      </c>
      <c r="AN1326">
        <v>570.77625570776252</v>
      </c>
      <c r="AO1326">
        <f t="shared" si="20"/>
        <v>26826.48401826484</v>
      </c>
      <c r="AP1326">
        <v>684.93150684931504</v>
      </c>
      <c r="AQ1326">
        <v>6.9270999999999999E-2</v>
      </c>
      <c r="AR1326">
        <v>2.4666E-2</v>
      </c>
      <c r="AS1326">
        <v>3.4628800000000001E-2</v>
      </c>
      <c r="AT1326">
        <v>4.5049900000000004E-2</v>
      </c>
      <c r="AU1326">
        <v>4.4110799999999999E-2</v>
      </c>
      <c r="AW1326">
        <v>6.9270999999999999E-2</v>
      </c>
      <c r="AX1326">
        <v>2.4666000000000007E-2</v>
      </c>
      <c r="AY1326">
        <v>3.4628800000000001E-2</v>
      </c>
      <c r="AZ1326">
        <v>4.5049900000000004E-2</v>
      </c>
      <c r="BA1326">
        <v>4.4110799999999992E-2</v>
      </c>
      <c r="BC1326" s="52">
        <v>100000</v>
      </c>
      <c r="BD1326" s="52">
        <v>100000</v>
      </c>
      <c r="BE1326">
        <v>0</v>
      </c>
      <c r="BF1326">
        <v>0</v>
      </c>
      <c r="BG1326">
        <v>0</v>
      </c>
    </row>
    <row r="1327" spans="1:59">
      <c r="A1327">
        <v>1326</v>
      </c>
      <c r="E1327">
        <v>9795.2054794520554</v>
      </c>
      <c r="K1327">
        <v>2651.6627660021436</v>
      </c>
      <c r="L1327">
        <v>2694.0102660021435</v>
      </c>
      <c r="M1327">
        <v>2736.3577660021433</v>
      </c>
      <c r="N1327">
        <v>2778.7052660021432</v>
      </c>
      <c r="O1327">
        <v>2821.052766002143</v>
      </c>
      <c r="Q1327">
        <v>39486.680900224463</v>
      </c>
      <c r="R1327">
        <v>38419.886406738166</v>
      </c>
      <c r="S1327">
        <v>37353.091913251868</v>
      </c>
      <c r="T1327">
        <v>36286.297419765571</v>
      </c>
      <c r="U1327">
        <v>35219.502926279274</v>
      </c>
      <c r="W1327">
        <v>0</v>
      </c>
      <c r="AB1327">
        <v>1</v>
      </c>
      <c r="AC1327">
        <v>1</v>
      </c>
      <c r="AD1327">
        <v>1</v>
      </c>
      <c r="AE1327">
        <v>1</v>
      </c>
      <c r="AF1327">
        <v>1</v>
      </c>
      <c r="AL1327">
        <v>11.505075</v>
      </c>
      <c r="AM1327" s="5">
        <v>13.316239356994631</v>
      </c>
      <c r="AN1327">
        <v>570.77625570776252</v>
      </c>
      <c r="AO1327">
        <f t="shared" si="20"/>
        <v>26826.48401826484</v>
      </c>
      <c r="AP1327">
        <v>684.93150684931504</v>
      </c>
      <c r="AQ1327">
        <v>7.0332499999999992E-2</v>
      </c>
      <c r="AR1327">
        <v>2.4420500000000001E-2</v>
      </c>
      <c r="AS1327">
        <v>3.4675999999999998E-2</v>
      </c>
      <c r="AT1327">
        <v>4.5565300000000003E-2</v>
      </c>
      <c r="AU1327">
        <v>4.4837200000000001E-2</v>
      </c>
      <c r="AW1327">
        <v>7.0332499999999992E-2</v>
      </c>
      <c r="AX1327">
        <v>2.4420499999999998E-2</v>
      </c>
      <c r="AY1327">
        <v>3.4675999999999998E-2</v>
      </c>
      <c r="AZ1327">
        <v>4.5565300000000003E-2</v>
      </c>
      <c r="BA1327">
        <v>4.4837200000000008E-2</v>
      </c>
      <c r="BC1327" s="52">
        <v>100000</v>
      </c>
      <c r="BD1327" s="52">
        <v>100000</v>
      </c>
      <c r="BE1327">
        <v>0</v>
      </c>
      <c r="BF1327">
        <v>0</v>
      </c>
      <c r="BG1327">
        <v>0</v>
      </c>
    </row>
    <row r="1328" spans="1:59">
      <c r="A1328">
        <v>1327</v>
      </c>
      <c r="E1328">
        <v>9795.2054794520554</v>
      </c>
      <c r="K1328">
        <v>4161.0366783939953</v>
      </c>
      <c r="L1328">
        <v>4202.4216783939955</v>
      </c>
      <c r="M1328">
        <v>4243.8066783939958</v>
      </c>
      <c r="N1328">
        <v>4285.191678393996</v>
      </c>
      <c r="O1328">
        <v>4326.5766783939962</v>
      </c>
      <c r="Q1328">
        <v>46646.395281743993</v>
      </c>
      <c r="R1328">
        <v>45386.169890531688</v>
      </c>
      <c r="S1328">
        <v>44125.94449931939</v>
      </c>
      <c r="T1328">
        <v>42865.719108107092</v>
      </c>
      <c r="U1328">
        <v>41605.493716894794</v>
      </c>
      <c r="W1328">
        <v>0</v>
      </c>
      <c r="AB1328">
        <v>1</v>
      </c>
      <c r="AC1328">
        <v>1</v>
      </c>
      <c r="AD1328">
        <v>1</v>
      </c>
      <c r="AE1328">
        <v>1</v>
      </c>
      <c r="AF1328">
        <v>1</v>
      </c>
      <c r="AL1328">
        <v>11.219141</v>
      </c>
      <c r="AM1328" s="5">
        <v>13.17470741271973</v>
      </c>
      <c r="AN1328">
        <v>570.77625570776252</v>
      </c>
      <c r="AO1328">
        <f t="shared" si="20"/>
        <v>26826.48401826484</v>
      </c>
      <c r="AP1328">
        <v>684.93150684931504</v>
      </c>
      <c r="AQ1328">
        <v>7.9140799999999997E-2</v>
      </c>
      <c r="AR1328">
        <v>2.6364499999999999E-2</v>
      </c>
      <c r="AS1328">
        <v>3.5819699999999996E-2</v>
      </c>
      <c r="AT1328">
        <v>4.6283499999999998E-2</v>
      </c>
      <c r="AU1328">
        <v>4.5144500000000004E-2</v>
      </c>
      <c r="AW1328">
        <v>7.9140799999999997E-2</v>
      </c>
      <c r="AX1328">
        <v>2.6364499999999999E-2</v>
      </c>
      <c r="AY1328">
        <v>3.5819699999999996E-2</v>
      </c>
      <c r="AZ1328">
        <v>4.6283499999999991E-2</v>
      </c>
      <c r="BA1328">
        <v>4.5144500000000004E-2</v>
      </c>
      <c r="BC1328" s="52">
        <v>100000</v>
      </c>
      <c r="BD1328" s="52">
        <v>100000</v>
      </c>
      <c r="BE1328">
        <v>0</v>
      </c>
      <c r="BF1328">
        <v>0</v>
      </c>
      <c r="BG1328">
        <v>0</v>
      </c>
    </row>
    <row r="1329" spans="1:59">
      <c r="A1329">
        <v>1328</v>
      </c>
      <c r="E1329">
        <v>9795.2054794520554</v>
      </c>
      <c r="K1329">
        <v>5441.9528200637878</v>
      </c>
      <c r="L1329">
        <v>5482.9253200637877</v>
      </c>
      <c r="M1329">
        <v>5523.8978200637875</v>
      </c>
      <c r="N1329">
        <v>5564.8703200637874</v>
      </c>
      <c r="O1329">
        <v>5605.8428200637873</v>
      </c>
      <c r="Q1329">
        <v>43909.841906321737</v>
      </c>
      <c r="R1329">
        <v>42723.548789716056</v>
      </c>
      <c r="S1329">
        <v>41537.255673110376</v>
      </c>
      <c r="T1329">
        <v>40350.962556504695</v>
      </c>
      <c r="U1329">
        <v>39164.669439899015</v>
      </c>
      <c r="W1329">
        <v>0.12068000000000001</v>
      </c>
      <c r="AB1329">
        <v>1</v>
      </c>
      <c r="AC1329">
        <v>1</v>
      </c>
      <c r="AD1329">
        <v>1</v>
      </c>
      <c r="AE1329">
        <v>1</v>
      </c>
      <c r="AF1329">
        <v>1</v>
      </c>
      <c r="AL1329">
        <v>10.009594999999999</v>
      </c>
      <c r="AM1329" s="5">
        <v>13.454957962036129</v>
      </c>
      <c r="AN1329">
        <v>570.77625570776252</v>
      </c>
      <c r="AO1329">
        <f t="shared" si="20"/>
        <v>26826.48401826484</v>
      </c>
      <c r="AP1329">
        <v>684.93150684931504</v>
      </c>
      <c r="AQ1329">
        <v>8.1908100000000011E-2</v>
      </c>
      <c r="AR1329">
        <v>3.3844900000000004E-2</v>
      </c>
      <c r="AS1329">
        <v>3.77194E-2</v>
      </c>
      <c r="AT1329">
        <v>4.7390799999999997E-2</v>
      </c>
      <c r="AU1329">
        <v>4.5225399999999999E-2</v>
      </c>
      <c r="AW1329">
        <v>8.1908100000000025E-2</v>
      </c>
      <c r="AX1329">
        <v>3.3844899999999997E-2</v>
      </c>
      <c r="AY1329">
        <v>3.77194E-2</v>
      </c>
      <c r="AZ1329">
        <v>4.7390799999999997E-2</v>
      </c>
      <c r="BA1329">
        <v>4.5225399999999999E-2</v>
      </c>
      <c r="BC1329" s="52">
        <v>100000</v>
      </c>
      <c r="BD1329" s="52">
        <v>100000</v>
      </c>
      <c r="BE1329">
        <v>0</v>
      </c>
      <c r="BF1329">
        <v>0</v>
      </c>
      <c r="BG1329">
        <v>0</v>
      </c>
    </row>
    <row r="1330" spans="1:59">
      <c r="A1330">
        <v>1329</v>
      </c>
      <c r="E1330">
        <v>9795.2054794520554</v>
      </c>
      <c r="K1330">
        <v>4607.971055097828</v>
      </c>
      <c r="L1330">
        <v>4658.4585550978281</v>
      </c>
      <c r="M1330">
        <v>4708.9460550978283</v>
      </c>
      <c r="N1330">
        <v>4759.4335550978285</v>
      </c>
      <c r="O1330">
        <v>4809.9210550978287</v>
      </c>
      <c r="Q1330">
        <v>41986.177968069424</v>
      </c>
      <c r="R1330">
        <v>40851.855644783143</v>
      </c>
      <c r="S1330">
        <v>39717.533321496863</v>
      </c>
      <c r="T1330">
        <v>38583.210998210583</v>
      </c>
      <c r="U1330">
        <v>37448.888674924303</v>
      </c>
      <c r="W1330">
        <v>0.29637000000000002</v>
      </c>
      <c r="AB1330">
        <v>1</v>
      </c>
      <c r="AC1330">
        <v>1</v>
      </c>
      <c r="AD1330">
        <v>1</v>
      </c>
      <c r="AE1330">
        <v>1</v>
      </c>
      <c r="AF1330">
        <v>1</v>
      </c>
      <c r="AL1330">
        <v>8.8803900000000002</v>
      </c>
      <c r="AM1330" s="5">
        <v>13.752414703369141</v>
      </c>
      <c r="AN1330">
        <v>570.77625570776252</v>
      </c>
      <c r="AO1330">
        <f t="shared" si="20"/>
        <v>26826.48401826484</v>
      </c>
      <c r="AP1330">
        <v>684.93150684931504</v>
      </c>
      <c r="AQ1330">
        <v>7.82447E-2</v>
      </c>
      <c r="AR1330">
        <v>3.0473500000000001E-2</v>
      </c>
      <c r="AS1330">
        <v>3.3913200000000004E-2</v>
      </c>
      <c r="AT1330">
        <v>4.4069899999999995E-2</v>
      </c>
      <c r="AU1330">
        <v>4.4813200000000004E-2</v>
      </c>
      <c r="AW1330">
        <v>7.8244699999999986E-2</v>
      </c>
      <c r="AX1330">
        <v>3.0473500000000001E-2</v>
      </c>
      <c r="AY1330">
        <v>3.3913200000000004E-2</v>
      </c>
      <c r="AZ1330">
        <v>4.4069899999999995E-2</v>
      </c>
      <c r="BA1330">
        <v>4.4813200000000011E-2</v>
      </c>
      <c r="BC1330" s="52">
        <v>100000</v>
      </c>
      <c r="BD1330" s="52">
        <v>100000</v>
      </c>
      <c r="BE1330">
        <v>0</v>
      </c>
      <c r="BF1330">
        <v>0</v>
      </c>
      <c r="BG1330">
        <v>0</v>
      </c>
    </row>
    <row r="1331" spans="1:59">
      <c r="A1331">
        <v>1330</v>
      </c>
      <c r="E1331">
        <v>9795.2054794520554</v>
      </c>
      <c r="K1331">
        <v>4086.7324519941021</v>
      </c>
      <c r="L1331">
        <v>4160.4849519941017</v>
      </c>
      <c r="M1331">
        <v>4234.2374519941022</v>
      </c>
      <c r="N1331">
        <v>4307.9899519941027</v>
      </c>
      <c r="O1331">
        <v>4381.7424519941032</v>
      </c>
      <c r="Q1331">
        <v>40765.6295549762</v>
      </c>
      <c r="R1331">
        <v>39664.28225796789</v>
      </c>
      <c r="S1331">
        <v>38562.934960959581</v>
      </c>
      <c r="T1331">
        <v>37461.587663951272</v>
      </c>
      <c r="U1331">
        <v>36360.240366942962</v>
      </c>
      <c r="W1331">
        <v>0.57228999999999997</v>
      </c>
      <c r="AB1331">
        <v>1</v>
      </c>
      <c r="AC1331">
        <v>1</v>
      </c>
      <c r="AD1331">
        <v>1</v>
      </c>
      <c r="AE1331">
        <v>1</v>
      </c>
      <c r="AF1331">
        <v>1</v>
      </c>
      <c r="AL1331">
        <v>6.7767777000000002</v>
      </c>
      <c r="AM1331" s="5">
        <v>13.7082986831665</v>
      </c>
      <c r="AN1331">
        <v>570.77625570776252</v>
      </c>
      <c r="AO1331">
        <f t="shared" si="20"/>
        <v>26826.48401826484</v>
      </c>
      <c r="AP1331">
        <v>684.93150684931504</v>
      </c>
      <c r="AQ1331">
        <v>7.5453699999999999E-2</v>
      </c>
      <c r="AR1331">
        <v>6.8183599999999999E-3</v>
      </c>
      <c r="AS1331">
        <v>2.1992999999999999E-2</v>
      </c>
      <c r="AT1331">
        <v>3.5557800000000001E-2</v>
      </c>
      <c r="AU1331">
        <v>4.1789099999999996E-2</v>
      </c>
      <c r="AW1331">
        <v>7.5453699999999999E-2</v>
      </c>
      <c r="AX1331">
        <v>6.8183600000000025E-3</v>
      </c>
      <c r="AY1331">
        <v>2.1992999999999999E-2</v>
      </c>
      <c r="AZ1331">
        <v>3.5557800000000001E-2</v>
      </c>
      <c r="BA1331">
        <v>4.1789099999999996E-2</v>
      </c>
      <c r="BC1331" s="52">
        <v>100000</v>
      </c>
      <c r="BD1331" s="52">
        <v>100000</v>
      </c>
      <c r="BE1331">
        <v>0</v>
      </c>
      <c r="BF1331">
        <v>0</v>
      </c>
      <c r="BG1331">
        <v>0</v>
      </c>
    </row>
    <row r="1332" spans="1:59">
      <c r="A1332">
        <v>1331</v>
      </c>
      <c r="E1332">
        <v>9795.2054794520554</v>
      </c>
      <c r="K1332">
        <v>4159.9276600895191</v>
      </c>
      <c r="L1332">
        <v>4266.4576600895189</v>
      </c>
      <c r="M1332">
        <v>4372.9876600895186</v>
      </c>
      <c r="N1332">
        <v>4479.5176600895184</v>
      </c>
      <c r="O1332">
        <v>4586.0476600895181</v>
      </c>
      <c r="Q1332">
        <v>39327.577905766419</v>
      </c>
      <c r="R1332">
        <v>38265.081825481189</v>
      </c>
      <c r="S1332">
        <v>37202.58574519596</v>
      </c>
      <c r="T1332">
        <v>36140.089664910731</v>
      </c>
      <c r="U1332">
        <v>35077.593584625502</v>
      </c>
      <c r="W1332">
        <v>0.60994999999999999</v>
      </c>
      <c r="AB1332">
        <v>1</v>
      </c>
      <c r="AC1332">
        <v>1</v>
      </c>
      <c r="AD1332">
        <v>1</v>
      </c>
      <c r="AE1332">
        <v>1</v>
      </c>
      <c r="AF1332">
        <v>1</v>
      </c>
      <c r="AL1332">
        <v>6.4255269999999998</v>
      </c>
      <c r="AM1332" s="5">
        <v>12.76876163482666</v>
      </c>
      <c r="AN1332">
        <v>570.77625570776252</v>
      </c>
      <c r="AO1332">
        <f t="shared" si="20"/>
        <v>26826.48401826484</v>
      </c>
      <c r="AP1332">
        <v>684.93150684931504</v>
      </c>
      <c r="AQ1332">
        <v>7.4160400000000001E-2</v>
      </c>
      <c r="AR1332">
        <v>6.8173299999999999E-3</v>
      </c>
      <c r="AS1332">
        <v>2.19139E-2</v>
      </c>
      <c r="AT1332">
        <v>3.51162E-2</v>
      </c>
      <c r="AU1332">
        <v>4.1575299999999996E-2</v>
      </c>
      <c r="AW1332">
        <v>7.4160400000000001E-2</v>
      </c>
      <c r="AX1332">
        <v>6.8173299999999964E-3</v>
      </c>
      <c r="AY1332">
        <v>2.19139E-2</v>
      </c>
      <c r="AZ1332">
        <v>3.51162E-2</v>
      </c>
      <c r="BA1332">
        <v>4.1575299999999996E-2</v>
      </c>
      <c r="BC1332" s="52">
        <v>100000</v>
      </c>
      <c r="BD1332" s="52">
        <v>100000</v>
      </c>
      <c r="BE1332">
        <v>0</v>
      </c>
      <c r="BF1332">
        <v>0</v>
      </c>
      <c r="BG1332">
        <v>0</v>
      </c>
    </row>
    <row r="1333" spans="1:59">
      <c r="A1333">
        <v>1332</v>
      </c>
      <c r="E1333">
        <v>9795.2054794520554</v>
      </c>
      <c r="K1333">
        <v>4809.8123865124617</v>
      </c>
      <c r="L1333">
        <v>4975.9057198457949</v>
      </c>
      <c r="M1333">
        <v>5141.9990531791282</v>
      </c>
      <c r="N1333">
        <v>5308.0923865124614</v>
      </c>
      <c r="O1333">
        <v>5474.1857198457947</v>
      </c>
      <c r="Q1333">
        <v>37674.06760834522</v>
      </c>
      <c r="R1333">
        <v>36656.243697181744</v>
      </c>
      <c r="S1333">
        <v>35638.419786018268</v>
      </c>
      <c r="T1333">
        <v>34620.595874854793</v>
      </c>
      <c r="U1333">
        <v>33602.771963691317</v>
      </c>
      <c r="W1333">
        <v>0.73415999999999992</v>
      </c>
      <c r="AB1333">
        <v>1</v>
      </c>
      <c r="AC1333">
        <v>1</v>
      </c>
      <c r="AD1333">
        <v>1</v>
      </c>
      <c r="AE1333">
        <v>1</v>
      </c>
      <c r="AF1333">
        <v>1</v>
      </c>
      <c r="AL1333">
        <v>7.371302</v>
      </c>
      <c r="AM1333" s="5">
        <v>11.92694187164307</v>
      </c>
      <c r="AN1333">
        <v>570.77625570776252</v>
      </c>
      <c r="AO1333">
        <f t="shared" si="20"/>
        <v>26826.48401826484</v>
      </c>
      <c r="AP1333">
        <v>684.93150684931504</v>
      </c>
      <c r="AQ1333">
        <v>7.4204099999999995E-2</v>
      </c>
      <c r="AR1333">
        <v>6.8214499999999997E-3</v>
      </c>
      <c r="AS1333">
        <v>2.1899000000000002E-2</v>
      </c>
      <c r="AT1333">
        <v>3.49866E-2</v>
      </c>
      <c r="AU1333">
        <v>4.1815199999999997E-2</v>
      </c>
      <c r="AW1333">
        <v>7.4204099999999995E-2</v>
      </c>
      <c r="AX1333">
        <v>6.8214499999999997E-3</v>
      </c>
      <c r="AY1333">
        <v>2.1899000000000002E-2</v>
      </c>
      <c r="AZ1333">
        <v>3.4986599999999993E-2</v>
      </c>
      <c r="BA1333">
        <v>4.1815199999999997E-2</v>
      </c>
      <c r="BC1333" s="52">
        <v>100000</v>
      </c>
      <c r="BD1333" s="52">
        <v>100000</v>
      </c>
      <c r="BE1333">
        <v>0</v>
      </c>
      <c r="BF1333">
        <v>0</v>
      </c>
      <c r="BG1333">
        <v>0</v>
      </c>
    </row>
    <row r="1334" spans="1:59">
      <c r="A1334">
        <v>1333</v>
      </c>
      <c r="E1334">
        <v>9795.2054794520554</v>
      </c>
      <c r="K1334">
        <v>4640.1325859276321</v>
      </c>
      <c r="L1334">
        <v>4849.8125859276324</v>
      </c>
      <c r="M1334">
        <v>5059.4925859276327</v>
      </c>
      <c r="N1334">
        <v>5269.172585927633</v>
      </c>
      <c r="O1334">
        <v>5478.8525859276333</v>
      </c>
      <c r="Q1334">
        <v>37141.938678303588</v>
      </c>
      <c r="R1334">
        <v>36138.491063349611</v>
      </c>
      <c r="S1334">
        <v>35135.043448395634</v>
      </c>
      <c r="T1334">
        <v>34131.595833441657</v>
      </c>
      <c r="U1334">
        <v>33128.14821848768</v>
      </c>
      <c r="W1334">
        <v>0.51068999999999998</v>
      </c>
      <c r="AB1334">
        <v>1</v>
      </c>
      <c r="AC1334">
        <v>1</v>
      </c>
      <c r="AD1334">
        <v>1</v>
      </c>
      <c r="AE1334">
        <v>1</v>
      </c>
      <c r="AF1334">
        <v>1</v>
      </c>
      <c r="AL1334">
        <v>8.8854559999999996</v>
      </c>
      <c r="AM1334" s="5">
        <v>11.909786224365231</v>
      </c>
      <c r="AN1334">
        <v>570.77625570776252</v>
      </c>
      <c r="AO1334">
        <f t="shared" si="20"/>
        <v>26826.48401826484</v>
      </c>
      <c r="AP1334">
        <v>684.93150684931504</v>
      </c>
      <c r="AQ1334">
        <v>7.4217699999999998E-2</v>
      </c>
      <c r="AR1334">
        <v>6.8253400000000001E-3</v>
      </c>
      <c r="AS1334">
        <v>2.2169700000000001E-2</v>
      </c>
      <c r="AT1334">
        <v>3.5255699999999994E-2</v>
      </c>
      <c r="AU1334">
        <v>4.1917999999999997E-2</v>
      </c>
      <c r="AW1334">
        <v>7.4217699999999998E-2</v>
      </c>
      <c r="AX1334">
        <v>6.8253399999999992E-3</v>
      </c>
      <c r="AY1334">
        <v>2.2169700000000001E-2</v>
      </c>
      <c r="AZ1334">
        <v>3.5255699999999987E-2</v>
      </c>
      <c r="BA1334">
        <v>4.1917999999999997E-2</v>
      </c>
      <c r="BC1334" s="52">
        <v>100000</v>
      </c>
      <c r="BD1334" s="52">
        <v>100000</v>
      </c>
      <c r="BE1334">
        <v>0</v>
      </c>
      <c r="BF1334">
        <v>0</v>
      </c>
      <c r="BG1334">
        <v>0</v>
      </c>
    </row>
    <row r="1335" spans="1:59">
      <c r="A1335">
        <v>1334</v>
      </c>
      <c r="E1335">
        <v>9795.2054794520554</v>
      </c>
      <c r="K1335">
        <v>4630.1514211873482</v>
      </c>
      <c r="L1335">
        <v>4903.8205878540148</v>
      </c>
      <c r="M1335">
        <v>5177.4897545206813</v>
      </c>
      <c r="N1335">
        <v>5451.1589211873479</v>
      </c>
      <c r="O1335">
        <v>5724.8280878540145</v>
      </c>
      <c r="Q1335">
        <v>36791.40320967661</v>
      </c>
      <c r="R1335">
        <v>35797.425859220122</v>
      </c>
      <c r="S1335">
        <v>34803.448508763635</v>
      </c>
      <c r="T1335">
        <v>33809.471158307148</v>
      </c>
      <c r="U1335">
        <v>32815.49380785066</v>
      </c>
      <c r="W1335">
        <v>0.30992000000000003</v>
      </c>
      <c r="AB1335">
        <v>1</v>
      </c>
      <c r="AC1335">
        <v>1</v>
      </c>
      <c r="AD1335">
        <v>1</v>
      </c>
      <c r="AE1335">
        <v>1</v>
      </c>
      <c r="AF1335">
        <v>1</v>
      </c>
      <c r="AL1335">
        <v>9.5397540000000003</v>
      </c>
      <c r="AM1335" s="5">
        <v>11.18873977661133</v>
      </c>
      <c r="AN1335">
        <v>570.77625570776252</v>
      </c>
      <c r="AO1335">
        <f t="shared" si="20"/>
        <v>26826.48401826484</v>
      </c>
      <c r="AP1335">
        <v>684.93150684931504</v>
      </c>
      <c r="AQ1335">
        <v>7.6189800000000002E-2</v>
      </c>
      <c r="AR1335">
        <v>2.3189900000000003E-2</v>
      </c>
      <c r="AS1335">
        <v>2.6222200000000001E-2</v>
      </c>
      <c r="AT1335">
        <v>3.6665999999999997E-2</v>
      </c>
      <c r="AU1335">
        <v>4.2420199999999998E-2</v>
      </c>
      <c r="AW1335">
        <v>7.6189800000000016E-2</v>
      </c>
      <c r="AX1335">
        <v>2.3189899999999999E-2</v>
      </c>
      <c r="AY1335">
        <v>2.6222200000000001E-2</v>
      </c>
      <c r="AZ1335">
        <v>3.666599999999999E-2</v>
      </c>
      <c r="BA1335">
        <v>4.2420200000000005E-2</v>
      </c>
      <c r="BC1335" s="52">
        <v>100000</v>
      </c>
      <c r="BD1335" s="52">
        <v>100000</v>
      </c>
      <c r="BE1335">
        <v>0</v>
      </c>
      <c r="BF1335">
        <v>0</v>
      </c>
      <c r="BG1335">
        <v>0</v>
      </c>
    </row>
    <row r="1336" spans="1:59">
      <c r="A1336">
        <v>1335</v>
      </c>
      <c r="E1336">
        <v>9795.2054794520554</v>
      </c>
      <c r="K1336">
        <v>4611.2981100112556</v>
      </c>
      <c r="L1336">
        <v>4933.0356100112558</v>
      </c>
      <c r="M1336">
        <v>5254.773110011256</v>
      </c>
      <c r="N1336">
        <v>5576.5106100112562</v>
      </c>
      <c r="O1336">
        <v>5898.2481100112564</v>
      </c>
      <c r="Q1336">
        <v>37203.151361410193</v>
      </c>
      <c r="R1336">
        <v>36198.049989870065</v>
      </c>
      <c r="S1336">
        <v>35192.94861832993</v>
      </c>
      <c r="T1336">
        <v>34187.847246789795</v>
      </c>
      <c r="U1336">
        <v>33182.74587524966</v>
      </c>
      <c r="W1336">
        <v>9.040999999999999E-2</v>
      </c>
      <c r="AB1336">
        <v>1</v>
      </c>
      <c r="AC1336">
        <v>1</v>
      </c>
      <c r="AD1336">
        <v>1</v>
      </c>
      <c r="AE1336">
        <v>1</v>
      </c>
      <c r="AF1336">
        <v>1</v>
      </c>
      <c r="AL1336">
        <v>9.2580329999999993</v>
      </c>
      <c r="AM1336" s="5">
        <v>11.218533515930179</v>
      </c>
      <c r="AN1336">
        <v>570.77625570776252</v>
      </c>
      <c r="AO1336">
        <f t="shared" si="20"/>
        <v>26826.48401826484</v>
      </c>
      <c r="AP1336">
        <v>684.93150684931504</v>
      </c>
      <c r="AQ1336">
        <v>8.3655500000000008E-2</v>
      </c>
      <c r="AR1336">
        <v>3.9833199999999999E-2</v>
      </c>
      <c r="AS1336">
        <v>3.8444200000000005E-2</v>
      </c>
      <c r="AT1336">
        <v>4.4971200000000003E-2</v>
      </c>
      <c r="AU1336">
        <v>4.3589500000000003E-2</v>
      </c>
      <c r="AW1336">
        <v>8.3655500000000008E-2</v>
      </c>
      <c r="AX1336">
        <v>3.9833199999999999E-2</v>
      </c>
      <c r="AY1336">
        <v>3.8444199999999998E-2</v>
      </c>
      <c r="AZ1336">
        <v>4.4971200000000003E-2</v>
      </c>
      <c r="BA1336">
        <v>4.3589500000000003E-2</v>
      </c>
      <c r="BC1336" s="52">
        <v>100000</v>
      </c>
      <c r="BD1336" s="52">
        <v>100000</v>
      </c>
      <c r="BE1336">
        <v>0</v>
      </c>
      <c r="BF1336">
        <v>0</v>
      </c>
      <c r="BG1336">
        <v>0</v>
      </c>
    </row>
    <row r="1337" spans="1:59">
      <c r="A1337">
        <v>1336</v>
      </c>
      <c r="E1337">
        <v>9795.2054794520554</v>
      </c>
      <c r="K1337">
        <v>4336.2615705012049</v>
      </c>
      <c r="L1337">
        <v>4759.5249038345382</v>
      </c>
      <c r="M1337">
        <v>5182.7882371678716</v>
      </c>
      <c r="N1337">
        <v>5606.0515705012049</v>
      </c>
      <c r="O1337">
        <v>6029.3149038345382</v>
      </c>
      <c r="Q1337">
        <v>37783.841520356073</v>
      </c>
      <c r="R1337">
        <v>36763.05189494681</v>
      </c>
      <c r="S1337">
        <v>35742.262269537547</v>
      </c>
      <c r="T1337">
        <v>34721.472644128284</v>
      </c>
      <c r="U1337">
        <v>33700.683018719021</v>
      </c>
      <c r="W1337">
        <v>5.6030000000000003E-2</v>
      </c>
      <c r="AB1337">
        <v>1</v>
      </c>
      <c r="AC1337">
        <v>1</v>
      </c>
      <c r="AD1337">
        <v>1</v>
      </c>
      <c r="AE1337">
        <v>1</v>
      </c>
      <c r="AF1337">
        <v>1</v>
      </c>
      <c r="AL1337">
        <v>9.4639299999999995</v>
      </c>
      <c r="AM1337" s="5">
        <v>11.47592353820801</v>
      </c>
      <c r="AN1337">
        <v>570.77625570776252</v>
      </c>
      <c r="AO1337">
        <f t="shared" si="20"/>
        <v>26826.48401826484</v>
      </c>
      <c r="AP1337">
        <v>684.93150684931504</v>
      </c>
      <c r="AQ1337">
        <v>9.02366E-2</v>
      </c>
      <c r="AR1337">
        <v>4.7136499999999998E-2</v>
      </c>
      <c r="AS1337">
        <v>4.16459E-2</v>
      </c>
      <c r="AT1337">
        <v>4.7089799999999994E-2</v>
      </c>
      <c r="AU1337">
        <v>4.5112900000000004E-2</v>
      </c>
      <c r="AW1337">
        <v>9.0236599999999986E-2</v>
      </c>
      <c r="AX1337">
        <v>4.7136499999999998E-2</v>
      </c>
      <c r="AY1337">
        <v>4.16459E-2</v>
      </c>
      <c r="AZ1337">
        <v>4.7089800000000001E-2</v>
      </c>
      <c r="BA1337">
        <v>4.5112899999999997E-2</v>
      </c>
      <c r="BC1337" s="52">
        <v>100000</v>
      </c>
      <c r="BD1337" s="52">
        <v>100000</v>
      </c>
      <c r="BE1337">
        <v>0</v>
      </c>
      <c r="BF1337">
        <v>0</v>
      </c>
      <c r="BG1337">
        <v>0</v>
      </c>
    </row>
    <row r="1338" spans="1:59">
      <c r="A1338">
        <v>1337</v>
      </c>
      <c r="E1338">
        <v>9795.2054794520554</v>
      </c>
      <c r="K1338">
        <v>4687.8203730201012</v>
      </c>
      <c r="L1338">
        <v>5304.4837063534342</v>
      </c>
      <c r="M1338">
        <v>5921.1470396867671</v>
      </c>
      <c r="N1338">
        <v>6537.8103730201001</v>
      </c>
      <c r="O1338">
        <v>7154.473706353433</v>
      </c>
      <c r="Q1338">
        <v>39922.964106819803</v>
      </c>
      <c r="R1338">
        <v>38844.382735692474</v>
      </c>
      <c r="S1338">
        <v>37765.801364565137</v>
      </c>
      <c r="T1338">
        <v>36687.2199934378</v>
      </c>
      <c r="U1338">
        <v>35608.638622310464</v>
      </c>
      <c r="W1338">
        <v>1.3949999999999999E-2</v>
      </c>
      <c r="AB1338">
        <v>1</v>
      </c>
      <c r="AC1338">
        <v>1</v>
      </c>
      <c r="AD1338">
        <v>1</v>
      </c>
      <c r="AE1338">
        <v>1</v>
      </c>
      <c r="AF1338">
        <v>1</v>
      </c>
      <c r="AL1338">
        <v>11.036156999999999</v>
      </c>
      <c r="AM1338" s="5">
        <v>13.13954448699951</v>
      </c>
      <c r="AN1338">
        <v>570.77625570776252</v>
      </c>
      <c r="AO1338">
        <f t="shared" si="20"/>
        <v>26826.48401826484</v>
      </c>
      <c r="AP1338">
        <v>684.93150684931504</v>
      </c>
      <c r="AQ1338">
        <v>9.5889100000000005E-2</v>
      </c>
      <c r="AR1338">
        <v>6.0089500000000004E-2</v>
      </c>
      <c r="AS1338">
        <v>4.4674199999999997E-2</v>
      </c>
      <c r="AT1338">
        <v>4.8906199999999997E-2</v>
      </c>
      <c r="AU1338">
        <v>4.5997400000000001E-2</v>
      </c>
      <c r="AW1338">
        <v>9.5889099999999991E-2</v>
      </c>
      <c r="AX1338">
        <v>6.0089500000000004E-2</v>
      </c>
      <c r="AY1338">
        <v>4.4674199999999997E-2</v>
      </c>
      <c r="AZ1338">
        <v>4.8906199999999997E-2</v>
      </c>
      <c r="BA1338">
        <v>4.5997400000000008E-2</v>
      </c>
      <c r="BC1338" s="52">
        <v>100000</v>
      </c>
      <c r="BD1338" s="52">
        <v>100000</v>
      </c>
      <c r="BE1338">
        <v>0</v>
      </c>
      <c r="BF1338">
        <v>0</v>
      </c>
      <c r="BG1338">
        <v>0</v>
      </c>
    </row>
    <row r="1339" spans="1:59">
      <c r="A1339">
        <v>1338</v>
      </c>
      <c r="E1339">
        <v>9795.2054794520554</v>
      </c>
      <c r="K1339">
        <v>6389.0544520863023</v>
      </c>
      <c r="L1339">
        <v>7172.773618752969</v>
      </c>
      <c r="M1339">
        <v>7956.4927854196358</v>
      </c>
      <c r="N1339">
        <v>8740.2119520863016</v>
      </c>
      <c r="O1339">
        <v>9523.9311187529674</v>
      </c>
      <c r="Q1339">
        <v>41481.396534337633</v>
      </c>
      <c r="R1339">
        <v>40360.711671361365</v>
      </c>
      <c r="S1339">
        <v>39240.026808385097</v>
      </c>
      <c r="T1339">
        <v>38119.341945408829</v>
      </c>
      <c r="U1339">
        <v>36998.657082432561</v>
      </c>
      <c r="W1339">
        <v>0</v>
      </c>
      <c r="AB1339">
        <v>1</v>
      </c>
      <c r="AC1339">
        <v>1</v>
      </c>
      <c r="AD1339">
        <v>1</v>
      </c>
      <c r="AE1339">
        <v>1</v>
      </c>
      <c r="AF1339">
        <v>1</v>
      </c>
      <c r="AL1339">
        <v>11.004185</v>
      </c>
      <c r="AM1339" s="5">
        <v>11.71290111541748</v>
      </c>
      <c r="AN1339">
        <v>570.77625570776252</v>
      </c>
      <c r="AO1339">
        <f t="shared" si="20"/>
        <v>26826.48401826484</v>
      </c>
      <c r="AP1339">
        <v>684.93150684931504</v>
      </c>
      <c r="AQ1339">
        <v>9.80602E-2</v>
      </c>
      <c r="AR1339">
        <v>7.5451699999999997E-2</v>
      </c>
      <c r="AS1339">
        <v>4.8329799999999999E-2</v>
      </c>
      <c r="AT1339">
        <v>5.0362400000000002E-2</v>
      </c>
      <c r="AU1339">
        <v>4.6854899999999998E-2</v>
      </c>
      <c r="AW1339">
        <v>9.80602E-2</v>
      </c>
      <c r="AX1339">
        <v>7.5451699999999997E-2</v>
      </c>
      <c r="AY1339">
        <v>4.8329799999999992E-2</v>
      </c>
      <c r="AZ1339">
        <v>5.0362400000000002E-2</v>
      </c>
      <c r="BA1339">
        <v>4.6854899999999991E-2</v>
      </c>
      <c r="BC1339" s="52">
        <v>100000</v>
      </c>
      <c r="BD1339" s="52">
        <v>100000</v>
      </c>
      <c r="BE1339">
        <v>0</v>
      </c>
      <c r="BF1339">
        <v>0</v>
      </c>
      <c r="BG1339">
        <v>0</v>
      </c>
    </row>
    <row r="1340" spans="1:59">
      <c r="A1340">
        <v>1339</v>
      </c>
      <c r="E1340">
        <v>9795.2054794520554</v>
      </c>
      <c r="K1340">
        <v>7479.2194453862221</v>
      </c>
      <c r="L1340">
        <v>8282.1877787195554</v>
      </c>
      <c r="M1340">
        <v>9085.1561120528877</v>
      </c>
      <c r="N1340">
        <v>9888.12444538622</v>
      </c>
      <c r="O1340">
        <v>10691.092778719552</v>
      </c>
      <c r="Q1340">
        <v>42155.119975281727</v>
      </c>
      <c r="R1340">
        <v>41016.233419209966</v>
      </c>
      <c r="S1340">
        <v>39877.346863138198</v>
      </c>
      <c r="T1340">
        <v>38738.460307066431</v>
      </c>
      <c r="U1340">
        <v>37599.573750994663</v>
      </c>
      <c r="W1340">
        <v>0</v>
      </c>
      <c r="AB1340">
        <v>1</v>
      </c>
      <c r="AC1340">
        <v>1</v>
      </c>
      <c r="AD1340">
        <v>1</v>
      </c>
      <c r="AE1340">
        <v>1</v>
      </c>
      <c r="AF1340">
        <v>1</v>
      </c>
      <c r="AL1340">
        <v>10.780662</v>
      </c>
      <c r="AM1340" s="5">
        <v>11.213918685913089</v>
      </c>
      <c r="AN1340">
        <v>570.77625570776252</v>
      </c>
      <c r="AO1340">
        <f t="shared" si="20"/>
        <v>26826.48401826484</v>
      </c>
      <c r="AP1340">
        <v>684.93150684931504</v>
      </c>
      <c r="AQ1340">
        <v>9.8481200000000005E-2</v>
      </c>
      <c r="AR1340">
        <v>7.7909499999999993E-2</v>
      </c>
      <c r="AS1340">
        <v>4.6382599999999996E-2</v>
      </c>
      <c r="AT1340">
        <v>5.0106699999999997E-2</v>
      </c>
      <c r="AU1340">
        <v>4.6193199999999997E-2</v>
      </c>
      <c r="AW1340">
        <v>9.8481200000000005E-2</v>
      </c>
      <c r="AX1340">
        <v>7.7909500000000007E-2</v>
      </c>
      <c r="AY1340">
        <v>4.6382599999999996E-2</v>
      </c>
      <c r="AZ1340">
        <v>5.010669999999999E-2</v>
      </c>
      <c r="BA1340">
        <v>4.6193200000000004E-2</v>
      </c>
      <c r="BC1340" s="52">
        <v>100000</v>
      </c>
      <c r="BD1340" s="52">
        <v>100000</v>
      </c>
      <c r="BE1340">
        <v>0</v>
      </c>
      <c r="BF1340">
        <v>0</v>
      </c>
      <c r="BG1340">
        <v>0</v>
      </c>
    </row>
    <row r="1341" spans="1:59">
      <c r="A1341">
        <v>1340</v>
      </c>
      <c r="E1341">
        <v>9795.2054794520554</v>
      </c>
      <c r="K1341">
        <v>7850.7405773856863</v>
      </c>
      <c r="L1341">
        <v>8602.9455773856862</v>
      </c>
      <c r="M1341">
        <v>9355.1505773856861</v>
      </c>
      <c r="N1341">
        <v>10107.355577385686</v>
      </c>
      <c r="O1341">
        <v>10859.560577385686</v>
      </c>
      <c r="Q1341">
        <v>42155.119975281727</v>
      </c>
      <c r="R1341">
        <v>41016.233419209966</v>
      </c>
      <c r="S1341">
        <v>39877.346863138198</v>
      </c>
      <c r="T1341">
        <v>38738.460307066431</v>
      </c>
      <c r="U1341">
        <v>37599.573750994663</v>
      </c>
      <c r="W1341">
        <v>0</v>
      </c>
      <c r="AB1341">
        <v>1</v>
      </c>
      <c r="AC1341">
        <v>1</v>
      </c>
      <c r="AD1341">
        <v>1</v>
      </c>
      <c r="AE1341">
        <v>1</v>
      </c>
      <c r="AF1341">
        <v>1</v>
      </c>
      <c r="AL1341">
        <v>10.256083500000001</v>
      </c>
      <c r="AM1341" s="5">
        <v>11.724057197570801</v>
      </c>
      <c r="AN1341">
        <v>570.77625570776252</v>
      </c>
      <c r="AO1341">
        <f t="shared" si="20"/>
        <v>26826.48401826484</v>
      </c>
      <c r="AP1341">
        <v>684.93150684931504</v>
      </c>
      <c r="AQ1341">
        <v>9.6985699999999994E-2</v>
      </c>
      <c r="AR1341">
        <v>5.9773600000000003E-2</v>
      </c>
      <c r="AS1341">
        <v>4.4767500000000002E-2</v>
      </c>
      <c r="AT1341">
        <v>4.8642699999999997E-2</v>
      </c>
      <c r="AU1341">
        <v>4.5995100000000004E-2</v>
      </c>
      <c r="AW1341">
        <v>9.6985699999999994E-2</v>
      </c>
      <c r="AX1341">
        <v>5.9773599999999996E-2</v>
      </c>
      <c r="AY1341">
        <v>4.4767500000000002E-2</v>
      </c>
      <c r="AZ1341">
        <v>4.8642699999999997E-2</v>
      </c>
      <c r="BA1341">
        <v>4.5995099999999997E-2</v>
      </c>
      <c r="BC1341" s="52">
        <v>100000</v>
      </c>
      <c r="BD1341" s="52">
        <v>100000</v>
      </c>
      <c r="BE1341">
        <v>0</v>
      </c>
      <c r="BF1341">
        <v>0</v>
      </c>
      <c r="BG1341">
        <v>0</v>
      </c>
    </row>
    <row r="1342" spans="1:59">
      <c r="A1342">
        <v>1341</v>
      </c>
      <c r="E1342">
        <v>9795.2054794520554</v>
      </c>
      <c r="K1342">
        <v>6965.7439704138287</v>
      </c>
      <c r="L1342">
        <v>7588.5398037471623</v>
      </c>
      <c r="M1342">
        <v>8211.3356370804959</v>
      </c>
      <c r="N1342">
        <v>8834.1314704138294</v>
      </c>
      <c r="O1342">
        <v>9456.927303747163</v>
      </c>
      <c r="Q1342">
        <v>40983.132791092758</v>
      </c>
      <c r="R1342">
        <v>39875.909303639331</v>
      </c>
      <c r="S1342">
        <v>38768.685816185898</v>
      </c>
      <c r="T1342">
        <v>37661.462328732465</v>
      </c>
      <c r="U1342">
        <v>36554.238841279031</v>
      </c>
      <c r="W1342">
        <v>0</v>
      </c>
      <c r="AB1342">
        <v>1</v>
      </c>
      <c r="AC1342">
        <v>1</v>
      </c>
      <c r="AD1342">
        <v>1</v>
      </c>
      <c r="AE1342">
        <v>1</v>
      </c>
      <c r="AF1342">
        <v>1</v>
      </c>
      <c r="AL1342">
        <v>10.223591000000001</v>
      </c>
      <c r="AM1342" s="5">
        <v>9.8273305892944336</v>
      </c>
      <c r="AN1342">
        <v>570.77625570776252</v>
      </c>
      <c r="AO1342">
        <f t="shared" si="20"/>
        <v>26826.48401826484</v>
      </c>
      <c r="AP1342">
        <v>684.93150684931504</v>
      </c>
      <c r="AQ1342">
        <v>9.4313999999999995E-2</v>
      </c>
      <c r="AR1342">
        <v>4.7149000000000003E-2</v>
      </c>
      <c r="AS1342">
        <v>4.27716E-2</v>
      </c>
      <c r="AT1342">
        <v>4.7588800000000001E-2</v>
      </c>
      <c r="AU1342">
        <v>4.5344700000000002E-2</v>
      </c>
      <c r="AW1342">
        <v>9.4313999999999995E-2</v>
      </c>
      <c r="AX1342">
        <v>4.714900000000001E-2</v>
      </c>
      <c r="AY1342">
        <v>4.2771600000000007E-2</v>
      </c>
      <c r="AZ1342">
        <v>4.7588800000000001E-2</v>
      </c>
      <c r="BA1342">
        <v>4.5344700000000002E-2</v>
      </c>
      <c r="BC1342" s="52">
        <v>100000</v>
      </c>
      <c r="BD1342" s="52">
        <v>100000</v>
      </c>
      <c r="BE1342">
        <v>0</v>
      </c>
      <c r="BF1342">
        <v>0</v>
      </c>
      <c r="BG1342">
        <v>0</v>
      </c>
    </row>
    <row r="1343" spans="1:59">
      <c r="A1343">
        <v>1342</v>
      </c>
      <c r="E1343">
        <v>9795.2054794520554</v>
      </c>
      <c r="K1343">
        <v>5916.6126543795217</v>
      </c>
      <c r="L1343">
        <v>6465.353487712855</v>
      </c>
      <c r="M1343">
        <v>7014.0943210461883</v>
      </c>
      <c r="N1343">
        <v>7562.8351543795216</v>
      </c>
      <c r="O1343">
        <v>8111.5759877128548</v>
      </c>
      <c r="Q1343">
        <v>37106.028903601677</v>
      </c>
      <c r="R1343">
        <v>36103.551447380814</v>
      </c>
      <c r="S1343">
        <v>35101.073991159952</v>
      </c>
      <c r="T1343">
        <v>34098.59653493909</v>
      </c>
      <c r="U1343">
        <v>33096.119078718228</v>
      </c>
      <c r="W1343">
        <v>0</v>
      </c>
      <c r="AB1343">
        <v>1</v>
      </c>
      <c r="AC1343">
        <v>1</v>
      </c>
      <c r="AD1343">
        <v>1</v>
      </c>
      <c r="AE1343">
        <v>1</v>
      </c>
      <c r="AF1343">
        <v>1</v>
      </c>
      <c r="AL1343">
        <v>9.451136</v>
      </c>
      <c r="AM1343" s="5">
        <v>9.334446907043457</v>
      </c>
      <c r="AN1343">
        <v>570.77625570776252</v>
      </c>
      <c r="AO1343">
        <f t="shared" si="20"/>
        <v>26826.48401826484</v>
      </c>
      <c r="AP1343">
        <v>684.93150684931504</v>
      </c>
      <c r="AQ1343">
        <v>9.2946500000000001E-2</v>
      </c>
      <c r="AR1343">
        <v>4.7068499999999999E-2</v>
      </c>
      <c r="AS1343">
        <v>4.1983400000000004E-2</v>
      </c>
      <c r="AT1343">
        <v>4.7585700000000002E-2</v>
      </c>
      <c r="AU1343">
        <v>4.5107000000000001E-2</v>
      </c>
      <c r="AW1343">
        <v>9.2946500000000001E-2</v>
      </c>
      <c r="AX1343">
        <v>4.7068499999999999E-2</v>
      </c>
      <c r="AY1343">
        <v>4.1983400000000004E-2</v>
      </c>
      <c r="AZ1343">
        <v>4.7585699999999995E-2</v>
      </c>
      <c r="BA1343">
        <v>4.5106999999999994E-2</v>
      </c>
      <c r="BC1343" s="52">
        <v>100000</v>
      </c>
      <c r="BD1343" s="52">
        <v>100000</v>
      </c>
      <c r="BE1343">
        <v>0</v>
      </c>
      <c r="BF1343">
        <v>0</v>
      </c>
      <c r="BG1343">
        <v>0</v>
      </c>
    </row>
    <row r="1344" spans="1:59">
      <c r="A1344">
        <v>1343</v>
      </c>
      <c r="E1344">
        <v>9795.2054794520554</v>
      </c>
      <c r="K1344">
        <v>5681.5007738306067</v>
      </c>
      <c r="L1344">
        <v>6129.1832738306066</v>
      </c>
      <c r="M1344">
        <v>6576.8657738306065</v>
      </c>
      <c r="N1344">
        <v>7024.5482738306064</v>
      </c>
      <c r="O1344">
        <v>7472.2307738306063</v>
      </c>
      <c r="Q1344">
        <v>28982.50044207475</v>
      </c>
      <c r="R1344">
        <v>28199.492825882378</v>
      </c>
      <c r="S1344">
        <v>27416.485209690007</v>
      </c>
      <c r="T1344">
        <v>26633.477593497635</v>
      </c>
      <c r="U1344">
        <v>25850.469977305263</v>
      </c>
      <c r="W1344">
        <v>0</v>
      </c>
      <c r="AB1344">
        <v>1</v>
      </c>
      <c r="AC1344">
        <v>1</v>
      </c>
      <c r="AD1344">
        <v>1</v>
      </c>
      <c r="AE1344">
        <v>1</v>
      </c>
      <c r="AF1344">
        <v>1</v>
      </c>
      <c r="AL1344">
        <v>8.9680680000000006</v>
      </c>
      <c r="AM1344" s="5">
        <v>10.72956562042236</v>
      </c>
      <c r="AN1344">
        <v>570.77625570776252</v>
      </c>
      <c r="AO1344">
        <f t="shared" si="20"/>
        <v>26826.48401826484</v>
      </c>
      <c r="AP1344">
        <v>684.93150684931504</v>
      </c>
      <c r="AQ1344">
        <v>9.1225700000000007E-2</v>
      </c>
      <c r="AR1344">
        <v>4.6351700000000003E-2</v>
      </c>
      <c r="AS1344">
        <v>4.1393300000000001E-2</v>
      </c>
      <c r="AT1344">
        <v>4.7285099999999997E-2</v>
      </c>
      <c r="AU1344">
        <v>4.5019099999999999E-2</v>
      </c>
      <c r="AW1344">
        <v>9.1225700000000007E-2</v>
      </c>
      <c r="AX1344">
        <v>4.635170000000001E-2</v>
      </c>
      <c r="AY1344">
        <v>4.1393300000000008E-2</v>
      </c>
      <c r="AZ1344">
        <v>4.7285099999999997E-2</v>
      </c>
      <c r="BA1344">
        <v>4.5019099999999992E-2</v>
      </c>
      <c r="BC1344" s="52">
        <v>100000</v>
      </c>
      <c r="BD1344" s="52">
        <v>100000</v>
      </c>
      <c r="BE1344">
        <v>0</v>
      </c>
      <c r="BF1344">
        <v>0</v>
      </c>
      <c r="BG1344">
        <v>0</v>
      </c>
    </row>
    <row r="1345" spans="1:59">
      <c r="A1345">
        <v>1344</v>
      </c>
      <c r="E1345">
        <v>9795.2054794520554</v>
      </c>
      <c r="K1345">
        <v>4234.2318864894114</v>
      </c>
      <c r="L1345">
        <v>4627.1368864894112</v>
      </c>
      <c r="M1345">
        <v>5020.0418864894109</v>
      </c>
      <c r="N1345">
        <v>5412.9468864894106</v>
      </c>
      <c r="O1345">
        <v>5805.8518864894104</v>
      </c>
      <c r="Q1345">
        <v>22186.481864203819</v>
      </c>
      <c r="R1345">
        <v>21587.079326858289</v>
      </c>
      <c r="S1345">
        <v>20987.67678951276</v>
      </c>
      <c r="T1345">
        <v>20388.27425216723</v>
      </c>
      <c r="U1345">
        <v>19788.8717148217</v>
      </c>
      <c r="W1345">
        <v>0</v>
      </c>
      <c r="AB1345">
        <v>1</v>
      </c>
      <c r="AC1345">
        <v>1</v>
      </c>
      <c r="AD1345">
        <v>1</v>
      </c>
      <c r="AE1345">
        <v>1</v>
      </c>
      <c r="AF1345">
        <v>1</v>
      </c>
      <c r="AL1345">
        <v>12.487546</v>
      </c>
      <c r="AM1345" s="5">
        <v>11.25555896759033</v>
      </c>
      <c r="AN1345">
        <v>570.77625570776252</v>
      </c>
      <c r="AO1345">
        <f t="shared" si="20"/>
        <v>26826.48401826484</v>
      </c>
      <c r="AP1345">
        <v>684.93150684931504</v>
      </c>
      <c r="AQ1345">
        <v>8.5153699999999999E-2</v>
      </c>
      <c r="AR1345">
        <v>4.6281100000000006E-2</v>
      </c>
      <c r="AS1345">
        <v>4.1378199999999997E-2</v>
      </c>
      <c r="AT1345">
        <v>4.6928600000000001E-2</v>
      </c>
      <c r="AU1345">
        <v>4.4982599999999998E-2</v>
      </c>
      <c r="AW1345">
        <v>8.5153699999999985E-2</v>
      </c>
      <c r="AX1345">
        <v>4.6281100000000006E-2</v>
      </c>
      <c r="AY1345">
        <v>4.137819999999999E-2</v>
      </c>
      <c r="AZ1345">
        <v>4.6928600000000001E-2</v>
      </c>
      <c r="BA1345">
        <v>4.4982599999999998E-2</v>
      </c>
      <c r="BC1345" s="52">
        <v>100000</v>
      </c>
      <c r="BD1345" s="52">
        <v>100000</v>
      </c>
      <c r="BE1345">
        <v>0</v>
      </c>
      <c r="BF1345">
        <v>0</v>
      </c>
      <c r="BG1345">
        <v>0</v>
      </c>
    </row>
    <row r="1346" spans="1:59">
      <c r="A1346">
        <v>1345</v>
      </c>
      <c r="E1346">
        <v>9795.2054794520554</v>
      </c>
      <c r="K1346">
        <v>3181.3582532568971</v>
      </c>
      <c r="L1346">
        <v>3388.288253256897</v>
      </c>
      <c r="M1346">
        <v>3595.2182532568968</v>
      </c>
      <c r="N1346">
        <v>3802.1482532568966</v>
      </c>
      <c r="O1346">
        <v>4009.0782532568965</v>
      </c>
      <c r="Q1346">
        <v>19606.539717936499</v>
      </c>
      <c r="R1346">
        <v>19076.838355219381</v>
      </c>
      <c r="S1346">
        <v>18547.136992502263</v>
      </c>
      <c r="T1346">
        <v>18017.435629785145</v>
      </c>
      <c r="U1346">
        <v>17487.734267068026</v>
      </c>
      <c r="W1346">
        <v>0</v>
      </c>
      <c r="AB1346">
        <v>1</v>
      </c>
      <c r="AC1346">
        <v>1</v>
      </c>
      <c r="AD1346">
        <v>1</v>
      </c>
      <c r="AE1346">
        <v>1</v>
      </c>
      <c r="AF1346">
        <v>1</v>
      </c>
      <c r="AL1346">
        <v>12.287663</v>
      </c>
      <c r="AM1346" s="5">
        <v>12.984169960021971</v>
      </c>
      <c r="AN1346">
        <v>570.77625570776252</v>
      </c>
      <c r="AO1346">
        <f t="shared" si="20"/>
        <v>26826.48401826484</v>
      </c>
      <c r="AP1346">
        <v>684.93150684931504</v>
      </c>
      <c r="AQ1346">
        <v>8.4974000000000008E-2</v>
      </c>
      <c r="AR1346">
        <v>4.6060400000000001E-2</v>
      </c>
      <c r="AS1346">
        <v>4.1373100000000003E-2</v>
      </c>
      <c r="AT1346">
        <v>4.6885800000000005E-2</v>
      </c>
      <c r="AU1346">
        <v>4.4977099999999999E-2</v>
      </c>
      <c r="AW1346">
        <v>8.4974000000000008E-2</v>
      </c>
      <c r="AX1346">
        <v>4.6060400000000001E-2</v>
      </c>
      <c r="AY1346">
        <v>4.137310000000001E-2</v>
      </c>
      <c r="AZ1346">
        <v>4.6885800000000005E-2</v>
      </c>
      <c r="BA1346">
        <v>4.4977100000000006E-2</v>
      </c>
      <c r="BC1346" s="52">
        <v>100000</v>
      </c>
      <c r="BD1346" s="52">
        <v>100000</v>
      </c>
      <c r="BE1346">
        <v>0</v>
      </c>
      <c r="BF1346">
        <v>0</v>
      </c>
      <c r="BG1346">
        <v>0</v>
      </c>
    </row>
    <row r="1347" spans="1:59">
      <c r="A1347">
        <v>1346</v>
      </c>
      <c r="E1347">
        <v>9795.2054794520554</v>
      </c>
      <c r="K1347">
        <v>2266.5518292501329</v>
      </c>
      <c r="L1347">
        <v>2361.5876625834662</v>
      </c>
      <c r="M1347">
        <v>2456.6234959167996</v>
      </c>
      <c r="N1347">
        <v>2551.6593292501329</v>
      </c>
      <c r="O1347">
        <v>2646.6951625834663</v>
      </c>
      <c r="Q1347">
        <v>20601.70183966872</v>
      </c>
      <c r="R1347">
        <v>20045.114614802325</v>
      </c>
      <c r="S1347">
        <v>19488.527389935931</v>
      </c>
      <c r="T1347">
        <v>18931.940165069536</v>
      </c>
      <c r="U1347">
        <v>18375.352940203142</v>
      </c>
      <c r="W1347">
        <v>0</v>
      </c>
      <c r="AB1347">
        <v>1</v>
      </c>
      <c r="AC1347">
        <v>1</v>
      </c>
      <c r="AD1347">
        <v>1</v>
      </c>
      <c r="AE1347">
        <v>1</v>
      </c>
      <c r="AF1347">
        <v>1</v>
      </c>
      <c r="AL1347">
        <v>10.500840999999999</v>
      </c>
      <c r="AM1347" s="5">
        <v>13.379719734191889</v>
      </c>
      <c r="AN1347">
        <v>570.77625570776252</v>
      </c>
      <c r="AO1347">
        <f t="shared" ref="AO1347:AO1410" si="21">235000000/8760</f>
        <v>26826.48401826484</v>
      </c>
      <c r="AP1347">
        <v>684.93150684931504</v>
      </c>
      <c r="AQ1347">
        <v>8.4784000000000012E-2</v>
      </c>
      <c r="AR1347">
        <v>4.5782900000000001E-2</v>
      </c>
      <c r="AS1347">
        <v>4.1301600000000001E-2</v>
      </c>
      <c r="AT1347">
        <v>4.6829099999999999E-2</v>
      </c>
      <c r="AU1347">
        <v>4.4926499999999994E-2</v>
      </c>
      <c r="AW1347">
        <v>8.4784000000000012E-2</v>
      </c>
      <c r="AX1347">
        <v>4.5782900000000001E-2</v>
      </c>
      <c r="AY1347">
        <v>4.1301600000000008E-2</v>
      </c>
      <c r="AZ1347">
        <v>4.6829099999999999E-2</v>
      </c>
      <c r="BA1347">
        <v>4.4926499999999994E-2</v>
      </c>
      <c r="BC1347" s="52">
        <v>100000</v>
      </c>
      <c r="BD1347" s="52">
        <v>100000</v>
      </c>
      <c r="BE1347">
        <v>0</v>
      </c>
      <c r="BF1347">
        <v>0</v>
      </c>
      <c r="BG1347">
        <v>0</v>
      </c>
    </row>
    <row r="1348" spans="1:59">
      <c r="A1348">
        <v>1347</v>
      </c>
      <c r="E1348">
        <v>9795.2054794520554</v>
      </c>
      <c r="K1348">
        <v>1713.4645112291146</v>
      </c>
      <c r="L1348">
        <v>1763.9520112291145</v>
      </c>
      <c r="M1348">
        <v>1814.4395112291145</v>
      </c>
      <c r="N1348">
        <v>1864.9270112291144</v>
      </c>
      <c r="O1348">
        <v>1915.4145112291144</v>
      </c>
      <c r="Q1348">
        <v>20925.686639169311</v>
      </c>
      <c r="R1348">
        <v>20360.346457867374</v>
      </c>
      <c r="S1348">
        <v>19795.006276565437</v>
      </c>
      <c r="T1348">
        <v>19229.666095263499</v>
      </c>
      <c r="U1348">
        <v>18664.325913961562</v>
      </c>
      <c r="W1348">
        <v>0</v>
      </c>
      <c r="AB1348">
        <v>1</v>
      </c>
      <c r="AC1348">
        <v>1</v>
      </c>
      <c r="AD1348">
        <v>1</v>
      </c>
      <c r="AE1348">
        <v>1</v>
      </c>
      <c r="AF1348">
        <v>1</v>
      </c>
      <c r="AL1348">
        <v>12.168010000000001</v>
      </c>
      <c r="AM1348" s="5">
        <v>13.845494270324711</v>
      </c>
      <c r="AN1348">
        <v>570.77625570776252</v>
      </c>
      <c r="AO1348">
        <f t="shared" si="21"/>
        <v>26826.48401826484</v>
      </c>
      <c r="AP1348">
        <v>684.93150684931504</v>
      </c>
      <c r="AQ1348">
        <v>8.4603899999999996E-2</v>
      </c>
      <c r="AR1348">
        <v>4.5581000000000003E-2</v>
      </c>
      <c r="AS1348">
        <v>4.1223300000000004E-2</v>
      </c>
      <c r="AT1348">
        <v>4.6760599999999999E-2</v>
      </c>
      <c r="AU1348">
        <v>4.4875999999999999E-2</v>
      </c>
      <c r="AW1348">
        <v>8.4603899999999996E-2</v>
      </c>
      <c r="AX1348">
        <v>4.5580999999999997E-2</v>
      </c>
      <c r="AY1348">
        <v>4.1223300000000004E-2</v>
      </c>
      <c r="AZ1348">
        <v>4.6760599999999999E-2</v>
      </c>
      <c r="BA1348">
        <v>4.4875999999999999E-2</v>
      </c>
      <c r="BC1348" s="52">
        <v>100000</v>
      </c>
      <c r="BD1348" s="52">
        <v>100000</v>
      </c>
      <c r="BE1348">
        <v>0</v>
      </c>
      <c r="BF1348">
        <v>0</v>
      </c>
      <c r="BG1348">
        <v>0</v>
      </c>
    </row>
    <row r="1349" spans="1:59">
      <c r="A1349">
        <v>1348</v>
      </c>
      <c r="E1349">
        <v>9795.2054794520554</v>
      </c>
      <c r="K1349">
        <v>1605.0593968969952</v>
      </c>
      <c r="L1349">
        <v>1645.8943968969952</v>
      </c>
      <c r="M1349">
        <v>1686.7293968969952</v>
      </c>
      <c r="N1349">
        <v>1727.5643968969953</v>
      </c>
      <c r="O1349">
        <v>1768.3993968969953</v>
      </c>
      <c r="Q1349">
        <v>22739.040084980959</v>
      </c>
      <c r="R1349">
        <v>22124.709321989369</v>
      </c>
      <c r="S1349">
        <v>21510.378558997778</v>
      </c>
      <c r="T1349">
        <v>20896.047796006187</v>
      </c>
      <c r="U1349">
        <v>20281.717033014596</v>
      </c>
      <c r="W1349">
        <v>0</v>
      </c>
      <c r="AB1349">
        <v>1</v>
      </c>
      <c r="AC1349">
        <v>1</v>
      </c>
      <c r="AD1349">
        <v>1</v>
      </c>
      <c r="AE1349">
        <v>1</v>
      </c>
      <c r="AF1349">
        <v>1</v>
      </c>
      <c r="AL1349">
        <v>9.3100140000000007</v>
      </c>
      <c r="AM1349" s="5">
        <v>15.02118587493896</v>
      </c>
      <c r="AN1349">
        <v>570.77625570776252</v>
      </c>
      <c r="AO1349">
        <f t="shared" si="21"/>
        <v>26826.48401826484</v>
      </c>
      <c r="AP1349">
        <v>684.93150684931504</v>
      </c>
      <c r="AQ1349">
        <v>7.85082E-2</v>
      </c>
      <c r="AR1349">
        <v>3.7278499999999999E-2</v>
      </c>
      <c r="AS1349">
        <v>3.4278700000000002E-2</v>
      </c>
      <c r="AT1349">
        <v>4.4424700000000004E-2</v>
      </c>
      <c r="AU1349">
        <v>4.44132E-2</v>
      </c>
      <c r="AW1349">
        <v>7.8508200000000014E-2</v>
      </c>
      <c r="AX1349">
        <v>3.7278500000000006E-2</v>
      </c>
      <c r="AY1349">
        <v>3.4278700000000009E-2</v>
      </c>
      <c r="AZ1349">
        <v>4.4424699999999998E-2</v>
      </c>
      <c r="BA1349">
        <v>4.44132E-2</v>
      </c>
      <c r="BC1349" s="52">
        <v>100000</v>
      </c>
      <c r="BD1349" s="52">
        <v>100000</v>
      </c>
      <c r="BE1349">
        <v>0</v>
      </c>
      <c r="BF1349">
        <v>0</v>
      </c>
      <c r="BG1349">
        <v>0</v>
      </c>
    </row>
    <row r="1350" spans="1:59">
      <c r="A1350">
        <v>1349</v>
      </c>
      <c r="E1350">
        <v>9795.2054794520554</v>
      </c>
      <c r="K1350">
        <v>1811.9140538368556</v>
      </c>
      <c r="L1350">
        <v>1853.1615538368555</v>
      </c>
      <c r="M1350">
        <v>1894.4090538368555</v>
      </c>
      <c r="N1350">
        <v>1935.6565538368554</v>
      </c>
      <c r="O1350">
        <v>1976.9040538368554</v>
      </c>
      <c r="Q1350">
        <v>26784.504584642931</v>
      </c>
      <c r="R1350">
        <v>26060.879266273212</v>
      </c>
      <c r="S1350">
        <v>25337.253947903493</v>
      </c>
      <c r="T1350">
        <v>24613.628629533774</v>
      </c>
      <c r="U1350">
        <v>23890.003311164055</v>
      </c>
      <c r="W1350">
        <v>0</v>
      </c>
      <c r="AB1350">
        <v>1</v>
      </c>
      <c r="AC1350">
        <v>1</v>
      </c>
      <c r="AD1350">
        <v>1</v>
      </c>
      <c r="AE1350">
        <v>1</v>
      </c>
      <c r="AF1350">
        <v>1</v>
      </c>
      <c r="AL1350">
        <v>9.6118939999999995</v>
      </c>
      <c r="AM1350" s="5">
        <v>15.512673377990721</v>
      </c>
      <c r="AN1350">
        <v>570.77625570776252</v>
      </c>
      <c r="AO1350">
        <f t="shared" si="21"/>
        <v>26826.48401826484</v>
      </c>
      <c r="AP1350">
        <v>684.93150684931504</v>
      </c>
      <c r="AQ1350">
        <v>7.9529700000000009E-2</v>
      </c>
      <c r="AR1350">
        <v>3.7174900000000004E-2</v>
      </c>
      <c r="AS1350">
        <v>3.4230799999999999E-2</v>
      </c>
      <c r="AT1350">
        <v>4.4377899999999998E-2</v>
      </c>
      <c r="AU1350">
        <v>4.4423600000000001E-2</v>
      </c>
      <c r="AW1350">
        <v>7.9529700000000023E-2</v>
      </c>
      <c r="AX1350">
        <v>3.7174899999999997E-2</v>
      </c>
      <c r="AY1350">
        <v>3.4230799999999992E-2</v>
      </c>
      <c r="AZ1350">
        <v>4.4377899999999998E-2</v>
      </c>
      <c r="BA1350">
        <v>4.4423599999999994E-2</v>
      </c>
      <c r="BC1350" s="52">
        <v>100000</v>
      </c>
      <c r="BD1350" s="52">
        <v>100000</v>
      </c>
      <c r="BE1350">
        <v>0</v>
      </c>
      <c r="BF1350">
        <v>0</v>
      </c>
      <c r="BG1350">
        <v>0</v>
      </c>
    </row>
    <row r="1351" spans="1:59">
      <c r="A1351">
        <v>1350</v>
      </c>
      <c r="E1351">
        <v>9795.2054794520554</v>
      </c>
      <c r="K1351">
        <v>2644.8635547765093</v>
      </c>
      <c r="L1351">
        <v>2685.0110547765094</v>
      </c>
      <c r="M1351">
        <v>2725.1585547765094</v>
      </c>
      <c r="N1351">
        <v>2765.3060547765094</v>
      </c>
      <c r="O1351">
        <v>2805.4535547765095</v>
      </c>
      <c r="Q1351">
        <v>39332.906619092959</v>
      </c>
      <c r="R1351">
        <v>38270.266578529634</v>
      </c>
      <c r="S1351">
        <v>37207.626537966309</v>
      </c>
      <c r="T1351">
        <v>36144.986497402984</v>
      </c>
      <c r="U1351">
        <v>35082.346456839659</v>
      </c>
      <c r="W1351">
        <v>0</v>
      </c>
      <c r="AB1351">
        <v>1</v>
      </c>
      <c r="AC1351">
        <v>1</v>
      </c>
      <c r="AD1351">
        <v>1</v>
      </c>
      <c r="AE1351">
        <v>1</v>
      </c>
      <c r="AF1351">
        <v>1</v>
      </c>
      <c r="AL1351">
        <v>11.349304</v>
      </c>
      <c r="AM1351" s="5">
        <v>14.34011650085449</v>
      </c>
      <c r="AN1351">
        <v>570.77625570776252</v>
      </c>
      <c r="AO1351">
        <f t="shared" si="21"/>
        <v>26826.48401826484</v>
      </c>
      <c r="AP1351">
        <v>684.93150684931504</v>
      </c>
      <c r="AQ1351">
        <v>8.0068899999999998E-2</v>
      </c>
      <c r="AR1351">
        <v>3.7222499999999999E-2</v>
      </c>
      <c r="AS1351">
        <v>3.4695999999999998E-2</v>
      </c>
      <c r="AT1351">
        <v>4.4541999999999998E-2</v>
      </c>
      <c r="AU1351">
        <v>4.4465499999999998E-2</v>
      </c>
      <c r="AW1351">
        <v>8.0068899999999985E-2</v>
      </c>
      <c r="AX1351">
        <v>3.7222500000000006E-2</v>
      </c>
      <c r="AY1351">
        <v>3.4695999999999991E-2</v>
      </c>
      <c r="AZ1351">
        <v>4.4541999999999998E-2</v>
      </c>
      <c r="BA1351">
        <v>4.4465500000000005E-2</v>
      </c>
      <c r="BC1351" s="52">
        <v>100000</v>
      </c>
      <c r="BD1351" s="52">
        <v>100000</v>
      </c>
      <c r="BE1351">
        <v>0</v>
      </c>
      <c r="BF1351">
        <v>0</v>
      </c>
      <c r="BG1351">
        <v>0</v>
      </c>
    </row>
    <row r="1352" spans="1:59">
      <c r="A1352">
        <v>1351</v>
      </c>
      <c r="E1352">
        <v>9795.2054794520554</v>
      </c>
      <c r="K1352">
        <v>4150.3672344297211</v>
      </c>
      <c r="L1352">
        <v>4192.9897344297206</v>
      </c>
      <c r="M1352">
        <v>4235.61223442972</v>
      </c>
      <c r="N1352">
        <v>4278.2347344297195</v>
      </c>
      <c r="O1352">
        <v>4320.857234429719</v>
      </c>
      <c r="Q1352">
        <v>46462.704652051892</v>
      </c>
      <c r="R1352">
        <v>45207.44195077489</v>
      </c>
      <c r="S1352">
        <v>43952.179249497887</v>
      </c>
      <c r="T1352">
        <v>42696.916548220885</v>
      </c>
      <c r="U1352">
        <v>41441.653846943882</v>
      </c>
      <c r="W1352">
        <v>0</v>
      </c>
      <c r="AB1352">
        <v>1</v>
      </c>
      <c r="AC1352">
        <v>1</v>
      </c>
      <c r="AD1352">
        <v>1</v>
      </c>
      <c r="AE1352">
        <v>1</v>
      </c>
      <c r="AF1352">
        <v>1</v>
      </c>
      <c r="AL1352">
        <v>11.427652999999999</v>
      </c>
      <c r="AM1352" s="5">
        <v>13.298891067504879</v>
      </c>
      <c r="AN1352">
        <v>570.77625570776252</v>
      </c>
      <c r="AO1352">
        <f t="shared" si="21"/>
        <v>26826.48401826484</v>
      </c>
      <c r="AP1352">
        <v>684.93150684931504</v>
      </c>
      <c r="AQ1352">
        <v>8.6326899999999998E-2</v>
      </c>
      <c r="AR1352">
        <v>3.8831400000000002E-2</v>
      </c>
      <c r="AS1352">
        <v>3.6573599999999998E-2</v>
      </c>
      <c r="AT1352">
        <v>4.5946000000000001E-2</v>
      </c>
      <c r="AU1352">
        <v>4.47718E-2</v>
      </c>
      <c r="AW1352">
        <v>8.6326899999999998E-2</v>
      </c>
      <c r="AX1352">
        <v>3.8831400000000002E-2</v>
      </c>
      <c r="AY1352">
        <v>3.6573599999999998E-2</v>
      </c>
      <c r="AZ1352">
        <v>4.5946000000000001E-2</v>
      </c>
      <c r="BA1352">
        <v>4.47718E-2</v>
      </c>
      <c r="BC1352" s="52">
        <v>100000</v>
      </c>
      <c r="BD1352" s="52">
        <v>100000</v>
      </c>
      <c r="BE1352">
        <v>0</v>
      </c>
      <c r="BF1352">
        <v>0</v>
      </c>
      <c r="BG1352">
        <v>0</v>
      </c>
    </row>
    <row r="1353" spans="1:59">
      <c r="A1353">
        <v>1352</v>
      </c>
      <c r="E1353">
        <v>9795.2054794520554</v>
      </c>
      <c r="K1353">
        <v>5427.9989390582723</v>
      </c>
      <c r="L1353">
        <v>5469.6589390582722</v>
      </c>
      <c r="M1353">
        <v>5511.318939058272</v>
      </c>
      <c r="N1353">
        <v>5552.9789390582719</v>
      </c>
      <c r="O1353">
        <v>5594.6389390582717</v>
      </c>
      <c r="Q1353">
        <v>43737.310399348447</v>
      </c>
      <c r="R1353">
        <v>42555.678491503182</v>
      </c>
      <c r="S1353">
        <v>41374.046583657917</v>
      </c>
      <c r="T1353">
        <v>40192.414675812652</v>
      </c>
      <c r="U1353">
        <v>39010.782767967386</v>
      </c>
      <c r="W1353">
        <v>5.2380000000000003E-2</v>
      </c>
      <c r="AB1353">
        <v>1</v>
      </c>
      <c r="AC1353">
        <v>1</v>
      </c>
      <c r="AD1353">
        <v>1</v>
      </c>
      <c r="AE1353">
        <v>1</v>
      </c>
      <c r="AF1353">
        <v>1</v>
      </c>
      <c r="AL1353">
        <v>15.476037</v>
      </c>
      <c r="AM1353" s="5">
        <v>11.41197299957275</v>
      </c>
      <c r="AN1353">
        <v>570.77625570776252</v>
      </c>
      <c r="AO1353">
        <f t="shared" si="21"/>
        <v>26826.48401826484</v>
      </c>
      <c r="AP1353">
        <v>684.93150684931504</v>
      </c>
      <c r="AQ1353">
        <v>9.1619900000000004E-2</v>
      </c>
      <c r="AR1353">
        <v>4.2401299999999996E-2</v>
      </c>
      <c r="AS1353">
        <v>3.8051099999999997E-2</v>
      </c>
      <c r="AT1353">
        <v>4.7090600000000003E-2</v>
      </c>
      <c r="AU1353">
        <v>4.52498E-2</v>
      </c>
      <c r="AW1353">
        <v>9.1619900000000018E-2</v>
      </c>
      <c r="AX1353">
        <v>4.2401299999999989E-2</v>
      </c>
      <c r="AY1353">
        <v>3.805109999999999E-2</v>
      </c>
      <c r="AZ1353">
        <v>4.7090599999999996E-2</v>
      </c>
      <c r="BA1353">
        <v>4.5249799999999993E-2</v>
      </c>
      <c r="BC1353" s="52">
        <v>100000</v>
      </c>
      <c r="BD1353" s="52">
        <v>100000</v>
      </c>
      <c r="BE1353">
        <v>0</v>
      </c>
      <c r="BF1353">
        <v>0</v>
      </c>
      <c r="BG1353">
        <v>0</v>
      </c>
    </row>
    <row r="1354" spans="1:59">
      <c r="A1354">
        <v>1353</v>
      </c>
      <c r="E1354">
        <v>9795.2054794520554</v>
      </c>
      <c r="K1354">
        <v>4596.1556127546628</v>
      </c>
      <c r="L1354">
        <v>4643.5081127546628</v>
      </c>
      <c r="M1354">
        <v>4690.8606127546627</v>
      </c>
      <c r="N1354">
        <v>4738.2131127546627</v>
      </c>
      <c r="O1354">
        <v>4785.5656127546627</v>
      </c>
      <c r="Q1354">
        <v>41821.416482533619</v>
      </c>
      <c r="R1354">
        <v>40691.545448712015</v>
      </c>
      <c r="S1354">
        <v>39561.674414890411</v>
      </c>
      <c r="T1354">
        <v>38431.803381068807</v>
      </c>
      <c r="U1354">
        <v>37301.932347247202</v>
      </c>
      <c r="W1354">
        <v>8.3540000000000003E-2</v>
      </c>
      <c r="AB1354">
        <v>1</v>
      </c>
      <c r="AC1354">
        <v>1</v>
      </c>
      <c r="AD1354">
        <v>1</v>
      </c>
      <c r="AE1354">
        <v>1</v>
      </c>
      <c r="AF1354">
        <v>1</v>
      </c>
      <c r="AL1354">
        <v>17.233957</v>
      </c>
      <c r="AM1354" s="5">
        <v>11.132487297058111</v>
      </c>
      <c r="AN1354">
        <v>570.77625570776252</v>
      </c>
      <c r="AO1354">
        <f t="shared" si="21"/>
        <v>26826.48401826484</v>
      </c>
      <c r="AP1354">
        <v>684.93150684931504</v>
      </c>
      <c r="AQ1354">
        <v>9.0388200000000002E-2</v>
      </c>
      <c r="AR1354">
        <v>4.0339899999999998E-2</v>
      </c>
      <c r="AS1354">
        <v>3.6197300000000002E-2</v>
      </c>
      <c r="AT1354">
        <v>4.6245800000000004E-2</v>
      </c>
      <c r="AU1354">
        <v>4.4815100000000004E-2</v>
      </c>
      <c r="AW1354">
        <v>9.0388200000000016E-2</v>
      </c>
      <c r="AX1354">
        <v>4.0339899999999998E-2</v>
      </c>
      <c r="AY1354">
        <v>3.6197300000000002E-2</v>
      </c>
      <c r="AZ1354">
        <v>4.6245800000000004E-2</v>
      </c>
      <c r="BA1354">
        <v>4.481510000000001E-2</v>
      </c>
      <c r="BC1354" s="52">
        <v>100000</v>
      </c>
      <c r="BD1354" s="52">
        <v>100000</v>
      </c>
      <c r="BE1354">
        <v>0</v>
      </c>
      <c r="BF1354">
        <v>0</v>
      </c>
      <c r="BG1354">
        <v>0</v>
      </c>
    </row>
    <row r="1355" spans="1:59">
      <c r="A1355">
        <v>1354</v>
      </c>
      <c r="E1355">
        <v>9795.2054794520554</v>
      </c>
      <c r="K1355">
        <v>4076.2535338149046</v>
      </c>
      <c r="L1355">
        <v>4148.273533814905</v>
      </c>
      <c r="M1355">
        <v>4220.2935338149055</v>
      </c>
      <c r="N1355">
        <v>4292.3135338149059</v>
      </c>
      <c r="O1355">
        <v>4364.3335338149063</v>
      </c>
      <c r="Q1355">
        <v>40605.733358029698</v>
      </c>
      <c r="R1355">
        <v>39508.705907097334</v>
      </c>
      <c r="S1355">
        <v>38411.678456164969</v>
      </c>
      <c r="T1355">
        <v>37314.651005232605</v>
      </c>
      <c r="U1355">
        <v>36217.62355430024</v>
      </c>
      <c r="W1355">
        <v>0.59738000000000002</v>
      </c>
      <c r="AB1355">
        <v>1</v>
      </c>
      <c r="AC1355">
        <v>1</v>
      </c>
      <c r="AD1355">
        <v>1</v>
      </c>
      <c r="AE1355">
        <v>1</v>
      </c>
      <c r="AF1355">
        <v>1</v>
      </c>
      <c r="AL1355">
        <v>15.540937</v>
      </c>
      <c r="AM1355" s="5">
        <v>11.193447113037109</v>
      </c>
      <c r="AN1355">
        <v>570.77625570776252</v>
      </c>
      <c r="AO1355">
        <f t="shared" si="21"/>
        <v>26826.48401826484</v>
      </c>
      <c r="AP1355">
        <v>684.93150684931504</v>
      </c>
      <c r="AQ1355">
        <v>8.6711399999999994E-2</v>
      </c>
      <c r="AR1355">
        <v>3.9090800000000002E-2</v>
      </c>
      <c r="AS1355">
        <v>3.5363399999999996E-2</v>
      </c>
      <c r="AT1355">
        <v>4.4433199999999999E-2</v>
      </c>
      <c r="AU1355">
        <v>4.3594399999999998E-2</v>
      </c>
      <c r="AW1355">
        <v>8.671139999999998E-2</v>
      </c>
      <c r="AX1355">
        <v>3.9090799999999995E-2</v>
      </c>
      <c r="AY1355">
        <v>3.5363400000000003E-2</v>
      </c>
      <c r="AZ1355">
        <v>4.4433199999999992E-2</v>
      </c>
      <c r="BA1355">
        <v>4.3594399999999991E-2</v>
      </c>
      <c r="BC1355" s="52">
        <v>100000</v>
      </c>
      <c r="BD1355" s="52">
        <v>100000</v>
      </c>
      <c r="BE1355">
        <v>0</v>
      </c>
      <c r="BF1355">
        <v>0</v>
      </c>
      <c r="BG1355">
        <v>0</v>
      </c>
    </row>
    <row r="1356" spans="1:59">
      <c r="A1356">
        <v>1355</v>
      </c>
      <c r="E1356">
        <v>9795.2054794520554</v>
      </c>
      <c r="K1356">
        <v>4149.26105979368</v>
      </c>
      <c r="L1356">
        <v>4252.9310597936801</v>
      </c>
      <c r="M1356">
        <v>4356.6010597936802</v>
      </c>
      <c r="N1356">
        <v>4460.2710597936803</v>
      </c>
      <c r="O1356">
        <v>4563.9410597936803</v>
      </c>
      <c r="Q1356">
        <v>39173.413061986626</v>
      </c>
      <c r="R1356">
        <v>38115.081986298079</v>
      </c>
      <c r="S1356">
        <v>37056.750910609531</v>
      </c>
      <c r="T1356">
        <v>35998.419834920984</v>
      </c>
      <c r="U1356">
        <v>34940.088759232436</v>
      </c>
      <c r="W1356">
        <v>0.34279000000000004</v>
      </c>
      <c r="AB1356">
        <v>1</v>
      </c>
      <c r="AC1356">
        <v>1</v>
      </c>
      <c r="AD1356">
        <v>1</v>
      </c>
      <c r="AE1356">
        <v>1</v>
      </c>
      <c r="AF1356">
        <v>1</v>
      </c>
      <c r="AL1356">
        <v>16.190712000000001</v>
      </c>
      <c r="AM1356" s="5">
        <v>10.46823120117188</v>
      </c>
      <c r="AN1356">
        <v>570.77625570776252</v>
      </c>
      <c r="AO1356">
        <f t="shared" si="21"/>
        <v>26826.48401826484</v>
      </c>
      <c r="AP1356">
        <v>684.93150684931504</v>
      </c>
      <c r="AQ1356">
        <v>8.4463999999999997E-2</v>
      </c>
      <c r="AR1356">
        <v>3.8841299999999995E-2</v>
      </c>
      <c r="AS1356">
        <v>3.5380399999999999E-2</v>
      </c>
      <c r="AT1356">
        <v>4.44885E-2</v>
      </c>
      <c r="AU1356">
        <v>4.3537100000000002E-2</v>
      </c>
      <c r="AW1356">
        <v>8.4463999999999997E-2</v>
      </c>
      <c r="AX1356">
        <v>3.8841299999999995E-2</v>
      </c>
      <c r="AY1356">
        <v>3.5380399999999992E-2</v>
      </c>
      <c r="AZ1356">
        <v>4.44885E-2</v>
      </c>
      <c r="BA1356">
        <v>4.3537100000000009E-2</v>
      </c>
      <c r="BC1356" s="52">
        <v>100000</v>
      </c>
      <c r="BD1356" s="52">
        <v>100000</v>
      </c>
      <c r="BE1356">
        <v>0</v>
      </c>
      <c r="BF1356">
        <v>0</v>
      </c>
      <c r="BG1356">
        <v>0</v>
      </c>
    </row>
    <row r="1357" spans="1:59">
      <c r="A1357">
        <v>1356</v>
      </c>
      <c r="E1357">
        <v>9795.2054794520554</v>
      </c>
      <c r="K1357">
        <v>4797.4793965143126</v>
      </c>
      <c r="L1357">
        <v>4967.4218965143127</v>
      </c>
      <c r="M1357">
        <v>5137.3643965143128</v>
      </c>
      <c r="N1357">
        <v>5307.3068965143129</v>
      </c>
      <c r="O1357">
        <v>5477.249396514313</v>
      </c>
      <c r="Q1357">
        <v>37526.397510020688</v>
      </c>
      <c r="R1357">
        <v>36512.563137737867</v>
      </c>
      <c r="S1357">
        <v>35498.728765455046</v>
      </c>
      <c r="T1357">
        <v>34484.894393172224</v>
      </c>
      <c r="U1357">
        <v>33471.060020889403</v>
      </c>
      <c r="W1357">
        <v>5.7189999999999998E-2</v>
      </c>
      <c r="AB1357">
        <v>1</v>
      </c>
      <c r="AC1357">
        <v>1</v>
      </c>
      <c r="AD1357">
        <v>1</v>
      </c>
      <c r="AE1357">
        <v>1</v>
      </c>
      <c r="AF1357">
        <v>1</v>
      </c>
      <c r="AL1357">
        <v>16.519863000000001</v>
      </c>
      <c r="AM1357" s="5">
        <v>10.07925605773926</v>
      </c>
      <c r="AN1357">
        <v>570.77625570776252</v>
      </c>
      <c r="AO1357">
        <f t="shared" si="21"/>
        <v>26826.48401826484</v>
      </c>
      <c r="AP1357">
        <v>684.93150684931504</v>
      </c>
      <c r="AQ1357">
        <v>8.3830399999999999E-2</v>
      </c>
      <c r="AR1357">
        <v>3.8761200000000003E-2</v>
      </c>
      <c r="AS1357">
        <v>3.5315300000000001E-2</v>
      </c>
      <c r="AT1357">
        <v>4.4236499999999998E-2</v>
      </c>
      <c r="AU1357">
        <v>4.3555900000000002E-2</v>
      </c>
      <c r="AW1357">
        <v>8.3830400000000013E-2</v>
      </c>
      <c r="AX1357">
        <v>3.876120000000001E-2</v>
      </c>
      <c r="AY1357">
        <v>3.5315300000000008E-2</v>
      </c>
      <c r="AZ1357">
        <v>4.4236499999999998E-2</v>
      </c>
      <c r="BA1357">
        <v>4.3555899999999995E-2</v>
      </c>
      <c r="BC1357" s="52">
        <v>100000</v>
      </c>
      <c r="BD1357" s="52">
        <v>100000</v>
      </c>
      <c r="BE1357">
        <v>0</v>
      </c>
      <c r="BF1357">
        <v>0</v>
      </c>
      <c r="BG1357">
        <v>0</v>
      </c>
    </row>
    <row r="1358" spans="1:59">
      <c r="A1358">
        <v>1357</v>
      </c>
      <c r="E1358">
        <v>9795.2054794520554</v>
      </c>
      <c r="K1358">
        <v>4628.2346771998809</v>
      </c>
      <c r="L1358">
        <v>4839.2896771998812</v>
      </c>
      <c r="M1358">
        <v>5050.3446771998815</v>
      </c>
      <c r="N1358">
        <v>5261.3996771998818</v>
      </c>
      <c r="O1358">
        <v>5472.4546771998821</v>
      </c>
      <c r="Q1358">
        <v>36996.40844278803</v>
      </c>
      <c r="R1358">
        <v>35996.892554970356</v>
      </c>
      <c r="S1358">
        <v>34997.376667152683</v>
      </c>
      <c r="T1358">
        <v>33997.860779335009</v>
      </c>
      <c r="U1358">
        <v>32998.344891517336</v>
      </c>
      <c r="W1358">
        <v>9.1409999999999991E-2</v>
      </c>
      <c r="AB1358">
        <v>1</v>
      </c>
      <c r="AC1358">
        <v>1</v>
      </c>
      <c r="AD1358">
        <v>1</v>
      </c>
      <c r="AE1358">
        <v>1</v>
      </c>
      <c r="AF1358">
        <v>1</v>
      </c>
      <c r="AL1358">
        <v>17.096316999999999</v>
      </c>
      <c r="AM1358" s="5">
        <v>10.654439926147459</v>
      </c>
      <c r="AN1358">
        <v>570.77625570776252</v>
      </c>
      <c r="AO1358">
        <f t="shared" si="21"/>
        <v>26826.48401826484</v>
      </c>
      <c r="AP1358">
        <v>684.93150684931504</v>
      </c>
      <c r="AQ1358">
        <v>8.39115E-2</v>
      </c>
      <c r="AR1358">
        <v>3.8645699999999998E-2</v>
      </c>
      <c r="AS1358">
        <v>3.5268399999999998E-2</v>
      </c>
      <c r="AT1358">
        <v>4.4192500000000003E-2</v>
      </c>
      <c r="AU1358">
        <v>4.3162399999999997E-2</v>
      </c>
      <c r="AW1358">
        <v>8.3911500000000014E-2</v>
      </c>
      <c r="AX1358">
        <v>3.8645699999999991E-2</v>
      </c>
      <c r="AY1358">
        <v>3.5268399999999991E-2</v>
      </c>
      <c r="AZ1358">
        <v>4.419250000000001E-2</v>
      </c>
      <c r="BA1358">
        <v>4.3162400000000004E-2</v>
      </c>
      <c r="BC1358" s="52">
        <v>100000</v>
      </c>
      <c r="BD1358" s="52">
        <v>100000</v>
      </c>
      <c r="BE1358">
        <v>0</v>
      </c>
      <c r="BF1358">
        <v>0</v>
      </c>
      <c r="BG1358">
        <v>0</v>
      </c>
    </row>
    <row r="1359" spans="1:59">
      <c r="A1359">
        <v>1358</v>
      </c>
      <c r="E1359">
        <v>9795.2054794520554</v>
      </c>
      <c r="K1359">
        <v>4618.2791054755025</v>
      </c>
      <c r="L1359">
        <v>4888.4282721421696</v>
      </c>
      <c r="M1359">
        <v>5158.5774388088357</v>
      </c>
      <c r="N1359">
        <v>5428.7266054755019</v>
      </c>
      <c r="O1359">
        <v>5698.875772142168</v>
      </c>
      <c r="Q1359">
        <v>36647.274004440718</v>
      </c>
      <c r="R1359">
        <v>35657.190530093918</v>
      </c>
      <c r="S1359">
        <v>34667.107055747118</v>
      </c>
      <c r="T1359">
        <v>33677.023581400317</v>
      </c>
      <c r="U1359">
        <v>32686.940107053517</v>
      </c>
      <c r="W1359">
        <v>6.1240000000000003E-2</v>
      </c>
      <c r="AB1359">
        <v>1</v>
      </c>
      <c r="AC1359">
        <v>1</v>
      </c>
      <c r="AD1359">
        <v>1</v>
      </c>
      <c r="AE1359">
        <v>1</v>
      </c>
      <c r="AF1359">
        <v>1</v>
      </c>
      <c r="AL1359">
        <v>17.060827</v>
      </c>
      <c r="AM1359" s="5">
        <v>9.9532804489135742</v>
      </c>
      <c r="AN1359">
        <v>570.77625570776252</v>
      </c>
      <c r="AO1359">
        <f t="shared" si="21"/>
        <v>26826.48401826484</v>
      </c>
      <c r="AP1359">
        <v>684.93150684931504</v>
      </c>
      <c r="AQ1359">
        <v>8.4477400000000008E-2</v>
      </c>
      <c r="AR1359">
        <v>3.8839899999999997E-2</v>
      </c>
      <c r="AS1359">
        <v>3.54487E-2</v>
      </c>
      <c r="AT1359">
        <v>4.4234099999999998E-2</v>
      </c>
      <c r="AU1359">
        <v>4.3238599999999995E-2</v>
      </c>
      <c r="AW1359">
        <v>8.4477400000000022E-2</v>
      </c>
      <c r="AX1359">
        <v>3.8839899999999997E-2</v>
      </c>
      <c r="AY1359">
        <v>3.54487E-2</v>
      </c>
      <c r="AZ1359">
        <v>4.4234099999999998E-2</v>
      </c>
      <c r="BA1359">
        <v>4.3238600000000002E-2</v>
      </c>
      <c r="BC1359" s="52">
        <v>100000</v>
      </c>
      <c r="BD1359" s="52">
        <v>100000</v>
      </c>
      <c r="BE1359">
        <v>0</v>
      </c>
      <c r="BF1359">
        <v>0</v>
      </c>
      <c r="BG1359">
        <v>0</v>
      </c>
    </row>
    <row r="1360" spans="1:59">
      <c r="A1360">
        <v>1359</v>
      </c>
      <c r="E1360">
        <v>9795.2054794520554</v>
      </c>
      <c r="K1360">
        <v>4599.4741366627886</v>
      </c>
      <c r="L1360">
        <v>4931.9366366627892</v>
      </c>
      <c r="M1360">
        <v>5264.3991366627888</v>
      </c>
      <c r="N1360">
        <v>5596.8616366627884</v>
      </c>
      <c r="O1360">
        <v>5929.3241366627881</v>
      </c>
      <c r="Q1360">
        <v>37057.340624288569</v>
      </c>
      <c r="R1360">
        <v>36056.17855807524</v>
      </c>
      <c r="S1360">
        <v>35055.016491861912</v>
      </c>
      <c r="T1360">
        <v>34053.854425648584</v>
      </c>
      <c r="U1360">
        <v>33052.692359435256</v>
      </c>
      <c r="W1360">
        <v>9.4650000000000012E-2</v>
      </c>
      <c r="AB1360">
        <v>1</v>
      </c>
      <c r="AC1360">
        <v>1</v>
      </c>
      <c r="AD1360">
        <v>1</v>
      </c>
      <c r="AE1360">
        <v>1</v>
      </c>
      <c r="AF1360">
        <v>1</v>
      </c>
      <c r="AL1360">
        <v>15.688333500000001</v>
      </c>
      <c r="AM1360" s="5">
        <v>10.00675106048584</v>
      </c>
      <c r="AN1360">
        <v>570.77625570776252</v>
      </c>
      <c r="AO1360">
        <f t="shared" si="21"/>
        <v>26826.48401826484</v>
      </c>
      <c r="AP1360">
        <v>684.93150684931504</v>
      </c>
      <c r="AQ1360">
        <v>8.6198200000000003E-2</v>
      </c>
      <c r="AR1360">
        <v>3.8913200000000002E-2</v>
      </c>
      <c r="AS1360">
        <v>3.5628399999999998E-2</v>
      </c>
      <c r="AT1360">
        <v>4.4405500000000001E-2</v>
      </c>
      <c r="AU1360">
        <v>4.3695199999999997E-2</v>
      </c>
      <c r="AW1360">
        <v>8.6198199999999989E-2</v>
      </c>
      <c r="AX1360">
        <v>3.8913199999999995E-2</v>
      </c>
      <c r="AY1360">
        <v>3.5628399999999991E-2</v>
      </c>
      <c r="AZ1360">
        <v>4.4405500000000001E-2</v>
      </c>
      <c r="BA1360">
        <v>4.3695200000000003E-2</v>
      </c>
      <c r="BC1360" s="52">
        <v>100000</v>
      </c>
      <c r="BD1360" s="52">
        <v>100000</v>
      </c>
      <c r="BE1360">
        <v>0</v>
      </c>
      <c r="BF1360">
        <v>0</v>
      </c>
      <c r="BG1360">
        <v>0</v>
      </c>
    </row>
    <row r="1361" spans="1:59">
      <c r="A1361">
        <v>1360</v>
      </c>
      <c r="E1361">
        <v>9795.2054794520554</v>
      </c>
      <c r="K1361">
        <v>4325.1428269243634</v>
      </c>
      <c r="L1361">
        <v>4748.4061602576967</v>
      </c>
      <c r="M1361">
        <v>5171.66949359103</v>
      </c>
      <c r="N1361">
        <v>5594.9328269243633</v>
      </c>
      <c r="O1361">
        <v>6018.1961602576966</v>
      </c>
      <c r="Q1361">
        <v>37635.687053598398</v>
      </c>
      <c r="R1361">
        <v>36618.900053041943</v>
      </c>
      <c r="S1361">
        <v>35602.113052485489</v>
      </c>
      <c r="T1361">
        <v>34585.326051929034</v>
      </c>
      <c r="U1361">
        <v>33568.53905137258</v>
      </c>
      <c r="W1361">
        <v>4.5249999999999999E-2</v>
      </c>
      <c r="AB1361">
        <v>1</v>
      </c>
      <c r="AC1361">
        <v>1</v>
      </c>
      <c r="AD1361">
        <v>1</v>
      </c>
      <c r="AE1361">
        <v>1</v>
      </c>
      <c r="AF1361">
        <v>1</v>
      </c>
      <c r="AL1361">
        <v>17.553543000000001</v>
      </c>
      <c r="AM1361" s="5">
        <v>9.0823116302490234</v>
      </c>
      <c r="AN1361">
        <v>570.77625570776252</v>
      </c>
      <c r="AO1361">
        <f t="shared" si="21"/>
        <v>26826.48401826484</v>
      </c>
      <c r="AP1361">
        <v>684.93150684931504</v>
      </c>
      <c r="AQ1361">
        <v>8.8407600000000003E-2</v>
      </c>
      <c r="AR1361">
        <v>4.1640400000000001E-2</v>
      </c>
      <c r="AS1361">
        <v>3.6505899999999994E-2</v>
      </c>
      <c r="AT1361">
        <v>4.5347900000000003E-2</v>
      </c>
      <c r="AU1361">
        <v>4.4834100000000002E-2</v>
      </c>
      <c r="AW1361">
        <v>8.8407600000000017E-2</v>
      </c>
      <c r="AX1361">
        <v>4.1640400000000008E-2</v>
      </c>
      <c r="AY1361">
        <v>3.6505899999999994E-2</v>
      </c>
      <c r="AZ1361">
        <v>4.534790000000001E-2</v>
      </c>
      <c r="BA1361">
        <v>4.4834100000000002E-2</v>
      </c>
      <c r="BC1361" s="52">
        <v>100000</v>
      </c>
      <c r="BD1361" s="52">
        <v>100000</v>
      </c>
      <c r="BE1361">
        <v>0</v>
      </c>
      <c r="BF1361">
        <v>0</v>
      </c>
      <c r="BG1361">
        <v>0</v>
      </c>
    </row>
    <row r="1362" spans="1:59">
      <c r="A1362">
        <v>1361</v>
      </c>
      <c r="E1362">
        <v>9795.2054794520554</v>
      </c>
      <c r="K1362">
        <v>4675.800186549689</v>
      </c>
      <c r="L1362">
        <v>5302.7751865496894</v>
      </c>
      <c r="M1362">
        <v>5929.7501865496897</v>
      </c>
      <c r="N1362">
        <v>6556.7251865496901</v>
      </c>
      <c r="O1362">
        <v>7183.7001865496904</v>
      </c>
      <c r="Q1362">
        <v>39766.276226336093</v>
      </c>
      <c r="R1362">
        <v>38691.928023594068</v>
      </c>
      <c r="S1362">
        <v>37617.579820852043</v>
      </c>
      <c r="T1362">
        <v>36543.231618110018</v>
      </c>
      <c r="U1362">
        <v>35468.883415367993</v>
      </c>
      <c r="W1362">
        <v>3.424E-2</v>
      </c>
      <c r="AB1362">
        <v>1</v>
      </c>
      <c r="AC1362">
        <v>1</v>
      </c>
      <c r="AD1362">
        <v>1</v>
      </c>
      <c r="AE1362">
        <v>1</v>
      </c>
      <c r="AF1362">
        <v>1</v>
      </c>
      <c r="AL1362">
        <v>17.183672000000001</v>
      </c>
      <c r="AM1362" s="5">
        <v>8.6461153030395508</v>
      </c>
      <c r="AN1362">
        <v>570.77625570776252</v>
      </c>
      <c r="AO1362">
        <f t="shared" si="21"/>
        <v>26826.48401826484</v>
      </c>
      <c r="AP1362">
        <v>684.93150684931504</v>
      </c>
      <c r="AQ1362">
        <v>9.2196100000000003E-2</v>
      </c>
      <c r="AR1362">
        <v>4.3771500000000005E-2</v>
      </c>
      <c r="AS1362">
        <v>3.9155799999999998E-2</v>
      </c>
      <c r="AT1362">
        <v>4.6592000000000001E-2</v>
      </c>
      <c r="AU1362">
        <v>4.5255099999999999E-2</v>
      </c>
      <c r="AW1362">
        <v>9.2196099999999989E-2</v>
      </c>
      <c r="AX1362">
        <v>4.3771500000000005E-2</v>
      </c>
      <c r="AY1362">
        <v>3.9155800000000004E-2</v>
      </c>
      <c r="AZ1362">
        <v>4.6592000000000008E-2</v>
      </c>
      <c r="BA1362">
        <v>4.5255100000000006E-2</v>
      </c>
      <c r="BC1362" s="52">
        <v>100000</v>
      </c>
      <c r="BD1362" s="52">
        <v>100000</v>
      </c>
      <c r="BE1362">
        <v>0</v>
      </c>
      <c r="BF1362">
        <v>0</v>
      </c>
      <c r="BG1362">
        <v>0</v>
      </c>
    </row>
    <row r="1363" spans="1:59">
      <c r="A1363">
        <v>1362</v>
      </c>
      <c r="E1363">
        <v>9795.2054794520554</v>
      </c>
      <c r="K1363">
        <v>6372.6720782381726</v>
      </c>
      <c r="L1363">
        <v>7159.0037449048396</v>
      </c>
      <c r="M1363">
        <v>7945.3354115715065</v>
      </c>
      <c r="N1363">
        <v>8731.6670782381734</v>
      </c>
      <c r="O1363">
        <v>9517.9987449048404</v>
      </c>
      <c r="Q1363">
        <v>41318.518969763973</v>
      </c>
      <c r="R1363">
        <v>40202.234499179503</v>
      </c>
      <c r="S1363">
        <v>39085.950028595034</v>
      </c>
      <c r="T1363">
        <v>37969.665558010565</v>
      </c>
      <c r="U1363">
        <v>36853.381087426096</v>
      </c>
      <c r="W1363">
        <v>0</v>
      </c>
      <c r="AB1363">
        <v>1</v>
      </c>
      <c r="AC1363">
        <v>1</v>
      </c>
      <c r="AD1363">
        <v>1</v>
      </c>
      <c r="AE1363">
        <v>1</v>
      </c>
      <c r="AF1363">
        <v>1</v>
      </c>
      <c r="AL1363">
        <v>17.299575999999998</v>
      </c>
      <c r="AM1363" s="5">
        <v>9.7986993789672852</v>
      </c>
      <c r="AN1363">
        <v>570.77625570776252</v>
      </c>
      <c r="AO1363">
        <f t="shared" si="21"/>
        <v>26826.48401826484</v>
      </c>
      <c r="AP1363">
        <v>684.93150684931504</v>
      </c>
      <c r="AQ1363">
        <v>9.6164299999999994E-2</v>
      </c>
      <c r="AR1363">
        <v>4.3691600000000004E-2</v>
      </c>
      <c r="AS1363">
        <v>4.1595599999999996E-2</v>
      </c>
      <c r="AT1363">
        <v>4.6846400000000003E-2</v>
      </c>
      <c r="AU1363">
        <v>4.5587099999999998E-2</v>
      </c>
      <c r="AW1363">
        <v>9.6164299999999994E-2</v>
      </c>
      <c r="AX1363">
        <v>4.3691600000000011E-2</v>
      </c>
      <c r="AY1363">
        <v>4.1595599999999996E-2</v>
      </c>
      <c r="AZ1363">
        <v>4.6846399999999996E-2</v>
      </c>
      <c r="BA1363">
        <v>4.5587100000000005E-2</v>
      </c>
      <c r="BC1363" s="52">
        <v>100000</v>
      </c>
      <c r="BD1363" s="52">
        <v>100000</v>
      </c>
      <c r="BE1363">
        <v>0</v>
      </c>
      <c r="BF1363">
        <v>0</v>
      </c>
      <c r="BG1363">
        <v>0</v>
      </c>
    </row>
    <row r="1364" spans="1:59">
      <c r="A1364">
        <v>1363</v>
      </c>
      <c r="E1364">
        <v>9795.2054794520554</v>
      </c>
      <c r="K1364">
        <v>7460.0417454674944</v>
      </c>
      <c r="L1364">
        <v>8279.5100788008276</v>
      </c>
      <c r="M1364">
        <v>9098.97841213416</v>
      </c>
      <c r="N1364">
        <v>9918.4467454674923</v>
      </c>
      <c r="O1364">
        <v>10737.915078800825</v>
      </c>
      <c r="Q1364">
        <v>41989.696291995599</v>
      </c>
      <c r="R1364">
        <v>40855.278915697389</v>
      </c>
      <c r="S1364">
        <v>39720.861539399179</v>
      </c>
      <c r="T1364">
        <v>38586.444163100969</v>
      </c>
      <c r="U1364">
        <v>37452.026786802759</v>
      </c>
      <c r="W1364">
        <v>0</v>
      </c>
      <c r="AB1364">
        <v>1</v>
      </c>
      <c r="AC1364">
        <v>1</v>
      </c>
      <c r="AD1364">
        <v>1</v>
      </c>
      <c r="AE1364">
        <v>1</v>
      </c>
      <c r="AF1364">
        <v>1</v>
      </c>
      <c r="AL1364">
        <v>16.089289000000001</v>
      </c>
      <c r="AM1364" s="5">
        <v>19.0491828918457</v>
      </c>
      <c r="AN1364">
        <v>570.77625570776252</v>
      </c>
      <c r="AO1364">
        <f t="shared" si="21"/>
        <v>26826.48401826484</v>
      </c>
      <c r="AP1364">
        <v>684.93150684931504</v>
      </c>
      <c r="AQ1364">
        <v>9.6780100000000008E-2</v>
      </c>
      <c r="AR1364">
        <v>4.3090400000000001E-2</v>
      </c>
      <c r="AS1364">
        <v>4.0600499999999998E-2</v>
      </c>
      <c r="AT1364">
        <v>4.6488700000000001E-2</v>
      </c>
      <c r="AU1364">
        <v>4.5061999999999998E-2</v>
      </c>
      <c r="AW1364">
        <v>9.6780100000000022E-2</v>
      </c>
      <c r="AX1364">
        <v>4.3090400000000001E-2</v>
      </c>
      <c r="AY1364">
        <v>4.0600499999999998E-2</v>
      </c>
      <c r="AZ1364">
        <v>4.6488700000000008E-2</v>
      </c>
      <c r="BA1364">
        <v>4.5062000000000005E-2</v>
      </c>
      <c r="BC1364" s="52">
        <v>100000</v>
      </c>
      <c r="BD1364" s="52">
        <v>100000</v>
      </c>
      <c r="BE1364">
        <v>0</v>
      </c>
      <c r="BF1364">
        <v>0</v>
      </c>
      <c r="BG1364">
        <v>0</v>
      </c>
    </row>
    <row r="1365" spans="1:59">
      <c r="A1365">
        <v>1364</v>
      </c>
      <c r="E1365">
        <v>9795.2054794520554</v>
      </c>
      <c r="K1365">
        <v>7830.6102485415768</v>
      </c>
      <c r="L1365">
        <v>8580.2302485415767</v>
      </c>
      <c r="M1365">
        <v>9329.8502485415775</v>
      </c>
      <c r="N1365">
        <v>10079.470248541578</v>
      </c>
      <c r="O1365">
        <v>10829.090248541579</v>
      </c>
      <c r="Q1365">
        <v>41989.696291995599</v>
      </c>
      <c r="R1365">
        <v>40855.278915697389</v>
      </c>
      <c r="S1365">
        <v>39720.861539399179</v>
      </c>
      <c r="T1365">
        <v>38586.444163100969</v>
      </c>
      <c r="U1365">
        <v>37452.026786802759</v>
      </c>
      <c r="W1365">
        <v>0</v>
      </c>
      <c r="AB1365">
        <v>1</v>
      </c>
      <c r="AC1365">
        <v>1</v>
      </c>
      <c r="AD1365">
        <v>1</v>
      </c>
      <c r="AE1365">
        <v>1</v>
      </c>
      <c r="AF1365">
        <v>1</v>
      </c>
      <c r="AL1365">
        <v>15.418609</v>
      </c>
      <c r="AM1365" s="5">
        <v>15.91144371032715</v>
      </c>
      <c r="AN1365">
        <v>570.77625570776252</v>
      </c>
      <c r="AO1365">
        <f t="shared" si="21"/>
        <v>26826.48401826484</v>
      </c>
      <c r="AP1365">
        <v>684.93150684931504</v>
      </c>
      <c r="AQ1365">
        <v>9.5422300000000002E-2</v>
      </c>
      <c r="AR1365">
        <v>4.1351199999999998E-2</v>
      </c>
      <c r="AS1365">
        <v>3.7595799999999999E-2</v>
      </c>
      <c r="AT1365">
        <v>4.5481499999999994E-2</v>
      </c>
      <c r="AU1365">
        <v>4.47216E-2</v>
      </c>
      <c r="AW1365">
        <v>9.5422300000000002E-2</v>
      </c>
      <c r="AX1365">
        <v>4.1351199999999991E-2</v>
      </c>
      <c r="AY1365">
        <v>3.7595799999999999E-2</v>
      </c>
      <c r="AZ1365">
        <v>4.5481499999999994E-2</v>
      </c>
      <c r="BA1365">
        <v>4.47216E-2</v>
      </c>
      <c r="BC1365" s="52">
        <v>100000</v>
      </c>
      <c r="BD1365" s="52">
        <v>100000</v>
      </c>
      <c r="BE1365">
        <v>0</v>
      </c>
      <c r="BF1365">
        <v>0</v>
      </c>
      <c r="BG1365">
        <v>0</v>
      </c>
    </row>
    <row r="1366" spans="1:59">
      <c r="A1366">
        <v>1365</v>
      </c>
      <c r="E1366">
        <v>9795.2054794520554</v>
      </c>
      <c r="K1366">
        <v>6947.8828889800316</v>
      </c>
      <c r="L1366">
        <v>7591.5778889800313</v>
      </c>
      <c r="M1366">
        <v>8235.272888980031</v>
      </c>
      <c r="N1366">
        <v>8878.9678889800307</v>
      </c>
      <c r="O1366">
        <v>9522.6628889800304</v>
      </c>
      <c r="Q1366">
        <v>40822.370529568863</v>
      </c>
      <c r="R1366">
        <v>39719.4902862819</v>
      </c>
      <c r="S1366">
        <v>38616.610042994937</v>
      </c>
      <c r="T1366">
        <v>37513.729799707973</v>
      </c>
      <c r="U1366">
        <v>36410.84955642101</v>
      </c>
      <c r="W1366">
        <v>0</v>
      </c>
      <c r="AB1366">
        <v>1</v>
      </c>
      <c r="AC1366">
        <v>1</v>
      </c>
      <c r="AD1366">
        <v>1</v>
      </c>
      <c r="AE1366">
        <v>1</v>
      </c>
      <c r="AF1366">
        <v>1</v>
      </c>
      <c r="AL1366">
        <v>14.387097000000001</v>
      </c>
      <c r="AM1366" s="5">
        <v>16.430484771728519</v>
      </c>
      <c r="AN1366">
        <v>570.77625570776252</v>
      </c>
      <c r="AO1366">
        <f t="shared" si="21"/>
        <v>26826.48401826484</v>
      </c>
      <c r="AP1366">
        <v>684.93150684931504</v>
      </c>
      <c r="AQ1366">
        <v>8.4531099999999998E-2</v>
      </c>
      <c r="AR1366">
        <v>3.4750700000000002E-2</v>
      </c>
      <c r="AS1366">
        <v>3.5405400000000004E-2</v>
      </c>
      <c r="AT1366">
        <v>4.5059800000000004E-2</v>
      </c>
      <c r="AU1366">
        <v>4.45266E-2</v>
      </c>
      <c r="AW1366">
        <v>8.4531100000000012E-2</v>
      </c>
      <c r="AX1366">
        <v>3.4750700000000009E-2</v>
      </c>
      <c r="AY1366">
        <v>3.5405400000000004E-2</v>
      </c>
      <c r="AZ1366">
        <v>4.5059799999999997E-2</v>
      </c>
      <c r="BA1366">
        <v>4.45266E-2</v>
      </c>
      <c r="BC1366" s="52">
        <v>100000</v>
      </c>
      <c r="BD1366" s="52">
        <v>100000</v>
      </c>
      <c r="BE1366">
        <v>0</v>
      </c>
      <c r="BF1366">
        <v>0</v>
      </c>
      <c r="BG1366">
        <v>0</v>
      </c>
    </row>
    <row r="1367" spans="1:59">
      <c r="A1367">
        <v>1366</v>
      </c>
      <c r="E1367">
        <v>9795.2054794520554</v>
      </c>
      <c r="K1367">
        <v>5901.4416832842653</v>
      </c>
      <c r="L1367">
        <v>6423.3716832842656</v>
      </c>
      <c r="M1367">
        <v>6945.3016832842659</v>
      </c>
      <c r="N1367">
        <v>7467.2316832842662</v>
      </c>
      <c r="O1367">
        <v>7989.1616832842665</v>
      </c>
      <c r="Q1367">
        <v>36960.625900134219</v>
      </c>
      <c r="R1367">
        <v>35962.076733676862</v>
      </c>
      <c r="S1367">
        <v>34963.527567219506</v>
      </c>
      <c r="T1367">
        <v>33964.978400762149</v>
      </c>
      <c r="U1367">
        <v>32966.429234304793</v>
      </c>
      <c r="W1367">
        <v>0</v>
      </c>
      <c r="AB1367">
        <v>1</v>
      </c>
      <c r="AC1367">
        <v>1</v>
      </c>
      <c r="AD1367">
        <v>1</v>
      </c>
      <c r="AE1367">
        <v>1</v>
      </c>
      <c r="AF1367">
        <v>1</v>
      </c>
      <c r="AL1367">
        <v>12.444252000000001</v>
      </c>
      <c r="AM1367" s="5">
        <v>16.67109298706055</v>
      </c>
      <c r="AN1367">
        <v>570.77625570776252</v>
      </c>
      <c r="AO1367">
        <f t="shared" si="21"/>
        <v>26826.48401826484</v>
      </c>
      <c r="AP1367">
        <v>684.93150684931504</v>
      </c>
      <c r="AQ1367">
        <v>8.1456100000000004E-2</v>
      </c>
      <c r="AR1367">
        <v>7.8684299999999992E-3</v>
      </c>
      <c r="AS1367">
        <v>3.3568800000000003E-2</v>
      </c>
      <c r="AT1367">
        <v>4.40761E-2</v>
      </c>
      <c r="AU1367">
        <v>4.4456900000000001E-2</v>
      </c>
      <c r="AW1367">
        <v>8.1456100000000017E-2</v>
      </c>
      <c r="AX1367">
        <v>7.8684299999999957E-3</v>
      </c>
      <c r="AY1367">
        <v>3.3568799999999996E-2</v>
      </c>
      <c r="AZ1367">
        <v>4.4076099999999993E-2</v>
      </c>
      <c r="BA1367">
        <v>4.4456900000000008E-2</v>
      </c>
      <c r="BC1367" s="52">
        <v>100000</v>
      </c>
      <c r="BD1367" s="52">
        <v>100000</v>
      </c>
      <c r="BE1367">
        <v>0</v>
      </c>
      <c r="BF1367">
        <v>0</v>
      </c>
      <c r="BG1367">
        <v>0</v>
      </c>
    </row>
    <row r="1368" spans="1:59">
      <c r="A1368">
        <v>1367</v>
      </c>
      <c r="E1368">
        <v>9795.2054794520554</v>
      </c>
      <c r="K1368">
        <v>5666.9326604433536</v>
      </c>
      <c r="L1368">
        <v>6126.7151604433539</v>
      </c>
      <c r="M1368">
        <v>6586.4976604433541</v>
      </c>
      <c r="N1368">
        <v>7046.2801604433544</v>
      </c>
      <c r="O1368">
        <v>7506.0626604433546</v>
      </c>
      <c r="Q1368">
        <v>28869.601636645439</v>
      </c>
      <c r="R1368">
        <v>28089.644158413874</v>
      </c>
      <c r="S1368">
        <v>27309.686680182309</v>
      </c>
      <c r="T1368">
        <v>26529.729201950744</v>
      </c>
      <c r="U1368">
        <v>25749.771723719179</v>
      </c>
      <c r="W1368">
        <v>0</v>
      </c>
      <c r="AB1368">
        <v>1</v>
      </c>
      <c r="AC1368">
        <v>1</v>
      </c>
      <c r="AD1368">
        <v>1</v>
      </c>
      <c r="AE1368">
        <v>1</v>
      </c>
      <c r="AF1368">
        <v>1</v>
      </c>
      <c r="AL1368">
        <v>10.654256</v>
      </c>
      <c r="AM1368" s="5">
        <v>17.700942993164059</v>
      </c>
      <c r="AN1368">
        <v>570.77625570776252</v>
      </c>
      <c r="AO1368">
        <f t="shared" si="21"/>
        <v>26826.48401826484</v>
      </c>
      <c r="AP1368">
        <v>684.93150684931504</v>
      </c>
      <c r="AQ1368">
        <v>7.7842900000000007E-2</v>
      </c>
      <c r="AR1368">
        <v>4.31432E-3</v>
      </c>
      <c r="AS1368">
        <v>3.2903000000000002E-2</v>
      </c>
      <c r="AT1368">
        <v>4.2751399999999995E-2</v>
      </c>
      <c r="AU1368">
        <v>4.3557000000000005E-2</v>
      </c>
      <c r="AW1368">
        <v>7.7842900000000007E-2</v>
      </c>
      <c r="AX1368">
        <v>4.3143199999999965E-3</v>
      </c>
      <c r="AY1368">
        <v>3.2903000000000002E-2</v>
      </c>
      <c r="AZ1368">
        <v>4.2751399999999995E-2</v>
      </c>
      <c r="BA1368">
        <v>4.3556999999999998E-2</v>
      </c>
      <c r="BC1368" s="52">
        <v>100000</v>
      </c>
      <c r="BD1368" s="52">
        <v>100000</v>
      </c>
      <c r="BE1368">
        <v>0</v>
      </c>
      <c r="BF1368">
        <v>0</v>
      </c>
      <c r="BG1368">
        <v>0</v>
      </c>
    </row>
    <row r="1369" spans="1:59">
      <c r="A1369">
        <v>1368</v>
      </c>
      <c r="E1369">
        <v>9795.2054794520554</v>
      </c>
      <c r="K1369">
        <v>4223.3747604084956</v>
      </c>
      <c r="L1369">
        <v>4612.4022604084957</v>
      </c>
      <c r="M1369">
        <v>5001.4297604084959</v>
      </c>
      <c r="N1369">
        <v>5390.457260408496</v>
      </c>
      <c r="O1369">
        <v>5779.4847604084962</v>
      </c>
      <c r="Q1369">
        <v>22099.761474170591</v>
      </c>
      <c r="R1369">
        <v>21502.701823917785</v>
      </c>
      <c r="S1369">
        <v>20905.642173664979</v>
      </c>
      <c r="T1369">
        <v>20308.582523412173</v>
      </c>
      <c r="U1369">
        <v>19711.522873159367</v>
      </c>
      <c r="W1369">
        <v>0</v>
      </c>
      <c r="AB1369">
        <v>1</v>
      </c>
      <c r="AC1369">
        <v>1</v>
      </c>
      <c r="AD1369">
        <v>1</v>
      </c>
      <c r="AE1369">
        <v>1</v>
      </c>
      <c r="AF1369">
        <v>1</v>
      </c>
      <c r="AL1369">
        <v>10.362246000000001</v>
      </c>
      <c r="AM1369" s="5">
        <v>18.658016204833981</v>
      </c>
      <c r="AN1369">
        <v>570.77625570776252</v>
      </c>
      <c r="AO1369">
        <f t="shared" si="21"/>
        <v>26826.48401826484</v>
      </c>
      <c r="AP1369">
        <v>684.93150684931504</v>
      </c>
      <c r="AQ1369">
        <v>7.4425199999999997E-2</v>
      </c>
      <c r="AR1369">
        <v>4.1500700000000005E-3</v>
      </c>
      <c r="AS1369">
        <v>3.2718299999999999E-2</v>
      </c>
      <c r="AT1369">
        <v>4.2583300000000004E-2</v>
      </c>
      <c r="AU1369">
        <v>4.3437099999999999E-2</v>
      </c>
      <c r="AW1369">
        <v>7.4425199999999997E-2</v>
      </c>
      <c r="AX1369">
        <v>4.1500699999999988E-3</v>
      </c>
      <c r="AY1369">
        <v>3.2718299999999992E-2</v>
      </c>
      <c r="AZ1369">
        <v>4.2583300000000004E-2</v>
      </c>
      <c r="BA1369">
        <v>4.3437099999999992E-2</v>
      </c>
      <c r="BC1369" s="52">
        <v>100000</v>
      </c>
      <c r="BD1369" s="52">
        <v>100000</v>
      </c>
      <c r="BE1369">
        <v>0</v>
      </c>
      <c r="BF1369">
        <v>0</v>
      </c>
      <c r="BG1369">
        <v>0</v>
      </c>
    </row>
    <row r="1370" spans="1:59">
      <c r="A1370">
        <v>1369</v>
      </c>
      <c r="E1370">
        <v>9795.2054794520554</v>
      </c>
      <c r="K1370">
        <v>3327.5161950798147</v>
      </c>
      <c r="L1370">
        <v>3648.3186950798145</v>
      </c>
      <c r="M1370">
        <v>3969.1211950798142</v>
      </c>
      <c r="N1370">
        <v>4289.923695079814</v>
      </c>
      <c r="O1370">
        <v>4610.7261950798138</v>
      </c>
      <c r="Q1370">
        <v>19378.02342942933</v>
      </c>
      <c r="R1370">
        <v>18854.495791986708</v>
      </c>
      <c r="S1370">
        <v>18330.968154544087</v>
      </c>
      <c r="T1370">
        <v>17807.440517101466</v>
      </c>
      <c r="U1370">
        <v>17283.912879658845</v>
      </c>
      <c r="W1370">
        <v>0</v>
      </c>
      <c r="AB1370">
        <v>1</v>
      </c>
      <c r="AC1370">
        <v>1</v>
      </c>
      <c r="AD1370">
        <v>1</v>
      </c>
      <c r="AE1370">
        <v>1</v>
      </c>
      <c r="AF1370">
        <v>1</v>
      </c>
      <c r="AL1370">
        <v>10.03932</v>
      </c>
      <c r="AM1370" s="5">
        <v>19.281572341918949</v>
      </c>
      <c r="AN1370">
        <v>570.77625570776252</v>
      </c>
      <c r="AO1370">
        <f t="shared" si="21"/>
        <v>26826.48401826484</v>
      </c>
      <c r="AP1370">
        <v>684.93150684931504</v>
      </c>
      <c r="AQ1370">
        <v>7.3793999999999998E-2</v>
      </c>
      <c r="AR1370">
        <v>4.1829200000000006E-3</v>
      </c>
      <c r="AS1370">
        <v>3.2737099999999998E-2</v>
      </c>
      <c r="AT1370">
        <v>4.2570300000000005E-2</v>
      </c>
      <c r="AU1370">
        <v>4.3440699999999999E-2</v>
      </c>
      <c r="AW1370">
        <v>7.3793999999999998E-2</v>
      </c>
      <c r="AX1370">
        <v>4.1829199999999997E-3</v>
      </c>
      <c r="AY1370">
        <v>3.2737100000000005E-2</v>
      </c>
      <c r="AZ1370">
        <v>4.2570300000000005E-2</v>
      </c>
      <c r="BA1370">
        <v>4.3440699999999999E-2</v>
      </c>
      <c r="BC1370" s="52">
        <v>100000</v>
      </c>
      <c r="BD1370" s="52">
        <v>100000</v>
      </c>
      <c r="BE1370">
        <v>0</v>
      </c>
      <c r="BF1370">
        <v>0</v>
      </c>
      <c r="BG1370">
        <v>0</v>
      </c>
    </row>
    <row r="1371" spans="1:59">
      <c r="A1371">
        <v>1370</v>
      </c>
      <c r="E1371">
        <v>9795.2054794520554</v>
      </c>
      <c r="K1371">
        <v>2439.3694652922645</v>
      </c>
      <c r="L1371">
        <v>2618.9644652922643</v>
      </c>
      <c r="M1371">
        <v>2798.5594652922646</v>
      </c>
      <c r="N1371">
        <v>2978.1544652922648</v>
      </c>
      <c r="O1371">
        <v>3157.7494652922651</v>
      </c>
      <c r="Q1371">
        <v>20361.95571906427</v>
      </c>
      <c r="R1371">
        <v>19811.84561096214</v>
      </c>
      <c r="S1371">
        <v>19261.73550286001</v>
      </c>
      <c r="T1371">
        <v>18711.625394757881</v>
      </c>
      <c r="U1371">
        <v>18161.515286655751</v>
      </c>
      <c r="W1371">
        <v>0</v>
      </c>
      <c r="AB1371">
        <v>1</v>
      </c>
      <c r="AC1371">
        <v>1</v>
      </c>
      <c r="AD1371">
        <v>1</v>
      </c>
      <c r="AE1371">
        <v>1</v>
      </c>
      <c r="AF1371">
        <v>1</v>
      </c>
      <c r="AL1371">
        <v>9.7481799999999996</v>
      </c>
      <c r="AM1371" s="5">
        <v>19.053092956542969</v>
      </c>
      <c r="AN1371">
        <v>570.77625570776252</v>
      </c>
      <c r="AO1371">
        <f t="shared" si="21"/>
        <v>26826.48401826484</v>
      </c>
      <c r="AP1371">
        <v>684.93150684931504</v>
      </c>
      <c r="AQ1371">
        <v>7.3795899999999998E-2</v>
      </c>
      <c r="AR1371">
        <v>4.2403600000000003E-3</v>
      </c>
      <c r="AS1371">
        <v>3.2732999999999998E-2</v>
      </c>
      <c r="AT1371">
        <v>4.25566E-2</v>
      </c>
      <c r="AU1371">
        <v>4.3436100000000005E-2</v>
      </c>
      <c r="AW1371">
        <v>7.3795899999999998E-2</v>
      </c>
      <c r="AX1371">
        <v>4.2403599999999986E-3</v>
      </c>
      <c r="AY1371">
        <v>3.2732999999999998E-2</v>
      </c>
      <c r="AZ1371">
        <v>4.25566E-2</v>
      </c>
      <c r="BA1371">
        <v>4.3436100000000005E-2</v>
      </c>
      <c r="BC1371" s="52">
        <v>100000</v>
      </c>
      <c r="BD1371" s="52">
        <v>100000</v>
      </c>
      <c r="BE1371">
        <v>0</v>
      </c>
      <c r="BF1371">
        <v>0</v>
      </c>
      <c r="BG1371">
        <v>0</v>
      </c>
    </row>
    <row r="1372" spans="1:59">
      <c r="A1372">
        <v>1371</v>
      </c>
      <c r="E1372">
        <v>9795.2054794520554</v>
      </c>
      <c r="K1372">
        <v>1791.7394896583617</v>
      </c>
      <c r="L1372">
        <v>1901.1294896583618</v>
      </c>
      <c r="M1372">
        <v>2010.5194896583619</v>
      </c>
      <c r="N1372">
        <v>2119.909489658362</v>
      </c>
      <c r="O1372">
        <v>2229.2994896583618</v>
      </c>
      <c r="Q1372">
        <v>20682.24786425407</v>
      </c>
      <c r="R1372">
        <v>20123.484562552396</v>
      </c>
      <c r="S1372">
        <v>19564.721260850722</v>
      </c>
      <c r="T1372">
        <v>19005.957959149047</v>
      </c>
      <c r="U1372">
        <v>18447.194657447373</v>
      </c>
      <c r="W1372">
        <v>0</v>
      </c>
      <c r="AB1372">
        <v>1</v>
      </c>
      <c r="AC1372">
        <v>1</v>
      </c>
      <c r="AD1372">
        <v>1</v>
      </c>
      <c r="AE1372">
        <v>1</v>
      </c>
      <c r="AF1372">
        <v>1</v>
      </c>
      <c r="AL1372">
        <v>10.963917</v>
      </c>
      <c r="AM1372" s="5">
        <v>19.241415023803711</v>
      </c>
      <c r="AN1372">
        <v>570.77625570776252</v>
      </c>
      <c r="AO1372">
        <f t="shared" si="21"/>
        <v>26826.48401826484</v>
      </c>
      <c r="AP1372">
        <v>684.93150684931504</v>
      </c>
      <c r="AQ1372">
        <v>7.3783899999999999E-2</v>
      </c>
      <c r="AR1372">
        <v>4.2499599999999997E-3</v>
      </c>
      <c r="AS1372">
        <v>3.2723000000000002E-2</v>
      </c>
      <c r="AT1372">
        <v>4.2535099999999999E-2</v>
      </c>
      <c r="AU1372">
        <v>4.3428400000000006E-2</v>
      </c>
      <c r="AW1372">
        <v>7.3783899999999999E-2</v>
      </c>
      <c r="AX1372">
        <v>4.2499599999999971E-3</v>
      </c>
      <c r="AY1372">
        <v>3.2723000000000002E-2</v>
      </c>
      <c r="AZ1372">
        <v>4.2535100000000006E-2</v>
      </c>
      <c r="BA1372">
        <v>4.3428400000000006E-2</v>
      </c>
      <c r="BC1372" s="52">
        <v>100000</v>
      </c>
      <c r="BD1372" s="52">
        <v>100000</v>
      </c>
      <c r="BE1372">
        <v>0</v>
      </c>
      <c r="BF1372">
        <v>0</v>
      </c>
      <c r="BG1372">
        <v>0</v>
      </c>
    </row>
    <row r="1373" spans="1:59">
      <c r="A1373">
        <v>1372</v>
      </c>
      <c r="E1373">
        <v>9795.2054794520554</v>
      </c>
      <c r="K1373">
        <v>1586.5279471235986</v>
      </c>
      <c r="L1373">
        <v>1641.3879471235987</v>
      </c>
      <c r="M1373">
        <v>1696.2479471235988</v>
      </c>
      <c r="N1373">
        <v>1751.1079471235989</v>
      </c>
      <c r="O1373">
        <v>1805.9679471235991</v>
      </c>
      <c r="Q1373">
        <v>22474.728597494592</v>
      </c>
      <c r="R1373">
        <v>21867.538623106208</v>
      </c>
      <c r="S1373">
        <v>21260.348648717823</v>
      </c>
      <c r="T1373">
        <v>20653.158674329439</v>
      </c>
      <c r="U1373">
        <v>20045.968699941055</v>
      </c>
      <c r="W1373">
        <v>0</v>
      </c>
      <c r="AB1373">
        <v>1</v>
      </c>
      <c r="AC1373">
        <v>1</v>
      </c>
      <c r="AD1373">
        <v>1</v>
      </c>
      <c r="AE1373">
        <v>1</v>
      </c>
      <c r="AF1373">
        <v>1</v>
      </c>
      <c r="AL1373">
        <v>11.085208</v>
      </c>
      <c r="AM1373" s="5">
        <v>19.812118530273441</v>
      </c>
      <c r="AN1373">
        <v>570.77625570776252</v>
      </c>
      <c r="AO1373">
        <f t="shared" si="21"/>
        <v>26826.48401826484</v>
      </c>
      <c r="AP1373">
        <v>684.93150684931504</v>
      </c>
      <c r="AQ1373">
        <v>5.9232799999999995E-2</v>
      </c>
      <c r="AR1373">
        <v>2.6638199999999999E-3</v>
      </c>
      <c r="AS1373">
        <v>8.0753999999999999E-3</v>
      </c>
      <c r="AT1373">
        <v>4.0379699999999998E-2</v>
      </c>
      <c r="AU1373">
        <v>4.0994200000000001E-2</v>
      </c>
      <c r="AW1373">
        <v>5.9232799999999988E-2</v>
      </c>
      <c r="AX1373">
        <v>2.6638199999999973E-3</v>
      </c>
      <c r="AY1373">
        <v>8.0753999999999965E-3</v>
      </c>
      <c r="AZ1373">
        <v>4.0379700000000004E-2</v>
      </c>
      <c r="BA1373">
        <v>4.0994199999999995E-2</v>
      </c>
      <c r="BC1373" s="52">
        <v>100000</v>
      </c>
      <c r="BD1373" s="52">
        <v>100000</v>
      </c>
      <c r="BE1373">
        <v>0</v>
      </c>
      <c r="BF1373">
        <v>0</v>
      </c>
      <c r="BG1373">
        <v>0</v>
      </c>
    </row>
    <row r="1374" spans="1:59">
      <c r="A1374">
        <v>1373</v>
      </c>
      <c r="E1374">
        <v>9795.2054794520554</v>
      </c>
      <c r="K1374">
        <v>1743.1948236823964</v>
      </c>
      <c r="L1374">
        <v>1792.6923236823964</v>
      </c>
      <c r="M1374">
        <v>1842.1898236823963</v>
      </c>
      <c r="N1374">
        <v>1891.6873236823963</v>
      </c>
      <c r="O1374">
        <v>1941.1848236823962</v>
      </c>
      <c r="Q1374">
        <v>26473.848919119439</v>
      </c>
      <c r="R1374">
        <v>25758.616449864101</v>
      </c>
      <c r="S1374">
        <v>25043.383980608764</v>
      </c>
      <c r="T1374">
        <v>24328.151511353426</v>
      </c>
      <c r="U1374">
        <v>23612.919042098089</v>
      </c>
      <c r="W1374">
        <v>0</v>
      </c>
      <c r="AB1374">
        <v>1</v>
      </c>
      <c r="AC1374">
        <v>1</v>
      </c>
      <c r="AD1374">
        <v>1</v>
      </c>
      <c r="AE1374">
        <v>1</v>
      </c>
      <c r="AF1374">
        <v>1</v>
      </c>
      <c r="AL1374">
        <v>11.182074</v>
      </c>
      <c r="AM1374" s="5">
        <v>20.51042556762695</v>
      </c>
      <c r="AN1374">
        <v>570.77625570776252</v>
      </c>
      <c r="AO1374">
        <f t="shared" si="21"/>
        <v>26826.48401826484</v>
      </c>
      <c r="AP1374">
        <v>684.93150684931504</v>
      </c>
      <c r="AQ1374">
        <v>5.9054099999999998E-2</v>
      </c>
      <c r="AR1374">
        <v>2.6507900000000001E-3</v>
      </c>
      <c r="AS1374">
        <v>8.0491E-3</v>
      </c>
      <c r="AT1374">
        <v>4.0390500000000003E-2</v>
      </c>
      <c r="AU1374">
        <v>4.1187600000000005E-2</v>
      </c>
      <c r="AW1374">
        <v>5.9054099999999998E-2</v>
      </c>
      <c r="AX1374">
        <v>2.6507900000000001E-3</v>
      </c>
      <c r="AY1374">
        <v>8.0491000000000035E-3</v>
      </c>
      <c r="AZ1374">
        <v>4.039050000000001E-2</v>
      </c>
      <c r="BA1374">
        <v>4.1187600000000005E-2</v>
      </c>
      <c r="BC1374" s="52">
        <v>100000</v>
      </c>
      <c r="BD1374" s="52">
        <v>100000</v>
      </c>
      <c r="BE1374">
        <v>0</v>
      </c>
      <c r="BF1374">
        <v>0</v>
      </c>
      <c r="BG1374">
        <v>0</v>
      </c>
    </row>
    <row r="1375" spans="1:59">
      <c r="A1375">
        <v>1374</v>
      </c>
      <c r="E1375">
        <v>9795.2054794520554</v>
      </c>
      <c r="K1375">
        <v>2193.3362718231665</v>
      </c>
      <c r="L1375">
        <v>2242.3387718231666</v>
      </c>
      <c r="M1375">
        <v>2291.3412718231666</v>
      </c>
      <c r="N1375">
        <v>2340.3437718231667</v>
      </c>
      <c r="O1375">
        <v>2389.3462718231667</v>
      </c>
      <c r="Q1375">
        <v>38877.949046334426</v>
      </c>
      <c r="R1375">
        <v>37827.600396788876</v>
      </c>
      <c r="S1375">
        <v>36777.251747243325</v>
      </c>
      <c r="T1375">
        <v>35726.903097697774</v>
      </c>
      <c r="U1375">
        <v>34676.554448152223</v>
      </c>
      <c r="W1375">
        <v>0</v>
      </c>
      <c r="AB1375">
        <v>1</v>
      </c>
      <c r="AC1375">
        <v>1</v>
      </c>
      <c r="AD1375">
        <v>1</v>
      </c>
      <c r="AE1375">
        <v>1</v>
      </c>
      <c r="AF1375">
        <v>1</v>
      </c>
      <c r="AL1375">
        <v>12.101587</v>
      </c>
      <c r="AM1375" s="5">
        <v>20.393096923828121</v>
      </c>
      <c r="AN1375">
        <v>570.77625570776252</v>
      </c>
      <c r="AO1375">
        <f t="shared" si="21"/>
        <v>26826.48401826484</v>
      </c>
      <c r="AP1375">
        <v>684.93150684931504</v>
      </c>
      <c r="AQ1375">
        <v>5.8491599999999998E-2</v>
      </c>
      <c r="AR1375">
        <v>2.60728E-3</v>
      </c>
      <c r="AS1375">
        <v>8.3448200000000011E-3</v>
      </c>
      <c r="AT1375">
        <v>4.1153000000000002E-2</v>
      </c>
      <c r="AU1375">
        <v>4.1002699999999996E-2</v>
      </c>
      <c r="AW1375">
        <v>5.8491599999999991E-2</v>
      </c>
      <c r="AX1375">
        <v>2.6072800000000035E-3</v>
      </c>
      <c r="AY1375">
        <v>8.3448200000000028E-3</v>
      </c>
      <c r="AZ1375">
        <v>4.1153000000000009E-2</v>
      </c>
      <c r="BA1375">
        <v>4.1002699999999989E-2</v>
      </c>
      <c r="BC1375" s="52">
        <v>100000</v>
      </c>
      <c r="BD1375" s="52">
        <v>100000</v>
      </c>
      <c r="BE1375">
        <v>0</v>
      </c>
      <c r="BF1375">
        <v>0</v>
      </c>
      <c r="BG1375">
        <v>0</v>
      </c>
    </row>
    <row r="1376" spans="1:59">
      <c r="A1376">
        <v>1375</v>
      </c>
      <c r="E1376">
        <v>9795.2054794520554</v>
      </c>
      <c r="K1376">
        <v>2846.4826867725205</v>
      </c>
      <c r="L1376">
        <v>2888.6926867725206</v>
      </c>
      <c r="M1376">
        <v>2930.9026867725206</v>
      </c>
      <c r="N1376">
        <v>2973.1126867725206</v>
      </c>
      <c r="O1376">
        <v>3015.3226867725207</v>
      </c>
      <c r="Q1376">
        <v>45919.346874672803</v>
      </c>
      <c r="R1376">
        <v>44678.763834396661</v>
      </c>
      <c r="S1376">
        <v>43438.180794120519</v>
      </c>
      <c r="T1376">
        <v>42197.597753844377</v>
      </c>
      <c r="U1376">
        <v>40957.014713568235</v>
      </c>
      <c r="W1376">
        <v>0</v>
      </c>
      <c r="AB1376">
        <v>1</v>
      </c>
      <c r="AC1376">
        <v>1</v>
      </c>
      <c r="AD1376">
        <v>1</v>
      </c>
      <c r="AE1376">
        <v>1</v>
      </c>
      <c r="AF1376">
        <v>1</v>
      </c>
      <c r="AL1376">
        <v>11.869543</v>
      </c>
      <c r="AM1376" s="5">
        <v>20.19846153259277</v>
      </c>
      <c r="AN1376">
        <v>570.77625570776252</v>
      </c>
      <c r="AO1376">
        <f t="shared" si="21"/>
        <v>26826.48401826484</v>
      </c>
      <c r="AP1376">
        <v>684.93150684931504</v>
      </c>
      <c r="AQ1376">
        <v>6.04412E-2</v>
      </c>
      <c r="AR1376">
        <v>2.60136E-3</v>
      </c>
      <c r="AS1376">
        <v>8.3113100000000006E-3</v>
      </c>
      <c r="AT1376">
        <v>4.1159599999999998E-2</v>
      </c>
      <c r="AU1376">
        <v>4.1012E-2</v>
      </c>
      <c r="AW1376">
        <v>6.04412E-2</v>
      </c>
      <c r="AX1376">
        <v>2.601359999999997E-3</v>
      </c>
      <c r="AY1376">
        <v>8.3113100000000023E-3</v>
      </c>
      <c r="AZ1376">
        <v>4.1159600000000005E-2</v>
      </c>
      <c r="BA1376">
        <v>4.1012000000000007E-2</v>
      </c>
      <c r="BC1376" s="52">
        <v>100000</v>
      </c>
      <c r="BD1376" s="52">
        <v>100000</v>
      </c>
      <c r="BE1376">
        <v>0</v>
      </c>
      <c r="BF1376">
        <v>0</v>
      </c>
      <c r="BG1376">
        <v>0</v>
      </c>
    </row>
    <row r="1377" spans="1:59">
      <c r="A1377">
        <v>1376</v>
      </c>
      <c r="E1377">
        <v>9795.2054794520554</v>
      </c>
      <c r="K1377">
        <v>4079.9585177072795</v>
      </c>
      <c r="L1377">
        <v>4121.4810177072795</v>
      </c>
      <c r="M1377">
        <v>4163.0035177072796</v>
      </c>
      <c r="N1377">
        <v>4204.5260177072796</v>
      </c>
      <c r="O1377">
        <v>4246.0485177072796</v>
      </c>
      <c r="Q1377">
        <v>43226.940799600779</v>
      </c>
      <c r="R1377">
        <v>42059.09732547983</v>
      </c>
      <c r="S1377">
        <v>40891.253851358881</v>
      </c>
      <c r="T1377">
        <v>39723.410377237931</v>
      </c>
      <c r="U1377">
        <v>38555.566903116982</v>
      </c>
      <c r="W1377">
        <v>0.16999</v>
      </c>
      <c r="AB1377">
        <v>1</v>
      </c>
      <c r="AC1377">
        <v>1</v>
      </c>
      <c r="AD1377">
        <v>1</v>
      </c>
      <c r="AE1377">
        <v>1</v>
      </c>
      <c r="AF1377">
        <v>1</v>
      </c>
      <c r="AL1377">
        <v>9.744275</v>
      </c>
      <c r="AM1377" s="5">
        <v>19.9990348815918</v>
      </c>
      <c r="AN1377">
        <v>570.77625570776252</v>
      </c>
      <c r="AO1377">
        <f t="shared" si="21"/>
        <v>26826.48401826484</v>
      </c>
      <c r="AP1377">
        <v>684.93150684931504</v>
      </c>
      <c r="AQ1377">
        <v>5.9619600000000002E-2</v>
      </c>
      <c r="AR1377">
        <v>2.64598E-3</v>
      </c>
      <c r="AS1377">
        <v>4.3983100000000008E-3</v>
      </c>
      <c r="AT1377">
        <v>3.8305800000000001E-2</v>
      </c>
      <c r="AU1377">
        <v>4.0221600000000003E-2</v>
      </c>
      <c r="AW1377">
        <v>5.9619600000000009E-2</v>
      </c>
      <c r="AX1377">
        <v>2.6459799999999992E-3</v>
      </c>
      <c r="AY1377">
        <v>4.3983100000000025E-3</v>
      </c>
      <c r="AZ1377">
        <v>3.8305800000000001E-2</v>
      </c>
      <c r="BA1377">
        <v>4.022160000000001E-2</v>
      </c>
      <c r="BC1377" s="52">
        <v>100000</v>
      </c>
      <c r="BD1377" s="52">
        <v>100000</v>
      </c>
      <c r="BE1377">
        <v>0</v>
      </c>
      <c r="BF1377">
        <v>0</v>
      </c>
      <c r="BG1377">
        <v>0</v>
      </c>
    </row>
    <row r="1378" spans="1:59">
      <c r="A1378">
        <v>1377</v>
      </c>
      <c r="E1378">
        <v>9795.2054794520554</v>
      </c>
      <c r="K1378">
        <v>4382.2593921939733</v>
      </c>
      <c r="L1378">
        <v>4457.9918921939734</v>
      </c>
      <c r="M1378">
        <v>4533.7243921939735</v>
      </c>
      <c r="N1378">
        <v>4609.4568921939735</v>
      </c>
      <c r="O1378">
        <v>4685.1893921939736</v>
      </c>
      <c r="Q1378">
        <v>41334.020181639193</v>
      </c>
      <c r="R1378">
        <v>40217.316921900921</v>
      </c>
      <c r="S1378">
        <v>39100.61366216265</v>
      </c>
      <c r="T1378">
        <v>37983.910402424379</v>
      </c>
      <c r="U1378">
        <v>36867.207142686108</v>
      </c>
      <c r="W1378">
        <v>0.43256</v>
      </c>
      <c r="AB1378">
        <v>1</v>
      </c>
      <c r="AC1378">
        <v>1</v>
      </c>
      <c r="AD1378">
        <v>1</v>
      </c>
      <c r="AE1378">
        <v>1</v>
      </c>
      <c r="AF1378">
        <v>1</v>
      </c>
      <c r="AL1378">
        <v>8.2758939999999992</v>
      </c>
      <c r="AM1378" s="5">
        <v>20.813467025756839</v>
      </c>
      <c r="AN1378">
        <v>570.77625570776252</v>
      </c>
      <c r="AO1378">
        <f t="shared" si="21"/>
        <v>26826.48401826484</v>
      </c>
      <c r="AP1378">
        <v>684.93150684931504</v>
      </c>
      <c r="AQ1378">
        <v>4.6579700000000002E-2</v>
      </c>
      <c r="AR1378">
        <v>6.96454E-4</v>
      </c>
      <c r="AS1378">
        <v>4.1184100000000003E-4</v>
      </c>
      <c r="AT1378">
        <v>4.1265599999999996E-3</v>
      </c>
      <c r="AU1378">
        <v>1.2168799999999999E-2</v>
      </c>
      <c r="AW1378">
        <v>4.6579700000000002E-2</v>
      </c>
      <c r="AX1378">
        <v>6.9645399999999913E-4</v>
      </c>
      <c r="AY1378">
        <v>4.1184100000000307E-4</v>
      </c>
      <c r="AZ1378">
        <v>4.1265600000000013E-3</v>
      </c>
      <c r="BA1378">
        <v>1.21688E-2</v>
      </c>
      <c r="BC1378" s="52">
        <v>100000</v>
      </c>
      <c r="BD1378" s="52">
        <v>100000</v>
      </c>
      <c r="BE1378">
        <v>0</v>
      </c>
      <c r="BF1378">
        <v>0</v>
      </c>
      <c r="BG1378">
        <v>0</v>
      </c>
    </row>
    <row r="1379" spans="1:59">
      <c r="A1379">
        <v>1378</v>
      </c>
      <c r="E1379">
        <v>9795.2054794520554</v>
      </c>
      <c r="K1379">
        <v>4767.306856412426</v>
      </c>
      <c r="L1379">
        <v>4887.7518564124257</v>
      </c>
      <c r="M1379">
        <v>5008.1968564124254</v>
      </c>
      <c r="N1379">
        <v>5128.6418564124251</v>
      </c>
      <c r="O1379">
        <v>5249.0868564124248</v>
      </c>
      <c r="Q1379">
        <v>40132.725443263611</v>
      </c>
      <c r="R1379">
        <v>39048.477041635699</v>
      </c>
      <c r="S1379">
        <v>37964.228640007786</v>
      </c>
      <c r="T1379">
        <v>36879.980238379874</v>
      </c>
      <c r="U1379">
        <v>35795.731836751962</v>
      </c>
      <c r="W1379">
        <v>0.58172000000000001</v>
      </c>
      <c r="AB1379">
        <v>1</v>
      </c>
      <c r="AC1379">
        <v>1</v>
      </c>
      <c r="AD1379">
        <v>1</v>
      </c>
      <c r="AE1379">
        <v>1</v>
      </c>
      <c r="AF1379">
        <v>1</v>
      </c>
      <c r="AL1379">
        <v>6.3987829999999999</v>
      </c>
      <c r="AM1379" s="5">
        <v>19.126035690307621</v>
      </c>
      <c r="AN1379">
        <v>570.77625570776252</v>
      </c>
      <c r="AO1379">
        <f t="shared" si="21"/>
        <v>26826.48401826484</v>
      </c>
      <c r="AP1379">
        <v>684.93150684931504</v>
      </c>
      <c r="AQ1379">
        <v>3.5759800000000001E-2</v>
      </c>
      <c r="AR1379">
        <v>3.5604099999999997E-4</v>
      </c>
      <c r="AS1379">
        <v>3.9245600000000001E-4</v>
      </c>
      <c r="AT1379">
        <v>4.0745399999999997E-4</v>
      </c>
      <c r="AU1379">
        <v>4.0320899999999997E-4</v>
      </c>
      <c r="AW1379">
        <v>3.5759799999999994E-2</v>
      </c>
      <c r="AX1379">
        <v>3.5604100000000138E-4</v>
      </c>
      <c r="AY1379">
        <v>3.9245599999999936E-4</v>
      </c>
      <c r="AZ1379">
        <v>4.0745400000000154E-4</v>
      </c>
      <c r="BA1379">
        <v>4.0320900000000159E-4</v>
      </c>
      <c r="BC1379" s="52">
        <v>100000</v>
      </c>
      <c r="BD1379" s="52">
        <v>100000</v>
      </c>
      <c r="BE1379">
        <v>0</v>
      </c>
      <c r="BF1379">
        <v>0</v>
      </c>
      <c r="BG1379">
        <v>0</v>
      </c>
    </row>
    <row r="1380" spans="1:59">
      <c r="A1380">
        <v>1379</v>
      </c>
      <c r="E1380">
        <v>9795.2054794520554</v>
      </c>
      <c r="K1380">
        <v>5111.5326696965458</v>
      </c>
      <c r="L1380">
        <v>5359.6001696965459</v>
      </c>
      <c r="M1380">
        <v>5607.667669696546</v>
      </c>
      <c r="N1380">
        <v>5855.7351696965461</v>
      </c>
      <c r="O1380">
        <v>6103.8026696965462</v>
      </c>
      <c r="Q1380">
        <v>38717.354843530913</v>
      </c>
      <c r="R1380">
        <v>37671.344894563219</v>
      </c>
      <c r="S1380">
        <v>36625.334945595525</v>
      </c>
      <c r="T1380">
        <v>35579.324996627831</v>
      </c>
      <c r="U1380">
        <v>34533.315047660137</v>
      </c>
      <c r="W1380">
        <v>0.71032000000000006</v>
      </c>
      <c r="AB1380">
        <v>1</v>
      </c>
      <c r="AC1380">
        <v>1</v>
      </c>
      <c r="AD1380">
        <v>1</v>
      </c>
      <c r="AE1380">
        <v>1</v>
      </c>
      <c r="AF1380">
        <v>1</v>
      </c>
      <c r="AL1380">
        <v>5.2216519999999997</v>
      </c>
      <c r="AM1380" s="5">
        <v>17.94406700134277</v>
      </c>
      <c r="AN1380">
        <v>570.77625570776252</v>
      </c>
      <c r="AO1380">
        <f t="shared" si="21"/>
        <v>26826.48401826484</v>
      </c>
      <c r="AP1380">
        <v>684.93150684931504</v>
      </c>
      <c r="AQ1380">
        <v>3.5853400000000001E-2</v>
      </c>
      <c r="AR1380">
        <v>3.5823100000000003E-4</v>
      </c>
      <c r="AS1380">
        <v>4.0210300000000001E-4</v>
      </c>
      <c r="AT1380">
        <v>4.2202899999999998E-4</v>
      </c>
      <c r="AU1380">
        <v>4.1959800000000003E-4</v>
      </c>
      <c r="AW1380">
        <v>3.5853399999999994E-2</v>
      </c>
      <c r="AX1380">
        <v>3.5823100000000052E-4</v>
      </c>
      <c r="AY1380">
        <v>4.0210300000000088E-4</v>
      </c>
      <c r="AZ1380">
        <v>4.2202899999999738E-4</v>
      </c>
      <c r="BA1380">
        <v>4.1959800000000019E-4</v>
      </c>
      <c r="BC1380" s="52">
        <v>100000</v>
      </c>
      <c r="BD1380" s="52">
        <v>100000</v>
      </c>
      <c r="BE1380">
        <v>0</v>
      </c>
      <c r="BF1380">
        <v>0</v>
      </c>
      <c r="BG1380">
        <v>0</v>
      </c>
    </row>
    <row r="1381" spans="1:59">
      <c r="A1381">
        <v>1380</v>
      </c>
      <c r="E1381">
        <v>9795.2054794520554</v>
      </c>
      <c r="K1381">
        <v>5833.0829321574874</v>
      </c>
      <c r="L1381">
        <v>6148.3854321574872</v>
      </c>
      <c r="M1381">
        <v>6463.687932157487</v>
      </c>
      <c r="N1381">
        <v>6778.9904321574868</v>
      </c>
      <c r="O1381">
        <v>7094.2929321574866</v>
      </c>
      <c r="Q1381">
        <v>37089.551676132862</v>
      </c>
      <c r="R1381">
        <v>36087.519377924757</v>
      </c>
      <c r="S1381">
        <v>35085.487079716651</v>
      </c>
      <c r="T1381">
        <v>34083.454781508546</v>
      </c>
      <c r="U1381">
        <v>33081.422483300441</v>
      </c>
      <c r="W1381">
        <v>0.77739999999999998</v>
      </c>
      <c r="AB1381">
        <v>1</v>
      </c>
      <c r="AC1381">
        <v>1</v>
      </c>
      <c r="AD1381">
        <v>1</v>
      </c>
      <c r="AE1381">
        <v>1</v>
      </c>
      <c r="AF1381">
        <v>1</v>
      </c>
      <c r="AL1381">
        <v>4.3948280000000004</v>
      </c>
      <c r="AM1381" s="5">
        <v>18.100484848022461</v>
      </c>
      <c r="AN1381">
        <v>570.77625570776252</v>
      </c>
      <c r="AO1381">
        <f t="shared" si="21"/>
        <v>26826.48401826484</v>
      </c>
      <c r="AP1381">
        <v>684.93150684931504</v>
      </c>
      <c r="AQ1381">
        <v>3.5183499999999999E-2</v>
      </c>
      <c r="AR1381">
        <v>1.5190000000000001E-4</v>
      </c>
      <c r="AS1381">
        <v>4.1897000000000001E-4</v>
      </c>
      <c r="AT1381">
        <v>4.36208E-4</v>
      </c>
      <c r="AU1381">
        <v>4.30345E-4</v>
      </c>
      <c r="AW1381">
        <v>3.5183499999999993E-2</v>
      </c>
      <c r="AX1381">
        <v>1.5190000000000342E-4</v>
      </c>
      <c r="AY1381">
        <v>4.1896999999999768E-4</v>
      </c>
      <c r="AZ1381">
        <v>4.3620800000000043E-4</v>
      </c>
      <c r="BA1381">
        <v>4.3034499999999865E-4</v>
      </c>
      <c r="BC1381" s="52">
        <v>100000</v>
      </c>
      <c r="BD1381" s="52">
        <v>100000</v>
      </c>
      <c r="BE1381">
        <v>0</v>
      </c>
      <c r="BF1381">
        <v>0</v>
      </c>
      <c r="BG1381">
        <v>0</v>
      </c>
    </row>
    <row r="1382" spans="1:59">
      <c r="A1382">
        <v>1381</v>
      </c>
      <c r="E1382">
        <v>9795.2054794520554</v>
      </c>
      <c r="K1382">
        <v>5608.0122080871015</v>
      </c>
      <c r="L1382">
        <v>6054.9797080871012</v>
      </c>
      <c r="M1382">
        <v>6501.947208087101</v>
      </c>
      <c r="N1382">
        <v>6948.9147080871007</v>
      </c>
      <c r="O1382">
        <v>7395.8822080871005</v>
      </c>
      <c r="Q1382">
        <v>36565.889949772849</v>
      </c>
      <c r="R1382">
        <v>35578.005193008961</v>
      </c>
      <c r="S1382">
        <v>34590.120436245074</v>
      </c>
      <c r="T1382">
        <v>33602.235679481186</v>
      </c>
      <c r="U1382">
        <v>32614.350922717298</v>
      </c>
      <c r="W1382">
        <v>0.80292999999999992</v>
      </c>
      <c r="AB1382">
        <v>1</v>
      </c>
      <c r="AC1382">
        <v>1</v>
      </c>
      <c r="AD1382">
        <v>1</v>
      </c>
      <c r="AE1382">
        <v>1</v>
      </c>
      <c r="AF1382">
        <v>1</v>
      </c>
      <c r="AL1382">
        <v>3.9370398999999998</v>
      </c>
      <c r="AM1382" s="5">
        <v>17.814409255981449</v>
      </c>
      <c r="AN1382">
        <v>570.77625570776252</v>
      </c>
      <c r="AO1382">
        <f t="shared" si="21"/>
        <v>26826.48401826484</v>
      </c>
      <c r="AP1382">
        <v>684.93150684931504</v>
      </c>
      <c r="AQ1382">
        <v>3.5153900000000002E-2</v>
      </c>
      <c r="AR1382">
        <v>1.6426599999999999E-4</v>
      </c>
      <c r="AS1382">
        <v>4.26826E-4</v>
      </c>
      <c r="AT1382">
        <v>4.3991499999999998E-4</v>
      </c>
      <c r="AU1382">
        <v>4.3529099999999998E-4</v>
      </c>
      <c r="AW1382">
        <v>3.5153900000000002E-2</v>
      </c>
      <c r="AX1382">
        <v>1.6426600000000319E-4</v>
      </c>
      <c r="AY1382">
        <v>4.2682599999999821E-4</v>
      </c>
      <c r="AZ1382">
        <v>4.3991499999999906E-4</v>
      </c>
      <c r="BA1382">
        <v>4.3529099999999737E-4</v>
      </c>
      <c r="BC1382" s="52">
        <v>100000</v>
      </c>
      <c r="BD1382" s="52">
        <v>100000</v>
      </c>
      <c r="BE1382">
        <v>0</v>
      </c>
      <c r="BF1382">
        <v>0</v>
      </c>
      <c r="BG1382">
        <v>0</v>
      </c>
    </row>
    <row r="1383" spans="1:59">
      <c r="A1383">
        <v>1382</v>
      </c>
      <c r="E1383">
        <v>9795.2054794520554</v>
      </c>
      <c r="K1383">
        <v>5408.3171048677887</v>
      </c>
      <c r="L1383">
        <v>5912.9771048677885</v>
      </c>
      <c r="M1383">
        <v>6417.6371048677884</v>
      </c>
      <c r="N1383">
        <v>6922.2971048677882</v>
      </c>
      <c r="O1383">
        <v>7426.9571048677881</v>
      </c>
      <c r="Q1383">
        <v>36220.898656825731</v>
      </c>
      <c r="R1383">
        <v>35242.334379972759</v>
      </c>
      <c r="S1383">
        <v>34263.770103119787</v>
      </c>
      <c r="T1383">
        <v>33285.205826266814</v>
      </c>
      <c r="U1383">
        <v>32306.641549413838</v>
      </c>
      <c r="W1383">
        <v>0.49093999999999999</v>
      </c>
      <c r="AB1383">
        <v>1</v>
      </c>
      <c r="AC1383">
        <v>1</v>
      </c>
      <c r="AD1383">
        <v>1</v>
      </c>
      <c r="AE1383">
        <v>1</v>
      </c>
      <c r="AF1383">
        <v>1</v>
      </c>
      <c r="AL1383">
        <v>3.6605642</v>
      </c>
      <c r="AM1383" s="5">
        <v>16.145814895629879</v>
      </c>
      <c r="AN1383">
        <v>570.77625570776252</v>
      </c>
      <c r="AO1383">
        <f t="shared" si="21"/>
        <v>26826.48401826484</v>
      </c>
      <c r="AP1383">
        <v>684.93150684931504</v>
      </c>
      <c r="AQ1383">
        <v>3.9142200000000002E-2</v>
      </c>
      <c r="AR1383">
        <v>1.6511500000000002E-4</v>
      </c>
      <c r="AS1383">
        <v>4.1700599999999998E-4</v>
      </c>
      <c r="AT1383">
        <v>4.3443700000000003E-4</v>
      </c>
      <c r="AU1383">
        <v>1.4827900000000001E-3</v>
      </c>
      <c r="AW1383">
        <v>3.9142200000000002E-2</v>
      </c>
      <c r="AX1383">
        <v>1.651150000000004E-4</v>
      </c>
      <c r="AY1383">
        <v>4.1700599999999755E-4</v>
      </c>
      <c r="AZ1383">
        <v>4.3443700000000279E-4</v>
      </c>
      <c r="BA1383">
        <v>1.4827899999999977E-3</v>
      </c>
      <c r="BC1383" s="52">
        <v>100000</v>
      </c>
      <c r="BD1383" s="52">
        <v>100000</v>
      </c>
      <c r="BE1383">
        <v>0</v>
      </c>
      <c r="BF1383">
        <v>0</v>
      </c>
      <c r="BG1383">
        <v>0</v>
      </c>
    </row>
    <row r="1384" spans="1:59">
      <c r="A1384">
        <v>1383</v>
      </c>
      <c r="E1384">
        <v>9795.2054794520554</v>
      </c>
      <c r="K1384">
        <v>5717.2377065330238</v>
      </c>
      <c r="L1384">
        <v>6218.7902065330236</v>
      </c>
      <c r="M1384">
        <v>6720.3427065330234</v>
      </c>
      <c r="N1384">
        <v>7221.8952065330232</v>
      </c>
      <c r="O1384">
        <v>7723.4477065330229</v>
      </c>
      <c r="Q1384">
        <v>36625.994525474387</v>
      </c>
      <c r="R1384">
        <v>35636.485949382564</v>
      </c>
      <c r="S1384">
        <v>34646.977373290749</v>
      </c>
      <c r="T1384">
        <v>33657.468797198933</v>
      </c>
      <c r="U1384">
        <v>32667.960221107114</v>
      </c>
      <c r="W1384">
        <v>0.20402999999999999</v>
      </c>
      <c r="AB1384">
        <v>1</v>
      </c>
      <c r="AC1384">
        <v>1</v>
      </c>
      <c r="AD1384">
        <v>1</v>
      </c>
      <c r="AE1384">
        <v>1</v>
      </c>
      <c r="AF1384">
        <v>1</v>
      </c>
      <c r="AL1384">
        <v>4.9075445999999996</v>
      </c>
      <c r="AM1384" s="5">
        <v>13.69142913818359</v>
      </c>
      <c r="AN1384">
        <v>570.77625570776252</v>
      </c>
      <c r="AO1384">
        <f t="shared" si="21"/>
        <v>26826.48401826484</v>
      </c>
      <c r="AP1384">
        <v>684.93150684931504</v>
      </c>
      <c r="AQ1384">
        <v>5.0761899999999999E-2</v>
      </c>
      <c r="AR1384">
        <v>8.9960499999999994E-4</v>
      </c>
      <c r="AS1384">
        <v>8.7082800000000003E-4</v>
      </c>
      <c r="AT1384">
        <v>3.5098799999999999E-2</v>
      </c>
      <c r="AU1384">
        <v>3.6711500000000001E-2</v>
      </c>
      <c r="AW1384">
        <v>5.0761899999999999E-2</v>
      </c>
      <c r="AX1384">
        <v>8.9960499999999777E-4</v>
      </c>
      <c r="AY1384">
        <v>8.708279999999971E-4</v>
      </c>
      <c r="AZ1384">
        <v>3.5098799999999999E-2</v>
      </c>
      <c r="BA1384">
        <v>3.6711499999999994E-2</v>
      </c>
      <c r="BC1384" s="52">
        <v>100000</v>
      </c>
      <c r="BD1384" s="52">
        <v>100000</v>
      </c>
      <c r="BE1384">
        <v>0</v>
      </c>
      <c r="BF1384">
        <v>0</v>
      </c>
      <c r="BG1384">
        <v>0</v>
      </c>
    </row>
    <row r="1385" spans="1:59">
      <c r="A1385">
        <v>1384</v>
      </c>
      <c r="E1385">
        <v>9795.2054794520554</v>
      </c>
      <c r="K1385">
        <v>6037.19118682916</v>
      </c>
      <c r="L1385">
        <v>6530.0270201624935</v>
      </c>
      <c r="M1385">
        <v>7022.862853495827</v>
      </c>
      <c r="N1385">
        <v>7515.6986868291606</v>
      </c>
      <c r="O1385">
        <v>8008.5345201624941</v>
      </c>
      <c r="Q1385">
        <v>37197.411253657301</v>
      </c>
      <c r="R1385">
        <v>36192.464959949022</v>
      </c>
      <c r="S1385">
        <v>35187.518666240736</v>
      </c>
      <c r="T1385">
        <v>34182.57237253245</v>
      </c>
      <c r="U1385">
        <v>33177.626078824163</v>
      </c>
      <c r="W1385">
        <v>0.15084999999999998</v>
      </c>
      <c r="AB1385">
        <v>1</v>
      </c>
      <c r="AC1385">
        <v>1</v>
      </c>
      <c r="AD1385">
        <v>1</v>
      </c>
      <c r="AE1385">
        <v>1</v>
      </c>
      <c r="AF1385">
        <v>1</v>
      </c>
      <c r="AL1385">
        <v>5.9227122999999997</v>
      </c>
      <c r="AM1385" s="5">
        <v>11.358285903930661</v>
      </c>
      <c r="AN1385">
        <v>570.77625570776252</v>
      </c>
      <c r="AO1385">
        <f t="shared" si="21"/>
        <v>26826.48401826484</v>
      </c>
      <c r="AP1385">
        <v>684.93150684931504</v>
      </c>
      <c r="AQ1385">
        <v>8.4958200000000011E-2</v>
      </c>
      <c r="AR1385">
        <v>3.67001E-3</v>
      </c>
      <c r="AS1385">
        <v>3.65814E-2</v>
      </c>
      <c r="AT1385">
        <v>4.1552900000000004E-2</v>
      </c>
      <c r="AU1385">
        <v>4.2357100000000002E-2</v>
      </c>
      <c r="AW1385">
        <v>8.4958200000000025E-2</v>
      </c>
      <c r="AX1385">
        <v>3.6700100000000013E-3</v>
      </c>
      <c r="AY1385">
        <v>3.65814E-2</v>
      </c>
      <c r="AZ1385">
        <v>4.1552900000000004E-2</v>
      </c>
      <c r="BA1385">
        <v>4.2357099999999995E-2</v>
      </c>
      <c r="BC1385" s="52">
        <v>100000</v>
      </c>
      <c r="BD1385" s="52">
        <v>100000</v>
      </c>
      <c r="BE1385">
        <v>0</v>
      </c>
      <c r="BF1385">
        <v>0</v>
      </c>
      <c r="BG1385">
        <v>0</v>
      </c>
    </row>
    <row r="1386" spans="1:59">
      <c r="A1386">
        <v>1385</v>
      </c>
      <c r="E1386">
        <v>9795.2054794520554</v>
      </c>
      <c r="K1386">
        <v>6655.0323901596294</v>
      </c>
      <c r="L1386">
        <v>7133.5140568262959</v>
      </c>
      <c r="M1386">
        <v>7611.9957234929625</v>
      </c>
      <c r="N1386">
        <v>8090.4773901596291</v>
      </c>
      <c r="O1386">
        <v>8568.9590568262956</v>
      </c>
      <c r="Q1386">
        <v>39302.764439284227</v>
      </c>
      <c r="R1386">
        <v>38240.938733093899</v>
      </c>
      <c r="S1386">
        <v>37179.113026903571</v>
      </c>
      <c r="T1386">
        <v>36117.287320713243</v>
      </c>
      <c r="U1386">
        <v>35055.461614522916</v>
      </c>
      <c r="W1386">
        <v>6.3039999999999999E-2</v>
      </c>
      <c r="AB1386">
        <v>1</v>
      </c>
      <c r="AC1386">
        <v>1</v>
      </c>
      <c r="AD1386">
        <v>1</v>
      </c>
      <c r="AE1386">
        <v>1</v>
      </c>
      <c r="AF1386">
        <v>1</v>
      </c>
      <c r="AL1386">
        <v>6.7976320000000001</v>
      </c>
      <c r="AM1386" s="5">
        <v>11.526761054992679</v>
      </c>
      <c r="AN1386">
        <v>570.77625570776252</v>
      </c>
      <c r="AO1386">
        <f t="shared" si="21"/>
        <v>26826.48401826484</v>
      </c>
      <c r="AP1386">
        <v>684.93150684931504</v>
      </c>
      <c r="AQ1386">
        <v>9.1558E-2</v>
      </c>
      <c r="AR1386">
        <v>5.7669699999999997E-2</v>
      </c>
      <c r="AS1386">
        <v>4.3632599999999994E-2</v>
      </c>
      <c r="AT1386">
        <v>4.7009099999999998E-2</v>
      </c>
      <c r="AU1386">
        <v>4.47385E-2</v>
      </c>
      <c r="AW1386">
        <v>9.1558000000000014E-2</v>
      </c>
      <c r="AX1386">
        <v>5.7669700000000004E-2</v>
      </c>
      <c r="AY1386">
        <v>4.3632599999999994E-2</v>
      </c>
      <c r="AZ1386">
        <v>4.7009099999999998E-2</v>
      </c>
      <c r="BA1386">
        <v>4.47385E-2</v>
      </c>
      <c r="BC1386" s="52">
        <v>100000</v>
      </c>
      <c r="BD1386" s="52">
        <v>100000</v>
      </c>
      <c r="BE1386">
        <v>0</v>
      </c>
      <c r="BF1386">
        <v>0</v>
      </c>
      <c r="BG1386">
        <v>0</v>
      </c>
    </row>
    <row r="1387" spans="1:59">
      <c r="A1387">
        <v>1386</v>
      </c>
      <c r="E1387">
        <v>9795.2054794520554</v>
      </c>
      <c r="K1387">
        <v>8312.170760520994</v>
      </c>
      <c r="L1387">
        <v>8800.5515938543267</v>
      </c>
      <c r="M1387">
        <v>9288.9324271876594</v>
      </c>
      <c r="N1387">
        <v>9777.3132605209921</v>
      </c>
      <c r="O1387">
        <v>10265.694093854325</v>
      </c>
      <c r="Q1387">
        <v>40836.700896728267</v>
      </c>
      <c r="R1387">
        <v>39733.433495672347</v>
      </c>
      <c r="S1387">
        <v>38630.166094616427</v>
      </c>
      <c r="T1387">
        <v>37526.898693560506</v>
      </c>
      <c r="U1387">
        <v>36423.631292504586</v>
      </c>
      <c r="W1387">
        <v>0</v>
      </c>
      <c r="AB1387">
        <v>1</v>
      </c>
      <c r="AC1387">
        <v>1</v>
      </c>
      <c r="AD1387">
        <v>1</v>
      </c>
      <c r="AE1387">
        <v>1</v>
      </c>
      <c r="AF1387">
        <v>1</v>
      </c>
      <c r="AL1387">
        <v>6.5738839999999996</v>
      </c>
      <c r="AM1387" s="5">
        <v>11.56474494934082</v>
      </c>
      <c r="AN1387">
        <v>570.77625570776252</v>
      </c>
      <c r="AO1387">
        <f t="shared" si="21"/>
        <v>26826.48401826484</v>
      </c>
      <c r="AP1387">
        <v>684.93150684931504</v>
      </c>
      <c r="AQ1387">
        <v>9.3795199999999995E-2</v>
      </c>
      <c r="AR1387">
        <v>7.0833800000000002E-2</v>
      </c>
      <c r="AS1387">
        <v>6.5463199999999999E-2</v>
      </c>
      <c r="AT1387">
        <v>4.8371200000000003E-2</v>
      </c>
      <c r="AU1387">
        <v>4.4866999999999997E-2</v>
      </c>
      <c r="AW1387">
        <v>9.3795200000000009E-2</v>
      </c>
      <c r="AX1387">
        <v>7.0833800000000002E-2</v>
      </c>
      <c r="AY1387">
        <v>6.5463199999999999E-2</v>
      </c>
      <c r="AZ1387">
        <v>4.8371200000000003E-2</v>
      </c>
      <c r="BA1387">
        <v>4.4867000000000004E-2</v>
      </c>
      <c r="BC1387" s="52">
        <v>100000</v>
      </c>
      <c r="BD1387" s="52">
        <v>100000</v>
      </c>
      <c r="BE1387">
        <v>0</v>
      </c>
      <c r="BF1387">
        <v>0</v>
      </c>
      <c r="BG1387">
        <v>0</v>
      </c>
    </row>
    <row r="1388" spans="1:59">
      <c r="A1388">
        <v>1387</v>
      </c>
      <c r="E1388">
        <v>9795.2054794520554</v>
      </c>
      <c r="K1388">
        <v>8669.6360281621965</v>
      </c>
      <c r="L1388">
        <v>9158.951028162197</v>
      </c>
      <c r="M1388">
        <v>9648.2660281621975</v>
      </c>
      <c r="N1388">
        <v>10137.581028162198</v>
      </c>
      <c r="O1388">
        <v>10626.896028162198</v>
      </c>
      <c r="Q1388">
        <v>41500.341041173422</v>
      </c>
      <c r="R1388">
        <v>40379.144363057538</v>
      </c>
      <c r="S1388">
        <v>39257.947684941653</v>
      </c>
      <c r="T1388">
        <v>38136.751006825769</v>
      </c>
      <c r="U1388">
        <v>37015.554328709884</v>
      </c>
      <c r="W1388">
        <v>0</v>
      </c>
      <c r="AB1388">
        <v>1</v>
      </c>
      <c r="AC1388">
        <v>1</v>
      </c>
      <c r="AD1388">
        <v>1</v>
      </c>
      <c r="AE1388">
        <v>1</v>
      </c>
      <c r="AF1388">
        <v>1</v>
      </c>
      <c r="AL1388">
        <v>6.469716</v>
      </c>
      <c r="AM1388" s="5">
        <v>10.298014640808111</v>
      </c>
      <c r="AN1388">
        <v>570.77625570776252</v>
      </c>
      <c r="AO1388">
        <f t="shared" si="21"/>
        <v>26826.48401826484</v>
      </c>
      <c r="AP1388">
        <v>684.93150684931504</v>
      </c>
      <c r="AQ1388">
        <v>9.8239900000000005E-2</v>
      </c>
      <c r="AR1388">
        <v>7.3461299999999993E-2</v>
      </c>
      <c r="AS1388">
        <v>6.72817E-2</v>
      </c>
      <c r="AT1388">
        <v>4.9700600000000004E-2</v>
      </c>
      <c r="AU1388">
        <v>4.5029000000000007E-2</v>
      </c>
      <c r="AW1388">
        <v>9.8239900000000005E-2</v>
      </c>
      <c r="AX1388">
        <v>7.3461299999999993E-2</v>
      </c>
      <c r="AY1388">
        <v>6.72817E-2</v>
      </c>
      <c r="AZ1388">
        <v>4.9700599999999998E-2</v>
      </c>
      <c r="BA1388">
        <v>4.5029E-2</v>
      </c>
      <c r="BC1388" s="52">
        <v>100000</v>
      </c>
      <c r="BD1388" s="52">
        <v>100000</v>
      </c>
      <c r="BE1388">
        <v>0</v>
      </c>
      <c r="BF1388">
        <v>0</v>
      </c>
      <c r="BG1388">
        <v>0</v>
      </c>
    </row>
    <row r="1389" spans="1:59">
      <c r="A1389">
        <v>1388</v>
      </c>
      <c r="E1389">
        <v>9795.2054794520554</v>
      </c>
      <c r="K1389">
        <v>8045.1750976531866</v>
      </c>
      <c r="L1389">
        <v>8538.3959309865204</v>
      </c>
      <c r="M1389">
        <v>9031.6167643198532</v>
      </c>
      <c r="N1389">
        <v>9524.8375976531861</v>
      </c>
      <c r="O1389">
        <v>10018.058430986519</v>
      </c>
      <c r="Q1389">
        <v>41500.341041173422</v>
      </c>
      <c r="R1389">
        <v>40379.144363057538</v>
      </c>
      <c r="S1389">
        <v>39257.947684941653</v>
      </c>
      <c r="T1389">
        <v>38136.751006825769</v>
      </c>
      <c r="U1389">
        <v>37015.554328709884</v>
      </c>
      <c r="W1389">
        <v>0</v>
      </c>
      <c r="AB1389">
        <v>1</v>
      </c>
      <c r="AC1389">
        <v>1</v>
      </c>
      <c r="AD1389">
        <v>1</v>
      </c>
      <c r="AE1389">
        <v>1</v>
      </c>
      <c r="AF1389">
        <v>1</v>
      </c>
      <c r="AL1389">
        <v>4.6644416</v>
      </c>
      <c r="AM1389" s="5">
        <v>12.205343246459959</v>
      </c>
      <c r="AN1389">
        <v>570.77625570776252</v>
      </c>
      <c r="AO1389">
        <f t="shared" si="21"/>
        <v>26826.48401826484</v>
      </c>
      <c r="AP1389">
        <v>684.93150684931504</v>
      </c>
      <c r="AQ1389">
        <v>9.4564499999999996E-2</v>
      </c>
      <c r="AR1389">
        <v>6.8817800000000012E-2</v>
      </c>
      <c r="AS1389">
        <v>4.5175E-2</v>
      </c>
      <c r="AT1389">
        <v>4.7681899999999999E-2</v>
      </c>
      <c r="AU1389">
        <v>4.5021800000000001E-2</v>
      </c>
      <c r="AW1389">
        <v>9.4564499999999982E-2</v>
      </c>
      <c r="AX1389">
        <v>6.8817800000000012E-2</v>
      </c>
      <c r="AY1389">
        <v>4.5175000000000007E-2</v>
      </c>
      <c r="AZ1389">
        <v>4.7681899999999999E-2</v>
      </c>
      <c r="BA1389">
        <v>4.5021800000000001E-2</v>
      </c>
      <c r="BC1389" s="52">
        <v>100000</v>
      </c>
      <c r="BD1389" s="52">
        <v>100000</v>
      </c>
      <c r="BE1389">
        <v>0</v>
      </c>
      <c r="BF1389">
        <v>0</v>
      </c>
      <c r="BG1389">
        <v>0</v>
      </c>
    </row>
    <row r="1390" spans="1:59">
      <c r="A1390">
        <v>1389</v>
      </c>
      <c r="E1390">
        <v>9795.2054794520554</v>
      </c>
      <c r="K1390">
        <v>6783.0137822780835</v>
      </c>
      <c r="L1390">
        <v>7214.9662822780829</v>
      </c>
      <c r="M1390">
        <v>7646.9187822780823</v>
      </c>
      <c r="N1390">
        <v>8078.8712822780817</v>
      </c>
      <c r="O1390">
        <v>8510.8237822780811</v>
      </c>
      <c r="Q1390">
        <v>40346.801304620727</v>
      </c>
      <c r="R1390">
        <v>39256.769308442956</v>
      </c>
      <c r="S1390">
        <v>38166.737312265184</v>
      </c>
      <c r="T1390">
        <v>37076.705316087413</v>
      </c>
      <c r="U1390">
        <v>35986.673319909642</v>
      </c>
      <c r="W1390">
        <v>0</v>
      </c>
      <c r="AB1390">
        <v>1</v>
      </c>
      <c r="AC1390">
        <v>1</v>
      </c>
      <c r="AD1390">
        <v>1</v>
      </c>
      <c r="AE1390">
        <v>1</v>
      </c>
      <c r="AF1390">
        <v>1</v>
      </c>
      <c r="AL1390">
        <v>5.6520520000000003</v>
      </c>
      <c r="AM1390" s="5">
        <v>11.67941379547119</v>
      </c>
      <c r="AN1390">
        <v>570.77625570776252</v>
      </c>
      <c r="AO1390">
        <f t="shared" si="21"/>
        <v>26826.48401826484</v>
      </c>
      <c r="AP1390">
        <v>684.93150684931504</v>
      </c>
      <c r="AQ1390">
        <v>9.2774400000000007E-2</v>
      </c>
      <c r="AR1390">
        <v>4.5900199999999995E-2</v>
      </c>
      <c r="AS1390">
        <v>4.4394300000000005E-2</v>
      </c>
      <c r="AT1390">
        <v>4.7384799999999998E-2</v>
      </c>
      <c r="AU1390">
        <v>4.4965899999999996E-2</v>
      </c>
      <c r="AW1390">
        <v>9.2774400000000021E-2</v>
      </c>
      <c r="AX1390">
        <v>4.5900199999999988E-2</v>
      </c>
      <c r="AY1390">
        <v>4.4394300000000012E-2</v>
      </c>
      <c r="AZ1390">
        <v>4.7384799999999991E-2</v>
      </c>
      <c r="BA1390">
        <v>4.4965899999999989E-2</v>
      </c>
      <c r="BC1390" s="52">
        <v>100000</v>
      </c>
      <c r="BD1390" s="52">
        <v>100000</v>
      </c>
      <c r="BE1390">
        <v>0</v>
      </c>
      <c r="BF1390">
        <v>0</v>
      </c>
      <c r="BG1390">
        <v>0</v>
      </c>
    </row>
    <row r="1391" spans="1:59">
      <c r="A1391">
        <v>1390</v>
      </c>
      <c r="E1391">
        <v>9795.2054794520554</v>
      </c>
      <c r="K1391">
        <v>5758.0593574673576</v>
      </c>
      <c r="L1391">
        <v>6143.2093574673581</v>
      </c>
      <c r="M1391">
        <v>6528.3593574673578</v>
      </c>
      <c r="N1391">
        <v>6913.5093574673574</v>
      </c>
      <c r="O1391">
        <v>7298.659357467357</v>
      </c>
      <c r="Q1391">
        <v>36530.484521828621</v>
      </c>
      <c r="R1391">
        <v>35543.55629808129</v>
      </c>
      <c r="S1391">
        <v>34556.628074333959</v>
      </c>
      <c r="T1391">
        <v>33569.699850586629</v>
      </c>
      <c r="U1391">
        <v>32582.771626839301</v>
      </c>
      <c r="W1391">
        <v>0</v>
      </c>
      <c r="AB1391">
        <v>1</v>
      </c>
      <c r="AC1391">
        <v>1</v>
      </c>
      <c r="AD1391">
        <v>1</v>
      </c>
      <c r="AE1391">
        <v>1</v>
      </c>
      <c r="AF1391">
        <v>1</v>
      </c>
      <c r="AL1391">
        <v>6.4942880000000001</v>
      </c>
      <c r="AM1391" s="5">
        <v>11.529398918151861</v>
      </c>
      <c r="AN1391">
        <v>570.77625570776252</v>
      </c>
      <c r="AO1391">
        <f t="shared" si="21"/>
        <v>26826.48401826484</v>
      </c>
      <c r="AP1391">
        <v>684.93150684931504</v>
      </c>
      <c r="AQ1391">
        <v>9.2708299999999993E-2</v>
      </c>
      <c r="AR1391">
        <v>4.5985700000000004E-2</v>
      </c>
      <c r="AS1391">
        <v>4.4370399999999997E-2</v>
      </c>
      <c r="AT1391">
        <v>4.7368199999999999E-2</v>
      </c>
      <c r="AU1391">
        <v>4.4870699999999999E-2</v>
      </c>
      <c r="AW1391">
        <v>9.2708300000000007E-2</v>
      </c>
      <c r="AX1391">
        <v>4.5985700000000004E-2</v>
      </c>
      <c r="AY1391">
        <v>4.437039999999999E-2</v>
      </c>
      <c r="AZ1391">
        <v>4.7368199999999999E-2</v>
      </c>
      <c r="BA1391">
        <v>4.4870699999999999E-2</v>
      </c>
      <c r="BC1391" s="52">
        <v>100000</v>
      </c>
      <c r="BD1391" s="52">
        <v>100000</v>
      </c>
      <c r="BE1391">
        <v>0</v>
      </c>
      <c r="BF1391">
        <v>0</v>
      </c>
      <c r="BG1391">
        <v>0</v>
      </c>
    </row>
    <row r="1392" spans="1:59">
      <c r="A1392">
        <v>1391</v>
      </c>
      <c r="E1392">
        <v>9795.2054794520554</v>
      </c>
      <c r="K1392">
        <v>5919.1393854785165</v>
      </c>
      <c r="L1392">
        <v>6274.8660521451829</v>
      </c>
      <c r="M1392">
        <v>6630.5927188118494</v>
      </c>
      <c r="N1392">
        <v>6986.3193854785159</v>
      </c>
      <c r="O1392">
        <v>7342.0460521451823</v>
      </c>
      <c r="Q1392">
        <v>28535.580208343341</v>
      </c>
      <c r="R1392">
        <v>27764.646841874986</v>
      </c>
      <c r="S1392">
        <v>26993.713475406632</v>
      </c>
      <c r="T1392">
        <v>26222.780108938277</v>
      </c>
      <c r="U1392">
        <v>25451.846742469923</v>
      </c>
      <c r="W1392">
        <v>0</v>
      </c>
      <c r="AB1392">
        <v>1</v>
      </c>
      <c r="AC1392">
        <v>1</v>
      </c>
      <c r="AD1392">
        <v>1</v>
      </c>
      <c r="AE1392">
        <v>1</v>
      </c>
      <c r="AF1392">
        <v>1</v>
      </c>
      <c r="AL1392">
        <v>7.2862825000000004</v>
      </c>
      <c r="AM1392" s="5">
        <v>13.372251510620121</v>
      </c>
      <c r="AN1392">
        <v>570.77625570776252</v>
      </c>
      <c r="AO1392">
        <f t="shared" si="21"/>
        <v>26826.48401826484</v>
      </c>
      <c r="AP1392">
        <v>684.93150684931504</v>
      </c>
      <c r="AQ1392">
        <v>9.2446899999999999E-2</v>
      </c>
      <c r="AR1392">
        <v>4.6384500000000002E-2</v>
      </c>
      <c r="AS1392">
        <v>4.4463900000000001E-2</v>
      </c>
      <c r="AT1392">
        <v>4.7406400000000001E-2</v>
      </c>
      <c r="AU1392">
        <v>4.48531E-2</v>
      </c>
      <c r="AW1392">
        <v>9.2446899999999985E-2</v>
      </c>
      <c r="AX1392">
        <v>4.6384500000000009E-2</v>
      </c>
      <c r="AY1392">
        <v>4.4463900000000001E-2</v>
      </c>
      <c r="AZ1392">
        <v>4.7406400000000001E-2</v>
      </c>
      <c r="BA1392">
        <v>4.4853099999999993E-2</v>
      </c>
      <c r="BC1392" s="52">
        <v>100000</v>
      </c>
      <c r="BD1392" s="52">
        <v>100000</v>
      </c>
      <c r="BE1392">
        <v>0</v>
      </c>
      <c r="BF1392">
        <v>0</v>
      </c>
      <c r="BG1392">
        <v>0</v>
      </c>
    </row>
    <row r="1393" spans="1:59">
      <c r="A1393">
        <v>1392</v>
      </c>
      <c r="E1393">
        <v>9795.2054794520554</v>
      </c>
      <c r="K1393">
        <v>4715.4523268471912</v>
      </c>
      <c r="L1393">
        <v>5060.7839935138581</v>
      </c>
      <c r="M1393">
        <v>5406.1156601805251</v>
      </c>
      <c r="N1393">
        <v>5751.447326847192</v>
      </c>
      <c r="O1393">
        <v>6096.7789935138589</v>
      </c>
      <c r="Q1393">
        <v>21843.207293610139</v>
      </c>
      <c r="R1393">
        <v>21253.07885616615</v>
      </c>
      <c r="S1393">
        <v>20662.950418722161</v>
      </c>
      <c r="T1393">
        <v>20072.821981278172</v>
      </c>
      <c r="U1393">
        <v>19482.693543834182</v>
      </c>
      <c r="W1393">
        <v>0</v>
      </c>
      <c r="AB1393">
        <v>1</v>
      </c>
      <c r="AC1393">
        <v>1</v>
      </c>
      <c r="AD1393">
        <v>1</v>
      </c>
      <c r="AE1393">
        <v>1</v>
      </c>
      <c r="AF1393">
        <v>1</v>
      </c>
      <c r="AL1393">
        <v>8.5989684999999998</v>
      </c>
      <c r="AM1393" s="5">
        <v>11.597123146057131</v>
      </c>
      <c r="AN1393">
        <v>570.77625570776252</v>
      </c>
      <c r="AO1393">
        <f t="shared" si="21"/>
        <v>26826.48401826484</v>
      </c>
      <c r="AP1393">
        <v>684.93150684931504</v>
      </c>
      <c r="AQ1393">
        <v>9.1624700000000003E-2</v>
      </c>
      <c r="AR1393">
        <v>4.6559299999999998E-2</v>
      </c>
      <c r="AS1393">
        <v>4.4594299999999996E-2</v>
      </c>
      <c r="AT1393">
        <v>4.7507500000000001E-2</v>
      </c>
      <c r="AU1393">
        <v>4.49349E-2</v>
      </c>
      <c r="AW1393">
        <v>9.1624699999999989E-2</v>
      </c>
      <c r="AX1393">
        <v>4.6559299999999998E-2</v>
      </c>
      <c r="AY1393">
        <v>4.459429999999999E-2</v>
      </c>
      <c r="AZ1393">
        <v>4.7507499999999994E-2</v>
      </c>
      <c r="BA1393">
        <v>4.49349E-2</v>
      </c>
      <c r="BC1393" s="52">
        <v>100000</v>
      </c>
      <c r="BD1393" s="52">
        <v>100000</v>
      </c>
      <c r="BE1393">
        <v>0</v>
      </c>
      <c r="BF1393">
        <v>0</v>
      </c>
      <c r="BG1393">
        <v>0</v>
      </c>
    </row>
    <row r="1394" spans="1:59">
      <c r="A1394">
        <v>1393</v>
      </c>
      <c r="E1394">
        <v>9795.2054794520554</v>
      </c>
      <c r="K1394">
        <v>3773.1319403814632</v>
      </c>
      <c r="L1394">
        <v>4152.6169403814638</v>
      </c>
      <c r="M1394">
        <v>4532.1019403814644</v>
      </c>
      <c r="N1394">
        <v>4911.586940381465</v>
      </c>
      <c r="O1394">
        <v>5291.0719403814655</v>
      </c>
      <c r="Q1394">
        <v>16063.241375109381</v>
      </c>
      <c r="R1394">
        <v>15629.267764941726</v>
      </c>
      <c r="S1394">
        <v>15195.29415477407</v>
      </c>
      <c r="T1394">
        <v>14761.320544606415</v>
      </c>
      <c r="U1394">
        <v>14327.346934438759</v>
      </c>
      <c r="W1394">
        <v>0</v>
      </c>
      <c r="AB1394">
        <v>1</v>
      </c>
      <c r="AC1394">
        <v>1</v>
      </c>
      <c r="AD1394">
        <v>1</v>
      </c>
      <c r="AE1394">
        <v>1</v>
      </c>
      <c r="AF1394">
        <v>1</v>
      </c>
      <c r="AL1394">
        <v>8.5159629999999993</v>
      </c>
      <c r="AM1394" s="5">
        <v>11.523654937744141</v>
      </c>
      <c r="AN1394">
        <v>570.77625570776252</v>
      </c>
      <c r="AO1394">
        <f t="shared" si="21"/>
        <v>26826.48401826484</v>
      </c>
      <c r="AP1394">
        <v>684.93150684931504</v>
      </c>
      <c r="AQ1394">
        <v>9.0182799999999994E-2</v>
      </c>
      <c r="AR1394">
        <v>4.6329700000000001E-2</v>
      </c>
      <c r="AS1394">
        <v>4.4540300000000005E-2</v>
      </c>
      <c r="AT1394">
        <v>4.7491999999999999E-2</v>
      </c>
      <c r="AU1394">
        <v>4.4951999999999999E-2</v>
      </c>
      <c r="AW1394">
        <v>9.0182799999999994E-2</v>
      </c>
      <c r="AX1394">
        <v>4.6329700000000001E-2</v>
      </c>
      <c r="AY1394">
        <v>4.4540300000000005E-2</v>
      </c>
      <c r="AZ1394">
        <v>4.7491999999999993E-2</v>
      </c>
      <c r="BA1394">
        <v>4.4952000000000006E-2</v>
      </c>
      <c r="BC1394" s="52">
        <v>100000</v>
      </c>
      <c r="BD1394" s="52">
        <v>100000</v>
      </c>
      <c r="BE1394">
        <v>0</v>
      </c>
      <c r="BF1394">
        <v>0</v>
      </c>
      <c r="BG1394">
        <v>0</v>
      </c>
    </row>
    <row r="1395" spans="1:59">
      <c r="A1395">
        <v>1394</v>
      </c>
      <c r="E1395">
        <v>9795.2054794520554</v>
      </c>
      <c r="K1395">
        <v>2897.2459606370348</v>
      </c>
      <c r="L1395">
        <v>3214.9134606370349</v>
      </c>
      <c r="M1395">
        <v>3532.5809606370349</v>
      </c>
      <c r="N1395">
        <v>3850.2484606370349</v>
      </c>
      <c r="O1395">
        <v>4167.9159606370349</v>
      </c>
      <c r="Q1395">
        <v>17432.347859378911</v>
      </c>
      <c r="R1395">
        <v>16961.385694598466</v>
      </c>
      <c r="S1395">
        <v>16490.423529818021</v>
      </c>
      <c r="T1395">
        <v>16019.461365037576</v>
      </c>
      <c r="U1395">
        <v>15548.499200257131</v>
      </c>
      <c r="W1395">
        <v>0</v>
      </c>
      <c r="AB1395">
        <v>1</v>
      </c>
      <c r="AC1395">
        <v>1</v>
      </c>
      <c r="AD1395">
        <v>1</v>
      </c>
      <c r="AE1395">
        <v>1</v>
      </c>
      <c r="AF1395">
        <v>1</v>
      </c>
      <c r="AL1395">
        <v>8.8849009999999993</v>
      </c>
      <c r="AM1395" s="5">
        <v>10.457131385803221</v>
      </c>
      <c r="AN1395">
        <v>570.77625570776252</v>
      </c>
      <c r="AO1395">
        <f t="shared" si="21"/>
        <v>26826.48401826484</v>
      </c>
      <c r="AP1395">
        <v>684.93150684931504</v>
      </c>
      <c r="AQ1395">
        <v>8.9731099999999994E-2</v>
      </c>
      <c r="AR1395">
        <v>4.64298E-2</v>
      </c>
      <c r="AS1395">
        <v>4.4527700000000003E-2</v>
      </c>
      <c r="AT1395">
        <v>4.7399299999999998E-2</v>
      </c>
      <c r="AU1395">
        <v>4.48992E-2</v>
      </c>
      <c r="AW1395">
        <v>8.9731099999999994E-2</v>
      </c>
      <c r="AX1395">
        <v>4.6429800000000007E-2</v>
      </c>
      <c r="AY1395">
        <v>4.4527700000000003E-2</v>
      </c>
      <c r="AZ1395">
        <v>4.7399299999999991E-2</v>
      </c>
      <c r="BA1395">
        <v>4.48992E-2</v>
      </c>
      <c r="BC1395" s="52">
        <v>100000</v>
      </c>
      <c r="BD1395" s="52">
        <v>100000</v>
      </c>
      <c r="BE1395">
        <v>0</v>
      </c>
      <c r="BF1395">
        <v>0</v>
      </c>
      <c r="BG1395">
        <v>0</v>
      </c>
    </row>
    <row r="1396" spans="1:59">
      <c r="A1396">
        <v>1395</v>
      </c>
      <c r="E1396">
        <v>9795.2054794520554</v>
      </c>
      <c r="K1396">
        <v>2136.8977043513564</v>
      </c>
      <c r="L1396">
        <v>2337.8052043513562</v>
      </c>
      <c r="M1396">
        <v>2538.7127043513565</v>
      </c>
      <c r="N1396">
        <v>2739.6202043513567</v>
      </c>
      <c r="O1396">
        <v>2940.527704351357</v>
      </c>
      <c r="Q1396">
        <v>17588.548207965989</v>
      </c>
      <c r="R1396">
        <v>17113.366045693336</v>
      </c>
      <c r="S1396">
        <v>16638.183883420683</v>
      </c>
      <c r="T1396">
        <v>16163.00172114803</v>
      </c>
      <c r="U1396">
        <v>15687.819558875377</v>
      </c>
      <c r="W1396">
        <v>0</v>
      </c>
      <c r="AB1396">
        <v>1</v>
      </c>
      <c r="AC1396">
        <v>1</v>
      </c>
      <c r="AD1396">
        <v>1</v>
      </c>
      <c r="AE1396">
        <v>1</v>
      </c>
      <c r="AF1396">
        <v>1</v>
      </c>
      <c r="AL1396">
        <v>9.9414210000000001</v>
      </c>
      <c r="AM1396" s="5">
        <v>10.273537635803221</v>
      </c>
      <c r="AN1396">
        <v>570.77625570776252</v>
      </c>
      <c r="AO1396">
        <f t="shared" si="21"/>
        <v>26826.48401826484</v>
      </c>
      <c r="AP1396">
        <v>684.93150684931504</v>
      </c>
      <c r="AQ1396">
        <v>8.9761799999999989E-2</v>
      </c>
      <c r="AR1396">
        <v>4.6430199999999998E-2</v>
      </c>
      <c r="AS1396">
        <v>4.44634E-2</v>
      </c>
      <c r="AT1396">
        <v>4.7332099999999995E-2</v>
      </c>
      <c r="AU1396">
        <v>4.4847900000000003E-2</v>
      </c>
      <c r="AW1396">
        <v>8.9761799999999989E-2</v>
      </c>
      <c r="AX1396">
        <v>4.6430199999999991E-2</v>
      </c>
      <c r="AY1396">
        <v>4.44634E-2</v>
      </c>
      <c r="AZ1396">
        <v>4.7332100000000002E-2</v>
      </c>
      <c r="BA1396">
        <v>4.484790000000001E-2</v>
      </c>
      <c r="BC1396" s="52">
        <v>100000</v>
      </c>
      <c r="BD1396" s="52">
        <v>100000</v>
      </c>
      <c r="BE1396">
        <v>0</v>
      </c>
      <c r="BF1396">
        <v>0</v>
      </c>
      <c r="BG1396">
        <v>0</v>
      </c>
    </row>
    <row r="1397" spans="1:59">
      <c r="A1397">
        <v>1396</v>
      </c>
      <c r="E1397">
        <v>9795.2054794520554</v>
      </c>
      <c r="K1397">
        <v>1899.2201018076421</v>
      </c>
      <c r="L1397">
        <v>1998.5451018076421</v>
      </c>
      <c r="M1397">
        <v>2097.8701018076422</v>
      </c>
      <c r="N1397">
        <v>2197.1951018076425</v>
      </c>
      <c r="O1397">
        <v>2296.5201018076423</v>
      </c>
      <c r="Q1397">
        <v>19937.485361917421</v>
      </c>
      <c r="R1397">
        <v>19398.842985356154</v>
      </c>
      <c r="S1397">
        <v>18860.20060879489</v>
      </c>
      <c r="T1397">
        <v>18321.558232233627</v>
      </c>
      <c r="U1397">
        <v>17782.915855672363</v>
      </c>
      <c r="W1397">
        <v>0</v>
      </c>
      <c r="AB1397">
        <v>1</v>
      </c>
      <c r="AC1397">
        <v>1</v>
      </c>
      <c r="AD1397">
        <v>1</v>
      </c>
      <c r="AE1397">
        <v>1</v>
      </c>
      <c r="AF1397">
        <v>1</v>
      </c>
      <c r="AL1397">
        <v>10.702254</v>
      </c>
      <c r="AM1397" s="5">
        <v>9.7258157730102539</v>
      </c>
      <c r="AN1397">
        <v>570.77625570776252</v>
      </c>
      <c r="AO1397">
        <f t="shared" si="21"/>
        <v>26826.48401826484</v>
      </c>
      <c r="AP1397">
        <v>684.93150684931504</v>
      </c>
      <c r="AQ1397">
        <v>7.9980099999999998E-2</v>
      </c>
      <c r="AR1397">
        <v>6.1694000000000002E-3</v>
      </c>
      <c r="AS1397">
        <v>2.0614299999999999E-2</v>
      </c>
      <c r="AT1397">
        <v>4.46837E-2</v>
      </c>
      <c r="AU1397">
        <v>4.4026099999999999E-2</v>
      </c>
      <c r="AW1397">
        <v>7.9980099999999985E-2</v>
      </c>
      <c r="AX1397">
        <v>6.1693999999999985E-3</v>
      </c>
      <c r="AY1397">
        <v>2.0614300000000002E-2</v>
      </c>
      <c r="AZ1397">
        <v>4.4683700000000007E-2</v>
      </c>
      <c r="BA1397">
        <v>4.4026099999999999E-2</v>
      </c>
      <c r="BC1397" s="52">
        <v>100000</v>
      </c>
      <c r="BD1397" s="52">
        <v>100000</v>
      </c>
      <c r="BE1397">
        <v>0</v>
      </c>
      <c r="BF1397">
        <v>0</v>
      </c>
      <c r="BG1397">
        <v>0</v>
      </c>
    </row>
    <row r="1398" spans="1:59">
      <c r="A1398">
        <v>1397</v>
      </c>
      <c r="E1398">
        <v>9795.2054794520554</v>
      </c>
      <c r="K1398">
        <v>2010.3563881822492</v>
      </c>
      <c r="L1398">
        <v>2068.6813881822491</v>
      </c>
      <c r="M1398">
        <v>2127.0063881822489</v>
      </c>
      <c r="N1398">
        <v>2185.3313881822487</v>
      </c>
      <c r="O1398">
        <v>2243.6563881822485</v>
      </c>
      <c r="Q1398">
        <v>25592.125969165219</v>
      </c>
      <c r="R1398">
        <v>24900.714625702989</v>
      </c>
      <c r="S1398">
        <v>24209.303282240755</v>
      </c>
      <c r="T1398">
        <v>23517.891938778521</v>
      </c>
      <c r="U1398">
        <v>22826.480595316287</v>
      </c>
      <c r="W1398">
        <v>0</v>
      </c>
      <c r="AB1398">
        <v>1</v>
      </c>
      <c r="AC1398">
        <v>1</v>
      </c>
      <c r="AD1398">
        <v>1</v>
      </c>
      <c r="AE1398">
        <v>1</v>
      </c>
      <c r="AF1398">
        <v>1</v>
      </c>
      <c r="AL1398">
        <v>11.398778999999999</v>
      </c>
      <c r="AM1398" s="5">
        <v>10.33781147003174</v>
      </c>
      <c r="AN1398">
        <v>570.77625570776252</v>
      </c>
      <c r="AO1398">
        <f t="shared" si="21"/>
        <v>26826.48401826484</v>
      </c>
      <c r="AP1398">
        <v>684.93150684931504</v>
      </c>
      <c r="AQ1398">
        <v>7.5744000000000006E-2</v>
      </c>
      <c r="AR1398">
        <v>3.2531500000000002E-3</v>
      </c>
      <c r="AS1398">
        <v>6.79862E-3</v>
      </c>
      <c r="AT1398">
        <v>4.2768900000000006E-2</v>
      </c>
      <c r="AU1398">
        <v>4.27144E-2</v>
      </c>
      <c r="AW1398">
        <v>7.574400000000002E-2</v>
      </c>
      <c r="AX1398">
        <v>3.2531500000000033E-3</v>
      </c>
      <c r="AY1398">
        <v>6.7986199999999983E-3</v>
      </c>
      <c r="AZ1398">
        <v>4.2768900000000012E-2</v>
      </c>
      <c r="BA1398">
        <v>4.27144E-2</v>
      </c>
      <c r="BC1398" s="52">
        <v>100000</v>
      </c>
      <c r="BD1398" s="52">
        <v>100000</v>
      </c>
      <c r="BE1398">
        <v>0</v>
      </c>
      <c r="BF1398">
        <v>0</v>
      </c>
      <c r="BG1398">
        <v>0</v>
      </c>
    </row>
    <row r="1399" spans="1:59">
      <c r="A1399">
        <v>1398</v>
      </c>
      <c r="E1399">
        <v>9795.2054794520554</v>
      </c>
      <c r="K1399">
        <v>2345.9659658481414</v>
      </c>
      <c r="L1399">
        <v>2385.2884658481416</v>
      </c>
      <c r="M1399">
        <v>2424.6109658481419</v>
      </c>
      <c r="N1399">
        <v>2463.9334658481421</v>
      </c>
      <c r="O1399">
        <v>2503.2559658481423</v>
      </c>
      <c r="Q1399">
        <v>37837.38421830321</v>
      </c>
      <c r="R1399">
        <v>36815.148054879355</v>
      </c>
      <c r="S1399">
        <v>35792.9118914555</v>
      </c>
      <c r="T1399">
        <v>34770.675728031645</v>
      </c>
      <c r="U1399">
        <v>33748.43956460779</v>
      </c>
      <c r="W1399">
        <v>0</v>
      </c>
      <c r="AB1399">
        <v>1</v>
      </c>
      <c r="AC1399">
        <v>1</v>
      </c>
      <c r="AD1399">
        <v>1</v>
      </c>
      <c r="AE1399">
        <v>1</v>
      </c>
      <c r="AF1399">
        <v>1</v>
      </c>
      <c r="AL1399">
        <v>13.000745999999999</v>
      </c>
      <c r="AM1399" s="5">
        <v>11.868203163146971</v>
      </c>
      <c r="AN1399">
        <v>570.77625570776252</v>
      </c>
      <c r="AO1399">
        <f t="shared" si="21"/>
        <v>26826.48401826484</v>
      </c>
      <c r="AP1399">
        <v>684.93150684931504</v>
      </c>
      <c r="AQ1399">
        <v>6.8671499999999996E-2</v>
      </c>
      <c r="AR1399">
        <v>3.3269899999999997E-3</v>
      </c>
      <c r="AS1399">
        <v>6.1795799999999996E-3</v>
      </c>
      <c r="AT1399">
        <v>4.1272700000000002E-2</v>
      </c>
      <c r="AU1399">
        <v>4.2519399999999999E-2</v>
      </c>
      <c r="AW1399">
        <v>6.8671499999999996E-2</v>
      </c>
      <c r="AX1399">
        <v>3.3269900000000019E-3</v>
      </c>
      <c r="AY1399">
        <v>6.179579999999997E-3</v>
      </c>
      <c r="AZ1399">
        <v>4.1272700000000009E-2</v>
      </c>
      <c r="BA1399">
        <v>4.2519399999999999E-2</v>
      </c>
      <c r="BC1399" s="52">
        <v>100000</v>
      </c>
      <c r="BD1399" s="52">
        <v>100000</v>
      </c>
      <c r="BE1399">
        <v>0</v>
      </c>
      <c r="BF1399">
        <v>0</v>
      </c>
      <c r="BG1399">
        <v>0</v>
      </c>
    </row>
    <row r="1400" spans="1:59">
      <c r="A1400">
        <v>1399</v>
      </c>
      <c r="E1400">
        <v>9795.2054794520554</v>
      </c>
      <c r="K1400">
        <v>2779.5075186362133</v>
      </c>
      <c r="L1400">
        <v>2821.0300186362133</v>
      </c>
      <c r="M1400">
        <v>2862.5525186362133</v>
      </c>
      <c r="N1400">
        <v>2904.0750186362134</v>
      </c>
      <c r="O1400">
        <v>2945.5975186362134</v>
      </c>
      <c r="Q1400">
        <v>44731.320485959208</v>
      </c>
      <c r="R1400">
        <v>43522.833837579208</v>
      </c>
      <c r="S1400">
        <v>42314.347189199209</v>
      </c>
      <c r="T1400">
        <v>41105.860540819209</v>
      </c>
      <c r="U1400">
        <v>39897.373892439209</v>
      </c>
      <c r="W1400">
        <v>0</v>
      </c>
      <c r="AB1400">
        <v>1</v>
      </c>
      <c r="AC1400">
        <v>1</v>
      </c>
      <c r="AD1400">
        <v>1</v>
      </c>
      <c r="AE1400">
        <v>1</v>
      </c>
      <c r="AF1400">
        <v>1</v>
      </c>
      <c r="AL1400">
        <v>16.076709999999999</v>
      </c>
      <c r="AM1400" s="5">
        <v>12.057668685913089</v>
      </c>
      <c r="AN1400">
        <v>570.77625570776252</v>
      </c>
      <c r="AO1400">
        <f t="shared" si="21"/>
        <v>26826.48401826484</v>
      </c>
      <c r="AP1400">
        <v>684.93150684931504</v>
      </c>
      <c r="AQ1400">
        <v>6.7883200000000005E-2</v>
      </c>
      <c r="AR1400">
        <v>3.6484399999999998E-3</v>
      </c>
      <c r="AS1400">
        <v>6.17499E-3</v>
      </c>
      <c r="AT1400">
        <v>4.1202199999999994E-2</v>
      </c>
      <c r="AU1400">
        <v>4.2525100000000003E-2</v>
      </c>
      <c r="AW1400">
        <v>6.7883200000000005E-2</v>
      </c>
      <c r="AX1400">
        <v>3.6484400000000028E-3</v>
      </c>
      <c r="AY1400">
        <v>6.1749899999999983E-3</v>
      </c>
      <c r="AZ1400">
        <v>4.1202199999999994E-2</v>
      </c>
      <c r="BA1400">
        <v>4.2525099999999996E-2</v>
      </c>
      <c r="BC1400" s="52">
        <v>100000</v>
      </c>
      <c r="BD1400" s="52">
        <v>100000</v>
      </c>
      <c r="BE1400">
        <v>0</v>
      </c>
      <c r="BF1400">
        <v>0</v>
      </c>
      <c r="BG1400">
        <v>0</v>
      </c>
    </row>
    <row r="1401" spans="1:59">
      <c r="A1401">
        <v>1400</v>
      </c>
      <c r="E1401">
        <v>9795.2054794520554</v>
      </c>
      <c r="K1401">
        <v>4138.4512183653196</v>
      </c>
      <c r="L1401">
        <v>4180.9362183653193</v>
      </c>
      <c r="M1401">
        <v>4223.421218365319</v>
      </c>
      <c r="N1401">
        <v>4265.9062183653186</v>
      </c>
      <c r="O1401">
        <v>4308.3912183653183</v>
      </c>
      <c r="Q1401">
        <v>42927.33447080529</v>
      </c>
      <c r="R1401">
        <v>41767.585329481975</v>
      </c>
      <c r="S1401">
        <v>40607.836188158661</v>
      </c>
      <c r="T1401">
        <v>39448.087046835346</v>
      </c>
      <c r="U1401">
        <v>38288.337905512031</v>
      </c>
      <c r="W1401">
        <v>0.11612</v>
      </c>
      <c r="AB1401">
        <v>1</v>
      </c>
      <c r="AC1401">
        <v>1</v>
      </c>
      <c r="AD1401">
        <v>1</v>
      </c>
      <c r="AE1401">
        <v>1</v>
      </c>
      <c r="AF1401">
        <v>1</v>
      </c>
      <c r="AL1401">
        <v>18.313939999999999</v>
      </c>
      <c r="AM1401" s="5">
        <v>12.460700988769529</v>
      </c>
      <c r="AN1401">
        <v>570.77625570776252</v>
      </c>
      <c r="AO1401">
        <f t="shared" si="21"/>
        <v>26826.48401826484</v>
      </c>
      <c r="AP1401">
        <v>684.93150684931504</v>
      </c>
      <c r="AQ1401">
        <v>6.9397199999999992E-2</v>
      </c>
      <c r="AR1401">
        <v>3.9202200000000003E-3</v>
      </c>
      <c r="AS1401">
        <v>6.10882E-3</v>
      </c>
      <c r="AT1401">
        <v>4.0472000000000001E-2</v>
      </c>
      <c r="AU1401">
        <v>4.22709E-2</v>
      </c>
      <c r="AW1401">
        <v>6.9397199999999992E-2</v>
      </c>
      <c r="AX1401">
        <v>3.920220000000002E-3</v>
      </c>
      <c r="AY1401">
        <v>6.1088200000000009E-3</v>
      </c>
      <c r="AZ1401">
        <v>4.0471999999999994E-2</v>
      </c>
      <c r="BA1401">
        <v>4.22709E-2</v>
      </c>
      <c r="BC1401" s="52">
        <v>100000</v>
      </c>
      <c r="BD1401" s="52">
        <v>100000</v>
      </c>
      <c r="BE1401">
        <v>0</v>
      </c>
      <c r="BF1401">
        <v>0</v>
      </c>
      <c r="BG1401">
        <v>0</v>
      </c>
    </row>
    <row r="1402" spans="1:59">
      <c r="A1402">
        <v>1401</v>
      </c>
      <c r="E1402">
        <v>9795.2054794520554</v>
      </c>
      <c r="K1402">
        <v>5127.6742030264268</v>
      </c>
      <c r="L1402">
        <v>5168.7842030264264</v>
      </c>
      <c r="M1402">
        <v>5209.8942030264261</v>
      </c>
      <c r="N1402">
        <v>5251.0042030264258</v>
      </c>
      <c r="O1402">
        <v>5292.1142030264255</v>
      </c>
      <c r="Q1402">
        <v>40210.085775094507</v>
      </c>
      <c r="R1402">
        <v>39123.747362433642</v>
      </c>
      <c r="S1402">
        <v>38037.408949772769</v>
      </c>
      <c r="T1402">
        <v>36951.070537111897</v>
      </c>
      <c r="U1402">
        <v>35864.732124451024</v>
      </c>
      <c r="W1402">
        <v>7.8269999999999992E-2</v>
      </c>
      <c r="AB1402">
        <v>1</v>
      </c>
      <c r="AC1402">
        <v>1</v>
      </c>
      <c r="AD1402">
        <v>1</v>
      </c>
      <c r="AE1402">
        <v>1</v>
      </c>
      <c r="AF1402">
        <v>1</v>
      </c>
      <c r="AL1402">
        <v>18.198595000000001</v>
      </c>
      <c r="AM1402" s="5">
        <v>13.04168128967285</v>
      </c>
      <c r="AN1402">
        <v>570.77625570776252</v>
      </c>
      <c r="AO1402">
        <f t="shared" si="21"/>
        <v>26826.48401826484</v>
      </c>
      <c r="AP1402">
        <v>684.93150684931504</v>
      </c>
      <c r="AQ1402">
        <v>6.4894800000000002E-2</v>
      </c>
      <c r="AR1402">
        <v>2.3686699999999998E-3</v>
      </c>
      <c r="AS1402">
        <v>2.44188E-3</v>
      </c>
      <c r="AT1402">
        <v>3.22799E-2</v>
      </c>
      <c r="AU1402">
        <v>3.8044500000000002E-2</v>
      </c>
      <c r="AW1402">
        <v>6.4894800000000002E-2</v>
      </c>
      <c r="AX1402">
        <v>2.3686700000000033E-3</v>
      </c>
      <c r="AY1402">
        <v>2.4418800000000004E-3</v>
      </c>
      <c r="AZ1402">
        <v>3.22799E-2</v>
      </c>
      <c r="BA1402">
        <v>3.8044499999999995E-2</v>
      </c>
      <c r="BC1402" s="52">
        <v>100000</v>
      </c>
      <c r="BD1402" s="52">
        <v>100000</v>
      </c>
      <c r="BE1402">
        <v>0</v>
      </c>
      <c r="BF1402">
        <v>0</v>
      </c>
      <c r="BG1402">
        <v>0</v>
      </c>
    </row>
    <row r="1403" spans="1:59">
      <c r="A1403">
        <v>1402</v>
      </c>
      <c r="E1403">
        <v>9795.2054794520554</v>
      </c>
      <c r="K1403">
        <v>6057.4777870516054</v>
      </c>
      <c r="L1403">
        <v>6113.3002870516057</v>
      </c>
      <c r="M1403">
        <v>6169.1227870516059</v>
      </c>
      <c r="N1403">
        <v>6224.9452870516061</v>
      </c>
      <c r="O1403">
        <v>6280.7677870516063</v>
      </c>
      <c r="Q1403">
        <v>37593.651607762797</v>
      </c>
      <c r="R1403">
        <v>36578.000260464345</v>
      </c>
      <c r="S1403">
        <v>35562.348913165893</v>
      </c>
      <c r="T1403">
        <v>34546.697565867442</v>
      </c>
      <c r="U1403">
        <v>33531.04621856899</v>
      </c>
      <c r="W1403">
        <v>7.2430000000000008E-2</v>
      </c>
      <c r="AB1403">
        <v>1</v>
      </c>
      <c r="AC1403">
        <v>1</v>
      </c>
      <c r="AD1403">
        <v>1</v>
      </c>
      <c r="AE1403">
        <v>1</v>
      </c>
      <c r="AF1403">
        <v>1</v>
      </c>
      <c r="AL1403">
        <v>17.864830000000001</v>
      </c>
      <c r="AM1403" s="5">
        <v>12.513448715209959</v>
      </c>
      <c r="AN1403">
        <v>570.77625570776252</v>
      </c>
      <c r="AO1403">
        <f t="shared" si="21"/>
        <v>26826.48401826484</v>
      </c>
      <c r="AP1403">
        <v>684.93150684931504</v>
      </c>
      <c r="AQ1403">
        <v>4.0270300000000002E-2</v>
      </c>
      <c r="AR1403">
        <v>4.84258E-4</v>
      </c>
      <c r="AS1403">
        <v>4.3029400000000001E-4</v>
      </c>
      <c r="AT1403">
        <v>3.34725E-3</v>
      </c>
      <c r="AU1403">
        <v>3.0560500000000001E-2</v>
      </c>
      <c r="AW1403">
        <v>4.0270299999999995E-2</v>
      </c>
      <c r="AX1403">
        <v>4.842580000000013E-4</v>
      </c>
      <c r="AY1403">
        <v>4.3029399999999773E-4</v>
      </c>
      <c r="AZ1403">
        <v>3.347250000000003E-3</v>
      </c>
      <c r="BA1403">
        <v>3.0560500000000004E-2</v>
      </c>
      <c r="BC1403" s="52">
        <v>100000</v>
      </c>
      <c r="BD1403" s="52">
        <v>100000</v>
      </c>
      <c r="BE1403">
        <v>0</v>
      </c>
      <c r="BF1403">
        <v>0</v>
      </c>
      <c r="BG1403">
        <v>0</v>
      </c>
    </row>
    <row r="1404" spans="1:59">
      <c r="A1404">
        <v>1403</v>
      </c>
      <c r="E1404">
        <v>9795.2054794520554</v>
      </c>
      <c r="K1404">
        <v>6798.0195764586406</v>
      </c>
      <c r="L1404">
        <v>6871.0295764586408</v>
      </c>
      <c r="M1404">
        <v>6944.039576458641</v>
      </c>
      <c r="N1404">
        <v>7017.0495764586412</v>
      </c>
      <c r="O1404">
        <v>7090.0595764586415</v>
      </c>
      <c r="Q1404">
        <v>35522.693603605789</v>
      </c>
      <c r="R1404">
        <v>34562.992429240578</v>
      </c>
      <c r="S1404">
        <v>33603.291254875367</v>
      </c>
      <c r="T1404">
        <v>32643.590080510156</v>
      </c>
      <c r="U1404">
        <v>31683.888906144944</v>
      </c>
      <c r="W1404">
        <v>0.11398999999999999</v>
      </c>
      <c r="AB1404">
        <v>1</v>
      </c>
      <c r="AC1404">
        <v>1</v>
      </c>
      <c r="AD1404">
        <v>1</v>
      </c>
      <c r="AE1404">
        <v>1</v>
      </c>
      <c r="AF1404">
        <v>1</v>
      </c>
      <c r="AL1404">
        <v>15.295581</v>
      </c>
      <c r="AM1404" s="5">
        <v>13.124143600463871</v>
      </c>
      <c r="AN1404">
        <v>570.77625570776252</v>
      </c>
      <c r="AO1404">
        <f t="shared" si="21"/>
        <v>26826.48401826484</v>
      </c>
      <c r="AP1404">
        <v>684.93150684931504</v>
      </c>
      <c r="AQ1404">
        <v>4.0790999999999994E-2</v>
      </c>
      <c r="AR1404">
        <v>3.7482999999999999E-4</v>
      </c>
      <c r="AS1404">
        <v>4.12032E-4</v>
      </c>
      <c r="AT1404">
        <v>5.4032199999999998E-4</v>
      </c>
      <c r="AU1404">
        <v>8.9931700000000006E-4</v>
      </c>
      <c r="AW1404">
        <v>4.0790999999999994E-2</v>
      </c>
      <c r="AX1404">
        <v>3.7482999999999961E-4</v>
      </c>
      <c r="AY1404">
        <v>4.1203199999999968E-4</v>
      </c>
      <c r="AZ1404">
        <v>5.403220000000028E-4</v>
      </c>
      <c r="BA1404">
        <v>8.993169999999967E-4</v>
      </c>
      <c r="BC1404" s="52">
        <v>100000</v>
      </c>
      <c r="BD1404" s="52">
        <v>100000</v>
      </c>
      <c r="BE1404">
        <v>0</v>
      </c>
      <c r="BF1404">
        <v>0</v>
      </c>
      <c r="BG1404">
        <v>0</v>
      </c>
    </row>
    <row r="1405" spans="1:59">
      <c r="A1405">
        <v>1404</v>
      </c>
      <c r="E1405">
        <v>9795.2054794520554</v>
      </c>
      <c r="K1405">
        <v>7854.3644766529269</v>
      </c>
      <c r="L1405">
        <v>7968.704476652927</v>
      </c>
      <c r="M1405">
        <v>8083.0444766529272</v>
      </c>
      <c r="N1405">
        <v>8197.3844766529273</v>
      </c>
      <c r="O1405">
        <v>8311.7244766529275</v>
      </c>
      <c r="Q1405">
        <v>33641.132438535511</v>
      </c>
      <c r="R1405">
        <v>32732.264584775847</v>
      </c>
      <c r="S1405">
        <v>31823.396731016182</v>
      </c>
      <c r="T1405">
        <v>30914.528877256518</v>
      </c>
      <c r="U1405">
        <v>30005.661023496854</v>
      </c>
      <c r="W1405">
        <v>5.697E-2</v>
      </c>
      <c r="AB1405">
        <v>1</v>
      </c>
      <c r="AC1405">
        <v>1</v>
      </c>
      <c r="AD1405">
        <v>1</v>
      </c>
      <c r="AE1405">
        <v>1</v>
      </c>
      <c r="AF1405">
        <v>1</v>
      </c>
      <c r="AL1405">
        <v>16.805046000000001</v>
      </c>
      <c r="AM1405" s="5">
        <v>13.864677429199221</v>
      </c>
      <c r="AN1405">
        <v>570.77625570776252</v>
      </c>
      <c r="AO1405">
        <f t="shared" si="21"/>
        <v>26826.48401826484</v>
      </c>
      <c r="AP1405">
        <v>684.93150684931504</v>
      </c>
      <c r="AQ1405">
        <v>2.6306999999999997E-2</v>
      </c>
      <c r="AR1405">
        <v>3.6821199999999998E-4</v>
      </c>
      <c r="AS1405">
        <v>4.1680800000000001E-4</v>
      </c>
      <c r="AT1405">
        <v>4.3182399999999998E-4</v>
      </c>
      <c r="AU1405">
        <v>4.2442000000000001E-4</v>
      </c>
      <c r="AW1405">
        <v>2.6306999999999997E-2</v>
      </c>
      <c r="AX1405">
        <v>3.6821199999999971E-4</v>
      </c>
      <c r="AY1405">
        <v>4.1680799999999768E-4</v>
      </c>
      <c r="AZ1405">
        <v>4.3182399999999732E-4</v>
      </c>
      <c r="BA1405">
        <v>4.2442000000000174E-4</v>
      </c>
      <c r="BC1405" s="52">
        <v>100000</v>
      </c>
      <c r="BD1405" s="52">
        <v>100000</v>
      </c>
      <c r="BE1405">
        <v>0</v>
      </c>
      <c r="BF1405">
        <v>0</v>
      </c>
      <c r="BG1405">
        <v>0</v>
      </c>
    </row>
    <row r="1406" spans="1:59">
      <c r="A1406">
        <v>1405</v>
      </c>
      <c r="E1406">
        <v>9795.2054794520554</v>
      </c>
      <c r="K1406">
        <v>7388.9125050048187</v>
      </c>
      <c r="L1406">
        <v>7567.9300050048187</v>
      </c>
      <c r="M1406">
        <v>7746.9475050048186</v>
      </c>
      <c r="N1406">
        <v>7925.9650050048185</v>
      </c>
      <c r="O1406">
        <v>8104.9825050048184</v>
      </c>
      <c r="Q1406">
        <v>33207.12794827974</v>
      </c>
      <c r="R1406">
        <v>32309.985404968575</v>
      </c>
      <c r="S1406">
        <v>31412.842861657409</v>
      </c>
      <c r="T1406">
        <v>30515.700318346244</v>
      </c>
      <c r="U1406">
        <v>29618.557775035079</v>
      </c>
      <c r="W1406">
        <v>2.827E-2</v>
      </c>
      <c r="AB1406">
        <v>1</v>
      </c>
      <c r="AC1406">
        <v>1</v>
      </c>
      <c r="AD1406">
        <v>1</v>
      </c>
      <c r="AE1406">
        <v>1</v>
      </c>
      <c r="AF1406">
        <v>1</v>
      </c>
      <c r="AL1406">
        <v>17.189726</v>
      </c>
      <c r="AM1406" s="5">
        <v>14.089414596557621</v>
      </c>
      <c r="AN1406">
        <v>570.77625570776252</v>
      </c>
      <c r="AO1406">
        <f t="shared" si="21"/>
        <v>26826.48401826484</v>
      </c>
      <c r="AP1406">
        <v>684.93150684931504</v>
      </c>
      <c r="AQ1406">
        <v>2.6481299999999999E-2</v>
      </c>
      <c r="AR1406">
        <v>3.63004E-4</v>
      </c>
      <c r="AS1406">
        <v>4.0496999999999999E-4</v>
      </c>
      <c r="AT1406">
        <v>4.2452000000000001E-4</v>
      </c>
      <c r="AU1406">
        <v>4.19479E-4</v>
      </c>
      <c r="AW1406">
        <v>2.6481299999999999E-2</v>
      </c>
      <c r="AX1406">
        <v>3.630040000000001E-4</v>
      </c>
      <c r="AY1406">
        <v>4.0496999999999755E-4</v>
      </c>
      <c r="AZ1406">
        <v>4.2451999999999768E-4</v>
      </c>
      <c r="BA1406">
        <v>4.1947900000000038E-4</v>
      </c>
      <c r="BC1406" s="52">
        <v>100000</v>
      </c>
      <c r="BD1406" s="52">
        <v>100000</v>
      </c>
      <c r="BE1406">
        <v>0</v>
      </c>
      <c r="BF1406">
        <v>0</v>
      </c>
      <c r="BG1406">
        <v>0</v>
      </c>
    </row>
    <row r="1407" spans="1:59">
      <c r="A1407">
        <v>1406</v>
      </c>
      <c r="E1407">
        <v>9795.2054794520554</v>
      </c>
      <c r="K1407">
        <v>6497.6214954658899</v>
      </c>
      <c r="L1407">
        <v>6733.6723287992227</v>
      </c>
      <c r="M1407">
        <v>6969.7231621325554</v>
      </c>
      <c r="N1407">
        <v>7205.7739954658882</v>
      </c>
      <c r="O1407">
        <v>7441.824828799221</v>
      </c>
      <c r="Q1407">
        <v>32661.651785105048</v>
      </c>
      <c r="R1407">
        <v>31779.246134223053</v>
      </c>
      <c r="S1407">
        <v>30896.840483341057</v>
      </c>
      <c r="T1407">
        <v>30014.434832459061</v>
      </c>
      <c r="U1407">
        <v>29132.029181577065</v>
      </c>
      <c r="W1407">
        <v>8.4839999999999999E-2</v>
      </c>
      <c r="AB1407">
        <v>1</v>
      </c>
      <c r="AC1407">
        <v>1</v>
      </c>
      <c r="AD1407">
        <v>1</v>
      </c>
      <c r="AE1407">
        <v>1</v>
      </c>
      <c r="AF1407">
        <v>1</v>
      </c>
      <c r="AL1407">
        <v>18.538689999999999</v>
      </c>
      <c r="AM1407" s="5">
        <v>13.97984600067139</v>
      </c>
      <c r="AN1407">
        <v>570.77625570776252</v>
      </c>
      <c r="AO1407">
        <f t="shared" si="21"/>
        <v>26826.48401826484</v>
      </c>
      <c r="AP1407">
        <v>684.93150684931504</v>
      </c>
      <c r="AQ1407">
        <v>3.4791800000000005E-2</v>
      </c>
      <c r="AR1407">
        <v>3.5657800000000003E-4</v>
      </c>
      <c r="AS1407">
        <v>3.9156400000000001E-4</v>
      </c>
      <c r="AT1407">
        <v>4.2180099999999997E-4</v>
      </c>
      <c r="AU1407">
        <v>4.1720899999999998E-4</v>
      </c>
      <c r="AW1407">
        <v>3.4791799999999998E-2</v>
      </c>
      <c r="AX1407">
        <v>3.5657800000000323E-4</v>
      </c>
      <c r="AY1407">
        <v>3.9156399999999703E-4</v>
      </c>
      <c r="AZ1407">
        <v>4.2180099999999943E-4</v>
      </c>
      <c r="BA1407">
        <v>4.1720900000000172E-4</v>
      </c>
      <c r="BC1407" s="52">
        <v>100000</v>
      </c>
      <c r="BD1407" s="52">
        <v>100000</v>
      </c>
      <c r="BE1407">
        <v>0</v>
      </c>
      <c r="BF1407">
        <v>0</v>
      </c>
      <c r="BG1407">
        <v>0</v>
      </c>
    </row>
    <row r="1408" spans="1:59">
      <c r="A1408">
        <v>1407</v>
      </c>
      <c r="E1408">
        <v>9795.2054794520554</v>
      </c>
      <c r="K1408">
        <v>5961.7465304714988</v>
      </c>
      <c r="L1408">
        <v>6311.258197138166</v>
      </c>
      <c r="M1408">
        <v>6660.7698638048332</v>
      </c>
      <c r="N1408">
        <v>7010.2815304715004</v>
      </c>
      <c r="O1408">
        <v>7359.7931971381677</v>
      </c>
      <c r="Q1408">
        <v>33084.82412269523</v>
      </c>
      <c r="R1408">
        <v>32190.985808444464</v>
      </c>
      <c r="S1408">
        <v>31297.147494193698</v>
      </c>
      <c r="T1408">
        <v>30403.309179942931</v>
      </c>
      <c r="U1408">
        <v>29509.470865692165</v>
      </c>
      <c r="W1408">
        <v>5.4920000000000004E-2</v>
      </c>
      <c r="AB1408">
        <v>1</v>
      </c>
      <c r="AC1408">
        <v>1</v>
      </c>
      <c r="AD1408">
        <v>1</v>
      </c>
      <c r="AE1408">
        <v>1</v>
      </c>
      <c r="AF1408">
        <v>1</v>
      </c>
      <c r="AL1408">
        <v>20.906412</v>
      </c>
      <c r="AM1408" s="5">
        <v>13.4464168548584</v>
      </c>
      <c r="AN1408">
        <v>570.77625570776252</v>
      </c>
      <c r="AO1408">
        <f t="shared" si="21"/>
        <v>26826.48401826484</v>
      </c>
      <c r="AP1408">
        <v>684.93150684931504</v>
      </c>
      <c r="AQ1408">
        <v>3.58435E-2</v>
      </c>
      <c r="AR1408">
        <v>5.6955500000000002E-4</v>
      </c>
      <c r="AS1408">
        <v>4.1430299999999998E-4</v>
      </c>
      <c r="AT1408">
        <v>4.3724600000000002E-4</v>
      </c>
      <c r="AU1408">
        <v>4.3775299999999998E-4</v>
      </c>
      <c r="AW1408">
        <v>3.58435E-2</v>
      </c>
      <c r="AX1408">
        <v>5.6955499999999937E-4</v>
      </c>
      <c r="AY1408">
        <v>4.1430299999999781E-4</v>
      </c>
      <c r="AZ1408">
        <v>4.3724600000000224E-4</v>
      </c>
      <c r="BA1408">
        <v>4.3775299999999906E-4</v>
      </c>
      <c r="BC1408" s="52">
        <v>100000</v>
      </c>
      <c r="BD1408" s="52">
        <v>100000</v>
      </c>
      <c r="BE1408">
        <v>0</v>
      </c>
      <c r="BF1408">
        <v>0</v>
      </c>
      <c r="BG1408">
        <v>0</v>
      </c>
    </row>
    <row r="1409" spans="1:67">
      <c r="A1409">
        <v>1408</v>
      </c>
      <c r="E1409">
        <v>9795.2054794520554</v>
      </c>
      <c r="K1409">
        <v>5754.8789875167831</v>
      </c>
      <c r="L1409">
        <v>6074.4714875167829</v>
      </c>
      <c r="M1409">
        <v>6394.0639875167826</v>
      </c>
      <c r="N1409">
        <v>6713.6564875167824</v>
      </c>
      <c r="O1409">
        <v>7033.2489875167821</v>
      </c>
      <c r="Q1409">
        <v>34131.39778962791</v>
      </c>
      <c r="R1409">
        <v>33209.284649232177</v>
      </c>
      <c r="S1409">
        <v>32287.171508836444</v>
      </c>
      <c r="T1409">
        <v>31365.05836844071</v>
      </c>
      <c r="U1409">
        <v>30442.945228044977</v>
      </c>
      <c r="W1409">
        <v>0.28244999999999998</v>
      </c>
      <c r="AB1409">
        <v>1</v>
      </c>
      <c r="AC1409">
        <v>1</v>
      </c>
      <c r="AD1409">
        <v>1</v>
      </c>
      <c r="AE1409">
        <v>1</v>
      </c>
      <c r="AF1409">
        <v>1</v>
      </c>
      <c r="AL1409">
        <v>17.615818000000001</v>
      </c>
      <c r="AM1409" s="5">
        <v>12.285311698913571</v>
      </c>
      <c r="AN1409">
        <v>570.77625570776252</v>
      </c>
      <c r="AO1409">
        <f t="shared" si="21"/>
        <v>26826.48401826484</v>
      </c>
      <c r="AP1409">
        <v>684.93150684931504</v>
      </c>
      <c r="AQ1409">
        <v>5.7787399999999996E-2</v>
      </c>
      <c r="AR1409">
        <v>1.5244899999999999E-3</v>
      </c>
      <c r="AS1409">
        <v>1.3320599999999999E-3</v>
      </c>
      <c r="AT1409">
        <v>6.2640300000000003E-3</v>
      </c>
      <c r="AU1409">
        <v>2.1090499999999998E-2</v>
      </c>
      <c r="AW1409">
        <v>5.7787400000000003E-2</v>
      </c>
      <c r="AX1409">
        <v>1.5244900000000033E-3</v>
      </c>
      <c r="AY1409">
        <v>1.332060000000003E-3</v>
      </c>
      <c r="AZ1409">
        <v>6.2640300000000038E-3</v>
      </c>
      <c r="BA1409">
        <v>2.1090499999999998E-2</v>
      </c>
      <c r="BC1409" s="52">
        <v>100000</v>
      </c>
      <c r="BD1409" s="52">
        <v>100000</v>
      </c>
      <c r="BE1409">
        <v>0</v>
      </c>
      <c r="BF1409">
        <v>0</v>
      </c>
      <c r="BG1409">
        <v>0</v>
      </c>
    </row>
    <row r="1410" spans="1:67">
      <c r="A1410">
        <v>1409</v>
      </c>
      <c r="E1410">
        <v>9795.2054794520554</v>
      </c>
      <c r="K1410">
        <v>6211.5280849966039</v>
      </c>
      <c r="L1410">
        <v>6569.6730849966043</v>
      </c>
      <c r="M1410">
        <v>6927.8180849966047</v>
      </c>
      <c r="N1410">
        <v>7285.9630849966052</v>
      </c>
      <c r="O1410">
        <v>7644.1080849966056</v>
      </c>
      <c r="Q1410">
        <v>36257.916622118668</v>
      </c>
      <c r="R1410">
        <v>35278.352246198432</v>
      </c>
      <c r="S1410">
        <v>34298.787870278196</v>
      </c>
      <c r="T1410">
        <v>33319.223494357961</v>
      </c>
      <c r="U1410">
        <v>32339.659118437725</v>
      </c>
      <c r="W1410">
        <v>6.4019999999999994E-2</v>
      </c>
      <c r="AB1410">
        <v>1</v>
      </c>
      <c r="AC1410">
        <v>1</v>
      </c>
      <c r="AD1410">
        <v>1</v>
      </c>
      <c r="AE1410">
        <v>1</v>
      </c>
      <c r="AF1410">
        <v>1</v>
      </c>
      <c r="AL1410">
        <v>16.823229000000001</v>
      </c>
      <c r="AM1410" s="5">
        <v>12.88748931884766</v>
      </c>
      <c r="AN1410">
        <v>570.77625570776252</v>
      </c>
      <c r="AO1410">
        <f t="shared" si="21"/>
        <v>26826.48401826484</v>
      </c>
      <c r="AP1410">
        <v>684.93150684931504</v>
      </c>
      <c r="AQ1410">
        <v>6.45149E-2</v>
      </c>
      <c r="AR1410">
        <v>2.6207399999999999E-3</v>
      </c>
      <c r="AS1410">
        <v>2.0290099999999999E-3</v>
      </c>
      <c r="AT1410">
        <v>3.3884400000000002E-2</v>
      </c>
      <c r="AU1410">
        <v>3.7978600000000001E-2</v>
      </c>
      <c r="AW1410">
        <v>6.45149E-2</v>
      </c>
      <c r="AX1410">
        <v>2.6207399999999964E-3</v>
      </c>
      <c r="AY1410">
        <v>2.0290099999999978E-3</v>
      </c>
      <c r="AZ1410">
        <v>3.3884399999999995E-2</v>
      </c>
      <c r="BA1410">
        <v>3.7978600000000001E-2</v>
      </c>
      <c r="BC1410" s="52">
        <v>100000</v>
      </c>
      <c r="BD1410" s="52">
        <v>100000</v>
      </c>
      <c r="BE1410">
        <v>0</v>
      </c>
      <c r="BF1410">
        <v>0</v>
      </c>
      <c r="BG1410">
        <v>0</v>
      </c>
    </row>
    <row r="1411" spans="1:67">
      <c r="A1411">
        <v>1410</v>
      </c>
      <c r="E1411">
        <v>9795.2054794520554</v>
      </c>
      <c r="K1411">
        <v>7844.4612432136037</v>
      </c>
      <c r="L1411">
        <v>8237.806243213603</v>
      </c>
      <c r="M1411">
        <v>8631.1512432136024</v>
      </c>
      <c r="N1411">
        <v>9024.4962432136017</v>
      </c>
      <c r="O1411">
        <v>9417.841243213601</v>
      </c>
      <c r="Q1411">
        <v>38462.360620777239</v>
      </c>
      <c r="R1411">
        <v>37423.239738985474</v>
      </c>
      <c r="S1411">
        <v>36384.118857193709</v>
      </c>
      <c r="T1411">
        <v>35344.997975401944</v>
      </c>
      <c r="U1411">
        <v>34305.877093610179</v>
      </c>
      <c r="W1411">
        <v>0</v>
      </c>
      <c r="AB1411">
        <v>1</v>
      </c>
      <c r="AC1411">
        <v>1</v>
      </c>
      <c r="AD1411">
        <v>1</v>
      </c>
      <c r="AE1411">
        <v>1</v>
      </c>
      <c r="AF1411">
        <v>1</v>
      </c>
      <c r="AL1411">
        <v>15.824208</v>
      </c>
      <c r="AM1411" s="5">
        <v>8.9088296890258789</v>
      </c>
      <c r="AN1411">
        <v>570.77625570776252</v>
      </c>
      <c r="AO1411">
        <f t="shared" ref="AO1411:AO1474" si="22">235000000/8760</f>
        <v>26826.48401826484</v>
      </c>
      <c r="AP1411">
        <v>684.93150684931504</v>
      </c>
      <c r="AQ1411">
        <v>7.5103199999999995E-2</v>
      </c>
      <c r="AR1411">
        <v>2.9968300000000002E-3</v>
      </c>
      <c r="AS1411">
        <v>2.2075800000000002E-3</v>
      </c>
      <c r="AT1411">
        <v>3.6100299999999995E-2</v>
      </c>
      <c r="AU1411">
        <v>3.8371499999999996E-2</v>
      </c>
      <c r="AW1411">
        <v>7.5103199999999995E-2</v>
      </c>
      <c r="AX1411">
        <v>2.9968299999999989E-3</v>
      </c>
      <c r="AY1411">
        <v>2.2075800000000007E-3</v>
      </c>
      <c r="AZ1411">
        <v>3.6100299999999988E-2</v>
      </c>
      <c r="BA1411">
        <v>3.8371499999999989E-2</v>
      </c>
      <c r="BC1411" s="52">
        <v>100000</v>
      </c>
      <c r="BD1411" s="52">
        <v>100000</v>
      </c>
      <c r="BE1411">
        <v>0</v>
      </c>
      <c r="BF1411">
        <v>0</v>
      </c>
      <c r="BG1411">
        <v>0</v>
      </c>
    </row>
    <row r="1412" spans="1:67">
      <c r="A1412">
        <v>1411</v>
      </c>
      <c r="E1412">
        <v>9795.2054794520554</v>
      </c>
      <c r="K1412">
        <v>8271.4006403754611</v>
      </c>
      <c r="L1412">
        <v>8769.6806403754617</v>
      </c>
      <c r="M1412">
        <v>9267.9606403754624</v>
      </c>
      <c r="N1412">
        <v>9766.240640375463</v>
      </c>
      <c r="O1412">
        <v>10264.520640375464</v>
      </c>
      <c r="Q1412">
        <v>39775.731268587297</v>
      </c>
      <c r="R1412">
        <v>38701.127623173081</v>
      </c>
      <c r="S1412">
        <v>37626.523977758865</v>
      </c>
      <c r="T1412">
        <v>36551.920332344649</v>
      </c>
      <c r="U1412">
        <v>35477.316686930433</v>
      </c>
      <c r="W1412">
        <v>0</v>
      </c>
      <c r="AB1412">
        <v>1</v>
      </c>
      <c r="AC1412">
        <v>1</v>
      </c>
      <c r="AD1412">
        <v>1</v>
      </c>
      <c r="AE1412">
        <v>1</v>
      </c>
      <c r="AF1412">
        <v>1</v>
      </c>
      <c r="AL1412">
        <v>17.956385000000001</v>
      </c>
      <c r="AM1412" s="5">
        <v>11.801626205444339</v>
      </c>
      <c r="AN1412">
        <v>570.77625570776252</v>
      </c>
      <c r="AO1412">
        <f t="shared" si="22"/>
        <v>26826.48401826484</v>
      </c>
      <c r="AP1412">
        <v>684.93150684931504</v>
      </c>
      <c r="AQ1412">
        <v>7.8250200000000006E-2</v>
      </c>
      <c r="AR1412">
        <v>2.99841E-3</v>
      </c>
      <c r="AS1412">
        <v>2.2383199999999998E-3</v>
      </c>
      <c r="AT1412">
        <v>3.6375600000000001E-2</v>
      </c>
      <c r="AU1412">
        <v>3.8362399999999998E-2</v>
      </c>
      <c r="AW1412">
        <v>7.8250200000000006E-2</v>
      </c>
      <c r="AX1412">
        <v>2.99841E-3</v>
      </c>
      <c r="AY1412">
        <v>2.238320000000002E-3</v>
      </c>
      <c r="AZ1412">
        <v>3.6375599999999994E-2</v>
      </c>
      <c r="BA1412">
        <v>3.8362400000000005E-2</v>
      </c>
      <c r="BC1412" s="52">
        <v>100000</v>
      </c>
      <c r="BD1412" s="52">
        <v>100000</v>
      </c>
      <c r="BE1412">
        <v>0</v>
      </c>
      <c r="BF1412">
        <v>0</v>
      </c>
      <c r="BG1412">
        <v>0</v>
      </c>
    </row>
    <row r="1413" spans="1:67">
      <c r="A1413">
        <v>1412</v>
      </c>
      <c r="E1413">
        <v>9795.2054794520554</v>
      </c>
      <c r="K1413">
        <v>7838.9594468584273</v>
      </c>
      <c r="L1413">
        <v>8372.218613525094</v>
      </c>
      <c r="M1413">
        <v>8905.4777801917608</v>
      </c>
      <c r="N1413">
        <v>9438.7369468584275</v>
      </c>
      <c r="O1413">
        <v>9971.9961135250942</v>
      </c>
      <c r="Q1413">
        <v>40599.361589682128</v>
      </c>
      <c r="R1413">
        <v>39502.506282084294</v>
      </c>
      <c r="S1413">
        <v>38405.65097448646</v>
      </c>
      <c r="T1413">
        <v>37308.795666888625</v>
      </c>
      <c r="U1413">
        <v>36211.940359290791</v>
      </c>
      <c r="W1413">
        <v>0</v>
      </c>
      <c r="AB1413">
        <v>1</v>
      </c>
      <c r="AC1413">
        <v>1</v>
      </c>
      <c r="AD1413">
        <v>1</v>
      </c>
      <c r="AE1413">
        <v>1</v>
      </c>
      <c r="AF1413">
        <v>1</v>
      </c>
      <c r="AL1413">
        <v>19.128478999999999</v>
      </c>
      <c r="AM1413" s="5">
        <v>9.1224632263183594</v>
      </c>
      <c r="AN1413">
        <v>570.77625570776252</v>
      </c>
      <c r="AO1413">
        <f t="shared" si="22"/>
        <v>26826.48401826484</v>
      </c>
      <c r="AP1413">
        <v>684.93150684931504</v>
      </c>
      <c r="AQ1413">
        <v>7.8705299999999992E-2</v>
      </c>
      <c r="AR1413">
        <v>3.0287600000000001E-3</v>
      </c>
      <c r="AS1413">
        <v>2.2355700000000001E-3</v>
      </c>
      <c r="AT1413">
        <v>3.6598100000000001E-2</v>
      </c>
      <c r="AU1413">
        <v>3.8713900000000002E-2</v>
      </c>
      <c r="AW1413">
        <v>7.8705299999999992E-2</v>
      </c>
      <c r="AX1413">
        <v>3.0287599999999984E-3</v>
      </c>
      <c r="AY1413">
        <v>2.2355699999999992E-3</v>
      </c>
      <c r="AZ1413">
        <v>3.6598100000000008E-2</v>
      </c>
      <c r="BA1413">
        <v>3.8713900000000009E-2</v>
      </c>
      <c r="BC1413" s="52">
        <v>100000</v>
      </c>
      <c r="BD1413" s="52">
        <v>100000</v>
      </c>
      <c r="BE1413">
        <v>0</v>
      </c>
      <c r="BF1413">
        <v>0</v>
      </c>
      <c r="BG1413">
        <v>0</v>
      </c>
    </row>
    <row r="1414" spans="1:67">
      <c r="A1414">
        <v>1413</v>
      </c>
      <c r="E1414">
        <v>9795.2054794520554</v>
      </c>
      <c r="K1414">
        <v>6771.6109539537829</v>
      </c>
      <c r="L1414">
        <v>7258.3417872871159</v>
      </c>
      <c r="M1414">
        <v>7745.072620620449</v>
      </c>
      <c r="N1414">
        <v>8231.8034539537821</v>
      </c>
      <c r="O1414">
        <v>8718.5342872871151</v>
      </c>
      <c r="Q1414">
        <v>39819.759911752553</v>
      </c>
      <c r="R1414">
        <v>38743.966764423123</v>
      </c>
      <c r="S1414">
        <v>37668.173617093693</v>
      </c>
      <c r="T1414">
        <v>36592.380469764263</v>
      </c>
      <c r="U1414">
        <v>35516.587322434832</v>
      </c>
      <c r="W1414">
        <v>0</v>
      </c>
      <c r="AB1414">
        <v>1</v>
      </c>
      <c r="AC1414">
        <v>1</v>
      </c>
      <c r="AD1414">
        <v>1</v>
      </c>
      <c r="AE1414">
        <v>1</v>
      </c>
      <c r="AF1414">
        <v>1</v>
      </c>
      <c r="AL1414">
        <v>19.000080000000001</v>
      </c>
      <c r="AM1414" s="5">
        <v>6.2950582504272461</v>
      </c>
      <c r="AN1414">
        <v>570.77625570776252</v>
      </c>
      <c r="AO1414">
        <f t="shared" si="22"/>
        <v>26826.48401826484</v>
      </c>
      <c r="AP1414">
        <v>684.93150684931504</v>
      </c>
      <c r="AQ1414">
        <v>7.8237100000000004E-2</v>
      </c>
      <c r="AR1414">
        <v>2.93859E-3</v>
      </c>
      <c r="AS1414">
        <v>2.2065399999999999E-3</v>
      </c>
      <c r="AT1414">
        <v>3.61333E-2</v>
      </c>
      <c r="AU1414">
        <v>3.8037300000000003E-2</v>
      </c>
      <c r="AW1414">
        <v>7.823709999999999E-2</v>
      </c>
      <c r="AX1414">
        <v>2.9385899999999979E-3</v>
      </c>
      <c r="AY1414">
        <v>2.2065399999999999E-3</v>
      </c>
      <c r="AZ1414">
        <v>3.6133299999999993E-2</v>
      </c>
      <c r="BA1414">
        <v>3.803730000000001E-2</v>
      </c>
      <c r="BC1414" s="52">
        <v>100000</v>
      </c>
      <c r="BD1414" s="52">
        <v>100000</v>
      </c>
      <c r="BE1414">
        <v>0</v>
      </c>
      <c r="BF1414">
        <v>0</v>
      </c>
      <c r="BG1414">
        <v>0</v>
      </c>
    </row>
    <row r="1415" spans="1:67">
      <c r="A1415">
        <v>1414</v>
      </c>
      <c r="E1415">
        <v>9795.2054794520554</v>
      </c>
      <c r="K1415">
        <v>5736.1728799091761</v>
      </c>
      <c r="L1415">
        <v>6139.0595465758424</v>
      </c>
      <c r="M1415">
        <v>6541.9462132425087</v>
      </c>
      <c r="N1415">
        <v>6944.8328799091751</v>
      </c>
      <c r="O1415">
        <v>7347.7195465758414</v>
      </c>
      <c r="Q1415">
        <v>35834.044252025589</v>
      </c>
      <c r="R1415">
        <v>34865.931453070443</v>
      </c>
      <c r="S1415">
        <v>33897.818654115297</v>
      </c>
      <c r="T1415">
        <v>32929.705855160151</v>
      </c>
      <c r="U1415">
        <v>31961.593056205005</v>
      </c>
      <c r="W1415">
        <v>0</v>
      </c>
      <c r="AB1415">
        <v>1</v>
      </c>
      <c r="AC1415">
        <v>1</v>
      </c>
      <c r="AD1415">
        <v>1</v>
      </c>
      <c r="AE1415">
        <v>1</v>
      </c>
      <c r="AF1415">
        <v>1</v>
      </c>
      <c r="AL1415">
        <v>18.143719000000001</v>
      </c>
      <c r="AM1415" s="5">
        <v>5.5347127914428711</v>
      </c>
      <c r="AN1415">
        <v>570.77625570776252</v>
      </c>
      <c r="AO1415">
        <f t="shared" si="22"/>
        <v>26826.48401826484</v>
      </c>
      <c r="AP1415">
        <v>684.93150684931504</v>
      </c>
      <c r="AQ1415">
        <v>7.7427800000000005E-2</v>
      </c>
      <c r="AR1415">
        <v>2.93341E-3</v>
      </c>
      <c r="AS1415">
        <v>1.91303E-3</v>
      </c>
      <c r="AT1415">
        <v>3.5787199999999998E-2</v>
      </c>
      <c r="AU1415">
        <v>3.7622100000000006E-2</v>
      </c>
      <c r="AW1415">
        <v>7.7427800000000005E-2</v>
      </c>
      <c r="AX1415">
        <v>2.9334099999999974E-3</v>
      </c>
      <c r="AY1415">
        <v>1.9130300000000031E-3</v>
      </c>
      <c r="AZ1415">
        <v>3.5787200000000005E-2</v>
      </c>
      <c r="BA1415">
        <v>3.7622100000000006E-2</v>
      </c>
      <c r="BC1415" s="52">
        <v>100000</v>
      </c>
      <c r="BD1415" s="52">
        <v>100000</v>
      </c>
      <c r="BE1415">
        <v>0</v>
      </c>
      <c r="BF1415">
        <v>0</v>
      </c>
      <c r="BG1415">
        <v>0</v>
      </c>
    </row>
    <row r="1416" spans="1:67">
      <c r="A1416">
        <v>1415</v>
      </c>
      <c r="E1416">
        <v>9795.2054794520554</v>
      </c>
      <c r="K1416">
        <v>5622.8358749924982</v>
      </c>
      <c r="L1416">
        <v>5950.6225416591651</v>
      </c>
      <c r="M1416">
        <v>6278.409208325832</v>
      </c>
      <c r="N1416">
        <v>6606.1958749924988</v>
      </c>
      <c r="O1416">
        <v>6933.9825416591657</v>
      </c>
      <c r="Q1416">
        <v>27205.315080226599</v>
      </c>
      <c r="R1416">
        <v>26470.320909228023</v>
      </c>
      <c r="S1416">
        <v>25735.326738229447</v>
      </c>
      <c r="T1416">
        <v>25000.332567230871</v>
      </c>
      <c r="U1416">
        <v>24265.338396232295</v>
      </c>
      <c r="W1416">
        <v>0</v>
      </c>
      <c r="AB1416">
        <v>1</v>
      </c>
      <c r="AC1416">
        <v>1</v>
      </c>
      <c r="AD1416">
        <v>1</v>
      </c>
      <c r="AE1416">
        <v>1</v>
      </c>
      <c r="AF1416">
        <v>1</v>
      </c>
      <c r="AL1416">
        <v>17.40971</v>
      </c>
      <c r="AM1416" s="5">
        <v>12.021902084350589</v>
      </c>
      <c r="AN1416">
        <v>570.77625570776252</v>
      </c>
      <c r="AO1416">
        <f t="shared" si="22"/>
        <v>26826.48401826484</v>
      </c>
      <c r="AP1416">
        <v>684.93150684931504</v>
      </c>
      <c r="AQ1416">
        <v>7.0891200000000001E-2</v>
      </c>
      <c r="AR1416">
        <v>2.91457E-3</v>
      </c>
      <c r="AS1416">
        <v>1.9131300000000001E-3</v>
      </c>
      <c r="AT1416">
        <v>3.5566400000000005E-2</v>
      </c>
      <c r="AU1416">
        <v>3.7542800000000001E-2</v>
      </c>
      <c r="AW1416">
        <v>7.0891200000000001E-2</v>
      </c>
      <c r="AX1416">
        <v>2.9145699999999983E-3</v>
      </c>
      <c r="AY1416">
        <v>1.913129999999999E-3</v>
      </c>
      <c r="AZ1416">
        <v>3.5566400000000012E-2</v>
      </c>
      <c r="BA1416">
        <v>3.7542800000000001E-2</v>
      </c>
      <c r="BC1416" s="52">
        <v>100000</v>
      </c>
      <c r="BD1416" s="52">
        <v>100000</v>
      </c>
      <c r="BE1416">
        <v>0</v>
      </c>
      <c r="BF1416">
        <v>0</v>
      </c>
      <c r="BG1416">
        <v>0</v>
      </c>
    </row>
    <row r="1417" spans="1:67" s="38" customFormat="1">
      <c r="A1417" s="38">
        <v>1416</v>
      </c>
      <c r="E1417">
        <v>9795.2054794520554</v>
      </c>
      <c r="J1417" s="117"/>
      <c r="K1417" s="38">
        <v>4336.5158871517488</v>
      </c>
      <c r="L1417" s="38">
        <v>4597.8658871517491</v>
      </c>
      <c r="M1417" s="38">
        <v>4859.2158871517495</v>
      </c>
      <c r="N1417" s="38">
        <v>5120.5658871517498</v>
      </c>
      <c r="O1417" s="38">
        <v>5381.9158871517502</v>
      </c>
      <c r="P1417" s="117"/>
      <c r="Q1417" s="38">
        <v>19201.562310901641</v>
      </c>
      <c r="R1417" s="38">
        <v>18682.802049491722</v>
      </c>
      <c r="S1417" s="38">
        <v>18164.041788081806</v>
      </c>
      <c r="T1417" s="38">
        <v>17645.28152667189</v>
      </c>
      <c r="U1417" s="38">
        <v>17126.521265261974</v>
      </c>
      <c r="W1417" s="38">
        <v>0</v>
      </c>
      <c r="X1417"/>
      <c r="Y1417"/>
      <c r="Z1417"/>
      <c r="AA1417"/>
      <c r="AB1417">
        <v>1</v>
      </c>
      <c r="AC1417">
        <v>1</v>
      </c>
      <c r="AD1417">
        <v>1</v>
      </c>
      <c r="AE1417">
        <v>1</v>
      </c>
      <c r="AF1417">
        <v>1</v>
      </c>
      <c r="AL1417" s="38">
        <v>15.87893</v>
      </c>
      <c r="AM1417" s="37">
        <v>14.403701782226561</v>
      </c>
      <c r="AN1417" s="38">
        <v>570.77625570776252</v>
      </c>
      <c r="AO1417">
        <f t="shared" si="22"/>
        <v>26826.48401826484</v>
      </c>
      <c r="AP1417" s="38">
        <v>684.93150684931504</v>
      </c>
      <c r="AQ1417" s="38">
        <v>6.5578600000000001E-2</v>
      </c>
      <c r="AR1417" s="38">
        <v>2.9955899999999998E-3</v>
      </c>
      <c r="AS1417" s="38">
        <v>1.9153199999999999E-3</v>
      </c>
      <c r="AT1417" s="38">
        <v>3.5216299999999999E-2</v>
      </c>
      <c r="AU1417" s="38">
        <v>3.7375600000000002E-2</v>
      </c>
      <c r="AV1417" s="114"/>
      <c r="AW1417">
        <v>6.5578600000000001E-2</v>
      </c>
      <c r="AX1417">
        <v>2.9955899999999994E-3</v>
      </c>
      <c r="AY1417">
        <v>1.9153199999999981E-3</v>
      </c>
      <c r="AZ1417">
        <v>3.5216299999999992E-2</v>
      </c>
      <c r="BA1417">
        <v>3.7375599999999995E-2</v>
      </c>
      <c r="BB1417" s="117"/>
      <c r="BC1417" s="52">
        <v>100000</v>
      </c>
      <c r="BD1417" s="52">
        <v>100000</v>
      </c>
      <c r="BE1417">
        <v>0</v>
      </c>
      <c r="BF1417">
        <v>0</v>
      </c>
      <c r="BG1417">
        <v>0</v>
      </c>
      <c r="BK1417"/>
      <c r="BL1417"/>
      <c r="BM1417"/>
      <c r="BN1417"/>
      <c r="BO1417"/>
    </row>
    <row r="1418" spans="1:67">
      <c r="A1418">
        <v>1417</v>
      </c>
      <c r="E1418">
        <v>9795.2054794520554</v>
      </c>
      <c r="K1418">
        <v>3156.0940326457985</v>
      </c>
      <c r="L1418">
        <v>3368.5231993124653</v>
      </c>
      <c r="M1418">
        <v>3580.9523659791321</v>
      </c>
      <c r="N1418">
        <v>3793.3815326457989</v>
      </c>
      <c r="O1418">
        <v>4005.8106993124657</v>
      </c>
      <c r="Q1418">
        <v>16361.51201676195</v>
      </c>
      <c r="R1418">
        <v>15919.48015829143</v>
      </c>
      <c r="S1418">
        <v>15477.44829982091</v>
      </c>
      <c r="T1418">
        <v>15035.41644135039</v>
      </c>
      <c r="U1418">
        <v>14593.384582879869</v>
      </c>
      <c r="W1418">
        <v>0</v>
      </c>
      <c r="AB1418">
        <v>1</v>
      </c>
      <c r="AC1418">
        <v>1</v>
      </c>
      <c r="AD1418">
        <v>1</v>
      </c>
      <c r="AE1418">
        <v>1</v>
      </c>
      <c r="AF1418">
        <v>1</v>
      </c>
      <c r="AL1418">
        <v>15.280115</v>
      </c>
      <c r="AM1418" s="5">
        <v>16.659906387329102</v>
      </c>
      <c r="AN1418">
        <v>570.77625570776252</v>
      </c>
      <c r="AO1418">
        <f t="shared" si="22"/>
        <v>26826.48401826484</v>
      </c>
      <c r="AP1418">
        <v>684.93150684931504</v>
      </c>
      <c r="AQ1418">
        <v>6.2623700000000004E-2</v>
      </c>
      <c r="AR1418">
        <v>3.0989799999999999E-3</v>
      </c>
      <c r="AS1418">
        <v>1.9533200000000001E-3</v>
      </c>
      <c r="AT1418">
        <v>3.4816400000000004E-2</v>
      </c>
      <c r="AU1418">
        <v>3.7353499999999998E-2</v>
      </c>
      <c r="AW1418">
        <v>6.2623700000000004E-2</v>
      </c>
      <c r="AX1418">
        <v>3.0989800000000012E-3</v>
      </c>
      <c r="AY1418">
        <v>1.9533200000000014E-3</v>
      </c>
      <c r="AZ1418">
        <v>3.4816400000000011E-2</v>
      </c>
      <c r="BA1418">
        <v>3.7353499999999998E-2</v>
      </c>
      <c r="BC1418" s="52">
        <v>100000</v>
      </c>
      <c r="BD1418" s="52">
        <v>100000</v>
      </c>
      <c r="BE1418">
        <v>0</v>
      </c>
      <c r="BF1418">
        <v>0</v>
      </c>
      <c r="BG1418">
        <v>0</v>
      </c>
    </row>
    <row r="1419" spans="1:67">
      <c r="A1419">
        <v>1418</v>
      </c>
      <c r="E1419">
        <v>9795.2054794520554</v>
      </c>
      <c r="K1419">
        <v>2248.5523897396529</v>
      </c>
      <c r="L1419">
        <v>2348.2073897396531</v>
      </c>
      <c r="M1419">
        <v>2447.8623897396528</v>
      </c>
      <c r="N1419">
        <v>2547.5173897396526</v>
      </c>
      <c r="O1419">
        <v>2647.1723897396523</v>
      </c>
      <c r="Q1419">
        <v>17755.8013612131</v>
      </c>
      <c r="R1419">
        <v>17276.100593743442</v>
      </c>
      <c r="S1419">
        <v>16796.399826273784</v>
      </c>
      <c r="T1419">
        <v>16316.699058804126</v>
      </c>
      <c r="U1419">
        <v>15836.998291334468</v>
      </c>
      <c r="W1419">
        <v>0</v>
      </c>
      <c r="AB1419">
        <v>1</v>
      </c>
      <c r="AC1419">
        <v>1</v>
      </c>
      <c r="AD1419">
        <v>1</v>
      </c>
      <c r="AE1419">
        <v>1</v>
      </c>
      <c r="AF1419">
        <v>1</v>
      </c>
      <c r="AL1419">
        <v>14.621708</v>
      </c>
      <c r="AM1419" s="5">
        <v>18.19375038146973</v>
      </c>
      <c r="AN1419">
        <v>570.77625570776252</v>
      </c>
      <c r="AO1419">
        <f t="shared" si="22"/>
        <v>26826.48401826484</v>
      </c>
      <c r="AP1419">
        <v>684.93150684931504</v>
      </c>
      <c r="AQ1419">
        <v>6.2410899999999998E-2</v>
      </c>
      <c r="AR1419">
        <v>3.16373E-3</v>
      </c>
      <c r="AS1419">
        <v>1.9698899999999997E-3</v>
      </c>
      <c r="AT1419">
        <v>3.4795900000000005E-2</v>
      </c>
      <c r="AU1419">
        <v>3.7171700000000002E-2</v>
      </c>
      <c r="AW1419">
        <v>6.2410900000000005E-2</v>
      </c>
      <c r="AX1419">
        <v>3.1637300000000035E-3</v>
      </c>
      <c r="AY1419">
        <v>1.9698900000000019E-3</v>
      </c>
      <c r="AZ1419">
        <v>3.4795900000000005E-2</v>
      </c>
      <c r="BA1419">
        <v>3.7171700000000002E-2</v>
      </c>
      <c r="BC1419" s="52">
        <v>100000</v>
      </c>
      <c r="BD1419" s="52">
        <v>100000</v>
      </c>
      <c r="BE1419">
        <v>0</v>
      </c>
      <c r="BF1419">
        <v>0</v>
      </c>
      <c r="BG1419">
        <v>0</v>
      </c>
    </row>
    <row r="1420" spans="1:67">
      <c r="A1420">
        <v>1419</v>
      </c>
      <c r="E1420">
        <v>9795.2054794520554</v>
      </c>
      <c r="K1420">
        <v>1699.8573214771704</v>
      </c>
      <c r="L1420">
        <v>1748.1998214771704</v>
      </c>
      <c r="M1420">
        <v>1796.5423214771704</v>
      </c>
      <c r="N1420">
        <v>1844.8848214771704</v>
      </c>
      <c r="O1420">
        <v>1893.2273214771703</v>
      </c>
      <c r="Q1420">
        <v>17915.67739349373</v>
      </c>
      <c r="R1420">
        <v>17431.657324172564</v>
      </c>
      <c r="S1420">
        <v>16947.637254851397</v>
      </c>
      <c r="T1420">
        <v>16463.617185530231</v>
      </c>
      <c r="U1420">
        <v>15979.597116209063</v>
      </c>
      <c r="W1420">
        <v>0</v>
      </c>
      <c r="AB1420">
        <v>1</v>
      </c>
      <c r="AC1420">
        <v>1</v>
      </c>
      <c r="AD1420">
        <v>1</v>
      </c>
      <c r="AE1420">
        <v>1</v>
      </c>
      <c r="AF1420">
        <v>1</v>
      </c>
      <c r="AL1420">
        <v>13.786457</v>
      </c>
      <c r="AM1420" s="5">
        <v>19.200593948364261</v>
      </c>
      <c r="AN1420">
        <v>570.77625570776252</v>
      </c>
      <c r="AO1420">
        <f t="shared" si="22"/>
        <v>26826.48401826484</v>
      </c>
      <c r="AP1420">
        <v>684.93150684931504</v>
      </c>
      <c r="AQ1420">
        <v>6.2733400000000009E-2</v>
      </c>
      <c r="AR1420">
        <v>3.1760500000000001E-3</v>
      </c>
      <c r="AS1420">
        <v>1.9586899999999999E-3</v>
      </c>
      <c r="AT1420">
        <v>3.4795900000000005E-2</v>
      </c>
      <c r="AU1420">
        <v>3.7173299999999999E-2</v>
      </c>
      <c r="AW1420">
        <v>6.2733400000000009E-2</v>
      </c>
      <c r="AX1420">
        <v>3.1760499999999997E-3</v>
      </c>
      <c r="AY1420">
        <v>1.958689999999999E-3</v>
      </c>
      <c r="AZ1420">
        <v>3.4795900000000005E-2</v>
      </c>
      <c r="BA1420">
        <v>3.7173300000000006E-2</v>
      </c>
      <c r="BC1420" s="52">
        <v>100000</v>
      </c>
      <c r="BD1420" s="52">
        <v>100000</v>
      </c>
      <c r="BE1420">
        <v>0</v>
      </c>
      <c r="BF1420">
        <v>0</v>
      </c>
      <c r="BG1420">
        <v>0</v>
      </c>
    </row>
    <row r="1421" spans="1:67">
      <c r="A1421">
        <v>1420</v>
      </c>
      <c r="E1421">
        <v>9795.2054794520554</v>
      </c>
      <c r="K1421">
        <v>1592.3130880977239</v>
      </c>
      <c r="L1421">
        <v>1633.835588097724</v>
      </c>
      <c r="M1421">
        <v>1675.358088097724</v>
      </c>
      <c r="N1421">
        <v>1716.8805880977241</v>
      </c>
      <c r="O1421">
        <v>1758.4030880977241</v>
      </c>
      <c r="Q1421">
        <v>20308.492001839459</v>
      </c>
      <c r="R1421">
        <v>19759.826300109118</v>
      </c>
      <c r="S1421">
        <v>19211.160598378778</v>
      </c>
      <c r="T1421">
        <v>18662.494896648437</v>
      </c>
      <c r="U1421">
        <v>18113.829194918097</v>
      </c>
      <c r="W1421">
        <v>0</v>
      </c>
      <c r="AB1421">
        <v>1</v>
      </c>
      <c r="AC1421">
        <v>1</v>
      </c>
      <c r="AD1421">
        <v>1</v>
      </c>
      <c r="AE1421">
        <v>1</v>
      </c>
      <c r="AF1421">
        <v>1</v>
      </c>
      <c r="AL1421">
        <v>12.548952999999999</v>
      </c>
      <c r="AM1421" s="5">
        <v>19.7621955871582</v>
      </c>
      <c r="AN1421">
        <v>570.77625570776252</v>
      </c>
      <c r="AO1421">
        <f t="shared" si="22"/>
        <v>26826.48401826484</v>
      </c>
      <c r="AP1421">
        <v>684.93150684931504</v>
      </c>
      <c r="AQ1421">
        <v>6.0707000000000004E-2</v>
      </c>
      <c r="AR1421">
        <v>3.1338799999999999E-3</v>
      </c>
      <c r="AS1421">
        <v>1.9881199999999999E-3</v>
      </c>
      <c r="AT1421">
        <v>3.4317E-2</v>
      </c>
      <c r="AU1421">
        <v>3.6462700000000001E-2</v>
      </c>
      <c r="AW1421">
        <v>6.0706999999999997E-2</v>
      </c>
      <c r="AX1421">
        <v>3.1338799999999986E-3</v>
      </c>
      <c r="AY1421">
        <v>1.9881200000000029E-3</v>
      </c>
      <c r="AZ1421">
        <v>3.4317E-2</v>
      </c>
      <c r="BA1421">
        <v>3.6462700000000001E-2</v>
      </c>
      <c r="BC1421" s="52">
        <v>100000</v>
      </c>
      <c r="BD1421" s="52">
        <v>100000</v>
      </c>
      <c r="BE1421">
        <v>0</v>
      </c>
      <c r="BF1421">
        <v>0</v>
      </c>
      <c r="BG1421">
        <v>0</v>
      </c>
    </row>
    <row r="1422" spans="1:67">
      <c r="A1422">
        <v>1421</v>
      </c>
      <c r="E1422">
        <v>9795.2054794520554</v>
      </c>
      <c r="K1422">
        <v>1797.525043627892</v>
      </c>
      <c r="L1422">
        <v>1838.222543627892</v>
      </c>
      <c r="M1422">
        <v>1878.920043627892</v>
      </c>
      <c r="N1422">
        <v>1919.617543627892</v>
      </c>
      <c r="O1422">
        <v>1960.315043627892</v>
      </c>
      <c r="Q1422">
        <v>26067.403375684389</v>
      </c>
      <c r="R1422">
        <v>25363.151669075691</v>
      </c>
      <c r="S1422">
        <v>24658.899962466992</v>
      </c>
      <c r="T1422">
        <v>23954.648255858294</v>
      </c>
      <c r="U1422">
        <v>23250.396549249595</v>
      </c>
      <c r="W1422">
        <v>0</v>
      </c>
      <c r="AB1422">
        <v>1</v>
      </c>
      <c r="AC1422">
        <v>1</v>
      </c>
      <c r="AD1422">
        <v>1</v>
      </c>
      <c r="AE1422">
        <v>1</v>
      </c>
      <c r="AF1422">
        <v>1</v>
      </c>
      <c r="AL1422">
        <v>11.773733</v>
      </c>
      <c r="AM1422" s="5">
        <v>19.35493087768555</v>
      </c>
      <c r="AN1422">
        <v>570.77625570776252</v>
      </c>
      <c r="AO1422">
        <f t="shared" si="22"/>
        <v>26826.48401826484</v>
      </c>
      <c r="AP1422">
        <v>684.93150684931504</v>
      </c>
      <c r="AQ1422">
        <v>6.0596200000000003E-2</v>
      </c>
      <c r="AR1422">
        <v>3.0884900000000002E-3</v>
      </c>
      <c r="AS1422">
        <v>1.9822999999999998E-3</v>
      </c>
      <c r="AT1422">
        <v>3.4554800000000004E-2</v>
      </c>
      <c r="AU1422">
        <v>3.6889699999999997E-2</v>
      </c>
      <c r="AW1422">
        <v>6.0596200000000003E-2</v>
      </c>
      <c r="AX1422">
        <v>3.0884899999999993E-3</v>
      </c>
      <c r="AY1422">
        <v>1.9822999999999993E-3</v>
      </c>
      <c r="AZ1422">
        <v>3.4554800000000011E-2</v>
      </c>
      <c r="BA1422">
        <v>3.6889699999999997E-2</v>
      </c>
      <c r="BC1422" s="52">
        <v>100000</v>
      </c>
      <c r="BD1422" s="52">
        <v>100000</v>
      </c>
      <c r="BE1422">
        <v>0</v>
      </c>
      <c r="BF1422">
        <v>0</v>
      </c>
      <c r="BG1422">
        <v>0</v>
      </c>
    </row>
    <row r="1423" spans="1:67">
      <c r="A1423">
        <v>1422</v>
      </c>
      <c r="E1423">
        <v>9795.2054794520554</v>
      </c>
      <c r="K1423">
        <v>2623.8598164311907</v>
      </c>
      <c r="L1423">
        <v>2664.9698164311908</v>
      </c>
      <c r="M1423">
        <v>2706.0798164311909</v>
      </c>
      <c r="N1423">
        <v>2747.189816431191</v>
      </c>
      <c r="O1423">
        <v>2788.2998164311912</v>
      </c>
      <c r="Q1423">
        <v>38540.556316913018</v>
      </c>
      <c r="R1423">
        <v>37499.322858478212</v>
      </c>
      <c r="S1423">
        <v>36458.089400043405</v>
      </c>
      <c r="T1423">
        <v>35416.855941608599</v>
      </c>
      <c r="U1423">
        <v>34375.622483173793</v>
      </c>
      <c r="W1423">
        <v>0</v>
      </c>
      <c r="AB1423">
        <v>1</v>
      </c>
      <c r="AC1423">
        <v>1</v>
      </c>
      <c r="AD1423">
        <v>1</v>
      </c>
      <c r="AE1423">
        <v>1</v>
      </c>
      <c r="AF1423">
        <v>1</v>
      </c>
      <c r="AL1423">
        <v>11.456343</v>
      </c>
      <c r="AM1423" s="5">
        <v>18.22495079040527</v>
      </c>
      <c r="AN1423">
        <v>570.77625570776252</v>
      </c>
      <c r="AO1423">
        <f t="shared" si="22"/>
        <v>26826.48401826484</v>
      </c>
      <c r="AP1423">
        <v>684.93150684931504</v>
      </c>
      <c r="AQ1423">
        <v>6.3606599999999999E-2</v>
      </c>
      <c r="AR1423">
        <v>3.0791799999999999E-3</v>
      </c>
      <c r="AS1423">
        <v>1.9362399999999999E-3</v>
      </c>
      <c r="AT1423">
        <v>3.5216000000000004E-2</v>
      </c>
      <c r="AU1423">
        <v>3.7004300000000004E-2</v>
      </c>
      <c r="AW1423">
        <v>6.3606599999999999E-2</v>
      </c>
      <c r="AX1423">
        <v>3.0791800000000008E-3</v>
      </c>
      <c r="AY1423">
        <v>1.9362399999999988E-3</v>
      </c>
      <c r="AZ1423">
        <v>3.5216000000000011E-2</v>
      </c>
      <c r="BA1423">
        <v>3.7004300000000004E-2</v>
      </c>
      <c r="BC1423" s="52">
        <v>100000</v>
      </c>
      <c r="BD1423" s="52">
        <v>100000</v>
      </c>
      <c r="BE1423">
        <v>0</v>
      </c>
      <c r="BF1423">
        <v>0</v>
      </c>
      <c r="BG1423">
        <v>0</v>
      </c>
    </row>
    <row r="1424" spans="1:67">
      <c r="A1424">
        <v>1423</v>
      </c>
      <c r="E1424">
        <v>9795.2054794520554</v>
      </c>
      <c r="K1424">
        <v>4117.4077922416673</v>
      </c>
      <c r="L1424">
        <v>4158.3802922416671</v>
      </c>
      <c r="M1424">
        <v>4199.352792241667</v>
      </c>
      <c r="N1424">
        <v>4240.3252922416668</v>
      </c>
      <c r="O1424">
        <v>4281.2977922416667</v>
      </c>
      <c r="Q1424">
        <v>45569.780395777401</v>
      </c>
      <c r="R1424">
        <v>44338.64144028748</v>
      </c>
      <c r="S1424">
        <v>43107.502484797558</v>
      </c>
      <c r="T1424">
        <v>41876.363529307637</v>
      </c>
      <c r="U1424">
        <v>40645.224573817715</v>
      </c>
      <c r="W1424">
        <v>0</v>
      </c>
      <c r="AB1424">
        <v>1</v>
      </c>
      <c r="AC1424">
        <v>1</v>
      </c>
      <c r="AD1424">
        <v>1</v>
      </c>
      <c r="AE1424">
        <v>1</v>
      </c>
      <c r="AF1424">
        <v>1</v>
      </c>
      <c r="AL1424">
        <v>11.292769</v>
      </c>
      <c r="AM1424" s="5">
        <v>17.500486373901371</v>
      </c>
      <c r="AN1424">
        <v>570.77625570776252</v>
      </c>
      <c r="AO1424">
        <f t="shared" si="22"/>
        <v>26826.48401826484</v>
      </c>
      <c r="AP1424">
        <v>684.93150684931504</v>
      </c>
      <c r="AQ1424">
        <v>7.0363700000000001E-2</v>
      </c>
      <c r="AR1424">
        <v>3.3620800000000004E-3</v>
      </c>
      <c r="AS1424">
        <v>2.8194599999999998E-3</v>
      </c>
      <c r="AT1424">
        <v>3.6915999999999997E-2</v>
      </c>
      <c r="AU1424">
        <v>3.87833E-2</v>
      </c>
      <c r="AW1424">
        <v>7.0363700000000001E-2</v>
      </c>
      <c r="AX1424">
        <v>3.3620800000000034E-3</v>
      </c>
      <c r="AY1424">
        <v>2.8194600000000028E-3</v>
      </c>
      <c r="AZ1424">
        <v>3.691599999999999E-2</v>
      </c>
      <c r="BA1424">
        <v>3.8783300000000007E-2</v>
      </c>
      <c r="BC1424" s="52">
        <v>100000</v>
      </c>
      <c r="BD1424" s="52">
        <v>100000</v>
      </c>
      <c r="BE1424">
        <v>0</v>
      </c>
      <c r="BF1424">
        <v>0</v>
      </c>
      <c r="BG1424">
        <v>0</v>
      </c>
    </row>
    <row r="1425" spans="1:59">
      <c r="A1425">
        <v>1424</v>
      </c>
      <c r="E1425">
        <v>9795.2054794520554</v>
      </c>
      <c r="K1425">
        <v>5384.8933999280016</v>
      </c>
      <c r="L1425">
        <v>5426.8283999280011</v>
      </c>
      <c r="M1425">
        <v>5468.7633999280006</v>
      </c>
      <c r="N1425">
        <v>5510.6983999280001</v>
      </c>
      <c r="O1425">
        <v>5552.6333999279996</v>
      </c>
      <c r="Q1425">
        <v>43730.923328778183</v>
      </c>
      <c r="R1425">
        <v>42549.463976416671</v>
      </c>
      <c r="S1425">
        <v>41368.00462405516</v>
      </c>
      <c r="T1425">
        <v>40186.545271693649</v>
      </c>
      <c r="U1425">
        <v>39005.085919332138</v>
      </c>
      <c r="W1425">
        <v>0.15389</v>
      </c>
      <c r="AB1425">
        <v>1</v>
      </c>
      <c r="AC1425">
        <v>1</v>
      </c>
      <c r="AD1425">
        <v>1</v>
      </c>
      <c r="AE1425">
        <v>1</v>
      </c>
      <c r="AF1425">
        <v>1</v>
      </c>
      <c r="AL1425">
        <v>10.650956000000001</v>
      </c>
      <c r="AM1425" s="5">
        <v>16.124494552612301</v>
      </c>
      <c r="AN1425">
        <v>570.77625570776252</v>
      </c>
      <c r="AO1425">
        <f t="shared" si="22"/>
        <v>26826.48401826484</v>
      </c>
      <c r="AP1425">
        <v>684.93150684931504</v>
      </c>
      <c r="AQ1425">
        <v>7.4926199999999998E-2</v>
      </c>
      <c r="AR1425">
        <v>3.5694900000000002E-3</v>
      </c>
      <c r="AS1425">
        <v>2.6177000000000001E-3</v>
      </c>
      <c r="AT1425">
        <v>3.6834400000000003E-2</v>
      </c>
      <c r="AU1425">
        <v>4.0311399999999997E-2</v>
      </c>
      <c r="AW1425">
        <v>7.4926199999999998E-2</v>
      </c>
      <c r="AX1425">
        <v>3.5694900000000016E-3</v>
      </c>
      <c r="AY1425">
        <v>2.6177000000000006E-3</v>
      </c>
      <c r="AZ1425">
        <v>3.6834400000000003E-2</v>
      </c>
      <c r="BA1425">
        <v>4.0311399999999997E-2</v>
      </c>
      <c r="BC1425" s="52">
        <v>100000</v>
      </c>
      <c r="BD1425" s="52">
        <v>100000</v>
      </c>
      <c r="BE1425">
        <v>0</v>
      </c>
      <c r="BF1425">
        <v>0</v>
      </c>
      <c r="BG1425">
        <v>0</v>
      </c>
    </row>
    <row r="1426" spans="1:59">
      <c r="A1426">
        <v>1425</v>
      </c>
      <c r="E1426">
        <v>9795.2054794520554</v>
      </c>
      <c r="K1426">
        <v>4559.656017261229</v>
      </c>
      <c r="L1426">
        <v>4609.1535172612294</v>
      </c>
      <c r="M1426">
        <v>4658.6510172612288</v>
      </c>
      <c r="N1426">
        <v>4708.1485172612283</v>
      </c>
      <c r="O1426">
        <v>4757.6460172612278</v>
      </c>
      <c r="Q1426">
        <v>40960.85746065413</v>
      </c>
      <c r="R1426">
        <v>39854.235775580324</v>
      </c>
      <c r="S1426">
        <v>38747.614090506519</v>
      </c>
      <c r="T1426">
        <v>37640.992405432713</v>
      </c>
      <c r="U1426">
        <v>36534.370720358907</v>
      </c>
      <c r="W1426">
        <v>0.39660000000000001</v>
      </c>
      <c r="AB1426">
        <v>1</v>
      </c>
      <c r="AC1426">
        <v>1</v>
      </c>
      <c r="AD1426">
        <v>1</v>
      </c>
      <c r="AE1426">
        <v>1</v>
      </c>
      <c r="AF1426">
        <v>1</v>
      </c>
      <c r="AL1426">
        <v>9.2990110000000001</v>
      </c>
      <c r="AM1426" s="5">
        <v>15.956844329833981</v>
      </c>
      <c r="AN1426">
        <v>570.77625570776252</v>
      </c>
      <c r="AO1426">
        <f t="shared" si="22"/>
        <v>26826.48401826484</v>
      </c>
      <c r="AP1426">
        <v>684.93150684931504</v>
      </c>
      <c r="AQ1426">
        <v>6.9636099999999992E-2</v>
      </c>
      <c r="AR1426">
        <v>2.3045300000000004E-3</v>
      </c>
      <c r="AS1426">
        <v>1.5328099999999999E-3</v>
      </c>
      <c r="AT1426">
        <v>3.38701E-2</v>
      </c>
      <c r="AU1426">
        <v>3.7098300000000001E-2</v>
      </c>
      <c r="AW1426">
        <v>6.9636099999999992E-2</v>
      </c>
      <c r="AX1426">
        <v>2.3045299999999991E-3</v>
      </c>
      <c r="AY1426">
        <v>1.5328100000000025E-3</v>
      </c>
      <c r="AZ1426">
        <v>3.38701E-2</v>
      </c>
      <c r="BA1426">
        <v>3.7098300000000001E-2</v>
      </c>
      <c r="BC1426" s="52">
        <v>100000</v>
      </c>
      <c r="BD1426" s="52">
        <v>100000</v>
      </c>
      <c r="BE1426">
        <v>0</v>
      </c>
      <c r="BF1426">
        <v>0</v>
      </c>
      <c r="BG1426">
        <v>0</v>
      </c>
    </row>
    <row r="1427" spans="1:59">
      <c r="A1427">
        <v>1426</v>
      </c>
      <c r="E1427">
        <v>9795.2054794520554</v>
      </c>
      <c r="K1427">
        <v>4043.8826530944953</v>
      </c>
      <c r="L1427">
        <v>4118.6251530944955</v>
      </c>
      <c r="M1427">
        <v>4193.3676530944958</v>
      </c>
      <c r="N1427">
        <v>4268.1101530944961</v>
      </c>
      <c r="O1427">
        <v>4342.8526530944964</v>
      </c>
      <c r="Q1427">
        <v>38294.85100108436</v>
      </c>
      <c r="R1427">
        <v>37260.255654462388</v>
      </c>
      <c r="S1427">
        <v>36225.660307840415</v>
      </c>
      <c r="T1427">
        <v>35191.064961218442</v>
      </c>
      <c r="U1427">
        <v>34156.46961459647</v>
      </c>
      <c r="W1427">
        <v>0.58763999999999994</v>
      </c>
      <c r="AB1427">
        <v>1</v>
      </c>
      <c r="AC1427">
        <v>1</v>
      </c>
      <c r="AD1427">
        <v>1</v>
      </c>
      <c r="AE1427">
        <v>1</v>
      </c>
      <c r="AF1427">
        <v>1</v>
      </c>
      <c r="AL1427">
        <v>7.7986053999999996</v>
      </c>
      <c r="AM1427" s="5">
        <v>16.292690277099609</v>
      </c>
      <c r="AN1427">
        <v>570.77625570776252</v>
      </c>
      <c r="AO1427">
        <f t="shared" si="22"/>
        <v>26826.48401826484</v>
      </c>
      <c r="AP1427">
        <v>684.93150684931504</v>
      </c>
      <c r="AQ1427">
        <v>6.4591399999999993E-2</v>
      </c>
      <c r="AR1427">
        <v>5.6864899999999996E-4</v>
      </c>
      <c r="AS1427">
        <v>8.9501399999999997E-4</v>
      </c>
      <c r="AT1427">
        <v>1.6672800000000002E-3</v>
      </c>
      <c r="AU1427">
        <v>1.65118E-2</v>
      </c>
      <c r="AW1427">
        <v>6.4591399999999993E-2</v>
      </c>
      <c r="AX1427">
        <v>5.6864899999999746E-4</v>
      </c>
      <c r="AY1427">
        <v>8.9501399999999953E-4</v>
      </c>
      <c r="AZ1427">
        <v>1.6672800000000002E-3</v>
      </c>
      <c r="BA1427">
        <v>1.6511800000000007E-2</v>
      </c>
      <c r="BC1427" s="52">
        <v>100000</v>
      </c>
      <c r="BD1427" s="52">
        <v>100000</v>
      </c>
      <c r="BE1427">
        <v>0</v>
      </c>
      <c r="BF1427">
        <v>0</v>
      </c>
      <c r="BG1427">
        <v>0</v>
      </c>
    </row>
    <row r="1428" spans="1:59">
      <c r="A1428">
        <v>1427</v>
      </c>
      <c r="E1428">
        <v>9795.2054794520554</v>
      </c>
      <c r="K1428">
        <v>4116.3104021051431</v>
      </c>
      <c r="L1428">
        <v>4221.0529021051434</v>
      </c>
      <c r="M1428">
        <v>4325.7954021051437</v>
      </c>
      <c r="N1428">
        <v>4430.537902105144</v>
      </c>
      <c r="O1428">
        <v>4535.2804021051443</v>
      </c>
      <c r="Q1428">
        <v>36184.484654351807</v>
      </c>
      <c r="R1428">
        <v>35206.904158741054</v>
      </c>
      <c r="S1428">
        <v>34229.323663130301</v>
      </c>
      <c r="T1428">
        <v>33251.743167519548</v>
      </c>
      <c r="U1428">
        <v>32274.162671908794</v>
      </c>
      <c r="W1428">
        <v>0.69644000000000006</v>
      </c>
      <c r="AB1428">
        <v>1</v>
      </c>
      <c r="AC1428">
        <v>1</v>
      </c>
      <c r="AD1428">
        <v>1</v>
      </c>
      <c r="AE1428">
        <v>1</v>
      </c>
      <c r="AF1428">
        <v>1</v>
      </c>
      <c r="AL1428">
        <v>6.8956213000000002</v>
      </c>
      <c r="AM1428" s="5">
        <v>15.541714668273929</v>
      </c>
      <c r="AN1428">
        <v>570.77625570776252</v>
      </c>
      <c r="AO1428">
        <f t="shared" si="22"/>
        <v>26826.48401826484</v>
      </c>
      <c r="AP1428">
        <v>684.93150684931504</v>
      </c>
      <c r="AQ1428">
        <v>6.47147E-2</v>
      </c>
      <c r="AR1428">
        <v>5.65367E-4</v>
      </c>
      <c r="AS1428">
        <v>9.1496900000000007E-4</v>
      </c>
      <c r="AT1428">
        <v>9.6780299999999994E-4</v>
      </c>
      <c r="AU1428">
        <v>2.8650799999999999E-3</v>
      </c>
      <c r="AW1428">
        <v>6.47147E-2</v>
      </c>
      <c r="AX1428">
        <v>5.6536699999999718E-4</v>
      </c>
      <c r="AY1428">
        <v>9.1496900000000159E-4</v>
      </c>
      <c r="AZ1428">
        <v>9.6780300000000319E-4</v>
      </c>
      <c r="BA1428">
        <v>2.865079999999999E-3</v>
      </c>
      <c r="BC1428" s="52">
        <v>100000</v>
      </c>
      <c r="BD1428" s="52">
        <v>100000</v>
      </c>
      <c r="BE1428">
        <v>0</v>
      </c>
      <c r="BF1428">
        <v>0</v>
      </c>
      <c r="BG1428">
        <v>0</v>
      </c>
    </row>
    <row r="1429" spans="1:59">
      <c r="A1429">
        <v>1428</v>
      </c>
      <c r="E1429">
        <v>9795.2054794520554</v>
      </c>
      <c r="K1429">
        <v>4759.3810221087724</v>
      </c>
      <c r="L1429">
        <v>4927.1243554421053</v>
      </c>
      <c r="M1429">
        <v>5094.8676887754391</v>
      </c>
      <c r="N1429">
        <v>5262.6110221087729</v>
      </c>
      <c r="O1429">
        <v>5430.3543554421067</v>
      </c>
      <c r="Q1429">
        <v>34267.372142702967</v>
      </c>
      <c r="R1429">
        <v>33341.585442986521</v>
      </c>
      <c r="S1429">
        <v>32415.798743270076</v>
      </c>
      <c r="T1429">
        <v>31490.01204355363</v>
      </c>
      <c r="U1429">
        <v>30564.225343837184</v>
      </c>
      <c r="W1429">
        <v>0.72567999999999999</v>
      </c>
      <c r="AB1429">
        <v>1</v>
      </c>
      <c r="AC1429">
        <v>1</v>
      </c>
      <c r="AD1429">
        <v>1</v>
      </c>
      <c r="AE1429">
        <v>1</v>
      </c>
      <c r="AF1429">
        <v>1</v>
      </c>
      <c r="AL1429">
        <v>6.0636014999999999</v>
      </c>
      <c r="AM1429" s="5">
        <v>15.27633857727051</v>
      </c>
      <c r="AN1429">
        <v>570.77625570776252</v>
      </c>
      <c r="AO1429">
        <f t="shared" si="22"/>
        <v>26826.48401826484</v>
      </c>
      <c r="AP1429">
        <v>684.93150684931504</v>
      </c>
      <c r="AQ1429">
        <v>6.4209799999999997E-2</v>
      </c>
      <c r="AR1429">
        <v>5.7705399999999991E-4</v>
      </c>
      <c r="AS1429">
        <v>9.1205000000000008E-4</v>
      </c>
      <c r="AT1429">
        <v>9.7046699999999992E-4</v>
      </c>
      <c r="AU1429">
        <v>2.8661400000000001E-3</v>
      </c>
      <c r="AW1429">
        <v>6.4209799999999997E-2</v>
      </c>
      <c r="AX1429">
        <v>5.7705400000000046E-4</v>
      </c>
      <c r="AY1429">
        <v>9.1204999999999758E-4</v>
      </c>
      <c r="AZ1429">
        <v>9.7046700000000263E-4</v>
      </c>
      <c r="BA1429">
        <v>2.8661400000000031E-3</v>
      </c>
      <c r="BC1429" s="52">
        <v>100000</v>
      </c>
      <c r="BD1429" s="52">
        <v>100000</v>
      </c>
      <c r="BE1429">
        <v>0</v>
      </c>
      <c r="BF1429">
        <v>0</v>
      </c>
      <c r="BG1429">
        <v>0</v>
      </c>
    </row>
    <row r="1430" spans="1:59">
      <c r="A1430">
        <v>1429</v>
      </c>
      <c r="E1430">
        <v>9795.2054794520554</v>
      </c>
      <c r="K1430">
        <v>4591.4803312204531</v>
      </c>
      <c r="L1430">
        <v>4796.3478312204534</v>
      </c>
      <c r="M1430">
        <v>5001.2153312204537</v>
      </c>
      <c r="N1430">
        <v>5206.082831220454</v>
      </c>
      <c r="O1430">
        <v>5410.9503312204542</v>
      </c>
      <c r="Q1430">
        <v>33825.608705972743</v>
      </c>
      <c r="R1430">
        <v>32911.756936785809</v>
      </c>
      <c r="S1430">
        <v>31997.905167598874</v>
      </c>
      <c r="T1430">
        <v>31084.053398411939</v>
      </c>
      <c r="U1430">
        <v>30170.201629225005</v>
      </c>
      <c r="W1430">
        <v>0.69416</v>
      </c>
      <c r="AB1430">
        <v>1</v>
      </c>
      <c r="AC1430">
        <v>1</v>
      </c>
      <c r="AD1430">
        <v>1</v>
      </c>
      <c r="AE1430">
        <v>1</v>
      </c>
      <c r="AF1430">
        <v>1</v>
      </c>
      <c r="AL1430">
        <v>5.2331022999999997</v>
      </c>
      <c r="AM1430" s="5">
        <v>16.092195510864261</v>
      </c>
      <c r="AN1430">
        <v>570.77625570776252</v>
      </c>
      <c r="AO1430">
        <f t="shared" si="22"/>
        <v>26826.48401826484</v>
      </c>
      <c r="AP1430">
        <v>684.93150684931504</v>
      </c>
      <c r="AQ1430">
        <v>6.3325599999999996E-2</v>
      </c>
      <c r="AR1430">
        <v>5.7880400000000004E-4</v>
      </c>
      <c r="AS1430">
        <v>8.9428000000000001E-4</v>
      </c>
      <c r="AT1430">
        <v>9.5615499999999998E-4</v>
      </c>
      <c r="AU1430">
        <v>2.8370799999999996E-3</v>
      </c>
      <c r="AW1430">
        <v>6.3325599999999996E-2</v>
      </c>
      <c r="AX1430">
        <v>5.7880400000000221E-4</v>
      </c>
      <c r="AY1430">
        <v>8.942799999999973E-4</v>
      </c>
      <c r="AZ1430">
        <v>9.561550000000002E-4</v>
      </c>
      <c r="BA1430">
        <v>2.8370799999999988E-3</v>
      </c>
      <c r="BC1430" s="52">
        <v>100000</v>
      </c>
      <c r="BD1430" s="52">
        <v>100000</v>
      </c>
      <c r="BE1430">
        <v>0</v>
      </c>
      <c r="BF1430">
        <v>0</v>
      </c>
      <c r="BG1430">
        <v>0</v>
      </c>
    </row>
    <row r="1431" spans="1:59">
      <c r="A1431">
        <v>1430</v>
      </c>
      <c r="E1431">
        <v>9795.2054794520554</v>
      </c>
      <c r="K1431">
        <v>4581.6038199917284</v>
      </c>
      <c r="L1431">
        <v>4842.9538199917279</v>
      </c>
      <c r="M1431">
        <v>5104.3038199917282</v>
      </c>
      <c r="N1431">
        <v>5365.6538199917286</v>
      </c>
      <c r="O1431">
        <v>5627.003819991729</v>
      </c>
      <c r="Q1431">
        <v>33269.968593135527</v>
      </c>
      <c r="R1431">
        <v>32371.12831138921</v>
      </c>
      <c r="S1431">
        <v>31472.288029642892</v>
      </c>
      <c r="T1431">
        <v>30573.447747896575</v>
      </c>
      <c r="U1431">
        <v>29674.607466150257</v>
      </c>
      <c r="W1431">
        <v>0.67283999999999999</v>
      </c>
      <c r="AB1431">
        <v>1</v>
      </c>
      <c r="AC1431">
        <v>1</v>
      </c>
      <c r="AD1431">
        <v>1</v>
      </c>
      <c r="AE1431">
        <v>1</v>
      </c>
      <c r="AF1431">
        <v>1</v>
      </c>
      <c r="AL1431">
        <v>4.7418994999999997</v>
      </c>
      <c r="AM1431" s="5">
        <v>16.483194351196289</v>
      </c>
      <c r="AN1431">
        <v>570.77625570776252</v>
      </c>
      <c r="AO1431">
        <f t="shared" si="22"/>
        <v>26826.48401826484</v>
      </c>
      <c r="AP1431">
        <v>684.93150684931504</v>
      </c>
      <c r="AQ1431">
        <v>6.3389000000000001E-2</v>
      </c>
      <c r="AR1431">
        <v>7.1970500000000006E-4</v>
      </c>
      <c r="AS1431">
        <v>9.1021700000000006E-4</v>
      </c>
      <c r="AT1431">
        <v>9.6001599999999995E-4</v>
      </c>
      <c r="AU1431">
        <v>2.8360799999999999E-3</v>
      </c>
      <c r="AW1431">
        <v>6.3389000000000001E-2</v>
      </c>
      <c r="AX1431">
        <v>7.1970500000000104E-4</v>
      </c>
      <c r="AY1431">
        <v>9.1021699999999789E-4</v>
      </c>
      <c r="AZ1431">
        <v>9.6001600000000104E-4</v>
      </c>
      <c r="BA1431">
        <v>2.8360799999999978E-3</v>
      </c>
      <c r="BC1431" s="52">
        <v>100000</v>
      </c>
      <c r="BD1431" s="52">
        <v>100000</v>
      </c>
      <c r="BE1431">
        <v>0</v>
      </c>
      <c r="BF1431">
        <v>0</v>
      </c>
      <c r="BG1431">
        <v>0</v>
      </c>
    </row>
    <row r="1432" spans="1:59">
      <c r="A1432">
        <v>1431</v>
      </c>
      <c r="E1432">
        <v>9795.2054794520554</v>
      </c>
      <c r="K1432">
        <v>4562.9481876708041</v>
      </c>
      <c r="L1432">
        <v>4878.2506876708039</v>
      </c>
      <c r="M1432">
        <v>5193.5531876708037</v>
      </c>
      <c r="N1432">
        <v>5508.8556876708035</v>
      </c>
      <c r="O1432">
        <v>5824.1581876708033</v>
      </c>
      <c r="Q1432">
        <v>33701.353905149488</v>
      </c>
      <c r="R1432">
        <v>32790.859073668857</v>
      </c>
      <c r="S1432">
        <v>31880.364242188221</v>
      </c>
      <c r="T1432">
        <v>30969.869410707586</v>
      </c>
      <c r="U1432">
        <v>30059.374579226951</v>
      </c>
      <c r="W1432">
        <v>0.31139999999999995</v>
      </c>
      <c r="AB1432">
        <v>1</v>
      </c>
      <c r="AC1432">
        <v>1</v>
      </c>
      <c r="AD1432">
        <v>1</v>
      </c>
      <c r="AE1432">
        <v>1</v>
      </c>
      <c r="AF1432">
        <v>1</v>
      </c>
      <c r="AL1432">
        <v>5.2939277000000002</v>
      </c>
      <c r="AM1432" s="5">
        <v>17.277154922485352</v>
      </c>
      <c r="AN1432">
        <v>570.77625570776252</v>
      </c>
      <c r="AO1432">
        <f t="shared" si="22"/>
        <v>26826.48401826484</v>
      </c>
      <c r="AP1432">
        <v>684.93150684931504</v>
      </c>
      <c r="AQ1432">
        <v>6.2958799999999995E-2</v>
      </c>
      <c r="AR1432">
        <v>1.0350399999999999E-3</v>
      </c>
      <c r="AS1432">
        <v>9.1287700000000009E-4</v>
      </c>
      <c r="AT1432">
        <v>1.2382200000000002E-3</v>
      </c>
      <c r="AU1432">
        <v>2.8337900000000001E-3</v>
      </c>
      <c r="AW1432">
        <v>6.2958799999999995E-2</v>
      </c>
      <c r="AX1432">
        <v>1.035040000000001E-3</v>
      </c>
      <c r="AY1432">
        <v>9.1287699999999944E-4</v>
      </c>
      <c r="AZ1432">
        <v>1.2382199999999982E-3</v>
      </c>
      <c r="BA1432">
        <v>2.8337900000000027E-3</v>
      </c>
      <c r="BC1432" s="52">
        <v>100000</v>
      </c>
      <c r="BD1432" s="52">
        <v>100000</v>
      </c>
      <c r="BE1432">
        <v>0</v>
      </c>
      <c r="BF1432">
        <v>0</v>
      </c>
      <c r="BG1432">
        <v>0</v>
      </c>
    </row>
    <row r="1433" spans="1:59">
      <c r="A1433">
        <v>1432</v>
      </c>
      <c r="E1433">
        <v>9795.2054794520554</v>
      </c>
      <c r="K1433">
        <v>4290.7954338126128</v>
      </c>
      <c r="L1433">
        <v>4724.0679338126129</v>
      </c>
      <c r="M1433">
        <v>5157.3404338126129</v>
      </c>
      <c r="N1433">
        <v>5590.6129338126129</v>
      </c>
      <c r="O1433">
        <v>6023.885433812613</v>
      </c>
      <c r="Q1433">
        <v>34767.7564889774</v>
      </c>
      <c r="R1433">
        <v>33828.451122116028</v>
      </c>
      <c r="S1433">
        <v>32889.145755254656</v>
      </c>
      <c r="T1433">
        <v>31949.840388393284</v>
      </c>
      <c r="U1433">
        <v>31010.535021531912</v>
      </c>
      <c r="W1433">
        <v>0.16825000000000001</v>
      </c>
      <c r="AB1433">
        <v>1</v>
      </c>
      <c r="AC1433">
        <v>1</v>
      </c>
      <c r="AD1433">
        <v>1</v>
      </c>
      <c r="AE1433">
        <v>1</v>
      </c>
      <c r="AF1433">
        <v>1</v>
      </c>
      <c r="AL1433">
        <v>5.5385985</v>
      </c>
      <c r="AM1433" s="5">
        <v>15.09001350402832</v>
      </c>
      <c r="AN1433">
        <v>570.77625570776252</v>
      </c>
      <c r="AO1433">
        <f t="shared" si="22"/>
        <v>26826.48401826484</v>
      </c>
      <c r="AP1433">
        <v>684.93150684931504</v>
      </c>
      <c r="AQ1433">
        <v>7.1734800000000001E-2</v>
      </c>
      <c r="AR1433">
        <v>4.9193199999999996E-3</v>
      </c>
      <c r="AS1433">
        <v>2.4451999999999998E-3</v>
      </c>
      <c r="AT1433">
        <v>3.4811100000000005E-2</v>
      </c>
      <c r="AU1433">
        <v>3.6788099999999997E-2</v>
      </c>
      <c r="AW1433">
        <v>7.1734800000000001E-2</v>
      </c>
      <c r="AX1433">
        <v>4.9193199999999979E-3</v>
      </c>
      <c r="AY1433">
        <v>2.4452000000000015E-3</v>
      </c>
      <c r="AZ1433">
        <v>3.4811099999999998E-2</v>
      </c>
      <c r="BA1433">
        <v>3.6788100000000004E-2</v>
      </c>
      <c r="BC1433" s="52">
        <v>100000</v>
      </c>
      <c r="BD1433" s="52">
        <v>100000</v>
      </c>
      <c r="BE1433">
        <v>0</v>
      </c>
      <c r="BF1433">
        <v>0</v>
      </c>
      <c r="BG1433">
        <v>0</v>
      </c>
    </row>
    <row r="1434" spans="1:59">
      <c r="A1434">
        <v>1433</v>
      </c>
      <c r="E1434">
        <v>9795.2054794520554</v>
      </c>
      <c r="K1434">
        <v>4638.6681070910263</v>
      </c>
      <c r="L1434">
        <v>5265.6431070910266</v>
      </c>
      <c r="M1434">
        <v>5892.618107091027</v>
      </c>
      <c r="N1434">
        <v>6519.5931070910274</v>
      </c>
      <c r="O1434">
        <v>7146.5681070910277</v>
      </c>
      <c r="Q1434">
        <v>36934.500316599879</v>
      </c>
      <c r="R1434">
        <v>35936.656972991696</v>
      </c>
      <c r="S1434">
        <v>34938.813629383512</v>
      </c>
      <c r="T1434">
        <v>33940.970285775329</v>
      </c>
      <c r="U1434">
        <v>32943.126942167146</v>
      </c>
      <c r="W1434">
        <v>0.12254999999999999</v>
      </c>
      <c r="AB1434">
        <v>1</v>
      </c>
      <c r="AC1434">
        <v>1</v>
      </c>
      <c r="AD1434">
        <v>1</v>
      </c>
      <c r="AE1434">
        <v>1</v>
      </c>
      <c r="AF1434">
        <v>1</v>
      </c>
      <c r="AL1434">
        <v>5.0691594999999996</v>
      </c>
      <c r="AM1434" s="5">
        <v>15.048750877380369</v>
      </c>
      <c r="AN1434">
        <v>570.77625570776252</v>
      </c>
      <c r="AO1434">
        <f t="shared" si="22"/>
        <v>26826.48401826484</v>
      </c>
      <c r="AP1434">
        <v>684.93150684931504</v>
      </c>
      <c r="AQ1434">
        <v>9.0900899999999993E-2</v>
      </c>
      <c r="AR1434">
        <v>5.2838200000000002E-2</v>
      </c>
      <c r="AS1434">
        <v>4.6787700000000002E-2</v>
      </c>
      <c r="AT1434">
        <v>7.1607100000000007E-2</v>
      </c>
      <c r="AU1434">
        <v>6.3811400000000004E-2</v>
      </c>
      <c r="AW1434">
        <v>9.0900899999999993E-2</v>
      </c>
      <c r="AX1434">
        <v>5.2838200000000002E-2</v>
      </c>
      <c r="AY1434">
        <v>4.6787700000000002E-2</v>
      </c>
      <c r="AZ1434">
        <v>7.1607100000000007E-2</v>
      </c>
      <c r="BA1434">
        <v>6.3811400000000004E-2</v>
      </c>
      <c r="BC1434" s="52">
        <v>100000</v>
      </c>
      <c r="BD1434" s="52">
        <v>100000</v>
      </c>
      <c r="BE1434">
        <v>0</v>
      </c>
      <c r="BF1434">
        <v>0</v>
      </c>
      <c r="BG1434">
        <v>0</v>
      </c>
    </row>
    <row r="1435" spans="1:59">
      <c r="A1435">
        <v>1434</v>
      </c>
      <c r="E1435">
        <v>9795.2054794520554</v>
      </c>
      <c r="K1435">
        <v>6322.0645765203226</v>
      </c>
      <c r="L1435">
        <v>7100.5587431869899</v>
      </c>
      <c r="M1435">
        <v>7879.0529098536572</v>
      </c>
      <c r="N1435">
        <v>8657.5470765203245</v>
      </c>
      <c r="O1435">
        <v>9436.0412431869918</v>
      </c>
      <c r="Q1435">
        <v>39180.621303199099</v>
      </c>
      <c r="R1435">
        <v>38122.095484638296</v>
      </c>
      <c r="S1435">
        <v>37063.569666077485</v>
      </c>
      <c r="T1435">
        <v>36005.043847516674</v>
      </c>
      <c r="U1435">
        <v>34946.518028955863</v>
      </c>
      <c r="W1435">
        <v>0</v>
      </c>
      <c r="AB1435">
        <v>1</v>
      </c>
      <c r="AC1435">
        <v>1</v>
      </c>
      <c r="AD1435">
        <v>1</v>
      </c>
      <c r="AE1435">
        <v>1</v>
      </c>
      <c r="AF1435">
        <v>1</v>
      </c>
      <c r="AL1435">
        <v>4.9461839999999997</v>
      </c>
      <c r="AM1435" s="5">
        <v>12.6340799331665</v>
      </c>
      <c r="AN1435">
        <v>570.77625570776252</v>
      </c>
      <c r="AO1435">
        <f t="shared" si="22"/>
        <v>26826.48401826484</v>
      </c>
      <c r="AP1435">
        <v>684.93150684931504</v>
      </c>
      <c r="AQ1435">
        <v>9.5264100000000004E-2</v>
      </c>
      <c r="AR1435">
        <v>5.4406200000000002E-2</v>
      </c>
      <c r="AS1435">
        <v>5.6970300000000001E-2</v>
      </c>
      <c r="AT1435">
        <v>7.5959599999999988E-2</v>
      </c>
      <c r="AU1435">
        <v>7.17975E-2</v>
      </c>
      <c r="AW1435">
        <v>9.5264100000000004E-2</v>
      </c>
      <c r="AX1435">
        <v>5.4406200000000002E-2</v>
      </c>
      <c r="AY1435">
        <v>5.6970300000000001E-2</v>
      </c>
      <c r="AZ1435">
        <v>7.5959600000000002E-2</v>
      </c>
      <c r="BA1435">
        <v>7.17975E-2</v>
      </c>
      <c r="BC1435" s="52">
        <v>100000</v>
      </c>
      <c r="BD1435" s="52">
        <v>100000</v>
      </c>
      <c r="BE1435">
        <v>0</v>
      </c>
      <c r="BF1435">
        <v>0</v>
      </c>
      <c r="BG1435">
        <v>0</v>
      </c>
    </row>
    <row r="1436" spans="1:59">
      <c r="A1436">
        <v>1435</v>
      </c>
      <c r="E1436">
        <v>9795.2054794520554</v>
      </c>
      <c r="K1436">
        <v>7400.7990807243632</v>
      </c>
      <c r="L1436">
        <v>8275.2649140576959</v>
      </c>
      <c r="M1436">
        <v>9149.7307473910296</v>
      </c>
      <c r="N1436">
        <v>10024.196580724363</v>
      </c>
      <c r="O1436">
        <v>10898.662414057697</v>
      </c>
      <c r="Q1436">
        <v>40517.972309596757</v>
      </c>
      <c r="R1436">
        <v>39423.315860492366</v>
      </c>
      <c r="S1436">
        <v>38328.659411387976</v>
      </c>
      <c r="T1436">
        <v>37234.002962283586</v>
      </c>
      <c r="U1436">
        <v>36139.346513179196</v>
      </c>
      <c r="W1436">
        <v>0</v>
      </c>
      <c r="AB1436">
        <v>1</v>
      </c>
      <c r="AC1436">
        <v>1</v>
      </c>
      <c r="AD1436">
        <v>1</v>
      </c>
      <c r="AE1436">
        <v>1</v>
      </c>
      <c r="AF1436">
        <v>1</v>
      </c>
      <c r="AL1436">
        <v>4.7638959999999999</v>
      </c>
      <c r="AM1436" s="5">
        <v>13.92492771148682</v>
      </c>
      <c r="AN1436">
        <v>570.77625570776252</v>
      </c>
      <c r="AO1436">
        <f t="shared" si="22"/>
        <v>26826.48401826484</v>
      </c>
      <c r="AP1436">
        <v>684.93150684931504</v>
      </c>
      <c r="AQ1436">
        <v>9.6128500000000006E-2</v>
      </c>
      <c r="AR1436">
        <v>5.5608699999999997E-2</v>
      </c>
      <c r="AS1436">
        <v>5.5533299999999994E-2</v>
      </c>
      <c r="AT1436">
        <v>7.4852299999999997E-2</v>
      </c>
      <c r="AU1436">
        <v>7.1249300000000002E-2</v>
      </c>
      <c r="AW1436">
        <v>9.6128499999999992E-2</v>
      </c>
      <c r="AX1436">
        <v>5.5608699999999997E-2</v>
      </c>
      <c r="AY1436">
        <v>5.5533299999999994E-2</v>
      </c>
      <c r="AZ1436">
        <v>7.4852299999999997E-2</v>
      </c>
      <c r="BA1436">
        <v>7.1249300000000002E-2</v>
      </c>
      <c r="BC1436" s="52">
        <v>100000</v>
      </c>
      <c r="BD1436" s="52">
        <v>100000</v>
      </c>
      <c r="BE1436">
        <v>0</v>
      </c>
      <c r="BF1436">
        <v>0</v>
      </c>
      <c r="BG1436">
        <v>0</v>
      </c>
    </row>
    <row r="1437" spans="1:59">
      <c r="A1437">
        <v>1436</v>
      </c>
      <c r="E1437">
        <v>9795.2054794520554</v>
      </c>
      <c r="K1437">
        <v>7768.424776460226</v>
      </c>
      <c r="L1437">
        <v>8518.044776460225</v>
      </c>
      <c r="M1437">
        <v>9267.6647764602239</v>
      </c>
      <c r="N1437">
        <v>10017.284776460223</v>
      </c>
      <c r="O1437">
        <v>10766.904776460222</v>
      </c>
      <c r="Q1437">
        <v>41356.621541210698</v>
      </c>
      <c r="R1437">
        <v>40239.307670547787</v>
      </c>
      <c r="S1437">
        <v>39121.993799884876</v>
      </c>
      <c r="T1437">
        <v>38004.679929221966</v>
      </c>
      <c r="U1437">
        <v>36887.366058559055</v>
      </c>
      <c r="W1437">
        <v>0</v>
      </c>
      <c r="AB1437">
        <v>1</v>
      </c>
      <c r="AC1437">
        <v>1</v>
      </c>
      <c r="AD1437">
        <v>1</v>
      </c>
      <c r="AE1437">
        <v>1</v>
      </c>
      <c r="AF1437">
        <v>1</v>
      </c>
      <c r="AL1437">
        <v>4.3723380000000001</v>
      </c>
      <c r="AM1437" s="5">
        <v>13.169496536254879</v>
      </c>
      <c r="AN1437">
        <v>570.77625570776252</v>
      </c>
      <c r="AO1437">
        <f t="shared" si="22"/>
        <v>26826.48401826484</v>
      </c>
      <c r="AP1437">
        <v>684.93150684931504</v>
      </c>
      <c r="AQ1437">
        <v>9.7367200000000001E-2</v>
      </c>
      <c r="AR1437">
        <v>5.5165399999999996E-2</v>
      </c>
      <c r="AS1437">
        <v>5.5167299999999996E-2</v>
      </c>
      <c r="AT1437">
        <v>7.4318999999999996E-2</v>
      </c>
      <c r="AU1437">
        <v>7.0578199999999994E-2</v>
      </c>
      <c r="AW1437">
        <v>9.7367200000000001E-2</v>
      </c>
      <c r="AX1437">
        <v>5.5165399999999989E-2</v>
      </c>
      <c r="AY1437">
        <v>5.5167299999999989E-2</v>
      </c>
      <c r="AZ1437">
        <v>7.4318999999999996E-2</v>
      </c>
      <c r="BA1437">
        <v>7.0578199999999994E-2</v>
      </c>
      <c r="BC1437" s="52">
        <v>100000</v>
      </c>
      <c r="BD1437" s="52">
        <v>100000</v>
      </c>
      <c r="BE1437">
        <v>0</v>
      </c>
      <c r="BF1437">
        <v>0</v>
      </c>
      <c r="BG1437">
        <v>0</v>
      </c>
    </row>
    <row r="1438" spans="1:59">
      <c r="A1438">
        <v>1437</v>
      </c>
      <c r="E1438">
        <v>9795.2054794520554</v>
      </c>
      <c r="K1438">
        <v>6892.707447513304</v>
      </c>
      <c r="L1438">
        <v>7532.2224475133044</v>
      </c>
      <c r="M1438">
        <v>8171.7374475133047</v>
      </c>
      <c r="N1438">
        <v>8811.252447513305</v>
      </c>
      <c r="O1438">
        <v>9450.7674475133044</v>
      </c>
      <c r="Q1438">
        <v>40561.728237116127</v>
      </c>
      <c r="R1438">
        <v>39465.889653951148</v>
      </c>
      <c r="S1438">
        <v>38370.051070786169</v>
      </c>
      <c r="T1438">
        <v>37274.212487621189</v>
      </c>
      <c r="U1438">
        <v>36178.37390445621</v>
      </c>
      <c r="W1438">
        <v>0</v>
      </c>
      <c r="AB1438">
        <v>1</v>
      </c>
      <c r="AC1438">
        <v>1</v>
      </c>
      <c r="AD1438">
        <v>1</v>
      </c>
      <c r="AE1438">
        <v>1</v>
      </c>
      <c r="AF1438">
        <v>1</v>
      </c>
      <c r="AL1438">
        <v>3.4778604999999998</v>
      </c>
      <c r="AM1438" s="5">
        <v>13.274319648742679</v>
      </c>
      <c r="AN1438">
        <v>570.77625570776252</v>
      </c>
      <c r="AO1438">
        <f t="shared" si="22"/>
        <v>26826.48401826484</v>
      </c>
      <c r="AP1438">
        <v>684.93150684931504</v>
      </c>
      <c r="AQ1438">
        <v>9.5264200000000007E-2</v>
      </c>
      <c r="AR1438">
        <v>5.3731699999999993E-2</v>
      </c>
      <c r="AS1438">
        <v>5.4279899999999999E-2</v>
      </c>
      <c r="AT1438">
        <v>7.2313699999999995E-2</v>
      </c>
      <c r="AU1438">
        <v>6.8354600000000001E-2</v>
      </c>
      <c r="AW1438">
        <v>9.5264200000000007E-2</v>
      </c>
      <c r="AX1438">
        <v>5.3731699999999993E-2</v>
      </c>
      <c r="AY1438">
        <v>5.4279900000000006E-2</v>
      </c>
      <c r="AZ1438">
        <v>7.2313699999999995E-2</v>
      </c>
      <c r="BA1438">
        <v>6.8354600000000001E-2</v>
      </c>
      <c r="BC1438" s="52">
        <v>100000</v>
      </c>
      <c r="BD1438" s="52">
        <v>100000</v>
      </c>
      <c r="BE1438">
        <v>0</v>
      </c>
      <c r="BF1438">
        <v>0</v>
      </c>
      <c r="BG1438">
        <v>0</v>
      </c>
    </row>
    <row r="1439" spans="1:59">
      <c r="A1439">
        <v>1438</v>
      </c>
      <c r="E1439">
        <v>9795.2054794520554</v>
      </c>
      <c r="K1439">
        <v>5854.5763783606872</v>
      </c>
      <c r="L1439">
        <v>6385.4430450273539</v>
      </c>
      <c r="M1439">
        <v>6916.3097116940207</v>
      </c>
      <c r="N1439">
        <v>7447.1763783606875</v>
      </c>
      <c r="O1439">
        <v>7978.0430450273543</v>
      </c>
      <c r="Q1439">
        <v>36500.87157593164</v>
      </c>
      <c r="R1439">
        <v>35514.743392937584</v>
      </c>
      <c r="S1439">
        <v>34528.615209943528</v>
      </c>
      <c r="T1439">
        <v>33542.487026949471</v>
      </c>
      <c r="U1439">
        <v>32556.358843955415</v>
      </c>
      <c r="W1439">
        <v>0</v>
      </c>
      <c r="AB1439">
        <v>1</v>
      </c>
      <c r="AC1439">
        <v>1</v>
      </c>
      <c r="AD1439">
        <v>1</v>
      </c>
      <c r="AE1439">
        <v>1</v>
      </c>
      <c r="AF1439">
        <v>1</v>
      </c>
      <c r="AL1439">
        <v>2.5504818</v>
      </c>
      <c r="AM1439" s="5">
        <v>12.557657241821291</v>
      </c>
      <c r="AN1439">
        <v>570.77625570776252</v>
      </c>
      <c r="AO1439">
        <f t="shared" si="22"/>
        <v>26826.48401826484</v>
      </c>
      <c r="AP1439">
        <v>684.93150684931504</v>
      </c>
      <c r="AQ1439">
        <v>9.2077500000000007E-2</v>
      </c>
      <c r="AR1439">
        <v>5.1904600000000002E-2</v>
      </c>
      <c r="AS1439">
        <v>5.28567E-2</v>
      </c>
      <c r="AT1439">
        <v>7.170399999999999E-2</v>
      </c>
      <c r="AU1439">
        <v>6.7843699999999993E-2</v>
      </c>
      <c r="AW1439">
        <v>9.207750000000002E-2</v>
      </c>
      <c r="AX1439">
        <v>5.1904600000000009E-2</v>
      </c>
      <c r="AY1439">
        <v>5.2856699999999993E-2</v>
      </c>
      <c r="AZ1439">
        <v>7.170399999999999E-2</v>
      </c>
      <c r="BA1439">
        <v>6.7843699999999993E-2</v>
      </c>
      <c r="BC1439" s="52">
        <v>100000</v>
      </c>
      <c r="BD1439" s="52">
        <v>100000</v>
      </c>
      <c r="BE1439">
        <v>0</v>
      </c>
      <c r="BF1439">
        <v>0</v>
      </c>
      <c r="BG1439">
        <v>0</v>
      </c>
    </row>
    <row r="1440" spans="1:59">
      <c r="A1440">
        <v>1439</v>
      </c>
      <c r="E1440">
        <v>9795.2054794520554</v>
      </c>
      <c r="K1440">
        <v>5621.9296694173945</v>
      </c>
      <c r="L1440">
        <v>6081.7121694173948</v>
      </c>
      <c r="M1440">
        <v>6541.494669417395</v>
      </c>
      <c r="N1440">
        <v>7001.2771694173953</v>
      </c>
      <c r="O1440">
        <v>7461.0596694173955</v>
      </c>
      <c r="Q1440">
        <v>27708.51975029134</v>
      </c>
      <c r="R1440">
        <v>26959.930717430761</v>
      </c>
      <c r="S1440">
        <v>26211.341684570183</v>
      </c>
      <c r="T1440">
        <v>25462.752651709605</v>
      </c>
      <c r="U1440">
        <v>24714.163618849027</v>
      </c>
      <c r="W1440">
        <v>0</v>
      </c>
      <c r="AB1440">
        <v>1</v>
      </c>
      <c r="AC1440">
        <v>1</v>
      </c>
      <c r="AD1440">
        <v>1</v>
      </c>
      <c r="AE1440">
        <v>1</v>
      </c>
      <c r="AF1440">
        <v>1</v>
      </c>
      <c r="AL1440">
        <v>2.6433453999999998</v>
      </c>
      <c r="AM1440" s="5">
        <v>11.826939582824711</v>
      </c>
      <c r="AN1440">
        <v>570.77625570776252</v>
      </c>
      <c r="AO1440">
        <f t="shared" si="22"/>
        <v>26826.48401826484</v>
      </c>
      <c r="AP1440">
        <v>684.93150684931504</v>
      </c>
      <c r="AQ1440">
        <v>9.1969399999999993E-2</v>
      </c>
      <c r="AR1440">
        <v>5.19014E-2</v>
      </c>
      <c r="AS1440">
        <v>5.3667700000000006E-2</v>
      </c>
      <c r="AT1440">
        <v>7.4237600000000001E-2</v>
      </c>
      <c r="AU1440">
        <v>6.8671999999999997E-2</v>
      </c>
      <c r="AW1440">
        <v>9.1969399999999993E-2</v>
      </c>
      <c r="AX1440">
        <v>5.19014E-2</v>
      </c>
      <c r="AY1440">
        <v>5.3667699999999999E-2</v>
      </c>
      <c r="AZ1440">
        <v>7.4237600000000001E-2</v>
      </c>
      <c r="BA1440">
        <v>6.8671999999999997E-2</v>
      </c>
      <c r="BC1440" s="52">
        <v>100000</v>
      </c>
      <c r="BD1440" s="52">
        <v>100000</v>
      </c>
      <c r="BE1440">
        <v>0</v>
      </c>
      <c r="BF1440">
        <v>0</v>
      </c>
      <c r="BG1440">
        <v>0</v>
      </c>
    </row>
    <row r="1441" spans="1:59">
      <c r="A1441">
        <v>1440</v>
      </c>
      <c r="E1441">
        <v>9795.2054794520554</v>
      </c>
      <c r="K1441">
        <v>4189.835541252316</v>
      </c>
      <c r="L1441">
        <v>4593.0805412523159</v>
      </c>
      <c r="M1441">
        <v>4996.3255412523158</v>
      </c>
      <c r="N1441">
        <v>5399.5705412523157</v>
      </c>
      <c r="O1441">
        <v>5802.8155412523156</v>
      </c>
      <c r="Q1441">
        <v>19556.232910937109</v>
      </c>
      <c r="R1441">
        <v>19027.890668084015</v>
      </c>
      <c r="S1441">
        <v>18499.548425230922</v>
      </c>
      <c r="T1441">
        <v>17971.206182377828</v>
      </c>
      <c r="U1441">
        <v>17442.863939524734</v>
      </c>
      <c r="W1441">
        <v>0</v>
      </c>
      <c r="AB1441">
        <v>1</v>
      </c>
      <c r="AC1441">
        <v>1</v>
      </c>
      <c r="AD1441">
        <v>1</v>
      </c>
      <c r="AE1441">
        <v>1</v>
      </c>
      <c r="AF1441">
        <v>1</v>
      </c>
      <c r="AL1441">
        <v>2.2395282000000001</v>
      </c>
      <c r="AM1441" s="5">
        <v>11.00486850738525</v>
      </c>
      <c r="AN1441">
        <v>570.77625570776252</v>
      </c>
      <c r="AO1441">
        <f t="shared" si="22"/>
        <v>26826.48401826484</v>
      </c>
      <c r="AP1441">
        <v>684.93150684931504</v>
      </c>
      <c r="AQ1441">
        <v>9.1715999999999992E-2</v>
      </c>
      <c r="AR1441">
        <v>5.3461100000000004E-2</v>
      </c>
      <c r="AS1441">
        <v>5.35495E-2</v>
      </c>
      <c r="AT1441">
        <v>7.3774699999999999E-2</v>
      </c>
      <c r="AU1441">
        <v>7.0310599999999987E-2</v>
      </c>
      <c r="AW1441">
        <v>9.1716000000000006E-2</v>
      </c>
      <c r="AX1441">
        <v>5.3461099999999998E-2</v>
      </c>
      <c r="AY1441">
        <v>5.35495E-2</v>
      </c>
      <c r="AZ1441">
        <v>7.3774699999999999E-2</v>
      </c>
      <c r="BA1441">
        <v>7.0310599999999987E-2</v>
      </c>
      <c r="BC1441" s="52">
        <v>100000</v>
      </c>
      <c r="BD1441" s="52">
        <v>100000</v>
      </c>
      <c r="BE1441">
        <v>0</v>
      </c>
      <c r="BF1441">
        <v>0</v>
      </c>
      <c r="BG1441">
        <v>0</v>
      </c>
    </row>
    <row r="1442" spans="1:59">
      <c r="A1442">
        <v>1441</v>
      </c>
      <c r="E1442">
        <v>9795.2054794520554</v>
      </c>
      <c r="K1442">
        <v>3147.4418481023558</v>
      </c>
      <c r="L1442">
        <v>3346.8093481023557</v>
      </c>
      <c r="M1442">
        <v>3546.1768481023555</v>
      </c>
      <c r="N1442">
        <v>3745.5443481023553</v>
      </c>
      <c r="O1442">
        <v>3944.9118481023552</v>
      </c>
      <c r="Q1442">
        <v>19752.351097528772</v>
      </c>
      <c r="R1442">
        <v>19218.71041212511</v>
      </c>
      <c r="S1442">
        <v>18685.069726721449</v>
      </c>
      <c r="T1442">
        <v>18151.429041317788</v>
      </c>
      <c r="U1442">
        <v>17617.788355914126</v>
      </c>
      <c r="W1442">
        <v>0</v>
      </c>
      <c r="AB1442">
        <v>1</v>
      </c>
      <c r="AC1442">
        <v>1</v>
      </c>
      <c r="AD1442">
        <v>1</v>
      </c>
      <c r="AE1442">
        <v>1</v>
      </c>
      <c r="AF1442">
        <v>1</v>
      </c>
      <c r="AL1442">
        <v>3.7774676999999999</v>
      </c>
      <c r="AM1442" s="5">
        <v>11.15292930603027</v>
      </c>
      <c r="AN1442">
        <v>570.77625570776252</v>
      </c>
      <c r="AO1442">
        <f t="shared" si="22"/>
        <v>26826.48401826484</v>
      </c>
      <c r="AP1442">
        <v>684.93150684931504</v>
      </c>
      <c r="AQ1442">
        <v>9.09528E-2</v>
      </c>
      <c r="AR1442">
        <v>5.4281999999999997E-2</v>
      </c>
      <c r="AS1442">
        <v>5.4340100000000002E-2</v>
      </c>
      <c r="AT1442">
        <v>7.4256299999999997E-2</v>
      </c>
      <c r="AU1442">
        <v>7.0729699999999993E-2</v>
      </c>
      <c r="AW1442">
        <v>9.0952799999999986E-2</v>
      </c>
      <c r="AX1442">
        <v>5.4281999999999997E-2</v>
      </c>
      <c r="AY1442">
        <v>5.4340100000000002E-2</v>
      </c>
      <c r="AZ1442">
        <v>7.4256299999999997E-2</v>
      </c>
      <c r="BA1442">
        <v>7.0729699999999993E-2</v>
      </c>
      <c r="BC1442" s="52">
        <v>100000</v>
      </c>
      <c r="BD1442" s="52">
        <v>100000</v>
      </c>
      <c r="BE1442">
        <v>0</v>
      </c>
      <c r="BF1442">
        <v>0</v>
      </c>
      <c r="BG1442">
        <v>0</v>
      </c>
    </row>
    <row r="1443" spans="1:59">
      <c r="A1443">
        <v>1442</v>
      </c>
      <c r="E1443">
        <v>9795.2054794520554</v>
      </c>
      <c r="K1443">
        <v>2242.3881595138137</v>
      </c>
      <c r="L1443">
        <v>2343.0331595138136</v>
      </c>
      <c r="M1443">
        <v>2443.6781595138136</v>
      </c>
      <c r="N1443">
        <v>2544.3231595138136</v>
      </c>
      <c r="O1443">
        <v>2644.9681595138136</v>
      </c>
      <c r="Q1443">
        <v>20754.67340605854</v>
      </c>
      <c r="R1443">
        <v>20193.953414852938</v>
      </c>
      <c r="S1443">
        <v>19633.233423647336</v>
      </c>
      <c r="T1443">
        <v>19072.513432441734</v>
      </c>
      <c r="U1443">
        <v>18511.793441236132</v>
      </c>
      <c r="W1443">
        <v>0</v>
      </c>
      <c r="AB1443">
        <v>1</v>
      </c>
      <c r="AC1443">
        <v>1</v>
      </c>
      <c r="AD1443">
        <v>1</v>
      </c>
      <c r="AE1443">
        <v>1</v>
      </c>
      <c r="AF1443">
        <v>1</v>
      </c>
      <c r="AL1443">
        <v>2.7020879999999998</v>
      </c>
      <c r="AM1443" s="5">
        <v>11.47064113616943</v>
      </c>
      <c r="AN1443">
        <v>570.77625570776252</v>
      </c>
      <c r="AO1443">
        <f t="shared" si="22"/>
        <v>26826.48401826484</v>
      </c>
      <c r="AP1443">
        <v>684.93150684931504</v>
      </c>
      <c r="AQ1443">
        <v>9.1720599999999999E-2</v>
      </c>
      <c r="AR1443">
        <v>5.4939000000000002E-2</v>
      </c>
      <c r="AS1443">
        <v>5.5263699999999999E-2</v>
      </c>
      <c r="AT1443">
        <v>7.4572100000000002E-2</v>
      </c>
      <c r="AU1443">
        <v>7.1433499999999997E-2</v>
      </c>
      <c r="AW1443">
        <v>9.1720599999999999E-2</v>
      </c>
      <c r="AX1443">
        <v>5.4939000000000002E-2</v>
      </c>
      <c r="AY1443">
        <v>5.5263699999999999E-2</v>
      </c>
      <c r="AZ1443">
        <v>7.4572100000000002E-2</v>
      </c>
      <c r="BA1443">
        <v>7.1433499999999997E-2</v>
      </c>
      <c r="BC1443" s="52">
        <v>100000</v>
      </c>
      <c r="BD1443" s="52">
        <v>100000</v>
      </c>
      <c r="BE1443">
        <v>0</v>
      </c>
      <c r="BF1443">
        <v>0</v>
      </c>
      <c r="BG1443">
        <v>0</v>
      </c>
    </row>
    <row r="1444" spans="1:59">
      <c r="A1444">
        <v>1443</v>
      </c>
      <c r="E1444">
        <v>9795.2054794520554</v>
      </c>
      <c r="K1444">
        <v>1695.1972957964358</v>
      </c>
      <c r="L1444">
        <v>1746.3447957964358</v>
      </c>
      <c r="M1444">
        <v>1797.4922957964359</v>
      </c>
      <c r="N1444">
        <v>1848.6397957964359</v>
      </c>
      <c r="O1444">
        <v>1899.787295796436</v>
      </c>
      <c r="Q1444">
        <v>21081.01320430532</v>
      </c>
      <c r="R1444">
        <v>20511.476632686969</v>
      </c>
      <c r="S1444">
        <v>19941.940061068617</v>
      </c>
      <c r="T1444">
        <v>19372.403489450266</v>
      </c>
      <c r="U1444">
        <v>18802.866917831914</v>
      </c>
      <c r="W1444">
        <v>0</v>
      </c>
      <c r="AB1444">
        <v>1</v>
      </c>
      <c r="AC1444">
        <v>1</v>
      </c>
      <c r="AD1444">
        <v>1</v>
      </c>
      <c r="AE1444">
        <v>1</v>
      </c>
      <c r="AF1444">
        <v>1</v>
      </c>
      <c r="AL1444">
        <v>2.5982995</v>
      </c>
      <c r="AM1444" s="5">
        <v>12.88107109069824</v>
      </c>
      <c r="AN1444">
        <v>570.77625570776252</v>
      </c>
      <c r="AO1444">
        <f t="shared" si="22"/>
        <v>26826.48401826484</v>
      </c>
      <c r="AP1444">
        <v>684.93150684931504</v>
      </c>
      <c r="AQ1444">
        <v>9.2346999999999999E-2</v>
      </c>
      <c r="AR1444">
        <v>5.4655000000000002E-2</v>
      </c>
      <c r="AS1444">
        <v>5.50099E-2</v>
      </c>
      <c r="AT1444">
        <v>7.3958899999999994E-2</v>
      </c>
      <c r="AU1444">
        <v>7.0812700000000006E-2</v>
      </c>
      <c r="AW1444">
        <v>9.2346999999999999E-2</v>
      </c>
      <c r="AX1444">
        <v>5.4654999999999995E-2</v>
      </c>
      <c r="AY1444">
        <v>5.50099E-2</v>
      </c>
      <c r="AZ1444">
        <v>7.3958899999999994E-2</v>
      </c>
      <c r="BA1444">
        <v>7.0812700000000006E-2</v>
      </c>
      <c r="BC1444" s="52">
        <v>100000</v>
      </c>
      <c r="BD1444" s="52">
        <v>100000</v>
      </c>
      <c r="BE1444">
        <v>0</v>
      </c>
      <c r="BF1444">
        <v>0</v>
      </c>
      <c r="BG1444">
        <v>0</v>
      </c>
    </row>
    <row r="1445" spans="1:59">
      <c r="A1445">
        <v>1444</v>
      </c>
      <c r="E1445">
        <v>9795.2054794520554</v>
      </c>
      <c r="K1445">
        <v>1587.9478865078299</v>
      </c>
      <c r="L1445">
        <v>1629.7453865078301</v>
      </c>
      <c r="M1445">
        <v>1671.5428865078302</v>
      </c>
      <c r="N1445">
        <v>1713.3403865078303</v>
      </c>
      <c r="O1445">
        <v>1755.1378865078304</v>
      </c>
      <c r="Q1445">
        <v>22907.681296465249</v>
      </c>
      <c r="R1445">
        <v>22288.794427144207</v>
      </c>
      <c r="S1445">
        <v>21669.907557823164</v>
      </c>
      <c r="T1445">
        <v>21051.020688502122</v>
      </c>
      <c r="U1445">
        <v>20432.133819181079</v>
      </c>
      <c r="W1445">
        <v>0</v>
      </c>
      <c r="AB1445">
        <v>1</v>
      </c>
      <c r="AC1445">
        <v>1</v>
      </c>
      <c r="AD1445">
        <v>1</v>
      </c>
      <c r="AE1445">
        <v>1</v>
      </c>
      <c r="AF1445">
        <v>1</v>
      </c>
      <c r="AL1445">
        <v>3.9379331999999998</v>
      </c>
      <c r="AM1445" s="5">
        <v>14.0716495513916</v>
      </c>
      <c r="AN1445">
        <v>570.77625570776252</v>
      </c>
      <c r="AO1445">
        <f t="shared" si="22"/>
        <v>26826.48401826484</v>
      </c>
      <c r="AP1445">
        <v>684.93150684931504</v>
      </c>
      <c r="AQ1445">
        <v>8.8001499999999996E-2</v>
      </c>
      <c r="AR1445">
        <v>4.9294400000000002E-2</v>
      </c>
      <c r="AS1445">
        <v>4.8818899999999998E-2</v>
      </c>
      <c r="AT1445">
        <v>6.8972499999999992E-2</v>
      </c>
      <c r="AU1445">
        <v>6.6342999999999999E-2</v>
      </c>
      <c r="AW1445">
        <v>8.8001499999999996E-2</v>
      </c>
      <c r="AX1445">
        <v>4.9294400000000002E-2</v>
      </c>
      <c r="AY1445">
        <v>4.8818899999999998E-2</v>
      </c>
      <c r="AZ1445">
        <v>6.8972499999999992E-2</v>
      </c>
      <c r="BA1445">
        <v>6.6342999999999999E-2</v>
      </c>
      <c r="BC1445" s="52">
        <v>100000</v>
      </c>
      <c r="BD1445" s="52">
        <v>100000</v>
      </c>
      <c r="BE1445">
        <v>0</v>
      </c>
      <c r="BF1445">
        <v>0</v>
      </c>
      <c r="BG1445">
        <v>0</v>
      </c>
    </row>
    <row r="1446" spans="1:59">
      <c r="A1446">
        <v>1445</v>
      </c>
      <c r="E1446">
        <v>9795.2054794520554</v>
      </c>
      <c r="K1446">
        <v>1792.5972695381288</v>
      </c>
      <c r="L1446">
        <v>1834.5322695381287</v>
      </c>
      <c r="M1446">
        <v>1876.4672695381287</v>
      </c>
      <c r="N1446">
        <v>1918.4022695381286</v>
      </c>
      <c r="O1446">
        <v>1960.3372695381286</v>
      </c>
      <c r="Q1446">
        <v>26982.705381842221</v>
      </c>
      <c r="R1446">
        <v>26253.725358665943</v>
      </c>
      <c r="S1446">
        <v>25524.745335489664</v>
      </c>
      <c r="T1446">
        <v>24795.765312313386</v>
      </c>
      <c r="U1446">
        <v>24066.785289137108</v>
      </c>
      <c r="W1446">
        <v>0</v>
      </c>
      <c r="AB1446">
        <v>1</v>
      </c>
      <c r="AC1446">
        <v>1</v>
      </c>
      <c r="AD1446">
        <v>1</v>
      </c>
      <c r="AE1446">
        <v>1</v>
      </c>
      <c r="AF1446">
        <v>1</v>
      </c>
      <c r="AL1446">
        <v>5.1482185999999999</v>
      </c>
      <c r="AM1446" s="5">
        <v>12.75535678863525</v>
      </c>
      <c r="AN1446">
        <v>570.77625570776252</v>
      </c>
      <c r="AO1446">
        <f t="shared" si="22"/>
        <v>26826.48401826484</v>
      </c>
      <c r="AP1446">
        <v>684.93150684931504</v>
      </c>
      <c r="AQ1446">
        <v>9.1362899999999997E-2</v>
      </c>
      <c r="AR1446">
        <v>4.9720799999999996E-2</v>
      </c>
      <c r="AS1446">
        <v>4.9477699999999999E-2</v>
      </c>
      <c r="AT1446">
        <v>6.9725399999999993E-2</v>
      </c>
      <c r="AU1446">
        <v>6.7232200000000006E-2</v>
      </c>
      <c r="AW1446">
        <v>9.1362900000000011E-2</v>
      </c>
      <c r="AX1446">
        <v>4.9720799999999996E-2</v>
      </c>
      <c r="AY1446">
        <v>4.9477699999999999E-2</v>
      </c>
      <c r="AZ1446">
        <v>6.9725399999999993E-2</v>
      </c>
      <c r="BA1446">
        <v>6.7232200000000006E-2</v>
      </c>
      <c r="BC1446" s="52">
        <v>100000</v>
      </c>
      <c r="BD1446" s="52">
        <v>100000</v>
      </c>
      <c r="BE1446">
        <v>0</v>
      </c>
      <c r="BF1446">
        <v>0</v>
      </c>
      <c r="BG1446">
        <v>0</v>
      </c>
    </row>
    <row r="1447" spans="1:59">
      <c r="A1447">
        <v>1446</v>
      </c>
      <c r="E1447">
        <v>9795.2054794520554</v>
      </c>
      <c r="K1447">
        <v>2616.6667102964998</v>
      </c>
      <c r="L1447">
        <v>2658.3267102964996</v>
      </c>
      <c r="M1447">
        <v>2699.9867102964995</v>
      </c>
      <c r="N1447">
        <v>2741.6467102964994</v>
      </c>
      <c r="O1447">
        <v>2783.3067102964992</v>
      </c>
      <c r="Q1447">
        <v>39623.155201267233</v>
      </c>
      <c r="R1447">
        <v>38552.673640901332</v>
      </c>
      <c r="S1447">
        <v>37482.192080535431</v>
      </c>
      <c r="T1447">
        <v>36411.71052016953</v>
      </c>
      <c r="U1447">
        <v>35341.22895980363</v>
      </c>
      <c r="W1447">
        <v>0</v>
      </c>
      <c r="AB1447">
        <v>1</v>
      </c>
      <c r="AC1447">
        <v>1</v>
      </c>
      <c r="AD1447">
        <v>1</v>
      </c>
      <c r="AE1447">
        <v>1</v>
      </c>
      <c r="AF1447">
        <v>1</v>
      </c>
      <c r="AL1447">
        <v>5.8532400000000004</v>
      </c>
      <c r="AM1447" s="5">
        <v>13.38828659057617</v>
      </c>
      <c r="AN1447">
        <v>570.77625570776252</v>
      </c>
      <c r="AO1447">
        <f t="shared" si="22"/>
        <v>26826.48401826484</v>
      </c>
      <c r="AP1447">
        <v>684.93150684931504</v>
      </c>
      <c r="AQ1447">
        <v>9.53928E-2</v>
      </c>
      <c r="AR1447">
        <v>5.1710199999999998E-2</v>
      </c>
      <c r="AS1447">
        <v>5.3640300000000002E-2</v>
      </c>
      <c r="AT1447">
        <v>7.1098399999999992E-2</v>
      </c>
      <c r="AU1447">
        <v>6.9212100000000013E-2</v>
      </c>
      <c r="AW1447">
        <v>9.5392799999999986E-2</v>
      </c>
      <c r="AX1447">
        <v>5.1710199999999998E-2</v>
      </c>
      <c r="AY1447">
        <v>5.3640300000000002E-2</v>
      </c>
      <c r="AZ1447">
        <v>7.1098399999999992E-2</v>
      </c>
      <c r="BA1447">
        <v>6.9212100000000013E-2</v>
      </c>
      <c r="BC1447" s="52">
        <v>100000</v>
      </c>
      <c r="BD1447" s="52">
        <v>100000</v>
      </c>
      <c r="BE1447">
        <v>0</v>
      </c>
      <c r="BF1447">
        <v>0</v>
      </c>
      <c r="BG1447">
        <v>0</v>
      </c>
    </row>
    <row r="1448" spans="1:59">
      <c r="A1448">
        <v>1447</v>
      </c>
      <c r="E1448">
        <v>9795.2054794520554</v>
      </c>
      <c r="K1448">
        <v>4106.1202413352021</v>
      </c>
      <c r="L1448">
        <v>4146.1302413352023</v>
      </c>
      <c r="M1448">
        <v>4186.1402413352025</v>
      </c>
      <c r="N1448">
        <v>4226.1502413352027</v>
      </c>
      <c r="O1448">
        <v>4266.160241335203</v>
      </c>
      <c r="Q1448">
        <v>46809.43612643463</v>
      </c>
      <c r="R1448">
        <v>45544.805931556693</v>
      </c>
      <c r="S1448">
        <v>44280.175736678757</v>
      </c>
      <c r="T1448">
        <v>43015.545541800821</v>
      </c>
      <c r="U1448">
        <v>41750.915346922884</v>
      </c>
      <c r="W1448">
        <v>0</v>
      </c>
      <c r="AB1448">
        <v>1</v>
      </c>
      <c r="AC1448">
        <v>1</v>
      </c>
      <c r="AD1448">
        <v>1</v>
      </c>
      <c r="AE1448">
        <v>1</v>
      </c>
      <c r="AF1448">
        <v>1</v>
      </c>
      <c r="AL1448">
        <v>6.9610430000000001</v>
      </c>
      <c r="AM1448" s="5">
        <v>12.76348209381104</v>
      </c>
      <c r="AN1448">
        <v>570.77625570776252</v>
      </c>
      <c r="AO1448">
        <f t="shared" si="22"/>
        <v>26826.48401826484</v>
      </c>
      <c r="AP1448">
        <v>684.93150684931504</v>
      </c>
      <c r="AQ1448">
        <v>9.8524E-2</v>
      </c>
      <c r="AR1448">
        <v>7.24244E-2</v>
      </c>
      <c r="AS1448">
        <v>6.7141099999999995E-2</v>
      </c>
      <c r="AT1448">
        <v>8.0197900000000003E-2</v>
      </c>
      <c r="AU1448">
        <v>7.6314199999999999E-2</v>
      </c>
      <c r="AW1448">
        <v>9.8523999999999987E-2</v>
      </c>
      <c r="AX1448">
        <v>7.24244E-2</v>
      </c>
      <c r="AY1448">
        <v>6.7141099999999995E-2</v>
      </c>
      <c r="AZ1448">
        <v>8.0197900000000003E-2</v>
      </c>
      <c r="BA1448">
        <v>7.6314199999999985E-2</v>
      </c>
      <c r="BC1448" s="52">
        <v>100000</v>
      </c>
      <c r="BD1448" s="52">
        <v>100000</v>
      </c>
      <c r="BE1448">
        <v>0</v>
      </c>
      <c r="BF1448">
        <v>0</v>
      </c>
      <c r="BG1448">
        <v>0</v>
      </c>
    </row>
    <row r="1449" spans="1:59">
      <c r="A1449">
        <v>1448</v>
      </c>
      <c r="E1449">
        <v>9795.2054794520554</v>
      </c>
      <c r="K1449">
        <v>5370.1311365223437</v>
      </c>
      <c r="L1449">
        <v>5412.0661365223441</v>
      </c>
      <c r="M1449">
        <v>5454.0011365223436</v>
      </c>
      <c r="N1449">
        <v>5495.9361365223431</v>
      </c>
      <c r="O1449">
        <v>5537.8711365223426</v>
      </c>
      <c r="Q1449">
        <v>44062.975142639189</v>
      </c>
      <c r="R1449">
        <v>42872.544891922909</v>
      </c>
      <c r="S1449">
        <v>41682.11464120663</v>
      </c>
      <c r="T1449">
        <v>40491.684390490351</v>
      </c>
      <c r="U1449">
        <v>39301.254139774072</v>
      </c>
      <c r="W1449">
        <v>1.6469999999999999E-2</v>
      </c>
      <c r="AB1449">
        <v>1</v>
      </c>
      <c r="AC1449">
        <v>1</v>
      </c>
      <c r="AD1449">
        <v>1</v>
      </c>
      <c r="AE1449">
        <v>1</v>
      </c>
      <c r="AF1449">
        <v>1</v>
      </c>
      <c r="AL1449">
        <v>7.9526972999999996</v>
      </c>
      <c r="AM1449" s="5">
        <v>13.313228607177731</v>
      </c>
      <c r="AN1449">
        <v>570.77625570776252</v>
      </c>
      <c r="AO1449">
        <f t="shared" si="22"/>
        <v>26826.48401826484</v>
      </c>
      <c r="AP1449">
        <v>684.93150684931504</v>
      </c>
      <c r="AQ1449">
        <v>9.9501999999999993E-2</v>
      </c>
      <c r="AR1449">
        <v>5.9255499999999996E-2</v>
      </c>
      <c r="AS1449">
        <v>6.1580599999999999E-2</v>
      </c>
      <c r="AT1449">
        <v>7.6777899999999996E-2</v>
      </c>
      <c r="AU1449">
        <v>7.19693E-2</v>
      </c>
      <c r="AW1449">
        <v>9.9501999999999993E-2</v>
      </c>
      <c r="AX1449">
        <v>5.9255500000000003E-2</v>
      </c>
      <c r="AY1449">
        <v>6.1580599999999999E-2</v>
      </c>
      <c r="AZ1449">
        <v>7.6777899999999996E-2</v>
      </c>
      <c r="BA1449">
        <v>7.19693E-2</v>
      </c>
      <c r="BC1449" s="52">
        <v>100000</v>
      </c>
      <c r="BD1449" s="52">
        <v>100000</v>
      </c>
      <c r="BE1449">
        <v>0</v>
      </c>
      <c r="BF1449">
        <v>0</v>
      </c>
      <c r="BG1449">
        <v>0</v>
      </c>
    </row>
    <row r="1450" spans="1:59">
      <c r="A1450">
        <v>1449</v>
      </c>
      <c r="E1450">
        <v>9795.2054794520554</v>
      </c>
      <c r="K1450">
        <v>4547.1560774914087</v>
      </c>
      <c r="L1450">
        <v>4596.9835774914091</v>
      </c>
      <c r="M1450">
        <v>4646.8110774914094</v>
      </c>
      <c r="N1450">
        <v>4696.6385774914097</v>
      </c>
      <c r="O1450">
        <v>4746.46607749141</v>
      </c>
      <c r="Q1450">
        <v>42132.413157058218</v>
      </c>
      <c r="R1450">
        <v>40994.140061211154</v>
      </c>
      <c r="S1450">
        <v>39855.86696536409</v>
      </c>
      <c r="T1450">
        <v>38717.593869517026</v>
      </c>
      <c r="U1450">
        <v>37579.320773669962</v>
      </c>
      <c r="W1450">
        <v>9.529E-2</v>
      </c>
      <c r="AB1450">
        <v>1</v>
      </c>
      <c r="AC1450">
        <v>1</v>
      </c>
      <c r="AD1450">
        <v>1</v>
      </c>
      <c r="AE1450">
        <v>1</v>
      </c>
      <c r="AF1450">
        <v>1</v>
      </c>
      <c r="AL1450">
        <v>8.9273480000000003</v>
      </c>
      <c r="AM1450" s="5">
        <v>13.22597026824951</v>
      </c>
      <c r="AN1450">
        <v>570.77625570776252</v>
      </c>
      <c r="AO1450">
        <f t="shared" si="22"/>
        <v>26826.48401826484</v>
      </c>
      <c r="AP1450">
        <v>684.93150684931504</v>
      </c>
      <c r="AQ1450">
        <v>9.3183499999999989E-2</v>
      </c>
      <c r="AR1450">
        <v>5.0346700000000001E-2</v>
      </c>
      <c r="AS1450">
        <v>4.4599400000000004E-2</v>
      </c>
      <c r="AT1450">
        <v>5.5373100000000001E-2</v>
      </c>
      <c r="AU1450">
        <v>4.8575699999999999E-2</v>
      </c>
      <c r="AW1450">
        <v>9.3183499999999989E-2</v>
      </c>
      <c r="AX1450">
        <v>5.0346700000000008E-2</v>
      </c>
      <c r="AY1450">
        <v>4.4599399999999997E-2</v>
      </c>
      <c r="AZ1450">
        <v>5.5373099999999995E-2</v>
      </c>
      <c r="BA1450">
        <v>4.8575699999999999E-2</v>
      </c>
      <c r="BC1450" s="52">
        <v>100000</v>
      </c>
      <c r="BD1450" s="52">
        <v>100000</v>
      </c>
      <c r="BE1450">
        <v>0</v>
      </c>
      <c r="BF1450">
        <v>0</v>
      </c>
      <c r="BG1450">
        <v>0</v>
      </c>
    </row>
    <row r="1451" spans="1:59">
      <c r="A1451">
        <v>1450</v>
      </c>
      <c r="E1451">
        <v>9795.2054794520554</v>
      </c>
      <c r="K1451">
        <v>4032.7966655970731</v>
      </c>
      <c r="L1451">
        <v>4107.7866655970729</v>
      </c>
      <c r="M1451">
        <v>4182.7766655970727</v>
      </c>
      <c r="N1451">
        <v>4257.7666655970725</v>
      </c>
      <c r="O1451">
        <v>4332.7566655970722</v>
      </c>
      <c r="Q1451">
        <v>40907.545938507683</v>
      </c>
      <c r="R1451">
        <v>39802.364548229889</v>
      </c>
      <c r="S1451">
        <v>38697.183157952095</v>
      </c>
      <c r="T1451">
        <v>37592.001767674301</v>
      </c>
      <c r="U1451">
        <v>36486.820377396507</v>
      </c>
      <c r="W1451">
        <v>3.1440000000000003E-2</v>
      </c>
      <c r="AB1451">
        <v>1</v>
      </c>
      <c r="AC1451">
        <v>1</v>
      </c>
      <c r="AD1451">
        <v>1</v>
      </c>
      <c r="AE1451">
        <v>1</v>
      </c>
      <c r="AF1451">
        <v>1</v>
      </c>
      <c r="AL1451">
        <v>11.094609999999999</v>
      </c>
      <c r="AM1451" s="5">
        <v>13.072309494018549</v>
      </c>
      <c r="AN1451">
        <v>570.77625570776252</v>
      </c>
      <c r="AO1451">
        <f t="shared" si="22"/>
        <v>26826.48401826484</v>
      </c>
      <c r="AP1451">
        <v>684.93150684931504</v>
      </c>
      <c r="AQ1451">
        <v>8.9445300000000005E-2</v>
      </c>
      <c r="AR1451">
        <v>3.6195900000000003E-2</v>
      </c>
      <c r="AS1451">
        <v>1.81733E-2</v>
      </c>
      <c r="AT1451">
        <v>3.34753E-2</v>
      </c>
      <c r="AU1451">
        <v>3.6823599999999998E-2</v>
      </c>
      <c r="AW1451">
        <v>8.9445299999999991E-2</v>
      </c>
      <c r="AX1451">
        <v>3.6195900000000003E-2</v>
      </c>
      <c r="AY1451">
        <v>1.8173300000000003E-2</v>
      </c>
      <c r="AZ1451">
        <v>3.34753E-2</v>
      </c>
      <c r="BA1451">
        <v>3.6823599999999998E-2</v>
      </c>
      <c r="BC1451" s="52">
        <v>100000</v>
      </c>
      <c r="BD1451" s="52">
        <v>100000</v>
      </c>
      <c r="BE1451">
        <v>0</v>
      </c>
      <c r="BF1451">
        <v>0</v>
      </c>
      <c r="BG1451">
        <v>0</v>
      </c>
    </row>
    <row r="1452" spans="1:59">
      <c r="A1452">
        <v>1451</v>
      </c>
      <c r="E1452">
        <v>9795.2054794520554</v>
      </c>
      <c r="K1452">
        <v>4105.0258596077674</v>
      </c>
      <c r="L1452">
        <v>4214.0583596077677</v>
      </c>
      <c r="M1452">
        <v>4323.0908596077679</v>
      </c>
      <c r="N1452">
        <v>4432.1233596077682</v>
      </c>
      <c r="O1452">
        <v>4541.1558596077684</v>
      </c>
      <c r="Q1452">
        <v>39464.40670524173</v>
      </c>
      <c r="R1452">
        <v>38398.213980735833</v>
      </c>
      <c r="S1452">
        <v>37332.021256229935</v>
      </c>
      <c r="T1452">
        <v>36265.828531724037</v>
      </c>
      <c r="U1452">
        <v>35199.635807218139</v>
      </c>
      <c r="W1452">
        <v>5.6439999999999997E-2</v>
      </c>
      <c r="AB1452">
        <v>1</v>
      </c>
      <c r="AC1452">
        <v>1</v>
      </c>
      <c r="AD1452">
        <v>1</v>
      </c>
      <c r="AE1452">
        <v>1</v>
      </c>
      <c r="AF1452">
        <v>1</v>
      </c>
      <c r="AL1452">
        <v>10.905517</v>
      </c>
      <c r="AM1452" s="5">
        <v>13.592099189758301</v>
      </c>
      <c r="AN1452">
        <v>570.77625570776252</v>
      </c>
      <c r="AO1452">
        <f t="shared" si="22"/>
        <v>26826.48401826484</v>
      </c>
      <c r="AP1452">
        <v>684.93150684931504</v>
      </c>
      <c r="AQ1452">
        <v>8.5519999999999999E-2</v>
      </c>
      <c r="AR1452">
        <v>3.8277700000000005E-2</v>
      </c>
      <c r="AS1452">
        <v>1.9451799999999998E-2</v>
      </c>
      <c r="AT1452">
        <v>3.3366999999999994E-2</v>
      </c>
      <c r="AU1452">
        <v>3.5994900000000003E-2</v>
      </c>
      <c r="AW1452">
        <v>8.5519999999999999E-2</v>
      </c>
      <c r="AX1452">
        <v>3.8277700000000012E-2</v>
      </c>
      <c r="AY1452">
        <v>1.9451800000000005E-2</v>
      </c>
      <c r="AZ1452">
        <v>3.3366999999999994E-2</v>
      </c>
      <c r="BA1452">
        <v>3.599490000000001E-2</v>
      </c>
      <c r="BC1452" s="52">
        <v>100000</v>
      </c>
      <c r="BD1452" s="52">
        <v>100000</v>
      </c>
      <c r="BE1452">
        <v>0</v>
      </c>
      <c r="BF1452">
        <v>0</v>
      </c>
      <c r="BG1452">
        <v>0</v>
      </c>
    </row>
    <row r="1453" spans="1:59">
      <c r="A1453">
        <v>1452</v>
      </c>
      <c r="E1453">
        <v>9795.2054794520554</v>
      </c>
      <c r="K1453">
        <v>4746.3335518845333</v>
      </c>
      <c r="L1453">
        <v>4911.8760518845338</v>
      </c>
      <c r="M1453">
        <v>5077.4185518845334</v>
      </c>
      <c r="N1453">
        <v>5242.9610518845329</v>
      </c>
      <c r="O1453">
        <v>5408.5035518845325</v>
      </c>
      <c r="Q1453">
        <v>37805.13190491304</v>
      </c>
      <c r="R1453">
        <v>36783.767086599299</v>
      </c>
      <c r="S1453">
        <v>35762.402268285558</v>
      </c>
      <c r="T1453">
        <v>34741.037449971816</v>
      </c>
      <c r="U1453">
        <v>33719.672631658075</v>
      </c>
      <c r="W1453">
        <v>0.17652999999999999</v>
      </c>
      <c r="AB1453">
        <v>1</v>
      </c>
      <c r="AC1453">
        <v>1</v>
      </c>
      <c r="AD1453">
        <v>1</v>
      </c>
      <c r="AE1453">
        <v>1</v>
      </c>
      <c r="AF1453">
        <v>1</v>
      </c>
      <c r="AL1453">
        <v>10.353756000000001</v>
      </c>
      <c r="AM1453" s="5">
        <v>13.805620193481451</v>
      </c>
      <c r="AN1453">
        <v>570.77625570776252</v>
      </c>
      <c r="AO1453">
        <f t="shared" si="22"/>
        <v>26826.48401826484</v>
      </c>
      <c r="AP1453">
        <v>684.93150684931504</v>
      </c>
      <c r="AQ1453">
        <v>8.5251499999999994E-2</v>
      </c>
      <c r="AR1453">
        <v>3.8463400000000002E-2</v>
      </c>
      <c r="AS1453">
        <v>1.9702600000000001E-2</v>
      </c>
      <c r="AT1453">
        <v>3.3420400000000003E-2</v>
      </c>
      <c r="AU1453">
        <v>3.6024E-2</v>
      </c>
      <c r="AW1453">
        <v>8.5251499999999994E-2</v>
      </c>
      <c r="AX1453">
        <v>3.8463399999999995E-2</v>
      </c>
      <c r="AY1453">
        <v>1.9702600000000001E-2</v>
      </c>
      <c r="AZ1453">
        <v>3.3420400000000003E-2</v>
      </c>
      <c r="BA1453">
        <v>3.6024E-2</v>
      </c>
      <c r="BC1453" s="52">
        <v>100000</v>
      </c>
      <c r="BD1453" s="52">
        <v>100000</v>
      </c>
      <c r="BE1453">
        <v>0</v>
      </c>
      <c r="BF1453">
        <v>0</v>
      </c>
      <c r="BG1453">
        <v>0</v>
      </c>
    </row>
    <row r="1454" spans="1:59">
      <c r="A1454">
        <v>1453</v>
      </c>
      <c r="E1454">
        <v>9795.2054794520554</v>
      </c>
      <c r="K1454">
        <v>4578.8931475870158</v>
      </c>
      <c r="L1454">
        <v>4781.6981475870161</v>
      </c>
      <c r="M1454">
        <v>4984.5031475870164</v>
      </c>
      <c r="N1454">
        <v>5187.3081475870167</v>
      </c>
      <c r="O1454">
        <v>5390.113147587017</v>
      </c>
      <c r="Q1454">
        <v>37271.103325019198</v>
      </c>
      <c r="R1454">
        <v>36264.166124930161</v>
      </c>
      <c r="S1454">
        <v>35257.228924841125</v>
      </c>
      <c r="T1454">
        <v>34250.291724752089</v>
      </c>
      <c r="U1454">
        <v>33243.354524663053</v>
      </c>
      <c r="W1454">
        <v>0.22316</v>
      </c>
      <c r="AB1454">
        <v>1</v>
      </c>
      <c r="AC1454">
        <v>1</v>
      </c>
      <c r="AD1454">
        <v>1</v>
      </c>
      <c r="AE1454">
        <v>1</v>
      </c>
      <c r="AF1454">
        <v>1</v>
      </c>
      <c r="AL1454">
        <v>10.08276</v>
      </c>
      <c r="AM1454" s="5">
        <v>12.32694149017334</v>
      </c>
      <c r="AN1454">
        <v>570.77625570776252</v>
      </c>
      <c r="AO1454">
        <f t="shared" si="22"/>
        <v>26826.48401826484</v>
      </c>
      <c r="AP1454">
        <v>684.93150684931504</v>
      </c>
      <c r="AQ1454">
        <v>8.5147199999999992E-2</v>
      </c>
      <c r="AR1454">
        <v>3.8331400000000002E-2</v>
      </c>
      <c r="AS1454">
        <v>1.9552499999999997E-2</v>
      </c>
      <c r="AT1454">
        <v>3.34331E-2</v>
      </c>
      <c r="AU1454">
        <v>3.60177E-2</v>
      </c>
      <c r="AW1454">
        <v>8.5147199999999992E-2</v>
      </c>
      <c r="AX1454">
        <v>3.8331400000000002E-2</v>
      </c>
      <c r="AY1454">
        <v>1.95525E-2</v>
      </c>
      <c r="AZ1454">
        <v>3.3433100000000007E-2</v>
      </c>
      <c r="BA1454">
        <v>3.60177E-2</v>
      </c>
      <c r="BC1454" s="52">
        <v>100000</v>
      </c>
      <c r="BD1454" s="52">
        <v>100000</v>
      </c>
      <c r="BE1454">
        <v>0</v>
      </c>
      <c r="BF1454">
        <v>0</v>
      </c>
      <c r="BG1454">
        <v>0</v>
      </c>
    </row>
    <row r="1455" spans="1:59">
      <c r="A1455">
        <v>1454</v>
      </c>
      <c r="E1455">
        <v>9795.2054794520554</v>
      </c>
      <c r="K1455">
        <v>4569.0437120401039</v>
      </c>
      <c r="L1455">
        <v>4841.8337120401038</v>
      </c>
      <c r="M1455">
        <v>5114.6237120401038</v>
      </c>
      <c r="N1455">
        <v>5387.4137120401037</v>
      </c>
      <c r="O1455">
        <v>5660.2037120401037</v>
      </c>
      <c r="Q1455">
        <v>36919.324165330327</v>
      </c>
      <c r="R1455">
        <v>35921.890830000084</v>
      </c>
      <c r="S1455">
        <v>34924.457494669841</v>
      </c>
      <c r="T1455">
        <v>33927.024159339599</v>
      </c>
      <c r="U1455">
        <v>32929.590824009356</v>
      </c>
      <c r="W1455">
        <v>0.15866999999999998</v>
      </c>
      <c r="AB1455">
        <v>1</v>
      </c>
      <c r="AC1455">
        <v>1</v>
      </c>
      <c r="AD1455">
        <v>1</v>
      </c>
      <c r="AE1455">
        <v>1</v>
      </c>
      <c r="AF1455">
        <v>1</v>
      </c>
      <c r="AL1455">
        <v>9.856052</v>
      </c>
      <c r="AM1455" s="5">
        <v>13.46140193939209</v>
      </c>
      <c r="AN1455">
        <v>570.77625570776252</v>
      </c>
      <c r="AO1455">
        <f t="shared" si="22"/>
        <v>26826.48401826484</v>
      </c>
      <c r="AP1455">
        <v>684.93150684931504</v>
      </c>
      <c r="AQ1455">
        <v>8.487009999999999E-2</v>
      </c>
      <c r="AR1455">
        <v>3.69793E-2</v>
      </c>
      <c r="AS1455">
        <v>1.8753499999999999E-2</v>
      </c>
      <c r="AT1455">
        <v>3.3377400000000002E-2</v>
      </c>
      <c r="AU1455">
        <v>3.6135800000000003E-2</v>
      </c>
      <c r="AW1455">
        <v>8.487009999999999E-2</v>
      </c>
      <c r="AX1455">
        <v>3.6979300000000007E-2</v>
      </c>
      <c r="AY1455">
        <v>1.8753499999999992E-2</v>
      </c>
      <c r="AZ1455">
        <v>3.3377400000000002E-2</v>
      </c>
      <c r="BA1455">
        <v>3.613580000000001E-2</v>
      </c>
      <c r="BC1455" s="52">
        <v>100000</v>
      </c>
      <c r="BD1455" s="52">
        <v>100000</v>
      </c>
      <c r="BE1455">
        <v>0</v>
      </c>
      <c r="BF1455">
        <v>0</v>
      </c>
      <c r="BG1455">
        <v>0</v>
      </c>
    </row>
    <row r="1456" spans="1:59">
      <c r="A1456">
        <v>1455</v>
      </c>
      <c r="E1456">
        <v>9795.2054794520554</v>
      </c>
      <c r="K1456">
        <v>4550.4392226737127</v>
      </c>
      <c r="L1456">
        <v>4875.3942226737126</v>
      </c>
      <c r="M1456">
        <v>5200.3492226737126</v>
      </c>
      <c r="N1456">
        <v>5525.3042226737125</v>
      </c>
      <c r="O1456">
        <v>5850.2592226737124</v>
      </c>
      <c r="Q1456">
        <v>37332.56528097175</v>
      </c>
      <c r="R1456">
        <v>36323.967589799955</v>
      </c>
      <c r="S1456">
        <v>35315.36989862816</v>
      </c>
      <c r="T1456">
        <v>34306.772207456364</v>
      </c>
      <c r="U1456">
        <v>33298.174516284569</v>
      </c>
      <c r="W1456">
        <v>5.4549999999999994E-2</v>
      </c>
      <c r="AB1456">
        <v>1</v>
      </c>
      <c r="AC1456">
        <v>1</v>
      </c>
      <c r="AD1456">
        <v>1</v>
      </c>
      <c r="AE1456">
        <v>1</v>
      </c>
      <c r="AF1456">
        <v>1</v>
      </c>
      <c r="AL1456">
        <v>8.3702310000000004</v>
      </c>
      <c r="AM1456" s="5">
        <v>14.583137512207029</v>
      </c>
      <c r="AN1456">
        <v>570.77625570776252</v>
      </c>
      <c r="AO1456">
        <f t="shared" si="22"/>
        <v>26826.48401826484</v>
      </c>
      <c r="AP1456">
        <v>684.93150684931504</v>
      </c>
      <c r="AQ1456">
        <v>8.5516599999999998E-2</v>
      </c>
      <c r="AR1456">
        <v>3.5344399999999998E-2</v>
      </c>
      <c r="AS1456">
        <v>2.1779800000000002E-2</v>
      </c>
      <c r="AT1456">
        <v>3.8001E-2</v>
      </c>
      <c r="AU1456">
        <v>3.8332900000000003E-2</v>
      </c>
      <c r="AW1456">
        <v>8.5516599999999984E-2</v>
      </c>
      <c r="AX1456">
        <v>3.5344399999999998E-2</v>
      </c>
      <c r="AY1456">
        <v>2.1779800000000002E-2</v>
      </c>
      <c r="AZ1456">
        <v>3.8000999999999993E-2</v>
      </c>
      <c r="BA1456">
        <v>3.8332900000000003E-2</v>
      </c>
      <c r="BC1456" s="52">
        <v>100000</v>
      </c>
      <c r="BD1456" s="52">
        <v>100000</v>
      </c>
      <c r="BE1456">
        <v>0</v>
      </c>
      <c r="BF1456">
        <v>0</v>
      </c>
      <c r="BG1456">
        <v>0</v>
      </c>
    </row>
    <row r="1457" spans="1:59">
      <c r="A1457">
        <v>1456</v>
      </c>
      <c r="E1457">
        <v>9795.2054794520554</v>
      </c>
      <c r="K1457">
        <v>4279.0325542698938</v>
      </c>
      <c r="L1457">
        <v>4709.4450542698942</v>
      </c>
      <c r="M1457">
        <v>5139.8575542698945</v>
      </c>
      <c r="N1457">
        <v>5570.2700542698949</v>
      </c>
      <c r="O1457">
        <v>6000.6825542698953</v>
      </c>
      <c r="Q1457">
        <v>37915.336136097088</v>
      </c>
      <c r="R1457">
        <v>36890.993977790858</v>
      </c>
      <c r="S1457">
        <v>35866.651819484629</v>
      </c>
      <c r="T1457">
        <v>34842.309661178399</v>
      </c>
      <c r="U1457">
        <v>33817.967502872169</v>
      </c>
      <c r="W1457">
        <v>0.17843999999999999</v>
      </c>
      <c r="AB1457">
        <v>1</v>
      </c>
      <c r="AC1457">
        <v>1</v>
      </c>
      <c r="AD1457">
        <v>1</v>
      </c>
      <c r="AE1457">
        <v>1</v>
      </c>
      <c r="AF1457">
        <v>1</v>
      </c>
      <c r="AL1457">
        <v>7.431057</v>
      </c>
      <c r="AM1457" s="5">
        <v>15.961268424987789</v>
      </c>
      <c r="AN1457">
        <v>570.77625570776252</v>
      </c>
      <c r="AO1457">
        <f t="shared" si="22"/>
        <v>26826.48401826484</v>
      </c>
      <c r="AP1457">
        <v>684.93150684931504</v>
      </c>
      <c r="AQ1457">
        <v>9.1670100000000004E-2</v>
      </c>
      <c r="AR1457">
        <v>4.6549399999999998E-2</v>
      </c>
      <c r="AS1457">
        <v>4.4734799999999998E-2</v>
      </c>
      <c r="AT1457">
        <v>5.09796E-2</v>
      </c>
      <c r="AU1457">
        <v>4.6108199999999995E-2</v>
      </c>
      <c r="AW1457">
        <v>9.1670100000000018E-2</v>
      </c>
      <c r="AX1457">
        <v>4.6549400000000005E-2</v>
      </c>
      <c r="AY1457">
        <v>4.4734800000000005E-2</v>
      </c>
      <c r="AZ1457">
        <v>5.09796E-2</v>
      </c>
      <c r="BA1457">
        <v>4.6108200000000002E-2</v>
      </c>
      <c r="BC1457" s="52">
        <v>100000</v>
      </c>
      <c r="BD1457" s="52">
        <v>100000</v>
      </c>
      <c r="BE1457">
        <v>0</v>
      </c>
      <c r="BF1457">
        <v>0</v>
      </c>
      <c r="BG1457">
        <v>0</v>
      </c>
    </row>
    <row r="1458" spans="1:59">
      <c r="A1458">
        <v>1457</v>
      </c>
      <c r="E1458">
        <v>9795.2054794520554</v>
      </c>
      <c r="K1458">
        <v>4625.9515618667101</v>
      </c>
      <c r="L1458">
        <v>5277.6765618667105</v>
      </c>
      <c r="M1458">
        <v>5929.4015618667108</v>
      </c>
      <c r="N1458">
        <v>6581.1265618667112</v>
      </c>
      <c r="O1458">
        <v>7232.8515618667116</v>
      </c>
      <c r="Q1458">
        <v>40062.03368874079</v>
      </c>
      <c r="R1458">
        <v>38979.695135145077</v>
      </c>
      <c r="S1458">
        <v>37897.356581549364</v>
      </c>
      <c r="T1458">
        <v>36815.018027953651</v>
      </c>
      <c r="U1458">
        <v>35732.679474357938</v>
      </c>
      <c r="W1458">
        <v>9.9569999999999992E-2</v>
      </c>
      <c r="AB1458">
        <v>1</v>
      </c>
      <c r="AC1458">
        <v>1</v>
      </c>
      <c r="AD1458">
        <v>1</v>
      </c>
      <c r="AE1458">
        <v>1</v>
      </c>
      <c r="AF1458">
        <v>1</v>
      </c>
      <c r="AL1458">
        <v>6.8924931999999997</v>
      </c>
      <c r="AM1458" s="5">
        <v>17.084489822387699</v>
      </c>
      <c r="AN1458">
        <v>570.77625570776252</v>
      </c>
      <c r="AO1458">
        <f t="shared" si="22"/>
        <v>26826.48401826484</v>
      </c>
      <c r="AP1458">
        <v>684.93150684931504</v>
      </c>
      <c r="AQ1458">
        <v>0.100559</v>
      </c>
      <c r="AR1458">
        <v>7.7629999999999991E-2</v>
      </c>
      <c r="AS1458">
        <v>6.8012400000000001E-2</v>
      </c>
      <c r="AT1458">
        <v>7.2120099999999993E-2</v>
      </c>
      <c r="AU1458">
        <v>5.2298699999999997E-2</v>
      </c>
      <c r="AW1458">
        <v>0.100559</v>
      </c>
      <c r="AX1458">
        <v>7.7629999999999991E-2</v>
      </c>
      <c r="AY1458">
        <v>6.8012400000000001E-2</v>
      </c>
      <c r="AZ1458">
        <v>7.2120099999999993E-2</v>
      </c>
      <c r="BA1458">
        <v>5.229869999999999E-2</v>
      </c>
      <c r="BC1458" s="52">
        <v>100000</v>
      </c>
      <c r="BD1458" s="52">
        <v>100000</v>
      </c>
      <c r="BE1458">
        <v>0</v>
      </c>
      <c r="BF1458">
        <v>0</v>
      </c>
      <c r="BG1458">
        <v>0</v>
      </c>
    </row>
    <row r="1459" spans="1:59">
      <c r="A1459">
        <v>1458</v>
      </c>
      <c r="E1459">
        <v>9795.2054794520554</v>
      </c>
      <c r="K1459">
        <v>6304.7331317516255</v>
      </c>
      <c r="L1459">
        <v>7088.4522984182922</v>
      </c>
      <c r="M1459">
        <v>7872.171465084959</v>
      </c>
      <c r="N1459">
        <v>8655.8906317516266</v>
      </c>
      <c r="O1459">
        <v>9439.6097984182925</v>
      </c>
      <c r="Q1459">
        <v>41625.960386259161</v>
      </c>
      <c r="R1459">
        <v>40501.369904508399</v>
      </c>
      <c r="S1459">
        <v>39376.779422757638</v>
      </c>
      <c r="T1459">
        <v>38252.188941006876</v>
      </c>
      <c r="U1459">
        <v>37127.598459256114</v>
      </c>
      <c r="W1459">
        <v>0</v>
      </c>
      <c r="AB1459">
        <v>1</v>
      </c>
      <c r="AC1459">
        <v>1</v>
      </c>
      <c r="AD1459">
        <v>1</v>
      </c>
      <c r="AE1459">
        <v>1</v>
      </c>
      <c r="AF1459">
        <v>1</v>
      </c>
      <c r="AL1459">
        <v>6.49702</v>
      </c>
      <c r="AM1459" s="5">
        <v>16.120969772338871</v>
      </c>
      <c r="AN1459">
        <v>570.77625570776252</v>
      </c>
      <c r="AO1459">
        <f t="shared" si="22"/>
        <v>26826.48401826484</v>
      </c>
      <c r="AP1459">
        <v>684.93150684931504</v>
      </c>
      <c r="AQ1459">
        <v>0.104632</v>
      </c>
      <c r="AR1459">
        <v>8.1575900000000007E-2</v>
      </c>
      <c r="AS1459">
        <v>6.9561100000000001E-2</v>
      </c>
      <c r="AT1459">
        <v>7.35378E-2</v>
      </c>
      <c r="AU1459">
        <v>5.3498800000000006E-2</v>
      </c>
      <c r="AW1459">
        <v>0.10463199999999999</v>
      </c>
      <c r="AX1459">
        <v>8.1575900000000021E-2</v>
      </c>
      <c r="AY1459">
        <v>6.9561100000000001E-2</v>
      </c>
      <c r="AZ1459">
        <v>7.35378E-2</v>
      </c>
      <c r="BA1459">
        <v>5.3498799999999999E-2</v>
      </c>
      <c r="BC1459" s="52">
        <v>100000</v>
      </c>
      <c r="BD1459" s="52">
        <v>100000</v>
      </c>
      <c r="BE1459">
        <v>0</v>
      </c>
      <c r="BF1459">
        <v>0</v>
      </c>
      <c r="BG1459">
        <v>0</v>
      </c>
    </row>
    <row r="1460" spans="1:59">
      <c r="A1460">
        <v>1459</v>
      </c>
      <c r="E1460">
        <v>9795.2054794520554</v>
      </c>
      <c r="K1460">
        <v>7380.5103698199891</v>
      </c>
      <c r="L1460">
        <v>8213.7278698199898</v>
      </c>
      <c r="M1460">
        <v>9046.9453698199904</v>
      </c>
      <c r="N1460">
        <v>9880.1628698199911</v>
      </c>
      <c r="O1460">
        <v>10713.380369819992</v>
      </c>
      <c r="Q1460">
        <v>42301.942896542139</v>
      </c>
      <c r="R1460">
        <v>41159.089689402186</v>
      </c>
      <c r="S1460">
        <v>40016.236482262233</v>
      </c>
      <c r="T1460">
        <v>38873.38327512228</v>
      </c>
      <c r="U1460">
        <v>37730.530067982327</v>
      </c>
      <c r="W1460">
        <v>0</v>
      </c>
      <c r="AB1460">
        <v>1</v>
      </c>
      <c r="AC1460">
        <v>1</v>
      </c>
      <c r="AD1460">
        <v>1</v>
      </c>
      <c r="AE1460">
        <v>1</v>
      </c>
      <c r="AF1460">
        <v>1</v>
      </c>
      <c r="AL1460">
        <v>5.9288797000000004</v>
      </c>
      <c r="AM1460" s="5">
        <v>12.93990325927734</v>
      </c>
      <c r="AN1460">
        <v>570.77625570776252</v>
      </c>
      <c r="AO1460">
        <f t="shared" si="22"/>
        <v>26826.48401826484</v>
      </c>
      <c r="AP1460">
        <v>684.93150684931504</v>
      </c>
      <c r="AQ1460">
        <v>0.10586</v>
      </c>
      <c r="AR1460">
        <v>8.5580299999999998E-2</v>
      </c>
      <c r="AS1460">
        <v>7.2115700000000005E-2</v>
      </c>
      <c r="AT1460">
        <v>7.9074200000000011E-2</v>
      </c>
      <c r="AU1460">
        <v>5.37802E-2</v>
      </c>
      <c r="AW1460">
        <v>0.10586</v>
      </c>
      <c r="AX1460">
        <v>8.5580299999999984E-2</v>
      </c>
      <c r="AY1460">
        <v>7.2115700000000005E-2</v>
      </c>
      <c r="AZ1460">
        <v>7.9074200000000025E-2</v>
      </c>
      <c r="BA1460">
        <v>5.37802E-2</v>
      </c>
      <c r="BC1460" s="52">
        <v>100000</v>
      </c>
      <c r="BD1460" s="52">
        <v>100000</v>
      </c>
      <c r="BE1460">
        <v>0</v>
      </c>
      <c r="BF1460">
        <v>0</v>
      </c>
      <c r="BG1460">
        <v>0</v>
      </c>
    </row>
    <row r="1461" spans="1:59">
      <c r="A1461">
        <v>1460</v>
      </c>
      <c r="E1461">
        <v>9795.2054794520554</v>
      </c>
      <c r="K1461">
        <v>7747.1282485106331</v>
      </c>
      <c r="L1461">
        <v>8553.6174151772993</v>
      </c>
      <c r="M1461">
        <v>9360.1065818439656</v>
      </c>
      <c r="N1461">
        <v>10166.595748510632</v>
      </c>
      <c r="O1461">
        <v>10973.084915177298</v>
      </c>
      <c r="Q1461">
        <v>42301.942896542139</v>
      </c>
      <c r="R1461">
        <v>41159.089689402186</v>
      </c>
      <c r="S1461">
        <v>40016.236482262233</v>
      </c>
      <c r="T1461">
        <v>38873.38327512228</v>
      </c>
      <c r="U1461">
        <v>37730.530067982327</v>
      </c>
      <c r="W1461">
        <v>0</v>
      </c>
      <c r="AB1461">
        <v>1</v>
      </c>
      <c r="AC1461">
        <v>1</v>
      </c>
      <c r="AD1461">
        <v>1</v>
      </c>
      <c r="AE1461">
        <v>1</v>
      </c>
      <c r="AF1461">
        <v>1</v>
      </c>
      <c r="AL1461">
        <v>5.6484193999999999</v>
      </c>
      <c r="AM1461" s="5">
        <v>9.5714645385742188</v>
      </c>
      <c r="AN1461">
        <v>570.77625570776252</v>
      </c>
      <c r="AO1461">
        <f t="shared" si="22"/>
        <v>26826.48401826484</v>
      </c>
      <c r="AP1461">
        <v>684.93150684931504</v>
      </c>
      <c r="AQ1461">
        <v>0.106375</v>
      </c>
      <c r="AR1461">
        <v>8.73197E-2</v>
      </c>
      <c r="AS1461">
        <v>7.2935199999999992E-2</v>
      </c>
      <c r="AT1461">
        <v>7.6964000000000005E-2</v>
      </c>
      <c r="AU1461">
        <v>5.3418199999999999E-2</v>
      </c>
      <c r="AW1461">
        <v>0.10637499999999998</v>
      </c>
      <c r="AX1461">
        <v>8.7319699999999986E-2</v>
      </c>
      <c r="AY1461">
        <v>7.2935199999999992E-2</v>
      </c>
      <c r="AZ1461">
        <v>7.6964000000000019E-2</v>
      </c>
      <c r="BA1461">
        <v>5.3418199999999999E-2</v>
      </c>
      <c r="BC1461" s="52">
        <v>100000</v>
      </c>
      <c r="BD1461" s="52">
        <v>100000</v>
      </c>
      <c r="BE1461">
        <v>0</v>
      </c>
      <c r="BF1461">
        <v>0</v>
      </c>
      <c r="BG1461">
        <v>0</v>
      </c>
    </row>
    <row r="1462" spans="1:59">
      <c r="A1462">
        <v>1461</v>
      </c>
      <c r="E1462">
        <v>9795.2054794520554</v>
      </c>
      <c r="K1462">
        <v>6873.811630017698</v>
      </c>
      <c r="L1462">
        <v>7488.247463351031</v>
      </c>
      <c r="M1462">
        <v>8102.683296684364</v>
      </c>
      <c r="N1462">
        <v>8717.1191300176979</v>
      </c>
      <c r="O1462">
        <v>9331.5549633510309</v>
      </c>
      <c r="Q1462">
        <v>41125.817953223101</v>
      </c>
      <c r="R1462">
        <v>40014.739602742688</v>
      </c>
      <c r="S1462">
        <v>38903.661252262275</v>
      </c>
      <c r="T1462">
        <v>37792.582901781861</v>
      </c>
      <c r="U1462">
        <v>36681.504551301448</v>
      </c>
      <c r="W1462">
        <v>0</v>
      </c>
      <c r="AB1462">
        <v>1</v>
      </c>
      <c r="AC1462">
        <v>1</v>
      </c>
      <c r="AD1462">
        <v>1</v>
      </c>
      <c r="AE1462">
        <v>1</v>
      </c>
      <c r="AF1462">
        <v>1</v>
      </c>
      <c r="AL1462">
        <v>5.4127425999999996</v>
      </c>
      <c r="AM1462" s="5">
        <v>10.310383796691889</v>
      </c>
      <c r="AN1462">
        <v>570.77625570776252</v>
      </c>
      <c r="AO1462">
        <f t="shared" si="22"/>
        <v>26826.48401826484</v>
      </c>
      <c r="AP1462">
        <v>684.93150684931504</v>
      </c>
      <c r="AQ1462">
        <v>0.10575799999999999</v>
      </c>
      <c r="AR1462">
        <v>8.5917500000000008E-2</v>
      </c>
      <c r="AS1462">
        <v>7.2804400000000005E-2</v>
      </c>
      <c r="AT1462">
        <v>7.7610100000000001E-2</v>
      </c>
      <c r="AU1462">
        <v>5.3056399999999997E-2</v>
      </c>
      <c r="AW1462">
        <v>0.105758</v>
      </c>
      <c r="AX1462">
        <v>8.5917500000000022E-2</v>
      </c>
      <c r="AY1462">
        <v>7.2804400000000005E-2</v>
      </c>
      <c r="AZ1462">
        <v>7.7610100000000001E-2</v>
      </c>
      <c r="BA1462">
        <v>5.305639999999999E-2</v>
      </c>
      <c r="BC1462" s="52">
        <v>100000</v>
      </c>
      <c r="BD1462" s="52">
        <v>100000</v>
      </c>
      <c r="BE1462">
        <v>0</v>
      </c>
      <c r="BF1462">
        <v>0</v>
      </c>
      <c r="BG1462">
        <v>0</v>
      </c>
    </row>
    <row r="1463" spans="1:59">
      <c r="A1463">
        <v>1462</v>
      </c>
      <c r="E1463">
        <v>9795.2054794520554</v>
      </c>
      <c r="K1463">
        <v>5838.5265158644206</v>
      </c>
      <c r="L1463">
        <v>6351.5190158644209</v>
      </c>
      <c r="M1463">
        <v>6864.5115158644212</v>
      </c>
      <c r="N1463">
        <v>7377.5040158644215</v>
      </c>
      <c r="O1463">
        <v>7890.4965158644218</v>
      </c>
      <c r="Q1463">
        <v>37235.080730508751</v>
      </c>
      <c r="R1463">
        <v>36229.116737156422</v>
      </c>
      <c r="S1463">
        <v>35223.152743804094</v>
      </c>
      <c r="T1463">
        <v>34217.188750451765</v>
      </c>
      <c r="U1463">
        <v>33211.224757099437</v>
      </c>
      <c r="W1463">
        <v>0</v>
      </c>
      <c r="AB1463">
        <v>1</v>
      </c>
      <c r="AC1463">
        <v>1</v>
      </c>
      <c r="AD1463">
        <v>1</v>
      </c>
      <c r="AE1463">
        <v>1</v>
      </c>
      <c r="AF1463">
        <v>1</v>
      </c>
      <c r="AL1463">
        <v>3.3129591999999999</v>
      </c>
      <c r="AM1463" s="5">
        <v>12.30093479156494</v>
      </c>
      <c r="AN1463">
        <v>570.77625570776252</v>
      </c>
      <c r="AO1463">
        <f t="shared" si="22"/>
        <v>26826.48401826484</v>
      </c>
      <c r="AP1463">
        <v>684.93150684931504</v>
      </c>
      <c r="AQ1463">
        <v>0.10448499999999999</v>
      </c>
      <c r="AR1463">
        <v>8.36538E-2</v>
      </c>
      <c r="AS1463">
        <v>7.0629800000000006E-2</v>
      </c>
      <c r="AT1463">
        <v>7.6405899999999999E-2</v>
      </c>
      <c r="AU1463">
        <v>5.26282E-2</v>
      </c>
      <c r="AW1463">
        <v>0.10448499999999998</v>
      </c>
      <c r="AX1463">
        <v>8.3653799999999987E-2</v>
      </c>
      <c r="AY1463">
        <v>7.0629800000000006E-2</v>
      </c>
      <c r="AZ1463">
        <v>7.6405900000000013E-2</v>
      </c>
      <c r="BA1463">
        <v>5.26282E-2</v>
      </c>
      <c r="BC1463" s="52">
        <v>100000</v>
      </c>
      <c r="BD1463" s="52">
        <v>100000</v>
      </c>
      <c r="BE1463">
        <v>0</v>
      </c>
      <c r="BF1463">
        <v>0</v>
      </c>
      <c r="BG1463">
        <v>0</v>
      </c>
    </row>
    <row r="1464" spans="1:59">
      <c r="A1464">
        <v>1463</v>
      </c>
      <c r="E1464">
        <v>9795.2054794520554</v>
      </c>
      <c r="K1464">
        <v>5606.5175896482515</v>
      </c>
      <c r="L1464">
        <v>6055.7125896482512</v>
      </c>
      <c r="M1464">
        <v>6504.9075896482509</v>
      </c>
      <c r="N1464">
        <v>6954.1025896482506</v>
      </c>
      <c r="O1464">
        <v>7403.2975896482503</v>
      </c>
      <c r="Q1464">
        <v>29082.698101712082</v>
      </c>
      <c r="R1464">
        <v>28296.983488894806</v>
      </c>
      <c r="S1464">
        <v>27511.268876077531</v>
      </c>
      <c r="T1464">
        <v>26725.554263260256</v>
      </c>
      <c r="U1464">
        <v>25939.83965044298</v>
      </c>
      <c r="W1464">
        <v>0</v>
      </c>
      <c r="AB1464">
        <v>1</v>
      </c>
      <c r="AC1464">
        <v>1</v>
      </c>
      <c r="AD1464">
        <v>1</v>
      </c>
      <c r="AE1464">
        <v>1</v>
      </c>
      <c r="AF1464">
        <v>1</v>
      </c>
      <c r="AL1464">
        <v>2.6519916000000001</v>
      </c>
      <c r="AM1464" s="5">
        <v>13.38857841491699</v>
      </c>
      <c r="AN1464">
        <v>570.77625570776252</v>
      </c>
      <c r="AO1464">
        <f t="shared" si="22"/>
        <v>26826.48401826484</v>
      </c>
      <c r="AP1464">
        <v>684.93150684931504</v>
      </c>
      <c r="AQ1464">
        <v>0.102852</v>
      </c>
      <c r="AR1464">
        <v>7.9203800000000005E-2</v>
      </c>
      <c r="AS1464">
        <v>6.6161499999999998E-2</v>
      </c>
      <c r="AT1464">
        <v>7.2029599999999999E-2</v>
      </c>
      <c r="AU1464">
        <v>5.1424999999999998E-2</v>
      </c>
      <c r="AW1464">
        <v>0.10285199999999999</v>
      </c>
      <c r="AX1464">
        <v>7.9203800000000005E-2</v>
      </c>
      <c r="AY1464">
        <v>6.6161499999999998E-2</v>
      </c>
      <c r="AZ1464">
        <v>7.2029599999999999E-2</v>
      </c>
      <c r="BA1464">
        <v>5.1424999999999998E-2</v>
      </c>
      <c r="BC1464" s="52">
        <v>100000</v>
      </c>
      <c r="BD1464" s="52">
        <v>100000</v>
      </c>
      <c r="BE1464">
        <v>0</v>
      </c>
      <c r="BF1464">
        <v>0</v>
      </c>
      <c r="BG1464">
        <v>0</v>
      </c>
    </row>
    <row r="1465" spans="1:59">
      <c r="A1465">
        <v>1464</v>
      </c>
      <c r="E1465">
        <v>9795.2054794520554</v>
      </c>
      <c r="K1465">
        <v>4178.3494353458955</v>
      </c>
      <c r="L1465">
        <v>4569.9619353458957</v>
      </c>
      <c r="M1465">
        <v>4961.5744353458958</v>
      </c>
      <c r="N1465">
        <v>5353.186935345896</v>
      </c>
      <c r="O1465">
        <v>5744.7994353458962</v>
      </c>
      <c r="Q1465">
        <v>22263.448485387369</v>
      </c>
      <c r="R1465">
        <v>21661.96657428352</v>
      </c>
      <c r="S1465">
        <v>21060.484663179672</v>
      </c>
      <c r="T1465">
        <v>20459.002752075823</v>
      </c>
      <c r="U1465">
        <v>19857.520840971974</v>
      </c>
      <c r="W1465">
        <v>0</v>
      </c>
      <c r="AB1465">
        <v>1</v>
      </c>
      <c r="AC1465">
        <v>1</v>
      </c>
      <c r="AD1465">
        <v>1</v>
      </c>
      <c r="AE1465">
        <v>1</v>
      </c>
      <c r="AF1465">
        <v>1</v>
      </c>
      <c r="AL1465">
        <v>5.6726960000000002</v>
      </c>
      <c r="AM1465" s="5">
        <v>14.07131958007812</v>
      </c>
      <c r="AN1465">
        <v>570.77625570776252</v>
      </c>
      <c r="AO1465">
        <f t="shared" si="22"/>
        <v>26826.48401826484</v>
      </c>
      <c r="AP1465">
        <v>684.93150684931504</v>
      </c>
      <c r="AQ1465">
        <v>9.6766999999999992E-2</v>
      </c>
      <c r="AR1465">
        <v>7.8928799999999993E-2</v>
      </c>
      <c r="AS1465">
        <v>6.65216E-2</v>
      </c>
      <c r="AT1465">
        <v>7.2572999999999999E-2</v>
      </c>
      <c r="AU1465">
        <v>5.1325200000000001E-2</v>
      </c>
      <c r="AW1465">
        <v>9.6766999999999978E-2</v>
      </c>
      <c r="AX1465">
        <v>7.8928800000000007E-2</v>
      </c>
      <c r="AY1465">
        <v>6.65216E-2</v>
      </c>
      <c r="AZ1465">
        <v>7.2572999999999999E-2</v>
      </c>
      <c r="BA1465">
        <v>5.1325200000000001E-2</v>
      </c>
      <c r="BC1465" s="52">
        <v>100000</v>
      </c>
      <c r="BD1465" s="52">
        <v>100000</v>
      </c>
      <c r="BE1465">
        <v>0</v>
      </c>
      <c r="BF1465">
        <v>0</v>
      </c>
      <c r="BG1465">
        <v>0</v>
      </c>
    </row>
    <row r="1466" spans="1:59">
      <c r="A1466">
        <v>1465</v>
      </c>
      <c r="E1466">
        <v>9795.2054794520554</v>
      </c>
      <c r="K1466">
        <v>3138.6803310618388</v>
      </c>
      <c r="L1466">
        <v>3346.9853310618387</v>
      </c>
      <c r="M1466">
        <v>3555.2903310618385</v>
      </c>
      <c r="N1466">
        <v>3763.5953310618384</v>
      </c>
      <c r="O1466">
        <v>3971.9003310618382</v>
      </c>
      <c r="Q1466">
        <v>21365.202959731108</v>
      </c>
      <c r="R1466">
        <v>20787.988556345277</v>
      </c>
      <c r="S1466">
        <v>20210.774152959446</v>
      </c>
      <c r="T1466">
        <v>19633.559749573615</v>
      </c>
      <c r="U1466">
        <v>19056.345346187783</v>
      </c>
      <c r="W1466">
        <v>0</v>
      </c>
      <c r="AB1466">
        <v>1</v>
      </c>
      <c r="AC1466">
        <v>1</v>
      </c>
      <c r="AD1466">
        <v>1</v>
      </c>
      <c r="AE1466">
        <v>1</v>
      </c>
      <c r="AF1466">
        <v>1</v>
      </c>
      <c r="AL1466">
        <v>8.4027770000000004</v>
      </c>
      <c r="AM1466" s="5">
        <v>13.809513092041019</v>
      </c>
      <c r="AN1466">
        <v>570.77625570776252</v>
      </c>
      <c r="AO1466">
        <f t="shared" si="22"/>
        <v>26826.48401826484</v>
      </c>
      <c r="AP1466">
        <v>684.93150684931504</v>
      </c>
      <c r="AQ1466">
        <v>9.6799099999999999E-2</v>
      </c>
      <c r="AR1466">
        <v>7.8196799999999997E-2</v>
      </c>
      <c r="AS1466">
        <v>6.5422899999999992E-2</v>
      </c>
      <c r="AT1466">
        <v>7.1039699999999997E-2</v>
      </c>
      <c r="AU1466">
        <v>5.0964200000000001E-2</v>
      </c>
      <c r="AW1466">
        <v>9.6799100000000013E-2</v>
      </c>
      <c r="AX1466">
        <v>7.8196799999999997E-2</v>
      </c>
      <c r="AY1466">
        <v>6.5422899999999992E-2</v>
      </c>
      <c r="AZ1466">
        <v>7.1039699999999997E-2</v>
      </c>
      <c r="BA1466">
        <v>5.0964200000000001E-2</v>
      </c>
      <c r="BC1466" s="52">
        <v>100000</v>
      </c>
      <c r="BD1466" s="52">
        <v>100000</v>
      </c>
      <c r="BE1466">
        <v>0</v>
      </c>
      <c r="BF1466">
        <v>0</v>
      </c>
      <c r="BG1466">
        <v>0</v>
      </c>
    </row>
    <row r="1467" spans="1:59">
      <c r="A1467">
        <v>1466</v>
      </c>
      <c r="E1467">
        <v>9795.2054794520554</v>
      </c>
      <c r="K1467">
        <v>2236.1460355861291</v>
      </c>
      <c r="L1467">
        <v>2333.4918689194624</v>
      </c>
      <c r="M1467">
        <v>2430.8377022527957</v>
      </c>
      <c r="N1467">
        <v>2528.183535586129</v>
      </c>
      <c r="O1467">
        <v>2625.5293689194623</v>
      </c>
      <c r="Q1467">
        <v>22446.44437655494</v>
      </c>
      <c r="R1467">
        <v>21840.018544140436</v>
      </c>
      <c r="S1467">
        <v>21233.592711725931</v>
      </c>
      <c r="T1467">
        <v>20627.166879311426</v>
      </c>
      <c r="U1467">
        <v>20020.741046896921</v>
      </c>
      <c r="W1467">
        <v>0</v>
      </c>
      <c r="AB1467">
        <v>1</v>
      </c>
      <c r="AC1467">
        <v>1</v>
      </c>
      <c r="AD1467">
        <v>1</v>
      </c>
      <c r="AE1467">
        <v>1</v>
      </c>
      <c r="AF1467">
        <v>1</v>
      </c>
      <c r="AL1467">
        <v>8.8420480000000001</v>
      </c>
      <c r="AM1467" s="5">
        <v>13.12010669708252</v>
      </c>
      <c r="AN1467">
        <v>570.77625570776252</v>
      </c>
      <c r="AO1467">
        <f t="shared" si="22"/>
        <v>26826.48401826484</v>
      </c>
      <c r="AP1467">
        <v>684.93150684931504</v>
      </c>
      <c r="AQ1467">
        <v>9.5192600000000002E-2</v>
      </c>
      <c r="AR1467">
        <v>7.5831200000000001E-2</v>
      </c>
      <c r="AS1467">
        <v>6.4069299999999996E-2</v>
      </c>
      <c r="AT1467">
        <v>6.9835599999999998E-2</v>
      </c>
      <c r="AU1467">
        <v>5.06524E-2</v>
      </c>
      <c r="AW1467">
        <v>9.5192600000000002E-2</v>
      </c>
      <c r="AX1467">
        <v>7.5831200000000001E-2</v>
      </c>
      <c r="AY1467">
        <v>6.4069299999999996E-2</v>
      </c>
      <c r="AZ1467">
        <v>6.9835599999999998E-2</v>
      </c>
      <c r="BA1467">
        <v>5.06524E-2</v>
      </c>
      <c r="BC1467" s="52">
        <v>100000</v>
      </c>
      <c r="BD1467" s="52">
        <v>100000</v>
      </c>
      <c r="BE1467">
        <v>0</v>
      </c>
      <c r="BF1467">
        <v>0</v>
      </c>
      <c r="BG1467">
        <v>0</v>
      </c>
    </row>
    <row r="1468" spans="1:59">
      <c r="A1468">
        <v>1467</v>
      </c>
      <c r="E1468">
        <v>9795.2054794520554</v>
      </c>
      <c r="K1468">
        <v>1690.4783841497872</v>
      </c>
      <c r="L1468">
        <v>1737.8308841497872</v>
      </c>
      <c r="M1468">
        <v>1785.1833841497871</v>
      </c>
      <c r="N1468">
        <v>1832.5358841497871</v>
      </c>
      <c r="O1468">
        <v>1879.888384149787</v>
      </c>
      <c r="Q1468">
        <v>22798.76972107383</v>
      </c>
      <c r="R1468">
        <v>22182.825268040804</v>
      </c>
      <c r="S1468">
        <v>21566.880815007778</v>
      </c>
      <c r="T1468">
        <v>20950.936361974753</v>
      </c>
      <c r="U1468">
        <v>20334.991908941727</v>
      </c>
      <c r="W1468">
        <v>0</v>
      </c>
      <c r="AB1468">
        <v>1</v>
      </c>
      <c r="AC1468">
        <v>1</v>
      </c>
      <c r="AD1468">
        <v>1</v>
      </c>
      <c r="AE1468">
        <v>1</v>
      </c>
      <c r="AF1468">
        <v>1</v>
      </c>
      <c r="AL1468">
        <v>9.5621500000000008</v>
      </c>
      <c r="AM1468" s="5">
        <v>13.63723945617676</v>
      </c>
      <c r="AN1468">
        <v>570.77625570776252</v>
      </c>
      <c r="AO1468">
        <f t="shared" si="22"/>
        <v>26826.48401826484</v>
      </c>
      <c r="AP1468">
        <v>684.93150684931504</v>
      </c>
      <c r="AQ1468">
        <v>9.3669799999999998E-2</v>
      </c>
      <c r="AR1468">
        <v>7.2554800000000003E-2</v>
      </c>
      <c r="AS1468">
        <v>6.1454599999999998E-2</v>
      </c>
      <c r="AT1468">
        <v>6.7281199999999999E-2</v>
      </c>
      <c r="AU1468">
        <v>4.9998899999999999E-2</v>
      </c>
      <c r="AW1468">
        <v>9.3669800000000011E-2</v>
      </c>
      <c r="AX1468">
        <v>7.2554800000000003E-2</v>
      </c>
      <c r="AY1468">
        <v>6.1454599999999998E-2</v>
      </c>
      <c r="AZ1468">
        <v>6.7281199999999999E-2</v>
      </c>
      <c r="BA1468">
        <v>4.9998899999999999E-2</v>
      </c>
      <c r="BC1468" s="52">
        <v>100000</v>
      </c>
      <c r="BD1468" s="52">
        <v>100000</v>
      </c>
      <c r="BE1468">
        <v>0</v>
      </c>
      <c r="BF1468">
        <v>0</v>
      </c>
      <c r="BG1468">
        <v>0</v>
      </c>
    </row>
    <row r="1469" spans="1:59">
      <c r="A1469">
        <v>1468</v>
      </c>
      <c r="E1469">
        <v>9795.2054794520554</v>
      </c>
      <c r="K1469">
        <v>1583.5275244682643</v>
      </c>
      <c r="L1469">
        <v>1624.7750244682643</v>
      </c>
      <c r="M1469">
        <v>1666.0225244682642</v>
      </c>
      <c r="N1469">
        <v>1707.2700244682642</v>
      </c>
      <c r="O1469">
        <v>1748.5175244682641</v>
      </c>
      <c r="Q1469">
        <v>24772.514179196321</v>
      </c>
      <c r="R1469">
        <v>24103.245930208312</v>
      </c>
      <c r="S1469">
        <v>23433.977681220302</v>
      </c>
      <c r="T1469">
        <v>22764.709432232292</v>
      </c>
      <c r="U1469">
        <v>22095.441183244282</v>
      </c>
      <c r="W1469">
        <v>0</v>
      </c>
      <c r="AB1469">
        <v>1</v>
      </c>
      <c r="AC1469">
        <v>1</v>
      </c>
      <c r="AD1469">
        <v>1</v>
      </c>
      <c r="AE1469">
        <v>1</v>
      </c>
      <c r="AF1469">
        <v>1</v>
      </c>
      <c r="AL1469">
        <v>10.433598</v>
      </c>
      <c r="AM1469" s="5">
        <v>12.94221019744873</v>
      </c>
      <c r="AN1469">
        <v>570.77625570776252</v>
      </c>
      <c r="AO1469">
        <f t="shared" si="22"/>
        <v>26826.48401826484</v>
      </c>
      <c r="AP1469">
        <v>684.93150684931504</v>
      </c>
      <c r="AQ1469">
        <v>8.1460999999999992E-2</v>
      </c>
      <c r="AR1469">
        <v>5.6490900000000004E-2</v>
      </c>
      <c r="AS1469">
        <v>5.7051999999999999E-2</v>
      </c>
      <c r="AT1469">
        <v>6.3652299999999995E-2</v>
      </c>
      <c r="AU1469">
        <v>4.9555700000000001E-2</v>
      </c>
      <c r="AW1469">
        <v>8.1460999999999992E-2</v>
      </c>
      <c r="AX1469">
        <v>5.6490899999999997E-2</v>
      </c>
      <c r="AY1469">
        <v>5.7052000000000005E-2</v>
      </c>
      <c r="AZ1469">
        <v>6.3652299999999995E-2</v>
      </c>
      <c r="BA1469">
        <v>4.9555699999999994E-2</v>
      </c>
      <c r="BC1469" s="52">
        <v>100000</v>
      </c>
      <c r="BD1469" s="52">
        <v>100000</v>
      </c>
      <c r="BE1469">
        <v>0</v>
      </c>
      <c r="BF1469">
        <v>0</v>
      </c>
      <c r="BG1469">
        <v>0</v>
      </c>
    </row>
    <row r="1470" spans="1:59">
      <c r="A1470">
        <v>1469</v>
      </c>
      <c r="E1470">
        <v>9795.2054794520554</v>
      </c>
      <c r="K1470">
        <v>1787.607226105456</v>
      </c>
      <c r="L1470">
        <v>1828.5797261054558</v>
      </c>
      <c r="M1470">
        <v>1869.5522261054557</v>
      </c>
      <c r="N1470">
        <v>1910.5247261054556</v>
      </c>
      <c r="O1470">
        <v>1951.4972261054554</v>
      </c>
      <c r="Q1470">
        <v>29173.888640376481</v>
      </c>
      <c r="R1470">
        <v>28385.710371298181</v>
      </c>
      <c r="S1470">
        <v>27597.53210221988</v>
      </c>
      <c r="T1470">
        <v>26809.35383314158</v>
      </c>
      <c r="U1470">
        <v>26021.17556406328</v>
      </c>
      <c r="W1470">
        <v>0</v>
      </c>
      <c r="AB1470">
        <v>1</v>
      </c>
      <c r="AC1470">
        <v>1</v>
      </c>
      <c r="AD1470">
        <v>1</v>
      </c>
      <c r="AE1470">
        <v>1</v>
      </c>
      <c r="AF1470">
        <v>1</v>
      </c>
      <c r="AL1470">
        <v>11.269152999999999</v>
      </c>
      <c r="AM1470" s="5">
        <v>13.171883583068849</v>
      </c>
      <c r="AN1470">
        <v>570.77625570776252</v>
      </c>
      <c r="AO1470">
        <f t="shared" si="22"/>
        <v>26826.48401826484</v>
      </c>
      <c r="AP1470">
        <v>684.93150684931504</v>
      </c>
      <c r="AQ1470">
        <v>8.4087900000000007E-2</v>
      </c>
      <c r="AR1470">
        <v>6.4634899999999995E-2</v>
      </c>
      <c r="AS1470">
        <v>6.0130599999999999E-2</v>
      </c>
      <c r="AT1470">
        <v>6.50752E-2</v>
      </c>
      <c r="AU1470">
        <v>4.9969800000000002E-2</v>
      </c>
      <c r="AW1470">
        <v>8.4087900000000007E-2</v>
      </c>
      <c r="AX1470">
        <v>6.4634899999999995E-2</v>
      </c>
      <c r="AY1470">
        <v>6.0130599999999992E-2</v>
      </c>
      <c r="AZ1470">
        <v>6.50752E-2</v>
      </c>
      <c r="BA1470">
        <v>4.9969799999999995E-2</v>
      </c>
      <c r="BC1470" s="52">
        <v>100000</v>
      </c>
      <c r="BD1470" s="52">
        <v>100000</v>
      </c>
      <c r="BE1470">
        <v>0</v>
      </c>
      <c r="BF1470">
        <v>0</v>
      </c>
      <c r="BG1470">
        <v>0</v>
      </c>
    </row>
    <row r="1471" spans="1:59">
      <c r="A1471">
        <v>1470</v>
      </c>
      <c r="E1471">
        <v>9795.2054794520554</v>
      </c>
      <c r="K1471">
        <v>2609.3827091685871</v>
      </c>
      <c r="L1471">
        <v>2651.1802091685872</v>
      </c>
      <c r="M1471">
        <v>2692.9777091685874</v>
      </c>
      <c r="N1471">
        <v>2734.7752091685875</v>
      </c>
      <c r="O1471">
        <v>2776.5727091685876</v>
      </c>
      <c r="Q1471">
        <v>42831.011545587899</v>
      </c>
      <c r="R1471">
        <v>41673.864724471488</v>
      </c>
      <c r="S1471">
        <v>40516.717903355078</v>
      </c>
      <c r="T1471">
        <v>39359.571082238668</v>
      </c>
      <c r="U1471">
        <v>38202.424261122258</v>
      </c>
      <c r="W1471">
        <v>0</v>
      </c>
      <c r="AB1471">
        <v>1</v>
      </c>
      <c r="AC1471">
        <v>1</v>
      </c>
      <c r="AD1471">
        <v>1</v>
      </c>
      <c r="AE1471">
        <v>1</v>
      </c>
      <c r="AF1471">
        <v>1</v>
      </c>
      <c r="AL1471">
        <v>12.0786</v>
      </c>
      <c r="AM1471" s="5">
        <v>12.165378570556641</v>
      </c>
      <c r="AN1471">
        <v>570.77625570776252</v>
      </c>
      <c r="AO1471">
        <f t="shared" si="22"/>
        <v>26826.48401826484</v>
      </c>
      <c r="AP1471">
        <v>684.93150684931504</v>
      </c>
      <c r="AQ1471">
        <v>8.80055E-2</v>
      </c>
      <c r="AR1471">
        <v>6.6818700000000009E-2</v>
      </c>
      <c r="AS1471">
        <v>6.1971999999999999E-2</v>
      </c>
      <c r="AT1471">
        <v>6.7592299999999994E-2</v>
      </c>
      <c r="AU1471">
        <v>5.14668E-2</v>
      </c>
      <c r="AW1471">
        <v>8.80055E-2</v>
      </c>
      <c r="AX1471">
        <v>6.6818700000000009E-2</v>
      </c>
      <c r="AY1471">
        <v>6.1971999999999999E-2</v>
      </c>
      <c r="AZ1471">
        <v>6.7592299999999994E-2</v>
      </c>
      <c r="BA1471">
        <v>5.1466799999999993E-2</v>
      </c>
      <c r="BC1471" s="52">
        <v>100000</v>
      </c>
      <c r="BD1471" s="52">
        <v>100000</v>
      </c>
      <c r="BE1471">
        <v>0</v>
      </c>
      <c r="BF1471">
        <v>0</v>
      </c>
      <c r="BG1471">
        <v>0</v>
      </c>
    </row>
    <row r="1472" spans="1:59">
      <c r="A1472">
        <v>1471</v>
      </c>
      <c r="E1472">
        <v>9795.2054794520554</v>
      </c>
      <c r="K1472">
        <v>4094.6900563783097</v>
      </c>
      <c r="L1472">
        <v>4136.2125563783093</v>
      </c>
      <c r="M1472">
        <v>4177.7350563783093</v>
      </c>
      <c r="N1472">
        <v>4219.2575563783093</v>
      </c>
      <c r="O1472">
        <v>4260.7800563783094</v>
      </c>
      <c r="Q1472">
        <v>50646.105042162228</v>
      </c>
      <c r="R1472">
        <v>49277.821230049849</v>
      </c>
      <c r="S1472">
        <v>47909.53741793747</v>
      </c>
      <c r="T1472">
        <v>46541.253605825092</v>
      </c>
      <c r="U1472">
        <v>45172.969793712713</v>
      </c>
      <c r="W1472">
        <v>0</v>
      </c>
      <c r="AB1472">
        <v>1</v>
      </c>
      <c r="AC1472">
        <v>1</v>
      </c>
      <c r="AD1472">
        <v>1</v>
      </c>
      <c r="AE1472">
        <v>1</v>
      </c>
      <c r="AF1472">
        <v>1</v>
      </c>
      <c r="AL1472">
        <v>12.889970999999999</v>
      </c>
      <c r="AM1472" s="5">
        <v>11.99804019927979</v>
      </c>
      <c r="AN1472">
        <v>570.77625570776252</v>
      </c>
      <c r="AO1472">
        <f t="shared" si="22"/>
        <v>26826.48401826484</v>
      </c>
      <c r="AP1472">
        <v>684.93150684931504</v>
      </c>
      <c r="AQ1472">
        <v>9.7635299999999994E-2</v>
      </c>
      <c r="AR1472">
        <v>7.9831900000000011E-2</v>
      </c>
      <c r="AS1472">
        <v>6.9251300000000002E-2</v>
      </c>
      <c r="AT1472">
        <v>7.59156E-2</v>
      </c>
      <c r="AU1472">
        <v>5.36885E-2</v>
      </c>
      <c r="AW1472">
        <v>9.7635299999999994E-2</v>
      </c>
      <c r="AX1472">
        <v>7.9831899999999997E-2</v>
      </c>
      <c r="AY1472">
        <v>6.9251300000000002E-2</v>
      </c>
      <c r="AZ1472">
        <v>7.5915600000000014E-2</v>
      </c>
      <c r="BA1472">
        <v>5.36885E-2</v>
      </c>
      <c r="BC1472" s="52">
        <v>100000</v>
      </c>
      <c r="BD1472" s="52">
        <v>100000</v>
      </c>
      <c r="BE1472">
        <v>0</v>
      </c>
      <c r="BF1472">
        <v>0</v>
      </c>
      <c r="BG1472">
        <v>0</v>
      </c>
    </row>
    <row r="1473" spans="1:59">
      <c r="A1473">
        <v>1472</v>
      </c>
      <c r="E1473">
        <v>9795.2054794520554</v>
      </c>
      <c r="K1473">
        <v>5355.1823311962589</v>
      </c>
      <c r="L1473">
        <v>5396.5673311962591</v>
      </c>
      <c r="M1473">
        <v>5437.9523311962594</v>
      </c>
      <c r="N1473">
        <v>5479.3373311962596</v>
      </c>
      <c r="O1473">
        <v>5520.7223311962598</v>
      </c>
      <c r="Q1473">
        <v>47665.687363545898</v>
      </c>
      <c r="R1473">
        <v>46377.924202071699</v>
      </c>
      <c r="S1473">
        <v>45090.161040597501</v>
      </c>
      <c r="T1473">
        <v>43802.397879123302</v>
      </c>
      <c r="U1473">
        <v>42514.634717649104</v>
      </c>
      <c r="W1473">
        <v>9.8640000000000005E-2</v>
      </c>
      <c r="AB1473">
        <v>1</v>
      </c>
      <c r="AC1473">
        <v>1</v>
      </c>
      <c r="AD1473">
        <v>1</v>
      </c>
      <c r="AE1473">
        <v>1</v>
      </c>
      <c r="AF1473">
        <v>1</v>
      </c>
      <c r="AL1473">
        <v>13.860135</v>
      </c>
      <c r="AM1473" s="5">
        <v>12.429311752319339</v>
      </c>
      <c r="AN1473">
        <v>570.77625570776252</v>
      </c>
      <c r="AO1473">
        <f t="shared" si="22"/>
        <v>26826.48401826484</v>
      </c>
      <c r="AP1473">
        <v>684.93150684931504</v>
      </c>
      <c r="AQ1473">
        <v>9.8084500000000005E-2</v>
      </c>
      <c r="AR1473">
        <v>7.9790300000000008E-2</v>
      </c>
      <c r="AS1473">
        <v>6.7060700000000001E-2</v>
      </c>
      <c r="AT1473">
        <v>7.0308400000000007E-2</v>
      </c>
      <c r="AU1473">
        <v>5.1867800000000006E-2</v>
      </c>
      <c r="AW1473">
        <v>9.8084500000000005E-2</v>
      </c>
      <c r="AX1473">
        <v>7.9790300000000022E-2</v>
      </c>
      <c r="AY1473">
        <v>6.7060700000000001E-2</v>
      </c>
      <c r="AZ1473">
        <v>7.0308400000000007E-2</v>
      </c>
      <c r="BA1473">
        <v>5.1867800000000006E-2</v>
      </c>
      <c r="BC1473" s="52">
        <v>100000</v>
      </c>
      <c r="BD1473" s="52">
        <v>100000</v>
      </c>
      <c r="BE1473">
        <v>0</v>
      </c>
      <c r="BF1473">
        <v>0</v>
      </c>
      <c r="BG1473">
        <v>0</v>
      </c>
    </row>
    <row r="1474" spans="1:59">
      <c r="A1474">
        <v>1473</v>
      </c>
      <c r="E1474">
        <v>9795.2054794520554</v>
      </c>
      <c r="K1474">
        <v>4534.4981834360015</v>
      </c>
      <c r="L1474">
        <v>4582.1806834360013</v>
      </c>
      <c r="M1474">
        <v>4629.8631834360012</v>
      </c>
      <c r="N1474">
        <v>4677.5456834360011</v>
      </c>
      <c r="O1474">
        <v>4725.228183436001</v>
      </c>
      <c r="Q1474">
        <v>45572.388035616241</v>
      </c>
      <c r="R1474">
        <v>44341.178633136369</v>
      </c>
      <c r="S1474">
        <v>43109.969230656498</v>
      </c>
      <c r="T1474">
        <v>41878.759828176626</v>
      </c>
      <c r="U1474">
        <v>40647.550425696754</v>
      </c>
      <c r="W1474">
        <v>0.27717000000000003</v>
      </c>
      <c r="AB1474">
        <v>1</v>
      </c>
      <c r="AC1474">
        <v>1</v>
      </c>
      <c r="AD1474">
        <v>1</v>
      </c>
      <c r="AE1474">
        <v>1</v>
      </c>
      <c r="AF1474">
        <v>1</v>
      </c>
      <c r="AL1474">
        <v>13.766437</v>
      </c>
      <c r="AM1474" s="5">
        <v>11.31895160675049</v>
      </c>
      <c r="AN1474">
        <v>570.77625570776252</v>
      </c>
      <c r="AO1474">
        <f t="shared" si="22"/>
        <v>26826.48401826484</v>
      </c>
      <c r="AP1474">
        <v>684.93150684931504</v>
      </c>
      <c r="AQ1474">
        <v>9.3671499999999991E-2</v>
      </c>
      <c r="AR1474">
        <v>7.0108199999999996E-2</v>
      </c>
      <c r="AS1474">
        <v>5.6801600000000001E-2</v>
      </c>
      <c r="AT1474">
        <v>4.9537100000000001E-2</v>
      </c>
      <c r="AU1474">
        <v>4.3428899999999999E-2</v>
      </c>
      <c r="AW1474">
        <v>9.3671500000000005E-2</v>
      </c>
      <c r="AX1474">
        <v>7.0108199999999996E-2</v>
      </c>
      <c r="AY1474">
        <v>5.6801599999999994E-2</v>
      </c>
      <c r="AZ1474">
        <v>4.9537100000000001E-2</v>
      </c>
      <c r="BA1474">
        <v>4.3428900000000006E-2</v>
      </c>
      <c r="BC1474" s="52">
        <v>100000</v>
      </c>
      <c r="BD1474" s="52">
        <v>100000</v>
      </c>
      <c r="BE1474">
        <v>0</v>
      </c>
      <c r="BF1474">
        <v>0</v>
      </c>
      <c r="BG1474">
        <v>0</v>
      </c>
    </row>
    <row r="1475" spans="1:59">
      <c r="A1475">
        <v>1474</v>
      </c>
      <c r="E1475">
        <v>9795.2054794520554</v>
      </c>
      <c r="K1475">
        <v>4021.5705910858396</v>
      </c>
      <c r="L1475">
        <v>4097.5505910858392</v>
      </c>
      <c r="M1475">
        <v>4173.5305910858388</v>
      </c>
      <c r="N1475">
        <v>4249.5105910858383</v>
      </c>
      <c r="O1475">
        <v>4325.4905910858379</v>
      </c>
      <c r="Q1475">
        <v>44245.766165301808</v>
      </c>
      <c r="R1475">
        <v>43050.397529624861</v>
      </c>
      <c r="S1475">
        <v>41855.028893947914</v>
      </c>
      <c r="T1475">
        <v>40659.660258270967</v>
      </c>
      <c r="U1475">
        <v>39464.291622594021</v>
      </c>
      <c r="W1475">
        <v>0.41243000000000002</v>
      </c>
      <c r="AB1475">
        <v>1</v>
      </c>
      <c r="AC1475">
        <v>1</v>
      </c>
      <c r="AD1475">
        <v>1</v>
      </c>
      <c r="AE1475">
        <v>1</v>
      </c>
      <c r="AF1475">
        <v>1</v>
      </c>
      <c r="AL1475">
        <v>13.654653</v>
      </c>
      <c r="AM1475" s="5">
        <v>10.354001045227051</v>
      </c>
      <c r="AN1475">
        <v>570.77625570776252</v>
      </c>
      <c r="AO1475">
        <f t="shared" ref="AO1475:AO1538" si="23">235000000/8760</f>
        <v>26826.48401826484</v>
      </c>
      <c r="AP1475">
        <v>684.93150684931504</v>
      </c>
      <c r="AQ1475">
        <v>8.7888999999999995E-2</v>
      </c>
      <c r="AR1475">
        <v>4.2324199999999999E-2</v>
      </c>
      <c r="AS1475">
        <v>3.4141900000000003E-2</v>
      </c>
      <c r="AT1475">
        <v>3.65353E-2</v>
      </c>
      <c r="AU1475">
        <v>3.5175400000000002E-2</v>
      </c>
      <c r="AW1475">
        <v>8.7888999999999981E-2</v>
      </c>
      <c r="AX1475">
        <v>4.2324199999999992E-2</v>
      </c>
      <c r="AY1475">
        <v>3.4141900000000003E-2</v>
      </c>
      <c r="AZ1475">
        <v>3.6535300000000007E-2</v>
      </c>
      <c r="BA1475">
        <v>3.5175400000000009E-2</v>
      </c>
      <c r="BC1475" s="52">
        <v>100000</v>
      </c>
      <c r="BD1475" s="52">
        <v>100000</v>
      </c>
      <c r="BE1475">
        <v>0</v>
      </c>
      <c r="BF1475">
        <v>0</v>
      </c>
      <c r="BG1475">
        <v>0</v>
      </c>
    </row>
    <row r="1476" spans="1:59">
      <c r="A1476">
        <v>1475</v>
      </c>
      <c r="E1476">
        <v>9795.2054794520554</v>
      </c>
      <c r="K1476">
        <v>4093.5987210754374</v>
      </c>
      <c r="L1476">
        <v>4200.8437210754373</v>
      </c>
      <c r="M1476">
        <v>4308.0887210754372</v>
      </c>
      <c r="N1476">
        <v>4415.3337210754371</v>
      </c>
      <c r="O1476">
        <v>4522.578721075437</v>
      </c>
      <c r="Q1476">
        <v>42682.761176192224</v>
      </c>
      <c r="R1476">
        <v>41529.619567353679</v>
      </c>
      <c r="S1476">
        <v>40376.477958515134</v>
      </c>
      <c r="T1476">
        <v>39223.336349676589</v>
      </c>
      <c r="U1476">
        <v>38070.194740838044</v>
      </c>
      <c r="W1476">
        <v>0.53985000000000005</v>
      </c>
      <c r="AB1476">
        <v>1</v>
      </c>
      <c r="AC1476">
        <v>1</v>
      </c>
      <c r="AD1476">
        <v>1</v>
      </c>
      <c r="AE1476">
        <v>1</v>
      </c>
      <c r="AF1476">
        <v>1</v>
      </c>
      <c r="AL1476">
        <v>14.543309000000001</v>
      </c>
      <c r="AM1476" s="5">
        <v>9.955998420715332</v>
      </c>
      <c r="AN1476">
        <v>570.77625570776252</v>
      </c>
      <c r="AO1476">
        <f t="shared" si="23"/>
        <v>26826.48401826484</v>
      </c>
      <c r="AP1476">
        <v>684.93150684931504</v>
      </c>
      <c r="AQ1476">
        <v>8.6119100000000004E-2</v>
      </c>
      <c r="AR1476">
        <v>4.21372E-2</v>
      </c>
      <c r="AS1476">
        <v>3.4153300000000004E-2</v>
      </c>
      <c r="AT1476">
        <v>3.6188400000000003E-2</v>
      </c>
      <c r="AU1476">
        <v>3.50233E-2</v>
      </c>
      <c r="AW1476">
        <v>8.611909999999999E-2</v>
      </c>
      <c r="AX1476">
        <v>4.21372E-2</v>
      </c>
      <c r="AY1476">
        <v>3.4153300000000011E-2</v>
      </c>
      <c r="AZ1476">
        <v>3.6188399999999996E-2</v>
      </c>
      <c r="BA1476">
        <v>3.5023299999999993E-2</v>
      </c>
      <c r="BC1476" s="52">
        <v>100000</v>
      </c>
      <c r="BD1476" s="52">
        <v>100000</v>
      </c>
      <c r="BE1476">
        <v>0</v>
      </c>
      <c r="BF1476">
        <v>0</v>
      </c>
      <c r="BG1476">
        <v>0</v>
      </c>
    </row>
    <row r="1477" spans="1:59">
      <c r="A1477">
        <v>1476</v>
      </c>
      <c r="E1477">
        <v>9795.2054794520554</v>
      </c>
      <c r="K1477">
        <v>4733.1212085588295</v>
      </c>
      <c r="L1477">
        <v>4898.66370855883</v>
      </c>
      <c r="M1477">
        <v>5064.2062085588295</v>
      </c>
      <c r="N1477">
        <v>5229.7487085588291</v>
      </c>
      <c r="O1477">
        <v>5395.2912085588287</v>
      </c>
      <c r="Q1477">
        <v>40887.87173563517</v>
      </c>
      <c r="R1477">
        <v>39783.221874801115</v>
      </c>
      <c r="S1477">
        <v>38678.572013967059</v>
      </c>
      <c r="T1477">
        <v>37573.922153133004</v>
      </c>
      <c r="U1477">
        <v>36469.272292298949</v>
      </c>
      <c r="W1477">
        <v>0.55107000000000006</v>
      </c>
      <c r="AB1477">
        <v>1</v>
      </c>
      <c r="AC1477">
        <v>1</v>
      </c>
      <c r="AD1477">
        <v>1</v>
      </c>
      <c r="AE1477">
        <v>1</v>
      </c>
      <c r="AF1477">
        <v>1</v>
      </c>
      <c r="AL1477">
        <v>15.468085</v>
      </c>
      <c r="AM1477" s="5">
        <v>10.535636901855471</v>
      </c>
      <c r="AN1477">
        <v>570.77625570776252</v>
      </c>
      <c r="AO1477">
        <f t="shared" si="23"/>
        <v>26826.48401826484</v>
      </c>
      <c r="AP1477">
        <v>684.93150684931504</v>
      </c>
      <c r="AQ1477">
        <v>8.6447800000000005E-2</v>
      </c>
      <c r="AR1477">
        <v>4.2339000000000002E-2</v>
      </c>
      <c r="AS1477">
        <v>3.4223700000000003E-2</v>
      </c>
      <c r="AT1477">
        <v>3.63442E-2</v>
      </c>
      <c r="AU1477">
        <v>3.4987699999999997E-2</v>
      </c>
      <c r="AW1477">
        <v>8.6447800000000005E-2</v>
      </c>
      <c r="AX1477">
        <v>4.2339000000000002E-2</v>
      </c>
      <c r="AY1477">
        <v>3.422370000000001E-2</v>
      </c>
      <c r="AZ1477">
        <v>3.6344200000000007E-2</v>
      </c>
      <c r="BA1477">
        <v>3.4987699999999997E-2</v>
      </c>
      <c r="BC1477" s="52">
        <v>100000</v>
      </c>
      <c r="BD1477" s="52">
        <v>100000</v>
      </c>
      <c r="BE1477">
        <v>0</v>
      </c>
      <c r="BF1477">
        <v>0</v>
      </c>
      <c r="BG1477">
        <v>0</v>
      </c>
    </row>
    <row r="1478" spans="1:59">
      <c r="A1478">
        <v>1477</v>
      </c>
      <c r="E1478">
        <v>9795.2054794520554</v>
      </c>
      <c r="K1478">
        <v>4566.1469072193095</v>
      </c>
      <c r="L1478">
        <v>4777.2019072193098</v>
      </c>
      <c r="M1478">
        <v>4988.2569072193101</v>
      </c>
      <c r="N1478">
        <v>5199.3119072193103</v>
      </c>
      <c r="O1478">
        <v>5410.3669072193106</v>
      </c>
      <c r="Q1478">
        <v>40309.04663028082</v>
      </c>
      <c r="R1478">
        <v>39220.034635948905</v>
      </c>
      <c r="S1478">
        <v>38131.02264161699</v>
      </c>
      <c r="T1478">
        <v>37042.010647285075</v>
      </c>
      <c r="U1478">
        <v>35952.99865295316</v>
      </c>
      <c r="W1478">
        <v>0.22281000000000001</v>
      </c>
      <c r="AB1478">
        <v>1</v>
      </c>
      <c r="AC1478">
        <v>1</v>
      </c>
      <c r="AD1478">
        <v>1</v>
      </c>
      <c r="AE1478">
        <v>1</v>
      </c>
      <c r="AF1478">
        <v>1</v>
      </c>
      <c r="AL1478">
        <v>16.016722000000001</v>
      </c>
      <c r="AM1478" s="5">
        <v>11.295132637023929</v>
      </c>
      <c r="AN1478">
        <v>570.77625570776252</v>
      </c>
      <c r="AO1478">
        <f t="shared" si="23"/>
        <v>26826.48401826484</v>
      </c>
      <c r="AP1478">
        <v>684.93150684931504</v>
      </c>
      <c r="AQ1478">
        <v>8.6460899999999993E-2</v>
      </c>
      <c r="AR1478">
        <v>4.2355200000000003E-2</v>
      </c>
      <c r="AS1478">
        <v>3.4466400000000001E-2</v>
      </c>
      <c r="AT1478">
        <v>3.6493899999999996E-2</v>
      </c>
      <c r="AU1478">
        <v>3.51905E-2</v>
      </c>
      <c r="AW1478">
        <v>8.6460899999999993E-2</v>
      </c>
      <c r="AX1478">
        <v>4.2355199999999996E-2</v>
      </c>
      <c r="AY1478">
        <v>3.4466399999999994E-2</v>
      </c>
      <c r="AZ1478">
        <v>3.6493899999999996E-2</v>
      </c>
      <c r="BA1478">
        <v>3.51905E-2</v>
      </c>
      <c r="BC1478" s="52">
        <v>100000</v>
      </c>
      <c r="BD1478" s="52">
        <v>100000</v>
      </c>
      <c r="BE1478">
        <v>0</v>
      </c>
      <c r="BF1478">
        <v>0</v>
      </c>
      <c r="BG1478">
        <v>0</v>
      </c>
    </row>
    <row r="1479" spans="1:59">
      <c r="A1479">
        <v>1478</v>
      </c>
      <c r="E1479">
        <v>9795.2054794520554</v>
      </c>
      <c r="K1479">
        <v>4556.324889493455</v>
      </c>
      <c r="L1479">
        <v>4814.1548894934549</v>
      </c>
      <c r="M1479">
        <v>5071.9848894934548</v>
      </c>
      <c r="N1479">
        <v>5329.8148894934548</v>
      </c>
      <c r="O1479">
        <v>5587.6448894934547</v>
      </c>
      <c r="Q1479">
        <v>39927.957235147063</v>
      </c>
      <c r="R1479">
        <v>38849.240967476158</v>
      </c>
      <c r="S1479">
        <v>37770.524699805253</v>
      </c>
      <c r="T1479">
        <v>36691.808432134349</v>
      </c>
      <c r="U1479">
        <v>35613.092164463444</v>
      </c>
      <c r="W1479">
        <v>0.15533000000000002</v>
      </c>
      <c r="AB1479">
        <v>1</v>
      </c>
      <c r="AC1479">
        <v>1</v>
      </c>
      <c r="AD1479">
        <v>1</v>
      </c>
      <c r="AE1479">
        <v>1</v>
      </c>
      <c r="AF1479">
        <v>1</v>
      </c>
      <c r="AL1479">
        <v>17.022047000000001</v>
      </c>
      <c r="AM1479" s="5">
        <v>9.4033489227294922</v>
      </c>
      <c r="AN1479">
        <v>570.77625570776252</v>
      </c>
      <c r="AO1479">
        <f t="shared" si="23"/>
        <v>26826.48401826484</v>
      </c>
      <c r="AP1479">
        <v>684.93150684931504</v>
      </c>
      <c r="AQ1479">
        <v>8.6417500000000008E-2</v>
      </c>
      <c r="AR1479">
        <v>4.2353000000000002E-2</v>
      </c>
      <c r="AS1479">
        <v>3.4457799999999997E-2</v>
      </c>
      <c r="AT1479">
        <v>3.6547400000000001E-2</v>
      </c>
      <c r="AU1479">
        <v>3.5155800000000001E-2</v>
      </c>
      <c r="AW1479">
        <v>8.6417500000000022E-2</v>
      </c>
      <c r="AX1479">
        <v>4.2353000000000002E-2</v>
      </c>
      <c r="AY1479">
        <v>3.4457799999999997E-2</v>
      </c>
      <c r="AZ1479">
        <v>3.6547399999999994E-2</v>
      </c>
      <c r="BA1479">
        <v>3.5155800000000001E-2</v>
      </c>
      <c r="BC1479" s="52">
        <v>100000</v>
      </c>
      <c r="BD1479" s="52">
        <v>100000</v>
      </c>
      <c r="BE1479">
        <v>0</v>
      </c>
      <c r="BF1479">
        <v>0</v>
      </c>
      <c r="BG1479">
        <v>0</v>
      </c>
    </row>
    <row r="1480" spans="1:59">
      <c r="A1480">
        <v>1479</v>
      </c>
      <c r="E1480">
        <v>9795.2054794520554</v>
      </c>
      <c r="K1480">
        <v>4537.7721893446196</v>
      </c>
      <c r="L1480">
        <v>4853.0746893446194</v>
      </c>
      <c r="M1480">
        <v>5168.3771893446192</v>
      </c>
      <c r="N1480">
        <v>5483.679689344619</v>
      </c>
      <c r="O1480">
        <v>5798.9821893446187</v>
      </c>
      <c r="Q1480">
        <v>40376.458089470252</v>
      </c>
      <c r="R1480">
        <v>39285.624868901497</v>
      </c>
      <c r="S1480">
        <v>38194.791648332743</v>
      </c>
      <c r="T1480">
        <v>37103.958427763988</v>
      </c>
      <c r="U1480">
        <v>36013.125207195233</v>
      </c>
      <c r="W1480">
        <v>0.12648000000000001</v>
      </c>
      <c r="AB1480">
        <v>1</v>
      </c>
      <c r="AC1480">
        <v>1</v>
      </c>
      <c r="AD1480">
        <v>1</v>
      </c>
      <c r="AE1480">
        <v>1</v>
      </c>
      <c r="AF1480">
        <v>1</v>
      </c>
      <c r="AL1480">
        <v>17.042439999999999</v>
      </c>
      <c r="AM1480" s="5">
        <v>8.495884895324707</v>
      </c>
      <c r="AN1480">
        <v>570.77625570776252</v>
      </c>
      <c r="AO1480">
        <f t="shared" si="23"/>
        <v>26826.48401826484</v>
      </c>
      <c r="AP1480">
        <v>684.93150684931504</v>
      </c>
      <c r="AQ1480">
        <v>8.7529099999999999E-2</v>
      </c>
      <c r="AR1480">
        <v>4.3571399999999996E-2</v>
      </c>
      <c r="AS1480">
        <v>3.8486699999999999E-2</v>
      </c>
      <c r="AT1480">
        <v>4.0870099999999999E-2</v>
      </c>
      <c r="AU1480">
        <v>4.0654699999999995E-2</v>
      </c>
      <c r="AW1480">
        <v>8.7529100000000012E-2</v>
      </c>
      <c r="AX1480">
        <v>4.3571399999999996E-2</v>
      </c>
      <c r="AY1480">
        <v>3.8486699999999999E-2</v>
      </c>
      <c r="AZ1480">
        <v>4.0870100000000006E-2</v>
      </c>
      <c r="BA1480">
        <v>4.0654700000000002E-2</v>
      </c>
      <c r="BC1480" s="52">
        <v>100000</v>
      </c>
      <c r="BD1480" s="52">
        <v>100000</v>
      </c>
      <c r="BE1480">
        <v>0</v>
      </c>
      <c r="BF1480">
        <v>0</v>
      </c>
      <c r="BG1480">
        <v>0</v>
      </c>
    </row>
    <row r="1481" spans="1:59">
      <c r="A1481">
        <v>1480</v>
      </c>
      <c r="E1481">
        <v>9795.2054794520554</v>
      </c>
      <c r="K1481">
        <v>4267.1210342321938</v>
      </c>
      <c r="L1481">
        <v>4700.3935342321938</v>
      </c>
      <c r="M1481">
        <v>5133.6660342321939</v>
      </c>
      <c r="N1481">
        <v>5566.9385342321939</v>
      </c>
      <c r="O1481">
        <v>6000.2110342321939</v>
      </c>
      <c r="Q1481">
        <v>41008.312628706612</v>
      </c>
      <c r="R1481">
        <v>39900.40886842012</v>
      </c>
      <c r="S1481">
        <v>38792.505108133628</v>
      </c>
      <c r="T1481">
        <v>37684.601347847136</v>
      </c>
      <c r="U1481">
        <v>36576.697587560644</v>
      </c>
      <c r="W1481">
        <v>0.11697</v>
      </c>
      <c r="AB1481">
        <v>1</v>
      </c>
      <c r="AC1481">
        <v>1</v>
      </c>
      <c r="AD1481">
        <v>1</v>
      </c>
      <c r="AE1481">
        <v>1</v>
      </c>
      <c r="AF1481">
        <v>1</v>
      </c>
      <c r="AL1481">
        <v>16.987734</v>
      </c>
      <c r="AM1481" s="5">
        <v>9.0240869522094727</v>
      </c>
      <c r="AN1481">
        <v>570.77625570776252</v>
      </c>
      <c r="AO1481">
        <f t="shared" si="23"/>
        <v>26826.48401826484</v>
      </c>
      <c r="AP1481">
        <v>684.93150684931504</v>
      </c>
      <c r="AQ1481">
        <v>9.6288300000000007E-2</v>
      </c>
      <c r="AR1481">
        <v>7.9762899999999998E-2</v>
      </c>
      <c r="AS1481">
        <v>6.6279400000000002E-2</v>
      </c>
      <c r="AT1481">
        <v>5.0288899999999997E-2</v>
      </c>
      <c r="AU1481">
        <v>4.58866E-2</v>
      </c>
      <c r="AW1481">
        <v>9.6288300000000007E-2</v>
      </c>
      <c r="AX1481">
        <v>7.9762900000000012E-2</v>
      </c>
      <c r="AY1481">
        <v>6.6279400000000002E-2</v>
      </c>
      <c r="AZ1481">
        <v>5.0288899999999997E-2</v>
      </c>
      <c r="BA1481">
        <v>4.58866E-2</v>
      </c>
      <c r="BC1481" s="52">
        <v>100000</v>
      </c>
      <c r="BD1481" s="52">
        <v>100000</v>
      </c>
      <c r="BE1481">
        <v>0</v>
      </c>
      <c r="BF1481">
        <v>0</v>
      </c>
      <c r="BG1481">
        <v>0</v>
      </c>
    </row>
    <row r="1482" spans="1:59">
      <c r="A1482">
        <v>1481</v>
      </c>
      <c r="E1482">
        <v>9795.2054794520554</v>
      </c>
      <c r="K1482">
        <v>4613.0743252428347</v>
      </c>
      <c r="L1482">
        <v>5235.9251585761685</v>
      </c>
      <c r="M1482">
        <v>5858.7759919095024</v>
      </c>
      <c r="N1482">
        <v>6481.6268252428363</v>
      </c>
      <c r="O1482">
        <v>7104.4776585761701</v>
      </c>
      <c r="Q1482">
        <v>43333.496408083724</v>
      </c>
      <c r="R1482">
        <v>42162.77416763681</v>
      </c>
      <c r="S1482">
        <v>40992.051927189896</v>
      </c>
      <c r="T1482">
        <v>39821.329686742982</v>
      </c>
      <c r="U1482">
        <v>38650.607446296068</v>
      </c>
      <c r="W1482">
        <v>5.5E-2</v>
      </c>
      <c r="AB1482">
        <v>1</v>
      </c>
      <c r="AC1482">
        <v>1</v>
      </c>
      <c r="AD1482">
        <v>1</v>
      </c>
      <c r="AE1482">
        <v>1</v>
      </c>
      <c r="AF1482">
        <v>1</v>
      </c>
      <c r="AL1482">
        <v>17.545722999999999</v>
      </c>
      <c r="AM1482" s="5">
        <v>9.0759410858154297</v>
      </c>
      <c r="AN1482">
        <v>570.77625570776252</v>
      </c>
      <c r="AO1482">
        <f t="shared" si="23"/>
        <v>26826.48401826484</v>
      </c>
      <c r="AP1482">
        <v>684.93150684931504</v>
      </c>
      <c r="AQ1482">
        <v>0.10709099999999999</v>
      </c>
      <c r="AR1482">
        <v>9.8013900000000001E-2</v>
      </c>
      <c r="AS1482">
        <v>9.0346900000000008E-2</v>
      </c>
      <c r="AT1482">
        <v>0.10672799999999999</v>
      </c>
      <c r="AU1482">
        <v>8.0702799999999991E-2</v>
      </c>
      <c r="AW1482">
        <v>0.10709099999999998</v>
      </c>
      <c r="AX1482">
        <v>9.8013900000000001E-2</v>
      </c>
      <c r="AY1482">
        <v>9.0346899999999994E-2</v>
      </c>
      <c r="AZ1482">
        <v>0.10672799999999998</v>
      </c>
      <c r="BA1482">
        <v>8.0702800000000005E-2</v>
      </c>
      <c r="BC1482" s="52">
        <v>100000</v>
      </c>
      <c r="BD1482" s="52">
        <v>100000</v>
      </c>
      <c r="BE1482">
        <v>0</v>
      </c>
      <c r="BF1482">
        <v>0</v>
      </c>
      <c r="BG1482">
        <v>0</v>
      </c>
    </row>
    <row r="1483" spans="1:59">
      <c r="A1483">
        <v>1482</v>
      </c>
      <c r="E1483">
        <v>9795.2054794520554</v>
      </c>
      <c r="K1483">
        <v>6287.1826798495313</v>
      </c>
      <c r="L1483">
        <v>7065.6776798495312</v>
      </c>
      <c r="M1483">
        <v>7844.1726798495311</v>
      </c>
      <c r="N1483">
        <v>8622.6676798495319</v>
      </c>
      <c r="O1483">
        <v>9401.1626798495308</v>
      </c>
      <c r="Q1483">
        <v>45026.825648224483</v>
      </c>
      <c r="R1483">
        <v>43810.355467334884</v>
      </c>
      <c r="S1483">
        <v>42593.885286445278</v>
      </c>
      <c r="T1483">
        <v>41377.415105555672</v>
      </c>
      <c r="U1483">
        <v>40160.944924666066</v>
      </c>
      <c r="W1483">
        <v>0</v>
      </c>
      <c r="AB1483">
        <v>1</v>
      </c>
      <c r="AC1483">
        <v>1</v>
      </c>
      <c r="AD1483">
        <v>1</v>
      </c>
      <c r="AE1483">
        <v>1</v>
      </c>
      <c r="AF1483">
        <v>1</v>
      </c>
      <c r="AL1483">
        <v>18.344598999999999</v>
      </c>
      <c r="AM1483" s="5">
        <v>9.3721952438354492</v>
      </c>
      <c r="AN1483">
        <v>570.77625570776252</v>
      </c>
      <c r="AO1483">
        <f t="shared" si="23"/>
        <v>26826.48401826484</v>
      </c>
      <c r="AP1483">
        <v>684.93150684931504</v>
      </c>
      <c r="AQ1483">
        <v>0.110308</v>
      </c>
      <c r="AR1483">
        <v>0.102782</v>
      </c>
      <c r="AS1483">
        <v>9.3828500000000009E-2</v>
      </c>
      <c r="AT1483">
        <v>0.111317</v>
      </c>
      <c r="AU1483">
        <v>8.8602299999999995E-2</v>
      </c>
      <c r="AW1483">
        <v>0.110308</v>
      </c>
      <c r="AX1483">
        <v>0.102782</v>
      </c>
      <c r="AY1483">
        <v>9.3828500000000023E-2</v>
      </c>
      <c r="AZ1483">
        <v>0.11131699999999999</v>
      </c>
      <c r="BA1483">
        <v>8.8602300000000009E-2</v>
      </c>
      <c r="BC1483" s="52">
        <v>100000</v>
      </c>
      <c r="BD1483" s="52">
        <v>100000</v>
      </c>
      <c r="BE1483">
        <v>0</v>
      </c>
      <c r="BF1483">
        <v>0</v>
      </c>
      <c r="BG1483">
        <v>0</v>
      </c>
    </row>
    <row r="1484" spans="1:59">
      <c r="A1484">
        <v>1483</v>
      </c>
      <c r="E1484">
        <v>9795.2054794520554</v>
      </c>
      <c r="K1484">
        <v>7359.9652825733801</v>
      </c>
      <c r="L1484">
        <v>8171.1836159067134</v>
      </c>
      <c r="M1484">
        <v>8982.4019492400457</v>
      </c>
      <c r="N1484">
        <v>9793.6202825733781</v>
      </c>
      <c r="O1484">
        <v>10604.83861590671</v>
      </c>
      <c r="Q1484">
        <v>45755.741720529397</v>
      </c>
      <c r="R1484">
        <v>44519.578731229645</v>
      </c>
      <c r="S1484">
        <v>43283.415741929894</v>
      </c>
      <c r="T1484">
        <v>42047.252752630142</v>
      </c>
      <c r="U1484">
        <v>40811.08976333039</v>
      </c>
      <c r="W1484">
        <v>0</v>
      </c>
      <c r="AB1484">
        <v>1</v>
      </c>
      <c r="AC1484">
        <v>1</v>
      </c>
      <c r="AD1484">
        <v>1</v>
      </c>
      <c r="AE1484">
        <v>1</v>
      </c>
      <c r="AF1484">
        <v>1</v>
      </c>
      <c r="AL1484">
        <v>18.326166000000001</v>
      </c>
      <c r="AM1484" s="5">
        <v>8.7191810607910156</v>
      </c>
      <c r="AN1484">
        <v>570.77625570776252</v>
      </c>
      <c r="AO1484">
        <f t="shared" si="23"/>
        <v>26826.48401826484</v>
      </c>
      <c r="AP1484">
        <v>684.93150684931504</v>
      </c>
      <c r="AQ1484">
        <v>0.11154399999999999</v>
      </c>
      <c r="AR1484">
        <v>0.10366400000000001</v>
      </c>
      <c r="AS1484">
        <v>9.3837500000000004E-2</v>
      </c>
      <c r="AT1484">
        <v>0.11151800000000001</v>
      </c>
      <c r="AU1484">
        <v>9.7330899999999998E-2</v>
      </c>
      <c r="AW1484">
        <v>0.11154399999999999</v>
      </c>
      <c r="AX1484">
        <v>0.10366400000000002</v>
      </c>
      <c r="AY1484">
        <v>9.3837500000000004E-2</v>
      </c>
      <c r="AZ1484">
        <v>0.11151799999999999</v>
      </c>
      <c r="BA1484">
        <v>9.7330899999999984E-2</v>
      </c>
      <c r="BC1484" s="52">
        <v>100000</v>
      </c>
      <c r="BD1484" s="52">
        <v>100000</v>
      </c>
      <c r="BE1484">
        <v>0</v>
      </c>
      <c r="BF1484">
        <v>0</v>
      </c>
      <c r="BG1484">
        <v>0</v>
      </c>
    </row>
    <row r="1485" spans="1:59">
      <c r="A1485">
        <v>1484</v>
      </c>
      <c r="E1485">
        <v>9795.2054794520554</v>
      </c>
      <c r="K1485">
        <v>7725.5626090357282</v>
      </c>
      <c r="L1485">
        <v>8501.0326090357285</v>
      </c>
      <c r="M1485">
        <v>9276.5026090357278</v>
      </c>
      <c r="N1485">
        <v>10051.972609035727</v>
      </c>
      <c r="O1485">
        <v>10827.442609035726</v>
      </c>
      <c r="Q1485">
        <v>45755.741720529397</v>
      </c>
      <c r="R1485">
        <v>44519.578731229645</v>
      </c>
      <c r="S1485">
        <v>43283.415741929894</v>
      </c>
      <c r="T1485">
        <v>42047.252752630142</v>
      </c>
      <c r="U1485">
        <v>40811.08976333039</v>
      </c>
      <c r="W1485">
        <v>0</v>
      </c>
      <c r="AB1485">
        <v>1</v>
      </c>
      <c r="AC1485">
        <v>1</v>
      </c>
      <c r="AD1485">
        <v>1</v>
      </c>
      <c r="AE1485">
        <v>1</v>
      </c>
      <c r="AF1485">
        <v>1</v>
      </c>
      <c r="AL1485">
        <v>18.132695999999999</v>
      </c>
      <c r="AM1485" s="5">
        <v>7.841008186340332</v>
      </c>
      <c r="AN1485">
        <v>570.77625570776252</v>
      </c>
      <c r="AO1485">
        <f t="shared" si="23"/>
        <v>26826.48401826484</v>
      </c>
      <c r="AP1485">
        <v>684.93150684931504</v>
      </c>
      <c r="AQ1485">
        <v>0.111414</v>
      </c>
      <c r="AR1485">
        <v>0.10295600000000001</v>
      </c>
      <c r="AS1485">
        <v>9.30536E-2</v>
      </c>
      <c r="AT1485">
        <v>0.11095999999999999</v>
      </c>
      <c r="AU1485">
        <v>9.0287300000000001E-2</v>
      </c>
      <c r="AW1485">
        <v>0.111414</v>
      </c>
      <c r="AX1485">
        <v>0.10295600000000001</v>
      </c>
      <c r="AY1485">
        <v>9.30536E-2</v>
      </c>
      <c r="AZ1485">
        <v>0.11095999999999999</v>
      </c>
      <c r="BA1485">
        <v>9.0287300000000001E-2</v>
      </c>
      <c r="BC1485" s="52">
        <v>100000</v>
      </c>
      <c r="BD1485" s="52">
        <v>100000</v>
      </c>
      <c r="BE1485">
        <v>0</v>
      </c>
      <c r="BF1485">
        <v>0</v>
      </c>
      <c r="BG1485">
        <v>0</v>
      </c>
    </row>
    <row r="1486" spans="1:59">
      <c r="A1486">
        <v>1485</v>
      </c>
      <c r="E1486">
        <v>9795.2054794520554</v>
      </c>
      <c r="K1486">
        <v>6854.6770373433274</v>
      </c>
      <c r="L1486">
        <v>7510.9112040099944</v>
      </c>
      <c r="M1486">
        <v>8167.1453706766615</v>
      </c>
      <c r="N1486">
        <v>8823.3795373433277</v>
      </c>
      <c r="O1486">
        <v>9479.6137040099948</v>
      </c>
      <c r="Q1486">
        <v>44482.14928409698</v>
      </c>
      <c r="R1486">
        <v>43280.394388384557</v>
      </c>
      <c r="S1486">
        <v>42078.639492672133</v>
      </c>
      <c r="T1486">
        <v>40876.88459695971</v>
      </c>
      <c r="U1486">
        <v>39675.129701247286</v>
      </c>
      <c r="W1486">
        <v>0</v>
      </c>
      <c r="AB1486">
        <v>1</v>
      </c>
      <c r="AC1486">
        <v>1</v>
      </c>
      <c r="AD1486">
        <v>1</v>
      </c>
      <c r="AE1486">
        <v>1</v>
      </c>
      <c r="AF1486">
        <v>1</v>
      </c>
      <c r="AL1486">
        <v>17.615955</v>
      </c>
      <c r="AM1486" s="5">
        <v>7.5317258834838867</v>
      </c>
      <c r="AN1486">
        <v>570.77625570776252</v>
      </c>
      <c r="AO1486">
        <f t="shared" si="23"/>
        <v>26826.48401826484</v>
      </c>
      <c r="AP1486">
        <v>684.93150684931504</v>
      </c>
      <c r="AQ1486">
        <v>0.110152</v>
      </c>
      <c r="AR1486">
        <v>0.100172</v>
      </c>
      <c r="AS1486">
        <v>9.1903499999999999E-2</v>
      </c>
      <c r="AT1486">
        <v>0.108163</v>
      </c>
      <c r="AU1486">
        <v>8.3679299999999998E-2</v>
      </c>
      <c r="AW1486">
        <v>0.11015200000000001</v>
      </c>
      <c r="AX1486">
        <v>0.100172</v>
      </c>
      <c r="AY1486">
        <v>9.1903500000000013E-2</v>
      </c>
      <c r="AZ1486">
        <v>0.108163</v>
      </c>
      <c r="BA1486">
        <v>8.3679299999999998E-2</v>
      </c>
      <c r="BC1486" s="52">
        <v>100000</v>
      </c>
      <c r="BD1486" s="52">
        <v>100000</v>
      </c>
      <c r="BE1486">
        <v>0</v>
      </c>
      <c r="BF1486">
        <v>0</v>
      </c>
      <c r="BG1486">
        <v>0</v>
      </c>
    </row>
    <row r="1487" spans="1:59">
      <c r="A1487">
        <v>1486</v>
      </c>
      <c r="E1487">
        <v>9795.2054794520554</v>
      </c>
      <c r="K1487">
        <v>5822.2738408257683</v>
      </c>
      <c r="L1487">
        <v>6371.0146741591016</v>
      </c>
      <c r="M1487">
        <v>6919.7555074924348</v>
      </c>
      <c r="N1487">
        <v>7468.4963408257681</v>
      </c>
      <c r="O1487">
        <v>8017.2371741591014</v>
      </c>
      <c r="Q1487">
        <v>40270.39922170624</v>
      </c>
      <c r="R1487">
        <v>39182.431347568672</v>
      </c>
      <c r="S1487">
        <v>38094.463473431104</v>
      </c>
      <c r="T1487">
        <v>37006.495599293536</v>
      </c>
      <c r="U1487">
        <v>35918.527725155967</v>
      </c>
      <c r="W1487">
        <v>0</v>
      </c>
      <c r="AB1487">
        <v>1</v>
      </c>
      <c r="AC1487">
        <v>1</v>
      </c>
      <c r="AD1487">
        <v>1</v>
      </c>
      <c r="AE1487">
        <v>1</v>
      </c>
      <c r="AF1487">
        <v>1</v>
      </c>
      <c r="AL1487">
        <v>16.639794999999999</v>
      </c>
      <c r="AM1487" s="5">
        <v>7.0863027572631836</v>
      </c>
      <c r="AN1487">
        <v>570.77625570776252</v>
      </c>
      <c r="AO1487">
        <f t="shared" si="23"/>
        <v>26826.48401826484</v>
      </c>
      <c r="AP1487">
        <v>684.93150684931504</v>
      </c>
      <c r="AQ1487">
        <v>0.108878</v>
      </c>
      <c r="AR1487">
        <v>9.8983500000000002E-2</v>
      </c>
      <c r="AS1487">
        <v>9.1351600000000005E-2</v>
      </c>
      <c r="AT1487">
        <v>0.107292</v>
      </c>
      <c r="AU1487">
        <v>8.2686499999999996E-2</v>
      </c>
      <c r="AW1487">
        <v>0.10887800000000002</v>
      </c>
      <c r="AX1487">
        <v>9.8983499999999988E-2</v>
      </c>
      <c r="AY1487">
        <v>9.1351600000000019E-2</v>
      </c>
      <c r="AZ1487">
        <v>0.10729199999999998</v>
      </c>
      <c r="BA1487">
        <v>8.2686499999999982E-2</v>
      </c>
      <c r="BC1487" s="52">
        <v>100000</v>
      </c>
      <c r="BD1487" s="52">
        <v>100000</v>
      </c>
      <c r="BE1487">
        <v>0</v>
      </c>
      <c r="BF1487">
        <v>0</v>
      </c>
      <c r="BG1487">
        <v>0</v>
      </c>
    </row>
    <row r="1488" spans="1:59">
      <c r="A1488">
        <v>1487</v>
      </c>
      <c r="E1488">
        <v>9795.2054794520554</v>
      </c>
      <c r="K1488">
        <v>5590.9107566167586</v>
      </c>
      <c r="L1488">
        <v>6043.1299232834253</v>
      </c>
      <c r="M1488">
        <v>6495.3490899500921</v>
      </c>
      <c r="N1488">
        <v>6947.5682566167588</v>
      </c>
      <c r="O1488">
        <v>7399.7874232834256</v>
      </c>
      <c r="Q1488">
        <v>31437.93167444042</v>
      </c>
      <c r="R1488">
        <v>30588.586739742983</v>
      </c>
      <c r="S1488">
        <v>29739.241805045545</v>
      </c>
      <c r="T1488">
        <v>28889.896870348108</v>
      </c>
      <c r="U1488">
        <v>28040.55193565067</v>
      </c>
      <c r="W1488">
        <v>0</v>
      </c>
      <c r="AB1488">
        <v>1</v>
      </c>
      <c r="AC1488">
        <v>1</v>
      </c>
      <c r="AD1488">
        <v>1</v>
      </c>
      <c r="AE1488">
        <v>1</v>
      </c>
      <c r="AF1488">
        <v>1</v>
      </c>
      <c r="AL1488">
        <v>15.664348</v>
      </c>
      <c r="AM1488" s="5">
        <v>7.4566035270690918</v>
      </c>
      <c r="AN1488">
        <v>570.77625570776252</v>
      </c>
      <c r="AO1488">
        <f t="shared" si="23"/>
        <v>26826.48401826484</v>
      </c>
      <c r="AP1488">
        <v>684.93150684931504</v>
      </c>
      <c r="AQ1488">
        <v>0.10826999999999999</v>
      </c>
      <c r="AR1488">
        <v>9.8190399999999997E-2</v>
      </c>
      <c r="AS1488">
        <v>9.11439E-2</v>
      </c>
      <c r="AT1488">
        <v>0.10687300000000001</v>
      </c>
      <c r="AU1488">
        <v>8.1881099999999998E-2</v>
      </c>
      <c r="AW1488">
        <v>0.10826999999999999</v>
      </c>
      <c r="AX1488">
        <v>9.8190399999999997E-2</v>
      </c>
      <c r="AY1488">
        <v>9.1143899999999986E-2</v>
      </c>
      <c r="AZ1488">
        <v>0.10687300000000001</v>
      </c>
      <c r="BA1488">
        <v>8.1881099999999998E-2</v>
      </c>
      <c r="BC1488" s="52">
        <v>100000</v>
      </c>
      <c r="BD1488" s="52">
        <v>100000</v>
      </c>
      <c r="BE1488">
        <v>0</v>
      </c>
      <c r="BF1488">
        <v>0</v>
      </c>
      <c r="BG1488">
        <v>0</v>
      </c>
    </row>
    <row r="1489" spans="1:59">
      <c r="A1489">
        <v>1488</v>
      </c>
      <c r="E1489">
        <v>9795.2054794520554</v>
      </c>
      <c r="K1489">
        <v>4166.718186367907</v>
      </c>
      <c r="L1489">
        <v>4559.6231863679068</v>
      </c>
      <c r="M1489">
        <v>4952.5281863679065</v>
      </c>
      <c r="N1489">
        <v>5345.4331863679063</v>
      </c>
      <c r="O1489">
        <v>5738.338186367906</v>
      </c>
      <c r="Q1489">
        <v>24073.24818077053</v>
      </c>
      <c r="R1489">
        <v>23422.871697737093</v>
      </c>
      <c r="S1489">
        <v>22772.495214703657</v>
      </c>
      <c r="T1489">
        <v>22122.11873167022</v>
      </c>
      <c r="U1489">
        <v>21471.742248636783</v>
      </c>
      <c r="W1489">
        <v>0</v>
      </c>
      <c r="AB1489">
        <v>1</v>
      </c>
      <c r="AC1489">
        <v>1</v>
      </c>
      <c r="AD1489">
        <v>1</v>
      </c>
      <c r="AE1489">
        <v>1</v>
      </c>
      <c r="AF1489">
        <v>1</v>
      </c>
      <c r="AL1489">
        <v>14.721038</v>
      </c>
      <c r="AM1489" s="5">
        <v>7.3947973251342773</v>
      </c>
      <c r="AN1489">
        <v>570.77625570776252</v>
      </c>
      <c r="AO1489">
        <f t="shared" si="23"/>
        <v>26826.48401826484</v>
      </c>
      <c r="AP1489">
        <v>684.93150684931504</v>
      </c>
      <c r="AQ1489">
        <v>0.10765000000000001</v>
      </c>
      <c r="AR1489">
        <v>9.8208699999999996E-2</v>
      </c>
      <c r="AS1489">
        <v>9.11521E-2</v>
      </c>
      <c r="AT1489">
        <v>0.10687000000000001</v>
      </c>
      <c r="AU1489">
        <v>8.1956999999999988E-2</v>
      </c>
      <c r="AW1489">
        <v>0.10765000000000001</v>
      </c>
      <c r="AX1489">
        <v>9.8208699999999996E-2</v>
      </c>
      <c r="AY1489">
        <v>9.11521E-2</v>
      </c>
      <c r="AZ1489">
        <v>0.10687000000000001</v>
      </c>
      <c r="BA1489">
        <v>8.1956999999999988E-2</v>
      </c>
      <c r="BC1489" s="52">
        <v>100000</v>
      </c>
      <c r="BD1489" s="52">
        <v>100000</v>
      </c>
      <c r="BE1489">
        <v>0</v>
      </c>
      <c r="BF1489">
        <v>0</v>
      </c>
      <c r="BG1489">
        <v>0</v>
      </c>
    </row>
    <row r="1490" spans="1:59">
      <c r="A1490">
        <v>1489</v>
      </c>
      <c r="E1490">
        <v>9795.2054794520554</v>
      </c>
      <c r="K1490">
        <v>3129.8130774972487</v>
      </c>
      <c r="L1490">
        <v>3344.9922441639155</v>
      </c>
      <c r="M1490">
        <v>3560.1714108305823</v>
      </c>
      <c r="N1490">
        <v>3775.3505774972491</v>
      </c>
      <c r="O1490">
        <v>3990.5297441639159</v>
      </c>
      <c r="Q1490">
        <v>22989.059340609911</v>
      </c>
      <c r="R1490">
        <v>22367.973914914419</v>
      </c>
      <c r="S1490">
        <v>21746.888489218927</v>
      </c>
      <c r="T1490">
        <v>21125.803063523435</v>
      </c>
      <c r="U1490">
        <v>20504.717637827944</v>
      </c>
      <c r="W1490">
        <v>0</v>
      </c>
      <c r="AB1490">
        <v>1</v>
      </c>
      <c r="AC1490">
        <v>1</v>
      </c>
      <c r="AD1490">
        <v>1</v>
      </c>
      <c r="AE1490">
        <v>1</v>
      </c>
      <c r="AF1490">
        <v>1</v>
      </c>
      <c r="AL1490">
        <v>15.883819000000001</v>
      </c>
      <c r="AM1490" s="5">
        <v>7.0777854919433594</v>
      </c>
      <c r="AN1490">
        <v>570.77625570776252</v>
      </c>
      <c r="AO1490">
        <f t="shared" si="23"/>
        <v>26826.48401826484</v>
      </c>
      <c r="AP1490">
        <v>684.93150684931504</v>
      </c>
      <c r="AQ1490">
        <v>0.10757</v>
      </c>
      <c r="AR1490">
        <v>9.81852E-2</v>
      </c>
      <c r="AS1490">
        <v>9.1150000000000009E-2</v>
      </c>
      <c r="AT1490">
        <v>0.10691800000000001</v>
      </c>
      <c r="AU1490">
        <v>8.1904300000000013E-2</v>
      </c>
      <c r="AW1490">
        <v>0.10756999999999999</v>
      </c>
      <c r="AX1490">
        <v>9.8185200000000014E-2</v>
      </c>
      <c r="AY1490">
        <v>9.1149999999999995E-2</v>
      </c>
      <c r="AZ1490">
        <v>0.106918</v>
      </c>
      <c r="BA1490">
        <v>8.1904300000000027E-2</v>
      </c>
      <c r="BC1490" s="52">
        <v>100000</v>
      </c>
      <c r="BD1490" s="52">
        <v>100000</v>
      </c>
      <c r="BE1490">
        <v>0</v>
      </c>
      <c r="BF1490">
        <v>0</v>
      </c>
      <c r="BG1490">
        <v>0</v>
      </c>
    </row>
    <row r="1491" spans="1:59">
      <c r="A1491">
        <v>1490</v>
      </c>
      <c r="E1491">
        <v>9795.2054794520554</v>
      </c>
      <c r="K1491">
        <v>2229.8285798998131</v>
      </c>
      <c r="L1491">
        <v>2331.1335798998134</v>
      </c>
      <c r="M1491">
        <v>2432.4385798998137</v>
      </c>
      <c r="N1491">
        <v>2533.743579899814</v>
      </c>
      <c r="O1491">
        <v>2635.0485798998143</v>
      </c>
      <c r="Q1491">
        <v>24149.22404496669</v>
      </c>
      <c r="R1491">
        <v>23496.794954105691</v>
      </c>
      <c r="S1491">
        <v>22844.365863244693</v>
      </c>
      <c r="T1491">
        <v>22191.936772383695</v>
      </c>
      <c r="U1491">
        <v>21539.507681522697</v>
      </c>
      <c r="W1491">
        <v>0</v>
      </c>
      <c r="AB1491">
        <v>1</v>
      </c>
      <c r="AC1491">
        <v>1</v>
      </c>
      <c r="AD1491">
        <v>1</v>
      </c>
      <c r="AE1491">
        <v>1</v>
      </c>
      <c r="AF1491">
        <v>1</v>
      </c>
      <c r="AL1491">
        <v>14.815934</v>
      </c>
      <c r="AM1491" s="5">
        <v>6.9500436782836914</v>
      </c>
      <c r="AN1491">
        <v>570.77625570776252</v>
      </c>
      <c r="AO1491">
        <f t="shared" si="23"/>
        <v>26826.48401826484</v>
      </c>
      <c r="AP1491">
        <v>684.93150684931504</v>
      </c>
      <c r="AQ1491">
        <v>0.107541</v>
      </c>
      <c r="AR1491">
        <v>9.8178299999999996E-2</v>
      </c>
      <c r="AS1491">
        <v>9.1178399999999993E-2</v>
      </c>
      <c r="AT1491">
        <v>0.106932</v>
      </c>
      <c r="AU1491">
        <v>8.1937899999999994E-2</v>
      </c>
      <c r="AW1491">
        <v>0.10754099999999998</v>
      </c>
      <c r="AX1491">
        <v>9.8178299999999982E-2</v>
      </c>
      <c r="AY1491">
        <v>9.1178399999999979E-2</v>
      </c>
      <c r="AZ1491">
        <v>0.10693200000000001</v>
      </c>
      <c r="BA1491">
        <v>8.1937899999999994E-2</v>
      </c>
      <c r="BC1491" s="52">
        <v>100000</v>
      </c>
      <c r="BD1491" s="52">
        <v>100000</v>
      </c>
      <c r="BE1491">
        <v>0</v>
      </c>
      <c r="BF1491">
        <v>0</v>
      </c>
      <c r="BG1491">
        <v>0</v>
      </c>
    </row>
    <row r="1492" spans="1:59">
      <c r="A1492">
        <v>1491</v>
      </c>
      <c r="E1492">
        <v>9795.2054794520554</v>
      </c>
      <c r="K1492">
        <v>1685.7025233112786</v>
      </c>
      <c r="L1492">
        <v>1733.3850233112785</v>
      </c>
      <c r="M1492">
        <v>1781.0675233112784</v>
      </c>
      <c r="N1492">
        <v>1828.7500233112783</v>
      </c>
      <c r="O1492">
        <v>1876.4325233112781</v>
      </c>
      <c r="Q1492">
        <v>24527.59140826697</v>
      </c>
      <c r="R1492">
        <v>23864.940130887968</v>
      </c>
      <c r="S1492">
        <v>23202.288853508966</v>
      </c>
      <c r="T1492">
        <v>22539.637576129964</v>
      </c>
      <c r="U1492">
        <v>21876.986298750962</v>
      </c>
      <c r="W1492">
        <v>0</v>
      </c>
      <c r="AB1492">
        <v>1</v>
      </c>
      <c r="AC1492">
        <v>1</v>
      </c>
      <c r="AD1492">
        <v>1</v>
      </c>
      <c r="AE1492">
        <v>1</v>
      </c>
      <c r="AF1492">
        <v>1</v>
      </c>
      <c r="AL1492">
        <v>13.939424499999999</v>
      </c>
      <c r="AM1492" s="5">
        <v>7.2994956970214844</v>
      </c>
      <c r="AN1492">
        <v>570.77625570776252</v>
      </c>
      <c r="AO1492">
        <f t="shared" si="23"/>
        <v>26826.48401826484</v>
      </c>
      <c r="AP1492">
        <v>684.93150684931504</v>
      </c>
      <c r="AQ1492">
        <v>0.107546</v>
      </c>
      <c r="AR1492">
        <v>9.8153000000000004E-2</v>
      </c>
      <c r="AS1492">
        <v>9.1125200000000003E-2</v>
      </c>
      <c r="AT1492">
        <v>0.10681600000000001</v>
      </c>
      <c r="AU1492">
        <v>8.1939999999999999E-2</v>
      </c>
      <c r="AW1492">
        <v>0.10754600000000002</v>
      </c>
      <c r="AX1492">
        <v>9.8153000000000004E-2</v>
      </c>
      <c r="AY1492">
        <v>9.1125200000000003E-2</v>
      </c>
      <c r="AZ1492">
        <v>0.10681600000000001</v>
      </c>
      <c r="BA1492">
        <v>8.1939999999999999E-2</v>
      </c>
      <c r="BC1492" s="52">
        <v>100000</v>
      </c>
      <c r="BD1492" s="52">
        <v>100000</v>
      </c>
      <c r="BE1492">
        <v>0</v>
      </c>
      <c r="BF1492">
        <v>0</v>
      </c>
      <c r="BG1492">
        <v>0</v>
      </c>
    </row>
    <row r="1493" spans="1:59">
      <c r="A1493">
        <v>1492</v>
      </c>
      <c r="E1493">
        <v>9795.2054794520554</v>
      </c>
      <c r="K1493">
        <v>1579.0538162199261</v>
      </c>
      <c r="L1493">
        <v>1619.6138162199261</v>
      </c>
      <c r="M1493">
        <v>1660.173816219926</v>
      </c>
      <c r="N1493">
        <v>1700.733816219926</v>
      </c>
      <c r="O1493">
        <v>1741.2938162199259</v>
      </c>
      <c r="Q1493">
        <v>26649.03609906682</v>
      </c>
      <c r="R1493">
        <v>25929.070672741989</v>
      </c>
      <c r="S1493">
        <v>25209.105246417159</v>
      </c>
      <c r="T1493">
        <v>24489.139820092329</v>
      </c>
      <c r="U1493">
        <v>23769.174393767498</v>
      </c>
      <c r="W1493">
        <v>0</v>
      </c>
      <c r="AB1493">
        <v>1</v>
      </c>
      <c r="AC1493">
        <v>1</v>
      </c>
      <c r="AD1493">
        <v>1</v>
      </c>
      <c r="AE1493">
        <v>1</v>
      </c>
      <c r="AF1493">
        <v>1</v>
      </c>
      <c r="AL1493">
        <v>13.5040455</v>
      </c>
      <c r="AM1493" s="5">
        <v>7.7941370010375977</v>
      </c>
      <c r="AN1493">
        <v>570.77625570776252</v>
      </c>
      <c r="AO1493">
        <f t="shared" si="23"/>
        <v>26826.48401826484</v>
      </c>
      <c r="AP1493">
        <v>684.93150684931504</v>
      </c>
      <c r="AQ1493">
        <v>0.10531799999999999</v>
      </c>
      <c r="AR1493">
        <v>9.1078599999999996E-2</v>
      </c>
      <c r="AS1493">
        <v>8.4744299999999995E-2</v>
      </c>
      <c r="AT1493">
        <v>8.0585400000000001E-2</v>
      </c>
      <c r="AU1493">
        <v>6.14472E-2</v>
      </c>
      <c r="AW1493">
        <v>0.10531800000000001</v>
      </c>
      <c r="AX1493">
        <v>9.1078599999999996E-2</v>
      </c>
      <c r="AY1493">
        <v>8.4744299999999981E-2</v>
      </c>
      <c r="AZ1493">
        <v>8.0585400000000015E-2</v>
      </c>
      <c r="BA1493">
        <v>6.1447199999999993E-2</v>
      </c>
      <c r="BC1493" s="52">
        <v>100000</v>
      </c>
      <c r="BD1493" s="52">
        <v>100000</v>
      </c>
      <c r="BE1493">
        <v>0</v>
      </c>
      <c r="BF1493">
        <v>0</v>
      </c>
      <c r="BG1493">
        <v>0</v>
      </c>
    </row>
    <row r="1494" spans="1:59">
      <c r="A1494">
        <v>1493</v>
      </c>
      <c r="E1494">
        <v>9795.2054794520554</v>
      </c>
      <c r="K1494">
        <v>1782.5569613840378</v>
      </c>
      <c r="L1494">
        <v>1823.1169613840377</v>
      </c>
      <c r="M1494">
        <v>1863.6769613840377</v>
      </c>
      <c r="N1494">
        <v>1904.2369613840376</v>
      </c>
      <c r="O1494">
        <v>1944.7969613840376</v>
      </c>
      <c r="Q1494">
        <v>31377.820041453331</v>
      </c>
      <c r="R1494">
        <v>30530.09911540688</v>
      </c>
      <c r="S1494">
        <v>29682.378189360428</v>
      </c>
      <c r="T1494">
        <v>28834.657263313977</v>
      </c>
      <c r="U1494">
        <v>27986.936337267525</v>
      </c>
      <c r="W1494">
        <v>0</v>
      </c>
      <c r="AB1494">
        <v>1</v>
      </c>
      <c r="AC1494">
        <v>1</v>
      </c>
      <c r="AD1494">
        <v>1</v>
      </c>
      <c r="AE1494">
        <v>1</v>
      </c>
      <c r="AF1494">
        <v>1</v>
      </c>
      <c r="AL1494">
        <v>11.830674</v>
      </c>
      <c r="AM1494" s="5">
        <v>8.7929534912109375</v>
      </c>
      <c r="AN1494">
        <v>570.77625570776252</v>
      </c>
      <c r="AO1494">
        <f t="shared" si="23"/>
        <v>26826.48401826484</v>
      </c>
      <c r="AP1494">
        <v>684.93150684931504</v>
      </c>
      <c r="AQ1494">
        <v>0.10466500000000001</v>
      </c>
      <c r="AR1494">
        <v>9.1102699999999995E-2</v>
      </c>
      <c r="AS1494">
        <v>8.4477500000000011E-2</v>
      </c>
      <c r="AT1494">
        <v>8.0283800000000002E-2</v>
      </c>
      <c r="AU1494">
        <v>6.1740799999999998E-2</v>
      </c>
      <c r="AW1494">
        <v>0.10466499999999999</v>
      </c>
      <c r="AX1494">
        <v>9.1102699999999995E-2</v>
      </c>
      <c r="AY1494">
        <v>8.4477500000000025E-2</v>
      </c>
      <c r="AZ1494">
        <v>8.0283800000000002E-2</v>
      </c>
      <c r="BA1494">
        <v>6.1740799999999998E-2</v>
      </c>
      <c r="BC1494" s="52">
        <v>100000</v>
      </c>
      <c r="BD1494" s="52">
        <v>100000</v>
      </c>
      <c r="BE1494">
        <v>0</v>
      </c>
      <c r="BF1494">
        <v>0</v>
      </c>
      <c r="BG1494">
        <v>0</v>
      </c>
    </row>
    <row r="1495" spans="1:59">
      <c r="A1495">
        <v>1494</v>
      </c>
      <c r="E1495">
        <v>9795.2054794520554</v>
      </c>
      <c r="K1495">
        <v>2602.0108026063704</v>
      </c>
      <c r="L1495">
        <v>2644.3583026063702</v>
      </c>
      <c r="M1495">
        <v>2686.7058026063701</v>
      </c>
      <c r="N1495">
        <v>2729.0533026063699</v>
      </c>
      <c r="O1495">
        <v>2771.4008026063698</v>
      </c>
      <c r="Q1495">
        <v>46055.726971328462</v>
      </c>
      <c r="R1495">
        <v>44811.459414928046</v>
      </c>
      <c r="S1495">
        <v>43567.191858527629</v>
      </c>
      <c r="T1495">
        <v>42322.924302127212</v>
      </c>
      <c r="U1495">
        <v>41078.656745726796</v>
      </c>
      <c r="W1495">
        <v>0</v>
      </c>
      <c r="AB1495">
        <v>1</v>
      </c>
      <c r="AC1495">
        <v>1</v>
      </c>
      <c r="AD1495">
        <v>1</v>
      </c>
      <c r="AE1495">
        <v>1</v>
      </c>
      <c r="AF1495">
        <v>1</v>
      </c>
      <c r="AL1495">
        <v>11.363519</v>
      </c>
      <c r="AM1495" s="5">
        <v>9.8506402969360352</v>
      </c>
      <c r="AN1495">
        <v>570.77625570776252</v>
      </c>
      <c r="AO1495">
        <f t="shared" si="23"/>
        <v>26826.48401826484</v>
      </c>
      <c r="AP1495">
        <v>684.93150684931504</v>
      </c>
      <c r="AQ1495">
        <v>0.10637199999999999</v>
      </c>
      <c r="AR1495">
        <v>9.1875299999999993E-2</v>
      </c>
      <c r="AS1495">
        <v>8.5362899999999992E-2</v>
      </c>
      <c r="AT1495">
        <v>8.1425899999999996E-2</v>
      </c>
      <c r="AU1495">
        <v>6.2795900000000002E-2</v>
      </c>
      <c r="AW1495">
        <v>0.10637200000000001</v>
      </c>
      <c r="AX1495">
        <v>9.1875299999999979E-2</v>
      </c>
      <c r="AY1495">
        <v>8.5362900000000005E-2</v>
      </c>
      <c r="AZ1495">
        <v>8.1425899999999982E-2</v>
      </c>
      <c r="BA1495">
        <v>6.2795900000000002E-2</v>
      </c>
      <c r="BC1495" s="52">
        <v>100000</v>
      </c>
      <c r="BD1495" s="52">
        <v>100000</v>
      </c>
      <c r="BE1495">
        <v>0</v>
      </c>
      <c r="BF1495">
        <v>0</v>
      </c>
      <c r="BG1495">
        <v>0</v>
      </c>
    </row>
    <row r="1496" spans="1:59">
      <c r="A1496">
        <v>1495</v>
      </c>
      <c r="E1496">
        <v>9795.2054794520554</v>
      </c>
      <c r="K1496">
        <v>4083.1219286403602</v>
      </c>
      <c r="L1496">
        <v>4124.5069286403605</v>
      </c>
      <c r="M1496">
        <v>4165.8919286403607</v>
      </c>
      <c r="N1496">
        <v>4207.2769286403609</v>
      </c>
      <c r="O1496">
        <v>4248.6619286403611</v>
      </c>
      <c r="Q1496">
        <v>54511.602226590338</v>
      </c>
      <c r="R1496">
        <v>53038.885956367958</v>
      </c>
      <c r="S1496">
        <v>51566.169686145578</v>
      </c>
      <c r="T1496">
        <v>50093.453415923199</v>
      </c>
      <c r="U1496">
        <v>48620.737145700819</v>
      </c>
      <c r="W1496">
        <v>0</v>
      </c>
      <c r="AB1496">
        <v>1</v>
      </c>
      <c r="AC1496">
        <v>1</v>
      </c>
      <c r="AD1496">
        <v>1</v>
      </c>
      <c r="AE1496">
        <v>1</v>
      </c>
      <c r="AF1496">
        <v>1</v>
      </c>
      <c r="AL1496">
        <v>11.20445</v>
      </c>
      <c r="AM1496" s="5">
        <v>9.7281856536865234</v>
      </c>
      <c r="AN1496">
        <v>570.77625570776252</v>
      </c>
      <c r="AO1496">
        <f t="shared" si="23"/>
        <v>26826.48401826484</v>
      </c>
      <c r="AP1496">
        <v>684.93150684931504</v>
      </c>
      <c r="AQ1496">
        <v>0.10671899999999999</v>
      </c>
      <c r="AR1496">
        <v>9.5314499999999996E-2</v>
      </c>
      <c r="AS1496">
        <v>8.9020100000000005E-2</v>
      </c>
      <c r="AT1496">
        <v>8.5434599999999999E-2</v>
      </c>
      <c r="AU1496">
        <v>6.51978E-2</v>
      </c>
      <c r="AW1496">
        <v>0.10671899999999999</v>
      </c>
      <c r="AX1496">
        <v>9.531450000000001E-2</v>
      </c>
      <c r="AY1496">
        <v>8.9020100000000005E-2</v>
      </c>
      <c r="AZ1496">
        <v>8.5434600000000013E-2</v>
      </c>
      <c r="BA1496">
        <v>6.51978E-2</v>
      </c>
      <c r="BC1496" s="52">
        <v>100000</v>
      </c>
      <c r="BD1496" s="52">
        <v>100000</v>
      </c>
      <c r="BE1496">
        <v>0</v>
      </c>
      <c r="BF1496">
        <v>0</v>
      </c>
      <c r="BG1496">
        <v>0</v>
      </c>
    </row>
    <row r="1497" spans="1:59">
      <c r="A1497">
        <v>1496</v>
      </c>
      <c r="E1497">
        <v>9795.2054794520554</v>
      </c>
      <c r="K1497">
        <v>5340.0531193598745</v>
      </c>
      <c r="L1497">
        <v>5381.0256193598743</v>
      </c>
      <c r="M1497">
        <v>5421.9981193598742</v>
      </c>
      <c r="N1497">
        <v>5462.970619359874</v>
      </c>
      <c r="O1497">
        <v>5503.9431193598739</v>
      </c>
      <c r="Q1497">
        <v>51293.85959094399</v>
      </c>
      <c r="R1497">
        <v>49908.075676716733</v>
      </c>
      <c r="S1497">
        <v>48522.291762489476</v>
      </c>
      <c r="T1497">
        <v>47136.507848262219</v>
      </c>
      <c r="U1497">
        <v>45750.723934034962</v>
      </c>
      <c r="W1497">
        <v>1.453E-2</v>
      </c>
      <c r="AB1497">
        <v>1</v>
      </c>
      <c r="AC1497">
        <v>1</v>
      </c>
      <c r="AD1497">
        <v>1</v>
      </c>
      <c r="AE1497">
        <v>1</v>
      </c>
      <c r="AF1497">
        <v>1</v>
      </c>
      <c r="AL1497">
        <v>10.202716000000001</v>
      </c>
      <c r="AM1497" s="5">
        <v>9.7639522552490234</v>
      </c>
      <c r="AN1497">
        <v>570.77625570776252</v>
      </c>
      <c r="AO1497">
        <f t="shared" si="23"/>
        <v>26826.48401826484</v>
      </c>
      <c r="AP1497">
        <v>684.93150684931504</v>
      </c>
      <c r="AQ1497">
        <v>0.10569100000000001</v>
      </c>
      <c r="AR1497">
        <v>9.0381900000000001E-2</v>
      </c>
      <c r="AS1497">
        <v>8.4692199999999995E-2</v>
      </c>
      <c r="AT1497">
        <v>7.49137E-2</v>
      </c>
      <c r="AU1497">
        <v>6.1295499999999996E-2</v>
      </c>
      <c r="AW1497">
        <v>0.10569100000000002</v>
      </c>
      <c r="AX1497">
        <v>9.0381900000000001E-2</v>
      </c>
      <c r="AY1497">
        <v>8.4692199999999981E-2</v>
      </c>
      <c r="AZ1497">
        <v>7.49137E-2</v>
      </c>
      <c r="BA1497">
        <v>6.1295499999999989E-2</v>
      </c>
      <c r="BC1497" s="52">
        <v>100000</v>
      </c>
      <c r="BD1497" s="52">
        <v>100000</v>
      </c>
      <c r="BE1497">
        <v>0</v>
      </c>
      <c r="BF1497">
        <v>0</v>
      </c>
      <c r="BG1497">
        <v>0</v>
      </c>
    </row>
    <row r="1498" spans="1:59">
      <c r="A1498">
        <v>1497</v>
      </c>
      <c r="E1498">
        <v>9795.2054794520554</v>
      </c>
      <c r="K1498">
        <v>4521.6875302507187</v>
      </c>
      <c r="L1498">
        <v>4572.1750302507189</v>
      </c>
      <c r="M1498">
        <v>4622.6625302507191</v>
      </c>
      <c r="N1498">
        <v>4673.1500302507193</v>
      </c>
      <c r="O1498">
        <v>4723.6375302507195</v>
      </c>
      <c r="Q1498">
        <v>49035.780744006777</v>
      </c>
      <c r="R1498">
        <v>47711.002365501132</v>
      </c>
      <c r="S1498">
        <v>46386.223986995494</v>
      </c>
      <c r="T1498">
        <v>45061.445608489856</v>
      </c>
      <c r="U1498">
        <v>43736.667229984218</v>
      </c>
      <c r="W1498">
        <v>3.2259999999999997E-2</v>
      </c>
      <c r="AB1498">
        <v>1</v>
      </c>
      <c r="AC1498">
        <v>1</v>
      </c>
      <c r="AD1498">
        <v>1</v>
      </c>
      <c r="AE1498">
        <v>1</v>
      </c>
      <c r="AF1498">
        <v>1</v>
      </c>
      <c r="AL1498">
        <v>9.668329</v>
      </c>
      <c r="AM1498" s="5">
        <v>9.8660526275634766</v>
      </c>
      <c r="AN1498">
        <v>570.77625570776252</v>
      </c>
      <c r="AO1498">
        <f t="shared" si="23"/>
        <v>26826.48401826484</v>
      </c>
      <c r="AP1498">
        <v>684.93150684931504</v>
      </c>
      <c r="AQ1498">
        <v>9.838630000000001E-2</v>
      </c>
      <c r="AR1498">
        <v>8.21524E-2</v>
      </c>
      <c r="AS1498">
        <v>6.3437499999999994E-2</v>
      </c>
      <c r="AT1498">
        <v>4.9778599999999999E-2</v>
      </c>
      <c r="AU1498">
        <v>4.5618600000000002E-2</v>
      </c>
      <c r="AW1498">
        <v>9.8386300000000024E-2</v>
      </c>
      <c r="AX1498">
        <v>8.21524E-2</v>
      </c>
      <c r="AY1498">
        <v>6.3437499999999994E-2</v>
      </c>
      <c r="AZ1498">
        <v>4.9778599999999992E-2</v>
      </c>
      <c r="BA1498">
        <v>4.5618599999999995E-2</v>
      </c>
      <c r="BC1498" s="52">
        <v>100000</v>
      </c>
      <c r="BD1498" s="52">
        <v>100000</v>
      </c>
      <c r="BE1498">
        <v>0</v>
      </c>
      <c r="BF1498">
        <v>0</v>
      </c>
      <c r="BG1498">
        <v>0</v>
      </c>
    </row>
    <row r="1499" spans="1:59">
      <c r="A1499">
        <v>1498</v>
      </c>
      <c r="E1499">
        <v>9795.2054794520554</v>
      </c>
      <c r="K1499">
        <v>4010.2090370574965</v>
      </c>
      <c r="L1499">
        <v>4083.9615370574966</v>
      </c>
      <c r="M1499">
        <v>4157.7140370574962</v>
      </c>
      <c r="N1499">
        <v>4231.4665370574958</v>
      </c>
      <c r="O1499">
        <v>4305.2190370574954</v>
      </c>
      <c r="Q1499">
        <v>47606.392071570153</v>
      </c>
      <c r="R1499">
        <v>46320.230865929247</v>
      </c>
      <c r="S1499">
        <v>45034.06966028834</v>
      </c>
      <c r="T1499">
        <v>43747.908454647433</v>
      </c>
      <c r="U1499">
        <v>42461.747249006527</v>
      </c>
      <c r="W1499">
        <v>0.10504000000000001</v>
      </c>
      <c r="AB1499">
        <v>1</v>
      </c>
      <c r="AC1499">
        <v>1</v>
      </c>
      <c r="AD1499">
        <v>1</v>
      </c>
      <c r="AE1499">
        <v>1</v>
      </c>
      <c r="AF1499">
        <v>1</v>
      </c>
      <c r="AL1499">
        <v>8.7232579999999995</v>
      </c>
      <c r="AM1499" s="5">
        <v>9.5320901870727539</v>
      </c>
      <c r="AN1499">
        <v>570.77625570776252</v>
      </c>
      <c r="AO1499">
        <f t="shared" si="23"/>
        <v>26826.48401826484</v>
      </c>
      <c r="AP1499">
        <v>684.93150684931504</v>
      </c>
      <c r="AQ1499">
        <v>9.2000899999999997E-2</v>
      </c>
      <c r="AR1499">
        <v>4.6960000000000002E-2</v>
      </c>
      <c r="AS1499">
        <v>3.9703200000000001E-2</v>
      </c>
      <c r="AT1499">
        <v>4.4450299999999998E-2</v>
      </c>
      <c r="AU1499">
        <v>4.3861199999999996E-2</v>
      </c>
      <c r="AW1499">
        <v>9.2000899999999983E-2</v>
      </c>
      <c r="AX1499">
        <v>4.6960000000000002E-2</v>
      </c>
      <c r="AY1499">
        <v>3.9703200000000008E-2</v>
      </c>
      <c r="AZ1499">
        <v>4.4450299999999998E-2</v>
      </c>
      <c r="BA1499">
        <v>4.3861200000000003E-2</v>
      </c>
      <c r="BC1499" s="52">
        <v>100000</v>
      </c>
      <c r="BD1499" s="52">
        <v>100000</v>
      </c>
      <c r="BE1499">
        <v>0</v>
      </c>
      <c r="BF1499">
        <v>0</v>
      </c>
      <c r="BG1499">
        <v>0</v>
      </c>
    </row>
    <row r="1500" spans="1:59">
      <c r="A1500">
        <v>1499</v>
      </c>
      <c r="E1500">
        <v>9795.2054794520554</v>
      </c>
      <c r="K1500">
        <v>4082.0336765271832</v>
      </c>
      <c r="L1500">
        <v>4188.5636765271829</v>
      </c>
      <c r="M1500">
        <v>4295.0936765271827</v>
      </c>
      <c r="N1500">
        <v>4401.6236765271824</v>
      </c>
      <c r="O1500">
        <v>4508.1536765271821</v>
      </c>
      <c r="Q1500">
        <v>45922.332910379111</v>
      </c>
      <c r="R1500">
        <v>44681.669199570271</v>
      </c>
      <c r="S1500">
        <v>43441.005488761424</v>
      </c>
      <c r="T1500">
        <v>42200.341777952577</v>
      </c>
      <c r="U1500">
        <v>40959.67806714373</v>
      </c>
      <c r="W1500">
        <v>0.27818999999999999</v>
      </c>
      <c r="AB1500">
        <v>1</v>
      </c>
      <c r="AC1500">
        <v>1</v>
      </c>
      <c r="AD1500">
        <v>1</v>
      </c>
      <c r="AE1500">
        <v>1</v>
      </c>
      <c r="AF1500">
        <v>1</v>
      </c>
      <c r="AL1500">
        <v>8.5212679999999992</v>
      </c>
      <c r="AM1500" s="5">
        <v>9.2163209915161133</v>
      </c>
      <c r="AN1500">
        <v>570.77625570776252</v>
      </c>
      <c r="AO1500">
        <f t="shared" si="23"/>
        <v>26826.48401826484</v>
      </c>
      <c r="AP1500">
        <v>684.93150684931504</v>
      </c>
      <c r="AQ1500">
        <v>8.8583699999999987E-2</v>
      </c>
      <c r="AR1500">
        <v>4.3763900000000001E-2</v>
      </c>
      <c r="AS1500">
        <v>3.9175099999999997E-2</v>
      </c>
      <c r="AT1500">
        <v>4.2709499999999997E-2</v>
      </c>
      <c r="AU1500">
        <v>4.369E-2</v>
      </c>
      <c r="AW1500">
        <v>8.8583699999999974E-2</v>
      </c>
      <c r="AX1500">
        <v>4.3763900000000008E-2</v>
      </c>
      <c r="AY1500">
        <v>3.9175100000000004E-2</v>
      </c>
      <c r="AZ1500">
        <v>4.2709499999999997E-2</v>
      </c>
      <c r="BA1500">
        <v>4.3689999999999993E-2</v>
      </c>
      <c r="BC1500" s="52">
        <v>100000</v>
      </c>
      <c r="BD1500" s="52">
        <v>100000</v>
      </c>
      <c r="BE1500">
        <v>0</v>
      </c>
      <c r="BF1500">
        <v>0</v>
      </c>
      <c r="BG1500">
        <v>0</v>
      </c>
    </row>
    <row r="1501" spans="1:59">
      <c r="A1501">
        <v>1500</v>
      </c>
      <c r="E1501">
        <v>9795.2054794520554</v>
      </c>
      <c r="K1501">
        <v>4719.749414848945</v>
      </c>
      <c r="L1501">
        <v>4885.8427481822782</v>
      </c>
      <c r="M1501">
        <v>5051.9360815156115</v>
      </c>
      <c r="N1501">
        <v>5218.0294148489447</v>
      </c>
      <c r="O1501">
        <v>5384.122748182278</v>
      </c>
      <c r="Q1501">
        <v>43990.880000096353</v>
      </c>
      <c r="R1501">
        <v>42802.397513220931</v>
      </c>
      <c r="S1501">
        <v>41613.915026345509</v>
      </c>
      <c r="T1501">
        <v>40425.432539470086</v>
      </c>
      <c r="U1501">
        <v>39236.950052594664</v>
      </c>
      <c r="W1501">
        <v>0.32524000000000003</v>
      </c>
      <c r="AB1501">
        <v>1</v>
      </c>
      <c r="AC1501">
        <v>1</v>
      </c>
      <c r="AD1501">
        <v>1</v>
      </c>
      <c r="AE1501">
        <v>1</v>
      </c>
      <c r="AF1501">
        <v>1</v>
      </c>
      <c r="AL1501">
        <v>8.5036939999999994</v>
      </c>
      <c r="AM1501" s="5">
        <v>9.0551691055297852</v>
      </c>
      <c r="AN1501">
        <v>570.77625570776252</v>
      </c>
      <c r="AO1501">
        <f t="shared" si="23"/>
        <v>26826.48401826484</v>
      </c>
      <c r="AP1501">
        <v>684.93150684931504</v>
      </c>
      <c r="AQ1501">
        <v>8.8595299999999988E-2</v>
      </c>
      <c r="AR1501">
        <v>4.3735400000000001E-2</v>
      </c>
      <c r="AS1501">
        <v>3.9181000000000001E-2</v>
      </c>
      <c r="AT1501">
        <v>4.2716000000000004E-2</v>
      </c>
      <c r="AU1501">
        <v>4.3197899999999997E-2</v>
      </c>
      <c r="AW1501">
        <v>8.8595299999999974E-2</v>
      </c>
      <c r="AX1501">
        <v>4.3735399999999994E-2</v>
      </c>
      <c r="AY1501">
        <v>3.9181000000000007E-2</v>
      </c>
      <c r="AZ1501">
        <v>4.2716000000000004E-2</v>
      </c>
      <c r="BA1501">
        <v>4.3197899999999997E-2</v>
      </c>
      <c r="BC1501" s="52">
        <v>100000</v>
      </c>
      <c r="BD1501" s="52">
        <v>100000</v>
      </c>
      <c r="BE1501">
        <v>0</v>
      </c>
      <c r="BF1501">
        <v>0</v>
      </c>
      <c r="BG1501">
        <v>0</v>
      </c>
    </row>
    <row r="1502" spans="1:59">
      <c r="A1502">
        <v>1501</v>
      </c>
      <c r="E1502">
        <v>9795.2054794520554</v>
      </c>
      <c r="K1502">
        <v>4553.246841532854</v>
      </c>
      <c r="L1502">
        <v>4762.9268415328543</v>
      </c>
      <c r="M1502">
        <v>4972.6068415328546</v>
      </c>
      <c r="N1502">
        <v>5182.2868415328549</v>
      </c>
      <c r="O1502">
        <v>5391.9668415328551</v>
      </c>
      <c r="Q1502">
        <v>43366.735085438282</v>
      </c>
      <c r="R1502">
        <v>42195.114850675411</v>
      </c>
      <c r="S1502">
        <v>41023.494615912539</v>
      </c>
      <c r="T1502">
        <v>39851.874381149668</v>
      </c>
      <c r="U1502">
        <v>38680.254146386796</v>
      </c>
      <c r="W1502">
        <v>0.6946</v>
      </c>
      <c r="AB1502">
        <v>1</v>
      </c>
      <c r="AC1502">
        <v>1</v>
      </c>
      <c r="AD1502">
        <v>1</v>
      </c>
      <c r="AE1502">
        <v>1</v>
      </c>
      <c r="AF1502">
        <v>1</v>
      </c>
      <c r="AL1502">
        <v>7.6251369999999996</v>
      </c>
      <c r="AM1502" s="5">
        <v>8.8360481262207031</v>
      </c>
      <c r="AN1502">
        <v>570.77625570776252</v>
      </c>
      <c r="AO1502">
        <f t="shared" si="23"/>
        <v>26826.48401826484</v>
      </c>
      <c r="AP1502">
        <v>684.93150684931504</v>
      </c>
      <c r="AQ1502">
        <v>8.8579699999999997E-2</v>
      </c>
      <c r="AR1502">
        <v>4.3604500000000004E-2</v>
      </c>
      <c r="AS1502">
        <v>3.91928E-2</v>
      </c>
      <c r="AT1502">
        <v>4.2705800000000002E-2</v>
      </c>
      <c r="AU1502">
        <v>4.3173099999999999E-2</v>
      </c>
      <c r="AW1502">
        <v>8.8579699999999997E-2</v>
      </c>
      <c r="AX1502">
        <v>4.3604500000000004E-2</v>
      </c>
      <c r="AY1502">
        <v>3.91928E-2</v>
      </c>
      <c r="AZ1502">
        <v>4.2705800000000002E-2</v>
      </c>
      <c r="BA1502">
        <v>4.3173100000000006E-2</v>
      </c>
      <c r="BC1502" s="52">
        <v>100000</v>
      </c>
      <c r="BD1502" s="52">
        <v>100000</v>
      </c>
      <c r="BE1502">
        <v>0</v>
      </c>
      <c r="BF1502">
        <v>0</v>
      </c>
      <c r="BG1502">
        <v>0</v>
      </c>
    </row>
    <row r="1503" spans="1:59">
      <c r="A1503">
        <v>1502</v>
      </c>
      <c r="E1503">
        <v>9795.2054794520554</v>
      </c>
      <c r="K1503">
        <v>4543.4525725142603</v>
      </c>
      <c r="L1503">
        <v>4817.1217391809269</v>
      </c>
      <c r="M1503">
        <v>5090.7909058475934</v>
      </c>
      <c r="N1503">
        <v>5364.46007251426</v>
      </c>
      <c r="O1503">
        <v>5638.1292391809266</v>
      </c>
      <c r="Q1503">
        <v>42956.028368019339</v>
      </c>
      <c r="R1503">
        <v>41795.50401825193</v>
      </c>
      <c r="S1503">
        <v>40634.979668484521</v>
      </c>
      <c r="T1503">
        <v>39474.455318717111</v>
      </c>
      <c r="U1503">
        <v>38313.930968949702</v>
      </c>
      <c r="W1503">
        <v>0.71208000000000005</v>
      </c>
      <c r="AB1503">
        <v>1</v>
      </c>
      <c r="AC1503">
        <v>1</v>
      </c>
      <c r="AD1503">
        <v>1</v>
      </c>
      <c r="AE1503">
        <v>1</v>
      </c>
      <c r="AF1503">
        <v>1</v>
      </c>
      <c r="AL1503">
        <v>7.3413459999999997</v>
      </c>
      <c r="AM1503" s="5">
        <v>8.5145502090454102</v>
      </c>
      <c r="AN1503">
        <v>570.77625570776252</v>
      </c>
      <c r="AO1503">
        <f t="shared" si="23"/>
        <v>26826.48401826484</v>
      </c>
      <c r="AP1503">
        <v>684.93150684931504</v>
      </c>
      <c r="AQ1503">
        <v>8.8575399999999999E-2</v>
      </c>
      <c r="AR1503">
        <v>4.3587899999999999E-2</v>
      </c>
      <c r="AS1503">
        <v>3.9187699999999999E-2</v>
      </c>
      <c r="AT1503">
        <v>4.2731000000000005E-2</v>
      </c>
      <c r="AU1503">
        <v>4.3189100000000001E-2</v>
      </c>
      <c r="AW1503">
        <v>8.8575400000000012E-2</v>
      </c>
      <c r="AX1503">
        <v>4.3587899999999999E-2</v>
      </c>
      <c r="AY1503">
        <v>3.9187700000000006E-2</v>
      </c>
      <c r="AZ1503">
        <v>4.2731000000000005E-2</v>
      </c>
      <c r="BA1503">
        <v>4.3189099999999994E-2</v>
      </c>
      <c r="BC1503" s="52">
        <v>100000</v>
      </c>
      <c r="BD1503" s="52">
        <v>100000</v>
      </c>
      <c r="BE1503">
        <v>0</v>
      </c>
      <c r="BF1503">
        <v>0</v>
      </c>
      <c r="BG1503">
        <v>0</v>
      </c>
    </row>
    <row r="1504" spans="1:59">
      <c r="A1504">
        <v>1503</v>
      </c>
      <c r="E1504">
        <v>9795.2054794520554</v>
      </c>
      <c r="K1504">
        <v>4524.95228659025</v>
      </c>
      <c r="L1504">
        <v>4846.6897865902502</v>
      </c>
      <c r="M1504">
        <v>5168.4272865902503</v>
      </c>
      <c r="N1504">
        <v>5490.1647865902505</v>
      </c>
      <c r="O1504">
        <v>5811.9022865902507</v>
      </c>
      <c r="Q1504">
        <v>43440.306731072233</v>
      </c>
      <c r="R1504">
        <v>42266.698842981677</v>
      </c>
      <c r="S1504">
        <v>41093.090954891122</v>
      </c>
      <c r="T1504">
        <v>39919.483066800567</v>
      </c>
      <c r="U1504">
        <v>38745.875178710012</v>
      </c>
      <c r="W1504">
        <v>0.32088</v>
      </c>
      <c r="AB1504">
        <v>1</v>
      </c>
      <c r="AC1504">
        <v>1</v>
      </c>
      <c r="AD1504">
        <v>1</v>
      </c>
      <c r="AE1504">
        <v>1</v>
      </c>
      <c r="AF1504">
        <v>1</v>
      </c>
      <c r="AL1504">
        <v>7.9344159999999997</v>
      </c>
      <c r="AM1504" s="5">
        <v>8.6207647323608398</v>
      </c>
      <c r="AN1504">
        <v>570.77625570776252</v>
      </c>
      <c r="AO1504">
        <f t="shared" si="23"/>
        <v>26826.48401826484</v>
      </c>
      <c r="AP1504">
        <v>684.93150684931504</v>
      </c>
      <c r="AQ1504">
        <v>8.8626700000000003E-2</v>
      </c>
      <c r="AR1504">
        <v>4.37093E-2</v>
      </c>
      <c r="AS1504">
        <v>3.9264099999999996E-2</v>
      </c>
      <c r="AT1504">
        <v>4.2881900000000001E-2</v>
      </c>
      <c r="AU1504">
        <v>4.3218400000000004E-2</v>
      </c>
      <c r="AW1504">
        <v>8.8626699999999989E-2</v>
      </c>
      <c r="AX1504">
        <v>4.3709299999999993E-2</v>
      </c>
      <c r="AY1504">
        <v>3.9264099999999996E-2</v>
      </c>
      <c r="AZ1504">
        <v>4.2881900000000001E-2</v>
      </c>
      <c r="BA1504">
        <v>4.3218400000000004E-2</v>
      </c>
      <c r="BC1504" s="52">
        <v>100000</v>
      </c>
      <c r="BD1504" s="52">
        <v>100000</v>
      </c>
      <c r="BE1504">
        <v>0</v>
      </c>
      <c r="BF1504">
        <v>0</v>
      </c>
      <c r="BG1504">
        <v>0</v>
      </c>
    </row>
    <row r="1505" spans="1:59">
      <c r="A1505">
        <v>1504</v>
      </c>
      <c r="E1505">
        <v>9795.2054794520554</v>
      </c>
      <c r="K1505">
        <v>4255.0657625223375</v>
      </c>
      <c r="L1505">
        <v>4678.3290958556709</v>
      </c>
      <c r="M1505">
        <v>5101.5924291890042</v>
      </c>
      <c r="N1505">
        <v>5524.8557625223375</v>
      </c>
      <c r="O1505">
        <v>5948.1190958556708</v>
      </c>
      <c r="Q1505">
        <v>44121.85361430492</v>
      </c>
      <c r="R1505">
        <v>42929.832670012867</v>
      </c>
      <c r="S1505">
        <v>41737.811725720807</v>
      </c>
      <c r="T1505">
        <v>40545.790781428746</v>
      </c>
      <c r="U1505">
        <v>39353.769837136686</v>
      </c>
      <c r="W1505">
        <v>0.2959</v>
      </c>
      <c r="AB1505">
        <v>1</v>
      </c>
      <c r="AC1505">
        <v>1</v>
      </c>
      <c r="AD1505">
        <v>1</v>
      </c>
      <c r="AE1505">
        <v>1</v>
      </c>
      <c r="AF1505">
        <v>1</v>
      </c>
      <c r="AL1505">
        <v>8.4093929999999997</v>
      </c>
      <c r="AM1505" s="5">
        <v>9.0627946853637695</v>
      </c>
      <c r="AN1505">
        <v>570.77625570776252</v>
      </c>
      <c r="AO1505">
        <f t="shared" si="23"/>
        <v>26826.48401826484</v>
      </c>
      <c r="AP1505">
        <v>684.93150684931504</v>
      </c>
      <c r="AQ1505">
        <v>9.0604699999999996E-2</v>
      </c>
      <c r="AR1505">
        <v>7.3279899999999995E-2</v>
      </c>
      <c r="AS1505">
        <v>4.2469499999999993E-2</v>
      </c>
      <c r="AT1505">
        <v>4.7550700000000001E-2</v>
      </c>
      <c r="AU1505">
        <v>4.5719999999999997E-2</v>
      </c>
      <c r="AW1505">
        <v>9.0604699999999996E-2</v>
      </c>
      <c r="AX1505">
        <v>7.3279899999999995E-2</v>
      </c>
      <c r="AY1505">
        <v>4.2469499999999993E-2</v>
      </c>
      <c r="AZ1505">
        <v>4.7550700000000001E-2</v>
      </c>
      <c r="BA1505">
        <v>4.5719999999999997E-2</v>
      </c>
      <c r="BC1505" s="52">
        <v>100000</v>
      </c>
      <c r="BD1505" s="52">
        <v>100000</v>
      </c>
      <c r="BE1505">
        <v>0</v>
      </c>
      <c r="BF1505">
        <v>0</v>
      </c>
      <c r="BG1505">
        <v>0</v>
      </c>
    </row>
    <row r="1506" spans="1:59">
      <c r="A1506">
        <v>1505</v>
      </c>
      <c r="E1506">
        <v>9795.2054794520554</v>
      </c>
      <c r="K1506">
        <v>4600.0416823994683</v>
      </c>
      <c r="L1506">
        <v>5216.7050157328013</v>
      </c>
      <c r="M1506">
        <v>5833.3683490661342</v>
      </c>
      <c r="N1506">
        <v>6450.0316823994672</v>
      </c>
      <c r="O1506">
        <v>7066.6950157328001</v>
      </c>
      <c r="Q1506">
        <v>46627.326210333827</v>
      </c>
      <c r="R1506">
        <v>45367.616001218797</v>
      </c>
      <c r="S1506">
        <v>44107.905792103767</v>
      </c>
      <c r="T1506">
        <v>42848.195582988737</v>
      </c>
      <c r="U1506">
        <v>41588.485373873707</v>
      </c>
      <c r="W1506">
        <v>9.7689999999999999E-2</v>
      </c>
      <c r="AB1506">
        <v>1</v>
      </c>
      <c r="AC1506">
        <v>1</v>
      </c>
      <c r="AD1506">
        <v>1</v>
      </c>
      <c r="AE1506">
        <v>1</v>
      </c>
      <c r="AF1506">
        <v>1</v>
      </c>
      <c r="AL1506">
        <v>9.0654369999999993</v>
      </c>
      <c r="AM1506" s="5">
        <v>8.4754304885864258</v>
      </c>
      <c r="AN1506">
        <v>570.77625570776252</v>
      </c>
      <c r="AO1506">
        <f t="shared" si="23"/>
        <v>26826.48401826484</v>
      </c>
      <c r="AP1506">
        <v>684.93150684931504</v>
      </c>
      <c r="AQ1506">
        <v>0.101287</v>
      </c>
      <c r="AR1506">
        <v>8.5587300000000005E-2</v>
      </c>
      <c r="AS1506">
        <v>7.19196E-2</v>
      </c>
      <c r="AT1506">
        <v>6.6112900000000002E-2</v>
      </c>
      <c r="AU1506">
        <v>5.5448900000000002E-2</v>
      </c>
      <c r="AW1506">
        <v>0.101287</v>
      </c>
      <c r="AX1506">
        <v>8.5587300000000019E-2</v>
      </c>
      <c r="AY1506">
        <v>7.19196E-2</v>
      </c>
      <c r="AZ1506">
        <v>6.6112900000000002E-2</v>
      </c>
      <c r="BA1506">
        <v>5.5448900000000009E-2</v>
      </c>
      <c r="BC1506" s="52">
        <v>100000</v>
      </c>
      <c r="BD1506" s="52">
        <v>100000</v>
      </c>
      <c r="BE1506">
        <v>0</v>
      </c>
      <c r="BF1506">
        <v>0</v>
      </c>
      <c r="BG1506">
        <v>0</v>
      </c>
    </row>
    <row r="1507" spans="1:59">
      <c r="A1507">
        <v>1506</v>
      </c>
      <c r="E1507">
        <v>9795.2054794520554</v>
      </c>
      <c r="K1507">
        <v>6269.4204240130912</v>
      </c>
      <c r="L1507">
        <v>7053.1395906797579</v>
      </c>
      <c r="M1507">
        <v>7836.8587573464247</v>
      </c>
      <c r="N1507">
        <v>8620.5779240130905</v>
      </c>
      <c r="O1507">
        <v>9404.2970906797564</v>
      </c>
      <c r="Q1507">
        <v>48451.251923130068</v>
      </c>
      <c r="R1507">
        <v>47142.265505393567</v>
      </c>
      <c r="S1507">
        <v>45833.279087657065</v>
      </c>
      <c r="T1507">
        <v>44524.292669920564</v>
      </c>
      <c r="U1507">
        <v>43215.306252184062</v>
      </c>
      <c r="W1507">
        <v>0</v>
      </c>
      <c r="AB1507">
        <v>1</v>
      </c>
      <c r="AC1507">
        <v>1</v>
      </c>
      <c r="AD1507">
        <v>1</v>
      </c>
      <c r="AE1507">
        <v>1</v>
      </c>
      <c r="AF1507">
        <v>1</v>
      </c>
      <c r="AL1507">
        <v>9.5889860000000002</v>
      </c>
      <c r="AM1507" s="5">
        <v>8.1329536437988281</v>
      </c>
      <c r="AN1507">
        <v>570.77625570776252</v>
      </c>
      <c r="AO1507">
        <f t="shared" si="23"/>
        <v>26826.48401826484</v>
      </c>
      <c r="AP1507">
        <v>684.93150684931504</v>
      </c>
      <c r="AQ1507">
        <v>0.106544</v>
      </c>
      <c r="AR1507">
        <v>9.9948700000000001E-2</v>
      </c>
      <c r="AS1507">
        <v>9.0292800000000006E-2</v>
      </c>
      <c r="AT1507">
        <v>0.10992300000000001</v>
      </c>
      <c r="AU1507">
        <v>0.10312399999999999</v>
      </c>
      <c r="AW1507">
        <v>0.10654400000000001</v>
      </c>
      <c r="AX1507">
        <v>9.9948699999999988E-2</v>
      </c>
      <c r="AY1507">
        <v>9.0292799999999993E-2</v>
      </c>
      <c r="AZ1507">
        <v>0.10992300000000001</v>
      </c>
      <c r="BA1507">
        <v>0.10312399999999998</v>
      </c>
      <c r="BC1507" s="52">
        <v>100000</v>
      </c>
      <c r="BD1507" s="52">
        <v>100000</v>
      </c>
      <c r="BE1507">
        <v>0</v>
      </c>
      <c r="BF1507">
        <v>0</v>
      </c>
      <c r="BG1507">
        <v>0</v>
      </c>
    </row>
    <row r="1508" spans="1:59">
      <c r="A1508">
        <v>1507</v>
      </c>
      <c r="E1508">
        <v>9795.2054794520554</v>
      </c>
      <c r="K1508">
        <v>7339.172251266149</v>
      </c>
      <c r="L1508">
        <v>8142.1405845994823</v>
      </c>
      <c r="M1508">
        <v>8945.1089179328155</v>
      </c>
      <c r="N1508">
        <v>9748.0772512661497</v>
      </c>
      <c r="O1508">
        <v>10551.045584599484</v>
      </c>
      <c r="Q1508">
        <v>49233.049264186593</v>
      </c>
      <c r="R1508">
        <v>47902.941367802581</v>
      </c>
      <c r="S1508">
        <v>46572.833471418569</v>
      </c>
      <c r="T1508">
        <v>45242.725575034558</v>
      </c>
      <c r="U1508">
        <v>43912.617678650546</v>
      </c>
      <c r="W1508">
        <v>0</v>
      </c>
      <c r="AB1508">
        <v>1</v>
      </c>
      <c r="AC1508">
        <v>1</v>
      </c>
      <c r="AD1508">
        <v>1</v>
      </c>
      <c r="AE1508">
        <v>1</v>
      </c>
      <c r="AF1508">
        <v>1</v>
      </c>
      <c r="AL1508">
        <v>10.69346</v>
      </c>
      <c r="AM1508" s="5">
        <v>8.6080904006958008</v>
      </c>
      <c r="AN1508">
        <v>570.77625570776252</v>
      </c>
      <c r="AO1508">
        <f t="shared" si="23"/>
        <v>26826.48401826484</v>
      </c>
      <c r="AP1508">
        <v>684.93150684931504</v>
      </c>
      <c r="AQ1508">
        <v>0.107693</v>
      </c>
      <c r="AR1508">
        <v>0.101907</v>
      </c>
      <c r="AS1508">
        <v>9.1024900000000006E-2</v>
      </c>
      <c r="AT1508">
        <v>0.111108</v>
      </c>
      <c r="AU1508">
        <v>0.104967</v>
      </c>
      <c r="AW1508">
        <v>0.107693</v>
      </c>
      <c r="AX1508">
        <v>0.10190700000000001</v>
      </c>
      <c r="AY1508">
        <v>9.1024900000000006E-2</v>
      </c>
      <c r="AZ1508">
        <v>0.111108</v>
      </c>
      <c r="BA1508">
        <v>0.10496700000000002</v>
      </c>
      <c r="BC1508" s="52">
        <v>100000</v>
      </c>
      <c r="BD1508" s="52">
        <v>100000</v>
      </c>
      <c r="BE1508">
        <v>0</v>
      </c>
      <c r="BF1508">
        <v>0</v>
      </c>
      <c r="BG1508">
        <v>0</v>
      </c>
    </row>
    <row r="1509" spans="1:59">
      <c r="A1509">
        <v>1508</v>
      </c>
      <c r="E1509">
        <v>9795.2054794520554</v>
      </c>
      <c r="K1509">
        <v>7703.7367091804672</v>
      </c>
      <c r="L1509">
        <v>8455.941709180468</v>
      </c>
      <c r="M1509">
        <v>9208.146709180468</v>
      </c>
      <c r="N1509">
        <v>9960.3517091804679</v>
      </c>
      <c r="O1509">
        <v>10712.556709180468</v>
      </c>
      <c r="Q1509">
        <v>49233.049264186593</v>
      </c>
      <c r="R1509">
        <v>47902.941367802581</v>
      </c>
      <c r="S1509">
        <v>46572.833471418569</v>
      </c>
      <c r="T1509">
        <v>45242.725575034558</v>
      </c>
      <c r="U1509">
        <v>43912.617678650546</v>
      </c>
      <c r="W1509">
        <v>0</v>
      </c>
      <c r="AB1509">
        <v>1</v>
      </c>
      <c r="AC1509">
        <v>1</v>
      </c>
      <c r="AD1509">
        <v>1</v>
      </c>
      <c r="AE1509">
        <v>1</v>
      </c>
      <c r="AF1509">
        <v>1</v>
      </c>
      <c r="AL1509">
        <v>12.639654</v>
      </c>
      <c r="AM1509" s="5">
        <v>8.8911962509155273</v>
      </c>
      <c r="AN1509">
        <v>570.77625570776252</v>
      </c>
      <c r="AO1509">
        <f t="shared" si="23"/>
        <v>26826.48401826484</v>
      </c>
      <c r="AP1509">
        <v>684.93150684931504</v>
      </c>
      <c r="AQ1509">
        <v>0.108511</v>
      </c>
      <c r="AR1509">
        <v>0.102548</v>
      </c>
      <c r="AS1509">
        <v>9.2025999999999997E-2</v>
      </c>
      <c r="AT1509">
        <v>0.111675</v>
      </c>
      <c r="AU1509">
        <v>0.105166</v>
      </c>
      <c r="AW1509">
        <v>0.10851100000000001</v>
      </c>
      <c r="AX1509">
        <v>0.10254800000000001</v>
      </c>
      <c r="AY1509">
        <v>9.2025999999999983E-2</v>
      </c>
      <c r="AZ1509">
        <v>0.11167500000000001</v>
      </c>
      <c r="BA1509">
        <v>0.105166</v>
      </c>
      <c r="BC1509" s="52">
        <v>100000</v>
      </c>
      <c r="BD1509" s="52">
        <v>100000</v>
      </c>
      <c r="BE1509">
        <v>0</v>
      </c>
      <c r="BF1509">
        <v>0</v>
      </c>
      <c r="BG1509">
        <v>0</v>
      </c>
    </row>
    <row r="1510" spans="1:59">
      <c r="A1510">
        <v>1509</v>
      </c>
      <c r="E1510">
        <v>9795.2054794520554</v>
      </c>
      <c r="K1510">
        <v>6835.3115228651659</v>
      </c>
      <c r="L1510">
        <v>7458.1073561984995</v>
      </c>
      <c r="M1510">
        <v>8080.903189531833</v>
      </c>
      <c r="N1510">
        <v>8703.6990228651666</v>
      </c>
      <c r="O1510">
        <v>9326.4948561985002</v>
      </c>
      <c r="Q1510">
        <v>47861.062560324572</v>
      </c>
      <c r="R1510">
        <v>46568.021032716351</v>
      </c>
      <c r="S1510">
        <v>45274.979505108131</v>
      </c>
      <c r="T1510">
        <v>43981.937977499911</v>
      </c>
      <c r="U1510">
        <v>42688.89644989169</v>
      </c>
      <c r="W1510">
        <v>0</v>
      </c>
      <c r="AB1510">
        <v>1</v>
      </c>
      <c r="AC1510">
        <v>1</v>
      </c>
      <c r="AD1510">
        <v>1</v>
      </c>
      <c r="AE1510">
        <v>1</v>
      </c>
      <c r="AF1510">
        <v>1</v>
      </c>
      <c r="AL1510">
        <v>13.917676999999999</v>
      </c>
      <c r="AM1510" s="5">
        <v>8.9526882171630859</v>
      </c>
      <c r="AN1510">
        <v>570.77625570776252</v>
      </c>
      <c r="AO1510">
        <f t="shared" si="23"/>
        <v>26826.48401826484</v>
      </c>
      <c r="AP1510">
        <v>684.93150684931504</v>
      </c>
      <c r="AQ1510">
        <v>0.10808</v>
      </c>
      <c r="AR1510">
        <v>0.10194199999999999</v>
      </c>
      <c r="AS1510">
        <v>9.2056899999999997E-2</v>
      </c>
      <c r="AT1510">
        <v>0.11161</v>
      </c>
      <c r="AU1510">
        <v>0.10480100000000001</v>
      </c>
      <c r="AW1510">
        <v>0.10808</v>
      </c>
      <c r="AX1510">
        <v>0.10194199999999999</v>
      </c>
      <c r="AY1510">
        <v>9.2056899999999983E-2</v>
      </c>
      <c r="AZ1510">
        <v>0.11161</v>
      </c>
      <c r="BA1510">
        <v>0.10480100000000002</v>
      </c>
      <c r="BC1510" s="52">
        <v>100000</v>
      </c>
      <c r="BD1510" s="52">
        <v>100000</v>
      </c>
      <c r="BE1510">
        <v>0</v>
      </c>
      <c r="BF1510">
        <v>0</v>
      </c>
      <c r="BG1510">
        <v>0</v>
      </c>
    </row>
    <row r="1511" spans="1:59">
      <c r="A1511">
        <v>1510</v>
      </c>
      <c r="E1511">
        <v>9795.2054794520554</v>
      </c>
      <c r="K1511">
        <v>5805.8250237996599</v>
      </c>
      <c r="L1511">
        <v>6354.5658571329932</v>
      </c>
      <c r="M1511">
        <v>6903.3066904663265</v>
      </c>
      <c r="N1511">
        <v>7452.0475237996598</v>
      </c>
      <c r="O1511">
        <v>8000.788357132993</v>
      </c>
      <c r="Q1511">
        <v>43325.502793922991</v>
      </c>
      <c r="R1511">
        <v>42154.996514010352</v>
      </c>
      <c r="S1511">
        <v>40984.490234097713</v>
      </c>
      <c r="T1511">
        <v>39813.983954185074</v>
      </c>
      <c r="U1511">
        <v>38643.477674272435</v>
      </c>
      <c r="W1511">
        <v>0</v>
      </c>
      <c r="AB1511">
        <v>1</v>
      </c>
      <c r="AC1511">
        <v>1</v>
      </c>
      <c r="AD1511">
        <v>1</v>
      </c>
      <c r="AE1511">
        <v>1</v>
      </c>
      <c r="AF1511">
        <v>1</v>
      </c>
      <c r="AL1511">
        <v>14.290772</v>
      </c>
      <c r="AM1511" s="5">
        <v>8.646331787109375</v>
      </c>
      <c r="AN1511">
        <v>570.77625570776252</v>
      </c>
      <c r="AO1511">
        <f t="shared" si="23"/>
        <v>26826.48401826484</v>
      </c>
      <c r="AP1511">
        <v>684.93150684931504</v>
      </c>
      <c r="AQ1511">
        <v>0.107683</v>
      </c>
      <c r="AR1511">
        <v>0.10161400000000001</v>
      </c>
      <c r="AS1511">
        <v>9.1141700000000006E-2</v>
      </c>
      <c r="AT1511">
        <v>0.111388</v>
      </c>
      <c r="AU1511">
        <v>0.10426300000000001</v>
      </c>
      <c r="AW1511">
        <v>0.10768300000000001</v>
      </c>
      <c r="AX1511">
        <v>0.10161400000000002</v>
      </c>
      <c r="AY1511">
        <v>9.1141700000000006E-2</v>
      </c>
      <c r="AZ1511">
        <v>0.111388</v>
      </c>
      <c r="BA1511">
        <v>0.10426300000000001</v>
      </c>
      <c r="BC1511" s="52">
        <v>100000</v>
      </c>
      <c r="BD1511" s="52">
        <v>100000</v>
      </c>
      <c r="BE1511">
        <v>0</v>
      </c>
      <c r="BF1511">
        <v>0</v>
      </c>
      <c r="BG1511">
        <v>0</v>
      </c>
    </row>
    <row r="1512" spans="1:59">
      <c r="A1512">
        <v>1511</v>
      </c>
      <c r="E1512">
        <v>9795.2054794520554</v>
      </c>
      <c r="K1512">
        <v>5575.1155758061204</v>
      </c>
      <c r="L1512">
        <v>6022.7980758061203</v>
      </c>
      <c r="M1512">
        <v>6470.4805758061202</v>
      </c>
      <c r="N1512">
        <v>6918.1630758061201</v>
      </c>
      <c r="O1512">
        <v>7365.84557580612</v>
      </c>
      <c r="Q1512">
        <v>33805.676647653432</v>
      </c>
      <c r="R1512">
        <v>32892.363375964014</v>
      </c>
      <c r="S1512">
        <v>31979.050104274593</v>
      </c>
      <c r="T1512">
        <v>31065.736832585171</v>
      </c>
      <c r="U1512">
        <v>30152.42356089575</v>
      </c>
      <c r="W1512">
        <v>0</v>
      </c>
      <c r="AB1512">
        <v>1</v>
      </c>
      <c r="AC1512">
        <v>1</v>
      </c>
      <c r="AD1512">
        <v>1</v>
      </c>
      <c r="AE1512">
        <v>1</v>
      </c>
      <c r="AF1512">
        <v>1</v>
      </c>
      <c r="AL1512">
        <v>14.079189</v>
      </c>
      <c r="AM1512" s="5">
        <v>8.085331916809082</v>
      </c>
      <c r="AN1512">
        <v>570.77625570776252</v>
      </c>
      <c r="AO1512">
        <f t="shared" si="23"/>
        <v>26826.48401826484</v>
      </c>
      <c r="AP1512">
        <v>684.93150684931504</v>
      </c>
      <c r="AQ1512">
        <v>0.10741500000000001</v>
      </c>
      <c r="AR1512">
        <v>0.101216</v>
      </c>
      <c r="AS1512">
        <v>9.0836299999999995E-2</v>
      </c>
      <c r="AT1512">
        <v>0.110447</v>
      </c>
      <c r="AU1512">
        <v>0.10345399999999999</v>
      </c>
      <c r="AW1512">
        <v>0.10741500000000002</v>
      </c>
      <c r="AX1512">
        <v>0.10121600000000001</v>
      </c>
      <c r="AY1512">
        <v>9.0836299999999995E-2</v>
      </c>
      <c r="AZ1512">
        <v>0.110447</v>
      </c>
      <c r="BA1512">
        <v>0.10345399999999998</v>
      </c>
      <c r="BC1512" s="52">
        <v>100000</v>
      </c>
      <c r="BD1512" s="52">
        <v>100000</v>
      </c>
      <c r="BE1512">
        <v>0</v>
      </c>
      <c r="BF1512">
        <v>0</v>
      </c>
      <c r="BG1512">
        <v>0</v>
      </c>
    </row>
    <row r="1513" spans="1:59">
      <c r="A1513">
        <v>1512</v>
      </c>
      <c r="E1513">
        <v>9795.2054794520554</v>
      </c>
      <c r="K1513">
        <v>4154.9465681100464</v>
      </c>
      <c r="L1513">
        <v>4547.8515681100462</v>
      </c>
      <c r="M1513">
        <v>4940.7565681100459</v>
      </c>
      <c r="N1513">
        <v>5333.6615681100457</v>
      </c>
      <c r="O1513">
        <v>5726.5665681100454</v>
      </c>
      <c r="Q1513">
        <v>25893.917570200188</v>
      </c>
      <c r="R1513">
        <v>25194.352853404547</v>
      </c>
      <c r="S1513">
        <v>24494.788136608906</v>
      </c>
      <c r="T1513">
        <v>23795.223419813265</v>
      </c>
      <c r="U1513">
        <v>23095.658703017623</v>
      </c>
      <c r="W1513">
        <v>0</v>
      </c>
      <c r="AB1513">
        <v>1</v>
      </c>
      <c r="AC1513">
        <v>1</v>
      </c>
      <c r="AD1513">
        <v>1</v>
      </c>
      <c r="AE1513">
        <v>1</v>
      </c>
      <c r="AF1513">
        <v>1</v>
      </c>
      <c r="AL1513">
        <v>13.330822</v>
      </c>
      <c r="AM1513" s="5">
        <v>7.2954864501953116</v>
      </c>
      <c r="AN1513">
        <v>570.77625570776252</v>
      </c>
      <c r="AO1513">
        <f t="shared" si="23"/>
        <v>26826.48401826484</v>
      </c>
      <c r="AP1513">
        <v>684.93150684931504</v>
      </c>
      <c r="AQ1513">
        <v>0.107322</v>
      </c>
      <c r="AR1513">
        <v>0.10084</v>
      </c>
      <c r="AS1513">
        <v>9.0841699999999997E-2</v>
      </c>
      <c r="AT1513">
        <v>0.110342</v>
      </c>
      <c r="AU1513">
        <v>0.103353</v>
      </c>
      <c r="AW1513">
        <v>0.10732200000000001</v>
      </c>
      <c r="AX1513">
        <v>0.10084</v>
      </c>
      <c r="AY1513">
        <v>9.0841700000000011E-2</v>
      </c>
      <c r="AZ1513">
        <v>0.11034199999999998</v>
      </c>
      <c r="BA1513">
        <v>0.10335300000000001</v>
      </c>
      <c r="BC1513" s="52">
        <v>100000</v>
      </c>
      <c r="BD1513" s="52">
        <v>100000</v>
      </c>
      <c r="BE1513">
        <v>0</v>
      </c>
      <c r="BF1513">
        <v>0</v>
      </c>
      <c r="BG1513">
        <v>0</v>
      </c>
    </row>
    <row r="1514" spans="1:59">
      <c r="A1514">
        <v>1513</v>
      </c>
      <c r="E1514">
        <v>9795.2054794520554</v>
      </c>
      <c r="K1514">
        <v>3120.8436581611368</v>
      </c>
      <c r="L1514">
        <v>3327.7736581611366</v>
      </c>
      <c r="M1514">
        <v>3534.7036581611364</v>
      </c>
      <c r="N1514">
        <v>3741.6336581611363</v>
      </c>
      <c r="O1514">
        <v>3948.5636581611361</v>
      </c>
      <c r="Q1514">
        <v>25802.705441708291</v>
      </c>
      <c r="R1514">
        <v>25105.604961702527</v>
      </c>
      <c r="S1514">
        <v>24408.504481696764</v>
      </c>
      <c r="T1514">
        <v>23711.404001691</v>
      </c>
      <c r="U1514">
        <v>23014.303521685237</v>
      </c>
      <c r="W1514">
        <v>0</v>
      </c>
      <c r="AB1514">
        <v>1</v>
      </c>
      <c r="AC1514">
        <v>1</v>
      </c>
      <c r="AD1514">
        <v>1</v>
      </c>
      <c r="AE1514">
        <v>1</v>
      </c>
      <c r="AF1514">
        <v>1</v>
      </c>
      <c r="AL1514">
        <v>12.530904</v>
      </c>
      <c r="AM1514" s="5">
        <v>6.382420539855957</v>
      </c>
      <c r="AN1514">
        <v>570.77625570776252</v>
      </c>
      <c r="AO1514">
        <f t="shared" si="23"/>
        <v>26826.48401826484</v>
      </c>
      <c r="AP1514">
        <v>684.93150684931504</v>
      </c>
      <c r="AQ1514">
        <v>0.107186</v>
      </c>
      <c r="AR1514">
        <v>0.100868</v>
      </c>
      <c r="AS1514">
        <v>9.0978199999999995E-2</v>
      </c>
      <c r="AT1514">
        <v>0.11042400000000001</v>
      </c>
      <c r="AU1514">
        <v>0.10341299999999999</v>
      </c>
      <c r="AW1514">
        <v>0.10718599999999999</v>
      </c>
      <c r="AX1514">
        <v>0.100868</v>
      </c>
      <c r="AY1514">
        <v>9.0978199999999995E-2</v>
      </c>
      <c r="AZ1514">
        <v>0.11042400000000001</v>
      </c>
      <c r="BA1514">
        <v>0.10341299999999999</v>
      </c>
      <c r="BC1514" s="52">
        <v>100000</v>
      </c>
      <c r="BD1514" s="52">
        <v>100000</v>
      </c>
      <c r="BE1514">
        <v>0</v>
      </c>
      <c r="BF1514">
        <v>0</v>
      </c>
      <c r="BG1514">
        <v>0</v>
      </c>
    </row>
    <row r="1515" spans="1:59">
      <c r="A1515">
        <v>1514</v>
      </c>
      <c r="E1515">
        <v>9795.2054794520554</v>
      </c>
      <c r="K1515">
        <v>2223.4383364298224</v>
      </c>
      <c r="L1515">
        <v>2318.4741697631557</v>
      </c>
      <c r="M1515">
        <v>2413.5100030964891</v>
      </c>
      <c r="N1515">
        <v>2508.5458364298224</v>
      </c>
      <c r="O1515">
        <v>2603.5816697631558</v>
      </c>
      <c r="Q1515">
        <v>27098.29799780971</v>
      </c>
      <c r="R1515">
        <v>26366.19505725964</v>
      </c>
      <c r="S1515">
        <v>25634.092116709566</v>
      </c>
      <c r="T1515">
        <v>24901.989176159492</v>
      </c>
      <c r="U1515">
        <v>24169.886235609418</v>
      </c>
      <c r="W1515">
        <v>0</v>
      </c>
      <c r="AB1515">
        <v>1</v>
      </c>
      <c r="AC1515">
        <v>1</v>
      </c>
      <c r="AD1515">
        <v>1</v>
      </c>
      <c r="AE1515">
        <v>1</v>
      </c>
      <c r="AF1515">
        <v>1</v>
      </c>
      <c r="AL1515">
        <v>10.947255</v>
      </c>
      <c r="AM1515" s="5">
        <v>5.6236810684204102</v>
      </c>
      <c r="AN1515">
        <v>570.77625570776252</v>
      </c>
      <c r="AO1515">
        <f t="shared" si="23"/>
        <v>26826.48401826484</v>
      </c>
      <c r="AP1515">
        <v>684.93150684931504</v>
      </c>
      <c r="AQ1515">
        <v>0.107199</v>
      </c>
      <c r="AR1515">
        <v>0.10080599999999999</v>
      </c>
      <c r="AS1515">
        <v>9.0884800000000002E-2</v>
      </c>
      <c r="AT1515">
        <v>0.11036499999999999</v>
      </c>
      <c r="AU1515">
        <v>0.10341</v>
      </c>
      <c r="AW1515">
        <v>0.107199</v>
      </c>
      <c r="AX1515">
        <v>0.10080599999999999</v>
      </c>
      <c r="AY1515">
        <v>9.0884800000000002E-2</v>
      </c>
      <c r="AZ1515">
        <v>0.11036499999999998</v>
      </c>
      <c r="BA1515">
        <v>0.10340999999999999</v>
      </c>
      <c r="BC1515" s="52">
        <v>100000</v>
      </c>
      <c r="BD1515" s="52">
        <v>100000</v>
      </c>
      <c r="BE1515">
        <v>0</v>
      </c>
      <c r="BF1515">
        <v>0</v>
      </c>
      <c r="BG1515">
        <v>0</v>
      </c>
    </row>
    <row r="1516" spans="1:59">
      <c r="A1516">
        <v>1515</v>
      </c>
      <c r="E1516">
        <v>9795.2054794520554</v>
      </c>
      <c r="K1516">
        <v>1680.8716364713493</v>
      </c>
      <c r="L1516">
        <v>1731.3591364713493</v>
      </c>
      <c r="M1516">
        <v>1781.8466364713493</v>
      </c>
      <c r="N1516">
        <v>1832.3341364713492</v>
      </c>
      <c r="O1516">
        <v>1882.8216364713492</v>
      </c>
      <c r="Q1516">
        <v>27521.48923176236</v>
      </c>
      <c r="R1516">
        <v>26777.953117667148</v>
      </c>
      <c r="S1516">
        <v>26034.417003571936</v>
      </c>
      <c r="T1516">
        <v>25290.880889476724</v>
      </c>
      <c r="U1516">
        <v>24547.344775381513</v>
      </c>
      <c r="W1516">
        <v>0</v>
      </c>
      <c r="AB1516">
        <v>1</v>
      </c>
      <c r="AC1516">
        <v>1</v>
      </c>
      <c r="AD1516">
        <v>1</v>
      </c>
      <c r="AE1516">
        <v>1</v>
      </c>
      <c r="AF1516">
        <v>1</v>
      </c>
      <c r="AL1516">
        <v>8.9524899999999992</v>
      </c>
      <c r="AM1516" s="5">
        <v>4.6405496597290039</v>
      </c>
      <c r="AN1516">
        <v>570.77625570776252</v>
      </c>
      <c r="AO1516">
        <f t="shared" si="23"/>
        <v>26826.48401826484</v>
      </c>
      <c r="AP1516">
        <v>684.93150684931504</v>
      </c>
      <c r="AQ1516">
        <v>0.107179</v>
      </c>
      <c r="AR1516">
        <v>0.10073500000000001</v>
      </c>
      <c r="AS1516">
        <v>9.0784899999999988E-2</v>
      </c>
      <c r="AT1516">
        <v>0.110343</v>
      </c>
      <c r="AU1516">
        <v>0.10335800000000001</v>
      </c>
      <c r="AW1516">
        <v>0.10717900000000001</v>
      </c>
      <c r="AX1516">
        <v>0.10073500000000001</v>
      </c>
      <c r="AY1516">
        <v>9.0784899999999988E-2</v>
      </c>
      <c r="AZ1516">
        <v>0.11034300000000001</v>
      </c>
      <c r="BA1516">
        <v>0.10335799999999999</v>
      </c>
      <c r="BC1516" s="52">
        <v>100000</v>
      </c>
      <c r="BD1516" s="52">
        <v>100000</v>
      </c>
      <c r="BE1516">
        <v>0</v>
      </c>
      <c r="BF1516">
        <v>0</v>
      </c>
      <c r="BG1516">
        <v>0</v>
      </c>
    </row>
    <row r="1517" spans="1:59">
      <c r="A1517">
        <v>1516</v>
      </c>
      <c r="E1517">
        <v>9795.2054794520554</v>
      </c>
      <c r="K1517">
        <v>1574.5285632794885</v>
      </c>
      <c r="L1517">
        <v>1615.3635632794885</v>
      </c>
      <c r="M1517">
        <v>1656.1985632794886</v>
      </c>
      <c r="N1517">
        <v>1697.0335632794886</v>
      </c>
      <c r="O1517">
        <v>1737.8685632794886</v>
      </c>
      <c r="Q1517">
        <v>29897.91383668494</v>
      </c>
      <c r="R1517">
        <v>29090.174892120071</v>
      </c>
      <c r="S1517">
        <v>28282.435947555205</v>
      </c>
      <c r="T1517">
        <v>27474.697002990339</v>
      </c>
      <c r="U1517">
        <v>26666.958058425473</v>
      </c>
      <c r="W1517">
        <v>0</v>
      </c>
      <c r="AB1517">
        <v>1</v>
      </c>
      <c r="AC1517">
        <v>1</v>
      </c>
      <c r="AD1517">
        <v>1</v>
      </c>
      <c r="AE1517">
        <v>1</v>
      </c>
      <c r="AF1517">
        <v>1</v>
      </c>
      <c r="AL1517">
        <v>7.1245390000000004</v>
      </c>
      <c r="AM1517" s="5">
        <v>4.7510585784912109</v>
      </c>
      <c r="AN1517">
        <v>570.77625570776252</v>
      </c>
      <c r="AO1517">
        <f t="shared" si="23"/>
        <v>26826.48401826484</v>
      </c>
      <c r="AP1517">
        <v>684.93150684931504</v>
      </c>
      <c r="AQ1517">
        <v>0.10552599999999999</v>
      </c>
      <c r="AR1517">
        <v>9.7227999999999995E-2</v>
      </c>
      <c r="AS1517">
        <v>8.9941999999999994E-2</v>
      </c>
      <c r="AT1517">
        <v>0.10743999999999999</v>
      </c>
      <c r="AU1517">
        <v>0.10154600000000001</v>
      </c>
      <c r="AW1517">
        <v>0.10552599999999999</v>
      </c>
      <c r="AX1517">
        <v>9.7227999999999995E-2</v>
      </c>
      <c r="AY1517">
        <v>8.9942000000000008E-2</v>
      </c>
      <c r="AZ1517">
        <v>0.10743999999999999</v>
      </c>
      <c r="BA1517">
        <v>0.10154600000000001</v>
      </c>
      <c r="BC1517" s="52">
        <v>100000</v>
      </c>
      <c r="BD1517" s="52">
        <v>100000</v>
      </c>
      <c r="BE1517">
        <v>0</v>
      </c>
      <c r="BF1517">
        <v>0</v>
      </c>
      <c r="BG1517">
        <v>0</v>
      </c>
    </row>
    <row r="1518" spans="1:59">
      <c r="A1518">
        <v>1517</v>
      </c>
      <c r="E1518">
        <v>9795.2054794520554</v>
      </c>
      <c r="K1518">
        <v>1777.4485090639573</v>
      </c>
      <c r="L1518">
        <v>1818.6960090639573</v>
      </c>
      <c r="M1518">
        <v>1859.9435090639572</v>
      </c>
      <c r="N1518">
        <v>1901.1910090639572</v>
      </c>
      <c r="O1518">
        <v>1942.4385090639571</v>
      </c>
      <c r="Q1518">
        <v>35191.109097759472</v>
      </c>
      <c r="R1518">
        <v>34240.3661982064</v>
      </c>
      <c r="S1518">
        <v>33289.623298653329</v>
      </c>
      <c r="T1518">
        <v>32338.880399100257</v>
      </c>
      <c r="U1518">
        <v>31388.137499547185</v>
      </c>
      <c r="W1518">
        <v>0</v>
      </c>
      <c r="AB1518">
        <v>1</v>
      </c>
      <c r="AC1518">
        <v>1</v>
      </c>
      <c r="AD1518">
        <v>1</v>
      </c>
      <c r="AE1518">
        <v>1</v>
      </c>
      <c r="AF1518">
        <v>1</v>
      </c>
      <c r="AL1518">
        <v>5.9487740000000002</v>
      </c>
      <c r="AM1518" s="5">
        <v>4.9806346893310547</v>
      </c>
      <c r="AN1518">
        <v>570.77625570776252</v>
      </c>
      <c r="AO1518">
        <f t="shared" si="23"/>
        <v>26826.48401826484</v>
      </c>
      <c r="AP1518">
        <v>684.93150684931504</v>
      </c>
      <c r="AQ1518">
        <v>0.105457</v>
      </c>
      <c r="AR1518">
        <v>9.7335499999999991E-2</v>
      </c>
      <c r="AS1518">
        <v>9.0197799999999995E-2</v>
      </c>
      <c r="AT1518">
        <v>0.10892700000000001</v>
      </c>
      <c r="AU1518">
        <v>0.102465</v>
      </c>
      <c r="AW1518">
        <v>0.10545700000000001</v>
      </c>
      <c r="AX1518">
        <v>9.7335500000000005E-2</v>
      </c>
      <c r="AY1518">
        <v>9.0197799999999981E-2</v>
      </c>
      <c r="AZ1518">
        <v>0.10892700000000001</v>
      </c>
      <c r="BA1518">
        <v>0.10246500000000001</v>
      </c>
      <c r="BC1518" s="52">
        <v>100000</v>
      </c>
      <c r="BD1518" s="52">
        <v>100000</v>
      </c>
      <c r="BE1518">
        <v>0</v>
      </c>
      <c r="BF1518">
        <v>0</v>
      </c>
      <c r="BG1518">
        <v>0</v>
      </c>
    </row>
    <row r="1519" spans="1:59">
      <c r="A1519">
        <v>1518</v>
      </c>
      <c r="E1519">
        <v>9795.2054794520554</v>
      </c>
      <c r="K1519">
        <v>2594.5539592014179</v>
      </c>
      <c r="L1519">
        <v>2634.7014592014179</v>
      </c>
      <c r="M1519">
        <v>2674.848959201418</v>
      </c>
      <c r="N1519">
        <v>2714.996459201418</v>
      </c>
      <c r="O1519">
        <v>2755.1439592014181</v>
      </c>
      <c r="Q1519">
        <v>51630.73000584804</v>
      </c>
      <c r="R1519">
        <v>50235.845015065359</v>
      </c>
      <c r="S1519">
        <v>48840.960024282678</v>
      </c>
      <c r="T1519">
        <v>47446.075033499998</v>
      </c>
      <c r="U1519">
        <v>46051.190042717317</v>
      </c>
      <c r="W1519">
        <v>0</v>
      </c>
      <c r="AB1519">
        <v>1</v>
      </c>
      <c r="AC1519">
        <v>1</v>
      </c>
      <c r="AD1519">
        <v>1</v>
      </c>
      <c r="AE1519">
        <v>1</v>
      </c>
      <c r="AF1519">
        <v>1</v>
      </c>
      <c r="AL1519">
        <v>5.6118790000000001</v>
      </c>
      <c r="AM1519" s="5">
        <v>5.1560111045837402</v>
      </c>
      <c r="AN1519">
        <v>570.77625570776252</v>
      </c>
      <c r="AO1519">
        <f t="shared" si="23"/>
        <v>26826.48401826484</v>
      </c>
      <c r="AP1519">
        <v>684.93150684931504</v>
      </c>
      <c r="AQ1519">
        <v>0.108531</v>
      </c>
      <c r="AR1519">
        <v>0.100443</v>
      </c>
      <c r="AS1519">
        <v>9.1277399999999995E-2</v>
      </c>
      <c r="AT1519">
        <v>0.11060200000000001</v>
      </c>
      <c r="AU1519">
        <v>0.103894</v>
      </c>
      <c r="AW1519">
        <v>0.108531</v>
      </c>
      <c r="AX1519">
        <v>0.10044299999999999</v>
      </c>
      <c r="AY1519">
        <v>9.1277399999999995E-2</v>
      </c>
      <c r="AZ1519">
        <v>0.11060200000000002</v>
      </c>
      <c r="BA1519">
        <v>0.103894</v>
      </c>
      <c r="BC1519" s="52">
        <v>100000</v>
      </c>
      <c r="BD1519" s="52">
        <v>100000</v>
      </c>
      <c r="BE1519">
        <v>0</v>
      </c>
      <c r="BF1519">
        <v>0</v>
      </c>
      <c r="BG1519">
        <v>0</v>
      </c>
    </row>
    <row r="1520" spans="1:59">
      <c r="A1520">
        <v>1519</v>
      </c>
      <c r="E1520">
        <v>9795.2054794520554</v>
      </c>
      <c r="K1520">
        <v>4071.4205164883815</v>
      </c>
      <c r="L1520">
        <v>4114.0430164883819</v>
      </c>
      <c r="M1520">
        <v>4156.6655164883814</v>
      </c>
      <c r="N1520">
        <v>4199.2880164883809</v>
      </c>
      <c r="O1520">
        <v>4241.9105164883804</v>
      </c>
      <c r="Q1520">
        <v>61215.884451892663</v>
      </c>
      <c r="R1520">
        <v>59562.041501229251</v>
      </c>
      <c r="S1520">
        <v>57908.198550565838</v>
      </c>
      <c r="T1520">
        <v>56254.355599902425</v>
      </c>
      <c r="U1520">
        <v>54600.512649239012</v>
      </c>
      <c r="W1520">
        <v>0</v>
      </c>
      <c r="AB1520">
        <v>1</v>
      </c>
      <c r="AC1520">
        <v>1</v>
      </c>
      <c r="AD1520">
        <v>1</v>
      </c>
      <c r="AE1520">
        <v>1</v>
      </c>
      <c r="AF1520">
        <v>1</v>
      </c>
      <c r="AL1520">
        <v>5.9107313000000001</v>
      </c>
      <c r="AM1520" s="5">
        <v>5.2905945777893066</v>
      </c>
      <c r="AN1520">
        <v>570.77625570776252</v>
      </c>
      <c r="AO1520">
        <f t="shared" si="23"/>
        <v>26826.48401826484</v>
      </c>
      <c r="AP1520">
        <v>684.93150684931504</v>
      </c>
      <c r="AQ1520">
        <v>0.110444</v>
      </c>
      <c r="AR1520">
        <v>0.104448</v>
      </c>
      <c r="AS1520">
        <v>9.7435100000000011E-2</v>
      </c>
      <c r="AT1520">
        <v>0.115865</v>
      </c>
      <c r="AU1520">
        <v>0.10962999999999999</v>
      </c>
      <c r="AW1520">
        <v>0.110444</v>
      </c>
      <c r="AX1520">
        <v>0.104448</v>
      </c>
      <c r="AY1520">
        <v>9.7435100000000011E-2</v>
      </c>
      <c r="AZ1520">
        <v>0.11586499999999998</v>
      </c>
      <c r="BA1520">
        <v>0.10962999999999999</v>
      </c>
      <c r="BC1520" s="52">
        <v>100000</v>
      </c>
      <c r="BD1520" s="52">
        <v>100000</v>
      </c>
      <c r="BE1520">
        <v>0</v>
      </c>
      <c r="BF1520">
        <v>0</v>
      </c>
      <c r="BG1520">
        <v>0</v>
      </c>
    </row>
    <row r="1521" spans="1:59">
      <c r="A1521">
        <v>1520</v>
      </c>
      <c r="E1521">
        <v>9795.2054794520554</v>
      </c>
      <c r="K1521">
        <v>5324.7495933924538</v>
      </c>
      <c r="L1521">
        <v>5366.4095933924536</v>
      </c>
      <c r="M1521">
        <v>5408.0695933924535</v>
      </c>
      <c r="N1521">
        <v>5449.7295933924534</v>
      </c>
      <c r="O1521">
        <v>5491.3895933924532</v>
      </c>
      <c r="Q1521">
        <v>57582.545706327852</v>
      </c>
      <c r="R1521">
        <v>56026.863091383944</v>
      </c>
      <c r="S1521">
        <v>54471.180476440029</v>
      </c>
      <c r="T1521">
        <v>52915.497861496115</v>
      </c>
      <c r="U1521">
        <v>51359.8152465522</v>
      </c>
      <c r="W1521">
        <v>0.1986</v>
      </c>
      <c r="AB1521">
        <v>1</v>
      </c>
      <c r="AC1521">
        <v>1</v>
      </c>
      <c r="AD1521">
        <v>1</v>
      </c>
      <c r="AE1521">
        <v>1</v>
      </c>
      <c r="AF1521">
        <v>1</v>
      </c>
      <c r="AL1521">
        <v>4.5560910000000003</v>
      </c>
      <c r="AM1521" s="5">
        <v>5.5221424102783203</v>
      </c>
      <c r="AN1521">
        <v>570.77625570776252</v>
      </c>
      <c r="AO1521">
        <f t="shared" si="23"/>
        <v>26826.48401826484</v>
      </c>
      <c r="AP1521">
        <v>684.93150684931504</v>
      </c>
      <c r="AQ1521">
        <v>0.111705</v>
      </c>
      <c r="AR1521">
        <v>0.10306799999999999</v>
      </c>
      <c r="AS1521">
        <v>9.5538600000000001E-2</v>
      </c>
      <c r="AT1521">
        <v>0.11165699999999999</v>
      </c>
      <c r="AU1521">
        <v>0.104408</v>
      </c>
      <c r="AW1521">
        <v>0.11170499999999998</v>
      </c>
      <c r="AX1521">
        <v>0.10306799999999998</v>
      </c>
      <c r="AY1521">
        <v>9.5538600000000015E-2</v>
      </c>
      <c r="AZ1521">
        <v>0.11165699999999999</v>
      </c>
      <c r="BA1521">
        <v>0.10440799999999999</v>
      </c>
      <c r="BC1521" s="52">
        <v>100000</v>
      </c>
      <c r="BD1521" s="52">
        <v>100000</v>
      </c>
      <c r="BE1521">
        <v>0</v>
      </c>
      <c r="BF1521">
        <v>0</v>
      </c>
      <c r="BG1521">
        <v>0</v>
      </c>
    </row>
    <row r="1522" spans="1:59">
      <c r="A1522">
        <v>1521</v>
      </c>
      <c r="E1522">
        <v>9795.2054794520554</v>
      </c>
      <c r="K1522">
        <v>4508.7292766549108</v>
      </c>
      <c r="L1522">
        <v>4556.0817766549108</v>
      </c>
      <c r="M1522">
        <v>4603.4342766549107</v>
      </c>
      <c r="N1522">
        <v>4650.7867766549107</v>
      </c>
      <c r="O1522">
        <v>4698.1392766549106</v>
      </c>
      <c r="Q1522">
        <v>55036.648682916857</v>
      </c>
      <c r="R1522">
        <v>53549.747462419218</v>
      </c>
      <c r="S1522">
        <v>52062.846241921579</v>
      </c>
      <c r="T1522">
        <v>50575.94502142394</v>
      </c>
      <c r="U1522">
        <v>49089.043800926302</v>
      </c>
      <c r="W1522">
        <v>0.42002</v>
      </c>
      <c r="AB1522">
        <v>1</v>
      </c>
      <c r="AC1522">
        <v>1</v>
      </c>
      <c r="AD1522">
        <v>1</v>
      </c>
      <c r="AE1522">
        <v>1</v>
      </c>
      <c r="AF1522">
        <v>1</v>
      </c>
      <c r="AL1522">
        <v>3.7121742000000002</v>
      </c>
      <c r="AM1522" s="5">
        <v>5.461754322052002</v>
      </c>
      <c r="AN1522">
        <v>570.77625570776252</v>
      </c>
      <c r="AO1522">
        <f t="shared" si="23"/>
        <v>26826.48401826484</v>
      </c>
      <c r="AP1522">
        <v>684.93150684931504</v>
      </c>
      <c r="AQ1522">
        <v>0.10777299999999999</v>
      </c>
      <c r="AR1522">
        <v>8.9579699999999998E-2</v>
      </c>
      <c r="AS1522">
        <v>7.5707800000000006E-2</v>
      </c>
      <c r="AT1522">
        <v>6.1261400000000001E-2</v>
      </c>
      <c r="AU1522">
        <v>4.7713800000000001E-2</v>
      </c>
      <c r="AW1522">
        <v>0.10777299999999999</v>
      </c>
      <c r="AX1522">
        <v>8.9579699999999998E-2</v>
      </c>
      <c r="AY1522">
        <v>7.5707800000000006E-2</v>
      </c>
      <c r="AZ1522">
        <v>6.1261400000000008E-2</v>
      </c>
      <c r="BA1522">
        <v>4.7713800000000001E-2</v>
      </c>
      <c r="BC1522" s="52">
        <v>100000</v>
      </c>
      <c r="BD1522" s="52">
        <v>100000</v>
      </c>
      <c r="BE1522">
        <v>0</v>
      </c>
      <c r="BF1522">
        <v>0</v>
      </c>
      <c r="BG1522">
        <v>0</v>
      </c>
    </row>
    <row r="1523" spans="1:59">
      <c r="A1523">
        <v>1522</v>
      </c>
      <c r="E1523">
        <v>9795.2054794520554</v>
      </c>
      <c r="K1523">
        <v>3998.7165786939458</v>
      </c>
      <c r="L1523">
        <v>4070.7365786939458</v>
      </c>
      <c r="M1523">
        <v>4142.7565786939458</v>
      </c>
      <c r="N1523">
        <v>4214.7765786939453</v>
      </c>
      <c r="O1523">
        <v>4286.7965786939458</v>
      </c>
      <c r="Q1523">
        <v>53428.410036806847</v>
      </c>
      <c r="R1523">
        <v>51984.957901242786</v>
      </c>
      <c r="S1523">
        <v>50541.505765678725</v>
      </c>
      <c r="T1523">
        <v>49098.053630114664</v>
      </c>
      <c r="U1523">
        <v>47654.601494550603</v>
      </c>
      <c r="W1523">
        <v>0.61803999999999992</v>
      </c>
      <c r="AB1523">
        <v>1</v>
      </c>
      <c r="AC1523">
        <v>1</v>
      </c>
      <c r="AD1523">
        <v>1</v>
      </c>
      <c r="AE1523">
        <v>1</v>
      </c>
      <c r="AF1523">
        <v>1</v>
      </c>
      <c r="AL1523">
        <v>2.7335224</v>
      </c>
      <c r="AM1523" s="5">
        <v>6.1149449348449707</v>
      </c>
      <c r="AN1523">
        <v>570.77625570776252</v>
      </c>
      <c r="AO1523">
        <f t="shared" si="23"/>
        <v>26826.48401826484</v>
      </c>
      <c r="AP1523">
        <v>684.93150684931504</v>
      </c>
      <c r="AQ1523">
        <v>9.7697900000000004E-2</v>
      </c>
      <c r="AR1523">
        <v>8.1129999999999994E-2</v>
      </c>
      <c r="AS1523">
        <v>4.0835099999999999E-2</v>
      </c>
      <c r="AT1523">
        <v>4.4447500000000001E-2</v>
      </c>
      <c r="AU1523">
        <v>4.2872399999999998E-2</v>
      </c>
      <c r="AW1523">
        <v>9.769789999999999E-2</v>
      </c>
      <c r="AX1523">
        <v>8.1129999999999994E-2</v>
      </c>
      <c r="AY1523">
        <v>4.0835099999999999E-2</v>
      </c>
      <c r="AZ1523">
        <v>4.4447500000000001E-2</v>
      </c>
      <c r="BA1523">
        <v>4.2872399999999991E-2</v>
      </c>
      <c r="BC1523" s="52">
        <v>100000</v>
      </c>
      <c r="BD1523" s="52">
        <v>100000</v>
      </c>
      <c r="BE1523">
        <v>0</v>
      </c>
      <c r="BF1523">
        <v>0</v>
      </c>
      <c r="BG1523">
        <v>0</v>
      </c>
    </row>
    <row r="1524" spans="1:59">
      <c r="A1524">
        <v>1523</v>
      </c>
      <c r="E1524">
        <v>9795.2054794520554</v>
      </c>
      <c r="K1524">
        <v>4070.3353830884644</v>
      </c>
      <c r="L1524">
        <v>4174.0053830884644</v>
      </c>
      <c r="M1524">
        <v>4277.6753830884645</v>
      </c>
      <c r="N1524">
        <v>4381.3453830884646</v>
      </c>
      <c r="O1524">
        <v>4485.0153830884647</v>
      </c>
      <c r="Q1524">
        <v>51533.684101294093</v>
      </c>
      <c r="R1524">
        <v>50141.420953316432</v>
      </c>
      <c r="S1524">
        <v>48749.157805338771</v>
      </c>
      <c r="T1524">
        <v>47356.89465736111</v>
      </c>
      <c r="U1524">
        <v>45964.631509383449</v>
      </c>
      <c r="W1524">
        <v>0.62845000000000006</v>
      </c>
      <c r="AB1524">
        <v>1</v>
      </c>
      <c r="AC1524">
        <v>1</v>
      </c>
      <c r="AD1524">
        <v>1</v>
      </c>
      <c r="AE1524">
        <v>1</v>
      </c>
      <c r="AF1524">
        <v>1</v>
      </c>
      <c r="AL1524">
        <v>2.6712506</v>
      </c>
      <c r="AM1524" s="5">
        <v>5.9359016418457031</v>
      </c>
      <c r="AN1524">
        <v>570.77625570776252</v>
      </c>
      <c r="AO1524">
        <f t="shared" si="23"/>
        <v>26826.48401826484</v>
      </c>
      <c r="AP1524">
        <v>684.93150684931504</v>
      </c>
      <c r="AQ1524">
        <v>9.4940299999999991E-2</v>
      </c>
      <c r="AR1524">
        <v>7.5630799999999998E-2</v>
      </c>
      <c r="AS1524">
        <v>3.9985E-2</v>
      </c>
      <c r="AT1524">
        <v>4.3189600000000002E-2</v>
      </c>
      <c r="AU1524">
        <v>4.2641199999999997E-2</v>
      </c>
      <c r="AW1524">
        <v>9.4940299999999991E-2</v>
      </c>
      <c r="AX1524">
        <v>7.5630799999999984E-2</v>
      </c>
      <c r="AY1524">
        <v>3.9985000000000007E-2</v>
      </c>
      <c r="AZ1524">
        <v>4.3189600000000009E-2</v>
      </c>
      <c r="BA1524">
        <v>4.2641200000000004E-2</v>
      </c>
      <c r="BC1524" s="52">
        <v>100000</v>
      </c>
      <c r="BD1524" s="52">
        <v>100000</v>
      </c>
      <c r="BE1524">
        <v>0</v>
      </c>
      <c r="BF1524">
        <v>0</v>
      </c>
      <c r="BG1524">
        <v>0</v>
      </c>
    </row>
    <row r="1525" spans="1:59">
      <c r="A1525">
        <v>1524</v>
      </c>
      <c r="E1525">
        <v>9795.2054794520554</v>
      </c>
      <c r="K1525">
        <v>4706.2235554397948</v>
      </c>
      <c r="L1525">
        <v>4876.1660554397949</v>
      </c>
      <c r="M1525">
        <v>5046.1085554397951</v>
      </c>
      <c r="N1525">
        <v>5216.0510554397952</v>
      </c>
      <c r="O1525">
        <v>5385.9935554397953</v>
      </c>
      <c r="Q1525">
        <v>49365.550276681512</v>
      </c>
      <c r="R1525">
        <v>48031.862658074875</v>
      </c>
      <c r="S1525">
        <v>46698.175039468239</v>
      </c>
      <c r="T1525">
        <v>45364.487420861602</v>
      </c>
      <c r="U1525">
        <v>44030.799802254965</v>
      </c>
      <c r="W1525">
        <v>0.58895000000000008</v>
      </c>
      <c r="AB1525">
        <v>1</v>
      </c>
      <c r="AC1525">
        <v>1</v>
      </c>
      <c r="AD1525">
        <v>1</v>
      </c>
      <c r="AE1525">
        <v>1</v>
      </c>
      <c r="AF1525">
        <v>1</v>
      </c>
      <c r="AL1525">
        <v>3.402841</v>
      </c>
      <c r="AM1525" s="5">
        <v>6.4198408126831046</v>
      </c>
      <c r="AN1525">
        <v>570.77625570776252</v>
      </c>
      <c r="AO1525">
        <f t="shared" si="23"/>
        <v>26826.48401826484</v>
      </c>
      <c r="AP1525">
        <v>684.93150684931504</v>
      </c>
      <c r="AQ1525">
        <v>9.43301E-2</v>
      </c>
      <c r="AR1525">
        <v>7.5388000000000011E-2</v>
      </c>
      <c r="AS1525">
        <v>3.9890799999999997E-2</v>
      </c>
      <c r="AT1525">
        <v>4.2837300000000002E-2</v>
      </c>
      <c r="AU1525">
        <v>4.2109800000000003E-2</v>
      </c>
      <c r="AW1525">
        <v>9.4330100000000014E-2</v>
      </c>
      <c r="AX1525">
        <v>7.5387999999999997E-2</v>
      </c>
      <c r="AY1525">
        <v>3.989079999999999E-2</v>
      </c>
      <c r="AZ1525">
        <v>4.2837300000000009E-2</v>
      </c>
      <c r="BA1525">
        <v>4.2109800000000003E-2</v>
      </c>
      <c r="BC1525" s="52">
        <v>100000</v>
      </c>
      <c r="BD1525" s="52">
        <v>100000</v>
      </c>
      <c r="BE1525">
        <v>0</v>
      </c>
      <c r="BF1525">
        <v>0</v>
      </c>
      <c r="BG1525">
        <v>0</v>
      </c>
    </row>
    <row r="1526" spans="1:59">
      <c r="A1526">
        <v>1525</v>
      </c>
      <c r="E1526">
        <v>9795.2054794520554</v>
      </c>
      <c r="K1526">
        <v>4540.1981452525024</v>
      </c>
      <c r="L1526">
        <v>4751.2531452525027</v>
      </c>
      <c r="M1526">
        <v>4962.308145252503</v>
      </c>
      <c r="N1526">
        <v>5173.3631452525033</v>
      </c>
      <c r="O1526">
        <v>5384.4181452525036</v>
      </c>
      <c r="Q1526">
        <v>48662.341480296367</v>
      </c>
      <c r="R1526">
        <v>47347.652148367371</v>
      </c>
      <c r="S1526">
        <v>46032.962816438376</v>
      </c>
      <c r="T1526">
        <v>44718.27348450938</v>
      </c>
      <c r="U1526">
        <v>43403.584152580384</v>
      </c>
      <c r="W1526">
        <v>0.48205999999999999</v>
      </c>
      <c r="AB1526">
        <v>1</v>
      </c>
      <c r="AC1526">
        <v>1</v>
      </c>
      <c r="AD1526">
        <v>1</v>
      </c>
      <c r="AE1526">
        <v>1</v>
      </c>
      <c r="AF1526">
        <v>1</v>
      </c>
      <c r="AL1526">
        <v>4.0287476</v>
      </c>
      <c r="AM1526" s="5">
        <v>7.649268627166748</v>
      </c>
      <c r="AN1526">
        <v>570.77625570776252</v>
      </c>
      <c r="AO1526">
        <f t="shared" si="23"/>
        <v>26826.48401826484</v>
      </c>
      <c r="AP1526">
        <v>684.93150684931504</v>
      </c>
      <c r="AQ1526">
        <v>9.3363500000000002E-2</v>
      </c>
      <c r="AR1526">
        <v>7.3503899999999997E-2</v>
      </c>
      <c r="AS1526">
        <v>3.9698999999999998E-2</v>
      </c>
      <c r="AT1526">
        <v>4.2764200000000002E-2</v>
      </c>
      <c r="AU1526">
        <v>4.19531E-2</v>
      </c>
      <c r="AW1526">
        <v>9.3363500000000002E-2</v>
      </c>
      <c r="AX1526">
        <v>7.3503899999999997E-2</v>
      </c>
      <c r="AY1526">
        <v>3.9698999999999998E-2</v>
      </c>
      <c r="AZ1526">
        <v>4.2764200000000002E-2</v>
      </c>
      <c r="BA1526">
        <v>4.1953100000000007E-2</v>
      </c>
      <c r="BC1526" s="52">
        <v>100000</v>
      </c>
      <c r="BD1526" s="52">
        <v>100000</v>
      </c>
      <c r="BE1526">
        <v>0</v>
      </c>
      <c r="BF1526">
        <v>0</v>
      </c>
      <c r="BG1526">
        <v>0</v>
      </c>
    </row>
    <row r="1527" spans="1:59">
      <c r="A1527">
        <v>1526</v>
      </c>
      <c r="E1527">
        <v>9795.2054794520554</v>
      </c>
      <c r="K1527">
        <v>4530.43194465325</v>
      </c>
      <c r="L1527">
        <v>4800.5811113199161</v>
      </c>
      <c r="M1527">
        <v>5070.7302779865822</v>
      </c>
      <c r="N1527">
        <v>5340.8794446532484</v>
      </c>
      <c r="O1527">
        <v>5611.0286113199145</v>
      </c>
      <c r="Q1527">
        <v>48200.051991797343</v>
      </c>
      <c r="R1527">
        <v>46897.852134190587</v>
      </c>
      <c r="S1527">
        <v>45595.652276583831</v>
      </c>
      <c r="T1527">
        <v>44293.452418977075</v>
      </c>
      <c r="U1527">
        <v>42991.252561370318</v>
      </c>
      <c r="W1527">
        <v>0.74676999999999993</v>
      </c>
      <c r="AB1527">
        <v>1</v>
      </c>
      <c r="AC1527">
        <v>1</v>
      </c>
      <c r="AD1527">
        <v>1</v>
      </c>
      <c r="AE1527">
        <v>1</v>
      </c>
      <c r="AF1527">
        <v>1</v>
      </c>
      <c r="AL1527">
        <v>4.6891160000000003</v>
      </c>
      <c r="AM1527" s="5">
        <v>8.6102361679077148</v>
      </c>
      <c r="AN1527">
        <v>570.77625570776252</v>
      </c>
      <c r="AO1527">
        <f t="shared" si="23"/>
        <v>26826.48401826484</v>
      </c>
      <c r="AP1527">
        <v>684.93150684931504</v>
      </c>
      <c r="AQ1527">
        <v>9.3321600000000005E-2</v>
      </c>
      <c r="AR1527">
        <v>7.1045800000000006E-2</v>
      </c>
      <c r="AS1527">
        <v>3.9703499999999996E-2</v>
      </c>
      <c r="AT1527">
        <v>4.2798499999999996E-2</v>
      </c>
      <c r="AU1527">
        <v>4.1982499999999999E-2</v>
      </c>
      <c r="AW1527">
        <v>9.3321599999999991E-2</v>
      </c>
      <c r="AX1527">
        <v>7.1045800000000006E-2</v>
      </c>
      <c r="AY1527">
        <v>3.9703499999999989E-2</v>
      </c>
      <c r="AZ1527">
        <v>4.2798500000000003E-2</v>
      </c>
      <c r="BA1527">
        <v>4.1982499999999992E-2</v>
      </c>
      <c r="BC1527" s="52">
        <v>100000</v>
      </c>
      <c r="BD1527" s="52">
        <v>100000</v>
      </c>
      <c r="BE1527">
        <v>0</v>
      </c>
      <c r="BF1527">
        <v>0</v>
      </c>
      <c r="BG1527">
        <v>0</v>
      </c>
    </row>
    <row r="1528" spans="1:59">
      <c r="A1528">
        <v>1527</v>
      </c>
      <c r="E1528">
        <v>9795.2054794520554</v>
      </c>
      <c r="K1528">
        <v>4511.9846768546613</v>
      </c>
      <c r="L1528">
        <v>4844.4471768546609</v>
      </c>
      <c r="M1528">
        <v>5176.9096768546606</v>
      </c>
      <c r="N1528">
        <v>5509.3721768546602</v>
      </c>
      <c r="O1528">
        <v>5841.8346768546598</v>
      </c>
      <c r="Q1528">
        <v>48747.007716359381</v>
      </c>
      <c r="R1528">
        <v>47430.030993355846</v>
      </c>
      <c r="S1528">
        <v>46113.05427035231</v>
      </c>
      <c r="T1528">
        <v>44796.077547348774</v>
      </c>
      <c r="U1528">
        <v>43479.100824345238</v>
      </c>
      <c r="W1528">
        <v>0.60504999999999998</v>
      </c>
      <c r="AB1528">
        <v>1</v>
      </c>
      <c r="AC1528">
        <v>1</v>
      </c>
      <c r="AD1528">
        <v>1</v>
      </c>
      <c r="AE1528">
        <v>1</v>
      </c>
      <c r="AF1528">
        <v>1</v>
      </c>
      <c r="AL1528">
        <v>4.8021617000000001</v>
      </c>
      <c r="AM1528" s="5">
        <v>9.1883249282836914</v>
      </c>
      <c r="AN1528">
        <v>570.77625570776252</v>
      </c>
      <c r="AO1528">
        <f t="shared" si="23"/>
        <v>26826.48401826484</v>
      </c>
      <c r="AP1528">
        <v>684.93150684931504</v>
      </c>
      <c r="AQ1528">
        <v>9.348229999999999E-2</v>
      </c>
      <c r="AR1528">
        <v>7.0256699999999991E-2</v>
      </c>
      <c r="AS1528">
        <v>3.9698999999999998E-2</v>
      </c>
      <c r="AT1528">
        <v>4.3099699999999998E-2</v>
      </c>
      <c r="AU1528">
        <v>4.2710200000000004E-2</v>
      </c>
      <c r="AW1528">
        <v>9.3482300000000004E-2</v>
      </c>
      <c r="AX1528">
        <v>7.0256699999999991E-2</v>
      </c>
      <c r="AY1528">
        <v>3.9698999999999998E-2</v>
      </c>
      <c r="AZ1528">
        <v>4.3099700000000005E-2</v>
      </c>
      <c r="BA1528">
        <v>4.2710200000000004E-2</v>
      </c>
      <c r="BC1528" s="52">
        <v>100000</v>
      </c>
      <c r="BD1528" s="52">
        <v>100000</v>
      </c>
      <c r="BE1528">
        <v>0</v>
      </c>
      <c r="BF1528">
        <v>0</v>
      </c>
      <c r="BG1528">
        <v>0</v>
      </c>
    </row>
    <row r="1529" spans="1:59">
      <c r="A1529">
        <v>1528</v>
      </c>
      <c r="E1529">
        <v>9795.2054794520554</v>
      </c>
      <c r="K1529">
        <v>4242.8715936752587</v>
      </c>
      <c r="L1529">
        <v>4666.1349270085921</v>
      </c>
      <c r="M1529">
        <v>5089.3982603419254</v>
      </c>
      <c r="N1529">
        <v>5512.6615936752587</v>
      </c>
      <c r="O1529">
        <v>5935.924927008592</v>
      </c>
      <c r="Q1529">
        <v>49515.333621534337</v>
      </c>
      <c r="R1529">
        <v>48177.599371167176</v>
      </c>
      <c r="S1529">
        <v>46839.865120800023</v>
      </c>
      <c r="T1529">
        <v>45502.130870432869</v>
      </c>
      <c r="U1529">
        <v>44164.396620065716</v>
      </c>
      <c r="W1529">
        <v>0.44568999999999998</v>
      </c>
      <c r="AB1529">
        <v>1</v>
      </c>
      <c r="AC1529">
        <v>1</v>
      </c>
      <c r="AD1529">
        <v>1</v>
      </c>
      <c r="AE1529">
        <v>1</v>
      </c>
      <c r="AF1529">
        <v>1</v>
      </c>
      <c r="AL1529">
        <v>4.8370156</v>
      </c>
      <c r="AM1529" s="5">
        <v>10.79085159301758</v>
      </c>
      <c r="AN1529">
        <v>570.77625570776252</v>
      </c>
      <c r="AO1529">
        <f t="shared" si="23"/>
        <v>26826.48401826484</v>
      </c>
      <c r="AP1529">
        <v>684.93150684931504</v>
      </c>
      <c r="AQ1529">
        <v>9.6853300000000003E-2</v>
      </c>
      <c r="AR1529">
        <v>7.393269999999999E-2</v>
      </c>
      <c r="AS1529">
        <v>5.6823600000000002E-2</v>
      </c>
      <c r="AT1529">
        <v>5.0008799999999999E-2</v>
      </c>
      <c r="AU1529">
        <v>4.6470600000000001E-2</v>
      </c>
      <c r="AW1529">
        <v>9.6853300000000017E-2</v>
      </c>
      <c r="AX1529">
        <v>7.393269999999999E-2</v>
      </c>
      <c r="AY1529">
        <v>5.6823600000000002E-2</v>
      </c>
      <c r="AZ1529">
        <v>5.0008800000000006E-2</v>
      </c>
      <c r="BA1529">
        <v>4.6470600000000001E-2</v>
      </c>
      <c r="BC1529" s="52">
        <v>100000</v>
      </c>
      <c r="BD1529" s="52">
        <v>100000</v>
      </c>
      <c r="BE1529">
        <v>0</v>
      </c>
      <c r="BF1529">
        <v>0</v>
      </c>
      <c r="BG1529">
        <v>0</v>
      </c>
    </row>
    <row r="1530" spans="1:59">
      <c r="A1530">
        <v>1529</v>
      </c>
      <c r="E1530">
        <v>9795.2054794520554</v>
      </c>
      <c r="K1530">
        <v>4586.8588814489303</v>
      </c>
      <c r="L1530">
        <v>5213.8338814489307</v>
      </c>
      <c r="M1530">
        <v>5840.8088814489311</v>
      </c>
      <c r="N1530">
        <v>6467.7838814489314</v>
      </c>
      <c r="O1530">
        <v>7094.7588814489318</v>
      </c>
      <c r="Q1530">
        <v>52334.63853404516</v>
      </c>
      <c r="R1530">
        <v>50920.736347447106</v>
      </c>
      <c r="S1530">
        <v>49506.834160849059</v>
      </c>
      <c r="T1530">
        <v>48092.931974251012</v>
      </c>
      <c r="U1530">
        <v>46679.029787652966</v>
      </c>
      <c r="W1530">
        <v>0.19914999999999999</v>
      </c>
      <c r="AB1530">
        <v>1</v>
      </c>
      <c r="AC1530">
        <v>1</v>
      </c>
      <c r="AD1530">
        <v>1</v>
      </c>
      <c r="AE1530">
        <v>1</v>
      </c>
      <c r="AF1530">
        <v>1</v>
      </c>
      <c r="AL1530">
        <v>4.9475635999999996</v>
      </c>
      <c r="AM1530" s="5">
        <v>12.284054756164551</v>
      </c>
      <c r="AN1530">
        <v>570.77625570776252</v>
      </c>
      <c r="AO1530">
        <f t="shared" si="23"/>
        <v>26826.48401826484</v>
      </c>
      <c r="AP1530">
        <v>684.93150684931504</v>
      </c>
      <c r="AQ1530">
        <v>0.103893</v>
      </c>
      <c r="AR1530">
        <v>8.6453699999999994E-2</v>
      </c>
      <c r="AS1530">
        <v>6.7986500000000005E-2</v>
      </c>
      <c r="AT1530">
        <v>6.1683599999999998E-2</v>
      </c>
      <c r="AU1530">
        <v>5.3474300000000002E-2</v>
      </c>
      <c r="AW1530">
        <v>0.103893</v>
      </c>
      <c r="AX1530">
        <v>8.6453700000000008E-2</v>
      </c>
      <c r="AY1530">
        <v>6.7986500000000005E-2</v>
      </c>
      <c r="AZ1530">
        <v>6.1683599999999991E-2</v>
      </c>
      <c r="BA1530">
        <v>5.3474300000000002E-2</v>
      </c>
      <c r="BC1530" s="52">
        <v>100000</v>
      </c>
      <c r="BD1530" s="52">
        <v>100000</v>
      </c>
      <c r="BE1530">
        <v>0</v>
      </c>
      <c r="BF1530">
        <v>0</v>
      </c>
      <c r="BG1530">
        <v>0</v>
      </c>
    </row>
    <row r="1531" spans="1:59">
      <c r="A1531">
        <v>1530</v>
      </c>
      <c r="E1531">
        <v>9795.2054794520554</v>
      </c>
      <c r="K1531">
        <v>6251.453516921526</v>
      </c>
      <c r="L1531">
        <v>7037.7851835881929</v>
      </c>
      <c r="M1531">
        <v>7824.1168502548599</v>
      </c>
      <c r="N1531">
        <v>8610.4485169215259</v>
      </c>
      <c r="O1531">
        <v>9396.7801835881928</v>
      </c>
      <c r="Q1531">
        <v>54385.61754138102</v>
      </c>
      <c r="R1531">
        <v>52916.304945915705</v>
      </c>
      <c r="S1531">
        <v>51446.992350450389</v>
      </c>
      <c r="T1531">
        <v>49977.679754985074</v>
      </c>
      <c r="U1531">
        <v>48508.367159519759</v>
      </c>
      <c r="W1531">
        <v>0</v>
      </c>
      <c r="AB1531">
        <v>1</v>
      </c>
      <c r="AC1531">
        <v>1</v>
      </c>
      <c r="AD1531">
        <v>1</v>
      </c>
      <c r="AE1531">
        <v>1</v>
      </c>
      <c r="AF1531">
        <v>1</v>
      </c>
      <c r="AL1531">
        <v>4.5721410000000002</v>
      </c>
      <c r="AM1531" s="5">
        <v>10.688578605651861</v>
      </c>
      <c r="AN1531">
        <v>570.77625570776252</v>
      </c>
      <c r="AO1531">
        <f t="shared" si="23"/>
        <v>26826.48401826484</v>
      </c>
      <c r="AP1531">
        <v>684.93150684931504</v>
      </c>
      <c r="AQ1531">
        <v>0.105188</v>
      </c>
      <c r="AR1531">
        <v>9.1006600000000007E-2</v>
      </c>
      <c r="AS1531">
        <v>7.7003600000000005E-2</v>
      </c>
      <c r="AT1531">
        <v>7.5045000000000001E-2</v>
      </c>
      <c r="AU1531">
        <v>5.9462299999999996E-2</v>
      </c>
      <c r="AW1531">
        <v>0.10518799999999999</v>
      </c>
      <c r="AX1531">
        <v>9.1006600000000007E-2</v>
      </c>
      <c r="AY1531">
        <v>7.7003599999999991E-2</v>
      </c>
      <c r="AZ1531">
        <v>7.5045000000000014E-2</v>
      </c>
      <c r="BA1531">
        <v>5.9462299999999996E-2</v>
      </c>
      <c r="BC1531" s="52">
        <v>100000</v>
      </c>
      <c r="BD1531" s="52">
        <v>100000</v>
      </c>
      <c r="BE1531">
        <v>0</v>
      </c>
      <c r="BF1531">
        <v>0</v>
      </c>
      <c r="BG1531">
        <v>0</v>
      </c>
    </row>
    <row r="1532" spans="1:59">
      <c r="A1532">
        <v>1531</v>
      </c>
      <c r="E1532">
        <v>9795.2054794520554</v>
      </c>
      <c r="K1532">
        <v>7318.1396490398838</v>
      </c>
      <c r="L1532">
        <v>8137.6079823732171</v>
      </c>
      <c r="M1532">
        <v>8957.0763157065503</v>
      </c>
      <c r="N1532">
        <v>9776.5446490398826</v>
      </c>
      <c r="O1532">
        <v>10596.012982373217</v>
      </c>
      <c r="Q1532">
        <v>55258.018863529782</v>
      </c>
      <c r="R1532">
        <v>53765.136981065298</v>
      </c>
      <c r="S1532">
        <v>52272.255098600814</v>
      </c>
      <c r="T1532">
        <v>50779.37321613633</v>
      </c>
      <c r="U1532">
        <v>49286.491333671845</v>
      </c>
      <c r="W1532">
        <v>0</v>
      </c>
      <c r="AB1532">
        <v>1</v>
      </c>
      <c r="AC1532">
        <v>1</v>
      </c>
      <c r="AD1532">
        <v>1</v>
      </c>
      <c r="AE1532">
        <v>1</v>
      </c>
      <c r="AF1532">
        <v>1</v>
      </c>
      <c r="AL1532">
        <v>3.7875961999999999</v>
      </c>
      <c r="AM1532" s="5">
        <v>12.007895469665529</v>
      </c>
      <c r="AN1532">
        <v>570.77625570776252</v>
      </c>
      <c r="AO1532">
        <f t="shared" si="23"/>
        <v>26826.48401826484</v>
      </c>
      <c r="AP1532">
        <v>684.93150684931504</v>
      </c>
      <c r="AQ1532">
        <v>0.10596599999999999</v>
      </c>
      <c r="AR1532">
        <v>9.0297000000000002E-2</v>
      </c>
      <c r="AS1532">
        <v>7.6649099999999998E-2</v>
      </c>
      <c r="AT1532">
        <v>7.2664100000000009E-2</v>
      </c>
      <c r="AU1532">
        <v>5.9387500000000003E-2</v>
      </c>
      <c r="AW1532">
        <v>0.10596599999999999</v>
      </c>
      <c r="AX1532">
        <v>9.0297000000000002E-2</v>
      </c>
      <c r="AY1532">
        <v>7.6649100000000012E-2</v>
      </c>
      <c r="AZ1532">
        <v>7.2664100000000009E-2</v>
      </c>
      <c r="BA1532">
        <v>5.9387499999999996E-2</v>
      </c>
      <c r="BC1532" s="52">
        <v>100000</v>
      </c>
      <c r="BD1532" s="52">
        <v>100000</v>
      </c>
      <c r="BE1532">
        <v>0</v>
      </c>
      <c r="BF1532">
        <v>0</v>
      </c>
      <c r="BG1532">
        <v>0</v>
      </c>
    </row>
    <row r="1533" spans="1:59">
      <c r="A1533">
        <v>1532</v>
      </c>
      <c r="E1533">
        <v>9795.2054794520554</v>
      </c>
      <c r="K1533">
        <v>7681.6593380120603</v>
      </c>
      <c r="L1533">
        <v>8431.2793380120602</v>
      </c>
      <c r="M1533">
        <v>9180.899338012061</v>
      </c>
      <c r="N1533">
        <v>9930.5193380120618</v>
      </c>
      <c r="O1533">
        <v>10680.139338012063</v>
      </c>
      <c r="Q1533">
        <v>55258.018863529782</v>
      </c>
      <c r="R1533">
        <v>53765.136981065298</v>
      </c>
      <c r="S1533">
        <v>52272.255098600814</v>
      </c>
      <c r="T1533">
        <v>50779.37321613633</v>
      </c>
      <c r="U1533">
        <v>49286.491333671845</v>
      </c>
      <c r="W1533">
        <v>0</v>
      </c>
      <c r="AB1533">
        <v>1</v>
      </c>
      <c r="AC1533">
        <v>1</v>
      </c>
      <c r="AD1533">
        <v>1</v>
      </c>
      <c r="AE1533">
        <v>1</v>
      </c>
      <c r="AF1533">
        <v>1</v>
      </c>
      <c r="AL1533">
        <v>5.4856740000000004</v>
      </c>
      <c r="AM1533" s="5">
        <v>16.88936805725098</v>
      </c>
      <c r="AN1533">
        <v>570.77625570776252</v>
      </c>
      <c r="AO1533">
        <f t="shared" si="23"/>
        <v>26826.48401826484</v>
      </c>
      <c r="AP1533">
        <v>684.93150684931504</v>
      </c>
      <c r="AQ1533">
        <v>0.10458199999999999</v>
      </c>
      <c r="AR1533">
        <v>8.6275099999999993E-2</v>
      </c>
      <c r="AS1533">
        <v>7.1469099999999994E-2</v>
      </c>
      <c r="AT1533">
        <v>6.5209699999999995E-2</v>
      </c>
      <c r="AU1533">
        <v>5.6940499999999998E-2</v>
      </c>
      <c r="AW1533">
        <v>0.10458199999999999</v>
      </c>
      <c r="AX1533">
        <v>8.627509999999998E-2</v>
      </c>
      <c r="AY1533">
        <v>7.1469099999999994E-2</v>
      </c>
      <c r="AZ1533">
        <v>6.5209699999999995E-2</v>
      </c>
      <c r="BA1533">
        <v>5.6940499999999991E-2</v>
      </c>
      <c r="BC1533" s="52">
        <v>100000</v>
      </c>
      <c r="BD1533" s="52">
        <v>100000</v>
      </c>
      <c r="BE1533">
        <v>0</v>
      </c>
      <c r="BF1533">
        <v>0</v>
      </c>
      <c r="BG1533">
        <v>0</v>
      </c>
    </row>
    <row r="1534" spans="1:59">
      <c r="A1534">
        <v>1533</v>
      </c>
      <c r="E1534">
        <v>9795.2054794520554</v>
      </c>
      <c r="K1534">
        <v>6815.7228848783379</v>
      </c>
      <c r="L1534">
        <v>7459.4178848783376</v>
      </c>
      <c r="M1534">
        <v>8103.1128848783374</v>
      </c>
      <c r="N1534">
        <v>8746.8078848783371</v>
      </c>
      <c r="O1534">
        <v>9390.5028848783368</v>
      </c>
      <c r="Q1534">
        <v>53714.89732620959</v>
      </c>
      <c r="R1534">
        <v>52263.705287992692</v>
      </c>
      <c r="S1534">
        <v>50812.513249775795</v>
      </c>
      <c r="T1534">
        <v>49361.321211558898</v>
      </c>
      <c r="U1534">
        <v>47910.129173342</v>
      </c>
      <c r="W1534">
        <v>0</v>
      </c>
      <c r="AB1534">
        <v>1</v>
      </c>
      <c r="AC1534">
        <v>1</v>
      </c>
      <c r="AD1534">
        <v>1</v>
      </c>
      <c r="AE1534">
        <v>1</v>
      </c>
      <c r="AF1534">
        <v>1</v>
      </c>
      <c r="AL1534">
        <v>6.1055774999999999</v>
      </c>
      <c r="AM1534" s="5">
        <v>16.628713607788089</v>
      </c>
      <c r="AN1534">
        <v>570.77625570776252</v>
      </c>
      <c r="AO1534">
        <f t="shared" si="23"/>
        <v>26826.48401826484</v>
      </c>
      <c r="AP1534">
        <v>684.93150684931504</v>
      </c>
      <c r="AQ1534">
        <v>0.10220799999999999</v>
      </c>
      <c r="AR1534">
        <v>8.2584999999999992E-2</v>
      </c>
      <c r="AS1534">
        <v>6.4660700000000002E-2</v>
      </c>
      <c r="AT1534">
        <v>5.9081000000000002E-2</v>
      </c>
      <c r="AU1534">
        <v>5.1484099999999998E-2</v>
      </c>
      <c r="AW1534">
        <v>0.10220800000000001</v>
      </c>
      <c r="AX1534">
        <v>8.2585000000000006E-2</v>
      </c>
      <c r="AY1534">
        <v>6.4660700000000002E-2</v>
      </c>
      <c r="AZ1534">
        <v>5.9081000000000009E-2</v>
      </c>
      <c r="BA1534">
        <v>5.1484099999999991E-2</v>
      </c>
      <c r="BC1534" s="52">
        <v>100000</v>
      </c>
      <c r="BD1534" s="52">
        <v>100000</v>
      </c>
      <c r="BE1534">
        <v>0</v>
      </c>
      <c r="BF1534">
        <v>0</v>
      </c>
      <c r="BG1534">
        <v>0</v>
      </c>
    </row>
    <row r="1535" spans="1:59">
      <c r="A1535">
        <v>1534</v>
      </c>
      <c r="E1535">
        <v>9795.2054794520554</v>
      </c>
      <c r="K1535">
        <v>5789.1866885569079</v>
      </c>
      <c r="L1535">
        <v>6311.1166885569082</v>
      </c>
      <c r="M1535">
        <v>6833.0466885569085</v>
      </c>
      <c r="N1535">
        <v>7354.9766885569088</v>
      </c>
      <c r="O1535">
        <v>7876.9066885569091</v>
      </c>
      <c r="Q1535">
        <v>48616.77349877973</v>
      </c>
      <c r="R1535">
        <v>47303.31525714817</v>
      </c>
      <c r="S1535">
        <v>45989.857015516609</v>
      </c>
      <c r="T1535">
        <v>44676.398773885048</v>
      </c>
      <c r="U1535">
        <v>43362.940532253488</v>
      </c>
      <c r="W1535">
        <v>0</v>
      </c>
      <c r="AB1535">
        <v>1</v>
      </c>
      <c r="AC1535">
        <v>1</v>
      </c>
      <c r="AD1535">
        <v>1</v>
      </c>
      <c r="AE1535">
        <v>1</v>
      </c>
      <c r="AF1535">
        <v>1</v>
      </c>
      <c r="AL1535">
        <v>6.2338676</v>
      </c>
      <c r="AM1535" s="5">
        <v>15.71354961395264</v>
      </c>
      <c r="AN1535">
        <v>570.77625570776252</v>
      </c>
      <c r="AO1535">
        <f t="shared" si="23"/>
        <v>26826.48401826484</v>
      </c>
      <c r="AP1535">
        <v>684.93150684931504</v>
      </c>
      <c r="AQ1535">
        <v>0.100508</v>
      </c>
      <c r="AR1535">
        <v>7.52578E-2</v>
      </c>
      <c r="AS1535">
        <v>6.2983999999999998E-2</v>
      </c>
      <c r="AT1535">
        <v>5.8704900000000004E-2</v>
      </c>
      <c r="AU1535">
        <v>5.1216299999999999E-2</v>
      </c>
      <c r="AW1535">
        <v>0.100508</v>
      </c>
      <c r="AX1535">
        <v>7.52578E-2</v>
      </c>
      <c r="AY1535">
        <v>6.2983999999999998E-2</v>
      </c>
      <c r="AZ1535">
        <v>5.8704900000000004E-2</v>
      </c>
      <c r="BA1535">
        <v>5.1216300000000006E-2</v>
      </c>
      <c r="BC1535" s="52">
        <v>100000</v>
      </c>
      <c r="BD1535" s="52">
        <v>100000</v>
      </c>
      <c r="BE1535">
        <v>0</v>
      </c>
      <c r="BF1535">
        <v>0</v>
      </c>
      <c r="BG1535">
        <v>0</v>
      </c>
    </row>
    <row r="1536" spans="1:59">
      <c r="A1536">
        <v>1535</v>
      </c>
      <c r="E1536">
        <v>9795.2054794520554</v>
      </c>
      <c r="K1536">
        <v>5559.1384077745142</v>
      </c>
      <c r="L1536">
        <v>6018.9209077745145</v>
      </c>
      <c r="M1536">
        <v>6478.7034077745147</v>
      </c>
      <c r="N1536">
        <v>6938.485907774515</v>
      </c>
      <c r="O1536">
        <v>7398.2684077745153</v>
      </c>
      <c r="Q1536">
        <v>37899.449027239018</v>
      </c>
      <c r="R1536">
        <v>36875.536086093576</v>
      </c>
      <c r="S1536">
        <v>35851.623144948135</v>
      </c>
      <c r="T1536">
        <v>34827.710203802693</v>
      </c>
      <c r="U1536">
        <v>33803.797262657252</v>
      </c>
      <c r="W1536">
        <v>0</v>
      </c>
      <c r="AB1536">
        <v>1</v>
      </c>
      <c r="AC1536">
        <v>1</v>
      </c>
      <c r="AD1536">
        <v>1</v>
      </c>
      <c r="AE1536">
        <v>1</v>
      </c>
      <c r="AF1536">
        <v>1</v>
      </c>
      <c r="AL1536">
        <v>6.6585273999999997</v>
      </c>
      <c r="AM1536" s="5">
        <v>14.375749588012701</v>
      </c>
      <c r="AN1536">
        <v>570.77625570776252</v>
      </c>
      <c r="AO1536">
        <f t="shared" si="23"/>
        <v>26826.48401826484</v>
      </c>
      <c r="AP1536">
        <v>684.93150684931504</v>
      </c>
      <c r="AQ1536">
        <v>9.6047399999999991E-2</v>
      </c>
      <c r="AR1536">
        <v>6.9944999999999993E-2</v>
      </c>
      <c r="AS1536">
        <v>5.8761800000000003E-2</v>
      </c>
      <c r="AT1536">
        <v>5.7749099999999998E-2</v>
      </c>
      <c r="AU1536">
        <v>4.9415399999999998E-2</v>
      </c>
      <c r="AW1536">
        <v>9.6047399999999991E-2</v>
      </c>
      <c r="AX1536">
        <v>6.9944999999999993E-2</v>
      </c>
      <c r="AY1536">
        <v>5.8761800000000003E-2</v>
      </c>
      <c r="AZ1536">
        <v>5.7749099999999998E-2</v>
      </c>
      <c r="BA1536">
        <v>4.9415399999999998E-2</v>
      </c>
      <c r="BC1536" s="52">
        <v>100000</v>
      </c>
      <c r="BD1536" s="52">
        <v>100000</v>
      </c>
      <c r="BE1536">
        <v>0</v>
      </c>
      <c r="BF1536">
        <v>0</v>
      </c>
      <c r="BG1536">
        <v>0</v>
      </c>
    </row>
    <row r="1537" spans="1:59">
      <c r="A1537">
        <v>1536</v>
      </c>
      <c r="E1537">
        <v>9795.2054794520554</v>
      </c>
      <c r="K1537">
        <v>4143.0393208828991</v>
      </c>
      <c r="L1537">
        <v>4532.0668208828993</v>
      </c>
      <c r="M1537">
        <v>4921.0943208828994</v>
      </c>
      <c r="N1537">
        <v>5310.1218208828996</v>
      </c>
      <c r="O1537">
        <v>5699.1493208828997</v>
      </c>
      <c r="Q1537">
        <v>29044.921695446959</v>
      </c>
      <c r="R1537">
        <v>28260.227669320258</v>
      </c>
      <c r="S1537">
        <v>27475.533643193558</v>
      </c>
      <c r="T1537">
        <v>26690.839617066857</v>
      </c>
      <c r="U1537">
        <v>25906.145590940156</v>
      </c>
      <c r="W1537">
        <v>0</v>
      </c>
      <c r="AB1537">
        <v>1</v>
      </c>
      <c r="AC1537">
        <v>1</v>
      </c>
      <c r="AD1537">
        <v>1</v>
      </c>
      <c r="AE1537">
        <v>1</v>
      </c>
      <c r="AF1537">
        <v>1</v>
      </c>
      <c r="AL1537">
        <v>8.3845589999999994</v>
      </c>
      <c r="AM1537" s="5">
        <v>19.113348007202148</v>
      </c>
      <c r="AN1537">
        <v>570.77625570776252</v>
      </c>
      <c r="AO1537">
        <f t="shared" si="23"/>
        <v>26826.48401826484</v>
      </c>
      <c r="AP1537">
        <v>684.93150684931504</v>
      </c>
      <c r="AQ1537">
        <v>9.3549000000000007E-2</v>
      </c>
      <c r="AR1537">
        <v>6.7032499999999995E-2</v>
      </c>
      <c r="AS1537">
        <v>5.7532699999999999E-2</v>
      </c>
      <c r="AT1537">
        <v>5.7087600000000002E-2</v>
      </c>
      <c r="AU1537">
        <v>4.9184499999999999E-2</v>
      </c>
      <c r="AW1537">
        <v>9.3549000000000007E-2</v>
      </c>
      <c r="AX1537">
        <v>6.7032499999999995E-2</v>
      </c>
      <c r="AY1537">
        <v>5.7532700000000006E-2</v>
      </c>
      <c r="AZ1537">
        <v>5.7087600000000002E-2</v>
      </c>
      <c r="BA1537">
        <v>4.9184500000000006E-2</v>
      </c>
      <c r="BC1537" s="52">
        <v>100000</v>
      </c>
      <c r="BD1537" s="52">
        <v>100000</v>
      </c>
      <c r="BE1537">
        <v>0</v>
      </c>
      <c r="BF1537">
        <v>0</v>
      </c>
      <c r="BG1537">
        <v>0</v>
      </c>
    </row>
    <row r="1538" spans="1:59">
      <c r="A1538">
        <v>1537</v>
      </c>
      <c r="E1538">
        <v>9795.2054794520554</v>
      </c>
      <c r="K1538">
        <v>3263.2528740104958</v>
      </c>
      <c r="L1538">
        <v>3584.0553740104961</v>
      </c>
      <c r="M1538">
        <v>3904.8578740104963</v>
      </c>
      <c r="N1538">
        <v>4225.6603740104965</v>
      </c>
      <c r="O1538">
        <v>4546.4628740104963</v>
      </c>
      <c r="Q1538">
        <v>30590.020914916589</v>
      </c>
      <c r="R1538">
        <v>29763.583612612725</v>
      </c>
      <c r="S1538">
        <v>28937.146310308861</v>
      </c>
      <c r="T1538">
        <v>28110.709008004997</v>
      </c>
      <c r="U1538">
        <v>27284.271705701132</v>
      </c>
      <c r="W1538">
        <v>0</v>
      </c>
      <c r="AB1538">
        <v>1</v>
      </c>
      <c r="AC1538">
        <v>1</v>
      </c>
      <c r="AD1538">
        <v>1</v>
      </c>
      <c r="AE1538">
        <v>1</v>
      </c>
      <c r="AF1538">
        <v>1</v>
      </c>
      <c r="AL1538">
        <v>8.5979120000000009</v>
      </c>
      <c r="AM1538" s="5">
        <v>18.688613891601559</v>
      </c>
      <c r="AN1538">
        <v>570.77625570776252</v>
      </c>
      <c r="AO1538">
        <f t="shared" si="23"/>
        <v>26826.48401826484</v>
      </c>
      <c r="AP1538">
        <v>684.93150684931504</v>
      </c>
      <c r="AQ1538">
        <v>9.2550499999999994E-2</v>
      </c>
      <c r="AR1538">
        <v>6.4897499999999997E-2</v>
      </c>
      <c r="AS1538">
        <v>5.7128700000000004E-2</v>
      </c>
      <c r="AT1538">
        <v>5.663E-2</v>
      </c>
      <c r="AU1538">
        <v>4.9120199999999996E-2</v>
      </c>
      <c r="AW1538">
        <v>9.2550499999999994E-2</v>
      </c>
      <c r="AX1538">
        <v>6.4897499999999997E-2</v>
      </c>
      <c r="AY1538">
        <v>5.7128700000000004E-2</v>
      </c>
      <c r="AZ1538">
        <v>5.663E-2</v>
      </c>
      <c r="BA1538">
        <v>4.9120199999999989E-2</v>
      </c>
      <c r="BC1538" s="52">
        <v>100000</v>
      </c>
      <c r="BD1538" s="52">
        <v>100000</v>
      </c>
      <c r="BE1538">
        <v>0</v>
      </c>
      <c r="BF1538">
        <v>0</v>
      </c>
      <c r="BG1538">
        <v>0</v>
      </c>
    </row>
    <row r="1539" spans="1:59">
      <c r="A1539">
        <v>1538</v>
      </c>
      <c r="E1539">
        <v>9795.2054794520554</v>
      </c>
      <c r="K1539">
        <v>2392.2586553173755</v>
      </c>
      <c r="L1539">
        <v>2571.8536553173753</v>
      </c>
      <c r="M1539">
        <v>2751.4486553173756</v>
      </c>
      <c r="N1539">
        <v>2931.0436553173759</v>
      </c>
      <c r="O1539">
        <v>3110.6386553173761</v>
      </c>
      <c r="Q1539">
        <v>31176.018797726141</v>
      </c>
      <c r="R1539">
        <v>30333.749845575912</v>
      </c>
      <c r="S1539">
        <v>29491.480893425683</v>
      </c>
      <c r="T1539">
        <v>28649.211941275455</v>
      </c>
      <c r="U1539">
        <v>27806.942989125226</v>
      </c>
      <c r="W1539">
        <v>0</v>
      </c>
      <c r="AB1539">
        <v>1</v>
      </c>
      <c r="AC1539">
        <v>1</v>
      </c>
      <c r="AD1539">
        <v>1</v>
      </c>
      <c r="AE1539">
        <v>1</v>
      </c>
      <c r="AF1539">
        <v>1</v>
      </c>
      <c r="AL1539">
        <v>10.818647</v>
      </c>
      <c r="AM1539" s="5">
        <v>16.997198104858398</v>
      </c>
      <c r="AN1539">
        <v>570.77625570776252</v>
      </c>
      <c r="AO1539">
        <f t="shared" ref="AO1539:AO1602" si="24">235000000/8760</f>
        <v>26826.48401826484</v>
      </c>
      <c r="AP1539">
        <v>684.93150684931504</v>
      </c>
      <c r="AQ1539">
        <v>9.22486E-2</v>
      </c>
      <c r="AR1539">
        <v>6.4105099999999998E-2</v>
      </c>
      <c r="AS1539">
        <v>5.6521200000000001E-2</v>
      </c>
      <c r="AT1539">
        <v>5.6353399999999998E-2</v>
      </c>
      <c r="AU1539">
        <v>4.9126800000000005E-2</v>
      </c>
      <c r="AW1539">
        <v>9.22486E-2</v>
      </c>
      <c r="AX1539">
        <v>6.4105099999999998E-2</v>
      </c>
      <c r="AY1539">
        <v>5.6521200000000008E-2</v>
      </c>
      <c r="AZ1539">
        <v>5.6353399999999998E-2</v>
      </c>
      <c r="BA1539">
        <v>4.9126800000000012E-2</v>
      </c>
      <c r="BC1539" s="52">
        <v>100000</v>
      </c>
      <c r="BD1539" s="52">
        <v>100000</v>
      </c>
      <c r="BE1539">
        <v>0</v>
      </c>
      <c r="BF1539">
        <v>0</v>
      </c>
      <c r="BG1539">
        <v>0</v>
      </c>
    </row>
    <row r="1540" spans="1:59">
      <c r="A1540">
        <v>1539</v>
      </c>
      <c r="E1540">
        <v>9795.2054794520554</v>
      </c>
      <c r="K1540">
        <v>1757.1361629287285</v>
      </c>
      <c r="L1540">
        <v>1866.5261629287284</v>
      </c>
      <c r="M1540">
        <v>1975.9161629287282</v>
      </c>
      <c r="N1540">
        <v>2085.3061629287281</v>
      </c>
      <c r="O1540">
        <v>2194.696162928728</v>
      </c>
      <c r="Q1540">
        <v>31804.449758361039</v>
      </c>
      <c r="R1540">
        <v>30945.202760105116</v>
      </c>
      <c r="S1540">
        <v>30085.955761849189</v>
      </c>
      <c r="T1540">
        <v>29226.708763593262</v>
      </c>
      <c r="U1540">
        <v>28367.461765337335</v>
      </c>
      <c r="W1540">
        <v>0</v>
      </c>
      <c r="AB1540">
        <v>1</v>
      </c>
      <c r="AC1540">
        <v>1</v>
      </c>
      <c r="AD1540">
        <v>1</v>
      </c>
      <c r="AE1540">
        <v>1</v>
      </c>
      <c r="AF1540">
        <v>1</v>
      </c>
      <c r="AL1540">
        <v>11.949487</v>
      </c>
      <c r="AM1540" s="5">
        <v>15.798801422119141</v>
      </c>
      <c r="AN1540">
        <v>570.77625570776252</v>
      </c>
      <c r="AO1540">
        <f t="shared" si="24"/>
        <v>26826.48401826484</v>
      </c>
      <c r="AP1540">
        <v>684.93150684931504</v>
      </c>
      <c r="AQ1540">
        <v>9.2263100000000001E-2</v>
      </c>
      <c r="AR1540">
        <v>6.441150000000001E-2</v>
      </c>
      <c r="AS1540">
        <v>5.5665399999999997E-2</v>
      </c>
      <c r="AT1540">
        <v>5.59167E-2</v>
      </c>
      <c r="AU1540">
        <v>4.8944099999999997E-2</v>
      </c>
      <c r="AW1540">
        <v>9.2263100000000001E-2</v>
      </c>
      <c r="AX1540">
        <v>6.441150000000001E-2</v>
      </c>
      <c r="AY1540">
        <v>5.566539999999999E-2</v>
      </c>
      <c r="AZ1540">
        <v>5.59167E-2</v>
      </c>
      <c r="BA1540">
        <v>4.8944100000000004E-2</v>
      </c>
      <c r="BC1540" s="52">
        <v>100000</v>
      </c>
      <c r="BD1540" s="52">
        <v>100000</v>
      </c>
      <c r="BE1540">
        <v>0</v>
      </c>
      <c r="BF1540">
        <v>0</v>
      </c>
      <c r="BG1540">
        <v>0</v>
      </c>
    </row>
    <row r="1541" spans="1:59">
      <c r="A1541">
        <v>1540</v>
      </c>
      <c r="E1541">
        <v>9795.2054794520554</v>
      </c>
      <c r="K1541">
        <v>1555.8878092928026</v>
      </c>
      <c r="L1541">
        <v>1610.7478092928027</v>
      </c>
      <c r="M1541">
        <v>1665.6078092928028</v>
      </c>
      <c r="N1541">
        <v>1720.4678092928029</v>
      </c>
      <c r="O1541">
        <v>1775.3278092928031</v>
      </c>
      <c r="Q1541">
        <v>33763.498513366081</v>
      </c>
      <c r="R1541">
        <v>32851.324746657745</v>
      </c>
      <c r="S1541">
        <v>31939.150979949409</v>
      </c>
      <c r="T1541">
        <v>31026.977213241073</v>
      </c>
      <c r="U1541">
        <v>30114.803446532736</v>
      </c>
      <c r="W1541">
        <v>0</v>
      </c>
      <c r="AB1541">
        <v>1</v>
      </c>
      <c r="AC1541">
        <v>1</v>
      </c>
      <c r="AD1541">
        <v>1</v>
      </c>
      <c r="AE1541">
        <v>1</v>
      </c>
      <c r="AF1541">
        <v>1</v>
      </c>
      <c r="AL1541">
        <v>12.5177</v>
      </c>
      <c r="AM1541" s="5">
        <v>14.27651882171631</v>
      </c>
      <c r="AN1541">
        <v>570.77625570776252</v>
      </c>
      <c r="AO1541">
        <f t="shared" si="24"/>
        <v>26826.48401826484</v>
      </c>
      <c r="AP1541">
        <v>684.93150684931504</v>
      </c>
      <c r="AQ1541">
        <v>8.6012900000000003E-2</v>
      </c>
      <c r="AR1541">
        <v>6.1749400000000003E-2</v>
      </c>
      <c r="AS1541">
        <v>5.0382700000000002E-2</v>
      </c>
      <c r="AT1541">
        <v>5.00361E-2</v>
      </c>
      <c r="AU1541">
        <v>4.6571599999999998E-2</v>
      </c>
      <c r="AW1541">
        <v>8.6012899999999989E-2</v>
      </c>
      <c r="AX1541">
        <v>6.1749399999999996E-2</v>
      </c>
      <c r="AY1541">
        <v>5.0382700000000002E-2</v>
      </c>
      <c r="AZ1541">
        <v>5.00361E-2</v>
      </c>
      <c r="BA1541">
        <v>4.6571600000000005E-2</v>
      </c>
      <c r="BC1541" s="52">
        <v>100000</v>
      </c>
      <c r="BD1541" s="52">
        <v>100000</v>
      </c>
      <c r="BE1541">
        <v>0</v>
      </c>
      <c r="BF1541">
        <v>0</v>
      </c>
      <c r="BG1541">
        <v>0</v>
      </c>
    </row>
    <row r="1542" spans="1:59">
      <c r="A1542">
        <v>1541</v>
      </c>
      <c r="E1542">
        <v>9795.2054794520554</v>
      </c>
      <c r="K1542">
        <v>1709.5290255094772</v>
      </c>
      <c r="L1542">
        <v>1759.0265255094771</v>
      </c>
      <c r="M1542">
        <v>1808.524025509477</v>
      </c>
      <c r="N1542">
        <v>1858.021525509477</v>
      </c>
      <c r="O1542">
        <v>1907.5190255094769</v>
      </c>
      <c r="Q1542">
        <v>38494.91867985588</v>
      </c>
      <c r="R1542">
        <v>37454.918191480247</v>
      </c>
      <c r="S1542">
        <v>36414.917703104613</v>
      </c>
      <c r="T1542">
        <v>35374.917214728979</v>
      </c>
      <c r="U1542">
        <v>34334.916726353345</v>
      </c>
      <c r="W1542">
        <v>0</v>
      </c>
      <c r="AB1542">
        <v>1</v>
      </c>
      <c r="AC1542">
        <v>1</v>
      </c>
      <c r="AD1542">
        <v>1</v>
      </c>
      <c r="AE1542">
        <v>1</v>
      </c>
      <c r="AF1542">
        <v>1</v>
      </c>
      <c r="AL1542">
        <v>12.828675</v>
      </c>
      <c r="AM1542" s="5">
        <v>12.158402442932131</v>
      </c>
      <c r="AN1542">
        <v>570.77625570776252</v>
      </c>
      <c r="AO1542">
        <f t="shared" si="24"/>
        <v>26826.48401826484</v>
      </c>
      <c r="AP1542">
        <v>684.93150684931504</v>
      </c>
      <c r="AQ1542">
        <v>8.3179000000000003E-2</v>
      </c>
      <c r="AR1542">
        <v>5.8813899999999995E-2</v>
      </c>
      <c r="AS1542">
        <v>5.00518E-2</v>
      </c>
      <c r="AT1542">
        <v>4.96179E-2</v>
      </c>
      <c r="AU1542">
        <v>4.6392099999999999E-2</v>
      </c>
      <c r="AW1542">
        <v>8.3178999999999989E-2</v>
      </c>
      <c r="AX1542">
        <v>5.8813899999999988E-2</v>
      </c>
      <c r="AY1542">
        <v>5.0051799999999994E-2</v>
      </c>
      <c r="AZ1542">
        <v>4.9617900000000006E-2</v>
      </c>
      <c r="BA1542">
        <v>4.6392100000000006E-2</v>
      </c>
      <c r="BC1542" s="52">
        <v>100000</v>
      </c>
      <c r="BD1542" s="52">
        <v>100000</v>
      </c>
      <c r="BE1542">
        <v>0</v>
      </c>
      <c r="BF1542">
        <v>0</v>
      </c>
      <c r="BG1542">
        <v>0</v>
      </c>
    </row>
    <row r="1543" spans="1:59">
      <c r="A1543">
        <v>1542</v>
      </c>
      <c r="E1543">
        <v>9795.2054794520554</v>
      </c>
      <c r="K1543">
        <v>2150.9770270334434</v>
      </c>
      <c r="L1543">
        <v>2199.9795270334434</v>
      </c>
      <c r="M1543">
        <v>2248.9820270334435</v>
      </c>
      <c r="N1543">
        <v>2297.9845270334436</v>
      </c>
      <c r="O1543">
        <v>2346.9870270334436</v>
      </c>
      <c r="Q1543">
        <v>52935.71243953213</v>
      </c>
      <c r="R1543">
        <v>51505.571306382852</v>
      </c>
      <c r="S1543">
        <v>50075.430173233573</v>
      </c>
      <c r="T1543">
        <v>48645.289040084295</v>
      </c>
      <c r="U1543">
        <v>47215.147906935017</v>
      </c>
      <c r="W1543">
        <v>0</v>
      </c>
      <c r="AB1543">
        <v>1</v>
      </c>
      <c r="AC1543">
        <v>1</v>
      </c>
      <c r="AD1543">
        <v>1</v>
      </c>
      <c r="AE1543">
        <v>1</v>
      </c>
      <c r="AF1543">
        <v>1</v>
      </c>
      <c r="AL1543">
        <v>13.263873999999999</v>
      </c>
      <c r="AM1543" s="5">
        <v>12.180498123168951</v>
      </c>
      <c r="AN1543">
        <v>570.77625570776252</v>
      </c>
      <c r="AO1543">
        <f t="shared" si="24"/>
        <v>26826.48401826484</v>
      </c>
      <c r="AP1543">
        <v>684.93150684931504</v>
      </c>
      <c r="AQ1543">
        <v>8.4312799999999993E-2</v>
      </c>
      <c r="AR1543">
        <v>5.88773E-2</v>
      </c>
      <c r="AS1543">
        <v>4.6314500000000002E-2</v>
      </c>
      <c r="AT1543">
        <v>4.9686899999999999E-2</v>
      </c>
      <c r="AU1543">
        <v>4.6592000000000001E-2</v>
      </c>
      <c r="AW1543">
        <v>8.4312800000000007E-2</v>
      </c>
      <c r="AX1543">
        <v>5.8877300000000007E-2</v>
      </c>
      <c r="AY1543">
        <v>4.6314499999999995E-2</v>
      </c>
      <c r="AZ1543">
        <v>4.9686899999999992E-2</v>
      </c>
      <c r="BA1543">
        <v>4.6592000000000008E-2</v>
      </c>
      <c r="BC1543" s="52">
        <v>100000</v>
      </c>
      <c r="BD1543" s="52">
        <v>100000</v>
      </c>
      <c r="BE1543">
        <v>0</v>
      </c>
      <c r="BF1543">
        <v>0</v>
      </c>
      <c r="BG1543">
        <v>0</v>
      </c>
    </row>
    <row r="1544" spans="1:59">
      <c r="A1544">
        <v>1543</v>
      </c>
      <c r="E1544">
        <v>9795.2054794520554</v>
      </c>
      <c r="K1544">
        <v>2791.5094214015512</v>
      </c>
      <c r="L1544">
        <v>2833.7194214015512</v>
      </c>
      <c r="M1544">
        <v>2875.9294214015513</v>
      </c>
      <c r="N1544">
        <v>2918.1394214015513</v>
      </c>
      <c r="O1544">
        <v>2960.3494214015514</v>
      </c>
      <c r="Q1544">
        <v>62976.419454094073</v>
      </c>
      <c r="R1544">
        <v>61275.012894924039</v>
      </c>
      <c r="S1544">
        <v>59573.606335754004</v>
      </c>
      <c r="T1544">
        <v>57872.19977658397</v>
      </c>
      <c r="U1544">
        <v>56170.793217413935</v>
      </c>
      <c r="W1544">
        <v>0</v>
      </c>
      <c r="AB1544">
        <v>1</v>
      </c>
      <c r="AC1544">
        <v>1</v>
      </c>
      <c r="AD1544">
        <v>1</v>
      </c>
      <c r="AE1544">
        <v>1</v>
      </c>
      <c r="AF1544">
        <v>1</v>
      </c>
      <c r="AL1544">
        <v>13.779571000000001</v>
      </c>
      <c r="AM1544" s="5">
        <v>12.06765079498291</v>
      </c>
      <c r="AN1544">
        <v>570.77625570776252</v>
      </c>
      <c r="AO1544">
        <f t="shared" si="24"/>
        <v>26826.48401826484</v>
      </c>
      <c r="AP1544">
        <v>684.93150684931504</v>
      </c>
      <c r="AQ1544">
        <v>8.5206999999999991E-2</v>
      </c>
      <c r="AR1544">
        <v>5.9966600000000002E-2</v>
      </c>
      <c r="AS1544">
        <v>4.6945300000000002E-2</v>
      </c>
      <c r="AT1544">
        <v>5.1447800000000002E-2</v>
      </c>
      <c r="AU1544">
        <v>4.7565700000000002E-2</v>
      </c>
      <c r="AW1544">
        <v>8.5206999999999991E-2</v>
      </c>
      <c r="AX1544">
        <v>5.9966599999999995E-2</v>
      </c>
      <c r="AY1544">
        <v>4.6945300000000009E-2</v>
      </c>
      <c r="AZ1544">
        <v>5.1447800000000002E-2</v>
      </c>
      <c r="BA1544">
        <v>4.7565700000000002E-2</v>
      </c>
      <c r="BC1544" s="52">
        <v>100000</v>
      </c>
      <c r="BD1544" s="52">
        <v>100000</v>
      </c>
      <c r="BE1544">
        <v>0</v>
      </c>
      <c r="BF1544">
        <v>0</v>
      </c>
      <c r="BG1544">
        <v>0</v>
      </c>
    </row>
    <row r="1545" spans="1:59">
      <c r="A1545">
        <v>1544</v>
      </c>
      <c r="E1545">
        <v>9795.2054794520554</v>
      </c>
      <c r="K1545">
        <v>4001.1635040088895</v>
      </c>
      <c r="L1545">
        <v>4042.6860040088895</v>
      </c>
      <c r="M1545">
        <v>4084.2085040088896</v>
      </c>
      <c r="N1545">
        <v>4125.7310040088896</v>
      </c>
      <c r="O1545">
        <v>4167.2535040088896</v>
      </c>
      <c r="Q1545">
        <v>58401.613263979198</v>
      </c>
      <c r="R1545">
        <v>56823.80225709657</v>
      </c>
      <c r="S1545">
        <v>55245.991250213941</v>
      </c>
      <c r="T1545">
        <v>53668.180243331313</v>
      </c>
      <c r="U1545">
        <v>52090.369236448685</v>
      </c>
      <c r="W1545">
        <v>9.2399999999999999E-3</v>
      </c>
      <c r="AB1545">
        <v>1</v>
      </c>
      <c r="AC1545">
        <v>1</v>
      </c>
      <c r="AD1545">
        <v>1</v>
      </c>
      <c r="AE1545">
        <v>1</v>
      </c>
      <c r="AF1545">
        <v>1</v>
      </c>
      <c r="AL1545">
        <v>14.041153</v>
      </c>
      <c r="AM1545" s="5">
        <v>11.650617599487299</v>
      </c>
      <c r="AN1545">
        <v>570.77625570776252</v>
      </c>
      <c r="AO1545">
        <f t="shared" si="24"/>
        <v>26826.48401826484</v>
      </c>
      <c r="AP1545">
        <v>684.93150684931504</v>
      </c>
      <c r="AQ1545">
        <v>8.6001800000000003E-2</v>
      </c>
      <c r="AR1545">
        <v>6.2344900000000002E-2</v>
      </c>
      <c r="AS1545">
        <v>4.7831499999999999E-2</v>
      </c>
      <c r="AT1545">
        <v>5.0627400000000003E-2</v>
      </c>
      <c r="AU1545">
        <v>4.5746000000000002E-2</v>
      </c>
      <c r="AW1545">
        <v>8.6001800000000003E-2</v>
      </c>
      <c r="AX1545">
        <v>6.2344899999999995E-2</v>
      </c>
      <c r="AY1545">
        <v>4.7831499999999999E-2</v>
      </c>
      <c r="AZ1545">
        <v>5.0627400000000003E-2</v>
      </c>
      <c r="BA1545">
        <v>4.5745999999999995E-2</v>
      </c>
      <c r="BC1545" s="52">
        <v>100000</v>
      </c>
      <c r="BD1545" s="52">
        <v>100000</v>
      </c>
      <c r="BE1545">
        <v>0</v>
      </c>
      <c r="BF1545">
        <v>0</v>
      </c>
      <c r="BG1545">
        <v>0</v>
      </c>
    </row>
    <row r="1546" spans="1:59">
      <c r="A1546">
        <v>1545</v>
      </c>
      <c r="E1546">
        <v>9795.2054794520554</v>
      </c>
      <c r="K1546">
        <v>4297.6261324833176</v>
      </c>
      <c r="L1546">
        <v>4373.3586324833177</v>
      </c>
      <c r="M1546">
        <v>4449.0911324833178</v>
      </c>
      <c r="N1546">
        <v>4524.8236324833179</v>
      </c>
      <c r="O1546">
        <v>4600.5561324833179</v>
      </c>
      <c r="Q1546">
        <v>57196.286650709037</v>
      </c>
      <c r="R1546">
        <v>55651.039430669189</v>
      </c>
      <c r="S1546">
        <v>54105.792210629341</v>
      </c>
      <c r="T1546">
        <v>52560.544990589493</v>
      </c>
      <c r="U1546">
        <v>51015.297770549645</v>
      </c>
      <c r="W1546">
        <v>3.7240000000000002E-2</v>
      </c>
      <c r="AB1546">
        <v>1</v>
      </c>
      <c r="AC1546">
        <v>1</v>
      </c>
      <c r="AD1546">
        <v>1</v>
      </c>
      <c r="AE1546">
        <v>1</v>
      </c>
      <c r="AF1546">
        <v>1</v>
      </c>
      <c r="AL1546">
        <v>14.175713</v>
      </c>
      <c r="AM1546" s="5">
        <v>11.20079231262207</v>
      </c>
      <c r="AN1546">
        <v>570.77625570776252</v>
      </c>
      <c r="AO1546">
        <f t="shared" si="24"/>
        <v>26826.48401826484</v>
      </c>
      <c r="AP1546">
        <v>684.93150684931504</v>
      </c>
      <c r="AQ1546">
        <v>8.4360699999999997E-2</v>
      </c>
      <c r="AR1546">
        <v>5.4076399999999997E-2</v>
      </c>
      <c r="AS1546">
        <v>4.4382899999999996E-2</v>
      </c>
      <c r="AT1546">
        <v>4.60664E-2</v>
      </c>
      <c r="AU1546">
        <v>4.30081E-2</v>
      </c>
      <c r="AW1546">
        <v>8.4360699999999997E-2</v>
      </c>
      <c r="AX1546">
        <v>5.4076399999999997E-2</v>
      </c>
      <c r="AY1546">
        <v>4.4382899999999989E-2</v>
      </c>
      <c r="AZ1546">
        <v>4.6066399999999993E-2</v>
      </c>
      <c r="BA1546">
        <v>4.3008100000000007E-2</v>
      </c>
      <c r="BC1546" s="52">
        <v>100000</v>
      </c>
      <c r="BD1546" s="52">
        <v>100000</v>
      </c>
      <c r="BE1546">
        <v>0</v>
      </c>
      <c r="BF1546">
        <v>0</v>
      </c>
      <c r="BG1546">
        <v>0</v>
      </c>
    </row>
    <row r="1547" spans="1:59">
      <c r="A1547">
        <v>1546</v>
      </c>
      <c r="E1547">
        <v>9795.2054794520554</v>
      </c>
      <c r="K1547">
        <v>4675.2372906496521</v>
      </c>
      <c r="L1547">
        <v>4795.6822906496518</v>
      </c>
      <c r="M1547">
        <v>4916.1272906496515</v>
      </c>
      <c r="N1547">
        <v>5036.5722906496512</v>
      </c>
      <c r="O1547">
        <v>5157.0172906496509</v>
      </c>
      <c r="Q1547">
        <v>55685.830288675214</v>
      </c>
      <c r="R1547">
        <v>54181.390411765722</v>
      </c>
      <c r="S1547">
        <v>52676.950534856223</v>
      </c>
      <c r="T1547">
        <v>51172.510657946725</v>
      </c>
      <c r="U1547">
        <v>49668.070781037226</v>
      </c>
      <c r="W1547">
        <v>5.4130000000000005E-2</v>
      </c>
      <c r="AB1547">
        <v>1</v>
      </c>
      <c r="AC1547">
        <v>1</v>
      </c>
      <c r="AD1547">
        <v>1</v>
      </c>
      <c r="AE1547">
        <v>1</v>
      </c>
      <c r="AF1547">
        <v>1</v>
      </c>
      <c r="AL1547">
        <v>12.390923000000001</v>
      </c>
      <c r="AM1547" s="5">
        <v>10.357930183410639</v>
      </c>
      <c r="AN1547">
        <v>570.77625570776252</v>
      </c>
      <c r="AO1547">
        <f t="shared" si="24"/>
        <v>26826.48401826484</v>
      </c>
      <c r="AP1547">
        <v>684.93150684931504</v>
      </c>
      <c r="AQ1547">
        <v>8.1492599999999998E-2</v>
      </c>
      <c r="AR1547">
        <v>4.3135800000000002E-2</v>
      </c>
      <c r="AS1547">
        <v>3.41336E-2</v>
      </c>
      <c r="AT1547">
        <v>3.7732500000000002E-2</v>
      </c>
      <c r="AU1547">
        <v>3.7825200000000003E-2</v>
      </c>
      <c r="AW1547">
        <v>8.1492600000000012E-2</v>
      </c>
      <c r="AX1547">
        <v>4.3135800000000002E-2</v>
      </c>
      <c r="AY1547">
        <v>3.41336E-2</v>
      </c>
      <c r="AZ1547">
        <v>3.7732500000000002E-2</v>
      </c>
      <c r="BA1547">
        <v>3.7825200000000003E-2</v>
      </c>
      <c r="BC1547" s="52">
        <v>100000</v>
      </c>
      <c r="BD1547" s="52">
        <v>100000</v>
      </c>
      <c r="BE1547">
        <v>0</v>
      </c>
      <c r="BF1547">
        <v>0</v>
      </c>
      <c r="BG1547">
        <v>0</v>
      </c>
    </row>
    <row r="1548" spans="1:59">
      <c r="A1548">
        <v>1547</v>
      </c>
      <c r="E1548">
        <v>9795.2054794520554</v>
      </c>
      <c r="K1548">
        <v>5012.8151741679794</v>
      </c>
      <c r="L1548">
        <v>5260.8826741679795</v>
      </c>
      <c r="M1548">
        <v>5508.9501741679796</v>
      </c>
      <c r="N1548">
        <v>5757.0176741679797</v>
      </c>
      <c r="O1548">
        <v>6005.0851741679799</v>
      </c>
      <c r="Q1548">
        <v>54191.537337372887</v>
      </c>
      <c r="R1548">
        <v>52727.468123337232</v>
      </c>
      <c r="S1548">
        <v>51263.398909301577</v>
      </c>
      <c r="T1548">
        <v>49799.329695265922</v>
      </c>
      <c r="U1548">
        <v>48335.260481230267</v>
      </c>
      <c r="W1548">
        <v>7.8069999999999987E-2</v>
      </c>
      <c r="AB1548">
        <v>1</v>
      </c>
      <c r="AC1548">
        <v>1</v>
      </c>
      <c r="AD1548">
        <v>1</v>
      </c>
      <c r="AE1548">
        <v>1</v>
      </c>
      <c r="AF1548">
        <v>1</v>
      </c>
      <c r="AL1548">
        <v>10.132156999999999</v>
      </c>
      <c r="AM1548" s="5">
        <v>9.3928260803222656</v>
      </c>
      <c r="AN1548">
        <v>570.77625570776252</v>
      </c>
      <c r="AO1548">
        <f t="shared" si="24"/>
        <v>26826.48401826484</v>
      </c>
      <c r="AP1548">
        <v>684.93150684931504</v>
      </c>
      <c r="AQ1548">
        <v>7.89657E-2</v>
      </c>
      <c r="AR1548">
        <v>3.1290400000000003E-2</v>
      </c>
      <c r="AS1548">
        <v>3.3881000000000001E-2</v>
      </c>
      <c r="AT1548">
        <v>3.7326400000000003E-2</v>
      </c>
      <c r="AU1548">
        <v>3.7668699999999999E-2</v>
      </c>
      <c r="AW1548">
        <v>7.8965700000000014E-2</v>
      </c>
      <c r="AX1548">
        <v>3.129040000000001E-2</v>
      </c>
      <c r="AY1548">
        <v>3.3881000000000008E-2</v>
      </c>
      <c r="AZ1548">
        <v>3.7326399999999996E-2</v>
      </c>
      <c r="BA1548">
        <v>3.7668699999999999E-2</v>
      </c>
      <c r="BC1548" s="52">
        <v>100000</v>
      </c>
      <c r="BD1548" s="52">
        <v>100000</v>
      </c>
      <c r="BE1548">
        <v>0</v>
      </c>
      <c r="BF1548">
        <v>0</v>
      </c>
      <c r="BG1548">
        <v>0</v>
      </c>
    </row>
    <row r="1549" spans="1:59">
      <c r="A1549">
        <v>1548</v>
      </c>
      <c r="E1549">
        <v>9795.2054794520554</v>
      </c>
      <c r="K1549">
        <v>5720.4303530813959</v>
      </c>
      <c r="L1549">
        <v>6035.7328530813957</v>
      </c>
      <c r="M1549">
        <v>6351.0353530813954</v>
      </c>
      <c r="N1549">
        <v>6666.3378530813952</v>
      </c>
      <c r="O1549">
        <v>6981.640353081395</v>
      </c>
      <c r="Q1549">
        <v>51925.350781228153</v>
      </c>
      <c r="R1549">
        <v>50522.506145206527</v>
      </c>
      <c r="S1549">
        <v>49119.661509184902</v>
      </c>
      <c r="T1549">
        <v>47716.816873163276</v>
      </c>
      <c r="U1549">
        <v>46313.97223714165</v>
      </c>
      <c r="W1549">
        <v>0.27204</v>
      </c>
      <c r="AB1549">
        <v>1</v>
      </c>
      <c r="AC1549">
        <v>1</v>
      </c>
      <c r="AD1549">
        <v>1</v>
      </c>
      <c r="AE1549">
        <v>1</v>
      </c>
      <c r="AF1549">
        <v>1</v>
      </c>
      <c r="AL1549">
        <v>10.2987795</v>
      </c>
      <c r="AM1549" s="5">
        <v>8.8804969787597656</v>
      </c>
      <c r="AN1549">
        <v>570.77625570776252</v>
      </c>
      <c r="AO1549">
        <f t="shared" si="24"/>
        <v>26826.48401826484</v>
      </c>
      <c r="AP1549">
        <v>684.93150684931504</v>
      </c>
      <c r="AQ1549">
        <v>7.8962900000000003E-2</v>
      </c>
      <c r="AR1549">
        <v>3.05046E-2</v>
      </c>
      <c r="AS1549">
        <v>3.3683100000000001E-2</v>
      </c>
      <c r="AT1549">
        <v>3.7272799999999995E-2</v>
      </c>
      <c r="AU1549">
        <v>3.7641100000000004E-2</v>
      </c>
      <c r="AW1549">
        <v>7.8962899999999989E-2</v>
      </c>
      <c r="AX1549">
        <v>3.0504600000000007E-2</v>
      </c>
      <c r="AY1549">
        <v>3.3683100000000007E-2</v>
      </c>
      <c r="AZ1549">
        <v>3.7272799999999995E-2</v>
      </c>
      <c r="BA1549">
        <v>3.7641099999999997E-2</v>
      </c>
      <c r="BC1549" s="52">
        <v>100000</v>
      </c>
      <c r="BD1549" s="52">
        <v>100000</v>
      </c>
      <c r="BE1549">
        <v>0</v>
      </c>
      <c r="BF1549">
        <v>0</v>
      </c>
      <c r="BG1549">
        <v>0</v>
      </c>
    </row>
    <row r="1550" spans="1:59">
      <c r="A1550">
        <v>1549</v>
      </c>
      <c r="E1550">
        <v>9795.2054794520554</v>
      </c>
      <c r="K1550">
        <v>5499.7063523194129</v>
      </c>
      <c r="L1550">
        <v>5946.6738523194126</v>
      </c>
      <c r="M1550">
        <v>6393.6413523194124</v>
      </c>
      <c r="N1550">
        <v>6840.6088523194121</v>
      </c>
      <c r="O1550">
        <v>7287.5763523194119</v>
      </c>
      <c r="Q1550">
        <v>51133.244663661048</v>
      </c>
      <c r="R1550">
        <v>49751.800014272259</v>
      </c>
      <c r="S1550">
        <v>48370.355364883471</v>
      </c>
      <c r="T1550">
        <v>46988.910715494683</v>
      </c>
      <c r="U1550">
        <v>45607.466066105895</v>
      </c>
      <c r="W1550">
        <v>7.8060000000000004E-2</v>
      </c>
      <c r="AB1550">
        <v>1</v>
      </c>
      <c r="AC1550">
        <v>1</v>
      </c>
      <c r="AD1550">
        <v>1</v>
      </c>
      <c r="AE1550">
        <v>1</v>
      </c>
      <c r="AF1550">
        <v>1</v>
      </c>
      <c r="AL1550">
        <v>10.352423</v>
      </c>
      <c r="AM1550" s="5">
        <v>9.0078487396240234</v>
      </c>
      <c r="AN1550">
        <v>570.77625570776252</v>
      </c>
      <c r="AO1550">
        <f t="shared" si="24"/>
        <v>26826.48401826484</v>
      </c>
      <c r="AP1550">
        <v>684.93150684931504</v>
      </c>
      <c r="AQ1550">
        <v>7.8867599999999996E-2</v>
      </c>
      <c r="AR1550">
        <v>2.9827699999999999E-2</v>
      </c>
      <c r="AS1550">
        <v>3.38643E-2</v>
      </c>
      <c r="AT1550">
        <v>3.7287100000000004E-2</v>
      </c>
      <c r="AU1550">
        <v>3.7386200000000001E-2</v>
      </c>
      <c r="AW1550">
        <v>7.8867599999999996E-2</v>
      </c>
      <c r="AX1550">
        <v>2.9827699999999999E-2</v>
      </c>
      <c r="AY1550">
        <v>3.38643E-2</v>
      </c>
      <c r="AZ1550">
        <v>3.7287100000000004E-2</v>
      </c>
      <c r="BA1550">
        <v>3.7386199999999994E-2</v>
      </c>
      <c r="BC1550" s="52">
        <v>100000</v>
      </c>
      <c r="BD1550" s="52">
        <v>100000</v>
      </c>
      <c r="BE1550">
        <v>0</v>
      </c>
      <c r="BF1550">
        <v>0</v>
      </c>
      <c r="BG1550">
        <v>0</v>
      </c>
    </row>
    <row r="1551" spans="1:59">
      <c r="A1551">
        <v>1550</v>
      </c>
      <c r="E1551">
        <v>9795.2054794520554</v>
      </c>
      <c r="K1551">
        <v>5303.8679006629472</v>
      </c>
      <c r="L1551">
        <v>5808.5279006629471</v>
      </c>
      <c r="M1551">
        <v>6313.187900662947</v>
      </c>
      <c r="N1551">
        <v>6817.8479006629468</v>
      </c>
      <c r="O1551">
        <v>7322.5079006629467</v>
      </c>
      <c r="Q1551">
        <v>50293.652340087479</v>
      </c>
      <c r="R1551">
        <v>48934.890591464005</v>
      </c>
      <c r="S1551">
        <v>47576.128842840524</v>
      </c>
      <c r="T1551">
        <v>46217.367094217043</v>
      </c>
      <c r="U1551">
        <v>44858.605345593562</v>
      </c>
      <c r="W1551">
        <v>0.24336000000000002</v>
      </c>
      <c r="AB1551">
        <v>1</v>
      </c>
      <c r="AC1551">
        <v>1</v>
      </c>
      <c r="AD1551">
        <v>1</v>
      </c>
      <c r="AE1551">
        <v>1</v>
      </c>
      <c r="AF1551">
        <v>1</v>
      </c>
      <c r="AL1551">
        <v>9.9093450000000001</v>
      </c>
      <c r="AM1551" s="5">
        <v>9.2106161117553711</v>
      </c>
      <c r="AN1551">
        <v>570.77625570776252</v>
      </c>
      <c r="AO1551">
        <f t="shared" si="24"/>
        <v>26826.48401826484</v>
      </c>
      <c r="AP1551">
        <v>684.93150684931504</v>
      </c>
      <c r="AQ1551">
        <v>7.9732600000000001E-2</v>
      </c>
      <c r="AR1551">
        <v>2.9636299999999997E-2</v>
      </c>
      <c r="AS1551">
        <v>3.39374E-2</v>
      </c>
      <c r="AT1551">
        <v>3.7809199999999994E-2</v>
      </c>
      <c r="AU1551">
        <v>3.7715000000000005E-2</v>
      </c>
      <c r="AW1551">
        <v>7.9732600000000001E-2</v>
      </c>
      <c r="AX1551">
        <v>2.963629999999999E-2</v>
      </c>
      <c r="AY1551">
        <v>3.3937399999999993E-2</v>
      </c>
      <c r="AZ1551">
        <v>3.7809200000000001E-2</v>
      </c>
      <c r="BA1551">
        <v>3.7715000000000012E-2</v>
      </c>
      <c r="BC1551" s="52">
        <v>100000</v>
      </c>
      <c r="BD1551" s="52">
        <v>100000</v>
      </c>
      <c r="BE1551">
        <v>0</v>
      </c>
      <c r="BF1551">
        <v>0</v>
      </c>
      <c r="BG1551">
        <v>0</v>
      </c>
    </row>
    <row r="1552" spans="1:59">
      <c r="A1552">
        <v>1551</v>
      </c>
      <c r="E1552">
        <v>9795.2054794520554</v>
      </c>
      <c r="K1552">
        <v>5606.8224115127277</v>
      </c>
      <c r="L1552">
        <v>6108.3749115127275</v>
      </c>
      <c r="M1552">
        <v>6609.9274115127273</v>
      </c>
      <c r="N1552">
        <v>7111.4799115127271</v>
      </c>
      <c r="O1552">
        <v>7613.0324115127269</v>
      </c>
      <c r="Q1552">
        <v>51070.59907311108</v>
      </c>
      <c r="R1552">
        <v>49690.846891474248</v>
      </c>
      <c r="S1552">
        <v>48311.094709837416</v>
      </c>
      <c r="T1552">
        <v>46931.342528200585</v>
      </c>
      <c r="U1552">
        <v>45551.590346563753</v>
      </c>
      <c r="W1552">
        <v>0.28247000000000005</v>
      </c>
      <c r="AB1552">
        <v>1</v>
      </c>
      <c r="AC1552">
        <v>1</v>
      </c>
      <c r="AD1552">
        <v>1</v>
      </c>
      <c r="AE1552">
        <v>1</v>
      </c>
      <c r="AF1552">
        <v>1</v>
      </c>
      <c r="AL1552">
        <v>8.1219830000000002</v>
      </c>
      <c r="AM1552" s="5">
        <v>9.1234235763549805</v>
      </c>
      <c r="AN1552">
        <v>570.77625570776252</v>
      </c>
      <c r="AO1552">
        <f t="shared" si="24"/>
        <v>26826.48401826484</v>
      </c>
      <c r="AP1552">
        <v>684.93150684931504</v>
      </c>
      <c r="AQ1552">
        <v>8.2204899999999997E-2</v>
      </c>
      <c r="AR1552">
        <v>5.0979500000000004E-2</v>
      </c>
      <c r="AS1552">
        <v>3.70464E-2</v>
      </c>
      <c r="AT1552">
        <v>4.1184800000000001E-2</v>
      </c>
      <c r="AU1552">
        <v>4.0258699999999994E-2</v>
      </c>
      <c r="AW1552">
        <v>8.2204900000000011E-2</v>
      </c>
      <c r="AX1552">
        <v>5.0979499999999997E-2</v>
      </c>
      <c r="AY1552">
        <v>3.7046399999999993E-2</v>
      </c>
      <c r="AZ1552">
        <v>4.1184800000000008E-2</v>
      </c>
      <c r="BA1552">
        <v>4.0258699999999994E-2</v>
      </c>
      <c r="BC1552" s="52">
        <v>100000</v>
      </c>
      <c r="BD1552" s="52">
        <v>100000</v>
      </c>
      <c r="BE1552">
        <v>0</v>
      </c>
      <c r="BF1552">
        <v>0</v>
      </c>
      <c r="BG1552">
        <v>0</v>
      </c>
    </row>
    <row r="1553" spans="1:59">
      <c r="A1553">
        <v>1552</v>
      </c>
      <c r="E1553">
        <v>9795.2054794520554</v>
      </c>
      <c r="K1553">
        <v>5920.5967263214297</v>
      </c>
      <c r="L1553">
        <v>6413.4325596547633</v>
      </c>
      <c r="M1553">
        <v>6906.2683929880968</v>
      </c>
      <c r="N1553">
        <v>7399.1042263214304</v>
      </c>
      <c r="O1553">
        <v>7891.9400596547639</v>
      </c>
      <c r="Q1553">
        <v>51556.571415726459</v>
      </c>
      <c r="R1553">
        <v>50163.689930381399</v>
      </c>
      <c r="S1553">
        <v>48770.808445036339</v>
      </c>
      <c r="T1553">
        <v>47377.926959691278</v>
      </c>
      <c r="U1553">
        <v>45985.045474346218</v>
      </c>
      <c r="W1553">
        <v>2.9760000000000002E-2</v>
      </c>
      <c r="AB1553">
        <v>1</v>
      </c>
      <c r="AC1553">
        <v>1</v>
      </c>
      <c r="AD1553">
        <v>1</v>
      </c>
      <c r="AE1553">
        <v>1</v>
      </c>
      <c r="AF1553">
        <v>1</v>
      </c>
      <c r="AL1553">
        <v>8.5932490000000001</v>
      </c>
      <c r="AM1553" s="5">
        <v>8.8906087875366211</v>
      </c>
      <c r="AN1553">
        <v>570.77625570776252</v>
      </c>
      <c r="AO1553">
        <f t="shared" si="24"/>
        <v>26826.48401826484</v>
      </c>
      <c r="AP1553">
        <v>684.93150684931504</v>
      </c>
      <c r="AQ1553">
        <v>9.1129999999999989E-2</v>
      </c>
      <c r="AR1553">
        <v>7.3391600000000001E-2</v>
      </c>
      <c r="AS1553">
        <v>4.2578899999999996E-2</v>
      </c>
      <c r="AT1553">
        <v>4.7023499999999996E-2</v>
      </c>
      <c r="AU1553">
        <v>4.5119199999999998E-2</v>
      </c>
      <c r="AW1553">
        <v>9.1129999999999975E-2</v>
      </c>
      <c r="AX1553">
        <v>7.3391600000000001E-2</v>
      </c>
      <c r="AY1553">
        <v>4.2578899999999989E-2</v>
      </c>
      <c r="AZ1553">
        <v>4.7023499999999996E-2</v>
      </c>
      <c r="BA1553">
        <v>4.5119199999999998E-2</v>
      </c>
      <c r="BC1553" s="52">
        <v>100000</v>
      </c>
      <c r="BD1553" s="52">
        <v>100000</v>
      </c>
      <c r="BE1553">
        <v>0</v>
      </c>
      <c r="BF1553">
        <v>0</v>
      </c>
      <c r="BG1553">
        <v>0</v>
      </c>
    </row>
    <row r="1554" spans="1:59">
      <c r="A1554">
        <v>1553</v>
      </c>
      <c r="E1554">
        <v>9795.2054794520554</v>
      </c>
      <c r="K1554">
        <v>6526.5057480209907</v>
      </c>
      <c r="L1554">
        <v>7004.9874146876573</v>
      </c>
      <c r="M1554">
        <v>7483.4690813543239</v>
      </c>
      <c r="N1554">
        <v>7961.9507480209904</v>
      </c>
      <c r="O1554">
        <v>8440.432414687657</v>
      </c>
      <c r="Q1554">
        <v>54493.62201033147</v>
      </c>
      <c r="R1554">
        <v>53021.391504607338</v>
      </c>
      <c r="S1554">
        <v>51549.160998883206</v>
      </c>
      <c r="T1554">
        <v>50076.930493159074</v>
      </c>
      <c r="U1554">
        <v>48604.699987434942</v>
      </c>
      <c r="W1554">
        <v>3.6310000000000002E-2</v>
      </c>
      <c r="AB1554">
        <v>1</v>
      </c>
      <c r="AC1554">
        <v>1</v>
      </c>
      <c r="AD1554">
        <v>1</v>
      </c>
      <c r="AE1554">
        <v>1</v>
      </c>
      <c r="AF1554">
        <v>1</v>
      </c>
      <c r="AL1554">
        <v>9.4678799999999992</v>
      </c>
      <c r="AM1554" s="5">
        <v>8.6319055557250977</v>
      </c>
      <c r="AN1554">
        <v>570.77625570776252</v>
      </c>
      <c r="AO1554">
        <f t="shared" si="24"/>
        <v>26826.48401826484</v>
      </c>
      <c r="AP1554">
        <v>684.93150684931504</v>
      </c>
      <c r="AQ1554">
        <v>0.10085</v>
      </c>
      <c r="AR1554">
        <v>8.9998400000000006E-2</v>
      </c>
      <c r="AS1554">
        <v>8.3765100000000009E-2</v>
      </c>
      <c r="AT1554">
        <v>6.7555099999999993E-2</v>
      </c>
      <c r="AU1554">
        <v>5.3529100000000003E-2</v>
      </c>
      <c r="AW1554">
        <v>0.10084999999999998</v>
      </c>
      <c r="AX1554">
        <v>8.999840000000002E-2</v>
      </c>
      <c r="AY1554">
        <v>8.3765100000000023E-2</v>
      </c>
      <c r="AZ1554">
        <v>6.7555099999999993E-2</v>
      </c>
      <c r="BA1554">
        <v>5.352910000000001E-2</v>
      </c>
      <c r="BC1554" s="52">
        <v>100000</v>
      </c>
      <c r="BD1554" s="52">
        <v>100000</v>
      </c>
      <c r="BE1554">
        <v>0</v>
      </c>
      <c r="BF1554">
        <v>0</v>
      </c>
      <c r="BG1554">
        <v>0</v>
      </c>
    </row>
    <row r="1555" spans="1:59">
      <c r="A1555">
        <v>1554</v>
      </c>
      <c r="E1555">
        <v>9795.2054794520554</v>
      </c>
      <c r="K1555">
        <v>8151.6403026508851</v>
      </c>
      <c r="L1555">
        <v>8640.0211359842178</v>
      </c>
      <c r="M1555">
        <v>9128.4019693175505</v>
      </c>
      <c r="N1555">
        <v>9616.7828026508832</v>
      </c>
      <c r="O1555">
        <v>10105.163635984216</v>
      </c>
      <c r="Q1555">
        <v>55845.456343614271</v>
      </c>
      <c r="R1555">
        <v>54336.703917413768</v>
      </c>
      <c r="S1555">
        <v>52827.951491213265</v>
      </c>
      <c r="T1555">
        <v>51319.199065012763</v>
      </c>
      <c r="U1555">
        <v>49810.44663881226</v>
      </c>
      <c r="W1555">
        <v>0</v>
      </c>
      <c r="AB1555">
        <v>1</v>
      </c>
      <c r="AC1555">
        <v>1</v>
      </c>
      <c r="AD1555">
        <v>1</v>
      </c>
      <c r="AE1555">
        <v>1</v>
      </c>
      <c r="AF1555">
        <v>1</v>
      </c>
      <c r="AL1555">
        <v>9.5323580000000003</v>
      </c>
      <c r="AM1555" s="5">
        <v>8.0615758895874023</v>
      </c>
      <c r="AN1555">
        <v>570.77625570776252</v>
      </c>
      <c r="AO1555">
        <f t="shared" si="24"/>
        <v>26826.48401826484</v>
      </c>
      <c r="AP1555">
        <v>684.93150684931504</v>
      </c>
      <c r="AQ1555">
        <v>0.10835699999999999</v>
      </c>
      <c r="AR1555">
        <v>0.10181100000000001</v>
      </c>
      <c r="AS1555">
        <v>9.7737199999999996E-2</v>
      </c>
      <c r="AT1555">
        <v>0.11262699999999999</v>
      </c>
      <c r="AU1555">
        <v>0.103702</v>
      </c>
      <c r="AW1555">
        <v>0.10835699999999999</v>
      </c>
      <c r="AX1555">
        <v>0.10181100000000003</v>
      </c>
      <c r="AY1555">
        <v>9.773720000000001E-2</v>
      </c>
      <c r="AZ1555">
        <v>0.11262699999999999</v>
      </c>
      <c r="BA1555">
        <v>0.103702</v>
      </c>
      <c r="BC1555" s="52">
        <v>100000</v>
      </c>
      <c r="BD1555" s="52">
        <v>100000</v>
      </c>
      <c r="BE1555">
        <v>0</v>
      </c>
      <c r="BF1555">
        <v>0</v>
      </c>
      <c r="BG1555">
        <v>0</v>
      </c>
    </row>
    <row r="1556" spans="1:59">
      <c r="A1556">
        <v>1555</v>
      </c>
      <c r="E1556">
        <v>9795.2054794520554</v>
      </c>
      <c r="K1556">
        <v>8502.2019509199181</v>
      </c>
      <c r="L1556">
        <v>8991.5169509199186</v>
      </c>
      <c r="M1556">
        <v>9480.8319509199191</v>
      </c>
      <c r="N1556">
        <v>9970.1469509199196</v>
      </c>
      <c r="O1556">
        <v>10459.46195091992</v>
      </c>
      <c r="Q1556">
        <v>56336.481814410807</v>
      </c>
      <c r="R1556">
        <v>54814.46356662891</v>
      </c>
      <c r="S1556">
        <v>53292.445318847014</v>
      </c>
      <c r="T1556">
        <v>51770.427071065118</v>
      </c>
      <c r="U1556">
        <v>50248.408823283222</v>
      </c>
      <c r="W1556">
        <v>0</v>
      </c>
      <c r="AB1556">
        <v>1</v>
      </c>
      <c r="AC1556">
        <v>1</v>
      </c>
      <c r="AD1556">
        <v>1</v>
      </c>
      <c r="AE1556">
        <v>1</v>
      </c>
      <c r="AF1556">
        <v>1</v>
      </c>
      <c r="AL1556">
        <v>14.090985999999999</v>
      </c>
      <c r="AM1556" s="5">
        <v>7.8833317756652832</v>
      </c>
      <c r="AN1556">
        <v>570.77625570776252</v>
      </c>
      <c r="AO1556">
        <f t="shared" si="24"/>
        <v>26826.48401826484</v>
      </c>
      <c r="AP1556">
        <v>684.93150684931504</v>
      </c>
      <c r="AQ1556">
        <v>0.109083</v>
      </c>
      <c r="AR1556">
        <v>0.10385800000000001</v>
      </c>
      <c r="AS1556">
        <v>0.10173600000000001</v>
      </c>
      <c r="AT1556">
        <v>0.11455800000000001</v>
      </c>
      <c r="AU1556">
        <v>0.10547100000000001</v>
      </c>
      <c r="AW1556">
        <v>0.109083</v>
      </c>
      <c r="AX1556">
        <v>0.10385799999999999</v>
      </c>
      <c r="AY1556">
        <v>0.10173600000000001</v>
      </c>
      <c r="AZ1556">
        <v>0.11455800000000001</v>
      </c>
      <c r="BA1556">
        <v>0.10547100000000002</v>
      </c>
      <c r="BC1556" s="52">
        <v>100000</v>
      </c>
      <c r="BD1556" s="52">
        <v>100000</v>
      </c>
      <c r="BE1556">
        <v>0</v>
      </c>
      <c r="BF1556">
        <v>0</v>
      </c>
      <c r="BG1556">
        <v>0</v>
      </c>
    </row>
    <row r="1557" spans="1:59">
      <c r="A1557">
        <v>1556</v>
      </c>
      <c r="E1557">
        <v>9795.2054794520554</v>
      </c>
      <c r="K1557">
        <v>7889.8010468450047</v>
      </c>
      <c r="L1557">
        <v>8383.0218801783376</v>
      </c>
      <c r="M1557">
        <v>8876.2427135116704</v>
      </c>
      <c r="N1557">
        <v>9369.4635468450033</v>
      </c>
      <c r="O1557">
        <v>9862.6843801783361</v>
      </c>
      <c r="Q1557">
        <v>55945.481883808432</v>
      </c>
      <c r="R1557">
        <v>54434.027111469797</v>
      </c>
      <c r="S1557">
        <v>52922.572339131162</v>
      </c>
      <c r="T1557">
        <v>51411.117566792527</v>
      </c>
      <c r="U1557">
        <v>49899.662794453892</v>
      </c>
      <c r="W1557">
        <v>0</v>
      </c>
      <c r="AB1557">
        <v>1</v>
      </c>
      <c r="AC1557">
        <v>1</v>
      </c>
      <c r="AD1557">
        <v>1</v>
      </c>
      <c r="AE1557">
        <v>1</v>
      </c>
      <c r="AF1557">
        <v>1</v>
      </c>
      <c r="AL1557">
        <v>14.155018999999999</v>
      </c>
      <c r="AM1557" s="5">
        <v>7.8674283027648926</v>
      </c>
      <c r="AN1557">
        <v>570.77625570776252</v>
      </c>
      <c r="AO1557">
        <f t="shared" si="24"/>
        <v>26826.48401826484</v>
      </c>
      <c r="AP1557">
        <v>684.93150684931504</v>
      </c>
      <c r="AQ1557">
        <v>0.109334</v>
      </c>
      <c r="AR1557">
        <v>0.10403100000000001</v>
      </c>
      <c r="AS1557">
        <v>0.102325</v>
      </c>
      <c r="AT1557">
        <v>0.115077</v>
      </c>
      <c r="AU1557">
        <v>0.105904</v>
      </c>
      <c r="AW1557">
        <v>0.109334</v>
      </c>
      <c r="AX1557">
        <v>0.10403100000000003</v>
      </c>
      <c r="AY1557">
        <v>0.10232499999999999</v>
      </c>
      <c r="AZ1557">
        <v>0.115077</v>
      </c>
      <c r="BA1557">
        <v>0.10590399999999998</v>
      </c>
      <c r="BC1557" s="52">
        <v>100000</v>
      </c>
      <c r="BD1557" s="52">
        <v>100000</v>
      </c>
      <c r="BE1557">
        <v>0</v>
      </c>
      <c r="BF1557">
        <v>0</v>
      </c>
      <c r="BG1557">
        <v>0</v>
      </c>
    </row>
    <row r="1558" spans="1:59">
      <c r="A1558">
        <v>1557</v>
      </c>
      <c r="E1558">
        <v>9795.2054794520554</v>
      </c>
      <c r="K1558">
        <v>6652.0154739444715</v>
      </c>
      <c r="L1558">
        <v>7083.9679739444709</v>
      </c>
      <c r="M1558">
        <v>7515.9204739444704</v>
      </c>
      <c r="N1558">
        <v>7947.8729739444698</v>
      </c>
      <c r="O1558">
        <v>8379.8254739444692</v>
      </c>
      <c r="Q1558">
        <v>54181.431081010582</v>
      </c>
      <c r="R1558">
        <v>52717.634902721242</v>
      </c>
      <c r="S1558">
        <v>51253.838724431902</v>
      </c>
      <c r="T1558">
        <v>49790.042546142562</v>
      </c>
      <c r="U1558">
        <v>48326.246367853222</v>
      </c>
      <c r="W1558">
        <v>0</v>
      </c>
      <c r="AB1558">
        <v>1</v>
      </c>
      <c r="AC1558">
        <v>1</v>
      </c>
      <c r="AD1558">
        <v>1</v>
      </c>
      <c r="AE1558">
        <v>1</v>
      </c>
      <c r="AF1558">
        <v>1</v>
      </c>
      <c r="AL1558">
        <v>13.674664</v>
      </c>
      <c r="AM1558" s="5">
        <v>7.0968618392944336</v>
      </c>
      <c r="AN1558">
        <v>570.77625570776252</v>
      </c>
      <c r="AO1558">
        <f t="shared" si="24"/>
        <v>26826.48401826484</v>
      </c>
      <c r="AP1558">
        <v>684.93150684931504</v>
      </c>
      <c r="AQ1558">
        <v>0.108949</v>
      </c>
      <c r="AR1558">
        <v>0.10402400000000001</v>
      </c>
      <c r="AS1558">
        <v>0.10185</v>
      </c>
      <c r="AT1558">
        <v>0.11573799999999999</v>
      </c>
      <c r="AU1558">
        <v>0.105702</v>
      </c>
      <c r="AW1558">
        <v>0.108949</v>
      </c>
      <c r="AX1558">
        <v>0.10402399999999999</v>
      </c>
      <c r="AY1558">
        <v>0.10184999999999998</v>
      </c>
      <c r="AZ1558">
        <v>0.11573799999999999</v>
      </c>
      <c r="BA1558">
        <v>0.105702</v>
      </c>
      <c r="BC1558" s="52">
        <v>100000</v>
      </c>
      <c r="BD1558" s="52">
        <v>100000</v>
      </c>
      <c r="BE1558">
        <v>0</v>
      </c>
      <c r="BF1558">
        <v>0</v>
      </c>
      <c r="BG1558">
        <v>0</v>
      </c>
    </row>
    <row r="1559" spans="1:59">
      <c r="A1559">
        <v>1558</v>
      </c>
      <c r="E1559">
        <v>9795.2054794520554</v>
      </c>
      <c r="K1559">
        <v>5646.855686160734</v>
      </c>
      <c r="L1559">
        <v>6032.0056861607336</v>
      </c>
      <c r="M1559">
        <v>6417.1556861607332</v>
      </c>
      <c r="N1559">
        <v>6802.3056861607329</v>
      </c>
      <c r="O1559">
        <v>7187.4556861607325</v>
      </c>
      <c r="Q1559">
        <v>48941.818006804679</v>
      </c>
      <c r="R1559">
        <v>47619.578178657575</v>
      </c>
      <c r="S1559">
        <v>46297.338350510472</v>
      </c>
      <c r="T1559">
        <v>44975.098522363369</v>
      </c>
      <c r="U1559">
        <v>43652.858694216266</v>
      </c>
      <c r="W1559">
        <v>0</v>
      </c>
      <c r="AB1559">
        <v>1</v>
      </c>
      <c r="AC1559">
        <v>1</v>
      </c>
      <c r="AD1559">
        <v>1</v>
      </c>
      <c r="AE1559">
        <v>1</v>
      </c>
      <c r="AF1559">
        <v>1</v>
      </c>
      <c r="AL1559">
        <v>12.719875999999999</v>
      </c>
      <c r="AM1559" s="5">
        <v>6.6816887855529794</v>
      </c>
      <c r="AN1559">
        <v>570.77625570776252</v>
      </c>
      <c r="AO1559">
        <f t="shared" si="24"/>
        <v>26826.48401826484</v>
      </c>
      <c r="AP1559">
        <v>684.93150684931504</v>
      </c>
      <c r="AQ1559">
        <v>0.108778</v>
      </c>
      <c r="AR1559">
        <v>0.10345799999999999</v>
      </c>
      <c r="AS1559">
        <v>0.10001699999999999</v>
      </c>
      <c r="AT1559">
        <v>0.11381100000000001</v>
      </c>
      <c r="AU1559">
        <v>0.10555500000000001</v>
      </c>
      <c r="AW1559">
        <v>0.108778</v>
      </c>
      <c r="AX1559">
        <v>0.10345799999999998</v>
      </c>
      <c r="AY1559">
        <v>0.10001700000000001</v>
      </c>
      <c r="AZ1559">
        <v>0.11381100000000001</v>
      </c>
      <c r="BA1559">
        <v>0.105555</v>
      </c>
      <c r="BC1559" s="52">
        <v>100000</v>
      </c>
      <c r="BD1559" s="52">
        <v>100000</v>
      </c>
      <c r="BE1559">
        <v>0</v>
      </c>
      <c r="BF1559">
        <v>0</v>
      </c>
      <c r="BG1559">
        <v>0</v>
      </c>
    </row>
    <row r="1560" spans="1:59">
      <c r="A1560">
        <v>1559</v>
      </c>
      <c r="E1560">
        <v>9795.2054794520554</v>
      </c>
      <c r="K1560">
        <v>5804.8248239609766</v>
      </c>
      <c r="L1560">
        <v>6160.551490627643</v>
      </c>
      <c r="M1560">
        <v>6516.2781572943095</v>
      </c>
      <c r="N1560">
        <v>6872.004823960976</v>
      </c>
      <c r="O1560">
        <v>7227.7314906276424</v>
      </c>
      <c r="Q1560">
        <v>40357.990996659879</v>
      </c>
      <c r="R1560">
        <v>39267.656694733843</v>
      </c>
      <c r="S1560">
        <v>38177.322392807808</v>
      </c>
      <c r="T1560">
        <v>37086.988090881772</v>
      </c>
      <c r="U1560">
        <v>35996.653788955737</v>
      </c>
      <c r="W1560">
        <v>0</v>
      </c>
      <c r="AB1560">
        <v>1</v>
      </c>
      <c r="AC1560">
        <v>1</v>
      </c>
      <c r="AD1560">
        <v>1</v>
      </c>
      <c r="AE1560">
        <v>1</v>
      </c>
      <c r="AF1560">
        <v>1</v>
      </c>
      <c r="AL1560">
        <v>13.674001000000001</v>
      </c>
      <c r="AM1560" s="5">
        <v>6.1735944747924796</v>
      </c>
      <c r="AN1560">
        <v>570.77625570776252</v>
      </c>
      <c r="AO1560">
        <f t="shared" si="24"/>
        <v>26826.48401826484</v>
      </c>
      <c r="AP1560">
        <v>684.93150684931504</v>
      </c>
      <c r="AQ1560">
        <v>0.10822900000000001</v>
      </c>
      <c r="AR1560">
        <v>0.103103</v>
      </c>
      <c r="AS1560">
        <v>9.9253600000000011E-2</v>
      </c>
      <c r="AT1560">
        <v>0.113209</v>
      </c>
      <c r="AU1560">
        <v>0.10507599999999999</v>
      </c>
      <c r="AW1560">
        <v>0.10822900000000001</v>
      </c>
      <c r="AX1560">
        <v>0.10310299999999999</v>
      </c>
      <c r="AY1560">
        <v>9.9253600000000011E-2</v>
      </c>
      <c r="AZ1560">
        <v>0.11320899999999999</v>
      </c>
      <c r="BA1560">
        <v>0.10507599999999999</v>
      </c>
      <c r="BC1560" s="52">
        <v>100000</v>
      </c>
      <c r="BD1560" s="52">
        <v>100000</v>
      </c>
      <c r="BE1560">
        <v>0</v>
      </c>
      <c r="BF1560">
        <v>0</v>
      </c>
      <c r="BG1560">
        <v>0</v>
      </c>
    </row>
    <row r="1561" spans="1:59">
      <c r="A1561">
        <v>1560</v>
      </c>
      <c r="E1561">
        <v>9795.2054794520554</v>
      </c>
      <c r="K1561">
        <v>4624.3842120427253</v>
      </c>
      <c r="L1561">
        <v>4969.7158787093922</v>
      </c>
      <c r="M1561">
        <v>5315.0475453760591</v>
      </c>
      <c r="N1561">
        <v>5660.3792120427261</v>
      </c>
      <c r="O1561">
        <v>6005.710878709393</v>
      </c>
      <c r="Q1561">
        <v>32501.583463915122</v>
      </c>
      <c r="R1561">
        <v>31623.502307291343</v>
      </c>
      <c r="S1561">
        <v>30745.421150667564</v>
      </c>
      <c r="T1561">
        <v>29867.339994043785</v>
      </c>
      <c r="U1561">
        <v>28989.258837420006</v>
      </c>
      <c r="W1561">
        <v>0</v>
      </c>
      <c r="AB1561">
        <v>1</v>
      </c>
      <c r="AC1561">
        <v>1</v>
      </c>
      <c r="AD1561">
        <v>1</v>
      </c>
      <c r="AE1561">
        <v>1</v>
      </c>
      <c r="AF1561">
        <v>1</v>
      </c>
      <c r="AL1561">
        <v>14.511314</v>
      </c>
      <c r="AM1561" s="5">
        <v>5.5520505905151367</v>
      </c>
      <c r="AN1561">
        <v>570.77625570776252</v>
      </c>
      <c r="AO1561">
        <f t="shared" si="24"/>
        <v>26826.48401826484</v>
      </c>
      <c r="AP1561">
        <v>684.93150684931504</v>
      </c>
      <c r="AQ1561">
        <v>0.107881</v>
      </c>
      <c r="AR1561">
        <v>0.10308100000000001</v>
      </c>
      <c r="AS1561">
        <v>9.9262100000000006E-2</v>
      </c>
      <c r="AT1561">
        <v>0.11346299999999999</v>
      </c>
      <c r="AU1561">
        <v>0.104296</v>
      </c>
      <c r="AW1561">
        <v>0.10788099999999999</v>
      </c>
      <c r="AX1561">
        <v>0.10308100000000002</v>
      </c>
      <c r="AY1561">
        <v>9.9262100000000006E-2</v>
      </c>
      <c r="AZ1561">
        <v>0.11346299999999999</v>
      </c>
      <c r="BA1561">
        <v>0.10429599999999999</v>
      </c>
      <c r="BC1561" s="52">
        <v>100000</v>
      </c>
      <c r="BD1561" s="52">
        <v>100000</v>
      </c>
      <c r="BE1561">
        <v>0</v>
      </c>
      <c r="BF1561">
        <v>0</v>
      </c>
      <c r="BG1561">
        <v>0</v>
      </c>
    </row>
    <row r="1562" spans="1:59">
      <c r="A1562">
        <v>1561</v>
      </c>
      <c r="E1562">
        <v>9795.2054794520554</v>
      </c>
      <c r="K1562">
        <v>3699.1857408808141</v>
      </c>
      <c r="L1562">
        <v>4078.6707408808143</v>
      </c>
      <c r="M1562">
        <v>4458.1557408808139</v>
      </c>
      <c r="N1562">
        <v>4837.6407408808136</v>
      </c>
      <c r="O1562">
        <v>5217.1257408808133</v>
      </c>
      <c r="Q1562">
        <v>32274.51239393287</v>
      </c>
      <c r="R1562">
        <v>31402.565917090971</v>
      </c>
      <c r="S1562">
        <v>30530.619440249073</v>
      </c>
      <c r="T1562">
        <v>29658.672963407174</v>
      </c>
      <c r="U1562">
        <v>28786.726486565276</v>
      </c>
      <c r="W1562">
        <v>0</v>
      </c>
      <c r="AB1562">
        <v>1</v>
      </c>
      <c r="AC1562">
        <v>1</v>
      </c>
      <c r="AD1562">
        <v>1</v>
      </c>
      <c r="AE1562">
        <v>1</v>
      </c>
      <c r="AF1562">
        <v>1</v>
      </c>
      <c r="AL1562">
        <v>14.689995</v>
      </c>
      <c r="AM1562" s="5">
        <v>5.2463340759277344</v>
      </c>
      <c r="AN1562">
        <v>570.77625570776252</v>
      </c>
      <c r="AO1562">
        <f t="shared" si="24"/>
        <v>26826.48401826484</v>
      </c>
      <c r="AP1562">
        <v>684.93150684931504</v>
      </c>
      <c r="AQ1562">
        <v>0.10776000000000001</v>
      </c>
      <c r="AR1562">
        <v>0.10310800000000001</v>
      </c>
      <c r="AS1562">
        <v>9.9233500000000002E-2</v>
      </c>
      <c r="AT1562">
        <v>0.113194</v>
      </c>
      <c r="AU1562">
        <v>0.104214</v>
      </c>
      <c r="AW1562">
        <v>0.10776000000000001</v>
      </c>
      <c r="AX1562">
        <v>0.10310800000000002</v>
      </c>
      <c r="AY1562">
        <v>9.9233500000000016E-2</v>
      </c>
      <c r="AZ1562">
        <v>0.113194</v>
      </c>
      <c r="BA1562">
        <v>0.10421400000000001</v>
      </c>
      <c r="BC1562" s="52">
        <v>100000</v>
      </c>
      <c r="BD1562" s="52">
        <v>100000</v>
      </c>
      <c r="BE1562">
        <v>0</v>
      </c>
      <c r="BF1562">
        <v>0</v>
      </c>
      <c r="BG1562">
        <v>0</v>
      </c>
    </row>
    <row r="1563" spans="1:59">
      <c r="A1563">
        <v>1562</v>
      </c>
      <c r="E1563">
        <v>9795.2054794520554</v>
      </c>
      <c r="K1563">
        <v>2840.4654580750021</v>
      </c>
      <c r="L1563">
        <v>3158.1329580750021</v>
      </c>
      <c r="M1563">
        <v>3475.8004580750021</v>
      </c>
      <c r="N1563">
        <v>3793.4679580750021</v>
      </c>
      <c r="O1563">
        <v>4111.1354580750021</v>
      </c>
      <c r="Q1563">
        <v>32890.49289387848</v>
      </c>
      <c r="R1563">
        <v>32001.904739863421</v>
      </c>
      <c r="S1563">
        <v>31113.316585848363</v>
      </c>
      <c r="T1563">
        <v>30224.728431833304</v>
      </c>
      <c r="U1563">
        <v>29336.140277818246</v>
      </c>
      <c r="W1563">
        <v>0</v>
      </c>
      <c r="AB1563">
        <v>1</v>
      </c>
      <c r="AC1563">
        <v>1</v>
      </c>
      <c r="AD1563">
        <v>1</v>
      </c>
      <c r="AE1563">
        <v>1</v>
      </c>
      <c r="AF1563">
        <v>1</v>
      </c>
      <c r="AL1563">
        <v>15.133839999999999</v>
      </c>
      <c r="AM1563" s="5">
        <v>4.5751748085021973</v>
      </c>
      <c r="AN1563">
        <v>570.77625570776252</v>
      </c>
      <c r="AO1563">
        <f t="shared" si="24"/>
        <v>26826.48401826484</v>
      </c>
      <c r="AP1563">
        <v>684.93150684931504</v>
      </c>
      <c r="AQ1563">
        <v>0.107782</v>
      </c>
      <c r="AR1563">
        <v>0.10306399999999999</v>
      </c>
      <c r="AS1563">
        <v>9.92363E-2</v>
      </c>
      <c r="AT1563">
        <v>0.11326800000000001</v>
      </c>
      <c r="AU1563">
        <v>0.104264</v>
      </c>
      <c r="AW1563">
        <v>0.107782</v>
      </c>
      <c r="AX1563">
        <v>0.10306399999999998</v>
      </c>
      <c r="AY1563">
        <v>9.9236299999999986E-2</v>
      </c>
      <c r="AZ1563">
        <v>0.11326800000000002</v>
      </c>
      <c r="BA1563">
        <v>0.10426400000000001</v>
      </c>
      <c r="BC1563" s="52">
        <v>100000</v>
      </c>
      <c r="BD1563" s="52">
        <v>100000</v>
      </c>
      <c r="BE1563">
        <v>0</v>
      </c>
      <c r="BF1563">
        <v>0</v>
      </c>
      <c r="BG1563">
        <v>0</v>
      </c>
    </row>
    <row r="1564" spans="1:59">
      <c r="A1564">
        <v>1563</v>
      </c>
      <c r="E1564">
        <v>9795.2054794520554</v>
      </c>
      <c r="K1564">
        <v>2095.0185794081481</v>
      </c>
      <c r="L1564">
        <v>2295.9260794081483</v>
      </c>
      <c r="M1564">
        <v>2496.8335794081486</v>
      </c>
      <c r="N1564">
        <v>2697.7410794081488</v>
      </c>
      <c r="O1564">
        <v>2898.6485794081491</v>
      </c>
      <c r="Q1564">
        <v>33552.970660387553</v>
      </c>
      <c r="R1564">
        <v>32646.484632506435</v>
      </c>
      <c r="S1564">
        <v>31739.998604625318</v>
      </c>
      <c r="T1564">
        <v>30833.5125767442</v>
      </c>
      <c r="U1564">
        <v>29927.026548863083</v>
      </c>
      <c r="W1564">
        <v>0</v>
      </c>
      <c r="AB1564">
        <v>1</v>
      </c>
      <c r="AC1564">
        <v>1</v>
      </c>
      <c r="AD1564">
        <v>1</v>
      </c>
      <c r="AE1564">
        <v>1</v>
      </c>
      <c r="AF1564">
        <v>1</v>
      </c>
      <c r="AL1564">
        <v>16.063483999999999</v>
      </c>
      <c r="AM1564" s="5">
        <v>4.380159854888916</v>
      </c>
      <c r="AN1564">
        <v>570.77625570776252</v>
      </c>
      <c r="AO1564">
        <f t="shared" si="24"/>
        <v>26826.48401826484</v>
      </c>
      <c r="AP1564">
        <v>684.93150684931504</v>
      </c>
      <c r="AQ1564">
        <v>0.107783</v>
      </c>
      <c r="AR1564">
        <v>0.10306699999999999</v>
      </c>
      <c r="AS1564">
        <v>9.9240300000000004E-2</v>
      </c>
      <c r="AT1564">
        <v>0.113258</v>
      </c>
      <c r="AU1564">
        <v>0.104294</v>
      </c>
      <c r="AW1564">
        <v>0.107783</v>
      </c>
      <c r="AX1564">
        <v>0.10306700000000001</v>
      </c>
      <c r="AY1564">
        <v>9.924029999999999E-2</v>
      </c>
      <c r="AZ1564">
        <v>0.11325800000000001</v>
      </c>
      <c r="BA1564">
        <v>0.10429399999999998</v>
      </c>
      <c r="BC1564" s="52">
        <v>100000</v>
      </c>
      <c r="BD1564" s="52">
        <v>100000</v>
      </c>
      <c r="BE1564">
        <v>0</v>
      </c>
      <c r="BF1564">
        <v>0</v>
      </c>
      <c r="BG1564">
        <v>0</v>
      </c>
    </row>
    <row r="1565" spans="1:59">
      <c r="A1565">
        <v>1564</v>
      </c>
      <c r="E1565">
        <v>9795.2054794520554</v>
      </c>
      <c r="K1565">
        <v>1861.9990051794357</v>
      </c>
      <c r="L1565">
        <v>1961.3240051794357</v>
      </c>
      <c r="M1565">
        <v>2060.6490051794358</v>
      </c>
      <c r="N1565">
        <v>2159.9740051794361</v>
      </c>
      <c r="O1565">
        <v>2259.2990051794359</v>
      </c>
      <c r="Q1565">
        <v>35616.470708469482</v>
      </c>
      <c r="R1565">
        <v>34654.235996948672</v>
      </c>
      <c r="S1565">
        <v>33692.001285427861</v>
      </c>
      <c r="T1565">
        <v>32729.766573907054</v>
      </c>
      <c r="U1565">
        <v>31767.531862386248</v>
      </c>
      <c r="W1565">
        <v>0</v>
      </c>
      <c r="AB1565">
        <v>1</v>
      </c>
      <c r="AC1565">
        <v>1</v>
      </c>
      <c r="AD1565">
        <v>1</v>
      </c>
      <c r="AE1565">
        <v>1</v>
      </c>
      <c r="AF1565">
        <v>1</v>
      </c>
      <c r="AL1565">
        <v>16.584544999999999</v>
      </c>
      <c r="AM1565" s="5">
        <v>3.543499231338501</v>
      </c>
      <c r="AN1565">
        <v>570.77625570776252</v>
      </c>
      <c r="AO1565">
        <f t="shared" si="24"/>
        <v>26826.48401826484</v>
      </c>
      <c r="AP1565">
        <v>684.93150684931504</v>
      </c>
      <c r="AQ1565">
        <v>0.10579300000000001</v>
      </c>
      <c r="AR1565">
        <v>9.9660700000000005E-2</v>
      </c>
      <c r="AS1565">
        <v>9.6360899999999999E-2</v>
      </c>
      <c r="AT1565">
        <v>0.110404</v>
      </c>
      <c r="AU1565">
        <v>0.100505</v>
      </c>
      <c r="AW1565">
        <v>0.10579300000000001</v>
      </c>
      <c r="AX1565">
        <v>9.9660700000000005E-2</v>
      </c>
      <c r="AY1565">
        <v>9.6360900000000013E-2</v>
      </c>
      <c r="AZ1565">
        <v>0.11040399999999999</v>
      </c>
      <c r="BA1565">
        <v>0.100505</v>
      </c>
      <c r="BC1565" s="52">
        <v>100000</v>
      </c>
      <c r="BD1565" s="52">
        <v>100000</v>
      </c>
      <c r="BE1565">
        <v>0</v>
      </c>
      <c r="BF1565">
        <v>0</v>
      </c>
      <c r="BG1565">
        <v>0</v>
      </c>
    </row>
    <row r="1566" spans="1:59">
      <c r="A1566">
        <v>1565</v>
      </c>
      <c r="E1566">
        <v>9795.2054794520554</v>
      </c>
      <c r="K1566">
        <v>1970.9572320178615</v>
      </c>
      <c r="L1566">
        <v>2029.2822320178616</v>
      </c>
      <c r="M1566">
        <v>2087.6072320178614</v>
      </c>
      <c r="N1566">
        <v>2145.9322320178612</v>
      </c>
      <c r="O1566">
        <v>2204.257232017861</v>
      </c>
      <c r="Q1566">
        <v>40601.418910460532</v>
      </c>
      <c r="R1566">
        <v>39504.508020519439</v>
      </c>
      <c r="S1566">
        <v>38407.597130578346</v>
      </c>
      <c r="T1566">
        <v>37310.686240637253</v>
      </c>
      <c r="U1566">
        <v>36213.77535069616</v>
      </c>
      <c r="W1566">
        <v>0</v>
      </c>
      <c r="AB1566">
        <v>1</v>
      </c>
      <c r="AC1566">
        <v>1</v>
      </c>
      <c r="AD1566">
        <v>1</v>
      </c>
      <c r="AE1566">
        <v>1</v>
      </c>
      <c r="AF1566">
        <v>1</v>
      </c>
      <c r="AL1566">
        <v>17.494821999999999</v>
      </c>
      <c r="AM1566" s="5">
        <v>3.3656985759735112</v>
      </c>
      <c r="AN1566">
        <v>570.77625570776252</v>
      </c>
      <c r="AO1566">
        <f t="shared" si="24"/>
        <v>26826.48401826484</v>
      </c>
      <c r="AP1566">
        <v>684.93150684931504</v>
      </c>
      <c r="AQ1566">
        <v>0.106294</v>
      </c>
      <c r="AR1566">
        <v>9.9103700000000003E-2</v>
      </c>
      <c r="AS1566">
        <v>9.5798300000000003E-2</v>
      </c>
      <c r="AT1566">
        <v>0.10978700000000001</v>
      </c>
      <c r="AU1566">
        <v>0.100092</v>
      </c>
      <c r="AW1566">
        <v>0.10629399999999999</v>
      </c>
      <c r="AX1566">
        <v>9.9103700000000003E-2</v>
      </c>
      <c r="AY1566">
        <v>9.5798299999999989E-2</v>
      </c>
      <c r="AZ1566">
        <v>0.10978700000000001</v>
      </c>
      <c r="BA1566">
        <v>0.100092</v>
      </c>
      <c r="BC1566" s="52">
        <v>100000</v>
      </c>
      <c r="BD1566" s="52">
        <v>100000</v>
      </c>
      <c r="BE1566">
        <v>0</v>
      </c>
      <c r="BF1566">
        <v>0</v>
      </c>
      <c r="BG1566">
        <v>0</v>
      </c>
    </row>
    <row r="1567" spans="1:59">
      <c r="A1567">
        <v>1566</v>
      </c>
      <c r="E1567">
        <v>9795.2054794520554</v>
      </c>
      <c r="K1567">
        <v>2299.9895011834051</v>
      </c>
      <c r="L1567">
        <v>2339.3120011834053</v>
      </c>
      <c r="M1567">
        <v>2378.6345011834055</v>
      </c>
      <c r="N1567">
        <v>2417.9570011834057</v>
      </c>
      <c r="O1567">
        <v>2457.279501183406</v>
      </c>
      <c r="Q1567">
        <v>55800.265883871602</v>
      </c>
      <c r="R1567">
        <v>54292.734355039662</v>
      </c>
      <c r="S1567">
        <v>52785.202826207722</v>
      </c>
      <c r="T1567">
        <v>51277.671297375782</v>
      </c>
      <c r="U1567">
        <v>49770.139768543842</v>
      </c>
      <c r="W1567">
        <v>0</v>
      </c>
      <c r="AB1567">
        <v>1</v>
      </c>
      <c r="AC1567">
        <v>1</v>
      </c>
      <c r="AD1567">
        <v>1</v>
      </c>
      <c r="AE1567">
        <v>1</v>
      </c>
      <c r="AF1567">
        <v>1</v>
      </c>
      <c r="AL1567">
        <v>18.19389</v>
      </c>
      <c r="AM1567" s="5">
        <v>4.3474164009094238</v>
      </c>
      <c r="AN1567">
        <v>570.77625570776252</v>
      </c>
      <c r="AO1567">
        <f t="shared" si="24"/>
        <v>26826.48401826484</v>
      </c>
      <c r="AP1567">
        <v>684.93150684931504</v>
      </c>
      <c r="AQ1567">
        <v>0.106422</v>
      </c>
      <c r="AR1567">
        <v>0.101991</v>
      </c>
      <c r="AS1567">
        <v>9.7447000000000006E-2</v>
      </c>
      <c r="AT1567">
        <v>0.112876</v>
      </c>
      <c r="AU1567">
        <v>0.102395</v>
      </c>
      <c r="AW1567">
        <v>0.106422</v>
      </c>
      <c r="AX1567">
        <v>0.10199099999999998</v>
      </c>
      <c r="AY1567">
        <v>9.7446999999999992E-2</v>
      </c>
      <c r="AZ1567">
        <v>0.11287600000000002</v>
      </c>
      <c r="BA1567">
        <v>0.102395</v>
      </c>
      <c r="BC1567" s="52">
        <v>100000</v>
      </c>
      <c r="BD1567" s="52">
        <v>100000</v>
      </c>
      <c r="BE1567">
        <v>0</v>
      </c>
      <c r="BF1567">
        <v>0</v>
      </c>
      <c r="BG1567">
        <v>0</v>
      </c>
    </row>
    <row r="1568" spans="1:59">
      <c r="A1568">
        <v>1567</v>
      </c>
      <c r="E1568">
        <v>9795.2054794520554</v>
      </c>
      <c r="K1568">
        <v>2725.0344652857793</v>
      </c>
      <c r="L1568">
        <v>2766.5569652857794</v>
      </c>
      <c r="M1568">
        <v>2808.0794652857794</v>
      </c>
      <c r="N1568">
        <v>2849.6019652857794</v>
      </c>
      <c r="O1568">
        <v>2891.1244652857795</v>
      </c>
      <c r="Q1568">
        <v>66450.910065773976</v>
      </c>
      <c r="R1568">
        <v>64655.634703036776</v>
      </c>
      <c r="S1568">
        <v>62860.359340299576</v>
      </c>
      <c r="T1568">
        <v>61065.083977562375</v>
      </c>
      <c r="U1568">
        <v>59269.808614825175</v>
      </c>
      <c r="W1568">
        <v>0</v>
      </c>
      <c r="AB1568">
        <v>1</v>
      </c>
      <c r="AC1568">
        <v>1</v>
      </c>
      <c r="AD1568">
        <v>1</v>
      </c>
      <c r="AE1568">
        <v>1</v>
      </c>
      <c r="AF1568">
        <v>1</v>
      </c>
      <c r="AL1568">
        <v>18.804736999999999</v>
      </c>
      <c r="AM1568" s="5">
        <v>5.543609619140625</v>
      </c>
      <c r="AN1568">
        <v>570.77625570776252</v>
      </c>
      <c r="AO1568">
        <f t="shared" si="24"/>
        <v>26826.48401826484</v>
      </c>
      <c r="AP1568">
        <v>684.93150684931504</v>
      </c>
      <c r="AQ1568">
        <v>0.107072</v>
      </c>
      <c r="AR1568">
        <v>0.101783</v>
      </c>
      <c r="AS1568">
        <v>9.8131699999999988E-2</v>
      </c>
      <c r="AT1568">
        <v>0.11329699999999999</v>
      </c>
      <c r="AU1568">
        <v>0.10015</v>
      </c>
      <c r="AW1568">
        <v>0.10707199999999999</v>
      </c>
      <c r="AX1568">
        <v>0.101783</v>
      </c>
      <c r="AY1568">
        <v>9.8131699999999975E-2</v>
      </c>
      <c r="AZ1568">
        <v>0.11329699999999999</v>
      </c>
      <c r="BA1568">
        <v>0.10015</v>
      </c>
      <c r="BC1568" s="52">
        <v>100000</v>
      </c>
      <c r="BD1568" s="52">
        <v>100000</v>
      </c>
      <c r="BE1568">
        <v>0</v>
      </c>
      <c r="BF1568">
        <v>0</v>
      </c>
      <c r="BG1568">
        <v>0</v>
      </c>
    </row>
    <row r="1569" spans="1:59">
      <c r="A1569">
        <v>1568</v>
      </c>
      <c r="E1569">
        <v>9795.2054794520554</v>
      </c>
      <c r="K1569">
        <v>4057.3454568249463</v>
      </c>
      <c r="L1569">
        <v>4099.8304568249459</v>
      </c>
      <c r="M1569">
        <v>4142.3154568249456</v>
      </c>
      <c r="N1569">
        <v>4184.8004568249453</v>
      </c>
      <c r="O1569">
        <v>4227.285456824945</v>
      </c>
      <c r="Q1569">
        <v>61613.809273739163</v>
      </c>
      <c r="R1569">
        <v>59949.21576267916</v>
      </c>
      <c r="S1569">
        <v>58284.622251619156</v>
      </c>
      <c r="T1569">
        <v>56620.028740559152</v>
      </c>
      <c r="U1569">
        <v>54955.435229499148</v>
      </c>
      <c r="W1569">
        <v>4.1489999999999999E-2</v>
      </c>
      <c r="AB1569">
        <v>1</v>
      </c>
      <c r="AC1569">
        <v>1</v>
      </c>
      <c r="AD1569">
        <v>1</v>
      </c>
      <c r="AE1569">
        <v>1</v>
      </c>
      <c r="AF1569">
        <v>1</v>
      </c>
      <c r="AL1569">
        <v>19.312249999999999</v>
      </c>
      <c r="AM1569" s="5">
        <v>6.2616724967956543</v>
      </c>
      <c r="AN1569">
        <v>570.77625570776252</v>
      </c>
      <c r="AO1569">
        <f t="shared" si="24"/>
        <v>26826.48401826484</v>
      </c>
      <c r="AP1569">
        <v>684.93150684931504</v>
      </c>
      <c r="AQ1569">
        <v>0.102035</v>
      </c>
      <c r="AR1569">
        <v>8.9115300000000008E-2</v>
      </c>
      <c r="AS1569">
        <v>8.5129800000000005E-2</v>
      </c>
      <c r="AT1569">
        <v>8.1992999999999996E-2</v>
      </c>
      <c r="AU1569">
        <v>6.3316499999999998E-2</v>
      </c>
      <c r="AW1569">
        <v>0.102035</v>
      </c>
      <c r="AX1569">
        <v>8.9115299999999995E-2</v>
      </c>
      <c r="AY1569">
        <v>8.5129800000000019E-2</v>
      </c>
      <c r="AZ1569">
        <v>8.1992999999999996E-2</v>
      </c>
      <c r="BA1569">
        <v>6.3316499999999998E-2</v>
      </c>
      <c r="BC1569" s="52">
        <v>100000</v>
      </c>
      <c r="BD1569" s="52">
        <v>100000</v>
      </c>
      <c r="BE1569">
        <v>0</v>
      </c>
      <c r="BF1569">
        <v>0</v>
      </c>
      <c r="BG1569">
        <v>0</v>
      </c>
    </row>
    <row r="1570" spans="1:59">
      <c r="A1570">
        <v>1569</v>
      </c>
      <c r="E1570">
        <v>9795.2054794520554</v>
      </c>
      <c r="K1570">
        <v>5027.1815551194495</v>
      </c>
      <c r="L1570">
        <v>5068.2915551194492</v>
      </c>
      <c r="M1570">
        <v>5109.4015551194489</v>
      </c>
      <c r="N1570">
        <v>5150.5115551194485</v>
      </c>
      <c r="O1570">
        <v>5191.6215551194482</v>
      </c>
      <c r="Q1570">
        <v>60331.064920131277</v>
      </c>
      <c r="R1570">
        <v>58701.126757450431</v>
      </c>
      <c r="S1570">
        <v>57071.188594769585</v>
      </c>
      <c r="T1570">
        <v>55441.250432088738</v>
      </c>
      <c r="U1570">
        <v>53811.312269407892</v>
      </c>
      <c r="W1570">
        <v>8.9180000000000009E-2</v>
      </c>
      <c r="AB1570">
        <v>1</v>
      </c>
      <c r="AC1570">
        <v>1</v>
      </c>
      <c r="AD1570">
        <v>1</v>
      </c>
      <c r="AE1570">
        <v>1</v>
      </c>
      <c r="AF1570">
        <v>1</v>
      </c>
      <c r="AL1570">
        <v>19.123000999999999</v>
      </c>
      <c r="AM1570" s="5">
        <v>6.7605371475219727</v>
      </c>
      <c r="AN1570">
        <v>570.77625570776252</v>
      </c>
      <c r="AO1570">
        <f t="shared" si="24"/>
        <v>26826.48401826484</v>
      </c>
      <c r="AP1570">
        <v>684.93150684931504</v>
      </c>
      <c r="AQ1570">
        <v>9.3278600000000003E-2</v>
      </c>
      <c r="AR1570">
        <v>4.3993400000000002E-2</v>
      </c>
      <c r="AS1570">
        <v>4.3254399999999998E-2</v>
      </c>
      <c r="AT1570">
        <v>4.4586799999999996E-2</v>
      </c>
      <c r="AU1570">
        <v>4.2848600000000001E-2</v>
      </c>
      <c r="AW1570">
        <v>9.3278600000000003E-2</v>
      </c>
      <c r="AX1570">
        <v>4.3993400000000002E-2</v>
      </c>
      <c r="AY1570">
        <v>4.3254399999999998E-2</v>
      </c>
      <c r="AZ1570">
        <v>4.4586799999999996E-2</v>
      </c>
      <c r="BA1570">
        <v>4.2848600000000001E-2</v>
      </c>
      <c r="BC1570" s="52">
        <v>100000</v>
      </c>
      <c r="BD1570" s="52">
        <v>100000</v>
      </c>
      <c r="BE1570">
        <v>0</v>
      </c>
      <c r="BF1570">
        <v>0</v>
      </c>
      <c r="BG1570">
        <v>0</v>
      </c>
    </row>
    <row r="1571" spans="1:59">
      <c r="A1571">
        <v>1570</v>
      </c>
      <c r="E1571">
        <v>9795.2054794520554</v>
      </c>
      <c r="K1571">
        <v>5938.7627598567751</v>
      </c>
      <c r="L1571">
        <v>5994.5852598567753</v>
      </c>
      <c r="M1571">
        <v>6050.4077598567756</v>
      </c>
      <c r="N1571">
        <v>6106.2302598567758</v>
      </c>
      <c r="O1571">
        <v>6162.052759856776</v>
      </c>
      <c r="Q1571">
        <v>58737.732723595072</v>
      </c>
      <c r="R1571">
        <v>57150.840924461627</v>
      </c>
      <c r="S1571">
        <v>55563.949125328181</v>
      </c>
      <c r="T1571">
        <v>53977.057326194736</v>
      </c>
      <c r="U1571">
        <v>52390.16552706129</v>
      </c>
      <c r="W1571">
        <v>7.823999999999999E-2</v>
      </c>
      <c r="AB1571">
        <v>1</v>
      </c>
      <c r="AC1571">
        <v>1</v>
      </c>
      <c r="AD1571">
        <v>1</v>
      </c>
      <c r="AE1571">
        <v>1</v>
      </c>
      <c r="AF1571">
        <v>1</v>
      </c>
      <c r="AL1571">
        <v>18.836829999999999</v>
      </c>
      <c r="AM1571" s="5">
        <v>7.2495913505554199</v>
      </c>
      <c r="AN1571">
        <v>570.77625570776252</v>
      </c>
      <c r="AO1571">
        <f t="shared" si="24"/>
        <v>26826.48401826484</v>
      </c>
      <c r="AP1571">
        <v>684.93150684931504</v>
      </c>
      <c r="AQ1571">
        <v>8.8147299999999998E-2</v>
      </c>
      <c r="AR1571">
        <v>1.6652500000000001E-2</v>
      </c>
      <c r="AS1571">
        <v>3.6651699999999995E-2</v>
      </c>
      <c r="AT1571">
        <v>3.7789799999999998E-2</v>
      </c>
      <c r="AU1571">
        <v>3.5417499999999998E-2</v>
      </c>
      <c r="AW1571">
        <v>8.8147299999999998E-2</v>
      </c>
      <c r="AX1571">
        <v>1.6652500000000001E-2</v>
      </c>
      <c r="AY1571">
        <v>3.6651699999999995E-2</v>
      </c>
      <c r="AZ1571">
        <v>3.7789799999999998E-2</v>
      </c>
      <c r="BA1571">
        <v>3.5417500000000005E-2</v>
      </c>
      <c r="BC1571" s="52">
        <v>100000</v>
      </c>
      <c r="BD1571" s="52">
        <v>100000</v>
      </c>
      <c r="BE1571">
        <v>0</v>
      </c>
      <c r="BF1571">
        <v>0</v>
      </c>
      <c r="BG1571">
        <v>0</v>
      </c>
    </row>
    <row r="1572" spans="1:59">
      <c r="A1572">
        <v>1571</v>
      </c>
      <c r="E1572">
        <v>9795.2054794520554</v>
      </c>
      <c r="K1572">
        <v>6664.791340671236</v>
      </c>
      <c r="L1572">
        <v>6737.8013406712362</v>
      </c>
      <c r="M1572">
        <v>6810.8113406712364</v>
      </c>
      <c r="N1572">
        <v>6883.8213406712366</v>
      </c>
      <c r="O1572">
        <v>6956.8313406712368</v>
      </c>
      <c r="Q1572">
        <v>57164.488735985811</v>
      </c>
      <c r="R1572">
        <v>55620.100585554399</v>
      </c>
      <c r="S1572">
        <v>54075.712435122987</v>
      </c>
      <c r="T1572">
        <v>52531.324284691575</v>
      </c>
      <c r="U1572">
        <v>50986.936134260162</v>
      </c>
      <c r="W1572">
        <v>0.10915999999999999</v>
      </c>
      <c r="AB1572">
        <v>1</v>
      </c>
      <c r="AC1572">
        <v>1</v>
      </c>
      <c r="AD1572">
        <v>1</v>
      </c>
      <c r="AE1572">
        <v>1</v>
      </c>
      <c r="AF1572">
        <v>1</v>
      </c>
      <c r="AL1572">
        <v>18.497066</v>
      </c>
      <c r="AM1572" s="5">
        <v>7.6804165840148926</v>
      </c>
      <c r="AN1572">
        <v>570.77625570776252</v>
      </c>
      <c r="AO1572">
        <f t="shared" si="24"/>
        <v>26826.48401826484</v>
      </c>
      <c r="AP1572">
        <v>684.93150684931504</v>
      </c>
      <c r="AQ1572">
        <v>8.7761799999999987E-2</v>
      </c>
      <c r="AR1572">
        <v>2.2801500000000002E-2</v>
      </c>
      <c r="AS1572">
        <v>3.6913600000000005E-2</v>
      </c>
      <c r="AT1572">
        <v>3.7439899999999998E-2</v>
      </c>
      <c r="AU1572">
        <v>3.5072400000000004E-2</v>
      </c>
      <c r="AW1572">
        <v>8.7761799999999987E-2</v>
      </c>
      <c r="AX1572">
        <v>2.2801500000000002E-2</v>
      </c>
      <c r="AY1572">
        <v>3.6913600000000005E-2</v>
      </c>
      <c r="AZ1572">
        <v>3.7439899999999998E-2</v>
      </c>
      <c r="BA1572">
        <v>3.5072400000000004E-2</v>
      </c>
      <c r="BC1572" s="52">
        <v>100000</v>
      </c>
      <c r="BD1572" s="52">
        <v>100000</v>
      </c>
      <c r="BE1572">
        <v>0</v>
      </c>
      <c r="BF1572">
        <v>0</v>
      </c>
      <c r="BG1572">
        <v>0</v>
      </c>
    </row>
    <row r="1573" spans="1:59">
      <c r="A1573">
        <v>1572</v>
      </c>
      <c r="E1573">
        <v>9795.2054794520554</v>
      </c>
      <c r="K1573">
        <v>7700.4338927988492</v>
      </c>
      <c r="L1573">
        <v>7814.7738927988494</v>
      </c>
      <c r="M1573">
        <v>7929.1138927988495</v>
      </c>
      <c r="N1573">
        <v>8043.4538927988497</v>
      </c>
      <c r="O1573">
        <v>8157.7938927988498</v>
      </c>
      <c r="Q1573">
        <v>54769.186973250144</v>
      </c>
      <c r="R1573">
        <v>53289.511650310873</v>
      </c>
      <c r="S1573">
        <v>51809.836327371602</v>
      </c>
      <c r="T1573">
        <v>50330.161004432332</v>
      </c>
      <c r="U1573">
        <v>48850.485681493061</v>
      </c>
      <c r="W1573">
        <v>0.32762999999999998</v>
      </c>
      <c r="AB1573">
        <v>1</v>
      </c>
      <c r="AC1573">
        <v>1</v>
      </c>
      <c r="AD1573">
        <v>1</v>
      </c>
      <c r="AE1573">
        <v>1</v>
      </c>
      <c r="AF1573">
        <v>1</v>
      </c>
      <c r="AL1573">
        <v>17.90897</v>
      </c>
      <c r="AM1573" s="5">
        <v>8.0367450714111328</v>
      </c>
      <c r="AN1573">
        <v>570.77625570776252</v>
      </c>
      <c r="AO1573">
        <f t="shared" si="24"/>
        <v>26826.48401826484</v>
      </c>
      <c r="AP1573">
        <v>684.93150684931504</v>
      </c>
      <c r="AQ1573">
        <v>8.8098099999999999E-2</v>
      </c>
      <c r="AR1573">
        <v>2.2903099999999999E-2</v>
      </c>
      <c r="AS1573">
        <v>3.6979399999999996E-2</v>
      </c>
      <c r="AT1573">
        <v>3.7532299999999998E-2</v>
      </c>
      <c r="AU1573">
        <v>3.4677699999999999E-2</v>
      </c>
      <c r="AW1573">
        <v>8.8098099999999999E-2</v>
      </c>
      <c r="AX1573">
        <v>2.2903099999999996E-2</v>
      </c>
      <c r="AY1573">
        <v>3.6979399999999996E-2</v>
      </c>
      <c r="AZ1573">
        <v>3.7532300000000005E-2</v>
      </c>
      <c r="BA1573">
        <v>3.4677699999999992E-2</v>
      </c>
      <c r="BC1573" s="52">
        <v>100000</v>
      </c>
      <c r="BD1573" s="52">
        <v>100000</v>
      </c>
      <c r="BE1573">
        <v>0</v>
      </c>
      <c r="BF1573">
        <v>0</v>
      </c>
      <c r="BG1573">
        <v>0</v>
      </c>
    </row>
    <row r="1574" spans="1:59">
      <c r="A1574">
        <v>1573</v>
      </c>
      <c r="E1574">
        <v>9795.2054794520554</v>
      </c>
      <c r="K1574">
        <v>7244.1038932676192</v>
      </c>
      <c r="L1574">
        <v>7423.1213932676192</v>
      </c>
      <c r="M1574">
        <v>7602.1388932676191</v>
      </c>
      <c r="N1574">
        <v>7781.156393267619</v>
      </c>
      <c r="O1574">
        <v>7960.173893267619</v>
      </c>
      <c r="Q1574">
        <v>53934.487500704658</v>
      </c>
      <c r="R1574">
        <v>52477.362890559853</v>
      </c>
      <c r="S1574">
        <v>51020.238280415047</v>
      </c>
      <c r="T1574">
        <v>49563.113670270242</v>
      </c>
      <c r="U1574">
        <v>48105.989060125437</v>
      </c>
      <c r="W1574">
        <v>0.51666999999999996</v>
      </c>
      <c r="AB1574">
        <v>1</v>
      </c>
      <c r="AC1574">
        <v>1</v>
      </c>
      <c r="AD1574">
        <v>1</v>
      </c>
      <c r="AE1574">
        <v>1</v>
      </c>
      <c r="AF1574">
        <v>1</v>
      </c>
      <c r="AL1574">
        <v>17.603596</v>
      </c>
      <c r="AM1574" s="5">
        <v>8.0835838317871094</v>
      </c>
      <c r="AN1574">
        <v>570.77625570776252</v>
      </c>
      <c r="AO1574">
        <f t="shared" si="24"/>
        <v>26826.48401826484</v>
      </c>
      <c r="AP1574">
        <v>684.93150684931504</v>
      </c>
      <c r="AQ1574">
        <v>8.7803299999999987E-2</v>
      </c>
      <c r="AR1574">
        <v>2.2734000000000001E-2</v>
      </c>
      <c r="AS1574">
        <v>3.6408900000000001E-2</v>
      </c>
      <c r="AT1574">
        <v>3.7602499999999997E-2</v>
      </c>
      <c r="AU1574">
        <v>3.4590000000000003E-2</v>
      </c>
      <c r="AW1574">
        <v>8.7803299999999987E-2</v>
      </c>
      <c r="AX1574">
        <v>2.2734000000000004E-2</v>
      </c>
      <c r="AY1574">
        <v>3.6408900000000008E-2</v>
      </c>
      <c r="AZ1574">
        <v>3.7602499999999997E-2</v>
      </c>
      <c r="BA1574">
        <v>3.4589999999999996E-2</v>
      </c>
      <c r="BC1574" s="52">
        <v>100000</v>
      </c>
      <c r="BD1574" s="52">
        <v>100000</v>
      </c>
      <c r="BE1574">
        <v>0</v>
      </c>
      <c r="BF1574">
        <v>0</v>
      </c>
      <c r="BG1574">
        <v>0</v>
      </c>
    </row>
    <row r="1575" spans="1:59">
      <c r="A1575">
        <v>1574</v>
      </c>
      <c r="E1575">
        <v>9795.2054794520554</v>
      </c>
      <c r="K1575">
        <v>6370.2804899099465</v>
      </c>
      <c r="L1575">
        <v>6606.3313232432793</v>
      </c>
      <c r="M1575">
        <v>6842.382156576612</v>
      </c>
      <c r="N1575">
        <v>7078.4329899099448</v>
      </c>
      <c r="O1575">
        <v>7314.4838232432776</v>
      </c>
      <c r="Q1575">
        <v>53050.130337240982</v>
      </c>
      <c r="R1575">
        <v>51616.898020084613</v>
      </c>
      <c r="S1575">
        <v>50183.665702928243</v>
      </c>
      <c r="T1575">
        <v>48750.433385771874</v>
      </c>
      <c r="U1575">
        <v>47317.201068615504</v>
      </c>
      <c r="W1575">
        <v>0.56974999999999998</v>
      </c>
      <c r="AB1575">
        <v>1</v>
      </c>
      <c r="AC1575">
        <v>1</v>
      </c>
      <c r="AD1575">
        <v>1</v>
      </c>
      <c r="AE1575">
        <v>1</v>
      </c>
      <c r="AF1575">
        <v>1</v>
      </c>
      <c r="AL1575">
        <v>17.620968000000001</v>
      </c>
      <c r="AM1575" s="5">
        <v>7.1092791557312012</v>
      </c>
      <c r="AN1575">
        <v>570.77625570776252</v>
      </c>
      <c r="AO1575">
        <f t="shared" si="24"/>
        <v>26826.48401826484</v>
      </c>
      <c r="AP1575">
        <v>684.93150684931504</v>
      </c>
      <c r="AQ1575">
        <v>8.7755700000000006E-2</v>
      </c>
      <c r="AR1575">
        <v>2.2872199999999999E-2</v>
      </c>
      <c r="AS1575">
        <v>3.6361999999999998E-2</v>
      </c>
      <c r="AT1575">
        <v>3.7401499999999997E-2</v>
      </c>
      <c r="AU1575">
        <v>3.4623800000000003E-2</v>
      </c>
      <c r="AW1575">
        <v>8.7755700000000006E-2</v>
      </c>
      <c r="AX1575">
        <v>2.2872199999999995E-2</v>
      </c>
      <c r="AY1575">
        <v>3.6361999999999992E-2</v>
      </c>
      <c r="AZ1575">
        <v>3.740149999999999E-2</v>
      </c>
      <c r="BA1575">
        <v>3.4623799999999996E-2</v>
      </c>
      <c r="BC1575" s="52">
        <v>100000</v>
      </c>
      <c r="BD1575" s="52">
        <v>100000</v>
      </c>
      <c r="BE1575">
        <v>0</v>
      </c>
      <c r="BF1575">
        <v>0</v>
      </c>
      <c r="BG1575">
        <v>0</v>
      </c>
    </row>
    <row r="1576" spans="1:59">
      <c r="A1576">
        <v>1575</v>
      </c>
      <c r="E1576">
        <v>9795.2054794520554</v>
      </c>
      <c r="K1576">
        <v>5844.9076535702106</v>
      </c>
      <c r="L1576">
        <v>6194.419320236877</v>
      </c>
      <c r="M1576">
        <v>6543.9309869035442</v>
      </c>
      <c r="N1576">
        <v>6893.4426535702114</v>
      </c>
      <c r="O1576">
        <v>7242.9543202368786</v>
      </c>
      <c r="Q1576">
        <v>53875.348536722173</v>
      </c>
      <c r="R1576">
        <v>52419.821657274602</v>
      </c>
      <c r="S1576">
        <v>50964.294777827032</v>
      </c>
      <c r="T1576">
        <v>49508.767898379461</v>
      </c>
      <c r="U1576">
        <v>48053.241018931891</v>
      </c>
      <c r="W1576">
        <v>0.50814999999999999</v>
      </c>
      <c r="AB1576">
        <v>1</v>
      </c>
      <c r="AC1576">
        <v>1</v>
      </c>
      <c r="AD1576">
        <v>1</v>
      </c>
      <c r="AE1576">
        <v>1</v>
      </c>
      <c r="AF1576">
        <v>1</v>
      </c>
      <c r="AL1576">
        <v>17.977906999999998</v>
      </c>
      <c r="AM1576" s="5">
        <v>7.6569066047668457</v>
      </c>
      <c r="AN1576">
        <v>570.77625570776252</v>
      </c>
      <c r="AO1576">
        <f t="shared" si="24"/>
        <v>26826.48401826484</v>
      </c>
      <c r="AP1576">
        <v>684.93150684931504</v>
      </c>
      <c r="AQ1576">
        <v>8.8164300000000001E-2</v>
      </c>
      <c r="AR1576">
        <v>2.2491000000000001E-2</v>
      </c>
      <c r="AS1576">
        <v>3.6391E-2</v>
      </c>
      <c r="AT1576">
        <v>3.7529699999999999E-2</v>
      </c>
      <c r="AU1576">
        <v>3.4778799999999999E-2</v>
      </c>
      <c r="AW1576">
        <v>8.8164300000000015E-2</v>
      </c>
      <c r="AX1576">
        <v>2.2490999999999997E-2</v>
      </c>
      <c r="AY1576">
        <v>3.6390999999999993E-2</v>
      </c>
      <c r="AZ1576">
        <v>3.7529699999999999E-2</v>
      </c>
      <c r="BA1576">
        <v>3.4778799999999999E-2</v>
      </c>
      <c r="BC1576" s="52">
        <v>100000</v>
      </c>
      <c r="BD1576" s="52">
        <v>100000</v>
      </c>
      <c r="BE1576">
        <v>0</v>
      </c>
      <c r="BF1576">
        <v>0</v>
      </c>
      <c r="BG1576">
        <v>0</v>
      </c>
    </row>
    <row r="1577" spans="1:59">
      <c r="A1577">
        <v>1576</v>
      </c>
      <c r="E1577">
        <v>9795.2054794520554</v>
      </c>
      <c r="K1577">
        <v>5642.0943204452187</v>
      </c>
      <c r="L1577">
        <v>5961.6868204452185</v>
      </c>
      <c r="M1577">
        <v>6281.2793204452182</v>
      </c>
      <c r="N1577">
        <v>6600.871820445218</v>
      </c>
      <c r="O1577">
        <v>6920.4643204452177</v>
      </c>
      <c r="Q1577">
        <v>54388.85323047659</v>
      </c>
      <c r="R1577">
        <v>52919.453217744915</v>
      </c>
      <c r="S1577">
        <v>51450.053205013231</v>
      </c>
      <c r="T1577">
        <v>49980.653192281548</v>
      </c>
      <c r="U1577">
        <v>48511.253179549865</v>
      </c>
      <c r="W1577">
        <v>0.38486000000000004</v>
      </c>
      <c r="AB1577">
        <v>1</v>
      </c>
      <c r="AC1577">
        <v>1</v>
      </c>
      <c r="AD1577">
        <v>1</v>
      </c>
      <c r="AE1577">
        <v>1</v>
      </c>
      <c r="AF1577">
        <v>1</v>
      </c>
      <c r="AL1577">
        <v>18.531020999999999</v>
      </c>
      <c r="AM1577" s="5">
        <v>7.4307937622070313</v>
      </c>
      <c r="AN1577">
        <v>570.77625570776252</v>
      </c>
      <c r="AO1577">
        <f t="shared" si="24"/>
        <v>26826.48401826484</v>
      </c>
      <c r="AP1577">
        <v>684.93150684931504</v>
      </c>
      <c r="AQ1577">
        <v>9.0965900000000002E-2</v>
      </c>
      <c r="AR1577">
        <v>4.42916E-2</v>
      </c>
      <c r="AS1577">
        <v>4.0290899999999998E-2</v>
      </c>
      <c r="AT1577">
        <v>4.5078300000000002E-2</v>
      </c>
      <c r="AU1577">
        <v>4.3098299999999999E-2</v>
      </c>
      <c r="AW1577">
        <v>9.0965900000000002E-2</v>
      </c>
      <c r="AX1577">
        <v>4.42916E-2</v>
      </c>
      <c r="AY1577">
        <v>4.0290900000000004E-2</v>
      </c>
      <c r="AZ1577">
        <v>4.5078300000000002E-2</v>
      </c>
      <c r="BA1577">
        <v>4.3098299999999992E-2</v>
      </c>
      <c r="BC1577" s="52">
        <v>100000</v>
      </c>
      <c r="BD1577" s="52">
        <v>100000</v>
      </c>
      <c r="BE1577">
        <v>0</v>
      </c>
      <c r="BF1577">
        <v>0</v>
      </c>
      <c r="BG1577">
        <v>0</v>
      </c>
    </row>
    <row r="1578" spans="1:59">
      <c r="A1578">
        <v>1577</v>
      </c>
      <c r="E1578">
        <v>9795.2054794520554</v>
      </c>
      <c r="K1578">
        <v>6089.7939653753847</v>
      </c>
      <c r="L1578">
        <v>6447.9389653753842</v>
      </c>
      <c r="M1578">
        <v>6806.0839653753847</v>
      </c>
      <c r="N1578">
        <v>7164.2289653753851</v>
      </c>
      <c r="O1578">
        <v>7522.3739653753855</v>
      </c>
      <c r="Q1578">
        <v>57493.130026284809</v>
      </c>
      <c r="R1578">
        <v>55939.863115502019</v>
      </c>
      <c r="S1578">
        <v>54386.59620471923</v>
      </c>
      <c r="T1578">
        <v>52833.32929393644</v>
      </c>
      <c r="U1578">
        <v>51280.06238315365</v>
      </c>
      <c r="W1578">
        <v>0.17633000000000001</v>
      </c>
      <c r="AB1578">
        <v>1</v>
      </c>
      <c r="AC1578">
        <v>1</v>
      </c>
      <c r="AD1578">
        <v>1</v>
      </c>
      <c r="AE1578">
        <v>1</v>
      </c>
      <c r="AF1578">
        <v>1</v>
      </c>
      <c r="AL1578">
        <v>19.205202</v>
      </c>
      <c r="AM1578" s="5">
        <v>7.6783742904663086</v>
      </c>
      <c r="AN1578">
        <v>570.77625570776252</v>
      </c>
      <c r="AO1578">
        <f t="shared" si="24"/>
        <v>26826.48401826484</v>
      </c>
      <c r="AP1578">
        <v>684.93150684931504</v>
      </c>
      <c r="AQ1578">
        <v>0.10239100000000001</v>
      </c>
      <c r="AR1578">
        <v>9.0703699999999998E-2</v>
      </c>
      <c r="AS1578">
        <v>8.0765000000000003E-2</v>
      </c>
      <c r="AT1578">
        <v>7.0375699999999999E-2</v>
      </c>
      <c r="AU1578">
        <v>6.01135E-2</v>
      </c>
      <c r="AW1578">
        <v>0.102391</v>
      </c>
      <c r="AX1578">
        <v>9.0703699999999984E-2</v>
      </c>
      <c r="AY1578">
        <v>8.0765000000000017E-2</v>
      </c>
      <c r="AZ1578">
        <v>7.0375699999999999E-2</v>
      </c>
      <c r="BA1578">
        <v>6.01135E-2</v>
      </c>
      <c r="BC1578" s="52">
        <v>100000</v>
      </c>
      <c r="BD1578" s="52">
        <v>100000</v>
      </c>
      <c r="BE1578">
        <v>0</v>
      </c>
      <c r="BF1578">
        <v>0</v>
      </c>
      <c r="BG1578">
        <v>0</v>
      </c>
    </row>
    <row r="1579" spans="1:59">
      <c r="A1579">
        <v>1578</v>
      </c>
      <c r="E1579">
        <v>9795.2054794520554</v>
      </c>
      <c r="K1579">
        <v>7690.7247438726517</v>
      </c>
      <c r="L1579">
        <v>8084.0697438726511</v>
      </c>
      <c r="M1579">
        <v>8477.4147438726504</v>
      </c>
      <c r="N1579">
        <v>8870.7597438726498</v>
      </c>
      <c r="O1579">
        <v>9264.1047438726491</v>
      </c>
      <c r="Q1579">
        <v>58917.4009411394</v>
      </c>
      <c r="R1579">
        <v>57325.655122236531</v>
      </c>
      <c r="S1579">
        <v>55733.909303333661</v>
      </c>
      <c r="T1579">
        <v>54142.163484430792</v>
      </c>
      <c r="U1579">
        <v>52550.417665527923</v>
      </c>
      <c r="W1579">
        <v>0</v>
      </c>
      <c r="AB1579">
        <v>1</v>
      </c>
      <c r="AC1579">
        <v>1</v>
      </c>
      <c r="AD1579">
        <v>1</v>
      </c>
      <c r="AE1579">
        <v>1</v>
      </c>
      <c r="AF1579">
        <v>1</v>
      </c>
      <c r="AL1579">
        <v>20.197230999999999</v>
      </c>
      <c r="AM1579" s="5">
        <v>7.5936903953552246</v>
      </c>
      <c r="AN1579">
        <v>570.77625570776252</v>
      </c>
      <c r="AO1579">
        <f t="shared" si="24"/>
        <v>26826.48401826484</v>
      </c>
      <c r="AP1579">
        <v>684.93150684931504</v>
      </c>
      <c r="AQ1579">
        <v>0.110497</v>
      </c>
      <c r="AR1579">
        <v>0.10306999999999999</v>
      </c>
      <c r="AS1579">
        <v>0.101078</v>
      </c>
      <c r="AT1579">
        <v>0.11103700000000001</v>
      </c>
      <c r="AU1579">
        <v>0.10620499999999999</v>
      </c>
      <c r="AW1579">
        <v>0.110497</v>
      </c>
      <c r="AX1579">
        <v>0.10306999999999998</v>
      </c>
      <c r="AY1579">
        <v>0.10107799999999999</v>
      </c>
      <c r="AZ1579">
        <v>0.11103700000000001</v>
      </c>
      <c r="BA1579">
        <v>0.10620499999999998</v>
      </c>
      <c r="BC1579" s="52">
        <v>100000</v>
      </c>
      <c r="BD1579" s="52">
        <v>100000</v>
      </c>
      <c r="BE1579">
        <v>0</v>
      </c>
      <c r="BF1579">
        <v>0</v>
      </c>
      <c r="BG1579">
        <v>0</v>
      </c>
    </row>
    <row r="1580" spans="1:59">
      <c r="A1580">
        <v>1579</v>
      </c>
      <c r="E1580">
        <v>9795.2054794520554</v>
      </c>
      <c r="K1580">
        <v>8109.2969420242289</v>
      </c>
      <c r="L1580">
        <v>8607.5769420242286</v>
      </c>
      <c r="M1580">
        <v>9105.8569420242293</v>
      </c>
      <c r="N1580">
        <v>9604.1369420242299</v>
      </c>
      <c r="O1580">
        <v>10102.416942024231</v>
      </c>
      <c r="Q1580">
        <v>59434.066059248573</v>
      </c>
      <c r="R1580">
        <v>57828.361723560505</v>
      </c>
      <c r="S1580">
        <v>56222.657387872438</v>
      </c>
      <c r="T1580">
        <v>54616.95305218437</v>
      </c>
      <c r="U1580">
        <v>53011.248716496302</v>
      </c>
      <c r="W1580">
        <v>0</v>
      </c>
      <c r="AB1580">
        <v>1</v>
      </c>
      <c r="AC1580">
        <v>1</v>
      </c>
      <c r="AD1580">
        <v>1</v>
      </c>
      <c r="AE1580">
        <v>1</v>
      </c>
      <c r="AF1580">
        <v>1</v>
      </c>
      <c r="AL1580">
        <v>20.682354</v>
      </c>
      <c r="AM1580" s="5">
        <v>7.8346614837646484</v>
      </c>
      <c r="AN1580">
        <v>570.77625570776252</v>
      </c>
      <c r="AO1580">
        <f t="shared" si="24"/>
        <v>26826.48401826484</v>
      </c>
      <c r="AP1580">
        <v>684.93150684931504</v>
      </c>
      <c r="AQ1580">
        <v>0.11126000000000001</v>
      </c>
      <c r="AR1580">
        <v>0.107693</v>
      </c>
      <c r="AS1580">
        <v>0.10147</v>
      </c>
      <c r="AT1580">
        <v>0.112607</v>
      </c>
      <c r="AU1580">
        <v>0.10651000000000001</v>
      </c>
      <c r="AW1580">
        <v>0.11126000000000001</v>
      </c>
      <c r="AX1580">
        <v>0.107693</v>
      </c>
      <c r="AY1580">
        <v>0.10146999999999999</v>
      </c>
      <c r="AZ1580">
        <v>0.112607</v>
      </c>
      <c r="BA1580">
        <v>0.10651000000000001</v>
      </c>
      <c r="BC1580" s="52">
        <v>100000</v>
      </c>
      <c r="BD1580" s="52">
        <v>100000</v>
      </c>
      <c r="BE1580">
        <v>0</v>
      </c>
      <c r="BF1580">
        <v>0</v>
      </c>
      <c r="BG1580">
        <v>0</v>
      </c>
    </row>
    <row r="1581" spans="1:59">
      <c r="A1581">
        <v>1580</v>
      </c>
      <c r="E1581">
        <v>9795.2054794520554</v>
      </c>
      <c r="K1581">
        <v>7685.3307722469881</v>
      </c>
      <c r="L1581">
        <v>8218.5899389136539</v>
      </c>
      <c r="M1581">
        <v>8751.8491055803206</v>
      </c>
      <c r="N1581">
        <v>9285.1082722469873</v>
      </c>
      <c r="O1581">
        <v>9818.367438913654</v>
      </c>
      <c r="Q1581">
        <v>59019.876747330592</v>
      </c>
      <c r="R1581">
        <v>57425.362384538668</v>
      </c>
      <c r="S1581">
        <v>55830.848021746744</v>
      </c>
      <c r="T1581">
        <v>54236.33365895482</v>
      </c>
      <c r="U1581">
        <v>52641.819296162896</v>
      </c>
      <c r="W1581">
        <v>0</v>
      </c>
      <c r="AB1581">
        <v>1</v>
      </c>
      <c r="AC1581">
        <v>1</v>
      </c>
      <c r="AD1581">
        <v>1</v>
      </c>
      <c r="AE1581">
        <v>1</v>
      </c>
      <c r="AF1581">
        <v>1</v>
      </c>
      <c r="AL1581">
        <v>20.765129999999999</v>
      </c>
      <c r="AM1581" s="5">
        <v>7.5984954833984384</v>
      </c>
      <c r="AN1581">
        <v>570.77625570776252</v>
      </c>
      <c r="AO1581">
        <f t="shared" si="24"/>
        <v>26826.48401826484</v>
      </c>
      <c r="AP1581">
        <v>684.93150684931504</v>
      </c>
      <c r="AQ1581">
        <v>0.11198999999999999</v>
      </c>
      <c r="AR1581">
        <v>0.10778</v>
      </c>
      <c r="AS1581">
        <v>0.101701</v>
      </c>
      <c r="AT1581">
        <v>0.11300700000000001</v>
      </c>
      <c r="AU1581">
        <v>0.106866</v>
      </c>
      <c r="AW1581">
        <v>0.11198999999999999</v>
      </c>
      <c r="AX1581">
        <v>0.10778</v>
      </c>
      <c r="AY1581">
        <v>0.101701</v>
      </c>
      <c r="AZ1581">
        <v>0.11300700000000001</v>
      </c>
      <c r="BA1581">
        <v>0.106866</v>
      </c>
      <c r="BC1581" s="52">
        <v>100000</v>
      </c>
      <c r="BD1581" s="52">
        <v>100000</v>
      </c>
      <c r="BE1581">
        <v>0</v>
      </c>
      <c r="BF1581">
        <v>0</v>
      </c>
      <c r="BG1581">
        <v>0</v>
      </c>
    </row>
    <row r="1582" spans="1:59">
      <c r="A1582">
        <v>1581</v>
      </c>
      <c r="E1582">
        <v>9795.2054794520554</v>
      </c>
      <c r="K1582">
        <v>6638.9002768680466</v>
      </c>
      <c r="L1582">
        <v>7125.6311102013797</v>
      </c>
      <c r="M1582">
        <v>7612.3619435347127</v>
      </c>
      <c r="N1582">
        <v>8099.0927768680458</v>
      </c>
      <c r="O1582">
        <v>8585.8236102013798</v>
      </c>
      <c r="Q1582">
        <v>57158.1678872763</v>
      </c>
      <c r="R1582">
        <v>55613.950503847052</v>
      </c>
      <c r="S1582">
        <v>54069.733120417804</v>
      </c>
      <c r="T1582">
        <v>52525.515736988556</v>
      </c>
      <c r="U1582">
        <v>50981.298353559308</v>
      </c>
      <c r="W1582">
        <v>0</v>
      </c>
      <c r="AB1582">
        <v>1</v>
      </c>
      <c r="AC1582">
        <v>1</v>
      </c>
      <c r="AD1582">
        <v>1</v>
      </c>
      <c r="AE1582">
        <v>1</v>
      </c>
      <c r="AF1582">
        <v>1</v>
      </c>
      <c r="AL1582">
        <v>20.535022999999999</v>
      </c>
      <c r="AM1582" s="5">
        <v>7.7045750617980957</v>
      </c>
      <c r="AN1582">
        <v>570.77625570776252</v>
      </c>
      <c r="AO1582">
        <f t="shared" si="24"/>
        <v>26826.48401826484</v>
      </c>
      <c r="AP1582">
        <v>684.93150684931504</v>
      </c>
      <c r="AQ1582">
        <v>0.11189300000000001</v>
      </c>
      <c r="AR1582">
        <v>0.107659</v>
      </c>
      <c r="AS1582">
        <v>0.10141</v>
      </c>
      <c r="AT1582">
        <v>0.112804</v>
      </c>
      <c r="AU1582">
        <v>0.106378</v>
      </c>
      <c r="AW1582">
        <v>0.11189300000000001</v>
      </c>
      <c r="AX1582">
        <v>0.10765899999999999</v>
      </c>
      <c r="AY1582">
        <v>0.10140999999999999</v>
      </c>
      <c r="AZ1582">
        <v>0.112804</v>
      </c>
      <c r="BA1582">
        <v>0.10637800000000001</v>
      </c>
      <c r="BC1582" s="52">
        <v>100000</v>
      </c>
      <c r="BD1582" s="52">
        <v>100000</v>
      </c>
      <c r="BE1582">
        <v>0</v>
      </c>
      <c r="BF1582">
        <v>0</v>
      </c>
      <c r="BG1582">
        <v>0</v>
      </c>
    </row>
    <row r="1583" spans="1:59">
      <c r="A1583">
        <v>1582</v>
      </c>
      <c r="E1583">
        <v>9795.2054794520554</v>
      </c>
      <c r="K1583">
        <v>5623.754816917959</v>
      </c>
      <c r="L1583">
        <v>6026.6414835846253</v>
      </c>
      <c r="M1583">
        <v>6429.5281502512917</v>
      </c>
      <c r="N1583">
        <v>6832.414816917958</v>
      </c>
      <c r="O1583">
        <v>7235.3014835846243</v>
      </c>
      <c r="Q1583">
        <v>51625.859422386391</v>
      </c>
      <c r="R1583">
        <v>50231.106013350101</v>
      </c>
      <c r="S1583">
        <v>48836.352604313812</v>
      </c>
      <c r="T1583">
        <v>47441.599195277522</v>
      </c>
      <c r="U1583">
        <v>46046.845786241232</v>
      </c>
      <c r="W1583">
        <v>0</v>
      </c>
      <c r="AB1583">
        <v>1</v>
      </c>
      <c r="AC1583">
        <v>1</v>
      </c>
      <c r="AD1583">
        <v>1</v>
      </c>
      <c r="AE1583">
        <v>1</v>
      </c>
      <c r="AF1583">
        <v>1</v>
      </c>
      <c r="AL1583">
        <v>20.323221</v>
      </c>
      <c r="AM1583" s="5">
        <v>7.1872525215148926</v>
      </c>
      <c r="AN1583">
        <v>570.77625570776252</v>
      </c>
      <c r="AO1583">
        <f t="shared" si="24"/>
        <v>26826.48401826484</v>
      </c>
      <c r="AP1583">
        <v>684.93150684931504</v>
      </c>
      <c r="AQ1583">
        <v>0.111891</v>
      </c>
      <c r="AR1583">
        <v>0.107612</v>
      </c>
      <c r="AS1583">
        <v>0.10109799999999999</v>
      </c>
      <c r="AT1583">
        <v>0.11241899999999999</v>
      </c>
      <c r="AU1583">
        <v>0.10636</v>
      </c>
      <c r="AW1583">
        <v>0.111891</v>
      </c>
      <c r="AX1583">
        <v>0.107612</v>
      </c>
      <c r="AY1583">
        <v>0.10109800000000001</v>
      </c>
      <c r="AZ1583">
        <v>0.11241899999999998</v>
      </c>
      <c r="BA1583">
        <v>0.10636</v>
      </c>
      <c r="BC1583" s="52">
        <v>100000</v>
      </c>
      <c r="BD1583" s="52">
        <v>100000</v>
      </c>
      <c r="BE1583">
        <v>0</v>
      </c>
      <c r="BF1583">
        <v>0</v>
      </c>
      <c r="BG1583">
        <v>0</v>
      </c>
    </row>
    <row r="1584" spans="1:59">
      <c r="A1584">
        <v>1583</v>
      </c>
      <c r="E1584">
        <v>9795.2054794520554</v>
      </c>
      <c r="K1584">
        <v>5512.6390014292683</v>
      </c>
      <c r="L1584">
        <v>5840.4256680959352</v>
      </c>
      <c r="M1584">
        <v>6168.212334762602</v>
      </c>
      <c r="N1584">
        <v>6495.9990014292689</v>
      </c>
      <c r="O1584">
        <v>6823.7856680959358</v>
      </c>
      <c r="Q1584">
        <v>42554.996640843317</v>
      </c>
      <c r="R1584">
        <v>41405.306791992603</v>
      </c>
      <c r="S1584">
        <v>40255.616943141889</v>
      </c>
      <c r="T1584">
        <v>39105.927094291175</v>
      </c>
      <c r="U1584">
        <v>37956.237245440461</v>
      </c>
      <c r="W1584">
        <v>0</v>
      </c>
      <c r="AB1584">
        <v>1</v>
      </c>
      <c r="AC1584">
        <v>1</v>
      </c>
      <c r="AD1584">
        <v>1</v>
      </c>
      <c r="AE1584">
        <v>1</v>
      </c>
      <c r="AF1584">
        <v>1</v>
      </c>
      <c r="AL1584">
        <v>20.043279999999999</v>
      </c>
      <c r="AM1584" s="5">
        <v>6.9697561264038086</v>
      </c>
      <c r="AN1584">
        <v>570.77625570776252</v>
      </c>
      <c r="AO1584">
        <f t="shared" si="24"/>
        <v>26826.48401826484</v>
      </c>
      <c r="AP1584">
        <v>684.93150684931504</v>
      </c>
      <c r="AQ1584">
        <v>0.111614</v>
      </c>
      <c r="AR1584">
        <v>0.107597</v>
      </c>
      <c r="AS1584">
        <v>0.101093</v>
      </c>
      <c r="AT1584">
        <v>0.111586</v>
      </c>
      <c r="AU1584">
        <v>0.10633799999999999</v>
      </c>
      <c r="AW1584">
        <v>0.111614</v>
      </c>
      <c r="AX1584">
        <v>0.10759699999999998</v>
      </c>
      <c r="AY1584">
        <v>0.101093</v>
      </c>
      <c r="AZ1584">
        <v>0.111586</v>
      </c>
      <c r="BA1584">
        <v>0.10633799999999997</v>
      </c>
      <c r="BC1584" s="52">
        <v>100000</v>
      </c>
      <c r="BD1584" s="52">
        <v>100000</v>
      </c>
      <c r="BE1584">
        <v>0</v>
      </c>
      <c r="BF1584">
        <v>0</v>
      </c>
      <c r="BG1584">
        <v>0</v>
      </c>
    </row>
    <row r="1585" spans="1:59">
      <c r="A1585">
        <v>1584</v>
      </c>
      <c r="E1585">
        <v>9795.2054794520554</v>
      </c>
      <c r="K1585">
        <v>4251.5284353488732</v>
      </c>
      <c r="L1585">
        <v>4512.8784353488736</v>
      </c>
      <c r="M1585">
        <v>4774.228435348874</v>
      </c>
      <c r="N1585">
        <v>5035.5784353488743</v>
      </c>
      <c r="O1585">
        <v>5296.9284353488747</v>
      </c>
      <c r="Q1585">
        <v>34288.354751096573</v>
      </c>
      <c r="R1585">
        <v>33362.001170808966</v>
      </c>
      <c r="S1585">
        <v>32435.647590521359</v>
      </c>
      <c r="T1585">
        <v>31509.294010233752</v>
      </c>
      <c r="U1585">
        <v>30582.940429946146</v>
      </c>
      <c r="W1585">
        <v>0</v>
      </c>
      <c r="AB1585">
        <v>1</v>
      </c>
      <c r="AC1585">
        <v>1</v>
      </c>
      <c r="AD1585">
        <v>1</v>
      </c>
      <c r="AE1585">
        <v>1</v>
      </c>
      <c r="AF1585">
        <v>1</v>
      </c>
      <c r="AL1585">
        <v>19.675128999999998</v>
      </c>
      <c r="AM1585" s="5">
        <v>7.424715518951416</v>
      </c>
      <c r="AN1585">
        <v>570.77625570776252</v>
      </c>
      <c r="AO1585">
        <f t="shared" si="24"/>
        <v>26826.48401826484</v>
      </c>
      <c r="AP1585">
        <v>684.93150684931504</v>
      </c>
      <c r="AQ1585">
        <v>0.11021599999999999</v>
      </c>
      <c r="AR1585">
        <v>0.106892</v>
      </c>
      <c r="AS1585">
        <v>0.10109900000000001</v>
      </c>
      <c r="AT1585">
        <v>0.11163099999999999</v>
      </c>
      <c r="AU1585">
        <v>0.106269</v>
      </c>
      <c r="AW1585">
        <v>0.11021599999999999</v>
      </c>
      <c r="AX1585">
        <v>0.106892</v>
      </c>
      <c r="AY1585">
        <v>0.10109900000000001</v>
      </c>
      <c r="AZ1585">
        <v>0.11163099999999999</v>
      </c>
      <c r="BA1585">
        <v>0.10626899999999999</v>
      </c>
      <c r="BC1585" s="52">
        <v>100000</v>
      </c>
      <c r="BD1585" s="52">
        <v>100000</v>
      </c>
      <c r="BE1585">
        <v>0</v>
      </c>
      <c r="BF1585">
        <v>0</v>
      </c>
      <c r="BG1585">
        <v>0</v>
      </c>
    </row>
    <row r="1586" spans="1:59">
      <c r="A1586">
        <v>1585</v>
      </c>
      <c r="E1586">
        <v>9795.2054794520554</v>
      </c>
      <c r="K1586">
        <v>3093.3577347424334</v>
      </c>
      <c r="L1586">
        <v>3305.7869014091002</v>
      </c>
      <c r="M1586">
        <v>3518.216068075767</v>
      </c>
      <c r="N1586">
        <v>3730.6452347424338</v>
      </c>
      <c r="O1586">
        <v>3943.0744014091006</v>
      </c>
      <c r="Q1586">
        <v>32992.156638269873</v>
      </c>
      <c r="R1586">
        <v>32100.821878617389</v>
      </c>
      <c r="S1586">
        <v>31209.487118964906</v>
      </c>
      <c r="T1586">
        <v>30318.152359312422</v>
      </c>
      <c r="U1586">
        <v>29426.817599659938</v>
      </c>
      <c r="W1586">
        <v>0</v>
      </c>
      <c r="AB1586">
        <v>1</v>
      </c>
      <c r="AC1586">
        <v>1</v>
      </c>
      <c r="AD1586">
        <v>1</v>
      </c>
      <c r="AE1586">
        <v>1</v>
      </c>
      <c r="AF1586">
        <v>1</v>
      </c>
      <c r="AL1586">
        <v>19.392714000000002</v>
      </c>
      <c r="AM1586" s="5">
        <v>5.0321388244628906</v>
      </c>
      <c r="AN1586">
        <v>570.77625570776252</v>
      </c>
      <c r="AO1586">
        <f t="shared" si="24"/>
        <v>26826.48401826484</v>
      </c>
      <c r="AP1586">
        <v>684.93150684931504</v>
      </c>
      <c r="AQ1586">
        <v>0.109878</v>
      </c>
      <c r="AR1586">
        <v>0.106896</v>
      </c>
      <c r="AS1586">
        <v>0.10120699999999999</v>
      </c>
      <c r="AT1586">
        <v>0.111591</v>
      </c>
      <c r="AU1586">
        <v>0.10635699999999999</v>
      </c>
      <c r="AW1586">
        <v>0.10987800000000002</v>
      </c>
      <c r="AX1586">
        <v>0.106896</v>
      </c>
      <c r="AY1586">
        <v>0.10120699999999998</v>
      </c>
      <c r="AZ1586">
        <v>0.11159099999999998</v>
      </c>
      <c r="BA1586">
        <v>0.10635699999999999</v>
      </c>
      <c r="BC1586" s="52">
        <v>100000</v>
      </c>
      <c r="BD1586" s="52">
        <v>100000</v>
      </c>
      <c r="BE1586">
        <v>0</v>
      </c>
      <c r="BF1586">
        <v>0</v>
      </c>
      <c r="BG1586">
        <v>0</v>
      </c>
    </row>
    <row r="1587" spans="1:59">
      <c r="A1587">
        <v>1586</v>
      </c>
      <c r="E1587">
        <v>9795.2054794520554</v>
      </c>
      <c r="K1587">
        <v>2203.856049543549</v>
      </c>
      <c r="L1587">
        <v>2303.5110495435492</v>
      </c>
      <c r="M1587">
        <v>2403.166049543549</v>
      </c>
      <c r="N1587">
        <v>2502.8210495435487</v>
      </c>
      <c r="O1587">
        <v>2602.4760495435485</v>
      </c>
      <c r="Q1587">
        <v>33620.82243454441</v>
      </c>
      <c r="R1587">
        <v>32712.503284584898</v>
      </c>
      <c r="S1587">
        <v>31804.184134625386</v>
      </c>
      <c r="T1587">
        <v>30895.864984665874</v>
      </c>
      <c r="U1587">
        <v>29987.545834706361</v>
      </c>
      <c r="W1587">
        <v>0</v>
      </c>
      <c r="AB1587">
        <v>1</v>
      </c>
      <c r="AC1587">
        <v>1</v>
      </c>
      <c r="AD1587">
        <v>1</v>
      </c>
      <c r="AE1587">
        <v>1</v>
      </c>
      <c r="AF1587">
        <v>1</v>
      </c>
      <c r="AL1587">
        <v>19.195716999999998</v>
      </c>
      <c r="AM1587" s="5">
        <v>4.8357582092285156</v>
      </c>
      <c r="AN1587">
        <v>570.77625570776252</v>
      </c>
      <c r="AO1587">
        <f t="shared" si="24"/>
        <v>26826.48401826484</v>
      </c>
      <c r="AP1587">
        <v>684.93150684931504</v>
      </c>
      <c r="AQ1587">
        <v>0.109871</v>
      </c>
      <c r="AR1587">
        <v>0.106921</v>
      </c>
      <c r="AS1587">
        <v>0.101173</v>
      </c>
      <c r="AT1587">
        <v>0.111137</v>
      </c>
      <c r="AU1587">
        <v>0.106265</v>
      </c>
      <c r="AW1587">
        <v>0.10987099999999998</v>
      </c>
      <c r="AX1587">
        <v>0.106921</v>
      </c>
      <c r="AY1587">
        <v>0.101173</v>
      </c>
      <c r="AZ1587">
        <v>0.111137</v>
      </c>
      <c r="BA1587">
        <v>0.10626499999999998</v>
      </c>
      <c r="BC1587" s="52">
        <v>100000</v>
      </c>
      <c r="BD1587" s="52">
        <v>100000</v>
      </c>
      <c r="BE1587">
        <v>0</v>
      </c>
      <c r="BF1587">
        <v>0</v>
      </c>
      <c r="BG1587">
        <v>0</v>
      </c>
    </row>
    <row r="1588" spans="1:59">
      <c r="A1588">
        <v>1587</v>
      </c>
      <c r="E1588">
        <v>9795.2054794520554</v>
      </c>
      <c r="K1588">
        <v>1666.0678480931954</v>
      </c>
      <c r="L1588">
        <v>1714.4103480931954</v>
      </c>
      <c r="M1588">
        <v>1762.7528480931953</v>
      </c>
      <c r="N1588">
        <v>1811.0953480931953</v>
      </c>
      <c r="O1588">
        <v>1859.4378480931953</v>
      </c>
      <c r="Q1588">
        <v>34297.783610448518</v>
      </c>
      <c r="R1588">
        <v>33371.175294644425</v>
      </c>
      <c r="S1588">
        <v>32444.566978840332</v>
      </c>
      <c r="T1588">
        <v>31517.958663036239</v>
      </c>
      <c r="U1588">
        <v>30591.350347232146</v>
      </c>
      <c r="W1588">
        <v>0</v>
      </c>
      <c r="AB1588">
        <v>1</v>
      </c>
      <c r="AC1588">
        <v>1</v>
      </c>
      <c r="AD1588">
        <v>1</v>
      </c>
      <c r="AE1588">
        <v>1</v>
      </c>
      <c r="AF1588">
        <v>1</v>
      </c>
      <c r="AL1588">
        <v>19.016425999999999</v>
      </c>
      <c r="AM1588" s="5">
        <v>3.6422772407531738</v>
      </c>
      <c r="AN1588">
        <v>570.77625570776252</v>
      </c>
      <c r="AO1588">
        <f t="shared" si="24"/>
        <v>26826.48401826484</v>
      </c>
      <c r="AP1588">
        <v>684.93150684931504</v>
      </c>
      <c r="AQ1588">
        <v>0.109893</v>
      </c>
      <c r="AR1588">
        <v>0.10693899999999999</v>
      </c>
      <c r="AS1588">
        <v>0.101184</v>
      </c>
      <c r="AT1588">
        <v>0.11110399999999999</v>
      </c>
      <c r="AU1588">
        <v>0.10623</v>
      </c>
      <c r="AW1588">
        <v>0.109893</v>
      </c>
      <c r="AX1588">
        <v>0.10693899999999999</v>
      </c>
      <c r="AY1588">
        <v>0.10118399999999998</v>
      </c>
      <c r="AZ1588">
        <v>0.11110399999999999</v>
      </c>
      <c r="BA1588">
        <v>0.10623</v>
      </c>
      <c r="BC1588" s="52">
        <v>100000</v>
      </c>
      <c r="BD1588" s="52">
        <v>100000</v>
      </c>
      <c r="BE1588">
        <v>0</v>
      </c>
      <c r="BF1588">
        <v>0</v>
      </c>
      <c r="BG1588">
        <v>0</v>
      </c>
    </row>
    <row r="1589" spans="1:59">
      <c r="A1589">
        <v>1588</v>
      </c>
      <c r="E1589">
        <v>9795.2054794520554</v>
      </c>
      <c r="K1589">
        <v>1560.6613606089261</v>
      </c>
      <c r="L1589">
        <v>1602.1838606089261</v>
      </c>
      <c r="M1589">
        <v>1643.7063606089262</v>
      </c>
      <c r="N1589">
        <v>1685.2288606089262</v>
      </c>
      <c r="O1589">
        <v>1726.7513606089262</v>
      </c>
      <c r="Q1589">
        <v>36405.650853224302</v>
      </c>
      <c r="R1589">
        <v>35422.095204564197</v>
      </c>
      <c r="S1589">
        <v>34438.539555904092</v>
      </c>
      <c r="T1589">
        <v>33454.983907243986</v>
      </c>
      <c r="U1589">
        <v>32471.428258583881</v>
      </c>
      <c r="W1589">
        <v>0</v>
      </c>
      <c r="AB1589">
        <v>1</v>
      </c>
      <c r="AC1589">
        <v>1</v>
      </c>
      <c r="AD1589">
        <v>1</v>
      </c>
      <c r="AE1589">
        <v>1</v>
      </c>
      <c r="AF1589">
        <v>1</v>
      </c>
      <c r="AL1589">
        <v>18.873863</v>
      </c>
      <c r="AM1589" s="5">
        <v>3.2609434127807622</v>
      </c>
      <c r="AN1589">
        <v>570.77625570776252</v>
      </c>
      <c r="AO1589">
        <f t="shared" si="24"/>
        <v>26826.48401826484</v>
      </c>
      <c r="AP1589">
        <v>684.93150684931504</v>
      </c>
      <c r="AQ1589">
        <v>0.109406</v>
      </c>
      <c r="AR1589">
        <v>0.10468000000000001</v>
      </c>
      <c r="AS1589">
        <v>9.8739400000000005E-2</v>
      </c>
      <c r="AT1589">
        <v>0.110129</v>
      </c>
      <c r="AU1589">
        <v>0.10510700000000001</v>
      </c>
      <c r="AW1589">
        <v>0.10940599999999999</v>
      </c>
      <c r="AX1589">
        <v>0.10468000000000001</v>
      </c>
      <c r="AY1589">
        <v>9.8739400000000019E-2</v>
      </c>
      <c r="AZ1589">
        <v>0.11012900000000002</v>
      </c>
      <c r="BA1589">
        <v>0.10510699999999999</v>
      </c>
      <c r="BC1589" s="52">
        <v>100000</v>
      </c>
      <c r="BD1589" s="52">
        <v>100000</v>
      </c>
      <c r="BE1589">
        <v>0</v>
      </c>
      <c r="BF1589">
        <v>0</v>
      </c>
      <c r="BG1589">
        <v>0</v>
      </c>
    </row>
    <row r="1590" spans="1:59">
      <c r="A1590">
        <v>1589</v>
      </c>
      <c r="E1590">
        <v>9795.2054794520554</v>
      </c>
      <c r="K1590">
        <v>1761.7941479513581</v>
      </c>
      <c r="L1590">
        <v>1802.4916479513581</v>
      </c>
      <c r="M1590">
        <v>1843.1891479513581</v>
      </c>
      <c r="N1590">
        <v>1883.8866479513581</v>
      </c>
      <c r="O1590">
        <v>1924.5841479513581</v>
      </c>
      <c r="Q1590">
        <v>41498.339001626853</v>
      </c>
      <c r="R1590">
        <v>40377.196411236037</v>
      </c>
      <c r="S1590">
        <v>39256.05382084522</v>
      </c>
      <c r="T1590">
        <v>38134.911230454403</v>
      </c>
      <c r="U1590">
        <v>37013.768640063587</v>
      </c>
      <c r="W1590">
        <v>0</v>
      </c>
      <c r="AB1590">
        <v>1</v>
      </c>
      <c r="AC1590">
        <v>1</v>
      </c>
      <c r="AD1590">
        <v>1</v>
      </c>
      <c r="AE1590">
        <v>1</v>
      </c>
      <c r="AF1590">
        <v>1</v>
      </c>
      <c r="AL1590">
        <v>18.950489000000001</v>
      </c>
      <c r="AM1590" s="5">
        <v>3.2461016178131099</v>
      </c>
      <c r="AN1590">
        <v>570.77625570776252</v>
      </c>
      <c r="AO1590">
        <f t="shared" si="24"/>
        <v>26826.48401826484</v>
      </c>
      <c r="AP1590">
        <v>684.93150684931504</v>
      </c>
      <c r="AQ1590">
        <v>0.10984300000000001</v>
      </c>
      <c r="AR1590">
        <v>0.10508799999999999</v>
      </c>
      <c r="AS1590">
        <v>0.10002599999999999</v>
      </c>
      <c r="AT1590">
        <v>0.110679</v>
      </c>
      <c r="AU1590">
        <v>0.105715</v>
      </c>
      <c r="AW1590">
        <v>0.10984300000000001</v>
      </c>
      <c r="AX1590">
        <v>0.105088</v>
      </c>
      <c r="AY1590">
        <v>0.10002599999999999</v>
      </c>
      <c r="AZ1590">
        <v>0.11067900000000001</v>
      </c>
      <c r="BA1590">
        <v>0.10571499999999999</v>
      </c>
      <c r="BC1590" s="52">
        <v>100000</v>
      </c>
      <c r="BD1590" s="52">
        <v>100000</v>
      </c>
      <c r="BE1590">
        <v>0</v>
      </c>
      <c r="BF1590">
        <v>0</v>
      </c>
      <c r="BG1590">
        <v>0</v>
      </c>
    </row>
    <row r="1591" spans="1:59">
      <c r="A1591">
        <v>1590</v>
      </c>
      <c r="E1591">
        <v>9795.2054794520554</v>
      </c>
      <c r="K1591">
        <v>2571.7031793355909</v>
      </c>
      <c r="L1591">
        <v>2612.813179335591</v>
      </c>
      <c r="M1591">
        <v>2653.9231793355912</v>
      </c>
      <c r="N1591">
        <v>2695.0331793355913</v>
      </c>
      <c r="O1591">
        <v>2736.1431793355914</v>
      </c>
      <c r="Q1591">
        <v>57018.706206072507</v>
      </c>
      <c r="R1591">
        <v>55478.256604482958</v>
      </c>
      <c r="S1591">
        <v>53937.807002893409</v>
      </c>
      <c r="T1591">
        <v>52397.35740130386</v>
      </c>
      <c r="U1591">
        <v>50856.90779971431</v>
      </c>
      <c r="W1591">
        <v>0</v>
      </c>
      <c r="AB1591">
        <v>1</v>
      </c>
      <c r="AC1591">
        <v>1</v>
      </c>
      <c r="AD1591">
        <v>1</v>
      </c>
      <c r="AE1591">
        <v>1</v>
      </c>
      <c r="AF1591">
        <v>1</v>
      </c>
      <c r="AL1591">
        <v>19.325946999999999</v>
      </c>
      <c r="AM1591" s="5">
        <v>3.834307193756104</v>
      </c>
      <c r="AN1591">
        <v>570.77625570776252</v>
      </c>
      <c r="AO1591">
        <f t="shared" si="24"/>
        <v>26826.48401826484</v>
      </c>
      <c r="AP1591">
        <v>684.93150684931504</v>
      </c>
      <c r="AQ1591">
        <v>0.11243300000000001</v>
      </c>
      <c r="AR1591">
        <v>0.10989199999999999</v>
      </c>
      <c r="AS1591">
        <v>0.102226</v>
      </c>
      <c r="AT1591">
        <v>0.11395000000000001</v>
      </c>
      <c r="AU1591">
        <v>0.106984</v>
      </c>
      <c r="AW1591">
        <v>0.11243299999999999</v>
      </c>
      <c r="AX1591">
        <v>0.10989199999999998</v>
      </c>
      <c r="AY1591">
        <v>0.102226</v>
      </c>
      <c r="AZ1591">
        <v>0.11395000000000001</v>
      </c>
      <c r="BA1591">
        <v>0.10698400000000001</v>
      </c>
      <c r="BC1591" s="52">
        <v>100000</v>
      </c>
      <c r="BD1591" s="52">
        <v>100000</v>
      </c>
      <c r="BE1591">
        <v>0</v>
      </c>
      <c r="BF1591">
        <v>0</v>
      </c>
      <c r="BG1591">
        <v>0</v>
      </c>
    </row>
    <row r="1592" spans="1:59">
      <c r="A1592">
        <v>1591</v>
      </c>
      <c r="E1592">
        <v>9795.2054794520554</v>
      </c>
      <c r="K1592">
        <v>4035.5626636834531</v>
      </c>
      <c r="L1592">
        <v>4076.535163683453</v>
      </c>
      <c r="M1592">
        <v>4117.5076636834528</v>
      </c>
      <c r="N1592">
        <v>4158.4801636834527</v>
      </c>
      <c r="O1592">
        <v>4199.4526636834526</v>
      </c>
      <c r="Q1592">
        <v>67931.402120760031</v>
      </c>
      <c r="R1592">
        <v>66096.128947267469</v>
      </c>
      <c r="S1592">
        <v>64260.855773774907</v>
      </c>
      <c r="T1592">
        <v>62425.582600282345</v>
      </c>
      <c r="U1592">
        <v>60590.309426789783</v>
      </c>
      <c r="W1592">
        <v>0</v>
      </c>
      <c r="AB1592">
        <v>1</v>
      </c>
      <c r="AC1592">
        <v>1</v>
      </c>
      <c r="AD1592">
        <v>1</v>
      </c>
      <c r="AE1592">
        <v>1</v>
      </c>
      <c r="AF1592">
        <v>1</v>
      </c>
      <c r="AL1592">
        <v>20.438071999999998</v>
      </c>
      <c r="AM1592" s="5">
        <v>3.883989572525024</v>
      </c>
      <c r="AN1592">
        <v>570.77625570776252</v>
      </c>
      <c r="AO1592">
        <f t="shared" si="24"/>
        <v>26826.48401826484</v>
      </c>
      <c r="AP1592">
        <v>684.93150684931504</v>
      </c>
      <c r="AQ1592">
        <v>0.115618</v>
      </c>
      <c r="AR1592">
        <v>0.120416</v>
      </c>
      <c r="AS1592">
        <v>0.105464</v>
      </c>
      <c r="AT1592">
        <v>0.122026</v>
      </c>
      <c r="AU1592">
        <v>0.11159699999999999</v>
      </c>
      <c r="AW1592">
        <v>0.11561799999999998</v>
      </c>
      <c r="AX1592">
        <v>0.12041600000000001</v>
      </c>
      <c r="AY1592">
        <v>0.10546399999999999</v>
      </c>
      <c r="AZ1592">
        <v>0.12202600000000001</v>
      </c>
      <c r="BA1592">
        <v>0.11159699999999999</v>
      </c>
      <c r="BC1592" s="52">
        <v>100000</v>
      </c>
      <c r="BD1592" s="52">
        <v>100000</v>
      </c>
      <c r="BE1592">
        <v>0</v>
      </c>
      <c r="BF1592">
        <v>0</v>
      </c>
      <c r="BG1592">
        <v>0</v>
      </c>
    </row>
    <row r="1593" spans="1:59">
      <c r="A1593">
        <v>1592</v>
      </c>
      <c r="E1593">
        <v>9795.2054794520554</v>
      </c>
      <c r="K1593">
        <v>5277.8534090337698</v>
      </c>
      <c r="L1593">
        <v>5319.7884090337702</v>
      </c>
      <c r="M1593">
        <v>5361.7234090337697</v>
      </c>
      <c r="N1593">
        <v>5403.6584090337692</v>
      </c>
      <c r="O1593">
        <v>5445.5934090337687</v>
      </c>
      <c r="Q1593">
        <v>62982.155649526772</v>
      </c>
      <c r="R1593">
        <v>61280.5941188414</v>
      </c>
      <c r="S1593">
        <v>59579.032588156027</v>
      </c>
      <c r="T1593">
        <v>57877.471057470655</v>
      </c>
      <c r="U1593">
        <v>56175.909526785283</v>
      </c>
      <c r="W1593">
        <v>0.16628999999999999</v>
      </c>
      <c r="AB1593">
        <v>1</v>
      </c>
      <c r="AC1593">
        <v>1</v>
      </c>
      <c r="AD1593">
        <v>1</v>
      </c>
      <c r="AE1593">
        <v>1</v>
      </c>
      <c r="AF1593">
        <v>1</v>
      </c>
      <c r="AL1593">
        <v>20.466135000000001</v>
      </c>
      <c r="AM1593" s="5">
        <v>3.9942467212677002</v>
      </c>
      <c r="AN1593">
        <v>570.77625570776252</v>
      </c>
      <c r="AO1593">
        <f t="shared" si="24"/>
        <v>26826.48401826484</v>
      </c>
      <c r="AP1593">
        <v>684.93150684931504</v>
      </c>
      <c r="AQ1593">
        <v>0.115385</v>
      </c>
      <c r="AR1593">
        <v>0.113165</v>
      </c>
      <c r="AS1593">
        <v>0.102767</v>
      </c>
      <c r="AT1593">
        <v>0.11391899999999999</v>
      </c>
      <c r="AU1593">
        <v>0.10824500000000001</v>
      </c>
      <c r="AW1593">
        <v>0.115385</v>
      </c>
      <c r="AX1593">
        <v>0.113165</v>
      </c>
      <c r="AY1593">
        <v>0.10276699999999998</v>
      </c>
      <c r="AZ1593">
        <v>0.11391899999999998</v>
      </c>
      <c r="BA1593">
        <v>0.10824500000000002</v>
      </c>
      <c r="BC1593" s="52">
        <v>100000</v>
      </c>
      <c r="BD1593" s="52">
        <v>100000</v>
      </c>
      <c r="BE1593">
        <v>0</v>
      </c>
      <c r="BF1593">
        <v>0</v>
      </c>
      <c r="BG1593">
        <v>0</v>
      </c>
    </row>
    <row r="1594" spans="1:59">
      <c r="A1594">
        <v>1593</v>
      </c>
      <c r="E1594">
        <v>9795.2054794520554</v>
      </c>
      <c r="K1594">
        <v>4469.0199540524382</v>
      </c>
      <c r="L1594">
        <v>4518.5174540524386</v>
      </c>
      <c r="M1594">
        <v>4568.014954052438</v>
      </c>
      <c r="N1594">
        <v>4617.5124540524375</v>
      </c>
      <c r="O1594">
        <v>4667.009954052437</v>
      </c>
      <c r="Q1594">
        <v>61666.002924390552</v>
      </c>
      <c r="R1594">
        <v>59999.999321577779</v>
      </c>
      <c r="S1594">
        <v>58333.995718765014</v>
      </c>
      <c r="T1594">
        <v>56667.992115952249</v>
      </c>
      <c r="U1594">
        <v>55001.988513139484</v>
      </c>
      <c r="W1594">
        <v>0.35237999999999997</v>
      </c>
      <c r="AB1594">
        <v>1</v>
      </c>
      <c r="AC1594">
        <v>1</v>
      </c>
      <c r="AD1594">
        <v>1</v>
      </c>
      <c r="AE1594">
        <v>1</v>
      </c>
      <c r="AF1594">
        <v>1</v>
      </c>
      <c r="AL1594">
        <v>19.090161999999999</v>
      </c>
      <c r="AM1594" s="5">
        <v>3.8182287216186519</v>
      </c>
      <c r="AN1594">
        <v>570.77625570776252</v>
      </c>
      <c r="AO1594">
        <f t="shared" si="24"/>
        <v>26826.48401826484</v>
      </c>
      <c r="AP1594">
        <v>684.93150684931504</v>
      </c>
      <c r="AQ1594">
        <v>0.111341</v>
      </c>
      <c r="AR1594">
        <v>9.8611799999999999E-2</v>
      </c>
      <c r="AS1594">
        <v>9.0246599999999996E-2</v>
      </c>
      <c r="AT1594">
        <v>9.0206400000000006E-2</v>
      </c>
      <c r="AU1594">
        <v>7.4607900000000005E-2</v>
      </c>
      <c r="AW1594">
        <v>0.11134100000000001</v>
      </c>
      <c r="AX1594">
        <v>9.8611800000000013E-2</v>
      </c>
      <c r="AY1594">
        <v>9.0246599999999996E-2</v>
      </c>
      <c r="AZ1594">
        <v>9.0206400000000006E-2</v>
      </c>
      <c r="BA1594">
        <v>7.4607900000000005E-2</v>
      </c>
      <c r="BC1594" s="52">
        <v>100000</v>
      </c>
      <c r="BD1594" s="52">
        <v>100000</v>
      </c>
      <c r="BE1594">
        <v>0</v>
      </c>
      <c r="BF1594">
        <v>0</v>
      </c>
      <c r="BG1594">
        <v>0</v>
      </c>
    </row>
    <row r="1595" spans="1:59">
      <c r="A1595">
        <v>1594</v>
      </c>
      <c r="E1595">
        <v>9795.2054794520554</v>
      </c>
      <c r="K1595">
        <v>3963.4990446891061</v>
      </c>
      <c r="L1595">
        <v>4038.2415446891064</v>
      </c>
      <c r="M1595">
        <v>4112.9840446891067</v>
      </c>
      <c r="N1595">
        <v>4187.726544689107</v>
      </c>
      <c r="O1595">
        <v>4262.4690446891072</v>
      </c>
      <c r="Q1595">
        <v>60037.374693381527</v>
      </c>
      <c r="R1595">
        <v>58415.371031746334</v>
      </c>
      <c r="S1595">
        <v>56793.36737011114</v>
      </c>
      <c r="T1595">
        <v>55171.363708475947</v>
      </c>
      <c r="U1595">
        <v>53549.360046840753</v>
      </c>
      <c r="W1595">
        <v>0.51224000000000003</v>
      </c>
      <c r="AB1595">
        <v>1</v>
      </c>
      <c r="AC1595">
        <v>1</v>
      </c>
      <c r="AD1595">
        <v>1</v>
      </c>
      <c r="AE1595">
        <v>1</v>
      </c>
      <c r="AF1595">
        <v>1</v>
      </c>
      <c r="AL1595">
        <v>17.496815000000002</v>
      </c>
      <c r="AM1595" s="5">
        <v>3.4258439540863042</v>
      </c>
      <c r="AN1595">
        <v>570.77625570776252</v>
      </c>
      <c r="AO1595">
        <f t="shared" si="24"/>
        <v>26826.48401826484</v>
      </c>
      <c r="AP1595">
        <v>684.93150684931504</v>
      </c>
      <c r="AQ1595">
        <v>0.104727</v>
      </c>
      <c r="AR1595">
        <v>8.9388000000000009E-2</v>
      </c>
      <c r="AS1595">
        <v>7.1156300000000006E-2</v>
      </c>
      <c r="AT1595">
        <v>4.7870499999999996E-2</v>
      </c>
      <c r="AU1595">
        <v>4.4781599999999998E-2</v>
      </c>
      <c r="AW1595">
        <v>0.104727</v>
      </c>
      <c r="AX1595">
        <v>8.9388000000000009E-2</v>
      </c>
      <c r="AY1595">
        <v>7.1156300000000006E-2</v>
      </c>
      <c r="AZ1595">
        <v>4.7870499999999996E-2</v>
      </c>
      <c r="BA1595">
        <v>4.4781599999999991E-2</v>
      </c>
      <c r="BC1595" s="52">
        <v>100000</v>
      </c>
      <c r="BD1595" s="52">
        <v>100000</v>
      </c>
      <c r="BE1595">
        <v>0</v>
      </c>
      <c r="BF1595">
        <v>0</v>
      </c>
      <c r="BG1595">
        <v>0</v>
      </c>
    </row>
    <row r="1596" spans="1:59">
      <c r="A1596">
        <v>1595</v>
      </c>
      <c r="E1596">
        <v>9795.2054794520554</v>
      </c>
      <c r="K1596">
        <v>4034.4870872805532</v>
      </c>
      <c r="L1596">
        <v>4139.2295872805535</v>
      </c>
      <c r="M1596">
        <v>4243.9720872805538</v>
      </c>
      <c r="N1596">
        <v>4348.714587280554</v>
      </c>
      <c r="O1596">
        <v>4453.4570872805543</v>
      </c>
      <c r="Q1596">
        <v>58430.623829377757</v>
      </c>
      <c r="R1596">
        <v>56852.029057159321</v>
      </c>
      <c r="S1596">
        <v>55273.434284940886</v>
      </c>
      <c r="T1596">
        <v>53694.83951272245</v>
      </c>
      <c r="U1596">
        <v>52116.244740504015</v>
      </c>
      <c r="W1596">
        <v>0.62845000000000006</v>
      </c>
      <c r="AB1596">
        <v>1</v>
      </c>
      <c r="AC1596">
        <v>1</v>
      </c>
      <c r="AD1596">
        <v>1</v>
      </c>
      <c r="AE1596">
        <v>1</v>
      </c>
      <c r="AF1596">
        <v>1</v>
      </c>
      <c r="AL1596">
        <v>15.513738</v>
      </c>
      <c r="AM1596" s="5">
        <v>3.110608816146851</v>
      </c>
      <c r="AN1596">
        <v>570.77625570776252</v>
      </c>
      <c r="AO1596">
        <f t="shared" si="24"/>
        <v>26826.48401826484</v>
      </c>
      <c r="AP1596">
        <v>684.93150684931504</v>
      </c>
      <c r="AQ1596">
        <v>0.10354600000000001</v>
      </c>
      <c r="AR1596">
        <v>8.9715799999999998E-2</v>
      </c>
      <c r="AS1596">
        <v>7.1040000000000006E-2</v>
      </c>
      <c r="AT1596">
        <v>4.7369300000000003E-2</v>
      </c>
      <c r="AU1596">
        <v>4.4878799999999996E-2</v>
      </c>
      <c r="AW1596">
        <v>0.10354600000000001</v>
      </c>
      <c r="AX1596">
        <v>8.9715799999999998E-2</v>
      </c>
      <c r="AY1596">
        <v>7.1040000000000006E-2</v>
      </c>
      <c r="AZ1596">
        <v>4.7369300000000003E-2</v>
      </c>
      <c r="BA1596">
        <v>4.4878799999999996E-2</v>
      </c>
      <c r="BC1596" s="52">
        <v>100000</v>
      </c>
      <c r="BD1596" s="52">
        <v>100000</v>
      </c>
      <c r="BE1596">
        <v>0</v>
      </c>
      <c r="BF1596">
        <v>0</v>
      </c>
      <c r="BG1596">
        <v>0</v>
      </c>
    </row>
    <row r="1597" spans="1:59">
      <c r="A1597">
        <v>1596</v>
      </c>
      <c r="E1597">
        <v>9795.2054794520554</v>
      </c>
      <c r="K1597">
        <v>4664.7748593803663</v>
      </c>
      <c r="L1597">
        <v>4832.5181927137</v>
      </c>
      <c r="M1597">
        <v>5000.2615260470338</v>
      </c>
      <c r="N1597">
        <v>5168.0048593803676</v>
      </c>
      <c r="O1597">
        <v>5335.7481927137014</v>
      </c>
      <c r="Q1597">
        <v>55980.148283575923</v>
      </c>
      <c r="R1597">
        <v>54467.756944992303</v>
      </c>
      <c r="S1597">
        <v>52955.365606408683</v>
      </c>
      <c r="T1597">
        <v>51442.974267825062</v>
      </c>
      <c r="U1597">
        <v>49930.582929241442</v>
      </c>
      <c r="W1597">
        <v>0.69634000000000007</v>
      </c>
      <c r="AB1597">
        <v>1</v>
      </c>
      <c r="AC1597">
        <v>1</v>
      </c>
      <c r="AD1597">
        <v>1</v>
      </c>
      <c r="AE1597">
        <v>1</v>
      </c>
      <c r="AF1597">
        <v>1</v>
      </c>
      <c r="AL1597">
        <v>14.720309</v>
      </c>
      <c r="AM1597" s="5">
        <v>2.539920568466187</v>
      </c>
      <c r="AN1597">
        <v>570.77625570776252</v>
      </c>
      <c r="AO1597">
        <f t="shared" si="24"/>
        <v>26826.48401826484</v>
      </c>
      <c r="AP1597">
        <v>684.93150684931504</v>
      </c>
      <c r="AQ1597">
        <v>0.10358400000000001</v>
      </c>
      <c r="AR1597">
        <v>8.9793800000000007E-2</v>
      </c>
      <c r="AS1597">
        <v>7.0652199999999998E-2</v>
      </c>
      <c r="AT1597">
        <v>4.7393500000000005E-2</v>
      </c>
      <c r="AU1597">
        <v>4.4855600000000002E-2</v>
      </c>
      <c r="AW1597">
        <v>0.103584</v>
      </c>
      <c r="AX1597">
        <v>8.9793800000000021E-2</v>
      </c>
      <c r="AY1597">
        <v>7.0652199999999998E-2</v>
      </c>
      <c r="AZ1597">
        <v>4.7393500000000005E-2</v>
      </c>
      <c r="BA1597">
        <v>4.4855600000000009E-2</v>
      </c>
      <c r="BC1597" s="52">
        <v>100000</v>
      </c>
      <c r="BD1597" s="52">
        <v>100000</v>
      </c>
      <c r="BE1597">
        <v>0</v>
      </c>
      <c r="BF1597">
        <v>0</v>
      </c>
      <c r="BG1597">
        <v>0</v>
      </c>
    </row>
    <row r="1598" spans="1:59">
      <c r="A1598">
        <v>1597</v>
      </c>
      <c r="E1598">
        <v>9795.2054794520554</v>
      </c>
      <c r="K1598">
        <v>4500.2116697365582</v>
      </c>
      <c r="L1598">
        <v>4705.0791697365585</v>
      </c>
      <c r="M1598">
        <v>4909.9466697365588</v>
      </c>
      <c r="N1598">
        <v>5114.8141697365591</v>
      </c>
      <c r="O1598">
        <v>5319.6816697365593</v>
      </c>
      <c r="Q1598">
        <v>55127.342310539687</v>
      </c>
      <c r="R1598">
        <v>53637.99086020598</v>
      </c>
      <c r="S1598">
        <v>52148.639409872274</v>
      </c>
      <c r="T1598">
        <v>50659.287959538568</v>
      </c>
      <c r="U1598">
        <v>49169.936509204861</v>
      </c>
      <c r="W1598">
        <v>0.70779999999999998</v>
      </c>
      <c r="AB1598">
        <v>1</v>
      </c>
      <c r="AC1598">
        <v>1</v>
      </c>
      <c r="AD1598">
        <v>1</v>
      </c>
      <c r="AE1598">
        <v>1</v>
      </c>
      <c r="AF1598">
        <v>1</v>
      </c>
      <c r="AL1598">
        <v>14.564499</v>
      </c>
      <c r="AM1598" s="5">
        <v>2.2749729156494141</v>
      </c>
      <c r="AN1598">
        <v>570.77625570776252</v>
      </c>
      <c r="AO1598">
        <f t="shared" si="24"/>
        <v>26826.48401826484</v>
      </c>
      <c r="AP1598">
        <v>684.93150684931504</v>
      </c>
      <c r="AQ1598">
        <v>0.103549</v>
      </c>
      <c r="AR1598">
        <v>8.9688699999999996E-2</v>
      </c>
      <c r="AS1598">
        <v>7.0630700000000005E-2</v>
      </c>
      <c r="AT1598">
        <v>4.7331000000000005E-2</v>
      </c>
      <c r="AU1598">
        <v>4.4838000000000003E-2</v>
      </c>
      <c r="AW1598">
        <v>0.10354899999999999</v>
      </c>
      <c r="AX1598">
        <v>8.9688699999999996E-2</v>
      </c>
      <c r="AY1598">
        <v>7.0630700000000005E-2</v>
      </c>
      <c r="AZ1598">
        <v>4.7330999999999998E-2</v>
      </c>
      <c r="BA1598">
        <v>4.4838000000000003E-2</v>
      </c>
      <c r="BC1598" s="52">
        <v>100000</v>
      </c>
      <c r="BD1598" s="52">
        <v>100000</v>
      </c>
      <c r="BE1598">
        <v>0</v>
      </c>
      <c r="BF1598">
        <v>0</v>
      </c>
      <c r="BG1598">
        <v>0</v>
      </c>
    </row>
    <row r="1599" spans="1:59">
      <c r="A1599">
        <v>1598</v>
      </c>
      <c r="E1599">
        <v>9795.2054794520554</v>
      </c>
      <c r="K1599">
        <v>4490.531482110453</v>
      </c>
      <c r="L1599">
        <v>4751.8814821104534</v>
      </c>
      <c r="M1599">
        <v>5013.2314821104537</v>
      </c>
      <c r="N1599">
        <v>5274.5814821104541</v>
      </c>
      <c r="O1599">
        <v>5535.9314821104545</v>
      </c>
      <c r="Q1599">
        <v>54223.970635064361</v>
      </c>
      <c r="R1599">
        <v>52759.025184526086</v>
      </c>
      <c r="S1599">
        <v>51294.079733987812</v>
      </c>
      <c r="T1599">
        <v>49829.134283449537</v>
      </c>
      <c r="U1599">
        <v>48364.188832911263</v>
      </c>
      <c r="W1599">
        <v>0.71826999999999996</v>
      </c>
      <c r="AB1599">
        <v>1</v>
      </c>
      <c r="AC1599">
        <v>1</v>
      </c>
      <c r="AD1599">
        <v>1</v>
      </c>
      <c r="AE1599">
        <v>1</v>
      </c>
      <c r="AF1599">
        <v>1</v>
      </c>
      <c r="AL1599">
        <v>14.893905999999999</v>
      </c>
      <c r="AM1599" s="5">
        <v>2.06132984161377</v>
      </c>
      <c r="AN1599">
        <v>570.77625570776252</v>
      </c>
      <c r="AO1599">
        <f t="shared" si="24"/>
        <v>26826.48401826484</v>
      </c>
      <c r="AP1599">
        <v>684.93150684931504</v>
      </c>
      <c r="AQ1599">
        <v>0.103542</v>
      </c>
      <c r="AR1599">
        <v>8.9699299999999996E-2</v>
      </c>
      <c r="AS1599">
        <v>7.0691400000000001E-2</v>
      </c>
      <c r="AT1599">
        <v>4.7359200000000004E-2</v>
      </c>
      <c r="AU1599">
        <v>4.4831599999999999E-2</v>
      </c>
      <c r="AW1599">
        <v>0.10354200000000001</v>
      </c>
      <c r="AX1599">
        <v>8.9699299999999996E-2</v>
      </c>
      <c r="AY1599">
        <v>7.0691400000000001E-2</v>
      </c>
      <c r="AZ1599">
        <v>4.7359200000000004E-2</v>
      </c>
      <c r="BA1599">
        <v>4.4831599999999999E-2</v>
      </c>
      <c r="BC1599" s="52">
        <v>100000</v>
      </c>
      <c r="BD1599" s="52">
        <v>100000</v>
      </c>
      <c r="BE1599">
        <v>0</v>
      </c>
      <c r="BF1599">
        <v>0</v>
      </c>
      <c r="BG1599">
        <v>0</v>
      </c>
    </row>
    <row r="1600" spans="1:59">
      <c r="A1600">
        <v>1599</v>
      </c>
      <c r="E1600">
        <v>9795.2054794520554</v>
      </c>
      <c r="K1600">
        <v>4472.2466832611399</v>
      </c>
      <c r="L1600">
        <v>4787.5491832611397</v>
      </c>
      <c r="M1600">
        <v>5102.8516832611394</v>
      </c>
      <c r="N1600">
        <v>5418.1541832611392</v>
      </c>
      <c r="O1600">
        <v>5733.456683261139</v>
      </c>
      <c r="Q1600">
        <v>55069.96563967198</v>
      </c>
      <c r="R1600">
        <v>53582.164308907682</v>
      </c>
      <c r="S1600">
        <v>52094.362978143385</v>
      </c>
      <c r="T1600">
        <v>50606.561647379087</v>
      </c>
      <c r="U1600">
        <v>49118.760316614789</v>
      </c>
      <c r="W1600">
        <v>0.57899</v>
      </c>
      <c r="AB1600">
        <v>1</v>
      </c>
      <c r="AC1600">
        <v>1</v>
      </c>
      <c r="AD1600">
        <v>1</v>
      </c>
      <c r="AE1600">
        <v>1</v>
      </c>
      <c r="AF1600">
        <v>1</v>
      </c>
      <c r="AL1600">
        <v>15.140105999999999</v>
      </c>
      <c r="AM1600" s="5">
        <v>1.8241802453994751</v>
      </c>
      <c r="AN1600">
        <v>570.77625570776252</v>
      </c>
      <c r="AO1600">
        <f t="shared" si="24"/>
        <v>26826.48401826484</v>
      </c>
      <c r="AP1600">
        <v>684.93150684931504</v>
      </c>
      <c r="AQ1600">
        <v>0.103655</v>
      </c>
      <c r="AR1600">
        <v>9.0740799999999996E-2</v>
      </c>
      <c r="AS1600">
        <v>7.1910200000000007E-2</v>
      </c>
      <c r="AT1600">
        <v>4.8015099999999998E-2</v>
      </c>
      <c r="AU1600">
        <v>4.5644900000000002E-2</v>
      </c>
      <c r="AW1600">
        <v>0.10365499999999998</v>
      </c>
      <c r="AX1600">
        <v>9.0740799999999996E-2</v>
      </c>
      <c r="AY1600">
        <v>7.1910200000000007E-2</v>
      </c>
      <c r="AZ1600">
        <v>4.8015099999999991E-2</v>
      </c>
      <c r="BA1600">
        <v>4.5644900000000002E-2</v>
      </c>
      <c r="BC1600" s="52">
        <v>100000</v>
      </c>
      <c r="BD1600" s="52">
        <v>100000</v>
      </c>
      <c r="BE1600">
        <v>0</v>
      </c>
      <c r="BF1600">
        <v>0</v>
      </c>
      <c r="BG1600">
        <v>0</v>
      </c>
    </row>
    <row r="1601" spans="1:59">
      <c r="A1601">
        <v>1600</v>
      </c>
      <c r="E1601">
        <v>9795.2054794520554</v>
      </c>
      <c r="K1601">
        <v>4205.5037353417647</v>
      </c>
      <c r="L1601">
        <v>4638.7762353417647</v>
      </c>
      <c r="M1601">
        <v>5072.0487353417648</v>
      </c>
      <c r="N1601">
        <v>5505.3212353417648</v>
      </c>
      <c r="O1601">
        <v>5938.5937353417648</v>
      </c>
      <c r="Q1601">
        <v>55595.229708258761</v>
      </c>
      <c r="R1601">
        <v>54093.237546286429</v>
      </c>
      <c r="S1601">
        <v>52591.245384314097</v>
      </c>
      <c r="T1601">
        <v>51089.253222341766</v>
      </c>
      <c r="U1601">
        <v>49587.261060369434</v>
      </c>
      <c r="W1601">
        <v>0.43114999999999998</v>
      </c>
      <c r="AB1601">
        <v>1</v>
      </c>
      <c r="AC1601">
        <v>1</v>
      </c>
      <c r="AD1601">
        <v>1</v>
      </c>
      <c r="AE1601">
        <v>1</v>
      </c>
      <c r="AF1601">
        <v>1</v>
      </c>
      <c r="AL1601">
        <v>15.384021000000001</v>
      </c>
      <c r="AM1601" s="5">
        <v>1.789467334747314</v>
      </c>
      <c r="AN1601">
        <v>570.77625570776252</v>
      </c>
      <c r="AO1601">
        <f t="shared" si="24"/>
        <v>26826.48401826484</v>
      </c>
      <c r="AP1601">
        <v>684.93150684931504</v>
      </c>
      <c r="AQ1601">
        <v>0.109221</v>
      </c>
      <c r="AR1601">
        <v>9.7660899999999995E-2</v>
      </c>
      <c r="AS1601">
        <v>8.3968699999999993E-2</v>
      </c>
      <c r="AT1601">
        <v>8.3419499999999994E-2</v>
      </c>
      <c r="AU1601">
        <v>6.87889E-2</v>
      </c>
      <c r="AW1601">
        <v>0.109221</v>
      </c>
      <c r="AX1601">
        <v>9.7660899999999981E-2</v>
      </c>
      <c r="AY1601">
        <v>8.3968699999999993E-2</v>
      </c>
      <c r="AZ1601">
        <v>8.3419499999999994E-2</v>
      </c>
      <c r="BA1601">
        <v>6.87889E-2</v>
      </c>
      <c r="BC1601" s="52">
        <v>100000</v>
      </c>
      <c r="BD1601" s="52">
        <v>100000</v>
      </c>
      <c r="BE1601">
        <v>0</v>
      </c>
      <c r="BF1601">
        <v>0</v>
      </c>
      <c r="BG1601">
        <v>0</v>
      </c>
    </row>
    <row r="1602" spans="1:59">
      <c r="A1602">
        <v>1601</v>
      </c>
      <c r="E1602">
        <v>9795.2054794520554</v>
      </c>
      <c r="K1602">
        <v>4546.4614550612887</v>
      </c>
      <c r="L1602">
        <v>5173.4364550612891</v>
      </c>
      <c r="M1602">
        <v>5800.4114550612894</v>
      </c>
      <c r="N1602">
        <v>6427.3864550612898</v>
      </c>
      <c r="O1602">
        <v>7054.3614550612901</v>
      </c>
      <c r="Q1602">
        <v>58770.961809594301</v>
      </c>
      <c r="R1602">
        <v>57183.172272605021</v>
      </c>
      <c r="S1602">
        <v>55595.382735615742</v>
      </c>
      <c r="T1602">
        <v>54007.593198626462</v>
      </c>
      <c r="U1602">
        <v>52419.803661637183</v>
      </c>
      <c r="W1602">
        <v>0.19697000000000001</v>
      </c>
      <c r="AB1602">
        <v>1</v>
      </c>
      <c r="AC1602">
        <v>1</v>
      </c>
      <c r="AD1602">
        <v>1</v>
      </c>
      <c r="AE1602">
        <v>1</v>
      </c>
      <c r="AF1602">
        <v>1</v>
      </c>
      <c r="AL1602">
        <v>16.214683999999998</v>
      </c>
      <c r="AM1602" s="5">
        <v>2.1461272239685059</v>
      </c>
      <c r="AN1602">
        <v>570.77625570776252</v>
      </c>
      <c r="AO1602">
        <f t="shared" si="24"/>
        <v>26826.48401826484</v>
      </c>
      <c r="AP1602">
        <v>684.93150684931504</v>
      </c>
      <c r="AQ1602">
        <v>0.114537</v>
      </c>
      <c r="AR1602">
        <v>0.112439</v>
      </c>
      <c r="AS1602">
        <v>0.10354300000000001</v>
      </c>
      <c r="AT1602">
        <v>0.11514199999999999</v>
      </c>
      <c r="AU1602">
        <v>0.108281</v>
      </c>
      <c r="AW1602">
        <v>0.11453699999999999</v>
      </c>
      <c r="AX1602">
        <v>0.112439</v>
      </c>
      <c r="AY1602">
        <v>0.10354300000000001</v>
      </c>
      <c r="AZ1602">
        <v>0.11514200000000001</v>
      </c>
      <c r="BA1602">
        <v>0.108281</v>
      </c>
      <c r="BC1602" s="52">
        <v>100000</v>
      </c>
      <c r="BD1602" s="52">
        <v>100000</v>
      </c>
      <c r="BE1602">
        <v>0</v>
      </c>
      <c r="BF1602">
        <v>0</v>
      </c>
      <c r="BG1602">
        <v>0</v>
      </c>
    </row>
    <row r="1603" spans="1:59">
      <c r="A1603">
        <v>1602</v>
      </c>
      <c r="E1603">
        <v>9795.2054794520554</v>
      </c>
      <c r="K1603">
        <v>6196.3956571109748</v>
      </c>
      <c r="L1603">
        <v>6974.8898237776411</v>
      </c>
      <c r="M1603">
        <v>7753.3839904443075</v>
      </c>
      <c r="N1603">
        <v>8531.8781571109739</v>
      </c>
      <c r="O1603">
        <v>9310.3723237776412</v>
      </c>
      <c r="Q1603">
        <v>60226.015566280752</v>
      </c>
      <c r="R1603">
        <v>58598.915474511261</v>
      </c>
      <c r="S1603">
        <v>56971.81538274177</v>
      </c>
      <c r="T1603">
        <v>55344.715290972279</v>
      </c>
      <c r="U1603">
        <v>53717.615199202788</v>
      </c>
      <c r="W1603">
        <v>0</v>
      </c>
      <c r="AB1603">
        <v>1</v>
      </c>
      <c r="AC1603">
        <v>1</v>
      </c>
      <c r="AD1603">
        <v>1</v>
      </c>
      <c r="AE1603">
        <v>1</v>
      </c>
      <c r="AF1603">
        <v>1</v>
      </c>
      <c r="AL1603">
        <v>17.628032999999999</v>
      </c>
      <c r="AM1603" s="5">
        <v>2.0750212669372559</v>
      </c>
      <c r="AN1603">
        <v>570.77625570776252</v>
      </c>
      <c r="AO1603">
        <f t="shared" ref="AO1603:AO1666" si="25">235000000/8760</f>
        <v>26826.48401826484</v>
      </c>
      <c r="AP1603">
        <v>684.93150684931504</v>
      </c>
      <c r="AQ1603">
        <v>0.117613</v>
      </c>
      <c r="AR1603">
        <v>0.12862799999999999</v>
      </c>
      <c r="AS1603">
        <v>0.11201800000000001</v>
      </c>
      <c r="AT1603">
        <v>0.12390000000000001</v>
      </c>
      <c r="AU1603">
        <v>0.11708400000000001</v>
      </c>
      <c r="AW1603">
        <v>0.11761300000000001</v>
      </c>
      <c r="AX1603">
        <v>0.12862800000000002</v>
      </c>
      <c r="AY1603">
        <v>0.11201799999999999</v>
      </c>
      <c r="AZ1603">
        <v>0.1239</v>
      </c>
      <c r="BA1603">
        <v>0.11708400000000001</v>
      </c>
      <c r="BC1603" s="52">
        <v>100000</v>
      </c>
      <c r="BD1603" s="52">
        <v>100000</v>
      </c>
      <c r="BE1603">
        <v>0</v>
      </c>
      <c r="BF1603">
        <v>0</v>
      </c>
      <c r="BG1603">
        <v>0</v>
      </c>
    </row>
    <row r="1604" spans="1:59">
      <c r="A1604">
        <v>1603</v>
      </c>
      <c r="E1604">
        <v>9795.2054794520554</v>
      </c>
      <c r="K1604">
        <v>7253.6872611623676</v>
      </c>
      <c r="L1604">
        <v>8128.1530944957012</v>
      </c>
      <c r="M1604">
        <v>9002.6189278290349</v>
      </c>
      <c r="N1604">
        <v>9877.0847611623685</v>
      </c>
      <c r="O1604">
        <v>10751.550594495702</v>
      </c>
      <c r="Q1604">
        <v>60753.549957677067</v>
      </c>
      <c r="R1604">
        <v>59112.197698691583</v>
      </c>
      <c r="S1604">
        <v>57470.8454397061</v>
      </c>
      <c r="T1604">
        <v>55829.493180720616</v>
      </c>
      <c r="U1604">
        <v>54188.140921735132</v>
      </c>
      <c r="W1604">
        <v>0</v>
      </c>
      <c r="AB1604">
        <v>1</v>
      </c>
      <c r="AC1604">
        <v>1</v>
      </c>
      <c r="AD1604">
        <v>1</v>
      </c>
      <c r="AE1604">
        <v>1</v>
      </c>
      <c r="AF1604">
        <v>1</v>
      </c>
      <c r="AL1604">
        <v>18.93188</v>
      </c>
      <c r="AM1604" s="5">
        <v>1.7661716938018801</v>
      </c>
      <c r="AN1604">
        <v>570.77625570776252</v>
      </c>
      <c r="AO1604">
        <f t="shared" si="25"/>
        <v>26826.48401826484</v>
      </c>
      <c r="AP1604">
        <v>684.93150684931504</v>
      </c>
      <c r="AQ1604">
        <v>0.11834699999999999</v>
      </c>
      <c r="AR1604">
        <v>0.13339599999999999</v>
      </c>
      <c r="AS1604">
        <v>0.11143600000000001</v>
      </c>
      <c r="AT1604">
        <v>0.12198199999999999</v>
      </c>
      <c r="AU1604">
        <v>0.11594400000000001</v>
      </c>
      <c r="AW1604">
        <v>0.11834699999999999</v>
      </c>
      <c r="AX1604">
        <v>0.13339600000000001</v>
      </c>
      <c r="AY1604">
        <v>0.11143600000000002</v>
      </c>
      <c r="AZ1604">
        <v>0.12198199999999999</v>
      </c>
      <c r="BA1604">
        <v>0.11594400000000001</v>
      </c>
      <c r="BC1604" s="52">
        <v>100000</v>
      </c>
      <c r="BD1604" s="52">
        <v>100000</v>
      </c>
      <c r="BE1604">
        <v>0</v>
      </c>
      <c r="BF1604">
        <v>0</v>
      </c>
      <c r="BG1604">
        <v>0</v>
      </c>
    </row>
    <row r="1605" spans="1:59">
      <c r="A1605">
        <v>1604</v>
      </c>
      <c r="E1605">
        <v>9795.2054794520554</v>
      </c>
      <c r="K1605">
        <v>7614.0053561341065</v>
      </c>
      <c r="L1605">
        <v>8363.6253561341073</v>
      </c>
      <c r="M1605">
        <v>9113.2453561341063</v>
      </c>
      <c r="N1605">
        <v>9862.8653561341052</v>
      </c>
      <c r="O1605">
        <v>10612.485356134104</v>
      </c>
      <c r="Q1605">
        <v>60329.417293968487</v>
      </c>
      <c r="R1605">
        <v>58699.523643100001</v>
      </c>
      <c r="S1605">
        <v>57069.629992231516</v>
      </c>
      <c r="T1605">
        <v>55439.73634136303</v>
      </c>
      <c r="U1605">
        <v>53809.842690494545</v>
      </c>
      <c r="W1605">
        <v>0</v>
      </c>
      <c r="AB1605">
        <v>1</v>
      </c>
      <c r="AC1605">
        <v>1</v>
      </c>
      <c r="AD1605">
        <v>1</v>
      </c>
      <c r="AE1605">
        <v>1</v>
      </c>
      <c r="AF1605">
        <v>1</v>
      </c>
      <c r="AL1605">
        <v>19.338774000000001</v>
      </c>
      <c r="AM1605" s="5">
        <v>1.636337041854858</v>
      </c>
      <c r="AN1605">
        <v>570.77625570776252</v>
      </c>
      <c r="AO1605">
        <f t="shared" si="25"/>
        <v>26826.48401826484</v>
      </c>
      <c r="AP1605">
        <v>684.93150684931504</v>
      </c>
      <c r="AQ1605">
        <v>0.11760599999999999</v>
      </c>
      <c r="AR1605">
        <v>0.13756000000000002</v>
      </c>
      <c r="AS1605">
        <v>0.110373</v>
      </c>
      <c r="AT1605">
        <v>0.120599</v>
      </c>
      <c r="AU1605">
        <v>0.114443</v>
      </c>
      <c r="AW1605">
        <v>0.11760599999999997</v>
      </c>
      <c r="AX1605">
        <v>0.13756000000000002</v>
      </c>
      <c r="AY1605">
        <v>0.11037299999999999</v>
      </c>
      <c r="AZ1605">
        <v>0.120599</v>
      </c>
      <c r="BA1605">
        <v>0.114443</v>
      </c>
      <c r="BC1605" s="52">
        <v>100000</v>
      </c>
      <c r="BD1605" s="52">
        <v>100000</v>
      </c>
      <c r="BE1605">
        <v>0</v>
      </c>
      <c r="BF1605">
        <v>0</v>
      </c>
      <c r="BG1605">
        <v>0</v>
      </c>
    </row>
    <row r="1606" spans="1:59">
      <c r="A1606">
        <v>1605</v>
      </c>
      <c r="E1606">
        <v>9795.2054794520554</v>
      </c>
      <c r="K1606">
        <v>6755.6953866193417</v>
      </c>
      <c r="L1606">
        <v>7395.2103866193411</v>
      </c>
      <c r="M1606">
        <v>8034.7253866193405</v>
      </c>
      <c r="N1606">
        <v>8674.2403866193399</v>
      </c>
      <c r="O1606">
        <v>9313.7553866193393</v>
      </c>
      <c r="Q1606">
        <v>58426.083183758688</v>
      </c>
      <c r="R1606">
        <v>56847.611083556178</v>
      </c>
      <c r="S1606">
        <v>55269.138983353667</v>
      </c>
      <c r="T1606">
        <v>53690.666883151156</v>
      </c>
      <c r="U1606">
        <v>52112.194782948645</v>
      </c>
      <c r="W1606">
        <v>0</v>
      </c>
      <c r="AB1606">
        <v>1</v>
      </c>
      <c r="AC1606">
        <v>1</v>
      </c>
      <c r="AD1606">
        <v>1</v>
      </c>
      <c r="AE1606">
        <v>1</v>
      </c>
      <c r="AF1606">
        <v>1</v>
      </c>
      <c r="AL1606">
        <v>19.224041</v>
      </c>
      <c r="AM1606" s="5">
        <v>1.7630933523178101</v>
      </c>
      <c r="AN1606">
        <v>570.77625570776252</v>
      </c>
      <c r="AO1606">
        <f t="shared" si="25"/>
        <v>26826.48401826484</v>
      </c>
      <c r="AP1606">
        <v>684.93150684931504</v>
      </c>
      <c r="AQ1606">
        <v>0.117408</v>
      </c>
      <c r="AR1606">
        <v>0.122034</v>
      </c>
      <c r="AS1606">
        <v>0.10844799999999999</v>
      </c>
      <c r="AT1606">
        <v>0.11968300000000001</v>
      </c>
      <c r="AU1606">
        <v>0.113524</v>
      </c>
      <c r="AW1606">
        <v>0.117408</v>
      </c>
      <c r="AX1606">
        <v>0.12203400000000002</v>
      </c>
      <c r="AY1606">
        <v>0.10844799999999997</v>
      </c>
      <c r="AZ1606">
        <v>0.11968300000000003</v>
      </c>
      <c r="BA1606">
        <v>0.113524</v>
      </c>
      <c r="BC1606" s="52">
        <v>100000</v>
      </c>
      <c r="BD1606" s="52">
        <v>100000</v>
      </c>
      <c r="BE1606">
        <v>0</v>
      </c>
      <c r="BF1606">
        <v>0</v>
      </c>
      <c r="BG1606">
        <v>0</v>
      </c>
    </row>
    <row r="1607" spans="1:59">
      <c r="A1607">
        <v>1606</v>
      </c>
      <c r="E1607">
        <v>9795.2054794520554</v>
      </c>
      <c r="K1607">
        <v>5738.2001094752723</v>
      </c>
      <c r="L1607">
        <v>6269.066776141939</v>
      </c>
      <c r="M1607">
        <v>6799.9334428086058</v>
      </c>
      <c r="N1607">
        <v>7330.8001094752726</v>
      </c>
      <c r="O1607">
        <v>7861.6667761419394</v>
      </c>
      <c r="Q1607">
        <v>52768.916878377917</v>
      </c>
      <c r="R1607">
        <v>51343.281982619847</v>
      </c>
      <c r="S1607">
        <v>49917.647086861776</v>
      </c>
      <c r="T1607">
        <v>48492.012191103706</v>
      </c>
      <c r="U1607">
        <v>47066.377295345636</v>
      </c>
      <c r="W1607">
        <v>0</v>
      </c>
      <c r="AB1607">
        <v>1</v>
      </c>
      <c r="AC1607">
        <v>1</v>
      </c>
      <c r="AD1607">
        <v>1</v>
      </c>
      <c r="AE1607">
        <v>1</v>
      </c>
      <c r="AF1607">
        <v>1</v>
      </c>
      <c r="AL1607">
        <v>18.882023</v>
      </c>
      <c r="AM1607" s="5">
        <v>1.59620726108551</v>
      </c>
      <c r="AN1607">
        <v>570.77625570776252</v>
      </c>
      <c r="AO1607">
        <f t="shared" si="25"/>
        <v>26826.48401826484</v>
      </c>
      <c r="AP1607">
        <v>684.93150684931504</v>
      </c>
      <c r="AQ1607">
        <v>0.11570800000000001</v>
      </c>
      <c r="AR1607">
        <v>0.11930800000000001</v>
      </c>
      <c r="AS1607">
        <v>0.10645399999999999</v>
      </c>
      <c r="AT1607">
        <v>0.11794199999999999</v>
      </c>
      <c r="AU1607">
        <v>0.11153100000000001</v>
      </c>
      <c r="AW1607">
        <v>0.11570800000000002</v>
      </c>
      <c r="AX1607">
        <v>0.11930800000000001</v>
      </c>
      <c r="AY1607">
        <v>0.10645399999999998</v>
      </c>
      <c r="AZ1607">
        <v>0.11794199999999998</v>
      </c>
      <c r="BA1607">
        <v>0.11153100000000001</v>
      </c>
      <c r="BC1607" s="52">
        <v>100000</v>
      </c>
      <c r="BD1607" s="52">
        <v>100000</v>
      </c>
      <c r="BE1607">
        <v>0</v>
      </c>
      <c r="BF1607">
        <v>0</v>
      </c>
      <c r="BG1607">
        <v>0</v>
      </c>
    </row>
    <row r="1608" spans="1:59">
      <c r="A1608">
        <v>1607</v>
      </c>
      <c r="E1608">
        <v>9795.2054794520554</v>
      </c>
      <c r="K1608">
        <v>5510.1779120603223</v>
      </c>
      <c r="L1608">
        <v>5969.9604120603226</v>
      </c>
      <c r="M1608">
        <v>6429.7429120603229</v>
      </c>
      <c r="N1608">
        <v>6889.5254120603231</v>
      </c>
      <c r="O1608">
        <v>7349.3079120603234</v>
      </c>
      <c r="Q1608">
        <v>43490.008440947793</v>
      </c>
      <c r="R1608">
        <v>42315.057784528923</v>
      </c>
      <c r="S1608">
        <v>41140.107128110045</v>
      </c>
      <c r="T1608">
        <v>39965.156471691167</v>
      </c>
      <c r="U1608">
        <v>38790.205815272289</v>
      </c>
      <c r="W1608">
        <v>0</v>
      </c>
      <c r="AB1608">
        <v>1</v>
      </c>
      <c r="AC1608">
        <v>1</v>
      </c>
      <c r="AD1608">
        <v>1</v>
      </c>
      <c r="AE1608">
        <v>1</v>
      </c>
      <c r="AF1608">
        <v>1</v>
      </c>
      <c r="AL1608">
        <v>18.483682999999999</v>
      </c>
      <c r="AM1608" s="5">
        <v>1.3801612854003911</v>
      </c>
      <c r="AN1608">
        <v>570.77625570776252</v>
      </c>
      <c r="AO1608">
        <f t="shared" si="25"/>
        <v>26826.48401826484</v>
      </c>
      <c r="AP1608">
        <v>684.93150684931504</v>
      </c>
      <c r="AQ1608">
        <v>0.114755</v>
      </c>
      <c r="AR1608">
        <v>0.11495399999999999</v>
      </c>
      <c r="AS1608">
        <v>0.10427699999999999</v>
      </c>
      <c r="AT1608">
        <v>0.116037</v>
      </c>
      <c r="AU1608">
        <v>0.11016200000000001</v>
      </c>
      <c r="AW1608">
        <v>0.11475499999999998</v>
      </c>
      <c r="AX1608">
        <v>0.11495399999999999</v>
      </c>
      <c r="AY1608">
        <v>0.10427699999999999</v>
      </c>
      <c r="AZ1608">
        <v>0.11603699999999999</v>
      </c>
      <c r="BA1608">
        <v>0.11016200000000002</v>
      </c>
      <c r="BC1608" s="52">
        <v>100000</v>
      </c>
      <c r="BD1608" s="52">
        <v>100000</v>
      </c>
      <c r="BE1608">
        <v>0</v>
      </c>
      <c r="BF1608">
        <v>0</v>
      </c>
      <c r="BG1608">
        <v>0</v>
      </c>
    </row>
    <row r="1609" spans="1:59">
      <c r="A1609">
        <v>1608</v>
      </c>
      <c r="E1609">
        <v>9795.2054794520554</v>
      </c>
      <c r="K1609">
        <v>4106.5507062749002</v>
      </c>
      <c r="L1609">
        <v>4509.7957062749001</v>
      </c>
      <c r="M1609">
        <v>4913.0407062749</v>
      </c>
      <c r="N1609">
        <v>5316.2857062748999</v>
      </c>
      <c r="O1609">
        <v>5719.5307062748998</v>
      </c>
      <c r="Q1609">
        <v>35049.458178606532</v>
      </c>
      <c r="R1609">
        <v>34102.542197643561</v>
      </c>
      <c r="S1609">
        <v>33155.62621668059</v>
      </c>
      <c r="T1609">
        <v>32208.710235717619</v>
      </c>
      <c r="U1609">
        <v>31261.794254754648</v>
      </c>
      <c r="W1609">
        <v>0</v>
      </c>
      <c r="AB1609">
        <v>1</v>
      </c>
      <c r="AC1609">
        <v>1</v>
      </c>
      <c r="AD1609">
        <v>1</v>
      </c>
      <c r="AE1609">
        <v>1</v>
      </c>
      <c r="AF1609">
        <v>1</v>
      </c>
      <c r="AL1609">
        <v>18.021329999999999</v>
      </c>
      <c r="AM1609" s="5">
        <v>1.131898760795593</v>
      </c>
      <c r="AN1609">
        <v>570.77625570776252</v>
      </c>
      <c r="AO1609">
        <f t="shared" si="25"/>
        <v>26826.48401826484</v>
      </c>
      <c r="AP1609">
        <v>684.93150684931504</v>
      </c>
      <c r="AQ1609">
        <v>0.112804</v>
      </c>
      <c r="AR1609">
        <v>0.112833</v>
      </c>
      <c r="AS1609">
        <v>0.103302</v>
      </c>
      <c r="AT1609">
        <v>0.115637</v>
      </c>
      <c r="AU1609">
        <v>0.10867600000000001</v>
      </c>
      <c r="AW1609">
        <v>0.112804</v>
      </c>
      <c r="AX1609">
        <v>0.112833</v>
      </c>
      <c r="AY1609">
        <v>0.10330199999999999</v>
      </c>
      <c r="AZ1609">
        <v>0.115637</v>
      </c>
      <c r="BA1609">
        <v>0.10867600000000001</v>
      </c>
      <c r="BC1609" s="52">
        <v>100000</v>
      </c>
      <c r="BD1609" s="52">
        <v>100000</v>
      </c>
      <c r="BE1609">
        <v>0</v>
      </c>
      <c r="BF1609">
        <v>0</v>
      </c>
      <c r="BG1609">
        <v>0</v>
      </c>
    </row>
    <row r="1610" spans="1:59">
      <c r="A1610">
        <v>1609</v>
      </c>
      <c r="E1610">
        <v>9795.2054794520554</v>
      </c>
      <c r="K1610">
        <v>3084.0148554367443</v>
      </c>
      <c r="L1610">
        <v>3283.3823554367441</v>
      </c>
      <c r="M1610">
        <v>3482.7498554367439</v>
      </c>
      <c r="N1610">
        <v>3682.1173554367438</v>
      </c>
      <c r="O1610">
        <v>3881.4848554367436</v>
      </c>
      <c r="Q1610">
        <v>33243.013098232746</v>
      </c>
      <c r="R1610">
        <v>32344.901058570085</v>
      </c>
      <c r="S1610">
        <v>31446.789018907424</v>
      </c>
      <c r="T1610">
        <v>30548.676979244763</v>
      </c>
      <c r="U1610">
        <v>29650.564939582102</v>
      </c>
      <c r="W1610">
        <v>0</v>
      </c>
      <c r="AB1610">
        <v>1</v>
      </c>
      <c r="AC1610">
        <v>1</v>
      </c>
      <c r="AD1610">
        <v>1</v>
      </c>
      <c r="AE1610">
        <v>1</v>
      </c>
      <c r="AF1610">
        <v>1</v>
      </c>
      <c r="AL1610">
        <v>18.122381000000001</v>
      </c>
      <c r="AM1610" s="5">
        <v>0.60248738527297974</v>
      </c>
      <c r="AN1610">
        <v>570.77625570776252</v>
      </c>
      <c r="AO1610">
        <f t="shared" si="25"/>
        <v>26826.48401826484</v>
      </c>
      <c r="AP1610">
        <v>684.93150684931504</v>
      </c>
      <c r="AQ1610">
        <v>0.112342</v>
      </c>
      <c r="AR1610">
        <v>0.11185100000000001</v>
      </c>
      <c r="AS1610">
        <v>0.102965</v>
      </c>
      <c r="AT1610">
        <v>0.114035</v>
      </c>
      <c r="AU1610">
        <v>0.10800700000000001</v>
      </c>
      <c r="AW1610">
        <v>0.11234199999999998</v>
      </c>
      <c r="AX1610">
        <v>0.11185100000000002</v>
      </c>
      <c r="AY1610">
        <v>0.10296500000000001</v>
      </c>
      <c r="AZ1610">
        <v>0.11403499999999998</v>
      </c>
      <c r="BA1610">
        <v>0.10800700000000001</v>
      </c>
      <c r="BC1610" s="52">
        <v>100000</v>
      </c>
      <c r="BD1610" s="52">
        <v>100000</v>
      </c>
      <c r="BE1610">
        <v>0</v>
      </c>
      <c r="BF1610">
        <v>0</v>
      </c>
      <c r="BG1610">
        <v>0</v>
      </c>
    </row>
    <row r="1611" spans="1:59">
      <c r="A1611">
        <v>1610</v>
      </c>
      <c r="E1611">
        <v>9795.2054794520554</v>
      </c>
      <c r="K1611">
        <v>2197.1997353233273</v>
      </c>
      <c r="L1611">
        <v>2297.8447353233273</v>
      </c>
      <c r="M1611">
        <v>2398.4897353233273</v>
      </c>
      <c r="N1611">
        <v>2499.1347353233273</v>
      </c>
      <c r="O1611">
        <v>2599.7797353233273</v>
      </c>
      <c r="Q1611">
        <v>33876.100476495107</v>
      </c>
      <c r="R1611">
        <v>32960.884590567846</v>
      </c>
      <c r="S1611">
        <v>32045.668704640586</v>
      </c>
      <c r="T1611">
        <v>31130.452818713326</v>
      </c>
      <c r="U1611">
        <v>30215.236932786065</v>
      </c>
      <c r="W1611">
        <v>0</v>
      </c>
      <c r="AB1611">
        <v>1</v>
      </c>
      <c r="AC1611">
        <v>1</v>
      </c>
      <c r="AD1611">
        <v>1</v>
      </c>
      <c r="AE1611">
        <v>1</v>
      </c>
      <c r="AF1611">
        <v>1</v>
      </c>
      <c r="AL1611">
        <v>17.718464000000001</v>
      </c>
      <c r="AM1611" s="5">
        <v>0.89317470788955688</v>
      </c>
      <c r="AN1611">
        <v>570.77625570776252</v>
      </c>
      <c r="AO1611">
        <f t="shared" si="25"/>
        <v>26826.48401826484</v>
      </c>
      <c r="AP1611">
        <v>684.93150684931504</v>
      </c>
      <c r="AQ1611">
        <v>0.112191</v>
      </c>
      <c r="AR1611">
        <v>0.11181199999999999</v>
      </c>
      <c r="AS1611">
        <v>0.102938</v>
      </c>
      <c r="AT1611">
        <v>0.114033</v>
      </c>
      <c r="AU1611">
        <v>0.108026</v>
      </c>
      <c r="AW1611">
        <v>0.112191</v>
      </c>
      <c r="AX1611">
        <v>0.11181200000000001</v>
      </c>
      <c r="AY1611">
        <v>0.10293800000000002</v>
      </c>
      <c r="AZ1611">
        <v>0.11403299999999998</v>
      </c>
      <c r="BA1611">
        <v>0.108026</v>
      </c>
      <c r="BC1611" s="52">
        <v>100000</v>
      </c>
      <c r="BD1611" s="52">
        <v>100000</v>
      </c>
      <c r="BE1611">
        <v>0</v>
      </c>
      <c r="BF1611">
        <v>0</v>
      </c>
      <c r="BG1611">
        <v>0</v>
      </c>
    </row>
    <row r="1612" spans="1:59">
      <c r="A1612">
        <v>1611</v>
      </c>
      <c r="E1612">
        <v>9795.2054794520554</v>
      </c>
      <c r="K1612">
        <v>1661.035817479665</v>
      </c>
      <c r="L1612">
        <v>1712.183317479665</v>
      </c>
      <c r="M1612">
        <v>1763.330817479665</v>
      </c>
      <c r="N1612">
        <v>1814.4783174796651</v>
      </c>
      <c r="O1612">
        <v>1865.6258174796651</v>
      </c>
      <c r="Q1612">
        <v>34558.121319604033</v>
      </c>
      <c r="R1612">
        <v>33624.479573001736</v>
      </c>
      <c r="S1612">
        <v>32690.837826399438</v>
      </c>
      <c r="T1612">
        <v>31757.196079797141</v>
      </c>
      <c r="U1612">
        <v>30823.554333194843</v>
      </c>
      <c r="W1612">
        <v>0</v>
      </c>
      <c r="AB1612">
        <v>1</v>
      </c>
      <c r="AC1612">
        <v>1</v>
      </c>
      <c r="AD1612">
        <v>1</v>
      </c>
      <c r="AE1612">
        <v>1</v>
      </c>
      <c r="AF1612">
        <v>1</v>
      </c>
      <c r="AL1612">
        <v>18.133929999999999</v>
      </c>
      <c r="AM1612" s="5">
        <v>0.48685508966445917</v>
      </c>
      <c r="AN1612">
        <v>570.77625570776252</v>
      </c>
      <c r="AO1612">
        <f t="shared" si="25"/>
        <v>26826.48401826484</v>
      </c>
      <c r="AP1612">
        <v>684.93150684931504</v>
      </c>
      <c r="AQ1612">
        <v>0.112119</v>
      </c>
      <c r="AR1612">
        <v>0.11167100000000001</v>
      </c>
      <c r="AS1612">
        <v>0.102858</v>
      </c>
      <c r="AT1612">
        <v>0.11397700000000001</v>
      </c>
      <c r="AU1612">
        <v>0.107955</v>
      </c>
      <c r="AW1612">
        <v>0.11211900000000001</v>
      </c>
      <c r="AX1612">
        <v>0.11167100000000001</v>
      </c>
      <c r="AY1612">
        <v>0.10285799999999999</v>
      </c>
      <c r="AZ1612">
        <v>0.11397700000000001</v>
      </c>
      <c r="BA1612">
        <v>0.10795500000000001</v>
      </c>
      <c r="BC1612" s="52">
        <v>100000</v>
      </c>
      <c r="BD1612" s="52">
        <v>100000</v>
      </c>
      <c r="BE1612">
        <v>0</v>
      </c>
      <c r="BF1612">
        <v>0</v>
      </c>
      <c r="BG1612">
        <v>0</v>
      </c>
    </row>
    <row r="1613" spans="1:59">
      <c r="A1613">
        <v>1612</v>
      </c>
      <c r="E1613">
        <v>9795.2054794520554</v>
      </c>
      <c r="K1613">
        <v>1555.9476895823075</v>
      </c>
      <c r="L1613">
        <v>1597.7451895823074</v>
      </c>
      <c r="M1613">
        <v>1639.5426895823075</v>
      </c>
      <c r="N1613">
        <v>1681.3401895823076</v>
      </c>
      <c r="O1613">
        <v>1723.1376895823078</v>
      </c>
      <c r="Q1613">
        <v>36681.478422142507</v>
      </c>
      <c r="R1613">
        <v>35690.470859875051</v>
      </c>
      <c r="S1613">
        <v>34699.463297607595</v>
      </c>
      <c r="T1613">
        <v>33708.45573534014</v>
      </c>
      <c r="U1613">
        <v>32717.448173072684</v>
      </c>
      <c r="W1613">
        <v>0</v>
      </c>
      <c r="AB1613">
        <v>1</v>
      </c>
      <c r="AC1613">
        <v>1</v>
      </c>
      <c r="AD1613">
        <v>1</v>
      </c>
      <c r="AE1613">
        <v>1</v>
      </c>
      <c r="AF1613">
        <v>1</v>
      </c>
      <c r="AL1613">
        <v>18.602581000000001</v>
      </c>
      <c r="AM1613" s="5">
        <v>0.34782391786575317</v>
      </c>
      <c r="AN1613">
        <v>570.77625570776252</v>
      </c>
      <c r="AO1613">
        <f t="shared" si="25"/>
        <v>26826.48401826484</v>
      </c>
      <c r="AP1613">
        <v>684.93150684931504</v>
      </c>
      <c r="AQ1613">
        <v>0.108794</v>
      </c>
      <c r="AR1613">
        <v>0.104865</v>
      </c>
      <c r="AS1613">
        <v>9.9535499999999999E-2</v>
      </c>
      <c r="AT1613">
        <v>0.11117300000000001</v>
      </c>
      <c r="AU1613">
        <v>0.105548</v>
      </c>
      <c r="AW1613">
        <v>0.10879399999999999</v>
      </c>
      <c r="AX1613">
        <v>0.104865</v>
      </c>
      <c r="AY1613">
        <v>9.9535499999999985E-2</v>
      </c>
      <c r="AZ1613">
        <v>0.11117300000000001</v>
      </c>
      <c r="BA1613">
        <v>0.10554800000000002</v>
      </c>
      <c r="BC1613" s="52">
        <v>100000</v>
      </c>
      <c r="BD1613" s="52">
        <v>100000</v>
      </c>
      <c r="BE1613">
        <v>0</v>
      </c>
      <c r="BF1613">
        <v>0</v>
      </c>
      <c r="BG1613">
        <v>0</v>
      </c>
    </row>
    <row r="1614" spans="1:59">
      <c r="A1614">
        <v>1613</v>
      </c>
      <c r="E1614">
        <v>9795.2054794520554</v>
      </c>
      <c r="K1614">
        <v>1756.472994855837</v>
      </c>
      <c r="L1614">
        <v>1798.4079948558369</v>
      </c>
      <c r="M1614">
        <v>1840.3429948558369</v>
      </c>
      <c r="N1614">
        <v>1882.2779948558368</v>
      </c>
      <c r="O1614">
        <v>1924.2129948558368</v>
      </c>
      <c r="Q1614">
        <v>41811.788893627439</v>
      </c>
      <c r="R1614">
        <v>40682.177963676302</v>
      </c>
      <c r="S1614">
        <v>39552.567033725165</v>
      </c>
      <c r="T1614">
        <v>38422.956103774028</v>
      </c>
      <c r="U1614">
        <v>37293.345173822891</v>
      </c>
      <c r="W1614">
        <v>0</v>
      </c>
      <c r="AB1614">
        <v>1</v>
      </c>
      <c r="AC1614">
        <v>1</v>
      </c>
      <c r="AD1614">
        <v>1</v>
      </c>
      <c r="AE1614">
        <v>1</v>
      </c>
      <c r="AF1614">
        <v>1</v>
      </c>
      <c r="AL1614">
        <v>18.972511000000001</v>
      </c>
      <c r="AM1614" s="5">
        <v>0.34702542424201971</v>
      </c>
      <c r="AN1614">
        <v>570.77625570776252</v>
      </c>
      <c r="AO1614">
        <f t="shared" si="25"/>
        <v>26826.48401826484</v>
      </c>
      <c r="AP1614">
        <v>684.93150684931504</v>
      </c>
      <c r="AQ1614">
        <v>0.10879000000000001</v>
      </c>
      <c r="AR1614">
        <v>0.10491200000000001</v>
      </c>
      <c r="AS1614">
        <v>9.9812799999999993E-2</v>
      </c>
      <c r="AT1614">
        <v>0.11150700000000001</v>
      </c>
      <c r="AU1614">
        <v>0.106241</v>
      </c>
      <c r="AW1614">
        <v>0.10879000000000001</v>
      </c>
      <c r="AX1614">
        <v>0.10491199999999999</v>
      </c>
      <c r="AY1614">
        <v>9.9812799999999993E-2</v>
      </c>
      <c r="AZ1614">
        <v>0.11150700000000001</v>
      </c>
      <c r="BA1614">
        <v>0.10624100000000002</v>
      </c>
      <c r="BC1614" s="52">
        <v>100000</v>
      </c>
      <c r="BD1614" s="52">
        <v>100000</v>
      </c>
      <c r="BE1614">
        <v>0</v>
      </c>
      <c r="BF1614">
        <v>0</v>
      </c>
      <c r="BG1614">
        <v>0</v>
      </c>
    </row>
    <row r="1615" spans="1:59">
      <c r="A1615">
        <v>1614</v>
      </c>
      <c r="E1615">
        <v>9795.2054794520554</v>
      </c>
      <c r="K1615">
        <v>2563.9358551283922</v>
      </c>
      <c r="L1615">
        <v>2605.595855128392</v>
      </c>
      <c r="M1615">
        <v>2647.2558551283919</v>
      </c>
      <c r="N1615">
        <v>2688.9158551283917</v>
      </c>
      <c r="O1615">
        <v>2730.5758551283916</v>
      </c>
      <c r="Q1615">
        <v>57444.339967572283</v>
      </c>
      <c r="R1615">
        <v>55892.391203588995</v>
      </c>
      <c r="S1615">
        <v>54340.442439605707</v>
      </c>
      <c r="T1615">
        <v>52788.49367562242</v>
      </c>
      <c r="U1615">
        <v>51236.544911639132</v>
      </c>
      <c r="W1615">
        <v>0</v>
      </c>
      <c r="AB1615">
        <v>1</v>
      </c>
      <c r="AC1615">
        <v>1</v>
      </c>
      <c r="AD1615">
        <v>1</v>
      </c>
      <c r="AE1615">
        <v>1</v>
      </c>
      <c r="AF1615">
        <v>1</v>
      </c>
      <c r="AL1615">
        <v>19.797612999999998</v>
      </c>
      <c r="AM1615" s="5">
        <v>1.0244889259338379</v>
      </c>
      <c r="AN1615">
        <v>570.77625570776252</v>
      </c>
      <c r="AO1615">
        <f t="shared" si="25"/>
        <v>26826.48401826484</v>
      </c>
      <c r="AP1615">
        <v>684.93150684931504</v>
      </c>
      <c r="AQ1615">
        <v>0.11081300000000001</v>
      </c>
      <c r="AR1615">
        <v>0.10725900000000001</v>
      </c>
      <c r="AS1615">
        <v>0.10065</v>
      </c>
      <c r="AT1615">
        <v>0.113187</v>
      </c>
      <c r="AU1615">
        <v>0.10752200000000001</v>
      </c>
      <c r="AW1615">
        <v>0.11081300000000001</v>
      </c>
      <c r="AX1615">
        <v>0.10725900000000001</v>
      </c>
      <c r="AY1615">
        <v>0.10065</v>
      </c>
      <c r="AZ1615">
        <v>0.113187</v>
      </c>
      <c r="BA1615">
        <v>0.10752199999999999</v>
      </c>
      <c r="BC1615" s="52">
        <v>100000</v>
      </c>
      <c r="BD1615" s="52">
        <v>100000</v>
      </c>
      <c r="BE1615">
        <v>0</v>
      </c>
      <c r="BF1615">
        <v>0</v>
      </c>
      <c r="BG1615">
        <v>0</v>
      </c>
    </row>
    <row r="1616" spans="1:59">
      <c r="A1616">
        <v>1615</v>
      </c>
      <c r="E1616">
        <v>9795.2054794520554</v>
      </c>
      <c r="K1616">
        <v>4023.3740394988404</v>
      </c>
      <c r="L1616">
        <v>4063.3840394988406</v>
      </c>
      <c r="M1616">
        <v>4103.3940394988404</v>
      </c>
      <c r="N1616">
        <v>4143.4040394988406</v>
      </c>
      <c r="O1616">
        <v>4183.4140394988408</v>
      </c>
      <c r="Q1616">
        <v>68448.952588667613</v>
      </c>
      <c r="R1616">
        <v>66599.696978993801</v>
      </c>
      <c r="S1616">
        <v>64750.441369319989</v>
      </c>
      <c r="T1616">
        <v>62901.185759646178</v>
      </c>
      <c r="U1616">
        <v>61051.930149972366</v>
      </c>
      <c r="W1616">
        <v>0</v>
      </c>
      <c r="AB1616">
        <v>1</v>
      </c>
      <c r="AC1616">
        <v>1</v>
      </c>
      <c r="AD1616">
        <v>1</v>
      </c>
      <c r="AE1616">
        <v>1</v>
      </c>
      <c r="AF1616">
        <v>1</v>
      </c>
      <c r="AL1616">
        <v>20.537243</v>
      </c>
      <c r="AM1616" s="5">
        <v>1.6426593065261841</v>
      </c>
      <c r="AN1616">
        <v>570.77625570776252</v>
      </c>
      <c r="AO1616">
        <f t="shared" si="25"/>
        <v>26826.48401826484</v>
      </c>
      <c r="AP1616">
        <v>684.93150684931504</v>
      </c>
      <c r="AQ1616">
        <v>0.113981</v>
      </c>
      <c r="AR1616">
        <v>0.11222799999999999</v>
      </c>
      <c r="AS1616">
        <v>0.104015</v>
      </c>
      <c r="AT1616">
        <v>0.11694599999999999</v>
      </c>
      <c r="AU1616">
        <v>0.10951699999999999</v>
      </c>
      <c r="AW1616">
        <v>0.11398099999999999</v>
      </c>
      <c r="AX1616">
        <v>0.11222799999999998</v>
      </c>
      <c r="AY1616">
        <v>0.10401500000000001</v>
      </c>
      <c r="AZ1616">
        <v>0.11694599999999998</v>
      </c>
      <c r="BA1616">
        <v>0.10951699999999999</v>
      </c>
      <c r="BC1616" s="52">
        <v>100000</v>
      </c>
      <c r="BD1616" s="52">
        <v>100000</v>
      </c>
      <c r="BE1616">
        <v>0</v>
      </c>
      <c r="BF1616">
        <v>0</v>
      </c>
      <c r="BG1616">
        <v>0</v>
      </c>
    </row>
    <row r="1617" spans="1:59">
      <c r="A1617">
        <v>1616</v>
      </c>
      <c r="E1617">
        <v>9795.2054794520554</v>
      </c>
      <c r="K1617">
        <v>5261.9126897176993</v>
      </c>
      <c r="L1617">
        <v>5303.8476897176988</v>
      </c>
      <c r="M1617">
        <v>5345.7826897176983</v>
      </c>
      <c r="N1617">
        <v>5387.7176897176978</v>
      </c>
      <c r="O1617">
        <v>5429.6526897176973</v>
      </c>
      <c r="Q1617">
        <v>63460.447659008641</v>
      </c>
      <c r="R1617">
        <v>61745.964320870495</v>
      </c>
      <c r="S1617">
        <v>60031.480982732348</v>
      </c>
      <c r="T1617">
        <v>58316.997644594201</v>
      </c>
      <c r="U1617">
        <v>56602.514306456054</v>
      </c>
      <c r="W1617">
        <v>0.12748999999999999</v>
      </c>
      <c r="AB1617">
        <v>1</v>
      </c>
      <c r="AC1617">
        <v>1</v>
      </c>
      <c r="AD1617">
        <v>1</v>
      </c>
      <c r="AE1617">
        <v>1</v>
      </c>
      <c r="AF1617">
        <v>1</v>
      </c>
      <c r="AL1617">
        <v>20.673023000000001</v>
      </c>
      <c r="AM1617" s="5">
        <v>1.3956561088562009</v>
      </c>
      <c r="AN1617">
        <v>570.77625570776252</v>
      </c>
      <c r="AO1617">
        <f t="shared" si="25"/>
        <v>26826.48401826484</v>
      </c>
      <c r="AP1617">
        <v>684.93150684931504</v>
      </c>
      <c r="AQ1617">
        <v>0.11339199999999999</v>
      </c>
      <c r="AR1617">
        <v>0.103587</v>
      </c>
      <c r="AS1617">
        <v>9.6891499999999992E-2</v>
      </c>
      <c r="AT1617">
        <v>0.105022</v>
      </c>
      <c r="AU1617">
        <v>9.9481100000000003E-2</v>
      </c>
      <c r="AW1617">
        <v>0.11339199999999998</v>
      </c>
      <c r="AX1617">
        <v>0.103587</v>
      </c>
      <c r="AY1617">
        <v>9.6891500000000005E-2</v>
      </c>
      <c r="AZ1617">
        <v>0.10502199999999999</v>
      </c>
      <c r="BA1617">
        <v>9.9481100000000003E-2</v>
      </c>
      <c r="BC1617" s="52">
        <v>100000</v>
      </c>
      <c r="BD1617" s="52">
        <v>100000</v>
      </c>
      <c r="BE1617">
        <v>0</v>
      </c>
      <c r="BF1617">
        <v>0</v>
      </c>
      <c r="BG1617">
        <v>0</v>
      </c>
    </row>
    <row r="1618" spans="1:59">
      <c r="A1618">
        <v>1617</v>
      </c>
      <c r="E1618">
        <v>9795.2054794520554</v>
      </c>
      <c r="K1618">
        <v>4455.5221572808332</v>
      </c>
      <c r="L1618">
        <v>4505.3496572808335</v>
      </c>
      <c r="M1618">
        <v>4555.1771572808339</v>
      </c>
      <c r="N1618">
        <v>4605.0046572808342</v>
      </c>
      <c r="O1618">
        <v>4654.8321572808345</v>
      </c>
      <c r="Q1618">
        <v>62132.555833039864</v>
      </c>
      <c r="R1618">
        <v>60453.947572973411</v>
      </c>
      <c r="S1618">
        <v>58775.339312906959</v>
      </c>
      <c r="T1618">
        <v>57096.731052840507</v>
      </c>
      <c r="U1618">
        <v>55418.122792774055</v>
      </c>
      <c r="W1618">
        <v>0.40685000000000004</v>
      </c>
      <c r="AB1618">
        <v>1</v>
      </c>
      <c r="AC1618">
        <v>1</v>
      </c>
      <c r="AD1618">
        <v>1</v>
      </c>
      <c r="AE1618">
        <v>1</v>
      </c>
      <c r="AF1618">
        <v>1</v>
      </c>
      <c r="AL1618">
        <v>20.264438999999999</v>
      </c>
      <c r="AM1618" s="5">
        <v>0.86703264713287354</v>
      </c>
      <c r="AN1618">
        <v>570.77625570776252</v>
      </c>
      <c r="AO1618">
        <f t="shared" si="25"/>
        <v>26826.48401826484</v>
      </c>
      <c r="AP1618">
        <v>684.93150684931504</v>
      </c>
      <c r="AQ1618">
        <v>0.10686900000000001</v>
      </c>
      <c r="AR1618">
        <v>8.903019999999999E-2</v>
      </c>
      <c r="AS1618">
        <v>7.8144499999999992E-2</v>
      </c>
      <c r="AT1618">
        <v>6.1050199999999999E-2</v>
      </c>
      <c r="AU1618">
        <v>5.0199000000000001E-2</v>
      </c>
      <c r="AW1618">
        <v>0.10686900000000001</v>
      </c>
      <c r="AX1618">
        <v>8.903019999999999E-2</v>
      </c>
      <c r="AY1618">
        <v>7.8144499999999992E-2</v>
      </c>
      <c r="AZ1618">
        <v>6.1050199999999999E-2</v>
      </c>
      <c r="BA1618">
        <v>5.0199000000000008E-2</v>
      </c>
      <c r="BC1618" s="52">
        <v>100000</v>
      </c>
      <c r="BD1618" s="52">
        <v>100000</v>
      </c>
      <c r="BE1618">
        <v>0</v>
      </c>
      <c r="BF1618">
        <v>0</v>
      </c>
      <c r="BG1618">
        <v>0</v>
      </c>
    </row>
    <row r="1619" spans="1:59">
      <c r="A1619">
        <v>1618</v>
      </c>
      <c r="E1619">
        <v>9795.2054794520554</v>
      </c>
      <c r="K1619">
        <v>3951.5280745077898</v>
      </c>
      <c r="L1619">
        <v>4026.5180745077896</v>
      </c>
      <c r="M1619">
        <v>4101.5080745077894</v>
      </c>
      <c r="N1619">
        <v>4176.4980745077892</v>
      </c>
      <c r="O1619">
        <v>4251.488074507789</v>
      </c>
      <c r="Q1619">
        <v>60491.591338282196</v>
      </c>
      <c r="R1619">
        <v>58857.316302872001</v>
      </c>
      <c r="S1619">
        <v>57223.041267461813</v>
      </c>
      <c r="T1619">
        <v>55588.766232051625</v>
      </c>
      <c r="U1619">
        <v>53954.491196641437</v>
      </c>
      <c r="W1619">
        <v>0.57746000000000008</v>
      </c>
      <c r="AB1619">
        <v>1</v>
      </c>
      <c r="AC1619">
        <v>1</v>
      </c>
      <c r="AD1619">
        <v>1</v>
      </c>
      <c r="AE1619">
        <v>1</v>
      </c>
      <c r="AF1619">
        <v>1</v>
      </c>
      <c r="AL1619">
        <v>19.865105</v>
      </c>
      <c r="AM1619" s="5">
        <v>1.140701532363892</v>
      </c>
      <c r="AN1619">
        <v>570.77625570776252</v>
      </c>
      <c r="AO1619">
        <f t="shared" si="25"/>
        <v>26826.48401826484</v>
      </c>
      <c r="AP1619">
        <v>684.93150684931504</v>
      </c>
      <c r="AQ1619">
        <v>9.7286199999999989E-2</v>
      </c>
      <c r="AR1619">
        <v>7.8796699999999997E-2</v>
      </c>
      <c r="AS1619">
        <v>4.6610499999999999E-2</v>
      </c>
      <c r="AT1619">
        <v>4.43121E-2</v>
      </c>
      <c r="AU1619">
        <v>4.2803300000000002E-2</v>
      </c>
      <c r="AW1619">
        <v>9.7286199999999975E-2</v>
      </c>
      <c r="AX1619">
        <v>7.8796699999999983E-2</v>
      </c>
      <c r="AY1619">
        <v>4.6610499999999999E-2</v>
      </c>
      <c r="AZ1619">
        <v>4.4312100000000007E-2</v>
      </c>
      <c r="BA1619">
        <v>4.2803300000000002E-2</v>
      </c>
      <c r="BC1619" s="52">
        <v>100000</v>
      </c>
      <c r="BD1619" s="52">
        <v>100000</v>
      </c>
      <c r="BE1619">
        <v>0</v>
      </c>
      <c r="BF1619">
        <v>0</v>
      </c>
      <c r="BG1619">
        <v>0</v>
      </c>
    </row>
    <row r="1620" spans="1:59">
      <c r="A1620">
        <v>1619</v>
      </c>
      <c r="E1620">
        <v>9795.2054794520554</v>
      </c>
      <c r="K1620">
        <v>4022.3017116631536</v>
      </c>
      <c r="L1620">
        <v>4131.3342116631538</v>
      </c>
      <c r="M1620">
        <v>4240.3667116631541</v>
      </c>
      <c r="N1620">
        <v>4349.3992116631543</v>
      </c>
      <c r="O1620">
        <v>4458.4317116631546</v>
      </c>
      <c r="Q1620">
        <v>58873.146387976842</v>
      </c>
      <c r="R1620">
        <v>57282.596176029881</v>
      </c>
      <c r="S1620">
        <v>55692.045964082921</v>
      </c>
      <c r="T1620">
        <v>54101.495752135961</v>
      </c>
      <c r="U1620">
        <v>52510.945540189001</v>
      </c>
      <c r="W1620">
        <v>0.69535999999999998</v>
      </c>
      <c r="AB1620">
        <v>1</v>
      </c>
      <c r="AC1620">
        <v>1</v>
      </c>
      <c r="AD1620">
        <v>1</v>
      </c>
      <c r="AE1620">
        <v>1</v>
      </c>
      <c r="AF1620">
        <v>1</v>
      </c>
      <c r="AL1620">
        <v>19.296620999999998</v>
      </c>
      <c r="AM1620" s="5">
        <v>1.50664210319519</v>
      </c>
      <c r="AN1620">
        <v>570.77625570776252</v>
      </c>
      <c r="AO1620">
        <f t="shared" si="25"/>
        <v>26826.48401826484</v>
      </c>
      <c r="AP1620">
        <v>684.93150684931504</v>
      </c>
      <c r="AQ1620">
        <v>9.6409499999999995E-2</v>
      </c>
      <c r="AR1620">
        <v>7.8855999999999996E-2</v>
      </c>
      <c r="AS1620">
        <v>4.6683500000000003E-2</v>
      </c>
      <c r="AT1620">
        <v>4.4222299999999999E-2</v>
      </c>
      <c r="AU1620">
        <v>4.3009700000000005E-2</v>
      </c>
      <c r="AW1620">
        <v>9.6409499999999995E-2</v>
      </c>
      <c r="AX1620">
        <v>7.8855999999999996E-2</v>
      </c>
      <c r="AY1620">
        <v>4.6683500000000003E-2</v>
      </c>
      <c r="AZ1620">
        <v>4.4222300000000006E-2</v>
      </c>
      <c r="BA1620">
        <v>4.3009699999999998E-2</v>
      </c>
      <c r="BC1620" s="52">
        <v>100000</v>
      </c>
      <c r="BD1620" s="52">
        <v>100000</v>
      </c>
      <c r="BE1620">
        <v>0</v>
      </c>
      <c r="BF1620">
        <v>0</v>
      </c>
      <c r="BG1620">
        <v>0</v>
      </c>
    </row>
    <row r="1621" spans="1:59">
      <c r="A1621">
        <v>1620</v>
      </c>
      <c r="E1621">
        <v>9795.2054794520554</v>
      </c>
      <c r="K1621">
        <v>4650.6858233759249</v>
      </c>
      <c r="L1621">
        <v>4816.2283233759244</v>
      </c>
      <c r="M1621">
        <v>4981.770823375924</v>
      </c>
      <c r="N1621">
        <v>5147.3133233759236</v>
      </c>
      <c r="O1621">
        <v>5312.8558233759231</v>
      </c>
      <c r="Q1621">
        <v>56403.360655570643</v>
      </c>
      <c r="R1621">
        <v>54879.535572186294</v>
      </c>
      <c r="S1621">
        <v>53355.710488801946</v>
      </c>
      <c r="T1621">
        <v>51831.885405417597</v>
      </c>
      <c r="U1621">
        <v>50308.060322033249</v>
      </c>
      <c r="W1621">
        <v>0.67246000000000006</v>
      </c>
      <c r="AB1621">
        <v>1</v>
      </c>
      <c r="AC1621">
        <v>1</v>
      </c>
      <c r="AD1621">
        <v>1</v>
      </c>
      <c r="AE1621">
        <v>1</v>
      </c>
      <c r="AF1621">
        <v>1</v>
      </c>
      <c r="AL1621">
        <v>18.605288000000002</v>
      </c>
      <c r="AM1621" s="5">
        <v>1.4359360933303831</v>
      </c>
      <c r="AN1621">
        <v>570.77625570776252</v>
      </c>
      <c r="AO1621">
        <f t="shared" si="25"/>
        <v>26826.48401826484</v>
      </c>
      <c r="AP1621">
        <v>684.93150684931504</v>
      </c>
      <c r="AQ1621">
        <v>9.63088E-2</v>
      </c>
      <c r="AR1621">
        <v>7.8807299999999997E-2</v>
      </c>
      <c r="AS1621">
        <v>4.6830900000000002E-2</v>
      </c>
      <c r="AT1621">
        <v>4.4232799999999996E-2</v>
      </c>
      <c r="AU1621">
        <v>4.2780900000000004E-2</v>
      </c>
      <c r="AW1621">
        <v>9.6308800000000014E-2</v>
      </c>
      <c r="AX1621">
        <v>7.8807300000000011E-2</v>
      </c>
      <c r="AY1621">
        <v>4.6830899999999995E-2</v>
      </c>
      <c r="AZ1621">
        <v>4.4232800000000003E-2</v>
      </c>
      <c r="BA1621">
        <v>4.2780899999999997E-2</v>
      </c>
      <c r="BC1621" s="52">
        <v>100000</v>
      </c>
      <c r="BD1621" s="52">
        <v>100000</v>
      </c>
      <c r="BE1621">
        <v>0</v>
      </c>
      <c r="BF1621">
        <v>0</v>
      </c>
      <c r="BG1621">
        <v>0</v>
      </c>
    </row>
    <row r="1622" spans="1:59">
      <c r="A1622">
        <v>1621</v>
      </c>
      <c r="E1622">
        <v>9795.2054794520554</v>
      </c>
      <c r="K1622">
        <v>4486.6196645157643</v>
      </c>
      <c r="L1622">
        <v>4689.4246645157646</v>
      </c>
      <c r="M1622">
        <v>4892.2296645157649</v>
      </c>
      <c r="N1622">
        <v>5095.0346645157651</v>
      </c>
      <c r="O1622">
        <v>5297.8396645157654</v>
      </c>
      <c r="Q1622">
        <v>55544.231121585937</v>
      </c>
      <c r="R1622">
        <v>54043.616767349733</v>
      </c>
      <c r="S1622">
        <v>52543.002413113529</v>
      </c>
      <c r="T1622">
        <v>51042.388058877325</v>
      </c>
      <c r="U1622">
        <v>49541.77370464112</v>
      </c>
      <c r="W1622">
        <v>0.52115</v>
      </c>
      <c r="AB1622">
        <v>1</v>
      </c>
      <c r="AC1622">
        <v>1</v>
      </c>
      <c r="AD1622">
        <v>1</v>
      </c>
      <c r="AE1622">
        <v>1</v>
      </c>
      <c r="AF1622">
        <v>1</v>
      </c>
      <c r="AL1622">
        <v>18.050262</v>
      </c>
      <c r="AM1622" s="5">
        <v>1.7217085361480711</v>
      </c>
      <c r="AN1622">
        <v>570.77625570776252</v>
      </c>
      <c r="AO1622">
        <f t="shared" si="25"/>
        <v>26826.48401826484</v>
      </c>
      <c r="AP1622">
        <v>684.93150684931504</v>
      </c>
      <c r="AQ1622">
        <v>9.6346799999999996E-2</v>
      </c>
      <c r="AR1622">
        <v>7.8354400000000005E-2</v>
      </c>
      <c r="AS1622">
        <v>4.6607599999999999E-2</v>
      </c>
      <c r="AT1622">
        <v>4.4275599999999998E-2</v>
      </c>
      <c r="AU1622">
        <v>4.27074E-2</v>
      </c>
      <c r="AW1622">
        <v>9.6346799999999996E-2</v>
      </c>
      <c r="AX1622">
        <v>7.8354400000000005E-2</v>
      </c>
      <c r="AY1622">
        <v>4.6607599999999999E-2</v>
      </c>
      <c r="AZ1622">
        <v>4.4275599999999998E-2</v>
      </c>
      <c r="BA1622">
        <v>4.2707399999999993E-2</v>
      </c>
      <c r="BC1622" s="52">
        <v>100000</v>
      </c>
      <c r="BD1622" s="52">
        <v>100000</v>
      </c>
      <c r="BE1622">
        <v>0</v>
      </c>
      <c r="BF1622">
        <v>0</v>
      </c>
      <c r="BG1622">
        <v>0</v>
      </c>
    </row>
    <row r="1623" spans="1:59">
      <c r="A1623">
        <v>1622</v>
      </c>
      <c r="E1623">
        <v>9795.2054794520554</v>
      </c>
      <c r="K1623">
        <v>4476.968713994579</v>
      </c>
      <c r="L1623">
        <v>4749.758713994579</v>
      </c>
      <c r="M1623">
        <v>5022.548713994579</v>
      </c>
      <c r="N1623">
        <v>5295.3387139945789</v>
      </c>
      <c r="O1623">
        <v>5568.1287139945789</v>
      </c>
      <c r="Q1623">
        <v>54634.220934783727</v>
      </c>
      <c r="R1623">
        <v>53158.191930118308</v>
      </c>
      <c r="S1623">
        <v>51682.162925452889</v>
      </c>
      <c r="T1623">
        <v>50206.13392078747</v>
      </c>
      <c r="U1623">
        <v>48730.104916122051</v>
      </c>
      <c r="W1623">
        <v>0.22569</v>
      </c>
      <c r="AB1623">
        <v>1</v>
      </c>
      <c r="AC1623">
        <v>1</v>
      </c>
      <c r="AD1623">
        <v>1</v>
      </c>
      <c r="AE1623">
        <v>1</v>
      </c>
      <c r="AF1623">
        <v>1</v>
      </c>
      <c r="AL1623">
        <v>17.650189999999998</v>
      </c>
      <c r="AM1623" s="5">
        <v>1.7418080568313601</v>
      </c>
      <c r="AN1623">
        <v>570.77625570776252</v>
      </c>
      <c r="AO1623">
        <f t="shared" si="25"/>
        <v>26826.48401826484</v>
      </c>
      <c r="AP1623">
        <v>684.93150684931504</v>
      </c>
      <c r="AQ1623">
        <v>9.6299800000000005E-2</v>
      </c>
      <c r="AR1623">
        <v>7.8498099999999987E-2</v>
      </c>
      <c r="AS1623">
        <v>4.6595199999999996E-2</v>
      </c>
      <c r="AT1623">
        <v>4.4259800000000002E-2</v>
      </c>
      <c r="AU1623">
        <v>4.2706899999999999E-2</v>
      </c>
      <c r="AW1623">
        <v>9.6299800000000005E-2</v>
      </c>
      <c r="AX1623">
        <v>7.8498100000000001E-2</v>
      </c>
      <c r="AY1623">
        <v>4.6595199999999989E-2</v>
      </c>
      <c r="AZ1623">
        <v>4.4259800000000002E-2</v>
      </c>
      <c r="BA1623">
        <v>4.2706900000000006E-2</v>
      </c>
      <c r="BC1623" s="52">
        <v>100000</v>
      </c>
      <c r="BD1623" s="52">
        <v>100000</v>
      </c>
      <c r="BE1623">
        <v>0</v>
      </c>
      <c r="BF1623">
        <v>0</v>
      </c>
      <c r="BG1623">
        <v>0</v>
      </c>
    </row>
    <row r="1624" spans="1:59">
      <c r="A1624">
        <v>1623</v>
      </c>
      <c r="E1624">
        <v>9795.2054794520554</v>
      </c>
      <c r="K1624">
        <v>4458.739140787894</v>
      </c>
      <c r="L1624">
        <v>4783.694140787894</v>
      </c>
      <c r="M1624">
        <v>5108.6491407878939</v>
      </c>
      <c r="N1624">
        <v>5433.6041407878938</v>
      </c>
      <c r="O1624">
        <v>5758.5591407878937</v>
      </c>
      <c r="Q1624">
        <v>55487.508904855553</v>
      </c>
      <c r="R1624">
        <v>53988.426989078565</v>
      </c>
      <c r="S1624">
        <v>52489.345073301578</v>
      </c>
      <c r="T1624">
        <v>50990.26315752459</v>
      </c>
      <c r="U1624">
        <v>49491.181241747603</v>
      </c>
      <c r="W1624">
        <v>0.21181</v>
      </c>
      <c r="AB1624">
        <v>1</v>
      </c>
      <c r="AC1624">
        <v>1</v>
      </c>
      <c r="AD1624">
        <v>1</v>
      </c>
      <c r="AE1624">
        <v>1</v>
      </c>
      <c r="AF1624">
        <v>1</v>
      </c>
      <c r="AL1624">
        <v>17.279346</v>
      </c>
      <c r="AM1624" s="5">
        <v>1.024490118026733</v>
      </c>
      <c r="AN1624">
        <v>570.77625570776252</v>
      </c>
      <c r="AO1624">
        <f t="shared" si="25"/>
        <v>26826.48401826484</v>
      </c>
      <c r="AP1624">
        <v>684.93150684931504</v>
      </c>
      <c r="AQ1624">
        <v>9.6430000000000002E-2</v>
      </c>
      <c r="AR1624">
        <v>7.8746499999999997E-2</v>
      </c>
      <c r="AS1624">
        <v>4.6727299999999999E-2</v>
      </c>
      <c r="AT1624">
        <v>4.4301600000000003E-2</v>
      </c>
      <c r="AU1624">
        <v>4.2703699999999997E-2</v>
      </c>
      <c r="AW1624">
        <v>9.6430000000000002E-2</v>
      </c>
      <c r="AX1624">
        <v>7.8746499999999983E-2</v>
      </c>
      <c r="AY1624">
        <v>4.6727299999999999E-2</v>
      </c>
      <c r="AZ1624">
        <v>4.430160000000001E-2</v>
      </c>
      <c r="BA1624">
        <v>4.2703699999999997E-2</v>
      </c>
      <c r="BC1624" s="52">
        <v>100000</v>
      </c>
      <c r="BD1624" s="52">
        <v>100000</v>
      </c>
      <c r="BE1624">
        <v>0</v>
      </c>
      <c r="BF1624">
        <v>0</v>
      </c>
      <c r="BG1624">
        <v>0</v>
      </c>
    </row>
    <row r="1625" spans="1:59">
      <c r="A1625">
        <v>1624</v>
      </c>
      <c r="E1625">
        <v>9795.2054794520554</v>
      </c>
      <c r="K1625">
        <v>4192.8018375374377</v>
      </c>
      <c r="L1625">
        <v>4623.214337537438</v>
      </c>
      <c r="M1625">
        <v>5053.6268375374384</v>
      </c>
      <c r="N1625">
        <v>5484.0393375374388</v>
      </c>
      <c r="O1625">
        <v>5914.4518375374391</v>
      </c>
      <c r="Q1625">
        <v>56016.887789511937</v>
      </c>
      <c r="R1625">
        <v>54503.503874327798</v>
      </c>
      <c r="S1625">
        <v>52990.11995914366</v>
      </c>
      <c r="T1625">
        <v>51476.736043959521</v>
      </c>
      <c r="U1625">
        <v>49963.352128775383</v>
      </c>
      <c r="W1625">
        <v>9.484999999999999E-2</v>
      </c>
      <c r="AB1625">
        <v>1</v>
      </c>
      <c r="AC1625">
        <v>1</v>
      </c>
      <c r="AD1625">
        <v>1</v>
      </c>
      <c r="AE1625">
        <v>1</v>
      </c>
      <c r="AF1625">
        <v>1</v>
      </c>
      <c r="AL1625">
        <v>17.961030999999998</v>
      </c>
      <c r="AM1625" s="5">
        <v>0.52833104133605957</v>
      </c>
      <c r="AN1625">
        <v>570.77625570776252</v>
      </c>
      <c r="AO1625">
        <f t="shared" si="25"/>
        <v>26826.48401826484</v>
      </c>
      <c r="AP1625">
        <v>684.93150684931504</v>
      </c>
      <c r="AQ1625">
        <v>9.9057500000000007E-2</v>
      </c>
      <c r="AR1625">
        <v>8.3948099999999998E-2</v>
      </c>
      <c r="AS1625">
        <v>6.7329400000000011E-2</v>
      </c>
      <c r="AT1625">
        <v>5.4606200000000001E-2</v>
      </c>
      <c r="AU1625">
        <v>5.0357100000000002E-2</v>
      </c>
      <c r="AW1625">
        <v>9.9057500000000007E-2</v>
      </c>
      <c r="AX1625">
        <v>8.3948100000000012E-2</v>
      </c>
      <c r="AY1625">
        <v>6.7329400000000011E-2</v>
      </c>
      <c r="AZ1625">
        <v>5.4606200000000008E-2</v>
      </c>
      <c r="BA1625">
        <v>5.0357100000000002E-2</v>
      </c>
      <c r="BC1625" s="52">
        <v>100000</v>
      </c>
      <c r="BD1625" s="52">
        <v>100000</v>
      </c>
      <c r="BE1625">
        <v>0</v>
      </c>
      <c r="BF1625">
        <v>0</v>
      </c>
      <c r="BG1625">
        <v>0</v>
      </c>
    </row>
    <row r="1626" spans="1:59">
      <c r="A1626">
        <v>1625</v>
      </c>
      <c r="E1626">
        <v>9795.2054794520554</v>
      </c>
      <c r="K1626">
        <v>4532.7297614503195</v>
      </c>
      <c r="L1626">
        <v>5184.4547614503199</v>
      </c>
      <c r="M1626">
        <v>5836.1797614503203</v>
      </c>
      <c r="N1626">
        <v>6487.9047614503206</v>
      </c>
      <c r="O1626">
        <v>7139.629761450321</v>
      </c>
      <c r="Q1626">
        <v>59217.627829873607</v>
      </c>
      <c r="R1626">
        <v>57617.770911041385</v>
      </c>
      <c r="S1626">
        <v>56017.913992209164</v>
      </c>
      <c r="T1626">
        <v>54418.057073376942</v>
      </c>
      <c r="U1626">
        <v>52818.20015454472</v>
      </c>
      <c r="W1626">
        <v>5.8180000000000003E-2</v>
      </c>
      <c r="AB1626">
        <v>1</v>
      </c>
      <c r="AC1626">
        <v>1</v>
      </c>
      <c r="AD1626">
        <v>1</v>
      </c>
      <c r="AE1626">
        <v>1</v>
      </c>
      <c r="AF1626">
        <v>1</v>
      </c>
      <c r="AL1626">
        <v>19.037455000000001</v>
      </c>
      <c r="AM1626" s="5">
        <v>1.08600902557373</v>
      </c>
      <c r="AN1626">
        <v>570.77625570776252</v>
      </c>
      <c r="AO1626">
        <f t="shared" si="25"/>
        <v>26826.48401826484</v>
      </c>
      <c r="AP1626">
        <v>684.93150684931504</v>
      </c>
      <c r="AQ1626">
        <v>0.10935500000000001</v>
      </c>
      <c r="AR1626">
        <v>0.103782</v>
      </c>
      <c r="AS1626">
        <v>9.8148100000000002E-2</v>
      </c>
      <c r="AT1626">
        <v>0.107893</v>
      </c>
      <c r="AU1626">
        <v>0.102632</v>
      </c>
      <c r="AW1626">
        <v>0.10935500000000002</v>
      </c>
      <c r="AX1626">
        <v>0.103782</v>
      </c>
      <c r="AY1626">
        <v>9.8148100000000002E-2</v>
      </c>
      <c r="AZ1626">
        <v>0.107893</v>
      </c>
      <c r="BA1626">
        <v>0.10263199999999999</v>
      </c>
      <c r="BC1626" s="52">
        <v>100000</v>
      </c>
      <c r="BD1626" s="52">
        <v>100000</v>
      </c>
      <c r="BE1626">
        <v>0</v>
      </c>
      <c r="BF1626">
        <v>0</v>
      </c>
      <c r="BG1626">
        <v>0</v>
      </c>
    </row>
    <row r="1627" spans="1:59">
      <c r="A1627">
        <v>1626</v>
      </c>
      <c r="E1627">
        <v>9795.2054794520554</v>
      </c>
      <c r="K1627">
        <v>6177.6806613946756</v>
      </c>
      <c r="L1627">
        <v>6961.3998280613423</v>
      </c>
      <c r="M1627">
        <v>7745.1189947280091</v>
      </c>
      <c r="N1627">
        <v>8528.8381613946767</v>
      </c>
      <c r="O1627">
        <v>9312.5573280613426</v>
      </c>
      <c r="Q1627">
        <v>60683.430821726448</v>
      </c>
      <c r="R1627">
        <v>59043.972940698884</v>
      </c>
      <c r="S1627">
        <v>57404.515059671321</v>
      </c>
      <c r="T1627">
        <v>55765.057178643758</v>
      </c>
      <c r="U1627">
        <v>54125.599297616194</v>
      </c>
      <c r="W1627">
        <v>0</v>
      </c>
      <c r="AB1627">
        <v>1</v>
      </c>
      <c r="AC1627">
        <v>1</v>
      </c>
      <c r="AD1627">
        <v>1</v>
      </c>
      <c r="AE1627">
        <v>1</v>
      </c>
      <c r="AF1627">
        <v>1</v>
      </c>
      <c r="AL1627">
        <v>20.54842</v>
      </c>
      <c r="AM1627" s="5">
        <v>1.4398952722549441</v>
      </c>
      <c r="AN1627">
        <v>570.77625570776252</v>
      </c>
      <c r="AO1627">
        <f t="shared" si="25"/>
        <v>26826.48401826484</v>
      </c>
      <c r="AP1627">
        <v>684.93150684931504</v>
      </c>
      <c r="AQ1627">
        <v>0.115013</v>
      </c>
      <c r="AR1627">
        <v>0.10918699999999999</v>
      </c>
      <c r="AS1627">
        <v>0.10245900000000001</v>
      </c>
      <c r="AT1627">
        <v>0.11525000000000001</v>
      </c>
      <c r="AU1627">
        <v>0.108307</v>
      </c>
      <c r="AW1627">
        <v>0.11501300000000002</v>
      </c>
      <c r="AX1627">
        <v>0.10918699999999999</v>
      </c>
      <c r="AY1627">
        <v>0.10245900000000001</v>
      </c>
      <c r="AZ1627">
        <v>0.11525000000000001</v>
      </c>
      <c r="BA1627">
        <v>0.108307</v>
      </c>
      <c r="BC1627" s="52">
        <v>100000</v>
      </c>
      <c r="BD1627" s="52">
        <v>100000</v>
      </c>
      <c r="BE1627">
        <v>0</v>
      </c>
      <c r="BF1627">
        <v>0</v>
      </c>
      <c r="BG1627">
        <v>0</v>
      </c>
    </row>
    <row r="1628" spans="1:59">
      <c r="A1628">
        <v>1627</v>
      </c>
      <c r="E1628">
        <v>9795.2054794520554</v>
      </c>
      <c r="K1628">
        <v>7231.7789238753148</v>
      </c>
      <c r="L1628">
        <v>8064.9964238753146</v>
      </c>
      <c r="M1628">
        <v>8898.2139238753152</v>
      </c>
      <c r="N1628">
        <v>9731.4314238753159</v>
      </c>
      <c r="O1628">
        <v>10564.648923875317</v>
      </c>
      <c r="Q1628">
        <v>61214.756894353814</v>
      </c>
      <c r="R1628">
        <v>59560.944407906914</v>
      </c>
      <c r="S1628">
        <v>57907.131921460015</v>
      </c>
      <c r="T1628">
        <v>56253.319435013116</v>
      </c>
      <c r="U1628">
        <v>54599.506948566217</v>
      </c>
      <c r="W1628">
        <v>0</v>
      </c>
      <c r="AB1628">
        <v>1</v>
      </c>
      <c r="AC1628">
        <v>1</v>
      </c>
      <c r="AD1628">
        <v>1</v>
      </c>
      <c r="AE1628">
        <v>1</v>
      </c>
      <c r="AF1628">
        <v>1</v>
      </c>
      <c r="AL1628">
        <v>22.491296999999999</v>
      </c>
      <c r="AM1628" s="5">
        <v>1.883022665977478</v>
      </c>
      <c r="AN1628">
        <v>570.77625570776252</v>
      </c>
      <c r="AO1628">
        <f t="shared" si="25"/>
        <v>26826.48401826484</v>
      </c>
      <c r="AP1628">
        <v>684.93150684931504</v>
      </c>
      <c r="AQ1628">
        <v>0.11526600000000001</v>
      </c>
      <c r="AR1628">
        <v>0.11749599999999999</v>
      </c>
      <c r="AS1628">
        <v>0.10205500000000001</v>
      </c>
      <c r="AT1628">
        <v>0.11468099999999999</v>
      </c>
      <c r="AU1628">
        <v>0.10787999999999999</v>
      </c>
      <c r="AW1628">
        <v>0.11526600000000002</v>
      </c>
      <c r="AX1628">
        <v>0.11749599999999998</v>
      </c>
      <c r="AY1628">
        <v>0.10205499999999999</v>
      </c>
      <c r="AZ1628">
        <v>0.11468099999999999</v>
      </c>
      <c r="BA1628">
        <v>0.10787999999999999</v>
      </c>
      <c r="BC1628" s="52">
        <v>100000</v>
      </c>
      <c r="BD1628" s="52">
        <v>100000</v>
      </c>
      <c r="BE1628">
        <v>0</v>
      </c>
      <c r="BF1628">
        <v>0</v>
      </c>
      <c r="BG1628">
        <v>0</v>
      </c>
    </row>
    <row r="1629" spans="1:59">
      <c r="A1629">
        <v>1628</v>
      </c>
      <c r="E1629">
        <v>9795.2054794520554</v>
      </c>
      <c r="K1629">
        <v>7591.008748830568</v>
      </c>
      <c r="L1629">
        <v>8397.4979154972352</v>
      </c>
      <c r="M1629">
        <v>9203.9870821639015</v>
      </c>
      <c r="N1629">
        <v>10010.476248830568</v>
      </c>
      <c r="O1629">
        <v>10816.965415497234</v>
      </c>
      <c r="Q1629">
        <v>60787.139315332417</v>
      </c>
      <c r="R1629">
        <v>59144.879587447402</v>
      </c>
      <c r="S1629">
        <v>57502.619859562386</v>
      </c>
      <c r="T1629">
        <v>55860.360131677371</v>
      </c>
      <c r="U1629">
        <v>54218.100403792356</v>
      </c>
      <c r="W1629">
        <v>0</v>
      </c>
      <c r="AB1629">
        <v>1</v>
      </c>
      <c r="AC1629">
        <v>1</v>
      </c>
      <c r="AD1629">
        <v>1</v>
      </c>
      <c r="AE1629">
        <v>1</v>
      </c>
      <c r="AF1629">
        <v>1</v>
      </c>
      <c r="AL1629">
        <v>23.129559</v>
      </c>
      <c r="AM1629" s="5">
        <v>2.661108016967773</v>
      </c>
      <c r="AN1629">
        <v>570.77625570776252</v>
      </c>
      <c r="AO1629">
        <f t="shared" si="25"/>
        <v>26826.48401826484</v>
      </c>
      <c r="AP1629">
        <v>684.93150684931504</v>
      </c>
      <c r="AQ1629">
        <v>0.115315</v>
      </c>
      <c r="AR1629">
        <v>0.116982</v>
      </c>
      <c r="AS1629">
        <v>0.10134600000000001</v>
      </c>
      <c r="AT1629">
        <v>0.11377899999999999</v>
      </c>
      <c r="AU1629">
        <v>0.10745</v>
      </c>
      <c r="AW1629">
        <v>0.11531499999999999</v>
      </c>
      <c r="AX1629">
        <v>0.11698200000000002</v>
      </c>
      <c r="AY1629">
        <v>0.10134600000000001</v>
      </c>
      <c r="AZ1629">
        <v>0.11377900000000001</v>
      </c>
      <c r="BA1629">
        <v>0.10745</v>
      </c>
      <c r="BC1629" s="52">
        <v>100000</v>
      </c>
      <c r="BD1629" s="52">
        <v>100000</v>
      </c>
      <c r="BE1629">
        <v>0</v>
      </c>
      <c r="BF1629">
        <v>0</v>
      </c>
      <c r="BG1629">
        <v>0</v>
      </c>
    </row>
    <row r="1630" spans="1:59">
      <c r="A1630">
        <v>1629</v>
      </c>
      <c r="E1630">
        <v>9795.2054794520554</v>
      </c>
      <c r="K1630">
        <v>6735.291135952084</v>
      </c>
      <c r="L1630">
        <v>7349.726969285417</v>
      </c>
      <c r="M1630">
        <v>7964.16280261875</v>
      </c>
      <c r="N1630">
        <v>8578.598635952083</v>
      </c>
      <c r="O1630">
        <v>9193.034469285416</v>
      </c>
      <c r="Q1630">
        <v>58869.252012034922</v>
      </c>
      <c r="R1630">
        <v>57278.807012112346</v>
      </c>
      <c r="S1630">
        <v>55688.362012189769</v>
      </c>
      <c r="T1630">
        <v>54097.917012267193</v>
      </c>
      <c r="U1630">
        <v>52507.472012344617</v>
      </c>
      <c r="W1630">
        <v>0</v>
      </c>
      <c r="AB1630">
        <v>1</v>
      </c>
      <c r="AC1630">
        <v>1</v>
      </c>
      <c r="AD1630">
        <v>1</v>
      </c>
      <c r="AE1630">
        <v>1</v>
      </c>
      <c r="AF1630">
        <v>1</v>
      </c>
      <c r="AL1630">
        <v>22.496067</v>
      </c>
      <c r="AM1630" s="5">
        <v>2.842027902603149</v>
      </c>
      <c r="AN1630">
        <v>570.77625570776252</v>
      </c>
      <c r="AO1630">
        <f t="shared" si="25"/>
        <v>26826.48401826484</v>
      </c>
      <c r="AP1630">
        <v>684.93150684931504</v>
      </c>
      <c r="AQ1630">
        <v>0.11473900000000001</v>
      </c>
      <c r="AR1630">
        <v>0.10714700000000001</v>
      </c>
      <c r="AS1630">
        <v>0.10064400000000001</v>
      </c>
      <c r="AT1630">
        <v>0.11319700000000001</v>
      </c>
      <c r="AU1630">
        <v>0.106804</v>
      </c>
      <c r="AW1630">
        <v>0.11473900000000002</v>
      </c>
      <c r="AX1630">
        <v>0.10714700000000001</v>
      </c>
      <c r="AY1630">
        <v>0.100644</v>
      </c>
      <c r="AZ1630">
        <v>0.11319700000000001</v>
      </c>
      <c r="BA1630">
        <v>0.106804</v>
      </c>
      <c r="BC1630" s="52">
        <v>100000</v>
      </c>
      <c r="BD1630" s="52">
        <v>100000</v>
      </c>
      <c r="BE1630">
        <v>0</v>
      </c>
      <c r="BF1630">
        <v>0</v>
      </c>
      <c r="BG1630">
        <v>0</v>
      </c>
    </row>
    <row r="1631" spans="1:59">
      <c r="A1631">
        <v>1630</v>
      </c>
      <c r="E1631">
        <v>9795.2054794520554</v>
      </c>
      <c r="K1631">
        <v>5720.8690033918756</v>
      </c>
      <c r="L1631">
        <v>6233.8615033918759</v>
      </c>
      <c r="M1631">
        <v>6746.8540033918762</v>
      </c>
      <c r="N1631">
        <v>7259.8465033918765</v>
      </c>
      <c r="O1631">
        <v>7772.8390033918768</v>
      </c>
      <c r="Q1631">
        <v>53168.417942930893</v>
      </c>
      <c r="R1631">
        <v>51731.989900460816</v>
      </c>
      <c r="S1631">
        <v>50295.561857990739</v>
      </c>
      <c r="T1631">
        <v>48859.133815520661</v>
      </c>
      <c r="U1631">
        <v>47422.705773050584</v>
      </c>
      <c r="W1631">
        <v>0</v>
      </c>
      <c r="AB1631">
        <v>1</v>
      </c>
      <c r="AC1631">
        <v>1</v>
      </c>
      <c r="AD1631">
        <v>1</v>
      </c>
      <c r="AE1631">
        <v>1</v>
      </c>
      <c r="AF1631">
        <v>1</v>
      </c>
      <c r="AL1631">
        <v>21.88768</v>
      </c>
      <c r="AM1631" s="5">
        <v>3.0288784503936772</v>
      </c>
      <c r="AN1631">
        <v>570.77625570776252</v>
      </c>
      <c r="AO1631">
        <f t="shared" si="25"/>
        <v>26826.48401826484</v>
      </c>
      <c r="AP1631">
        <v>684.93150684931504</v>
      </c>
      <c r="AQ1631">
        <v>0.11422199999999999</v>
      </c>
      <c r="AR1631">
        <v>0.10626000000000001</v>
      </c>
      <c r="AS1631">
        <v>9.9921599999999999E-2</v>
      </c>
      <c r="AT1631">
        <v>0.112745</v>
      </c>
      <c r="AU1631">
        <v>0.106265</v>
      </c>
      <c r="AW1631">
        <v>0.11422199999999998</v>
      </c>
      <c r="AX1631">
        <v>0.10626000000000001</v>
      </c>
      <c r="AY1631">
        <v>9.9921599999999985E-2</v>
      </c>
      <c r="AZ1631">
        <v>0.112745</v>
      </c>
      <c r="BA1631">
        <v>0.10626499999999998</v>
      </c>
      <c r="BC1631" s="52">
        <v>100000</v>
      </c>
      <c r="BD1631" s="52">
        <v>100000</v>
      </c>
      <c r="BE1631">
        <v>0</v>
      </c>
      <c r="BF1631">
        <v>0</v>
      </c>
      <c r="BG1631">
        <v>0</v>
      </c>
    </row>
    <row r="1632" spans="1:59">
      <c r="A1632">
        <v>1631</v>
      </c>
      <c r="E1632">
        <v>9795.2054794520554</v>
      </c>
      <c r="K1632">
        <v>5493.535502226162</v>
      </c>
      <c r="L1632">
        <v>5942.7305022261617</v>
      </c>
      <c r="M1632">
        <v>6391.9255022261614</v>
      </c>
      <c r="N1632">
        <v>6841.1205022261611</v>
      </c>
      <c r="O1632">
        <v>7290.3155022261608</v>
      </c>
      <c r="Q1632">
        <v>43816.7067099915</v>
      </c>
      <c r="R1632">
        <v>42632.92978837691</v>
      </c>
      <c r="S1632">
        <v>41449.152866762321</v>
      </c>
      <c r="T1632">
        <v>40265.375945147731</v>
      </c>
      <c r="U1632">
        <v>39081.599023533141</v>
      </c>
      <c r="W1632">
        <v>0</v>
      </c>
      <c r="AB1632">
        <v>1</v>
      </c>
      <c r="AC1632">
        <v>1</v>
      </c>
      <c r="AD1632">
        <v>1</v>
      </c>
      <c r="AE1632">
        <v>1</v>
      </c>
      <c r="AF1632">
        <v>1</v>
      </c>
      <c r="AL1632">
        <v>21.678698000000001</v>
      </c>
      <c r="AM1632" s="5">
        <v>3.178592443466187</v>
      </c>
      <c r="AN1632">
        <v>570.77625570776252</v>
      </c>
      <c r="AO1632">
        <f t="shared" si="25"/>
        <v>26826.48401826484</v>
      </c>
      <c r="AP1632">
        <v>684.93150684931504</v>
      </c>
      <c r="AQ1632">
        <v>0.11267199999999999</v>
      </c>
      <c r="AR1632">
        <v>0.10556600000000001</v>
      </c>
      <c r="AS1632">
        <v>9.8490899999999992E-2</v>
      </c>
      <c r="AT1632">
        <v>0.111653</v>
      </c>
      <c r="AU1632">
        <v>0.10558799999999999</v>
      </c>
      <c r="AW1632">
        <v>0.11267199999999998</v>
      </c>
      <c r="AX1632">
        <v>0.10556600000000001</v>
      </c>
      <c r="AY1632">
        <v>9.8490899999999978E-2</v>
      </c>
      <c r="AZ1632">
        <v>0.11165299999999999</v>
      </c>
      <c r="BA1632">
        <v>0.105588</v>
      </c>
      <c r="BC1632" s="52">
        <v>100000</v>
      </c>
      <c r="BD1632" s="52">
        <v>100000</v>
      </c>
      <c r="BE1632">
        <v>0</v>
      </c>
      <c r="BF1632">
        <v>0</v>
      </c>
      <c r="BG1632">
        <v>0</v>
      </c>
    </row>
    <row r="1633" spans="1:59">
      <c r="A1633">
        <v>1632</v>
      </c>
      <c r="E1633">
        <v>9795.2054794520554</v>
      </c>
      <c r="K1633">
        <v>4094.1476766542037</v>
      </c>
      <c r="L1633">
        <v>4485.7601766542039</v>
      </c>
      <c r="M1633">
        <v>4877.372676654204</v>
      </c>
      <c r="N1633">
        <v>5268.9851766542042</v>
      </c>
      <c r="O1633">
        <v>5660.5976766542044</v>
      </c>
      <c r="Q1633">
        <v>35315.489547953723</v>
      </c>
      <c r="R1633">
        <v>34361.386313048533</v>
      </c>
      <c r="S1633">
        <v>33407.283078143344</v>
      </c>
      <c r="T1633">
        <v>32453.179843238155</v>
      </c>
      <c r="U1633">
        <v>31499.076608332965</v>
      </c>
      <c r="W1633">
        <v>0</v>
      </c>
      <c r="AB1633">
        <v>1</v>
      </c>
      <c r="AC1633">
        <v>1</v>
      </c>
      <c r="AD1633">
        <v>1</v>
      </c>
      <c r="AE1633">
        <v>1</v>
      </c>
      <c r="AF1633">
        <v>1</v>
      </c>
      <c r="AL1633">
        <v>21.167425000000001</v>
      </c>
      <c r="AM1633" s="5">
        <v>2.728685617446899</v>
      </c>
      <c r="AN1633">
        <v>570.77625570776252</v>
      </c>
      <c r="AO1633">
        <f t="shared" si="25"/>
        <v>26826.48401826484</v>
      </c>
      <c r="AP1633">
        <v>684.93150684931504</v>
      </c>
      <c r="AQ1633">
        <v>0.10971399999999999</v>
      </c>
      <c r="AR1633">
        <v>0.104184</v>
      </c>
      <c r="AS1633">
        <v>9.8478300000000005E-2</v>
      </c>
      <c r="AT1633">
        <v>0.11055</v>
      </c>
      <c r="AU1633">
        <v>0.104063</v>
      </c>
      <c r="AW1633">
        <v>0.10971399999999999</v>
      </c>
      <c r="AX1633">
        <v>0.10418399999999998</v>
      </c>
      <c r="AY1633">
        <v>9.8478300000000005E-2</v>
      </c>
      <c r="AZ1633">
        <v>0.11055</v>
      </c>
      <c r="BA1633">
        <v>0.104063</v>
      </c>
      <c r="BC1633" s="52">
        <v>100000</v>
      </c>
      <c r="BD1633" s="52">
        <v>100000</v>
      </c>
      <c r="BE1633">
        <v>0</v>
      </c>
      <c r="BF1633">
        <v>0</v>
      </c>
      <c r="BG1633">
        <v>0</v>
      </c>
    </row>
    <row r="1634" spans="1:59">
      <c r="A1634">
        <v>1633</v>
      </c>
      <c r="E1634">
        <v>9795.2054794520554</v>
      </c>
      <c r="K1634">
        <v>3074.5872858155353</v>
      </c>
      <c r="L1634">
        <v>3282.8922858155352</v>
      </c>
      <c r="M1634">
        <v>3491.197285815535</v>
      </c>
      <c r="N1634">
        <v>3699.5022858155348</v>
      </c>
      <c r="O1634">
        <v>3907.8072858155347</v>
      </c>
      <c r="Q1634">
        <v>32654.761540361149</v>
      </c>
      <c r="R1634">
        <v>31772.542037507941</v>
      </c>
      <c r="S1634">
        <v>30890.322534654733</v>
      </c>
      <c r="T1634">
        <v>30008.103031801526</v>
      </c>
      <c r="U1634">
        <v>29125.883528948318</v>
      </c>
      <c r="W1634">
        <v>0</v>
      </c>
      <c r="AB1634">
        <v>1</v>
      </c>
      <c r="AC1634">
        <v>1</v>
      </c>
      <c r="AD1634">
        <v>1</v>
      </c>
      <c r="AE1634">
        <v>1</v>
      </c>
      <c r="AF1634">
        <v>1</v>
      </c>
      <c r="AL1634">
        <v>20.832875999999999</v>
      </c>
      <c r="AM1634" s="5">
        <v>2.7427382469177251</v>
      </c>
      <c r="AN1634">
        <v>570.77625570776252</v>
      </c>
      <c r="AO1634">
        <f t="shared" si="25"/>
        <v>26826.48401826484</v>
      </c>
      <c r="AP1634">
        <v>684.93150684931504</v>
      </c>
      <c r="AQ1634">
        <v>0.108144</v>
      </c>
      <c r="AR1634">
        <v>0.103673</v>
      </c>
      <c r="AS1634">
        <v>9.7991600000000012E-2</v>
      </c>
      <c r="AT1634">
        <v>0.11017100000000001</v>
      </c>
      <c r="AU1634">
        <v>0.10337200000000001</v>
      </c>
      <c r="AW1634">
        <v>0.108144</v>
      </c>
      <c r="AX1634">
        <v>0.103673</v>
      </c>
      <c r="AY1634">
        <v>9.7991599999999998E-2</v>
      </c>
      <c r="AZ1634">
        <v>0.11017100000000001</v>
      </c>
      <c r="BA1634">
        <v>0.10337200000000001</v>
      </c>
      <c r="BC1634" s="52">
        <v>100000</v>
      </c>
      <c r="BD1634" s="52">
        <v>100000</v>
      </c>
      <c r="BE1634">
        <v>0</v>
      </c>
      <c r="BF1634">
        <v>0</v>
      </c>
      <c r="BG1634">
        <v>0</v>
      </c>
    </row>
    <row r="1635" spans="1:59">
      <c r="A1635">
        <v>1634</v>
      </c>
      <c r="E1635">
        <v>9795.2054794520554</v>
      </c>
      <c r="K1635">
        <v>2190.4830836703868</v>
      </c>
      <c r="L1635">
        <v>2287.8289170037201</v>
      </c>
      <c r="M1635">
        <v>2385.1747503370534</v>
      </c>
      <c r="N1635">
        <v>2482.5205836703867</v>
      </c>
      <c r="O1635">
        <v>2579.86641700372</v>
      </c>
      <c r="Q1635">
        <v>33277.470085127723</v>
      </c>
      <c r="R1635">
        <v>32378.427136440583</v>
      </c>
      <c r="S1635">
        <v>31479.384187753443</v>
      </c>
      <c r="T1635">
        <v>30580.341239066303</v>
      </c>
      <c r="U1635">
        <v>29681.298290379164</v>
      </c>
      <c r="W1635">
        <v>0</v>
      </c>
      <c r="AB1635">
        <v>1</v>
      </c>
      <c r="AC1635">
        <v>1</v>
      </c>
      <c r="AD1635">
        <v>1</v>
      </c>
      <c r="AE1635">
        <v>1</v>
      </c>
      <c r="AF1635">
        <v>1</v>
      </c>
      <c r="AL1635">
        <v>20.805868</v>
      </c>
      <c r="AM1635" s="5">
        <v>2.632993221282959</v>
      </c>
      <c r="AN1635">
        <v>570.77625570776252</v>
      </c>
      <c r="AO1635">
        <f t="shared" si="25"/>
        <v>26826.48401826484</v>
      </c>
      <c r="AP1635">
        <v>684.93150684931504</v>
      </c>
      <c r="AQ1635">
        <v>0.10813800000000001</v>
      </c>
      <c r="AR1635">
        <v>0.10364900000000001</v>
      </c>
      <c r="AS1635">
        <v>9.7998999999999989E-2</v>
      </c>
      <c r="AT1635">
        <v>0.11020199999999999</v>
      </c>
      <c r="AU1635">
        <v>0.103409</v>
      </c>
      <c r="AW1635">
        <v>0.108138</v>
      </c>
      <c r="AX1635">
        <v>0.10364900000000001</v>
      </c>
      <c r="AY1635">
        <v>9.7998999999999989E-2</v>
      </c>
      <c r="AZ1635">
        <v>0.11020200000000001</v>
      </c>
      <c r="BA1635">
        <v>0.10340900000000001</v>
      </c>
      <c r="BC1635" s="52">
        <v>100000</v>
      </c>
      <c r="BD1635" s="52">
        <v>100000</v>
      </c>
      <c r="BE1635">
        <v>0</v>
      </c>
      <c r="BF1635">
        <v>0</v>
      </c>
      <c r="BG1635">
        <v>0</v>
      </c>
    </row>
    <row r="1636" spans="1:59">
      <c r="A1636">
        <v>1635</v>
      </c>
      <c r="E1636">
        <v>9795.2054794520554</v>
      </c>
      <c r="K1636">
        <v>1655.9581730626787</v>
      </c>
      <c r="L1636">
        <v>1703.3106730626787</v>
      </c>
      <c r="M1636">
        <v>1750.6631730626787</v>
      </c>
      <c r="N1636">
        <v>1798.0156730626786</v>
      </c>
      <c r="O1636">
        <v>1845.3681730626786</v>
      </c>
      <c r="Q1636">
        <v>33947.623618338839</v>
      </c>
      <c r="R1636">
        <v>33030.475422931821</v>
      </c>
      <c r="S1636">
        <v>32113.327227524802</v>
      </c>
      <c r="T1636">
        <v>31196.179032117783</v>
      </c>
      <c r="U1636">
        <v>30279.030836710765</v>
      </c>
      <c r="W1636">
        <v>0</v>
      </c>
      <c r="AB1636">
        <v>1</v>
      </c>
      <c r="AC1636">
        <v>1</v>
      </c>
      <c r="AD1636">
        <v>1</v>
      </c>
      <c r="AE1636">
        <v>1</v>
      </c>
      <c r="AF1636">
        <v>1</v>
      </c>
      <c r="AL1636">
        <v>20.867902999999998</v>
      </c>
      <c r="AM1636" s="5">
        <v>2.4765839576721191</v>
      </c>
      <c r="AN1636">
        <v>570.77625570776252</v>
      </c>
      <c r="AO1636">
        <f t="shared" si="25"/>
        <v>26826.48401826484</v>
      </c>
      <c r="AP1636">
        <v>684.93150684931504</v>
      </c>
      <c r="AQ1636">
        <v>0.10815999999999999</v>
      </c>
      <c r="AR1636">
        <v>0.10368300000000001</v>
      </c>
      <c r="AS1636">
        <v>9.8011200000000007E-2</v>
      </c>
      <c r="AT1636">
        <v>0.11021500000000001</v>
      </c>
      <c r="AU1636">
        <v>0.103423</v>
      </c>
      <c r="AW1636">
        <v>0.10815999999999999</v>
      </c>
      <c r="AX1636">
        <v>0.10368300000000001</v>
      </c>
      <c r="AY1636">
        <v>9.8011200000000007E-2</v>
      </c>
      <c r="AZ1636">
        <v>0.11021499999999999</v>
      </c>
      <c r="BA1636">
        <v>0.103423</v>
      </c>
      <c r="BC1636" s="52">
        <v>100000</v>
      </c>
      <c r="BD1636" s="52">
        <v>100000</v>
      </c>
      <c r="BE1636">
        <v>0</v>
      </c>
      <c r="BF1636">
        <v>0</v>
      </c>
      <c r="BG1636">
        <v>0</v>
      </c>
    </row>
    <row r="1637" spans="1:59">
      <c r="A1637">
        <v>1636</v>
      </c>
      <c r="E1637">
        <v>9795.2054794520554</v>
      </c>
      <c r="K1637">
        <v>1551.1912905835682</v>
      </c>
      <c r="L1637">
        <v>1592.4387905835681</v>
      </c>
      <c r="M1637">
        <v>1633.6862905835681</v>
      </c>
      <c r="N1637">
        <v>1674.933790583568</v>
      </c>
      <c r="O1637">
        <v>1716.1812905835679</v>
      </c>
      <c r="Q1637">
        <v>36034.641916858978</v>
      </c>
      <c r="R1637">
        <v>35061.109655461652</v>
      </c>
      <c r="S1637">
        <v>34087.577394064327</v>
      </c>
      <c r="T1637">
        <v>33114.045132667001</v>
      </c>
      <c r="U1637">
        <v>32140.512871269671</v>
      </c>
      <c r="W1637">
        <v>0</v>
      </c>
      <c r="AB1637">
        <v>1</v>
      </c>
      <c r="AC1637">
        <v>1</v>
      </c>
      <c r="AD1637">
        <v>1</v>
      </c>
      <c r="AE1637">
        <v>1</v>
      </c>
      <c r="AF1637">
        <v>1</v>
      </c>
      <c r="AL1637">
        <v>20.714082999999999</v>
      </c>
      <c r="AM1637" s="5">
        <v>2.1435873508453369</v>
      </c>
      <c r="AN1637">
        <v>570.77625570776252</v>
      </c>
      <c r="AO1637">
        <f t="shared" si="25"/>
        <v>26826.48401826484</v>
      </c>
      <c r="AP1637">
        <v>684.93150684931504</v>
      </c>
      <c r="AQ1637">
        <v>0.105018</v>
      </c>
      <c r="AR1637">
        <v>9.4893199999999997E-2</v>
      </c>
      <c r="AS1637">
        <v>8.7014099999999997E-2</v>
      </c>
      <c r="AT1637">
        <v>0.10608799999999999</v>
      </c>
      <c r="AU1637">
        <v>0.10014000000000001</v>
      </c>
      <c r="AW1637">
        <v>0.10501799999999999</v>
      </c>
      <c r="AX1637">
        <v>9.4893199999999997E-2</v>
      </c>
      <c r="AY1637">
        <v>8.7014099999999997E-2</v>
      </c>
      <c r="AZ1637">
        <v>0.106088</v>
      </c>
      <c r="BA1637">
        <v>0.10013999999999999</v>
      </c>
      <c r="BC1637" s="52">
        <v>100000</v>
      </c>
      <c r="BD1637" s="52">
        <v>100000</v>
      </c>
      <c r="BE1637">
        <v>0</v>
      </c>
      <c r="BF1637">
        <v>0</v>
      </c>
      <c r="BG1637">
        <v>0</v>
      </c>
    </row>
    <row r="1638" spans="1:59">
      <c r="A1638">
        <v>1637</v>
      </c>
      <c r="E1638">
        <v>9795.2054794520554</v>
      </c>
      <c r="K1638">
        <v>1751.1036071508506</v>
      </c>
      <c r="L1638">
        <v>1792.0761071508505</v>
      </c>
      <c r="M1638">
        <v>1833.0486071508503</v>
      </c>
      <c r="N1638">
        <v>1874.0211071508502</v>
      </c>
      <c r="O1638">
        <v>1914.99360715085</v>
      </c>
      <c r="Q1638">
        <v>41076.697325218447</v>
      </c>
      <c r="R1638">
        <v>39966.946044824224</v>
      </c>
      <c r="S1638">
        <v>38857.194764430002</v>
      </c>
      <c r="T1638">
        <v>37747.443484035779</v>
      </c>
      <c r="U1638">
        <v>36637.692203641556</v>
      </c>
      <c r="W1638">
        <v>0</v>
      </c>
      <c r="AB1638">
        <v>1</v>
      </c>
      <c r="AC1638">
        <v>1</v>
      </c>
      <c r="AD1638">
        <v>1</v>
      </c>
      <c r="AE1638">
        <v>1</v>
      </c>
      <c r="AF1638">
        <v>1</v>
      </c>
      <c r="AL1638">
        <v>20.633700000000001</v>
      </c>
      <c r="AM1638" s="5">
        <v>1.8564051389694209</v>
      </c>
      <c r="AN1638">
        <v>570.77625570776252</v>
      </c>
      <c r="AO1638">
        <f t="shared" si="25"/>
        <v>26826.48401826484</v>
      </c>
      <c r="AP1638">
        <v>684.93150684931504</v>
      </c>
      <c r="AQ1638">
        <v>0.104994</v>
      </c>
      <c r="AR1638">
        <v>9.4270899999999991E-2</v>
      </c>
      <c r="AS1638">
        <v>8.6767499999999997E-2</v>
      </c>
      <c r="AT1638">
        <v>0.10617</v>
      </c>
      <c r="AU1638">
        <v>0.10018300000000001</v>
      </c>
      <c r="AW1638">
        <v>0.10499400000000002</v>
      </c>
      <c r="AX1638">
        <v>9.4270899999999977E-2</v>
      </c>
      <c r="AY1638">
        <v>8.6767499999999984E-2</v>
      </c>
      <c r="AZ1638">
        <v>0.10617</v>
      </c>
      <c r="BA1638">
        <v>0.10018300000000001</v>
      </c>
      <c r="BC1638" s="52">
        <v>100000</v>
      </c>
      <c r="BD1638" s="52">
        <v>100000</v>
      </c>
      <c r="BE1638">
        <v>0</v>
      </c>
      <c r="BF1638">
        <v>0</v>
      </c>
      <c r="BG1638">
        <v>0</v>
      </c>
    </row>
    <row r="1639" spans="1:59">
      <c r="A1639">
        <v>1638</v>
      </c>
      <c r="E1639">
        <v>9795.2054794520554</v>
      </c>
      <c r="K1639">
        <v>2556.0981225260589</v>
      </c>
      <c r="L1639">
        <v>2597.895622526059</v>
      </c>
      <c r="M1639">
        <v>2639.6931225260591</v>
      </c>
      <c r="N1639">
        <v>2681.4906225260593</v>
      </c>
      <c r="O1639">
        <v>2723.2881225260594</v>
      </c>
      <c r="Q1639">
        <v>56446.012187507251</v>
      </c>
      <c r="R1639">
        <v>54921.034811375954</v>
      </c>
      <c r="S1639">
        <v>53396.057435244657</v>
      </c>
      <c r="T1639">
        <v>51871.080059113359</v>
      </c>
      <c r="U1639">
        <v>50346.102682982062</v>
      </c>
      <c r="W1639">
        <v>0</v>
      </c>
      <c r="AB1639">
        <v>1</v>
      </c>
      <c r="AC1639">
        <v>1</v>
      </c>
      <c r="AD1639">
        <v>1</v>
      </c>
      <c r="AE1639">
        <v>1</v>
      </c>
      <c r="AF1639">
        <v>1</v>
      </c>
      <c r="AL1639">
        <v>20.456402000000001</v>
      </c>
      <c r="AM1639" s="5">
        <v>1.744715809822083</v>
      </c>
      <c r="AN1639">
        <v>570.77625570776252</v>
      </c>
      <c r="AO1639">
        <f t="shared" si="25"/>
        <v>26826.48401826484</v>
      </c>
      <c r="AP1639">
        <v>684.93150684931504</v>
      </c>
      <c r="AQ1639">
        <v>0.10639499999999999</v>
      </c>
      <c r="AR1639">
        <v>9.5015699999999995E-2</v>
      </c>
      <c r="AS1639">
        <v>8.7757099999999991E-2</v>
      </c>
      <c r="AT1639">
        <v>0.10709199999999999</v>
      </c>
      <c r="AU1639">
        <v>0.101622</v>
      </c>
      <c r="AW1639">
        <v>0.106395</v>
      </c>
      <c r="AX1639">
        <v>9.5015699999999995E-2</v>
      </c>
      <c r="AY1639">
        <v>8.7757099999999991E-2</v>
      </c>
      <c r="AZ1639">
        <v>0.10709200000000001</v>
      </c>
      <c r="BA1639">
        <v>0.101622</v>
      </c>
      <c r="BC1639" s="52">
        <v>100000</v>
      </c>
      <c r="BD1639" s="52">
        <v>100000</v>
      </c>
      <c r="BE1639">
        <v>0</v>
      </c>
      <c r="BF1639">
        <v>0</v>
      </c>
      <c r="BG1639">
        <v>0</v>
      </c>
    </row>
    <row r="1640" spans="1:59">
      <c r="A1640">
        <v>1639</v>
      </c>
      <c r="E1640">
        <v>9795.2054794520554</v>
      </c>
      <c r="K1640">
        <v>4011.0749292002392</v>
      </c>
      <c r="L1640">
        <v>4052.5974292002393</v>
      </c>
      <c r="M1640">
        <v>4094.1199292002393</v>
      </c>
      <c r="N1640">
        <v>4135.6424292002393</v>
      </c>
      <c r="O1640">
        <v>4177.1649292002394</v>
      </c>
      <c r="Q1640">
        <v>67235.340657138877</v>
      </c>
      <c r="R1640">
        <v>65418.872673856109</v>
      </c>
      <c r="S1640">
        <v>63602.404690573341</v>
      </c>
      <c r="T1640">
        <v>61785.936707290573</v>
      </c>
      <c r="U1640">
        <v>59969.468724007806</v>
      </c>
      <c r="W1640">
        <v>0</v>
      </c>
      <c r="AB1640">
        <v>1</v>
      </c>
      <c r="AC1640">
        <v>1</v>
      </c>
      <c r="AD1640">
        <v>1</v>
      </c>
      <c r="AE1640">
        <v>1</v>
      </c>
      <c r="AF1640">
        <v>1</v>
      </c>
      <c r="AL1640">
        <v>20.482555000000001</v>
      </c>
      <c r="AM1640" s="5">
        <v>1.950476288795471</v>
      </c>
      <c r="AN1640">
        <v>570.77625570776252</v>
      </c>
      <c r="AO1640">
        <f t="shared" si="25"/>
        <v>26826.48401826484</v>
      </c>
      <c r="AP1640">
        <v>684.93150684931504</v>
      </c>
      <c r="AQ1640">
        <v>0.108163</v>
      </c>
      <c r="AR1640">
        <v>0.100248</v>
      </c>
      <c r="AS1640">
        <v>9.1644099999999992E-2</v>
      </c>
      <c r="AT1640">
        <v>0.110107</v>
      </c>
      <c r="AU1640">
        <v>0.10504300000000001</v>
      </c>
      <c r="AW1640">
        <v>0.108163</v>
      </c>
      <c r="AX1640">
        <v>0.10024799999999999</v>
      </c>
      <c r="AY1640">
        <v>9.1644099999999992E-2</v>
      </c>
      <c r="AZ1640">
        <v>0.110107</v>
      </c>
      <c r="BA1640">
        <v>0.10504300000000001</v>
      </c>
      <c r="BC1640" s="52">
        <v>100000</v>
      </c>
      <c r="BD1640" s="52">
        <v>100000</v>
      </c>
      <c r="BE1640">
        <v>0</v>
      </c>
      <c r="BF1640">
        <v>0</v>
      </c>
      <c r="BG1640">
        <v>0</v>
      </c>
    </row>
    <row r="1641" spans="1:59">
      <c r="A1641">
        <v>1640</v>
      </c>
      <c r="E1641">
        <v>9795.2054794520554</v>
      </c>
      <c r="K1641">
        <v>5245.8274727040443</v>
      </c>
      <c r="L1641">
        <v>5287.2124727040446</v>
      </c>
      <c r="M1641">
        <v>5328.5974727040448</v>
      </c>
      <c r="N1641">
        <v>5369.982472704045</v>
      </c>
      <c r="O1641">
        <v>5411.3674727040452</v>
      </c>
      <c r="Q1641">
        <v>62338.848800990643</v>
      </c>
      <c r="R1641">
        <v>60654.667211981177</v>
      </c>
      <c r="S1641">
        <v>58970.485622971712</v>
      </c>
      <c r="T1641">
        <v>57286.304033962246</v>
      </c>
      <c r="U1641">
        <v>55602.12244495278</v>
      </c>
      <c r="W1641">
        <v>2.4460000000000003E-2</v>
      </c>
      <c r="AB1641">
        <v>1</v>
      </c>
      <c r="AC1641">
        <v>1</v>
      </c>
      <c r="AD1641">
        <v>1</v>
      </c>
      <c r="AE1641">
        <v>1</v>
      </c>
      <c r="AF1641">
        <v>1</v>
      </c>
      <c r="AL1641">
        <v>20.27619</v>
      </c>
      <c r="AM1641" s="5">
        <v>2.2472672462463379</v>
      </c>
      <c r="AN1641">
        <v>570.77625570776252</v>
      </c>
      <c r="AO1641">
        <f t="shared" si="25"/>
        <v>26826.48401826484</v>
      </c>
      <c r="AP1641">
        <v>684.93150684931504</v>
      </c>
      <c r="AQ1641">
        <v>0.10682</v>
      </c>
      <c r="AR1641">
        <v>9.0418499999999999E-2</v>
      </c>
      <c r="AS1641">
        <v>8.29482E-2</v>
      </c>
      <c r="AT1641">
        <v>8.4930099999999994E-2</v>
      </c>
      <c r="AU1641">
        <v>7.2632099999999991E-2</v>
      </c>
      <c r="AW1641">
        <v>0.10682000000000001</v>
      </c>
      <c r="AX1641">
        <v>9.0418499999999999E-2</v>
      </c>
      <c r="AY1641">
        <v>8.2948200000000014E-2</v>
      </c>
      <c r="AZ1641">
        <v>8.4930099999999994E-2</v>
      </c>
      <c r="BA1641">
        <v>7.2632099999999991E-2</v>
      </c>
      <c r="BC1641" s="52">
        <v>100000</v>
      </c>
      <c r="BD1641" s="52">
        <v>100000</v>
      </c>
      <c r="BE1641">
        <v>0</v>
      </c>
      <c r="BF1641">
        <v>0</v>
      </c>
      <c r="BG1641">
        <v>0</v>
      </c>
    </row>
    <row r="1642" spans="1:59">
      <c r="A1642">
        <v>1641</v>
      </c>
      <c r="E1642">
        <v>9795.2054794520554</v>
      </c>
      <c r="K1642">
        <v>4441.9020071500527</v>
      </c>
      <c r="L1642">
        <v>4489.5845071500526</v>
      </c>
      <c r="M1642">
        <v>4537.2670071500525</v>
      </c>
      <c r="N1642">
        <v>4584.9495071500523</v>
      </c>
      <c r="O1642">
        <v>4632.6320071500522</v>
      </c>
      <c r="Q1642">
        <v>61038.434877450651</v>
      </c>
      <c r="R1642">
        <v>59389.386007932728</v>
      </c>
      <c r="S1642">
        <v>57740.337138414805</v>
      </c>
      <c r="T1642">
        <v>56091.288268896882</v>
      </c>
      <c r="U1642">
        <v>54442.239399378959</v>
      </c>
      <c r="W1642">
        <v>0.17826</v>
      </c>
      <c r="AB1642">
        <v>1</v>
      </c>
      <c r="AC1642">
        <v>1</v>
      </c>
      <c r="AD1642">
        <v>1</v>
      </c>
      <c r="AE1642">
        <v>1</v>
      </c>
      <c r="AF1642">
        <v>1</v>
      </c>
      <c r="AL1642">
        <v>19.665531000000001</v>
      </c>
      <c r="AM1642" s="5">
        <v>2.4186594486236568</v>
      </c>
      <c r="AN1642">
        <v>570.77625570776252</v>
      </c>
      <c r="AO1642">
        <f t="shared" si="25"/>
        <v>26826.48401826484</v>
      </c>
      <c r="AP1642">
        <v>684.93150684931504</v>
      </c>
      <c r="AQ1642">
        <v>9.5590700000000001E-2</v>
      </c>
      <c r="AR1642">
        <v>7.8353599999999995E-2</v>
      </c>
      <c r="AS1642">
        <v>5.9378300000000002E-2</v>
      </c>
      <c r="AT1642">
        <v>4.9308600000000001E-2</v>
      </c>
      <c r="AU1642">
        <v>4.5259500000000001E-2</v>
      </c>
      <c r="AW1642">
        <v>9.5590700000000015E-2</v>
      </c>
      <c r="AX1642">
        <v>7.8353600000000009E-2</v>
      </c>
      <c r="AY1642">
        <v>5.9378300000000009E-2</v>
      </c>
      <c r="AZ1642">
        <v>4.9308599999999994E-2</v>
      </c>
      <c r="BA1642">
        <v>4.5259499999999994E-2</v>
      </c>
      <c r="BC1642" s="52">
        <v>100000</v>
      </c>
      <c r="BD1642" s="52">
        <v>100000</v>
      </c>
      <c r="BE1642">
        <v>0</v>
      </c>
      <c r="BF1642">
        <v>0</v>
      </c>
      <c r="BG1642">
        <v>0</v>
      </c>
    </row>
    <row r="1643" spans="1:59">
      <c r="A1643">
        <v>1642</v>
      </c>
      <c r="E1643">
        <v>9795.2054794520554</v>
      </c>
      <c r="K1643">
        <v>3939.4485911788065</v>
      </c>
      <c r="L1643">
        <v>4015.4285911788065</v>
      </c>
      <c r="M1643">
        <v>4091.4085911788065</v>
      </c>
      <c r="N1643">
        <v>4167.3885911788066</v>
      </c>
      <c r="O1643">
        <v>4243.3685911788061</v>
      </c>
      <c r="Q1643">
        <v>59426.399942143507</v>
      </c>
      <c r="R1643">
        <v>57820.90271994155</v>
      </c>
      <c r="S1643">
        <v>56215.405497739594</v>
      </c>
      <c r="T1643">
        <v>54609.908275537637</v>
      </c>
      <c r="U1643">
        <v>53004.41105333568</v>
      </c>
      <c r="W1643">
        <v>0.17865</v>
      </c>
      <c r="AB1643">
        <v>1</v>
      </c>
      <c r="AC1643">
        <v>1</v>
      </c>
      <c r="AD1643">
        <v>1</v>
      </c>
      <c r="AE1643">
        <v>1</v>
      </c>
      <c r="AF1643">
        <v>1</v>
      </c>
      <c r="AL1643">
        <v>17.637129999999999</v>
      </c>
      <c r="AM1643" s="5">
        <v>2.667104959487915</v>
      </c>
      <c r="AN1643">
        <v>570.77625570776252</v>
      </c>
      <c r="AO1643">
        <f t="shared" si="25"/>
        <v>26826.48401826484</v>
      </c>
      <c r="AP1643">
        <v>684.93150684931504</v>
      </c>
      <c r="AQ1643">
        <v>8.2385600000000003E-2</v>
      </c>
      <c r="AR1643">
        <v>3.5825099999999999E-2</v>
      </c>
      <c r="AS1643">
        <v>3.8143999999999997E-2</v>
      </c>
      <c r="AT1643">
        <v>4.3173999999999997E-2</v>
      </c>
      <c r="AU1643">
        <v>4.1845E-2</v>
      </c>
      <c r="AW1643">
        <v>8.2385599999999989E-2</v>
      </c>
      <c r="AX1643">
        <v>3.5825099999999999E-2</v>
      </c>
      <c r="AY1643">
        <v>3.8143999999999997E-2</v>
      </c>
      <c r="AZ1643">
        <v>4.3174000000000004E-2</v>
      </c>
      <c r="BA1643">
        <v>4.1845000000000007E-2</v>
      </c>
      <c r="BC1643" s="52">
        <v>100000</v>
      </c>
      <c r="BD1643" s="52">
        <v>100000</v>
      </c>
      <c r="BE1643">
        <v>0</v>
      </c>
      <c r="BF1643">
        <v>0</v>
      </c>
      <c r="BG1643">
        <v>0</v>
      </c>
    </row>
    <row r="1644" spans="1:59">
      <c r="A1644">
        <v>1643</v>
      </c>
      <c r="E1644">
        <v>9795.2054794520554</v>
      </c>
      <c r="K1644">
        <v>4010.0058793790245</v>
      </c>
      <c r="L1644">
        <v>4117.2508793790248</v>
      </c>
      <c r="M1644">
        <v>4224.4958793790247</v>
      </c>
      <c r="N1644">
        <v>4331.7408793790246</v>
      </c>
      <c r="O1644">
        <v>4438.9858793790245</v>
      </c>
      <c r="Q1644">
        <v>57835.392392948648</v>
      </c>
      <c r="R1644">
        <v>56272.87872987055</v>
      </c>
      <c r="S1644">
        <v>54710.365066792452</v>
      </c>
      <c r="T1644">
        <v>53147.851403714354</v>
      </c>
      <c r="U1644">
        <v>51585.337740636256</v>
      </c>
      <c r="W1644">
        <v>0.1166</v>
      </c>
      <c r="AB1644">
        <v>1</v>
      </c>
      <c r="AC1644">
        <v>1</v>
      </c>
      <c r="AD1644">
        <v>1</v>
      </c>
      <c r="AE1644">
        <v>1</v>
      </c>
      <c r="AF1644">
        <v>1</v>
      </c>
      <c r="AL1644">
        <v>15.275218000000001</v>
      </c>
      <c r="AM1644" s="5">
        <v>2.4244158267974849</v>
      </c>
      <c r="AN1644">
        <v>570.77625570776252</v>
      </c>
      <c r="AO1644">
        <f t="shared" si="25"/>
        <v>26826.48401826484</v>
      </c>
      <c r="AP1644">
        <v>684.93150684931504</v>
      </c>
      <c r="AQ1644">
        <v>8.1895899999999994E-2</v>
      </c>
      <c r="AR1644">
        <v>3.1717799999999997E-2</v>
      </c>
      <c r="AS1644">
        <v>3.8267800000000005E-2</v>
      </c>
      <c r="AT1644">
        <v>4.3136299999999995E-2</v>
      </c>
      <c r="AU1644">
        <v>4.1799900000000001E-2</v>
      </c>
      <c r="AW1644">
        <v>8.1895900000000008E-2</v>
      </c>
      <c r="AX1644">
        <v>3.1717800000000004E-2</v>
      </c>
      <c r="AY1644">
        <v>3.8267800000000005E-2</v>
      </c>
      <c r="AZ1644">
        <v>4.3136300000000002E-2</v>
      </c>
      <c r="BA1644">
        <v>4.1799900000000001E-2</v>
      </c>
      <c r="BC1644" s="52">
        <v>100000</v>
      </c>
      <c r="BD1644" s="52">
        <v>100000</v>
      </c>
      <c r="BE1644">
        <v>0</v>
      </c>
      <c r="BF1644">
        <v>0</v>
      </c>
      <c r="BG1644">
        <v>0</v>
      </c>
    </row>
    <row r="1645" spans="1:59">
      <c r="A1645">
        <v>1644</v>
      </c>
      <c r="E1645">
        <v>9795.2054794520554</v>
      </c>
      <c r="K1645">
        <v>4636.4690746112574</v>
      </c>
      <c r="L1645">
        <v>4802.0115746112569</v>
      </c>
      <c r="M1645">
        <v>4967.5540746112565</v>
      </c>
      <c r="N1645">
        <v>5133.0965746112561</v>
      </c>
      <c r="O1645">
        <v>5298.6390746112556</v>
      </c>
      <c r="Q1645">
        <v>55410.868959096813</v>
      </c>
      <c r="R1645">
        <v>53913.857592712389</v>
      </c>
      <c r="S1645">
        <v>52416.846226327965</v>
      </c>
      <c r="T1645">
        <v>50919.834859943541</v>
      </c>
      <c r="U1645">
        <v>49422.823493559117</v>
      </c>
      <c r="W1645">
        <v>0.51569000000000009</v>
      </c>
      <c r="AB1645">
        <v>1</v>
      </c>
      <c r="AC1645">
        <v>1</v>
      </c>
      <c r="AD1645">
        <v>1</v>
      </c>
      <c r="AE1645">
        <v>1</v>
      </c>
      <c r="AF1645">
        <v>1</v>
      </c>
      <c r="AL1645">
        <v>14.377972</v>
      </c>
      <c r="AM1645" s="5">
        <v>2.7346220016479492</v>
      </c>
      <c r="AN1645">
        <v>570.77625570776252</v>
      </c>
      <c r="AO1645">
        <f t="shared" si="25"/>
        <v>26826.48401826484</v>
      </c>
      <c r="AP1645">
        <v>684.93150684931504</v>
      </c>
      <c r="AQ1645">
        <v>8.2066899999999998E-2</v>
      </c>
      <c r="AR1645">
        <v>3.1863700000000002E-2</v>
      </c>
      <c r="AS1645">
        <v>3.82768E-2</v>
      </c>
      <c r="AT1645">
        <v>4.3295199999999999E-2</v>
      </c>
      <c r="AU1645">
        <v>4.1845199999999999E-2</v>
      </c>
      <c r="AW1645">
        <v>8.2066899999999984E-2</v>
      </c>
      <c r="AX1645">
        <v>3.1863700000000009E-2</v>
      </c>
      <c r="AY1645">
        <v>3.82768E-2</v>
      </c>
      <c r="AZ1645">
        <v>4.3295199999999992E-2</v>
      </c>
      <c r="BA1645">
        <v>4.1845199999999999E-2</v>
      </c>
      <c r="BC1645" s="52">
        <v>100000</v>
      </c>
      <c r="BD1645" s="52">
        <v>100000</v>
      </c>
      <c r="BE1645">
        <v>0</v>
      </c>
      <c r="BF1645">
        <v>0</v>
      </c>
      <c r="BG1645">
        <v>0</v>
      </c>
    </row>
    <row r="1646" spans="1:59">
      <c r="A1646">
        <v>1645</v>
      </c>
      <c r="E1646">
        <v>9795.2054794520554</v>
      </c>
      <c r="K1646">
        <v>4472.9044519652989</v>
      </c>
      <c r="L1646">
        <v>4683.9594519652992</v>
      </c>
      <c r="M1646">
        <v>4895.0144519652995</v>
      </c>
      <c r="N1646">
        <v>5106.0694519652998</v>
      </c>
      <c r="O1646">
        <v>5317.1244519653001</v>
      </c>
      <c r="Q1646">
        <v>54566.572641999846</v>
      </c>
      <c r="R1646">
        <v>53092.371262188739</v>
      </c>
      <c r="S1646">
        <v>51618.169882377631</v>
      </c>
      <c r="T1646">
        <v>50143.968502566524</v>
      </c>
      <c r="U1646">
        <v>48669.767122755416</v>
      </c>
      <c r="W1646">
        <v>0.13308</v>
      </c>
      <c r="AB1646">
        <v>1</v>
      </c>
      <c r="AC1646">
        <v>1</v>
      </c>
      <c r="AD1646">
        <v>1</v>
      </c>
      <c r="AE1646">
        <v>1</v>
      </c>
      <c r="AF1646">
        <v>1</v>
      </c>
      <c r="AL1646">
        <v>13.793763999999999</v>
      </c>
      <c r="AM1646" s="5">
        <v>3.2041985988616939</v>
      </c>
      <c r="AN1646">
        <v>570.77625570776252</v>
      </c>
      <c r="AO1646">
        <f t="shared" si="25"/>
        <v>26826.48401826484</v>
      </c>
      <c r="AP1646">
        <v>684.93150684931504</v>
      </c>
      <c r="AQ1646">
        <v>8.2140199999999997E-2</v>
      </c>
      <c r="AR1646">
        <v>3.2149999999999998E-2</v>
      </c>
      <c r="AS1646">
        <v>3.8182800000000003E-2</v>
      </c>
      <c r="AT1646">
        <v>4.3241100000000005E-2</v>
      </c>
      <c r="AU1646">
        <v>4.1924500000000003E-2</v>
      </c>
      <c r="AW1646">
        <v>8.2140199999999983E-2</v>
      </c>
      <c r="AX1646">
        <v>3.2149999999999998E-2</v>
      </c>
      <c r="AY1646">
        <v>3.8182800000000003E-2</v>
      </c>
      <c r="AZ1646">
        <v>4.3241100000000005E-2</v>
      </c>
      <c r="BA1646">
        <v>4.1924500000000003E-2</v>
      </c>
      <c r="BC1646" s="52">
        <v>100000</v>
      </c>
      <c r="BD1646" s="52">
        <v>100000</v>
      </c>
      <c r="BE1646">
        <v>0</v>
      </c>
      <c r="BF1646">
        <v>0</v>
      </c>
      <c r="BG1646">
        <v>0</v>
      </c>
    </row>
    <row r="1647" spans="1:59">
      <c r="A1647">
        <v>1646</v>
      </c>
      <c r="E1647">
        <v>9795.2054794520554</v>
      </c>
      <c r="K1647">
        <v>4463.28300357436</v>
      </c>
      <c r="L1647">
        <v>4721.1130035743599</v>
      </c>
      <c r="M1647">
        <v>4978.9430035743599</v>
      </c>
      <c r="N1647">
        <v>5236.7730035743598</v>
      </c>
      <c r="O1647">
        <v>5494.6030035743597</v>
      </c>
      <c r="Q1647">
        <v>53672.136228348361</v>
      </c>
      <c r="R1647">
        <v>52222.099448247383</v>
      </c>
      <c r="S1647">
        <v>50772.062668146405</v>
      </c>
      <c r="T1647">
        <v>49322.025888045428</v>
      </c>
      <c r="U1647">
        <v>47871.98910794445</v>
      </c>
      <c r="W1647">
        <v>0.26591999999999999</v>
      </c>
      <c r="AB1647">
        <v>1</v>
      </c>
      <c r="AC1647">
        <v>1</v>
      </c>
      <c r="AD1647">
        <v>1</v>
      </c>
      <c r="AE1647">
        <v>1</v>
      </c>
      <c r="AF1647">
        <v>1</v>
      </c>
      <c r="AL1647">
        <v>13.211259999999999</v>
      </c>
      <c r="AM1647" s="5">
        <v>3.1587977409362789</v>
      </c>
      <c r="AN1647">
        <v>570.77625570776252</v>
      </c>
      <c r="AO1647">
        <f t="shared" si="25"/>
        <v>26826.48401826484</v>
      </c>
      <c r="AP1647">
        <v>684.93150684931504</v>
      </c>
      <c r="AQ1647">
        <v>8.2637100000000005E-2</v>
      </c>
      <c r="AR1647">
        <v>3.25118E-2</v>
      </c>
      <c r="AS1647">
        <v>3.8277700000000005E-2</v>
      </c>
      <c r="AT1647">
        <v>4.3289799999999996E-2</v>
      </c>
      <c r="AU1647">
        <v>4.1911400000000001E-2</v>
      </c>
      <c r="AW1647">
        <v>8.2637100000000005E-2</v>
      </c>
      <c r="AX1647">
        <v>3.2511799999999993E-2</v>
      </c>
      <c r="AY1647">
        <v>3.8277700000000012E-2</v>
      </c>
      <c r="AZ1647">
        <v>4.3289800000000003E-2</v>
      </c>
      <c r="BA1647">
        <v>4.1911400000000001E-2</v>
      </c>
      <c r="BC1647" s="52">
        <v>100000</v>
      </c>
      <c r="BD1647" s="52">
        <v>100000</v>
      </c>
      <c r="BE1647">
        <v>0</v>
      </c>
      <c r="BF1647">
        <v>0</v>
      </c>
      <c r="BG1647">
        <v>0</v>
      </c>
    </row>
    <row r="1648" spans="1:59">
      <c r="A1648">
        <v>1647</v>
      </c>
      <c r="E1648">
        <v>9795.2054794520554</v>
      </c>
      <c r="K1648">
        <v>4445.1091566136984</v>
      </c>
      <c r="L1648">
        <v>4760.4116566136981</v>
      </c>
      <c r="M1648">
        <v>5075.7141566136979</v>
      </c>
      <c r="N1648">
        <v>5391.0166566136977</v>
      </c>
      <c r="O1648">
        <v>5706.3191566136975</v>
      </c>
      <c r="Q1648">
        <v>54508.347221115342</v>
      </c>
      <c r="R1648">
        <v>53035.718891193668</v>
      </c>
      <c r="S1648">
        <v>51563.090561271994</v>
      </c>
      <c r="T1648">
        <v>50090.462231350321</v>
      </c>
      <c r="U1648">
        <v>48617.833901428647</v>
      </c>
      <c r="W1648">
        <v>9.6140000000000003E-2</v>
      </c>
      <c r="AB1648">
        <v>1</v>
      </c>
      <c r="AC1648">
        <v>1</v>
      </c>
      <c r="AD1648">
        <v>1</v>
      </c>
      <c r="AE1648">
        <v>1</v>
      </c>
      <c r="AF1648">
        <v>1</v>
      </c>
      <c r="AL1648">
        <v>13.291717</v>
      </c>
      <c r="AM1648" s="5">
        <v>2.412261962890625</v>
      </c>
      <c r="AN1648">
        <v>570.77625570776252</v>
      </c>
      <c r="AO1648">
        <f t="shared" si="25"/>
        <v>26826.48401826484</v>
      </c>
      <c r="AP1648">
        <v>684.93150684931504</v>
      </c>
      <c r="AQ1648">
        <v>8.3757700000000004E-2</v>
      </c>
      <c r="AR1648">
        <v>3.3905000000000005E-2</v>
      </c>
      <c r="AS1648">
        <v>3.8476799999999999E-2</v>
      </c>
      <c r="AT1648">
        <v>4.3384399999999997E-2</v>
      </c>
      <c r="AU1648">
        <v>4.1986299999999997E-2</v>
      </c>
      <c r="AW1648">
        <v>8.3757700000000004E-2</v>
      </c>
      <c r="AX1648">
        <v>3.3905000000000005E-2</v>
      </c>
      <c r="AY1648">
        <v>3.8476799999999992E-2</v>
      </c>
      <c r="AZ1648">
        <v>4.3384400000000004E-2</v>
      </c>
      <c r="BA1648">
        <v>4.198629999999999E-2</v>
      </c>
      <c r="BC1648" s="52">
        <v>100000</v>
      </c>
      <c r="BD1648" s="52">
        <v>100000</v>
      </c>
      <c r="BE1648">
        <v>0</v>
      </c>
      <c r="BF1648">
        <v>0</v>
      </c>
      <c r="BG1648">
        <v>0</v>
      </c>
    </row>
    <row r="1649" spans="1:59">
      <c r="A1649">
        <v>1648</v>
      </c>
      <c r="E1649">
        <v>9795.2054794520554</v>
      </c>
      <c r="K1649">
        <v>4179.9848009522748</v>
      </c>
      <c r="L1649">
        <v>4613.2573009522748</v>
      </c>
      <c r="M1649">
        <v>5046.5298009522749</v>
      </c>
      <c r="N1649">
        <v>5479.8023009522749</v>
      </c>
      <c r="O1649">
        <v>5913.0748009522749</v>
      </c>
      <c r="Q1649">
        <v>55028.080464662868</v>
      </c>
      <c r="R1649">
        <v>53541.410727431779</v>
      </c>
      <c r="S1649">
        <v>52054.740990200691</v>
      </c>
      <c r="T1649">
        <v>50568.071252969603</v>
      </c>
      <c r="U1649">
        <v>49081.401515738515</v>
      </c>
      <c r="W1649">
        <v>0.12570999999999999</v>
      </c>
      <c r="AB1649">
        <v>1</v>
      </c>
      <c r="AC1649">
        <v>1</v>
      </c>
      <c r="AD1649">
        <v>1</v>
      </c>
      <c r="AE1649">
        <v>1</v>
      </c>
      <c r="AF1649">
        <v>1</v>
      </c>
      <c r="AL1649">
        <v>13.640962999999999</v>
      </c>
      <c r="AM1649" s="5">
        <v>2.238981962203979</v>
      </c>
      <c r="AN1649">
        <v>570.77625570776252</v>
      </c>
      <c r="AO1649">
        <f t="shared" si="25"/>
        <v>26826.48401826484</v>
      </c>
      <c r="AP1649">
        <v>684.93150684931504</v>
      </c>
      <c r="AQ1649">
        <v>9.3306399999999998E-2</v>
      </c>
      <c r="AR1649">
        <v>7.5979000000000005E-2</v>
      </c>
      <c r="AS1649">
        <v>4.7056300000000002E-2</v>
      </c>
      <c r="AT1649">
        <v>4.7673499999999994E-2</v>
      </c>
      <c r="AU1649">
        <v>4.6087400000000001E-2</v>
      </c>
      <c r="AW1649">
        <v>9.3306399999999998E-2</v>
      </c>
      <c r="AX1649">
        <v>7.5979000000000005E-2</v>
      </c>
      <c r="AY1649">
        <v>4.7056300000000009E-2</v>
      </c>
      <c r="AZ1649">
        <v>4.7673499999999994E-2</v>
      </c>
      <c r="BA1649">
        <v>4.6087400000000001E-2</v>
      </c>
      <c r="BC1649" s="52">
        <v>100000</v>
      </c>
      <c r="BD1649" s="52">
        <v>100000</v>
      </c>
      <c r="BE1649">
        <v>0</v>
      </c>
      <c r="BF1649">
        <v>0</v>
      </c>
      <c r="BG1649">
        <v>0</v>
      </c>
    </row>
    <row r="1650" spans="1:59">
      <c r="A1650">
        <v>1649</v>
      </c>
      <c r="E1650">
        <v>9795.2054794520554</v>
      </c>
      <c r="K1650">
        <v>4518.873594277562</v>
      </c>
      <c r="L1650">
        <v>5141.7244276108959</v>
      </c>
      <c r="M1650">
        <v>5764.5752609442297</v>
      </c>
      <c r="N1650">
        <v>6387.4260942775636</v>
      </c>
      <c r="O1650">
        <v>7010.2769276108975</v>
      </c>
      <c r="Q1650">
        <v>58170.202420170383</v>
      </c>
      <c r="R1650">
        <v>56598.643338639784</v>
      </c>
      <c r="S1650">
        <v>55027.084257109193</v>
      </c>
      <c r="T1650">
        <v>53455.525175578601</v>
      </c>
      <c r="U1650">
        <v>51883.96609404801</v>
      </c>
      <c r="W1650">
        <v>5.5600000000000004E-2</v>
      </c>
      <c r="AB1650">
        <v>1</v>
      </c>
      <c r="AC1650">
        <v>1</v>
      </c>
      <c r="AD1650">
        <v>1</v>
      </c>
      <c r="AE1650">
        <v>1</v>
      </c>
      <c r="AF1650">
        <v>1</v>
      </c>
      <c r="AL1650">
        <v>13.919428999999999</v>
      </c>
      <c r="AM1650" s="5">
        <v>2.7633402347564702</v>
      </c>
      <c r="AN1650">
        <v>570.77625570776252</v>
      </c>
      <c r="AO1650">
        <f t="shared" si="25"/>
        <v>26826.48401826484</v>
      </c>
      <c r="AP1650">
        <v>684.93150684931504</v>
      </c>
      <c r="AQ1650">
        <v>0.102953</v>
      </c>
      <c r="AR1650">
        <v>9.4966899999999993E-2</v>
      </c>
      <c r="AS1650">
        <v>7.8220499999999998E-2</v>
      </c>
      <c r="AT1650">
        <v>8.1129999999999994E-2</v>
      </c>
      <c r="AU1650">
        <v>6.3261299999999993E-2</v>
      </c>
      <c r="AW1650">
        <v>0.102953</v>
      </c>
      <c r="AX1650">
        <v>9.4966900000000007E-2</v>
      </c>
      <c r="AY1650">
        <v>7.8220500000000012E-2</v>
      </c>
      <c r="AZ1650">
        <v>8.1129999999999994E-2</v>
      </c>
      <c r="BA1650">
        <v>6.3261299999999993E-2</v>
      </c>
      <c r="BC1650" s="52">
        <v>100000</v>
      </c>
      <c r="BD1650" s="52">
        <v>100000</v>
      </c>
      <c r="BE1650">
        <v>0</v>
      </c>
      <c r="BF1650">
        <v>0</v>
      </c>
      <c r="BG1650">
        <v>0</v>
      </c>
    </row>
    <row r="1651" spans="1:59">
      <c r="A1651">
        <v>1650</v>
      </c>
      <c r="E1651">
        <v>9795.2054794520554</v>
      </c>
      <c r="K1651">
        <v>6158.7960200220095</v>
      </c>
      <c r="L1651">
        <v>6937.2910200220094</v>
      </c>
      <c r="M1651">
        <v>7715.7860200220093</v>
      </c>
      <c r="N1651">
        <v>8494.2810200220083</v>
      </c>
      <c r="O1651">
        <v>9272.7760200220073</v>
      </c>
      <c r="Q1651">
        <v>59610.789679701658</v>
      </c>
      <c r="R1651">
        <v>58000.310878457662</v>
      </c>
      <c r="S1651">
        <v>56389.832077213665</v>
      </c>
      <c r="T1651">
        <v>54779.353275969668</v>
      </c>
      <c r="U1651">
        <v>53168.874474725671</v>
      </c>
      <c r="W1651">
        <v>0</v>
      </c>
      <c r="AB1651">
        <v>1</v>
      </c>
      <c r="AC1651">
        <v>1</v>
      </c>
      <c r="AD1651">
        <v>1</v>
      </c>
      <c r="AE1651">
        <v>1</v>
      </c>
      <c r="AF1651">
        <v>1</v>
      </c>
      <c r="AL1651">
        <v>15.601493</v>
      </c>
      <c r="AM1651" s="5">
        <v>2.9101195335388179</v>
      </c>
      <c r="AN1651">
        <v>570.77625570776252</v>
      </c>
      <c r="AO1651">
        <f t="shared" si="25"/>
        <v>26826.48401826484</v>
      </c>
      <c r="AP1651">
        <v>684.93150684931504</v>
      </c>
      <c r="AQ1651">
        <v>0.108571</v>
      </c>
      <c r="AR1651">
        <v>9.950740000000001E-2</v>
      </c>
      <c r="AS1651">
        <v>8.7625700000000001E-2</v>
      </c>
      <c r="AT1651">
        <v>9.2223699999999992E-2</v>
      </c>
      <c r="AU1651">
        <v>6.7791100000000007E-2</v>
      </c>
      <c r="AW1651">
        <v>0.10857100000000001</v>
      </c>
      <c r="AX1651">
        <v>9.950740000000001E-2</v>
      </c>
      <c r="AY1651">
        <v>8.7625700000000015E-2</v>
      </c>
      <c r="AZ1651">
        <v>9.2223700000000006E-2</v>
      </c>
      <c r="BA1651">
        <v>6.7791100000000007E-2</v>
      </c>
      <c r="BC1651" s="52">
        <v>100000</v>
      </c>
      <c r="BD1651" s="52">
        <v>100000</v>
      </c>
      <c r="BE1651">
        <v>0</v>
      </c>
      <c r="BF1651">
        <v>0</v>
      </c>
      <c r="BG1651">
        <v>0</v>
      </c>
    </row>
    <row r="1652" spans="1:59">
      <c r="A1652">
        <v>1651</v>
      </c>
      <c r="E1652">
        <v>9795.2054794520554</v>
      </c>
      <c r="K1652">
        <v>7209.6719942767631</v>
      </c>
      <c r="L1652">
        <v>8020.8903276100964</v>
      </c>
      <c r="M1652">
        <v>8832.1086609434296</v>
      </c>
      <c r="N1652">
        <v>9643.326994276762</v>
      </c>
      <c r="O1652">
        <v>10454.545327610096</v>
      </c>
      <c r="Q1652">
        <v>60133.218031359182</v>
      </c>
      <c r="R1652">
        <v>58508.62501055489</v>
      </c>
      <c r="S1652">
        <v>56884.031989750598</v>
      </c>
      <c r="T1652">
        <v>55259.438968946306</v>
      </c>
      <c r="U1652">
        <v>53634.845948142014</v>
      </c>
      <c r="W1652">
        <v>0</v>
      </c>
      <c r="AB1652">
        <v>1</v>
      </c>
      <c r="AC1652">
        <v>1</v>
      </c>
      <c r="AD1652">
        <v>1</v>
      </c>
      <c r="AE1652">
        <v>1</v>
      </c>
      <c r="AF1652">
        <v>1</v>
      </c>
      <c r="AL1652">
        <v>17.890839</v>
      </c>
      <c r="AM1652" s="5">
        <v>2.8378770351409912</v>
      </c>
      <c r="AN1652">
        <v>570.77625570776252</v>
      </c>
      <c r="AO1652">
        <f t="shared" si="25"/>
        <v>26826.48401826484</v>
      </c>
      <c r="AP1652">
        <v>684.93150684931504</v>
      </c>
      <c r="AQ1652">
        <v>0.109293</v>
      </c>
      <c r="AR1652">
        <v>9.9469399999999999E-2</v>
      </c>
      <c r="AS1652">
        <v>8.7499999999999994E-2</v>
      </c>
      <c r="AT1652">
        <v>9.1949799999999998E-2</v>
      </c>
      <c r="AU1652">
        <v>6.7728499999999997E-2</v>
      </c>
      <c r="AW1652">
        <v>0.10929300000000002</v>
      </c>
      <c r="AX1652">
        <v>9.9469399999999999E-2</v>
      </c>
      <c r="AY1652">
        <v>8.7500000000000008E-2</v>
      </c>
      <c r="AZ1652">
        <v>9.1949800000000012E-2</v>
      </c>
      <c r="BA1652">
        <v>6.7728499999999997E-2</v>
      </c>
      <c r="BC1652" s="52">
        <v>100000</v>
      </c>
      <c r="BD1652" s="52">
        <v>100000</v>
      </c>
      <c r="BE1652">
        <v>0</v>
      </c>
      <c r="BF1652">
        <v>0</v>
      </c>
      <c r="BG1652">
        <v>0</v>
      </c>
    </row>
    <row r="1653" spans="1:59">
      <c r="A1653">
        <v>1652</v>
      </c>
      <c r="E1653">
        <v>9795.2054794520554</v>
      </c>
      <c r="K1653">
        <v>7567.8036843839272</v>
      </c>
      <c r="L1653">
        <v>8343.2736843839266</v>
      </c>
      <c r="M1653">
        <v>9118.7436843839259</v>
      </c>
      <c r="N1653">
        <v>9894.2136843839253</v>
      </c>
      <c r="O1653">
        <v>10669.683684383925</v>
      </c>
      <c r="Q1653">
        <v>59713.764980920692</v>
      </c>
      <c r="R1653">
        <v>58100.504141152182</v>
      </c>
      <c r="S1653">
        <v>56487.243301383671</v>
      </c>
      <c r="T1653">
        <v>54873.98246161516</v>
      </c>
      <c r="U1653">
        <v>53260.721621846649</v>
      </c>
      <c r="W1653">
        <v>0</v>
      </c>
      <c r="AB1653">
        <v>1</v>
      </c>
      <c r="AC1653">
        <v>1</v>
      </c>
      <c r="AD1653">
        <v>1</v>
      </c>
      <c r="AE1653">
        <v>1</v>
      </c>
      <c r="AF1653">
        <v>1</v>
      </c>
      <c r="AL1653">
        <v>17.637319999999999</v>
      </c>
      <c r="AM1653" s="5">
        <v>3.319550752639771</v>
      </c>
      <c r="AN1653">
        <v>570.77625570776252</v>
      </c>
      <c r="AO1653">
        <f t="shared" si="25"/>
        <v>26826.48401826484</v>
      </c>
      <c r="AP1653">
        <v>684.93150684931504</v>
      </c>
      <c r="AQ1653">
        <v>0.10921400000000001</v>
      </c>
      <c r="AR1653">
        <v>9.9602999999999997E-2</v>
      </c>
      <c r="AS1653">
        <v>8.7126700000000001E-2</v>
      </c>
      <c r="AT1653">
        <v>9.1664400000000007E-2</v>
      </c>
      <c r="AU1653">
        <v>6.7381399999999994E-2</v>
      </c>
      <c r="AW1653">
        <v>0.10921400000000002</v>
      </c>
      <c r="AX1653">
        <v>9.9602999999999983E-2</v>
      </c>
      <c r="AY1653">
        <v>8.7126699999999987E-2</v>
      </c>
      <c r="AZ1653">
        <v>9.1664400000000021E-2</v>
      </c>
      <c r="BA1653">
        <v>6.7381399999999994E-2</v>
      </c>
      <c r="BC1653" s="52">
        <v>100000</v>
      </c>
      <c r="BD1653" s="52">
        <v>100000</v>
      </c>
      <c r="BE1653">
        <v>0</v>
      </c>
      <c r="BF1653">
        <v>0</v>
      </c>
      <c r="BG1653">
        <v>0</v>
      </c>
    </row>
    <row r="1654" spans="1:59">
      <c r="A1654">
        <v>1653</v>
      </c>
      <c r="E1654">
        <v>9795.2054794520554</v>
      </c>
      <c r="K1654">
        <v>6714.7019270540259</v>
      </c>
      <c r="L1654">
        <v>7370.936093720693</v>
      </c>
      <c r="M1654">
        <v>8027.17026038736</v>
      </c>
      <c r="N1654">
        <v>8683.4044270540271</v>
      </c>
      <c r="O1654">
        <v>9339.6385937206942</v>
      </c>
      <c r="Q1654">
        <v>57830.002176728667</v>
      </c>
      <c r="R1654">
        <v>56267.634138152309</v>
      </c>
      <c r="S1654">
        <v>54705.266099575951</v>
      </c>
      <c r="T1654">
        <v>53142.898060999592</v>
      </c>
      <c r="U1654">
        <v>51580.530022423234</v>
      </c>
      <c r="W1654">
        <v>0</v>
      </c>
      <c r="AB1654">
        <v>1</v>
      </c>
      <c r="AC1654">
        <v>1</v>
      </c>
      <c r="AD1654">
        <v>1</v>
      </c>
      <c r="AE1654">
        <v>1</v>
      </c>
      <c r="AF1654">
        <v>1</v>
      </c>
      <c r="AL1654">
        <v>16.889364</v>
      </c>
      <c r="AM1654" s="5">
        <v>3.6521940231323242</v>
      </c>
      <c r="AN1654">
        <v>570.77625570776252</v>
      </c>
      <c r="AO1654">
        <f t="shared" si="25"/>
        <v>26826.48401826484</v>
      </c>
      <c r="AP1654">
        <v>684.93150684931504</v>
      </c>
      <c r="AQ1654">
        <v>0.10767</v>
      </c>
      <c r="AR1654">
        <v>9.7303700000000007E-2</v>
      </c>
      <c r="AS1654">
        <v>8.6807900000000007E-2</v>
      </c>
      <c r="AT1654">
        <v>9.0674199999999996E-2</v>
      </c>
      <c r="AU1654">
        <v>6.7130399999999993E-2</v>
      </c>
      <c r="AW1654">
        <v>0.10767</v>
      </c>
      <c r="AX1654">
        <v>9.7303700000000007E-2</v>
      </c>
      <c r="AY1654">
        <v>8.6807900000000007E-2</v>
      </c>
      <c r="AZ1654">
        <v>9.0674199999999996E-2</v>
      </c>
      <c r="BA1654">
        <v>6.7130399999999993E-2</v>
      </c>
      <c r="BC1654" s="52">
        <v>100000</v>
      </c>
      <c r="BD1654" s="52">
        <v>100000</v>
      </c>
      <c r="BE1654">
        <v>0</v>
      </c>
      <c r="BF1654">
        <v>0</v>
      </c>
      <c r="BG1654">
        <v>0</v>
      </c>
    </row>
    <row r="1655" spans="1:59">
      <c r="A1655">
        <v>1654</v>
      </c>
      <c r="E1655">
        <v>9795.2054794520554</v>
      </c>
      <c r="K1655">
        <v>5703.3807961842422</v>
      </c>
      <c r="L1655">
        <v>6252.1216295175755</v>
      </c>
      <c r="M1655">
        <v>6800.8624628509087</v>
      </c>
      <c r="N1655">
        <v>7349.603296184242</v>
      </c>
      <c r="O1655">
        <v>7898.3441295175753</v>
      </c>
      <c r="Q1655">
        <v>52231.548968817078</v>
      </c>
      <c r="R1655">
        <v>50820.431908429498</v>
      </c>
      <c r="S1655">
        <v>49409.314848041919</v>
      </c>
      <c r="T1655">
        <v>47998.197787654339</v>
      </c>
      <c r="U1655">
        <v>46587.080727266759</v>
      </c>
      <c r="W1655">
        <v>0</v>
      </c>
      <c r="AB1655">
        <v>1</v>
      </c>
      <c r="AC1655">
        <v>1</v>
      </c>
      <c r="AD1655">
        <v>1</v>
      </c>
      <c r="AE1655">
        <v>1</v>
      </c>
      <c r="AF1655">
        <v>1</v>
      </c>
      <c r="AL1655">
        <v>15.541112999999999</v>
      </c>
      <c r="AM1655" s="5">
        <v>3.7764837741851811</v>
      </c>
      <c r="AN1655">
        <v>570.77625570776252</v>
      </c>
      <c r="AO1655">
        <f t="shared" si="25"/>
        <v>26826.48401826484</v>
      </c>
      <c r="AP1655">
        <v>684.93150684931504</v>
      </c>
      <c r="AQ1655">
        <v>0.106569</v>
      </c>
      <c r="AR1655">
        <v>9.7035499999999997E-2</v>
      </c>
      <c r="AS1655">
        <v>8.6319800000000002E-2</v>
      </c>
      <c r="AT1655">
        <v>8.9894199999999994E-2</v>
      </c>
      <c r="AU1655">
        <v>6.6685900000000006E-2</v>
      </c>
      <c r="AW1655">
        <v>0.10656900000000001</v>
      </c>
      <c r="AX1655">
        <v>9.7035499999999983E-2</v>
      </c>
      <c r="AY1655">
        <v>8.6319799999999988E-2</v>
      </c>
      <c r="AZ1655">
        <v>8.9894199999999994E-2</v>
      </c>
      <c r="BA1655">
        <v>6.6685900000000006E-2</v>
      </c>
      <c r="BC1655" s="52">
        <v>100000</v>
      </c>
      <c r="BD1655" s="52">
        <v>100000</v>
      </c>
      <c r="BE1655">
        <v>0</v>
      </c>
      <c r="BF1655">
        <v>0</v>
      </c>
      <c r="BG1655">
        <v>0</v>
      </c>
    </row>
    <row r="1656" spans="1:59">
      <c r="A1656">
        <v>1655</v>
      </c>
      <c r="E1656">
        <v>9795.2054794520554</v>
      </c>
      <c r="K1656">
        <v>5476.7422340865742</v>
      </c>
      <c r="L1656">
        <v>5928.9614007532409</v>
      </c>
      <c r="M1656">
        <v>6381.1805674199077</v>
      </c>
      <c r="N1656">
        <v>6833.3997340865744</v>
      </c>
      <c r="O1656">
        <v>7285.6189007532412</v>
      </c>
      <c r="Q1656">
        <v>43050.493368847252</v>
      </c>
      <c r="R1656">
        <v>41887.416900175835</v>
      </c>
      <c r="S1656">
        <v>40724.340431504417</v>
      </c>
      <c r="T1656">
        <v>39561.263962833</v>
      </c>
      <c r="U1656">
        <v>38398.187494161582</v>
      </c>
      <c r="W1656">
        <v>0</v>
      </c>
      <c r="AB1656">
        <v>1</v>
      </c>
      <c r="AC1656">
        <v>1</v>
      </c>
      <c r="AD1656">
        <v>1</v>
      </c>
      <c r="AE1656">
        <v>1</v>
      </c>
      <c r="AF1656">
        <v>1</v>
      </c>
      <c r="AL1656">
        <v>14.085837</v>
      </c>
      <c r="AM1656" s="5">
        <v>3.3637111186981201</v>
      </c>
      <c r="AN1656">
        <v>570.77625570776252</v>
      </c>
      <c r="AO1656">
        <f t="shared" si="25"/>
        <v>26826.48401826484</v>
      </c>
      <c r="AP1656">
        <v>684.93150684931504</v>
      </c>
      <c r="AQ1656">
        <v>0.106322</v>
      </c>
      <c r="AR1656">
        <v>9.687090000000001E-2</v>
      </c>
      <c r="AS1656">
        <v>8.5867700000000005E-2</v>
      </c>
      <c r="AT1656">
        <v>8.9561000000000002E-2</v>
      </c>
      <c r="AU1656">
        <v>6.6679299999999997E-2</v>
      </c>
      <c r="AW1656">
        <v>0.10632200000000001</v>
      </c>
      <c r="AX1656">
        <v>9.6870900000000024E-2</v>
      </c>
      <c r="AY1656">
        <v>8.5867700000000005E-2</v>
      </c>
      <c r="AZ1656">
        <v>8.9560999999999988E-2</v>
      </c>
      <c r="BA1656">
        <v>6.6679299999999997E-2</v>
      </c>
      <c r="BC1656" s="52">
        <v>100000</v>
      </c>
      <c r="BD1656" s="52">
        <v>100000</v>
      </c>
      <c r="BE1656">
        <v>0</v>
      </c>
      <c r="BF1656">
        <v>0</v>
      </c>
      <c r="BG1656">
        <v>0</v>
      </c>
    </row>
    <row r="1657" spans="1:59">
      <c r="A1657">
        <v>1656</v>
      </c>
      <c r="E1657">
        <v>9795.2054794520554</v>
      </c>
      <c r="K1657">
        <v>4081.6322174004572</v>
      </c>
      <c r="L1657">
        <v>4474.5372174004569</v>
      </c>
      <c r="M1657">
        <v>4867.4422174004567</v>
      </c>
      <c r="N1657">
        <v>5260.3472174004564</v>
      </c>
      <c r="O1657">
        <v>5653.2522174004562</v>
      </c>
      <c r="Q1657">
        <v>34691.639742326748</v>
      </c>
      <c r="R1657">
        <v>33754.390786620053</v>
      </c>
      <c r="S1657">
        <v>32817.141830913359</v>
      </c>
      <c r="T1657">
        <v>31879.892875206664</v>
      </c>
      <c r="U1657">
        <v>30942.643919499969</v>
      </c>
      <c r="W1657">
        <v>0</v>
      </c>
      <c r="AB1657">
        <v>1</v>
      </c>
      <c r="AC1657">
        <v>1</v>
      </c>
      <c r="AD1657">
        <v>1</v>
      </c>
      <c r="AE1657">
        <v>1</v>
      </c>
      <c r="AF1657">
        <v>1</v>
      </c>
      <c r="AL1657">
        <v>12.053319999999999</v>
      </c>
      <c r="AM1657" s="5">
        <v>3.6678717136383061</v>
      </c>
      <c r="AN1657">
        <v>570.77625570776252</v>
      </c>
      <c r="AO1657">
        <f t="shared" si="25"/>
        <v>26826.48401826484</v>
      </c>
      <c r="AP1657">
        <v>684.93150684931504</v>
      </c>
      <c r="AQ1657">
        <v>0.105679</v>
      </c>
      <c r="AR1657">
        <v>9.6772900000000009E-2</v>
      </c>
      <c r="AS1657">
        <v>8.5854699999999992E-2</v>
      </c>
      <c r="AT1657">
        <v>8.9312900000000001E-2</v>
      </c>
      <c r="AU1657">
        <v>6.65018E-2</v>
      </c>
      <c r="AW1657">
        <v>0.10567900000000001</v>
      </c>
      <c r="AX1657">
        <v>9.6772900000000009E-2</v>
      </c>
      <c r="AY1657">
        <v>8.5854699999999992E-2</v>
      </c>
      <c r="AZ1657">
        <v>8.9312900000000014E-2</v>
      </c>
      <c r="BA1657">
        <v>6.65018E-2</v>
      </c>
      <c r="BC1657" s="52">
        <v>100000</v>
      </c>
      <c r="BD1657" s="52">
        <v>100000</v>
      </c>
      <c r="BE1657">
        <v>0</v>
      </c>
      <c r="BF1657">
        <v>0</v>
      </c>
      <c r="BG1657">
        <v>0</v>
      </c>
    </row>
    <row r="1658" spans="1:59">
      <c r="A1658">
        <v>1657</v>
      </c>
      <c r="E1658">
        <v>9795.2054794520554</v>
      </c>
      <c r="K1658">
        <v>3065.0784453086553</v>
      </c>
      <c r="L1658">
        <v>3280.2576119753221</v>
      </c>
      <c r="M1658">
        <v>3495.4367786419889</v>
      </c>
      <c r="N1658">
        <v>3710.6159453086557</v>
      </c>
      <c r="O1658">
        <v>3925.7951119753225</v>
      </c>
      <c r="Q1658">
        <v>32675.412232655381</v>
      </c>
      <c r="R1658">
        <v>31792.634819018942</v>
      </c>
      <c r="S1658">
        <v>30909.857405382503</v>
      </c>
      <c r="T1658">
        <v>30027.079991746064</v>
      </c>
      <c r="U1658">
        <v>29144.302578109626</v>
      </c>
      <c r="W1658">
        <v>0</v>
      </c>
      <c r="AB1658">
        <v>1</v>
      </c>
      <c r="AC1658">
        <v>1</v>
      </c>
      <c r="AD1658">
        <v>1</v>
      </c>
      <c r="AE1658">
        <v>1</v>
      </c>
      <c r="AF1658">
        <v>1</v>
      </c>
      <c r="AL1658">
        <v>9.0154130000000006</v>
      </c>
      <c r="AM1658" s="5">
        <v>2.485723733901978</v>
      </c>
      <c r="AN1658">
        <v>570.77625570776252</v>
      </c>
      <c r="AO1658">
        <f t="shared" si="25"/>
        <v>26826.48401826484</v>
      </c>
      <c r="AP1658">
        <v>684.93150684931504</v>
      </c>
      <c r="AQ1658">
        <v>0.105702</v>
      </c>
      <c r="AR1658">
        <v>9.6649899999999997E-2</v>
      </c>
      <c r="AS1658">
        <v>8.59399E-2</v>
      </c>
      <c r="AT1658">
        <v>8.9337299999999994E-2</v>
      </c>
      <c r="AU1658">
        <v>6.6178100000000004E-2</v>
      </c>
      <c r="AW1658">
        <v>0.105702</v>
      </c>
      <c r="AX1658">
        <v>9.6649899999999997E-2</v>
      </c>
      <c r="AY1658">
        <v>8.59399E-2</v>
      </c>
      <c r="AZ1658">
        <v>8.9337299999999994E-2</v>
      </c>
      <c r="BA1658">
        <v>6.6178100000000004E-2</v>
      </c>
      <c r="BC1658" s="52">
        <v>100000</v>
      </c>
      <c r="BD1658" s="52">
        <v>100000</v>
      </c>
      <c r="BE1658">
        <v>0</v>
      </c>
      <c r="BF1658">
        <v>0</v>
      </c>
      <c r="BG1658">
        <v>0</v>
      </c>
    </row>
    <row r="1659" spans="1:59">
      <c r="A1659">
        <v>1658</v>
      </c>
      <c r="E1659">
        <v>9795.2054794520554</v>
      </c>
      <c r="K1659">
        <v>2183.7085307501511</v>
      </c>
      <c r="L1659">
        <v>2285.0135307501514</v>
      </c>
      <c r="M1659">
        <v>2386.3185307501517</v>
      </c>
      <c r="N1659">
        <v>2487.623530750152</v>
      </c>
      <c r="O1659">
        <v>2588.9285307501523</v>
      </c>
      <c r="Q1659">
        <v>33298.485738201452</v>
      </c>
      <c r="R1659">
        <v>32398.875018744431</v>
      </c>
      <c r="S1659">
        <v>31499.26429928741</v>
      </c>
      <c r="T1659">
        <v>30599.653579830388</v>
      </c>
      <c r="U1659">
        <v>29700.042860373367</v>
      </c>
      <c r="W1659">
        <v>0</v>
      </c>
      <c r="AB1659">
        <v>1</v>
      </c>
      <c r="AC1659">
        <v>1</v>
      </c>
      <c r="AD1659">
        <v>1</v>
      </c>
      <c r="AE1659">
        <v>1</v>
      </c>
      <c r="AF1659">
        <v>1</v>
      </c>
      <c r="AL1659">
        <v>8.8623270000000005</v>
      </c>
      <c r="AM1659" s="5">
        <v>4.2440433502197266</v>
      </c>
      <c r="AN1659">
        <v>570.77625570776252</v>
      </c>
      <c r="AO1659">
        <f t="shared" si="25"/>
        <v>26826.48401826484</v>
      </c>
      <c r="AP1659">
        <v>684.93150684931504</v>
      </c>
      <c r="AQ1659">
        <v>0.10570099999999999</v>
      </c>
      <c r="AR1659">
        <v>9.6691799999999994E-2</v>
      </c>
      <c r="AS1659">
        <v>8.593909999999999E-2</v>
      </c>
      <c r="AT1659">
        <v>8.9343900000000004E-2</v>
      </c>
      <c r="AU1659">
        <v>6.6183499999999992E-2</v>
      </c>
      <c r="AW1659">
        <v>0.10570099999999998</v>
      </c>
      <c r="AX1659">
        <v>9.6691799999999981E-2</v>
      </c>
      <c r="AY1659">
        <v>8.5939099999999977E-2</v>
      </c>
      <c r="AZ1659">
        <v>8.9343900000000018E-2</v>
      </c>
      <c r="BA1659">
        <v>6.6183499999999992E-2</v>
      </c>
      <c r="BC1659" s="52">
        <v>100000</v>
      </c>
      <c r="BD1659" s="52">
        <v>100000</v>
      </c>
      <c r="BE1659">
        <v>0</v>
      </c>
      <c r="BF1659">
        <v>0</v>
      </c>
      <c r="BG1659">
        <v>0</v>
      </c>
    </row>
    <row r="1660" spans="1:59">
      <c r="A1660">
        <v>1659</v>
      </c>
      <c r="E1660">
        <v>9795.2054794520554</v>
      </c>
      <c r="K1660">
        <v>1650.8367565309829</v>
      </c>
      <c r="L1660">
        <v>1698.5192565309831</v>
      </c>
      <c r="M1660">
        <v>1746.2017565309829</v>
      </c>
      <c r="N1660">
        <v>1793.8842565309828</v>
      </c>
      <c r="O1660">
        <v>1841.5667565309827</v>
      </c>
      <c r="Q1660">
        <v>33969.056024790159</v>
      </c>
      <c r="R1660">
        <v>33051.328799368333</v>
      </c>
      <c r="S1660">
        <v>32133.601573946507</v>
      </c>
      <c r="T1660">
        <v>31215.874348524681</v>
      </c>
      <c r="U1660">
        <v>30298.147123102855</v>
      </c>
      <c r="W1660">
        <v>0</v>
      </c>
      <c r="AB1660">
        <v>1</v>
      </c>
      <c r="AC1660">
        <v>1</v>
      </c>
      <c r="AD1660">
        <v>1</v>
      </c>
      <c r="AE1660">
        <v>1</v>
      </c>
      <c r="AF1660">
        <v>1</v>
      </c>
      <c r="AL1660">
        <v>8.1058280000000007</v>
      </c>
      <c r="AM1660" s="5">
        <v>5.2157292366027832</v>
      </c>
      <c r="AN1660">
        <v>570.77625570776252</v>
      </c>
      <c r="AO1660">
        <f t="shared" si="25"/>
        <v>26826.48401826484</v>
      </c>
      <c r="AP1660">
        <v>684.93150684931504</v>
      </c>
      <c r="AQ1660">
        <v>0.105702</v>
      </c>
      <c r="AR1660">
        <v>9.6775600000000003E-2</v>
      </c>
      <c r="AS1660">
        <v>8.5805099999999995E-2</v>
      </c>
      <c r="AT1660">
        <v>8.92762E-2</v>
      </c>
      <c r="AU1660">
        <v>6.6122799999999995E-2</v>
      </c>
      <c r="AW1660">
        <v>0.105702</v>
      </c>
      <c r="AX1660">
        <v>9.6775600000000003E-2</v>
      </c>
      <c r="AY1660">
        <v>8.5805100000000009E-2</v>
      </c>
      <c r="AZ1660">
        <v>8.9276200000000014E-2</v>
      </c>
      <c r="BA1660">
        <v>6.6122799999999995E-2</v>
      </c>
      <c r="BC1660" s="52">
        <v>100000</v>
      </c>
      <c r="BD1660" s="52">
        <v>100000</v>
      </c>
      <c r="BE1660">
        <v>0</v>
      </c>
      <c r="BF1660">
        <v>0</v>
      </c>
      <c r="BG1660">
        <v>0</v>
      </c>
    </row>
    <row r="1661" spans="1:59">
      <c r="A1661">
        <v>1660</v>
      </c>
      <c r="E1661">
        <v>9795.2054794520554</v>
      </c>
      <c r="K1661">
        <v>1546.3938887840259</v>
      </c>
      <c r="L1661">
        <v>1586.9538887840258</v>
      </c>
      <c r="M1661">
        <v>1627.5138887840258</v>
      </c>
      <c r="N1661">
        <v>1668.0738887840257</v>
      </c>
      <c r="O1661">
        <v>1708.6338887840257</v>
      </c>
      <c r="Q1661">
        <v>36057.350918395343</v>
      </c>
      <c r="R1661">
        <v>35083.205137768622</v>
      </c>
      <c r="S1661">
        <v>34109.059357141901</v>
      </c>
      <c r="T1661">
        <v>33134.91357651518</v>
      </c>
      <c r="U1661">
        <v>32160.767795888463</v>
      </c>
      <c r="W1661">
        <v>0</v>
      </c>
      <c r="AB1661">
        <v>1</v>
      </c>
      <c r="AC1661">
        <v>1</v>
      </c>
      <c r="AD1661">
        <v>1</v>
      </c>
      <c r="AE1661">
        <v>1</v>
      </c>
      <c r="AF1661">
        <v>1</v>
      </c>
      <c r="AL1661">
        <v>7.4480776999999998</v>
      </c>
      <c r="AM1661" s="5">
        <v>5.0587024688720703</v>
      </c>
      <c r="AN1661">
        <v>570.77625570776252</v>
      </c>
      <c r="AO1661">
        <f t="shared" si="25"/>
        <v>26826.48401826484</v>
      </c>
      <c r="AP1661">
        <v>684.93150684931504</v>
      </c>
      <c r="AQ1661">
        <v>0.10345399999999999</v>
      </c>
      <c r="AR1661">
        <v>9.4424099999999997E-2</v>
      </c>
      <c r="AS1661">
        <v>8.3643099999999998E-2</v>
      </c>
      <c r="AT1661">
        <v>8.5194300000000001E-2</v>
      </c>
      <c r="AU1661">
        <v>6.4197199999999996E-2</v>
      </c>
      <c r="AW1661">
        <v>0.10345399999999998</v>
      </c>
      <c r="AX1661">
        <v>9.4424099999999997E-2</v>
      </c>
      <c r="AY1661">
        <v>8.3643100000000012E-2</v>
      </c>
      <c r="AZ1661">
        <v>8.5194299999999987E-2</v>
      </c>
      <c r="BA1661">
        <v>6.4197199999999996E-2</v>
      </c>
      <c r="BC1661" s="52">
        <v>100000</v>
      </c>
      <c r="BD1661" s="52">
        <v>100000</v>
      </c>
      <c r="BE1661">
        <v>0</v>
      </c>
      <c r="BF1661">
        <v>0</v>
      </c>
      <c r="BG1661">
        <v>0</v>
      </c>
    </row>
    <row r="1662" spans="1:59">
      <c r="A1662">
        <v>1661</v>
      </c>
      <c r="E1662">
        <v>9795.2054794520554</v>
      </c>
      <c r="K1662">
        <v>1745.6879323419948</v>
      </c>
      <c r="L1662">
        <v>1786.2479323419948</v>
      </c>
      <c r="M1662">
        <v>1826.8079323419947</v>
      </c>
      <c r="N1662">
        <v>1867.3679323419947</v>
      </c>
      <c r="O1662">
        <v>1907.9279323419946</v>
      </c>
      <c r="Q1662">
        <v>41102.506409777627</v>
      </c>
      <c r="R1662">
        <v>39992.057856558218</v>
      </c>
      <c r="S1662">
        <v>38881.60930333881</v>
      </c>
      <c r="T1662">
        <v>37771.160750119401</v>
      </c>
      <c r="U1662">
        <v>36660.712196899993</v>
      </c>
      <c r="W1662">
        <v>0</v>
      </c>
      <c r="AB1662">
        <v>1</v>
      </c>
      <c r="AC1662">
        <v>1</v>
      </c>
      <c r="AD1662">
        <v>1</v>
      </c>
      <c r="AE1662">
        <v>1</v>
      </c>
      <c r="AF1662">
        <v>1</v>
      </c>
      <c r="AL1662">
        <v>7.2025566000000003</v>
      </c>
      <c r="AM1662" s="5">
        <v>4.6436305046081543</v>
      </c>
      <c r="AN1662">
        <v>570.77625570776252</v>
      </c>
      <c r="AO1662">
        <f t="shared" si="25"/>
        <v>26826.48401826484</v>
      </c>
      <c r="AP1662">
        <v>684.93150684931504</v>
      </c>
      <c r="AQ1662">
        <v>0.103875</v>
      </c>
      <c r="AR1662">
        <v>9.4389000000000001E-2</v>
      </c>
      <c r="AS1662">
        <v>8.3447400000000005E-2</v>
      </c>
      <c r="AT1662">
        <v>8.5877099999999998E-2</v>
      </c>
      <c r="AU1662">
        <v>6.4662700000000004E-2</v>
      </c>
      <c r="AW1662">
        <v>0.10387499999999998</v>
      </c>
      <c r="AX1662">
        <v>9.4388999999999987E-2</v>
      </c>
      <c r="AY1662">
        <v>8.3447399999999991E-2</v>
      </c>
      <c r="AZ1662">
        <v>8.5877099999999998E-2</v>
      </c>
      <c r="BA1662">
        <v>6.4662700000000004E-2</v>
      </c>
      <c r="BC1662" s="52">
        <v>100000</v>
      </c>
      <c r="BD1662" s="52">
        <v>100000</v>
      </c>
      <c r="BE1662">
        <v>0</v>
      </c>
      <c r="BF1662">
        <v>0</v>
      </c>
      <c r="BG1662">
        <v>0</v>
      </c>
    </row>
    <row r="1663" spans="1:59">
      <c r="A1663">
        <v>1662</v>
      </c>
      <c r="E1663">
        <v>9795.2054794520554</v>
      </c>
      <c r="K1663">
        <v>2548.1928243160623</v>
      </c>
      <c r="L1663">
        <v>2590.5403243160622</v>
      </c>
      <c r="M1663">
        <v>2632.8878243160621</v>
      </c>
      <c r="N1663">
        <v>2675.2353243160619</v>
      </c>
      <c r="O1663">
        <v>2717.5828243160618</v>
      </c>
      <c r="Q1663">
        <v>56481.07214112948</v>
      </c>
      <c r="R1663">
        <v>54955.147565465144</v>
      </c>
      <c r="S1663">
        <v>53429.222989800808</v>
      </c>
      <c r="T1663">
        <v>51903.298414136472</v>
      </c>
      <c r="U1663">
        <v>50377.373838472136</v>
      </c>
      <c r="W1663">
        <v>0</v>
      </c>
      <c r="AB1663">
        <v>1</v>
      </c>
      <c r="AC1663">
        <v>1</v>
      </c>
      <c r="AD1663">
        <v>1</v>
      </c>
      <c r="AE1663">
        <v>1</v>
      </c>
      <c r="AF1663">
        <v>1</v>
      </c>
      <c r="AL1663">
        <v>6.6964226</v>
      </c>
      <c r="AM1663" s="5">
        <v>5.7916178703308114</v>
      </c>
      <c r="AN1663">
        <v>570.77625570776252</v>
      </c>
      <c r="AO1663">
        <f t="shared" si="25"/>
        <v>26826.48401826484</v>
      </c>
      <c r="AP1663">
        <v>684.93150684931504</v>
      </c>
      <c r="AQ1663">
        <v>0.10566299999999999</v>
      </c>
      <c r="AR1663">
        <v>9.5201300000000003E-2</v>
      </c>
      <c r="AS1663">
        <v>8.5386099999999993E-2</v>
      </c>
      <c r="AT1663">
        <v>8.7833399999999992E-2</v>
      </c>
      <c r="AU1663">
        <v>6.6196600000000008E-2</v>
      </c>
      <c r="AW1663">
        <v>0.10566299999999999</v>
      </c>
      <c r="AX1663">
        <v>9.5201300000000003E-2</v>
      </c>
      <c r="AY1663">
        <v>8.5386100000000006E-2</v>
      </c>
      <c r="AZ1663">
        <v>8.7833399999999992E-2</v>
      </c>
      <c r="BA1663">
        <v>6.6196600000000008E-2</v>
      </c>
      <c r="BC1663" s="52">
        <v>100000</v>
      </c>
      <c r="BD1663" s="52">
        <v>100000</v>
      </c>
      <c r="BE1663">
        <v>0</v>
      </c>
      <c r="BF1663">
        <v>0</v>
      </c>
      <c r="BG1663">
        <v>0</v>
      </c>
    </row>
    <row r="1664" spans="1:59">
      <c r="A1664">
        <v>1663</v>
      </c>
      <c r="E1664">
        <v>9795.2054794520554</v>
      </c>
      <c r="K1664">
        <v>3998.6697937406384</v>
      </c>
      <c r="L1664">
        <v>4040.0547937406386</v>
      </c>
      <c r="M1664">
        <v>4081.4397937406388</v>
      </c>
      <c r="N1664">
        <v>4122.8247937406386</v>
      </c>
      <c r="O1664">
        <v>4164.2097937406388</v>
      </c>
      <c r="Q1664">
        <v>67277.942997825157</v>
      </c>
      <c r="R1664">
        <v>65460.324045609603</v>
      </c>
      <c r="S1664">
        <v>63642.705093394048</v>
      </c>
      <c r="T1664">
        <v>61825.086141178494</v>
      </c>
      <c r="U1664">
        <v>60007.467188962939</v>
      </c>
      <c r="W1664">
        <v>0</v>
      </c>
      <c r="AB1664">
        <v>1</v>
      </c>
      <c r="AC1664">
        <v>1</v>
      </c>
      <c r="AD1664">
        <v>1</v>
      </c>
      <c r="AE1664">
        <v>1</v>
      </c>
      <c r="AF1664">
        <v>1</v>
      </c>
      <c r="AL1664">
        <v>6.230791</v>
      </c>
      <c r="AM1664" s="5">
        <v>4.4292211532592773</v>
      </c>
      <c r="AN1664">
        <v>570.77625570776252</v>
      </c>
      <c r="AO1664">
        <f t="shared" si="25"/>
        <v>26826.48401826484</v>
      </c>
      <c r="AP1664">
        <v>684.93150684931504</v>
      </c>
      <c r="AQ1664">
        <v>0.108446</v>
      </c>
      <c r="AR1664">
        <v>9.9679299999999998E-2</v>
      </c>
      <c r="AS1664">
        <v>8.8045899999999996E-2</v>
      </c>
      <c r="AT1664">
        <v>9.0941400000000006E-2</v>
      </c>
      <c r="AU1664">
        <v>6.78594E-2</v>
      </c>
      <c r="AW1664">
        <v>0.108446</v>
      </c>
      <c r="AX1664">
        <v>9.9679300000000012E-2</v>
      </c>
      <c r="AY1664">
        <v>8.8045899999999996E-2</v>
      </c>
      <c r="AZ1664">
        <v>9.0941399999999992E-2</v>
      </c>
      <c r="BA1664">
        <v>6.78594E-2</v>
      </c>
      <c r="BC1664" s="52">
        <v>100000</v>
      </c>
      <c r="BD1664" s="52">
        <v>100000</v>
      </c>
      <c r="BE1664">
        <v>0</v>
      </c>
      <c r="BF1664">
        <v>0</v>
      </c>
      <c r="BG1664">
        <v>0</v>
      </c>
    </row>
    <row r="1665" spans="1:59">
      <c r="A1665">
        <v>1664</v>
      </c>
      <c r="E1665">
        <v>9795.2054794520554</v>
      </c>
      <c r="K1665">
        <v>5229.603592186917</v>
      </c>
      <c r="L1665">
        <v>5270.5760921869169</v>
      </c>
      <c r="M1665">
        <v>5311.5485921869167</v>
      </c>
      <c r="N1665">
        <v>5352.5210921869166</v>
      </c>
      <c r="O1665">
        <v>5393.4935921869164</v>
      </c>
      <c r="Q1665">
        <v>62378.223770425</v>
      </c>
      <c r="R1665">
        <v>60692.978404970789</v>
      </c>
      <c r="S1665">
        <v>59007.733039516577</v>
      </c>
      <c r="T1665">
        <v>57322.487674062366</v>
      </c>
      <c r="U1665">
        <v>55637.242308608154</v>
      </c>
      <c r="W1665">
        <v>6.268E-2</v>
      </c>
      <c r="AB1665">
        <v>1</v>
      </c>
      <c r="AC1665">
        <v>1</v>
      </c>
      <c r="AD1665">
        <v>1</v>
      </c>
      <c r="AE1665">
        <v>1</v>
      </c>
      <c r="AF1665">
        <v>1</v>
      </c>
      <c r="AL1665">
        <v>5.7872963000000004</v>
      </c>
      <c r="AM1665" s="5">
        <v>3.2706723213195801</v>
      </c>
      <c r="AN1665">
        <v>570.77625570776252</v>
      </c>
      <c r="AO1665">
        <f t="shared" si="25"/>
        <v>26826.48401826484</v>
      </c>
      <c r="AP1665">
        <v>684.93150684931504</v>
      </c>
      <c r="AQ1665">
        <v>0.10807</v>
      </c>
      <c r="AR1665">
        <v>9.9429900000000002E-2</v>
      </c>
      <c r="AS1665">
        <v>8.6999199999999999E-2</v>
      </c>
      <c r="AT1665">
        <v>8.3860699999999996E-2</v>
      </c>
      <c r="AU1665">
        <v>6.76982E-2</v>
      </c>
      <c r="AW1665">
        <v>0.10806999999999999</v>
      </c>
      <c r="AX1665">
        <v>9.9429900000000002E-2</v>
      </c>
      <c r="AY1665">
        <v>8.6999199999999985E-2</v>
      </c>
      <c r="AZ1665">
        <v>8.3860699999999996E-2</v>
      </c>
      <c r="BA1665">
        <v>6.76982E-2</v>
      </c>
      <c r="BC1665" s="52">
        <v>100000</v>
      </c>
      <c r="BD1665" s="52">
        <v>100000</v>
      </c>
      <c r="BE1665">
        <v>0</v>
      </c>
      <c r="BF1665">
        <v>0</v>
      </c>
      <c r="BG1665">
        <v>0</v>
      </c>
    </row>
    <row r="1666" spans="1:59">
      <c r="A1666">
        <v>1665</v>
      </c>
      <c r="E1666">
        <v>9795.2054794520554</v>
      </c>
      <c r="K1666">
        <v>4428.1644437612877</v>
      </c>
      <c r="L1666">
        <v>4478.6519437612878</v>
      </c>
      <c r="M1666">
        <v>4529.139443761288</v>
      </c>
      <c r="N1666">
        <v>4579.6269437612882</v>
      </c>
      <c r="O1666">
        <v>4630.1144437612884</v>
      </c>
      <c r="Q1666">
        <v>61076.848174594241</v>
      </c>
      <c r="R1666">
        <v>59426.761509715041</v>
      </c>
      <c r="S1666">
        <v>57776.674844835841</v>
      </c>
      <c r="T1666">
        <v>56126.588179956641</v>
      </c>
      <c r="U1666">
        <v>54476.501515077442</v>
      </c>
      <c r="W1666">
        <v>0.11059999999999999</v>
      </c>
      <c r="AB1666">
        <v>1</v>
      </c>
      <c r="AC1666">
        <v>1</v>
      </c>
      <c r="AD1666">
        <v>1</v>
      </c>
      <c r="AE1666">
        <v>1</v>
      </c>
      <c r="AF1666">
        <v>1</v>
      </c>
      <c r="AL1666">
        <v>4.6359786999999999</v>
      </c>
      <c r="AM1666" s="5">
        <v>3.5902023315429692</v>
      </c>
      <c r="AN1666">
        <v>570.77625570776252</v>
      </c>
      <c r="AO1666">
        <f t="shared" si="25"/>
        <v>26826.48401826484</v>
      </c>
      <c r="AP1666">
        <v>684.93150684931504</v>
      </c>
      <c r="AQ1666">
        <v>0.107128</v>
      </c>
      <c r="AR1666">
        <v>9.4203000000000009E-2</v>
      </c>
      <c r="AS1666">
        <v>7.8077499999999994E-2</v>
      </c>
      <c r="AT1666">
        <v>7.2827600000000006E-2</v>
      </c>
      <c r="AU1666">
        <v>5.4769799999999993E-2</v>
      </c>
      <c r="AW1666">
        <v>0.10712799999999999</v>
      </c>
      <c r="AX1666">
        <v>9.4203000000000023E-2</v>
      </c>
      <c r="AY1666">
        <v>7.8077500000000008E-2</v>
      </c>
      <c r="AZ1666">
        <v>7.2827600000000006E-2</v>
      </c>
      <c r="BA1666">
        <v>5.4769799999999993E-2</v>
      </c>
      <c r="BC1666" s="52">
        <v>100000</v>
      </c>
      <c r="BD1666" s="52">
        <v>100000</v>
      </c>
      <c r="BE1666">
        <v>0</v>
      </c>
      <c r="BF1666">
        <v>0</v>
      </c>
      <c r="BG1666">
        <v>0</v>
      </c>
    </row>
    <row r="1667" spans="1:59">
      <c r="A1667">
        <v>1666</v>
      </c>
      <c r="E1667">
        <v>9795.2054794520554</v>
      </c>
      <c r="K1667">
        <v>3927.2649759952692</v>
      </c>
      <c r="L1667">
        <v>4001.0174759952693</v>
      </c>
      <c r="M1667">
        <v>4074.7699759952693</v>
      </c>
      <c r="N1667">
        <v>4148.5224759952689</v>
      </c>
      <c r="O1667">
        <v>4222.2749759952694</v>
      </c>
      <c r="Q1667">
        <v>59463.797581132108</v>
      </c>
      <c r="R1667">
        <v>57857.290003164024</v>
      </c>
      <c r="S1667">
        <v>56250.782425195939</v>
      </c>
      <c r="T1667">
        <v>54644.274847227854</v>
      </c>
      <c r="U1667">
        <v>53037.76726925977</v>
      </c>
      <c r="W1667">
        <v>9.1549999999999992E-2</v>
      </c>
      <c r="AB1667">
        <v>1</v>
      </c>
      <c r="AC1667">
        <v>1</v>
      </c>
      <c r="AD1667">
        <v>1</v>
      </c>
      <c r="AE1667">
        <v>1</v>
      </c>
      <c r="AF1667">
        <v>1</v>
      </c>
      <c r="AL1667">
        <v>3.1857886</v>
      </c>
      <c r="AM1667" s="5">
        <v>2.5386383533477779</v>
      </c>
      <c r="AN1667">
        <v>570.77625570776252</v>
      </c>
      <c r="AO1667">
        <f t="shared" ref="AO1667:AO1730" si="26">235000000/8760</f>
        <v>26826.48401826484</v>
      </c>
      <c r="AP1667">
        <v>684.93150684931504</v>
      </c>
      <c r="AQ1667">
        <v>0.10009</v>
      </c>
      <c r="AR1667">
        <v>8.4422799999999992E-2</v>
      </c>
      <c r="AS1667">
        <v>6.3295699999999996E-2</v>
      </c>
      <c r="AT1667">
        <v>4.7648099999999999E-2</v>
      </c>
      <c r="AU1667">
        <v>4.5956799999999999E-2</v>
      </c>
      <c r="AW1667">
        <v>0.10009</v>
      </c>
      <c r="AX1667">
        <v>8.4422800000000006E-2</v>
      </c>
      <c r="AY1667">
        <v>6.3295699999999996E-2</v>
      </c>
      <c r="AZ1667">
        <v>4.7648099999999999E-2</v>
      </c>
      <c r="BA1667">
        <v>4.5956800000000006E-2</v>
      </c>
      <c r="BC1667" s="52">
        <v>100000</v>
      </c>
      <c r="BD1667" s="52">
        <v>100000</v>
      </c>
      <c r="BE1667">
        <v>0</v>
      </c>
      <c r="BF1667">
        <v>0</v>
      </c>
      <c r="BG1667">
        <v>0</v>
      </c>
    </row>
    <row r="1668" spans="1:59">
      <c r="A1668">
        <v>1667</v>
      </c>
      <c r="E1668">
        <v>9795.2054794520554</v>
      </c>
      <c r="K1668">
        <v>3997.6040501922002</v>
      </c>
      <c r="L1668">
        <v>4104.1340501922004</v>
      </c>
      <c r="M1668">
        <v>4210.6640501922002</v>
      </c>
      <c r="N1668">
        <v>4317.1940501921999</v>
      </c>
      <c r="O1668">
        <v>4423.7240501921997</v>
      </c>
      <c r="Q1668">
        <v>57871.82594705373</v>
      </c>
      <c r="R1668">
        <v>56308.327974471729</v>
      </c>
      <c r="S1668">
        <v>54744.830001889728</v>
      </c>
      <c r="T1668">
        <v>53181.332029307727</v>
      </c>
      <c r="U1668">
        <v>51617.834056725726</v>
      </c>
      <c r="W1668">
        <v>5.969E-2</v>
      </c>
      <c r="AB1668">
        <v>1</v>
      </c>
      <c r="AC1668">
        <v>1</v>
      </c>
      <c r="AD1668">
        <v>1</v>
      </c>
      <c r="AE1668">
        <v>1</v>
      </c>
      <c r="AF1668">
        <v>1</v>
      </c>
      <c r="AL1668">
        <v>2.3766413000000002</v>
      </c>
      <c r="AM1668" s="5">
        <v>2.261065006256104</v>
      </c>
      <c r="AN1668">
        <v>570.77625570776252</v>
      </c>
      <c r="AO1668">
        <f t="shared" si="26"/>
        <v>26826.48401826484</v>
      </c>
      <c r="AP1668">
        <v>684.93150684931504</v>
      </c>
      <c r="AQ1668">
        <v>9.8592899999999997E-2</v>
      </c>
      <c r="AR1668">
        <v>8.445699999999999E-2</v>
      </c>
      <c r="AS1668">
        <v>6.2971600000000003E-2</v>
      </c>
      <c r="AT1668">
        <v>4.7673E-2</v>
      </c>
      <c r="AU1668">
        <v>4.5646800000000001E-2</v>
      </c>
      <c r="AW1668">
        <v>9.8592899999999997E-2</v>
      </c>
      <c r="AX1668">
        <v>8.445699999999999E-2</v>
      </c>
      <c r="AY1668">
        <v>6.2971600000000003E-2</v>
      </c>
      <c r="AZ1668">
        <v>4.7673000000000007E-2</v>
      </c>
      <c r="BA1668">
        <v>4.5646800000000001E-2</v>
      </c>
      <c r="BC1668" s="52">
        <v>100000</v>
      </c>
      <c r="BD1668" s="52">
        <v>100000</v>
      </c>
      <c r="BE1668">
        <v>0</v>
      </c>
      <c r="BF1668">
        <v>0</v>
      </c>
      <c r="BG1668">
        <v>0</v>
      </c>
    </row>
    <row r="1669" spans="1:59">
      <c r="A1669">
        <v>1668</v>
      </c>
      <c r="E1669">
        <v>9795.2054794520554</v>
      </c>
      <c r="K1669">
        <v>4622.1297695770645</v>
      </c>
      <c r="L1669">
        <v>4788.2231029103978</v>
      </c>
      <c r="M1669">
        <v>4954.316436243731</v>
      </c>
      <c r="N1669">
        <v>5120.4097695770643</v>
      </c>
      <c r="O1669">
        <v>5286.5031029103975</v>
      </c>
      <c r="Q1669">
        <v>55445.714723874968</v>
      </c>
      <c r="R1669">
        <v>53947.761944601538</v>
      </c>
      <c r="S1669">
        <v>52449.809165328108</v>
      </c>
      <c r="T1669">
        <v>50951.856386054678</v>
      </c>
      <c r="U1669">
        <v>49453.903606781249</v>
      </c>
      <c r="W1669">
        <v>0.10294</v>
      </c>
      <c r="AB1669">
        <v>1</v>
      </c>
      <c r="AC1669">
        <v>1</v>
      </c>
      <c r="AD1669">
        <v>1</v>
      </c>
      <c r="AE1669">
        <v>1</v>
      </c>
      <c r="AF1669">
        <v>1</v>
      </c>
      <c r="AL1669">
        <v>1.8155755</v>
      </c>
      <c r="AM1669" s="5">
        <v>2.6710853576660161</v>
      </c>
      <c r="AN1669">
        <v>570.77625570776252</v>
      </c>
      <c r="AO1669">
        <f t="shared" si="26"/>
        <v>26826.48401826484</v>
      </c>
      <c r="AP1669">
        <v>684.93150684931504</v>
      </c>
      <c r="AQ1669">
        <v>9.8540699999999995E-2</v>
      </c>
      <c r="AR1669">
        <v>8.44308E-2</v>
      </c>
      <c r="AS1669">
        <v>6.2974799999999997E-2</v>
      </c>
      <c r="AT1669">
        <v>4.75439E-2</v>
      </c>
      <c r="AU1669">
        <v>4.5799100000000002E-2</v>
      </c>
      <c r="AW1669">
        <v>9.8540699999999995E-2</v>
      </c>
      <c r="AX1669">
        <v>8.4430800000000014E-2</v>
      </c>
      <c r="AY1669">
        <v>6.2974799999999997E-2</v>
      </c>
      <c r="AZ1669">
        <v>4.75439E-2</v>
      </c>
      <c r="BA1669">
        <v>4.5799099999999995E-2</v>
      </c>
      <c r="BC1669" s="52">
        <v>100000</v>
      </c>
      <c r="BD1669" s="52">
        <v>100000</v>
      </c>
      <c r="BE1669">
        <v>0</v>
      </c>
      <c r="BF1669">
        <v>0</v>
      </c>
      <c r="BG1669">
        <v>0</v>
      </c>
    </row>
    <row r="1670" spans="1:59">
      <c r="A1670">
        <v>1669</v>
      </c>
      <c r="E1670">
        <v>9795.2054794520554</v>
      </c>
      <c r="K1670">
        <v>4459.0710066659994</v>
      </c>
      <c r="L1670">
        <v>4668.7510066659997</v>
      </c>
      <c r="M1670">
        <v>4878.431006666</v>
      </c>
      <c r="N1670">
        <v>5088.1110066660003</v>
      </c>
      <c r="O1670">
        <v>5297.7910066660006</v>
      </c>
      <c r="Q1670">
        <v>54600.897410224366</v>
      </c>
      <c r="R1670">
        <v>53125.768693061735</v>
      </c>
      <c r="S1670">
        <v>51650.639975899103</v>
      </c>
      <c r="T1670">
        <v>50175.511258736471</v>
      </c>
      <c r="U1670">
        <v>48700.382541573839</v>
      </c>
      <c r="W1670">
        <v>0.11128</v>
      </c>
      <c r="AB1670">
        <v>1</v>
      </c>
      <c r="AC1670">
        <v>1</v>
      </c>
      <c r="AD1670">
        <v>1</v>
      </c>
      <c r="AE1670">
        <v>1</v>
      </c>
      <c r="AF1670">
        <v>1</v>
      </c>
      <c r="AL1670">
        <v>1.4478283999999999</v>
      </c>
      <c r="AM1670" s="5">
        <v>5.0834431648254386</v>
      </c>
      <c r="AN1670">
        <v>570.77625570776252</v>
      </c>
      <c r="AO1670">
        <f t="shared" si="26"/>
        <v>26826.48401826484</v>
      </c>
      <c r="AP1670">
        <v>684.93150684931504</v>
      </c>
      <c r="AQ1670">
        <v>9.8347599999999993E-2</v>
      </c>
      <c r="AR1670">
        <v>8.4130300000000005E-2</v>
      </c>
      <c r="AS1670">
        <v>6.2706499999999998E-2</v>
      </c>
      <c r="AT1670">
        <v>4.7570899999999999E-2</v>
      </c>
      <c r="AU1670">
        <v>4.5697800000000004E-2</v>
      </c>
      <c r="AW1670">
        <v>9.8347599999999993E-2</v>
      </c>
      <c r="AX1670">
        <v>8.4130300000000005E-2</v>
      </c>
      <c r="AY1670">
        <v>6.2706499999999998E-2</v>
      </c>
      <c r="AZ1670">
        <v>4.7570899999999999E-2</v>
      </c>
      <c r="BA1670">
        <v>4.5697799999999997E-2</v>
      </c>
      <c r="BC1670" s="52">
        <v>100000</v>
      </c>
      <c r="BD1670" s="52">
        <v>100000</v>
      </c>
      <c r="BE1670">
        <v>0</v>
      </c>
      <c r="BF1670">
        <v>0</v>
      </c>
      <c r="BG1670">
        <v>0</v>
      </c>
    </row>
    <row r="1671" spans="1:59">
      <c r="A1671">
        <v>1670</v>
      </c>
      <c r="E1671">
        <v>9795.2054794520554</v>
      </c>
      <c r="K1671">
        <v>4449.4793147300552</v>
      </c>
      <c r="L1671">
        <v>4723.1484813967218</v>
      </c>
      <c r="M1671">
        <v>4996.8176480633883</v>
      </c>
      <c r="N1671">
        <v>5270.4868147300549</v>
      </c>
      <c r="O1671">
        <v>5544.1559813967215</v>
      </c>
      <c r="Q1671">
        <v>53705.91388439358</v>
      </c>
      <c r="R1671">
        <v>52254.964548033036</v>
      </c>
      <c r="S1671">
        <v>50804.015211672493</v>
      </c>
      <c r="T1671">
        <v>49353.06587531195</v>
      </c>
      <c r="U1671">
        <v>47902.116538951406</v>
      </c>
      <c r="W1671">
        <v>7.2700000000000001E-2</v>
      </c>
      <c r="AB1671">
        <v>1</v>
      </c>
      <c r="AC1671">
        <v>1</v>
      </c>
      <c r="AD1671">
        <v>1</v>
      </c>
      <c r="AE1671">
        <v>1</v>
      </c>
      <c r="AF1671">
        <v>1</v>
      </c>
      <c r="AL1671">
        <v>1.0500168999999999</v>
      </c>
      <c r="AM1671" s="5">
        <v>6.6188440322875977</v>
      </c>
      <c r="AN1671">
        <v>570.77625570776252</v>
      </c>
      <c r="AO1671">
        <f t="shared" si="26"/>
        <v>26826.48401826484</v>
      </c>
      <c r="AP1671">
        <v>684.93150684931504</v>
      </c>
      <c r="AQ1671">
        <v>9.8372200000000007E-2</v>
      </c>
      <c r="AR1671">
        <v>8.4133200000000005E-2</v>
      </c>
      <c r="AS1671">
        <v>6.1379399999999994E-2</v>
      </c>
      <c r="AT1671">
        <v>4.7524200000000003E-2</v>
      </c>
      <c r="AU1671">
        <v>4.5610199999999997E-2</v>
      </c>
      <c r="AW1671">
        <v>9.8372200000000007E-2</v>
      </c>
      <c r="AX1671">
        <v>8.4133200000000005E-2</v>
      </c>
      <c r="AY1671">
        <v>6.1379399999999987E-2</v>
      </c>
      <c r="AZ1671">
        <v>4.7524200000000003E-2</v>
      </c>
      <c r="BA1671">
        <v>4.5610200000000004E-2</v>
      </c>
      <c r="BC1671" s="52">
        <v>100000</v>
      </c>
      <c r="BD1671" s="52">
        <v>100000</v>
      </c>
      <c r="BE1671">
        <v>0</v>
      </c>
      <c r="BF1671">
        <v>0</v>
      </c>
      <c r="BG1671">
        <v>0</v>
      </c>
    </row>
    <row r="1672" spans="1:59">
      <c r="A1672">
        <v>1671</v>
      </c>
      <c r="E1672">
        <v>9795.2054794520554</v>
      </c>
      <c r="K1672">
        <v>4431.361674406603</v>
      </c>
      <c r="L1672">
        <v>4753.0991744066032</v>
      </c>
      <c r="M1672">
        <v>5074.8366744066034</v>
      </c>
      <c r="N1672">
        <v>5396.5741744066036</v>
      </c>
      <c r="O1672">
        <v>5718.3116744066037</v>
      </c>
      <c r="Q1672">
        <v>54542.722904631519</v>
      </c>
      <c r="R1672">
        <v>53069.165861801419</v>
      </c>
      <c r="S1672">
        <v>51595.608818971319</v>
      </c>
      <c r="T1672">
        <v>50122.051776141219</v>
      </c>
      <c r="U1672">
        <v>48648.494733311119</v>
      </c>
      <c r="W1672">
        <v>8.5180000000000006E-2</v>
      </c>
      <c r="AB1672">
        <v>1</v>
      </c>
      <c r="AC1672">
        <v>1</v>
      </c>
      <c r="AD1672">
        <v>1</v>
      </c>
      <c r="AE1672">
        <v>1</v>
      </c>
      <c r="AF1672">
        <v>1</v>
      </c>
      <c r="AL1672">
        <v>0.65826150000000005</v>
      </c>
      <c r="AM1672" s="5">
        <v>6.6043281555175781</v>
      </c>
      <c r="AN1672">
        <v>570.77625570776252</v>
      </c>
      <c r="AO1672">
        <f t="shared" si="26"/>
        <v>26826.48401826484</v>
      </c>
      <c r="AP1672">
        <v>684.93150684931504</v>
      </c>
      <c r="AQ1672">
        <v>9.8871899999999999E-2</v>
      </c>
      <c r="AR1672">
        <v>8.4204600000000004E-2</v>
      </c>
      <c r="AS1672">
        <v>6.0463099999999999E-2</v>
      </c>
      <c r="AT1672">
        <v>4.7777099999999996E-2</v>
      </c>
      <c r="AU1672">
        <v>4.5665900000000002E-2</v>
      </c>
      <c r="AW1672">
        <v>9.8871899999999999E-2</v>
      </c>
      <c r="AX1672">
        <v>8.4204600000000004E-2</v>
      </c>
      <c r="AY1672">
        <v>6.0463100000000006E-2</v>
      </c>
      <c r="AZ1672">
        <v>4.7777100000000003E-2</v>
      </c>
      <c r="BA1672">
        <v>4.5665899999999995E-2</v>
      </c>
      <c r="BC1672" s="52">
        <v>100000</v>
      </c>
      <c r="BD1672" s="52">
        <v>100000</v>
      </c>
      <c r="BE1672">
        <v>0</v>
      </c>
      <c r="BF1672">
        <v>0</v>
      </c>
      <c r="BG1672">
        <v>0</v>
      </c>
    </row>
    <row r="1673" spans="1:59">
      <c r="A1673">
        <v>1672</v>
      </c>
      <c r="E1673">
        <v>9795.2054794520554</v>
      </c>
      <c r="K1673">
        <v>4167.0572743938956</v>
      </c>
      <c r="L1673">
        <v>4590.3206077272289</v>
      </c>
      <c r="M1673">
        <v>5013.5839410605622</v>
      </c>
      <c r="N1673">
        <v>5436.8472743938955</v>
      </c>
      <c r="O1673">
        <v>5860.1106077272289</v>
      </c>
      <c r="Q1673">
        <v>55062.79455467964</v>
      </c>
      <c r="R1673">
        <v>53575.186961958636</v>
      </c>
      <c r="S1673">
        <v>52087.579369237632</v>
      </c>
      <c r="T1673">
        <v>50599.971776516628</v>
      </c>
      <c r="U1673">
        <v>49112.364183795624</v>
      </c>
      <c r="W1673">
        <v>9.3700000000000006E-2</v>
      </c>
      <c r="AB1673">
        <v>1</v>
      </c>
      <c r="AC1673">
        <v>1</v>
      </c>
      <c r="AD1673">
        <v>1</v>
      </c>
      <c r="AE1673">
        <v>1</v>
      </c>
      <c r="AF1673">
        <v>1</v>
      </c>
      <c r="AL1673">
        <v>0.59597409999999995</v>
      </c>
      <c r="AM1673" s="5">
        <v>6.3957061767578116</v>
      </c>
      <c r="AN1673">
        <v>570.77625570776252</v>
      </c>
      <c r="AO1673">
        <f t="shared" si="26"/>
        <v>26826.48401826484</v>
      </c>
      <c r="AP1673">
        <v>684.93150684931504</v>
      </c>
      <c r="AQ1673">
        <v>0.10326600000000001</v>
      </c>
      <c r="AR1673">
        <v>9.1721300000000006E-2</v>
      </c>
      <c r="AS1673">
        <v>7.1685199999999991E-2</v>
      </c>
      <c r="AT1673">
        <v>6.9870799999999997E-2</v>
      </c>
      <c r="AU1673">
        <v>5.3872900000000001E-2</v>
      </c>
      <c r="AW1673">
        <v>0.10326600000000001</v>
      </c>
      <c r="AX1673">
        <v>9.1721299999999992E-2</v>
      </c>
      <c r="AY1673">
        <v>7.1685199999999991E-2</v>
      </c>
      <c r="AZ1673">
        <v>6.9870799999999997E-2</v>
      </c>
      <c r="BA1673">
        <v>5.3872900000000001E-2</v>
      </c>
      <c r="BC1673" s="52">
        <v>100000</v>
      </c>
      <c r="BD1673" s="52">
        <v>100000</v>
      </c>
      <c r="BE1673">
        <v>0</v>
      </c>
      <c r="BF1673">
        <v>0</v>
      </c>
      <c r="BG1673">
        <v>0</v>
      </c>
    </row>
    <row r="1674" spans="1:59">
      <c r="A1674">
        <v>1673</v>
      </c>
      <c r="E1674">
        <v>9795.2054794520554</v>
      </c>
      <c r="K1674">
        <v>4504.8979792488481</v>
      </c>
      <c r="L1674">
        <v>5121.5613125821819</v>
      </c>
      <c r="M1674">
        <v>5738.2246459155158</v>
      </c>
      <c r="N1674">
        <v>6354.8879792488497</v>
      </c>
      <c r="O1674">
        <v>6971.5513125821835</v>
      </c>
      <c r="Q1674">
        <v>58206.972845489749</v>
      </c>
      <c r="R1674">
        <v>56634.420353351161</v>
      </c>
      <c r="S1674">
        <v>55061.867861212573</v>
      </c>
      <c r="T1674">
        <v>53489.315369073985</v>
      </c>
      <c r="U1674">
        <v>51916.762876935398</v>
      </c>
      <c r="W1674">
        <v>4.0320000000000002E-2</v>
      </c>
      <c r="AB1674">
        <v>1</v>
      </c>
      <c r="AC1674">
        <v>1</v>
      </c>
      <c r="AD1674">
        <v>1</v>
      </c>
      <c r="AE1674">
        <v>1</v>
      </c>
      <c r="AF1674">
        <v>1</v>
      </c>
      <c r="AL1674">
        <v>1.3505502</v>
      </c>
      <c r="AM1674" s="5">
        <v>7.3366832733154297</v>
      </c>
      <c r="AN1674">
        <v>570.77625570776252</v>
      </c>
      <c r="AO1674">
        <f t="shared" si="26"/>
        <v>26826.48401826484</v>
      </c>
      <c r="AP1674">
        <v>684.93150684931504</v>
      </c>
      <c r="AQ1674">
        <v>0.109976</v>
      </c>
      <c r="AR1674">
        <v>0.104259</v>
      </c>
      <c r="AS1674">
        <v>9.4398499999999996E-2</v>
      </c>
      <c r="AT1674">
        <v>0.102601</v>
      </c>
      <c r="AU1674">
        <v>9.6791300000000011E-2</v>
      </c>
      <c r="AW1674">
        <v>0.109976</v>
      </c>
      <c r="AX1674">
        <v>0.104259</v>
      </c>
      <c r="AY1674">
        <v>9.4398499999999982E-2</v>
      </c>
      <c r="AZ1674">
        <v>0.10260099999999998</v>
      </c>
      <c r="BA1674">
        <v>9.6791300000000011E-2</v>
      </c>
      <c r="BC1674" s="52">
        <v>100000</v>
      </c>
      <c r="BD1674" s="52">
        <v>100000</v>
      </c>
      <c r="BE1674">
        <v>0</v>
      </c>
      <c r="BF1674">
        <v>0</v>
      </c>
      <c r="BG1674">
        <v>0</v>
      </c>
    </row>
    <row r="1675" spans="1:59">
      <c r="A1675">
        <v>1674</v>
      </c>
      <c r="E1675">
        <v>9795.2054794520554</v>
      </c>
      <c r="K1675">
        <v>6139.7485825532567</v>
      </c>
      <c r="L1675">
        <v>6923.4677492199235</v>
      </c>
      <c r="M1675">
        <v>7707.1869158865902</v>
      </c>
      <c r="N1675">
        <v>8490.9060825532579</v>
      </c>
      <c r="O1675">
        <v>9274.6252492199237</v>
      </c>
      <c r="Q1675">
        <v>59648.445843027548</v>
      </c>
      <c r="R1675">
        <v>58036.949701576763</v>
      </c>
      <c r="S1675">
        <v>56425.453560125978</v>
      </c>
      <c r="T1675">
        <v>54813.957418675192</v>
      </c>
      <c r="U1675">
        <v>53202.461277224407</v>
      </c>
      <c r="W1675">
        <v>0</v>
      </c>
      <c r="AB1675">
        <v>1</v>
      </c>
      <c r="AC1675">
        <v>1</v>
      </c>
      <c r="AD1675">
        <v>1</v>
      </c>
      <c r="AE1675">
        <v>1</v>
      </c>
      <c r="AF1675">
        <v>1</v>
      </c>
      <c r="AL1675">
        <v>2.8275836000000001</v>
      </c>
      <c r="AM1675" s="5">
        <v>7.4994354248046884</v>
      </c>
      <c r="AN1675">
        <v>570.77625570776252</v>
      </c>
      <c r="AO1675">
        <f t="shared" si="26"/>
        <v>26826.48401826484</v>
      </c>
      <c r="AP1675">
        <v>684.93150684931504</v>
      </c>
      <c r="AQ1675">
        <v>0.11331000000000001</v>
      </c>
      <c r="AR1675">
        <v>0.11024299999999999</v>
      </c>
      <c r="AS1675">
        <v>9.6948699999999999E-2</v>
      </c>
      <c r="AT1675">
        <v>0.106446</v>
      </c>
      <c r="AU1675">
        <v>9.8090800000000006E-2</v>
      </c>
      <c r="AW1675">
        <v>0.11331000000000001</v>
      </c>
      <c r="AX1675">
        <v>0.11024299999999999</v>
      </c>
      <c r="AY1675">
        <v>9.6948699999999985E-2</v>
      </c>
      <c r="AZ1675">
        <v>0.106446</v>
      </c>
      <c r="BA1675">
        <v>9.809080000000002E-2</v>
      </c>
      <c r="BC1675" s="52">
        <v>100000</v>
      </c>
      <c r="BD1675" s="52">
        <v>100000</v>
      </c>
      <c r="BE1675">
        <v>0</v>
      </c>
      <c r="BF1675">
        <v>0</v>
      </c>
      <c r="BG1675">
        <v>0</v>
      </c>
    </row>
    <row r="1676" spans="1:59">
      <c r="A1676">
        <v>1675</v>
      </c>
      <c r="E1676">
        <v>9795.2054794520554</v>
      </c>
      <c r="K1676">
        <v>7187.3744906681404</v>
      </c>
      <c r="L1676">
        <v>7990.3428240014737</v>
      </c>
      <c r="M1676">
        <v>8793.3111573348069</v>
      </c>
      <c r="N1676">
        <v>9596.2794906681411</v>
      </c>
      <c r="O1676">
        <v>10399.247824001475</v>
      </c>
      <c r="Q1676">
        <v>60171.186924213223</v>
      </c>
      <c r="R1676">
        <v>58545.568114324444</v>
      </c>
      <c r="S1676">
        <v>56919.949304435664</v>
      </c>
      <c r="T1676">
        <v>55294.330494546884</v>
      </c>
      <c r="U1676">
        <v>53668.711684658105</v>
      </c>
      <c r="W1676">
        <v>0</v>
      </c>
      <c r="AB1676">
        <v>1</v>
      </c>
      <c r="AC1676">
        <v>1</v>
      </c>
      <c r="AD1676">
        <v>1</v>
      </c>
      <c r="AE1676">
        <v>1</v>
      </c>
      <c r="AF1676">
        <v>1</v>
      </c>
      <c r="AL1676">
        <v>3.5557861000000002</v>
      </c>
      <c r="AM1676" s="5">
        <v>7.8209900856018066</v>
      </c>
      <c r="AN1676">
        <v>570.77625570776252</v>
      </c>
      <c r="AO1676">
        <f t="shared" si="26"/>
        <v>26826.48401826484</v>
      </c>
      <c r="AP1676">
        <v>684.93150684931504</v>
      </c>
      <c r="AQ1676">
        <v>0.11422499999999999</v>
      </c>
      <c r="AR1676">
        <v>0.10957500000000001</v>
      </c>
      <c r="AS1676">
        <v>9.7638299999999997E-2</v>
      </c>
      <c r="AT1676">
        <v>0.105396</v>
      </c>
      <c r="AU1676">
        <v>9.8868899999999996E-2</v>
      </c>
      <c r="AW1676">
        <v>0.11422500000000001</v>
      </c>
      <c r="AX1676">
        <v>0.10957500000000002</v>
      </c>
      <c r="AY1676">
        <v>9.7638299999999997E-2</v>
      </c>
      <c r="AZ1676">
        <v>0.105396</v>
      </c>
      <c r="BA1676">
        <v>9.8868899999999996E-2</v>
      </c>
      <c r="BC1676" s="52">
        <v>100000</v>
      </c>
      <c r="BD1676" s="52">
        <v>100000</v>
      </c>
      <c r="BE1676">
        <v>0</v>
      </c>
      <c r="BF1676">
        <v>0</v>
      </c>
      <c r="BG1676">
        <v>0</v>
      </c>
    </row>
    <row r="1677" spans="1:59">
      <c r="A1677">
        <v>1676</v>
      </c>
      <c r="E1677">
        <v>9795.2054794520554</v>
      </c>
      <c r="K1677">
        <v>7544.3985793949832</v>
      </c>
      <c r="L1677">
        <v>8296.6035793949832</v>
      </c>
      <c r="M1677">
        <v>9048.8085793949831</v>
      </c>
      <c r="N1677">
        <v>9801.013579394983</v>
      </c>
      <c r="O1677">
        <v>10553.218579394983</v>
      </c>
      <c r="Q1677">
        <v>59751.447698525473</v>
      </c>
      <c r="R1677">
        <v>58137.168801145017</v>
      </c>
      <c r="S1677">
        <v>56522.889903764561</v>
      </c>
      <c r="T1677">
        <v>54908.611006384104</v>
      </c>
      <c r="U1677">
        <v>53294.332109003648</v>
      </c>
      <c r="W1677">
        <v>0</v>
      </c>
      <c r="AB1677">
        <v>1</v>
      </c>
      <c r="AC1677">
        <v>1</v>
      </c>
      <c r="AD1677">
        <v>1</v>
      </c>
      <c r="AE1677">
        <v>1</v>
      </c>
      <c r="AF1677">
        <v>1</v>
      </c>
      <c r="AL1677">
        <v>4.4793440000000002</v>
      </c>
      <c r="AM1677" s="5">
        <v>8.2777395248413086</v>
      </c>
      <c r="AN1677">
        <v>570.77625570776252</v>
      </c>
      <c r="AO1677">
        <f t="shared" si="26"/>
        <v>26826.48401826484</v>
      </c>
      <c r="AP1677">
        <v>684.93150684931504</v>
      </c>
      <c r="AQ1677">
        <v>0.114123</v>
      </c>
      <c r="AR1677">
        <v>0.10970300000000001</v>
      </c>
      <c r="AS1677">
        <v>9.9623900000000001E-2</v>
      </c>
      <c r="AT1677">
        <v>0.107445</v>
      </c>
      <c r="AU1677">
        <v>0.10057200000000001</v>
      </c>
      <c r="AW1677">
        <v>0.11412300000000002</v>
      </c>
      <c r="AX1677">
        <v>0.10970300000000001</v>
      </c>
      <c r="AY1677">
        <v>9.9623900000000001E-2</v>
      </c>
      <c r="AZ1677">
        <v>0.107445</v>
      </c>
      <c r="BA1677">
        <v>0.10057200000000001</v>
      </c>
      <c r="BC1677" s="52">
        <v>100000</v>
      </c>
      <c r="BD1677" s="52">
        <v>100000</v>
      </c>
      <c r="BE1677">
        <v>0</v>
      </c>
      <c r="BF1677">
        <v>0</v>
      </c>
      <c r="BG1677">
        <v>0</v>
      </c>
    </row>
    <row r="1678" spans="1:59">
      <c r="A1678">
        <v>1677</v>
      </c>
      <c r="E1678">
        <v>9795.2054794520554</v>
      </c>
      <c r="K1678">
        <v>6693.9352277411908</v>
      </c>
      <c r="L1678">
        <v>7316.7310610745244</v>
      </c>
      <c r="M1678">
        <v>7939.526894407858</v>
      </c>
      <c r="N1678">
        <v>8562.3227277411916</v>
      </c>
      <c r="O1678">
        <v>9185.1185610745251</v>
      </c>
      <c r="Q1678">
        <v>57866.487084778622</v>
      </c>
      <c r="R1678">
        <v>56303.133349290787</v>
      </c>
      <c r="S1678">
        <v>54739.779613802952</v>
      </c>
      <c r="T1678">
        <v>53176.425878315116</v>
      </c>
      <c r="U1678">
        <v>51613.072142827281</v>
      </c>
      <c r="W1678">
        <v>0</v>
      </c>
      <c r="AB1678">
        <v>1</v>
      </c>
      <c r="AC1678">
        <v>1</v>
      </c>
      <c r="AD1678">
        <v>1</v>
      </c>
      <c r="AE1678">
        <v>1</v>
      </c>
      <c r="AF1678">
        <v>1</v>
      </c>
      <c r="AL1678">
        <v>5.5703440000000004</v>
      </c>
      <c r="AM1678" s="5">
        <v>8.4274673461914063</v>
      </c>
      <c r="AN1678">
        <v>570.77625570776252</v>
      </c>
      <c r="AO1678">
        <f t="shared" si="26"/>
        <v>26826.48401826484</v>
      </c>
      <c r="AP1678">
        <v>684.93150684931504</v>
      </c>
      <c r="AQ1678">
        <v>0.112551</v>
      </c>
      <c r="AR1678">
        <v>0.104445</v>
      </c>
      <c r="AS1678">
        <v>9.6040800000000009E-2</v>
      </c>
      <c r="AT1678">
        <v>0.10505200000000001</v>
      </c>
      <c r="AU1678">
        <v>9.6697999999999992E-2</v>
      </c>
      <c r="AW1678">
        <v>0.112551</v>
      </c>
      <c r="AX1678">
        <v>0.104445</v>
      </c>
      <c r="AY1678">
        <v>9.6040800000000023E-2</v>
      </c>
      <c r="AZ1678">
        <v>0.10505200000000002</v>
      </c>
      <c r="BA1678">
        <v>9.6697999999999992E-2</v>
      </c>
      <c r="BC1678" s="52">
        <v>100000</v>
      </c>
      <c r="BD1678" s="52">
        <v>100000</v>
      </c>
      <c r="BE1678">
        <v>0</v>
      </c>
      <c r="BF1678">
        <v>0</v>
      </c>
      <c r="BG1678">
        <v>0</v>
      </c>
    </row>
    <row r="1679" spans="1:59">
      <c r="A1679">
        <v>1678</v>
      </c>
      <c r="E1679">
        <v>9795.2054794520554</v>
      </c>
      <c r="K1679">
        <v>5685.7418309185259</v>
      </c>
      <c r="L1679">
        <v>6234.4826642518592</v>
      </c>
      <c r="M1679">
        <v>6783.2234975851925</v>
      </c>
      <c r="N1679">
        <v>7331.9643309185258</v>
      </c>
      <c r="O1679">
        <v>7880.7051642518591</v>
      </c>
      <c r="Q1679">
        <v>52264.44088685578</v>
      </c>
      <c r="R1679">
        <v>50852.435199807442</v>
      </c>
      <c r="S1679">
        <v>49440.429512759103</v>
      </c>
      <c r="T1679">
        <v>48028.423825710765</v>
      </c>
      <c r="U1679">
        <v>46616.418138662426</v>
      </c>
      <c r="W1679">
        <v>0</v>
      </c>
      <c r="AB1679">
        <v>1</v>
      </c>
      <c r="AC1679">
        <v>1</v>
      </c>
      <c r="AD1679">
        <v>1</v>
      </c>
      <c r="AE1679">
        <v>1</v>
      </c>
      <c r="AF1679">
        <v>1</v>
      </c>
      <c r="AL1679">
        <v>6.4712266999999999</v>
      </c>
      <c r="AM1679" s="5">
        <v>8.8617162704467773</v>
      </c>
      <c r="AN1679">
        <v>570.77625570776252</v>
      </c>
      <c r="AO1679">
        <f t="shared" si="26"/>
        <v>26826.48401826484</v>
      </c>
      <c r="AP1679">
        <v>684.93150684931504</v>
      </c>
      <c r="AQ1679">
        <v>0.11096200000000001</v>
      </c>
      <c r="AR1679">
        <v>9.7691100000000003E-2</v>
      </c>
      <c r="AS1679">
        <v>9.4130499999999992E-2</v>
      </c>
      <c r="AT1679">
        <v>0.102172</v>
      </c>
      <c r="AU1679">
        <v>9.4261300000000006E-2</v>
      </c>
      <c r="AW1679">
        <v>0.11096199999999999</v>
      </c>
      <c r="AX1679">
        <v>9.7691100000000017E-2</v>
      </c>
      <c r="AY1679">
        <v>9.4130499999999992E-2</v>
      </c>
      <c r="AZ1679">
        <v>0.102172</v>
      </c>
      <c r="BA1679">
        <v>9.4261300000000006E-2</v>
      </c>
      <c r="BC1679" s="52">
        <v>100000</v>
      </c>
      <c r="BD1679" s="52">
        <v>100000</v>
      </c>
      <c r="BE1679">
        <v>0</v>
      </c>
      <c r="BF1679">
        <v>0</v>
      </c>
      <c r="BG1679">
        <v>0</v>
      </c>
    </row>
    <row r="1680" spans="1:59">
      <c r="A1680">
        <v>1679</v>
      </c>
      <c r="E1680">
        <v>9795.2054794520554</v>
      </c>
      <c r="K1680">
        <v>5459.8041986495973</v>
      </c>
      <c r="L1680">
        <v>5907.4866986495972</v>
      </c>
      <c r="M1680">
        <v>6355.1691986495971</v>
      </c>
      <c r="N1680">
        <v>6802.851698649597</v>
      </c>
      <c r="O1680">
        <v>7250.5341986495969</v>
      </c>
      <c r="Q1680">
        <v>43077.398213051332</v>
      </c>
      <c r="R1680">
        <v>41913.594867893407</v>
      </c>
      <c r="S1680">
        <v>40749.791522735482</v>
      </c>
      <c r="T1680">
        <v>39585.988177577558</v>
      </c>
      <c r="U1680">
        <v>38422.184832419633</v>
      </c>
      <c r="W1680">
        <v>0</v>
      </c>
      <c r="AB1680">
        <v>1</v>
      </c>
      <c r="AC1680">
        <v>1</v>
      </c>
      <c r="AD1680">
        <v>1</v>
      </c>
      <c r="AE1680">
        <v>1</v>
      </c>
      <c r="AF1680">
        <v>1</v>
      </c>
      <c r="AL1680">
        <v>5.3129039999999996</v>
      </c>
      <c r="AM1680" s="5">
        <v>10.11369037628174</v>
      </c>
      <c r="AN1680">
        <v>570.77625570776252</v>
      </c>
      <c r="AO1680">
        <f t="shared" si="26"/>
        <v>26826.48401826484</v>
      </c>
      <c r="AP1680">
        <v>684.93150684931504</v>
      </c>
      <c r="AQ1680">
        <v>0.10804800000000001</v>
      </c>
      <c r="AR1680">
        <v>9.5906699999999998E-2</v>
      </c>
      <c r="AS1680">
        <v>9.3033299999999999E-2</v>
      </c>
      <c r="AT1680">
        <v>0.100203</v>
      </c>
      <c r="AU1680">
        <v>9.5084399999999999E-2</v>
      </c>
      <c r="AW1680">
        <v>0.10804800000000002</v>
      </c>
      <c r="AX1680">
        <v>9.5906699999999998E-2</v>
      </c>
      <c r="AY1680">
        <v>9.3033299999999999E-2</v>
      </c>
      <c r="AZ1680">
        <v>0.100203</v>
      </c>
      <c r="BA1680">
        <v>9.5084399999999999E-2</v>
      </c>
      <c r="BC1680" s="52">
        <v>100000</v>
      </c>
      <c r="BD1680" s="52">
        <v>100000</v>
      </c>
      <c r="BE1680">
        <v>0</v>
      </c>
      <c r="BF1680">
        <v>0</v>
      </c>
      <c r="BG1680">
        <v>0</v>
      </c>
    </row>
    <row r="1681" spans="1:59">
      <c r="A1681">
        <v>1680</v>
      </c>
      <c r="E1681">
        <v>9795.2054794520554</v>
      </c>
      <c r="K1681">
        <v>4069.0088679375681</v>
      </c>
      <c r="L1681">
        <v>4461.9138679375683</v>
      </c>
      <c r="M1681">
        <v>4854.818867937568</v>
      </c>
      <c r="N1681">
        <v>5247.7238679375678</v>
      </c>
      <c r="O1681">
        <v>5640.6288679375675</v>
      </c>
      <c r="Q1681">
        <v>34713.540914080368</v>
      </c>
      <c r="R1681">
        <v>33775.700263930339</v>
      </c>
      <c r="S1681">
        <v>32837.859613780311</v>
      </c>
      <c r="T1681">
        <v>31900.018963630282</v>
      </c>
      <c r="U1681">
        <v>30962.178313480254</v>
      </c>
      <c r="W1681">
        <v>0</v>
      </c>
      <c r="AB1681">
        <v>1</v>
      </c>
      <c r="AC1681">
        <v>1</v>
      </c>
      <c r="AD1681">
        <v>1</v>
      </c>
      <c r="AE1681">
        <v>1</v>
      </c>
      <c r="AF1681">
        <v>1</v>
      </c>
      <c r="AL1681">
        <v>3.7536285</v>
      </c>
      <c r="AM1681" s="5">
        <v>8.625457763671875</v>
      </c>
      <c r="AN1681">
        <v>570.77625570776252</v>
      </c>
      <c r="AO1681">
        <f t="shared" si="26"/>
        <v>26826.48401826484</v>
      </c>
      <c r="AP1681">
        <v>684.93150684931504</v>
      </c>
      <c r="AQ1681">
        <v>0.10704999999999999</v>
      </c>
      <c r="AR1681">
        <v>9.5230999999999996E-2</v>
      </c>
      <c r="AS1681">
        <v>9.2165000000000011E-2</v>
      </c>
      <c r="AT1681">
        <v>9.8589799999999991E-2</v>
      </c>
      <c r="AU1681">
        <v>9.3988000000000002E-2</v>
      </c>
      <c r="AW1681">
        <v>0.10704999999999999</v>
      </c>
      <c r="AX1681">
        <v>9.5230999999999996E-2</v>
      </c>
      <c r="AY1681">
        <v>9.2165000000000011E-2</v>
      </c>
      <c r="AZ1681">
        <v>9.8589799999999991E-2</v>
      </c>
      <c r="BA1681">
        <v>9.3988000000000002E-2</v>
      </c>
      <c r="BC1681" s="52">
        <v>100000</v>
      </c>
      <c r="BD1681" s="52">
        <v>100000</v>
      </c>
      <c r="BE1681">
        <v>0</v>
      </c>
      <c r="BF1681">
        <v>0</v>
      </c>
      <c r="BG1681">
        <v>0</v>
      </c>
    </row>
    <row r="1682" spans="1:59">
      <c r="A1682">
        <v>1681</v>
      </c>
      <c r="E1682">
        <v>9795.2054794520554</v>
      </c>
      <c r="K1682">
        <v>3055.4917281255034</v>
      </c>
      <c r="L1682">
        <v>3262.4217281255033</v>
      </c>
      <c r="M1682">
        <v>3469.3517281255031</v>
      </c>
      <c r="N1682">
        <v>3676.2817281255029</v>
      </c>
      <c r="O1682">
        <v>3883.2117281255028</v>
      </c>
      <c r="Q1682">
        <v>32159.94228677428</v>
      </c>
      <c r="R1682">
        <v>31291.091100748679</v>
      </c>
      <c r="S1682">
        <v>30422.239914723075</v>
      </c>
      <c r="T1682">
        <v>29553.388728697471</v>
      </c>
      <c r="U1682">
        <v>28684.537542671867</v>
      </c>
      <c r="W1682">
        <v>0</v>
      </c>
      <c r="AB1682">
        <v>1</v>
      </c>
      <c r="AC1682">
        <v>1</v>
      </c>
      <c r="AD1682">
        <v>1</v>
      </c>
      <c r="AE1682">
        <v>1</v>
      </c>
      <c r="AF1682">
        <v>1</v>
      </c>
      <c r="AL1682">
        <v>2.3537927000000001</v>
      </c>
      <c r="AM1682" s="5">
        <v>10.22518348693848</v>
      </c>
      <c r="AN1682">
        <v>570.77625570776252</v>
      </c>
      <c r="AO1682">
        <f t="shared" si="26"/>
        <v>26826.48401826484</v>
      </c>
      <c r="AP1682">
        <v>684.93150684931504</v>
      </c>
      <c r="AQ1682">
        <v>0.10702200000000001</v>
      </c>
      <c r="AR1682">
        <v>9.4903499999999988E-2</v>
      </c>
      <c r="AS1682">
        <v>9.2298000000000005E-2</v>
      </c>
      <c r="AT1682">
        <v>9.9206299999999997E-2</v>
      </c>
      <c r="AU1682">
        <v>9.4535300000000003E-2</v>
      </c>
      <c r="AW1682">
        <v>0.10702199999999999</v>
      </c>
      <c r="AX1682">
        <v>9.4903499999999988E-2</v>
      </c>
      <c r="AY1682">
        <v>9.2298000000000005E-2</v>
      </c>
      <c r="AZ1682">
        <v>9.9206300000000011E-2</v>
      </c>
      <c r="BA1682">
        <v>9.4535300000000003E-2</v>
      </c>
      <c r="BC1682" s="52">
        <v>100000</v>
      </c>
      <c r="BD1682" s="52">
        <v>100000</v>
      </c>
      <c r="BE1682">
        <v>0</v>
      </c>
      <c r="BF1682">
        <v>0</v>
      </c>
      <c r="BG1682">
        <v>0</v>
      </c>
    </row>
    <row r="1683" spans="1:59">
      <c r="A1683">
        <v>1682</v>
      </c>
      <c r="E1683">
        <v>9795.2054794520554</v>
      </c>
      <c r="K1683">
        <v>2176.8784947597901</v>
      </c>
      <c r="L1683">
        <v>2271.9143280931235</v>
      </c>
      <c r="M1683">
        <v>2366.9501614264568</v>
      </c>
      <c r="N1683">
        <v>2461.9859947597902</v>
      </c>
      <c r="O1683">
        <v>2557.0218280931235</v>
      </c>
      <c r="Q1683">
        <v>32773.892686615633</v>
      </c>
      <c r="R1683">
        <v>31888.454669748447</v>
      </c>
      <c r="S1683">
        <v>31003.016652881262</v>
      </c>
      <c r="T1683">
        <v>30117.578636014077</v>
      </c>
      <c r="U1683">
        <v>29232.140619146892</v>
      </c>
      <c r="W1683">
        <v>0</v>
      </c>
      <c r="AB1683">
        <v>1</v>
      </c>
      <c r="AC1683">
        <v>1</v>
      </c>
      <c r="AD1683">
        <v>1</v>
      </c>
      <c r="AE1683">
        <v>1</v>
      </c>
      <c r="AF1683">
        <v>1</v>
      </c>
      <c r="AL1683">
        <v>0.71653540000000004</v>
      </c>
      <c r="AM1683" s="5">
        <v>10.41840934753418</v>
      </c>
      <c r="AN1683">
        <v>570.77625570776252</v>
      </c>
      <c r="AO1683">
        <f t="shared" si="26"/>
        <v>26826.48401826484</v>
      </c>
      <c r="AP1683">
        <v>684.93150684931504</v>
      </c>
      <c r="AQ1683">
        <v>0.107374</v>
      </c>
      <c r="AR1683">
        <v>9.8269099999999998E-2</v>
      </c>
      <c r="AS1683">
        <v>9.4457899999999997E-2</v>
      </c>
      <c r="AT1683">
        <v>0.10280400000000001</v>
      </c>
      <c r="AU1683">
        <v>9.7100599999999995E-2</v>
      </c>
      <c r="AW1683">
        <v>0.10737400000000001</v>
      </c>
      <c r="AX1683">
        <v>9.8269099999999984E-2</v>
      </c>
      <c r="AY1683">
        <v>9.4457899999999997E-2</v>
      </c>
      <c r="AZ1683">
        <v>0.10280399999999999</v>
      </c>
      <c r="BA1683">
        <v>9.7100599999999995E-2</v>
      </c>
      <c r="BC1683" s="52">
        <v>100000</v>
      </c>
      <c r="BD1683" s="52">
        <v>100000</v>
      </c>
      <c r="BE1683">
        <v>0</v>
      </c>
      <c r="BF1683">
        <v>0</v>
      </c>
      <c r="BG1683">
        <v>0</v>
      </c>
    </row>
    <row r="1684" spans="1:59">
      <c r="A1684">
        <v>1683</v>
      </c>
      <c r="E1684">
        <v>9795.2054794520554</v>
      </c>
      <c r="K1684">
        <v>1645.6733959897097</v>
      </c>
      <c r="L1684">
        <v>1696.1608959897096</v>
      </c>
      <c r="M1684">
        <v>1746.6483959897096</v>
      </c>
      <c r="N1684">
        <v>1797.1358959897095</v>
      </c>
      <c r="O1684">
        <v>1847.6233959897095</v>
      </c>
      <c r="Q1684">
        <v>33434.057009510543</v>
      </c>
      <c r="R1684">
        <v>32530.783620078215</v>
      </c>
      <c r="S1684">
        <v>31627.510230645887</v>
      </c>
      <c r="T1684">
        <v>30724.236841213558</v>
      </c>
      <c r="U1684">
        <v>29820.96345178123</v>
      </c>
      <c r="W1684">
        <v>0</v>
      </c>
      <c r="AB1684">
        <v>1</v>
      </c>
      <c r="AC1684">
        <v>1</v>
      </c>
      <c r="AD1684">
        <v>1</v>
      </c>
      <c r="AE1684">
        <v>1</v>
      </c>
      <c r="AF1684">
        <v>1</v>
      </c>
      <c r="AL1684">
        <v>0.86672450000000001</v>
      </c>
      <c r="AM1684" s="5">
        <v>8.8826694488525391</v>
      </c>
      <c r="AN1684">
        <v>570.77625570776252</v>
      </c>
      <c r="AO1684">
        <f t="shared" si="26"/>
        <v>26826.48401826484</v>
      </c>
      <c r="AP1684">
        <v>684.93150684931504</v>
      </c>
      <c r="AQ1684">
        <v>0.107335</v>
      </c>
      <c r="AR1684">
        <v>9.79936E-2</v>
      </c>
      <c r="AS1684">
        <v>9.447499999999999E-2</v>
      </c>
      <c r="AT1684">
        <v>0.10137099999999999</v>
      </c>
      <c r="AU1684">
        <v>9.5761300000000008E-2</v>
      </c>
      <c r="AW1684">
        <v>0.107335</v>
      </c>
      <c r="AX1684">
        <v>9.79936E-2</v>
      </c>
      <c r="AY1684">
        <v>9.447499999999999E-2</v>
      </c>
      <c r="AZ1684">
        <v>0.10137099999999998</v>
      </c>
      <c r="BA1684">
        <v>9.5761300000000008E-2</v>
      </c>
      <c r="BC1684" s="52">
        <v>100000</v>
      </c>
      <c r="BD1684" s="52">
        <v>100000</v>
      </c>
      <c r="BE1684">
        <v>0</v>
      </c>
      <c r="BF1684">
        <v>0</v>
      </c>
      <c r="BG1684">
        <v>0</v>
      </c>
    </row>
    <row r="1685" spans="1:59">
      <c r="A1685">
        <v>1684</v>
      </c>
      <c r="E1685">
        <v>9795.2054794520554</v>
      </c>
      <c r="K1685">
        <v>1541.5571966307737</v>
      </c>
      <c r="L1685">
        <v>1582.3921966307737</v>
      </c>
      <c r="M1685">
        <v>1623.2271966307737</v>
      </c>
      <c r="N1685">
        <v>1664.0621966307738</v>
      </c>
      <c r="O1685">
        <v>1704.8971966307738</v>
      </c>
      <c r="Q1685">
        <v>35490.46656489779</v>
      </c>
      <c r="R1685">
        <v>34531.636052585221</v>
      </c>
      <c r="S1685">
        <v>33572.805540272653</v>
      </c>
      <c r="T1685">
        <v>32613.975027960085</v>
      </c>
      <c r="U1685">
        <v>31655.144515647517</v>
      </c>
      <c r="W1685">
        <v>0</v>
      </c>
      <c r="AB1685">
        <v>1</v>
      </c>
      <c r="AC1685">
        <v>1</v>
      </c>
      <c r="AD1685">
        <v>1</v>
      </c>
      <c r="AE1685">
        <v>1</v>
      </c>
      <c r="AF1685">
        <v>1</v>
      </c>
      <c r="AL1685">
        <v>1.0233578999999999</v>
      </c>
      <c r="AM1685" s="5">
        <v>9.7032651901245117</v>
      </c>
      <c r="AN1685">
        <v>570.77625570776252</v>
      </c>
      <c r="AO1685">
        <f t="shared" si="26"/>
        <v>26826.48401826484</v>
      </c>
      <c r="AP1685">
        <v>684.93150684931504</v>
      </c>
      <c r="AQ1685">
        <v>0.10238599999999999</v>
      </c>
      <c r="AR1685">
        <v>8.5878699999999988E-2</v>
      </c>
      <c r="AS1685">
        <v>8.2153599999999993E-2</v>
      </c>
      <c r="AT1685">
        <v>8.7473499999999996E-2</v>
      </c>
      <c r="AU1685">
        <v>8.6241499999999999E-2</v>
      </c>
      <c r="AW1685">
        <v>0.10238599999999999</v>
      </c>
      <c r="AX1685">
        <v>8.5878699999999988E-2</v>
      </c>
      <c r="AY1685">
        <v>8.2153599999999979E-2</v>
      </c>
      <c r="AZ1685">
        <v>8.7473499999999996E-2</v>
      </c>
      <c r="BA1685">
        <v>8.6241500000000013E-2</v>
      </c>
      <c r="BC1685" s="52">
        <v>100000</v>
      </c>
      <c r="BD1685" s="52">
        <v>100000</v>
      </c>
      <c r="BE1685">
        <v>0</v>
      </c>
      <c r="BF1685">
        <v>0</v>
      </c>
      <c r="BG1685">
        <v>0</v>
      </c>
    </row>
    <row r="1686" spans="1:59">
      <c r="A1686">
        <v>1685</v>
      </c>
      <c r="E1686">
        <v>9795.2054794520554</v>
      </c>
      <c r="K1686">
        <v>1740.2279035707838</v>
      </c>
      <c r="L1686">
        <v>1781.4754035707838</v>
      </c>
      <c r="M1686">
        <v>1822.7229035707837</v>
      </c>
      <c r="N1686">
        <v>1863.9704035707837</v>
      </c>
      <c r="O1686">
        <v>1905.2179035707836</v>
      </c>
      <c r="Q1686">
        <v>40458.199243964656</v>
      </c>
      <c r="R1686">
        <v>39365.157657533011</v>
      </c>
      <c r="S1686">
        <v>38272.116071101365</v>
      </c>
      <c r="T1686">
        <v>37179.07448466972</v>
      </c>
      <c r="U1686">
        <v>36086.032898238074</v>
      </c>
      <c r="W1686">
        <v>0</v>
      </c>
      <c r="AB1686">
        <v>1</v>
      </c>
      <c r="AC1686">
        <v>1</v>
      </c>
      <c r="AD1686">
        <v>1</v>
      </c>
      <c r="AE1686">
        <v>1</v>
      </c>
      <c r="AF1686">
        <v>1</v>
      </c>
      <c r="AL1686">
        <v>0.93819109999999994</v>
      </c>
      <c r="AM1686" s="5">
        <v>9.7609720230102539</v>
      </c>
      <c r="AN1686">
        <v>570.77625570776252</v>
      </c>
      <c r="AO1686">
        <f t="shared" si="26"/>
        <v>26826.48401826484</v>
      </c>
      <c r="AP1686">
        <v>684.93150684931504</v>
      </c>
      <c r="AQ1686">
        <v>0.101646</v>
      </c>
      <c r="AR1686">
        <v>8.5215699999999991E-2</v>
      </c>
      <c r="AS1686">
        <v>8.21297E-2</v>
      </c>
      <c r="AT1686">
        <v>9.0067700000000001E-2</v>
      </c>
      <c r="AU1686">
        <v>8.7280199999999988E-2</v>
      </c>
      <c r="AW1686">
        <v>0.101646</v>
      </c>
      <c r="AX1686">
        <v>8.5215699999999991E-2</v>
      </c>
      <c r="AY1686">
        <v>8.2129700000000014E-2</v>
      </c>
      <c r="AZ1686">
        <v>9.0067700000000014E-2</v>
      </c>
      <c r="BA1686">
        <v>8.7280199999999988E-2</v>
      </c>
      <c r="BC1686" s="52">
        <v>100000</v>
      </c>
      <c r="BD1686" s="52">
        <v>100000</v>
      </c>
      <c r="BE1686">
        <v>0</v>
      </c>
      <c r="BF1686">
        <v>0</v>
      </c>
      <c r="BG1686">
        <v>0</v>
      </c>
    </row>
    <row r="1687" spans="1:59">
      <c r="A1687">
        <v>1686</v>
      </c>
      <c r="E1687">
        <v>9795.2054794520554</v>
      </c>
      <c r="K1687">
        <v>2540.2227823185249</v>
      </c>
      <c r="L1687">
        <v>2580.3702823185249</v>
      </c>
      <c r="M1687">
        <v>2620.517782318525</v>
      </c>
      <c r="N1687">
        <v>2660.665282318525</v>
      </c>
      <c r="O1687">
        <v>2700.812782318525</v>
      </c>
      <c r="Q1687">
        <v>55605.636296578057</v>
      </c>
      <c r="R1687">
        <v>54103.362990736146</v>
      </c>
      <c r="S1687">
        <v>52601.089684894236</v>
      </c>
      <c r="T1687">
        <v>51098.816379052325</v>
      </c>
      <c r="U1687">
        <v>49596.543073210414</v>
      </c>
      <c r="W1687">
        <v>0</v>
      </c>
      <c r="AB1687">
        <v>1</v>
      </c>
      <c r="AC1687">
        <v>1</v>
      </c>
      <c r="AD1687">
        <v>1</v>
      </c>
      <c r="AE1687">
        <v>1</v>
      </c>
      <c r="AF1687">
        <v>1</v>
      </c>
      <c r="AL1687">
        <v>1.1601779999999999</v>
      </c>
      <c r="AM1687" s="5">
        <v>9.4427919387817383</v>
      </c>
      <c r="AN1687">
        <v>570.77625570776252</v>
      </c>
      <c r="AO1687">
        <f t="shared" si="26"/>
        <v>26826.48401826484</v>
      </c>
      <c r="AP1687">
        <v>684.93150684931504</v>
      </c>
      <c r="AQ1687">
        <v>0.10340099999999999</v>
      </c>
      <c r="AR1687">
        <v>8.5309999999999997E-2</v>
      </c>
      <c r="AS1687">
        <v>8.5191100000000006E-2</v>
      </c>
      <c r="AT1687">
        <v>9.3765500000000002E-2</v>
      </c>
      <c r="AU1687">
        <v>8.9004600000000003E-2</v>
      </c>
      <c r="AW1687">
        <v>0.10340100000000001</v>
      </c>
      <c r="AX1687">
        <v>8.5309999999999983E-2</v>
      </c>
      <c r="AY1687">
        <v>8.5191100000000006E-2</v>
      </c>
      <c r="AZ1687">
        <v>9.3765499999999988E-2</v>
      </c>
      <c r="BA1687">
        <v>8.9004600000000003E-2</v>
      </c>
      <c r="BC1687" s="52">
        <v>100000</v>
      </c>
      <c r="BD1687" s="52">
        <v>100000</v>
      </c>
      <c r="BE1687">
        <v>0</v>
      </c>
      <c r="BF1687">
        <v>0</v>
      </c>
      <c r="BG1687">
        <v>0</v>
      </c>
    </row>
    <row r="1688" spans="1:59">
      <c r="A1688">
        <v>1687</v>
      </c>
      <c r="E1688">
        <v>9795.2054794520554</v>
      </c>
      <c r="K1688">
        <v>3986.1630611706842</v>
      </c>
      <c r="L1688">
        <v>4028.7855611706841</v>
      </c>
      <c r="M1688">
        <v>4071.4080611706841</v>
      </c>
      <c r="N1688">
        <v>4114.0305611706845</v>
      </c>
      <c r="O1688">
        <v>4156.6530611706839</v>
      </c>
      <c r="Q1688">
        <v>66214.567402347631</v>
      </c>
      <c r="R1688">
        <v>64425.677206684966</v>
      </c>
      <c r="S1688">
        <v>62636.787011022301</v>
      </c>
      <c r="T1688">
        <v>60847.896815359636</v>
      </c>
      <c r="U1688">
        <v>59059.006619696971</v>
      </c>
      <c r="W1688">
        <v>1.74E-3</v>
      </c>
      <c r="AB1688">
        <v>1</v>
      </c>
      <c r="AC1688">
        <v>1</v>
      </c>
      <c r="AD1688">
        <v>1</v>
      </c>
      <c r="AE1688">
        <v>1</v>
      </c>
      <c r="AF1688">
        <v>1</v>
      </c>
      <c r="AL1688">
        <v>1.5174422999999999</v>
      </c>
      <c r="AM1688" s="5">
        <v>11.11085033416748</v>
      </c>
      <c r="AN1688">
        <v>570.77625570776252</v>
      </c>
      <c r="AO1688">
        <f t="shared" si="26"/>
        <v>26826.48401826484</v>
      </c>
      <c r="AP1688">
        <v>684.93150684931504</v>
      </c>
      <c r="AQ1688">
        <v>0.105735</v>
      </c>
      <c r="AR1688">
        <v>9.4538999999999998E-2</v>
      </c>
      <c r="AS1688">
        <v>9.0223499999999998E-2</v>
      </c>
      <c r="AT1688">
        <v>9.980710000000001E-2</v>
      </c>
      <c r="AU1688">
        <v>9.1192300000000004E-2</v>
      </c>
      <c r="AW1688">
        <v>0.10573500000000001</v>
      </c>
      <c r="AX1688">
        <v>9.4538999999999998E-2</v>
      </c>
      <c r="AY1688">
        <v>9.0223499999999998E-2</v>
      </c>
      <c r="AZ1688">
        <v>9.9807100000000024E-2</v>
      </c>
      <c r="BA1688">
        <v>9.119229999999999E-2</v>
      </c>
      <c r="BC1688" s="52">
        <v>100000</v>
      </c>
      <c r="BD1688" s="52">
        <v>100000</v>
      </c>
      <c r="BE1688">
        <v>0</v>
      </c>
      <c r="BF1688">
        <v>0</v>
      </c>
      <c r="BG1688">
        <v>0</v>
      </c>
    </row>
    <row r="1689" spans="1:59">
      <c r="A1689">
        <v>1688</v>
      </c>
      <c r="E1689">
        <v>9795.2054794520554</v>
      </c>
      <c r="K1689">
        <v>5213.2468393295703</v>
      </c>
      <c r="L1689">
        <v>5254.9068393295702</v>
      </c>
      <c r="M1689">
        <v>5296.56683932957</v>
      </c>
      <c r="N1689">
        <v>5338.2268393295699</v>
      </c>
      <c r="O1689">
        <v>5379.8868393295697</v>
      </c>
      <c r="Q1689">
        <v>61395.348041525329</v>
      </c>
      <c r="R1689">
        <v>59736.656602675568</v>
      </c>
      <c r="S1689">
        <v>58077.965163825807</v>
      </c>
      <c r="T1689">
        <v>56419.273724976047</v>
      </c>
      <c r="U1689">
        <v>54760.582286126286</v>
      </c>
      <c r="W1689">
        <v>6.096E-2</v>
      </c>
      <c r="AB1689">
        <v>1</v>
      </c>
      <c r="AC1689">
        <v>1</v>
      </c>
      <c r="AD1689">
        <v>1</v>
      </c>
      <c r="AE1689">
        <v>1</v>
      </c>
      <c r="AF1689">
        <v>1</v>
      </c>
      <c r="AL1689">
        <v>1.5498755</v>
      </c>
      <c r="AM1689" s="5">
        <v>11.23915004730225</v>
      </c>
      <c r="AN1689">
        <v>570.77625570776252</v>
      </c>
      <c r="AO1689">
        <f t="shared" si="26"/>
        <v>26826.48401826484</v>
      </c>
      <c r="AP1689">
        <v>684.93150684931504</v>
      </c>
      <c r="AQ1689">
        <v>0.10546</v>
      </c>
      <c r="AR1689">
        <v>9.4078200000000001E-2</v>
      </c>
      <c r="AS1689">
        <v>8.5759699999999994E-2</v>
      </c>
      <c r="AT1689">
        <v>0.10008400000000001</v>
      </c>
      <c r="AU1689">
        <v>7.1817800000000001E-2</v>
      </c>
      <c r="AW1689">
        <v>0.10545999999999998</v>
      </c>
      <c r="AX1689">
        <v>9.4078199999999987E-2</v>
      </c>
      <c r="AY1689">
        <v>8.575969999999998E-2</v>
      </c>
      <c r="AZ1689">
        <v>0.10008399999999999</v>
      </c>
      <c r="BA1689">
        <v>7.1817800000000001E-2</v>
      </c>
      <c r="BC1689" s="52">
        <v>100000</v>
      </c>
      <c r="BD1689" s="52">
        <v>100000</v>
      </c>
      <c r="BE1689">
        <v>0</v>
      </c>
      <c r="BF1689">
        <v>0</v>
      </c>
      <c r="BG1689">
        <v>0</v>
      </c>
    </row>
    <row r="1690" spans="1:59">
      <c r="A1690">
        <v>1689</v>
      </c>
      <c r="E1690">
        <v>9795.2054794520554</v>
      </c>
      <c r="K1690">
        <v>4414.3143707793697</v>
      </c>
      <c r="L1690">
        <v>4461.6668707793697</v>
      </c>
      <c r="M1690">
        <v>4509.0193707793696</v>
      </c>
      <c r="N1690">
        <v>4556.3718707793696</v>
      </c>
      <c r="O1690">
        <v>4603.7243707793696</v>
      </c>
      <c r="Q1690">
        <v>60117.913463628684</v>
      </c>
      <c r="R1690">
        <v>58493.733921249077</v>
      </c>
      <c r="S1690">
        <v>56869.554378869478</v>
      </c>
      <c r="T1690">
        <v>55245.374836489878</v>
      </c>
      <c r="U1690">
        <v>53621.195294110279</v>
      </c>
      <c r="W1690">
        <v>0.11731999999999999</v>
      </c>
      <c r="AB1690">
        <v>1</v>
      </c>
      <c r="AC1690">
        <v>1</v>
      </c>
      <c r="AD1690">
        <v>1</v>
      </c>
      <c r="AE1690">
        <v>1</v>
      </c>
      <c r="AF1690">
        <v>1</v>
      </c>
      <c r="AL1690">
        <v>0.25107294000000002</v>
      </c>
      <c r="AM1690" s="5">
        <v>11.35725212097168</v>
      </c>
      <c r="AN1690">
        <v>570.77625570776252</v>
      </c>
      <c r="AO1690">
        <f t="shared" si="26"/>
        <v>26826.48401826484</v>
      </c>
      <c r="AP1690">
        <v>684.93150684931504</v>
      </c>
      <c r="AQ1690">
        <v>0.10335599999999999</v>
      </c>
      <c r="AR1690">
        <v>8.3986900000000003E-2</v>
      </c>
      <c r="AS1690">
        <v>7.0965799999999996E-2</v>
      </c>
      <c r="AT1690">
        <v>5.4861699999999999E-2</v>
      </c>
      <c r="AU1690">
        <v>4.5310499999999997E-2</v>
      </c>
      <c r="AW1690">
        <v>0.10335599999999999</v>
      </c>
      <c r="AX1690">
        <v>8.3986900000000017E-2</v>
      </c>
      <c r="AY1690">
        <v>7.0965799999999996E-2</v>
      </c>
      <c r="AZ1690">
        <v>5.4861699999999999E-2</v>
      </c>
      <c r="BA1690">
        <v>4.531049999999999E-2</v>
      </c>
      <c r="BC1690" s="52">
        <v>100000</v>
      </c>
      <c r="BD1690" s="52">
        <v>100000</v>
      </c>
      <c r="BE1690">
        <v>0</v>
      </c>
      <c r="BF1690">
        <v>0</v>
      </c>
      <c r="BG1690">
        <v>0</v>
      </c>
    </row>
    <row r="1691" spans="1:59">
      <c r="A1691">
        <v>1690</v>
      </c>
      <c r="E1691">
        <v>9795.2054794520554</v>
      </c>
      <c r="K1691">
        <v>3914.981577935494</v>
      </c>
      <c r="L1691">
        <v>3987.001577935494</v>
      </c>
      <c r="M1691">
        <v>4059.021577935494</v>
      </c>
      <c r="N1691">
        <v>4131.0415779354935</v>
      </c>
      <c r="O1691">
        <v>4203.0615779354939</v>
      </c>
      <c r="Q1691">
        <v>58530.216836799947</v>
      </c>
      <c r="R1691">
        <v>56948.931404229166</v>
      </c>
      <c r="S1691">
        <v>55367.645971658385</v>
      </c>
      <c r="T1691">
        <v>53786.360539087604</v>
      </c>
      <c r="U1691">
        <v>52205.075106516822</v>
      </c>
      <c r="W1691">
        <v>0.15397999999999998</v>
      </c>
      <c r="AB1691">
        <v>1</v>
      </c>
      <c r="AC1691">
        <v>1</v>
      </c>
      <c r="AD1691">
        <v>1</v>
      </c>
      <c r="AE1691">
        <v>1</v>
      </c>
      <c r="AF1691">
        <v>1</v>
      </c>
      <c r="AL1691">
        <v>0.41425020000000001</v>
      </c>
      <c r="AM1691" s="5">
        <v>12.736349105834959</v>
      </c>
      <c r="AN1691">
        <v>570.77625570776252</v>
      </c>
      <c r="AO1691">
        <f t="shared" si="26"/>
        <v>26826.48401826484</v>
      </c>
      <c r="AP1691">
        <v>684.93150684931504</v>
      </c>
      <c r="AQ1691">
        <v>9.2590000000000006E-2</v>
      </c>
      <c r="AR1691">
        <v>6.4943000000000001E-2</v>
      </c>
      <c r="AS1691">
        <v>4.3854400000000002E-2</v>
      </c>
      <c r="AT1691">
        <v>4.3380499999999995E-2</v>
      </c>
      <c r="AU1691">
        <v>4.4049500000000005E-2</v>
      </c>
      <c r="AW1691">
        <v>9.2589999999999992E-2</v>
      </c>
      <c r="AX1691">
        <v>6.4943000000000001E-2</v>
      </c>
      <c r="AY1691">
        <v>4.3854400000000002E-2</v>
      </c>
      <c r="AZ1691">
        <v>4.3380500000000002E-2</v>
      </c>
      <c r="BA1691">
        <v>4.4049500000000005E-2</v>
      </c>
      <c r="BC1691" s="52">
        <v>100000</v>
      </c>
      <c r="BD1691" s="52">
        <v>100000</v>
      </c>
      <c r="BE1691">
        <v>0</v>
      </c>
      <c r="BF1691">
        <v>0</v>
      </c>
      <c r="BG1691">
        <v>0</v>
      </c>
    </row>
    <row r="1692" spans="1:59">
      <c r="A1692">
        <v>1691</v>
      </c>
      <c r="E1692">
        <v>9795.2054794520554</v>
      </c>
      <c r="K1692">
        <v>3985.1006509731446</v>
      </c>
      <c r="L1692">
        <v>4088.7706509731447</v>
      </c>
      <c r="M1692">
        <v>4192.4406509731443</v>
      </c>
      <c r="N1692">
        <v>4296.1106509731444</v>
      </c>
      <c r="O1692">
        <v>4399.7806509731445</v>
      </c>
      <c r="Q1692">
        <v>56962.329320436933</v>
      </c>
      <c r="R1692">
        <v>55423.402823112912</v>
      </c>
      <c r="S1692">
        <v>53884.476325788892</v>
      </c>
      <c r="T1692">
        <v>52345.549828464871</v>
      </c>
      <c r="U1692">
        <v>50806.62333114085</v>
      </c>
      <c r="W1692">
        <v>0.27897000000000005</v>
      </c>
      <c r="AB1692">
        <v>1</v>
      </c>
      <c r="AC1692">
        <v>1</v>
      </c>
      <c r="AD1692">
        <v>1</v>
      </c>
      <c r="AE1692">
        <v>1</v>
      </c>
      <c r="AF1692">
        <v>1</v>
      </c>
      <c r="AL1692">
        <v>0.85414409999999996</v>
      </c>
      <c r="AM1692" s="5">
        <v>13.208949089050289</v>
      </c>
      <c r="AN1692">
        <v>570.77625570776252</v>
      </c>
      <c r="AO1692">
        <f t="shared" si="26"/>
        <v>26826.48401826484</v>
      </c>
      <c r="AP1692">
        <v>684.93150684931504</v>
      </c>
      <c r="AQ1692">
        <v>9.1798400000000002E-2</v>
      </c>
      <c r="AR1692">
        <v>5.99009E-2</v>
      </c>
      <c r="AS1692">
        <v>4.3603799999999998E-2</v>
      </c>
      <c r="AT1692">
        <v>4.3289799999999996E-2</v>
      </c>
      <c r="AU1692">
        <v>4.3978700000000003E-2</v>
      </c>
      <c r="AW1692">
        <v>9.1798399999999988E-2</v>
      </c>
      <c r="AX1692">
        <v>5.9900899999999993E-2</v>
      </c>
      <c r="AY1692">
        <v>4.3603799999999998E-2</v>
      </c>
      <c r="AZ1692">
        <v>4.3289800000000003E-2</v>
      </c>
      <c r="BA1692">
        <v>4.3978699999999996E-2</v>
      </c>
      <c r="BC1692" s="52">
        <v>100000</v>
      </c>
      <c r="BD1692" s="52">
        <v>100000</v>
      </c>
      <c r="BE1692">
        <v>0</v>
      </c>
      <c r="BF1692">
        <v>0</v>
      </c>
      <c r="BG1692">
        <v>0</v>
      </c>
    </row>
    <row r="1693" spans="1:59">
      <c r="A1693">
        <v>1692</v>
      </c>
      <c r="E1693">
        <v>9795.2054794520554</v>
      </c>
      <c r="K1693">
        <v>4607.673026731678</v>
      </c>
      <c r="L1693">
        <v>4777.6155267316781</v>
      </c>
      <c r="M1693">
        <v>4947.5580267316782</v>
      </c>
      <c r="N1693">
        <v>5117.5005267316783</v>
      </c>
      <c r="O1693">
        <v>5287.4430267316784</v>
      </c>
      <c r="Q1693">
        <v>54575.826601552573</v>
      </c>
      <c r="R1693">
        <v>53101.375211773222</v>
      </c>
      <c r="S1693">
        <v>51626.923821993871</v>
      </c>
      <c r="T1693">
        <v>50152.472432214519</v>
      </c>
      <c r="U1693">
        <v>48678.021042435168</v>
      </c>
      <c r="W1693">
        <v>0.38756999999999997</v>
      </c>
      <c r="AB1693">
        <v>1</v>
      </c>
      <c r="AC1693">
        <v>1</v>
      </c>
      <c r="AD1693">
        <v>1</v>
      </c>
      <c r="AE1693">
        <v>1</v>
      </c>
      <c r="AF1693">
        <v>1</v>
      </c>
      <c r="AL1693">
        <v>1.210205</v>
      </c>
      <c r="AM1693" s="5">
        <v>13.448051452636721</v>
      </c>
      <c r="AN1693">
        <v>570.77625570776252</v>
      </c>
      <c r="AO1693">
        <f t="shared" si="26"/>
        <v>26826.48401826484</v>
      </c>
      <c r="AP1693">
        <v>684.93150684931504</v>
      </c>
      <c r="AQ1693">
        <v>9.1669600000000004E-2</v>
      </c>
      <c r="AR1693">
        <v>5.9649299999999995E-2</v>
      </c>
      <c r="AS1693">
        <v>4.3380099999999998E-2</v>
      </c>
      <c r="AT1693">
        <v>4.3353999999999997E-2</v>
      </c>
      <c r="AU1693">
        <v>4.3859200000000001E-2</v>
      </c>
      <c r="AW1693">
        <v>9.1669600000000004E-2</v>
      </c>
      <c r="AX1693">
        <v>5.9649300000000002E-2</v>
      </c>
      <c r="AY1693">
        <v>4.3380099999999991E-2</v>
      </c>
      <c r="AZ1693">
        <v>4.335399999999999E-2</v>
      </c>
      <c r="BA1693">
        <v>4.3859200000000001E-2</v>
      </c>
      <c r="BC1693" s="52">
        <v>100000</v>
      </c>
      <c r="BD1693" s="52">
        <v>100000</v>
      </c>
      <c r="BE1693">
        <v>0</v>
      </c>
      <c r="BF1693">
        <v>0</v>
      </c>
      <c r="BG1693">
        <v>0</v>
      </c>
    </row>
    <row r="1694" spans="1:59">
      <c r="A1694">
        <v>1693</v>
      </c>
      <c r="E1694">
        <v>9795.2054794520554</v>
      </c>
      <c r="K1694">
        <v>4445.1242665080335</v>
      </c>
      <c r="L1694">
        <v>4656.1792665080338</v>
      </c>
      <c r="M1694">
        <v>4867.2342665080341</v>
      </c>
      <c r="N1694">
        <v>5078.2892665080344</v>
      </c>
      <c r="O1694">
        <v>5289.3442665080347</v>
      </c>
      <c r="Q1694">
        <v>53744.019994786962</v>
      </c>
      <c r="R1694">
        <v>52292.041162504422</v>
      </c>
      <c r="S1694">
        <v>50840.062330221881</v>
      </c>
      <c r="T1694">
        <v>49388.08349793934</v>
      </c>
      <c r="U1694">
        <v>47936.1046656568</v>
      </c>
      <c r="W1694">
        <v>0.47032999999999997</v>
      </c>
      <c r="AB1694">
        <v>1</v>
      </c>
      <c r="AC1694">
        <v>1</v>
      </c>
      <c r="AD1694">
        <v>1</v>
      </c>
      <c r="AE1694">
        <v>1</v>
      </c>
      <c r="AF1694">
        <v>1</v>
      </c>
      <c r="AL1694">
        <v>1.3769317999999999</v>
      </c>
      <c r="AM1694" s="5">
        <v>13.291237831115721</v>
      </c>
      <c r="AN1694">
        <v>570.77625570776252</v>
      </c>
      <c r="AO1694">
        <f t="shared" si="26"/>
        <v>26826.48401826484</v>
      </c>
      <c r="AP1694">
        <v>684.93150684931504</v>
      </c>
      <c r="AQ1694">
        <v>9.0690299999999988E-2</v>
      </c>
      <c r="AR1694">
        <v>5.9720999999999996E-2</v>
      </c>
      <c r="AS1694">
        <v>4.3314800000000001E-2</v>
      </c>
      <c r="AT1694">
        <v>4.3305200000000002E-2</v>
      </c>
      <c r="AU1694">
        <v>4.3869700000000005E-2</v>
      </c>
      <c r="AW1694">
        <v>9.0690299999999988E-2</v>
      </c>
      <c r="AX1694">
        <v>5.9720999999999996E-2</v>
      </c>
      <c r="AY1694">
        <v>4.3314800000000001E-2</v>
      </c>
      <c r="AZ1694">
        <v>4.3305200000000002E-2</v>
      </c>
      <c r="BA1694">
        <v>4.3869699999999998E-2</v>
      </c>
      <c r="BC1694" s="52">
        <v>100000</v>
      </c>
      <c r="BD1694" s="52">
        <v>100000</v>
      </c>
      <c r="BE1694">
        <v>0</v>
      </c>
      <c r="BF1694">
        <v>0</v>
      </c>
      <c r="BG1694">
        <v>0</v>
      </c>
    </row>
    <row r="1695" spans="1:59">
      <c r="A1695">
        <v>1694</v>
      </c>
      <c r="E1695">
        <v>9795.2054794520554</v>
      </c>
      <c r="K1695">
        <v>4435.5625747301729</v>
      </c>
      <c r="L1695">
        <v>4705.711741396839</v>
      </c>
      <c r="M1695">
        <v>4975.8609080635051</v>
      </c>
      <c r="N1695">
        <v>5246.0100747301713</v>
      </c>
      <c r="O1695">
        <v>5516.1592413968374</v>
      </c>
      <c r="Q1695">
        <v>52862.701613906713</v>
      </c>
      <c r="R1695">
        <v>51434.532977144278</v>
      </c>
      <c r="S1695">
        <v>50006.364340381842</v>
      </c>
      <c r="T1695">
        <v>48578.195703619407</v>
      </c>
      <c r="U1695">
        <v>47150.027066856972</v>
      </c>
      <c r="W1695">
        <v>0.53158000000000005</v>
      </c>
      <c r="AB1695">
        <v>1</v>
      </c>
      <c r="AC1695">
        <v>1</v>
      </c>
      <c r="AD1695">
        <v>1</v>
      </c>
      <c r="AE1695">
        <v>1</v>
      </c>
      <c r="AF1695">
        <v>1</v>
      </c>
      <c r="AL1695">
        <v>1.5132536999999999</v>
      </c>
      <c r="AM1695" s="5">
        <v>13.807058334350589</v>
      </c>
      <c r="AN1695">
        <v>570.77625570776252</v>
      </c>
      <c r="AO1695">
        <f t="shared" si="26"/>
        <v>26826.48401826484</v>
      </c>
      <c r="AP1695">
        <v>684.93150684931504</v>
      </c>
      <c r="AQ1695">
        <v>9.0133600000000008E-2</v>
      </c>
      <c r="AR1695">
        <v>5.8623500000000002E-2</v>
      </c>
      <c r="AS1695">
        <v>4.3039399999999998E-2</v>
      </c>
      <c r="AT1695">
        <v>4.3257900000000002E-2</v>
      </c>
      <c r="AU1695">
        <v>4.3863100000000002E-2</v>
      </c>
      <c r="AW1695">
        <v>9.0133600000000022E-2</v>
      </c>
      <c r="AX1695">
        <v>5.8623500000000009E-2</v>
      </c>
      <c r="AY1695">
        <v>4.3039399999999992E-2</v>
      </c>
      <c r="AZ1695">
        <v>4.3257900000000002E-2</v>
      </c>
      <c r="BA1695">
        <v>4.3863100000000002E-2</v>
      </c>
      <c r="BC1695" s="52">
        <v>100000</v>
      </c>
      <c r="BD1695" s="52">
        <v>100000</v>
      </c>
      <c r="BE1695">
        <v>0</v>
      </c>
      <c r="BF1695">
        <v>0</v>
      </c>
      <c r="BG1695">
        <v>0</v>
      </c>
    </row>
    <row r="1696" spans="1:59">
      <c r="A1696">
        <v>1695</v>
      </c>
      <c r="E1696">
        <v>9795.2054794520554</v>
      </c>
      <c r="K1696">
        <v>4417.5016013719905</v>
      </c>
      <c r="L1696">
        <v>4749.9641013719902</v>
      </c>
      <c r="M1696">
        <v>5082.4266013719898</v>
      </c>
      <c r="N1696">
        <v>5414.8891013719895</v>
      </c>
      <c r="O1696">
        <v>5747.3516013719891</v>
      </c>
      <c r="Q1696">
        <v>53684.614667489128</v>
      </c>
      <c r="R1696">
        <v>52234.240762129055</v>
      </c>
      <c r="S1696">
        <v>50783.866856768982</v>
      </c>
      <c r="T1696">
        <v>49333.492951408909</v>
      </c>
      <c r="U1696">
        <v>47883.119046048836</v>
      </c>
      <c r="W1696">
        <v>0.45918000000000003</v>
      </c>
      <c r="AB1696">
        <v>1</v>
      </c>
      <c r="AC1696">
        <v>1</v>
      </c>
      <c r="AD1696">
        <v>1</v>
      </c>
      <c r="AE1696">
        <v>1</v>
      </c>
      <c r="AF1696">
        <v>1</v>
      </c>
      <c r="AL1696">
        <v>1.7093008999999999</v>
      </c>
      <c r="AM1696" s="5">
        <v>14.831272125244141</v>
      </c>
      <c r="AN1696">
        <v>570.77625570776252</v>
      </c>
      <c r="AO1696">
        <f t="shared" si="26"/>
        <v>26826.48401826484</v>
      </c>
      <c r="AP1696">
        <v>684.93150684931504</v>
      </c>
      <c r="AQ1696">
        <v>8.987980000000001E-2</v>
      </c>
      <c r="AR1696">
        <v>5.7116699999999999E-2</v>
      </c>
      <c r="AS1696">
        <v>4.27318E-2</v>
      </c>
      <c r="AT1696">
        <v>4.29468E-2</v>
      </c>
      <c r="AU1696">
        <v>4.39564E-2</v>
      </c>
      <c r="AW1696">
        <v>8.9879799999999996E-2</v>
      </c>
      <c r="AX1696">
        <v>5.7116700000000006E-2</v>
      </c>
      <c r="AY1696">
        <v>4.27318E-2</v>
      </c>
      <c r="AZ1696">
        <v>4.2946799999999993E-2</v>
      </c>
      <c r="BA1696">
        <v>4.3956399999999993E-2</v>
      </c>
      <c r="BC1696" s="52">
        <v>100000</v>
      </c>
      <c r="BD1696" s="52">
        <v>100000</v>
      </c>
      <c r="BE1696">
        <v>0</v>
      </c>
      <c r="BF1696">
        <v>0</v>
      </c>
      <c r="BG1696">
        <v>0</v>
      </c>
    </row>
    <row r="1697" spans="1:59">
      <c r="A1697">
        <v>1696</v>
      </c>
      <c r="E1697">
        <v>9795.2054794520554</v>
      </c>
      <c r="K1697">
        <v>4154.0238723820303</v>
      </c>
      <c r="L1697">
        <v>4577.2872057153636</v>
      </c>
      <c r="M1697">
        <v>5000.5505390486969</v>
      </c>
      <c r="N1697">
        <v>5423.8138723820302</v>
      </c>
      <c r="O1697">
        <v>5847.0772057153636</v>
      </c>
      <c r="Q1697">
        <v>54196.243668040137</v>
      </c>
      <c r="R1697">
        <v>52732.047304184794</v>
      </c>
      <c r="S1697">
        <v>51267.850940329452</v>
      </c>
      <c r="T1697">
        <v>49803.654576474109</v>
      </c>
      <c r="U1697">
        <v>48339.458212618767</v>
      </c>
      <c r="W1697">
        <v>0.36151</v>
      </c>
      <c r="AB1697">
        <v>1</v>
      </c>
      <c r="AC1697">
        <v>1</v>
      </c>
      <c r="AD1697">
        <v>1</v>
      </c>
      <c r="AE1697">
        <v>1</v>
      </c>
      <c r="AF1697">
        <v>1</v>
      </c>
      <c r="AL1697">
        <v>2.0341038999999999</v>
      </c>
      <c r="AM1697" s="5">
        <v>13.271608352661129</v>
      </c>
      <c r="AN1697">
        <v>570.77625570776252</v>
      </c>
      <c r="AO1697">
        <f t="shared" si="26"/>
        <v>26826.48401826484</v>
      </c>
      <c r="AP1697">
        <v>684.93150684931504</v>
      </c>
      <c r="AQ1697">
        <v>9.3191599999999999E-2</v>
      </c>
      <c r="AR1697">
        <v>6.2796299999999999E-2</v>
      </c>
      <c r="AS1697">
        <v>5.8051499999999999E-2</v>
      </c>
      <c r="AT1697">
        <v>5.1681399999999995E-2</v>
      </c>
      <c r="AU1697">
        <v>4.4703600000000003E-2</v>
      </c>
      <c r="AW1697">
        <v>9.3191599999999999E-2</v>
      </c>
      <c r="AX1697">
        <v>6.2796299999999999E-2</v>
      </c>
      <c r="AY1697">
        <v>5.8051499999999992E-2</v>
      </c>
      <c r="AZ1697">
        <v>5.1681400000000002E-2</v>
      </c>
      <c r="BA1697">
        <v>4.4703599999999996E-2</v>
      </c>
      <c r="BC1697" s="52">
        <v>100000</v>
      </c>
      <c r="BD1697" s="52">
        <v>100000</v>
      </c>
      <c r="BE1697">
        <v>0</v>
      </c>
      <c r="BF1697">
        <v>0</v>
      </c>
      <c r="BG1697">
        <v>0</v>
      </c>
    </row>
    <row r="1698" spans="1:59">
      <c r="A1698">
        <v>1697</v>
      </c>
      <c r="E1698">
        <v>9795.2054794520554</v>
      </c>
      <c r="K1698">
        <v>4490.8079050022607</v>
      </c>
      <c r="L1698">
        <v>5117.782905002261</v>
      </c>
      <c r="M1698">
        <v>5744.7579050022614</v>
      </c>
      <c r="N1698">
        <v>6371.7329050022618</v>
      </c>
      <c r="O1698">
        <v>6998.7079050022621</v>
      </c>
      <c r="Q1698">
        <v>57289.12463287299</v>
      </c>
      <c r="R1698">
        <v>55741.369247184266</v>
      </c>
      <c r="S1698">
        <v>54193.613861495542</v>
      </c>
      <c r="T1698">
        <v>52645.858475806817</v>
      </c>
      <c r="U1698">
        <v>51098.103090118093</v>
      </c>
      <c r="W1698">
        <v>0.17313999999999999</v>
      </c>
      <c r="AB1698">
        <v>1</v>
      </c>
      <c r="AC1698">
        <v>1</v>
      </c>
      <c r="AD1698">
        <v>1</v>
      </c>
      <c r="AE1698">
        <v>1</v>
      </c>
      <c r="AF1698">
        <v>1</v>
      </c>
      <c r="AL1698">
        <v>2.1778729999999999</v>
      </c>
      <c r="AM1698" s="5">
        <v>11.673073768615721</v>
      </c>
      <c r="AN1698">
        <v>570.77625570776252</v>
      </c>
      <c r="AO1698">
        <f t="shared" si="26"/>
        <v>26826.48401826484</v>
      </c>
      <c r="AP1698">
        <v>684.93150684931504</v>
      </c>
      <c r="AQ1698">
        <v>9.70636E-2</v>
      </c>
      <c r="AR1698">
        <v>6.9303500000000004E-2</v>
      </c>
      <c r="AS1698">
        <v>6.59859E-2</v>
      </c>
      <c r="AT1698">
        <v>6.5980200000000003E-2</v>
      </c>
      <c r="AU1698">
        <v>4.8659999999999995E-2</v>
      </c>
      <c r="AW1698">
        <v>9.7063600000000014E-2</v>
      </c>
      <c r="AX1698">
        <v>6.9303500000000004E-2</v>
      </c>
      <c r="AY1698">
        <v>6.59859E-2</v>
      </c>
      <c r="AZ1698">
        <v>6.5980200000000003E-2</v>
      </c>
      <c r="BA1698">
        <v>4.8659999999999995E-2</v>
      </c>
      <c r="BC1698" s="52">
        <v>100000</v>
      </c>
      <c r="BD1698" s="52">
        <v>100000</v>
      </c>
      <c r="BE1698">
        <v>0</v>
      </c>
      <c r="BF1698">
        <v>0</v>
      </c>
      <c r="BG1698">
        <v>0</v>
      </c>
    </row>
    <row r="1699" spans="1:59">
      <c r="A1699">
        <v>1698</v>
      </c>
      <c r="E1699">
        <v>9795.2054794520554</v>
      </c>
      <c r="K1699">
        <v>6120.5451480288684</v>
      </c>
      <c r="L1699">
        <v>6906.8768146955354</v>
      </c>
      <c r="M1699">
        <v>7693.2084813622023</v>
      </c>
      <c r="N1699">
        <v>8479.5401480288692</v>
      </c>
      <c r="O1699">
        <v>9265.8718146955362</v>
      </c>
      <c r="Q1699">
        <v>58708.476826892103</v>
      </c>
      <c r="R1699">
        <v>57122.375420026496</v>
      </c>
      <c r="S1699">
        <v>55536.274013160888</v>
      </c>
      <c r="T1699">
        <v>53950.17260629528</v>
      </c>
      <c r="U1699">
        <v>52364.071199429673</v>
      </c>
      <c r="W1699">
        <v>0</v>
      </c>
      <c r="AB1699">
        <v>1</v>
      </c>
      <c r="AC1699">
        <v>1</v>
      </c>
      <c r="AD1699">
        <v>1</v>
      </c>
      <c r="AE1699">
        <v>1</v>
      </c>
      <c r="AF1699">
        <v>1</v>
      </c>
      <c r="AL1699">
        <v>2.0290797</v>
      </c>
      <c r="AM1699" s="5">
        <v>11.958261489868161</v>
      </c>
      <c r="AN1699">
        <v>570.77625570776252</v>
      </c>
      <c r="AO1699">
        <f t="shared" si="26"/>
        <v>26826.48401826484</v>
      </c>
      <c r="AP1699">
        <v>684.93150684931504</v>
      </c>
      <c r="AQ1699">
        <v>0.10093099999999999</v>
      </c>
      <c r="AR1699">
        <v>6.980320000000001E-2</v>
      </c>
      <c r="AS1699">
        <v>6.59439E-2</v>
      </c>
      <c r="AT1699">
        <v>6.9938100000000003E-2</v>
      </c>
      <c r="AU1699">
        <v>4.99222E-2</v>
      </c>
      <c r="AW1699">
        <v>0.10093099999999998</v>
      </c>
      <c r="AX1699">
        <v>6.980320000000001E-2</v>
      </c>
      <c r="AY1699">
        <v>6.59439E-2</v>
      </c>
      <c r="AZ1699">
        <v>6.9938100000000003E-2</v>
      </c>
      <c r="BA1699">
        <v>4.99222E-2</v>
      </c>
      <c r="BC1699" s="52">
        <v>100000</v>
      </c>
      <c r="BD1699" s="52">
        <v>100000</v>
      </c>
      <c r="BE1699">
        <v>0</v>
      </c>
      <c r="BF1699">
        <v>0</v>
      </c>
      <c r="BG1699">
        <v>0</v>
      </c>
    </row>
    <row r="1700" spans="1:59">
      <c r="A1700">
        <v>1699</v>
      </c>
      <c r="E1700">
        <v>9795.2054794520554</v>
      </c>
      <c r="K1700">
        <v>7164.8943722108461</v>
      </c>
      <c r="L1700">
        <v>7984.3627055441793</v>
      </c>
      <c r="M1700">
        <v>8803.8310388775117</v>
      </c>
      <c r="N1700">
        <v>9623.299372210844</v>
      </c>
      <c r="O1700">
        <v>10442.767705544176</v>
      </c>
      <c r="Q1700">
        <v>59223.403678504168</v>
      </c>
      <c r="R1700">
        <v>57623.390716843569</v>
      </c>
      <c r="S1700">
        <v>56023.37775518297</v>
      </c>
      <c r="T1700">
        <v>54423.364793522371</v>
      </c>
      <c r="U1700">
        <v>52823.351831861772</v>
      </c>
      <c r="W1700">
        <v>0</v>
      </c>
      <c r="AB1700">
        <v>1</v>
      </c>
      <c r="AC1700">
        <v>1</v>
      </c>
      <c r="AD1700">
        <v>1</v>
      </c>
      <c r="AE1700">
        <v>1</v>
      </c>
      <c r="AF1700">
        <v>1</v>
      </c>
      <c r="AL1700">
        <v>2.4291741999999998</v>
      </c>
      <c r="AM1700" s="5">
        <v>12.747145652771</v>
      </c>
      <c r="AN1700">
        <v>570.77625570776252</v>
      </c>
      <c r="AO1700">
        <f t="shared" si="26"/>
        <v>26826.48401826484</v>
      </c>
      <c r="AP1700">
        <v>684.93150684931504</v>
      </c>
      <c r="AQ1700">
        <v>0.103524</v>
      </c>
      <c r="AR1700">
        <v>6.9382299999999994E-2</v>
      </c>
      <c r="AS1700">
        <v>6.5129800000000002E-2</v>
      </c>
      <c r="AT1700">
        <v>6.959449999999999E-2</v>
      </c>
      <c r="AU1700">
        <v>5.02668E-2</v>
      </c>
      <c r="AW1700">
        <v>0.10352399999999999</v>
      </c>
      <c r="AX1700">
        <v>6.9382299999999994E-2</v>
      </c>
      <c r="AY1700">
        <v>6.5129800000000002E-2</v>
      </c>
      <c r="AZ1700">
        <v>6.959449999999999E-2</v>
      </c>
      <c r="BA1700">
        <v>5.02668E-2</v>
      </c>
      <c r="BC1700" s="52">
        <v>100000</v>
      </c>
      <c r="BD1700" s="52">
        <v>100000</v>
      </c>
      <c r="BE1700">
        <v>0</v>
      </c>
      <c r="BF1700">
        <v>0</v>
      </c>
      <c r="BG1700">
        <v>0</v>
      </c>
    </row>
    <row r="1701" spans="1:59">
      <c r="A1701">
        <v>1700</v>
      </c>
      <c r="E1701">
        <v>9795.2054794520554</v>
      </c>
      <c r="K1701">
        <v>7520.8017883867997</v>
      </c>
      <c r="L1701">
        <v>8270.4217883868005</v>
      </c>
      <c r="M1701">
        <v>9020.0417883867995</v>
      </c>
      <c r="N1701">
        <v>9769.6617883867984</v>
      </c>
      <c r="O1701">
        <v>10519.281788386797</v>
      </c>
      <c r="Q1701">
        <v>58810.798226182444</v>
      </c>
      <c r="R1701">
        <v>57221.932446970524</v>
      </c>
      <c r="S1701">
        <v>55633.066667758605</v>
      </c>
      <c r="T1701">
        <v>54044.200888546686</v>
      </c>
      <c r="U1701">
        <v>52455.335109334766</v>
      </c>
      <c r="W1701">
        <v>0</v>
      </c>
      <c r="AB1701">
        <v>1</v>
      </c>
      <c r="AC1701">
        <v>1</v>
      </c>
      <c r="AD1701">
        <v>1</v>
      </c>
      <c r="AE1701">
        <v>1</v>
      </c>
      <c r="AF1701">
        <v>1</v>
      </c>
      <c r="AL1701">
        <v>2.2892326999999999</v>
      </c>
      <c r="AM1701" s="5">
        <v>12.675742149353029</v>
      </c>
      <c r="AN1701">
        <v>570.77625570776252</v>
      </c>
      <c r="AO1701">
        <f t="shared" si="26"/>
        <v>26826.48401826484</v>
      </c>
      <c r="AP1701">
        <v>684.93150684931504</v>
      </c>
      <c r="AQ1701">
        <v>0.103044</v>
      </c>
      <c r="AR1701">
        <v>6.9509899999999999E-2</v>
      </c>
      <c r="AS1701">
        <v>6.5667599999999993E-2</v>
      </c>
      <c r="AT1701">
        <v>6.7961900000000006E-2</v>
      </c>
      <c r="AU1701">
        <v>4.8866100000000003E-2</v>
      </c>
      <c r="AW1701">
        <v>0.10304400000000001</v>
      </c>
      <c r="AX1701">
        <v>6.9509899999999999E-2</v>
      </c>
      <c r="AY1701">
        <v>6.5667599999999993E-2</v>
      </c>
      <c r="AZ1701">
        <v>6.7961900000000006E-2</v>
      </c>
      <c r="BA1701">
        <v>4.886610000000001E-2</v>
      </c>
      <c r="BC1701" s="52">
        <v>100000</v>
      </c>
      <c r="BD1701" s="52">
        <v>100000</v>
      </c>
      <c r="BE1701">
        <v>0</v>
      </c>
      <c r="BF1701">
        <v>0</v>
      </c>
      <c r="BG1701">
        <v>0</v>
      </c>
    </row>
    <row r="1702" spans="1:59">
      <c r="A1702">
        <v>1701</v>
      </c>
      <c r="E1702">
        <v>9795.2054794520554</v>
      </c>
      <c r="K1702">
        <v>6672.998450749752</v>
      </c>
      <c r="L1702">
        <v>7316.6934507497517</v>
      </c>
      <c r="M1702">
        <v>7960.3884507497514</v>
      </c>
      <c r="N1702">
        <v>8604.0834507497511</v>
      </c>
      <c r="O1702">
        <v>9247.7784507497508</v>
      </c>
      <c r="Q1702">
        <v>56955.7336183148</v>
      </c>
      <c r="R1702">
        <v>55416.985313590223</v>
      </c>
      <c r="S1702">
        <v>53878.237008865646</v>
      </c>
      <c r="T1702">
        <v>52339.488704141069</v>
      </c>
      <c r="U1702">
        <v>50800.740399416492</v>
      </c>
      <c r="W1702">
        <v>0</v>
      </c>
      <c r="AB1702">
        <v>1</v>
      </c>
      <c r="AC1702">
        <v>1</v>
      </c>
      <c r="AD1702">
        <v>1</v>
      </c>
      <c r="AE1702">
        <v>1</v>
      </c>
      <c r="AF1702">
        <v>1</v>
      </c>
      <c r="AL1702">
        <v>2.4242568000000002</v>
      </c>
      <c r="AM1702" s="5">
        <v>13.87622547149658</v>
      </c>
      <c r="AN1702">
        <v>570.77625570776252</v>
      </c>
      <c r="AO1702">
        <f t="shared" si="26"/>
        <v>26826.48401826484</v>
      </c>
      <c r="AP1702">
        <v>684.93150684931504</v>
      </c>
      <c r="AQ1702">
        <v>9.8284800000000005E-2</v>
      </c>
      <c r="AR1702">
        <v>6.7661100000000002E-2</v>
      </c>
      <c r="AS1702">
        <v>6.4291799999999996E-2</v>
      </c>
      <c r="AT1702">
        <v>6.4737799999999998E-2</v>
      </c>
      <c r="AU1702">
        <v>4.7742199999999999E-2</v>
      </c>
      <c r="AW1702">
        <v>9.8284799999999992E-2</v>
      </c>
      <c r="AX1702">
        <v>6.7661100000000002E-2</v>
      </c>
      <c r="AY1702">
        <v>6.4291799999999996E-2</v>
      </c>
      <c r="AZ1702">
        <v>6.4737799999999998E-2</v>
      </c>
      <c r="BA1702">
        <v>4.7742199999999999E-2</v>
      </c>
      <c r="BC1702" s="52">
        <v>100000</v>
      </c>
      <c r="BD1702" s="52">
        <v>100000</v>
      </c>
      <c r="BE1702">
        <v>0</v>
      </c>
      <c r="BF1702">
        <v>0</v>
      </c>
      <c r="BG1702">
        <v>0</v>
      </c>
    </row>
    <row r="1703" spans="1:59">
      <c r="A1703">
        <v>1702</v>
      </c>
      <c r="E1703">
        <v>9795.2054794520554</v>
      </c>
      <c r="K1703">
        <v>5667.9584038767598</v>
      </c>
      <c r="L1703">
        <v>6189.8884038767601</v>
      </c>
      <c r="M1703">
        <v>6711.8184038767604</v>
      </c>
      <c r="N1703">
        <v>7233.7484038767607</v>
      </c>
      <c r="O1703">
        <v>7755.678403876761</v>
      </c>
      <c r="Q1703">
        <v>51443.349419887607</v>
      </c>
      <c r="R1703">
        <v>50053.526804302048</v>
      </c>
      <c r="S1703">
        <v>48663.704188716489</v>
      </c>
      <c r="T1703">
        <v>47273.88157313093</v>
      </c>
      <c r="U1703">
        <v>45884.058957545371</v>
      </c>
      <c r="W1703">
        <v>0</v>
      </c>
      <c r="AB1703">
        <v>1</v>
      </c>
      <c r="AC1703">
        <v>1</v>
      </c>
      <c r="AD1703">
        <v>1</v>
      </c>
      <c r="AE1703">
        <v>1</v>
      </c>
      <c r="AF1703">
        <v>1</v>
      </c>
      <c r="AL1703">
        <v>1.9156625</v>
      </c>
      <c r="AM1703" s="5">
        <v>14.14279747009277</v>
      </c>
      <c r="AN1703">
        <v>570.77625570776252</v>
      </c>
      <c r="AO1703">
        <f t="shared" si="26"/>
        <v>26826.48401826484</v>
      </c>
      <c r="AP1703">
        <v>684.93150684931504</v>
      </c>
      <c r="AQ1703">
        <v>9.6884200000000004E-2</v>
      </c>
      <c r="AR1703">
        <v>6.578189999999999E-2</v>
      </c>
      <c r="AS1703">
        <v>6.21419E-2</v>
      </c>
      <c r="AT1703">
        <v>6.5294900000000003E-2</v>
      </c>
      <c r="AU1703">
        <v>4.7468899999999994E-2</v>
      </c>
      <c r="AW1703">
        <v>9.6884200000000018E-2</v>
      </c>
      <c r="AX1703">
        <v>6.578189999999999E-2</v>
      </c>
      <c r="AY1703">
        <v>6.21419E-2</v>
      </c>
      <c r="AZ1703">
        <v>6.5294900000000003E-2</v>
      </c>
      <c r="BA1703">
        <v>4.7468899999999994E-2</v>
      </c>
      <c r="BC1703" s="52">
        <v>100000</v>
      </c>
      <c r="BD1703" s="52">
        <v>100000</v>
      </c>
      <c r="BE1703">
        <v>0</v>
      </c>
      <c r="BF1703">
        <v>0</v>
      </c>
      <c r="BG1703">
        <v>0</v>
      </c>
    </row>
    <row r="1704" spans="1:59">
      <c r="A1704">
        <v>1703</v>
      </c>
      <c r="E1704">
        <v>9795.2054794520554</v>
      </c>
      <c r="K1704">
        <v>5442.727441998245</v>
      </c>
      <c r="L1704">
        <v>5902.5099419982453</v>
      </c>
      <c r="M1704">
        <v>6362.2924419982455</v>
      </c>
      <c r="N1704">
        <v>6822.0749419982458</v>
      </c>
      <c r="O1704">
        <v>7281.857441998246</v>
      </c>
      <c r="Q1704">
        <v>42405.6696938401</v>
      </c>
      <c r="R1704">
        <v>41260.014146237685</v>
      </c>
      <c r="S1704">
        <v>40114.35859863527</v>
      </c>
      <c r="T1704">
        <v>38968.703051032855</v>
      </c>
      <c r="U1704">
        <v>37823.04750343044</v>
      </c>
      <c r="W1704">
        <v>0</v>
      </c>
      <c r="AB1704">
        <v>1</v>
      </c>
      <c r="AC1704">
        <v>1</v>
      </c>
      <c r="AD1704">
        <v>1</v>
      </c>
      <c r="AE1704">
        <v>1</v>
      </c>
      <c r="AF1704">
        <v>1</v>
      </c>
      <c r="AL1704">
        <v>1.5673482000000001</v>
      </c>
      <c r="AM1704" s="5">
        <v>14.218350410461429</v>
      </c>
      <c r="AN1704">
        <v>570.77625570776252</v>
      </c>
      <c r="AO1704">
        <f t="shared" si="26"/>
        <v>26826.48401826484</v>
      </c>
      <c r="AP1704">
        <v>684.93150684931504</v>
      </c>
      <c r="AQ1704">
        <v>9.5752299999999999E-2</v>
      </c>
      <c r="AR1704">
        <v>6.6388000000000003E-2</v>
      </c>
      <c r="AS1704">
        <v>6.13229E-2</v>
      </c>
      <c r="AT1704">
        <v>5.9554499999999996E-2</v>
      </c>
      <c r="AU1704">
        <v>4.7767799999999999E-2</v>
      </c>
      <c r="AW1704">
        <v>9.5752299999999999E-2</v>
      </c>
      <c r="AX1704">
        <v>6.6388000000000003E-2</v>
      </c>
      <c r="AY1704">
        <v>6.13229E-2</v>
      </c>
      <c r="AZ1704">
        <v>5.9554499999999996E-2</v>
      </c>
      <c r="BA1704">
        <v>4.7767799999999999E-2</v>
      </c>
      <c r="BC1704" s="52">
        <v>100000</v>
      </c>
      <c r="BD1704" s="52">
        <v>100000</v>
      </c>
      <c r="BE1704">
        <v>0</v>
      </c>
      <c r="BF1704">
        <v>0</v>
      </c>
      <c r="BG1704">
        <v>0</v>
      </c>
    </row>
    <row r="1705" spans="1:59">
      <c r="A1705">
        <v>1704</v>
      </c>
      <c r="E1705">
        <v>9795.2054794520554</v>
      </c>
      <c r="K1705">
        <v>4056.2821342083348</v>
      </c>
      <c r="L1705">
        <v>4445.3096342083345</v>
      </c>
      <c r="M1705">
        <v>4834.3371342083346</v>
      </c>
      <c r="N1705">
        <v>5223.3646342083348</v>
      </c>
      <c r="O1705">
        <v>5612.3921342083349</v>
      </c>
      <c r="Q1705">
        <v>34166.840068046877</v>
      </c>
      <c r="R1705">
        <v>33243.769397164331</v>
      </c>
      <c r="S1705">
        <v>32320.698726281782</v>
      </c>
      <c r="T1705">
        <v>31397.628055399233</v>
      </c>
      <c r="U1705">
        <v>30474.557384516684</v>
      </c>
      <c r="W1705">
        <v>0</v>
      </c>
      <c r="AB1705">
        <v>1</v>
      </c>
      <c r="AC1705">
        <v>1</v>
      </c>
      <c r="AD1705">
        <v>1</v>
      </c>
      <c r="AE1705">
        <v>1</v>
      </c>
      <c r="AF1705">
        <v>1</v>
      </c>
      <c r="AL1705">
        <v>0.85821130000000001</v>
      </c>
      <c r="AM1705" s="5">
        <v>14.110196113586429</v>
      </c>
      <c r="AN1705">
        <v>570.77625570776252</v>
      </c>
      <c r="AO1705">
        <f t="shared" si="26"/>
        <v>26826.48401826484</v>
      </c>
      <c r="AP1705">
        <v>684.93150684931504</v>
      </c>
      <c r="AQ1705">
        <v>9.507850000000001E-2</v>
      </c>
      <c r="AR1705">
        <v>6.6744100000000001E-2</v>
      </c>
      <c r="AS1705">
        <v>6.3532199999999997E-2</v>
      </c>
      <c r="AT1705">
        <v>6.0555500000000005E-2</v>
      </c>
      <c r="AU1705">
        <v>4.7938800000000004E-2</v>
      </c>
      <c r="AW1705">
        <v>9.5078499999999996E-2</v>
      </c>
      <c r="AX1705">
        <v>6.6744100000000001E-2</v>
      </c>
      <c r="AY1705">
        <v>6.3532199999999997E-2</v>
      </c>
      <c r="AZ1705">
        <v>6.0555499999999998E-2</v>
      </c>
      <c r="BA1705">
        <v>4.7938800000000004E-2</v>
      </c>
      <c r="BC1705" s="52">
        <v>100000</v>
      </c>
      <c r="BD1705" s="52">
        <v>100000</v>
      </c>
      <c r="BE1705">
        <v>0</v>
      </c>
      <c r="BF1705">
        <v>0</v>
      </c>
      <c r="BG1705">
        <v>0</v>
      </c>
    </row>
    <row r="1706" spans="1:59">
      <c r="A1706">
        <v>1705</v>
      </c>
      <c r="E1706">
        <v>9795.2054794520554</v>
      </c>
      <c r="K1706">
        <v>3194.0976348460226</v>
      </c>
      <c r="L1706">
        <v>3514.9001348460224</v>
      </c>
      <c r="M1706">
        <v>3835.7026348460222</v>
      </c>
      <c r="N1706">
        <v>4156.505134846022</v>
      </c>
      <c r="O1706">
        <v>4477.3076348460218</v>
      </c>
      <c r="Q1706">
        <v>30777.352727065081</v>
      </c>
      <c r="R1706">
        <v>29945.854362571641</v>
      </c>
      <c r="S1706">
        <v>29114.355998078201</v>
      </c>
      <c r="T1706">
        <v>28282.857633584761</v>
      </c>
      <c r="U1706">
        <v>27451.359269091321</v>
      </c>
      <c r="W1706">
        <v>0</v>
      </c>
      <c r="AB1706">
        <v>1</v>
      </c>
      <c r="AC1706">
        <v>1</v>
      </c>
      <c r="AD1706">
        <v>1</v>
      </c>
      <c r="AE1706">
        <v>1</v>
      </c>
      <c r="AF1706">
        <v>1</v>
      </c>
      <c r="AL1706">
        <v>1.3380144</v>
      </c>
      <c r="AM1706" s="5">
        <v>14.368495941162109</v>
      </c>
      <c r="AN1706">
        <v>570.77625570776252</v>
      </c>
      <c r="AO1706">
        <f t="shared" si="26"/>
        <v>26826.48401826484</v>
      </c>
      <c r="AP1706">
        <v>684.93150684931504</v>
      </c>
      <c r="AQ1706">
        <v>9.3844899999999995E-2</v>
      </c>
      <c r="AR1706">
        <v>6.6169399999999989E-2</v>
      </c>
      <c r="AS1706">
        <v>6.3472200000000006E-2</v>
      </c>
      <c r="AT1706">
        <v>6.0813200000000005E-2</v>
      </c>
      <c r="AU1706">
        <v>4.7814000000000002E-2</v>
      </c>
      <c r="AW1706">
        <v>9.3844899999999995E-2</v>
      </c>
      <c r="AX1706">
        <v>6.6169399999999989E-2</v>
      </c>
      <c r="AY1706">
        <v>6.3472200000000006E-2</v>
      </c>
      <c r="AZ1706">
        <v>6.0813199999999998E-2</v>
      </c>
      <c r="BA1706">
        <v>4.7814000000000009E-2</v>
      </c>
      <c r="BC1706" s="52">
        <v>100000</v>
      </c>
      <c r="BD1706" s="52">
        <v>100000</v>
      </c>
      <c r="BE1706">
        <v>0</v>
      </c>
      <c r="BF1706">
        <v>0</v>
      </c>
      <c r="BG1706">
        <v>0</v>
      </c>
    </row>
    <row r="1707" spans="1:59">
      <c r="A1707">
        <v>1706</v>
      </c>
      <c r="E1707">
        <v>9795.2054794520554</v>
      </c>
      <c r="K1707">
        <v>2341.5616281977968</v>
      </c>
      <c r="L1707">
        <v>2521.1566281977966</v>
      </c>
      <c r="M1707">
        <v>2700.7516281977969</v>
      </c>
      <c r="N1707">
        <v>2880.3466281977971</v>
      </c>
      <c r="O1707">
        <v>3059.9416281977974</v>
      </c>
      <c r="Q1707">
        <v>31366.699133014019</v>
      </c>
      <c r="R1707">
        <v>30519.278653080964</v>
      </c>
      <c r="S1707">
        <v>29671.85817314791</v>
      </c>
      <c r="T1707">
        <v>28824.437693214855</v>
      </c>
      <c r="U1707">
        <v>27977.017213281801</v>
      </c>
      <c r="W1707">
        <v>0</v>
      </c>
      <c r="AB1707">
        <v>1</v>
      </c>
      <c r="AC1707">
        <v>1</v>
      </c>
      <c r="AD1707">
        <v>1</v>
      </c>
      <c r="AE1707">
        <v>1</v>
      </c>
      <c r="AF1707">
        <v>1</v>
      </c>
      <c r="AL1707">
        <v>1.3630477999999999</v>
      </c>
      <c r="AM1707" s="5">
        <v>14.031111717224119</v>
      </c>
      <c r="AN1707">
        <v>570.77625570776252</v>
      </c>
      <c r="AO1707">
        <f t="shared" si="26"/>
        <v>26826.48401826484</v>
      </c>
      <c r="AP1707">
        <v>684.93150684931504</v>
      </c>
      <c r="AQ1707">
        <v>9.3908600000000009E-2</v>
      </c>
      <c r="AR1707">
        <v>6.6037200000000004E-2</v>
      </c>
      <c r="AS1707">
        <v>6.3008400000000006E-2</v>
      </c>
      <c r="AT1707">
        <v>5.9846499999999997E-2</v>
      </c>
      <c r="AU1707">
        <v>4.74942E-2</v>
      </c>
      <c r="AW1707">
        <v>9.3908599999999995E-2</v>
      </c>
      <c r="AX1707">
        <v>6.6037200000000004E-2</v>
      </c>
      <c r="AY1707">
        <v>6.3008400000000006E-2</v>
      </c>
      <c r="AZ1707">
        <v>5.9846499999999997E-2</v>
      </c>
      <c r="BA1707">
        <v>4.74942E-2</v>
      </c>
      <c r="BC1707" s="52">
        <v>100000</v>
      </c>
      <c r="BD1707" s="52">
        <v>100000</v>
      </c>
      <c r="BE1707">
        <v>0</v>
      </c>
      <c r="BF1707">
        <v>0</v>
      </c>
      <c r="BG1707">
        <v>0</v>
      </c>
    </row>
    <row r="1708" spans="1:59">
      <c r="A1708">
        <v>1707</v>
      </c>
      <c r="E1708">
        <v>9795.2054794520554</v>
      </c>
      <c r="K1708">
        <v>1719.8987264555503</v>
      </c>
      <c r="L1708">
        <v>1829.2887264555502</v>
      </c>
      <c r="M1708">
        <v>1938.6787264555501</v>
      </c>
      <c r="N1708">
        <v>2048.0687264555499</v>
      </c>
      <c r="O1708">
        <v>2157.4587264555498</v>
      </c>
      <c r="Q1708">
        <v>31998.919891205889</v>
      </c>
      <c r="R1708">
        <v>31134.418977853304</v>
      </c>
      <c r="S1708">
        <v>30269.918064500718</v>
      </c>
      <c r="T1708">
        <v>29405.417151148133</v>
      </c>
      <c r="U1708">
        <v>28540.916237795547</v>
      </c>
      <c r="W1708">
        <v>0</v>
      </c>
      <c r="AB1708">
        <v>1</v>
      </c>
      <c r="AC1708">
        <v>1</v>
      </c>
      <c r="AD1708">
        <v>1</v>
      </c>
      <c r="AE1708">
        <v>1</v>
      </c>
      <c r="AF1708">
        <v>1</v>
      </c>
      <c r="AL1708">
        <v>1.1172659</v>
      </c>
      <c r="AM1708" s="5">
        <v>14.097010612487789</v>
      </c>
      <c r="AN1708">
        <v>570.77625570776252</v>
      </c>
      <c r="AO1708">
        <f t="shared" si="26"/>
        <v>26826.48401826484</v>
      </c>
      <c r="AP1708">
        <v>684.93150684931504</v>
      </c>
      <c r="AQ1708">
        <v>9.3834500000000001E-2</v>
      </c>
      <c r="AR1708">
        <v>6.6586900000000004E-2</v>
      </c>
      <c r="AS1708">
        <v>6.3673599999999997E-2</v>
      </c>
      <c r="AT1708">
        <v>5.9853700000000003E-2</v>
      </c>
      <c r="AU1708">
        <v>4.75217E-2</v>
      </c>
      <c r="AW1708">
        <v>9.3834500000000001E-2</v>
      </c>
      <c r="AX1708">
        <v>6.6586900000000004E-2</v>
      </c>
      <c r="AY1708">
        <v>6.3673599999999997E-2</v>
      </c>
      <c r="AZ1708">
        <v>5.9853699999999996E-2</v>
      </c>
      <c r="BA1708">
        <v>4.75217E-2</v>
      </c>
      <c r="BC1708" s="52">
        <v>100000</v>
      </c>
      <c r="BD1708" s="52">
        <v>100000</v>
      </c>
      <c r="BE1708">
        <v>0</v>
      </c>
      <c r="BF1708">
        <v>0</v>
      </c>
      <c r="BG1708">
        <v>0</v>
      </c>
    </row>
    <row r="1709" spans="1:59">
      <c r="A1709">
        <v>1708</v>
      </c>
      <c r="E1709">
        <v>9795.2054794520554</v>
      </c>
      <c r="K1709">
        <v>1522.9152516275135</v>
      </c>
      <c r="L1709">
        <v>1577.7752516275136</v>
      </c>
      <c r="M1709">
        <v>1632.6352516275138</v>
      </c>
      <c r="N1709">
        <v>1687.4952516275139</v>
      </c>
      <c r="O1709">
        <v>1742.355251627514</v>
      </c>
      <c r="Q1709">
        <v>33969.605876493588</v>
      </c>
      <c r="R1709">
        <v>33051.863796696052</v>
      </c>
      <c r="S1709">
        <v>32134.121716898517</v>
      </c>
      <c r="T1709">
        <v>31216.379637100981</v>
      </c>
      <c r="U1709">
        <v>30298.637557303446</v>
      </c>
      <c r="W1709">
        <v>0</v>
      </c>
      <c r="AB1709">
        <v>1</v>
      </c>
      <c r="AC1709">
        <v>1</v>
      </c>
      <c r="AD1709">
        <v>1</v>
      </c>
      <c r="AE1709">
        <v>1</v>
      </c>
      <c r="AF1709">
        <v>1</v>
      </c>
      <c r="AL1709">
        <v>0.74284892999999996</v>
      </c>
      <c r="AM1709" s="5">
        <v>13.84217548370361</v>
      </c>
      <c r="AN1709">
        <v>570.77625570776252</v>
      </c>
      <c r="AO1709">
        <f t="shared" si="26"/>
        <v>26826.48401826484</v>
      </c>
      <c r="AP1709">
        <v>684.93150684931504</v>
      </c>
      <c r="AQ1709">
        <v>7.8781599999999993E-2</v>
      </c>
      <c r="AR1709">
        <v>3.7819499999999999E-2</v>
      </c>
      <c r="AS1709">
        <v>5.0193700000000001E-2</v>
      </c>
      <c r="AT1709">
        <v>4.6000399999999997E-2</v>
      </c>
      <c r="AU1709">
        <v>4.4224200000000005E-2</v>
      </c>
      <c r="AW1709">
        <v>7.8781599999999993E-2</v>
      </c>
      <c r="AX1709">
        <v>3.7819499999999992E-2</v>
      </c>
      <c r="AY1709">
        <v>5.0193699999999994E-2</v>
      </c>
      <c r="AZ1709">
        <v>4.6000399999999997E-2</v>
      </c>
      <c r="BA1709">
        <v>4.4224200000000005E-2</v>
      </c>
      <c r="BC1709" s="52">
        <v>100000</v>
      </c>
      <c r="BD1709" s="52">
        <v>100000</v>
      </c>
      <c r="BE1709">
        <v>0</v>
      </c>
      <c r="BF1709">
        <v>0</v>
      </c>
      <c r="BG1709">
        <v>0</v>
      </c>
    </row>
    <row r="1710" spans="1:59">
      <c r="A1710">
        <v>1709</v>
      </c>
      <c r="E1710">
        <v>9795.2054794520554</v>
      </c>
      <c r="K1710">
        <v>1673.3004850983805</v>
      </c>
      <c r="L1710">
        <v>1722.7979850983804</v>
      </c>
      <c r="M1710">
        <v>1772.2954850983804</v>
      </c>
      <c r="N1710">
        <v>1821.7929850983803</v>
      </c>
      <c r="O1710">
        <v>1871.2904850983803</v>
      </c>
      <c r="Q1710">
        <v>38729.2642877541</v>
      </c>
      <c r="R1710">
        <v>37682.932585902745</v>
      </c>
      <c r="S1710">
        <v>36636.600884051397</v>
      </c>
      <c r="T1710">
        <v>35590.269182200049</v>
      </c>
      <c r="U1710">
        <v>34543.937480348701</v>
      </c>
      <c r="W1710">
        <v>0</v>
      </c>
      <c r="AB1710">
        <v>1</v>
      </c>
      <c r="AC1710">
        <v>1</v>
      </c>
      <c r="AD1710">
        <v>1</v>
      </c>
      <c r="AE1710">
        <v>1</v>
      </c>
      <c r="AF1710">
        <v>1</v>
      </c>
      <c r="AL1710">
        <v>1.6191074000000001</v>
      </c>
      <c r="AM1710" s="5">
        <v>13.38289642333984</v>
      </c>
      <c r="AN1710">
        <v>570.77625570776252</v>
      </c>
      <c r="AO1710">
        <f t="shared" si="26"/>
        <v>26826.48401826484</v>
      </c>
      <c r="AP1710">
        <v>684.93150684931504</v>
      </c>
      <c r="AQ1710">
        <v>7.85E-2</v>
      </c>
      <c r="AR1710">
        <v>3.8535200000000006E-2</v>
      </c>
      <c r="AS1710">
        <v>5.0766499999999999E-2</v>
      </c>
      <c r="AT1710">
        <v>4.64129E-2</v>
      </c>
      <c r="AU1710">
        <v>4.4529800000000001E-2</v>
      </c>
      <c r="AW1710">
        <v>7.85E-2</v>
      </c>
      <c r="AX1710">
        <v>3.8535200000000006E-2</v>
      </c>
      <c r="AY1710">
        <v>5.0766500000000006E-2</v>
      </c>
      <c r="AZ1710">
        <v>4.6412899999999993E-2</v>
      </c>
      <c r="BA1710">
        <v>4.4529799999999994E-2</v>
      </c>
      <c r="BC1710" s="52">
        <v>100000</v>
      </c>
      <c r="BD1710" s="52">
        <v>100000</v>
      </c>
      <c r="BE1710">
        <v>0</v>
      </c>
      <c r="BF1710">
        <v>0</v>
      </c>
      <c r="BG1710">
        <v>0</v>
      </c>
    </row>
    <row r="1711" spans="1:59">
      <c r="A1711">
        <v>1710</v>
      </c>
      <c r="E1711">
        <v>9795.2054794520554</v>
      </c>
      <c r="K1711">
        <v>2105.3932685921395</v>
      </c>
      <c r="L1711">
        <v>2154.3957685921396</v>
      </c>
      <c r="M1711">
        <v>2203.3982685921396</v>
      </c>
      <c r="N1711">
        <v>2252.4007685921397</v>
      </c>
      <c r="O1711">
        <v>2301.4032685921397</v>
      </c>
      <c r="Q1711">
        <v>53254.591109541157</v>
      </c>
      <c r="R1711">
        <v>51815.834969928022</v>
      </c>
      <c r="S1711">
        <v>50377.078830314887</v>
      </c>
      <c r="T1711">
        <v>48938.322690701752</v>
      </c>
      <c r="U1711">
        <v>47499.566551088617</v>
      </c>
      <c r="W1711">
        <v>0</v>
      </c>
      <c r="AB1711">
        <v>1</v>
      </c>
      <c r="AC1711">
        <v>1</v>
      </c>
      <c r="AD1711">
        <v>1</v>
      </c>
      <c r="AE1711">
        <v>1</v>
      </c>
      <c r="AF1711">
        <v>1</v>
      </c>
      <c r="AL1711">
        <v>2.6783109999999999</v>
      </c>
      <c r="AM1711" s="5">
        <v>14.28594970703125</v>
      </c>
      <c r="AN1711">
        <v>570.77625570776252</v>
      </c>
      <c r="AO1711">
        <f t="shared" si="26"/>
        <v>26826.48401826484</v>
      </c>
      <c r="AP1711">
        <v>684.93150684931504</v>
      </c>
      <c r="AQ1711">
        <v>7.9908199999999999E-2</v>
      </c>
      <c r="AR1711">
        <v>3.9052900000000002E-2</v>
      </c>
      <c r="AS1711">
        <v>5.16316E-2</v>
      </c>
      <c r="AT1711">
        <v>4.7289400000000002E-2</v>
      </c>
      <c r="AU1711">
        <v>4.4579099999999997E-2</v>
      </c>
      <c r="AW1711">
        <v>7.9908199999999999E-2</v>
      </c>
      <c r="AX1711">
        <v>3.9052900000000002E-2</v>
      </c>
      <c r="AY1711">
        <v>5.16316E-2</v>
      </c>
      <c r="AZ1711">
        <v>4.7289399999999995E-2</v>
      </c>
      <c r="BA1711">
        <v>4.4579099999999997E-2</v>
      </c>
      <c r="BC1711" s="52">
        <v>100000</v>
      </c>
      <c r="BD1711" s="52">
        <v>100000</v>
      </c>
      <c r="BE1711">
        <v>0</v>
      </c>
      <c r="BF1711">
        <v>0</v>
      </c>
      <c r="BG1711">
        <v>0</v>
      </c>
    </row>
    <row r="1712" spans="1:59">
      <c r="A1712">
        <v>1711</v>
      </c>
      <c r="E1712">
        <v>9795.2054794520554</v>
      </c>
      <c r="K1712">
        <v>2732.3514250340645</v>
      </c>
      <c r="L1712">
        <v>2774.5614250340645</v>
      </c>
      <c r="M1712">
        <v>2816.7714250340646</v>
      </c>
      <c r="N1712">
        <v>2858.9814250340646</v>
      </c>
      <c r="O1712">
        <v>2901.1914250340647</v>
      </c>
      <c r="Q1712">
        <v>63362.77574447215</v>
      </c>
      <c r="R1712">
        <v>61650.931165237802</v>
      </c>
      <c r="S1712">
        <v>59939.086586003454</v>
      </c>
      <c r="T1712">
        <v>58227.242006769106</v>
      </c>
      <c r="U1712">
        <v>56515.397427534757</v>
      </c>
      <c r="W1712">
        <v>5.9699999999999996E-3</v>
      </c>
      <c r="AB1712">
        <v>1</v>
      </c>
      <c r="AC1712">
        <v>1</v>
      </c>
      <c r="AD1712">
        <v>1</v>
      </c>
      <c r="AE1712">
        <v>1</v>
      </c>
      <c r="AF1712">
        <v>1</v>
      </c>
      <c r="AL1712">
        <v>4.4096130000000002</v>
      </c>
      <c r="AM1712" s="5">
        <v>12.920261383056641</v>
      </c>
      <c r="AN1712">
        <v>570.77625570776252</v>
      </c>
      <c r="AO1712">
        <f t="shared" si="26"/>
        <v>26826.48401826484</v>
      </c>
      <c r="AP1712">
        <v>684.93150684931504</v>
      </c>
      <c r="AQ1712">
        <v>8.2335400000000003E-2</v>
      </c>
      <c r="AR1712">
        <v>4.0965099999999997E-2</v>
      </c>
      <c r="AS1712">
        <v>5.3287599999999997E-2</v>
      </c>
      <c r="AT1712">
        <v>4.7405999999999997E-2</v>
      </c>
      <c r="AU1712">
        <v>4.5264699999999998E-2</v>
      </c>
      <c r="AW1712">
        <v>8.2335399999999989E-2</v>
      </c>
      <c r="AX1712">
        <v>4.096509999999999E-2</v>
      </c>
      <c r="AY1712">
        <v>5.3287600000000004E-2</v>
      </c>
      <c r="AZ1712">
        <v>4.740599999999999E-2</v>
      </c>
      <c r="BA1712">
        <v>4.5264700000000005E-2</v>
      </c>
      <c r="BC1712" s="52">
        <v>100000</v>
      </c>
      <c r="BD1712" s="52">
        <v>100000</v>
      </c>
      <c r="BE1712">
        <v>0</v>
      </c>
      <c r="BF1712">
        <v>0</v>
      </c>
      <c r="BG1712">
        <v>0</v>
      </c>
    </row>
    <row r="1713" spans="1:59">
      <c r="A1713">
        <v>1712</v>
      </c>
      <c r="E1713">
        <v>9795.2054794520554</v>
      </c>
      <c r="K1713">
        <v>3916.3703758821584</v>
      </c>
      <c r="L1713">
        <v>3957.8928758821585</v>
      </c>
      <c r="M1713">
        <v>3999.4153758821585</v>
      </c>
      <c r="N1713">
        <v>4040.9378758821586</v>
      </c>
      <c r="O1713">
        <v>4082.4603758821586</v>
      </c>
      <c r="Q1713">
        <v>58758.864125557418</v>
      </c>
      <c r="R1713">
        <v>57171.401427344616</v>
      </c>
      <c r="S1713">
        <v>55583.938729131813</v>
      </c>
      <c r="T1713">
        <v>53996.47603091901</v>
      </c>
      <c r="U1713">
        <v>52409.013332706207</v>
      </c>
      <c r="W1713">
        <v>5.7959999999999998E-2</v>
      </c>
      <c r="AB1713">
        <v>1</v>
      </c>
      <c r="AC1713">
        <v>1</v>
      </c>
      <c r="AD1713">
        <v>1</v>
      </c>
      <c r="AE1713">
        <v>1</v>
      </c>
      <c r="AF1713">
        <v>1</v>
      </c>
      <c r="AL1713">
        <v>5.1366605999999999</v>
      </c>
      <c r="AM1713" s="5">
        <v>13.64575672149658</v>
      </c>
      <c r="AN1713">
        <v>570.77625570776252</v>
      </c>
      <c r="AO1713">
        <f t="shared" si="26"/>
        <v>26826.48401826484</v>
      </c>
      <c r="AP1713">
        <v>684.93150684931504</v>
      </c>
      <c r="AQ1713">
        <v>8.2118700000000003E-2</v>
      </c>
      <c r="AR1713">
        <v>4.07859E-2</v>
      </c>
      <c r="AS1713">
        <v>4.1634900000000002E-2</v>
      </c>
      <c r="AT1713">
        <v>4.2120699999999997E-2</v>
      </c>
      <c r="AU1713">
        <v>4.2768199999999999E-2</v>
      </c>
      <c r="AW1713">
        <v>8.2118700000000003E-2</v>
      </c>
      <c r="AX1713">
        <v>4.07859E-2</v>
      </c>
      <c r="AY1713">
        <v>4.1634900000000002E-2</v>
      </c>
      <c r="AZ1713">
        <v>4.2120699999999997E-2</v>
      </c>
      <c r="BA1713">
        <v>4.2768199999999992E-2</v>
      </c>
      <c r="BC1713" s="52">
        <v>100000</v>
      </c>
      <c r="BD1713" s="52">
        <v>100000</v>
      </c>
      <c r="BE1713">
        <v>0</v>
      </c>
      <c r="BF1713">
        <v>0</v>
      </c>
      <c r="BG1713">
        <v>0</v>
      </c>
    </row>
    <row r="1714" spans="1:59">
      <c r="A1714">
        <v>1713</v>
      </c>
      <c r="E1714">
        <v>9795.2054794520554</v>
      </c>
      <c r="K1714">
        <v>4206.5503334245359</v>
      </c>
      <c r="L1714">
        <v>4282.282833424536</v>
      </c>
      <c r="M1714">
        <v>4358.015333424536</v>
      </c>
      <c r="N1714">
        <v>4433.7478334245361</v>
      </c>
      <c r="O1714">
        <v>4509.4803334245362</v>
      </c>
      <c r="Q1714">
        <v>57544.996332338218</v>
      </c>
      <c r="R1714">
        <v>55990.328174325026</v>
      </c>
      <c r="S1714">
        <v>54435.660016311827</v>
      </c>
      <c r="T1714">
        <v>52880.991858298628</v>
      </c>
      <c r="U1714">
        <v>51326.323700285429</v>
      </c>
      <c r="W1714">
        <v>0.10301</v>
      </c>
      <c r="AB1714">
        <v>1</v>
      </c>
      <c r="AC1714">
        <v>1</v>
      </c>
      <c r="AD1714">
        <v>1</v>
      </c>
      <c r="AE1714">
        <v>1</v>
      </c>
      <c r="AF1714">
        <v>1</v>
      </c>
      <c r="AL1714">
        <v>2.7541842000000001</v>
      </c>
      <c r="AM1714" s="5">
        <v>14.14670467376709</v>
      </c>
      <c r="AN1714">
        <v>570.77625570776252</v>
      </c>
      <c r="AO1714">
        <f t="shared" si="26"/>
        <v>26826.48401826484</v>
      </c>
      <c r="AP1714">
        <v>684.93150684931504</v>
      </c>
      <c r="AQ1714">
        <v>7.6892000000000002E-2</v>
      </c>
      <c r="AR1714">
        <v>2.1905000000000001E-2</v>
      </c>
      <c r="AS1714">
        <v>1.36717E-2</v>
      </c>
      <c r="AT1714">
        <v>3.3719499999999999E-2</v>
      </c>
      <c r="AU1714">
        <v>3.76832E-2</v>
      </c>
      <c r="AW1714">
        <v>7.6892000000000002E-2</v>
      </c>
      <c r="AX1714">
        <v>2.1904999999999994E-2</v>
      </c>
      <c r="AY1714">
        <v>1.3671699999999995E-2</v>
      </c>
      <c r="AZ1714">
        <v>3.3719499999999999E-2</v>
      </c>
      <c r="BA1714">
        <v>3.76832E-2</v>
      </c>
      <c r="BC1714" s="52">
        <v>100000</v>
      </c>
      <c r="BD1714" s="52">
        <v>100000</v>
      </c>
      <c r="BE1714">
        <v>0</v>
      </c>
      <c r="BF1714">
        <v>0</v>
      </c>
      <c r="BG1714">
        <v>0</v>
      </c>
    </row>
    <row r="1715" spans="1:59">
      <c r="A1715">
        <v>1714</v>
      </c>
      <c r="E1715">
        <v>9795.2054794520554</v>
      </c>
      <c r="K1715">
        <v>4576.1591114620896</v>
      </c>
      <c r="L1715">
        <v>4696.6041114620893</v>
      </c>
      <c r="M1715">
        <v>4817.0491114620891</v>
      </c>
      <c r="N1715">
        <v>4937.4941114620888</v>
      </c>
      <c r="O1715">
        <v>5057.9391114620885</v>
      </c>
      <c r="Q1715">
        <v>56025.321513922987</v>
      </c>
      <c r="R1715">
        <v>54511.709750071357</v>
      </c>
      <c r="S1715">
        <v>52998.097986219727</v>
      </c>
      <c r="T1715">
        <v>51484.486222368098</v>
      </c>
      <c r="U1715">
        <v>49970.874458516468</v>
      </c>
      <c r="W1715">
        <v>0.14845</v>
      </c>
      <c r="AB1715">
        <v>1</v>
      </c>
      <c r="AC1715">
        <v>1</v>
      </c>
      <c r="AD1715">
        <v>1</v>
      </c>
      <c r="AE1715">
        <v>1</v>
      </c>
      <c r="AF1715">
        <v>1</v>
      </c>
      <c r="AL1715">
        <v>2.6118196999999999</v>
      </c>
      <c r="AM1715" s="5">
        <v>13.84708881378174</v>
      </c>
      <c r="AN1715">
        <v>570.77625570776252</v>
      </c>
      <c r="AO1715">
        <f t="shared" si="26"/>
        <v>26826.48401826484</v>
      </c>
      <c r="AP1715">
        <v>684.93150684931504</v>
      </c>
      <c r="AQ1715">
        <v>4.8807299999999998E-2</v>
      </c>
      <c r="AR1715">
        <v>8.9230500000000003E-4</v>
      </c>
      <c r="AS1715">
        <v>8.7194699999999998E-4</v>
      </c>
      <c r="AT1715">
        <v>2.4981399999999998E-3</v>
      </c>
      <c r="AU1715">
        <v>3.2369599999999997E-3</v>
      </c>
      <c r="AW1715">
        <v>4.8807299999999998E-2</v>
      </c>
      <c r="AX1715">
        <v>8.9230500000000296E-4</v>
      </c>
      <c r="AY1715">
        <v>8.7194699999999792E-4</v>
      </c>
      <c r="AZ1715">
        <v>2.4981400000000029E-3</v>
      </c>
      <c r="BA1715">
        <v>3.2369599999999971E-3</v>
      </c>
      <c r="BC1715" s="52">
        <v>100000</v>
      </c>
      <c r="BD1715" s="52">
        <v>100000</v>
      </c>
      <c r="BE1715">
        <v>0</v>
      </c>
      <c r="BF1715">
        <v>0</v>
      </c>
      <c r="BG1715">
        <v>0</v>
      </c>
    </row>
    <row r="1716" spans="1:59">
      <c r="A1716">
        <v>1715</v>
      </c>
      <c r="E1716">
        <v>9795.2054794520554</v>
      </c>
      <c r="K1716">
        <v>4906.5830047220234</v>
      </c>
      <c r="L1716">
        <v>5154.6505047220235</v>
      </c>
      <c r="M1716">
        <v>5402.7180047220236</v>
      </c>
      <c r="N1716">
        <v>5650.7855047220237</v>
      </c>
      <c r="O1716">
        <v>5898.8530047220238</v>
      </c>
      <c r="Q1716">
        <v>54522.22778045536</v>
      </c>
      <c r="R1716">
        <v>53049.224446383581</v>
      </c>
      <c r="S1716">
        <v>51576.221112311803</v>
      </c>
      <c r="T1716">
        <v>50103.217778240025</v>
      </c>
      <c r="U1716">
        <v>48630.214444168247</v>
      </c>
      <c r="W1716">
        <v>0.28231000000000001</v>
      </c>
      <c r="AB1716">
        <v>1</v>
      </c>
      <c r="AC1716">
        <v>1</v>
      </c>
      <c r="AD1716">
        <v>1</v>
      </c>
      <c r="AE1716">
        <v>1</v>
      </c>
      <c r="AF1716">
        <v>1</v>
      </c>
      <c r="AL1716">
        <v>2.9938642999999998</v>
      </c>
      <c r="AM1716" s="5">
        <v>13.11399555206299</v>
      </c>
      <c r="AN1716">
        <v>570.77625570776252</v>
      </c>
      <c r="AO1716">
        <f t="shared" si="26"/>
        <v>26826.48401826484</v>
      </c>
      <c r="AP1716">
        <v>684.93150684931504</v>
      </c>
      <c r="AQ1716">
        <v>4.4748299999999998E-2</v>
      </c>
      <c r="AR1716">
        <v>8.9478699999999997E-4</v>
      </c>
      <c r="AS1716">
        <v>8.6932000000000003E-4</v>
      </c>
      <c r="AT1716">
        <v>9.4374699999999999E-4</v>
      </c>
      <c r="AU1716">
        <v>7.8634199999999999E-4</v>
      </c>
      <c r="AW1716">
        <v>4.4748300000000005E-2</v>
      </c>
      <c r="AX1716">
        <v>8.9478700000000105E-4</v>
      </c>
      <c r="AY1716">
        <v>8.6931999999999982E-4</v>
      </c>
      <c r="AZ1716">
        <v>9.4374700000000172E-4</v>
      </c>
      <c r="BA1716">
        <v>7.8634200000000237E-4</v>
      </c>
      <c r="BC1716" s="52">
        <v>100000</v>
      </c>
      <c r="BD1716" s="52">
        <v>100000</v>
      </c>
      <c r="BE1716">
        <v>0</v>
      </c>
      <c r="BF1716">
        <v>0</v>
      </c>
      <c r="BG1716">
        <v>0</v>
      </c>
    </row>
    <row r="1717" spans="1:59">
      <c r="A1717">
        <v>1716</v>
      </c>
      <c r="E1717">
        <v>9795.2054794520554</v>
      </c>
      <c r="K1717">
        <v>5599.2023194399608</v>
      </c>
      <c r="L1717">
        <v>5914.5048194399606</v>
      </c>
      <c r="M1717">
        <v>6229.8073194399603</v>
      </c>
      <c r="N1717">
        <v>6545.1098194399601</v>
      </c>
      <c r="O1717">
        <v>6860.4123194399599</v>
      </c>
      <c r="Q1717">
        <v>52241.709147119473</v>
      </c>
      <c r="R1717">
        <v>50830.317594568507</v>
      </c>
      <c r="S1717">
        <v>49418.926042017541</v>
      </c>
      <c r="T1717">
        <v>48007.534489466576</v>
      </c>
      <c r="U1717">
        <v>46596.14293691561</v>
      </c>
      <c r="W1717">
        <v>0.30886000000000002</v>
      </c>
      <c r="AB1717">
        <v>1</v>
      </c>
      <c r="AC1717">
        <v>1</v>
      </c>
      <c r="AD1717">
        <v>1</v>
      </c>
      <c r="AE1717">
        <v>1</v>
      </c>
      <c r="AF1717">
        <v>1</v>
      </c>
      <c r="AL1717">
        <v>3.3090231000000001</v>
      </c>
      <c r="AM1717" s="5">
        <v>13.464887619018549</v>
      </c>
      <c r="AN1717">
        <v>570.77625570776252</v>
      </c>
      <c r="AO1717">
        <f t="shared" si="26"/>
        <v>26826.48401826484</v>
      </c>
      <c r="AP1717">
        <v>684.93150684931504</v>
      </c>
      <c r="AQ1717">
        <v>4.5251100000000002E-2</v>
      </c>
      <c r="AR1717">
        <v>9.0516799999999992E-4</v>
      </c>
      <c r="AS1717">
        <v>9.1079799999999999E-4</v>
      </c>
      <c r="AT1717">
        <v>9.3995199999999998E-4</v>
      </c>
      <c r="AU1717">
        <v>7.9217299999999997E-4</v>
      </c>
      <c r="AW1717">
        <v>4.5251100000000002E-2</v>
      </c>
      <c r="AX1717">
        <v>9.0516799999999786E-4</v>
      </c>
      <c r="AY1717">
        <v>9.1079799999999739E-4</v>
      </c>
      <c r="AZ1717">
        <v>9.3995200000000084E-4</v>
      </c>
      <c r="BA1717">
        <v>7.9217300000000018E-4</v>
      </c>
      <c r="BC1717" s="52">
        <v>100000</v>
      </c>
      <c r="BD1717" s="52">
        <v>100000</v>
      </c>
      <c r="BE1717">
        <v>0</v>
      </c>
      <c r="BF1717">
        <v>0</v>
      </c>
      <c r="BG1717">
        <v>0</v>
      </c>
    </row>
    <row r="1718" spans="1:59">
      <c r="A1718">
        <v>1717</v>
      </c>
      <c r="E1718">
        <v>9795.2054794520554</v>
      </c>
      <c r="K1718">
        <v>5383.1559276930811</v>
      </c>
      <c r="L1718">
        <v>5830.1234276930809</v>
      </c>
      <c r="M1718">
        <v>6277.0909276930806</v>
      </c>
      <c r="N1718">
        <v>6724.0584276930804</v>
      </c>
      <c r="O1718">
        <v>7171.0259276930801</v>
      </c>
      <c r="Q1718">
        <v>51444.8598825558</v>
      </c>
      <c r="R1718">
        <v>50054.996460178801</v>
      </c>
      <c r="S1718">
        <v>48665.133037801803</v>
      </c>
      <c r="T1718">
        <v>47275.269615424804</v>
      </c>
      <c r="U1718">
        <v>45885.406193047806</v>
      </c>
      <c r="W1718">
        <v>0.34094000000000002</v>
      </c>
      <c r="AB1718">
        <v>1</v>
      </c>
      <c r="AC1718">
        <v>1</v>
      </c>
      <c r="AD1718">
        <v>1</v>
      </c>
      <c r="AE1718">
        <v>1</v>
      </c>
      <c r="AF1718">
        <v>1</v>
      </c>
      <c r="AL1718">
        <v>3.3142616999999999</v>
      </c>
      <c r="AM1718" s="5">
        <v>13.12500667572021</v>
      </c>
      <c r="AN1718">
        <v>570.77625570776252</v>
      </c>
      <c r="AO1718">
        <f t="shared" si="26"/>
        <v>26826.48401826484</v>
      </c>
      <c r="AP1718">
        <v>684.93150684931504</v>
      </c>
      <c r="AQ1718">
        <v>4.0692300000000001E-2</v>
      </c>
      <c r="AR1718">
        <v>9.2234899999999993E-4</v>
      </c>
      <c r="AS1718">
        <v>8.9833600000000001E-4</v>
      </c>
      <c r="AT1718">
        <v>9.5005999999999997E-4</v>
      </c>
      <c r="AU1718">
        <v>7.6434100000000009E-4</v>
      </c>
      <c r="AW1718">
        <v>4.0692300000000001E-2</v>
      </c>
      <c r="AX1718">
        <v>9.2234900000000286E-4</v>
      </c>
      <c r="AY1718">
        <v>8.9833599999999958E-4</v>
      </c>
      <c r="AZ1718">
        <v>9.5006000000000257E-4</v>
      </c>
      <c r="BA1718">
        <v>7.6434100000000171E-4</v>
      </c>
      <c r="BC1718" s="52">
        <v>100000</v>
      </c>
      <c r="BD1718" s="52">
        <v>100000</v>
      </c>
      <c r="BE1718">
        <v>0</v>
      </c>
      <c r="BF1718">
        <v>0</v>
      </c>
      <c r="BG1718">
        <v>0</v>
      </c>
    </row>
    <row r="1719" spans="1:59">
      <c r="A1719">
        <v>1718</v>
      </c>
      <c r="E1719">
        <v>9795.2054794520554</v>
      </c>
      <c r="K1719">
        <v>5191.4677075647214</v>
      </c>
      <c r="L1719">
        <v>5696.1277075647213</v>
      </c>
      <c r="M1719">
        <v>6200.7877075647211</v>
      </c>
      <c r="N1719">
        <v>6705.447707564721</v>
      </c>
      <c r="O1719">
        <v>7210.1077075647208</v>
      </c>
      <c r="Q1719">
        <v>50600.280174575353</v>
      </c>
      <c r="R1719">
        <v>49233.234394960476</v>
      </c>
      <c r="S1719">
        <v>47866.1886153456</v>
      </c>
      <c r="T1719">
        <v>46499.142835730723</v>
      </c>
      <c r="U1719">
        <v>45132.097056115846</v>
      </c>
      <c r="W1719">
        <v>0.52542</v>
      </c>
      <c r="AB1719">
        <v>1</v>
      </c>
      <c r="AC1719">
        <v>1</v>
      </c>
      <c r="AD1719">
        <v>1</v>
      </c>
      <c r="AE1719">
        <v>1</v>
      </c>
      <c r="AF1719">
        <v>1</v>
      </c>
      <c r="AL1719">
        <v>3.4387344999999998</v>
      </c>
      <c r="AM1719" s="5">
        <v>13.452189445495611</v>
      </c>
      <c r="AN1719">
        <v>570.77625570776252</v>
      </c>
      <c r="AO1719">
        <f t="shared" si="26"/>
        <v>26826.48401826484</v>
      </c>
      <c r="AP1719">
        <v>684.93150684931504</v>
      </c>
      <c r="AQ1719">
        <v>3.8670699999999995E-2</v>
      </c>
      <c r="AR1719">
        <v>9.2872899999999999E-4</v>
      </c>
      <c r="AS1719">
        <v>8.6434000000000001E-4</v>
      </c>
      <c r="AT1719">
        <v>9.3949000000000007E-4</v>
      </c>
      <c r="AU1719">
        <v>7.5538000000000005E-4</v>
      </c>
      <c r="AW1719">
        <v>3.8670699999999988E-2</v>
      </c>
      <c r="AX1719">
        <v>9.2872900000000314E-4</v>
      </c>
      <c r="AY1719">
        <v>8.6433999999999817E-4</v>
      </c>
      <c r="AZ1719">
        <v>9.3949000000000116E-4</v>
      </c>
      <c r="BA1719">
        <v>7.5537999999999994E-4</v>
      </c>
      <c r="BC1719" s="52">
        <v>100000</v>
      </c>
      <c r="BD1719" s="52">
        <v>100000</v>
      </c>
      <c r="BE1719">
        <v>0</v>
      </c>
      <c r="BF1719">
        <v>0</v>
      </c>
      <c r="BG1719">
        <v>0</v>
      </c>
    </row>
    <row r="1720" spans="1:59">
      <c r="A1720">
        <v>1719</v>
      </c>
      <c r="E1720">
        <v>9795.2054794520554</v>
      </c>
      <c r="K1720">
        <v>5488.0019707467127</v>
      </c>
      <c r="L1720">
        <v>5989.5544707467125</v>
      </c>
      <c r="M1720">
        <v>6491.1069707467122</v>
      </c>
      <c r="N1720">
        <v>6992.659470746712</v>
      </c>
      <c r="O1720">
        <v>7494.2119707467118</v>
      </c>
      <c r="Q1720">
        <v>51382.561165617488</v>
      </c>
      <c r="R1720">
        <v>49994.380839653393</v>
      </c>
      <c r="S1720">
        <v>48606.200513689299</v>
      </c>
      <c r="T1720">
        <v>47218.020187725204</v>
      </c>
      <c r="U1720">
        <v>45829.839861761109</v>
      </c>
      <c r="W1720">
        <v>0.53688999999999998</v>
      </c>
      <c r="AB1720">
        <v>1</v>
      </c>
      <c r="AC1720">
        <v>1</v>
      </c>
      <c r="AD1720">
        <v>1</v>
      </c>
      <c r="AE1720">
        <v>1</v>
      </c>
      <c r="AF1720">
        <v>1</v>
      </c>
      <c r="AL1720">
        <v>4.0154405000000004</v>
      </c>
      <c r="AM1720" s="5">
        <v>14.33709144592285</v>
      </c>
      <c r="AN1720">
        <v>570.77625570776252</v>
      </c>
      <c r="AO1720">
        <f t="shared" si="26"/>
        <v>26826.48401826484</v>
      </c>
      <c r="AP1720">
        <v>684.93150684931504</v>
      </c>
      <c r="AQ1720">
        <v>3.9615499999999998E-2</v>
      </c>
      <c r="AR1720">
        <v>1.3419899999999999E-3</v>
      </c>
      <c r="AS1720">
        <v>1.2651300000000002E-3</v>
      </c>
      <c r="AT1720">
        <v>1.28071E-3</v>
      </c>
      <c r="AU1720">
        <v>1.33775E-3</v>
      </c>
      <c r="AW1720">
        <v>3.9615499999999998E-2</v>
      </c>
      <c r="AX1720">
        <v>1.3419900000000012E-3</v>
      </c>
      <c r="AY1720">
        <v>1.2651300000000032E-3</v>
      </c>
      <c r="AZ1720">
        <v>1.2807099999999974E-3</v>
      </c>
      <c r="BA1720">
        <v>1.3377499999999987E-3</v>
      </c>
      <c r="BC1720" s="52">
        <v>100000</v>
      </c>
      <c r="BD1720" s="52">
        <v>100000</v>
      </c>
      <c r="BE1720">
        <v>0</v>
      </c>
      <c r="BF1720">
        <v>0</v>
      </c>
      <c r="BG1720">
        <v>0</v>
      </c>
    </row>
    <row r="1721" spans="1:59">
      <c r="A1721">
        <v>1720</v>
      </c>
      <c r="E1721">
        <v>9795.2054794520554</v>
      </c>
      <c r="K1721">
        <v>5795.1267433280618</v>
      </c>
      <c r="L1721">
        <v>6287.9625766613954</v>
      </c>
      <c r="M1721">
        <v>6780.7984099947289</v>
      </c>
      <c r="N1721">
        <v>7273.6342433280624</v>
      </c>
      <c r="O1721">
        <v>7766.470076661396</v>
      </c>
      <c r="Q1721">
        <v>51871.59059355902</v>
      </c>
      <c r="R1721">
        <v>50470.198371939878</v>
      </c>
      <c r="S1721">
        <v>49068.806150320735</v>
      </c>
      <c r="T1721">
        <v>47667.413928701593</v>
      </c>
      <c r="U1721">
        <v>46266.021707082451</v>
      </c>
      <c r="W1721">
        <v>0.42756</v>
      </c>
      <c r="AB1721">
        <v>1</v>
      </c>
      <c r="AC1721">
        <v>1</v>
      </c>
      <c r="AD1721">
        <v>1</v>
      </c>
      <c r="AE1721">
        <v>1</v>
      </c>
      <c r="AF1721">
        <v>1</v>
      </c>
      <c r="AL1721">
        <v>4.6476839999999999</v>
      </c>
      <c r="AM1721" s="5">
        <v>14.935708999633791</v>
      </c>
      <c r="AN1721">
        <v>570.77625570776252</v>
      </c>
      <c r="AO1721">
        <f t="shared" si="26"/>
        <v>26826.48401826484</v>
      </c>
      <c r="AP1721">
        <v>684.93150684931504</v>
      </c>
      <c r="AQ1721">
        <v>3.9795400000000002E-2</v>
      </c>
      <c r="AR1721">
        <v>1.8065600000000001E-2</v>
      </c>
      <c r="AS1721">
        <v>2.5318699999999999E-3</v>
      </c>
      <c r="AT1721">
        <v>6.3964399999999998E-3</v>
      </c>
      <c r="AU1721">
        <v>1.7400700000000002E-2</v>
      </c>
      <c r="AW1721">
        <v>3.9795399999999995E-2</v>
      </c>
      <c r="AX1721">
        <v>1.8065600000000001E-2</v>
      </c>
      <c r="AY1721">
        <v>2.5318699999999986E-3</v>
      </c>
      <c r="AZ1721">
        <v>6.3964400000000032E-3</v>
      </c>
      <c r="BA1721">
        <v>1.7400700000000005E-2</v>
      </c>
      <c r="BC1721" s="52">
        <v>100000</v>
      </c>
      <c r="BD1721" s="52">
        <v>100000</v>
      </c>
      <c r="BE1721">
        <v>0</v>
      </c>
      <c r="BF1721">
        <v>0</v>
      </c>
      <c r="BG1721">
        <v>0</v>
      </c>
    </row>
    <row r="1722" spans="1:59">
      <c r="A1722">
        <v>1721</v>
      </c>
      <c r="E1722">
        <v>9795.2054794520554</v>
      </c>
      <c r="K1722">
        <v>6388.1952696920453</v>
      </c>
      <c r="L1722">
        <v>6866.6769363587118</v>
      </c>
      <c r="M1722">
        <v>7345.1586030253784</v>
      </c>
      <c r="N1722">
        <v>7823.640269692045</v>
      </c>
      <c r="O1722">
        <v>8302.1219363587115</v>
      </c>
      <c r="Q1722">
        <v>54827.204337329727</v>
      </c>
      <c r="R1722">
        <v>53345.961582790333</v>
      </c>
      <c r="S1722">
        <v>51864.718828250931</v>
      </c>
      <c r="T1722">
        <v>50383.476073711528</v>
      </c>
      <c r="U1722">
        <v>48902.233319172126</v>
      </c>
      <c r="W1722">
        <v>0.16403000000000001</v>
      </c>
      <c r="AB1722">
        <v>1</v>
      </c>
      <c r="AC1722">
        <v>1</v>
      </c>
      <c r="AD1722">
        <v>1</v>
      </c>
      <c r="AE1722">
        <v>1</v>
      </c>
      <c r="AF1722">
        <v>1</v>
      </c>
      <c r="AL1722">
        <v>4.3010693</v>
      </c>
      <c r="AM1722" s="5">
        <v>16.796604156494141</v>
      </c>
      <c r="AN1722">
        <v>570.77625570776252</v>
      </c>
      <c r="AO1722">
        <f t="shared" si="26"/>
        <v>26826.48401826484</v>
      </c>
      <c r="AP1722">
        <v>684.93150684931504</v>
      </c>
      <c r="AQ1722">
        <v>4.6052799999999998E-2</v>
      </c>
      <c r="AR1722">
        <v>3.4529499999999998E-2</v>
      </c>
      <c r="AS1722">
        <v>1.27714E-2</v>
      </c>
      <c r="AT1722">
        <v>3.3033600000000003E-2</v>
      </c>
      <c r="AU1722">
        <v>3.6896600000000002E-2</v>
      </c>
      <c r="AW1722">
        <v>4.6052799999999991E-2</v>
      </c>
      <c r="AX1722">
        <v>3.4529500000000005E-2</v>
      </c>
      <c r="AY1722">
        <v>1.2771400000000002E-2</v>
      </c>
      <c r="AZ1722">
        <v>3.303360000000001E-2</v>
      </c>
      <c r="BA1722">
        <v>3.6896600000000002E-2</v>
      </c>
      <c r="BC1722" s="52">
        <v>100000</v>
      </c>
      <c r="BD1722" s="52">
        <v>100000</v>
      </c>
      <c r="BE1722">
        <v>0</v>
      </c>
      <c r="BF1722">
        <v>0</v>
      </c>
      <c r="BG1722">
        <v>0</v>
      </c>
    </row>
    <row r="1723" spans="1:59">
      <c r="A1723">
        <v>1722</v>
      </c>
      <c r="E1723">
        <v>9795.2054794520554</v>
      </c>
      <c r="K1723">
        <v>7978.8897814754419</v>
      </c>
      <c r="L1723">
        <v>8467.2706148087746</v>
      </c>
      <c r="M1723">
        <v>8955.6514481421073</v>
      </c>
      <c r="N1723">
        <v>9444.03228147544</v>
      </c>
      <c r="O1723">
        <v>9932.4131148087727</v>
      </c>
      <c r="Q1723">
        <v>56187.106740547017</v>
      </c>
      <c r="R1723">
        <v>54669.124093992243</v>
      </c>
      <c r="S1723">
        <v>53151.141447437469</v>
      </c>
      <c r="T1723">
        <v>51633.158800882695</v>
      </c>
      <c r="U1723">
        <v>50115.176154327921</v>
      </c>
      <c r="W1723">
        <v>1.9499999999999999E-3</v>
      </c>
      <c r="AB1723">
        <v>1</v>
      </c>
      <c r="AC1723">
        <v>1</v>
      </c>
      <c r="AD1723">
        <v>1</v>
      </c>
      <c r="AE1723">
        <v>1</v>
      </c>
      <c r="AF1723">
        <v>1</v>
      </c>
      <c r="AL1723">
        <v>4.3135095000000003</v>
      </c>
      <c r="AM1723" s="5">
        <v>18.6108283996582</v>
      </c>
      <c r="AN1723">
        <v>570.77625570776252</v>
      </c>
      <c r="AO1723">
        <f t="shared" si="26"/>
        <v>26826.48401826484</v>
      </c>
      <c r="AP1723">
        <v>684.93150684931504</v>
      </c>
      <c r="AQ1723">
        <v>4.8335700000000002E-2</v>
      </c>
      <c r="AR1723">
        <v>3.25294E-2</v>
      </c>
      <c r="AS1723">
        <v>1.1782299999999999E-2</v>
      </c>
      <c r="AT1723">
        <v>3.4644399999999999E-2</v>
      </c>
      <c r="AU1723">
        <v>3.8597299999999994E-2</v>
      </c>
      <c r="AW1723">
        <v>4.8335699999999995E-2</v>
      </c>
      <c r="AX1723">
        <v>3.25294E-2</v>
      </c>
      <c r="AY1723">
        <v>1.1782299999999996E-2</v>
      </c>
      <c r="AZ1723">
        <v>3.4644400000000006E-2</v>
      </c>
      <c r="BA1723">
        <v>3.8597299999999987E-2</v>
      </c>
      <c r="BC1723" s="52">
        <v>100000</v>
      </c>
      <c r="BD1723" s="52">
        <v>100000</v>
      </c>
      <c r="BE1723">
        <v>0</v>
      </c>
      <c r="BF1723">
        <v>0</v>
      </c>
      <c r="BG1723">
        <v>0</v>
      </c>
    </row>
    <row r="1724" spans="1:59">
      <c r="A1724">
        <v>1723</v>
      </c>
      <c r="E1724">
        <v>9795.2054794520554</v>
      </c>
      <c r="K1724">
        <v>8322.0222860146041</v>
      </c>
      <c r="L1724">
        <v>8811.3372860146046</v>
      </c>
      <c r="M1724">
        <v>9300.6522860146051</v>
      </c>
      <c r="N1724">
        <v>9789.9672860146056</v>
      </c>
      <c r="O1724">
        <v>10279.282286014606</v>
      </c>
      <c r="Q1724">
        <v>56680.992259662387</v>
      </c>
      <c r="R1724">
        <v>55149.666522844316</v>
      </c>
      <c r="S1724">
        <v>53618.340786026245</v>
      </c>
      <c r="T1724">
        <v>52087.015049208174</v>
      </c>
      <c r="U1724">
        <v>50555.689312390103</v>
      </c>
      <c r="W1724">
        <v>0</v>
      </c>
      <c r="AB1724">
        <v>1</v>
      </c>
      <c r="AC1724">
        <v>1</v>
      </c>
      <c r="AD1724">
        <v>1</v>
      </c>
      <c r="AE1724">
        <v>1</v>
      </c>
      <c r="AF1724">
        <v>1</v>
      </c>
      <c r="AL1724">
        <v>4.8041710000000002</v>
      </c>
      <c r="AM1724" s="5">
        <v>18.32427978515625</v>
      </c>
      <c r="AN1724">
        <v>570.77625570776252</v>
      </c>
      <c r="AO1724">
        <f t="shared" si="26"/>
        <v>26826.48401826484</v>
      </c>
      <c r="AP1724">
        <v>684.93150684931504</v>
      </c>
      <c r="AQ1724">
        <v>4.8288400000000002E-2</v>
      </c>
      <c r="AR1724">
        <v>3.2770000000000001E-2</v>
      </c>
      <c r="AS1724">
        <v>1.1542299999999998E-2</v>
      </c>
      <c r="AT1724">
        <v>3.4573900000000005E-2</v>
      </c>
      <c r="AU1724">
        <v>3.8571100000000004E-2</v>
      </c>
      <c r="AW1724">
        <v>4.8288399999999995E-2</v>
      </c>
      <c r="AX1724">
        <v>3.2770000000000007E-2</v>
      </c>
      <c r="AY1724">
        <v>1.1542299999999998E-2</v>
      </c>
      <c r="AZ1724">
        <v>3.4573900000000005E-2</v>
      </c>
      <c r="BA1724">
        <v>3.8571100000000011E-2</v>
      </c>
      <c r="BC1724" s="52">
        <v>100000</v>
      </c>
      <c r="BD1724" s="52">
        <v>100000</v>
      </c>
      <c r="BE1724">
        <v>0</v>
      </c>
      <c r="BF1724">
        <v>0</v>
      </c>
      <c r="BG1724">
        <v>0</v>
      </c>
    </row>
    <row r="1725" spans="1:59">
      <c r="A1725">
        <v>1724</v>
      </c>
      <c r="E1725">
        <v>9795.2054794520554</v>
      </c>
      <c r="K1725">
        <v>7722.5994540110078</v>
      </c>
      <c r="L1725">
        <v>8215.8202873443406</v>
      </c>
      <c r="M1725">
        <v>8709.0411206776735</v>
      </c>
      <c r="N1725">
        <v>9202.2619540110063</v>
      </c>
      <c r="O1725">
        <v>9695.4827873443392</v>
      </c>
      <c r="Q1725">
        <v>56287.423718554397</v>
      </c>
      <c r="R1725">
        <v>54766.730852215056</v>
      </c>
      <c r="S1725">
        <v>53246.037985875715</v>
      </c>
      <c r="T1725">
        <v>51725.345119536374</v>
      </c>
      <c r="U1725">
        <v>50204.652253197033</v>
      </c>
      <c r="W1725">
        <v>0</v>
      </c>
      <c r="AB1725">
        <v>1</v>
      </c>
      <c r="AC1725">
        <v>1</v>
      </c>
      <c r="AD1725">
        <v>1</v>
      </c>
      <c r="AE1725">
        <v>1</v>
      </c>
      <c r="AF1725">
        <v>1</v>
      </c>
      <c r="AL1725">
        <v>5.4333495999999997</v>
      </c>
      <c r="AM1725" s="5">
        <v>16.935371398925781</v>
      </c>
      <c r="AN1725">
        <v>570.77625570776252</v>
      </c>
      <c r="AO1725">
        <f t="shared" si="26"/>
        <v>26826.48401826484</v>
      </c>
      <c r="AP1725">
        <v>684.93150684931504</v>
      </c>
      <c r="AQ1725">
        <v>4.7663999999999998E-2</v>
      </c>
      <c r="AR1725">
        <v>3.2600000000000004E-2</v>
      </c>
      <c r="AS1725">
        <v>1.15484E-2</v>
      </c>
      <c r="AT1725">
        <v>3.4511500000000001E-2</v>
      </c>
      <c r="AU1725">
        <v>3.8434099999999999E-2</v>
      </c>
      <c r="AW1725">
        <v>4.7663999999999998E-2</v>
      </c>
      <c r="AX1725">
        <v>3.2600000000000004E-2</v>
      </c>
      <c r="AY1725">
        <v>1.15484E-2</v>
      </c>
      <c r="AZ1725">
        <v>3.4511500000000001E-2</v>
      </c>
      <c r="BA1725">
        <v>3.8434099999999999E-2</v>
      </c>
      <c r="BC1725" s="52">
        <v>100000</v>
      </c>
      <c r="BD1725" s="52">
        <v>100000</v>
      </c>
      <c r="BE1725">
        <v>0</v>
      </c>
      <c r="BF1725">
        <v>0</v>
      </c>
      <c r="BG1725">
        <v>0</v>
      </c>
    </row>
    <row r="1726" spans="1:59">
      <c r="A1726">
        <v>1725</v>
      </c>
      <c r="E1726">
        <v>9795.2054794520554</v>
      </c>
      <c r="K1726">
        <v>6511.0451787245838</v>
      </c>
      <c r="L1726">
        <v>6942.9976787245832</v>
      </c>
      <c r="M1726">
        <v>7374.9501787245827</v>
      </c>
      <c r="N1726">
        <v>7806.9026787245821</v>
      </c>
      <c r="O1726">
        <v>8238.8551787245815</v>
      </c>
      <c r="Q1726">
        <v>54512.515598107668</v>
      </c>
      <c r="R1726">
        <v>53039.774653252389</v>
      </c>
      <c r="S1726">
        <v>51567.03370839711</v>
      </c>
      <c r="T1726">
        <v>50094.292763541831</v>
      </c>
      <c r="U1726">
        <v>48621.551818686552</v>
      </c>
      <c r="W1726">
        <v>0</v>
      </c>
      <c r="AB1726">
        <v>1</v>
      </c>
      <c r="AC1726">
        <v>1</v>
      </c>
      <c r="AD1726">
        <v>1</v>
      </c>
      <c r="AE1726">
        <v>1</v>
      </c>
      <c r="AF1726">
        <v>1</v>
      </c>
      <c r="AL1726">
        <v>5.8335613999999998</v>
      </c>
      <c r="AM1726" s="5">
        <v>16.174318313598629</v>
      </c>
      <c r="AN1726">
        <v>570.77625570776252</v>
      </c>
      <c r="AO1726">
        <f t="shared" si="26"/>
        <v>26826.48401826484</v>
      </c>
      <c r="AP1726">
        <v>684.93150684931504</v>
      </c>
      <c r="AQ1726">
        <v>4.6720900000000003E-2</v>
      </c>
      <c r="AR1726">
        <v>3.2398400000000001E-2</v>
      </c>
      <c r="AS1726">
        <v>1.2139200000000001E-2</v>
      </c>
      <c r="AT1726">
        <v>3.4696599999999994E-2</v>
      </c>
      <c r="AU1726">
        <v>3.8372700000000003E-2</v>
      </c>
      <c r="AW1726">
        <v>4.6720899999999996E-2</v>
      </c>
      <c r="AX1726">
        <v>3.2398400000000008E-2</v>
      </c>
      <c r="AY1726">
        <v>1.2139200000000003E-2</v>
      </c>
      <c r="AZ1726">
        <v>3.4696599999999994E-2</v>
      </c>
      <c r="BA1726">
        <v>3.8372699999999996E-2</v>
      </c>
      <c r="BC1726" s="52">
        <v>100000</v>
      </c>
      <c r="BD1726" s="52">
        <v>100000</v>
      </c>
      <c r="BE1726">
        <v>0</v>
      </c>
      <c r="BF1726">
        <v>0</v>
      </c>
      <c r="BG1726">
        <v>0</v>
      </c>
    </row>
    <row r="1727" spans="1:59">
      <c r="A1727">
        <v>1726</v>
      </c>
      <c r="E1727">
        <v>9795.2054794520554</v>
      </c>
      <c r="K1727">
        <v>5527.1868555243327</v>
      </c>
      <c r="L1727">
        <v>5912.3368555243323</v>
      </c>
      <c r="M1727">
        <v>6297.486855524332</v>
      </c>
      <c r="N1727">
        <v>6682.6368555243316</v>
      </c>
      <c r="O1727">
        <v>7067.7868555243313</v>
      </c>
      <c r="Q1727">
        <v>49240.377771358057</v>
      </c>
      <c r="R1727">
        <v>47910.071883758559</v>
      </c>
      <c r="S1727">
        <v>46579.765996159062</v>
      </c>
      <c r="T1727">
        <v>45249.460108559564</v>
      </c>
      <c r="U1727">
        <v>43919.154220960067</v>
      </c>
      <c r="W1727">
        <v>0</v>
      </c>
      <c r="AB1727">
        <v>1</v>
      </c>
      <c r="AC1727">
        <v>1</v>
      </c>
      <c r="AD1727">
        <v>1</v>
      </c>
      <c r="AE1727">
        <v>1</v>
      </c>
      <c r="AF1727">
        <v>1</v>
      </c>
      <c r="AL1727">
        <v>5.9600910000000002</v>
      </c>
      <c r="AM1727" s="5">
        <v>15.660867691040041</v>
      </c>
      <c r="AN1727">
        <v>570.77625570776252</v>
      </c>
      <c r="AO1727">
        <f t="shared" si="26"/>
        <v>26826.48401826484</v>
      </c>
      <c r="AP1727">
        <v>684.93150684931504</v>
      </c>
      <c r="AQ1727">
        <v>4.5665700000000004E-2</v>
      </c>
      <c r="AR1727">
        <v>3.3894899999999999E-2</v>
      </c>
      <c r="AS1727">
        <v>1.25007E-2</v>
      </c>
      <c r="AT1727">
        <v>3.46237E-2</v>
      </c>
      <c r="AU1727">
        <v>3.8461700000000001E-2</v>
      </c>
      <c r="AW1727">
        <v>4.5665700000000004E-2</v>
      </c>
      <c r="AX1727">
        <v>3.3894899999999992E-2</v>
      </c>
      <c r="AY1727">
        <v>1.2500700000000003E-2</v>
      </c>
      <c r="AZ1727">
        <v>3.4623699999999993E-2</v>
      </c>
      <c r="BA1727">
        <v>3.8461700000000001E-2</v>
      </c>
      <c r="BC1727" s="52">
        <v>100000</v>
      </c>
      <c r="BD1727" s="52">
        <v>100000</v>
      </c>
      <c r="BE1727">
        <v>0</v>
      </c>
      <c r="BF1727">
        <v>0</v>
      </c>
      <c r="BG1727">
        <v>0</v>
      </c>
    </row>
    <row r="1728" spans="1:59">
      <c r="A1728">
        <v>1727</v>
      </c>
      <c r="E1728">
        <v>9795.2054794520554</v>
      </c>
      <c r="K1728">
        <v>5681.808292754944</v>
      </c>
      <c r="L1728">
        <v>6037.5349594216104</v>
      </c>
      <c r="M1728">
        <v>6393.2616260882769</v>
      </c>
      <c r="N1728">
        <v>6748.9882927549434</v>
      </c>
      <c r="O1728">
        <v>7104.7149594216098</v>
      </c>
      <c r="Q1728">
        <v>40602.476574782173</v>
      </c>
      <c r="R1728">
        <v>39505.537112219143</v>
      </c>
      <c r="S1728">
        <v>38408.59764965612</v>
      </c>
      <c r="T1728">
        <v>37311.658187093097</v>
      </c>
      <c r="U1728">
        <v>36214.718724530074</v>
      </c>
      <c r="W1728">
        <v>0</v>
      </c>
      <c r="AB1728">
        <v>1</v>
      </c>
      <c r="AC1728">
        <v>1</v>
      </c>
      <c r="AD1728">
        <v>1</v>
      </c>
      <c r="AE1728">
        <v>1</v>
      </c>
      <c r="AF1728">
        <v>1</v>
      </c>
      <c r="AL1728">
        <v>5.4845170000000003</v>
      </c>
      <c r="AM1728" s="5">
        <v>15.38308143615723</v>
      </c>
      <c r="AN1728">
        <v>570.77625570776252</v>
      </c>
      <c r="AO1728">
        <f t="shared" si="26"/>
        <v>26826.48401826484</v>
      </c>
      <c r="AP1728">
        <v>684.93150684931504</v>
      </c>
      <c r="AQ1728">
        <v>4.5146099999999995E-2</v>
      </c>
      <c r="AR1728">
        <v>3.4273600000000001E-2</v>
      </c>
      <c r="AS1728">
        <v>1.2535500000000002E-2</v>
      </c>
      <c r="AT1728">
        <v>3.4512899999999999E-2</v>
      </c>
      <c r="AU1728">
        <v>3.8446100000000004E-2</v>
      </c>
      <c r="AW1728">
        <v>4.5146099999999995E-2</v>
      </c>
      <c r="AX1728">
        <v>3.4273600000000001E-2</v>
      </c>
      <c r="AY1728">
        <v>1.2535500000000005E-2</v>
      </c>
      <c r="AZ1728">
        <v>3.4512899999999999E-2</v>
      </c>
      <c r="BA1728">
        <v>3.8446099999999997E-2</v>
      </c>
      <c r="BC1728" s="52">
        <v>100000</v>
      </c>
      <c r="BD1728" s="52">
        <v>100000</v>
      </c>
      <c r="BE1728">
        <v>0</v>
      </c>
      <c r="BF1728">
        <v>0</v>
      </c>
      <c r="BG1728">
        <v>0</v>
      </c>
    </row>
    <row r="1729" spans="1:59">
      <c r="A1729">
        <v>1728</v>
      </c>
      <c r="E1729">
        <v>9795.2054794520554</v>
      </c>
      <c r="K1729">
        <v>4526.3837172851136</v>
      </c>
      <c r="L1729">
        <v>4871.7153839517805</v>
      </c>
      <c r="M1729">
        <v>5217.0470506184474</v>
      </c>
      <c r="N1729">
        <v>5562.3787172851144</v>
      </c>
      <c r="O1729">
        <v>5907.7103839517813</v>
      </c>
      <c r="Q1729">
        <v>32700.308268936002</v>
      </c>
      <c r="R1729">
        <v>31816.858250585774</v>
      </c>
      <c r="S1729">
        <v>30933.408232235546</v>
      </c>
      <c r="T1729">
        <v>30049.958213885318</v>
      </c>
      <c r="U1729">
        <v>29166.508195535091</v>
      </c>
      <c r="W1729">
        <v>0</v>
      </c>
      <c r="AB1729">
        <v>1</v>
      </c>
      <c r="AC1729">
        <v>1</v>
      </c>
      <c r="AD1729">
        <v>1</v>
      </c>
      <c r="AE1729">
        <v>1</v>
      </c>
      <c r="AF1729">
        <v>1</v>
      </c>
      <c r="AL1729">
        <v>5.4236870000000001</v>
      </c>
      <c r="AM1729" s="5">
        <v>14.61646747589111</v>
      </c>
      <c r="AN1729">
        <v>570.77625570776252</v>
      </c>
      <c r="AO1729">
        <f t="shared" si="26"/>
        <v>26826.48401826484</v>
      </c>
      <c r="AP1729">
        <v>684.93150684931504</v>
      </c>
      <c r="AQ1729">
        <v>4.0055100000000003E-2</v>
      </c>
      <c r="AR1729">
        <v>3.4201700000000002E-2</v>
      </c>
      <c r="AS1729">
        <v>1.21732E-2</v>
      </c>
      <c r="AT1729">
        <v>3.4570500000000004E-2</v>
      </c>
      <c r="AU1729">
        <v>3.8343200000000001E-2</v>
      </c>
      <c r="AW1729">
        <v>4.0055099999999996E-2</v>
      </c>
      <c r="AX1729">
        <v>3.4201700000000002E-2</v>
      </c>
      <c r="AY1729">
        <v>1.2173200000000002E-2</v>
      </c>
      <c r="AZ1729">
        <v>3.4570500000000004E-2</v>
      </c>
      <c r="BA1729">
        <v>3.8343200000000008E-2</v>
      </c>
      <c r="BC1729" s="52">
        <v>100000</v>
      </c>
      <c r="BD1729" s="52">
        <v>100000</v>
      </c>
      <c r="BE1729">
        <v>0</v>
      </c>
      <c r="BF1729">
        <v>0</v>
      </c>
      <c r="BG1729">
        <v>0</v>
      </c>
    </row>
    <row r="1730" spans="1:59">
      <c r="A1730">
        <v>1729</v>
      </c>
      <c r="E1730">
        <v>9795.2054794520554</v>
      </c>
      <c r="K1730">
        <v>3619.8819313292643</v>
      </c>
      <c r="L1730">
        <v>3999.3669313292644</v>
      </c>
      <c r="M1730">
        <v>4378.8519313292645</v>
      </c>
      <c r="N1730">
        <v>4758.3369313292642</v>
      </c>
      <c r="O1730">
        <v>5137.8219313292648</v>
      </c>
      <c r="Q1730">
        <v>25762.71643632212</v>
      </c>
      <c r="R1730">
        <v>25066.696321902076</v>
      </c>
      <c r="S1730">
        <v>24370.676207482033</v>
      </c>
      <c r="T1730">
        <v>23674.656093061989</v>
      </c>
      <c r="U1730">
        <v>22978.635978641945</v>
      </c>
      <c r="W1730">
        <v>0</v>
      </c>
      <c r="AB1730">
        <v>1</v>
      </c>
      <c r="AC1730">
        <v>1</v>
      </c>
      <c r="AD1730">
        <v>1</v>
      </c>
      <c r="AE1730">
        <v>1</v>
      </c>
      <c r="AF1730">
        <v>1</v>
      </c>
      <c r="AL1730">
        <v>5.584003</v>
      </c>
      <c r="AM1730" s="5">
        <v>14.44377422332764</v>
      </c>
      <c r="AN1730">
        <v>570.77625570776252</v>
      </c>
      <c r="AO1730">
        <f t="shared" si="26"/>
        <v>26826.48401826484</v>
      </c>
      <c r="AP1730">
        <v>684.93150684931504</v>
      </c>
      <c r="AQ1730">
        <v>4.1659799999999997E-2</v>
      </c>
      <c r="AR1730">
        <v>3.4749799999999997E-2</v>
      </c>
      <c r="AS1730">
        <v>1.18698E-2</v>
      </c>
      <c r="AT1730">
        <v>3.4611299999999998E-2</v>
      </c>
      <c r="AU1730">
        <v>3.8379800000000006E-2</v>
      </c>
      <c r="AW1730">
        <v>4.1659799999999997E-2</v>
      </c>
      <c r="AX1730">
        <v>3.4749799999999997E-2</v>
      </c>
      <c r="AY1730">
        <v>1.18698E-2</v>
      </c>
      <c r="AZ1730">
        <v>3.4611299999999998E-2</v>
      </c>
      <c r="BA1730">
        <v>3.8379800000000006E-2</v>
      </c>
      <c r="BC1730" s="52">
        <v>100000</v>
      </c>
      <c r="BD1730" s="52">
        <v>100000</v>
      </c>
      <c r="BE1730">
        <v>0</v>
      </c>
      <c r="BF1730">
        <v>0</v>
      </c>
      <c r="BG1730">
        <v>0</v>
      </c>
    </row>
    <row r="1731" spans="1:59">
      <c r="A1731">
        <v>1730</v>
      </c>
      <c r="E1731">
        <v>9795.2054794520554</v>
      </c>
      <c r="K1731">
        <v>2779.5710484660112</v>
      </c>
      <c r="L1731">
        <v>3097.2385484660113</v>
      </c>
      <c r="M1731">
        <v>3414.9060484660113</v>
      </c>
      <c r="N1731">
        <v>3732.5735484660113</v>
      </c>
      <c r="O1731">
        <v>4050.2410484660113</v>
      </c>
      <c r="Q1731">
        <v>27056.396299437019</v>
      </c>
      <c r="R1731">
        <v>26325.425398867366</v>
      </c>
      <c r="S1731">
        <v>25594.454498297713</v>
      </c>
      <c r="T1731">
        <v>24863.48359772806</v>
      </c>
      <c r="U1731">
        <v>24132.512697158407</v>
      </c>
      <c r="W1731">
        <v>0</v>
      </c>
      <c r="AB1731">
        <v>1</v>
      </c>
      <c r="AC1731">
        <v>1</v>
      </c>
      <c r="AD1731">
        <v>1</v>
      </c>
      <c r="AE1731">
        <v>1</v>
      </c>
      <c r="AF1731">
        <v>1</v>
      </c>
      <c r="AL1731">
        <v>5.7390080000000001</v>
      </c>
      <c r="AM1731" s="5">
        <v>15.625924110412599</v>
      </c>
      <c r="AN1731">
        <v>570.77625570776252</v>
      </c>
      <c r="AO1731">
        <f t="shared" ref="AO1731:AO1794" si="27">235000000/8760</f>
        <v>26826.48401826484</v>
      </c>
      <c r="AP1731">
        <v>684.93150684931504</v>
      </c>
      <c r="AQ1731">
        <v>4.1977899999999999E-2</v>
      </c>
      <c r="AR1731">
        <v>3.5008899999999996E-2</v>
      </c>
      <c r="AS1731">
        <v>1.20024E-2</v>
      </c>
      <c r="AT1731">
        <v>3.4585299999999999E-2</v>
      </c>
      <c r="AU1731">
        <v>3.83808E-2</v>
      </c>
      <c r="AW1731">
        <v>4.1977899999999999E-2</v>
      </c>
      <c r="AX1731">
        <v>3.5008899999999996E-2</v>
      </c>
      <c r="AY1731">
        <v>1.2002399999999996E-2</v>
      </c>
      <c r="AZ1731">
        <v>3.4585299999999999E-2</v>
      </c>
      <c r="BA1731">
        <v>3.8380800000000007E-2</v>
      </c>
      <c r="BC1731" s="52">
        <v>100000</v>
      </c>
      <c r="BD1731" s="52">
        <v>100000</v>
      </c>
      <c r="BE1731">
        <v>0</v>
      </c>
      <c r="BF1731">
        <v>0</v>
      </c>
      <c r="BG1731">
        <v>0</v>
      </c>
    </row>
    <row r="1732" spans="1:59">
      <c r="A1732">
        <v>1731</v>
      </c>
      <c r="E1732">
        <v>9795.2054794520554</v>
      </c>
      <c r="K1732">
        <v>2050.1051941211526</v>
      </c>
      <c r="L1732">
        <v>2251.0126941211529</v>
      </c>
      <c r="M1732">
        <v>2451.9201941211531</v>
      </c>
      <c r="N1732">
        <v>2652.8276941211534</v>
      </c>
      <c r="O1732">
        <v>2853.7351941211537</v>
      </c>
      <c r="Q1732">
        <v>27478.95320462748</v>
      </c>
      <c r="R1732">
        <v>26736.566267897102</v>
      </c>
      <c r="S1732">
        <v>25994.179331166724</v>
      </c>
      <c r="T1732">
        <v>25251.792394436347</v>
      </c>
      <c r="U1732">
        <v>24509.405457705969</v>
      </c>
      <c r="W1732">
        <v>0</v>
      </c>
      <c r="AB1732">
        <v>1</v>
      </c>
      <c r="AC1732">
        <v>1</v>
      </c>
      <c r="AD1732">
        <v>1</v>
      </c>
      <c r="AE1732">
        <v>1</v>
      </c>
      <c r="AF1732">
        <v>1</v>
      </c>
      <c r="AL1732">
        <v>5.9177966</v>
      </c>
      <c r="AM1732" s="5">
        <v>14.639134407043461</v>
      </c>
      <c r="AN1732">
        <v>570.77625570776252</v>
      </c>
      <c r="AO1732">
        <f t="shared" si="27"/>
        <v>26826.48401826484</v>
      </c>
      <c r="AP1732">
        <v>684.93150684931504</v>
      </c>
      <c r="AQ1732">
        <v>4.20414E-2</v>
      </c>
      <c r="AR1732">
        <v>3.4955E-2</v>
      </c>
      <c r="AS1732">
        <v>1.2194399999999999E-2</v>
      </c>
      <c r="AT1732">
        <v>3.45822E-2</v>
      </c>
      <c r="AU1732">
        <v>3.83726E-2</v>
      </c>
      <c r="AW1732">
        <v>4.2041399999999993E-2</v>
      </c>
      <c r="AX1732">
        <v>3.4955E-2</v>
      </c>
      <c r="AY1732">
        <v>1.2194400000000001E-2</v>
      </c>
      <c r="AZ1732">
        <v>3.4582199999999994E-2</v>
      </c>
      <c r="BA1732">
        <v>3.8372599999999993E-2</v>
      </c>
      <c r="BC1732" s="52">
        <v>100000</v>
      </c>
      <c r="BD1732" s="52">
        <v>100000</v>
      </c>
      <c r="BE1732">
        <v>0</v>
      </c>
      <c r="BF1732">
        <v>0</v>
      </c>
      <c r="BG1732">
        <v>0</v>
      </c>
    </row>
    <row r="1733" spans="1:59">
      <c r="A1733">
        <v>1732</v>
      </c>
      <c r="E1733">
        <v>9795.2054794520554</v>
      </c>
      <c r="K1733">
        <v>1822.0811354547418</v>
      </c>
      <c r="L1733">
        <v>1921.4061354547418</v>
      </c>
      <c r="M1733">
        <v>2020.7311354547419</v>
      </c>
      <c r="N1733">
        <v>2120.0561354547417</v>
      </c>
      <c r="O1733">
        <v>2219.3811354547415</v>
      </c>
      <c r="Q1733">
        <v>29851.762484275449</v>
      </c>
      <c r="R1733">
        <v>29045.27039074718</v>
      </c>
      <c r="S1733">
        <v>28238.778297218909</v>
      </c>
      <c r="T1733">
        <v>27432.286203690637</v>
      </c>
      <c r="U1733">
        <v>26625.794110162366</v>
      </c>
      <c r="W1733">
        <v>0</v>
      </c>
      <c r="AB1733">
        <v>1</v>
      </c>
      <c r="AC1733">
        <v>1</v>
      </c>
      <c r="AD1733">
        <v>1</v>
      </c>
      <c r="AE1733">
        <v>1</v>
      </c>
      <c r="AF1733">
        <v>1</v>
      </c>
      <c r="AL1733">
        <v>5.8817329999999997</v>
      </c>
      <c r="AM1733" s="5">
        <v>14.598941802978519</v>
      </c>
      <c r="AN1733">
        <v>570.77625570776252</v>
      </c>
      <c r="AO1733">
        <f t="shared" si="27"/>
        <v>26826.48401826484</v>
      </c>
      <c r="AP1733">
        <v>684.93150684931504</v>
      </c>
      <c r="AQ1733">
        <v>3.2532899999999997E-2</v>
      </c>
      <c r="AR1733">
        <v>2.6824500000000001E-2</v>
      </c>
      <c r="AS1733">
        <v>1.1544499999999999E-2</v>
      </c>
      <c r="AT1733">
        <v>3.2226100000000001E-2</v>
      </c>
      <c r="AU1733">
        <v>3.7311900000000002E-2</v>
      </c>
      <c r="AW1733">
        <v>3.253289999999999E-2</v>
      </c>
      <c r="AX1733">
        <v>2.6824500000000001E-2</v>
      </c>
      <c r="AY1733">
        <v>1.1544499999999999E-2</v>
      </c>
      <c r="AZ1733">
        <v>3.2226099999999994E-2</v>
      </c>
      <c r="BA1733">
        <v>3.7311899999999995E-2</v>
      </c>
      <c r="BC1733" s="52">
        <v>100000</v>
      </c>
      <c r="BD1733" s="52">
        <v>100000</v>
      </c>
      <c r="BE1733">
        <v>0</v>
      </c>
      <c r="BF1733">
        <v>0</v>
      </c>
      <c r="BG1733">
        <v>0</v>
      </c>
    </row>
    <row r="1734" spans="1:59">
      <c r="A1734">
        <v>1733</v>
      </c>
      <c r="E1734">
        <v>9795.2054794520554</v>
      </c>
      <c r="K1734">
        <v>1928.7034962200541</v>
      </c>
      <c r="L1734">
        <v>1987.0284962200542</v>
      </c>
      <c r="M1734">
        <v>2045.3534962200542</v>
      </c>
      <c r="N1734">
        <v>2103.6784962200545</v>
      </c>
      <c r="O1734">
        <v>2162.0034962200543</v>
      </c>
      <c r="Q1734">
        <v>35136.962432272871</v>
      </c>
      <c r="R1734">
        <v>34187.682389654648</v>
      </c>
      <c r="S1734">
        <v>33238.402347036426</v>
      </c>
      <c r="T1734">
        <v>32289.122304418201</v>
      </c>
      <c r="U1734">
        <v>31339.842261799975</v>
      </c>
      <c r="W1734">
        <v>0</v>
      </c>
      <c r="AB1734">
        <v>1</v>
      </c>
      <c r="AC1734">
        <v>1</v>
      </c>
      <c r="AD1734">
        <v>1</v>
      </c>
      <c r="AE1734">
        <v>1</v>
      </c>
      <c r="AF1734">
        <v>1</v>
      </c>
      <c r="AL1734">
        <v>6.0625619999999998</v>
      </c>
      <c r="AM1734" s="5">
        <v>14.52055740356445</v>
      </c>
      <c r="AN1734">
        <v>570.77625570776252</v>
      </c>
      <c r="AO1734">
        <f t="shared" si="27"/>
        <v>26826.48401826484</v>
      </c>
      <c r="AP1734">
        <v>684.93150684931504</v>
      </c>
      <c r="AQ1734">
        <v>3.3018099999999995E-2</v>
      </c>
      <c r="AR1734">
        <v>2.7332599999999999E-2</v>
      </c>
      <c r="AS1734">
        <v>1.13586E-2</v>
      </c>
      <c r="AT1734">
        <v>3.2221600000000003E-2</v>
      </c>
      <c r="AU1734">
        <v>3.7864099999999998E-2</v>
      </c>
      <c r="AW1734">
        <v>3.3018099999999995E-2</v>
      </c>
      <c r="AX1734">
        <v>2.7332599999999999E-2</v>
      </c>
      <c r="AY1734">
        <v>1.1358599999999996E-2</v>
      </c>
      <c r="AZ1734">
        <v>3.2221600000000003E-2</v>
      </c>
      <c r="BA1734">
        <v>3.7864099999999998E-2</v>
      </c>
      <c r="BC1734" s="52">
        <v>100000</v>
      </c>
      <c r="BD1734" s="52">
        <v>100000</v>
      </c>
      <c r="BE1734">
        <v>0</v>
      </c>
      <c r="BF1734">
        <v>0</v>
      </c>
      <c r="BG1734">
        <v>0</v>
      </c>
    </row>
    <row r="1735" spans="1:59">
      <c r="A1735">
        <v>1734</v>
      </c>
      <c r="E1735">
        <v>9795.2054794520554</v>
      </c>
      <c r="K1735">
        <v>2250.681912392532</v>
      </c>
      <c r="L1735">
        <v>2290.0044123925318</v>
      </c>
      <c r="M1735">
        <v>2329.326912392532</v>
      </c>
      <c r="N1735">
        <v>2368.6494123925322</v>
      </c>
      <c r="O1735">
        <v>2407.9719123925324</v>
      </c>
      <c r="Q1735">
        <v>51551.608824536946</v>
      </c>
      <c r="R1735">
        <v>50158.861416329179</v>
      </c>
      <c r="S1735">
        <v>48766.114008121411</v>
      </c>
      <c r="T1735">
        <v>47373.366599913643</v>
      </c>
      <c r="U1735">
        <v>45980.619191705875</v>
      </c>
      <c r="W1735">
        <v>0</v>
      </c>
      <c r="AB1735">
        <v>1</v>
      </c>
      <c r="AC1735">
        <v>1</v>
      </c>
      <c r="AD1735">
        <v>1</v>
      </c>
      <c r="AE1735">
        <v>1</v>
      </c>
      <c r="AF1735">
        <v>1</v>
      </c>
      <c r="AL1735">
        <v>6.7857649999999996</v>
      </c>
      <c r="AM1735" s="5">
        <v>14.67311954498291</v>
      </c>
      <c r="AN1735">
        <v>570.77625570776252</v>
      </c>
      <c r="AO1735">
        <f t="shared" si="27"/>
        <v>26826.48401826484</v>
      </c>
      <c r="AP1735">
        <v>684.93150684931504</v>
      </c>
      <c r="AQ1735">
        <v>3.4284500000000002E-2</v>
      </c>
      <c r="AR1735">
        <v>2.6966799999999999E-2</v>
      </c>
      <c r="AS1735">
        <v>1.1253500000000001E-2</v>
      </c>
      <c r="AT1735">
        <v>3.2551999999999998E-2</v>
      </c>
      <c r="AU1735">
        <v>3.8365000000000003E-2</v>
      </c>
      <c r="AW1735">
        <v>3.4284500000000009E-2</v>
      </c>
      <c r="AX1735">
        <v>2.6966799999999999E-2</v>
      </c>
      <c r="AY1735">
        <v>1.12535E-2</v>
      </c>
      <c r="AZ1735">
        <v>3.2551999999999998E-2</v>
      </c>
      <c r="BA1735">
        <v>3.8364999999999996E-2</v>
      </c>
      <c r="BC1735" s="52">
        <v>100000</v>
      </c>
      <c r="BD1735" s="52">
        <v>100000</v>
      </c>
      <c r="BE1735">
        <v>0</v>
      </c>
      <c r="BF1735">
        <v>0</v>
      </c>
      <c r="BG1735">
        <v>0</v>
      </c>
    </row>
    <row r="1736" spans="1:59">
      <c r="A1736">
        <v>1735</v>
      </c>
      <c r="E1736">
        <v>9795.2054794520554</v>
      </c>
      <c r="K1736">
        <v>2666.6146860710764</v>
      </c>
      <c r="L1736">
        <v>2708.1371860710765</v>
      </c>
      <c r="M1736">
        <v>2749.6596860710765</v>
      </c>
      <c r="N1736">
        <v>2791.1821860710766</v>
      </c>
      <c r="O1736">
        <v>2832.7046860710766</v>
      </c>
      <c r="Q1736">
        <v>61120.539777061167</v>
      </c>
      <c r="R1736">
        <v>59469.272712059988</v>
      </c>
      <c r="S1736">
        <v>57818.005647058817</v>
      </c>
      <c r="T1736">
        <v>56166.738582057646</v>
      </c>
      <c r="U1736">
        <v>54515.471517056474</v>
      </c>
      <c r="W1736">
        <v>3.8500000000000001E-3</v>
      </c>
      <c r="AB1736">
        <v>1</v>
      </c>
      <c r="AC1736">
        <v>1</v>
      </c>
      <c r="AD1736">
        <v>1</v>
      </c>
      <c r="AE1736">
        <v>1</v>
      </c>
      <c r="AF1736">
        <v>1</v>
      </c>
      <c r="AL1736">
        <v>7.2822290000000001</v>
      </c>
      <c r="AM1736" s="5">
        <v>15.03278732299805</v>
      </c>
      <c r="AN1736">
        <v>570.77625570776252</v>
      </c>
      <c r="AO1736">
        <f t="shared" si="27"/>
        <v>26826.48401826484</v>
      </c>
      <c r="AP1736">
        <v>684.93150684931504</v>
      </c>
      <c r="AQ1736">
        <v>3.4714500000000002E-2</v>
      </c>
      <c r="AR1736">
        <v>2.6814699999999997E-2</v>
      </c>
      <c r="AS1736">
        <v>1.21574E-2</v>
      </c>
      <c r="AT1736">
        <v>3.3735999999999995E-2</v>
      </c>
      <c r="AU1736">
        <v>3.84684E-2</v>
      </c>
      <c r="AW1736">
        <v>3.4714499999999995E-2</v>
      </c>
      <c r="AX1736">
        <v>2.6814699999999997E-2</v>
      </c>
      <c r="AY1736">
        <v>1.2157399999999999E-2</v>
      </c>
      <c r="AZ1736">
        <v>3.3736000000000002E-2</v>
      </c>
      <c r="BA1736">
        <v>3.84684E-2</v>
      </c>
      <c r="BC1736" s="52">
        <v>100000</v>
      </c>
      <c r="BD1736" s="52">
        <v>100000</v>
      </c>
      <c r="BE1736">
        <v>0</v>
      </c>
      <c r="BF1736">
        <v>0</v>
      </c>
      <c r="BG1736">
        <v>0</v>
      </c>
    </row>
    <row r="1737" spans="1:59">
      <c r="A1737">
        <v>1736</v>
      </c>
      <c r="E1737">
        <v>9795.2054794520554</v>
      </c>
      <c r="K1737">
        <v>3970.3633548350435</v>
      </c>
      <c r="L1737">
        <v>4012.8483548350432</v>
      </c>
      <c r="M1737">
        <v>4055.3333548350429</v>
      </c>
      <c r="N1737">
        <v>4097.8183548350426</v>
      </c>
      <c r="O1737">
        <v>4140.3033548350422</v>
      </c>
      <c r="Q1737">
        <v>57493.147757788167</v>
      </c>
      <c r="R1737">
        <v>55939.880368383223</v>
      </c>
      <c r="S1737">
        <v>54386.612978978272</v>
      </c>
      <c r="T1737">
        <v>52833.34558957332</v>
      </c>
      <c r="U1737">
        <v>51280.078200168369</v>
      </c>
      <c r="W1737">
        <v>6.3600000000000004E-2</v>
      </c>
      <c r="AB1737">
        <v>1</v>
      </c>
      <c r="AC1737">
        <v>1</v>
      </c>
      <c r="AD1737">
        <v>1</v>
      </c>
      <c r="AE1737">
        <v>1</v>
      </c>
      <c r="AF1737">
        <v>1</v>
      </c>
      <c r="AL1737">
        <v>6.8945220000000003</v>
      </c>
      <c r="AM1737" s="5">
        <v>15.637295722961429</v>
      </c>
      <c r="AN1737">
        <v>570.77625570776252</v>
      </c>
      <c r="AO1737">
        <f t="shared" si="27"/>
        <v>26826.48401826484</v>
      </c>
      <c r="AP1737">
        <v>684.93150684931504</v>
      </c>
      <c r="AQ1737">
        <v>4.04003E-2</v>
      </c>
      <c r="AR1737">
        <v>1.9551499999999999E-2</v>
      </c>
      <c r="AS1737">
        <v>7.1613800000000002E-3</v>
      </c>
      <c r="AT1737">
        <v>3.1395800000000001E-2</v>
      </c>
      <c r="AU1737">
        <v>3.64646E-2</v>
      </c>
      <c r="AW1737">
        <v>4.04003E-2</v>
      </c>
      <c r="AX1737">
        <v>1.9551499999999999E-2</v>
      </c>
      <c r="AY1737">
        <v>7.1613800000000019E-3</v>
      </c>
      <c r="AZ1737">
        <v>3.1395800000000001E-2</v>
      </c>
      <c r="BA1737">
        <v>3.64646E-2</v>
      </c>
      <c r="BC1737" s="52">
        <v>100000</v>
      </c>
      <c r="BD1737" s="52">
        <v>100000</v>
      </c>
      <c r="BE1737">
        <v>0</v>
      </c>
      <c r="BF1737">
        <v>0</v>
      </c>
      <c r="BG1737">
        <v>0</v>
      </c>
    </row>
    <row r="1738" spans="1:59">
      <c r="A1738">
        <v>1737</v>
      </c>
      <c r="E1738">
        <v>9795.2054794520554</v>
      </c>
      <c r="K1738">
        <v>4919.4079323401493</v>
      </c>
      <c r="L1738">
        <v>4960.5179323401489</v>
      </c>
      <c r="M1738">
        <v>5001.6279323401486</v>
      </c>
      <c r="N1738">
        <v>5042.7379323401483</v>
      </c>
      <c r="O1738">
        <v>5083.847932340148</v>
      </c>
      <c r="Q1738">
        <v>54951.362421281781</v>
      </c>
      <c r="R1738">
        <v>53466.765342662948</v>
      </c>
      <c r="S1738">
        <v>51982.168264044114</v>
      </c>
      <c r="T1738">
        <v>50497.57118542528</v>
      </c>
      <c r="U1738">
        <v>49012.974106806447</v>
      </c>
      <c r="W1738">
        <v>0.1123</v>
      </c>
      <c r="AB1738">
        <v>1</v>
      </c>
      <c r="AC1738">
        <v>1</v>
      </c>
      <c r="AD1738">
        <v>1</v>
      </c>
      <c r="AE1738">
        <v>1</v>
      </c>
      <c r="AF1738">
        <v>1</v>
      </c>
      <c r="AL1738">
        <v>5.6203355999999998</v>
      </c>
      <c r="AM1738" s="5">
        <v>16.005008697509769</v>
      </c>
      <c r="AN1738">
        <v>570.77625570776252</v>
      </c>
      <c r="AO1738">
        <f t="shared" si="27"/>
        <v>26826.48401826484</v>
      </c>
      <c r="AP1738">
        <v>684.93150684931504</v>
      </c>
      <c r="AQ1738">
        <v>3.7020899999999995E-2</v>
      </c>
      <c r="AR1738">
        <v>1.6446799999999999E-3</v>
      </c>
      <c r="AS1738">
        <v>1.3089500000000001E-3</v>
      </c>
      <c r="AT1738">
        <v>1.8430700000000001E-2</v>
      </c>
      <c r="AU1738">
        <v>2.15149E-2</v>
      </c>
      <c r="AW1738">
        <v>3.7020899999999995E-2</v>
      </c>
      <c r="AX1738">
        <v>1.6446800000000025E-3</v>
      </c>
      <c r="AY1738">
        <v>1.3089500000000032E-3</v>
      </c>
      <c r="AZ1738">
        <v>1.8430700000000008E-2</v>
      </c>
      <c r="BA1738">
        <v>2.1514900000000003E-2</v>
      </c>
      <c r="BC1738" s="52">
        <v>100000</v>
      </c>
      <c r="BD1738" s="52">
        <v>100000</v>
      </c>
      <c r="BE1738">
        <v>0</v>
      </c>
      <c r="BF1738">
        <v>0</v>
      </c>
      <c r="BG1738">
        <v>0</v>
      </c>
    </row>
    <row r="1739" spans="1:59">
      <c r="A1739">
        <v>1738</v>
      </c>
      <c r="E1739">
        <v>9795.2054794520554</v>
      </c>
      <c r="K1739">
        <v>5811.4464951786531</v>
      </c>
      <c r="L1739">
        <v>5867.2689951786533</v>
      </c>
      <c r="M1739">
        <v>5923.0914951786535</v>
      </c>
      <c r="N1739">
        <v>5978.9139951786537</v>
      </c>
      <c r="O1739">
        <v>6034.736495178654</v>
      </c>
      <c r="Q1739">
        <v>53345.672870253919</v>
      </c>
      <c r="R1739">
        <v>51904.456008773792</v>
      </c>
      <c r="S1739">
        <v>50463.239147293665</v>
      </c>
      <c r="T1739">
        <v>49022.022285813538</v>
      </c>
      <c r="U1739">
        <v>47580.805424333412</v>
      </c>
      <c r="W1739">
        <v>0.12398999999999999</v>
      </c>
      <c r="AB1739">
        <v>1</v>
      </c>
      <c r="AC1739">
        <v>1</v>
      </c>
      <c r="AD1739">
        <v>1</v>
      </c>
      <c r="AE1739">
        <v>1</v>
      </c>
      <c r="AF1739">
        <v>1</v>
      </c>
      <c r="AL1739">
        <v>4.8600940000000001</v>
      </c>
      <c r="AM1739" s="5">
        <v>15.28670501708984</v>
      </c>
      <c r="AN1739">
        <v>570.77625570776252</v>
      </c>
      <c r="AO1739">
        <f t="shared" si="27"/>
        <v>26826.48401826484</v>
      </c>
      <c r="AP1739">
        <v>684.93150684931504</v>
      </c>
      <c r="AQ1739">
        <v>2.2046700000000002E-2</v>
      </c>
      <c r="AR1739">
        <v>3.6829899999999999E-4</v>
      </c>
      <c r="AS1739">
        <v>4.0555099999999998E-4</v>
      </c>
      <c r="AT1739">
        <v>5.2878199999999999E-4</v>
      </c>
      <c r="AU1739">
        <v>4.28517E-4</v>
      </c>
      <c r="AW1739">
        <v>2.2046700000000002E-2</v>
      </c>
      <c r="AX1739">
        <v>3.6829900000000249E-4</v>
      </c>
      <c r="AY1739">
        <v>4.0555099999999705E-4</v>
      </c>
      <c r="AZ1739">
        <v>5.2878199999999848E-4</v>
      </c>
      <c r="BA1739">
        <v>4.2851700000000326E-4</v>
      </c>
      <c r="BC1739" s="52">
        <v>100000</v>
      </c>
      <c r="BD1739" s="52">
        <v>100000</v>
      </c>
      <c r="BE1739">
        <v>0</v>
      </c>
      <c r="BF1739">
        <v>0</v>
      </c>
      <c r="BG1739">
        <v>0</v>
      </c>
    </row>
    <row r="1740" spans="1:59">
      <c r="A1740">
        <v>1739</v>
      </c>
      <c r="E1740">
        <v>9795.2054794520554</v>
      </c>
      <c r="K1740">
        <v>6521.9103446346435</v>
      </c>
      <c r="L1740">
        <v>6594.9203446346437</v>
      </c>
      <c r="M1740">
        <v>6667.9303446346439</v>
      </c>
      <c r="N1740">
        <v>6740.9403446346441</v>
      </c>
      <c r="O1740">
        <v>6813.9503446346444</v>
      </c>
      <c r="Q1740">
        <v>51453.949417986812</v>
      </c>
      <c r="R1740">
        <v>50063.840427307114</v>
      </c>
      <c r="S1740">
        <v>48673.731436627415</v>
      </c>
      <c r="T1740">
        <v>47283.622445947716</v>
      </c>
      <c r="U1740">
        <v>45893.513455268017</v>
      </c>
      <c r="W1740">
        <v>0.10490000000000001</v>
      </c>
      <c r="AB1740">
        <v>1</v>
      </c>
      <c r="AC1740">
        <v>1</v>
      </c>
      <c r="AD1740">
        <v>1</v>
      </c>
      <c r="AE1740">
        <v>1</v>
      </c>
      <c r="AF1740">
        <v>1</v>
      </c>
      <c r="AL1740">
        <v>4.7262306000000001</v>
      </c>
      <c r="AM1740" s="5">
        <v>16.31068229675293</v>
      </c>
      <c r="AN1740">
        <v>570.77625570776252</v>
      </c>
      <c r="AO1740">
        <f t="shared" si="27"/>
        <v>26826.48401826484</v>
      </c>
      <c r="AP1740">
        <v>684.93150684931504</v>
      </c>
      <c r="AQ1740">
        <v>2.7892500000000001E-3</v>
      </c>
      <c r="AR1740">
        <v>1.56186E-4</v>
      </c>
      <c r="AS1740">
        <v>2.2201199999999997E-4</v>
      </c>
      <c r="AT1740">
        <v>4.2866099999999999E-4</v>
      </c>
      <c r="AU1740">
        <v>4.2353900000000001E-4</v>
      </c>
      <c r="AW1740">
        <v>2.7892500000000001E-3</v>
      </c>
      <c r="AX1740">
        <v>1.561860000000026E-4</v>
      </c>
      <c r="AY1740">
        <v>2.220120000000006E-4</v>
      </c>
      <c r="AZ1740">
        <v>4.2866099999999685E-4</v>
      </c>
      <c r="BA1740">
        <v>4.2353900000000055E-4</v>
      </c>
      <c r="BC1740" s="52">
        <v>100000</v>
      </c>
      <c r="BD1740" s="52">
        <v>100000</v>
      </c>
      <c r="BE1740">
        <v>0</v>
      </c>
      <c r="BF1740">
        <v>0</v>
      </c>
      <c r="BG1740">
        <v>0</v>
      </c>
    </row>
    <row r="1741" spans="1:59">
      <c r="A1741">
        <v>1740</v>
      </c>
      <c r="E1741">
        <v>9795.2054794520554</v>
      </c>
      <c r="K1741">
        <v>7535.3506053742458</v>
      </c>
      <c r="L1741">
        <v>7649.6906053742459</v>
      </c>
      <c r="M1741">
        <v>7764.0306053742461</v>
      </c>
      <c r="N1741">
        <v>7878.3706053742462</v>
      </c>
      <c r="O1741">
        <v>7992.7106053742464</v>
      </c>
      <c r="Q1741">
        <v>49289.179957817309</v>
      </c>
      <c r="R1741">
        <v>47957.555602936052</v>
      </c>
      <c r="S1741">
        <v>46625.931248054796</v>
      </c>
      <c r="T1741">
        <v>45294.30689317354</v>
      </c>
      <c r="U1741">
        <v>43962.682538292283</v>
      </c>
      <c r="W1741">
        <v>9.3079999999999996E-2</v>
      </c>
      <c r="AB1741">
        <v>1</v>
      </c>
      <c r="AC1741">
        <v>1</v>
      </c>
      <c r="AD1741">
        <v>1</v>
      </c>
      <c r="AE1741">
        <v>1</v>
      </c>
      <c r="AF1741">
        <v>1</v>
      </c>
      <c r="AL1741">
        <v>5.3350935000000002</v>
      </c>
      <c r="AM1741" s="5">
        <v>17.215984344482418</v>
      </c>
      <c r="AN1741">
        <v>570.77625570776252</v>
      </c>
      <c r="AO1741">
        <f t="shared" si="27"/>
        <v>26826.48401826484</v>
      </c>
      <c r="AP1741">
        <v>684.93150684931504</v>
      </c>
      <c r="AQ1741">
        <v>2.8923899999999999E-3</v>
      </c>
      <c r="AR1741">
        <v>1.6644300000000001E-4</v>
      </c>
      <c r="AS1741">
        <v>2.3538500000000001E-4</v>
      </c>
      <c r="AT1741">
        <v>4.4077100000000001E-4</v>
      </c>
      <c r="AU1741">
        <v>4.3490299999999999E-4</v>
      </c>
      <c r="AW1741">
        <v>2.8923900000000016E-3</v>
      </c>
      <c r="AX1741">
        <v>1.6644300000000223E-4</v>
      </c>
      <c r="AY1741">
        <v>2.3538499999999768E-4</v>
      </c>
      <c r="AZ1741">
        <v>4.4077099999999952E-4</v>
      </c>
      <c r="BA1741">
        <v>4.3490300000000037E-4</v>
      </c>
      <c r="BC1741" s="52">
        <v>100000</v>
      </c>
      <c r="BD1741" s="52">
        <v>100000</v>
      </c>
      <c r="BE1741">
        <v>0</v>
      </c>
      <c r="BF1741">
        <v>0</v>
      </c>
      <c r="BG1741">
        <v>0</v>
      </c>
    </row>
    <row r="1742" spans="1:59">
      <c r="A1742">
        <v>1741</v>
      </c>
      <c r="E1742">
        <v>9795.2054794520554</v>
      </c>
      <c r="K1742">
        <v>7088.8034904858596</v>
      </c>
      <c r="L1742">
        <v>7267.8209904858595</v>
      </c>
      <c r="M1742">
        <v>7446.8384904858594</v>
      </c>
      <c r="N1742">
        <v>7625.8559904858594</v>
      </c>
      <c r="O1742">
        <v>7804.8734904858593</v>
      </c>
      <c r="Q1742">
        <v>48587.099778490941</v>
      </c>
      <c r="R1742">
        <v>47274.443218930246</v>
      </c>
      <c r="S1742">
        <v>45961.786659369551</v>
      </c>
      <c r="T1742">
        <v>44649.130099808855</v>
      </c>
      <c r="U1742">
        <v>43336.47354024816</v>
      </c>
      <c r="W1742">
        <v>8.8669999999999999E-2</v>
      </c>
      <c r="AB1742">
        <v>1</v>
      </c>
      <c r="AC1742">
        <v>1</v>
      </c>
      <c r="AD1742">
        <v>1</v>
      </c>
      <c r="AE1742">
        <v>1</v>
      </c>
      <c r="AF1742">
        <v>1</v>
      </c>
      <c r="AL1742">
        <v>5.8072733999999997</v>
      </c>
      <c r="AM1742" s="5">
        <v>16.626438140869141</v>
      </c>
      <c r="AN1742">
        <v>570.77625570776252</v>
      </c>
      <c r="AO1742">
        <f t="shared" si="27"/>
        <v>26826.48401826484</v>
      </c>
      <c r="AP1742">
        <v>684.93150684931504</v>
      </c>
      <c r="AQ1742">
        <v>2.9943499999999998E-3</v>
      </c>
      <c r="AR1742">
        <v>1.65837E-4</v>
      </c>
      <c r="AS1742">
        <v>2.3447299999999999E-4</v>
      </c>
      <c r="AT1742">
        <v>4.3332100000000002E-4</v>
      </c>
      <c r="AU1742">
        <v>4.30803E-4</v>
      </c>
      <c r="AW1742">
        <v>2.9943499999999998E-3</v>
      </c>
      <c r="AX1742">
        <v>1.6583700000000201E-4</v>
      </c>
      <c r="AY1742">
        <v>2.3447299999999893E-4</v>
      </c>
      <c r="AZ1742">
        <v>4.333210000000004E-4</v>
      </c>
      <c r="BA1742">
        <v>4.3080300000000044E-4</v>
      </c>
      <c r="BC1742" s="52">
        <v>100000</v>
      </c>
      <c r="BD1742" s="52">
        <v>100000</v>
      </c>
      <c r="BE1742">
        <v>0</v>
      </c>
      <c r="BF1742">
        <v>0</v>
      </c>
      <c r="BG1742">
        <v>0</v>
      </c>
    </row>
    <row r="1743" spans="1:59">
      <c r="A1743">
        <v>1742</v>
      </c>
      <c r="E1743">
        <v>9795.2054794520554</v>
      </c>
      <c r="K1743">
        <v>6233.7132704868209</v>
      </c>
      <c r="L1743">
        <v>6469.7641038201546</v>
      </c>
      <c r="M1743">
        <v>6705.8149371534873</v>
      </c>
      <c r="N1743">
        <v>6941.8657704868201</v>
      </c>
      <c r="O1743">
        <v>7177.9166038201529</v>
      </c>
      <c r="Q1743">
        <v>48125.545832420088</v>
      </c>
      <c r="R1743">
        <v>46825.358875351252</v>
      </c>
      <c r="S1743">
        <v>45525.171918282416</v>
      </c>
      <c r="T1743">
        <v>44224.98496121358</v>
      </c>
      <c r="U1743">
        <v>42924.798004144744</v>
      </c>
      <c r="W1743">
        <v>7.8069999999999987E-2</v>
      </c>
      <c r="AB1743">
        <v>1</v>
      </c>
      <c r="AC1743">
        <v>1</v>
      </c>
      <c r="AD1743">
        <v>1</v>
      </c>
      <c r="AE1743">
        <v>1</v>
      </c>
      <c r="AF1743">
        <v>1</v>
      </c>
      <c r="AL1743">
        <v>5.9559949999999997</v>
      </c>
      <c r="AM1743" s="5">
        <v>13.63549137115479</v>
      </c>
      <c r="AN1743">
        <v>570.77625570776252</v>
      </c>
      <c r="AO1743">
        <f t="shared" si="27"/>
        <v>26826.48401826484</v>
      </c>
      <c r="AP1743">
        <v>684.93150684931504</v>
      </c>
      <c r="AQ1743">
        <v>2.8976099999999997E-3</v>
      </c>
      <c r="AR1743">
        <v>1.5537100000000001E-4</v>
      </c>
      <c r="AS1743">
        <v>2.23551E-4</v>
      </c>
      <c r="AT1743">
        <v>4.1763999999999999E-4</v>
      </c>
      <c r="AU1743">
        <v>4.1280499999999998E-4</v>
      </c>
      <c r="AW1743">
        <v>2.8976100000000019E-3</v>
      </c>
      <c r="AX1743">
        <v>1.5537100000000137E-4</v>
      </c>
      <c r="AY1743">
        <v>2.2355100000000239E-4</v>
      </c>
      <c r="AZ1743">
        <v>4.176399999999969E-4</v>
      </c>
      <c r="BA1743">
        <v>4.128050000000022E-4</v>
      </c>
      <c r="BC1743" s="52">
        <v>100000</v>
      </c>
      <c r="BD1743" s="52">
        <v>100000</v>
      </c>
      <c r="BE1743">
        <v>0</v>
      </c>
      <c r="BF1743">
        <v>0</v>
      </c>
      <c r="BG1743">
        <v>0</v>
      </c>
    </row>
    <row r="1744" spans="1:59">
      <c r="A1744">
        <v>1743</v>
      </c>
      <c r="E1744">
        <v>9795.2054794520554</v>
      </c>
      <c r="K1744">
        <v>5719.6034715491278</v>
      </c>
      <c r="L1744">
        <v>6069.115138215795</v>
      </c>
      <c r="M1744">
        <v>6418.6268048824622</v>
      </c>
      <c r="N1744">
        <v>6768.1384715491295</v>
      </c>
      <c r="O1744">
        <v>7117.6501382157967</v>
      </c>
      <c r="Q1744">
        <v>48671.604487355064</v>
      </c>
      <c r="R1744">
        <v>47356.66490063024</v>
      </c>
      <c r="S1744">
        <v>46041.725313905416</v>
      </c>
      <c r="T1744">
        <v>44726.785727180591</v>
      </c>
      <c r="U1744">
        <v>43411.846140455767</v>
      </c>
      <c r="W1744">
        <v>6.2759999999999996E-2</v>
      </c>
      <c r="AB1744">
        <v>1</v>
      </c>
      <c r="AC1744">
        <v>1</v>
      </c>
      <c r="AD1744">
        <v>1</v>
      </c>
      <c r="AE1744">
        <v>1</v>
      </c>
      <c r="AF1744">
        <v>1</v>
      </c>
      <c r="AL1744">
        <v>6.8854160000000002</v>
      </c>
      <c r="AM1744" s="5">
        <v>14.58388042449951</v>
      </c>
      <c r="AN1744">
        <v>570.77625570776252</v>
      </c>
      <c r="AO1744">
        <f t="shared" si="27"/>
        <v>26826.48401826484</v>
      </c>
      <c r="AP1744">
        <v>684.93150684931504</v>
      </c>
      <c r="AQ1744">
        <v>3.61313E-3</v>
      </c>
      <c r="AR1744">
        <v>1.5642400000000001E-4</v>
      </c>
      <c r="AS1744">
        <v>2.2432800000000001E-4</v>
      </c>
      <c r="AT1744">
        <v>5.2715599999999998E-4</v>
      </c>
      <c r="AU1744">
        <v>6.6811299999999991E-4</v>
      </c>
      <c r="AW1744">
        <v>3.6131299999999991E-3</v>
      </c>
      <c r="AX1744">
        <v>1.5642400000000223E-4</v>
      </c>
      <c r="AY1744">
        <v>2.243280000000028E-4</v>
      </c>
      <c r="AZ1744">
        <v>5.2715600000000085E-4</v>
      </c>
      <c r="BA1744">
        <v>6.6811299999999796E-4</v>
      </c>
      <c r="BC1744" s="52">
        <v>100000</v>
      </c>
      <c r="BD1744" s="52">
        <v>100000</v>
      </c>
      <c r="BE1744">
        <v>0</v>
      </c>
      <c r="BF1744">
        <v>0</v>
      </c>
      <c r="BG1744">
        <v>0</v>
      </c>
    </row>
    <row r="1745" spans="1:59">
      <c r="A1745">
        <v>1744</v>
      </c>
      <c r="E1745">
        <v>9795.2054794520554</v>
      </c>
      <c r="K1745">
        <v>5521.1380871542879</v>
      </c>
      <c r="L1745">
        <v>5840.7305871542876</v>
      </c>
      <c r="M1745">
        <v>6160.3230871542874</v>
      </c>
      <c r="N1745">
        <v>6479.9155871542871</v>
      </c>
      <c r="O1745">
        <v>6799.5080871542868</v>
      </c>
      <c r="Q1745">
        <v>49438.690855105349</v>
      </c>
      <c r="R1745">
        <v>48103.027229061394</v>
      </c>
      <c r="S1745">
        <v>46767.363603017438</v>
      </c>
      <c r="T1745">
        <v>45431.699976973483</v>
      </c>
      <c r="U1745">
        <v>44096.036350929528</v>
      </c>
      <c r="W1745">
        <v>9.1319999999999998E-2</v>
      </c>
      <c r="AB1745">
        <v>1</v>
      </c>
      <c r="AC1745">
        <v>1</v>
      </c>
      <c r="AD1745">
        <v>1</v>
      </c>
      <c r="AE1745">
        <v>1</v>
      </c>
      <c r="AF1745">
        <v>1</v>
      </c>
      <c r="AL1745">
        <v>8.1748930000000009</v>
      </c>
      <c r="AM1745" s="5">
        <v>14.47866153717041</v>
      </c>
      <c r="AN1745">
        <v>570.77625570776252</v>
      </c>
      <c r="AO1745">
        <f t="shared" si="27"/>
        <v>26826.48401826484</v>
      </c>
      <c r="AP1745">
        <v>684.93150684931504</v>
      </c>
      <c r="AQ1745">
        <v>3.1749600000000003E-2</v>
      </c>
      <c r="AR1745">
        <v>1.14434E-3</v>
      </c>
      <c r="AS1745">
        <v>1.34822E-3</v>
      </c>
      <c r="AT1745">
        <v>2.0556100000000002E-3</v>
      </c>
      <c r="AU1745">
        <v>1.66081E-3</v>
      </c>
      <c r="AW1745">
        <v>3.1749600000000003E-2</v>
      </c>
      <c r="AX1745">
        <v>1.1443400000000006E-3</v>
      </c>
      <c r="AY1745">
        <v>1.3482199999999972E-3</v>
      </c>
      <c r="AZ1745">
        <v>2.0556099999999994E-3</v>
      </c>
      <c r="BA1745">
        <v>1.6608099999999987E-3</v>
      </c>
      <c r="BC1745" s="52">
        <v>100000</v>
      </c>
      <c r="BD1745" s="52">
        <v>100000</v>
      </c>
      <c r="BE1745">
        <v>0</v>
      </c>
      <c r="BF1745">
        <v>0</v>
      </c>
      <c r="BG1745">
        <v>0</v>
      </c>
    </row>
    <row r="1746" spans="1:59">
      <c r="A1746">
        <v>1745</v>
      </c>
      <c r="E1746">
        <v>9795.2054794520554</v>
      </c>
      <c r="K1746">
        <v>5959.2398665365108</v>
      </c>
      <c r="L1746">
        <v>6317.3848665365113</v>
      </c>
      <c r="M1746">
        <v>6675.5298665365117</v>
      </c>
      <c r="N1746">
        <v>7033.6748665365121</v>
      </c>
      <c r="O1746">
        <v>7391.8198665365126</v>
      </c>
      <c r="Q1746">
        <v>52253.522199514147</v>
      </c>
      <c r="R1746">
        <v>50841.811497686052</v>
      </c>
      <c r="S1746">
        <v>49430.100795857958</v>
      </c>
      <c r="T1746">
        <v>48018.390094029863</v>
      </c>
      <c r="U1746">
        <v>46606.679392201768</v>
      </c>
      <c r="W1746">
        <v>5.8200000000000002E-2</v>
      </c>
      <c r="AB1746">
        <v>1</v>
      </c>
      <c r="AC1746">
        <v>1</v>
      </c>
      <c r="AD1746">
        <v>1</v>
      </c>
      <c r="AE1746">
        <v>1</v>
      </c>
      <c r="AF1746">
        <v>1</v>
      </c>
      <c r="AL1746">
        <v>8.3005999999999993</v>
      </c>
      <c r="AM1746" s="5">
        <v>14.342129707336429</v>
      </c>
      <c r="AN1746">
        <v>570.77625570776252</v>
      </c>
      <c r="AO1746">
        <f t="shared" si="27"/>
        <v>26826.48401826484</v>
      </c>
      <c r="AP1746">
        <v>684.93150684931504</v>
      </c>
      <c r="AQ1746">
        <v>4.2728700000000001E-2</v>
      </c>
      <c r="AR1746">
        <v>2.02372E-2</v>
      </c>
      <c r="AS1746">
        <v>8.7494300000000007E-3</v>
      </c>
      <c r="AT1746">
        <v>2.9627500000000001E-2</v>
      </c>
      <c r="AU1746">
        <v>3.7401999999999998E-2</v>
      </c>
      <c r="AW1746">
        <v>4.2728699999999994E-2</v>
      </c>
      <c r="AX1746">
        <v>2.0237199999999997E-2</v>
      </c>
      <c r="AY1746">
        <v>8.7494300000000025E-3</v>
      </c>
      <c r="AZ1746">
        <v>2.9627500000000001E-2</v>
      </c>
      <c r="BA1746">
        <v>3.7402000000000005E-2</v>
      </c>
      <c r="BC1746" s="52">
        <v>100000</v>
      </c>
      <c r="BD1746" s="52">
        <v>100000</v>
      </c>
      <c r="BE1746">
        <v>0</v>
      </c>
      <c r="BF1746">
        <v>0</v>
      </c>
      <c r="BG1746">
        <v>0</v>
      </c>
    </row>
    <row r="1747" spans="1:59">
      <c r="A1747">
        <v>1746</v>
      </c>
      <c r="E1747">
        <v>9795.2054794520554</v>
      </c>
      <c r="K1747">
        <v>7525.8496029298112</v>
      </c>
      <c r="L1747">
        <v>7919.1946029298106</v>
      </c>
      <c r="M1747">
        <v>8312.5396029298099</v>
      </c>
      <c r="N1747">
        <v>8705.8846029298093</v>
      </c>
      <c r="O1747">
        <v>9099.2296029298086</v>
      </c>
      <c r="Q1747">
        <v>54301.267176172652</v>
      </c>
      <c r="R1747">
        <v>52834.233437879557</v>
      </c>
      <c r="S1747">
        <v>51367.199699586461</v>
      </c>
      <c r="T1747">
        <v>49900.165961293365</v>
      </c>
      <c r="U1747">
        <v>48433.13222300027</v>
      </c>
      <c r="W1747">
        <v>2.1199999999999999E-3</v>
      </c>
      <c r="AB1747">
        <v>1</v>
      </c>
      <c r="AC1747">
        <v>1</v>
      </c>
      <c r="AD1747">
        <v>1</v>
      </c>
      <c r="AE1747">
        <v>1</v>
      </c>
      <c r="AF1747">
        <v>1</v>
      </c>
      <c r="AL1747">
        <v>10.656458000000001</v>
      </c>
      <c r="AM1747" s="5">
        <v>14.87907028198242</v>
      </c>
      <c r="AN1747">
        <v>570.77625570776252</v>
      </c>
      <c r="AO1747">
        <f t="shared" si="27"/>
        <v>26826.48401826484</v>
      </c>
      <c r="AP1747">
        <v>684.93150684931504</v>
      </c>
      <c r="AQ1747">
        <v>6.2713699999999997E-2</v>
      </c>
      <c r="AR1747">
        <v>3.4898999999999999E-2</v>
      </c>
      <c r="AS1747">
        <v>1.34818E-2</v>
      </c>
      <c r="AT1747">
        <v>3.8489299999999997E-2</v>
      </c>
      <c r="AU1747">
        <v>3.9899200000000003E-2</v>
      </c>
      <c r="AW1747">
        <v>6.2713699999999997E-2</v>
      </c>
      <c r="AX1747">
        <v>3.4898999999999999E-2</v>
      </c>
      <c r="AY1747">
        <v>1.3481800000000002E-2</v>
      </c>
      <c r="AZ1747">
        <v>3.848929999999999E-2</v>
      </c>
      <c r="BA1747">
        <v>3.989920000000001E-2</v>
      </c>
      <c r="BC1747" s="52">
        <v>100000</v>
      </c>
      <c r="BD1747" s="52">
        <v>100000</v>
      </c>
      <c r="BE1747">
        <v>0</v>
      </c>
      <c r="BF1747">
        <v>0</v>
      </c>
      <c r="BG1747">
        <v>0</v>
      </c>
    </row>
    <row r="1748" spans="1:59">
      <c r="A1748">
        <v>1747</v>
      </c>
      <c r="E1748">
        <v>9795.2054794520554</v>
      </c>
      <c r="K1748">
        <v>7935.448374978735</v>
      </c>
      <c r="L1748">
        <v>8433.7283749787348</v>
      </c>
      <c r="M1748">
        <v>8932.0083749787354</v>
      </c>
      <c r="N1748">
        <v>9430.2883749787361</v>
      </c>
      <c r="O1748">
        <v>9928.5683749787368</v>
      </c>
      <c r="Q1748">
        <v>55172.390134097113</v>
      </c>
      <c r="R1748">
        <v>53681.821645815129</v>
      </c>
      <c r="S1748">
        <v>52191.253157533152</v>
      </c>
      <c r="T1748">
        <v>50700.684669251175</v>
      </c>
      <c r="U1748">
        <v>49210.116180969198</v>
      </c>
      <c r="W1748">
        <v>0</v>
      </c>
      <c r="AB1748">
        <v>1</v>
      </c>
      <c r="AC1748">
        <v>1</v>
      </c>
      <c r="AD1748">
        <v>1</v>
      </c>
      <c r="AE1748">
        <v>1</v>
      </c>
      <c r="AF1748">
        <v>1</v>
      </c>
      <c r="AL1748">
        <v>11.184806999999999</v>
      </c>
      <c r="AM1748" s="5">
        <v>14.360195159912109</v>
      </c>
      <c r="AN1748">
        <v>570.77625570776252</v>
      </c>
      <c r="AO1748">
        <f t="shared" si="27"/>
        <v>26826.48401826484</v>
      </c>
      <c r="AP1748">
        <v>684.93150684931504</v>
      </c>
      <c r="AQ1748">
        <v>8.5325800000000007E-2</v>
      </c>
      <c r="AR1748">
        <v>3.5276200000000001E-2</v>
      </c>
      <c r="AS1748">
        <v>3.8008899999999998E-2</v>
      </c>
      <c r="AT1748">
        <v>4.0676299999999999E-2</v>
      </c>
      <c r="AU1748">
        <v>4.31519E-2</v>
      </c>
      <c r="AW1748">
        <v>8.5325799999999993E-2</v>
      </c>
      <c r="AX1748">
        <v>3.5276199999999994E-2</v>
      </c>
      <c r="AY1748">
        <v>3.8008899999999998E-2</v>
      </c>
      <c r="AZ1748">
        <v>4.0676299999999999E-2</v>
      </c>
      <c r="BA1748">
        <v>4.3151900000000007E-2</v>
      </c>
      <c r="BC1748" s="52">
        <v>100000</v>
      </c>
      <c r="BD1748" s="52">
        <v>100000</v>
      </c>
      <c r="BE1748">
        <v>0</v>
      </c>
      <c r="BF1748">
        <v>0</v>
      </c>
      <c r="BG1748">
        <v>0</v>
      </c>
    </row>
    <row r="1749" spans="1:59">
      <c r="A1749">
        <v>1748</v>
      </c>
      <c r="E1749">
        <v>9795.2054794520554</v>
      </c>
      <c r="K1749">
        <v>7520.5712682384601</v>
      </c>
      <c r="L1749">
        <v>8053.8304349051268</v>
      </c>
      <c r="M1749">
        <v>8587.0896015717935</v>
      </c>
      <c r="N1749">
        <v>9120.3487682384603</v>
      </c>
      <c r="O1749">
        <v>9653.607934905127</v>
      </c>
      <c r="Q1749">
        <v>55172.390134097113</v>
      </c>
      <c r="R1749">
        <v>53681.821645815129</v>
      </c>
      <c r="S1749">
        <v>52191.253157533152</v>
      </c>
      <c r="T1749">
        <v>50700.684669251175</v>
      </c>
      <c r="U1749">
        <v>49210.116180969198</v>
      </c>
      <c r="W1749">
        <v>0</v>
      </c>
      <c r="AB1749">
        <v>1</v>
      </c>
      <c r="AC1749">
        <v>1</v>
      </c>
      <c r="AD1749">
        <v>1</v>
      </c>
      <c r="AE1749">
        <v>1</v>
      </c>
      <c r="AF1749">
        <v>1</v>
      </c>
      <c r="AL1749">
        <v>10.397049000000001</v>
      </c>
      <c r="AM1749" s="5">
        <v>15.59373664855957</v>
      </c>
      <c r="AN1749">
        <v>570.77625570776252</v>
      </c>
      <c r="AO1749">
        <f t="shared" si="27"/>
        <v>26826.48401826484</v>
      </c>
      <c r="AP1749">
        <v>684.93150684931504</v>
      </c>
      <c r="AQ1749">
        <v>8.5913200000000009E-2</v>
      </c>
      <c r="AR1749">
        <v>3.4906E-2</v>
      </c>
      <c r="AS1749">
        <v>3.9294199999999994E-2</v>
      </c>
      <c r="AT1749">
        <v>4.1002400000000001E-2</v>
      </c>
      <c r="AU1749">
        <v>4.3475600000000003E-2</v>
      </c>
      <c r="AW1749">
        <v>8.5913200000000009E-2</v>
      </c>
      <c r="AX1749">
        <v>3.4906000000000006E-2</v>
      </c>
      <c r="AY1749">
        <v>3.9294199999999987E-2</v>
      </c>
      <c r="AZ1749">
        <v>4.1002400000000008E-2</v>
      </c>
      <c r="BA1749">
        <v>4.3475600000000003E-2</v>
      </c>
      <c r="BC1749" s="52">
        <v>100000</v>
      </c>
      <c r="BD1749" s="52">
        <v>100000</v>
      </c>
      <c r="BE1749">
        <v>0</v>
      </c>
      <c r="BF1749">
        <v>0</v>
      </c>
      <c r="BG1749">
        <v>0</v>
      </c>
    </row>
    <row r="1750" spans="1:59">
      <c r="A1750">
        <v>1749</v>
      </c>
      <c r="E1750">
        <v>9795.2054794520554</v>
      </c>
      <c r="K1750">
        <v>6496.5743381161537</v>
      </c>
      <c r="L1750">
        <v>6983.3051714494868</v>
      </c>
      <c r="M1750">
        <v>7470.0360047828199</v>
      </c>
      <c r="N1750">
        <v>7956.7668381161529</v>
      </c>
      <c r="O1750">
        <v>8443.497671449486</v>
      </c>
      <c r="Q1750">
        <v>53631.706771493184</v>
      </c>
      <c r="R1750">
        <v>52182.762256351343</v>
      </c>
      <c r="S1750">
        <v>50733.817741209503</v>
      </c>
      <c r="T1750">
        <v>49284.873226067662</v>
      </c>
      <c r="U1750">
        <v>47835.928710925822</v>
      </c>
      <c r="W1750">
        <v>0</v>
      </c>
      <c r="AB1750">
        <v>1</v>
      </c>
      <c r="AC1750">
        <v>1</v>
      </c>
      <c r="AD1750">
        <v>1</v>
      </c>
      <c r="AE1750">
        <v>1</v>
      </c>
      <c r="AF1750">
        <v>1</v>
      </c>
      <c r="AL1750">
        <v>9.2587060000000001</v>
      </c>
      <c r="AM1750" s="5">
        <v>14.09339714050293</v>
      </c>
      <c r="AN1750">
        <v>570.77625570776252</v>
      </c>
      <c r="AO1750">
        <f t="shared" si="27"/>
        <v>26826.48401826484</v>
      </c>
      <c r="AP1750">
        <v>684.93150684931504</v>
      </c>
      <c r="AQ1750">
        <v>8.54433E-2</v>
      </c>
      <c r="AR1750">
        <v>3.3571700000000003E-2</v>
      </c>
      <c r="AS1750">
        <v>3.9961900000000002E-2</v>
      </c>
      <c r="AT1750">
        <v>4.1882900000000001E-2</v>
      </c>
      <c r="AU1750">
        <v>4.34632E-2</v>
      </c>
      <c r="AW1750">
        <v>8.5443299999999986E-2</v>
      </c>
      <c r="AX1750">
        <v>3.3571699999999996E-2</v>
      </c>
      <c r="AY1750">
        <v>3.9961900000000009E-2</v>
      </c>
      <c r="AZ1750">
        <v>4.1882900000000001E-2</v>
      </c>
      <c r="BA1750">
        <v>4.3463199999999994E-2</v>
      </c>
      <c r="BC1750" s="52">
        <v>100000</v>
      </c>
      <c r="BD1750" s="52">
        <v>100000</v>
      </c>
      <c r="BE1750">
        <v>0</v>
      </c>
      <c r="BF1750">
        <v>0</v>
      </c>
      <c r="BG1750">
        <v>0</v>
      </c>
    </row>
    <row r="1751" spans="1:59">
      <c r="A1751">
        <v>1750</v>
      </c>
      <c r="E1751">
        <v>9795.2054794520554</v>
      </c>
      <c r="K1751">
        <v>5503.1917492036901</v>
      </c>
      <c r="L1751">
        <v>5906.0784158703564</v>
      </c>
      <c r="M1751">
        <v>6308.9650825370227</v>
      </c>
      <c r="N1751">
        <v>6711.851749203689</v>
      </c>
      <c r="O1751">
        <v>7114.7384158703553</v>
      </c>
      <c r="Q1751">
        <v>48541.592110507198</v>
      </c>
      <c r="R1751">
        <v>47230.165011779514</v>
      </c>
      <c r="S1751">
        <v>45918.737913051831</v>
      </c>
      <c r="T1751">
        <v>44607.310814324148</v>
      </c>
      <c r="U1751">
        <v>43295.883715596465</v>
      </c>
      <c r="W1751">
        <v>0</v>
      </c>
      <c r="AB1751">
        <v>1</v>
      </c>
      <c r="AC1751">
        <v>1</v>
      </c>
      <c r="AD1751">
        <v>1</v>
      </c>
      <c r="AE1751">
        <v>1</v>
      </c>
      <c r="AF1751">
        <v>1</v>
      </c>
      <c r="AL1751">
        <v>8.8791820000000001</v>
      </c>
      <c r="AM1751" s="5">
        <v>12.840983390808111</v>
      </c>
      <c r="AN1751">
        <v>570.77625570776252</v>
      </c>
      <c r="AO1751">
        <f t="shared" si="27"/>
        <v>26826.48401826484</v>
      </c>
      <c r="AP1751">
        <v>684.93150684931504</v>
      </c>
      <c r="AQ1751">
        <v>8.5401099999999994E-2</v>
      </c>
      <c r="AR1751">
        <v>3.3045000000000005E-2</v>
      </c>
      <c r="AS1751">
        <v>3.9876500000000002E-2</v>
      </c>
      <c r="AT1751">
        <v>4.1883899999999995E-2</v>
      </c>
      <c r="AU1751">
        <v>4.3566500000000001E-2</v>
      </c>
      <c r="AW1751">
        <v>8.5401099999999994E-2</v>
      </c>
      <c r="AX1751">
        <v>3.3045000000000005E-2</v>
      </c>
      <c r="AY1751">
        <v>3.9876499999999995E-2</v>
      </c>
      <c r="AZ1751">
        <v>4.1883899999999988E-2</v>
      </c>
      <c r="BA1751">
        <v>4.3566499999999994E-2</v>
      </c>
      <c r="BC1751" s="52">
        <v>100000</v>
      </c>
      <c r="BD1751" s="52">
        <v>100000</v>
      </c>
      <c r="BE1751">
        <v>0</v>
      </c>
      <c r="BF1751">
        <v>0</v>
      </c>
      <c r="BG1751">
        <v>0</v>
      </c>
    </row>
    <row r="1752" spans="1:59">
      <c r="A1752">
        <v>1751</v>
      </c>
      <c r="E1752">
        <v>9795.2054794520554</v>
      </c>
      <c r="K1752">
        <v>5394.4580545618373</v>
      </c>
      <c r="L1752">
        <v>5722.2447212285042</v>
      </c>
      <c r="M1752">
        <v>6050.0313878951711</v>
      </c>
      <c r="N1752">
        <v>6377.8180545618379</v>
      </c>
      <c r="O1752">
        <v>6705.6047212285048</v>
      </c>
      <c r="Q1752">
        <v>37841.346642013668</v>
      </c>
      <c r="R1752">
        <v>36819.003427762786</v>
      </c>
      <c r="S1752">
        <v>35796.660213511903</v>
      </c>
      <c r="T1752">
        <v>34774.31699926102</v>
      </c>
      <c r="U1752">
        <v>33751.973785010137</v>
      </c>
      <c r="W1752">
        <v>0</v>
      </c>
      <c r="AB1752">
        <v>1</v>
      </c>
      <c r="AC1752">
        <v>1</v>
      </c>
      <c r="AD1752">
        <v>1</v>
      </c>
      <c r="AE1752">
        <v>1</v>
      </c>
      <c r="AF1752">
        <v>1</v>
      </c>
      <c r="AL1752">
        <v>8.1484950000000005</v>
      </c>
      <c r="AM1752" s="5">
        <v>12.399166107177731</v>
      </c>
      <c r="AN1752">
        <v>570.77625570776252</v>
      </c>
      <c r="AO1752">
        <f t="shared" si="27"/>
        <v>26826.48401826484</v>
      </c>
      <c r="AP1752">
        <v>684.93150684931504</v>
      </c>
      <c r="AQ1752">
        <v>8.6490200000000003E-2</v>
      </c>
      <c r="AR1752">
        <v>3.3200300000000002E-2</v>
      </c>
      <c r="AS1752">
        <v>4.0091999999999996E-2</v>
      </c>
      <c r="AT1752">
        <v>4.1992800000000004E-2</v>
      </c>
      <c r="AU1752">
        <v>4.3569899999999995E-2</v>
      </c>
      <c r="AW1752">
        <v>8.6490200000000003E-2</v>
      </c>
      <c r="AX1752">
        <v>3.3200300000000002E-2</v>
      </c>
      <c r="AY1752">
        <v>4.0092000000000003E-2</v>
      </c>
      <c r="AZ1752">
        <v>4.1992800000000011E-2</v>
      </c>
      <c r="BA1752">
        <v>4.3569899999999995E-2</v>
      </c>
      <c r="BC1752" s="52">
        <v>100000</v>
      </c>
      <c r="BD1752" s="52">
        <v>100000</v>
      </c>
      <c r="BE1752">
        <v>0</v>
      </c>
      <c r="BF1752">
        <v>0</v>
      </c>
      <c r="BG1752">
        <v>0</v>
      </c>
    </row>
    <row r="1753" spans="1:59">
      <c r="A1753">
        <v>1752</v>
      </c>
      <c r="E1753">
        <v>9795.2054794520554</v>
      </c>
      <c r="K1753">
        <v>4160.3834037237184</v>
      </c>
      <c r="L1753">
        <v>4421.7334037237179</v>
      </c>
      <c r="M1753">
        <v>4683.0834037237182</v>
      </c>
      <c r="N1753">
        <v>4944.4334037237186</v>
      </c>
      <c r="O1753">
        <v>5205.7834037237189</v>
      </c>
      <c r="Q1753">
        <v>29000.171407661041</v>
      </c>
      <c r="R1753">
        <v>28216.68638061604</v>
      </c>
      <c r="S1753">
        <v>27433.201353571039</v>
      </c>
      <c r="T1753">
        <v>26649.716326526039</v>
      </c>
      <c r="U1753">
        <v>25866.231299481038</v>
      </c>
      <c r="W1753">
        <v>0</v>
      </c>
      <c r="AB1753">
        <v>1</v>
      </c>
      <c r="AC1753">
        <v>1</v>
      </c>
      <c r="AD1753">
        <v>1</v>
      </c>
      <c r="AE1753">
        <v>1</v>
      </c>
      <c r="AF1753">
        <v>1</v>
      </c>
      <c r="AL1753">
        <v>7.2583165000000003</v>
      </c>
      <c r="AM1753" s="5">
        <v>12.224008560180661</v>
      </c>
      <c r="AN1753">
        <v>570.77625570776252</v>
      </c>
      <c r="AO1753">
        <f t="shared" si="27"/>
        <v>26826.48401826484</v>
      </c>
      <c r="AP1753">
        <v>684.93150684931504</v>
      </c>
      <c r="AQ1753">
        <v>8.7024100000000007E-2</v>
      </c>
      <c r="AR1753">
        <v>3.3313099999999998E-2</v>
      </c>
      <c r="AS1753">
        <v>4.0416200000000006E-2</v>
      </c>
      <c r="AT1753">
        <v>4.1885599999999995E-2</v>
      </c>
      <c r="AU1753">
        <v>4.3540200000000001E-2</v>
      </c>
      <c r="AW1753">
        <v>8.7024100000000007E-2</v>
      </c>
      <c r="AX1753">
        <v>3.3313099999999998E-2</v>
      </c>
      <c r="AY1753">
        <v>4.0416199999999999E-2</v>
      </c>
      <c r="AZ1753">
        <v>4.1885599999999995E-2</v>
      </c>
      <c r="BA1753">
        <v>4.3540200000000001E-2</v>
      </c>
      <c r="BC1753" s="52">
        <v>100000</v>
      </c>
      <c r="BD1753" s="52">
        <v>100000</v>
      </c>
      <c r="BE1753">
        <v>0</v>
      </c>
      <c r="BF1753">
        <v>0</v>
      </c>
      <c r="BG1753">
        <v>0</v>
      </c>
    </row>
    <row r="1754" spans="1:59">
      <c r="A1754">
        <v>1753</v>
      </c>
      <c r="E1754">
        <v>9795.2054794520554</v>
      </c>
      <c r="K1754">
        <v>3026.2978803056399</v>
      </c>
      <c r="L1754">
        <v>3238.7270469723067</v>
      </c>
      <c r="M1754">
        <v>3451.1562136389734</v>
      </c>
      <c r="N1754">
        <v>3663.5853803056402</v>
      </c>
      <c r="O1754">
        <v>3876.014546972307</v>
      </c>
      <c r="Q1754">
        <v>24488.013516993298</v>
      </c>
      <c r="R1754">
        <v>23826.431497553942</v>
      </c>
      <c r="S1754">
        <v>23164.849478114586</v>
      </c>
      <c r="T1754">
        <v>22503.267458675229</v>
      </c>
      <c r="U1754">
        <v>21841.685439235873</v>
      </c>
      <c r="W1754">
        <v>0</v>
      </c>
      <c r="AB1754">
        <v>1</v>
      </c>
      <c r="AC1754">
        <v>1</v>
      </c>
      <c r="AD1754">
        <v>1</v>
      </c>
      <c r="AE1754">
        <v>1</v>
      </c>
      <c r="AF1754">
        <v>1</v>
      </c>
      <c r="AL1754">
        <v>7.1867843000000002</v>
      </c>
      <c r="AM1754" s="5">
        <v>11.946402549743651</v>
      </c>
      <c r="AN1754">
        <v>570.77625570776252</v>
      </c>
      <c r="AO1754">
        <f t="shared" si="27"/>
        <v>26826.48401826484</v>
      </c>
      <c r="AP1754">
        <v>684.93150684931504</v>
      </c>
      <c r="AQ1754">
        <v>8.7497800000000001E-2</v>
      </c>
      <c r="AR1754">
        <v>5.0450599999999998E-2</v>
      </c>
      <c r="AS1754">
        <v>4.1181600000000006E-2</v>
      </c>
      <c r="AT1754">
        <v>4.2078200000000003E-2</v>
      </c>
      <c r="AU1754">
        <v>4.3541900000000001E-2</v>
      </c>
      <c r="AW1754">
        <v>8.7497800000000001E-2</v>
      </c>
      <c r="AX1754">
        <v>5.0450599999999998E-2</v>
      </c>
      <c r="AY1754">
        <v>4.1181599999999999E-2</v>
      </c>
      <c r="AZ1754">
        <v>4.2078199999999996E-2</v>
      </c>
      <c r="BA1754">
        <v>4.3541900000000008E-2</v>
      </c>
      <c r="BC1754" s="52">
        <v>100000</v>
      </c>
      <c r="BD1754" s="52">
        <v>100000</v>
      </c>
      <c r="BE1754">
        <v>0</v>
      </c>
      <c r="BF1754">
        <v>0</v>
      </c>
      <c r="BG1754">
        <v>0</v>
      </c>
    </row>
    <row r="1755" spans="1:59">
      <c r="A1755">
        <v>1754</v>
      </c>
      <c r="E1755">
        <v>9795.2054794520554</v>
      </c>
      <c r="K1755">
        <v>2156.0794008158055</v>
      </c>
      <c r="L1755">
        <v>2255.7344008158052</v>
      </c>
      <c r="M1755">
        <v>2355.3894008158049</v>
      </c>
      <c r="N1755">
        <v>2455.0444008158047</v>
      </c>
      <c r="O1755">
        <v>2554.6994008158044</v>
      </c>
      <c r="Q1755">
        <v>25720.539528405239</v>
      </c>
      <c r="R1755">
        <v>25025.658889835086</v>
      </c>
      <c r="S1755">
        <v>24330.778251264932</v>
      </c>
      <c r="T1755">
        <v>23635.897612694778</v>
      </c>
      <c r="U1755">
        <v>22941.016974124625</v>
      </c>
      <c r="W1755">
        <v>0</v>
      </c>
      <c r="AB1755">
        <v>1</v>
      </c>
      <c r="AC1755">
        <v>1</v>
      </c>
      <c r="AD1755">
        <v>1</v>
      </c>
      <c r="AE1755">
        <v>1</v>
      </c>
      <c r="AF1755">
        <v>1</v>
      </c>
      <c r="AL1755">
        <v>7.3674949999999999</v>
      </c>
      <c r="AM1755" s="5">
        <v>11.862551689147949</v>
      </c>
      <c r="AN1755">
        <v>570.77625570776252</v>
      </c>
      <c r="AO1755">
        <f t="shared" si="27"/>
        <v>26826.48401826484</v>
      </c>
      <c r="AP1755">
        <v>684.93150684931504</v>
      </c>
      <c r="AQ1755">
        <v>8.7138000000000007E-2</v>
      </c>
      <c r="AR1755">
        <v>5.1423499999999997E-2</v>
      </c>
      <c r="AS1755">
        <v>4.1651600000000004E-2</v>
      </c>
      <c r="AT1755">
        <v>4.20653E-2</v>
      </c>
      <c r="AU1755">
        <v>4.34984E-2</v>
      </c>
      <c r="AW1755">
        <v>8.7138000000000007E-2</v>
      </c>
      <c r="AX1755">
        <v>5.1423499999999997E-2</v>
      </c>
      <c r="AY1755">
        <v>4.1651599999999997E-2</v>
      </c>
      <c r="AZ1755">
        <v>4.20653E-2</v>
      </c>
      <c r="BA1755">
        <v>4.3498400000000007E-2</v>
      </c>
      <c r="BC1755" s="52">
        <v>100000</v>
      </c>
      <c r="BD1755" s="52">
        <v>100000</v>
      </c>
      <c r="BE1755">
        <v>0</v>
      </c>
      <c r="BF1755">
        <v>0</v>
      </c>
      <c r="BG1755">
        <v>0</v>
      </c>
    </row>
    <row r="1756" spans="1:59">
      <c r="A1756">
        <v>1755</v>
      </c>
      <c r="E1756">
        <v>9795.2054794520554</v>
      </c>
      <c r="K1756">
        <v>1629.9497276055063</v>
      </c>
      <c r="L1756">
        <v>1678.2922276055062</v>
      </c>
      <c r="M1756">
        <v>1726.6347276055062</v>
      </c>
      <c r="N1756">
        <v>1774.9772276055062</v>
      </c>
      <c r="O1756">
        <v>1823.3197276055062</v>
      </c>
      <c r="Q1756">
        <v>26122.834699191029</v>
      </c>
      <c r="R1756">
        <v>25417.085426930364</v>
      </c>
      <c r="S1756">
        <v>24711.336154669698</v>
      </c>
      <c r="T1756">
        <v>24005.586882409032</v>
      </c>
      <c r="U1756">
        <v>23299.837610148366</v>
      </c>
      <c r="W1756">
        <v>0</v>
      </c>
      <c r="AB1756">
        <v>1</v>
      </c>
      <c r="AC1756">
        <v>1</v>
      </c>
      <c r="AD1756">
        <v>1</v>
      </c>
      <c r="AE1756">
        <v>1</v>
      </c>
      <c r="AF1756">
        <v>1</v>
      </c>
      <c r="AL1756">
        <v>8.0636390000000002</v>
      </c>
      <c r="AM1756" s="5">
        <v>11.73531436920166</v>
      </c>
      <c r="AN1756">
        <v>570.77625570776252</v>
      </c>
      <c r="AO1756">
        <f t="shared" si="27"/>
        <v>26826.48401826484</v>
      </c>
      <c r="AP1756">
        <v>684.93150684931504</v>
      </c>
      <c r="AQ1756">
        <v>8.7284099999999989E-2</v>
      </c>
      <c r="AR1756">
        <v>5.1265500000000006E-2</v>
      </c>
      <c r="AS1756">
        <v>4.1567699999999999E-2</v>
      </c>
      <c r="AT1756">
        <v>4.20472E-2</v>
      </c>
      <c r="AU1756">
        <v>4.3573099999999997E-2</v>
      </c>
      <c r="AW1756">
        <v>8.7284099999999989E-2</v>
      </c>
      <c r="AX1756">
        <v>5.1265500000000006E-2</v>
      </c>
      <c r="AY1756">
        <v>4.1567699999999999E-2</v>
      </c>
      <c r="AZ1756">
        <v>4.2047199999999993E-2</v>
      </c>
      <c r="BA1756">
        <v>4.357309999999999E-2</v>
      </c>
      <c r="BC1756" s="52">
        <v>100000</v>
      </c>
      <c r="BD1756" s="52">
        <v>100000</v>
      </c>
      <c r="BE1756">
        <v>0</v>
      </c>
      <c r="BF1756">
        <v>0</v>
      </c>
      <c r="BG1756">
        <v>0</v>
      </c>
    </row>
    <row r="1757" spans="1:59">
      <c r="A1757">
        <v>1756</v>
      </c>
      <c r="E1757">
        <v>9795.2054794520554</v>
      </c>
      <c r="K1757">
        <v>1526.828311656288</v>
      </c>
      <c r="L1757">
        <v>1568.350811656288</v>
      </c>
      <c r="M1757">
        <v>1609.873311656288</v>
      </c>
      <c r="N1757">
        <v>1651.3958116562881</v>
      </c>
      <c r="O1757">
        <v>1692.9183116562881</v>
      </c>
      <c r="Q1757">
        <v>28380.269769955841</v>
      </c>
      <c r="R1757">
        <v>27613.532355757263</v>
      </c>
      <c r="S1757">
        <v>26846.794941558685</v>
      </c>
      <c r="T1757">
        <v>26080.057527360106</v>
      </c>
      <c r="U1757">
        <v>25313.320113161528</v>
      </c>
      <c r="W1757">
        <v>0</v>
      </c>
      <c r="AB1757">
        <v>1</v>
      </c>
      <c r="AC1757">
        <v>1</v>
      </c>
      <c r="AD1757">
        <v>1</v>
      </c>
      <c r="AE1757">
        <v>1</v>
      </c>
      <c r="AF1757">
        <v>1</v>
      </c>
      <c r="AL1757">
        <v>8.3088060000000006</v>
      </c>
      <c r="AM1757" s="5">
        <v>11.509243965148929</v>
      </c>
      <c r="AN1757">
        <v>570.77625570776252</v>
      </c>
      <c r="AO1757">
        <f t="shared" si="27"/>
        <v>26826.48401826484</v>
      </c>
      <c r="AP1757">
        <v>684.93150684931504</v>
      </c>
      <c r="AQ1757">
        <v>8.4780900000000006E-2</v>
      </c>
      <c r="AR1757">
        <v>4.8239199999999996E-2</v>
      </c>
      <c r="AS1757">
        <v>4.0920999999999999E-2</v>
      </c>
      <c r="AT1757">
        <v>4.1857999999999999E-2</v>
      </c>
      <c r="AU1757">
        <v>4.3353000000000003E-2</v>
      </c>
      <c r="AW1757">
        <v>8.4780900000000006E-2</v>
      </c>
      <c r="AX1757">
        <v>4.8239199999999996E-2</v>
      </c>
      <c r="AY1757">
        <v>4.0920999999999999E-2</v>
      </c>
      <c r="AZ1757">
        <v>4.1857999999999992E-2</v>
      </c>
      <c r="BA1757">
        <v>4.3353000000000003E-2</v>
      </c>
      <c r="BC1757" s="52">
        <v>100000</v>
      </c>
      <c r="BD1757" s="52">
        <v>100000</v>
      </c>
      <c r="BE1757">
        <v>0</v>
      </c>
      <c r="BF1757">
        <v>0</v>
      </c>
      <c r="BG1757">
        <v>0</v>
      </c>
    </row>
    <row r="1758" spans="1:59">
      <c r="A1758">
        <v>1757</v>
      </c>
      <c r="E1758">
        <v>9795.2054794520554</v>
      </c>
      <c r="K1758">
        <v>1723.6008094369395</v>
      </c>
      <c r="L1758">
        <v>1764.2983094369395</v>
      </c>
      <c r="M1758">
        <v>1804.9958094369395</v>
      </c>
      <c r="N1758">
        <v>1845.6933094369394</v>
      </c>
      <c r="O1758">
        <v>1886.3908094369394</v>
      </c>
      <c r="Q1758">
        <v>33410.205884589377</v>
      </c>
      <c r="R1758">
        <v>32507.576873334609</v>
      </c>
      <c r="S1758">
        <v>31604.94786207984</v>
      </c>
      <c r="T1758">
        <v>30702.318850825071</v>
      </c>
      <c r="U1758">
        <v>29799.689839570303</v>
      </c>
      <c r="W1758">
        <v>0</v>
      </c>
      <c r="AB1758">
        <v>1</v>
      </c>
      <c r="AC1758">
        <v>1</v>
      </c>
      <c r="AD1758">
        <v>1</v>
      </c>
      <c r="AE1758">
        <v>1</v>
      </c>
      <c r="AF1758">
        <v>1</v>
      </c>
      <c r="AL1758">
        <v>7.1886020000000004</v>
      </c>
      <c r="AM1758" s="5">
        <v>12.05037689208984</v>
      </c>
      <c r="AN1758">
        <v>570.77625570776252</v>
      </c>
      <c r="AO1758">
        <f t="shared" si="27"/>
        <v>26826.48401826484</v>
      </c>
      <c r="AP1758">
        <v>684.93150684931504</v>
      </c>
      <c r="AQ1758">
        <v>8.68115E-2</v>
      </c>
      <c r="AR1758">
        <v>4.9324599999999996E-2</v>
      </c>
      <c r="AS1758">
        <v>4.1306700000000002E-2</v>
      </c>
      <c r="AT1758">
        <v>4.2053800000000002E-2</v>
      </c>
      <c r="AU1758">
        <v>4.3623500000000003E-2</v>
      </c>
      <c r="AW1758">
        <v>8.68115E-2</v>
      </c>
      <c r="AX1758">
        <v>4.9324599999999996E-2</v>
      </c>
      <c r="AY1758">
        <v>4.1306700000000002E-2</v>
      </c>
      <c r="AZ1758">
        <v>4.2053800000000002E-2</v>
      </c>
      <c r="BA1758">
        <v>4.3623499999999996E-2</v>
      </c>
      <c r="BC1758" s="52">
        <v>100000</v>
      </c>
      <c r="BD1758" s="52">
        <v>100000</v>
      </c>
      <c r="BE1758">
        <v>0</v>
      </c>
      <c r="BF1758">
        <v>0</v>
      </c>
      <c r="BG1758">
        <v>0</v>
      </c>
    </row>
    <row r="1759" spans="1:59">
      <c r="A1759">
        <v>1758</v>
      </c>
      <c r="E1759">
        <v>9795.2054794520554</v>
      </c>
      <c r="K1759">
        <v>2515.9520972916498</v>
      </c>
      <c r="L1759">
        <v>2557.0620972916499</v>
      </c>
      <c r="M1759">
        <v>2598.1720972916501</v>
      </c>
      <c r="N1759">
        <v>2639.2820972916502</v>
      </c>
      <c r="O1759">
        <v>2680.3920972916503</v>
      </c>
      <c r="Q1759">
        <v>49027.781967316128</v>
      </c>
      <c r="R1759">
        <v>47703.219692609993</v>
      </c>
      <c r="S1759">
        <v>46378.657417903858</v>
      </c>
      <c r="T1759">
        <v>45054.095143197723</v>
      </c>
      <c r="U1759">
        <v>43729.532868491588</v>
      </c>
      <c r="W1759">
        <v>0</v>
      </c>
      <c r="AB1759">
        <v>1</v>
      </c>
      <c r="AC1759">
        <v>1</v>
      </c>
      <c r="AD1759">
        <v>1</v>
      </c>
      <c r="AE1759">
        <v>1</v>
      </c>
      <c r="AF1759">
        <v>1</v>
      </c>
      <c r="AL1759">
        <v>6.9627322999999999</v>
      </c>
      <c r="AM1759" s="5">
        <v>10.84337329864502</v>
      </c>
      <c r="AN1759">
        <v>570.77625570776252</v>
      </c>
      <c r="AO1759">
        <f t="shared" si="27"/>
        <v>26826.48401826484</v>
      </c>
      <c r="AP1759">
        <v>684.93150684931504</v>
      </c>
      <c r="AQ1759">
        <v>8.8384799999999999E-2</v>
      </c>
      <c r="AR1759">
        <v>5.2949900000000001E-2</v>
      </c>
      <c r="AS1759">
        <v>4.2590200000000002E-2</v>
      </c>
      <c r="AT1759">
        <v>4.2699300000000003E-2</v>
      </c>
      <c r="AU1759">
        <v>4.4000600000000001E-2</v>
      </c>
      <c r="AW1759">
        <v>8.8384799999999999E-2</v>
      </c>
      <c r="AX1759">
        <v>5.2949900000000008E-2</v>
      </c>
      <c r="AY1759">
        <v>4.2590200000000009E-2</v>
      </c>
      <c r="AZ1759">
        <v>4.2699300000000009E-2</v>
      </c>
      <c r="BA1759">
        <v>4.4000600000000001E-2</v>
      </c>
      <c r="BC1759" s="52">
        <v>100000</v>
      </c>
      <c r="BD1759" s="52">
        <v>100000</v>
      </c>
      <c r="BE1759">
        <v>0</v>
      </c>
      <c r="BF1759">
        <v>0</v>
      </c>
      <c r="BG1759">
        <v>0</v>
      </c>
    </row>
    <row r="1760" spans="1:59">
      <c r="A1760">
        <v>1759</v>
      </c>
      <c r="E1760">
        <v>9795.2054794520554</v>
      </c>
      <c r="K1760">
        <v>3948.0770677700839</v>
      </c>
      <c r="L1760">
        <v>3989.0495677700837</v>
      </c>
      <c r="M1760">
        <v>4030.0220677700836</v>
      </c>
      <c r="N1760">
        <v>4070.9945677700834</v>
      </c>
      <c r="O1760">
        <v>4111.9670677700833</v>
      </c>
      <c r="Q1760">
        <v>58082.214878989224</v>
      </c>
      <c r="R1760">
        <v>56513.032917889977</v>
      </c>
      <c r="S1760">
        <v>54943.850956790731</v>
      </c>
      <c r="T1760">
        <v>53374.668995691485</v>
      </c>
      <c r="U1760">
        <v>51805.487034592239</v>
      </c>
      <c r="W1760">
        <v>6.7000000000000002E-3</v>
      </c>
      <c r="AB1760">
        <v>1</v>
      </c>
      <c r="AC1760">
        <v>1</v>
      </c>
      <c r="AD1760">
        <v>1</v>
      </c>
      <c r="AE1760">
        <v>1</v>
      </c>
      <c r="AF1760">
        <v>1</v>
      </c>
      <c r="AL1760">
        <v>6.9119210000000004</v>
      </c>
      <c r="AM1760" s="5">
        <v>10.838767051696779</v>
      </c>
      <c r="AN1760">
        <v>570.77625570776252</v>
      </c>
      <c r="AO1760">
        <f t="shared" si="27"/>
        <v>26826.48401826484</v>
      </c>
      <c r="AP1760">
        <v>684.93150684931504</v>
      </c>
      <c r="AQ1760">
        <v>8.8828199999999996E-2</v>
      </c>
      <c r="AR1760">
        <v>6.2669699999999995E-2</v>
      </c>
      <c r="AS1760">
        <v>4.7860899999999998E-2</v>
      </c>
      <c r="AT1760">
        <v>4.4741000000000003E-2</v>
      </c>
      <c r="AU1760">
        <v>4.5181800000000001E-2</v>
      </c>
      <c r="AW1760">
        <v>8.882820000000001E-2</v>
      </c>
      <c r="AX1760">
        <v>6.2669699999999995E-2</v>
      </c>
      <c r="AY1760">
        <v>4.7860899999999998E-2</v>
      </c>
      <c r="AZ1760">
        <v>4.4741000000000003E-2</v>
      </c>
      <c r="BA1760">
        <v>4.5181800000000008E-2</v>
      </c>
      <c r="BC1760" s="52">
        <v>100000</v>
      </c>
      <c r="BD1760" s="52">
        <v>100000</v>
      </c>
      <c r="BE1760">
        <v>0</v>
      </c>
      <c r="BF1760">
        <v>0</v>
      </c>
      <c r="BG1760">
        <v>0</v>
      </c>
    </row>
    <row r="1761" spans="1:59">
      <c r="A1761">
        <v>1760</v>
      </c>
      <c r="E1761">
        <v>9795.2054794520554</v>
      </c>
      <c r="K1761">
        <v>5163.4366128858746</v>
      </c>
      <c r="L1761">
        <v>5205.3716128858741</v>
      </c>
      <c r="M1761">
        <v>5247.3066128858736</v>
      </c>
      <c r="N1761">
        <v>5289.2416128858731</v>
      </c>
      <c r="O1761">
        <v>5331.1766128858726</v>
      </c>
      <c r="Q1761">
        <v>54643.771762531811</v>
      </c>
      <c r="R1761">
        <v>53167.484726528302</v>
      </c>
      <c r="S1761">
        <v>51691.197690524794</v>
      </c>
      <c r="T1761">
        <v>50214.910654521285</v>
      </c>
      <c r="U1761">
        <v>48738.623618517777</v>
      </c>
      <c r="W1761">
        <v>8.7249999999999994E-2</v>
      </c>
      <c r="AB1761">
        <v>1</v>
      </c>
      <c r="AC1761">
        <v>1</v>
      </c>
      <c r="AD1761">
        <v>1</v>
      </c>
      <c r="AE1761">
        <v>1</v>
      </c>
      <c r="AF1761">
        <v>1</v>
      </c>
      <c r="AL1761">
        <v>6.5411343999999998</v>
      </c>
      <c r="AM1761" s="5">
        <v>9.307164192199707</v>
      </c>
      <c r="AN1761">
        <v>570.77625570776252</v>
      </c>
      <c r="AO1761">
        <f t="shared" si="27"/>
        <v>26826.48401826484</v>
      </c>
      <c r="AP1761">
        <v>684.93150684931504</v>
      </c>
      <c r="AQ1761">
        <v>8.8806299999999991E-2</v>
      </c>
      <c r="AR1761">
        <v>6.0485999999999998E-2</v>
      </c>
      <c r="AS1761">
        <v>4.4360999999999998E-2</v>
      </c>
      <c r="AT1761">
        <v>4.3159099999999999E-2</v>
      </c>
      <c r="AU1761">
        <v>4.3659300000000005E-2</v>
      </c>
      <c r="AW1761">
        <v>8.8806299999999991E-2</v>
      </c>
      <c r="AX1761">
        <v>6.0485999999999998E-2</v>
      </c>
      <c r="AY1761">
        <v>4.4360999999999998E-2</v>
      </c>
      <c r="AZ1761">
        <v>4.3159099999999992E-2</v>
      </c>
      <c r="BA1761">
        <v>4.3659299999999998E-2</v>
      </c>
      <c r="BC1761" s="52">
        <v>100000</v>
      </c>
      <c r="BD1761" s="52">
        <v>100000</v>
      </c>
      <c r="BE1761">
        <v>0</v>
      </c>
      <c r="BF1761">
        <v>0</v>
      </c>
      <c r="BG1761">
        <v>0</v>
      </c>
    </row>
    <row r="1762" spans="1:59">
      <c r="A1762">
        <v>1761</v>
      </c>
      <c r="E1762">
        <v>9795.2054794520554</v>
      </c>
      <c r="K1762">
        <v>4372.1375843775841</v>
      </c>
      <c r="L1762">
        <v>4421.6350843775836</v>
      </c>
      <c r="M1762">
        <v>4471.132584377583</v>
      </c>
      <c r="N1762">
        <v>4520.6300843775825</v>
      </c>
      <c r="O1762">
        <v>4570.127584377582</v>
      </c>
      <c r="Q1762">
        <v>52232.730665049683</v>
      </c>
      <c r="R1762">
        <v>50821.5816794852</v>
      </c>
      <c r="S1762">
        <v>49410.432693920717</v>
      </c>
      <c r="T1762">
        <v>47999.283708356234</v>
      </c>
      <c r="U1762">
        <v>46588.13472279175</v>
      </c>
      <c r="W1762">
        <v>0.11638</v>
      </c>
      <c r="AB1762">
        <v>1</v>
      </c>
      <c r="AC1762">
        <v>1</v>
      </c>
      <c r="AD1762">
        <v>1</v>
      </c>
      <c r="AE1762">
        <v>1</v>
      </c>
      <c r="AF1762">
        <v>1</v>
      </c>
      <c r="AL1762">
        <v>6.0330377000000004</v>
      </c>
      <c r="AM1762" s="5">
        <v>10.210103988647459</v>
      </c>
      <c r="AN1762">
        <v>570.77625570776252</v>
      </c>
      <c r="AO1762">
        <f t="shared" si="27"/>
        <v>26826.48401826484</v>
      </c>
      <c r="AP1762">
        <v>684.93150684931504</v>
      </c>
      <c r="AQ1762">
        <v>8.8026699999999999E-2</v>
      </c>
      <c r="AR1762">
        <v>5.6506899999999999E-2</v>
      </c>
      <c r="AS1762">
        <v>4.0196500000000003E-2</v>
      </c>
      <c r="AT1762">
        <v>3.9348100000000004E-2</v>
      </c>
      <c r="AU1762">
        <v>4.2605200000000003E-2</v>
      </c>
      <c r="AW1762">
        <v>8.8026699999999999E-2</v>
      </c>
      <c r="AX1762">
        <v>5.6506899999999999E-2</v>
      </c>
      <c r="AY1762">
        <v>4.019650000000001E-2</v>
      </c>
      <c r="AZ1762">
        <v>3.9348100000000011E-2</v>
      </c>
      <c r="BA1762">
        <v>4.2605199999999996E-2</v>
      </c>
      <c r="BC1762" s="52">
        <v>100000</v>
      </c>
      <c r="BD1762" s="52">
        <v>100000</v>
      </c>
      <c r="BE1762">
        <v>0</v>
      </c>
      <c r="BF1762">
        <v>0</v>
      </c>
      <c r="BG1762">
        <v>0</v>
      </c>
    </row>
    <row r="1763" spans="1:59">
      <c r="A1763">
        <v>1762</v>
      </c>
      <c r="E1763">
        <v>9795.2054794520554</v>
      </c>
      <c r="K1763">
        <v>3877.5756915599036</v>
      </c>
      <c r="L1763">
        <v>3952.3181915599034</v>
      </c>
      <c r="M1763">
        <v>4027.0606915599033</v>
      </c>
      <c r="N1763">
        <v>4101.8031915599031</v>
      </c>
      <c r="O1763">
        <v>4176.5456915599034</v>
      </c>
      <c r="Q1763">
        <v>50708.187325547682</v>
      </c>
      <c r="R1763">
        <v>49338.226265164245</v>
      </c>
      <c r="S1763">
        <v>47968.265204780808</v>
      </c>
      <c r="T1763">
        <v>46598.304144397371</v>
      </c>
      <c r="U1763">
        <v>45228.343084013934</v>
      </c>
      <c r="W1763">
        <v>0.27047000000000004</v>
      </c>
      <c r="AB1763">
        <v>1</v>
      </c>
      <c r="AC1763">
        <v>1</v>
      </c>
      <c r="AD1763">
        <v>1</v>
      </c>
      <c r="AE1763">
        <v>1</v>
      </c>
      <c r="AF1763">
        <v>1</v>
      </c>
      <c r="AL1763">
        <v>5.5401926000000001</v>
      </c>
      <c r="AM1763" s="5">
        <v>10.71029853820801</v>
      </c>
      <c r="AN1763">
        <v>570.77625570776252</v>
      </c>
      <c r="AO1763">
        <f t="shared" si="27"/>
        <v>26826.48401826484</v>
      </c>
      <c r="AP1763">
        <v>684.93150684931504</v>
      </c>
      <c r="AQ1763">
        <v>7.4160799999999999E-2</v>
      </c>
      <c r="AR1763">
        <v>3.3199899999999997E-2</v>
      </c>
      <c r="AS1763">
        <v>2.2011900000000001E-2</v>
      </c>
      <c r="AT1763">
        <v>2.21838E-2</v>
      </c>
      <c r="AU1763">
        <v>2.1922999999999998E-2</v>
      </c>
      <c r="AW1763">
        <v>7.4160799999999999E-2</v>
      </c>
      <c r="AX1763">
        <v>3.3199899999999991E-2</v>
      </c>
      <c r="AY1763">
        <v>2.2011900000000001E-2</v>
      </c>
      <c r="AZ1763">
        <v>2.2183800000000004E-2</v>
      </c>
      <c r="BA1763">
        <v>2.1922999999999998E-2</v>
      </c>
      <c r="BC1763" s="52">
        <v>100000</v>
      </c>
      <c r="BD1763" s="52">
        <v>100000</v>
      </c>
      <c r="BE1763">
        <v>0</v>
      </c>
      <c r="BF1763">
        <v>0</v>
      </c>
      <c r="BG1763">
        <v>0</v>
      </c>
    </row>
    <row r="1764" spans="1:59">
      <c r="A1764">
        <v>1763</v>
      </c>
      <c r="E1764">
        <v>9795.2054794520554</v>
      </c>
      <c r="K1764">
        <v>3947.0248084236632</v>
      </c>
      <c r="L1764">
        <v>4051.7673084236631</v>
      </c>
      <c r="M1764">
        <v>4156.5098084236633</v>
      </c>
      <c r="N1764">
        <v>4261.2523084236636</v>
      </c>
      <c r="O1764">
        <v>4365.9948084236639</v>
      </c>
      <c r="Q1764">
        <v>48912.044270155217</v>
      </c>
      <c r="R1764">
        <v>47590.608826497431</v>
      </c>
      <c r="S1764">
        <v>46269.173382839646</v>
      </c>
      <c r="T1764">
        <v>44947.737939181861</v>
      </c>
      <c r="U1764">
        <v>43626.302495524076</v>
      </c>
      <c r="W1764">
        <v>0.14177000000000001</v>
      </c>
      <c r="AB1764">
        <v>1</v>
      </c>
      <c r="AC1764">
        <v>1</v>
      </c>
      <c r="AD1764">
        <v>1</v>
      </c>
      <c r="AE1764">
        <v>1</v>
      </c>
      <c r="AF1764">
        <v>1</v>
      </c>
      <c r="AL1764">
        <v>5.3442280000000002</v>
      </c>
      <c r="AM1764" s="5">
        <v>9.3298740386962891</v>
      </c>
      <c r="AN1764">
        <v>570.77625570776252</v>
      </c>
      <c r="AO1764">
        <f t="shared" si="27"/>
        <v>26826.48401826484</v>
      </c>
      <c r="AP1764">
        <v>684.93150684931504</v>
      </c>
      <c r="AQ1764">
        <v>6.1980600000000004E-2</v>
      </c>
      <c r="AR1764">
        <v>3.2616199999999998E-2</v>
      </c>
      <c r="AS1764">
        <v>2.2082899999999999E-2</v>
      </c>
      <c r="AT1764">
        <v>2.2149499999999999E-2</v>
      </c>
      <c r="AU1764">
        <v>2.1932799999999999E-2</v>
      </c>
      <c r="AW1764">
        <v>6.1980600000000011E-2</v>
      </c>
      <c r="AX1764">
        <v>3.2616199999999998E-2</v>
      </c>
      <c r="AY1764">
        <v>2.2082900000000003E-2</v>
      </c>
      <c r="AZ1764">
        <v>2.2149500000000003E-2</v>
      </c>
      <c r="BA1764">
        <v>2.1932800000000002E-2</v>
      </c>
      <c r="BC1764" s="52">
        <v>100000</v>
      </c>
      <c r="BD1764" s="52">
        <v>100000</v>
      </c>
      <c r="BE1764">
        <v>0</v>
      </c>
      <c r="BF1764">
        <v>0</v>
      </c>
      <c r="BG1764">
        <v>0</v>
      </c>
    </row>
    <row r="1765" spans="1:59">
      <c r="A1765">
        <v>1764</v>
      </c>
      <c r="E1765">
        <v>9795.2054794520554</v>
      </c>
      <c r="K1765">
        <v>4563.6487854261331</v>
      </c>
      <c r="L1765">
        <v>4731.392118759466</v>
      </c>
      <c r="M1765">
        <v>4899.1354520927998</v>
      </c>
      <c r="N1765">
        <v>5066.8787854261336</v>
      </c>
      <c r="O1765">
        <v>5234.6221187594674</v>
      </c>
      <c r="Q1765">
        <v>46854.510304972107</v>
      </c>
      <c r="R1765">
        <v>45588.662362331772</v>
      </c>
      <c r="S1765">
        <v>44322.814419691436</v>
      </c>
      <c r="T1765">
        <v>43056.966477051101</v>
      </c>
      <c r="U1765">
        <v>41791.118534410765</v>
      </c>
      <c r="W1765">
        <v>0.41210000000000002</v>
      </c>
      <c r="AB1765">
        <v>1</v>
      </c>
      <c r="AC1765">
        <v>1</v>
      </c>
      <c r="AD1765">
        <v>1</v>
      </c>
      <c r="AE1765">
        <v>1</v>
      </c>
      <c r="AF1765">
        <v>1</v>
      </c>
      <c r="AL1765">
        <v>5.0311409999999999</v>
      </c>
      <c r="AM1765" s="5">
        <v>8.564483642578125</v>
      </c>
      <c r="AN1765">
        <v>570.77625570776252</v>
      </c>
      <c r="AO1765">
        <f t="shared" si="27"/>
        <v>26826.48401826484</v>
      </c>
      <c r="AP1765">
        <v>684.93150684931504</v>
      </c>
      <c r="AQ1765">
        <v>6.1396800000000001E-2</v>
      </c>
      <c r="AR1765">
        <v>3.2635900000000002E-2</v>
      </c>
      <c r="AS1765">
        <v>2.2076499999999999E-2</v>
      </c>
      <c r="AT1765">
        <v>2.2167800000000001E-2</v>
      </c>
      <c r="AU1765">
        <v>2.19314E-2</v>
      </c>
      <c r="AW1765">
        <v>6.1396800000000001E-2</v>
      </c>
      <c r="AX1765">
        <v>3.2635900000000009E-2</v>
      </c>
      <c r="AY1765">
        <v>2.2076499999999999E-2</v>
      </c>
      <c r="AZ1765">
        <v>2.2167800000000001E-2</v>
      </c>
      <c r="BA1765">
        <v>2.1931400000000004E-2</v>
      </c>
      <c r="BC1765" s="52">
        <v>100000</v>
      </c>
      <c r="BD1765" s="52">
        <v>100000</v>
      </c>
      <c r="BE1765">
        <v>0</v>
      </c>
      <c r="BF1765">
        <v>0</v>
      </c>
      <c r="BG1765">
        <v>0</v>
      </c>
    </row>
    <row r="1766" spans="1:59">
      <c r="A1766">
        <v>1765</v>
      </c>
      <c r="E1766">
        <v>9795.2054794520554</v>
      </c>
      <c r="K1766">
        <v>4402.6531054237821</v>
      </c>
      <c r="L1766">
        <v>4607.5206054237824</v>
      </c>
      <c r="M1766">
        <v>4812.3881054237827</v>
      </c>
      <c r="N1766">
        <v>5017.255605423783</v>
      </c>
      <c r="O1766">
        <v>5222.1231054237833</v>
      </c>
      <c r="Q1766">
        <v>46188.331264773253</v>
      </c>
      <c r="R1766">
        <v>44940.48119196482</v>
      </c>
      <c r="S1766">
        <v>43692.631119156387</v>
      </c>
      <c r="T1766">
        <v>42444.781046347955</v>
      </c>
      <c r="U1766">
        <v>41196.930973539522</v>
      </c>
      <c r="W1766">
        <v>0.22938999999999998</v>
      </c>
      <c r="AB1766">
        <v>1</v>
      </c>
      <c r="AC1766">
        <v>1</v>
      </c>
      <c r="AD1766">
        <v>1</v>
      </c>
      <c r="AE1766">
        <v>1</v>
      </c>
      <c r="AF1766">
        <v>1</v>
      </c>
      <c r="AL1766">
        <v>4.6938610000000001</v>
      </c>
      <c r="AM1766" s="5">
        <v>6.2191500663757324</v>
      </c>
      <c r="AN1766">
        <v>570.77625570776252</v>
      </c>
      <c r="AO1766">
        <f t="shared" si="27"/>
        <v>26826.48401826484</v>
      </c>
      <c r="AP1766">
        <v>684.93150684931504</v>
      </c>
      <c r="AQ1766">
        <v>6.1620399999999999E-2</v>
      </c>
      <c r="AR1766">
        <v>3.26976E-2</v>
      </c>
      <c r="AS1766">
        <v>2.2114000000000002E-2</v>
      </c>
      <c r="AT1766">
        <v>2.2207399999999999E-2</v>
      </c>
      <c r="AU1766">
        <v>2.19513E-2</v>
      </c>
      <c r="AW1766">
        <v>6.1620400000000006E-2</v>
      </c>
      <c r="AX1766">
        <v>3.2697600000000007E-2</v>
      </c>
      <c r="AY1766">
        <v>2.2114000000000009E-2</v>
      </c>
      <c r="AZ1766">
        <v>2.2207400000000002E-2</v>
      </c>
      <c r="BA1766">
        <v>2.1951299999999993E-2</v>
      </c>
      <c r="BC1766" s="52">
        <v>100000</v>
      </c>
      <c r="BD1766" s="52">
        <v>100000</v>
      </c>
      <c r="BE1766">
        <v>0</v>
      </c>
      <c r="BF1766">
        <v>0</v>
      </c>
      <c r="BG1766">
        <v>0</v>
      </c>
    </row>
    <row r="1767" spans="1:59">
      <c r="A1767">
        <v>1766</v>
      </c>
      <c r="E1767">
        <v>9795.2054794520554</v>
      </c>
      <c r="K1767">
        <v>4393.1827713059965</v>
      </c>
      <c r="L1767">
        <v>4654.532771305996</v>
      </c>
      <c r="M1767">
        <v>4915.8827713059964</v>
      </c>
      <c r="N1767">
        <v>5177.2327713059967</v>
      </c>
      <c r="O1767">
        <v>5438.5827713059971</v>
      </c>
      <c r="Q1767">
        <v>45750.186788833089</v>
      </c>
      <c r="R1767">
        <v>44514.173875027242</v>
      </c>
      <c r="S1767">
        <v>43278.160961221394</v>
      </c>
      <c r="T1767">
        <v>42042.148047415547</v>
      </c>
      <c r="U1767">
        <v>40806.1351336097</v>
      </c>
      <c r="W1767">
        <v>0.32632</v>
      </c>
      <c r="AB1767">
        <v>1</v>
      </c>
      <c r="AC1767">
        <v>1</v>
      </c>
      <c r="AD1767">
        <v>1</v>
      </c>
      <c r="AE1767">
        <v>1</v>
      </c>
      <c r="AF1767">
        <v>1</v>
      </c>
      <c r="AL1767">
        <v>4.8075953</v>
      </c>
      <c r="AM1767" s="5">
        <v>3.1373775005340581</v>
      </c>
      <c r="AN1767">
        <v>570.77625570776252</v>
      </c>
      <c r="AO1767">
        <f t="shared" si="27"/>
        <v>26826.48401826484</v>
      </c>
      <c r="AP1767">
        <v>684.93150684931504</v>
      </c>
      <c r="AQ1767">
        <v>6.7993600000000001E-2</v>
      </c>
      <c r="AR1767">
        <v>3.2993299999999996E-2</v>
      </c>
      <c r="AS1767">
        <v>2.2202200000000002E-2</v>
      </c>
      <c r="AT1767">
        <v>2.3402699999999999E-2</v>
      </c>
      <c r="AU1767">
        <v>2.2970300000000003E-2</v>
      </c>
      <c r="AW1767">
        <v>6.7993600000000001E-2</v>
      </c>
      <c r="AX1767">
        <v>3.2993299999999989E-2</v>
      </c>
      <c r="AY1767">
        <v>2.2202200000000005E-2</v>
      </c>
      <c r="AZ1767">
        <v>2.3402699999999999E-2</v>
      </c>
      <c r="BA1767">
        <v>2.2970299999999999E-2</v>
      </c>
      <c r="BC1767" s="52">
        <v>100000</v>
      </c>
      <c r="BD1767" s="52">
        <v>100000</v>
      </c>
      <c r="BE1767">
        <v>0</v>
      </c>
      <c r="BF1767">
        <v>0</v>
      </c>
      <c r="BG1767">
        <v>0</v>
      </c>
    </row>
    <row r="1768" spans="1:59">
      <c r="A1768">
        <v>1767</v>
      </c>
      <c r="E1768">
        <v>9795.2054794520554</v>
      </c>
      <c r="K1768">
        <v>4375.2943624168474</v>
      </c>
      <c r="L1768">
        <v>4690.5968624168472</v>
      </c>
      <c r="M1768">
        <v>5005.899362416847</v>
      </c>
      <c r="N1768">
        <v>5321.2018624168468</v>
      </c>
      <c r="O1768">
        <v>5636.5043624168466</v>
      </c>
      <c r="Q1768">
        <v>46267.745721559419</v>
      </c>
      <c r="R1768">
        <v>45017.750142723606</v>
      </c>
      <c r="S1768">
        <v>43767.754563887793</v>
      </c>
      <c r="T1768">
        <v>42517.75898505198</v>
      </c>
      <c r="U1768">
        <v>41267.763406216167</v>
      </c>
      <c r="W1768">
        <v>0.32701999999999998</v>
      </c>
      <c r="AB1768">
        <v>1</v>
      </c>
      <c r="AC1768">
        <v>1</v>
      </c>
      <c r="AD1768">
        <v>1</v>
      </c>
      <c r="AE1768">
        <v>1</v>
      </c>
      <c r="AF1768">
        <v>1</v>
      </c>
      <c r="AL1768">
        <v>4.7804665999999996</v>
      </c>
      <c r="AM1768" s="5">
        <v>2.3731479644775391</v>
      </c>
      <c r="AN1768">
        <v>570.77625570776252</v>
      </c>
      <c r="AO1768">
        <f t="shared" si="27"/>
        <v>26826.48401826484</v>
      </c>
      <c r="AP1768">
        <v>684.93150684931504</v>
      </c>
      <c r="AQ1768">
        <v>7.3602999999999988E-2</v>
      </c>
      <c r="AR1768">
        <v>3.6840000000000005E-2</v>
      </c>
      <c r="AS1768">
        <v>2.58823E-2</v>
      </c>
      <c r="AT1768">
        <v>3.4686399999999999E-2</v>
      </c>
      <c r="AU1768">
        <v>3.8395400000000003E-2</v>
      </c>
      <c r="AW1768">
        <v>7.3602999999999988E-2</v>
      </c>
      <c r="AX1768">
        <v>3.6839999999999998E-2</v>
      </c>
      <c r="AY1768">
        <v>2.5882299999999997E-2</v>
      </c>
      <c r="AZ1768">
        <v>3.4686399999999992E-2</v>
      </c>
      <c r="BA1768">
        <v>3.839540000000001E-2</v>
      </c>
      <c r="BC1768" s="52">
        <v>100000</v>
      </c>
      <c r="BD1768" s="52">
        <v>100000</v>
      </c>
      <c r="BE1768">
        <v>0</v>
      </c>
      <c r="BF1768">
        <v>0</v>
      </c>
      <c r="BG1768">
        <v>0</v>
      </c>
    </row>
    <row r="1769" spans="1:59">
      <c r="A1769">
        <v>1768</v>
      </c>
      <c r="E1769">
        <v>9795.2054794520554</v>
      </c>
      <c r="K1769">
        <v>4114.3340445045378</v>
      </c>
      <c r="L1769">
        <v>4547.6065445045379</v>
      </c>
      <c r="M1769">
        <v>4980.8790445045379</v>
      </c>
      <c r="N1769">
        <v>5414.1515445045379</v>
      </c>
      <c r="O1769">
        <v>5847.424044504538</v>
      </c>
      <c r="Q1769">
        <v>46995.414565967243</v>
      </c>
      <c r="R1769">
        <v>45725.759873928197</v>
      </c>
      <c r="S1769">
        <v>44456.105181889143</v>
      </c>
      <c r="T1769">
        <v>43186.450489850089</v>
      </c>
      <c r="U1769">
        <v>41916.795797811035</v>
      </c>
      <c r="W1769">
        <v>3.5779999999999999E-2</v>
      </c>
      <c r="AB1769">
        <v>1</v>
      </c>
      <c r="AC1769">
        <v>1</v>
      </c>
      <c r="AD1769">
        <v>1</v>
      </c>
      <c r="AE1769">
        <v>1</v>
      </c>
      <c r="AF1769">
        <v>1</v>
      </c>
      <c r="AL1769">
        <v>5.2368189999999997</v>
      </c>
      <c r="AM1769" s="5">
        <v>2.6131999492645259</v>
      </c>
      <c r="AN1769">
        <v>570.77625570776252</v>
      </c>
      <c r="AO1769">
        <f t="shared" si="27"/>
        <v>26826.48401826484</v>
      </c>
      <c r="AP1769">
        <v>684.93150684931504</v>
      </c>
      <c r="AQ1769">
        <v>8.3172999999999997E-2</v>
      </c>
      <c r="AR1769">
        <v>4.6529000000000001E-2</v>
      </c>
      <c r="AS1769">
        <v>4.1273000000000004E-2</v>
      </c>
      <c r="AT1769">
        <v>4.1578699999999996E-2</v>
      </c>
      <c r="AU1769">
        <v>4.2928899999999999E-2</v>
      </c>
      <c r="AW1769">
        <v>8.3172999999999983E-2</v>
      </c>
      <c r="AX1769">
        <v>4.6529000000000001E-2</v>
      </c>
      <c r="AY1769">
        <v>4.1273000000000004E-2</v>
      </c>
      <c r="AZ1769">
        <v>4.1578699999999996E-2</v>
      </c>
      <c r="BA1769">
        <v>4.2928900000000006E-2</v>
      </c>
      <c r="BC1769" s="52">
        <v>100000</v>
      </c>
      <c r="BD1769" s="52">
        <v>100000</v>
      </c>
      <c r="BE1769">
        <v>0</v>
      </c>
      <c r="BF1769">
        <v>0</v>
      </c>
      <c r="BG1769">
        <v>0</v>
      </c>
    </row>
    <row r="1770" spans="1:59">
      <c r="A1770">
        <v>1769</v>
      </c>
      <c r="E1770">
        <v>9795.2054794520554</v>
      </c>
      <c r="K1770">
        <v>4447.9002573198668</v>
      </c>
      <c r="L1770">
        <v>5074.8752573198672</v>
      </c>
      <c r="M1770">
        <v>5701.8502573198675</v>
      </c>
      <c r="N1770">
        <v>6328.8252573198679</v>
      </c>
      <c r="O1770">
        <v>6955.8002573198683</v>
      </c>
      <c r="Q1770">
        <v>49667.846573240029</v>
      </c>
      <c r="R1770">
        <v>48325.991946470152</v>
      </c>
      <c r="S1770">
        <v>46984.137319700276</v>
      </c>
      <c r="T1770">
        <v>45642.282692930399</v>
      </c>
      <c r="U1770">
        <v>44300.428066160523</v>
      </c>
      <c r="W1770">
        <v>0.13188</v>
      </c>
      <c r="AB1770">
        <v>1</v>
      </c>
      <c r="AC1770">
        <v>1</v>
      </c>
      <c r="AD1770">
        <v>1</v>
      </c>
      <c r="AE1770">
        <v>1</v>
      </c>
      <c r="AF1770">
        <v>1</v>
      </c>
      <c r="AL1770">
        <v>6.3749384999999998</v>
      </c>
      <c r="AM1770" s="5">
        <v>2.6530427932739258</v>
      </c>
      <c r="AN1770">
        <v>570.77625570776252</v>
      </c>
      <c r="AO1770">
        <f t="shared" si="27"/>
        <v>26826.48401826484</v>
      </c>
      <c r="AP1770">
        <v>684.93150684931504</v>
      </c>
      <c r="AQ1770">
        <v>9.7135300000000008E-2</v>
      </c>
      <c r="AR1770">
        <v>7.6924599999999996E-2</v>
      </c>
      <c r="AS1770">
        <v>5.1785499999999998E-2</v>
      </c>
      <c r="AT1770">
        <v>4.5168999999999994E-2</v>
      </c>
      <c r="AU1770">
        <v>4.4983800000000004E-2</v>
      </c>
      <c r="AW1770">
        <v>9.7135300000000022E-2</v>
      </c>
      <c r="AX1770">
        <v>7.6924599999999996E-2</v>
      </c>
      <c r="AY1770">
        <v>5.1785499999999998E-2</v>
      </c>
      <c r="AZ1770">
        <v>4.5169000000000001E-2</v>
      </c>
      <c r="BA1770">
        <v>4.4983800000000004E-2</v>
      </c>
      <c r="BC1770" s="52">
        <v>100000</v>
      </c>
      <c r="BD1770" s="52">
        <v>100000</v>
      </c>
      <c r="BE1770">
        <v>0</v>
      </c>
      <c r="BF1770">
        <v>0</v>
      </c>
      <c r="BG1770">
        <v>0</v>
      </c>
    </row>
    <row r="1771" spans="1:59">
      <c r="A1771">
        <v>1770</v>
      </c>
      <c r="E1771">
        <v>9795.2054794520554</v>
      </c>
      <c r="K1771">
        <v>6062.0660947290653</v>
      </c>
      <c r="L1771">
        <v>6840.5602613957326</v>
      </c>
      <c r="M1771">
        <v>7619.0544280623999</v>
      </c>
      <c r="N1771">
        <v>8397.5485947290672</v>
      </c>
      <c r="O1771">
        <v>9176.0427613957345</v>
      </c>
      <c r="Q1771">
        <v>51612.609736105012</v>
      </c>
      <c r="R1771">
        <v>50218.214287807546</v>
      </c>
      <c r="S1771">
        <v>48823.818839510081</v>
      </c>
      <c r="T1771">
        <v>47429.423391212615</v>
      </c>
      <c r="U1771">
        <v>46035.027942915149</v>
      </c>
      <c r="W1771">
        <v>3.2799999999999999E-3</v>
      </c>
      <c r="AB1771">
        <v>1</v>
      </c>
      <c r="AC1771">
        <v>1</v>
      </c>
      <c r="AD1771">
        <v>1</v>
      </c>
      <c r="AE1771">
        <v>1</v>
      </c>
      <c r="AF1771">
        <v>1</v>
      </c>
      <c r="AL1771">
        <v>7.5485040000000003</v>
      </c>
      <c r="AM1771" s="5">
        <v>4.8789525032043457</v>
      </c>
      <c r="AN1771">
        <v>570.77625570776252</v>
      </c>
      <c r="AO1771">
        <f t="shared" si="27"/>
        <v>26826.48401826484</v>
      </c>
      <c r="AP1771">
        <v>684.93150684931504</v>
      </c>
      <c r="AQ1771">
        <v>0.10158</v>
      </c>
      <c r="AR1771">
        <v>8.9750200000000002E-2</v>
      </c>
      <c r="AS1771">
        <v>8.2943600000000006E-2</v>
      </c>
      <c r="AT1771">
        <v>8.5857200000000009E-2</v>
      </c>
      <c r="AU1771">
        <v>5.02639E-2</v>
      </c>
      <c r="AW1771">
        <v>0.10157999999999999</v>
      </c>
      <c r="AX1771">
        <v>8.9750199999999988E-2</v>
      </c>
      <c r="AY1771">
        <v>8.2943599999999992E-2</v>
      </c>
      <c r="AZ1771">
        <v>8.5857200000000009E-2</v>
      </c>
      <c r="BA1771">
        <v>5.02639E-2</v>
      </c>
      <c r="BC1771" s="52">
        <v>100000</v>
      </c>
      <c r="BD1771" s="52">
        <v>100000</v>
      </c>
      <c r="BE1771">
        <v>0</v>
      </c>
      <c r="BF1771">
        <v>0</v>
      </c>
      <c r="BG1771">
        <v>0</v>
      </c>
    </row>
    <row r="1772" spans="1:59">
      <c r="A1772">
        <v>1771</v>
      </c>
      <c r="E1772">
        <v>9795.2054794520554</v>
      </c>
      <c r="K1772">
        <v>7096.4370322605128</v>
      </c>
      <c r="L1772">
        <v>7970.9028655938464</v>
      </c>
      <c r="M1772">
        <v>8845.3686989271791</v>
      </c>
      <c r="N1772">
        <v>9719.8345322605128</v>
      </c>
      <c r="O1772">
        <v>10594.300365593846</v>
      </c>
      <c r="Q1772">
        <v>52442.840576731171</v>
      </c>
      <c r="R1772">
        <v>51026.015142993419</v>
      </c>
      <c r="S1772">
        <v>49609.189709255668</v>
      </c>
      <c r="T1772">
        <v>48192.364275517917</v>
      </c>
      <c r="U1772">
        <v>46775.538841780166</v>
      </c>
      <c r="W1772">
        <v>0</v>
      </c>
      <c r="AB1772">
        <v>1</v>
      </c>
      <c r="AC1772">
        <v>1</v>
      </c>
      <c r="AD1772">
        <v>1</v>
      </c>
      <c r="AE1772">
        <v>1</v>
      </c>
      <c r="AF1772">
        <v>1</v>
      </c>
      <c r="AL1772">
        <v>8.9546519999999994</v>
      </c>
      <c r="AM1772" s="5">
        <v>6.8635330200195313</v>
      </c>
      <c r="AN1772">
        <v>570.77625570776252</v>
      </c>
      <c r="AO1772">
        <f t="shared" si="27"/>
        <v>26826.48401826484</v>
      </c>
      <c r="AP1772">
        <v>684.93150684931504</v>
      </c>
      <c r="AQ1772">
        <v>0.102142</v>
      </c>
      <c r="AR1772">
        <v>9.0731099999999995E-2</v>
      </c>
      <c r="AS1772">
        <v>8.50997E-2</v>
      </c>
      <c r="AT1772">
        <v>8.8029899999999994E-2</v>
      </c>
      <c r="AU1772">
        <v>5.1357799999999995E-2</v>
      </c>
      <c r="AW1772">
        <v>0.102142</v>
      </c>
      <c r="AX1772">
        <v>9.0731099999999995E-2</v>
      </c>
      <c r="AY1772">
        <v>8.5099699999999986E-2</v>
      </c>
      <c r="AZ1772">
        <v>8.802989999999998E-2</v>
      </c>
      <c r="BA1772">
        <v>5.1357799999999995E-2</v>
      </c>
      <c r="BC1772" s="52">
        <v>100000</v>
      </c>
      <c r="BD1772" s="52">
        <v>100000</v>
      </c>
      <c r="BE1772">
        <v>0</v>
      </c>
      <c r="BF1772">
        <v>0</v>
      </c>
      <c r="BG1772">
        <v>0</v>
      </c>
    </row>
    <row r="1773" spans="1:59">
      <c r="A1773">
        <v>1772</v>
      </c>
      <c r="E1773">
        <v>9795.2054794520554</v>
      </c>
      <c r="K1773">
        <v>7448.943913311412</v>
      </c>
      <c r="L1773">
        <v>8198.5639133114128</v>
      </c>
      <c r="M1773">
        <v>8948.1839133114117</v>
      </c>
      <c r="N1773">
        <v>9697.8039133114107</v>
      </c>
      <c r="O1773">
        <v>10447.42391331141</v>
      </c>
      <c r="Q1773">
        <v>52442.840576731171</v>
      </c>
      <c r="R1773">
        <v>51026.015142993419</v>
      </c>
      <c r="S1773">
        <v>49609.189709255668</v>
      </c>
      <c r="T1773">
        <v>48192.364275517917</v>
      </c>
      <c r="U1773">
        <v>46775.538841780166</v>
      </c>
      <c r="W1773">
        <v>0</v>
      </c>
      <c r="AB1773">
        <v>1</v>
      </c>
      <c r="AC1773">
        <v>1</v>
      </c>
      <c r="AD1773">
        <v>1</v>
      </c>
      <c r="AE1773">
        <v>1</v>
      </c>
      <c r="AF1773">
        <v>1</v>
      </c>
      <c r="AL1773">
        <v>10.370850000000001</v>
      </c>
      <c r="AM1773" s="5">
        <v>7.9642500877380371</v>
      </c>
      <c r="AN1773">
        <v>570.77625570776252</v>
      </c>
      <c r="AO1773">
        <f t="shared" si="27"/>
        <v>26826.48401826484</v>
      </c>
      <c r="AP1773">
        <v>684.93150684931504</v>
      </c>
      <c r="AQ1773">
        <v>0.10312099999999999</v>
      </c>
      <c r="AR1773">
        <v>9.0997500000000009E-2</v>
      </c>
      <c r="AS1773">
        <v>8.50244E-2</v>
      </c>
      <c r="AT1773">
        <v>8.7027500000000008E-2</v>
      </c>
      <c r="AU1773">
        <v>5.1271900000000002E-2</v>
      </c>
      <c r="AW1773">
        <v>0.103121</v>
      </c>
      <c r="AX1773">
        <v>9.0997499999999995E-2</v>
      </c>
      <c r="AY1773">
        <v>8.5024399999999986E-2</v>
      </c>
      <c r="AZ1773">
        <v>8.7027500000000022E-2</v>
      </c>
      <c r="BA1773">
        <v>5.1271899999999995E-2</v>
      </c>
      <c r="BC1773" s="52">
        <v>100000</v>
      </c>
      <c r="BD1773" s="52">
        <v>100000</v>
      </c>
      <c r="BE1773">
        <v>0</v>
      </c>
      <c r="BF1773">
        <v>0</v>
      </c>
      <c r="BG1773">
        <v>0</v>
      </c>
    </row>
    <row r="1774" spans="1:59">
      <c r="A1774">
        <v>1773</v>
      </c>
      <c r="E1774">
        <v>9795.2054794520554</v>
      </c>
      <c r="K1774">
        <v>6609.2409548677761</v>
      </c>
      <c r="L1774">
        <v>7248.7559548677764</v>
      </c>
      <c r="M1774">
        <v>7888.2709548677767</v>
      </c>
      <c r="N1774">
        <v>8527.785954867777</v>
      </c>
      <c r="O1774">
        <v>9167.3009548677765</v>
      </c>
      <c r="Q1774">
        <v>50979.787041438132</v>
      </c>
      <c r="R1774">
        <v>49602.488289510082</v>
      </c>
      <c r="S1774">
        <v>48225.189537582031</v>
      </c>
      <c r="T1774">
        <v>46847.890785653981</v>
      </c>
      <c r="U1774">
        <v>45470.59203372593</v>
      </c>
      <c r="W1774">
        <v>0</v>
      </c>
      <c r="AB1774">
        <v>1</v>
      </c>
      <c r="AC1774">
        <v>1</v>
      </c>
      <c r="AD1774">
        <v>1</v>
      </c>
      <c r="AE1774">
        <v>1</v>
      </c>
      <c r="AF1774">
        <v>1</v>
      </c>
      <c r="AL1774">
        <v>10.018197000000001</v>
      </c>
      <c r="AM1774" s="5">
        <v>8.8470277786254883</v>
      </c>
      <c r="AN1774">
        <v>570.77625570776252</v>
      </c>
      <c r="AO1774">
        <f t="shared" si="27"/>
        <v>26826.48401826484</v>
      </c>
      <c r="AP1774">
        <v>684.93150684931504</v>
      </c>
      <c r="AQ1774">
        <v>0.102093</v>
      </c>
      <c r="AR1774">
        <v>9.0291999999999997E-2</v>
      </c>
      <c r="AS1774">
        <v>8.492870000000001E-2</v>
      </c>
      <c r="AT1774">
        <v>8.7027400000000005E-2</v>
      </c>
      <c r="AU1774">
        <v>5.1232100000000003E-2</v>
      </c>
      <c r="AW1774">
        <v>0.102093</v>
      </c>
      <c r="AX1774">
        <v>9.0291999999999997E-2</v>
      </c>
      <c r="AY1774">
        <v>8.492870000000001E-2</v>
      </c>
      <c r="AZ1774">
        <v>8.7027400000000019E-2</v>
      </c>
      <c r="BA1774">
        <v>5.1232100000000003E-2</v>
      </c>
      <c r="BC1774" s="52">
        <v>100000</v>
      </c>
      <c r="BD1774" s="52">
        <v>100000</v>
      </c>
      <c r="BE1774">
        <v>0</v>
      </c>
      <c r="BF1774">
        <v>0</v>
      </c>
      <c r="BG1774">
        <v>0</v>
      </c>
    </row>
    <row r="1775" spans="1:59">
      <c r="A1775">
        <v>1774</v>
      </c>
      <c r="E1775">
        <v>9795.2054794520554</v>
      </c>
      <c r="K1775">
        <v>5613.8036131538911</v>
      </c>
      <c r="L1775">
        <v>6144.6702798205579</v>
      </c>
      <c r="M1775">
        <v>6675.5369464872247</v>
      </c>
      <c r="N1775">
        <v>7206.4036131538915</v>
      </c>
      <c r="O1775">
        <v>7737.2702798205582</v>
      </c>
      <c r="Q1775">
        <v>46144.766113141479</v>
      </c>
      <c r="R1775">
        <v>44898.093021048349</v>
      </c>
      <c r="S1775">
        <v>43651.41992895522</v>
      </c>
      <c r="T1775">
        <v>42404.74683686209</v>
      </c>
      <c r="U1775">
        <v>41158.073744768961</v>
      </c>
      <c r="W1775">
        <v>0</v>
      </c>
      <c r="AB1775">
        <v>1</v>
      </c>
      <c r="AC1775">
        <v>1</v>
      </c>
      <c r="AD1775">
        <v>1</v>
      </c>
      <c r="AE1775">
        <v>1</v>
      </c>
      <c r="AF1775">
        <v>1</v>
      </c>
      <c r="AL1775">
        <v>9.8077950000000005</v>
      </c>
      <c r="AM1775" s="5">
        <v>9.0566978454589844</v>
      </c>
      <c r="AN1775">
        <v>570.77625570776252</v>
      </c>
      <c r="AO1775">
        <f t="shared" si="27"/>
        <v>26826.48401826484</v>
      </c>
      <c r="AP1775">
        <v>684.93150684931504</v>
      </c>
      <c r="AQ1775">
        <v>9.9790799999999999E-2</v>
      </c>
      <c r="AR1775">
        <v>8.9600700000000005E-2</v>
      </c>
      <c r="AS1775">
        <v>8.4811600000000001E-2</v>
      </c>
      <c r="AT1775">
        <v>8.6880100000000002E-2</v>
      </c>
      <c r="AU1775">
        <v>5.0732599999999996E-2</v>
      </c>
      <c r="AW1775">
        <v>9.9790799999999999E-2</v>
      </c>
      <c r="AX1775">
        <v>8.9600700000000019E-2</v>
      </c>
      <c r="AY1775">
        <v>8.4811600000000001E-2</v>
      </c>
      <c r="AZ1775">
        <v>8.6880100000000002E-2</v>
      </c>
      <c r="BA1775">
        <v>5.0732600000000003E-2</v>
      </c>
      <c r="BC1775" s="52">
        <v>100000</v>
      </c>
      <c r="BD1775" s="52">
        <v>100000</v>
      </c>
      <c r="BE1775">
        <v>0</v>
      </c>
      <c r="BF1775">
        <v>0</v>
      </c>
      <c r="BG1775">
        <v>0</v>
      </c>
    </row>
    <row r="1776" spans="1:59">
      <c r="A1776">
        <v>1775</v>
      </c>
      <c r="E1776">
        <v>9795.2054794520554</v>
      </c>
      <c r="K1776">
        <v>5390.7246317127228</v>
      </c>
      <c r="L1776">
        <v>5850.5071317127231</v>
      </c>
      <c r="M1776">
        <v>6310.2896317127233</v>
      </c>
      <c r="N1776">
        <v>6770.0721317127236</v>
      </c>
      <c r="O1776">
        <v>7229.8546317127239</v>
      </c>
      <c r="Q1776">
        <v>35988.028709731407</v>
      </c>
      <c r="R1776">
        <v>35015.75578072518</v>
      </c>
      <c r="S1776">
        <v>34043.482851718953</v>
      </c>
      <c r="T1776">
        <v>33071.209922712726</v>
      </c>
      <c r="U1776">
        <v>32098.936993706498</v>
      </c>
      <c r="W1776">
        <v>0</v>
      </c>
      <c r="AB1776">
        <v>1</v>
      </c>
      <c r="AC1776">
        <v>1</v>
      </c>
      <c r="AD1776">
        <v>1</v>
      </c>
      <c r="AE1776">
        <v>1</v>
      </c>
      <c r="AF1776">
        <v>1</v>
      </c>
      <c r="AL1776">
        <v>10.653556</v>
      </c>
      <c r="AM1776" s="5">
        <v>8.0277957916259766</v>
      </c>
      <c r="AN1776">
        <v>570.77625570776252</v>
      </c>
      <c r="AO1776">
        <f t="shared" si="27"/>
        <v>26826.48401826484</v>
      </c>
      <c r="AP1776">
        <v>684.93150684931504</v>
      </c>
      <c r="AQ1776">
        <v>9.9097299999999999E-2</v>
      </c>
      <c r="AR1776">
        <v>8.887189999999999E-2</v>
      </c>
      <c r="AS1776">
        <v>8.4123000000000003E-2</v>
      </c>
      <c r="AT1776">
        <v>8.6287199999999994E-2</v>
      </c>
      <c r="AU1776">
        <v>5.0332500000000002E-2</v>
      </c>
      <c r="AW1776">
        <v>9.9097299999999985E-2</v>
      </c>
      <c r="AX1776">
        <v>8.887189999999999E-2</v>
      </c>
      <c r="AY1776">
        <v>8.4122999999999989E-2</v>
      </c>
      <c r="AZ1776">
        <v>8.6287199999999994E-2</v>
      </c>
      <c r="BA1776">
        <v>5.0332500000000002E-2</v>
      </c>
      <c r="BC1776" s="52">
        <v>100000</v>
      </c>
      <c r="BD1776" s="52">
        <v>100000</v>
      </c>
      <c r="BE1776">
        <v>0</v>
      </c>
      <c r="BF1776">
        <v>0</v>
      </c>
      <c r="BG1776">
        <v>0</v>
      </c>
    </row>
    <row r="1777" spans="1:59">
      <c r="A1777">
        <v>1776</v>
      </c>
      <c r="E1777">
        <v>9795.2054794520554</v>
      </c>
      <c r="K1777">
        <v>4017.5261846338431</v>
      </c>
      <c r="L1777">
        <v>4420.7711846338434</v>
      </c>
      <c r="M1777">
        <v>4824.0161846338433</v>
      </c>
      <c r="N1777">
        <v>5227.2611846338432</v>
      </c>
      <c r="O1777">
        <v>5630.5061846338431</v>
      </c>
      <c r="Q1777">
        <v>27573.186468761862</v>
      </c>
      <c r="R1777">
        <v>26828.253673793901</v>
      </c>
      <c r="S1777">
        <v>26083.320878825936</v>
      </c>
      <c r="T1777">
        <v>25338.388083857972</v>
      </c>
      <c r="U1777">
        <v>24593.455288890007</v>
      </c>
      <c r="W1777">
        <v>0</v>
      </c>
      <c r="AB1777">
        <v>1</v>
      </c>
      <c r="AC1777">
        <v>1</v>
      </c>
      <c r="AD1777">
        <v>1</v>
      </c>
      <c r="AE1777">
        <v>1</v>
      </c>
      <c r="AF1777">
        <v>1</v>
      </c>
      <c r="AL1777">
        <v>10.157557499999999</v>
      </c>
      <c r="AM1777" s="5">
        <v>8.229426383972168</v>
      </c>
      <c r="AN1777">
        <v>570.77625570776252</v>
      </c>
      <c r="AO1777">
        <f t="shared" si="27"/>
        <v>26826.48401826484</v>
      </c>
      <c r="AP1777">
        <v>684.93150684931504</v>
      </c>
      <c r="AQ1777">
        <v>9.8762699999999995E-2</v>
      </c>
      <c r="AR1777">
        <v>8.8504299999999994E-2</v>
      </c>
      <c r="AS1777">
        <v>8.4052499999999988E-2</v>
      </c>
      <c r="AT1777">
        <v>8.6268399999999995E-2</v>
      </c>
      <c r="AU1777">
        <v>5.0165599999999998E-2</v>
      </c>
      <c r="AW1777">
        <v>9.8762699999999995E-2</v>
      </c>
      <c r="AX1777">
        <v>8.8504299999999994E-2</v>
      </c>
      <c r="AY1777">
        <v>8.4052499999999988E-2</v>
      </c>
      <c r="AZ1777">
        <v>8.6268400000000009E-2</v>
      </c>
      <c r="BA1777">
        <v>5.0165599999999991E-2</v>
      </c>
      <c r="BC1777" s="52">
        <v>100000</v>
      </c>
      <c r="BD1777" s="52">
        <v>100000</v>
      </c>
      <c r="BE1777">
        <v>0</v>
      </c>
      <c r="BF1777">
        <v>0</v>
      </c>
      <c r="BG1777">
        <v>0</v>
      </c>
    </row>
    <row r="1778" spans="1:59">
      <c r="A1778">
        <v>1777</v>
      </c>
      <c r="E1778">
        <v>9795.2054794520554</v>
      </c>
      <c r="K1778">
        <v>3016.4330941023741</v>
      </c>
      <c r="L1778">
        <v>3215.8005941023739</v>
      </c>
      <c r="M1778">
        <v>3415.1680941023737</v>
      </c>
      <c r="N1778">
        <v>3614.5355941023736</v>
      </c>
      <c r="O1778">
        <v>3813.9030941023734</v>
      </c>
      <c r="Q1778">
        <v>22811.424786088792</v>
      </c>
      <c r="R1778">
        <v>22195.138435975587</v>
      </c>
      <c r="S1778">
        <v>21578.852085862382</v>
      </c>
      <c r="T1778">
        <v>20962.565735749176</v>
      </c>
      <c r="U1778">
        <v>20346.279385635971</v>
      </c>
      <c r="W1778">
        <v>0</v>
      </c>
      <c r="AB1778">
        <v>1</v>
      </c>
      <c r="AC1778">
        <v>1</v>
      </c>
      <c r="AD1778">
        <v>1</v>
      </c>
      <c r="AE1778">
        <v>1</v>
      </c>
      <c r="AF1778">
        <v>1</v>
      </c>
      <c r="AL1778">
        <v>10.942722</v>
      </c>
      <c r="AM1778" s="5">
        <v>7.753821849822998</v>
      </c>
      <c r="AN1778">
        <v>570.77625570776252</v>
      </c>
      <c r="AO1778">
        <f t="shared" si="27"/>
        <v>26826.48401826484</v>
      </c>
      <c r="AP1778">
        <v>684.93150684931504</v>
      </c>
      <c r="AQ1778">
        <v>9.8820699999999997E-2</v>
      </c>
      <c r="AR1778">
        <v>8.8530299999999992E-2</v>
      </c>
      <c r="AS1778">
        <v>8.4231399999999998E-2</v>
      </c>
      <c r="AT1778">
        <v>8.6413900000000002E-2</v>
      </c>
      <c r="AU1778">
        <v>5.0211499999999999E-2</v>
      </c>
      <c r="AW1778">
        <v>9.8820699999999997E-2</v>
      </c>
      <c r="AX1778">
        <v>8.8530299999999992E-2</v>
      </c>
      <c r="AY1778">
        <v>8.4231399999999998E-2</v>
      </c>
      <c r="AZ1778">
        <v>8.6413900000000002E-2</v>
      </c>
      <c r="BA1778">
        <v>5.0211500000000006E-2</v>
      </c>
      <c r="BC1778" s="52">
        <v>100000</v>
      </c>
      <c r="BD1778" s="52">
        <v>100000</v>
      </c>
      <c r="BE1778">
        <v>0</v>
      </c>
      <c r="BF1778">
        <v>0</v>
      </c>
      <c r="BG1778">
        <v>0</v>
      </c>
    </row>
    <row r="1779" spans="1:59">
      <c r="A1779">
        <v>1778</v>
      </c>
      <c r="E1779">
        <v>9795.2054794520554</v>
      </c>
      <c r="K1779">
        <v>2149.0512551515176</v>
      </c>
      <c r="L1779">
        <v>2249.6962551515176</v>
      </c>
      <c r="M1779">
        <v>2350.3412551515175</v>
      </c>
      <c r="N1779">
        <v>2450.9862551515175</v>
      </c>
      <c r="O1779">
        <v>2551.6312551515175</v>
      </c>
      <c r="Q1779">
        <v>23962.98270191441</v>
      </c>
      <c r="R1779">
        <v>23315.585212498569</v>
      </c>
      <c r="S1779">
        <v>22668.18772308273</v>
      </c>
      <c r="T1779">
        <v>22020.790233666892</v>
      </c>
      <c r="U1779">
        <v>21373.392744251054</v>
      </c>
      <c r="W1779">
        <v>0</v>
      </c>
      <c r="AB1779">
        <v>1</v>
      </c>
      <c r="AC1779">
        <v>1</v>
      </c>
      <c r="AD1779">
        <v>1</v>
      </c>
      <c r="AE1779">
        <v>1</v>
      </c>
      <c r="AF1779">
        <v>1</v>
      </c>
      <c r="AL1779">
        <v>12.313534000000001</v>
      </c>
      <c r="AM1779" s="5">
        <v>7.5806093215942383</v>
      </c>
      <c r="AN1779">
        <v>570.77625570776252</v>
      </c>
      <c r="AO1779">
        <f t="shared" si="27"/>
        <v>26826.48401826484</v>
      </c>
      <c r="AP1779">
        <v>684.93150684931504</v>
      </c>
      <c r="AQ1779">
        <v>9.8662E-2</v>
      </c>
      <c r="AR1779">
        <v>8.8464399999999999E-2</v>
      </c>
      <c r="AS1779">
        <v>8.4253400000000006E-2</v>
      </c>
      <c r="AT1779">
        <v>8.6434399999999995E-2</v>
      </c>
      <c r="AU1779">
        <v>5.0235500000000002E-2</v>
      </c>
      <c r="AW1779">
        <v>9.8662000000000014E-2</v>
      </c>
      <c r="AX1779">
        <v>8.8464399999999985E-2</v>
      </c>
      <c r="AY1779">
        <v>8.425340000000002E-2</v>
      </c>
      <c r="AZ1779">
        <v>8.6434400000000008E-2</v>
      </c>
      <c r="BA1779">
        <v>5.0235500000000002E-2</v>
      </c>
      <c r="BC1779" s="52">
        <v>100000</v>
      </c>
      <c r="BD1779" s="52">
        <v>100000</v>
      </c>
      <c r="BE1779">
        <v>0</v>
      </c>
      <c r="BF1779">
        <v>0</v>
      </c>
      <c r="BG1779">
        <v>0</v>
      </c>
    </row>
    <row r="1780" spans="1:59">
      <c r="A1780">
        <v>1779</v>
      </c>
      <c r="E1780">
        <v>9795.2054794520554</v>
      </c>
      <c r="K1780">
        <v>1624.6366004049296</v>
      </c>
      <c r="L1780">
        <v>1675.7841004049296</v>
      </c>
      <c r="M1780">
        <v>1726.9316004049297</v>
      </c>
      <c r="N1780">
        <v>1778.0791004049297</v>
      </c>
      <c r="O1780">
        <v>1829.2266004049297</v>
      </c>
      <c r="Q1780">
        <v>24338.507346478182</v>
      </c>
      <c r="R1780">
        <v>23680.964471040574</v>
      </c>
      <c r="S1780">
        <v>23023.421595602966</v>
      </c>
      <c r="T1780">
        <v>22365.878720165358</v>
      </c>
      <c r="U1780">
        <v>21708.33584472775</v>
      </c>
      <c r="W1780">
        <v>0</v>
      </c>
      <c r="AB1780">
        <v>1</v>
      </c>
      <c r="AC1780">
        <v>1</v>
      </c>
      <c r="AD1780">
        <v>1</v>
      </c>
      <c r="AE1780">
        <v>1</v>
      </c>
      <c r="AF1780">
        <v>1</v>
      </c>
      <c r="AL1780">
        <v>12.043827</v>
      </c>
      <c r="AM1780" s="5">
        <v>6.9026541709899902</v>
      </c>
      <c r="AN1780">
        <v>570.77625570776252</v>
      </c>
      <c r="AO1780">
        <f t="shared" si="27"/>
        <v>26826.48401826484</v>
      </c>
      <c r="AP1780">
        <v>684.93150684931504</v>
      </c>
      <c r="AQ1780">
        <v>9.8606399999999997E-2</v>
      </c>
      <c r="AR1780">
        <v>8.881059999999999E-2</v>
      </c>
      <c r="AS1780">
        <v>8.43053E-2</v>
      </c>
      <c r="AT1780">
        <v>8.65398E-2</v>
      </c>
      <c r="AU1780">
        <v>5.0256000000000002E-2</v>
      </c>
      <c r="AW1780">
        <v>9.8606399999999997E-2</v>
      </c>
      <c r="AX1780">
        <v>8.8810600000000003E-2</v>
      </c>
      <c r="AY1780">
        <v>8.4305300000000014E-2</v>
      </c>
      <c r="AZ1780">
        <v>8.6539799999999986E-2</v>
      </c>
      <c r="BA1780">
        <v>5.0256000000000009E-2</v>
      </c>
      <c r="BC1780" s="52">
        <v>100000</v>
      </c>
      <c r="BD1780" s="52">
        <v>100000</v>
      </c>
      <c r="BE1780">
        <v>0</v>
      </c>
      <c r="BF1780">
        <v>0</v>
      </c>
      <c r="BG1780">
        <v>0</v>
      </c>
    </row>
    <row r="1781" spans="1:59">
      <c r="A1781">
        <v>1780</v>
      </c>
      <c r="E1781">
        <v>9795.2054794520554</v>
      </c>
      <c r="K1781">
        <v>1521.8513280745981</v>
      </c>
      <c r="L1781">
        <v>1563.648828074598</v>
      </c>
      <c r="M1781">
        <v>1605.4463280745981</v>
      </c>
      <c r="N1781">
        <v>1647.2438280745982</v>
      </c>
      <c r="O1781">
        <v>1689.0413280745984</v>
      </c>
      <c r="Q1781">
        <v>26443.813979644601</v>
      </c>
      <c r="R1781">
        <v>25729.392950150246</v>
      </c>
      <c r="S1781">
        <v>25014.971920655891</v>
      </c>
      <c r="T1781">
        <v>24300.550891161536</v>
      </c>
      <c r="U1781">
        <v>23586.129861667181</v>
      </c>
      <c r="W1781">
        <v>0</v>
      </c>
      <c r="AB1781">
        <v>1</v>
      </c>
      <c r="AC1781">
        <v>1</v>
      </c>
      <c r="AD1781">
        <v>1</v>
      </c>
      <c r="AE1781">
        <v>1</v>
      </c>
      <c r="AF1781">
        <v>1</v>
      </c>
      <c r="AL1781">
        <v>12.686949</v>
      </c>
      <c r="AM1781" s="5">
        <v>6.8895969390869141</v>
      </c>
      <c r="AN1781">
        <v>570.77625570776252</v>
      </c>
      <c r="AO1781">
        <f t="shared" si="27"/>
        <v>26826.48401826484</v>
      </c>
      <c r="AP1781">
        <v>684.93150684931504</v>
      </c>
      <c r="AQ1781">
        <v>9.9172099999999999E-2</v>
      </c>
      <c r="AR1781">
        <v>8.9474999999999999E-2</v>
      </c>
      <c r="AS1781">
        <v>8.4091800000000008E-2</v>
      </c>
      <c r="AT1781">
        <v>8.569750000000001E-2</v>
      </c>
      <c r="AU1781">
        <v>4.9665100000000004E-2</v>
      </c>
      <c r="AW1781">
        <v>9.9172099999999999E-2</v>
      </c>
      <c r="AX1781">
        <v>8.9475000000000013E-2</v>
      </c>
      <c r="AY1781">
        <v>8.4091800000000008E-2</v>
      </c>
      <c r="AZ1781">
        <v>8.5697500000000024E-2</v>
      </c>
      <c r="BA1781">
        <v>4.9665100000000004E-2</v>
      </c>
      <c r="BC1781" s="52">
        <v>100000</v>
      </c>
      <c r="BD1781" s="52">
        <v>100000</v>
      </c>
      <c r="BE1781">
        <v>0</v>
      </c>
      <c r="BF1781">
        <v>0</v>
      </c>
      <c r="BG1781">
        <v>0</v>
      </c>
    </row>
    <row r="1782" spans="1:59">
      <c r="A1782">
        <v>1781</v>
      </c>
      <c r="E1782">
        <v>9795.2054794520554</v>
      </c>
      <c r="K1782">
        <v>1717.982408949822</v>
      </c>
      <c r="L1782">
        <v>1759.9174089498219</v>
      </c>
      <c r="M1782">
        <v>1801.8524089498219</v>
      </c>
      <c r="N1782">
        <v>1843.7874089498218</v>
      </c>
      <c r="O1782">
        <v>1885.7224089498218</v>
      </c>
      <c r="Q1782">
        <v>31136.840707396779</v>
      </c>
      <c r="R1782">
        <v>30295.630215305489</v>
      </c>
      <c r="S1782">
        <v>29454.4197232142</v>
      </c>
      <c r="T1782">
        <v>28613.20923112291</v>
      </c>
      <c r="U1782">
        <v>27771.99873903162</v>
      </c>
      <c r="W1782">
        <v>0</v>
      </c>
      <c r="AB1782">
        <v>1</v>
      </c>
      <c r="AC1782">
        <v>1</v>
      </c>
      <c r="AD1782">
        <v>1</v>
      </c>
      <c r="AE1782">
        <v>1</v>
      </c>
      <c r="AF1782">
        <v>1</v>
      </c>
      <c r="AL1782">
        <v>12.39654</v>
      </c>
      <c r="AM1782" s="5">
        <v>7.0013165473937988</v>
      </c>
      <c r="AN1782">
        <v>570.77625570776252</v>
      </c>
      <c r="AO1782">
        <f t="shared" si="27"/>
        <v>26826.48401826484</v>
      </c>
      <c r="AP1782">
        <v>684.93150684931504</v>
      </c>
      <c r="AQ1782">
        <v>0.101673</v>
      </c>
      <c r="AR1782">
        <v>9.0406299999999995E-2</v>
      </c>
      <c r="AS1782">
        <v>8.5437899999999997E-2</v>
      </c>
      <c r="AT1782">
        <v>8.7137400000000004E-2</v>
      </c>
      <c r="AU1782">
        <v>5.1467799999999994E-2</v>
      </c>
      <c r="AW1782">
        <v>0.101673</v>
      </c>
      <c r="AX1782">
        <v>9.0406299999999981E-2</v>
      </c>
      <c r="AY1782">
        <v>8.5437899999999997E-2</v>
      </c>
      <c r="AZ1782">
        <v>8.7137400000000018E-2</v>
      </c>
      <c r="BA1782">
        <v>5.1467799999999994E-2</v>
      </c>
      <c r="BC1782" s="52">
        <v>100000</v>
      </c>
      <c r="BD1782" s="52">
        <v>100000</v>
      </c>
      <c r="BE1782">
        <v>0</v>
      </c>
      <c r="BF1782">
        <v>0</v>
      </c>
      <c r="BG1782">
        <v>0</v>
      </c>
    </row>
    <row r="1783" spans="1:59">
      <c r="A1783">
        <v>1782</v>
      </c>
      <c r="E1783">
        <v>9795.2054794520554</v>
      </c>
      <c r="K1783">
        <v>2507.7508789981839</v>
      </c>
      <c r="L1783">
        <v>2549.4108789981838</v>
      </c>
      <c r="M1783">
        <v>2591.0708789981836</v>
      </c>
      <c r="N1783">
        <v>2632.7308789981835</v>
      </c>
      <c r="O1783">
        <v>2674.3908789981833</v>
      </c>
      <c r="Q1783">
        <v>45703.224581801063</v>
      </c>
      <c r="R1783">
        <v>44468.480429273477</v>
      </c>
      <c r="S1783">
        <v>43233.736276745898</v>
      </c>
      <c r="T1783">
        <v>41998.992124218319</v>
      </c>
      <c r="U1783">
        <v>40764.24797169074</v>
      </c>
      <c r="W1783">
        <v>0</v>
      </c>
      <c r="AB1783">
        <v>1</v>
      </c>
      <c r="AC1783">
        <v>1</v>
      </c>
      <c r="AD1783">
        <v>1</v>
      </c>
      <c r="AE1783">
        <v>1</v>
      </c>
      <c r="AF1783">
        <v>1</v>
      </c>
      <c r="AL1783">
        <v>11.974656</v>
      </c>
      <c r="AM1783" s="5">
        <v>6.9346857070922852</v>
      </c>
      <c r="AN1783">
        <v>570.77625570776252</v>
      </c>
      <c r="AO1783">
        <f t="shared" si="27"/>
        <v>26826.48401826484</v>
      </c>
      <c r="AP1783">
        <v>684.93150684931504</v>
      </c>
      <c r="AQ1783">
        <v>0.104208</v>
      </c>
      <c r="AR1783">
        <v>9.1023799999999988E-2</v>
      </c>
      <c r="AS1783">
        <v>8.8570999999999997E-2</v>
      </c>
      <c r="AT1783">
        <v>9.4420900000000002E-2</v>
      </c>
      <c r="AU1783">
        <v>5.9611699999999997E-2</v>
      </c>
      <c r="AW1783">
        <v>0.10420800000000001</v>
      </c>
      <c r="AX1783">
        <v>9.1023799999999974E-2</v>
      </c>
      <c r="AY1783">
        <v>8.8570999999999997E-2</v>
      </c>
      <c r="AZ1783">
        <v>9.4420900000000016E-2</v>
      </c>
      <c r="BA1783">
        <v>5.9611700000000004E-2</v>
      </c>
      <c r="BC1783" s="52">
        <v>100000</v>
      </c>
      <c r="BD1783" s="52">
        <v>100000</v>
      </c>
      <c r="BE1783">
        <v>0</v>
      </c>
      <c r="BF1783">
        <v>0</v>
      </c>
      <c r="BG1783">
        <v>0</v>
      </c>
    </row>
    <row r="1784" spans="1:59">
      <c r="A1784">
        <v>1783</v>
      </c>
      <c r="E1784">
        <v>9795.2054794520554</v>
      </c>
      <c r="K1784">
        <v>3935.2075692183962</v>
      </c>
      <c r="L1784">
        <v>3975.2175692183964</v>
      </c>
      <c r="M1784">
        <v>4015.2275692183966</v>
      </c>
      <c r="N1784">
        <v>4055.2375692183969</v>
      </c>
      <c r="O1784">
        <v>4095.2475692183971</v>
      </c>
      <c r="Q1784">
        <v>54088.621005891429</v>
      </c>
      <c r="R1784">
        <v>52627.33223555248</v>
      </c>
      <c r="S1784">
        <v>51166.04346521353</v>
      </c>
      <c r="T1784">
        <v>49704.75469487458</v>
      </c>
      <c r="U1784">
        <v>48243.465924535631</v>
      </c>
      <c r="W1784">
        <v>9.130000000000001E-3</v>
      </c>
      <c r="AB1784">
        <v>1</v>
      </c>
      <c r="AC1784">
        <v>1</v>
      </c>
      <c r="AD1784">
        <v>1</v>
      </c>
      <c r="AE1784">
        <v>1</v>
      </c>
      <c r="AF1784">
        <v>1</v>
      </c>
      <c r="AL1784">
        <v>11.638417</v>
      </c>
      <c r="AM1784" s="5">
        <v>6.6422262191772461</v>
      </c>
      <c r="AN1784">
        <v>570.77625570776252</v>
      </c>
      <c r="AO1784">
        <f t="shared" si="27"/>
        <v>26826.48401826484</v>
      </c>
      <c r="AP1784">
        <v>684.93150684931504</v>
      </c>
      <c r="AQ1784">
        <v>0.10470499999999999</v>
      </c>
      <c r="AR1784">
        <v>9.4930199999999992E-2</v>
      </c>
      <c r="AS1784">
        <v>9.0740700000000007E-2</v>
      </c>
      <c r="AT1784">
        <v>9.976560000000001E-2</v>
      </c>
      <c r="AU1784">
        <v>8.7869299999999997E-2</v>
      </c>
      <c r="AW1784">
        <v>0.10470499999999998</v>
      </c>
      <c r="AX1784">
        <v>9.4930200000000006E-2</v>
      </c>
      <c r="AY1784">
        <v>9.0740699999999994E-2</v>
      </c>
      <c r="AZ1784">
        <v>9.9765599999999996E-2</v>
      </c>
      <c r="BA1784">
        <v>8.7869299999999997E-2</v>
      </c>
      <c r="BC1784" s="52">
        <v>100000</v>
      </c>
      <c r="BD1784" s="52">
        <v>100000</v>
      </c>
      <c r="BE1784">
        <v>0</v>
      </c>
      <c r="BF1784">
        <v>0</v>
      </c>
      <c r="BG1784">
        <v>0</v>
      </c>
    </row>
    <row r="1785" spans="1:59">
      <c r="A1785">
        <v>1784</v>
      </c>
      <c r="E1785">
        <v>9795.2054794520554</v>
      </c>
      <c r="K1785">
        <v>5146.6054216830144</v>
      </c>
      <c r="L1785">
        <v>5188.5404216830138</v>
      </c>
      <c r="M1785">
        <v>5230.4754216830133</v>
      </c>
      <c r="N1785">
        <v>5272.4104216830128</v>
      </c>
      <c r="O1785">
        <v>5314.3454216830123</v>
      </c>
      <c r="Q1785">
        <v>50896.927943845447</v>
      </c>
      <c r="R1785">
        <v>49521.867759477944</v>
      </c>
      <c r="S1785">
        <v>48146.807575110448</v>
      </c>
      <c r="T1785">
        <v>46771.747390742952</v>
      </c>
      <c r="U1785">
        <v>45396.687206375456</v>
      </c>
      <c r="W1785">
        <v>6.08E-2</v>
      </c>
      <c r="AB1785">
        <v>1</v>
      </c>
      <c r="AC1785">
        <v>1</v>
      </c>
      <c r="AD1785">
        <v>1</v>
      </c>
      <c r="AE1785">
        <v>1</v>
      </c>
      <c r="AF1785">
        <v>1</v>
      </c>
      <c r="AL1785">
        <v>10.675409999999999</v>
      </c>
      <c r="AM1785" s="5">
        <v>6.7735280990600586</v>
      </c>
      <c r="AN1785">
        <v>570.77625570776252</v>
      </c>
      <c r="AO1785">
        <f t="shared" si="27"/>
        <v>26826.48401826484</v>
      </c>
      <c r="AP1785">
        <v>684.93150684931504</v>
      </c>
      <c r="AQ1785">
        <v>0.105715</v>
      </c>
      <c r="AR1785">
        <v>9.44498E-2</v>
      </c>
      <c r="AS1785">
        <v>8.9517200000000005E-2</v>
      </c>
      <c r="AT1785">
        <v>9.1483400000000006E-2</v>
      </c>
      <c r="AU1785">
        <v>6.9855399999999998E-2</v>
      </c>
      <c r="AW1785">
        <v>0.10571499999999999</v>
      </c>
      <c r="AX1785">
        <v>9.4449800000000014E-2</v>
      </c>
      <c r="AY1785">
        <v>8.9517200000000005E-2</v>
      </c>
      <c r="AZ1785">
        <v>9.1483400000000006E-2</v>
      </c>
      <c r="BA1785">
        <v>6.9855399999999998E-2</v>
      </c>
      <c r="BC1785" s="52">
        <v>100000</v>
      </c>
      <c r="BD1785" s="52">
        <v>100000</v>
      </c>
      <c r="BE1785">
        <v>0</v>
      </c>
      <c r="BF1785">
        <v>0</v>
      </c>
      <c r="BG1785">
        <v>0</v>
      </c>
    </row>
    <row r="1786" spans="1:59">
      <c r="A1786">
        <v>1785</v>
      </c>
      <c r="E1786">
        <v>9795.2054794520554</v>
      </c>
      <c r="K1786">
        <v>4357.8857809441461</v>
      </c>
      <c r="L1786">
        <v>4407.7132809441464</v>
      </c>
      <c r="M1786">
        <v>4457.5407809441467</v>
      </c>
      <c r="N1786">
        <v>4507.368280944147</v>
      </c>
      <c r="O1786">
        <v>4557.1957809441474</v>
      </c>
      <c r="Q1786">
        <v>48656.920940550481</v>
      </c>
      <c r="R1786">
        <v>47342.378052750559</v>
      </c>
      <c r="S1786">
        <v>46027.835164950637</v>
      </c>
      <c r="T1786">
        <v>44713.292277150715</v>
      </c>
      <c r="U1786">
        <v>43398.749389350793</v>
      </c>
      <c r="W1786">
        <v>0.14593</v>
      </c>
      <c r="AB1786">
        <v>1</v>
      </c>
      <c r="AC1786">
        <v>1</v>
      </c>
      <c r="AD1786">
        <v>1</v>
      </c>
      <c r="AE1786">
        <v>1</v>
      </c>
      <c r="AF1786">
        <v>1</v>
      </c>
      <c r="AL1786">
        <v>8.8342480000000005</v>
      </c>
      <c r="AM1786" s="5">
        <v>6.5872111320495614</v>
      </c>
      <c r="AN1786">
        <v>570.77625570776252</v>
      </c>
      <c r="AO1786">
        <f t="shared" si="27"/>
        <v>26826.48401826484</v>
      </c>
      <c r="AP1786">
        <v>684.93150684931504</v>
      </c>
      <c r="AQ1786">
        <v>0.105605</v>
      </c>
      <c r="AR1786">
        <v>9.0831800000000004E-2</v>
      </c>
      <c r="AS1786">
        <v>7.6690299999999989E-2</v>
      </c>
      <c r="AT1786">
        <v>5.7082000000000001E-2</v>
      </c>
      <c r="AU1786">
        <v>4.5569800000000001E-2</v>
      </c>
      <c r="AW1786">
        <v>0.10560499999999999</v>
      </c>
      <c r="AX1786">
        <v>9.0831800000000004E-2</v>
      </c>
      <c r="AY1786">
        <v>7.6690299999999975E-2</v>
      </c>
      <c r="AZ1786">
        <v>5.7082000000000008E-2</v>
      </c>
      <c r="BA1786">
        <v>4.5569800000000008E-2</v>
      </c>
      <c r="BC1786" s="52">
        <v>100000</v>
      </c>
      <c r="BD1786" s="52">
        <v>100000</v>
      </c>
      <c r="BE1786">
        <v>0</v>
      </c>
      <c r="BF1786">
        <v>0</v>
      </c>
      <c r="BG1786">
        <v>0</v>
      </c>
    </row>
    <row r="1787" spans="1:59">
      <c r="A1787">
        <v>1786</v>
      </c>
      <c r="E1787">
        <v>9795.2054794520554</v>
      </c>
      <c r="K1787">
        <v>3864.9360054823533</v>
      </c>
      <c r="L1787">
        <v>3939.926005482353</v>
      </c>
      <c r="M1787">
        <v>4014.9160054823528</v>
      </c>
      <c r="N1787">
        <v>4089.9060054823526</v>
      </c>
      <c r="O1787">
        <v>4164.8960054823528</v>
      </c>
      <c r="Q1787">
        <v>47238.789855606432</v>
      </c>
      <c r="R1787">
        <v>45962.559999319004</v>
      </c>
      <c r="S1787">
        <v>44686.330143031577</v>
      </c>
      <c r="T1787">
        <v>43410.100286744149</v>
      </c>
      <c r="U1787">
        <v>42133.870430456722</v>
      </c>
      <c r="W1787">
        <v>0.18697999999999998</v>
      </c>
      <c r="AB1787">
        <v>1</v>
      </c>
      <c r="AC1787">
        <v>1</v>
      </c>
      <c r="AD1787">
        <v>1</v>
      </c>
      <c r="AE1787">
        <v>1</v>
      </c>
      <c r="AF1787">
        <v>1</v>
      </c>
      <c r="AL1787">
        <v>8.495317</v>
      </c>
      <c r="AM1787" s="5">
        <v>6.465604305267334</v>
      </c>
      <c r="AN1787">
        <v>570.77625570776252</v>
      </c>
      <c r="AO1787">
        <f t="shared" si="27"/>
        <v>26826.48401826484</v>
      </c>
      <c r="AP1787">
        <v>684.93150684931504</v>
      </c>
      <c r="AQ1787">
        <v>9.5893800000000001E-2</v>
      </c>
      <c r="AR1787">
        <v>7.8869800000000004E-2</v>
      </c>
      <c r="AS1787">
        <v>4.8953699999999996E-2</v>
      </c>
      <c r="AT1787">
        <v>4.3334699999999997E-2</v>
      </c>
      <c r="AU1787">
        <v>4.3795399999999998E-2</v>
      </c>
      <c r="AW1787">
        <v>9.5893800000000015E-2</v>
      </c>
      <c r="AX1787">
        <v>7.8869800000000004E-2</v>
      </c>
      <c r="AY1787">
        <v>4.8953700000000003E-2</v>
      </c>
      <c r="AZ1787">
        <v>4.333469999999999E-2</v>
      </c>
      <c r="BA1787">
        <v>4.3795399999999998E-2</v>
      </c>
      <c r="BC1787" s="52">
        <v>100000</v>
      </c>
      <c r="BD1787" s="52">
        <v>100000</v>
      </c>
      <c r="BE1787">
        <v>0</v>
      </c>
      <c r="BF1787">
        <v>0</v>
      </c>
      <c r="BG1787">
        <v>0</v>
      </c>
    </row>
    <row r="1788" spans="1:59">
      <c r="A1788">
        <v>1787</v>
      </c>
      <c r="E1788">
        <v>9795.2054794520554</v>
      </c>
      <c r="K1788">
        <v>3934.158739908903</v>
      </c>
      <c r="L1788">
        <v>4043.1912399089033</v>
      </c>
      <c r="M1788">
        <v>4152.2237399089036</v>
      </c>
      <c r="N1788">
        <v>4261.2562399089038</v>
      </c>
      <c r="O1788">
        <v>4370.2887399089041</v>
      </c>
      <c r="Q1788">
        <v>45567.991378180472</v>
      </c>
      <c r="R1788">
        <v>44336.900758590811</v>
      </c>
      <c r="S1788">
        <v>43105.810139001151</v>
      </c>
      <c r="T1788">
        <v>41874.71951941149</v>
      </c>
      <c r="U1788">
        <v>40643.62889982183</v>
      </c>
      <c r="W1788">
        <v>0.11498</v>
      </c>
      <c r="AB1788">
        <v>1</v>
      </c>
      <c r="AC1788">
        <v>1</v>
      </c>
      <c r="AD1788">
        <v>1</v>
      </c>
      <c r="AE1788">
        <v>1</v>
      </c>
      <c r="AF1788">
        <v>1</v>
      </c>
      <c r="AL1788">
        <v>6.939419</v>
      </c>
      <c r="AM1788" s="5">
        <v>7.6450510025024414</v>
      </c>
      <c r="AN1788">
        <v>570.77625570776252</v>
      </c>
      <c r="AO1788">
        <f t="shared" si="27"/>
        <v>26826.48401826484</v>
      </c>
      <c r="AP1788">
        <v>684.93150684931504</v>
      </c>
      <c r="AQ1788">
        <v>9.3509600000000012E-2</v>
      </c>
      <c r="AR1788">
        <v>7.7534099999999995E-2</v>
      </c>
      <c r="AS1788">
        <v>4.9227100000000003E-2</v>
      </c>
      <c r="AT1788">
        <v>4.34229E-2</v>
      </c>
      <c r="AU1788">
        <v>4.3525399999999999E-2</v>
      </c>
      <c r="AW1788">
        <v>9.3509600000000012E-2</v>
      </c>
      <c r="AX1788">
        <v>7.7534099999999981E-2</v>
      </c>
      <c r="AY1788">
        <v>4.922710000000001E-2</v>
      </c>
      <c r="AZ1788">
        <v>4.34229E-2</v>
      </c>
      <c r="BA1788">
        <v>4.3525400000000006E-2</v>
      </c>
      <c r="BC1788" s="52">
        <v>100000</v>
      </c>
      <c r="BD1788" s="52">
        <v>100000</v>
      </c>
      <c r="BE1788">
        <v>0</v>
      </c>
      <c r="BF1788">
        <v>0</v>
      </c>
      <c r="BG1788">
        <v>0</v>
      </c>
    </row>
    <row r="1789" spans="1:59">
      <c r="A1789">
        <v>1788</v>
      </c>
      <c r="E1789">
        <v>9795.2054794520554</v>
      </c>
      <c r="K1789">
        <v>4548.7727152719044</v>
      </c>
      <c r="L1789">
        <v>4714.3152152719049</v>
      </c>
      <c r="M1789">
        <v>4879.8577152719045</v>
      </c>
      <c r="N1789">
        <v>5045.400215271904</v>
      </c>
      <c r="O1789">
        <v>5210.9427152719036</v>
      </c>
      <c r="Q1789">
        <v>43651.478396590828</v>
      </c>
      <c r="R1789">
        <v>42472.165375371915</v>
      </c>
      <c r="S1789">
        <v>41292.852354153001</v>
      </c>
      <c r="T1789">
        <v>40113.539332934088</v>
      </c>
      <c r="U1789">
        <v>38934.226311715174</v>
      </c>
      <c r="W1789">
        <v>0.30917</v>
      </c>
      <c r="AB1789">
        <v>1</v>
      </c>
      <c r="AC1789">
        <v>1</v>
      </c>
      <c r="AD1789">
        <v>1</v>
      </c>
      <c r="AE1789">
        <v>1</v>
      </c>
      <c r="AF1789">
        <v>1</v>
      </c>
      <c r="AL1789">
        <v>5.0146364999999999</v>
      </c>
      <c r="AM1789" s="5">
        <v>6.4952917098999023</v>
      </c>
      <c r="AN1789">
        <v>570.77625570776252</v>
      </c>
      <c r="AO1789">
        <f t="shared" si="27"/>
        <v>26826.48401826484</v>
      </c>
      <c r="AP1789">
        <v>684.93150684931504</v>
      </c>
      <c r="AQ1789">
        <v>9.2920599999999992E-2</v>
      </c>
      <c r="AR1789">
        <v>7.64378E-2</v>
      </c>
      <c r="AS1789">
        <v>4.8411799999999998E-2</v>
      </c>
      <c r="AT1789">
        <v>4.28498E-2</v>
      </c>
      <c r="AU1789">
        <v>4.3175499999999999E-2</v>
      </c>
      <c r="AW1789">
        <v>9.2920600000000006E-2</v>
      </c>
      <c r="AX1789">
        <v>7.6437799999999986E-2</v>
      </c>
      <c r="AY1789">
        <v>4.8411799999999991E-2</v>
      </c>
      <c r="AZ1789">
        <v>4.2849800000000007E-2</v>
      </c>
      <c r="BA1789">
        <v>4.3175499999999992E-2</v>
      </c>
      <c r="BC1789" s="52">
        <v>100000</v>
      </c>
      <c r="BD1789" s="52">
        <v>100000</v>
      </c>
      <c r="BE1789">
        <v>0</v>
      </c>
      <c r="BF1789">
        <v>0</v>
      </c>
      <c r="BG1789">
        <v>0</v>
      </c>
    </row>
    <row r="1790" spans="1:59">
      <c r="A1790">
        <v>1789</v>
      </c>
      <c r="E1790">
        <v>9795.2054794520554</v>
      </c>
      <c r="K1790">
        <v>4388.3018309194485</v>
      </c>
      <c r="L1790">
        <v>4591.1068309194488</v>
      </c>
      <c r="M1790">
        <v>4793.9118309194491</v>
      </c>
      <c r="N1790">
        <v>4996.7168309194494</v>
      </c>
      <c r="O1790">
        <v>5199.5218309194497</v>
      </c>
      <c r="Q1790">
        <v>43032.301906453169</v>
      </c>
      <c r="R1790">
        <v>41869.716907578761</v>
      </c>
      <c r="S1790">
        <v>40707.131908704352</v>
      </c>
      <c r="T1790">
        <v>39544.546909829944</v>
      </c>
      <c r="U1790">
        <v>38381.961910955535</v>
      </c>
      <c r="W1790">
        <v>0.62423000000000006</v>
      </c>
      <c r="AB1790">
        <v>1</v>
      </c>
      <c r="AC1790">
        <v>1</v>
      </c>
      <c r="AD1790">
        <v>1</v>
      </c>
      <c r="AE1790">
        <v>1</v>
      </c>
      <c r="AF1790">
        <v>1</v>
      </c>
      <c r="AL1790">
        <v>4.6052103000000004</v>
      </c>
      <c r="AM1790" s="5">
        <v>6.3374223709106454</v>
      </c>
      <c r="AN1790">
        <v>570.77625570776252</v>
      </c>
      <c r="AO1790">
        <f t="shared" si="27"/>
        <v>26826.48401826484</v>
      </c>
      <c r="AP1790">
        <v>684.93150684931504</v>
      </c>
      <c r="AQ1790">
        <v>9.3013099999999987E-2</v>
      </c>
      <c r="AR1790">
        <v>7.6431499999999999E-2</v>
      </c>
      <c r="AS1790">
        <v>4.82806E-2</v>
      </c>
      <c r="AT1790">
        <v>4.2670699999999999E-2</v>
      </c>
      <c r="AU1790">
        <v>4.3170499999999994E-2</v>
      </c>
      <c r="AW1790">
        <v>9.3013100000000001E-2</v>
      </c>
      <c r="AX1790">
        <v>7.6431499999999999E-2</v>
      </c>
      <c r="AY1790">
        <v>4.8280599999999993E-2</v>
      </c>
      <c r="AZ1790">
        <v>4.2670699999999992E-2</v>
      </c>
      <c r="BA1790">
        <v>4.3170499999999987E-2</v>
      </c>
      <c r="BC1790" s="52">
        <v>100000</v>
      </c>
      <c r="BD1790" s="52">
        <v>100000</v>
      </c>
      <c r="BE1790">
        <v>0</v>
      </c>
      <c r="BF1790">
        <v>0</v>
      </c>
      <c r="BG1790">
        <v>0</v>
      </c>
    </row>
    <row r="1791" spans="1:59">
      <c r="A1791">
        <v>1790</v>
      </c>
      <c r="E1791">
        <v>9795.2054794520554</v>
      </c>
      <c r="K1791">
        <v>4378.8623671340101</v>
      </c>
      <c r="L1791">
        <v>4651.6523671340101</v>
      </c>
      <c r="M1791">
        <v>4924.4423671340101</v>
      </c>
      <c r="N1791">
        <v>5197.23236713401</v>
      </c>
      <c r="O1791">
        <v>5470.02236713401</v>
      </c>
      <c r="Q1791">
        <v>42624.840391436832</v>
      </c>
      <c r="R1791">
        <v>41473.263603333828</v>
      </c>
      <c r="S1791">
        <v>40321.686815230823</v>
      </c>
      <c r="T1791">
        <v>39170.110027127819</v>
      </c>
      <c r="U1791">
        <v>38018.533239024815</v>
      </c>
      <c r="W1791">
        <v>0.28336</v>
      </c>
      <c r="AB1791">
        <v>1</v>
      </c>
      <c r="AC1791">
        <v>1</v>
      </c>
      <c r="AD1791">
        <v>1</v>
      </c>
      <c r="AE1791">
        <v>1</v>
      </c>
      <c r="AF1791">
        <v>1</v>
      </c>
      <c r="AL1791">
        <v>4.5932813000000001</v>
      </c>
      <c r="AM1791" s="5">
        <v>5.884070873260498</v>
      </c>
      <c r="AN1791">
        <v>570.77625570776252</v>
      </c>
      <c r="AO1791">
        <f t="shared" si="27"/>
        <v>26826.48401826484</v>
      </c>
      <c r="AP1791">
        <v>684.93150684931504</v>
      </c>
      <c r="AQ1791">
        <v>9.3280399999999999E-2</v>
      </c>
      <c r="AR1791">
        <v>7.6358599999999999E-2</v>
      </c>
      <c r="AS1791">
        <v>4.8270800000000003E-2</v>
      </c>
      <c r="AT1791">
        <v>4.2803800000000003E-2</v>
      </c>
      <c r="AU1791">
        <v>4.3199700000000001E-2</v>
      </c>
      <c r="AW1791">
        <v>9.3280399999999999E-2</v>
      </c>
      <c r="AX1791">
        <v>7.6358599999999985E-2</v>
      </c>
      <c r="AY1791">
        <v>4.8270800000000003E-2</v>
      </c>
      <c r="AZ1791">
        <v>4.2803800000000003E-2</v>
      </c>
      <c r="BA1791">
        <v>4.3199699999999994E-2</v>
      </c>
      <c r="BC1791" s="52">
        <v>100000</v>
      </c>
      <c r="BD1791" s="52">
        <v>100000</v>
      </c>
      <c r="BE1791">
        <v>0</v>
      </c>
      <c r="BF1791">
        <v>0</v>
      </c>
      <c r="BG1791">
        <v>0</v>
      </c>
    </row>
    <row r="1792" spans="1:59">
      <c r="A1792">
        <v>1791</v>
      </c>
      <c r="E1792">
        <v>9795.2054794520554</v>
      </c>
      <c r="K1792">
        <v>4361.0322688726255</v>
      </c>
      <c r="L1792">
        <v>4685.9872688726255</v>
      </c>
      <c r="M1792">
        <v>5010.9422688726254</v>
      </c>
      <c r="N1792">
        <v>5335.8972688726253</v>
      </c>
      <c r="O1792">
        <v>5660.8522688726252</v>
      </c>
      <c r="Q1792">
        <v>43105.19119426635</v>
      </c>
      <c r="R1792">
        <v>41940.636977030146</v>
      </c>
      <c r="S1792">
        <v>40776.082759793942</v>
      </c>
      <c r="T1792">
        <v>39611.528542557739</v>
      </c>
      <c r="U1792">
        <v>38446.974325321535</v>
      </c>
      <c r="W1792">
        <v>0.55976000000000004</v>
      </c>
      <c r="AB1792">
        <v>1</v>
      </c>
      <c r="AC1792">
        <v>1</v>
      </c>
      <c r="AD1792">
        <v>1</v>
      </c>
      <c r="AE1792">
        <v>1</v>
      </c>
      <c r="AF1792">
        <v>1</v>
      </c>
      <c r="AL1792">
        <v>4.0943339999999999</v>
      </c>
      <c r="AM1792" s="5">
        <v>5.363187313079834</v>
      </c>
      <c r="AN1792">
        <v>570.77625570776252</v>
      </c>
      <c r="AO1792">
        <f t="shared" si="27"/>
        <v>26826.48401826484</v>
      </c>
      <c r="AP1792">
        <v>684.93150684931504</v>
      </c>
      <c r="AQ1792">
        <v>9.3984700000000004E-2</v>
      </c>
      <c r="AR1792">
        <v>7.8216399999999991E-2</v>
      </c>
      <c r="AS1792">
        <v>4.93327E-2</v>
      </c>
      <c r="AT1792">
        <v>4.5200600000000001E-2</v>
      </c>
      <c r="AU1792">
        <v>4.3569400000000001E-2</v>
      </c>
      <c r="AW1792">
        <v>9.3984700000000018E-2</v>
      </c>
      <c r="AX1792">
        <v>7.8216400000000005E-2</v>
      </c>
      <c r="AY1792">
        <v>4.9332699999999993E-2</v>
      </c>
      <c r="AZ1792">
        <v>4.5200599999999994E-2</v>
      </c>
      <c r="BA1792">
        <v>4.3569399999999994E-2</v>
      </c>
      <c r="BC1792" s="52">
        <v>100000</v>
      </c>
      <c r="BD1792" s="52">
        <v>100000</v>
      </c>
      <c r="BE1792">
        <v>0</v>
      </c>
      <c r="BF1792">
        <v>0</v>
      </c>
      <c r="BG1792">
        <v>0</v>
      </c>
    </row>
    <row r="1793" spans="1:59">
      <c r="A1793">
        <v>1792</v>
      </c>
      <c r="E1793">
        <v>9795.2054794520554</v>
      </c>
      <c r="K1793">
        <v>4100.9226001183188</v>
      </c>
      <c r="L1793">
        <v>4531.3351001183182</v>
      </c>
      <c r="M1793">
        <v>4961.7476001183186</v>
      </c>
      <c r="N1793">
        <v>5392.160100118319</v>
      </c>
      <c r="O1793">
        <v>5822.5726001183193</v>
      </c>
      <c r="Q1793">
        <v>43781.288536990913</v>
      </c>
      <c r="R1793">
        <v>42598.468491423213</v>
      </c>
      <c r="S1793">
        <v>41415.648445855513</v>
      </c>
      <c r="T1793">
        <v>40232.828400287814</v>
      </c>
      <c r="U1793">
        <v>39050.008354720114</v>
      </c>
      <c r="W1793">
        <v>0.40493000000000001</v>
      </c>
      <c r="AB1793">
        <v>1</v>
      </c>
      <c r="AC1793">
        <v>1</v>
      </c>
      <c r="AD1793">
        <v>1</v>
      </c>
      <c r="AE1793">
        <v>1</v>
      </c>
      <c r="AF1793">
        <v>1</v>
      </c>
      <c r="AL1793">
        <v>3.3335373000000001</v>
      </c>
      <c r="AM1793" s="5">
        <v>5.7221736907958984</v>
      </c>
      <c r="AN1793">
        <v>570.77625570776252</v>
      </c>
      <c r="AO1793">
        <f t="shared" si="27"/>
        <v>26826.48401826484</v>
      </c>
      <c r="AP1793">
        <v>684.93150684931504</v>
      </c>
      <c r="AQ1793">
        <v>0.10048399999999999</v>
      </c>
      <c r="AR1793">
        <v>8.2219899999999999E-2</v>
      </c>
      <c r="AS1793">
        <v>6.1622799999999998E-2</v>
      </c>
      <c r="AT1793">
        <v>4.7060499999999998E-2</v>
      </c>
      <c r="AU1793">
        <v>4.4905599999999997E-2</v>
      </c>
      <c r="AW1793">
        <v>0.100484</v>
      </c>
      <c r="AX1793">
        <v>8.2219899999999999E-2</v>
      </c>
      <c r="AY1793">
        <v>6.1622799999999991E-2</v>
      </c>
      <c r="AZ1793">
        <v>4.7060499999999991E-2</v>
      </c>
      <c r="BA1793">
        <v>4.4905600000000004E-2</v>
      </c>
      <c r="BC1793" s="52">
        <v>100000</v>
      </c>
      <c r="BD1793" s="52">
        <v>100000</v>
      </c>
      <c r="BE1793">
        <v>0</v>
      </c>
      <c r="BF1793">
        <v>0</v>
      </c>
      <c r="BG1793">
        <v>0</v>
      </c>
    </row>
    <row r="1794" spans="1:59">
      <c r="A1794">
        <v>1793</v>
      </c>
      <c r="E1794">
        <v>9795.2054794520554</v>
      </c>
      <c r="K1794">
        <v>4433.4014912276543</v>
      </c>
      <c r="L1794">
        <v>5085.1264912276547</v>
      </c>
      <c r="M1794">
        <v>5736.8514912276551</v>
      </c>
      <c r="N1794">
        <v>6388.5764912276554</v>
      </c>
      <c r="O1794">
        <v>7040.3014912276558</v>
      </c>
      <c r="Q1794">
        <v>46267.010044449547</v>
      </c>
      <c r="R1794">
        <v>45017.034340641287</v>
      </c>
      <c r="S1794">
        <v>43767.058636833026</v>
      </c>
      <c r="T1794">
        <v>42517.082933024765</v>
      </c>
      <c r="U1794">
        <v>41267.107229216504</v>
      </c>
      <c r="W1794">
        <v>0.22133</v>
      </c>
      <c r="AB1794">
        <v>1</v>
      </c>
      <c r="AC1794">
        <v>1</v>
      </c>
      <c r="AD1794">
        <v>1</v>
      </c>
      <c r="AE1794">
        <v>1</v>
      </c>
      <c r="AF1794">
        <v>1</v>
      </c>
      <c r="AL1794">
        <v>3.3828216000000002</v>
      </c>
      <c r="AM1794" s="5">
        <v>5.9012727737426758</v>
      </c>
      <c r="AN1794">
        <v>570.77625570776252</v>
      </c>
      <c r="AO1794">
        <f t="shared" si="27"/>
        <v>26826.48401826484</v>
      </c>
      <c r="AP1794">
        <v>684.93150684931504</v>
      </c>
      <c r="AQ1794">
        <v>0.105198</v>
      </c>
      <c r="AR1794">
        <v>9.7672099999999998E-2</v>
      </c>
      <c r="AS1794">
        <v>8.9962899999999998E-2</v>
      </c>
      <c r="AT1794">
        <v>9.0559100000000003E-2</v>
      </c>
      <c r="AU1794">
        <v>5.7836199999999997E-2</v>
      </c>
      <c r="AW1794">
        <v>0.105198</v>
      </c>
      <c r="AX1794">
        <v>9.7672099999999998E-2</v>
      </c>
      <c r="AY1794">
        <v>8.9962899999999998E-2</v>
      </c>
      <c r="AZ1794">
        <v>9.055909999999999E-2</v>
      </c>
      <c r="BA1794">
        <v>5.783619999999999E-2</v>
      </c>
      <c r="BC1794" s="52">
        <v>100000</v>
      </c>
      <c r="BD1794" s="52">
        <v>100000</v>
      </c>
      <c r="BE1794">
        <v>0</v>
      </c>
      <c r="BF1794">
        <v>0</v>
      </c>
      <c r="BG1794">
        <v>0</v>
      </c>
    </row>
    <row r="1795" spans="1:59">
      <c r="A1795">
        <v>1794</v>
      </c>
      <c r="E1795">
        <v>9795.2054794520554</v>
      </c>
      <c r="K1795">
        <v>6042.3056519901866</v>
      </c>
      <c r="L1795">
        <v>6826.0248186568533</v>
      </c>
      <c r="M1795">
        <v>7609.7439853235201</v>
      </c>
      <c r="N1795">
        <v>8393.4631519901868</v>
      </c>
      <c r="O1795">
        <v>9177.1823186568527</v>
      </c>
      <c r="Q1795">
        <v>48076.634209183663</v>
      </c>
      <c r="R1795">
        <v>46777.768675466323</v>
      </c>
      <c r="S1795">
        <v>45478.903141748982</v>
      </c>
      <c r="T1795">
        <v>44180.037608031642</v>
      </c>
      <c r="U1795">
        <v>42881.172074314301</v>
      </c>
      <c r="W1795">
        <v>1.065E-2</v>
      </c>
      <c r="AB1795">
        <v>1</v>
      </c>
      <c r="AC1795">
        <v>1</v>
      </c>
      <c r="AD1795">
        <v>1</v>
      </c>
      <c r="AE1795">
        <v>1</v>
      </c>
      <c r="AF1795">
        <v>1</v>
      </c>
      <c r="AL1795">
        <v>3.0710609999999998</v>
      </c>
      <c r="AM1795" s="5">
        <v>5.3145203590393066</v>
      </c>
      <c r="AN1795">
        <v>570.77625570776252</v>
      </c>
      <c r="AO1795">
        <f t="shared" ref="AO1795:AO1858" si="28">235000000/8760</f>
        <v>26826.48401826484</v>
      </c>
      <c r="AP1795">
        <v>684.93150684931504</v>
      </c>
      <c r="AQ1795">
        <v>0.10843999999999999</v>
      </c>
      <c r="AR1795">
        <v>0.101828</v>
      </c>
      <c r="AS1795">
        <v>9.7482200000000005E-2</v>
      </c>
      <c r="AT1795">
        <v>0.10552299999999999</v>
      </c>
      <c r="AU1795">
        <v>9.1334599999999988E-2</v>
      </c>
      <c r="AW1795">
        <v>0.10843999999999999</v>
      </c>
      <c r="AX1795">
        <v>0.10182800000000002</v>
      </c>
      <c r="AY1795">
        <v>9.7482200000000005E-2</v>
      </c>
      <c r="AZ1795">
        <v>0.10552299999999999</v>
      </c>
      <c r="BA1795">
        <v>9.1334599999999974E-2</v>
      </c>
      <c r="BC1795" s="52">
        <v>100000</v>
      </c>
      <c r="BD1795" s="52">
        <v>100000</v>
      </c>
      <c r="BE1795">
        <v>0</v>
      </c>
      <c r="BF1795">
        <v>0</v>
      </c>
      <c r="BG1795">
        <v>0</v>
      </c>
    </row>
    <row r="1796" spans="1:59">
      <c r="A1796">
        <v>1795</v>
      </c>
      <c r="E1796">
        <v>9795.2054794520554</v>
      </c>
      <c r="K1796">
        <v>7073.3048632219788</v>
      </c>
      <c r="L1796">
        <v>7906.5223632219786</v>
      </c>
      <c r="M1796">
        <v>8739.7398632219792</v>
      </c>
      <c r="N1796">
        <v>9572.9573632219799</v>
      </c>
      <c r="O1796">
        <v>10406.174863221981</v>
      </c>
      <c r="Q1796">
        <v>48852.667480445511</v>
      </c>
      <c r="R1796">
        <v>47532.8361934473</v>
      </c>
      <c r="S1796">
        <v>46213.004906449089</v>
      </c>
      <c r="T1796">
        <v>44893.173619450878</v>
      </c>
      <c r="U1796">
        <v>43573.342332452667</v>
      </c>
      <c r="W1796">
        <v>0</v>
      </c>
      <c r="AB1796">
        <v>1</v>
      </c>
      <c r="AC1796">
        <v>1</v>
      </c>
      <c r="AD1796">
        <v>1</v>
      </c>
      <c r="AE1796">
        <v>1</v>
      </c>
      <c r="AF1796">
        <v>1</v>
      </c>
      <c r="AL1796">
        <v>3.7819812000000002</v>
      </c>
      <c r="AM1796" s="5">
        <v>5.039647102355957</v>
      </c>
      <c r="AN1796">
        <v>570.77625570776252</v>
      </c>
      <c r="AO1796">
        <f t="shared" si="28"/>
        <v>26826.48401826484</v>
      </c>
      <c r="AP1796">
        <v>684.93150684931504</v>
      </c>
      <c r="AQ1796">
        <v>0.110947</v>
      </c>
      <c r="AR1796">
        <v>0.10343300000000001</v>
      </c>
      <c r="AS1796">
        <v>9.8830200000000007E-2</v>
      </c>
      <c r="AT1796">
        <v>0.10594100000000001</v>
      </c>
      <c r="AU1796">
        <v>9.5564400000000008E-2</v>
      </c>
      <c r="AW1796">
        <v>0.110947</v>
      </c>
      <c r="AX1796">
        <v>0.10343300000000001</v>
      </c>
      <c r="AY1796">
        <v>9.8830200000000021E-2</v>
      </c>
      <c r="AZ1796">
        <v>0.10594099999999999</v>
      </c>
      <c r="BA1796">
        <v>9.5564400000000008E-2</v>
      </c>
      <c r="BC1796" s="52">
        <v>100000</v>
      </c>
      <c r="BD1796" s="52">
        <v>100000</v>
      </c>
      <c r="BE1796">
        <v>0</v>
      </c>
      <c r="BF1796">
        <v>0</v>
      </c>
      <c r="BG1796">
        <v>0</v>
      </c>
    </row>
    <row r="1797" spans="1:59">
      <c r="A1797">
        <v>1796</v>
      </c>
      <c r="E1797">
        <v>9795.2054794520554</v>
      </c>
      <c r="K1797">
        <v>7424.6626819021913</v>
      </c>
      <c r="L1797">
        <v>8231.1518485688575</v>
      </c>
      <c r="M1797">
        <v>9037.6410152355238</v>
      </c>
      <c r="N1797">
        <v>9844.1301819021901</v>
      </c>
      <c r="O1797">
        <v>10650.619348568856</v>
      </c>
      <c r="Q1797">
        <v>48852.667480445511</v>
      </c>
      <c r="R1797">
        <v>47532.8361934473</v>
      </c>
      <c r="S1797">
        <v>46213.004906449089</v>
      </c>
      <c r="T1797">
        <v>44893.173619450878</v>
      </c>
      <c r="U1797">
        <v>43573.342332452667</v>
      </c>
      <c r="W1797">
        <v>0</v>
      </c>
      <c r="AB1797">
        <v>1</v>
      </c>
      <c r="AC1797">
        <v>1</v>
      </c>
      <c r="AD1797">
        <v>1</v>
      </c>
      <c r="AE1797">
        <v>1</v>
      </c>
      <c r="AF1797">
        <v>1</v>
      </c>
      <c r="AL1797">
        <v>3.6785014</v>
      </c>
      <c r="AM1797" s="5">
        <v>5.1887540817260742</v>
      </c>
      <c r="AN1797">
        <v>570.77625570776252</v>
      </c>
      <c r="AO1797">
        <f t="shared" si="28"/>
        <v>26826.48401826484</v>
      </c>
      <c r="AP1797">
        <v>684.93150684931504</v>
      </c>
      <c r="AQ1797">
        <v>0.11043500000000001</v>
      </c>
      <c r="AR1797">
        <v>0.103184</v>
      </c>
      <c r="AS1797">
        <v>9.8618399999999995E-2</v>
      </c>
      <c r="AT1797">
        <v>0.10567700000000001</v>
      </c>
      <c r="AU1797">
        <v>9.1167499999999999E-2</v>
      </c>
      <c r="AW1797">
        <v>0.11043499999999999</v>
      </c>
      <c r="AX1797">
        <v>0.10318399999999998</v>
      </c>
      <c r="AY1797">
        <v>9.8618399999999981E-2</v>
      </c>
      <c r="AZ1797">
        <v>0.10567700000000001</v>
      </c>
      <c r="BA1797">
        <v>9.1167499999999999E-2</v>
      </c>
      <c r="BC1797" s="52">
        <v>100000</v>
      </c>
      <c r="BD1797" s="52">
        <v>100000</v>
      </c>
      <c r="BE1797">
        <v>0</v>
      </c>
      <c r="BF1797">
        <v>0</v>
      </c>
      <c r="BG1797">
        <v>0</v>
      </c>
    </row>
    <row r="1798" spans="1:59">
      <c r="A1798">
        <v>1797</v>
      </c>
      <c r="E1798">
        <v>9795.2054794520554</v>
      </c>
      <c r="K1798">
        <v>6587.6968929266386</v>
      </c>
      <c r="L1798">
        <v>7202.1327262599716</v>
      </c>
      <c r="M1798">
        <v>7816.5685595933046</v>
      </c>
      <c r="N1798">
        <v>8431.0043929266376</v>
      </c>
      <c r="O1798">
        <v>9045.4402262599706</v>
      </c>
      <c r="Q1798">
        <v>47491.457248088373</v>
      </c>
      <c r="R1798">
        <v>46208.401186615665</v>
      </c>
      <c r="S1798">
        <v>44925.345125142965</v>
      </c>
      <c r="T1798">
        <v>43642.289063670265</v>
      </c>
      <c r="U1798">
        <v>42359.233002197565</v>
      </c>
      <c r="W1798">
        <v>0</v>
      </c>
      <c r="AB1798">
        <v>1</v>
      </c>
      <c r="AC1798">
        <v>1</v>
      </c>
      <c r="AD1798">
        <v>1</v>
      </c>
      <c r="AE1798">
        <v>1</v>
      </c>
      <c r="AF1798">
        <v>1</v>
      </c>
      <c r="AL1798">
        <v>3.0560575000000001</v>
      </c>
      <c r="AM1798" s="5">
        <v>6.52587890625</v>
      </c>
      <c r="AN1798">
        <v>570.77625570776252</v>
      </c>
      <c r="AO1798">
        <f t="shared" si="28"/>
        <v>26826.48401826484</v>
      </c>
      <c r="AP1798">
        <v>684.93150684931504</v>
      </c>
      <c r="AQ1798">
        <v>0.10859099999999999</v>
      </c>
      <c r="AR1798">
        <v>0.10109900000000001</v>
      </c>
      <c r="AS1798">
        <v>9.353220000000001E-2</v>
      </c>
      <c r="AT1798">
        <v>9.4122399999999995E-2</v>
      </c>
      <c r="AU1798">
        <v>7.9744099999999998E-2</v>
      </c>
      <c r="AW1798">
        <v>0.10859099999999998</v>
      </c>
      <c r="AX1798">
        <v>0.10109900000000001</v>
      </c>
      <c r="AY1798">
        <v>9.3532199999999996E-2</v>
      </c>
      <c r="AZ1798">
        <v>9.4122399999999981E-2</v>
      </c>
      <c r="BA1798">
        <v>7.9744099999999998E-2</v>
      </c>
      <c r="BC1798" s="52">
        <v>100000</v>
      </c>
      <c r="BD1798" s="52">
        <v>100000</v>
      </c>
      <c r="BE1798">
        <v>0</v>
      </c>
      <c r="BF1798">
        <v>0</v>
      </c>
      <c r="BG1798">
        <v>0</v>
      </c>
    </row>
    <row r="1799" spans="1:59">
      <c r="A1799">
        <v>1798</v>
      </c>
      <c r="E1799">
        <v>9795.2054794520554</v>
      </c>
      <c r="K1799">
        <v>5595.504366146095</v>
      </c>
      <c r="L1799">
        <v>6108.4968661460953</v>
      </c>
      <c r="M1799">
        <v>6621.4893661460956</v>
      </c>
      <c r="N1799">
        <v>7134.4818661460959</v>
      </c>
      <c r="O1799">
        <v>7647.4743661460961</v>
      </c>
      <c r="Q1799">
        <v>42991.34948909255</v>
      </c>
      <c r="R1799">
        <v>41829.870883830306</v>
      </c>
      <c r="S1799">
        <v>40668.392278568062</v>
      </c>
      <c r="T1799">
        <v>39506.913673305819</v>
      </c>
      <c r="U1799">
        <v>38345.435068043575</v>
      </c>
      <c r="W1799">
        <v>0</v>
      </c>
      <c r="AB1799">
        <v>1</v>
      </c>
      <c r="AC1799">
        <v>1</v>
      </c>
      <c r="AD1799">
        <v>1</v>
      </c>
      <c r="AE1799">
        <v>1</v>
      </c>
      <c r="AF1799">
        <v>1</v>
      </c>
      <c r="AL1799">
        <v>1.8959374</v>
      </c>
      <c r="AM1799" s="5">
        <v>8.3581418991088867</v>
      </c>
      <c r="AN1799">
        <v>570.77625570776252</v>
      </c>
      <c r="AO1799">
        <f t="shared" si="28"/>
        <v>26826.48401826484</v>
      </c>
      <c r="AP1799">
        <v>684.93150684931504</v>
      </c>
      <c r="AQ1799">
        <v>0.106518</v>
      </c>
      <c r="AR1799">
        <v>9.7364900000000004E-2</v>
      </c>
      <c r="AS1799">
        <v>8.3603999999999998E-2</v>
      </c>
      <c r="AT1799">
        <v>8.7913500000000006E-2</v>
      </c>
      <c r="AU1799">
        <v>7.7273499999999995E-2</v>
      </c>
      <c r="AW1799">
        <v>0.10651799999999999</v>
      </c>
      <c r="AX1799">
        <v>9.7364900000000018E-2</v>
      </c>
      <c r="AY1799">
        <v>8.3603999999999998E-2</v>
      </c>
      <c r="AZ1799">
        <v>8.7913500000000019E-2</v>
      </c>
      <c r="BA1799">
        <v>7.7273499999999981E-2</v>
      </c>
      <c r="BC1799" s="52">
        <v>100000</v>
      </c>
      <c r="BD1799" s="52">
        <v>100000</v>
      </c>
      <c r="BE1799">
        <v>0</v>
      </c>
      <c r="BF1799">
        <v>0</v>
      </c>
      <c r="BG1799">
        <v>0</v>
      </c>
    </row>
    <row r="1800" spans="1:59">
      <c r="A1800">
        <v>1799</v>
      </c>
      <c r="E1800">
        <v>9795.2054794520554</v>
      </c>
      <c r="K1800">
        <v>5373.152552533541</v>
      </c>
      <c r="L1800">
        <v>5822.3475525335407</v>
      </c>
      <c r="M1800">
        <v>6271.5425525335404</v>
      </c>
      <c r="N1800">
        <v>6720.7375525335401</v>
      </c>
      <c r="O1800">
        <v>7169.9325525335398</v>
      </c>
      <c r="Q1800">
        <v>33546.84535590357</v>
      </c>
      <c r="R1800">
        <v>32640.524816745332</v>
      </c>
      <c r="S1800">
        <v>31734.204277587094</v>
      </c>
      <c r="T1800">
        <v>30827.883738428856</v>
      </c>
      <c r="U1800">
        <v>29921.563199270618</v>
      </c>
      <c r="W1800">
        <v>0</v>
      </c>
      <c r="AB1800">
        <v>1</v>
      </c>
      <c r="AC1800">
        <v>1</v>
      </c>
      <c r="AD1800">
        <v>1</v>
      </c>
      <c r="AE1800">
        <v>1</v>
      </c>
      <c r="AF1800">
        <v>1</v>
      </c>
      <c r="AL1800">
        <v>1.6998846999999999</v>
      </c>
      <c r="AM1800" s="5">
        <v>11.007150650024411</v>
      </c>
      <c r="AN1800">
        <v>570.77625570776252</v>
      </c>
      <c r="AO1800">
        <f t="shared" si="28"/>
        <v>26826.48401826484</v>
      </c>
      <c r="AP1800">
        <v>684.93150684931504</v>
      </c>
      <c r="AQ1800">
        <v>0.10489100000000001</v>
      </c>
      <c r="AR1800">
        <v>9.5859800000000009E-2</v>
      </c>
      <c r="AS1800">
        <v>8.1729099999999999E-2</v>
      </c>
      <c r="AT1800">
        <v>8.7767499999999998E-2</v>
      </c>
      <c r="AU1800">
        <v>7.6435699999999995E-2</v>
      </c>
      <c r="AW1800">
        <v>0.104891</v>
      </c>
      <c r="AX1800">
        <v>9.5859800000000009E-2</v>
      </c>
      <c r="AY1800">
        <v>8.1729099999999985E-2</v>
      </c>
      <c r="AZ1800">
        <v>8.7767499999999984E-2</v>
      </c>
      <c r="BA1800">
        <v>7.6435699999999981E-2</v>
      </c>
      <c r="BC1800" s="52">
        <v>100000</v>
      </c>
      <c r="BD1800" s="52">
        <v>100000</v>
      </c>
      <c r="BE1800">
        <v>0</v>
      </c>
      <c r="BF1800">
        <v>0</v>
      </c>
      <c r="BG1800">
        <v>0</v>
      </c>
    </row>
    <row r="1801" spans="1:59">
      <c r="A1801">
        <v>1800</v>
      </c>
      <c r="E1801">
        <v>9795.2054794520554</v>
      </c>
      <c r="K1801">
        <v>4004.430303644946</v>
      </c>
      <c r="L1801">
        <v>4396.0428036449457</v>
      </c>
      <c r="M1801">
        <v>4787.6553036449459</v>
      </c>
      <c r="N1801">
        <v>5179.2678036449461</v>
      </c>
      <c r="O1801">
        <v>5570.8803036449463</v>
      </c>
      <c r="Q1801">
        <v>25694.827349106861</v>
      </c>
      <c r="R1801">
        <v>25000.641366305797</v>
      </c>
      <c r="S1801">
        <v>24306.455383504734</v>
      </c>
      <c r="T1801">
        <v>23612.26940070367</v>
      </c>
      <c r="U1801">
        <v>22918.083417902606</v>
      </c>
      <c r="W1801">
        <v>0</v>
      </c>
      <c r="AB1801">
        <v>1</v>
      </c>
      <c r="AC1801">
        <v>1</v>
      </c>
      <c r="AD1801">
        <v>1</v>
      </c>
      <c r="AE1801">
        <v>1</v>
      </c>
      <c r="AF1801">
        <v>1</v>
      </c>
      <c r="AL1801">
        <v>1.0338753000000001</v>
      </c>
      <c r="AM1801" s="5">
        <v>10.52887630462646</v>
      </c>
      <c r="AN1801">
        <v>570.77625570776252</v>
      </c>
      <c r="AO1801">
        <f t="shared" si="28"/>
        <v>26826.48401826484</v>
      </c>
      <c r="AP1801">
        <v>684.93150684931504</v>
      </c>
      <c r="AQ1801">
        <v>0.10381</v>
      </c>
      <c r="AR1801">
        <v>9.4466399999999992E-2</v>
      </c>
      <c r="AS1801">
        <v>8.0880099999999996E-2</v>
      </c>
      <c r="AT1801">
        <v>8.8460200000000003E-2</v>
      </c>
      <c r="AU1801">
        <v>7.6330899999999993E-2</v>
      </c>
      <c r="AW1801">
        <v>0.10381</v>
      </c>
      <c r="AX1801">
        <v>9.4466399999999992E-2</v>
      </c>
      <c r="AY1801">
        <v>8.0880099999999996E-2</v>
      </c>
      <c r="AZ1801">
        <v>8.8460200000000003E-2</v>
      </c>
      <c r="BA1801">
        <v>7.6330899999999993E-2</v>
      </c>
      <c r="BC1801" s="52">
        <v>100000</v>
      </c>
      <c r="BD1801" s="52">
        <v>100000</v>
      </c>
      <c r="BE1801">
        <v>0</v>
      </c>
      <c r="BF1801">
        <v>0</v>
      </c>
      <c r="BG1801">
        <v>0</v>
      </c>
    </row>
    <row r="1802" spans="1:59">
      <c r="A1802">
        <v>1801</v>
      </c>
      <c r="E1802">
        <v>9795.2054794520554</v>
      </c>
      <c r="K1802">
        <v>3006.5070239630704</v>
      </c>
      <c r="L1802">
        <v>3214.8120239630703</v>
      </c>
      <c r="M1802">
        <v>3423.1170239630701</v>
      </c>
      <c r="N1802">
        <v>3631.4220239630699</v>
      </c>
      <c r="O1802">
        <v>3839.7270239630698</v>
      </c>
      <c r="Q1802">
        <v>19931.907451849918</v>
      </c>
      <c r="R1802">
        <v>19393.415770439555</v>
      </c>
      <c r="S1802">
        <v>18854.924089029191</v>
      </c>
      <c r="T1802">
        <v>18316.432407618828</v>
      </c>
      <c r="U1802">
        <v>17777.940726208464</v>
      </c>
      <c r="W1802">
        <v>0</v>
      </c>
      <c r="AB1802">
        <v>1</v>
      </c>
      <c r="AC1802">
        <v>1</v>
      </c>
      <c r="AD1802">
        <v>1</v>
      </c>
      <c r="AE1802">
        <v>1</v>
      </c>
      <c r="AF1802">
        <v>1</v>
      </c>
      <c r="AL1802">
        <v>1.4635948000000001</v>
      </c>
      <c r="AM1802" s="5">
        <v>10.07002544403076</v>
      </c>
      <c r="AN1802">
        <v>570.77625570776252</v>
      </c>
      <c r="AO1802">
        <f t="shared" si="28"/>
        <v>26826.48401826484</v>
      </c>
      <c r="AP1802">
        <v>684.93150684931504</v>
      </c>
      <c r="AQ1802">
        <v>0.10137600000000001</v>
      </c>
      <c r="AR1802">
        <v>9.4049400000000005E-2</v>
      </c>
      <c r="AS1802">
        <v>8.0853300000000003E-2</v>
      </c>
      <c r="AT1802">
        <v>8.8156000000000012E-2</v>
      </c>
      <c r="AU1802">
        <v>7.5499200000000002E-2</v>
      </c>
      <c r="AW1802">
        <v>0.10137600000000001</v>
      </c>
      <c r="AX1802">
        <v>9.4049399999999991E-2</v>
      </c>
      <c r="AY1802">
        <v>8.0853300000000003E-2</v>
      </c>
      <c r="AZ1802">
        <v>8.8155999999999998E-2</v>
      </c>
      <c r="BA1802">
        <v>7.5499200000000002E-2</v>
      </c>
      <c r="BC1802" s="52">
        <v>100000</v>
      </c>
      <c r="BD1802" s="52">
        <v>100000</v>
      </c>
      <c r="BE1802">
        <v>0</v>
      </c>
      <c r="BF1802">
        <v>0</v>
      </c>
      <c r="BG1802">
        <v>0</v>
      </c>
    </row>
    <row r="1803" spans="1:59">
      <c r="A1803">
        <v>1802</v>
      </c>
      <c r="E1803">
        <v>9795.2054794520554</v>
      </c>
      <c r="K1803">
        <v>2141.9794478791136</v>
      </c>
      <c r="L1803">
        <v>2239.325281212447</v>
      </c>
      <c r="M1803">
        <v>2336.6711145457803</v>
      </c>
      <c r="N1803">
        <v>2434.0169478791136</v>
      </c>
      <c r="O1803">
        <v>2531.3627812124469</v>
      </c>
      <c r="Q1803">
        <v>20943.04129142021</v>
      </c>
      <c r="R1803">
        <v>20377.232246906002</v>
      </c>
      <c r="S1803">
        <v>19811.423202391794</v>
      </c>
      <c r="T1803">
        <v>19245.614157877586</v>
      </c>
      <c r="U1803">
        <v>18679.805113363378</v>
      </c>
      <c r="W1803">
        <v>0</v>
      </c>
      <c r="AB1803">
        <v>1</v>
      </c>
      <c r="AC1803">
        <v>1</v>
      </c>
      <c r="AD1803">
        <v>1</v>
      </c>
      <c r="AE1803">
        <v>1</v>
      </c>
      <c r="AF1803">
        <v>1</v>
      </c>
      <c r="AL1803">
        <v>1.8439169</v>
      </c>
      <c r="AM1803" s="5">
        <v>10.94207763671875</v>
      </c>
      <c r="AN1803">
        <v>570.77625570776252</v>
      </c>
      <c r="AO1803">
        <f t="shared" si="28"/>
        <v>26826.48401826484</v>
      </c>
      <c r="AP1803">
        <v>684.93150684931504</v>
      </c>
      <c r="AQ1803">
        <v>0.101438</v>
      </c>
      <c r="AR1803">
        <v>9.4176900000000008E-2</v>
      </c>
      <c r="AS1803">
        <v>8.0896199999999988E-2</v>
      </c>
      <c r="AT1803">
        <v>8.8261699999999998E-2</v>
      </c>
      <c r="AU1803">
        <v>7.5680200000000003E-2</v>
      </c>
      <c r="AW1803">
        <v>0.10143800000000001</v>
      </c>
      <c r="AX1803">
        <v>9.4176899999999994E-2</v>
      </c>
      <c r="AY1803">
        <v>8.0896199999999988E-2</v>
      </c>
      <c r="AZ1803">
        <v>8.8261699999999985E-2</v>
      </c>
      <c r="BA1803">
        <v>7.5680200000000017E-2</v>
      </c>
      <c r="BC1803" s="52">
        <v>100000</v>
      </c>
      <c r="BD1803" s="52">
        <v>100000</v>
      </c>
      <c r="BE1803">
        <v>0</v>
      </c>
      <c r="BF1803">
        <v>0</v>
      </c>
      <c r="BG1803">
        <v>0</v>
      </c>
    </row>
    <row r="1804" spans="1:59">
      <c r="A1804">
        <v>1803</v>
      </c>
      <c r="E1804">
        <v>9795.2054794520554</v>
      </c>
      <c r="K1804">
        <v>1619.290465966202</v>
      </c>
      <c r="L1804">
        <v>1666.6429659662019</v>
      </c>
      <c r="M1804">
        <v>1713.9954659662019</v>
      </c>
      <c r="N1804">
        <v>1761.3479659662019</v>
      </c>
      <c r="O1804">
        <v>1808.7004659662018</v>
      </c>
      <c r="Q1804">
        <v>21272.27980741952</v>
      </c>
      <c r="R1804">
        <v>20697.575869095352</v>
      </c>
      <c r="S1804">
        <v>20122.871930771184</v>
      </c>
      <c r="T1804">
        <v>19548.167992447015</v>
      </c>
      <c r="U1804">
        <v>18973.464054122847</v>
      </c>
      <c r="W1804">
        <v>0</v>
      </c>
      <c r="AB1804">
        <v>1</v>
      </c>
      <c r="AC1804">
        <v>1</v>
      </c>
      <c r="AD1804">
        <v>1</v>
      </c>
      <c r="AE1804">
        <v>1</v>
      </c>
      <c r="AF1804">
        <v>1</v>
      </c>
      <c r="AL1804">
        <v>2.0625181000000001</v>
      </c>
      <c r="AM1804" s="5">
        <v>10.66386699676514</v>
      </c>
      <c r="AN1804">
        <v>570.77625570776252</v>
      </c>
      <c r="AO1804">
        <f t="shared" si="28"/>
        <v>26826.48401826484</v>
      </c>
      <c r="AP1804">
        <v>684.93150684931504</v>
      </c>
      <c r="AQ1804">
        <v>0.100575</v>
      </c>
      <c r="AR1804">
        <v>9.2785699999999999E-2</v>
      </c>
      <c r="AS1804">
        <v>7.7898700000000001E-2</v>
      </c>
      <c r="AT1804">
        <v>8.5328799999999996E-2</v>
      </c>
      <c r="AU1804">
        <v>7.3818599999999998E-2</v>
      </c>
      <c r="AW1804">
        <v>0.10057500000000001</v>
      </c>
      <c r="AX1804">
        <v>9.2785700000000013E-2</v>
      </c>
      <c r="AY1804">
        <v>7.7898700000000001E-2</v>
      </c>
      <c r="AZ1804">
        <v>8.5328799999999996E-2</v>
      </c>
      <c r="BA1804">
        <v>7.3818599999999998E-2</v>
      </c>
      <c r="BC1804" s="52">
        <v>100000</v>
      </c>
      <c r="BD1804" s="52">
        <v>100000</v>
      </c>
      <c r="BE1804">
        <v>0</v>
      </c>
      <c r="BF1804">
        <v>0</v>
      </c>
      <c r="BG1804">
        <v>0</v>
      </c>
    </row>
    <row r="1805" spans="1:59">
      <c r="A1805">
        <v>1804</v>
      </c>
      <c r="E1805">
        <v>9795.2054794520554</v>
      </c>
      <c r="K1805">
        <v>1516.8434255112711</v>
      </c>
      <c r="L1805">
        <v>1558.0909255112711</v>
      </c>
      <c r="M1805">
        <v>1599.338425511271</v>
      </c>
      <c r="N1805">
        <v>1640.5859255112709</v>
      </c>
      <c r="O1805">
        <v>1681.8334255112709</v>
      </c>
      <c r="Q1805">
        <v>23115.3398689204</v>
      </c>
      <c r="R1805">
        <v>22490.842778182774</v>
      </c>
      <c r="S1805">
        <v>21866.345687445148</v>
      </c>
      <c r="T1805">
        <v>21241.848596707521</v>
      </c>
      <c r="U1805">
        <v>20617.351505969895</v>
      </c>
      <c r="W1805">
        <v>0</v>
      </c>
      <c r="AB1805">
        <v>1</v>
      </c>
      <c r="AC1805">
        <v>1</v>
      </c>
      <c r="AD1805">
        <v>1</v>
      </c>
      <c r="AE1805">
        <v>1</v>
      </c>
      <c r="AF1805">
        <v>1</v>
      </c>
      <c r="AL1805">
        <v>2.4276979999999999</v>
      </c>
      <c r="AM1805" s="5">
        <v>10.48916625976562</v>
      </c>
      <c r="AN1805">
        <v>570.77625570776252</v>
      </c>
      <c r="AO1805">
        <f t="shared" si="28"/>
        <v>26826.48401826484</v>
      </c>
      <c r="AP1805">
        <v>684.93150684931504</v>
      </c>
      <c r="AQ1805">
        <v>9.2833299999999994E-2</v>
      </c>
      <c r="AR1805">
        <v>7.2405199999999989E-2</v>
      </c>
      <c r="AS1805">
        <v>6.5960199999999997E-2</v>
      </c>
      <c r="AT1805">
        <v>6.9553000000000004E-2</v>
      </c>
      <c r="AU1805">
        <v>5.5415799999999994E-2</v>
      </c>
      <c r="AW1805">
        <v>9.2833299999999994E-2</v>
      </c>
      <c r="AX1805">
        <v>7.2405199999999989E-2</v>
      </c>
      <c r="AY1805">
        <v>6.5960199999999997E-2</v>
      </c>
      <c r="AZ1805">
        <v>6.9553000000000004E-2</v>
      </c>
      <c r="BA1805">
        <v>5.5415800000000001E-2</v>
      </c>
      <c r="BC1805" s="52">
        <v>100000</v>
      </c>
      <c r="BD1805" s="52">
        <v>100000</v>
      </c>
      <c r="BE1805">
        <v>0</v>
      </c>
      <c r="BF1805">
        <v>0</v>
      </c>
      <c r="BG1805">
        <v>0</v>
      </c>
    </row>
    <row r="1806" spans="1:59">
      <c r="A1806">
        <v>1805</v>
      </c>
      <c r="E1806">
        <v>9795.2054794520554</v>
      </c>
      <c r="K1806">
        <v>1712.3291047467001</v>
      </c>
      <c r="L1806">
        <v>1753.3016047466999</v>
      </c>
      <c r="M1806">
        <v>1794.2741047466998</v>
      </c>
      <c r="N1806">
        <v>1835.2466047466996</v>
      </c>
      <c r="O1806">
        <v>1876.2191047466995</v>
      </c>
      <c r="Q1806">
        <v>27226.751961442249</v>
      </c>
      <c r="R1806">
        <v>26491.1786378789</v>
      </c>
      <c r="S1806">
        <v>25755.605314315551</v>
      </c>
      <c r="T1806">
        <v>25020.031990752203</v>
      </c>
      <c r="U1806">
        <v>24284.458667188854</v>
      </c>
      <c r="W1806">
        <v>0</v>
      </c>
      <c r="AB1806">
        <v>1</v>
      </c>
      <c r="AC1806">
        <v>1</v>
      </c>
      <c r="AD1806">
        <v>1</v>
      </c>
      <c r="AE1806">
        <v>1</v>
      </c>
      <c r="AF1806">
        <v>1</v>
      </c>
      <c r="AL1806">
        <v>3.0530214</v>
      </c>
      <c r="AM1806" s="5">
        <v>10.13244724273682</v>
      </c>
      <c r="AN1806">
        <v>570.77625570776252</v>
      </c>
      <c r="AO1806">
        <f t="shared" si="28"/>
        <v>26826.48401826484</v>
      </c>
      <c r="AP1806">
        <v>684.93150684931504</v>
      </c>
      <c r="AQ1806">
        <v>9.2967499999999995E-2</v>
      </c>
      <c r="AR1806">
        <v>7.3260199999999998E-2</v>
      </c>
      <c r="AS1806">
        <v>6.4526399999999998E-2</v>
      </c>
      <c r="AT1806">
        <v>6.9073800000000005E-2</v>
      </c>
      <c r="AU1806">
        <v>5.49761E-2</v>
      </c>
      <c r="AW1806">
        <v>9.2967499999999995E-2</v>
      </c>
      <c r="AX1806">
        <v>7.3260199999999998E-2</v>
      </c>
      <c r="AY1806">
        <v>6.4526399999999998E-2</v>
      </c>
      <c r="AZ1806">
        <v>6.9073800000000005E-2</v>
      </c>
      <c r="BA1806">
        <v>5.49761E-2</v>
      </c>
      <c r="BC1806" s="52">
        <v>100000</v>
      </c>
      <c r="BD1806" s="52">
        <v>100000</v>
      </c>
      <c r="BE1806">
        <v>0</v>
      </c>
      <c r="BF1806">
        <v>0</v>
      </c>
      <c r="BG1806">
        <v>0</v>
      </c>
    </row>
    <row r="1807" spans="1:59">
      <c r="A1807">
        <v>1806</v>
      </c>
      <c r="E1807">
        <v>9795.2054794520554</v>
      </c>
      <c r="K1807">
        <v>2499.498711507546</v>
      </c>
      <c r="L1807">
        <v>2541.2962115075461</v>
      </c>
      <c r="M1807">
        <v>2583.0937115075462</v>
      </c>
      <c r="N1807">
        <v>2624.8912115075464</v>
      </c>
      <c r="O1807">
        <v>2666.6887115075465</v>
      </c>
      <c r="Q1807">
        <v>39980.521780820163</v>
      </c>
      <c r="R1807">
        <v>38900.385402885375</v>
      </c>
      <c r="S1807">
        <v>37820.249024950586</v>
      </c>
      <c r="T1807">
        <v>36740.112647015798</v>
      </c>
      <c r="U1807">
        <v>35659.976269081009</v>
      </c>
      <c r="W1807">
        <v>0</v>
      </c>
      <c r="AB1807">
        <v>1</v>
      </c>
      <c r="AC1807">
        <v>1</v>
      </c>
      <c r="AD1807">
        <v>1</v>
      </c>
      <c r="AE1807">
        <v>1</v>
      </c>
      <c r="AF1807">
        <v>1</v>
      </c>
      <c r="AL1807">
        <v>3.7946583999999999</v>
      </c>
      <c r="AM1807" s="5">
        <v>10.81295776367188</v>
      </c>
      <c r="AN1807">
        <v>570.77625570776252</v>
      </c>
      <c r="AO1807">
        <f t="shared" si="28"/>
        <v>26826.48401826484</v>
      </c>
      <c r="AP1807">
        <v>684.93150684931504</v>
      </c>
      <c r="AQ1807">
        <v>9.3886499999999998E-2</v>
      </c>
      <c r="AR1807">
        <v>7.3003999999999999E-2</v>
      </c>
      <c r="AS1807">
        <v>6.5230800000000005E-2</v>
      </c>
      <c r="AT1807">
        <v>7.150440000000001E-2</v>
      </c>
      <c r="AU1807">
        <v>5.5527199999999999E-2</v>
      </c>
      <c r="AW1807">
        <v>9.3886499999999998E-2</v>
      </c>
      <c r="AX1807">
        <v>7.3003999999999999E-2</v>
      </c>
      <c r="AY1807">
        <v>6.5230800000000005E-2</v>
      </c>
      <c r="AZ1807">
        <v>7.150440000000001E-2</v>
      </c>
      <c r="BA1807">
        <v>5.5527199999999999E-2</v>
      </c>
      <c r="BC1807" s="52">
        <v>100000</v>
      </c>
      <c r="BD1807" s="52">
        <v>100000</v>
      </c>
      <c r="BE1807">
        <v>0</v>
      </c>
      <c r="BF1807">
        <v>0</v>
      </c>
      <c r="BG1807">
        <v>0</v>
      </c>
    </row>
    <row r="1808" spans="1:59">
      <c r="A1808">
        <v>1807</v>
      </c>
      <c r="E1808">
        <v>9795.2054794520554</v>
      </c>
      <c r="K1808">
        <v>3922.2581202744927</v>
      </c>
      <c r="L1808">
        <v>3963.7806202744928</v>
      </c>
      <c r="M1808">
        <v>4005.3031202744928</v>
      </c>
      <c r="N1808">
        <v>4046.8256202744928</v>
      </c>
      <c r="O1808">
        <v>4088.3481202744929</v>
      </c>
      <c r="Q1808">
        <v>47236.439730444778</v>
      </c>
      <c r="R1808">
        <v>45960.273364714449</v>
      </c>
      <c r="S1808">
        <v>44684.10699898412</v>
      </c>
      <c r="T1808">
        <v>43407.940633253791</v>
      </c>
      <c r="U1808">
        <v>42131.774267523462</v>
      </c>
      <c r="W1808">
        <v>1.933E-2</v>
      </c>
      <c r="AB1808">
        <v>1</v>
      </c>
      <c r="AC1808">
        <v>1</v>
      </c>
      <c r="AD1808">
        <v>1</v>
      </c>
      <c r="AE1808">
        <v>1</v>
      </c>
      <c r="AF1808">
        <v>1</v>
      </c>
      <c r="AL1808">
        <v>4.6125309999999997</v>
      </c>
      <c r="AM1808" s="5">
        <v>10.81271171569824</v>
      </c>
      <c r="AN1808">
        <v>570.77625570776252</v>
      </c>
      <c r="AO1808">
        <f t="shared" si="28"/>
        <v>26826.48401826484</v>
      </c>
      <c r="AP1808">
        <v>684.93150684931504</v>
      </c>
      <c r="AQ1808">
        <v>9.51457E-2</v>
      </c>
      <c r="AR1808">
        <v>7.6359200000000002E-2</v>
      </c>
      <c r="AS1808">
        <v>6.8069199999999996E-2</v>
      </c>
      <c r="AT1808">
        <v>7.3979400000000001E-2</v>
      </c>
      <c r="AU1808">
        <v>5.6920900000000003E-2</v>
      </c>
      <c r="AW1808">
        <v>9.5145699999999986E-2</v>
      </c>
      <c r="AX1808">
        <v>7.6359200000000002E-2</v>
      </c>
      <c r="AY1808">
        <v>6.8069199999999996E-2</v>
      </c>
      <c r="AZ1808">
        <v>7.3979400000000001E-2</v>
      </c>
      <c r="BA1808">
        <v>5.692090000000001E-2</v>
      </c>
      <c r="BC1808" s="52">
        <v>100000</v>
      </c>
      <c r="BD1808" s="52">
        <v>100000</v>
      </c>
      <c r="BE1808">
        <v>0</v>
      </c>
      <c r="BF1808">
        <v>0</v>
      </c>
      <c r="BG1808">
        <v>0</v>
      </c>
    </row>
    <row r="1809" spans="1:59">
      <c r="A1809">
        <v>1808</v>
      </c>
      <c r="E1809">
        <v>9795.2054794520554</v>
      </c>
      <c r="K1809">
        <v>5129.6696684933195</v>
      </c>
      <c r="L1809">
        <v>5171.0546684933197</v>
      </c>
      <c r="M1809">
        <v>5212.4396684933199</v>
      </c>
      <c r="N1809">
        <v>5253.8246684933201</v>
      </c>
      <c r="O1809">
        <v>5295.2096684933204</v>
      </c>
      <c r="Q1809">
        <v>44464.01755950613</v>
      </c>
      <c r="R1809">
        <v>43262.752520062095</v>
      </c>
      <c r="S1809">
        <v>42061.48748061806</v>
      </c>
      <c r="T1809">
        <v>40860.222441174024</v>
      </c>
      <c r="U1809">
        <v>39658.957401729989</v>
      </c>
      <c r="W1809">
        <v>0.20257</v>
      </c>
      <c r="AB1809">
        <v>1</v>
      </c>
      <c r="AC1809">
        <v>1</v>
      </c>
      <c r="AD1809">
        <v>1</v>
      </c>
      <c r="AE1809">
        <v>1</v>
      </c>
      <c r="AF1809">
        <v>1</v>
      </c>
      <c r="AL1809">
        <v>5.1115919999999999</v>
      </c>
      <c r="AM1809" s="5">
        <v>11.48805618286133</v>
      </c>
      <c r="AN1809">
        <v>570.77625570776252</v>
      </c>
      <c r="AO1809">
        <f t="shared" si="28"/>
        <v>26826.48401826484</v>
      </c>
      <c r="AP1809">
        <v>684.93150684931504</v>
      </c>
      <c r="AQ1809">
        <v>9.4570899999999999E-2</v>
      </c>
      <c r="AR1809">
        <v>6.7604200000000003E-2</v>
      </c>
      <c r="AS1809">
        <v>5.1840600000000001E-2</v>
      </c>
      <c r="AT1809">
        <v>4.2885300000000001E-2</v>
      </c>
      <c r="AU1809">
        <v>4.4372399999999999E-2</v>
      </c>
      <c r="AW1809">
        <v>9.4570899999999999E-2</v>
      </c>
      <c r="AX1809">
        <v>6.7604200000000003E-2</v>
      </c>
      <c r="AY1809">
        <v>5.1840600000000001E-2</v>
      </c>
      <c r="AZ1809">
        <v>4.2885300000000001E-2</v>
      </c>
      <c r="BA1809">
        <v>4.4372399999999992E-2</v>
      </c>
      <c r="BC1809" s="52">
        <v>100000</v>
      </c>
      <c r="BD1809" s="52">
        <v>100000</v>
      </c>
      <c r="BE1809">
        <v>0</v>
      </c>
      <c r="BF1809">
        <v>0</v>
      </c>
      <c r="BG1809">
        <v>0</v>
      </c>
    </row>
    <row r="1810" spans="1:59">
      <c r="A1810">
        <v>1809</v>
      </c>
      <c r="E1810">
        <v>9795.2054794520554</v>
      </c>
      <c r="K1810">
        <v>4343.5454396962996</v>
      </c>
      <c r="L1810">
        <v>4391.2279396962995</v>
      </c>
      <c r="M1810">
        <v>4438.9104396962994</v>
      </c>
      <c r="N1810">
        <v>4486.5929396962993</v>
      </c>
      <c r="O1810">
        <v>4534.2754396962991</v>
      </c>
      <c r="Q1810">
        <v>42515.382895558963</v>
      </c>
      <c r="R1810">
        <v>41366.763272689139</v>
      </c>
      <c r="S1810">
        <v>40218.143649819314</v>
      </c>
      <c r="T1810">
        <v>39069.52402694949</v>
      </c>
      <c r="U1810">
        <v>37920.904404079665</v>
      </c>
      <c r="W1810">
        <v>0.27581</v>
      </c>
      <c r="AB1810">
        <v>1</v>
      </c>
      <c r="AC1810">
        <v>1</v>
      </c>
      <c r="AD1810">
        <v>1</v>
      </c>
      <c r="AE1810">
        <v>1</v>
      </c>
      <c r="AF1810">
        <v>1</v>
      </c>
      <c r="AL1810">
        <v>5.3867700000000003</v>
      </c>
      <c r="AM1810" s="5">
        <v>11.57021999359131</v>
      </c>
      <c r="AN1810">
        <v>570.77625570776252</v>
      </c>
      <c r="AO1810">
        <f t="shared" si="28"/>
        <v>26826.48401826484</v>
      </c>
      <c r="AP1810">
        <v>684.93150684931504</v>
      </c>
      <c r="AQ1810">
        <v>8.2454400000000011E-2</v>
      </c>
      <c r="AR1810">
        <v>3.62245E-2</v>
      </c>
      <c r="AS1810">
        <v>6.0973600000000005E-3</v>
      </c>
      <c r="AT1810">
        <v>1.99481E-2</v>
      </c>
      <c r="AU1810">
        <v>3.4527599999999999E-2</v>
      </c>
      <c r="AW1810">
        <v>8.2454400000000025E-2</v>
      </c>
      <c r="AX1810">
        <v>3.6224500000000007E-2</v>
      </c>
      <c r="AY1810">
        <v>6.0973600000000031E-3</v>
      </c>
      <c r="AZ1810">
        <v>1.9948099999999996E-2</v>
      </c>
      <c r="BA1810">
        <v>3.4527600000000006E-2</v>
      </c>
      <c r="BC1810" s="52">
        <v>100000</v>
      </c>
      <c r="BD1810" s="52">
        <v>100000</v>
      </c>
      <c r="BE1810">
        <v>0</v>
      </c>
      <c r="BF1810">
        <v>0</v>
      </c>
      <c r="BG1810">
        <v>0</v>
      </c>
    </row>
    <row r="1811" spans="1:59">
      <c r="A1811">
        <v>1810</v>
      </c>
      <c r="E1811">
        <v>9795.2054794520554</v>
      </c>
      <c r="K1811">
        <v>3852.2177966981626</v>
      </c>
      <c r="L1811">
        <v>3928.1977966981626</v>
      </c>
      <c r="M1811">
        <v>4004.1777966981626</v>
      </c>
      <c r="N1811">
        <v>4080.1577966981627</v>
      </c>
      <c r="O1811">
        <v>4156.1377966981627</v>
      </c>
      <c r="Q1811">
        <v>41279.202708449237</v>
      </c>
      <c r="R1811">
        <v>40163.980428706847</v>
      </c>
      <c r="S1811">
        <v>39048.758148964458</v>
      </c>
      <c r="T1811">
        <v>37933.535869222069</v>
      </c>
      <c r="U1811">
        <v>36818.31358947968</v>
      </c>
      <c r="W1811">
        <v>0.36648000000000003</v>
      </c>
      <c r="AB1811">
        <v>1</v>
      </c>
      <c r="AC1811">
        <v>1</v>
      </c>
      <c r="AD1811">
        <v>1</v>
      </c>
      <c r="AE1811">
        <v>1</v>
      </c>
      <c r="AF1811">
        <v>1</v>
      </c>
      <c r="AL1811">
        <v>5.2567870000000001</v>
      </c>
      <c r="AM1811" s="5">
        <v>11.646049499511721</v>
      </c>
      <c r="AN1811">
        <v>570.77625570776252</v>
      </c>
      <c r="AO1811">
        <f t="shared" si="28"/>
        <v>26826.48401826484</v>
      </c>
      <c r="AP1811">
        <v>684.93150684931504</v>
      </c>
      <c r="AQ1811">
        <v>7.3850499999999999E-2</v>
      </c>
      <c r="AR1811">
        <v>4.4319699999999995E-3</v>
      </c>
      <c r="AS1811">
        <v>1.7504299999999999E-3</v>
      </c>
      <c r="AT1811">
        <v>1.1446799999999999E-3</v>
      </c>
      <c r="AU1811">
        <v>1.04287E-3</v>
      </c>
      <c r="AW1811">
        <v>7.3850499999999999E-2</v>
      </c>
      <c r="AX1811">
        <v>4.4319700000000004E-3</v>
      </c>
      <c r="AY1811">
        <v>1.7504299999999973E-3</v>
      </c>
      <c r="AZ1811">
        <v>1.1446800000000021E-3</v>
      </c>
      <c r="BA1811">
        <v>1.0428700000000013E-3</v>
      </c>
      <c r="BC1811" s="52">
        <v>100000</v>
      </c>
      <c r="BD1811" s="52">
        <v>100000</v>
      </c>
      <c r="BE1811">
        <v>0</v>
      </c>
      <c r="BF1811">
        <v>0</v>
      </c>
      <c r="BG1811">
        <v>0</v>
      </c>
    </row>
    <row r="1812" spans="1:59">
      <c r="A1812">
        <v>1811</v>
      </c>
      <c r="E1812">
        <v>9795.2054794520554</v>
      </c>
      <c r="K1812">
        <v>3921.2127423106672</v>
      </c>
      <c r="L1812">
        <v>4028.4577423106671</v>
      </c>
      <c r="M1812">
        <v>4135.7027423106674</v>
      </c>
      <c r="N1812">
        <v>4242.9477423106673</v>
      </c>
      <c r="O1812">
        <v>4350.1927423106672</v>
      </c>
      <c r="Q1812">
        <v>39822.736748262869</v>
      </c>
      <c r="R1812">
        <v>38746.86317668554</v>
      </c>
      <c r="S1812">
        <v>37670.989605108203</v>
      </c>
      <c r="T1812">
        <v>36595.116033530867</v>
      </c>
      <c r="U1812">
        <v>35519.24246195353</v>
      </c>
      <c r="W1812">
        <v>0.71772000000000002</v>
      </c>
      <c r="AB1812">
        <v>1</v>
      </c>
      <c r="AC1812">
        <v>1</v>
      </c>
      <c r="AD1812">
        <v>1</v>
      </c>
      <c r="AE1812">
        <v>1</v>
      </c>
      <c r="AF1812">
        <v>1</v>
      </c>
      <c r="AL1812">
        <v>5.2709675000000002</v>
      </c>
      <c r="AM1812" s="5">
        <v>12.128134727478029</v>
      </c>
      <c r="AN1812">
        <v>570.77625570776252</v>
      </c>
      <c r="AO1812">
        <f t="shared" si="28"/>
        <v>26826.48401826484</v>
      </c>
      <c r="AP1812">
        <v>684.93150684931504</v>
      </c>
      <c r="AQ1812">
        <v>7.4082800000000004E-2</v>
      </c>
      <c r="AR1812">
        <v>4.5128599999999996E-3</v>
      </c>
      <c r="AS1812">
        <v>1.7423E-3</v>
      </c>
      <c r="AT1812">
        <v>1.0665800000000001E-3</v>
      </c>
      <c r="AU1812">
        <v>1.05372E-3</v>
      </c>
      <c r="AW1812">
        <v>7.4082800000000004E-2</v>
      </c>
      <c r="AX1812">
        <v>4.5128600000000005E-3</v>
      </c>
      <c r="AY1812">
        <v>1.7423000000000022E-3</v>
      </c>
      <c r="AZ1812">
        <v>1.0665799999999975E-3</v>
      </c>
      <c r="BA1812">
        <v>1.053720000000001E-3</v>
      </c>
      <c r="BC1812" s="52">
        <v>100000</v>
      </c>
      <c r="BD1812" s="52">
        <v>100000</v>
      </c>
      <c r="BE1812">
        <v>0</v>
      </c>
      <c r="BF1812">
        <v>0</v>
      </c>
      <c r="BG1812">
        <v>0</v>
      </c>
    </row>
    <row r="1813" spans="1:59">
      <c r="A1813">
        <v>1812</v>
      </c>
      <c r="E1813">
        <v>9795.2054794520554</v>
      </c>
      <c r="K1813">
        <v>4533.8042291126003</v>
      </c>
      <c r="L1813">
        <v>4699.3467291125999</v>
      </c>
      <c r="M1813">
        <v>4864.8892291125994</v>
      </c>
      <c r="N1813">
        <v>5030.431729112599</v>
      </c>
      <c r="O1813">
        <v>5195.9742291125986</v>
      </c>
      <c r="Q1813">
        <v>38148.365302231199</v>
      </c>
      <c r="R1813">
        <v>37117.727496363586</v>
      </c>
      <c r="S1813">
        <v>36087.089690495966</v>
      </c>
      <c r="T1813">
        <v>35056.451884628346</v>
      </c>
      <c r="U1813">
        <v>34025.814078760726</v>
      </c>
      <c r="W1813">
        <v>0.78973000000000004</v>
      </c>
      <c r="AB1813">
        <v>1</v>
      </c>
      <c r="AC1813">
        <v>1</v>
      </c>
      <c r="AD1813">
        <v>1</v>
      </c>
      <c r="AE1813">
        <v>1</v>
      </c>
      <c r="AF1813">
        <v>1</v>
      </c>
      <c r="AL1813">
        <v>5.2550949999999998</v>
      </c>
      <c r="AM1813" s="5">
        <v>12.93112277984619</v>
      </c>
      <c r="AN1813">
        <v>570.77625570776252</v>
      </c>
      <c r="AO1813">
        <f t="shared" si="28"/>
        <v>26826.48401826484</v>
      </c>
      <c r="AP1813">
        <v>684.93150684931504</v>
      </c>
      <c r="AQ1813">
        <v>7.4104200000000009E-2</v>
      </c>
      <c r="AR1813">
        <v>4.5222499999999994E-3</v>
      </c>
      <c r="AS1813">
        <v>1.7471000000000001E-3</v>
      </c>
      <c r="AT1813">
        <v>1.06208E-3</v>
      </c>
      <c r="AU1813">
        <v>1.05353E-3</v>
      </c>
      <c r="AW1813">
        <v>7.4104200000000009E-2</v>
      </c>
      <c r="AX1813">
        <v>4.5222499999999985E-3</v>
      </c>
      <c r="AY1813">
        <v>1.7471000000000014E-3</v>
      </c>
      <c r="AZ1813">
        <v>1.06208E-3</v>
      </c>
      <c r="BA1813">
        <v>1.053529999999997E-3</v>
      </c>
      <c r="BC1813" s="52">
        <v>100000</v>
      </c>
      <c r="BD1813" s="52">
        <v>100000</v>
      </c>
      <c r="BE1813">
        <v>0</v>
      </c>
      <c r="BF1813">
        <v>0</v>
      </c>
      <c r="BG1813">
        <v>0</v>
      </c>
    </row>
    <row r="1814" spans="1:59">
      <c r="A1814">
        <v>1813</v>
      </c>
      <c r="E1814">
        <v>9795.2054794520554</v>
      </c>
      <c r="K1814">
        <v>4373.861400647249</v>
      </c>
      <c r="L1814">
        <v>4584.9164006472492</v>
      </c>
      <c r="M1814">
        <v>4795.9714006472495</v>
      </c>
      <c r="N1814">
        <v>5007.0264006472498</v>
      </c>
      <c r="O1814">
        <v>5218.0814006472501</v>
      </c>
      <c r="Q1814">
        <v>37609.360015325699</v>
      </c>
      <c r="R1814">
        <v>36593.284281215172</v>
      </c>
      <c r="S1814">
        <v>35577.208547104645</v>
      </c>
      <c r="T1814">
        <v>34561.132812994118</v>
      </c>
      <c r="U1814">
        <v>33545.05707888359</v>
      </c>
      <c r="W1814">
        <v>0.75464999999999993</v>
      </c>
      <c r="AB1814">
        <v>1</v>
      </c>
      <c r="AC1814">
        <v>1</v>
      </c>
      <c r="AD1814">
        <v>1</v>
      </c>
      <c r="AE1814">
        <v>1</v>
      </c>
      <c r="AF1814">
        <v>1</v>
      </c>
      <c r="AL1814">
        <v>4.9336066000000001</v>
      </c>
      <c r="AM1814" s="5">
        <v>12.864499092102051</v>
      </c>
      <c r="AN1814">
        <v>570.77625570776252</v>
      </c>
      <c r="AO1814">
        <f t="shared" si="28"/>
        <v>26826.48401826484</v>
      </c>
      <c r="AP1814">
        <v>684.93150684931504</v>
      </c>
      <c r="AQ1814">
        <v>7.3962799999999995E-2</v>
      </c>
      <c r="AR1814">
        <v>4.4018600000000005E-3</v>
      </c>
      <c r="AS1814">
        <v>1.7347999999999999E-3</v>
      </c>
      <c r="AT1814">
        <v>1.04656E-3</v>
      </c>
      <c r="AU1814">
        <v>1.03309E-3</v>
      </c>
      <c r="AW1814">
        <v>7.3962799999999995E-2</v>
      </c>
      <c r="AX1814">
        <v>4.4018600000000005E-3</v>
      </c>
      <c r="AY1814">
        <v>1.7348000000000016E-3</v>
      </c>
      <c r="AZ1814">
        <v>1.0465600000000019E-3</v>
      </c>
      <c r="BA1814">
        <v>1.0330900000000004E-3</v>
      </c>
      <c r="BC1814" s="52">
        <v>100000</v>
      </c>
      <c r="BD1814" s="52">
        <v>100000</v>
      </c>
      <c r="BE1814">
        <v>0</v>
      </c>
      <c r="BF1814">
        <v>0</v>
      </c>
      <c r="BG1814">
        <v>0</v>
      </c>
    </row>
    <row r="1815" spans="1:59">
      <c r="A1815">
        <v>1814</v>
      </c>
      <c r="E1815">
        <v>9795.2054794520554</v>
      </c>
      <c r="K1815">
        <v>4364.4529989728162</v>
      </c>
      <c r="L1815">
        <v>4622.2829989728161</v>
      </c>
      <c r="M1815">
        <v>4880.1129989728161</v>
      </c>
      <c r="N1815">
        <v>5137.942998972816</v>
      </c>
      <c r="O1815">
        <v>5395.7729989728159</v>
      </c>
      <c r="Q1815">
        <v>37254.32292052266</v>
      </c>
      <c r="R1815">
        <v>36247.83906938904</v>
      </c>
      <c r="S1815">
        <v>35241.355218255419</v>
      </c>
      <c r="T1815">
        <v>34234.871367121799</v>
      </c>
      <c r="U1815">
        <v>33228.387515988179</v>
      </c>
      <c r="W1815">
        <v>0.66076000000000001</v>
      </c>
      <c r="AB1815">
        <v>1</v>
      </c>
      <c r="AC1815">
        <v>1</v>
      </c>
      <c r="AD1815">
        <v>1</v>
      </c>
      <c r="AE1815">
        <v>1</v>
      </c>
      <c r="AF1815">
        <v>1</v>
      </c>
      <c r="AL1815">
        <v>4.7858644000000004</v>
      </c>
      <c r="AM1815" s="5">
        <v>12.54575729370117</v>
      </c>
      <c r="AN1815">
        <v>570.77625570776252</v>
      </c>
      <c r="AO1815">
        <f t="shared" si="28"/>
        <v>26826.48401826484</v>
      </c>
      <c r="AP1815">
        <v>684.93150684931504</v>
      </c>
      <c r="AQ1815">
        <v>7.3531600000000003E-2</v>
      </c>
      <c r="AR1815">
        <v>4.37259E-3</v>
      </c>
      <c r="AS1815">
        <v>1.7099800000000001E-3</v>
      </c>
      <c r="AT1815">
        <v>1.0459199999999999E-3</v>
      </c>
      <c r="AU1815">
        <v>1.03674E-3</v>
      </c>
      <c r="AW1815">
        <v>7.3531600000000003E-2</v>
      </c>
      <c r="AX1815">
        <v>4.3725900000000026E-3</v>
      </c>
      <c r="AY1815">
        <v>1.7099799999999998E-3</v>
      </c>
      <c r="AZ1815">
        <v>1.0459199999999988E-3</v>
      </c>
      <c r="BA1815">
        <v>1.0367400000000013E-3</v>
      </c>
      <c r="BC1815" s="52">
        <v>100000</v>
      </c>
      <c r="BD1815" s="52">
        <v>100000</v>
      </c>
      <c r="BE1815">
        <v>0</v>
      </c>
      <c r="BF1815">
        <v>0</v>
      </c>
      <c r="BG1815">
        <v>0</v>
      </c>
    </row>
    <row r="1816" spans="1:59">
      <c r="A1816">
        <v>1815</v>
      </c>
      <c r="E1816">
        <v>9795.2054794520554</v>
      </c>
      <c r="K1816">
        <v>4346.6815735877772</v>
      </c>
      <c r="L1816">
        <v>4661.9840735877769</v>
      </c>
      <c r="M1816">
        <v>4977.2865735877767</v>
      </c>
      <c r="N1816">
        <v>5292.5890735877765</v>
      </c>
      <c r="O1816">
        <v>5607.8915735877763</v>
      </c>
      <c r="Q1816">
        <v>37671.476175103649</v>
      </c>
      <c r="R1816">
        <v>36653.72227556874</v>
      </c>
      <c r="S1816">
        <v>35635.968376033823</v>
      </c>
      <c r="T1816">
        <v>34618.214476498906</v>
      </c>
      <c r="U1816">
        <v>33600.460576963989</v>
      </c>
      <c r="W1816">
        <v>0.35360000000000003</v>
      </c>
      <c r="AB1816">
        <v>1</v>
      </c>
      <c r="AC1816">
        <v>1</v>
      </c>
      <c r="AD1816">
        <v>1</v>
      </c>
      <c r="AE1816">
        <v>1</v>
      </c>
      <c r="AF1816">
        <v>1</v>
      </c>
      <c r="AL1816">
        <v>4.9789804999999996</v>
      </c>
      <c r="AM1816" s="5">
        <v>13.835080146789551</v>
      </c>
      <c r="AN1816">
        <v>570.77625570776252</v>
      </c>
      <c r="AO1816">
        <f t="shared" si="28"/>
        <v>26826.48401826484</v>
      </c>
      <c r="AP1816">
        <v>684.93150684931504</v>
      </c>
      <c r="AQ1816">
        <v>7.3822199999999991E-2</v>
      </c>
      <c r="AR1816">
        <v>4.34849E-3</v>
      </c>
      <c r="AS1816">
        <v>1.69414E-3</v>
      </c>
      <c r="AT1816">
        <v>1.0406500000000002E-3</v>
      </c>
      <c r="AU1816">
        <v>1.0294700000000002E-3</v>
      </c>
      <c r="AW1816">
        <v>7.3822199999999991E-2</v>
      </c>
      <c r="AX1816">
        <v>4.3484899999999965E-3</v>
      </c>
      <c r="AY1816">
        <v>1.6941399999999968E-3</v>
      </c>
      <c r="AZ1816">
        <v>1.0406499999999971E-3</v>
      </c>
      <c r="BA1816">
        <v>1.0294699999999976E-3</v>
      </c>
      <c r="BC1816" s="52">
        <v>100000</v>
      </c>
      <c r="BD1816" s="52">
        <v>100000</v>
      </c>
      <c r="BE1816">
        <v>0</v>
      </c>
      <c r="BF1816">
        <v>0</v>
      </c>
      <c r="BG1816">
        <v>0</v>
      </c>
    </row>
    <row r="1817" spans="1:59">
      <c r="A1817">
        <v>1816</v>
      </c>
      <c r="E1817">
        <v>9795.2054794520554</v>
      </c>
      <c r="K1817">
        <v>4087.4278385589732</v>
      </c>
      <c r="L1817">
        <v>4520.7003385589733</v>
      </c>
      <c r="M1817">
        <v>4953.9728385589733</v>
      </c>
      <c r="N1817">
        <v>5387.2453385589733</v>
      </c>
      <c r="O1817">
        <v>5820.5178385589734</v>
      </c>
      <c r="Q1817">
        <v>38259.698332385233</v>
      </c>
      <c r="R1817">
        <v>37226.052690252312</v>
      </c>
      <c r="S1817">
        <v>36192.407048119392</v>
      </c>
      <c r="T1817">
        <v>35158.761405986472</v>
      </c>
      <c r="U1817">
        <v>34125.115763853551</v>
      </c>
      <c r="W1817">
        <v>0.22728999999999999</v>
      </c>
      <c r="AB1817">
        <v>1</v>
      </c>
      <c r="AC1817">
        <v>1</v>
      </c>
      <c r="AD1817">
        <v>1</v>
      </c>
      <c r="AE1817">
        <v>1</v>
      </c>
      <c r="AF1817">
        <v>1</v>
      </c>
      <c r="AL1817">
        <v>5.7705380000000002</v>
      </c>
      <c r="AM1817" s="5">
        <v>14.816830635070801</v>
      </c>
      <c r="AN1817">
        <v>570.77625570776252</v>
      </c>
      <c r="AO1817">
        <f t="shared" si="28"/>
        <v>26826.48401826484</v>
      </c>
      <c r="AP1817">
        <v>684.93150684931504</v>
      </c>
      <c r="AQ1817">
        <v>7.6222100000000001E-2</v>
      </c>
      <c r="AR1817">
        <v>1.40304E-2</v>
      </c>
      <c r="AS1817">
        <v>4.2122799999999997E-3</v>
      </c>
      <c r="AT1817">
        <v>4.8587700000000001E-3</v>
      </c>
      <c r="AU1817">
        <v>1.94188E-3</v>
      </c>
      <c r="AW1817">
        <v>7.6222100000000001E-2</v>
      </c>
      <c r="AX1817">
        <v>1.4030399999999998E-2</v>
      </c>
      <c r="AY1817">
        <v>4.2122799999999988E-3</v>
      </c>
      <c r="AZ1817">
        <v>4.8587699999999984E-3</v>
      </c>
      <c r="BA1817">
        <v>1.94188E-3</v>
      </c>
      <c r="BC1817" s="52">
        <v>100000</v>
      </c>
      <c r="BD1817" s="52">
        <v>100000</v>
      </c>
      <c r="BE1817">
        <v>0</v>
      </c>
      <c r="BF1817">
        <v>0</v>
      </c>
      <c r="BG1817">
        <v>0</v>
      </c>
    </row>
    <row r="1818" spans="1:59">
      <c r="A1818">
        <v>1817</v>
      </c>
      <c r="E1818">
        <v>9795.2054794520554</v>
      </c>
      <c r="K1818">
        <v>4418.8126530917589</v>
      </c>
      <c r="L1818">
        <v>5041.6634864250918</v>
      </c>
      <c r="M1818">
        <v>5664.5143197584248</v>
      </c>
      <c r="N1818">
        <v>6287.3651530917577</v>
      </c>
      <c r="O1818">
        <v>6910.2159864250907</v>
      </c>
      <c r="Q1818">
        <v>40426.23848217768</v>
      </c>
      <c r="R1818">
        <v>39334.060365925892</v>
      </c>
      <c r="S1818">
        <v>38241.882249674105</v>
      </c>
      <c r="T1818">
        <v>37149.704133422318</v>
      </c>
      <c r="U1818">
        <v>36057.52601717053</v>
      </c>
      <c r="W1818">
        <v>0.13056999999999999</v>
      </c>
      <c r="AB1818">
        <v>1</v>
      </c>
      <c r="AC1818">
        <v>1</v>
      </c>
      <c r="AD1818">
        <v>1</v>
      </c>
      <c r="AE1818">
        <v>1</v>
      </c>
      <c r="AF1818">
        <v>1</v>
      </c>
      <c r="AL1818">
        <v>7.5050243999999999</v>
      </c>
      <c r="AM1818" s="5">
        <v>15.252626419067379</v>
      </c>
      <c r="AN1818">
        <v>570.77625570776252</v>
      </c>
      <c r="AO1818">
        <f t="shared" si="28"/>
        <v>26826.48401826484</v>
      </c>
      <c r="AP1818">
        <v>684.93150684931504</v>
      </c>
      <c r="AQ1818">
        <v>9.4093900000000008E-2</v>
      </c>
      <c r="AR1818">
        <v>6.2767900000000001E-2</v>
      </c>
      <c r="AS1818">
        <v>4.6051599999999998E-2</v>
      </c>
      <c r="AT1818">
        <v>4.1828799999999999E-2</v>
      </c>
      <c r="AU1818">
        <v>4.3051200000000005E-2</v>
      </c>
      <c r="AW1818">
        <v>9.4093899999999994E-2</v>
      </c>
      <c r="AX1818">
        <v>6.2767900000000001E-2</v>
      </c>
      <c r="AY1818">
        <v>4.6051599999999998E-2</v>
      </c>
      <c r="AZ1818">
        <v>4.1828799999999999E-2</v>
      </c>
      <c r="BA1818">
        <v>4.3051199999999998E-2</v>
      </c>
      <c r="BC1818" s="52">
        <v>100000</v>
      </c>
      <c r="BD1818" s="52">
        <v>100000</v>
      </c>
      <c r="BE1818">
        <v>0</v>
      </c>
      <c r="BF1818">
        <v>0</v>
      </c>
      <c r="BG1818">
        <v>0</v>
      </c>
    </row>
    <row r="1819" spans="1:59">
      <c r="A1819">
        <v>1818</v>
      </c>
      <c r="E1819">
        <v>9795.2054794520554</v>
      </c>
      <c r="K1819">
        <v>6022.4224496005736</v>
      </c>
      <c r="L1819">
        <v>6800.9174496005735</v>
      </c>
      <c r="M1819">
        <v>7579.4124496005734</v>
      </c>
      <c r="N1819">
        <v>8357.9074496005742</v>
      </c>
      <c r="O1819">
        <v>9136.4024496005732</v>
      </c>
      <c r="Q1819">
        <v>42004.556474688558</v>
      </c>
      <c r="R1819">
        <v>40869.737626915914</v>
      </c>
      <c r="S1819">
        <v>39734.918779143263</v>
      </c>
      <c r="T1819">
        <v>38600.099931370612</v>
      </c>
      <c r="U1819">
        <v>37465.281083597962</v>
      </c>
      <c r="W1819">
        <v>7.6799999999999993E-3</v>
      </c>
      <c r="AB1819">
        <v>1</v>
      </c>
      <c r="AC1819">
        <v>1</v>
      </c>
      <c r="AD1819">
        <v>1</v>
      </c>
      <c r="AE1819">
        <v>1</v>
      </c>
      <c r="AF1819">
        <v>1</v>
      </c>
      <c r="AL1819">
        <v>7.6227390000000002</v>
      </c>
      <c r="AM1819" s="5">
        <v>13.737723350524901</v>
      </c>
      <c r="AN1819">
        <v>570.77625570776252</v>
      </c>
      <c r="AO1819">
        <f t="shared" si="28"/>
        <v>26826.48401826484</v>
      </c>
      <c r="AP1819">
        <v>684.93150684931504</v>
      </c>
      <c r="AQ1819">
        <v>9.9408199999999988E-2</v>
      </c>
      <c r="AR1819">
        <v>7.755419999999999E-2</v>
      </c>
      <c r="AS1819">
        <v>7.0538300000000012E-2</v>
      </c>
      <c r="AT1819">
        <v>5.0739699999999999E-2</v>
      </c>
      <c r="AU1819">
        <v>4.5378000000000002E-2</v>
      </c>
      <c r="AW1819">
        <v>9.9408199999999988E-2</v>
      </c>
      <c r="AX1819">
        <v>7.7554200000000004E-2</v>
      </c>
      <c r="AY1819">
        <v>7.0538300000000012E-2</v>
      </c>
      <c r="AZ1819">
        <v>5.0739699999999999E-2</v>
      </c>
      <c r="BA1819">
        <v>4.5378000000000002E-2</v>
      </c>
      <c r="BC1819" s="52">
        <v>100000</v>
      </c>
      <c r="BD1819" s="52">
        <v>100000</v>
      </c>
      <c r="BE1819">
        <v>0</v>
      </c>
      <c r="BF1819">
        <v>0</v>
      </c>
      <c r="BG1819">
        <v>0</v>
      </c>
    </row>
    <row r="1820" spans="1:59">
      <c r="A1820">
        <v>1819</v>
      </c>
      <c r="E1820">
        <v>9795.2054794520554</v>
      </c>
      <c r="K1820">
        <v>7050.0289880413602</v>
      </c>
      <c r="L1820">
        <v>7861.2473213746935</v>
      </c>
      <c r="M1820">
        <v>8672.4656547080267</v>
      </c>
      <c r="N1820">
        <v>9483.6839880413609</v>
      </c>
      <c r="O1820">
        <v>10294.902321374695</v>
      </c>
      <c r="Q1820">
        <v>42686.451798259543</v>
      </c>
      <c r="R1820">
        <v>41533.210481193004</v>
      </c>
      <c r="S1820">
        <v>40379.969164126465</v>
      </c>
      <c r="T1820">
        <v>39226.727847059927</v>
      </c>
      <c r="U1820">
        <v>38073.486529993388</v>
      </c>
      <c r="W1820">
        <v>0</v>
      </c>
      <c r="AB1820">
        <v>1</v>
      </c>
      <c r="AC1820">
        <v>1</v>
      </c>
      <c r="AD1820">
        <v>1</v>
      </c>
      <c r="AE1820">
        <v>1</v>
      </c>
      <c r="AF1820">
        <v>1</v>
      </c>
      <c r="AL1820">
        <v>7.7653040000000004</v>
      </c>
      <c r="AM1820" s="5">
        <v>15.68352222442627</v>
      </c>
      <c r="AN1820">
        <v>570.77625570776252</v>
      </c>
      <c r="AO1820">
        <f t="shared" si="28"/>
        <v>26826.48401826484</v>
      </c>
      <c r="AP1820">
        <v>684.93150684931504</v>
      </c>
      <c r="AQ1820">
        <v>0.10134799999999999</v>
      </c>
      <c r="AR1820">
        <v>8.0852199999999999E-2</v>
      </c>
      <c r="AS1820">
        <v>7.1742099999999989E-2</v>
      </c>
      <c r="AT1820">
        <v>7.4574299999999996E-2</v>
      </c>
      <c r="AU1820">
        <v>4.6251399999999998E-2</v>
      </c>
      <c r="AW1820">
        <v>0.10134799999999998</v>
      </c>
      <c r="AX1820">
        <v>8.0852199999999999E-2</v>
      </c>
      <c r="AY1820">
        <v>7.1742099999999989E-2</v>
      </c>
      <c r="AZ1820">
        <v>7.4574299999999996E-2</v>
      </c>
      <c r="BA1820">
        <v>4.6251399999999998E-2</v>
      </c>
      <c r="BC1820" s="52">
        <v>100000</v>
      </c>
      <c r="BD1820" s="52">
        <v>100000</v>
      </c>
      <c r="BE1820">
        <v>0</v>
      </c>
      <c r="BF1820">
        <v>0</v>
      </c>
      <c r="BG1820">
        <v>0</v>
      </c>
    </row>
    <row r="1821" spans="1:59">
      <c r="A1821">
        <v>1820</v>
      </c>
      <c r="E1821">
        <v>9795.2054794520554</v>
      </c>
      <c r="K1821">
        <v>7400.2306059230104</v>
      </c>
      <c r="L1821">
        <v>8175.7006059230098</v>
      </c>
      <c r="M1821">
        <v>8951.1706059230091</v>
      </c>
      <c r="N1821">
        <v>9726.6406059230085</v>
      </c>
      <c r="O1821">
        <v>10502.110605923008</v>
      </c>
      <c r="Q1821">
        <v>42686.451798259543</v>
      </c>
      <c r="R1821">
        <v>41533.210481193004</v>
      </c>
      <c r="S1821">
        <v>40379.969164126465</v>
      </c>
      <c r="T1821">
        <v>39226.727847059927</v>
      </c>
      <c r="U1821">
        <v>38073.486529993388</v>
      </c>
      <c r="W1821">
        <v>0</v>
      </c>
      <c r="AB1821">
        <v>1</v>
      </c>
      <c r="AC1821">
        <v>1</v>
      </c>
      <c r="AD1821">
        <v>1</v>
      </c>
      <c r="AE1821">
        <v>1</v>
      </c>
      <c r="AF1821">
        <v>1</v>
      </c>
      <c r="AL1821">
        <v>7.1715260000000001</v>
      </c>
      <c r="AM1821" s="5">
        <v>15.413228988647459</v>
      </c>
      <c r="AN1821">
        <v>570.77625570776252</v>
      </c>
      <c r="AO1821">
        <f t="shared" si="28"/>
        <v>26826.48401826484</v>
      </c>
      <c r="AP1821">
        <v>684.93150684931504</v>
      </c>
      <c r="AQ1821">
        <v>0.10143000000000001</v>
      </c>
      <c r="AR1821">
        <v>8.3491699999999988E-2</v>
      </c>
      <c r="AS1821">
        <v>7.3920399999999997E-2</v>
      </c>
      <c r="AT1821">
        <v>6.7824499999999996E-2</v>
      </c>
      <c r="AU1821">
        <v>4.6102400000000002E-2</v>
      </c>
      <c r="AW1821">
        <v>0.10143000000000001</v>
      </c>
      <c r="AX1821">
        <v>8.3491699999999988E-2</v>
      </c>
      <c r="AY1821">
        <v>7.3920399999999997E-2</v>
      </c>
      <c r="AZ1821">
        <v>6.7824499999999996E-2</v>
      </c>
      <c r="BA1821">
        <v>4.6102400000000002E-2</v>
      </c>
      <c r="BC1821" s="52">
        <v>100000</v>
      </c>
      <c r="BD1821" s="52">
        <v>100000</v>
      </c>
      <c r="BE1821">
        <v>0</v>
      </c>
      <c r="BF1821">
        <v>0</v>
      </c>
      <c r="BG1821">
        <v>0</v>
      </c>
    </row>
    <row r="1822" spans="1:59">
      <c r="A1822">
        <v>1821</v>
      </c>
      <c r="E1822">
        <v>9795.2054794520554</v>
      </c>
      <c r="K1822">
        <v>6566.0189907900021</v>
      </c>
      <c r="L1822">
        <v>7222.2531574566692</v>
      </c>
      <c r="M1822">
        <v>7878.4873241233363</v>
      </c>
      <c r="N1822">
        <v>8534.7214907900034</v>
      </c>
      <c r="O1822">
        <v>9190.9556574566705</v>
      </c>
      <c r="Q1822">
        <v>41499.488481525907</v>
      </c>
      <c r="R1822">
        <v>40378.314836745885</v>
      </c>
      <c r="S1822">
        <v>39257.141191965864</v>
      </c>
      <c r="T1822">
        <v>38135.967547185843</v>
      </c>
      <c r="U1822">
        <v>37014.793902405821</v>
      </c>
      <c r="W1822">
        <v>0</v>
      </c>
      <c r="AB1822">
        <v>1</v>
      </c>
      <c r="AC1822">
        <v>1</v>
      </c>
      <c r="AD1822">
        <v>1</v>
      </c>
      <c r="AE1822">
        <v>1</v>
      </c>
      <c r="AF1822">
        <v>1</v>
      </c>
      <c r="AL1822">
        <v>7.4545025999999996</v>
      </c>
      <c r="AM1822" s="5">
        <v>14.130330085754389</v>
      </c>
      <c r="AN1822">
        <v>570.77625570776252</v>
      </c>
      <c r="AO1822">
        <f t="shared" si="28"/>
        <v>26826.48401826484</v>
      </c>
      <c r="AP1822">
        <v>684.93150684931504</v>
      </c>
      <c r="AQ1822">
        <v>0.10106900000000001</v>
      </c>
      <c r="AR1822">
        <v>7.8391599999999992E-2</v>
      </c>
      <c r="AS1822">
        <v>7.0474300000000004E-2</v>
      </c>
      <c r="AT1822">
        <v>5.0158299999999996E-2</v>
      </c>
      <c r="AU1822">
        <v>4.5036800000000002E-2</v>
      </c>
      <c r="AW1822">
        <v>0.10106900000000001</v>
      </c>
      <c r="AX1822">
        <v>7.8391599999999992E-2</v>
      </c>
      <c r="AY1822">
        <v>7.0474300000000004E-2</v>
      </c>
      <c r="AZ1822">
        <v>5.0158300000000003E-2</v>
      </c>
      <c r="BA1822">
        <v>4.5036800000000002E-2</v>
      </c>
      <c r="BC1822" s="52">
        <v>100000</v>
      </c>
      <c r="BD1822" s="52">
        <v>100000</v>
      </c>
      <c r="BE1822">
        <v>0</v>
      </c>
      <c r="BF1822">
        <v>0</v>
      </c>
      <c r="BG1822">
        <v>0</v>
      </c>
    </row>
    <row r="1823" spans="1:59">
      <c r="A1823">
        <v>1822</v>
      </c>
      <c r="E1823">
        <v>9795.2054794520554</v>
      </c>
      <c r="K1823">
        <v>5577.091437010773</v>
      </c>
      <c r="L1823">
        <v>6125.8322703441063</v>
      </c>
      <c r="M1823">
        <v>6674.5731036774396</v>
      </c>
      <c r="N1823">
        <v>7223.3139370107729</v>
      </c>
      <c r="O1823">
        <v>7772.0547703441061</v>
      </c>
      <c r="Q1823">
        <v>37573.04243435149</v>
      </c>
      <c r="R1823">
        <v>36557.947876498409</v>
      </c>
      <c r="S1823">
        <v>35542.853318645328</v>
      </c>
      <c r="T1823">
        <v>34527.758760792247</v>
      </c>
      <c r="U1823">
        <v>33512.664202939166</v>
      </c>
      <c r="W1823">
        <v>0</v>
      </c>
      <c r="AB1823">
        <v>1</v>
      </c>
      <c r="AC1823">
        <v>1</v>
      </c>
      <c r="AD1823">
        <v>1</v>
      </c>
      <c r="AE1823">
        <v>1</v>
      </c>
      <c r="AF1823">
        <v>1</v>
      </c>
      <c r="AL1823">
        <v>7.9006290000000003</v>
      </c>
      <c r="AM1823" s="5">
        <v>14.24786376953125</v>
      </c>
      <c r="AN1823">
        <v>570.77625570776252</v>
      </c>
      <c r="AO1823">
        <f t="shared" si="28"/>
        <v>26826.48401826484</v>
      </c>
      <c r="AP1823">
        <v>684.93150684931504</v>
      </c>
      <c r="AQ1823">
        <v>9.81712E-2</v>
      </c>
      <c r="AR1823">
        <v>7.2834300000000005E-2</v>
      </c>
      <c r="AS1823">
        <v>6.7278999999999992E-2</v>
      </c>
      <c r="AT1823">
        <v>4.8984399999999997E-2</v>
      </c>
      <c r="AU1823">
        <v>4.4759599999999997E-2</v>
      </c>
      <c r="AW1823">
        <v>9.81712E-2</v>
      </c>
      <c r="AX1823">
        <v>7.2834300000000005E-2</v>
      </c>
      <c r="AY1823">
        <v>6.7278999999999992E-2</v>
      </c>
      <c r="AZ1823">
        <v>4.8984399999999997E-2</v>
      </c>
      <c r="BA1823">
        <v>4.4759599999999997E-2</v>
      </c>
      <c r="BC1823" s="52">
        <v>100000</v>
      </c>
      <c r="BD1823" s="52">
        <v>100000</v>
      </c>
      <c r="BE1823">
        <v>0</v>
      </c>
      <c r="BF1823">
        <v>0</v>
      </c>
      <c r="BG1823">
        <v>0</v>
      </c>
    </row>
    <row r="1824" spans="1:59">
      <c r="A1824">
        <v>1823</v>
      </c>
      <c r="E1824">
        <v>9795.2054794520554</v>
      </c>
      <c r="K1824">
        <v>5355.4713086796983</v>
      </c>
      <c r="L1824">
        <v>5807.690475346365</v>
      </c>
      <c r="M1824">
        <v>6259.9096420130318</v>
      </c>
      <c r="N1824">
        <v>6712.1288086796985</v>
      </c>
      <c r="O1824">
        <v>7164.3479753463653</v>
      </c>
      <c r="Q1824">
        <v>29345.073094103609</v>
      </c>
      <c r="R1824">
        <v>28552.270010143711</v>
      </c>
      <c r="S1824">
        <v>27759.466926183813</v>
      </c>
      <c r="T1824">
        <v>26966.663842223916</v>
      </c>
      <c r="U1824">
        <v>26173.860758264018</v>
      </c>
      <c r="W1824">
        <v>0</v>
      </c>
      <c r="AB1824">
        <v>1</v>
      </c>
      <c r="AC1824">
        <v>1</v>
      </c>
      <c r="AD1824">
        <v>1</v>
      </c>
      <c r="AE1824">
        <v>1</v>
      </c>
      <c r="AF1824">
        <v>1</v>
      </c>
      <c r="AL1824">
        <v>8.1262179999999997</v>
      </c>
      <c r="AM1824" s="5">
        <v>12.95244789123535</v>
      </c>
      <c r="AN1824">
        <v>570.77625570776252</v>
      </c>
      <c r="AO1824">
        <f t="shared" si="28"/>
        <v>26826.48401826484</v>
      </c>
      <c r="AP1824">
        <v>684.93150684931504</v>
      </c>
      <c r="AQ1824">
        <v>9.6383999999999997E-2</v>
      </c>
      <c r="AR1824">
        <v>7.18028E-2</v>
      </c>
      <c r="AS1824">
        <v>6.53334E-2</v>
      </c>
      <c r="AT1824">
        <v>4.8238200000000002E-2</v>
      </c>
      <c r="AU1824">
        <v>4.4512099999999999E-2</v>
      </c>
      <c r="AW1824">
        <v>9.6384000000000011E-2</v>
      </c>
      <c r="AX1824">
        <v>7.18028E-2</v>
      </c>
      <c r="AY1824">
        <v>6.53334E-2</v>
      </c>
      <c r="AZ1824">
        <v>4.8238199999999995E-2</v>
      </c>
      <c r="BA1824">
        <v>4.4512099999999999E-2</v>
      </c>
      <c r="BC1824" s="52">
        <v>100000</v>
      </c>
      <c r="BD1824" s="52">
        <v>100000</v>
      </c>
      <c r="BE1824">
        <v>0</v>
      </c>
      <c r="BF1824">
        <v>0</v>
      </c>
      <c r="BG1824">
        <v>0</v>
      </c>
    </row>
    <row r="1825" spans="1:59">
      <c r="A1825">
        <v>1824</v>
      </c>
      <c r="E1825">
        <v>9795.2054794520554</v>
      </c>
      <c r="K1825">
        <v>3991.2530658869964</v>
      </c>
      <c r="L1825">
        <v>4384.1580658869962</v>
      </c>
      <c r="M1825">
        <v>4777.0630658869959</v>
      </c>
      <c r="N1825">
        <v>5169.9680658869956</v>
      </c>
      <c r="O1825">
        <v>5562.8730658869954</v>
      </c>
      <c r="Q1825">
        <v>22465.001551860882</v>
      </c>
      <c r="R1825">
        <v>21858.074369145652</v>
      </c>
      <c r="S1825">
        <v>21251.147186430426</v>
      </c>
      <c r="T1825">
        <v>20644.2200037152</v>
      </c>
      <c r="U1825">
        <v>20037.292820999974</v>
      </c>
      <c r="W1825">
        <v>0</v>
      </c>
      <c r="AB1825">
        <v>1</v>
      </c>
      <c r="AC1825">
        <v>1</v>
      </c>
      <c r="AD1825">
        <v>1</v>
      </c>
      <c r="AE1825">
        <v>1</v>
      </c>
      <c r="AF1825">
        <v>1</v>
      </c>
      <c r="AL1825">
        <v>8.8104320000000005</v>
      </c>
      <c r="AM1825" s="5">
        <v>11.35671806335449</v>
      </c>
      <c r="AN1825">
        <v>570.77625570776252</v>
      </c>
      <c r="AO1825">
        <f t="shared" si="28"/>
        <v>26826.48401826484</v>
      </c>
      <c r="AP1825">
        <v>684.93150684931504</v>
      </c>
      <c r="AQ1825">
        <v>9.5976100000000009E-2</v>
      </c>
      <c r="AR1825">
        <v>7.2176100000000007E-2</v>
      </c>
      <c r="AS1825">
        <v>6.6318799999999997E-2</v>
      </c>
      <c r="AT1825">
        <v>4.84512E-2</v>
      </c>
      <c r="AU1825">
        <v>4.4554900000000001E-2</v>
      </c>
      <c r="AW1825">
        <v>9.5976099999999995E-2</v>
      </c>
      <c r="AX1825">
        <v>7.2176100000000007E-2</v>
      </c>
      <c r="AY1825">
        <v>6.6318799999999997E-2</v>
      </c>
      <c r="AZ1825">
        <v>4.84512E-2</v>
      </c>
      <c r="BA1825">
        <v>4.4554899999999995E-2</v>
      </c>
      <c r="BC1825" s="52">
        <v>100000</v>
      </c>
      <c r="BD1825" s="52">
        <v>100000</v>
      </c>
      <c r="BE1825">
        <v>0</v>
      </c>
      <c r="BF1825">
        <v>0</v>
      </c>
      <c r="BG1825">
        <v>0</v>
      </c>
    </row>
    <row r="1826" spans="1:59">
      <c r="A1826">
        <v>1825</v>
      </c>
      <c r="E1826">
        <v>9795.2054794520554</v>
      </c>
      <c r="K1826">
        <v>2996.5229127744269</v>
      </c>
      <c r="L1826">
        <v>3211.7020794410937</v>
      </c>
      <c r="M1826">
        <v>3426.8812461077605</v>
      </c>
      <c r="N1826">
        <v>3642.0604127744273</v>
      </c>
      <c r="O1826">
        <v>3857.2395794410941</v>
      </c>
      <c r="Q1826">
        <v>14397.94021899872</v>
      </c>
      <c r="R1826">
        <v>14008.957326439588</v>
      </c>
      <c r="S1826">
        <v>13619.974433880456</v>
      </c>
      <c r="T1826">
        <v>13230.991541321324</v>
      </c>
      <c r="U1826">
        <v>12842.008648762192</v>
      </c>
      <c r="W1826">
        <v>0</v>
      </c>
      <c r="AB1826">
        <v>1</v>
      </c>
      <c r="AC1826">
        <v>1</v>
      </c>
      <c r="AD1826">
        <v>1</v>
      </c>
      <c r="AE1826">
        <v>1</v>
      </c>
      <c r="AF1826">
        <v>1</v>
      </c>
      <c r="AL1826">
        <v>8.1632090000000002</v>
      </c>
      <c r="AM1826" s="5">
        <v>10.796892166137701</v>
      </c>
      <c r="AN1826">
        <v>570.77625570776252</v>
      </c>
      <c r="AO1826">
        <f t="shared" si="28"/>
        <v>26826.48401826484</v>
      </c>
      <c r="AP1826">
        <v>684.93150684931504</v>
      </c>
      <c r="AQ1826">
        <v>9.7241500000000008E-2</v>
      </c>
      <c r="AR1826">
        <v>7.4246499999999993E-2</v>
      </c>
      <c r="AS1826">
        <v>6.7936200000000002E-2</v>
      </c>
      <c r="AT1826">
        <v>4.8901200000000006E-2</v>
      </c>
      <c r="AU1826">
        <v>4.4643300000000004E-2</v>
      </c>
      <c r="AW1826">
        <v>9.7241500000000022E-2</v>
      </c>
      <c r="AX1826">
        <v>7.4246499999999993E-2</v>
      </c>
      <c r="AY1826">
        <v>6.7936200000000002E-2</v>
      </c>
      <c r="AZ1826">
        <v>4.8901200000000006E-2</v>
      </c>
      <c r="BA1826">
        <v>4.4643300000000011E-2</v>
      </c>
      <c r="BC1826" s="52">
        <v>100000</v>
      </c>
      <c r="BD1826" s="52">
        <v>100000</v>
      </c>
      <c r="BE1826">
        <v>0</v>
      </c>
      <c r="BF1826">
        <v>0</v>
      </c>
      <c r="BG1826">
        <v>0</v>
      </c>
    </row>
    <row r="1827" spans="1:59">
      <c r="A1827">
        <v>1826</v>
      </c>
      <c r="E1827">
        <v>9795.2054794520554</v>
      </c>
      <c r="K1827">
        <v>2134.8662893862311</v>
      </c>
      <c r="L1827">
        <v>2236.1712893862314</v>
      </c>
      <c r="M1827">
        <v>2337.4762893862317</v>
      </c>
      <c r="N1827">
        <v>2438.7812893862319</v>
      </c>
      <c r="O1827">
        <v>2540.0862893862322</v>
      </c>
      <c r="Q1827">
        <v>15626.262253219489</v>
      </c>
      <c r="R1827">
        <v>15204.094318332889</v>
      </c>
      <c r="S1827">
        <v>14781.926383446289</v>
      </c>
      <c r="T1827">
        <v>14359.758448559689</v>
      </c>
      <c r="U1827">
        <v>13937.590513673089</v>
      </c>
      <c r="W1827">
        <v>0</v>
      </c>
      <c r="AB1827">
        <v>1</v>
      </c>
      <c r="AC1827">
        <v>1</v>
      </c>
      <c r="AD1827">
        <v>1</v>
      </c>
      <c r="AE1827">
        <v>1</v>
      </c>
      <c r="AF1827">
        <v>1</v>
      </c>
      <c r="AL1827">
        <v>8.5220500000000001</v>
      </c>
      <c r="AM1827" s="5">
        <v>9.8965129852294922</v>
      </c>
      <c r="AN1827">
        <v>570.77625570776252</v>
      </c>
      <c r="AO1827">
        <f t="shared" si="28"/>
        <v>26826.48401826484</v>
      </c>
      <c r="AP1827">
        <v>684.93150684931504</v>
      </c>
      <c r="AQ1827">
        <v>9.936310000000001E-2</v>
      </c>
      <c r="AR1827">
        <v>7.84305E-2</v>
      </c>
      <c r="AS1827">
        <v>7.1165300000000001E-2</v>
      </c>
      <c r="AT1827">
        <v>4.9616500000000001E-2</v>
      </c>
      <c r="AU1827">
        <v>4.4834100000000002E-2</v>
      </c>
      <c r="AW1827">
        <v>9.9363100000000024E-2</v>
      </c>
      <c r="AX1827">
        <v>7.84305E-2</v>
      </c>
      <c r="AY1827">
        <v>7.1165300000000001E-2</v>
      </c>
      <c r="AZ1827">
        <v>4.9616499999999994E-2</v>
      </c>
      <c r="BA1827">
        <v>4.4834100000000002E-2</v>
      </c>
      <c r="BC1827" s="52">
        <v>100000</v>
      </c>
      <c r="BD1827" s="52">
        <v>100000</v>
      </c>
      <c r="BE1827">
        <v>0</v>
      </c>
      <c r="BF1827">
        <v>0</v>
      </c>
      <c r="BG1827">
        <v>0</v>
      </c>
    </row>
    <row r="1828" spans="1:59">
      <c r="A1828">
        <v>1827</v>
      </c>
      <c r="E1828">
        <v>9795.2054794520554</v>
      </c>
      <c r="K1828">
        <v>1613.9130708927632</v>
      </c>
      <c r="L1828">
        <v>1661.5955708927631</v>
      </c>
      <c r="M1828">
        <v>1709.278070892763</v>
      </c>
      <c r="N1828">
        <v>1756.9605708927629</v>
      </c>
      <c r="O1828">
        <v>1804.6430708927628</v>
      </c>
      <c r="Q1828">
        <v>15762.535728789981</v>
      </c>
      <c r="R1828">
        <v>15336.68615213733</v>
      </c>
      <c r="S1828">
        <v>14910.83657548468</v>
      </c>
      <c r="T1828">
        <v>14484.98699883203</v>
      </c>
      <c r="U1828">
        <v>14059.137422179379</v>
      </c>
      <c r="W1828">
        <v>0</v>
      </c>
      <c r="AB1828">
        <v>1</v>
      </c>
      <c r="AC1828">
        <v>1</v>
      </c>
      <c r="AD1828">
        <v>1</v>
      </c>
      <c r="AE1828">
        <v>1</v>
      </c>
      <c r="AF1828">
        <v>1</v>
      </c>
      <c r="AL1828">
        <v>7.7437353</v>
      </c>
      <c r="AM1828" s="5">
        <v>9.5812215805053711</v>
      </c>
      <c r="AN1828">
        <v>570.77625570776252</v>
      </c>
      <c r="AO1828">
        <f t="shared" si="28"/>
        <v>26826.48401826484</v>
      </c>
      <c r="AP1828">
        <v>684.93150684931504</v>
      </c>
      <c r="AQ1828">
        <v>9.9538500000000002E-2</v>
      </c>
      <c r="AR1828">
        <v>7.9498299999999994E-2</v>
      </c>
      <c r="AS1828">
        <v>7.1915499999999993E-2</v>
      </c>
      <c r="AT1828">
        <v>4.97989E-2</v>
      </c>
      <c r="AU1828">
        <v>4.4868899999999996E-2</v>
      </c>
      <c r="AW1828">
        <v>9.9538500000000016E-2</v>
      </c>
      <c r="AX1828">
        <v>7.9498300000000008E-2</v>
      </c>
      <c r="AY1828">
        <v>7.1915499999999993E-2</v>
      </c>
      <c r="AZ1828">
        <v>4.9798899999999993E-2</v>
      </c>
      <c r="BA1828">
        <v>4.4868900000000003E-2</v>
      </c>
      <c r="BC1828" s="52">
        <v>100000</v>
      </c>
      <c r="BD1828" s="52">
        <v>100000</v>
      </c>
      <c r="BE1828">
        <v>0</v>
      </c>
      <c r="BF1828">
        <v>0</v>
      </c>
      <c r="BG1828">
        <v>0</v>
      </c>
    </row>
    <row r="1829" spans="1:59">
      <c r="A1829">
        <v>1828</v>
      </c>
      <c r="E1829">
        <v>9795.2054794520554</v>
      </c>
      <c r="K1829">
        <v>1511.8062400680437</v>
      </c>
      <c r="L1829">
        <v>1552.3662400680437</v>
      </c>
      <c r="M1829">
        <v>1592.9262400680436</v>
      </c>
      <c r="N1829">
        <v>1633.4862400680436</v>
      </c>
      <c r="O1829">
        <v>1674.0462400680435</v>
      </c>
      <c r="Q1829">
        <v>17866.69728316016</v>
      </c>
      <c r="R1829">
        <v>17384.00048823484</v>
      </c>
      <c r="S1829">
        <v>16901.303693309521</v>
      </c>
      <c r="T1829">
        <v>16418.606898384201</v>
      </c>
      <c r="U1829">
        <v>15935.910103458882</v>
      </c>
      <c r="W1829">
        <v>0</v>
      </c>
      <c r="AB1829">
        <v>1</v>
      </c>
      <c r="AC1829">
        <v>1</v>
      </c>
      <c r="AD1829">
        <v>1</v>
      </c>
      <c r="AE1829">
        <v>1</v>
      </c>
      <c r="AF1829">
        <v>1</v>
      </c>
      <c r="AL1829">
        <v>7.988181</v>
      </c>
      <c r="AM1829" s="5">
        <v>10.41588687896729</v>
      </c>
      <c r="AN1829">
        <v>570.77625570776252</v>
      </c>
      <c r="AO1829">
        <f t="shared" si="28"/>
        <v>26826.48401826484</v>
      </c>
      <c r="AP1829">
        <v>684.93150684931504</v>
      </c>
      <c r="AQ1829">
        <v>9.8044800000000001E-2</v>
      </c>
      <c r="AR1829">
        <v>7.5803799999999991E-2</v>
      </c>
      <c r="AS1829">
        <v>6.7318900000000001E-2</v>
      </c>
      <c r="AT1829">
        <v>4.8140599999999999E-2</v>
      </c>
      <c r="AU1829">
        <v>4.45925E-2</v>
      </c>
      <c r="AW1829">
        <v>9.8044800000000001E-2</v>
      </c>
      <c r="AX1829">
        <v>7.5803799999999991E-2</v>
      </c>
      <c r="AY1829">
        <v>6.7318900000000001E-2</v>
      </c>
      <c r="AZ1829">
        <v>4.8140599999999992E-2</v>
      </c>
      <c r="BA1829">
        <v>4.4592499999999993E-2</v>
      </c>
      <c r="BC1829" s="52">
        <v>100000</v>
      </c>
      <c r="BD1829" s="52">
        <v>100000</v>
      </c>
      <c r="BE1829">
        <v>0</v>
      </c>
      <c r="BF1829">
        <v>0</v>
      </c>
      <c r="BG1829">
        <v>0</v>
      </c>
    </row>
    <row r="1830" spans="1:59">
      <c r="A1830">
        <v>1829</v>
      </c>
      <c r="E1830">
        <v>9795.2054794520554</v>
      </c>
      <c r="K1830">
        <v>1706.6427437846005</v>
      </c>
      <c r="L1830">
        <v>1747.2027437846004</v>
      </c>
      <c r="M1830">
        <v>1787.7627437846004</v>
      </c>
      <c r="N1830">
        <v>1828.3227437846003</v>
      </c>
      <c r="O1830">
        <v>1868.8827437846003</v>
      </c>
      <c r="Q1830">
        <v>22938.616043179729</v>
      </c>
      <c r="R1830">
        <v>22318.893424199556</v>
      </c>
      <c r="S1830">
        <v>21699.170805219383</v>
      </c>
      <c r="T1830">
        <v>21079.448186239209</v>
      </c>
      <c r="U1830">
        <v>20459.725567259036</v>
      </c>
      <c r="W1830">
        <v>0</v>
      </c>
      <c r="AB1830">
        <v>1</v>
      </c>
      <c r="AC1830">
        <v>1</v>
      </c>
      <c r="AD1830">
        <v>1</v>
      </c>
      <c r="AE1830">
        <v>1</v>
      </c>
      <c r="AF1830">
        <v>1</v>
      </c>
      <c r="AL1830">
        <v>8.1900019999999998</v>
      </c>
      <c r="AM1830" s="5">
        <v>10.26865768432617</v>
      </c>
      <c r="AN1830">
        <v>570.77625570776252</v>
      </c>
      <c r="AO1830">
        <f t="shared" si="28"/>
        <v>26826.48401826484</v>
      </c>
      <c r="AP1830">
        <v>684.93150684931504</v>
      </c>
      <c r="AQ1830">
        <v>9.8851299999999989E-2</v>
      </c>
      <c r="AR1830">
        <v>7.8775600000000001E-2</v>
      </c>
      <c r="AS1830">
        <v>7.0836999999999997E-2</v>
      </c>
      <c r="AT1830">
        <v>4.9585000000000004E-2</v>
      </c>
      <c r="AU1830">
        <v>4.4870399999999998E-2</v>
      </c>
      <c r="AW1830">
        <v>9.8851299999999989E-2</v>
      </c>
      <c r="AX1830">
        <v>7.8775599999999987E-2</v>
      </c>
      <c r="AY1830">
        <v>7.0836999999999997E-2</v>
      </c>
      <c r="AZ1830">
        <v>4.9585000000000004E-2</v>
      </c>
      <c r="BA1830">
        <v>4.4870399999999991E-2</v>
      </c>
      <c r="BC1830" s="52">
        <v>100000</v>
      </c>
      <c r="BD1830" s="52">
        <v>100000</v>
      </c>
      <c r="BE1830">
        <v>0</v>
      </c>
      <c r="BF1830">
        <v>0</v>
      </c>
      <c r="BG1830">
        <v>0</v>
      </c>
    </row>
    <row r="1831" spans="1:59">
      <c r="A1831">
        <v>1830</v>
      </c>
      <c r="E1831">
        <v>9795.2054794520554</v>
      </c>
      <c r="K1831">
        <v>2491.1982908357631</v>
      </c>
      <c r="L1831">
        <v>2533.545790835763</v>
      </c>
      <c r="M1831">
        <v>2575.8932908357629</v>
      </c>
      <c r="N1831">
        <v>2618.2407908357627</v>
      </c>
      <c r="O1831">
        <v>2660.5882908357626</v>
      </c>
      <c r="Q1831">
        <v>33911.893241786936</v>
      </c>
      <c r="R1831">
        <v>32995.710362133606</v>
      </c>
      <c r="S1831">
        <v>32079.527482480276</v>
      </c>
      <c r="T1831">
        <v>31163.344602826946</v>
      </c>
      <c r="U1831">
        <v>30247.161723173616</v>
      </c>
      <c r="W1831">
        <v>0</v>
      </c>
      <c r="AB1831">
        <v>1</v>
      </c>
      <c r="AC1831">
        <v>1</v>
      </c>
      <c r="AD1831">
        <v>1</v>
      </c>
      <c r="AE1831">
        <v>1</v>
      </c>
      <c r="AF1831">
        <v>1</v>
      </c>
      <c r="AL1831">
        <v>7.915591</v>
      </c>
      <c r="AM1831" s="5">
        <v>10.30465602874756</v>
      </c>
      <c r="AN1831">
        <v>570.77625570776252</v>
      </c>
      <c r="AO1831">
        <f t="shared" si="28"/>
        <v>26826.48401826484</v>
      </c>
      <c r="AP1831">
        <v>684.93150684931504</v>
      </c>
      <c r="AQ1831">
        <v>9.932160000000001E-2</v>
      </c>
      <c r="AR1831">
        <v>8.0809299999999987E-2</v>
      </c>
      <c r="AS1831">
        <v>7.3371699999999998E-2</v>
      </c>
      <c r="AT1831">
        <v>5.1034500000000003E-2</v>
      </c>
      <c r="AU1831">
        <v>4.51866E-2</v>
      </c>
      <c r="AW1831">
        <v>9.9321599999999996E-2</v>
      </c>
      <c r="AX1831">
        <v>8.0809299999999987E-2</v>
      </c>
      <c r="AY1831">
        <v>7.3371699999999998E-2</v>
      </c>
      <c r="AZ1831">
        <v>5.1034499999999997E-2</v>
      </c>
      <c r="BA1831">
        <v>4.5186600000000007E-2</v>
      </c>
      <c r="BC1831" s="52">
        <v>100000</v>
      </c>
      <c r="BD1831" s="52">
        <v>100000</v>
      </c>
      <c r="BE1831">
        <v>0</v>
      </c>
      <c r="BF1831">
        <v>0</v>
      </c>
      <c r="BG1831">
        <v>0</v>
      </c>
    </row>
    <row r="1832" spans="1:59">
      <c r="A1832">
        <v>1831</v>
      </c>
      <c r="E1832">
        <v>9795.2054794520554</v>
      </c>
      <c r="K1832">
        <v>3909.2329515749825</v>
      </c>
      <c r="L1832">
        <v>3950.6179515749827</v>
      </c>
      <c r="M1832">
        <v>3992.0029515749829</v>
      </c>
      <c r="N1832">
        <v>4033.3879515749832</v>
      </c>
      <c r="O1832">
        <v>4074.7729515749834</v>
      </c>
      <c r="Q1832">
        <v>40056.079046790233</v>
      </c>
      <c r="R1832">
        <v>38973.901365138598</v>
      </c>
      <c r="S1832">
        <v>37891.723683486962</v>
      </c>
      <c r="T1832">
        <v>36809.546001835326</v>
      </c>
      <c r="U1832">
        <v>35727.36832018369</v>
      </c>
      <c r="W1832">
        <v>1.5380000000000001E-2</v>
      </c>
      <c r="AB1832">
        <v>1</v>
      </c>
      <c r="AC1832">
        <v>1</v>
      </c>
      <c r="AD1832">
        <v>1</v>
      </c>
      <c r="AE1832">
        <v>1</v>
      </c>
      <c r="AF1832">
        <v>1</v>
      </c>
      <c r="AL1832">
        <v>7.2633609999999997</v>
      </c>
      <c r="AM1832" s="5">
        <v>11.131539344787599</v>
      </c>
      <c r="AN1832">
        <v>570.77625570776252</v>
      </c>
      <c r="AO1832">
        <f t="shared" si="28"/>
        <v>26826.48401826484</v>
      </c>
      <c r="AP1832">
        <v>684.93150684931504</v>
      </c>
      <c r="AQ1832">
        <v>9.9405300000000002E-2</v>
      </c>
      <c r="AR1832">
        <v>8.4968199999999994E-2</v>
      </c>
      <c r="AS1832">
        <v>7.2127700000000003E-2</v>
      </c>
      <c r="AT1832">
        <v>4.9781899999999997E-2</v>
      </c>
      <c r="AU1832">
        <v>4.5001800000000002E-2</v>
      </c>
      <c r="AW1832">
        <v>9.9405300000000016E-2</v>
      </c>
      <c r="AX1832">
        <v>8.496819999999998E-2</v>
      </c>
      <c r="AY1832">
        <v>7.2127700000000003E-2</v>
      </c>
      <c r="AZ1832">
        <v>4.9781900000000004E-2</v>
      </c>
      <c r="BA1832">
        <v>4.5001799999999995E-2</v>
      </c>
      <c r="BC1832" s="52">
        <v>100000</v>
      </c>
      <c r="BD1832" s="52">
        <v>100000</v>
      </c>
      <c r="BE1832">
        <v>0</v>
      </c>
      <c r="BF1832">
        <v>0</v>
      </c>
      <c r="BG1832">
        <v>0</v>
      </c>
    </row>
    <row r="1833" spans="1:59">
      <c r="A1833">
        <v>1832</v>
      </c>
      <c r="E1833">
        <v>9795.2054794520554</v>
      </c>
      <c r="K1833">
        <v>5112.6348862948926</v>
      </c>
      <c r="L1833">
        <v>5153.6073862948924</v>
      </c>
      <c r="M1833">
        <v>5194.5798862948923</v>
      </c>
      <c r="N1833">
        <v>5235.5523862948921</v>
      </c>
      <c r="O1833">
        <v>5276.524886294892</v>
      </c>
      <c r="Q1833">
        <v>38445.730121409797</v>
      </c>
      <c r="R1833">
        <v>37407.058537610887</v>
      </c>
      <c r="S1833">
        <v>36368.386953811976</v>
      </c>
      <c r="T1833">
        <v>35329.715370013066</v>
      </c>
      <c r="U1833">
        <v>34291.043786214155</v>
      </c>
      <c r="W1833">
        <v>0.18518999999999999</v>
      </c>
      <c r="AB1833">
        <v>1</v>
      </c>
      <c r="AC1833">
        <v>1</v>
      </c>
      <c r="AD1833">
        <v>1</v>
      </c>
      <c r="AE1833">
        <v>1</v>
      </c>
      <c r="AF1833">
        <v>1</v>
      </c>
      <c r="AL1833">
        <v>6.7100716</v>
      </c>
      <c r="AM1833" s="5">
        <v>11.501396179199221</v>
      </c>
      <c r="AN1833">
        <v>570.77625570776252</v>
      </c>
      <c r="AO1833">
        <f t="shared" si="28"/>
        <v>26826.48401826484</v>
      </c>
      <c r="AP1833">
        <v>684.93150684931504</v>
      </c>
      <c r="AQ1833">
        <v>9.033830000000001E-2</v>
      </c>
      <c r="AR1833">
        <v>4.81146E-2</v>
      </c>
      <c r="AS1833">
        <v>6.5457299999999996E-3</v>
      </c>
      <c r="AT1833">
        <v>4.9326999999999999E-3</v>
      </c>
      <c r="AU1833">
        <v>3.5976799999999996E-2</v>
      </c>
      <c r="AW1833">
        <v>9.0338300000000024E-2</v>
      </c>
      <c r="AX1833">
        <v>4.8114599999999993E-2</v>
      </c>
      <c r="AY1833">
        <v>6.5457299999999996E-3</v>
      </c>
      <c r="AZ1833">
        <v>4.9326999999999982E-3</v>
      </c>
      <c r="BA1833">
        <v>3.5976799999999989E-2</v>
      </c>
      <c r="BC1833" s="52">
        <v>100000</v>
      </c>
      <c r="BD1833" s="52">
        <v>100000</v>
      </c>
      <c r="BE1833">
        <v>0</v>
      </c>
      <c r="BF1833">
        <v>0</v>
      </c>
      <c r="BG1833">
        <v>0</v>
      </c>
    </row>
    <row r="1834" spans="1:59">
      <c r="A1834">
        <v>1833</v>
      </c>
      <c r="E1834">
        <v>9795.2054794520554</v>
      </c>
      <c r="K1834">
        <v>4329.1212456807179</v>
      </c>
      <c r="L1834">
        <v>4379.6087456807181</v>
      </c>
      <c r="M1834">
        <v>4430.0962456807183</v>
      </c>
      <c r="N1834">
        <v>4480.5837456807185</v>
      </c>
      <c r="O1834">
        <v>4531.0712456807187</v>
      </c>
      <c r="Q1834">
        <v>36021.556479230101</v>
      </c>
      <c r="R1834">
        <v>35048.377742563927</v>
      </c>
      <c r="S1834">
        <v>34075.199005897754</v>
      </c>
      <c r="T1834">
        <v>33102.02026923158</v>
      </c>
      <c r="U1834">
        <v>32128.841532565406</v>
      </c>
      <c r="W1834">
        <v>0.28572000000000003</v>
      </c>
      <c r="AB1834">
        <v>1</v>
      </c>
      <c r="AC1834">
        <v>1</v>
      </c>
      <c r="AD1834">
        <v>1</v>
      </c>
      <c r="AE1834">
        <v>1</v>
      </c>
      <c r="AF1834">
        <v>1</v>
      </c>
      <c r="AL1834">
        <v>4.7119030000000004</v>
      </c>
      <c r="AM1834" s="5">
        <v>11.17546558380127</v>
      </c>
      <c r="AN1834">
        <v>570.77625570776252</v>
      </c>
      <c r="AO1834">
        <f t="shared" si="28"/>
        <v>26826.48401826484</v>
      </c>
      <c r="AP1834">
        <v>684.93150684931504</v>
      </c>
      <c r="AQ1834">
        <v>6.7839299999999991E-2</v>
      </c>
      <c r="AR1834">
        <v>2.0889099999999998E-3</v>
      </c>
      <c r="AS1834">
        <v>8.1630899999999998E-4</v>
      </c>
      <c r="AT1834">
        <v>4.1011199999999997E-4</v>
      </c>
      <c r="AU1834">
        <v>6.4969600000000006E-4</v>
      </c>
      <c r="AW1834">
        <v>6.7839299999999991E-2</v>
      </c>
      <c r="AX1834">
        <v>2.0889099999999994E-3</v>
      </c>
      <c r="AY1834">
        <v>8.1630900000000117E-4</v>
      </c>
      <c r="AZ1834">
        <v>4.101119999999972E-4</v>
      </c>
      <c r="BA1834">
        <v>6.4969599999999822E-4</v>
      </c>
      <c r="BC1834" s="52">
        <v>100000</v>
      </c>
      <c r="BD1834" s="52">
        <v>100000</v>
      </c>
      <c r="BE1834">
        <v>0</v>
      </c>
      <c r="BF1834">
        <v>0</v>
      </c>
      <c r="BG1834">
        <v>0</v>
      </c>
    </row>
    <row r="1835" spans="1:59">
      <c r="A1835">
        <v>1834</v>
      </c>
      <c r="E1835">
        <v>9795.2054794520554</v>
      </c>
      <c r="K1835">
        <v>3839.4252202968578</v>
      </c>
      <c r="L1835">
        <v>3913.1777202968578</v>
      </c>
      <c r="M1835">
        <v>3986.9302202968579</v>
      </c>
      <c r="N1835">
        <v>4060.682720296858</v>
      </c>
      <c r="O1835">
        <v>4134.4352202968576</v>
      </c>
      <c r="Q1835">
        <v>33681.134536604462</v>
      </c>
      <c r="R1835">
        <v>32771.185962904565</v>
      </c>
      <c r="S1835">
        <v>31861.237389204667</v>
      </c>
      <c r="T1835">
        <v>30951.288815504769</v>
      </c>
      <c r="U1835">
        <v>30041.340241804872</v>
      </c>
      <c r="W1835">
        <v>0.37442000000000003</v>
      </c>
      <c r="AB1835">
        <v>1</v>
      </c>
      <c r="AC1835">
        <v>1</v>
      </c>
      <c r="AD1835">
        <v>1</v>
      </c>
      <c r="AE1835">
        <v>1</v>
      </c>
      <c r="AF1835">
        <v>1</v>
      </c>
      <c r="AL1835">
        <v>2.4078636000000002</v>
      </c>
      <c r="AM1835" s="5">
        <v>11.232718467712401</v>
      </c>
      <c r="AN1835">
        <v>570.77625570776252</v>
      </c>
      <c r="AO1835">
        <f t="shared" si="28"/>
        <v>26826.48401826484</v>
      </c>
      <c r="AP1835">
        <v>684.93150684931504</v>
      </c>
      <c r="AQ1835">
        <v>5.8005000000000001E-2</v>
      </c>
      <c r="AR1835">
        <v>7.6500400000000001E-4</v>
      </c>
      <c r="AS1835">
        <v>3.0438399999999999E-4</v>
      </c>
      <c r="AT1835">
        <v>2.2841800000000001E-4</v>
      </c>
      <c r="AU1835">
        <v>2.3874899999999999E-4</v>
      </c>
      <c r="AW1835">
        <v>5.8005000000000001E-2</v>
      </c>
      <c r="AX1835">
        <v>7.6500399999999968E-4</v>
      </c>
      <c r="AY1835">
        <v>3.0438399999999782E-4</v>
      </c>
      <c r="AZ1835">
        <v>2.2841800000000106E-4</v>
      </c>
      <c r="BA1835">
        <v>2.3874900000000338E-4</v>
      </c>
      <c r="BC1835" s="52">
        <v>100000</v>
      </c>
      <c r="BD1835" s="52">
        <v>100000</v>
      </c>
      <c r="BE1835">
        <v>0</v>
      </c>
      <c r="BF1835">
        <v>0</v>
      </c>
      <c r="BG1835">
        <v>0</v>
      </c>
    </row>
    <row r="1836" spans="1:59">
      <c r="A1836">
        <v>1835</v>
      </c>
      <c r="E1836">
        <v>9795.2054794520554</v>
      </c>
      <c r="K1836">
        <v>3908.1910451379958</v>
      </c>
      <c r="L1836">
        <v>4014.721045137996</v>
      </c>
      <c r="M1836">
        <v>4121.2510451379958</v>
      </c>
      <c r="N1836">
        <v>4227.7810451379955</v>
      </c>
      <c r="O1836">
        <v>4334.3110451379953</v>
      </c>
      <c r="Q1836">
        <v>31829.46858362067</v>
      </c>
      <c r="R1836">
        <v>30969.545664738729</v>
      </c>
      <c r="S1836">
        <v>30109.622745856788</v>
      </c>
      <c r="T1836">
        <v>29249.699826974847</v>
      </c>
      <c r="U1836">
        <v>28389.776908092907</v>
      </c>
      <c r="W1836">
        <v>0.63633000000000006</v>
      </c>
      <c r="AB1836">
        <v>1</v>
      </c>
      <c r="AC1836">
        <v>1</v>
      </c>
      <c r="AD1836">
        <v>1</v>
      </c>
      <c r="AE1836">
        <v>1</v>
      </c>
      <c r="AF1836">
        <v>1</v>
      </c>
      <c r="AL1836">
        <v>2.1315517000000002</v>
      </c>
      <c r="AM1836" s="5">
        <v>12.09198093414307</v>
      </c>
      <c r="AN1836">
        <v>570.77625570776252</v>
      </c>
      <c r="AO1836">
        <f t="shared" si="28"/>
        <v>26826.48401826484</v>
      </c>
      <c r="AP1836">
        <v>684.93150684931504</v>
      </c>
      <c r="AQ1836">
        <v>6.7104399999999995E-2</v>
      </c>
      <c r="AR1836">
        <v>7.85172E-4</v>
      </c>
      <c r="AS1836">
        <v>3.0918299999999998E-4</v>
      </c>
      <c r="AT1836">
        <v>2.3678800000000001E-4</v>
      </c>
      <c r="AU1836">
        <v>2.5220700000000001E-4</v>
      </c>
      <c r="AW1836">
        <v>6.7104399999999995E-2</v>
      </c>
      <c r="AX1836">
        <v>7.8517200000000065E-4</v>
      </c>
      <c r="AY1836">
        <v>3.091829999999976E-4</v>
      </c>
      <c r="AZ1836">
        <v>2.3678800000000166E-4</v>
      </c>
      <c r="BA1836">
        <v>2.5220699999999735E-4</v>
      </c>
      <c r="BC1836" s="52">
        <v>100000</v>
      </c>
      <c r="BD1836" s="52">
        <v>100000</v>
      </c>
      <c r="BE1836">
        <v>0</v>
      </c>
      <c r="BF1836">
        <v>0</v>
      </c>
      <c r="BG1836">
        <v>0</v>
      </c>
    </row>
    <row r="1837" spans="1:59">
      <c r="A1837">
        <v>1836</v>
      </c>
      <c r="E1837">
        <v>9795.2054794520554</v>
      </c>
      <c r="K1837">
        <v>4518.74821721234</v>
      </c>
      <c r="L1837">
        <v>4684.8415505456733</v>
      </c>
      <c r="M1837">
        <v>4850.9348838790065</v>
      </c>
      <c r="N1837">
        <v>5017.0282172123398</v>
      </c>
      <c r="O1837">
        <v>5183.121550545673</v>
      </c>
      <c r="Q1837">
        <v>30145.92628110708</v>
      </c>
      <c r="R1837">
        <v>29331.486893232519</v>
      </c>
      <c r="S1837">
        <v>28517.047505357958</v>
      </c>
      <c r="T1837">
        <v>27702.608117483396</v>
      </c>
      <c r="U1837">
        <v>26888.168729608835</v>
      </c>
      <c r="W1837">
        <v>0.52325999999999995</v>
      </c>
      <c r="AB1837">
        <v>1</v>
      </c>
      <c r="AC1837">
        <v>1</v>
      </c>
      <c r="AD1837">
        <v>1</v>
      </c>
      <c r="AE1837">
        <v>1</v>
      </c>
      <c r="AF1837">
        <v>1</v>
      </c>
      <c r="AL1837">
        <v>1.9625971</v>
      </c>
      <c r="AM1837" s="5">
        <v>12.293314933776861</v>
      </c>
      <c r="AN1837">
        <v>570.77625570776252</v>
      </c>
      <c r="AO1837">
        <f t="shared" si="28"/>
        <v>26826.48401826484</v>
      </c>
      <c r="AP1837">
        <v>684.93150684931504</v>
      </c>
      <c r="AQ1837">
        <v>6.6945299999999999E-2</v>
      </c>
      <c r="AR1837">
        <v>8.0015299999999995E-4</v>
      </c>
      <c r="AS1837">
        <v>3.2214E-4</v>
      </c>
      <c r="AT1837">
        <v>2.3933799999999999E-4</v>
      </c>
      <c r="AU1837">
        <v>2.5773099999999998E-4</v>
      </c>
      <c r="AW1837">
        <v>6.6945299999999999E-2</v>
      </c>
      <c r="AX1837">
        <v>8.0015299999999789E-4</v>
      </c>
      <c r="AY1837">
        <v>3.2213999999999854E-4</v>
      </c>
      <c r="AZ1837">
        <v>2.3933799999999866E-4</v>
      </c>
      <c r="BA1837">
        <v>2.5773099999999716E-4</v>
      </c>
      <c r="BC1837" s="52">
        <v>100000</v>
      </c>
      <c r="BD1837" s="52">
        <v>100000</v>
      </c>
      <c r="BE1837">
        <v>0</v>
      </c>
      <c r="BF1837">
        <v>0</v>
      </c>
      <c r="BG1837">
        <v>0</v>
      </c>
    </row>
    <row r="1838" spans="1:59">
      <c r="A1838">
        <v>1837</v>
      </c>
      <c r="E1838">
        <v>9795.2054794520554</v>
      </c>
      <c r="K1838">
        <v>4359.336532353339</v>
      </c>
      <c r="L1838">
        <v>4569.0165323533392</v>
      </c>
      <c r="M1838">
        <v>4778.6965323533395</v>
      </c>
      <c r="N1838">
        <v>4988.3765323533398</v>
      </c>
      <c r="O1838">
        <v>5198.0565323533401</v>
      </c>
      <c r="Q1838">
        <v>29755.471657700909</v>
      </c>
      <c r="R1838">
        <v>28951.581012470982</v>
      </c>
      <c r="S1838">
        <v>28147.690367241055</v>
      </c>
      <c r="T1838">
        <v>27343.799722011128</v>
      </c>
      <c r="U1838">
        <v>26539.909076781201</v>
      </c>
      <c r="W1838">
        <v>0.68473000000000006</v>
      </c>
      <c r="AB1838">
        <v>1</v>
      </c>
      <c r="AC1838">
        <v>1</v>
      </c>
      <c r="AD1838">
        <v>1</v>
      </c>
      <c r="AE1838">
        <v>1</v>
      </c>
      <c r="AF1838">
        <v>1</v>
      </c>
      <c r="AL1838">
        <v>2.2991744999999999</v>
      </c>
      <c r="AM1838" s="5">
        <v>12.47940063476562</v>
      </c>
      <c r="AN1838">
        <v>570.77625570776252</v>
      </c>
      <c r="AO1838">
        <f t="shared" si="28"/>
        <v>26826.48401826484</v>
      </c>
      <c r="AP1838">
        <v>684.93150684931504</v>
      </c>
      <c r="AQ1838">
        <v>6.7121799999999995E-2</v>
      </c>
      <c r="AR1838">
        <v>7.9355099999999998E-4</v>
      </c>
      <c r="AS1838">
        <v>3.2251000000000003E-4</v>
      </c>
      <c r="AT1838">
        <v>2.5203900000000002E-4</v>
      </c>
      <c r="AU1838">
        <v>2.7008900000000005E-4</v>
      </c>
      <c r="AW1838">
        <v>6.7121799999999995E-2</v>
      </c>
      <c r="AX1838">
        <v>7.9355100000000345E-4</v>
      </c>
      <c r="AY1838">
        <v>3.2250999999999808E-4</v>
      </c>
      <c r="AZ1838">
        <v>2.5203900000000251E-4</v>
      </c>
      <c r="BA1838">
        <v>2.7008900000000113E-4</v>
      </c>
      <c r="BC1838" s="52">
        <v>100000</v>
      </c>
      <c r="BD1838" s="52">
        <v>100000</v>
      </c>
      <c r="BE1838">
        <v>0</v>
      </c>
      <c r="BF1838">
        <v>0</v>
      </c>
      <c r="BG1838">
        <v>0</v>
      </c>
    </row>
    <row r="1839" spans="1:59">
      <c r="A1839">
        <v>1838</v>
      </c>
      <c r="E1839">
        <v>9795.2054794520554</v>
      </c>
      <c r="K1839">
        <v>4349.9593744204567</v>
      </c>
      <c r="L1839">
        <v>4623.6285410871233</v>
      </c>
      <c r="M1839">
        <v>4897.2977077537898</v>
      </c>
      <c r="N1839">
        <v>5170.9668744204564</v>
      </c>
      <c r="O1839">
        <v>5444.636041087123</v>
      </c>
      <c r="Q1839">
        <v>29266.715668059071</v>
      </c>
      <c r="R1839">
        <v>28476.029530977459</v>
      </c>
      <c r="S1839">
        <v>27685.343393895848</v>
      </c>
      <c r="T1839">
        <v>26894.657256814236</v>
      </c>
      <c r="U1839">
        <v>26103.971119732625</v>
      </c>
      <c r="W1839">
        <v>0.58762000000000003</v>
      </c>
      <c r="AB1839">
        <v>1</v>
      </c>
      <c r="AC1839">
        <v>1</v>
      </c>
      <c r="AD1839">
        <v>1</v>
      </c>
      <c r="AE1839">
        <v>1</v>
      </c>
      <c r="AF1839">
        <v>1</v>
      </c>
      <c r="AL1839">
        <v>3.1947253</v>
      </c>
      <c r="AM1839" s="5">
        <v>12.364744186401371</v>
      </c>
      <c r="AN1839">
        <v>570.77625570776252</v>
      </c>
      <c r="AO1839">
        <f t="shared" si="28"/>
        <v>26826.48401826484</v>
      </c>
      <c r="AP1839">
        <v>684.93150684931504</v>
      </c>
      <c r="AQ1839">
        <v>6.6459699999999997E-2</v>
      </c>
      <c r="AR1839">
        <v>7.8540800000000003E-4</v>
      </c>
      <c r="AS1839">
        <v>3.1917400000000003E-4</v>
      </c>
      <c r="AT1839">
        <v>2.5129900000000002E-4</v>
      </c>
      <c r="AU1839">
        <v>2.6787699999999997E-4</v>
      </c>
      <c r="AW1839">
        <v>6.6459699999999997E-2</v>
      </c>
      <c r="AX1839">
        <v>7.8540800000000133E-4</v>
      </c>
      <c r="AY1839">
        <v>3.1917399999999846E-4</v>
      </c>
      <c r="AZ1839">
        <v>2.5129900000000344E-4</v>
      </c>
      <c r="BA1839">
        <v>2.678769999999997E-4</v>
      </c>
      <c r="BC1839" s="52">
        <v>100000</v>
      </c>
      <c r="BD1839" s="52">
        <v>100000</v>
      </c>
      <c r="BE1839">
        <v>0</v>
      </c>
      <c r="BF1839">
        <v>0</v>
      </c>
      <c r="BG1839">
        <v>0</v>
      </c>
    </row>
    <row r="1840" spans="1:59">
      <c r="A1840">
        <v>1839</v>
      </c>
      <c r="E1840">
        <v>9795.2054794520554</v>
      </c>
      <c r="K1840">
        <v>4332.2469649916784</v>
      </c>
      <c r="L1840">
        <v>4653.9844649916786</v>
      </c>
      <c r="M1840">
        <v>4975.7219649916788</v>
      </c>
      <c r="N1840">
        <v>5297.4594649916789</v>
      </c>
      <c r="O1840">
        <v>5619.1969649916791</v>
      </c>
      <c r="Q1840">
        <v>29644.306171232929</v>
      </c>
      <c r="R1840">
        <v>28843.418835420031</v>
      </c>
      <c r="S1840">
        <v>28042.531499607132</v>
      </c>
      <c r="T1840">
        <v>27241.644163794233</v>
      </c>
      <c r="U1840">
        <v>26440.756827981335</v>
      </c>
      <c r="W1840">
        <v>0.29823</v>
      </c>
      <c r="AB1840">
        <v>1</v>
      </c>
      <c r="AC1840">
        <v>1</v>
      </c>
      <c r="AD1840">
        <v>1</v>
      </c>
      <c r="AE1840">
        <v>1</v>
      </c>
      <c r="AF1840">
        <v>1</v>
      </c>
      <c r="AL1840">
        <v>4.1820116000000001</v>
      </c>
      <c r="AM1840" s="5">
        <v>12.227659225463871</v>
      </c>
      <c r="AN1840">
        <v>570.77625570776252</v>
      </c>
      <c r="AO1840">
        <f t="shared" si="28"/>
        <v>26826.48401826484</v>
      </c>
      <c r="AP1840">
        <v>684.93150684931504</v>
      </c>
      <c r="AQ1840">
        <v>6.6449799999999989E-2</v>
      </c>
      <c r="AR1840">
        <v>7.8291400000000001E-4</v>
      </c>
      <c r="AS1840">
        <v>3.1658799999999997E-4</v>
      </c>
      <c r="AT1840">
        <v>3.6688199999999996E-4</v>
      </c>
      <c r="AU1840">
        <v>4.7722199999999997E-4</v>
      </c>
      <c r="AW1840">
        <v>6.6449799999999989E-2</v>
      </c>
      <c r="AX1840">
        <v>7.8291400000000261E-4</v>
      </c>
      <c r="AY1840">
        <v>3.1658799999999959E-4</v>
      </c>
      <c r="AZ1840">
        <v>3.6688199999999893E-4</v>
      </c>
      <c r="BA1840">
        <v>4.7722199999999937E-4</v>
      </c>
      <c r="BC1840" s="52">
        <v>100000</v>
      </c>
      <c r="BD1840" s="52">
        <v>100000</v>
      </c>
      <c r="BE1840">
        <v>0</v>
      </c>
      <c r="BF1840">
        <v>0</v>
      </c>
      <c r="BG1840">
        <v>0</v>
      </c>
    </row>
    <row r="1841" spans="1:59">
      <c r="A1841">
        <v>1840</v>
      </c>
      <c r="E1841">
        <v>9795.2054794520554</v>
      </c>
      <c r="K1841">
        <v>4073.8541686189183</v>
      </c>
      <c r="L1841">
        <v>4497.1175019522516</v>
      </c>
      <c r="M1841">
        <v>4920.3808352855849</v>
      </c>
      <c r="N1841">
        <v>5343.6441686189182</v>
      </c>
      <c r="O1841">
        <v>5766.9075019522516</v>
      </c>
      <c r="Q1841">
        <v>30580.47494828319</v>
      </c>
      <c r="R1841">
        <v>29754.295547283778</v>
      </c>
      <c r="S1841">
        <v>28928.116146284367</v>
      </c>
      <c r="T1841">
        <v>28101.936745284955</v>
      </c>
      <c r="U1841">
        <v>27275.757344285543</v>
      </c>
      <c r="W1841">
        <v>0.18336000000000002</v>
      </c>
      <c r="AB1841">
        <v>1</v>
      </c>
      <c r="AC1841">
        <v>1</v>
      </c>
      <c r="AD1841">
        <v>1</v>
      </c>
      <c r="AE1841">
        <v>1</v>
      </c>
      <c r="AF1841">
        <v>1</v>
      </c>
      <c r="AL1841">
        <v>5.1190540000000002</v>
      </c>
      <c r="AM1841" s="5">
        <v>11.23011684417725</v>
      </c>
      <c r="AN1841">
        <v>570.77625570776252</v>
      </c>
      <c r="AO1841">
        <f t="shared" si="28"/>
        <v>26826.48401826484</v>
      </c>
      <c r="AP1841">
        <v>684.93150684931504</v>
      </c>
      <c r="AQ1841">
        <v>7.5925800000000002E-2</v>
      </c>
      <c r="AR1841">
        <v>2.2235800000000002E-3</v>
      </c>
      <c r="AS1841">
        <v>1.6174399999999999E-3</v>
      </c>
      <c r="AT1841">
        <v>1.8028E-3</v>
      </c>
      <c r="AU1841">
        <v>1.8666400000000001E-3</v>
      </c>
      <c r="AW1841">
        <v>7.5925800000000002E-2</v>
      </c>
      <c r="AX1841">
        <v>2.2235800000000028E-3</v>
      </c>
      <c r="AY1841">
        <v>1.6174399999999978E-3</v>
      </c>
      <c r="AZ1841">
        <v>1.8028000000000002E-3</v>
      </c>
      <c r="BA1841">
        <v>1.8666400000000027E-3</v>
      </c>
      <c r="BC1841" s="52">
        <v>100000</v>
      </c>
      <c r="BD1841" s="52">
        <v>100000</v>
      </c>
      <c r="BE1841">
        <v>0</v>
      </c>
      <c r="BF1841">
        <v>0</v>
      </c>
      <c r="BG1841">
        <v>0</v>
      </c>
    </row>
    <row r="1842" spans="1:59">
      <c r="A1842">
        <v>1841</v>
      </c>
      <c r="E1842">
        <v>9795.2054794520554</v>
      </c>
      <c r="K1842">
        <v>4404.1385091437769</v>
      </c>
      <c r="L1842">
        <v>5020.8018424771108</v>
      </c>
      <c r="M1842">
        <v>5637.4651758104446</v>
      </c>
      <c r="N1842">
        <v>6254.1285091437785</v>
      </c>
      <c r="O1842">
        <v>6870.7918424771124</v>
      </c>
      <c r="Q1842">
        <v>32482.977130834119</v>
      </c>
      <c r="R1842">
        <v>31605.398654841032</v>
      </c>
      <c r="S1842">
        <v>30727.820178847945</v>
      </c>
      <c r="T1842">
        <v>29850.241702854859</v>
      </c>
      <c r="U1842">
        <v>28972.663226861772</v>
      </c>
      <c r="W1842">
        <v>0.19275</v>
      </c>
      <c r="AB1842">
        <v>1</v>
      </c>
      <c r="AC1842">
        <v>1</v>
      </c>
      <c r="AD1842">
        <v>1</v>
      </c>
      <c r="AE1842">
        <v>1</v>
      </c>
      <c r="AF1842">
        <v>1</v>
      </c>
      <c r="AL1842">
        <v>5.8810554000000002</v>
      </c>
      <c r="AM1842" s="5">
        <v>11.403225898742679</v>
      </c>
      <c r="AN1842">
        <v>570.77625570776252</v>
      </c>
      <c r="AO1842">
        <f t="shared" si="28"/>
        <v>26826.48401826484</v>
      </c>
      <c r="AP1842">
        <v>684.93150684931504</v>
      </c>
      <c r="AQ1842">
        <v>8.5970699999999997E-2</v>
      </c>
      <c r="AR1842">
        <v>6.97744E-2</v>
      </c>
      <c r="AS1842">
        <v>3.11367E-2</v>
      </c>
      <c r="AT1842">
        <v>2.83459E-2</v>
      </c>
      <c r="AU1842">
        <v>2.5493500000000002E-2</v>
      </c>
      <c r="AW1842">
        <v>8.5970699999999997E-2</v>
      </c>
      <c r="AX1842">
        <v>6.97744E-2</v>
      </c>
      <c r="AY1842">
        <v>3.1136700000000003E-2</v>
      </c>
      <c r="AZ1842">
        <v>2.8345899999999993E-2</v>
      </c>
      <c r="BA1842">
        <v>2.5493500000000002E-2</v>
      </c>
      <c r="BC1842" s="52">
        <v>100000</v>
      </c>
      <c r="BD1842" s="52">
        <v>100000</v>
      </c>
      <c r="BE1842">
        <v>0</v>
      </c>
      <c r="BF1842">
        <v>0</v>
      </c>
      <c r="BG1842">
        <v>0</v>
      </c>
    </row>
    <row r="1843" spans="1:59">
      <c r="A1843">
        <v>1842</v>
      </c>
      <c r="E1843">
        <v>9795.2054794520554</v>
      </c>
      <c r="K1843">
        <v>6002.4229834817361</v>
      </c>
      <c r="L1843">
        <v>6786.1421501484028</v>
      </c>
      <c r="M1843">
        <v>7569.8613168150696</v>
      </c>
      <c r="N1843">
        <v>8353.5804834817354</v>
      </c>
      <c r="O1843">
        <v>9137.2996501484013</v>
      </c>
      <c r="Q1843">
        <v>34455.301597619597</v>
      </c>
      <c r="R1843">
        <v>33524.437688325932</v>
      </c>
      <c r="S1843">
        <v>32593.573779032267</v>
      </c>
      <c r="T1843">
        <v>31662.709869738603</v>
      </c>
      <c r="U1843">
        <v>30731.845960444938</v>
      </c>
      <c r="W1843">
        <v>1.21E-2</v>
      </c>
      <c r="AB1843">
        <v>1</v>
      </c>
      <c r="AC1843">
        <v>1</v>
      </c>
      <c r="AD1843">
        <v>1</v>
      </c>
      <c r="AE1843">
        <v>1</v>
      </c>
      <c r="AF1843">
        <v>1</v>
      </c>
      <c r="AL1843">
        <v>7.8362600000000002</v>
      </c>
      <c r="AM1843" s="5">
        <v>11.980565071105961</v>
      </c>
      <c r="AN1843">
        <v>570.77625570776252</v>
      </c>
      <c r="AO1843">
        <f t="shared" si="28"/>
        <v>26826.48401826484</v>
      </c>
      <c r="AP1843">
        <v>684.93150684931504</v>
      </c>
      <c r="AQ1843">
        <v>9.1851100000000005E-2</v>
      </c>
      <c r="AR1843">
        <v>7.8340999999999994E-2</v>
      </c>
      <c r="AS1843">
        <v>6.5094300000000008E-2</v>
      </c>
      <c r="AT1843">
        <v>7.600910000000001E-2</v>
      </c>
      <c r="AU1843">
        <v>4.3193500000000003E-2</v>
      </c>
      <c r="AW1843">
        <v>9.1851100000000005E-2</v>
      </c>
      <c r="AX1843">
        <v>7.834099999999998E-2</v>
      </c>
      <c r="AY1843">
        <v>6.5094300000000008E-2</v>
      </c>
      <c r="AZ1843">
        <v>7.600910000000001E-2</v>
      </c>
      <c r="BA1843">
        <v>4.319350000000001E-2</v>
      </c>
      <c r="BC1843" s="52">
        <v>100000</v>
      </c>
      <c r="BD1843" s="52">
        <v>100000</v>
      </c>
      <c r="BE1843">
        <v>0</v>
      </c>
      <c r="BF1843">
        <v>0</v>
      </c>
      <c r="BG1843">
        <v>0</v>
      </c>
    </row>
    <row r="1844" spans="1:59">
      <c r="A1844">
        <v>1843</v>
      </c>
      <c r="E1844">
        <v>9795.2054794520554</v>
      </c>
      <c r="K1844">
        <v>7026.6170110398934</v>
      </c>
      <c r="L1844">
        <v>7829.5853443732267</v>
      </c>
      <c r="M1844">
        <v>8632.553677706559</v>
      </c>
      <c r="N1844">
        <v>9435.5220110398914</v>
      </c>
      <c r="O1844">
        <v>10238.490344373224</v>
      </c>
      <c r="Q1844">
        <v>35634.472948722527</v>
      </c>
      <c r="R1844">
        <v>34671.75187985324</v>
      </c>
      <c r="S1844">
        <v>33709.030810983953</v>
      </c>
      <c r="T1844">
        <v>32746.309742114663</v>
      </c>
      <c r="U1844">
        <v>31783.588673245373</v>
      </c>
      <c r="W1844">
        <v>0</v>
      </c>
      <c r="AB1844">
        <v>1</v>
      </c>
      <c r="AC1844">
        <v>1</v>
      </c>
      <c r="AD1844">
        <v>1</v>
      </c>
      <c r="AE1844">
        <v>1</v>
      </c>
      <c r="AF1844">
        <v>1</v>
      </c>
      <c r="AL1844">
        <v>8.4713530000000006</v>
      </c>
      <c r="AM1844" s="5">
        <v>12.39298248291016</v>
      </c>
      <c r="AN1844">
        <v>570.77625570776252</v>
      </c>
      <c r="AO1844">
        <f t="shared" si="28"/>
        <v>26826.48401826484</v>
      </c>
      <c r="AP1844">
        <v>684.93150684931504</v>
      </c>
      <c r="AQ1844">
        <v>9.2837000000000003E-2</v>
      </c>
      <c r="AR1844">
        <v>8.0876900000000002E-2</v>
      </c>
      <c r="AS1844">
        <v>6.7395499999999997E-2</v>
      </c>
      <c r="AT1844">
        <v>8.04338E-2</v>
      </c>
      <c r="AU1844">
        <v>4.3375100000000007E-2</v>
      </c>
      <c r="AW1844">
        <v>9.2836999999999989E-2</v>
      </c>
      <c r="AX1844">
        <v>8.0876900000000015E-2</v>
      </c>
      <c r="AY1844">
        <v>6.7395499999999997E-2</v>
      </c>
      <c r="AZ1844">
        <v>8.0433799999999986E-2</v>
      </c>
      <c r="BA1844">
        <v>4.3375100000000014E-2</v>
      </c>
      <c r="BC1844" s="52">
        <v>100000</v>
      </c>
      <c r="BD1844" s="52">
        <v>100000</v>
      </c>
      <c r="BE1844">
        <v>0</v>
      </c>
      <c r="BF1844">
        <v>0</v>
      </c>
      <c r="BG1844">
        <v>0</v>
      </c>
    </row>
    <row r="1845" spans="1:59">
      <c r="A1845">
        <v>1844</v>
      </c>
      <c r="E1845">
        <v>9795.2054794520554</v>
      </c>
      <c r="K1845">
        <v>7375.6556674305175</v>
      </c>
      <c r="L1845">
        <v>8127.8606674305174</v>
      </c>
      <c r="M1845">
        <v>8880.0656674305174</v>
      </c>
      <c r="N1845">
        <v>9632.2706674305173</v>
      </c>
      <c r="O1845">
        <v>10384.475667430517</v>
      </c>
      <c r="Q1845">
        <v>36374.038993301452</v>
      </c>
      <c r="R1845">
        <v>35391.337390253015</v>
      </c>
      <c r="S1845">
        <v>34408.635787204577</v>
      </c>
      <c r="T1845">
        <v>33425.93418415614</v>
      </c>
      <c r="U1845">
        <v>32443.232581107703</v>
      </c>
      <c r="W1845">
        <v>0</v>
      </c>
      <c r="AB1845">
        <v>1</v>
      </c>
      <c r="AC1845">
        <v>1</v>
      </c>
      <c r="AD1845">
        <v>1</v>
      </c>
      <c r="AE1845">
        <v>1</v>
      </c>
      <c r="AF1845">
        <v>1</v>
      </c>
      <c r="AL1845">
        <v>9.8195789999999992</v>
      </c>
      <c r="AM1845" s="5">
        <v>13.66970252990723</v>
      </c>
      <c r="AN1845">
        <v>570.77625570776252</v>
      </c>
      <c r="AO1845">
        <f t="shared" si="28"/>
        <v>26826.48401826484</v>
      </c>
      <c r="AP1845">
        <v>684.93150684931504</v>
      </c>
      <c r="AQ1845">
        <v>9.3081900000000009E-2</v>
      </c>
      <c r="AR1845">
        <v>8.0326800000000004E-2</v>
      </c>
      <c r="AS1845">
        <v>6.6141999999999992E-2</v>
      </c>
      <c r="AT1845">
        <v>7.69064E-2</v>
      </c>
      <c r="AU1845">
        <v>4.3197800000000001E-2</v>
      </c>
      <c r="AW1845">
        <v>9.3081900000000009E-2</v>
      </c>
      <c r="AX1845">
        <v>8.0326800000000018E-2</v>
      </c>
      <c r="AY1845">
        <v>6.6141999999999992E-2</v>
      </c>
      <c r="AZ1845">
        <v>7.69064E-2</v>
      </c>
      <c r="BA1845">
        <v>4.3197799999999995E-2</v>
      </c>
      <c r="BC1845" s="52">
        <v>100000</v>
      </c>
      <c r="BD1845" s="52">
        <v>100000</v>
      </c>
      <c r="BE1845">
        <v>0</v>
      </c>
      <c r="BF1845">
        <v>0</v>
      </c>
      <c r="BG1845">
        <v>0</v>
      </c>
    </row>
    <row r="1846" spans="1:59">
      <c r="A1846">
        <v>1845</v>
      </c>
      <c r="E1846">
        <v>9795.2054794520554</v>
      </c>
      <c r="K1846">
        <v>6544.2143307149436</v>
      </c>
      <c r="L1846">
        <v>7167.0101640482771</v>
      </c>
      <c r="M1846">
        <v>7789.8059973816107</v>
      </c>
      <c r="N1846">
        <v>8412.6018307149443</v>
      </c>
      <c r="O1846">
        <v>9035.3976640482779</v>
      </c>
      <c r="Q1846">
        <v>35679.187243854569</v>
      </c>
      <c r="R1846">
        <v>34715.258149027402</v>
      </c>
      <c r="S1846">
        <v>33751.329054200236</v>
      </c>
      <c r="T1846">
        <v>32787.39995937307</v>
      </c>
      <c r="U1846">
        <v>31823.470864545903</v>
      </c>
      <c r="W1846">
        <v>0</v>
      </c>
      <c r="AB1846">
        <v>1</v>
      </c>
      <c r="AC1846">
        <v>1</v>
      </c>
      <c r="AD1846">
        <v>1</v>
      </c>
      <c r="AE1846">
        <v>1</v>
      </c>
      <c r="AF1846">
        <v>1</v>
      </c>
      <c r="AL1846">
        <v>9.5961750000000006</v>
      </c>
      <c r="AM1846" s="5">
        <v>14.324873924255369</v>
      </c>
      <c r="AN1846">
        <v>570.77625570776252</v>
      </c>
      <c r="AO1846">
        <f t="shared" si="28"/>
        <v>26826.48401826484</v>
      </c>
      <c r="AP1846">
        <v>684.93150684931504</v>
      </c>
      <c r="AQ1846">
        <v>8.9914500000000008E-2</v>
      </c>
      <c r="AR1846">
        <v>7.3035700000000009E-2</v>
      </c>
      <c r="AS1846">
        <v>4.9197899999999996E-2</v>
      </c>
      <c r="AT1846">
        <v>4.1615600000000003E-2</v>
      </c>
      <c r="AU1846">
        <v>4.25385E-2</v>
      </c>
      <c r="AW1846">
        <v>8.9914499999999994E-2</v>
      </c>
      <c r="AX1846">
        <v>7.3035700000000009E-2</v>
      </c>
      <c r="AY1846">
        <v>4.9197900000000003E-2</v>
      </c>
      <c r="AZ1846">
        <v>4.1615600000000003E-2</v>
      </c>
      <c r="BA1846">
        <v>4.2538499999999993E-2</v>
      </c>
      <c r="BC1846" s="52">
        <v>100000</v>
      </c>
      <c r="BD1846" s="52">
        <v>100000</v>
      </c>
      <c r="BE1846">
        <v>0</v>
      </c>
      <c r="BF1846">
        <v>0</v>
      </c>
      <c r="BG1846">
        <v>0</v>
      </c>
    </row>
    <row r="1847" spans="1:59">
      <c r="A1847">
        <v>1846</v>
      </c>
      <c r="E1847">
        <v>9795.2054794520554</v>
      </c>
      <c r="K1847">
        <v>5558.5708413253024</v>
      </c>
      <c r="L1847">
        <v>6107.3116746586356</v>
      </c>
      <c r="M1847">
        <v>6656.0525079919689</v>
      </c>
      <c r="N1847">
        <v>7204.7933413253022</v>
      </c>
      <c r="O1847">
        <v>7753.5341746586355</v>
      </c>
      <c r="Q1847">
        <v>32112.128813457472</v>
      </c>
      <c r="R1847">
        <v>31244.56938650017</v>
      </c>
      <c r="S1847">
        <v>30377.009959542869</v>
      </c>
      <c r="T1847">
        <v>29509.450532585568</v>
      </c>
      <c r="U1847">
        <v>28641.891105628267</v>
      </c>
      <c r="W1847">
        <v>0</v>
      </c>
      <c r="AB1847">
        <v>1</v>
      </c>
      <c r="AC1847">
        <v>1</v>
      </c>
      <c r="AD1847">
        <v>1</v>
      </c>
      <c r="AE1847">
        <v>1</v>
      </c>
      <c r="AF1847">
        <v>1</v>
      </c>
      <c r="AL1847">
        <v>10.639041000000001</v>
      </c>
      <c r="AM1847" s="5">
        <v>14.147090911865231</v>
      </c>
      <c r="AN1847">
        <v>570.77625570776252</v>
      </c>
      <c r="AO1847">
        <f t="shared" si="28"/>
        <v>26826.48401826484</v>
      </c>
      <c r="AP1847">
        <v>684.93150684931504</v>
      </c>
      <c r="AQ1847">
        <v>8.5141800000000004E-2</v>
      </c>
      <c r="AR1847">
        <v>6.0640599999999996E-2</v>
      </c>
      <c r="AS1847">
        <v>1.4246E-2</v>
      </c>
      <c r="AT1847">
        <v>3.6619700000000005E-2</v>
      </c>
      <c r="AU1847">
        <v>2.4860900000000002E-2</v>
      </c>
      <c r="AW1847">
        <v>8.5141800000000004E-2</v>
      </c>
      <c r="AX1847">
        <v>6.0640600000000003E-2</v>
      </c>
      <c r="AY1847">
        <v>1.4245999999999995E-2</v>
      </c>
      <c r="AZ1847">
        <v>3.6619700000000005E-2</v>
      </c>
      <c r="BA1847">
        <v>2.4860900000000005E-2</v>
      </c>
      <c r="BC1847" s="52">
        <v>100000</v>
      </c>
      <c r="BD1847" s="52">
        <v>100000</v>
      </c>
      <c r="BE1847">
        <v>0</v>
      </c>
      <c r="BF1847">
        <v>0</v>
      </c>
      <c r="BG1847">
        <v>0</v>
      </c>
    </row>
    <row r="1848" spans="1:59">
      <c r="A1848">
        <v>1847</v>
      </c>
      <c r="E1848">
        <v>9795.2054794520554</v>
      </c>
      <c r="K1848">
        <v>5337.6866766840722</v>
      </c>
      <c r="L1848">
        <v>5785.369176684072</v>
      </c>
      <c r="M1848">
        <v>6233.0516766840719</v>
      </c>
      <c r="N1848">
        <v>6680.7341766840718</v>
      </c>
      <c r="O1848">
        <v>7128.4166766840717</v>
      </c>
      <c r="Q1848">
        <v>24394.325689684349</v>
      </c>
      <c r="R1848">
        <v>23735.274797271031</v>
      </c>
      <c r="S1848">
        <v>23076.223904857714</v>
      </c>
      <c r="T1848">
        <v>22417.173012444397</v>
      </c>
      <c r="U1848">
        <v>21758.122120031079</v>
      </c>
      <c r="W1848">
        <v>0</v>
      </c>
      <c r="AB1848">
        <v>1</v>
      </c>
      <c r="AC1848">
        <v>1</v>
      </c>
      <c r="AD1848">
        <v>1</v>
      </c>
      <c r="AE1848">
        <v>1</v>
      </c>
      <c r="AF1848">
        <v>1</v>
      </c>
      <c r="AL1848">
        <v>10.5736265</v>
      </c>
      <c r="AM1848" s="5">
        <v>15.34362125396729</v>
      </c>
      <c r="AN1848">
        <v>570.77625570776252</v>
      </c>
      <c r="AO1848">
        <f t="shared" si="28"/>
        <v>26826.48401826484</v>
      </c>
      <c r="AP1848">
        <v>684.93150684931504</v>
      </c>
      <c r="AQ1848">
        <v>8.4139099999999994E-2</v>
      </c>
      <c r="AR1848">
        <v>4.80328E-2</v>
      </c>
      <c r="AS1848">
        <v>1.25813E-2</v>
      </c>
      <c r="AT1848">
        <v>1.5776200000000001E-2</v>
      </c>
      <c r="AU1848">
        <v>2.3387499999999999E-2</v>
      </c>
      <c r="AW1848">
        <v>8.4139100000000008E-2</v>
      </c>
      <c r="AX1848">
        <v>4.80328E-2</v>
      </c>
      <c r="AY1848">
        <v>1.2581300000000004E-2</v>
      </c>
      <c r="AZ1848">
        <v>1.5776200000000004E-2</v>
      </c>
      <c r="BA1848">
        <v>2.3387499999999992E-2</v>
      </c>
      <c r="BC1848" s="52">
        <v>100000</v>
      </c>
      <c r="BD1848" s="52">
        <v>100000</v>
      </c>
      <c r="BE1848">
        <v>0</v>
      </c>
      <c r="BF1848">
        <v>0</v>
      </c>
      <c r="BG1848">
        <v>0</v>
      </c>
    </row>
    <row r="1849" spans="1:59">
      <c r="A1849">
        <v>1848</v>
      </c>
      <c r="E1849">
        <v>9795.2054794520554</v>
      </c>
      <c r="K1849">
        <v>3977.9987764161197</v>
      </c>
      <c r="L1849">
        <v>4370.9037764161194</v>
      </c>
      <c r="M1849">
        <v>4763.8087764161191</v>
      </c>
      <c r="N1849">
        <v>5156.7137764161189</v>
      </c>
      <c r="O1849">
        <v>5549.6187764161186</v>
      </c>
      <c r="Q1849">
        <v>17219.930921743911</v>
      </c>
      <c r="R1849">
        <v>16754.70753423424</v>
      </c>
      <c r="S1849">
        <v>16289.484146724568</v>
      </c>
      <c r="T1849">
        <v>15824.260759214896</v>
      </c>
      <c r="U1849">
        <v>15359.037371705224</v>
      </c>
      <c r="W1849">
        <v>0</v>
      </c>
      <c r="AB1849">
        <v>1</v>
      </c>
      <c r="AC1849">
        <v>1</v>
      </c>
      <c r="AD1849">
        <v>1</v>
      </c>
      <c r="AE1849">
        <v>1</v>
      </c>
      <c r="AF1849">
        <v>1</v>
      </c>
      <c r="AL1849">
        <v>8.8184629999999995</v>
      </c>
      <c r="AM1849" s="5">
        <v>16.69821739196777</v>
      </c>
      <c r="AN1849">
        <v>570.77625570776252</v>
      </c>
      <c r="AO1849">
        <f t="shared" si="28"/>
        <v>26826.48401826484</v>
      </c>
      <c r="AP1849">
        <v>684.93150684931504</v>
      </c>
      <c r="AQ1849">
        <v>6.7430299999999999E-2</v>
      </c>
      <c r="AR1849">
        <v>2.8933900000000002E-2</v>
      </c>
      <c r="AS1849">
        <v>1.1800399999999999E-2</v>
      </c>
      <c r="AT1849">
        <v>8.6345899999999993E-3</v>
      </c>
      <c r="AU1849">
        <v>2.28281E-2</v>
      </c>
      <c r="AW1849">
        <v>6.7430299999999999E-2</v>
      </c>
      <c r="AX1849">
        <v>2.8933899999999999E-2</v>
      </c>
      <c r="AY1849">
        <v>1.1800400000000003E-2</v>
      </c>
      <c r="AZ1849">
        <v>8.6345899999999975E-3</v>
      </c>
      <c r="BA1849">
        <v>2.2828100000000004E-2</v>
      </c>
      <c r="BC1849" s="52">
        <v>100000</v>
      </c>
      <c r="BD1849" s="52">
        <v>100000</v>
      </c>
      <c r="BE1849">
        <v>0</v>
      </c>
      <c r="BF1849">
        <v>0</v>
      </c>
      <c r="BG1849">
        <v>0</v>
      </c>
    </row>
    <row r="1850" spans="1:59">
      <c r="A1850">
        <v>1849</v>
      </c>
      <c r="E1850">
        <v>9795.2054794520554</v>
      </c>
      <c r="K1850">
        <v>2986.483978202687</v>
      </c>
      <c r="L1850">
        <v>3193.4139782026868</v>
      </c>
      <c r="M1850">
        <v>3400.3439782026867</v>
      </c>
      <c r="N1850">
        <v>3607.2739782026865</v>
      </c>
      <c r="O1850">
        <v>3814.2039782026864</v>
      </c>
      <c r="Q1850">
        <v>12307.62339932971</v>
      </c>
      <c r="R1850">
        <v>11975.113687811272</v>
      </c>
      <c r="S1850">
        <v>11642.603976292834</v>
      </c>
      <c r="T1850">
        <v>11310.094264774396</v>
      </c>
      <c r="U1850">
        <v>10977.584553255958</v>
      </c>
      <c r="W1850">
        <v>0</v>
      </c>
      <c r="AB1850">
        <v>1</v>
      </c>
      <c r="AC1850">
        <v>1</v>
      </c>
      <c r="AD1850">
        <v>1</v>
      </c>
      <c r="AE1850">
        <v>1</v>
      </c>
      <c r="AF1850">
        <v>1</v>
      </c>
      <c r="AL1850">
        <v>8.7417280000000002</v>
      </c>
      <c r="AM1850" s="5">
        <v>17.409000396728519</v>
      </c>
      <c r="AN1850">
        <v>570.77625570776252</v>
      </c>
      <c r="AO1850">
        <f t="shared" si="28"/>
        <v>26826.48401826484</v>
      </c>
      <c r="AP1850">
        <v>684.93150684931504</v>
      </c>
      <c r="AQ1850">
        <v>6.0350000000000001E-2</v>
      </c>
      <c r="AR1850">
        <v>2.85656E-2</v>
      </c>
      <c r="AS1850">
        <v>1.20781E-2</v>
      </c>
      <c r="AT1850">
        <v>8.70487E-3</v>
      </c>
      <c r="AU1850">
        <v>2.28212E-2</v>
      </c>
      <c r="AW1850">
        <v>6.0350000000000001E-2</v>
      </c>
      <c r="AX1850">
        <v>2.8565599999999997E-2</v>
      </c>
      <c r="AY1850">
        <v>1.2078100000000001E-2</v>
      </c>
      <c r="AZ1850">
        <v>8.7048700000000034E-3</v>
      </c>
      <c r="BA1850">
        <v>2.28212E-2</v>
      </c>
      <c r="BC1850" s="52">
        <v>100000</v>
      </c>
      <c r="BD1850" s="52">
        <v>100000</v>
      </c>
      <c r="BE1850">
        <v>0</v>
      </c>
      <c r="BF1850">
        <v>0</v>
      </c>
      <c r="BG1850">
        <v>0</v>
      </c>
    </row>
    <row r="1851" spans="1:59">
      <c r="A1851">
        <v>1850</v>
      </c>
      <c r="E1851">
        <v>9795.2054794520554</v>
      </c>
      <c r="K1851">
        <v>2127.7140720922484</v>
      </c>
      <c r="L1851">
        <v>2222.7499054255818</v>
      </c>
      <c r="M1851">
        <v>2317.7857387589152</v>
      </c>
      <c r="N1851">
        <v>2412.8215720922485</v>
      </c>
      <c r="O1851">
        <v>2507.8574054255819</v>
      </c>
      <c r="Q1851">
        <v>13358.811119872389</v>
      </c>
      <c r="R1851">
        <v>12997.90192677188</v>
      </c>
      <c r="S1851">
        <v>12636.99273367137</v>
      </c>
      <c r="T1851">
        <v>12276.08354057086</v>
      </c>
      <c r="U1851">
        <v>11915.174347470351</v>
      </c>
      <c r="W1851">
        <v>0</v>
      </c>
      <c r="AB1851">
        <v>1</v>
      </c>
      <c r="AC1851">
        <v>1</v>
      </c>
      <c r="AD1851">
        <v>1</v>
      </c>
      <c r="AE1851">
        <v>1</v>
      </c>
      <c r="AF1851">
        <v>1</v>
      </c>
      <c r="AL1851">
        <v>8.7770130000000002</v>
      </c>
      <c r="AM1851" s="5">
        <v>16.39548492431641</v>
      </c>
      <c r="AN1851">
        <v>570.77625570776252</v>
      </c>
      <c r="AO1851">
        <f t="shared" si="28"/>
        <v>26826.48401826484</v>
      </c>
      <c r="AP1851">
        <v>684.93150684931504</v>
      </c>
      <c r="AQ1851">
        <v>5.99967E-2</v>
      </c>
      <c r="AR1851">
        <v>2.9543199999999999E-2</v>
      </c>
      <c r="AS1851">
        <v>1.2567199999999999E-2</v>
      </c>
      <c r="AT1851">
        <v>8.7943899999999992E-3</v>
      </c>
      <c r="AU1851">
        <v>2.3132899999999998E-2</v>
      </c>
      <c r="AW1851">
        <v>5.99967E-2</v>
      </c>
      <c r="AX1851">
        <v>2.9543200000000006E-2</v>
      </c>
      <c r="AY1851">
        <v>1.2567200000000001E-2</v>
      </c>
      <c r="AZ1851">
        <v>8.7943899999999992E-3</v>
      </c>
      <c r="BA1851">
        <v>2.3132899999999998E-2</v>
      </c>
      <c r="BC1851" s="52">
        <v>100000</v>
      </c>
      <c r="BD1851" s="52">
        <v>100000</v>
      </c>
      <c r="BE1851">
        <v>0</v>
      </c>
      <c r="BF1851">
        <v>0</v>
      </c>
      <c r="BG1851">
        <v>0</v>
      </c>
    </row>
    <row r="1852" spans="1:59">
      <c r="A1852">
        <v>1851</v>
      </c>
      <c r="E1852">
        <v>9795.2054794520554</v>
      </c>
      <c r="K1852">
        <v>1608.5061482044375</v>
      </c>
      <c r="L1852">
        <v>1658.9936482044375</v>
      </c>
      <c r="M1852">
        <v>1709.4811482044374</v>
      </c>
      <c r="N1852">
        <v>1759.9686482044374</v>
      </c>
      <c r="O1852">
        <v>1810.4561482044373</v>
      </c>
      <c r="Q1852">
        <v>13471.428996018871</v>
      </c>
      <c r="R1852">
        <v>13107.477254274088</v>
      </c>
      <c r="S1852">
        <v>12743.525512529306</v>
      </c>
      <c r="T1852">
        <v>12379.573770784524</v>
      </c>
      <c r="U1852">
        <v>12015.622029039741</v>
      </c>
      <c r="W1852">
        <v>0</v>
      </c>
      <c r="AB1852">
        <v>1</v>
      </c>
      <c r="AC1852">
        <v>1</v>
      </c>
      <c r="AD1852">
        <v>1</v>
      </c>
      <c r="AE1852">
        <v>1</v>
      </c>
      <c r="AF1852">
        <v>1</v>
      </c>
      <c r="AL1852">
        <v>9.2007089999999998</v>
      </c>
      <c r="AM1852" s="5">
        <v>15.941672325134279</v>
      </c>
      <c r="AN1852">
        <v>570.77625570776252</v>
      </c>
      <c r="AO1852">
        <f t="shared" si="28"/>
        <v>26826.48401826484</v>
      </c>
      <c r="AP1852">
        <v>684.93150684931504</v>
      </c>
      <c r="AQ1852">
        <v>5.9287199999999998E-2</v>
      </c>
      <c r="AR1852">
        <v>2.9714400000000002E-2</v>
      </c>
      <c r="AS1852">
        <v>1.2782099999999999E-2</v>
      </c>
      <c r="AT1852">
        <v>8.8550699999999996E-3</v>
      </c>
      <c r="AU1852">
        <v>2.3485199999999998E-2</v>
      </c>
      <c r="AW1852">
        <v>5.9287199999999998E-2</v>
      </c>
      <c r="AX1852">
        <v>2.9714400000000002E-2</v>
      </c>
      <c r="AY1852">
        <v>1.2782100000000005E-2</v>
      </c>
      <c r="AZ1852">
        <v>8.8550699999999996E-3</v>
      </c>
      <c r="BA1852">
        <v>2.3485199999999998E-2</v>
      </c>
      <c r="BC1852" s="52">
        <v>100000</v>
      </c>
      <c r="BD1852" s="52">
        <v>100000</v>
      </c>
      <c r="BE1852">
        <v>0</v>
      </c>
      <c r="BF1852">
        <v>0</v>
      </c>
      <c r="BG1852">
        <v>0</v>
      </c>
    </row>
    <row r="1853" spans="1:59">
      <c r="A1853">
        <v>1852</v>
      </c>
      <c r="E1853">
        <v>9795.2054794520554</v>
      </c>
      <c r="K1853">
        <v>1506.7413951224266</v>
      </c>
      <c r="L1853">
        <v>1547.5763951224267</v>
      </c>
      <c r="M1853">
        <v>1588.4113951224267</v>
      </c>
      <c r="N1853">
        <v>1629.2463951224267</v>
      </c>
      <c r="O1853">
        <v>1670.0813951224268</v>
      </c>
      <c r="Q1853">
        <v>15268.800811656391</v>
      </c>
      <c r="R1853">
        <v>14856.290256700486</v>
      </c>
      <c r="S1853">
        <v>14443.779701744581</v>
      </c>
      <c r="T1853">
        <v>14031.269146788676</v>
      </c>
      <c r="U1853">
        <v>13618.758591832771</v>
      </c>
      <c r="W1853">
        <v>0</v>
      </c>
      <c r="AB1853">
        <v>1</v>
      </c>
      <c r="AC1853">
        <v>1</v>
      </c>
      <c r="AD1853">
        <v>1</v>
      </c>
      <c r="AE1853">
        <v>1</v>
      </c>
      <c r="AF1853">
        <v>1</v>
      </c>
      <c r="AL1853">
        <v>8.9740350000000007</v>
      </c>
      <c r="AM1853" s="5">
        <v>16.645940780639648</v>
      </c>
      <c r="AN1853">
        <v>570.77625570776252</v>
      </c>
      <c r="AO1853">
        <f t="shared" si="28"/>
        <v>26826.48401826484</v>
      </c>
      <c r="AP1853">
        <v>684.93150684931504</v>
      </c>
      <c r="AQ1853">
        <v>3.8964799999999994E-2</v>
      </c>
      <c r="AR1853">
        <v>2.04638E-3</v>
      </c>
      <c r="AS1853">
        <v>1.8947300000000001E-3</v>
      </c>
      <c r="AT1853">
        <v>7.23809E-3</v>
      </c>
      <c r="AU1853">
        <v>7.4958799999999999E-3</v>
      </c>
      <c r="AW1853">
        <v>3.8964799999999994E-2</v>
      </c>
      <c r="AX1853">
        <v>2.0463800000000004E-3</v>
      </c>
      <c r="AY1853">
        <v>1.8947299999999972E-3</v>
      </c>
      <c r="AZ1853">
        <v>7.2380900000000026E-3</v>
      </c>
      <c r="BA1853">
        <v>7.4958799999999964E-3</v>
      </c>
      <c r="BC1853" s="52">
        <v>100000</v>
      </c>
      <c r="BD1853" s="52">
        <v>100000</v>
      </c>
      <c r="BE1853">
        <v>0</v>
      </c>
      <c r="BF1853">
        <v>0</v>
      </c>
      <c r="BG1853">
        <v>0</v>
      </c>
    </row>
    <row r="1854" spans="1:59">
      <c r="A1854">
        <v>1853</v>
      </c>
      <c r="E1854">
        <v>9795.2054794520554</v>
      </c>
      <c r="K1854">
        <v>1700.9251586564676</v>
      </c>
      <c r="L1854">
        <v>1742.1726586564675</v>
      </c>
      <c r="M1854">
        <v>1783.4201586564675</v>
      </c>
      <c r="N1854">
        <v>1824.6676586564674</v>
      </c>
      <c r="O1854">
        <v>1865.9151586564674</v>
      </c>
      <c r="Q1854">
        <v>19608.002883320631</v>
      </c>
      <c r="R1854">
        <v>19078.261992563224</v>
      </c>
      <c r="S1854">
        <v>18548.521101805818</v>
      </c>
      <c r="T1854">
        <v>18018.780211048412</v>
      </c>
      <c r="U1854">
        <v>17489.039320291005</v>
      </c>
      <c r="W1854">
        <v>0</v>
      </c>
      <c r="AB1854">
        <v>1</v>
      </c>
      <c r="AC1854">
        <v>1</v>
      </c>
      <c r="AD1854">
        <v>1</v>
      </c>
      <c r="AE1854">
        <v>1</v>
      </c>
      <c r="AF1854">
        <v>1</v>
      </c>
      <c r="AL1854">
        <v>9.1927950000000003</v>
      </c>
      <c r="AM1854" s="5">
        <v>16.291158676147461</v>
      </c>
      <c r="AN1854">
        <v>570.77625570776252</v>
      </c>
      <c r="AO1854">
        <f t="shared" si="28"/>
        <v>26826.48401826484</v>
      </c>
      <c r="AP1854">
        <v>684.93150684931504</v>
      </c>
      <c r="AQ1854">
        <v>4.0028399999999999E-2</v>
      </c>
      <c r="AR1854">
        <v>2.0786699999999999E-3</v>
      </c>
      <c r="AS1854">
        <v>1.94404E-3</v>
      </c>
      <c r="AT1854">
        <v>6.0371899999999996E-3</v>
      </c>
      <c r="AU1854">
        <v>7.9134200000000009E-3</v>
      </c>
      <c r="AW1854">
        <v>4.0028400000000006E-2</v>
      </c>
      <c r="AX1854">
        <v>2.0786699999999977E-3</v>
      </c>
      <c r="AY1854">
        <v>1.944040000000001E-3</v>
      </c>
      <c r="AZ1854">
        <v>6.0371899999999978E-3</v>
      </c>
      <c r="BA1854">
        <v>7.9134200000000043E-3</v>
      </c>
      <c r="BC1854" s="52">
        <v>100000</v>
      </c>
      <c r="BD1854" s="52">
        <v>100000</v>
      </c>
      <c r="BE1854">
        <v>0</v>
      </c>
      <c r="BF1854">
        <v>0</v>
      </c>
      <c r="BG1854">
        <v>0</v>
      </c>
    </row>
    <row r="1855" spans="1:59">
      <c r="A1855">
        <v>1854</v>
      </c>
      <c r="E1855">
        <v>9795.2054794520554</v>
      </c>
      <c r="K1855">
        <v>2482.8522920315108</v>
      </c>
      <c r="L1855">
        <v>2522.9997920315109</v>
      </c>
      <c r="M1855">
        <v>2563.1472920315109</v>
      </c>
      <c r="N1855">
        <v>2603.294792031511</v>
      </c>
      <c r="O1855">
        <v>2643.442292031511</v>
      </c>
      <c r="Q1855">
        <v>28985.573218609639</v>
      </c>
      <c r="R1855">
        <v>28202.482586041253</v>
      </c>
      <c r="S1855">
        <v>27419.391953472867</v>
      </c>
      <c r="T1855">
        <v>26636.30132090448</v>
      </c>
      <c r="U1855">
        <v>25853.210688336094</v>
      </c>
      <c r="W1855">
        <v>0</v>
      </c>
      <c r="AB1855">
        <v>1</v>
      </c>
      <c r="AC1855">
        <v>1</v>
      </c>
      <c r="AD1855">
        <v>1</v>
      </c>
      <c r="AE1855">
        <v>1</v>
      </c>
      <c r="AF1855">
        <v>1</v>
      </c>
      <c r="AL1855">
        <v>8.8840039999999991</v>
      </c>
      <c r="AM1855" s="5">
        <v>17.180624008178711</v>
      </c>
      <c r="AN1855">
        <v>570.77625570776252</v>
      </c>
      <c r="AO1855">
        <f t="shared" si="28"/>
        <v>26826.48401826484</v>
      </c>
      <c r="AP1855">
        <v>684.93150684931504</v>
      </c>
      <c r="AQ1855">
        <v>4.0962800000000001E-2</v>
      </c>
      <c r="AR1855">
        <v>2.3471999999999998E-3</v>
      </c>
      <c r="AS1855">
        <v>2.0142199999999997E-3</v>
      </c>
      <c r="AT1855">
        <v>6.9270899999999995E-3</v>
      </c>
      <c r="AU1855">
        <v>8.2523700000000002E-3</v>
      </c>
      <c r="AW1855">
        <v>4.0962800000000008E-2</v>
      </c>
      <c r="AX1855">
        <v>2.3472000000000007E-3</v>
      </c>
      <c r="AY1855">
        <v>2.0142199999999971E-3</v>
      </c>
      <c r="AZ1855">
        <v>6.9270899999999969E-3</v>
      </c>
      <c r="BA1855">
        <v>8.2523700000000019E-3</v>
      </c>
      <c r="BC1855" s="52">
        <v>100000</v>
      </c>
      <c r="BD1855" s="52">
        <v>100000</v>
      </c>
      <c r="BE1855">
        <v>0</v>
      </c>
      <c r="BF1855">
        <v>0</v>
      </c>
      <c r="BG1855">
        <v>0</v>
      </c>
    </row>
    <row r="1856" spans="1:59">
      <c r="A1856">
        <v>1855</v>
      </c>
      <c r="E1856">
        <v>9795.2054794520554</v>
      </c>
      <c r="K1856">
        <v>3896.1362608541313</v>
      </c>
      <c r="L1856">
        <v>3938.7587608541312</v>
      </c>
      <c r="M1856">
        <v>3981.3812608541311</v>
      </c>
      <c r="N1856">
        <v>4024.0037608541311</v>
      </c>
      <c r="O1856">
        <v>4066.626260854131</v>
      </c>
      <c r="Q1856">
        <v>34201.396537011293</v>
      </c>
      <c r="R1856">
        <v>33277.392268954456</v>
      </c>
      <c r="S1856">
        <v>32353.388000897619</v>
      </c>
      <c r="T1856">
        <v>31429.383732840783</v>
      </c>
      <c r="U1856">
        <v>30505.379464783946</v>
      </c>
      <c r="W1856">
        <v>2.1000000000000003E-3</v>
      </c>
      <c r="AB1856">
        <v>1</v>
      </c>
      <c r="AC1856">
        <v>1</v>
      </c>
      <c r="AD1856">
        <v>1</v>
      </c>
      <c r="AE1856">
        <v>1</v>
      </c>
      <c r="AF1856">
        <v>1</v>
      </c>
      <c r="AL1856">
        <v>7.6082770000000002</v>
      </c>
      <c r="AM1856" s="5">
        <v>17.622550964355469</v>
      </c>
      <c r="AN1856">
        <v>570.77625570776252</v>
      </c>
      <c r="AO1856">
        <f t="shared" si="28"/>
        <v>26826.48401826484</v>
      </c>
      <c r="AP1856">
        <v>684.93150684931504</v>
      </c>
      <c r="AQ1856">
        <v>4.3992499999999997E-2</v>
      </c>
      <c r="AR1856">
        <v>2.5720200000000004E-3</v>
      </c>
      <c r="AS1856">
        <v>1.9920300000000001E-3</v>
      </c>
      <c r="AT1856">
        <v>7.2242300000000008E-3</v>
      </c>
      <c r="AU1856">
        <v>8.6291600000000003E-3</v>
      </c>
      <c r="AW1856">
        <v>4.3992500000000004E-2</v>
      </c>
      <c r="AX1856">
        <v>2.5720200000000012E-3</v>
      </c>
      <c r="AY1856">
        <v>1.9920299999999988E-3</v>
      </c>
      <c r="AZ1856">
        <v>7.2242299999999982E-3</v>
      </c>
      <c r="BA1856">
        <v>8.6291599999999968E-3</v>
      </c>
      <c r="BC1856" s="52">
        <v>100000</v>
      </c>
      <c r="BD1856" s="52">
        <v>100000</v>
      </c>
      <c r="BE1856">
        <v>0</v>
      </c>
      <c r="BF1856">
        <v>0</v>
      </c>
      <c r="BG1856">
        <v>0</v>
      </c>
    </row>
    <row r="1857" spans="1:59">
      <c r="A1857">
        <v>1856</v>
      </c>
      <c r="E1857">
        <v>9795.2054794520554</v>
      </c>
      <c r="K1857">
        <v>5095.5065650349734</v>
      </c>
      <c r="L1857">
        <v>5137.1665650349732</v>
      </c>
      <c r="M1857">
        <v>5178.8265650349731</v>
      </c>
      <c r="N1857">
        <v>5220.486565034973</v>
      </c>
      <c r="O1857">
        <v>5262.1465650349728</v>
      </c>
      <c r="Q1857">
        <v>32831.70005228879</v>
      </c>
      <c r="R1857">
        <v>31944.700279556204</v>
      </c>
      <c r="S1857">
        <v>31057.700506823618</v>
      </c>
      <c r="T1857">
        <v>30170.700734091031</v>
      </c>
      <c r="U1857">
        <v>29283.700961358445</v>
      </c>
      <c r="W1857">
        <v>5.3420000000000002E-2</v>
      </c>
      <c r="AB1857">
        <v>1</v>
      </c>
      <c r="AC1857">
        <v>1</v>
      </c>
      <c r="AD1857">
        <v>1</v>
      </c>
      <c r="AE1857">
        <v>1</v>
      </c>
      <c r="AF1857">
        <v>1</v>
      </c>
      <c r="AL1857">
        <v>6.3933996999999998</v>
      </c>
      <c r="AM1857" s="5">
        <v>18.162370681762699</v>
      </c>
      <c r="AN1857">
        <v>570.77625570776252</v>
      </c>
      <c r="AO1857">
        <f t="shared" si="28"/>
        <v>26826.48401826484</v>
      </c>
      <c r="AP1857">
        <v>684.93150684931504</v>
      </c>
      <c r="AQ1857">
        <v>5.2562699999999997E-2</v>
      </c>
      <c r="AR1857">
        <v>2.5690700000000001E-3</v>
      </c>
      <c r="AS1857">
        <v>2.0507399999999997E-3</v>
      </c>
      <c r="AT1857">
        <v>1.4088199999999999E-3</v>
      </c>
      <c r="AU1857">
        <v>1.48803E-3</v>
      </c>
      <c r="AW1857">
        <v>5.2562700000000004E-2</v>
      </c>
      <c r="AX1857">
        <v>2.5690699999999997E-3</v>
      </c>
      <c r="AY1857">
        <v>2.0507400000000023E-3</v>
      </c>
      <c r="AZ1857">
        <v>1.4088199999999981E-3</v>
      </c>
      <c r="BA1857">
        <v>1.4880300000000013E-3</v>
      </c>
      <c r="BC1857" s="52">
        <v>100000</v>
      </c>
      <c r="BD1857" s="52">
        <v>100000</v>
      </c>
      <c r="BE1857">
        <v>0</v>
      </c>
      <c r="BF1857">
        <v>0</v>
      </c>
      <c r="BG1857">
        <v>0</v>
      </c>
    </row>
    <row r="1858" spans="1:59">
      <c r="A1858">
        <v>1857</v>
      </c>
      <c r="E1858">
        <v>9795.2054794520554</v>
      </c>
      <c r="K1858">
        <v>4314.6178475077068</v>
      </c>
      <c r="L1858">
        <v>4361.9703475077067</v>
      </c>
      <c r="M1858">
        <v>4409.3228475077067</v>
      </c>
      <c r="N1858">
        <v>4456.6753475077066</v>
      </c>
      <c r="O1858">
        <v>4504.0278475077066</v>
      </c>
      <c r="Q1858">
        <v>30771.265583191871</v>
      </c>
      <c r="R1858">
        <v>29939.931674215339</v>
      </c>
      <c r="S1858">
        <v>29108.59776523881</v>
      </c>
      <c r="T1858">
        <v>28277.263856262281</v>
      </c>
      <c r="U1858">
        <v>27445.929947285753</v>
      </c>
      <c r="W1858">
        <v>0.20322999999999999</v>
      </c>
      <c r="AB1858">
        <v>1</v>
      </c>
      <c r="AC1858">
        <v>1</v>
      </c>
      <c r="AD1858">
        <v>1</v>
      </c>
      <c r="AE1858">
        <v>1</v>
      </c>
      <c r="AF1858">
        <v>1</v>
      </c>
      <c r="AL1858">
        <v>4.9729904999999999</v>
      </c>
      <c r="AM1858" s="5">
        <v>18.088998794555661</v>
      </c>
      <c r="AN1858">
        <v>570.77625570776252</v>
      </c>
      <c r="AO1858">
        <f t="shared" si="28"/>
        <v>26826.48401826484</v>
      </c>
      <c r="AP1858">
        <v>684.93150684931504</v>
      </c>
      <c r="AQ1858">
        <v>4.8898200000000003E-2</v>
      </c>
      <c r="AR1858">
        <v>2.5231900000000002E-3</v>
      </c>
      <c r="AS1858">
        <v>1.24365E-3</v>
      </c>
      <c r="AT1858">
        <v>1.2244999999999999E-3</v>
      </c>
      <c r="AU1858">
        <v>1.2075100000000002E-3</v>
      </c>
      <c r="AW1858">
        <v>4.8898200000000003E-2</v>
      </c>
      <c r="AX1858">
        <v>2.5231900000000015E-3</v>
      </c>
      <c r="AY1858">
        <v>1.2436499999999989E-3</v>
      </c>
      <c r="AZ1858">
        <v>1.2245000000000034E-3</v>
      </c>
      <c r="BA1858">
        <v>1.2075100000000019E-3</v>
      </c>
      <c r="BC1858" s="52">
        <v>100000</v>
      </c>
      <c r="BD1858" s="52">
        <v>100000</v>
      </c>
      <c r="BE1858">
        <v>0</v>
      </c>
      <c r="BF1858">
        <v>0</v>
      </c>
      <c r="BG1858">
        <v>0</v>
      </c>
    </row>
    <row r="1859" spans="1:59">
      <c r="A1859">
        <v>1858</v>
      </c>
      <c r="E1859">
        <v>9795.2054794520554</v>
      </c>
      <c r="K1859">
        <v>3826.5623990531649</v>
      </c>
      <c r="L1859">
        <v>3898.5823990531649</v>
      </c>
      <c r="M1859">
        <v>3970.6023990531648</v>
      </c>
      <c r="N1859">
        <v>4042.6223990531648</v>
      </c>
      <c r="O1859">
        <v>4114.6423990531648</v>
      </c>
      <c r="Q1859">
        <v>28775.568259754291</v>
      </c>
      <c r="R1859">
        <v>27998.151238435508</v>
      </c>
      <c r="S1859">
        <v>27220.734217116726</v>
      </c>
      <c r="T1859">
        <v>26443.317195797943</v>
      </c>
      <c r="U1859">
        <v>25665.90017447916</v>
      </c>
      <c r="W1859">
        <v>0.61305999999999994</v>
      </c>
      <c r="AB1859">
        <v>1</v>
      </c>
      <c r="AC1859">
        <v>1</v>
      </c>
      <c r="AD1859">
        <v>1</v>
      </c>
      <c r="AE1859">
        <v>1</v>
      </c>
      <c r="AF1859">
        <v>1</v>
      </c>
      <c r="AL1859">
        <v>5.0416119999999998</v>
      </c>
      <c r="AM1859" s="5">
        <v>17.43941497802734</v>
      </c>
      <c r="AN1859">
        <v>570.77625570776252</v>
      </c>
      <c r="AO1859">
        <f t="shared" ref="AO1859:AO1922" si="29">235000000/8760</f>
        <v>26826.48401826484</v>
      </c>
      <c r="AP1859">
        <v>684.93150684931504</v>
      </c>
      <c r="AQ1859">
        <v>4.5417400000000004E-2</v>
      </c>
      <c r="AR1859">
        <v>1.7254E-3</v>
      </c>
      <c r="AS1859">
        <v>8.6424000000000006E-4</v>
      </c>
      <c r="AT1859">
        <v>8.23396E-4</v>
      </c>
      <c r="AU1859">
        <v>8.9590800000000006E-4</v>
      </c>
      <c r="AW1859">
        <v>4.5417400000000011E-2</v>
      </c>
      <c r="AX1859">
        <v>1.7254000000000019E-3</v>
      </c>
      <c r="AY1859">
        <v>8.6424000000000223E-4</v>
      </c>
      <c r="AZ1859">
        <v>8.2339599999999707E-4</v>
      </c>
      <c r="BA1859">
        <v>8.9590800000000081E-4</v>
      </c>
      <c r="BC1859" s="52">
        <v>100000</v>
      </c>
      <c r="BD1859" s="52">
        <v>100000</v>
      </c>
      <c r="BE1859">
        <v>0</v>
      </c>
      <c r="BF1859">
        <v>0</v>
      </c>
      <c r="BG1859">
        <v>0</v>
      </c>
    </row>
    <row r="1860" spans="1:59">
      <c r="A1860">
        <v>1859</v>
      </c>
      <c r="E1860">
        <v>9795.2054794520554</v>
      </c>
      <c r="K1860">
        <v>3895.0978450063558</v>
      </c>
      <c r="L1860">
        <v>3998.7678450063559</v>
      </c>
      <c r="M1860">
        <v>4102.4378450063559</v>
      </c>
      <c r="N1860">
        <v>4206.107845006356</v>
      </c>
      <c r="O1860">
        <v>4309.7778450063561</v>
      </c>
      <c r="Q1860">
        <v>27197.492437911049</v>
      </c>
      <c r="R1860">
        <v>26462.709605652715</v>
      </c>
      <c r="S1860">
        <v>25727.926773394382</v>
      </c>
      <c r="T1860">
        <v>24993.143941136048</v>
      </c>
      <c r="U1860">
        <v>24258.361108877714</v>
      </c>
      <c r="W1860">
        <v>0.74317</v>
      </c>
      <c r="AB1860">
        <v>1</v>
      </c>
      <c r="AC1860">
        <v>1</v>
      </c>
      <c r="AD1860">
        <v>1</v>
      </c>
      <c r="AE1860">
        <v>1</v>
      </c>
      <c r="AF1860">
        <v>1</v>
      </c>
      <c r="AL1860">
        <v>4.7577199999999999</v>
      </c>
      <c r="AM1860" s="5">
        <v>16.671272277832031</v>
      </c>
      <c r="AN1860">
        <v>570.77625570776252</v>
      </c>
      <c r="AO1860">
        <f t="shared" si="29"/>
        <v>26826.48401826484</v>
      </c>
      <c r="AP1860">
        <v>684.93150684931504</v>
      </c>
      <c r="AQ1860">
        <v>1.4958399999999998E-2</v>
      </c>
      <c r="AR1860">
        <v>8.9873199999999996E-4</v>
      </c>
      <c r="AS1860">
        <v>3.96074E-4</v>
      </c>
      <c r="AT1860">
        <v>4.0967500000000002E-4</v>
      </c>
      <c r="AU1860">
        <v>4.1613000000000002E-4</v>
      </c>
      <c r="AW1860">
        <v>1.4958399999999997E-2</v>
      </c>
      <c r="AX1860">
        <v>8.9873199999999931E-4</v>
      </c>
      <c r="AY1860">
        <v>3.960740000000032E-4</v>
      </c>
      <c r="AZ1860">
        <v>4.0967499999999824E-4</v>
      </c>
      <c r="BA1860">
        <v>4.1613000000000067E-4</v>
      </c>
      <c r="BC1860" s="52">
        <v>100000</v>
      </c>
      <c r="BD1860" s="52">
        <v>100000</v>
      </c>
      <c r="BE1860">
        <v>0</v>
      </c>
      <c r="BF1860">
        <v>0</v>
      </c>
      <c r="BG1860">
        <v>0</v>
      </c>
    </row>
    <row r="1861" spans="1:59">
      <c r="A1861">
        <v>1860</v>
      </c>
      <c r="E1861">
        <v>9795.2054794520554</v>
      </c>
      <c r="K1861">
        <v>4503.6095318028702</v>
      </c>
      <c r="L1861">
        <v>4673.5520318028703</v>
      </c>
      <c r="M1861">
        <v>4843.4945318028704</v>
      </c>
      <c r="N1861">
        <v>5013.4370318028705</v>
      </c>
      <c r="O1861">
        <v>5183.3795318028706</v>
      </c>
      <c r="Q1861">
        <v>25761.433185794602</v>
      </c>
      <c r="R1861">
        <v>25065.447742472232</v>
      </c>
      <c r="S1861">
        <v>24369.462299149862</v>
      </c>
      <c r="T1861">
        <v>23673.476855827492</v>
      </c>
      <c r="U1861">
        <v>22977.491412505122</v>
      </c>
      <c r="W1861">
        <v>0.78745000000000009</v>
      </c>
      <c r="AB1861">
        <v>1</v>
      </c>
      <c r="AC1861">
        <v>1</v>
      </c>
      <c r="AD1861">
        <v>1</v>
      </c>
      <c r="AE1861">
        <v>1</v>
      </c>
      <c r="AF1861">
        <v>1</v>
      </c>
      <c r="AL1861">
        <v>4.2143717000000001</v>
      </c>
      <c r="AM1861" s="5">
        <v>16.373649597167969</v>
      </c>
      <c r="AN1861">
        <v>570.77625570776252</v>
      </c>
      <c r="AO1861">
        <f t="shared" si="29"/>
        <v>26826.48401826484</v>
      </c>
      <c r="AP1861">
        <v>684.93150684931504</v>
      </c>
      <c r="AQ1861">
        <v>1.0017400000000001E-2</v>
      </c>
      <c r="AR1861">
        <v>9.0160799999999992E-4</v>
      </c>
      <c r="AS1861">
        <v>3.9638600000000004E-4</v>
      </c>
      <c r="AT1861">
        <v>4.0922099999999998E-4</v>
      </c>
      <c r="AU1861">
        <v>4.1349599999999996E-4</v>
      </c>
      <c r="AW1861">
        <v>1.0017400000000003E-2</v>
      </c>
      <c r="AX1861">
        <v>9.0160799999999819E-4</v>
      </c>
      <c r="AY1861">
        <v>3.9638599999999857E-4</v>
      </c>
      <c r="AZ1861">
        <v>4.0922100000000128E-4</v>
      </c>
      <c r="BA1861">
        <v>4.1349599999999931E-4</v>
      </c>
      <c r="BC1861" s="52">
        <v>100000</v>
      </c>
      <c r="BD1861" s="52">
        <v>100000</v>
      </c>
      <c r="BE1861">
        <v>0</v>
      </c>
      <c r="BF1861">
        <v>0</v>
      </c>
      <c r="BG1861">
        <v>0</v>
      </c>
    </row>
    <row r="1862" spans="1:59">
      <c r="A1862">
        <v>1861</v>
      </c>
      <c r="E1862">
        <v>9795.2054794520554</v>
      </c>
      <c r="K1862">
        <v>4344.7319070931999</v>
      </c>
      <c r="L1862">
        <v>4555.7869070932002</v>
      </c>
      <c r="M1862">
        <v>4766.8419070932005</v>
      </c>
      <c r="N1862">
        <v>4977.8969070932008</v>
      </c>
      <c r="O1862">
        <v>5188.951907093201</v>
      </c>
      <c r="Q1862">
        <v>25426.16803941362</v>
      </c>
      <c r="R1862">
        <v>24739.240308649383</v>
      </c>
      <c r="S1862">
        <v>24052.312577885146</v>
      </c>
      <c r="T1862">
        <v>23365.384847120909</v>
      </c>
      <c r="U1862">
        <v>22678.457116356672</v>
      </c>
      <c r="W1862">
        <v>0.78588000000000002</v>
      </c>
      <c r="AB1862">
        <v>1</v>
      </c>
      <c r="AC1862">
        <v>1</v>
      </c>
      <c r="AD1862">
        <v>1</v>
      </c>
      <c r="AE1862">
        <v>1</v>
      </c>
      <c r="AF1862">
        <v>1</v>
      </c>
      <c r="AL1862">
        <v>3.5372439999999998</v>
      </c>
      <c r="AM1862" s="5">
        <v>16.335552215576168</v>
      </c>
      <c r="AN1862">
        <v>570.77625570776252</v>
      </c>
      <c r="AO1862">
        <f t="shared" si="29"/>
        <v>26826.48401826484</v>
      </c>
      <c r="AP1862">
        <v>684.93150684931504</v>
      </c>
      <c r="AQ1862">
        <v>1.0542899999999999E-2</v>
      </c>
      <c r="AR1862">
        <v>7.2521100000000002E-4</v>
      </c>
      <c r="AS1862">
        <v>4.0707900000000002E-4</v>
      </c>
      <c r="AT1862">
        <v>4.2775000000000002E-4</v>
      </c>
      <c r="AU1862">
        <v>4.2780600000000003E-4</v>
      </c>
      <c r="AW1862">
        <v>1.0542900000000001E-2</v>
      </c>
      <c r="AX1862">
        <v>7.2521100000000338E-4</v>
      </c>
      <c r="AY1862">
        <v>4.0707899999999769E-4</v>
      </c>
      <c r="AZ1862">
        <v>4.2774999999999758E-4</v>
      </c>
      <c r="BA1862">
        <v>4.278060000000028E-4</v>
      </c>
      <c r="BC1862" s="52">
        <v>100000</v>
      </c>
      <c r="BD1862" s="52">
        <v>100000</v>
      </c>
      <c r="BE1862">
        <v>0</v>
      </c>
      <c r="BF1862">
        <v>0</v>
      </c>
      <c r="BG1862">
        <v>0</v>
      </c>
    </row>
    <row r="1863" spans="1:59">
      <c r="A1863">
        <v>1862</v>
      </c>
      <c r="E1863">
        <v>9795.2054794520554</v>
      </c>
      <c r="K1863">
        <v>4335.3861644632198</v>
      </c>
      <c r="L1863">
        <v>4605.5353311298859</v>
      </c>
      <c r="M1863">
        <v>4875.684497796552</v>
      </c>
      <c r="N1863">
        <v>5145.8336644632182</v>
      </c>
      <c r="O1863">
        <v>5415.9828311298843</v>
      </c>
      <c r="Q1863">
        <v>25008.5465378193</v>
      </c>
      <c r="R1863">
        <v>24332.90150565236</v>
      </c>
      <c r="S1863">
        <v>23657.25647348542</v>
      </c>
      <c r="T1863">
        <v>22981.611441318481</v>
      </c>
      <c r="U1863">
        <v>22305.966409151541</v>
      </c>
      <c r="W1863">
        <v>0.74105999999999994</v>
      </c>
      <c r="AB1863">
        <v>1</v>
      </c>
      <c r="AC1863">
        <v>1</v>
      </c>
      <c r="AD1863">
        <v>1</v>
      </c>
      <c r="AE1863">
        <v>1</v>
      </c>
      <c r="AF1863">
        <v>1</v>
      </c>
      <c r="AL1863">
        <v>3.6839447000000001</v>
      </c>
      <c r="AM1863" s="5">
        <v>17.094108581542969</v>
      </c>
      <c r="AN1863">
        <v>570.77625570776252</v>
      </c>
      <c r="AO1863">
        <f t="shared" si="29"/>
        <v>26826.48401826484</v>
      </c>
      <c r="AP1863">
        <v>684.93150684931504</v>
      </c>
      <c r="AQ1863">
        <v>1.0589299999999999E-2</v>
      </c>
      <c r="AR1863">
        <v>7.2584499999999992E-4</v>
      </c>
      <c r="AS1863">
        <v>4.0835700000000003E-4</v>
      </c>
      <c r="AT1863">
        <v>4.2399399999999997E-4</v>
      </c>
      <c r="AU1863">
        <v>4.2360299999999999E-4</v>
      </c>
      <c r="AW1863">
        <v>1.0589299999999996E-2</v>
      </c>
      <c r="AX1863">
        <v>7.2584500000000274E-4</v>
      </c>
      <c r="AY1863">
        <v>4.0835699999999808E-4</v>
      </c>
      <c r="AZ1863">
        <v>4.2399399999999698E-4</v>
      </c>
      <c r="BA1863">
        <v>4.2360300000000156E-4</v>
      </c>
      <c r="BC1863" s="52">
        <v>100000</v>
      </c>
      <c r="BD1863" s="52">
        <v>100000</v>
      </c>
      <c r="BE1863">
        <v>0</v>
      </c>
      <c r="BF1863">
        <v>0</v>
      </c>
      <c r="BG1863">
        <v>0</v>
      </c>
    </row>
    <row r="1864" spans="1:59">
      <c r="A1864">
        <v>1863</v>
      </c>
      <c r="E1864">
        <v>9795.2054794520554</v>
      </c>
      <c r="K1864">
        <v>4317.7330950510332</v>
      </c>
      <c r="L1864">
        <v>4650.1955950510328</v>
      </c>
      <c r="M1864">
        <v>4982.6580950510324</v>
      </c>
      <c r="N1864">
        <v>5315.1205950510321</v>
      </c>
      <c r="O1864">
        <v>5647.5830950510317</v>
      </c>
      <c r="Q1864">
        <v>25329.54375108653</v>
      </c>
      <c r="R1864">
        <v>24645.226476539116</v>
      </c>
      <c r="S1864">
        <v>23960.909201991701</v>
      </c>
      <c r="T1864">
        <v>23276.591927444286</v>
      </c>
      <c r="U1864">
        <v>22592.274652896871</v>
      </c>
      <c r="W1864">
        <v>0.60558000000000001</v>
      </c>
      <c r="AB1864">
        <v>1</v>
      </c>
      <c r="AC1864">
        <v>1</v>
      </c>
      <c r="AD1864">
        <v>1</v>
      </c>
      <c r="AE1864">
        <v>1</v>
      </c>
      <c r="AF1864">
        <v>1</v>
      </c>
      <c r="AL1864">
        <v>3.0643044000000002</v>
      </c>
      <c r="AM1864" s="5">
        <v>16.458620071411129</v>
      </c>
      <c r="AN1864">
        <v>570.77625570776252</v>
      </c>
      <c r="AO1864">
        <f t="shared" si="29"/>
        <v>26826.48401826484</v>
      </c>
      <c r="AP1864">
        <v>684.93150684931504</v>
      </c>
      <c r="AQ1864">
        <v>2.2376400000000001E-2</v>
      </c>
      <c r="AR1864">
        <v>7.0884400000000003E-4</v>
      </c>
      <c r="AS1864">
        <v>3.9328800000000005E-4</v>
      </c>
      <c r="AT1864">
        <v>4.1215000000000002E-4</v>
      </c>
      <c r="AU1864">
        <v>4.1513699999999999E-4</v>
      </c>
      <c r="AW1864">
        <v>2.2376400000000005E-2</v>
      </c>
      <c r="AX1864">
        <v>7.0884400000000014E-4</v>
      </c>
      <c r="AY1864">
        <v>3.9328799999999858E-4</v>
      </c>
      <c r="AZ1864">
        <v>4.1215000000000002E-4</v>
      </c>
      <c r="BA1864">
        <v>4.1513700000000292E-4</v>
      </c>
      <c r="BC1864" s="52">
        <v>100000</v>
      </c>
      <c r="BD1864" s="52">
        <v>100000</v>
      </c>
      <c r="BE1864">
        <v>0</v>
      </c>
      <c r="BF1864">
        <v>0</v>
      </c>
      <c r="BG1864">
        <v>0</v>
      </c>
    </row>
    <row r="1865" spans="1:59">
      <c r="A1865">
        <v>1864</v>
      </c>
      <c r="E1865">
        <v>9795.2054794520554</v>
      </c>
      <c r="K1865">
        <v>4060.2059648026798</v>
      </c>
      <c r="L1865">
        <v>4483.4692981360131</v>
      </c>
      <c r="M1865">
        <v>4906.7326314693464</v>
      </c>
      <c r="N1865">
        <v>5329.9959648026797</v>
      </c>
      <c r="O1865">
        <v>5753.2592981360131</v>
      </c>
      <c r="Q1865">
        <v>26127.822680461559</v>
      </c>
      <c r="R1865">
        <v>25421.938650851047</v>
      </c>
      <c r="S1865">
        <v>24716.054621240535</v>
      </c>
      <c r="T1865">
        <v>24010.170591630023</v>
      </c>
      <c r="U1865">
        <v>23304.286562019512</v>
      </c>
      <c r="W1865">
        <v>0.43401999999999996</v>
      </c>
      <c r="AB1865">
        <v>1</v>
      </c>
      <c r="AC1865">
        <v>1</v>
      </c>
      <c r="AD1865">
        <v>1</v>
      </c>
      <c r="AE1865">
        <v>1</v>
      </c>
      <c r="AF1865">
        <v>1</v>
      </c>
      <c r="AL1865">
        <v>2.9380940999999998</v>
      </c>
      <c r="AM1865" s="5">
        <v>15.386470794677731</v>
      </c>
      <c r="AN1865">
        <v>570.77625570776252</v>
      </c>
      <c r="AO1865">
        <f t="shared" si="29"/>
        <v>26826.48401826484</v>
      </c>
      <c r="AP1865">
        <v>684.93150684931504</v>
      </c>
      <c r="AQ1865">
        <v>6.32133E-2</v>
      </c>
      <c r="AR1865">
        <v>2.4980799999999997E-3</v>
      </c>
      <c r="AS1865">
        <v>1.3379900000000001E-3</v>
      </c>
      <c r="AT1865">
        <v>1.0124899999999998E-3</v>
      </c>
      <c r="AU1865">
        <v>9.8261000000000008E-4</v>
      </c>
      <c r="AW1865">
        <v>6.32133E-2</v>
      </c>
      <c r="AX1865">
        <v>2.4980799999999997E-3</v>
      </c>
      <c r="AY1865">
        <v>1.3379899999999972E-3</v>
      </c>
      <c r="AZ1865">
        <v>1.0124899999999978E-3</v>
      </c>
      <c r="BA1865">
        <v>9.8261000000000182E-4</v>
      </c>
      <c r="BC1865" s="52">
        <v>100000</v>
      </c>
      <c r="BD1865" s="52">
        <v>100000</v>
      </c>
      <c r="BE1865">
        <v>0</v>
      </c>
      <c r="BF1865">
        <v>0</v>
      </c>
      <c r="BG1865">
        <v>0</v>
      </c>
    </row>
    <row r="1866" spans="1:59">
      <c r="A1866">
        <v>1865</v>
      </c>
      <c r="E1866">
        <v>9795.2054794520554</v>
      </c>
      <c r="K1866">
        <v>4389.3837885475514</v>
      </c>
      <c r="L1866">
        <v>5016.3587885475517</v>
      </c>
      <c r="M1866">
        <v>5643.3337885475521</v>
      </c>
      <c r="N1866">
        <v>6270.3087885475525</v>
      </c>
      <c r="O1866">
        <v>6897.2837885475528</v>
      </c>
      <c r="Q1866">
        <v>27750.427956351708</v>
      </c>
      <c r="R1866">
        <v>27000.706704897973</v>
      </c>
      <c r="S1866">
        <v>26250.985453444238</v>
      </c>
      <c r="T1866">
        <v>25501.264201990503</v>
      </c>
      <c r="U1866">
        <v>24751.542950536768</v>
      </c>
      <c r="W1866">
        <v>0.17798</v>
      </c>
      <c r="AB1866">
        <v>1</v>
      </c>
      <c r="AC1866">
        <v>1</v>
      </c>
      <c r="AD1866">
        <v>1</v>
      </c>
      <c r="AE1866">
        <v>1</v>
      </c>
      <c r="AF1866">
        <v>1</v>
      </c>
      <c r="AL1866">
        <v>3.1881514000000002</v>
      </c>
      <c r="AM1866" s="5">
        <v>14.16279983520508</v>
      </c>
      <c r="AN1866">
        <v>570.77625570776252</v>
      </c>
      <c r="AO1866">
        <f t="shared" si="29"/>
        <v>26826.48401826484</v>
      </c>
      <c r="AP1866">
        <v>684.93150684931504</v>
      </c>
      <c r="AQ1866">
        <v>6.8810400000000008E-2</v>
      </c>
      <c r="AR1866">
        <v>4.5799199999999998E-2</v>
      </c>
      <c r="AS1866">
        <v>3.6422400000000001E-3</v>
      </c>
      <c r="AT1866">
        <v>5.4349100000000003E-3</v>
      </c>
      <c r="AU1866">
        <v>3.8241600000000001E-2</v>
      </c>
      <c r="AW1866">
        <v>6.8810400000000008E-2</v>
      </c>
      <c r="AX1866">
        <v>4.5799199999999998E-2</v>
      </c>
      <c r="AY1866">
        <v>3.642239999999998E-3</v>
      </c>
      <c r="AZ1866">
        <v>5.4349100000000011E-3</v>
      </c>
      <c r="BA1866">
        <v>3.8241600000000001E-2</v>
      </c>
      <c r="BC1866" s="52">
        <v>100000</v>
      </c>
      <c r="BD1866" s="52">
        <v>100000</v>
      </c>
      <c r="BE1866">
        <v>0</v>
      </c>
      <c r="BF1866">
        <v>0</v>
      </c>
      <c r="BG1866">
        <v>0</v>
      </c>
    </row>
    <row r="1867" spans="1:59">
      <c r="A1867">
        <v>1866</v>
      </c>
      <c r="E1867">
        <v>9795.2054794520554</v>
      </c>
      <c r="K1867">
        <v>5982.3136990353541</v>
      </c>
      <c r="L1867">
        <v>6768.6453657020211</v>
      </c>
      <c r="M1867">
        <v>7554.977032368688</v>
      </c>
      <c r="N1867">
        <v>8341.3086990353549</v>
      </c>
      <c r="O1867">
        <v>9127.6403657020219</v>
      </c>
      <c r="Q1867">
        <v>29432.693446755329</v>
      </c>
      <c r="R1867">
        <v>28637.523159373042</v>
      </c>
      <c r="S1867">
        <v>27842.352871990755</v>
      </c>
      <c r="T1867">
        <v>27047.182584608468</v>
      </c>
      <c r="U1867">
        <v>26252.012297226182</v>
      </c>
      <c r="W1867">
        <v>1.4240000000000001E-2</v>
      </c>
      <c r="AB1867">
        <v>1</v>
      </c>
      <c r="AC1867">
        <v>1</v>
      </c>
      <c r="AD1867">
        <v>1</v>
      </c>
      <c r="AE1867">
        <v>1</v>
      </c>
      <c r="AF1867">
        <v>1</v>
      </c>
      <c r="AL1867">
        <v>5.8910274999999999</v>
      </c>
      <c r="AM1867" s="5">
        <v>12.04691791534424</v>
      </c>
      <c r="AN1867">
        <v>570.77625570776252</v>
      </c>
      <c r="AO1867">
        <f t="shared" si="29"/>
        <v>26826.48401826484</v>
      </c>
      <c r="AP1867">
        <v>684.93150684931504</v>
      </c>
      <c r="AQ1867">
        <v>7.9353699999999999E-2</v>
      </c>
      <c r="AR1867">
        <v>5.6473000000000002E-2</v>
      </c>
      <c r="AS1867">
        <v>3.9553400000000002E-2</v>
      </c>
      <c r="AT1867">
        <v>4.1934800000000001E-2</v>
      </c>
      <c r="AU1867">
        <v>4.3392200000000006E-2</v>
      </c>
      <c r="AW1867">
        <v>7.9353700000000013E-2</v>
      </c>
      <c r="AX1867">
        <v>5.6473000000000009E-2</v>
      </c>
      <c r="AY1867">
        <v>3.9553400000000002E-2</v>
      </c>
      <c r="AZ1867">
        <v>4.1934800000000008E-2</v>
      </c>
      <c r="BA1867">
        <v>4.3392200000000006E-2</v>
      </c>
      <c r="BC1867" s="52">
        <v>100000</v>
      </c>
      <c r="BD1867" s="52">
        <v>100000</v>
      </c>
      <c r="BE1867">
        <v>0</v>
      </c>
      <c r="BF1867">
        <v>0</v>
      </c>
      <c r="BG1867">
        <v>0</v>
      </c>
    </row>
    <row r="1868" spans="1:59">
      <c r="A1868">
        <v>1867</v>
      </c>
      <c r="E1868">
        <v>9795.2054794520554</v>
      </c>
      <c r="K1868">
        <v>7003.0764773987912</v>
      </c>
      <c r="L1868">
        <v>7822.5448107321245</v>
      </c>
      <c r="M1868">
        <v>8642.0131440654568</v>
      </c>
      <c r="N1868">
        <v>9461.4814773987891</v>
      </c>
      <c r="O1868">
        <v>10280.949810732121</v>
      </c>
      <c r="Q1868">
        <v>30442.702989691341</v>
      </c>
      <c r="R1868">
        <v>29620.245713746564</v>
      </c>
      <c r="S1868">
        <v>28797.788437801788</v>
      </c>
      <c r="T1868">
        <v>27975.331161857011</v>
      </c>
      <c r="U1868">
        <v>27152.873885912235</v>
      </c>
      <c r="W1868">
        <v>0</v>
      </c>
      <c r="AB1868">
        <v>1</v>
      </c>
      <c r="AC1868">
        <v>1</v>
      </c>
      <c r="AD1868">
        <v>1</v>
      </c>
      <c r="AE1868">
        <v>1</v>
      </c>
      <c r="AF1868">
        <v>1</v>
      </c>
      <c r="AL1868">
        <v>7.6735309999999997</v>
      </c>
      <c r="AM1868" s="5">
        <v>10.80626392364502</v>
      </c>
      <c r="AN1868">
        <v>570.77625570776252</v>
      </c>
      <c r="AO1868">
        <f t="shared" si="29"/>
        <v>26826.48401826484</v>
      </c>
      <c r="AP1868">
        <v>684.93150684931504</v>
      </c>
      <c r="AQ1868">
        <v>9.5245099999999999E-2</v>
      </c>
      <c r="AR1868">
        <v>5.6679900000000005E-2</v>
      </c>
      <c r="AS1868">
        <v>4.2789099999999997E-2</v>
      </c>
      <c r="AT1868">
        <v>4.3265400000000002E-2</v>
      </c>
      <c r="AU1868">
        <v>4.3372899999999999E-2</v>
      </c>
      <c r="AW1868">
        <v>9.5245100000000013E-2</v>
      </c>
      <c r="AX1868">
        <v>5.6679900000000005E-2</v>
      </c>
      <c r="AY1868">
        <v>4.2789099999999997E-2</v>
      </c>
      <c r="AZ1868">
        <v>4.3265399999999996E-2</v>
      </c>
      <c r="BA1868">
        <v>4.3372900000000006E-2</v>
      </c>
      <c r="BC1868" s="52">
        <v>100000</v>
      </c>
      <c r="BD1868" s="52">
        <v>100000</v>
      </c>
      <c r="BE1868">
        <v>0</v>
      </c>
      <c r="BF1868">
        <v>0</v>
      </c>
      <c r="BG1868">
        <v>0</v>
      </c>
    </row>
    <row r="1869" spans="1:59">
      <c r="A1869">
        <v>1868</v>
      </c>
      <c r="E1869">
        <v>9795.2054794520554</v>
      </c>
      <c r="K1869">
        <v>7350.945786403624</v>
      </c>
      <c r="L1869">
        <v>8100.5657864036239</v>
      </c>
      <c r="M1869">
        <v>8850.1857864036247</v>
      </c>
      <c r="N1869">
        <v>9599.8057864036255</v>
      </c>
      <c r="O1869">
        <v>10349.425786403626</v>
      </c>
      <c r="Q1869">
        <v>31076.2692086397</v>
      </c>
      <c r="R1869">
        <v>30236.695149710147</v>
      </c>
      <c r="S1869">
        <v>29397.121090780594</v>
      </c>
      <c r="T1869">
        <v>28557.547031851042</v>
      </c>
      <c r="U1869">
        <v>27717.972972921489</v>
      </c>
      <c r="W1869">
        <v>0</v>
      </c>
      <c r="AB1869">
        <v>1</v>
      </c>
      <c r="AC1869">
        <v>1</v>
      </c>
      <c r="AD1869">
        <v>1</v>
      </c>
      <c r="AE1869">
        <v>1</v>
      </c>
      <c r="AF1869">
        <v>1</v>
      </c>
      <c r="AL1869">
        <v>8.1784859999999995</v>
      </c>
      <c r="AM1869" s="5">
        <v>9.6608953475952148</v>
      </c>
      <c r="AN1869">
        <v>570.77625570776252</v>
      </c>
      <c r="AO1869">
        <f t="shared" si="29"/>
        <v>26826.48401826484</v>
      </c>
      <c r="AP1869">
        <v>684.93150684931504</v>
      </c>
      <c r="AQ1869">
        <v>0.1004</v>
      </c>
      <c r="AR1869">
        <v>7.4754399999999999E-2</v>
      </c>
      <c r="AS1869">
        <v>5.7553699999999999E-2</v>
      </c>
      <c r="AT1869">
        <v>4.2893300000000002E-2</v>
      </c>
      <c r="AU1869">
        <v>4.4157399999999999E-2</v>
      </c>
      <c r="AW1869">
        <v>0.1004</v>
      </c>
      <c r="AX1869">
        <v>7.4754399999999999E-2</v>
      </c>
      <c r="AY1869">
        <v>5.7553699999999999E-2</v>
      </c>
      <c r="AZ1869">
        <v>4.2893300000000009E-2</v>
      </c>
      <c r="BA1869">
        <v>4.4157399999999999E-2</v>
      </c>
      <c r="BC1869" s="52">
        <v>100000</v>
      </c>
      <c r="BD1869" s="52">
        <v>100000</v>
      </c>
      <c r="BE1869">
        <v>0</v>
      </c>
      <c r="BF1869">
        <v>0</v>
      </c>
      <c r="BG1869">
        <v>0</v>
      </c>
    </row>
    <row r="1870" spans="1:59">
      <c r="A1870">
        <v>1869</v>
      </c>
      <c r="E1870">
        <v>9795.2054794520554</v>
      </c>
      <c r="K1870">
        <v>6522.2899398786776</v>
      </c>
      <c r="L1870">
        <v>7165.9849398786773</v>
      </c>
      <c r="M1870">
        <v>7809.679939878677</v>
      </c>
      <c r="N1870">
        <v>8453.3749398786767</v>
      </c>
      <c r="O1870">
        <v>9097.0699398786765</v>
      </c>
      <c r="Q1870">
        <v>30486.369616385418</v>
      </c>
      <c r="R1870">
        <v>29662.732618782764</v>
      </c>
      <c r="S1870">
        <v>28839.095621180109</v>
      </c>
      <c r="T1870">
        <v>28015.458623577455</v>
      </c>
      <c r="U1870">
        <v>27191.821625974801</v>
      </c>
      <c r="W1870">
        <v>0</v>
      </c>
      <c r="AB1870">
        <v>1</v>
      </c>
      <c r="AC1870">
        <v>1</v>
      </c>
      <c r="AD1870">
        <v>1</v>
      </c>
      <c r="AE1870">
        <v>1</v>
      </c>
      <c r="AF1870">
        <v>1</v>
      </c>
      <c r="AL1870">
        <v>8.6320300000000003</v>
      </c>
      <c r="AM1870" s="5">
        <v>8.1202850341796875</v>
      </c>
      <c r="AN1870">
        <v>570.77625570776252</v>
      </c>
      <c r="AO1870">
        <f t="shared" si="29"/>
        <v>26826.48401826484</v>
      </c>
      <c r="AP1870">
        <v>684.93150684931504</v>
      </c>
      <c r="AQ1870">
        <v>0.10072299999999999</v>
      </c>
      <c r="AR1870">
        <v>7.1159E-2</v>
      </c>
      <c r="AS1870">
        <v>4.17113E-2</v>
      </c>
      <c r="AT1870">
        <v>4.2628700000000005E-2</v>
      </c>
      <c r="AU1870">
        <v>4.4059300000000003E-2</v>
      </c>
      <c r="AW1870">
        <v>0.10072299999999999</v>
      </c>
      <c r="AX1870">
        <v>7.1159E-2</v>
      </c>
      <c r="AY1870">
        <v>4.1711299999999993E-2</v>
      </c>
      <c r="AZ1870">
        <v>4.2628700000000005E-2</v>
      </c>
      <c r="BA1870">
        <v>4.405930000000001E-2</v>
      </c>
      <c r="BC1870" s="52">
        <v>100000</v>
      </c>
      <c r="BD1870" s="52">
        <v>100000</v>
      </c>
      <c r="BE1870">
        <v>0</v>
      </c>
      <c r="BF1870">
        <v>0</v>
      </c>
      <c r="BG1870">
        <v>0</v>
      </c>
    </row>
    <row r="1871" spans="1:59">
      <c r="A1871">
        <v>1870</v>
      </c>
      <c r="E1871">
        <v>9795.2054794520554</v>
      </c>
      <c r="K1871">
        <v>5539.9485478829401</v>
      </c>
      <c r="L1871">
        <v>6061.8785478829404</v>
      </c>
      <c r="M1871">
        <v>6583.8085478829407</v>
      </c>
      <c r="N1871">
        <v>7105.738547882941</v>
      </c>
      <c r="O1871">
        <v>7627.6685478829413</v>
      </c>
      <c r="Q1871">
        <v>27442.8358488454</v>
      </c>
      <c r="R1871">
        <v>26701.42468071937</v>
      </c>
      <c r="S1871">
        <v>25960.013512593345</v>
      </c>
      <c r="T1871">
        <v>25218.602344467319</v>
      </c>
      <c r="U1871">
        <v>24477.191176341294</v>
      </c>
      <c r="W1871">
        <v>0</v>
      </c>
      <c r="AB1871">
        <v>1</v>
      </c>
      <c r="AC1871">
        <v>1</v>
      </c>
      <c r="AD1871">
        <v>1</v>
      </c>
      <c r="AE1871">
        <v>1</v>
      </c>
      <c r="AF1871">
        <v>1</v>
      </c>
      <c r="AL1871">
        <v>9.4638010000000001</v>
      </c>
      <c r="AM1871" s="5">
        <v>7.0646672248840332</v>
      </c>
      <c r="AN1871">
        <v>570.77625570776252</v>
      </c>
      <c r="AO1871">
        <f t="shared" si="29"/>
        <v>26826.48401826484</v>
      </c>
      <c r="AP1871">
        <v>684.93150684931504</v>
      </c>
      <c r="AQ1871">
        <v>9.6155500000000005E-2</v>
      </c>
      <c r="AR1871">
        <v>6.3406699999999996E-2</v>
      </c>
      <c r="AS1871">
        <v>6.0088100000000007E-3</v>
      </c>
      <c r="AT1871">
        <v>4.2084400000000001E-2</v>
      </c>
      <c r="AU1871">
        <v>4.3989600000000004E-2</v>
      </c>
      <c r="AW1871">
        <v>9.6155499999999991E-2</v>
      </c>
      <c r="AX1871">
        <v>6.3406699999999996E-2</v>
      </c>
      <c r="AY1871">
        <v>6.0088100000000033E-3</v>
      </c>
      <c r="AZ1871">
        <v>4.2084400000000008E-2</v>
      </c>
      <c r="BA1871">
        <v>4.3989600000000004E-2</v>
      </c>
      <c r="BC1871" s="52">
        <v>100000</v>
      </c>
      <c r="BD1871" s="52">
        <v>100000</v>
      </c>
      <c r="BE1871">
        <v>0</v>
      </c>
      <c r="BF1871">
        <v>0</v>
      </c>
      <c r="BG1871">
        <v>0</v>
      </c>
    </row>
    <row r="1872" spans="1:59">
      <c r="A1872">
        <v>1871</v>
      </c>
      <c r="E1872">
        <v>9795.2054794520554</v>
      </c>
      <c r="K1872">
        <v>5319.8043881545091</v>
      </c>
      <c r="L1872">
        <v>5779.5868881545093</v>
      </c>
      <c r="M1872">
        <v>6239.3693881545096</v>
      </c>
      <c r="N1872">
        <v>6699.1518881545098</v>
      </c>
      <c r="O1872">
        <v>7158.9343881545101</v>
      </c>
      <c r="Q1872">
        <v>20862.493009838181</v>
      </c>
      <c r="R1872">
        <v>20298.860105775482</v>
      </c>
      <c r="S1872">
        <v>19735.227201712783</v>
      </c>
      <c r="T1872">
        <v>19171.594297650085</v>
      </c>
      <c r="U1872">
        <v>18607.961393587386</v>
      </c>
      <c r="W1872">
        <v>0</v>
      </c>
      <c r="AB1872">
        <v>1</v>
      </c>
      <c r="AC1872">
        <v>1</v>
      </c>
      <c r="AD1872">
        <v>1</v>
      </c>
      <c r="AE1872">
        <v>1</v>
      </c>
      <c r="AF1872">
        <v>1</v>
      </c>
      <c r="AL1872">
        <v>9.771096</v>
      </c>
      <c r="AM1872" s="5">
        <v>5.9555544853210449</v>
      </c>
      <c r="AN1872">
        <v>570.77625570776252</v>
      </c>
      <c r="AO1872">
        <f t="shared" si="29"/>
        <v>26826.48401826484</v>
      </c>
      <c r="AP1872">
        <v>684.93150684931504</v>
      </c>
      <c r="AQ1872">
        <v>9.4841999999999996E-2</v>
      </c>
      <c r="AR1872">
        <v>4.5787899999999999E-2</v>
      </c>
      <c r="AS1872">
        <v>5.4263100000000002E-3</v>
      </c>
      <c r="AT1872">
        <v>4.2051900000000003E-2</v>
      </c>
      <c r="AU1872">
        <v>4.3397599999999995E-2</v>
      </c>
      <c r="AW1872">
        <v>9.4841999999999996E-2</v>
      </c>
      <c r="AX1872">
        <v>4.5787900000000006E-2</v>
      </c>
      <c r="AY1872">
        <v>5.4263100000000036E-3</v>
      </c>
      <c r="AZ1872">
        <v>4.2051900000000003E-2</v>
      </c>
      <c r="BA1872">
        <v>4.3397599999999995E-2</v>
      </c>
      <c r="BC1872" s="52">
        <v>100000</v>
      </c>
      <c r="BD1872" s="52">
        <v>100000</v>
      </c>
      <c r="BE1872">
        <v>0</v>
      </c>
      <c r="BF1872">
        <v>0</v>
      </c>
      <c r="BG1872">
        <v>0</v>
      </c>
    </row>
    <row r="1873" spans="1:59">
      <c r="A1873">
        <v>1872</v>
      </c>
      <c r="E1873">
        <v>9795.2054794520554</v>
      </c>
      <c r="K1873">
        <v>3964.6717068073217</v>
      </c>
      <c r="L1873">
        <v>4353.6992068073214</v>
      </c>
      <c r="M1873">
        <v>4742.7267068073215</v>
      </c>
      <c r="N1873">
        <v>5131.7542068073217</v>
      </c>
      <c r="O1873">
        <v>5520.7817068073218</v>
      </c>
      <c r="Q1873">
        <v>14729.27039897666</v>
      </c>
      <c r="R1873">
        <v>14331.336104163393</v>
      </c>
      <c r="S1873">
        <v>13933.401809350125</v>
      </c>
      <c r="T1873">
        <v>13535.467514536858</v>
      </c>
      <c r="U1873">
        <v>13137.533219723591</v>
      </c>
      <c r="W1873">
        <v>0</v>
      </c>
      <c r="AB1873">
        <v>1</v>
      </c>
      <c r="AC1873">
        <v>1</v>
      </c>
      <c r="AD1873">
        <v>1</v>
      </c>
      <c r="AE1873">
        <v>1</v>
      </c>
      <c r="AF1873">
        <v>1</v>
      </c>
      <c r="AL1873">
        <v>9.4481830000000002</v>
      </c>
      <c r="AM1873" s="5">
        <v>5.1615324020385742</v>
      </c>
      <c r="AN1873">
        <v>570.77625570776252</v>
      </c>
      <c r="AO1873">
        <f t="shared" si="29"/>
        <v>26826.48401826484</v>
      </c>
      <c r="AP1873">
        <v>684.93150684931504</v>
      </c>
      <c r="AQ1873">
        <v>9.3812499999999993E-2</v>
      </c>
      <c r="AR1873">
        <v>4.6321800000000003E-2</v>
      </c>
      <c r="AS1873">
        <v>5.4282599999999999E-3</v>
      </c>
      <c r="AT1873">
        <v>4.1677599999999995E-2</v>
      </c>
      <c r="AU1873">
        <v>4.33966E-2</v>
      </c>
      <c r="AW1873">
        <v>9.3812500000000007E-2</v>
      </c>
      <c r="AX1873">
        <v>4.632180000000001E-2</v>
      </c>
      <c r="AY1873">
        <v>5.4282599999999973E-3</v>
      </c>
      <c r="AZ1873">
        <v>4.1677599999999995E-2</v>
      </c>
      <c r="BA1873">
        <v>4.3396599999999994E-2</v>
      </c>
      <c r="BC1873" s="52">
        <v>100000</v>
      </c>
      <c r="BD1873" s="52">
        <v>100000</v>
      </c>
      <c r="BE1873">
        <v>0</v>
      </c>
      <c r="BF1873">
        <v>0</v>
      </c>
      <c r="BG1873">
        <v>0</v>
      </c>
    </row>
    <row r="1874" spans="1:59">
      <c r="A1874">
        <v>1873</v>
      </c>
      <c r="E1874">
        <v>9795.2054794520554</v>
      </c>
      <c r="K1874">
        <v>3121.2804355646863</v>
      </c>
      <c r="L1874">
        <v>3442.0829355646865</v>
      </c>
      <c r="M1874">
        <v>3762.8854355646868</v>
      </c>
      <c r="N1874">
        <v>4083.687935564687</v>
      </c>
      <c r="O1874">
        <v>4404.4904355646868</v>
      </c>
      <c r="Q1874">
        <v>11581.08916915599</v>
      </c>
      <c r="R1874">
        <v>11268.20791716362</v>
      </c>
      <c r="S1874">
        <v>10955.326665171249</v>
      </c>
      <c r="T1874">
        <v>10642.445413178879</v>
      </c>
      <c r="U1874">
        <v>10329.564161186508</v>
      </c>
      <c r="W1874">
        <v>0</v>
      </c>
      <c r="AB1874">
        <v>1</v>
      </c>
      <c r="AC1874">
        <v>1</v>
      </c>
      <c r="AD1874">
        <v>1</v>
      </c>
      <c r="AE1874">
        <v>1</v>
      </c>
      <c r="AF1874">
        <v>1</v>
      </c>
      <c r="AL1874">
        <v>9.6354109999999995</v>
      </c>
      <c r="AM1874" s="5">
        <v>4.4971756935119629</v>
      </c>
      <c r="AN1874">
        <v>570.77625570776252</v>
      </c>
      <c r="AO1874">
        <f t="shared" si="29"/>
        <v>26826.48401826484</v>
      </c>
      <c r="AP1874">
        <v>684.93150684931504</v>
      </c>
      <c r="AQ1874">
        <v>8.8660200000000008E-2</v>
      </c>
      <c r="AR1874">
        <v>4.6363399999999999E-2</v>
      </c>
      <c r="AS1874">
        <v>5.3421500000000004E-3</v>
      </c>
      <c r="AT1874">
        <v>4.1724699999999997E-2</v>
      </c>
      <c r="AU1874">
        <v>4.3426800000000002E-2</v>
      </c>
      <c r="AW1874">
        <v>8.8660200000000008E-2</v>
      </c>
      <c r="AX1874">
        <v>4.6363399999999999E-2</v>
      </c>
      <c r="AY1874">
        <v>5.3421500000000038E-3</v>
      </c>
      <c r="AZ1874">
        <v>4.172469999999999E-2</v>
      </c>
      <c r="BA1874">
        <v>4.3426800000000002E-2</v>
      </c>
      <c r="BC1874" s="52">
        <v>100000</v>
      </c>
      <c r="BD1874" s="52">
        <v>100000</v>
      </c>
      <c r="BE1874">
        <v>0</v>
      </c>
      <c r="BF1874">
        <v>0</v>
      </c>
      <c r="BG1874">
        <v>0</v>
      </c>
    </row>
    <row r="1875" spans="1:59">
      <c r="A1875">
        <v>1874</v>
      </c>
      <c r="E1875">
        <v>9795.2054794520554</v>
      </c>
      <c r="K1875">
        <v>2288.1800540562072</v>
      </c>
      <c r="L1875">
        <v>2467.7750540562074</v>
      </c>
      <c r="M1875">
        <v>2647.3700540562077</v>
      </c>
      <c r="N1875">
        <v>2826.9650540562079</v>
      </c>
      <c r="O1875">
        <v>3006.5600540562082</v>
      </c>
      <c r="Q1875">
        <v>12570.608014870861</v>
      </c>
      <c r="R1875">
        <v>12230.993362476873</v>
      </c>
      <c r="S1875">
        <v>11891.378710082885</v>
      </c>
      <c r="T1875">
        <v>11551.764057688897</v>
      </c>
      <c r="U1875">
        <v>11212.149405294909</v>
      </c>
      <c r="W1875">
        <v>0</v>
      </c>
      <c r="AB1875">
        <v>1</v>
      </c>
      <c r="AC1875">
        <v>1</v>
      </c>
      <c r="AD1875">
        <v>1</v>
      </c>
      <c r="AE1875">
        <v>1</v>
      </c>
      <c r="AF1875">
        <v>1</v>
      </c>
      <c r="AL1875">
        <v>10.448302999999999</v>
      </c>
      <c r="AM1875" s="5">
        <v>5.1823163032531738</v>
      </c>
      <c r="AN1875">
        <v>570.77625570776252</v>
      </c>
      <c r="AO1875">
        <f t="shared" si="29"/>
        <v>26826.48401826484</v>
      </c>
      <c r="AP1875">
        <v>684.93150684931504</v>
      </c>
      <c r="AQ1875">
        <v>8.7999799999999989E-2</v>
      </c>
      <c r="AR1875">
        <v>4.6721499999999999E-2</v>
      </c>
      <c r="AS1875">
        <v>5.3440500000000004E-3</v>
      </c>
      <c r="AT1875">
        <v>4.1789099999999996E-2</v>
      </c>
      <c r="AU1875">
        <v>4.3481699999999998E-2</v>
      </c>
      <c r="AW1875">
        <v>8.7999800000000003E-2</v>
      </c>
      <c r="AX1875">
        <v>4.6721499999999999E-2</v>
      </c>
      <c r="AY1875">
        <v>5.344050000000003E-3</v>
      </c>
      <c r="AZ1875">
        <v>4.1789099999999996E-2</v>
      </c>
      <c r="BA1875">
        <v>4.3481699999999998E-2</v>
      </c>
      <c r="BC1875" s="52">
        <v>100000</v>
      </c>
      <c r="BD1875" s="52">
        <v>100000</v>
      </c>
      <c r="BE1875">
        <v>0</v>
      </c>
      <c r="BF1875">
        <v>0</v>
      </c>
      <c r="BG1875">
        <v>0</v>
      </c>
    </row>
    <row r="1876" spans="1:59">
      <c r="A1876">
        <v>1875</v>
      </c>
      <c r="E1876">
        <v>9795.2054794520554</v>
      </c>
      <c r="K1876">
        <v>1680.689465304062</v>
      </c>
      <c r="L1876">
        <v>1790.0794653040621</v>
      </c>
      <c r="M1876">
        <v>1899.4694653040622</v>
      </c>
      <c r="N1876">
        <v>2008.8594653040623</v>
      </c>
      <c r="O1876">
        <v>2118.2494653040621</v>
      </c>
      <c r="Q1876">
        <v>12675.33437231491</v>
      </c>
      <c r="R1876">
        <v>12332.890373033095</v>
      </c>
      <c r="S1876">
        <v>11990.44637375128</v>
      </c>
      <c r="T1876">
        <v>11648.002374469464</v>
      </c>
      <c r="U1876">
        <v>11305.558375187649</v>
      </c>
      <c r="W1876">
        <v>0</v>
      </c>
      <c r="AB1876">
        <v>1</v>
      </c>
      <c r="AC1876">
        <v>1</v>
      </c>
      <c r="AD1876">
        <v>1</v>
      </c>
      <c r="AE1876">
        <v>1</v>
      </c>
      <c r="AF1876">
        <v>1</v>
      </c>
      <c r="AL1876">
        <v>8.599119</v>
      </c>
      <c r="AM1876" s="5">
        <v>7.2689242362976074</v>
      </c>
      <c r="AN1876">
        <v>570.77625570776252</v>
      </c>
      <c r="AO1876">
        <f t="shared" si="29"/>
        <v>26826.48401826484</v>
      </c>
      <c r="AP1876">
        <v>684.93150684931504</v>
      </c>
      <c r="AQ1876">
        <v>8.7687500000000002E-2</v>
      </c>
      <c r="AR1876">
        <v>4.81322E-2</v>
      </c>
      <c r="AS1876">
        <v>5.3448900000000006E-3</v>
      </c>
      <c r="AT1876">
        <v>4.1896299999999997E-2</v>
      </c>
      <c r="AU1876">
        <v>4.3534300000000005E-2</v>
      </c>
      <c r="AW1876">
        <v>8.7687500000000015E-2</v>
      </c>
      <c r="AX1876">
        <v>4.81322E-2</v>
      </c>
      <c r="AY1876">
        <v>5.344889999999998E-3</v>
      </c>
      <c r="AZ1876">
        <v>4.1896299999999997E-2</v>
      </c>
      <c r="BA1876">
        <v>4.3534300000000012E-2</v>
      </c>
      <c r="BC1876" s="52">
        <v>100000</v>
      </c>
      <c r="BD1876" s="52">
        <v>100000</v>
      </c>
      <c r="BE1876">
        <v>0</v>
      </c>
      <c r="BF1876">
        <v>0</v>
      </c>
      <c r="BG1876">
        <v>0</v>
      </c>
    </row>
    <row r="1877" spans="1:59">
      <c r="A1877">
        <v>1876</v>
      </c>
      <c r="E1877">
        <v>9795.2054794520554</v>
      </c>
      <c r="K1877">
        <v>1488.1967063468232</v>
      </c>
      <c r="L1877">
        <v>1543.0567063468234</v>
      </c>
      <c r="M1877">
        <v>1597.9167063468235</v>
      </c>
      <c r="N1877">
        <v>1652.7767063468236</v>
      </c>
      <c r="O1877">
        <v>1707.6367063468238</v>
      </c>
      <c r="Q1877">
        <v>14366.18619679836</v>
      </c>
      <c r="R1877">
        <v>13978.061188618693</v>
      </c>
      <c r="S1877">
        <v>13589.936180439025</v>
      </c>
      <c r="T1877">
        <v>13201.811172259357</v>
      </c>
      <c r="U1877">
        <v>12813.686164079689</v>
      </c>
      <c r="W1877">
        <v>0</v>
      </c>
      <c r="AB1877">
        <v>1</v>
      </c>
      <c r="AC1877">
        <v>1</v>
      </c>
      <c r="AD1877">
        <v>1</v>
      </c>
      <c r="AE1877">
        <v>1</v>
      </c>
      <c r="AF1877">
        <v>1</v>
      </c>
      <c r="AL1877">
        <v>11.017369</v>
      </c>
      <c r="AM1877" s="5">
        <v>8.1151437759399414</v>
      </c>
      <c r="AN1877">
        <v>570.77625570776252</v>
      </c>
      <c r="AO1877">
        <f t="shared" si="29"/>
        <v>26826.48401826484</v>
      </c>
      <c r="AP1877">
        <v>684.93150684931504</v>
      </c>
      <c r="AQ1877">
        <v>5.72463E-2</v>
      </c>
      <c r="AR1877">
        <v>2.47957E-3</v>
      </c>
      <c r="AS1877">
        <v>2.4791100000000001E-3</v>
      </c>
      <c r="AT1877">
        <v>2.42875E-2</v>
      </c>
      <c r="AU1877">
        <v>4.00492E-2</v>
      </c>
      <c r="AW1877">
        <v>5.72463E-2</v>
      </c>
      <c r="AX1877">
        <v>2.4795700000000004E-3</v>
      </c>
      <c r="AY1877">
        <v>2.4791099999999996E-3</v>
      </c>
      <c r="AZ1877">
        <v>2.4287500000000004E-2</v>
      </c>
      <c r="BA1877">
        <v>4.0049199999999993E-2</v>
      </c>
      <c r="BC1877" s="52">
        <v>100000</v>
      </c>
      <c r="BD1877" s="52">
        <v>100000</v>
      </c>
      <c r="BE1877">
        <v>0</v>
      </c>
      <c r="BF1877">
        <v>0</v>
      </c>
      <c r="BG1877">
        <v>0</v>
      </c>
    </row>
    <row r="1878" spans="1:59">
      <c r="A1878">
        <v>1877</v>
      </c>
      <c r="E1878">
        <v>9795.2054794520554</v>
      </c>
      <c r="K1878">
        <v>1635.1535438303063</v>
      </c>
      <c r="L1878">
        <v>1684.6510438303062</v>
      </c>
      <c r="M1878">
        <v>1734.1485438303062</v>
      </c>
      <c r="N1878">
        <v>1783.6460438303061</v>
      </c>
      <c r="O1878">
        <v>1833.143543830306</v>
      </c>
      <c r="Q1878">
        <v>18450.406797961921</v>
      </c>
      <c r="R1878">
        <v>17951.940177523793</v>
      </c>
      <c r="S1878">
        <v>17453.473557085665</v>
      </c>
      <c r="T1878">
        <v>16955.006936647536</v>
      </c>
      <c r="U1878">
        <v>16456.540316209408</v>
      </c>
      <c r="W1878">
        <v>0</v>
      </c>
      <c r="AB1878">
        <v>1</v>
      </c>
      <c r="AC1878">
        <v>1</v>
      </c>
      <c r="AD1878">
        <v>1</v>
      </c>
      <c r="AE1878">
        <v>1</v>
      </c>
      <c r="AF1878">
        <v>1</v>
      </c>
      <c r="AL1878">
        <v>10.321707</v>
      </c>
      <c r="AM1878" s="5">
        <v>8.9695720672607422</v>
      </c>
      <c r="AN1878">
        <v>570.77625570776252</v>
      </c>
      <c r="AO1878">
        <f t="shared" si="29"/>
        <v>26826.48401826484</v>
      </c>
      <c r="AP1878">
        <v>684.93150684931504</v>
      </c>
      <c r="AQ1878">
        <v>4.7645699999999999E-2</v>
      </c>
      <c r="AR1878">
        <v>2.4987E-3</v>
      </c>
      <c r="AS1878">
        <v>1.74321E-3</v>
      </c>
      <c r="AT1878">
        <v>2.1496999999999999E-2</v>
      </c>
      <c r="AU1878">
        <v>3.9347499999999994E-2</v>
      </c>
      <c r="AW1878">
        <v>4.7645699999999999E-2</v>
      </c>
      <c r="AX1878">
        <v>2.4986999999999995E-3</v>
      </c>
      <c r="AY1878">
        <v>1.743210000000002E-3</v>
      </c>
      <c r="AZ1878">
        <v>2.1497000000000002E-2</v>
      </c>
      <c r="BA1878">
        <v>3.9347499999999994E-2</v>
      </c>
      <c r="BC1878" s="52">
        <v>100000</v>
      </c>
      <c r="BD1878" s="52">
        <v>100000</v>
      </c>
      <c r="BE1878">
        <v>0</v>
      </c>
      <c r="BF1878">
        <v>0</v>
      </c>
      <c r="BG1878">
        <v>0</v>
      </c>
    </row>
    <row r="1879" spans="1:59">
      <c r="A1879">
        <v>1878</v>
      </c>
      <c r="E1879">
        <v>9795.2054794520554</v>
      </c>
      <c r="K1879">
        <v>2057.3957247687654</v>
      </c>
      <c r="L1879">
        <v>2106.3982247687654</v>
      </c>
      <c r="M1879">
        <v>2155.4007247687655</v>
      </c>
      <c r="N1879">
        <v>2204.4032247687655</v>
      </c>
      <c r="O1879">
        <v>2253.4057247687656</v>
      </c>
      <c r="Q1879">
        <v>27273.576118289511</v>
      </c>
      <c r="R1879">
        <v>26536.73776732168</v>
      </c>
      <c r="S1879">
        <v>25799.899416353848</v>
      </c>
      <c r="T1879">
        <v>25063.061065386017</v>
      </c>
      <c r="U1879">
        <v>24326.222714418185</v>
      </c>
      <c r="W1879">
        <v>0</v>
      </c>
      <c r="AB1879">
        <v>1</v>
      </c>
      <c r="AC1879">
        <v>1</v>
      </c>
      <c r="AD1879">
        <v>1</v>
      </c>
      <c r="AE1879">
        <v>1</v>
      </c>
      <c r="AF1879">
        <v>1</v>
      </c>
      <c r="AL1879">
        <v>8.8146050000000002</v>
      </c>
      <c r="AM1879" s="5">
        <v>11.899580955505369</v>
      </c>
      <c r="AN1879">
        <v>570.77625570776252</v>
      </c>
      <c r="AO1879">
        <f t="shared" si="29"/>
        <v>26826.48401826484</v>
      </c>
      <c r="AP1879">
        <v>684.93150684931504</v>
      </c>
      <c r="AQ1879">
        <v>4.7521799999999996E-2</v>
      </c>
      <c r="AR1879">
        <v>2.06318E-3</v>
      </c>
      <c r="AS1879">
        <v>1.4528200000000001E-3</v>
      </c>
      <c r="AT1879">
        <v>2.1386299999999997E-2</v>
      </c>
      <c r="AU1879">
        <v>3.8675400000000006E-2</v>
      </c>
      <c r="AW1879">
        <v>4.7521799999999989E-2</v>
      </c>
      <c r="AX1879">
        <v>2.0631799999999978E-3</v>
      </c>
      <c r="AY1879">
        <v>1.4528200000000005E-3</v>
      </c>
      <c r="AZ1879">
        <v>2.1386299999999997E-2</v>
      </c>
      <c r="BA1879">
        <v>3.8675400000000013E-2</v>
      </c>
      <c r="BC1879" s="52">
        <v>100000</v>
      </c>
      <c r="BD1879" s="52">
        <v>100000</v>
      </c>
      <c r="BE1879">
        <v>0</v>
      </c>
      <c r="BF1879">
        <v>0</v>
      </c>
      <c r="BG1879">
        <v>0</v>
      </c>
    </row>
    <row r="1880" spans="1:59">
      <c r="A1880">
        <v>1879</v>
      </c>
      <c r="E1880">
        <v>9795.2054794520554</v>
      </c>
      <c r="K1880">
        <v>2670.0608500520193</v>
      </c>
      <c r="L1880">
        <v>2712.2708500520193</v>
      </c>
      <c r="M1880">
        <v>2754.4808500520194</v>
      </c>
      <c r="N1880">
        <v>2796.6908500520194</v>
      </c>
      <c r="O1880">
        <v>2838.9008500520195</v>
      </c>
      <c r="Q1880">
        <v>32169.829592383419</v>
      </c>
      <c r="R1880">
        <v>31300.711285757046</v>
      </c>
      <c r="S1880">
        <v>30431.59297913067</v>
      </c>
      <c r="T1880">
        <v>29562.474672504293</v>
      </c>
      <c r="U1880">
        <v>28693.356365877917</v>
      </c>
      <c r="W1880">
        <v>0</v>
      </c>
      <c r="AB1880">
        <v>1</v>
      </c>
      <c r="AC1880">
        <v>1</v>
      </c>
      <c r="AD1880">
        <v>1</v>
      </c>
      <c r="AE1880">
        <v>1</v>
      </c>
      <c r="AF1880">
        <v>1</v>
      </c>
      <c r="AL1880">
        <v>7.7624053999999996</v>
      </c>
      <c r="AM1880" s="5">
        <v>12.821608543396</v>
      </c>
      <c r="AN1880">
        <v>570.77625570776252</v>
      </c>
      <c r="AO1880">
        <f t="shared" si="29"/>
        <v>26826.48401826484</v>
      </c>
      <c r="AP1880">
        <v>684.93150684931504</v>
      </c>
      <c r="AQ1880">
        <v>4.8459700000000001E-2</v>
      </c>
      <c r="AR1880">
        <v>2.0422800000000001E-3</v>
      </c>
      <c r="AS1880">
        <v>1.4579299999999999E-3</v>
      </c>
      <c r="AT1880">
        <v>2.1482500000000002E-2</v>
      </c>
      <c r="AU1880">
        <v>3.8168000000000001E-2</v>
      </c>
      <c r="AW1880">
        <v>4.8459700000000008E-2</v>
      </c>
      <c r="AX1880">
        <v>2.0422800000000005E-3</v>
      </c>
      <c r="AY1880">
        <v>1.4579300000000031E-3</v>
      </c>
      <c r="AZ1880">
        <v>2.1482500000000002E-2</v>
      </c>
      <c r="BA1880">
        <v>3.8167999999999994E-2</v>
      </c>
      <c r="BC1880" s="52">
        <v>100000</v>
      </c>
      <c r="BD1880" s="52">
        <v>100000</v>
      </c>
      <c r="BE1880">
        <v>0</v>
      </c>
      <c r="BF1880">
        <v>0</v>
      </c>
      <c r="BG1880">
        <v>0</v>
      </c>
    </row>
    <row r="1881" spans="1:59">
      <c r="A1881">
        <v>1880</v>
      </c>
      <c r="E1881">
        <v>9795.2054794520554</v>
      </c>
      <c r="K1881">
        <v>3827.0872184078939</v>
      </c>
      <c r="L1881">
        <v>3868.609718407894</v>
      </c>
      <c r="M1881">
        <v>3910.132218407894</v>
      </c>
      <c r="N1881">
        <v>3951.6547184078941</v>
      </c>
      <c r="O1881">
        <v>3993.1772184078941</v>
      </c>
      <c r="Q1881">
        <v>30883.19140943437</v>
      </c>
      <c r="R1881">
        <v>30048.833648047294</v>
      </c>
      <c r="S1881">
        <v>29214.475886660221</v>
      </c>
      <c r="T1881">
        <v>28380.118125273148</v>
      </c>
      <c r="U1881">
        <v>27545.760363886075</v>
      </c>
      <c r="W1881">
        <v>1.7299999999999999E-2</v>
      </c>
      <c r="AB1881">
        <v>1</v>
      </c>
      <c r="AC1881">
        <v>1</v>
      </c>
      <c r="AD1881">
        <v>1</v>
      </c>
      <c r="AE1881">
        <v>1</v>
      </c>
      <c r="AF1881">
        <v>1</v>
      </c>
      <c r="AL1881">
        <v>7.5427879999999998</v>
      </c>
      <c r="AM1881" s="5">
        <v>15.406393051147459</v>
      </c>
      <c r="AN1881">
        <v>570.77625570776252</v>
      </c>
      <c r="AO1881">
        <f t="shared" si="29"/>
        <v>26826.48401826484</v>
      </c>
      <c r="AP1881">
        <v>684.93150684931504</v>
      </c>
      <c r="AQ1881">
        <v>5.0483699999999999E-2</v>
      </c>
      <c r="AR1881">
        <v>2.3089199999999999E-3</v>
      </c>
      <c r="AS1881">
        <v>1.83596E-3</v>
      </c>
      <c r="AT1881">
        <v>2.0909000000000001E-2</v>
      </c>
      <c r="AU1881">
        <v>3.6185099999999998E-2</v>
      </c>
      <c r="AW1881">
        <v>5.0483700000000006E-2</v>
      </c>
      <c r="AX1881">
        <v>2.308919999999999E-3</v>
      </c>
      <c r="AY1881">
        <v>1.8359599999999976E-3</v>
      </c>
      <c r="AZ1881">
        <v>2.0908999999999997E-2</v>
      </c>
      <c r="BA1881">
        <v>3.6185099999999998E-2</v>
      </c>
      <c r="BC1881" s="52">
        <v>100000</v>
      </c>
      <c r="BD1881" s="52">
        <v>100000</v>
      </c>
      <c r="BE1881">
        <v>0</v>
      </c>
      <c r="BF1881">
        <v>0</v>
      </c>
      <c r="BG1881">
        <v>0</v>
      </c>
    </row>
    <row r="1882" spans="1:59">
      <c r="A1882">
        <v>1881</v>
      </c>
      <c r="E1882">
        <v>9795.2054794520554</v>
      </c>
      <c r="K1882">
        <v>4110.6518203126434</v>
      </c>
      <c r="L1882">
        <v>4186.3843203126435</v>
      </c>
      <c r="M1882">
        <v>4262.1168203126435</v>
      </c>
      <c r="N1882">
        <v>4337.8493203126436</v>
      </c>
      <c r="O1882">
        <v>4413.5818203126437</v>
      </c>
      <c r="Q1882">
        <v>28948.1754131528</v>
      </c>
      <c r="R1882">
        <v>28166.095139074096</v>
      </c>
      <c r="S1882">
        <v>27384.014864995392</v>
      </c>
      <c r="T1882">
        <v>26601.934590916688</v>
      </c>
      <c r="U1882">
        <v>25819.854316837984</v>
      </c>
      <c r="W1882">
        <v>0.12048</v>
      </c>
      <c r="AB1882">
        <v>1</v>
      </c>
      <c r="AC1882">
        <v>1</v>
      </c>
      <c r="AD1882">
        <v>1</v>
      </c>
      <c r="AE1882">
        <v>1</v>
      </c>
      <c r="AF1882">
        <v>1</v>
      </c>
      <c r="AL1882">
        <v>7.3841853000000004</v>
      </c>
      <c r="AM1882" s="5">
        <v>16.590383529663089</v>
      </c>
      <c r="AN1882">
        <v>570.77625570776252</v>
      </c>
      <c r="AO1882">
        <f t="shared" si="29"/>
        <v>26826.48401826484</v>
      </c>
      <c r="AP1882">
        <v>684.93150684931504</v>
      </c>
      <c r="AQ1882">
        <v>5.0319000000000003E-2</v>
      </c>
      <c r="AR1882">
        <v>2.0757200000000001E-3</v>
      </c>
      <c r="AS1882">
        <v>1.3086599999999999E-3</v>
      </c>
      <c r="AT1882">
        <v>3.2215799999999999E-3</v>
      </c>
      <c r="AU1882">
        <v>2.24852E-2</v>
      </c>
      <c r="AW1882">
        <v>5.0319000000000003E-2</v>
      </c>
      <c r="AX1882">
        <v>2.0757200000000031E-3</v>
      </c>
      <c r="AY1882">
        <v>1.3086600000000032E-3</v>
      </c>
      <c r="AZ1882">
        <v>3.2215800000000017E-3</v>
      </c>
      <c r="BA1882">
        <v>2.2485199999999997E-2</v>
      </c>
      <c r="BC1882" s="52">
        <v>100000</v>
      </c>
      <c r="BD1882" s="52">
        <v>100000</v>
      </c>
      <c r="BE1882">
        <v>0</v>
      </c>
      <c r="BF1882">
        <v>0</v>
      </c>
      <c r="BG1882">
        <v>0</v>
      </c>
    </row>
    <row r="1883" spans="1:59">
      <c r="A1883">
        <v>1882</v>
      </c>
      <c r="E1883">
        <v>9795.2054794520554</v>
      </c>
      <c r="K1883">
        <v>4471.8344701840215</v>
      </c>
      <c r="L1883">
        <v>4592.2794701840212</v>
      </c>
      <c r="M1883">
        <v>4712.7244701840209</v>
      </c>
      <c r="N1883">
        <v>4833.1694701840206</v>
      </c>
      <c r="O1883">
        <v>4953.6144701840203</v>
      </c>
      <c r="Q1883">
        <v>27071.87290026122</v>
      </c>
      <c r="R1883">
        <v>26340.483876103255</v>
      </c>
      <c r="S1883">
        <v>25609.09485194529</v>
      </c>
      <c r="T1883">
        <v>24877.705827787326</v>
      </c>
      <c r="U1883">
        <v>24146.316803629361</v>
      </c>
      <c r="W1883">
        <v>6.1670000000000003E-2</v>
      </c>
      <c r="AB1883">
        <v>1</v>
      </c>
      <c r="AC1883">
        <v>1</v>
      </c>
      <c r="AD1883">
        <v>1</v>
      </c>
      <c r="AE1883">
        <v>1</v>
      </c>
      <c r="AF1883">
        <v>1</v>
      </c>
      <c r="AL1883">
        <v>6.3540935999999997</v>
      </c>
      <c r="AM1883" s="5">
        <v>19.2135009765625</v>
      </c>
      <c r="AN1883">
        <v>570.77625570776252</v>
      </c>
      <c r="AO1883">
        <f t="shared" si="29"/>
        <v>26826.48401826484</v>
      </c>
      <c r="AP1883">
        <v>684.93150684931504</v>
      </c>
      <c r="AQ1883">
        <v>4.7807299999999997E-2</v>
      </c>
      <c r="AR1883">
        <v>1.237E-3</v>
      </c>
      <c r="AS1883">
        <v>8.6529800000000002E-4</v>
      </c>
      <c r="AT1883">
        <v>1.68498E-3</v>
      </c>
      <c r="AU1883">
        <v>2.1825100000000004E-3</v>
      </c>
      <c r="AW1883">
        <v>4.7807299999999997E-2</v>
      </c>
      <c r="AX1883">
        <v>1.237000000000002E-3</v>
      </c>
      <c r="AY1883">
        <v>8.6529800000000046E-4</v>
      </c>
      <c r="AZ1883">
        <v>1.6849800000000026E-3</v>
      </c>
      <c r="BA1883">
        <v>2.1825099999999986E-3</v>
      </c>
      <c r="BC1883" s="52">
        <v>100000</v>
      </c>
      <c r="BD1883" s="52">
        <v>100000</v>
      </c>
      <c r="BE1883">
        <v>0</v>
      </c>
      <c r="BF1883">
        <v>0</v>
      </c>
      <c r="BG1883">
        <v>0</v>
      </c>
    </row>
    <row r="1884" spans="1:59">
      <c r="A1884">
        <v>1883</v>
      </c>
      <c r="E1884">
        <v>9795.2054794520554</v>
      </c>
      <c r="K1884">
        <v>4794.7255497251963</v>
      </c>
      <c r="L1884">
        <v>5042.7930497251964</v>
      </c>
      <c r="M1884">
        <v>5290.8605497251965</v>
      </c>
      <c r="N1884">
        <v>5538.9280497251966</v>
      </c>
      <c r="O1884">
        <v>5786.9955497251967</v>
      </c>
      <c r="Q1884">
        <v>25588.482611759981</v>
      </c>
      <c r="R1884">
        <v>24897.169698729551</v>
      </c>
      <c r="S1884">
        <v>24205.856785699121</v>
      </c>
      <c r="T1884">
        <v>23514.543872668692</v>
      </c>
      <c r="U1884">
        <v>22823.230959638262</v>
      </c>
      <c r="W1884">
        <v>0.28855999999999998</v>
      </c>
      <c r="AB1884">
        <v>1</v>
      </c>
      <c r="AC1884">
        <v>1</v>
      </c>
      <c r="AD1884">
        <v>1</v>
      </c>
      <c r="AE1884">
        <v>1</v>
      </c>
      <c r="AF1884">
        <v>1</v>
      </c>
      <c r="AL1884">
        <v>5.8487534999999999</v>
      </c>
      <c r="AM1884" s="5">
        <v>19.789731979370121</v>
      </c>
      <c r="AN1884">
        <v>570.77625570776252</v>
      </c>
      <c r="AO1884">
        <f t="shared" si="29"/>
        <v>26826.48401826484</v>
      </c>
      <c r="AP1884">
        <v>684.93150684931504</v>
      </c>
      <c r="AQ1884">
        <v>3.11338E-2</v>
      </c>
      <c r="AR1884">
        <v>7.0681300000000004E-4</v>
      </c>
      <c r="AS1884">
        <v>3.8409100000000003E-4</v>
      </c>
      <c r="AT1884">
        <v>6.7730700000000004E-4</v>
      </c>
      <c r="AU1884">
        <v>7.3928899999999996E-4</v>
      </c>
      <c r="AW1884">
        <v>3.1133800000000003E-2</v>
      </c>
      <c r="AX1884">
        <v>7.0681300000000058E-4</v>
      </c>
      <c r="AY1884">
        <v>3.8409100000000307E-4</v>
      </c>
      <c r="AZ1884">
        <v>6.7730700000000199E-4</v>
      </c>
      <c r="BA1884">
        <v>7.3928899999999714E-4</v>
      </c>
      <c r="BC1884" s="52">
        <v>100000</v>
      </c>
      <c r="BD1884" s="52">
        <v>100000</v>
      </c>
      <c r="BE1884">
        <v>0</v>
      </c>
      <c r="BF1884">
        <v>0</v>
      </c>
      <c r="BG1884">
        <v>0</v>
      </c>
    </row>
    <row r="1885" spans="1:59">
      <c r="A1885">
        <v>1884</v>
      </c>
      <c r="E1885">
        <v>9795.2054794520554</v>
      </c>
      <c r="K1885">
        <v>5471.5549279941961</v>
      </c>
      <c r="L1885">
        <v>5786.8574279941959</v>
      </c>
      <c r="M1885">
        <v>6102.1599279941956</v>
      </c>
      <c r="N1885">
        <v>6417.4624279941954</v>
      </c>
      <c r="O1885">
        <v>6732.7649279941952</v>
      </c>
      <c r="Q1885">
        <v>24238.179832944839</v>
      </c>
      <c r="R1885">
        <v>23583.347463462971</v>
      </c>
      <c r="S1885">
        <v>22928.515093981103</v>
      </c>
      <c r="T1885">
        <v>22273.682724499235</v>
      </c>
      <c r="U1885">
        <v>21618.850355017366</v>
      </c>
      <c r="W1885">
        <v>0.33000999999999997</v>
      </c>
      <c r="AB1885">
        <v>1</v>
      </c>
      <c r="AC1885">
        <v>1</v>
      </c>
      <c r="AD1885">
        <v>1</v>
      </c>
      <c r="AE1885">
        <v>1</v>
      </c>
      <c r="AF1885">
        <v>1</v>
      </c>
      <c r="AL1885">
        <v>6.1345463000000002</v>
      </c>
      <c r="AM1885" s="5">
        <v>19.864263534545898</v>
      </c>
      <c r="AN1885">
        <v>570.77625570776252</v>
      </c>
      <c r="AO1885">
        <f t="shared" si="29"/>
        <v>26826.48401826484</v>
      </c>
      <c r="AP1885">
        <v>684.93150684931504</v>
      </c>
      <c r="AQ1885">
        <v>3.0221499999999998E-2</v>
      </c>
      <c r="AR1885">
        <v>5.1363599999999993E-4</v>
      </c>
      <c r="AS1885">
        <v>2.1642300000000001E-4</v>
      </c>
      <c r="AT1885">
        <v>6.7340900000000003E-4</v>
      </c>
      <c r="AU1885">
        <v>6.6546200000000002E-4</v>
      </c>
      <c r="AW1885">
        <v>3.0221499999999998E-2</v>
      </c>
      <c r="AX1885">
        <v>5.1363599999999787E-4</v>
      </c>
      <c r="AY1885">
        <v>2.1642300000000031E-4</v>
      </c>
      <c r="AZ1885">
        <v>6.7340899999999981E-4</v>
      </c>
      <c r="BA1885">
        <v>6.6546199999999861E-4</v>
      </c>
      <c r="BC1885" s="52">
        <v>100000</v>
      </c>
      <c r="BD1885" s="52">
        <v>100000</v>
      </c>
      <c r="BE1885">
        <v>0</v>
      </c>
      <c r="BF1885">
        <v>0</v>
      </c>
      <c r="BG1885">
        <v>0</v>
      </c>
    </row>
    <row r="1886" spans="1:59">
      <c r="A1886">
        <v>1885</v>
      </c>
      <c r="E1886">
        <v>9795.2054794520554</v>
      </c>
      <c r="K1886">
        <v>5260.4338375249672</v>
      </c>
      <c r="L1886">
        <v>5707.4013375249669</v>
      </c>
      <c r="M1886">
        <v>6154.3688375249667</v>
      </c>
      <c r="N1886">
        <v>6601.3363375249664</v>
      </c>
      <c r="O1886">
        <v>7048.3038375249662</v>
      </c>
      <c r="Q1886">
        <v>23922.224800470562</v>
      </c>
      <c r="R1886">
        <v>23275.928450601954</v>
      </c>
      <c r="S1886">
        <v>22629.632100733346</v>
      </c>
      <c r="T1886">
        <v>21983.335750864739</v>
      </c>
      <c r="U1886">
        <v>21337.039400996131</v>
      </c>
      <c r="W1886">
        <v>0.19996</v>
      </c>
      <c r="AB1886">
        <v>1</v>
      </c>
      <c r="AC1886">
        <v>1</v>
      </c>
      <c r="AD1886">
        <v>1</v>
      </c>
      <c r="AE1886">
        <v>1</v>
      </c>
      <c r="AF1886">
        <v>1</v>
      </c>
      <c r="AL1886">
        <v>6.5037539999999998</v>
      </c>
      <c r="AM1886" s="5">
        <v>19.19990158081055</v>
      </c>
      <c r="AN1886">
        <v>570.77625570776252</v>
      </c>
      <c r="AO1886">
        <f t="shared" si="29"/>
        <v>26826.48401826484</v>
      </c>
      <c r="AP1886">
        <v>684.93150684931504</v>
      </c>
      <c r="AQ1886">
        <v>2.9795200000000001E-2</v>
      </c>
      <c r="AR1886">
        <v>5.0651500000000003E-4</v>
      </c>
      <c r="AS1886">
        <v>2.0541799999999999E-4</v>
      </c>
      <c r="AT1886">
        <v>6.8092599999999999E-4</v>
      </c>
      <c r="AU1886">
        <v>6.8941300000000005E-4</v>
      </c>
      <c r="AW1886">
        <v>2.9795200000000008E-2</v>
      </c>
      <c r="AX1886">
        <v>5.0651499999999905E-4</v>
      </c>
      <c r="AY1886">
        <v>2.0541799999999888E-4</v>
      </c>
      <c r="AZ1886">
        <v>6.8092599999999837E-4</v>
      </c>
      <c r="BA1886">
        <v>6.8941299999999983E-4</v>
      </c>
      <c r="BC1886" s="52">
        <v>100000</v>
      </c>
      <c r="BD1886" s="52">
        <v>100000</v>
      </c>
      <c r="BE1886">
        <v>0</v>
      </c>
      <c r="BF1886">
        <v>0</v>
      </c>
      <c r="BG1886">
        <v>0</v>
      </c>
    </row>
    <row r="1887" spans="1:59">
      <c r="A1887">
        <v>1886</v>
      </c>
      <c r="E1887">
        <v>9795.2054794520554</v>
      </c>
      <c r="K1887">
        <v>5073.1156150988354</v>
      </c>
      <c r="L1887">
        <v>5577.7756150988353</v>
      </c>
      <c r="M1887">
        <v>6082.4356150988351</v>
      </c>
      <c r="N1887">
        <v>6587.095615098835</v>
      </c>
      <c r="O1887">
        <v>7091.7556150988348</v>
      </c>
      <c r="Q1887">
        <v>23529.312576080221</v>
      </c>
      <c r="R1887">
        <v>22893.631365004821</v>
      </c>
      <c r="S1887">
        <v>22257.950153929422</v>
      </c>
      <c r="T1887">
        <v>21622.268942854022</v>
      </c>
      <c r="U1887">
        <v>20986.587731778622</v>
      </c>
      <c r="W1887">
        <v>0.20688999999999999</v>
      </c>
      <c r="AB1887">
        <v>1</v>
      </c>
      <c r="AC1887">
        <v>1</v>
      </c>
      <c r="AD1887">
        <v>1</v>
      </c>
      <c r="AE1887">
        <v>1</v>
      </c>
      <c r="AF1887">
        <v>1</v>
      </c>
      <c r="AL1887">
        <v>5.7820369999999999</v>
      </c>
      <c r="AM1887" s="5">
        <v>18.703645706176761</v>
      </c>
      <c r="AN1887">
        <v>570.77625570776252</v>
      </c>
      <c r="AO1887">
        <f t="shared" si="29"/>
        <v>26826.48401826484</v>
      </c>
      <c r="AP1887">
        <v>684.93150684931504</v>
      </c>
      <c r="AQ1887">
        <v>2.9782400000000001E-2</v>
      </c>
      <c r="AR1887">
        <v>4.8196399999999998E-4</v>
      </c>
      <c r="AS1887">
        <v>2.15949E-4</v>
      </c>
      <c r="AT1887">
        <v>6.7115800000000004E-4</v>
      </c>
      <c r="AU1887">
        <v>6.5634199999999997E-4</v>
      </c>
      <c r="AW1887">
        <v>2.9782400000000001E-2</v>
      </c>
      <c r="AX1887">
        <v>4.8196400000000139E-4</v>
      </c>
      <c r="AY1887">
        <v>2.15949E-4</v>
      </c>
      <c r="AZ1887">
        <v>6.7115799999999809E-4</v>
      </c>
      <c r="BA1887">
        <v>6.5634199999999726E-4</v>
      </c>
      <c r="BC1887" s="52">
        <v>100000</v>
      </c>
      <c r="BD1887" s="52">
        <v>100000</v>
      </c>
      <c r="BE1887">
        <v>0</v>
      </c>
      <c r="BF1887">
        <v>0</v>
      </c>
      <c r="BG1887">
        <v>0</v>
      </c>
    </row>
    <row r="1888" spans="1:59">
      <c r="A1888">
        <v>1887</v>
      </c>
      <c r="E1888">
        <v>9795.2054794520554</v>
      </c>
      <c r="K1888">
        <v>5362.8896608409159</v>
      </c>
      <c r="L1888">
        <v>5864.4421608409157</v>
      </c>
      <c r="M1888">
        <v>6365.9946608409155</v>
      </c>
      <c r="N1888">
        <v>6867.5471608409152</v>
      </c>
      <c r="O1888">
        <v>7369.099660840915</v>
      </c>
      <c r="Q1888">
        <v>23830.79103907647</v>
      </c>
      <c r="R1888">
        <v>23186.964915225006</v>
      </c>
      <c r="S1888">
        <v>22543.138791373545</v>
      </c>
      <c r="T1888">
        <v>21899.312667522085</v>
      </c>
      <c r="U1888">
        <v>21255.486543670624</v>
      </c>
      <c r="W1888">
        <v>9.1650000000000009E-2</v>
      </c>
      <c r="AB1888">
        <v>1</v>
      </c>
      <c r="AC1888">
        <v>1</v>
      </c>
      <c r="AD1888">
        <v>1</v>
      </c>
      <c r="AE1888">
        <v>1</v>
      </c>
      <c r="AF1888">
        <v>1</v>
      </c>
      <c r="AL1888">
        <v>6.0568920000000004</v>
      </c>
      <c r="AM1888" s="5">
        <v>17.961277008056641</v>
      </c>
      <c r="AN1888">
        <v>570.77625570776252</v>
      </c>
      <c r="AO1888">
        <f t="shared" si="29"/>
        <v>26826.48401826484</v>
      </c>
      <c r="AP1888">
        <v>684.93150684931504</v>
      </c>
      <c r="AQ1888">
        <v>4.5441499999999996E-2</v>
      </c>
      <c r="AR1888">
        <v>1.3624700000000002E-3</v>
      </c>
      <c r="AS1888">
        <v>5.2192400000000011E-4</v>
      </c>
      <c r="AT1888">
        <v>6.7596500000000005E-4</v>
      </c>
      <c r="AU1888">
        <v>6.71052E-4</v>
      </c>
      <c r="AW1888">
        <v>4.5441499999999996E-2</v>
      </c>
      <c r="AX1888">
        <v>1.3624699999999976E-3</v>
      </c>
      <c r="AY1888">
        <v>5.21924E-4</v>
      </c>
      <c r="AZ1888">
        <v>6.7596500000000059E-4</v>
      </c>
      <c r="BA1888">
        <v>6.7105199999999837E-4</v>
      </c>
      <c r="BC1888" s="52">
        <v>100000</v>
      </c>
      <c r="BD1888" s="52">
        <v>100000</v>
      </c>
      <c r="BE1888">
        <v>0</v>
      </c>
      <c r="BF1888">
        <v>0</v>
      </c>
      <c r="BG1888">
        <v>0</v>
      </c>
    </row>
    <row r="1889" spans="1:59">
      <c r="A1889">
        <v>1888</v>
      </c>
      <c r="E1889">
        <v>9795.2054794520554</v>
      </c>
      <c r="K1889">
        <v>5663.0127796452125</v>
      </c>
      <c r="L1889">
        <v>6155.848612978546</v>
      </c>
      <c r="M1889">
        <v>6648.6844463118796</v>
      </c>
      <c r="N1889">
        <v>7141.5202796452131</v>
      </c>
      <c r="O1889">
        <v>7634.3561129785467</v>
      </c>
      <c r="Q1889">
        <v>24581.312044233098</v>
      </c>
      <c r="R1889">
        <v>23917.209420413339</v>
      </c>
      <c r="S1889">
        <v>23253.10679659358</v>
      </c>
      <c r="T1889">
        <v>22589.004172773821</v>
      </c>
      <c r="U1889">
        <v>21924.901548954062</v>
      </c>
      <c r="W1889">
        <v>5.5909999999999994E-2</v>
      </c>
      <c r="AB1889">
        <v>1</v>
      </c>
      <c r="AC1889">
        <v>1</v>
      </c>
      <c r="AD1889">
        <v>1</v>
      </c>
      <c r="AE1889">
        <v>1</v>
      </c>
      <c r="AF1889">
        <v>1</v>
      </c>
      <c r="AL1889">
        <v>6.4860888000000001</v>
      </c>
      <c r="AM1889" s="5">
        <v>16.103549957275391</v>
      </c>
      <c r="AN1889">
        <v>570.77625570776252</v>
      </c>
      <c r="AO1889">
        <f t="shared" si="29"/>
        <v>26826.48401826484</v>
      </c>
      <c r="AP1889">
        <v>684.93150684931504</v>
      </c>
      <c r="AQ1889">
        <v>6.0051600000000004E-2</v>
      </c>
      <c r="AR1889">
        <v>2.1883800000000002E-3</v>
      </c>
      <c r="AS1889">
        <v>1.51694E-3</v>
      </c>
      <c r="AT1889">
        <v>4.9930299999999999E-3</v>
      </c>
      <c r="AU1889">
        <v>4.0459399999999996E-3</v>
      </c>
      <c r="AW1889">
        <v>6.0051599999999997E-2</v>
      </c>
      <c r="AX1889">
        <v>2.1883800000000037E-3</v>
      </c>
      <c r="AY1889">
        <v>1.5169400000000013E-3</v>
      </c>
      <c r="AZ1889">
        <v>4.9930300000000025E-3</v>
      </c>
      <c r="BA1889">
        <v>4.0459399999999979E-3</v>
      </c>
      <c r="BC1889" s="52">
        <v>100000</v>
      </c>
      <c r="BD1889" s="52">
        <v>100000</v>
      </c>
      <c r="BE1889">
        <v>0</v>
      </c>
      <c r="BF1889">
        <v>0</v>
      </c>
      <c r="BG1889">
        <v>0</v>
      </c>
    </row>
    <row r="1890" spans="1:59">
      <c r="A1890">
        <v>1889</v>
      </c>
      <c r="E1890">
        <v>9795.2054794520554</v>
      </c>
      <c r="K1890">
        <v>6242.5608711293717</v>
      </c>
      <c r="L1890">
        <v>6721.0425377960382</v>
      </c>
      <c r="M1890">
        <v>7199.5242044627048</v>
      </c>
      <c r="N1890">
        <v>7678.0058711293714</v>
      </c>
      <c r="O1890">
        <v>8156.4875377960379</v>
      </c>
      <c r="Q1890">
        <v>26106.948067740381</v>
      </c>
      <c r="R1890">
        <v>25401.627998248005</v>
      </c>
      <c r="S1890">
        <v>24696.307928755625</v>
      </c>
      <c r="T1890">
        <v>23990.987859263245</v>
      </c>
      <c r="U1890">
        <v>23285.667789770865</v>
      </c>
      <c r="W1890">
        <v>6.3659999999999994E-2</v>
      </c>
      <c r="AB1890">
        <v>1</v>
      </c>
      <c r="AC1890">
        <v>1</v>
      </c>
      <c r="AD1890">
        <v>1</v>
      </c>
      <c r="AE1890">
        <v>1</v>
      </c>
      <c r="AF1890">
        <v>1</v>
      </c>
      <c r="AL1890">
        <v>7.0891999999999999</v>
      </c>
      <c r="AM1890" s="5">
        <v>14.480451583862299</v>
      </c>
      <c r="AN1890">
        <v>570.77625570776252</v>
      </c>
      <c r="AO1890">
        <f t="shared" si="29"/>
        <v>26826.48401826484</v>
      </c>
      <c r="AP1890">
        <v>684.93150684931504</v>
      </c>
      <c r="AQ1890">
        <v>7.2131899999999999E-2</v>
      </c>
      <c r="AR1890">
        <v>2.9571999999999997E-3</v>
      </c>
      <c r="AS1890">
        <v>2.944E-3</v>
      </c>
      <c r="AT1890">
        <v>2.57299E-2</v>
      </c>
      <c r="AU1890">
        <v>3.7945800000000002E-2</v>
      </c>
      <c r="AW1890">
        <v>7.2131899999999999E-2</v>
      </c>
      <c r="AX1890">
        <v>2.9572000000000001E-3</v>
      </c>
      <c r="AY1890">
        <v>2.9440000000000022E-3</v>
      </c>
      <c r="AZ1890">
        <v>2.57299E-2</v>
      </c>
      <c r="BA1890">
        <v>3.7945800000000002E-2</v>
      </c>
      <c r="BC1890" s="52">
        <v>100000</v>
      </c>
      <c r="BD1890" s="52">
        <v>100000</v>
      </c>
      <c r="BE1890">
        <v>0</v>
      </c>
      <c r="BF1890">
        <v>0</v>
      </c>
      <c r="BG1890">
        <v>0</v>
      </c>
    </row>
    <row r="1891" spans="1:59">
      <c r="A1891">
        <v>1890</v>
      </c>
      <c r="E1891">
        <v>9795.2054794520554</v>
      </c>
      <c r="K1891">
        <v>7796.991645074384</v>
      </c>
      <c r="L1891">
        <v>8285.3724784077167</v>
      </c>
      <c r="M1891">
        <v>8773.7533117410494</v>
      </c>
      <c r="N1891">
        <v>9262.1341450743821</v>
      </c>
      <c r="O1891">
        <v>9750.5149784077148</v>
      </c>
      <c r="Q1891">
        <v>27688.71440901771</v>
      </c>
      <c r="R1891">
        <v>26940.660445453679</v>
      </c>
      <c r="S1891">
        <v>26192.606481889648</v>
      </c>
      <c r="T1891">
        <v>25444.552518325618</v>
      </c>
      <c r="U1891">
        <v>24696.498554761587</v>
      </c>
      <c r="W1891">
        <v>5.0800000000000003E-3</v>
      </c>
      <c r="AB1891">
        <v>1</v>
      </c>
      <c r="AC1891">
        <v>1</v>
      </c>
      <c r="AD1891">
        <v>1</v>
      </c>
      <c r="AE1891">
        <v>1</v>
      </c>
      <c r="AF1891">
        <v>1</v>
      </c>
      <c r="AL1891">
        <v>6.1387653000000002</v>
      </c>
      <c r="AM1891" s="5">
        <v>12.36758518218994</v>
      </c>
      <c r="AN1891">
        <v>570.77625570776252</v>
      </c>
      <c r="AO1891">
        <f t="shared" si="29"/>
        <v>26826.48401826484</v>
      </c>
      <c r="AP1891">
        <v>684.93150684931504</v>
      </c>
      <c r="AQ1891">
        <v>7.5087199999999993E-2</v>
      </c>
      <c r="AR1891">
        <v>1.0382300000000001E-2</v>
      </c>
      <c r="AS1891">
        <v>1.9129200000000002E-2</v>
      </c>
      <c r="AT1891">
        <v>3.7113899999999998E-2</v>
      </c>
      <c r="AU1891">
        <v>3.8879199999999996E-2</v>
      </c>
      <c r="AW1891">
        <v>7.5087200000000007E-2</v>
      </c>
      <c r="AX1891">
        <v>1.0382299999999997E-2</v>
      </c>
      <c r="AY1891">
        <v>1.9129199999999999E-2</v>
      </c>
      <c r="AZ1891">
        <v>3.7113899999999991E-2</v>
      </c>
      <c r="BA1891">
        <v>3.8879199999999989E-2</v>
      </c>
      <c r="BC1891" s="52">
        <v>100000</v>
      </c>
      <c r="BD1891" s="52">
        <v>100000</v>
      </c>
      <c r="BE1891">
        <v>0</v>
      </c>
      <c r="BF1891">
        <v>0</v>
      </c>
      <c r="BG1891">
        <v>0</v>
      </c>
    </row>
    <row r="1892" spans="1:59">
      <c r="A1892">
        <v>1891</v>
      </c>
      <c r="E1892">
        <v>9795.2054794520554</v>
      </c>
      <c r="K1892">
        <v>8132.30161229022</v>
      </c>
      <c r="L1892">
        <v>8621.6166122902196</v>
      </c>
      <c r="M1892">
        <v>9110.9316122902201</v>
      </c>
      <c r="N1892">
        <v>9600.2466122902206</v>
      </c>
      <c r="O1892">
        <v>10089.561612290221</v>
      </c>
      <c r="Q1892">
        <v>28639.754658774549</v>
      </c>
      <c r="R1892">
        <v>27866.006854398878</v>
      </c>
      <c r="S1892">
        <v>27092.259050023207</v>
      </c>
      <c r="T1892">
        <v>26318.511245647536</v>
      </c>
      <c r="U1892">
        <v>25544.763441271865</v>
      </c>
      <c r="W1892">
        <v>0</v>
      </c>
      <c r="AB1892">
        <v>1</v>
      </c>
      <c r="AC1892">
        <v>1</v>
      </c>
      <c r="AD1892">
        <v>1</v>
      </c>
      <c r="AE1892">
        <v>1</v>
      </c>
      <c r="AF1892">
        <v>1</v>
      </c>
      <c r="AL1892">
        <v>5.3443703999999999</v>
      </c>
      <c r="AM1892" s="5">
        <v>14.955466270446779</v>
      </c>
      <c r="AN1892">
        <v>570.77625570776252</v>
      </c>
      <c r="AO1892">
        <f t="shared" si="29"/>
        <v>26826.48401826484</v>
      </c>
      <c r="AP1892">
        <v>684.93150684931504</v>
      </c>
      <c r="AQ1892">
        <v>7.5478600000000007E-2</v>
      </c>
      <c r="AR1892">
        <v>1.2107100000000001E-2</v>
      </c>
      <c r="AS1892">
        <v>2.3422000000000002E-2</v>
      </c>
      <c r="AT1892">
        <v>3.7909999999999999E-2</v>
      </c>
      <c r="AU1892">
        <v>3.9319899999999998E-2</v>
      </c>
      <c r="AW1892">
        <v>7.5478599999999993E-2</v>
      </c>
      <c r="AX1892">
        <v>1.2107100000000003E-2</v>
      </c>
      <c r="AY1892">
        <v>2.3421999999999998E-2</v>
      </c>
      <c r="AZ1892">
        <v>3.7909999999999999E-2</v>
      </c>
      <c r="BA1892">
        <v>3.9319900000000005E-2</v>
      </c>
      <c r="BC1892" s="52">
        <v>100000</v>
      </c>
      <c r="BD1892" s="52">
        <v>100000</v>
      </c>
      <c r="BE1892">
        <v>0</v>
      </c>
      <c r="BF1892">
        <v>0</v>
      </c>
      <c r="BG1892">
        <v>0</v>
      </c>
    </row>
    <row r="1893" spans="1:59">
      <c r="A1893">
        <v>1892</v>
      </c>
      <c r="E1893">
        <v>9795.2054794520554</v>
      </c>
      <c r="K1893">
        <v>7546.5440769687311</v>
      </c>
      <c r="L1893">
        <v>8039.7649103020649</v>
      </c>
      <c r="M1893">
        <v>8532.9857436353977</v>
      </c>
      <c r="N1893">
        <v>9026.2065769687306</v>
      </c>
      <c r="O1893">
        <v>9519.4274103020634</v>
      </c>
      <c r="Q1893">
        <v>29236.361280099081</v>
      </c>
      <c r="R1893">
        <v>28446.495214114995</v>
      </c>
      <c r="S1893">
        <v>27656.629148130909</v>
      </c>
      <c r="T1893">
        <v>26866.763082146823</v>
      </c>
      <c r="U1893">
        <v>26076.897016162737</v>
      </c>
      <c r="W1893">
        <v>0</v>
      </c>
      <c r="AB1893">
        <v>1</v>
      </c>
      <c r="AC1893">
        <v>1</v>
      </c>
      <c r="AD1893">
        <v>1</v>
      </c>
      <c r="AE1893">
        <v>1</v>
      </c>
      <c r="AF1893">
        <v>1</v>
      </c>
      <c r="AL1893">
        <v>7.5131550000000002</v>
      </c>
      <c r="AM1893" s="5">
        <v>15.06216239929199</v>
      </c>
      <c r="AN1893">
        <v>570.77625570776252</v>
      </c>
      <c r="AO1893">
        <f t="shared" si="29"/>
        <v>26826.48401826484</v>
      </c>
      <c r="AP1893">
        <v>684.93150684931504</v>
      </c>
      <c r="AQ1893">
        <v>7.771299999999999E-2</v>
      </c>
      <c r="AR1893">
        <v>1.03213E-2</v>
      </c>
      <c r="AS1893">
        <v>2.3564599999999998E-2</v>
      </c>
      <c r="AT1893">
        <v>3.7908299999999999E-2</v>
      </c>
      <c r="AU1893">
        <v>3.9228900000000004E-2</v>
      </c>
      <c r="AW1893">
        <v>7.771299999999999E-2</v>
      </c>
      <c r="AX1893">
        <v>1.0321299999999999E-2</v>
      </c>
      <c r="AY1893">
        <v>2.3564600000000005E-2</v>
      </c>
      <c r="AZ1893">
        <v>3.7908299999999992E-2</v>
      </c>
      <c r="BA1893">
        <v>3.9228899999999997E-2</v>
      </c>
      <c r="BC1893" s="52">
        <v>100000</v>
      </c>
      <c r="BD1893" s="52">
        <v>100000</v>
      </c>
      <c r="BE1893">
        <v>0</v>
      </c>
      <c r="BF1893">
        <v>0</v>
      </c>
      <c r="BG1893">
        <v>0</v>
      </c>
    </row>
    <row r="1894" spans="1:59">
      <c r="A1894">
        <v>1893</v>
      </c>
      <c r="E1894">
        <v>9795.2054794520554</v>
      </c>
      <c r="K1894">
        <v>6362.6101186510905</v>
      </c>
      <c r="L1894">
        <v>6794.5626186510908</v>
      </c>
      <c r="M1894">
        <v>7226.5151186510911</v>
      </c>
      <c r="N1894">
        <v>7658.4676186510915</v>
      </c>
      <c r="O1894">
        <v>8090.4201186510918</v>
      </c>
      <c r="Q1894">
        <v>28682.59238049464</v>
      </c>
      <c r="R1894">
        <v>27907.687248590621</v>
      </c>
      <c r="S1894">
        <v>27132.782116686602</v>
      </c>
      <c r="T1894">
        <v>26357.876984782582</v>
      </c>
      <c r="U1894">
        <v>25582.971852878563</v>
      </c>
      <c r="W1894">
        <v>0</v>
      </c>
      <c r="AB1894">
        <v>1</v>
      </c>
      <c r="AC1894">
        <v>1</v>
      </c>
      <c r="AD1894">
        <v>1</v>
      </c>
      <c r="AE1894">
        <v>1</v>
      </c>
      <c r="AF1894">
        <v>1</v>
      </c>
      <c r="AL1894">
        <v>11.0886</v>
      </c>
      <c r="AM1894" s="5">
        <v>15.73285388946533</v>
      </c>
      <c r="AN1894">
        <v>570.77625570776252</v>
      </c>
      <c r="AO1894">
        <f t="shared" si="29"/>
        <v>26826.48401826484</v>
      </c>
      <c r="AP1894">
        <v>684.93150684931504</v>
      </c>
      <c r="AQ1894">
        <v>7.3583200000000001E-2</v>
      </c>
      <c r="AR1894">
        <v>8.5860999999999993E-3</v>
      </c>
      <c r="AS1894">
        <v>2.04686E-2</v>
      </c>
      <c r="AT1894">
        <v>3.6114500000000001E-2</v>
      </c>
      <c r="AU1894">
        <v>3.8669500000000002E-2</v>
      </c>
      <c r="AW1894">
        <v>7.3583200000000001E-2</v>
      </c>
      <c r="AX1894">
        <v>8.5860999999999993E-3</v>
      </c>
      <c r="AY1894">
        <v>2.0468600000000003E-2</v>
      </c>
      <c r="AZ1894">
        <v>3.6114500000000008E-2</v>
      </c>
      <c r="BA1894">
        <v>3.8669500000000009E-2</v>
      </c>
      <c r="BC1894" s="52">
        <v>100000</v>
      </c>
      <c r="BD1894" s="52">
        <v>100000</v>
      </c>
      <c r="BE1894">
        <v>0</v>
      </c>
      <c r="BF1894">
        <v>0</v>
      </c>
      <c r="BG1894">
        <v>0</v>
      </c>
    </row>
    <row r="1895" spans="1:59">
      <c r="A1895">
        <v>1894</v>
      </c>
      <c r="E1895">
        <v>9795.2054794520554</v>
      </c>
      <c r="K1895">
        <v>5401.1812311711192</v>
      </c>
      <c r="L1895">
        <v>5786.3312311711197</v>
      </c>
      <c r="M1895">
        <v>6171.4812311711194</v>
      </c>
      <c r="N1895">
        <v>6556.631231171119</v>
      </c>
      <c r="O1895">
        <v>6941.7812311711186</v>
      </c>
      <c r="Q1895">
        <v>25820.538160936219</v>
      </c>
      <c r="R1895">
        <v>25122.955904399438</v>
      </c>
      <c r="S1895">
        <v>24425.37364786266</v>
      </c>
      <c r="T1895">
        <v>23727.791391325882</v>
      </c>
      <c r="U1895">
        <v>23030.209134789104</v>
      </c>
      <c r="W1895">
        <v>0</v>
      </c>
      <c r="AB1895">
        <v>1</v>
      </c>
      <c r="AC1895">
        <v>1</v>
      </c>
      <c r="AD1895">
        <v>1</v>
      </c>
      <c r="AE1895">
        <v>1</v>
      </c>
      <c r="AF1895">
        <v>1</v>
      </c>
      <c r="AL1895">
        <v>10.631618</v>
      </c>
      <c r="AM1895" s="5">
        <v>15.911922454833981</v>
      </c>
      <c r="AN1895">
        <v>570.77625570776252</v>
      </c>
      <c r="AO1895">
        <f t="shared" si="29"/>
        <v>26826.48401826484</v>
      </c>
      <c r="AP1895">
        <v>684.93150684931504</v>
      </c>
      <c r="AQ1895">
        <v>6.8659600000000001E-2</v>
      </c>
      <c r="AR1895">
        <v>3.3243000000000001E-3</v>
      </c>
      <c r="AS1895">
        <v>1.7339400000000001E-2</v>
      </c>
      <c r="AT1895">
        <v>3.5553400000000006E-2</v>
      </c>
      <c r="AU1895">
        <v>3.8227200000000003E-2</v>
      </c>
      <c r="AW1895">
        <v>6.8659600000000001E-2</v>
      </c>
      <c r="AX1895">
        <v>3.3243000000000023E-3</v>
      </c>
      <c r="AY1895">
        <v>1.7339400000000005E-2</v>
      </c>
      <c r="AZ1895">
        <v>3.5553399999999999E-2</v>
      </c>
      <c r="BA1895">
        <v>3.8227200000000003E-2</v>
      </c>
      <c r="BC1895" s="52">
        <v>100000</v>
      </c>
      <c r="BD1895" s="52">
        <v>100000</v>
      </c>
      <c r="BE1895">
        <v>0</v>
      </c>
      <c r="BF1895">
        <v>0</v>
      </c>
      <c r="BG1895">
        <v>0</v>
      </c>
    </row>
    <row r="1896" spans="1:59">
      <c r="A1896">
        <v>1895</v>
      </c>
      <c r="E1896">
        <v>9795.2054794520554</v>
      </c>
      <c r="K1896">
        <v>5552.27769787949</v>
      </c>
      <c r="L1896">
        <v>5908.0043645461565</v>
      </c>
      <c r="M1896">
        <v>6263.7310312128229</v>
      </c>
      <c r="N1896">
        <v>6619.4576978794894</v>
      </c>
      <c r="O1896">
        <v>6975.1843645461558</v>
      </c>
      <c r="Q1896">
        <v>19634.094583609021</v>
      </c>
      <c r="R1896">
        <v>19103.648785869642</v>
      </c>
      <c r="S1896">
        <v>18573.202988130266</v>
      </c>
      <c r="T1896">
        <v>18042.75719039089</v>
      </c>
      <c r="U1896">
        <v>17512.311392651514</v>
      </c>
      <c r="W1896">
        <v>0</v>
      </c>
      <c r="AB1896">
        <v>1</v>
      </c>
      <c r="AC1896">
        <v>1</v>
      </c>
      <c r="AD1896">
        <v>1</v>
      </c>
      <c r="AE1896">
        <v>1</v>
      </c>
      <c r="AF1896">
        <v>1</v>
      </c>
      <c r="AL1896">
        <v>10.728412000000001</v>
      </c>
      <c r="AM1896" s="5">
        <v>16.601238250732418</v>
      </c>
      <c r="AN1896">
        <v>570.77625570776252</v>
      </c>
      <c r="AO1896">
        <f t="shared" si="29"/>
        <v>26826.48401826484</v>
      </c>
      <c r="AP1896">
        <v>684.93150684931504</v>
      </c>
      <c r="AQ1896">
        <v>6.5769999999999995E-2</v>
      </c>
      <c r="AR1896">
        <v>3.41217E-3</v>
      </c>
      <c r="AS1896">
        <v>1.7329600000000001E-2</v>
      </c>
      <c r="AT1896">
        <v>3.5401000000000002E-2</v>
      </c>
      <c r="AU1896">
        <v>3.8258899999999998E-2</v>
      </c>
      <c r="AW1896">
        <v>6.5769999999999995E-2</v>
      </c>
      <c r="AX1896">
        <v>3.4121699999999991E-3</v>
      </c>
      <c r="AY1896">
        <v>1.7329600000000001E-2</v>
      </c>
      <c r="AZ1896">
        <v>3.5401000000000002E-2</v>
      </c>
      <c r="BA1896">
        <v>3.8258899999999998E-2</v>
      </c>
      <c r="BC1896" s="52">
        <v>100000</v>
      </c>
      <c r="BD1896" s="52">
        <v>100000</v>
      </c>
      <c r="BE1896">
        <v>0</v>
      </c>
      <c r="BF1896">
        <v>0</v>
      </c>
      <c r="BG1896">
        <v>0</v>
      </c>
    </row>
    <row r="1897" spans="1:59">
      <c r="A1897">
        <v>1896</v>
      </c>
      <c r="E1897">
        <v>9795.2054794520554</v>
      </c>
      <c r="K1897">
        <v>4423.1938267916012</v>
      </c>
      <c r="L1897">
        <v>4768.5254934582681</v>
      </c>
      <c r="M1897">
        <v>5113.857160124935</v>
      </c>
      <c r="N1897">
        <v>5459.188826791602</v>
      </c>
      <c r="O1897">
        <v>5804.5204934582689</v>
      </c>
      <c r="Q1897">
        <v>13862.78929701004</v>
      </c>
      <c r="R1897">
        <v>13488.264345471864</v>
      </c>
      <c r="S1897">
        <v>13113.739393933687</v>
      </c>
      <c r="T1897">
        <v>12739.214442395511</v>
      </c>
      <c r="U1897">
        <v>12364.689490857334</v>
      </c>
      <c r="W1897">
        <v>0</v>
      </c>
      <c r="AB1897">
        <v>1</v>
      </c>
      <c r="AC1897">
        <v>1</v>
      </c>
      <c r="AD1897">
        <v>1</v>
      </c>
      <c r="AE1897">
        <v>1</v>
      </c>
      <c r="AF1897">
        <v>1</v>
      </c>
      <c r="AL1897">
        <v>9.9234550000000006</v>
      </c>
      <c r="AM1897" s="5">
        <v>16.489181518554691</v>
      </c>
      <c r="AN1897">
        <v>570.77625570776252</v>
      </c>
      <c r="AO1897">
        <f t="shared" si="29"/>
        <v>26826.48401826484</v>
      </c>
      <c r="AP1897">
        <v>684.93150684931504</v>
      </c>
      <c r="AQ1897">
        <v>6.5572699999999998E-2</v>
      </c>
      <c r="AR1897">
        <v>3.3778000000000002E-3</v>
      </c>
      <c r="AS1897">
        <v>1.66877E-2</v>
      </c>
      <c r="AT1897">
        <v>3.5674900000000002E-2</v>
      </c>
      <c r="AU1897">
        <v>3.8536599999999997E-2</v>
      </c>
      <c r="AW1897">
        <v>6.5572699999999998E-2</v>
      </c>
      <c r="AX1897">
        <v>3.3778000000000002E-3</v>
      </c>
      <c r="AY1897">
        <v>1.66877E-2</v>
      </c>
      <c r="AZ1897">
        <v>3.5674899999999996E-2</v>
      </c>
      <c r="BA1897">
        <v>3.853659999999999E-2</v>
      </c>
      <c r="BC1897" s="52">
        <v>100000</v>
      </c>
      <c r="BD1897" s="52">
        <v>100000</v>
      </c>
      <c r="BE1897">
        <v>0</v>
      </c>
      <c r="BF1897">
        <v>0</v>
      </c>
      <c r="BG1897">
        <v>0</v>
      </c>
    </row>
    <row r="1898" spans="1:59">
      <c r="A1898">
        <v>1897</v>
      </c>
      <c r="E1898">
        <v>9795.2054794520554</v>
      </c>
      <c r="K1898">
        <v>3559.2989837844616</v>
      </c>
      <c r="L1898">
        <v>3917.2798171177947</v>
      </c>
      <c r="M1898">
        <v>4275.2606504511277</v>
      </c>
      <c r="N1898">
        <v>4633.2414837844608</v>
      </c>
      <c r="O1898">
        <v>4991.2223171177939</v>
      </c>
      <c r="Q1898">
        <v>11382.84251466288</v>
      </c>
      <c r="R1898">
        <v>11075.31720637097</v>
      </c>
      <c r="S1898">
        <v>10767.79189807906</v>
      </c>
      <c r="T1898">
        <v>10460.26658978715</v>
      </c>
      <c r="U1898">
        <v>10152.74128149524</v>
      </c>
      <c r="W1898">
        <v>0</v>
      </c>
      <c r="AB1898">
        <v>1</v>
      </c>
      <c r="AC1898">
        <v>1</v>
      </c>
      <c r="AD1898">
        <v>1</v>
      </c>
      <c r="AE1898">
        <v>1</v>
      </c>
      <c r="AF1898">
        <v>1</v>
      </c>
      <c r="AL1898">
        <v>10.956865000000001</v>
      </c>
      <c r="AM1898" s="5">
        <v>16.054555892944339</v>
      </c>
      <c r="AN1898">
        <v>570.77625570776252</v>
      </c>
      <c r="AO1898">
        <f t="shared" si="29"/>
        <v>26826.48401826484</v>
      </c>
      <c r="AP1898">
        <v>684.93150684931504</v>
      </c>
      <c r="AQ1898">
        <v>6.5390400000000001E-2</v>
      </c>
      <c r="AR1898">
        <v>3.3984000000000002E-3</v>
      </c>
      <c r="AS1898">
        <v>1.6855100000000001E-2</v>
      </c>
      <c r="AT1898">
        <v>3.5706499999999995E-2</v>
      </c>
      <c r="AU1898">
        <v>3.8560200000000003E-2</v>
      </c>
      <c r="AW1898">
        <v>6.5390400000000001E-2</v>
      </c>
      <c r="AX1898">
        <v>3.3984000000000028E-3</v>
      </c>
      <c r="AY1898">
        <v>1.6855099999999998E-2</v>
      </c>
      <c r="AZ1898">
        <v>3.5706499999999988E-2</v>
      </c>
      <c r="BA1898">
        <v>3.8560200000000003E-2</v>
      </c>
      <c r="BC1898" s="52">
        <v>100000</v>
      </c>
      <c r="BD1898" s="52">
        <v>100000</v>
      </c>
      <c r="BE1898">
        <v>0</v>
      </c>
      <c r="BF1898">
        <v>0</v>
      </c>
      <c r="BG1898">
        <v>0</v>
      </c>
    </row>
    <row r="1899" spans="1:59">
      <c r="A1899">
        <v>1898</v>
      </c>
      <c r="E1899">
        <v>9795.2054794520554</v>
      </c>
      <c r="K1899">
        <v>2717.6913422984799</v>
      </c>
      <c r="L1899">
        <v>3041.6288422984799</v>
      </c>
      <c r="M1899">
        <v>3365.5663422984799</v>
      </c>
      <c r="N1899">
        <v>3689.5038422984799</v>
      </c>
      <c r="O1899">
        <v>4013.4413422984799</v>
      </c>
      <c r="Q1899">
        <v>12355.525356613651</v>
      </c>
      <c r="R1899">
        <v>12021.72149891423</v>
      </c>
      <c r="S1899">
        <v>11687.91764121481</v>
      </c>
      <c r="T1899">
        <v>11354.11378351539</v>
      </c>
      <c r="U1899">
        <v>11020.309925815969</v>
      </c>
      <c r="W1899">
        <v>0</v>
      </c>
      <c r="AB1899">
        <v>1</v>
      </c>
      <c r="AC1899">
        <v>1</v>
      </c>
      <c r="AD1899">
        <v>1</v>
      </c>
      <c r="AE1899">
        <v>1</v>
      </c>
      <c r="AF1899">
        <v>1</v>
      </c>
      <c r="AL1899">
        <v>11.331746000000001</v>
      </c>
      <c r="AM1899" s="5">
        <v>15.73800468444824</v>
      </c>
      <c r="AN1899">
        <v>570.77625570776252</v>
      </c>
      <c r="AO1899">
        <f t="shared" si="29"/>
        <v>26826.48401826484</v>
      </c>
      <c r="AP1899">
        <v>684.93150684931504</v>
      </c>
      <c r="AQ1899">
        <v>6.5822999999999993E-2</v>
      </c>
      <c r="AR1899">
        <v>3.5293100000000003E-3</v>
      </c>
      <c r="AS1899">
        <v>1.7361000000000001E-2</v>
      </c>
      <c r="AT1899">
        <v>3.5740599999999997E-2</v>
      </c>
      <c r="AU1899">
        <v>3.85758E-2</v>
      </c>
      <c r="AW1899">
        <v>6.5822999999999993E-2</v>
      </c>
      <c r="AX1899">
        <v>3.5293100000000008E-3</v>
      </c>
      <c r="AY1899">
        <v>1.7361000000000001E-2</v>
      </c>
      <c r="AZ1899">
        <v>3.5740599999999997E-2</v>
      </c>
      <c r="BA1899">
        <v>3.8575800000000007E-2</v>
      </c>
      <c r="BC1899" s="52">
        <v>100000</v>
      </c>
      <c r="BD1899" s="52">
        <v>100000</v>
      </c>
      <c r="BE1899">
        <v>0</v>
      </c>
      <c r="BF1899">
        <v>0</v>
      </c>
      <c r="BG1899">
        <v>0</v>
      </c>
    </row>
    <row r="1900" spans="1:59">
      <c r="A1900">
        <v>1899</v>
      </c>
      <c r="E1900">
        <v>9795.2054794520554</v>
      </c>
      <c r="K1900">
        <v>2200.9690035920139</v>
      </c>
      <c r="L1900">
        <v>2419.7506702586807</v>
      </c>
      <c r="M1900">
        <v>2638.5323369253474</v>
      </c>
      <c r="N1900">
        <v>2857.3140035920142</v>
      </c>
      <c r="O1900">
        <v>3076.0956702586809</v>
      </c>
      <c r="Q1900">
        <v>12458.12639639103</v>
      </c>
      <c r="R1900">
        <v>12121.550610594428</v>
      </c>
      <c r="S1900">
        <v>11784.974824797826</v>
      </c>
      <c r="T1900">
        <v>11448.399039001224</v>
      </c>
      <c r="U1900">
        <v>11111.823253204622</v>
      </c>
      <c r="W1900">
        <v>0</v>
      </c>
      <c r="AB1900">
        <v>1</v>
      </c>
      <c r="AC1900">
        <v>1</v>
      </c>
      <c r="AD1900">
        <v>1</v>
      </c>
      <c r="AE1900">
        <v>1</v>
      </c>
      <c r="AF1900">
        <v>1</v>
      </c>
      <c r="AL1900">
        <v>10.860863</v>
      </c>
      <c r="AM1900" s="5">
        <v>14.57191181182861</v>
      </c>
      <c r="AN1900">
        <v>570.77625570776252</v>
      </c>
      <c r="AO1900">
        <f t="shared" si="29"/>
        <v>26826.48401826484</v>
      </c>
      <c r="AP1900">
        <v>684.93150684931504</v>
      </c>
      <c r="AQ1900">
        <v>6.5549700000000002E-2</v>
      </c>
      <c r="AR1900">
        <v>3.6909099999999999E-3</v>
      </c>
      <c r="AS1900">
        <v>1.6888899999999998E-2</v>
      </c>
      <c r="AT1900">
        <v>3.5707900000000001E-2</v>
      </c>
      <c r="AU1900">
        <v>3.85753E-2</v>
      </c>
      <c r="AW1900">
        <v>6.5549700000000002E-2</v>
      </c>
      <c r="AX1900">
        <v>3.6909099999999986E-3</v>
      </c>
      <c r="AY1900">
        <v>1.6888899999999998E-2</v>
      </c>
      <c r="AZ1900">
        <v>3.5707900000000001E-2</v>
      </c>
      <c r="BA1900">
        <v>3.8575299999999993E-2</v>
      </c>
      <c r="BC1900" s="52">
        <v>100000</v>
      </c>
      <c r="BD1900" s="52">
        <v>100000</v>
      </c>
      <c r="BE1900">
        <v>0</v>
      </c>
      <c r="BF1900">
        <v>0</v>
      </c>
      <c r="BG1900">
        <v>0</v>
      </c>
    </row>
    <row r="1901" spans="1:59">
      <c r="A1901">
        <v>1900</v>
      </c>
      <c r="E1901">
        <v>9795.2054794520554</v>
      </c>
      <c r="K1901">
        <v>2069.9835005666223</v>
      </c>
      <c r="L1901">
        <v>2162.0501672332889</v>
      </c>
      <c r="M1901">
        <v>2254.1168338999555</v>
      </c>
      <c r="N1901">
        <v>2346.1835005666221</v>
      </c>
      <c r="O1901">
        <v>2438.2501672332887</v>
      </c>
      <c r="Q1901">
        <v>14119.921948822561</v>
      </c>
      <c r="R1901">
        <v>13738.450154803748</v>
      </c>
      <c r="S1901">
        <v>13356.978360784935</v>
      </c>
      <c r="T1901">
        <v>12975.506566766122</v>
      </c>
      <c r="U1901">
        <v>12594.034772747309</v>
      </c>
      <c r="W1901">
        <v>0</v>
      </c>
      <c r="AB1901">
        <v>1</v>
      </c>
      <c r="AC1901">
        <v>1</v>
      </c>
      <c r="AD1901">
        <v>1</v>
      </c>
      <c r="AE1901">
        <v>1</v>
      </c>
      <c r="AF1901">
        <v>1</v>
      </c>
      <c r="AL1901">
        <v>10.372111</v>
      </c>
      <c r="AM1901" s="5">
        <v>9.8659334182739258</v>
      </c>
      <c r="AN1901">
        <v>570.77625570776252</v>
      </c>
      <c r="AO1901">
        <f t="shared" si="29"/>
        <v>26826.48401826484</v>
      </c>
      <c r="AP1901">
        <v>684.93150684931504</v>
      </c>
      <c r="AQ1901">
        <v>6.1687899999999997E-2</v>
      </c>
      <c r="AR1901">
        <v>2.2474299999999999E-3</v>
      </c>
      <c r="AS1901">
        <v>1.55701E-2</v>
      </c>
      <c r="AT1901">
        <v>3.2726100000000001E-2</v>
      </c>
      <c r="AU1901">
        <v>3.6114100000000003E-2</v>
      </c>
      <c r="AW1901">
        <v>6.1687900000000004E-2</v>
      </c>
      <c r="AX1901">
        <v>2.2474300000000016E-3</v>
      </c>
      <c r="AY1901">
        <v>1.5570100000000003E-2</v>
      </c>
      <c r="AZ1901">
        <v>3.2726099999999994E-2</v>
      </c>
      <c r="BA1901">
        <v>3.6114099999999996E-2</v>
      </c>
      <c r="BC1901" s="52">
        <v>100000</v>
      </c>
      <c r="BD1901" s="52">
        <v>100000</v>
      </c>
      <c r="BE1901">
        <v>0</v>
      </c>
      <c r="BF1901">
        <v>0</v>
      </c>
      <c r="BG1901">
        <v>0</v>
      </c>
    </row>
    <row r="1902" spans="1:59">
      <c r="A1902">
        <v>1901</v>
      </c>
      <c r="E1902">
        <v>9795.2054794520554</v>
      </c>
      <c r="K1902">
        <v>2187.5610387153993</v>
      </c>
      <c r="L1902">
        <v>2244.7310387153993</v>
      </c>
      <c r="M1902">
        <v>2301.9010387153994</v>
      </c>
      <c r="N1902">
        <v>2359.0710387153995</v>
      </c>
      <c r="O1902">
        <v>2416.2410387153996</v>
      </c>
      <c r="Q1902">
        <v>18134.540431153229</v>
      </c>
      <c r="R1902">
        <v>17644.607435062739</v>
      </c>
      <c r="S1902">
        <v>17154.674438972248</v>
      </c>
      <c r="T1902">
        <v>16664.741442881757</v>
      </c>
      <c r="U1902">
        <v>16174.808446791267</v>
      </c>
      <c r="W1902">
        <v>0</v>
      </c>
      <c r="AB1902">
        <v>1</v>
      </c>
      <c r="AC1902">
        <v>1</v>
      </c>
      <c r="AD1902">
        <v>1</v>
      </c>
      <c r="AE1902">
        <v>1</v>
      </c>
      <c r="AF1902">
        <v>1</v>
      </c>
      <c r="AL1902">
        <v>9.3199039999999993</v>
      </c>
      <c r="AM1902" s="5">
        <v>13.806173324584959</v>
      </c>
      <c r="AN1902">
        <v>570.77625570776252</v>
      </c>
      <c r="AO1902">
        <f t="shared" si="29"/>
        <v>26826.48401826484</v>
      </c>
      <c r="AP1902">
        <v>684.93150684931504</v>
      </c>
      <c r="AQ1902">
        <v>6.5344800000000008E-2</v>
      </c>
      <c r="AR1902">
        <v>3.4211900000000002E-3</v>
      </c>
      <c r="AS1902">
        <v>1.6224099999999998E-2</v>
      </c>
      <c r="AT1902">
        <v>3.3372300000000001E-2</v>
      </c>
      <c r="AU1902">
        <v>3.6621499999999994E-2</v>
      </c>
      <c r="AW1902">
        <v>6.5344800000000008E-2</v>
      </c>
      <c r="AX1902">
        <v>3.4211899999999976E-3</v>
      </c>
      <c r="AY1902">
        <v>1.6224100000000005E-2</v>
      </c>
      <c r="AZ1902">
        <v>3.3372300000000008E-2</v>
      </c>
      <c r="BA1902">
        <v>3.6621499999999987E-2</v>
      </c>
      <c r="BC1902" s="52">
        <v>100000</v>
      </c>
      <c r="BD1902" s="52">
        <v>100000</v>
      </c>
      <c r="BE1902">
        <v>0</v>
      </c>
      <c r="BF1902">
        <v>0</v>
      </c>
      <c r="BG1902">
        <v>0</v>
      </c>
    </row>
    <row r="1903" spans="1:59">
      <c r="A1903">
        <v>1902</v>
      </c>
      <c r="E1903">
        <v>9795.2054794520554</v>
      </c>
      <c r="K1903">
        <v>2516.5718691492566</v>
      </c>
      <c r="L1903">
        <v>2557.4068691492566</v>
      </c>
      <c r="M1903">
        <v>2598.2418691492567</v>
      </c>
      <c r="N1903">
        <v>2639.0768691492567</v>
      </c>
      <c r="O1903">
        <v>2679.9118691492567</v>
      </c>
      <c r="Q1903">
        <v>26806.451166505391</v>
      </c>
      <c r="R1903">
        <v>26082.232927338595</v>
      </c>
      <c r="S1903">
        <v>25358.014688171799</v>
      </c>
      <c r="T1903">
        <v>24633.796449005004</v>
      </c>
      <c r="U1903">
        <v>23909.578209838208</v>
      </c>
      <c r="W1903">
        <v>0</v>
      </c>
      <c r="AB1903">
        <v>1</v>
      </c>
      <c r="AC1903">
        <v>1</v>
      </c>
      <c r="AD1903">
        <v>1</v>
      </c>
      <c r="AE1903">
        <v>1</v>
      </c>
      <c r="AF1903">
        <v>1</v>
      </c>
      <c r="AL1903">
        <v>11.581823</v>
      </c>
      <c r="AM1903" s="5">
        <v>13.660435676574711</v>
      </c>
      <c r="AN1903">
        <v>570.77625570776252</v>
      </c>
      <c r="AO1903">
        <f t="shared" si="29"/>
        <v>26826.48401826484</v>
      </c>
      <c r="AP1903">
        <v>684.93150684931504</v>
      </c>
      <c r="AQ1903">
        <v>7.2086399999999995E-2</v>
      </c>
      <c r="AR1903">
        <v>5.3364500000000004E-3</v>
      </c>
      <c r="AS1903">
        <v>1.7695799999999998E-2</v>
      </c>
      <c r="AT1903">
        <v>3.59434E-2</v>
      </c>
      <c r="AU1903">
        <v>3.7979100000000002E-2</v>
      </c>
      <c r="AW1903">
        <v>7.2086399999999995E-2</v>
      </c>
      <c r="AX1903">
        <v>5.3364499999999995E-3</v>
      </c>
      <c r="AY1903">
        <v>1.7695799999999998E-2</v>
      </c>
      <c r="AZ1903">
        <v>3.59434E-2</v>
      </c>
      <c r="BA1903">
        <v>3.7979100000000002E-2</v>
      </c>
      <c r="BC1903" s="52">
        <v>100000</v>
      </c>
      <c r="BD1903" s="52">
        <v>100000</v>
      </c>
      <c r="BE1903">
        <v>0</v>
      </c>
      <c r="BF1903">
        <v>0</v>
      </c>
      <c r="BG1903">
        <v>0</v>
      </c>
    </row>
    <row r="1904" spans="1:59">
      <c r="A1904">
        <v>1903</v>
      </c>
      <c r="E1904">
        <v>9795.2054794520554</v>
      </c>
      <c r="K1904">
        <v>3069.3925748312249</v>
      </c>
      <c r="L1904">
        <v>3109.4025748312251</v>
      </c>
      <c r="M1904">
        <v>3149.4125748312254</v>
      </c>
      <c r="N1904">
        <v>3189.4225748312256</v>
      </c>
      <c r="O1904">
        <v>3229.4325748312258</v>
      </c>
      <c r="Q1904">
        <v>31615.767768521979</v>
      </c>
      <c r="R1904">
        <v>30761.618309449601</v>
      </c>
      <c r="S1904">
        <v>29907.468850377219</v>
      </c>
      <c r="T1904">
        <v>29053.319391304838</v>
      </c>
      <c r="U1904">
        <v>28199.169932232457</v>
      </c>
      <c r="W1904">
        <v>6.9800000000000001E-3</v>
      </c>
      <c r="AB1904">
        <v>1</v>
      </c>
      <c r="AC1904">
        <v>1</v>
      </c>
      <c r="AD1904">
        <v>1</v>
      </c>
      <c r="AE1904">
        <v>1</v>
      </c>
      <c r="AF1904">
        <v>1</v>
      </c>
      <c r="AL1904">
        <v>11.116306</v>
      </c>
      <c r="AM1904" s="5">
        <v>11.268185615539551</v>
      </c>
      <c r="AN1904">
        <v>570.77625570776252</v>
      </c>
      <c r="AO1904">
        <f t="shared" si="29"/>
        <v>26826.48401826484</v>
      </c>
      <c r="AP1904">
        <v>684.93150684931504</v>
      </c>
      <c r="AQ1904">
        <v>7.8478999999999993E-2</v>
      </c>
      <c r="AR1904">
        <v>4.9309599999999999E-3</v>
      </c>
      <c r="AS1904">
        <v>1.7268599999999999E-2</v>
      </c>
      <c r="AT1904">
        <v>3.62682E-2</v>
      </c>
      <c r="AU1904">
        <v>3.8332099999999994E-2</v>
      </c>
      <c r="AW1904">
        <v>7.8479000000000007E-2</v>
      </c>
      <c r="AX1904">
        <v>4.9309599999999981E-3</v>
      </c>
      <c r="AY1904">
        <v>1.7268599999999995E-2</v>
      </c>
      <c r="AZ1904">
        <v>3.62682E-2</v>
      </c>
      <c r="BA1904">
        <v>3.8332099999999994E-2</v>
      </c>
      <c r="BC1904" s="52">
        <v>100000</v>
      </c>
      <c r="BD1904" s="52">
        <v>100000</v>
      </c>
      <c r="BE1904">
        <v>0</v>
      </c>
      <c r="BF1904">
        <v>0</v>
      </c>
      <c r="BG1904">
        <v>0</v>
      </c>
    </row>
    <row r="1905" spans="1:59">
      <c r="A1905">
        <v>1904</v>
      </c>
      <c r="E1905">
        <v>9795.2054794520554</v>
      </c>
      <c r="K1905">
        <v>4184.3164234174328</v>
      </c>
      <c r="L1905">
        <v>4227.6264234174323</v>
      </c>
      <c r="M1905">
        <v>4270.9364234174318</v>
      </c>
      <c r="N1905">
        <v>4314.2464234174313</v>
      </c>
      <c r="O1905">
        <v>4357.5564234174308</v>
      </c>
      <c r="Q1905">
        <v>30351.743758206361</v>
      </c>
      <c r="R1905">
        <v>29531.743887087694</v>
      </c>
      <c r="S1905">
        <v>28711.74401596903</v>
      </c>
      <c r="T1905">
        <v>27891.744144850367</v>
      </c>
      <c r="U1905">
        <v>27071.744273731703</v>
      </c>
      <c r="W1905">
        <v>2.29E-2</v>
      </c>
      <c r="AB1905">
        <v>1</v>
      </c>
      <c r="AC1905">
        <v>1</v>
      </c>
      <c r="AD1905">
        <v>1</v>
      </c>
      <c r="AE1905">
        <v>1</v>
      </c>
      <c r="AF1905">
        <v>1</v>
      </c>
      <c r="AL1905">
        <v>11.558707</v>
      </c>
      <c r="AM1905" s="5">
        <v>10.33813381195068</v>
      </c>
      <c r="AN1905">
        <v>570.77625570776252</v>
      </c>
      <c r="AO1905">
        <f t="shared" si="29"/>
        <v>26826.48401826484</v>
      </c>
      <c r="AP1905">
        <v>684.93150684931504</v>
      </c>
      <c r="AQ1905">
        <v>7.7407900000000002E-2</v>
      </c>
      <c r="AR1905">
        <v>2.6260200000000002E-3</v>
      </c>
      <c r="AS1905">
        <v>4.1370299999999999E-3</v>
      </c>
      <c r="AT1905">
        <v>3.11677E-2</v>
      </c>
      <c r="AU1905">
        <v>3.6201900000000002E-2</v>
      </c>
      <c r="AW1905">
        <v>7.7407900000000016E-2</v>
      </c>
      <c r="AX1905">
        <v>2.6260199999999997E-3</v>
      </c>
      <c r="AY1905">
        <v>4.1370299999999999E-3</v>
      </c>
      <c r="AZ1905">
        <v>3.1167700000000007E-2</v>
      </c>
      <c r="BA1905">
        <v>3.6201899999999995E-2</v>
      </c>
      <c r="BC1905" s="52">
        <v>100000</v>
      </c>
      <c r="BD1905" s="52">
        <v>100000</v>
      </c>
      <c r="BE1905">
        <v>0</v>
      </c>
      <c r="BF1905">
        <v>0</v>
      </c>
      <c r="BG1905">
        <v>0</v>
      </c>
    </row>
    <row r="1906" spans="1:59">
      <c r="A1906">
        <v>1905</v>
      </c>
      <c r="E1906">
        <v>9795.2054794520554</v>
      </c>
      <c r="K1906">
        <v>5327.0875836704545</v>
      </c>
      <c r="L1906">
        <v>5368.4725836704547</v>
      </c>
      <c r="M1906">
        <v>5409.8575836704549</v>
      </c>
      <c r="N1906">
        <v>5451.2425836704551</v>
      </c>
      <c r="O1906">
        <v>5492.6275836704554</v>
      </c>
      <c r="Q1906">
        <v>28450.864890792069</v>
      </c>
      <c r="R1906">
        <v>27682.220238986956</v>
      </c>
      <c r="S1906">
        <v>26913.57558718184</v>
      </c>
      <c r="T1906">
        <v>26144.930935376724</v>
      </c>
      <c r="U1906">
        <v>25376.286283571608</v>
      </c>
      <c r="W1906">
        <v>5.9720000000000002E-2</v>
      </c>
      <c r="AB1906">
        <v>1</v>
      </c>
      <c r="AC1906">
        <v>1</v>
      </c>
      <c r="AD1906">
        <v>1</v>
      </c>
      <c r="AE1906">
        <v>1</v>
      </c>
      <c r="AF1906">
        <v>1</v>
      </c>
      <c r="AL1906">
        <v>10.605779999999999</v>
      </c>
      <c r="AM1906" s="5">
        <v>10.65313816070557</v>
      </c>
      <c r="AN1906">
        <v>570.77625570776252</v>
      </c>
      <c r="AO1906">
        <f t="shared" si="29"/>
        <v>26826.48401826484</v>
      </c>
      <c r="AP1906">
        <v>684.93150684931504</v>
      </c>
      <c r="AQ1906">
        <v>7.2266999999999998E-2</v>
      </c>
      <c r="AR1906">
        <v>1.2508900000000002E-3</v>
      </c>
      <c r="AS1906">
        <v>1.7932499999999999E-3</v>
      </c>
      <c r="AT1906">
        <v>4.4914400000000002E-3</v>
      </c>
      <c r="AU1906">
        <v>2.8427499999999998E-2</v>
      </c>
      <c r="AW1906">
        <v>7.2266999999999998E-2</v>
      </c>
      <c r="AX1906">
        <v>1.2508899999999976E-3</v>
      </c>
      <c r="AY1906">
        <v>1.7932500000000032E-3</v>
      </c>
      <c r="AZ1906">
        <v>4.4914399999999993E-3</v>
      </c>
      <c r="BA1906">
        <v>2.8427499999999994E-2</v>
      </c>
      <c r="BC1906" s="52">
        <v>100000</v>
      </c>
      <c r="BD1906" s="52">
        <v>100000</v>
      </c>
      <c r="BE1906">
        <v>0</v>
      </c>
      <c r="BF1906">
        <v>0</v>
      </c>
      <c r="BG1906">
        <v>0</v>
      </c>
    </row>
    <row r="1907" spans="1:59">
      <c r="A1907">
        <v>1906</v>
      </c>
      <c r="E1907">
        <v>9795.2054794520554</v>
      </c>
      <c r="K1907">
        <v>6394.567864231718</v>
      </c>
      <c r="L1907">
        <v>6452.7003642317177</v>
      </c>
      <c r="M1907">
        <v>6510.8328642317174</v>
      </c>
      <c r="N1907">
        <v>6568.9653642317171</v>
      </c>
      <c r="O1907">
        <v>6627.0978642317168</v>
      </c>
      <c r="Q1907">
        <v>26607.105456858659</v>
      </c>
      <c r="R1907">
        <v>25888.272852745384</v>
      </c>
      <c r="S1907">
        <v>25169.440248632109</v>
      </c>
      <c r="T1907">
        <v>24450.607644518834</v>
      </c>
      <c r="U1907">
        <v>23731.775040405559</v>
      </c>
      <c r="W1907">
        <v>5.4079999999999996E-2</v>
      </c>
      <c r="AB1907">
        <v>1</v>
      </c>
      <c r="AC1907">
        <v>1</v>
      </c>
      <c r="AD1907">
        <v>1</v>
      </c>
      <c r="AE1907">
        <v>1</v>
      </c>
      <c r="AF1907">
        <v>1</v>
      </c>
      <c r="AL1907">
        <v>9.9801760000000002</v>
      </c>
      <c r="AM1907" s="5">
        <v>10.60899543762207</v>
      </c>
      <c r="AN1907">
        <v>570.77625570776252</v>
      </c>
      <c r="AO1907">
        <f t="shared" si="29"/>
        <v>26826.48401826484</v>
      </c>
      <c r="AP1907">
        <v>684.93150684931504</v>
      </c>
      <c r="AQ1907">
        <v>6.7532899999999993E-2</v>
      </c>
      <c r="AR1907">
        <v>8.6959899999999998E-4</v>
      </c>
      <c r="AS1907">
        <v>8.3674599999999997E-4</v>
      </c>
      <c r="AT1907">
        <v>1.63955E-3</v>
      </c>
      <c r="AU1907">
        <v>2.35148E-3</v>
      </c>
      <c r="AW1907">
        <v>6.7532899999999993E-2</v>
      </c>
      <c r="AX1907">
        <v>8.6959899999999868E-4</v>
      </c>
      <c r="AY1907">
        <v>8.3674599999999932E-4</v>
      </c>
      <c r="AZ1907">
        <v>1.6395500000000035E-3</v>
      </c>
      <c r="BA1907">
        <v>2.351480000000003E-3</v>
      </c>
      <c r="BC1907" s="52">
        <v>100000</v>
      </c>
      <c r="BD1907" s="52">
        <v>100000</v>
      </c>
      <c r="BE1907">
        <v>0</v>
      </c>
      <c r="BF1907">
        <v>0</v>
      </c>
      <c r="BG1907">
        <v>0</v>
      </c>
    </row>
    <row r="1908" spans="1:59">
      <c r="A1908">
        <v>1907</v>
      </c>
      <c r="E1908">
        <v>9795.2054794520554</v>
      </c>
      <c r="K1908">
        <v>7187.700555779169</v>
      </c>
      <c r="L1908">
        <v>7264.1755557791694</v>
      </c>
      <c r="M1908">
        <v>7340.6505557791697</v>
      </c>
      <c r="N1908">
        <v>7417.1255557791701</v>
      </c>
      <c r="O1908">
        <v>7493.6005557791705</v>
      </c>
      <c r="Q1908">
        <v>25149.517194172629</v>
      </c>
      <c r="R1908">
        <v>24470.063619061202</v>
      </c>
      <c r="S1908">
        <v>23790.610043949775</v>
      </c>
      <c r="T1908">
        <v>23111.156468838348</v>
      </c>
      <c r="U1908">
        <v>22431.702893726921</v>
      </c>
      <c r="W1908">
        <v>5.7829999999999999E-2</v>
      </c>
      <c r="AB1908">
        <v>1</v>
      </c>
      <c r="AC1908">
        <v>1</v>
      </c>
      <c r="AD1908">
        <v>1</v>
      </c>
      <c r="AE1908">
        <v>1</v>
      </c>
      <c r="AF1908">
        <v>1</v>
      </c>
      <c r="AL1908">
        <v>12.869929000000001</v>
      </c>
      <c r="AM1908" s="5">
        <v>11.62537097930908</v>
      </c>
      <c r="AN1908">
        <v>570.77625570776252</v>
      </c>
      <c r="AO1908">
        <f t="shared" si="29"/>
        <v>26826.48401826484</v>
      </c>
      <c r="AP1908">
        <v>684.93150684931504</v>
      </c>
      <c r="AQ1908">
        <v>6.7722199999999996E-2</v>
      </c>
      <c r="AR1908">
        <v>8.6586700000000009E-4</v>
      </c>
      <c r="AS1908">
        <v>8.3964300000000005E-4</v>
      </c>
      <c r="AT1908">
        <v>8.8268599999999993E-4</v>
      </c>
      <c r="AU1908">
        <v>8.7973599999999999E-4</v>
      </c>
      <c r="AW1908">
        <v>6.7722199999999996E-2</v>
      </c>
      <c r="AX1908">
        <v>8.6586699999999933E-4</v>
      </c>
      <c r="AY1908">
        <v>8.3964300000000103E-4</v>
      </c>
      <c r="AZ1908">
        <v>8.8268600000000058E-4</v>
      </c>
      <c r="BA1908">
        <v>8.7973599999999902E-4</v>
      </c>
      <c r="BC1908" s="52">
        <v>100000</v>
      </c>
      <c r="BD1908" s="52">
        <v>100000</v>
      </c>
      <c r="BE1908">
        <v>0</v>
      </c>
      <c r="BF1908">
        <v>0</v>
      </c>
      <c r="BG1908">
        <v>0</v>
      </c>
    </row>
    <row r="1909" spans="1:59">
      <c r="A1909">
        <v>1908</v>
      </c>
      <c r="E1909">
        <v>9795.2054794520554</v>
      </c>
      <c r="K1909">
        <v>8125.2267152286249</v>
      </c>
      <c r="L1909">
        <v>8246.4967152286245</v>
      </c>
      <c r="M1909">
        <v>8367.7667152286249</v>
      </c>
      <c r="N1909">
        <v>8489.0367152286253</v>
      </c>
      <c r="O1909">
        <v>8610.3067152286258</v>
      </c>
      <c r="Q1909">
        <v>23822.59229309978</v>
      </c>
      <c r="R1909">
        <v>23178.987671569168</v>
      </c>
      <c r="S1909">
        <v>22535.383050038556</v>
      </c>
      <c r="T1909">
        <v>21891.778428507943</v>
      </c>
      <c r="U1909">
        <v>21248.173806977331</v>
      </c>
      <c r="W1909">
        <v>5.926E-2</v>
      </c>
      <c r="AB1909">
        <v>1</v>
      </c>
      <c r="AC1909">
        <v>1</v>
      </c>
      <c r="AD1909">
        <v>1</v>
      </c>
      <c r="AE1909">
        <v>1</v>
      </c>
      <c r="AF1909">
        <v>1</v>
      </c>
      <c r="AL1909">
        <v>11.94618</v>
      </c>
      <c r="AM1909" s="5">
        <v>11.837868690490721</v>
      </c>
      <c r="AN1909">
        <v>570.77625570776252</v>
      </c>
      <c r="AO1909">
        <f t="shared" si="29"/>
        <v>26826.48401826484</v>
      </c>
      <c r="AP1909">
        <v>684.93150684931504</v>
      </c>
      <c r="AQ1909">
        <v>6.8740099999999998E-2</v>
      </c>
      <c r="AR1909">
        <v>8.5404800000000005E-4</v>
      </c>
      <c r="AS1909">
        <v>8.4755300000000002E-4</v>
      </c>
      <c r="AT1909">
        <v>8.7598299999999999E-4</v>
      </c>
      <c r="AU1909">
        <v>9.0264700000000002E-4</v>
      </c>
      <c r="AW1909">
        <v>6.8740099999999998E-2</v>
      </c>
      <c r="AX1909">
        <v>8.5404800000000308E-4</v>
      </c>
      <c r="AY1909">
        <v>8.4755300000000089E-4</v>
      </c>
      <c r="AZ1909">
        <v>8.7598299999999685E-4</v>
      </c>
      <c r="BA1909">
        <v>9.0264699999999948E-4</v>
      </c>
      <c r="BC1909" s="52">
        <v>100000</v>
      </c>
      <c r="BD1909" s="52">
        <v>100000</v>
      </c>
      <c r="BE1909">
        <v>0</v>
      </c>
      <c r="BF1909">
        <v>0</v>
      </c>
      <c r="BG1909">
        <v>0</v>
      </c>
    </row>
    <row r="1910" spans="1:59">
      <c r="A1910">
        <v>1909</v>
      </c>
      <c r="E1910">
        <v>9795.2054794520554</v>
      </c>
      <c r="K1910">
        <v>7737.4271157203793</v>
      </c>
      <c r="L1910">
        <v>7911.8246157203794</v>
      </c>
      <c r="M1910">
        <v>8086.2221157203794</v>
      </c>
      <c r="N1910">
        <v>8260.6196157203794</v>
      </c>
      <c r="O1910">
        <v>8435.0171157203786</v>
      </c>
      <c r="Q1910">
        <v>23511.917173287391</v>
      </c>
      <c r="R1910">
        <v>22876.705926267161</v>
      </c>
      <c r="S1910">
        <v>22241.494679246931</v>
      </c>
      <c r="T1910">
        <v>21606.283432226701</v>
      </c>
      <c r="U1910">
        <v>20971.072185206471</v>
      </c>
      <c r="W1910">
        <v>0.12805000000000002</v>
      </c>
      <c r="AB1910">
        <v>1</v>
      </c>
      <c r="AC1910">
        <v>1</v>
      </c>
      <c r="AD1910">
        <v>1</v>
      </c>
      <c r="AE1910">
        <v>1</v>
      </c>
      <c r="AF1910">
        <v>1</v>
      </c>
      <c r="AL1910">
        <v>12.869365999999999</v>
      </c>
      <c r="AM1910" s="5">
        <v>11.786824226379389</v>
      </c>
      <c r="AN1910">
        <v>570.77625570776252</v>
      </c>
      <c r="AO1910">
        <f t="shared" si="29"/>
        <v>26826.48401826484</v>
      </c>
      <c r="AP1910">
        <v>684.93150684931504</v>
      </c>
      <c r="AQ1910">
        <v>6.9716300000000009E-2</v>
      </c>
      <c r="AR1910">
        <v>8.844800000000001E-4</v>
      </c>
      <c r="AS1910">
        <v>8.7960999999999996E-4</v>
      </c>
      <c r="AT1910">
        <v>8.9263800000000007E-4</v>
      </c>
      <c r="AU1910">
        <v>9.2098800000000008E-4</v>
      </c>
      <c r="AW1910">
        <v>6.9716300000000009E-2</v>
      </c>
      <c r="AX1910">
        <v>8.8447999999999999E-4</v>
      </c>
      <c r="AY1910">
        <v>8.7961000000000289E-4</v>
      </c>
      <c r="AZ1910">
        <v>8.9263800000000115E-4</v>
      </c>
      <c r="BA1910">
        <v>9.2098799999999759E-4</v>
      </c>
      <c r="BC1910" s="52">
        <v>100000</v>
      </c>
      <c r="BD1910" s="52">
        <v>100000</v>
      </c>
      <c r="BE1910">
        <v>0</v>
      </c>
      <c r="BF1910">
        <v>0</v>
      </c>
      <c r="BG1910">
        <v>0</v>
      </c>
    </row>
    <row r="1911" spans="1:59">
      <c r="A1911">
        <v>1910</v>
      </c>
      <c r="E1911">
        <v>9795.2054794520554</v>
      </c>
      <c r="K1911">
        <v>6849.4072881230386</v>
      </c>
      <c r="L1911">
        <v>7094.2297881230388</v>
      </c>
      <c r="M1911">
        <v>7339.052288123039</v>
      </c>
      <c r="N1911">
        <v>7583.8747881230393</v>
      </c>
      <c r="O1911">
        <v>7828.6972881230395</v>
      </c>
      <c r="Q1911">
        <v>23125.74600204001</v>
      </c>
      <c r="R1911">
        <v>22500.967773709766</v>
      </c>
      <c r="S1911">
        <v>21876.189545379522</v>
      </c>
      <c r="T1911">
        <v>21251.411317049278</v>
      </c>
      <c r="U1911">
        <v>20626.633088719034</v>
      </c>
      <c r="W1911">
        <v>5.5229999999999994E-2</v>
      </c>
      <c r="AB1911">
        <v>1</v>
      </c>
      <c r="AC1911">
        <v>1</v>
      </c>
      <c r="AD1911">
        <v>1</v>
      </c>
      <c r="AE1911">
        <v>1</v>
      </c>
      <c r="AF1911">
        <v>1</v>
      </c>
      <c r="AL1911">
        <v>13.816186</v>
      </c>
      <c r="AM1911" s="5">
        <v>11.913980484008791</v>
      </c>
      <c r="AN1911">
        <v>570.77625570776252</v>
      </c>
      <c r="AO1911">
        <f t="shared" si="29"/>
        <v>26826.48401826484</v>
      </c>
      <c r="AP1911">
        <v>684.93150684931504</v>
      </c>
      <c r="AQ1911">
        <v>7.34268E-2</v>
      </c>
      <c r="AR1911">
        <v>9.9357700000000005E-4</v>
      </c>
      <c r="AS1911">
        <v>9.60763E-4</v>
      </c>
      <c r="AT1911">
        <v>9.3438600000000005E-4</v>
      </c>
      <c r="AU1911">
        <v>8.8245499999999998E-4</v>
      </c>
      <c r="AW1911">
        <v>7.34268E-2</v>
      </c>
      <c r="AX1911">
        <v>9.9357700000000243E-4</v>
      </c>
      <c r="AY1911">
        <v>9.6076300000000336E-4</v>
      </c>
      <c r="AZ1911">
        <v>9.3438600000000233E-4</v>
      </c>
      <c r="BA1911">
        <v>8.8245499999999727E-4</v>
      </c>
      <c r="BC1911" s="52">
        <v>100000</v>
      </c>
      <c r="BD1911" s="52">
        <v>100000</v>
      </c>
      <c r="BE1911">
        <v>0</v>
      </c>
      <c r="BF1911">
        <v>0</v>
      </c>
      <c r="BG1911">
        <v>0</v>
      </c>
    </row>
    <row r="1912" spans="1:59">
      <c r="A1912">
        <v>1911</v>
      </c>
      <c r="E1912">
        <v>9795.2054794520554</v>
      </c>
      <c r="K1912">
        <v>6186.2287176873942</v>
      </c>
      <c r="L1912">
        <v>6515.446217687394</v>
      </c>
      <c r="M1912">
        <v>6844.6637176873937</v>
      </c>
      <c r="N1912">
        <v>7173.8812176873935</v>
      </c>
      <c r="O1912">
        <v>7503.0987176873932</v>
      </c>
      <c r="Q1912">
        <v>23421.91129418779</v>
      </c>
      <c r="R1912">
        <v>22789.131696712229</v>
      </c>
      <c r="S1912">
        <v>22156.352099236668</v>
      </c>
      <c r="T1912">
        <v>21523.572501761108</v>
      </c>
      <c r="U1912">
        <v>20890.792904285547</v>
      </c>
      <c r="W1912">
        <v>2.4570000000000002E-2</v>
      </c>
      <c r="AB1912">
        <v>1</v>
      </c>
      <c r="AC1912">
        <v>1</v>
      </c>
      <c r="AD1912">
        <v>1</v>
      </c>
      <c r="AE1912">
        <v>1</v>
      </c>
      <c r="AF1912">
        <v>1</v>
      </c>
      <c r="AL1912">
        <v>12.6762</v>
      </c>
      <c r="AM1912" s="5">
        <v>11.658451080322269</v>
      </c>
      <c r="AN1912">
        <v>570.77625570776252</v>
      </c>
      <c r="AO1912">
        <f t="shared" si="29"/>
        <v>26826.48401826484</v>
      </c>
      <c r="AP1912">
        <v>684.93150684931504</v>
      </c>
      <c r="AQ1912">
        <v>7.1575799999999995E-2</v>
      </c>
      <c r="AR1912">
        <v>1.03133E-3</v>
      </c>
      <c r="AS1912">
        <v>9.7240599999999999E-4</v>
      </c>
      <c r="AT1912">
        <v>9.9984500000000007E-4</v>
      </c>
      <c r="AU1912">
        <v>9.7995500000000002E-4</v>
      </c>
      <c r="AW1912">
        <v>7.1575799999999995E-2</v>
      </c>
      <c r="AX1912">
        <v>1.031329999999997E-3</v>
      </c>
      <c r="AY1912">
        <v>9.7240600000000205E-4</v>
      </c>
      <c r="AZ1912">
        <v>9.9984499999999921E-4</v>
      </c>
      <c r="BA1912">
        <v>9.7995499999999763E-4</v>
      </c>
      <c r="BC1912" s="52">
        <v>100000</v>
      </c>
      <c r="BD1912" s="52">
        <v>100000</v>
      </c>
      <c r="BE1912">
        <v>0</v>
      </c>
      <c r="BF1912">
        <v>0</v>
      </c>
      <c r="BG1912">
        <v>0</v>
      </c>
    </row>
    <row r="1913" spans="1:59">
      <c r="A1913">
        <v>1912</v>
      </c>
      <c r="E1913">
        <v>9795.2054794520554</v>
      </c>
      <c r="K1913">
        <v>5826.2764298459642</v>
      </c>
      <c r="L1913">
        <v>6131.9264298459639</v>
      </c>
      <c r="M1913">
        <v>6437.5764298459635</v>
      </c>
      <c r="N1913">
        <v>6743.2264298459631</v>
      </c>
      <c r="O1913">
        <v>7048.8764298459628</v>
      </c>
      <c r="Q1913">
        <v>24159.415067761151</v>
      </c>
      <c r="R1913">
        <v>23506.710651208858</v>
      </c>
      <c r="S1913">
        <v>22854.006234656565</v>
      </c>
      <c r="T1913">
        <v>22201.301818104272</v>
      </c>
      <c r="U1913">
        <v>21548.597401551979</v>
      </c>
      <c r="W1913">
        <v>3.7850000000000002E-2</v>
      </c>
      <c r="AB1913">
        <v>1</v>
      </c>
      <c r="AC1913">
        <v>1</v>
      </c>
      <c r="AD1913">
        <v>1</v>
      </c>
      <c r="AE1913">
        <v>1</v>
      </c>
      <c r="AF1913">
        <v>1</v>
      </c>
      <c r="AL1913">
        <v>13.086166</v>
      </c>
      <c r="AM1913" s="5">
        <v>11.7365779876709</v>
      </c>
      <c r="AN1913">
        <v>570.77625570776252</v>
      </c>
      <c r="AO1913">
        <f t="shared" si="29"/>
        <v>26826.48401826484</v>
      </c>
      <c r="AP1913">
        <v>684.93150684931504</v>
      </c>
      <c r="AQ1913">
        <v>7.5693200000000002E-2</v>
      </c>
      <c r="AR1913">
        <v>1.6684200000000001E-3</v>
      </c>
      <c r="AS1913">
        <v>1.3109999999999999E-3</v>
      </c>
      <c r="AT1913">
        <v>1.4307199999999999E-3</v>
      </c>
      <c r="AU1913">
        <v>1.07398E-3</v>
      </c>
      <c r="AW1913">
        <v>7.5693200000000002E-2</v>
      </c>
      <c r="AX1913">
        <v>1.6684199999999969E-3</v>
      </c>
      <c r="AY1913">
        <v>1.3109999999999997E-3</v>
      </c>
      <c r="AZ1913">
        <v>1.4307199999999964E-3</v>
      </c>
      <c r="BA1913">
        <v>1.0739800000000022E-3</v>
      </c>
      <c r="BC1913" s="52">
        <v>100000</v>
      </c>
      <c r="BD1913" s="52">
        <v>100000</v>
      </c>
      <c r="BE1913">
        <v>0</v>
      </c>
      <c r="BF1913">
        <v>0</v>
      </c>
      <c r="BG1913">
        <v>0</v>
      </c>
    </row>
    <row r="1914" spans="1:59">
      <c r="A1914">
        <v>1913</v>
      </c>
      <c r="E1914">
        <v>9795.2054794520554</v>
      </c>
      <c r="K1914">
        <v>5869.5944702165652</v>
      </c>
      <c r="L1914">
        <v>6224.1103035498982</v>
      </c>
      <c r="M1914">
        <v>6578.6261368832311</v>
      </c>
      <c r="N1914">
        <v>6933.141970216564</v>
      </c>
      <c r="O1914">
        <v>7287.6578035498969</v>
      </c>
      <c r="Q1914">
        <v>25658.618146454191</v>
      </c>
      <c r="R1914">
        <v>24965.410411617406</v>
      </c>
      <c r="S1914">
        <v>24272.20267678062</v>
      </c>
      <c r="T1914">
        <v>23578.994941943834</v>
      </c>
      <c r="U1914">
        <v>22885.787207107049</v>
      </c>
      <c r="W1914">
        <v>3.5020000000000003E-2</v>
      </c>
      <c r="AB1914">
        <v>1</v>
      </c>
      <c r="AC1914">
        <v>1</v>
      </c>
      <c r="AD1914">
        <v>1</v>
      </c>
      <c r="AE1914">
        <v>1</v>
      </c>
      <c r="AF1914">
        <v>1</v>
      </c>
      <c r="AL1914">
        <v>13.084830999999999</v>
      </c>
      <c r="AM1914" s="5">
        <v>11.77575588226318</v>
      </c>
      <c r="AN1914">
        <v>570.77625570776252</v>
      </c>
      <c r="AO1914">
        <f t="shared" si="29"/>
        <v>26826.48401826484</v>
      </c>
      <c r="AP1914">
        <v>684.93150684931504</v>
      </c>
      <c r="AQ1914">
        <v>8.0093300000000006E-2</v>
      </c>
      <c r="AR1914">
        <v>1.1588699999999999E-2</v>
      </c>
      <c r="AS1914">
        <v>4.2304999999999999E-3</v>
      </c>
      <c r="AT1914">
        <v>2.9799199999999998E-2</v>
      </c>
      <c r="AU1914">
        <v>3.6068500000000003E-2</v>
      </c>
      <c r="AW1914">
        <v>8.009330000000002E-2</v>
      </c>
      <c r="AX1914">
        <v>1.15887E-2</v>
      </c>
      <c r="AY1914">
        <v>4.2304999999999982E-3</v>
      </c>
      <c r="AZ1914">
        <v>2.9799199999999998E-2</v>
      </c>
      <c r="BA1914">
        <v>3.6068500000000003E-2</v>
      </c>
      <c r="BC1914" s="52">
        <v>100000</v>
      </c>
      <c r="BD1914" s="52">
        <v>100000</v>
      </c>
      <c r="BE1914">
        <v>0</v>
      </c>
      <c r="BF1914">
        <v>0</v>
      </c>
      <c r="BG1914">
        <v>0</v>
      </c>
    </row>
    <row r="1915" spans="1:59">
      <c r="A1915">
        <v>1914</v>
      </c>
      <c r="E1915">
        <v>9795.2054794520554</v>
      </c>
      <c r="K1915">
        <v>6602.9070107760417</v>
      </c>
      <c r="L1915">
        <v>7017.3711774427084</v>
      </c>
      <c r="M1915">
        <v>7431.835344109375</v>
      </c>
      <c r="N1915">
        <v>7846.2995107760416</v>
      </c>
      <c r="O1915">
        <v>8260.7636774427083</v>
      </c>
      <c r="Q1915">
        <v>27212.98853532541</v>
      </c>
      <c r="R1915">
        <v>26477.787050962714</v>
      </c>
      <c r="S1915">
        <v>25742.585566600017</v>
      </c>
      <c r="T1915">
        <v>25007.38408223732</v>
      </c>
      <c r="U1915">
        <v>24272.182597874624</v>
      </c>
      <c r="W1915">
        <v>1.281E-2</v>
      </c>
      <c r="AB1915">
        <v>1</v>
      </c>
      <c r="AC1915">
        <v>1</v>
      </c>
      <c r="AD1915">
        <v>1</v>
      </c>
      <c r="AE1915">
        <v>1</v>
      </c>
      <c r="AF1915">
        <v>1</v>
      </c>
      <c r="AL1915">
        <v>12.663843</v>
      </c>
      <c r="AM1915" s="5">
        <v>11.764805793762211</v>
      </c>
      <c r="AN1915">
        <v>570.77625570776252</v>
      </c>
      <c r="AO1915">
        <f t="shared" si="29"/>
        <v>26826.48401826484</v>
      </c>
      <c r="AP1915">
        <v>684.93150684931504</v>
      </c>
      <c r="AQ1915">
        <v>8.4329700000000007E-2</v>
      </c>
      <c r="AR1915">
        <v>6.1355200000000006E-2</v>
      </c>
      <c r="AS1915">
        <v>6.1833300000000001E-2</v>
      </c>
      <c r="AT1915">
        <v>6.5989099999999995E-2</v>
      </c>
      <c r="AU1915">
        <v>4.5375900000000004E-2</v>
      </c>
      <c r="AW1915">
        <v>8.4329699999999994E-2</v>
      </c>
      <c r="AX1915">
        <v>6.1355200000000013E-2</v>
      </c>
      <c r="AY1915">
        <v>6.1833299999999994E-2</v>
      </c>
      <c r="AZ1915">
        <v>6.5989099999999995E-2</v>
      </c>
      <c r="BA1915">
        <v>4.5375900000000011E-2</v>
      </c>
      <c r="BC1915" s="52">
        <v>100000</v>
      </c>
      <c r="BD1915" s="52">
        <v>100000</v>
      </c>
      <c r="BE1915">
        <v>0</v>
      </c>
      <c r="BF1915">
        <v>0</v>
      </c>
      <c r="BG1915">
        <v>0</v>
      </c>
    </row>
    <row r="1916" spans="1:59">
      <c r="A1916">
        <v>1915</v>
      </c>
      <c r="E1916">
        <v>9795.2054794520554</v>
      </c>
      <c r="K1916">
        <v>7202.139902569369</v>
      </c>
      <c r="L1916">
        <v>7693.8207359027028</v>
      </c>
      <c r="M1916">
        <v>8185.5015692360366</v>
      </c>
      <c r="N1916">
        <v>8677.1824025693695</v>
      </c>
      <c r="O1916">
        <v>9168.8632359027033</v>
      </c>
      <c r="Q1916">
        <v>28147.923351558689</v>
      </c>
      <c r="R1916">
        <v>27387.463139878288</v>
      </c>
      <c r="S1916">
        <v>26627.002928197886</v>
      </c>
      <c r="T1916">
        <v>25866.542716517484</v>
      </c>
      <c r="U1916">
        <v>25106.082504837083</v>
      </c>
      <c r="W1916">
        <v>0</v>
      </c>
      <c r="AB1916">
        <v>1</v>
      </c>
      <c r="AC1916">
        <v>1</v>
      </c>
      <c r="AD1916">
        <v>1</v>
      </c>
      <c r="AE1916">
        <v>1</v>
      </c>
      <c r="AF1916">
        <v>1</v>
      </c>
      <c r="AL1916">
        <v>11.948907</v>
      </c>
      <c r="AM1916" s="5">
        <v>11.71168231964111</v>
      </c>
      <c r="AN1916">
        <v>570.77625570776252</v>
      </c>
      <c r="AO1916">
        <f t="shared" si="29"/>
        <v>26826.48401826484</v>
      </c>
      <c r="AP1916">
        <v>684.93150684931504</v>
      </c>
      <c r="AQ1916">
        <v>9.0375899999999995E-2</v>
      </c>
      <c r="AR1916">
        <v>7.5516400000000011E-2</v>
      </c>
      <c r="AS1916">
        <v>6.897360000000001E-2</v>
      </c>
      <c r="AT1916">
        <v>7.6023799999999989E-2</v>
      </c>
      <c r="AU1916">
        <v>5.8922800000000004E-2</v>
      </c>
      <c r="AW1916">
        <v>9.0375899999999995E-2</v>
      </c>
      <c r="AX1916">
        <v>7.5516400000000025E-2</v>
      </c>
      <c r="AY1916">
        <v>6.897360000000001E-2</v>
      </c>
      <c r="AZ1916">
        <v>7.6023799999999989E-2</v>
      </c>
      <c r="BA1916">
        <v>5.8922800000000011E-2</v>
      </c>
      <c r="BC1916" s="52">
        <v>100000</v>
      </c>
      <c r="BD1916" s="52">
        <v>100000</v>
      </c>
      <c r="BE1916">
        <v>0</v>
      </c>
      <c r="BF1916">
        <v>0</v>
      </c>
      <c r="BG1916">
        <v>0</v>
      </c>
    </row>
    <row r="1917" spans="1:59">
      <c r="A1917">
        <v>1916</v>
      </c>
      <c r="E1917">
        <v>9795.2054794520554</v>
      </c>
      <c r="K1917">
        <v>7454.8284713978801</v>
      </c>
      <c r="L1917">
        <v>7991.6076380645472</v>
      </c>
      <c r="M1917">
        <v>8528.3868047312135</v>
      </c>
      <c r="N1917">
        <v>9065.1659713978806</v>
      </c>
      <c r="O1917">
        <v>9601.9451380645478</v>
      </c>
      <c r="Q1917">
        <v>28734.435022262071</v>
      </c>
      <c r="R1917">
        <v>27958.129279864148</v>
      </c>
      <c r="S1917">
        <v>27181.823537466225</v>
      </c>
      <c r="T1917">
        <v>26405.517795068303</v>
      </c>
      <c r="U1917">
        <v>25629.21205267038</v>
      </c>
      <c r="W1917">
        <v>0</v>
      </c>
      <c r="AB1917">
        <v>1</v>
      </c>
      <c r="AC1917">
        <v>1</v>
      </c>
      <c r="AD1917">
        <v>1</v>
      </c>
      <c r="AE1917">
        <v>1</v>
      </c>
      <c r="AF1917">
        <v>1</v>
      </c>
      <c r="AL1917">
        <v>9.0578950000000003</v>
      </c>
      <c r="AM1917" s="5">
        <v>11.573702812194821</v>
      </c>
      <c r="AN1917">
        <v>570.77625570776252</v>
      </c>
      <c r="AO1917">
        <f t="shared" si="29"/>
        <v>26826.48401826484</v>
      </c>
      <c r="AP1917">
        <v>684.93150684931504</v>
      </c>
      <c r="AQ1917">
        <v>0.100593</v>
      </c>
      <c r="AR1917">
        <v>8.1688199999999989E-2</v>
      </c>
      <c r="AS1917">
        <v>7.5989199999999993E-2</v>
      </c>
      <c r="AT1917">
        <v>8.3347699999999997E-2</v>
      </c>
      <c r="AU1917">
        <v>6.0072800000000003E-2</v>
      </c>
      <c r="AW1917">
        <v>0.100593</v>
      </c>
      <c r="AX1917">
        <v>8.1688199999999975E-2</v>
      </c>
      <c r="AY1917">
        <v>7.5989199999999993E-2</v>
      </c>
      <c r="AZ1917">
        <v>8.3347700000000011E-2</v>
      </c>
      <c r="BA1917">
        <v>6.0072799999999996E-2</v>
      </c>
      <c r="BC1917" s="52">
        <v>100000</v>
      </c>
      <c r="BD1917" s="52">
        <v>100000</v>
      </c>
      <c r="BE1917">
        <v>0</v>
      </c>
      <c r="BF1917">
        <v>0</v>
      </c>
      <c r="BG1917">
        <v>0</v>
      </c>
    </row>
    <row r="1918" spans="1:59">
      <c r="A1918">
        <v>1917</v>
      </c>
      <c r="E1918">
        <v>9795.2054794520554</v>
      </c>
      <c r="K1918">
        <v>6911.2902029381839</v>
      </c>
      <c r="L1918">
        <v>7407.7552029381841</v>
      </c>
      <c r="M1918">
        <v>7904.2202029381842</v>
      </c>
      <c r="N1918">
        <v>8400.6852029381844</v>
      </c>
      <c r="O1918">
        <v>8897.1502029381845</v>
      </c>
      <c r="Q1918">
        <v>28190.495501059111</v>
      </c>
      <c r="R1918">
        <v>27428.885136689791</v>
      </c>
      <c r="S1918">
        <v>26667.27477232047</v>
      </c>
      <c r="T1918">
        <v>25905.66440795115</v>
      </c>
      <c r="U1918">
        <v>25144.054043581829</v>
      </c>
      <c r="W1918">
        <v>0</v>
      </c>
      <c r="AB1918">
        <v>1</v>
      </c>
      <c r="AC1918">
        <v>1</v>
      </c>
      <c r="AD1918">
        <v>1</v>
      </c>
      <c r="AE1918">
        <v>1</v>
      </c>
      <c r="AF1918">
        <v>1</v>
      </c>
      <c r="AL1918">
        <v>7.4383993000000004</v>
      </c>
      <c r="AM1918" s="5">
        <v>11.24926090240479</v>
      </c>
      <c r="AN1918">
        <v>570.77625570776252</v>
      </c>
      <c r="AO1918">
        <f t="shared" si="29"/>
        <v>26826.48401826484</v>
      </c>
      <c r="AP1918">
        <v>684.93150684931504</v>
      </c>
      <c r="AQ1918">
        <v>9.9880499999999997E-2</v>
      </c>
      <c r="AR1918">
        <v>8.1168599999999994E-2</v>
      </c>
      <c r="AS1918">
        <v>7.3491000000000001E-2</v>
      </c>
      <c r="AT1918">
        <v>8.1608800000000009E-2</v>
      </c>
      <c r="AU1918">
        <v>5.9922800000000005E-2</v>
      </c>
      <c r="AW1918">
        <v>9.9880499999999997E-2</v>
      </c>
      <c r="AX1918">
        <v>8.1168599999999994E-2</v>
      </c>
      <c r="AY1918">
        <v>7.3491000000000001E-2</v>
      </c>
      <c r="AZ1918">
        <v>8.1608800000000023E-2</v>
      </c>
      <c r="BA1918">
        <v>5.9922800000000012E-2</v>
      </c>
      <c r="BC1918" s="52">
        <v>100000</v>
      </c>
      <c r="BD1918" s="52">
        <v>100000</v>
      </c>
      <c r="BE1918">
        <v>0</v>
      </c>
      <c r="BF1918">
        <v>0</v>
      </c>
      <c r="BG1918">
        <v>0</v>
      </c>
    </row>
    <row r="1919" spans="1:59">
      <c r="A1919">
        <v>1918</v>
      </c>
      <c r="E1919">
        <v>9795.2054794520554</v>
      </c>
      <c r="K1919">
        <v>6073.8080891065465</v>
      </c>
      <c r="L1919">
        <v>6475.3480891065465</v>
      </c>
      <c r="M1919">
        <v>6876.8880891065464</v>
      </c>
      <c r="N1919">
        <v>7278.4280891065464</v>
      </c>
      <c r="O1919">
        <v>7679.9680891065464</v>
      </c>
      <c r="Q1919">
        <v>25377.920015464431</v>
      </c>
      <c r="R1919">
        <v>24692.295781001627</v>
      </c>
      <c r="S1919">
        <v>24006.671546538822</v>
      </c>
      <c r="T1919">
        <v>23321.047312076018</v>
      </c>
      <c r="U1919">
        <v>22635.423077613214</v>
      </c>
      <c r="W1919">
        <v>0</v>
      </c>
      <c r="AB1919">
        <v>1</v>
      </c>
      <c r="AC1919">
        <v>1</v>
      </c>
      <c r="AD1919">
        <v>1</v>
      </c>
      <c r="AE1919">
        <v>1</v>
      </c>
      <c r="AF1919">
        <v>1</v>
      </c>
      <c r="AL1919">
        <v>6.0385847000000004</v>
      </c>
      <c r="AM1919" s="5">
        <v>11.01177501678467</v>
      </c>
      <c r="AN1919">
        <v>570.77625570776252</v>
      </c>
      <c r="AO1919">
        <f t="shared" si="29"/>
        <v>26826.48401826484</v>
      </c>
      <c r="AP1919">
        <v>684.93150684931504</v>
      </c>
      <c r="AQ1919">
        <v>9.9702799999999994E-2</v>
      </c>
      <c r="AR1919">
        <v>7.9935699999999998E-2</v>
      </c>
      <c r="AS1919">
        <v>7.2828199999999996E-2</v>
      </c>
      <c r="AT1919">
        <v>8.0591300000000005E-2</v>
      </c>
      <c r="AU1919">
        <v>5.97899E-2</v>
      </c>
      <c r="AW1919">
        <v>9.9702799999999994E-2</v>
      </c>
      <c r="AX1919">
        <v>7.9935699999999985E-2</v>
      </c>
      <c r="AY1919">
        <v>7.2828199999999996E-2</v>
      </c>
      <c r="AZ1919">
        <v>8.0591300000000018E-2</v>
      </c>
      <c r="BA1919">
        <v>5.9789899999999993E-2</v>
      </c>
      <c r="BC1919" s="52">
        <v>100000</v>
      </c>
      <c r="BD1919" s="52">
        <v>100000</v>
      </c>
      <c r="BE1919">
        <v>0</v>
      </c>
      <c r="BF1919">
        <v>0</v>
      </c>
      <c r="BG1919">
        <v>0</v>
      </c>
    </row>
    <row r="1920" spans="1:59">
      <c r="A1920">
        <v>1919</v>
      </c>
      <c r="E1920">
        <v>9795.2054794520554</v>
      </c>
      <c r="K1920">
        <v>5804.6174096606637</v>
      </c>
      <c r="L1920">
        <v>6146.7040763273308</v>
      </c>
      <c r="M1920">
        <v>6488.7907429939969</v>
      </c>
      <c r="N1920">
        <v>6830.877409660663</v>
      </c>
      <c r="O1920">
        <v>7172.9640763273292</v>
      </c>
      <c r="Q1920">
        <v>19298.83540217172</v>
      </c>
      <c r="R1920">
        <v>18777.447156005874</v>
      </c>
      <c r="S1920">
        <v>18256.058909840027</v>
      </c>
      <c r="T1920">
        <v>17734.67066367418</v>
      </c>
      <c r="U1920">
        <v>17213.282417508333</v>
      </c>
      <c r="W1920">
        <v>0</v>
      </c>
      <c r="AB1920">
        <v>1</v>
      </c>
      <c r="AC1920">
        <v>1</v>
      </c>
      <c r="AD1920">
        <v>1</v>
      </c>
      <c r="AE1920">
        <v>1</v>
      </c>
      <c r="AF1920">
        <v>1</v>
      </c>
      <c r="AL1920">
        <v>4.8658089999999996</v>
      </c>
      <c r="AM1920" s="5">
        <v>10.781068801879879</v>
      </c>
      <c r="AN1920">
        <v>570.77625570776252</v>
      </c>
      <c r="AO1920">
        <f t="shared" si="29"/>
        <v>26826.48401826484</v>
      </c>
      <c r="AP1920">
        <v>684.93150684931504</v>
      </c>
      <c r="AQ1920">
        <v>0.10259099999999999</v>
      </c>
      <c r="AR1920">
        <v>8.0202799999999991E-2</v>
      </c>
      <c r="AS1920">
        <v>7.0995699999999995E-2</v>
      </c>
      <c r="AT1920">
        <v>8.0120300000000005E-2</v>
      </c>
      <c r="AU1920">
        <v>5.9572800000000002E-2</v>
      </c>
      <c r="AW1920">
        <v>0.10259099999999997</v>
      </c>
      <c r="AX1920">
        <v>8.0202800000000005E-2</v>
      </c>
      <c r="AY1920">
        <v>7.0995699999999995E-2</v>
      </c>
      <c r="AZ1920">
        <v>8.0120300000000019E-2</v>
      </c>
      <c r="BA1920">
        <v>5.9572799999999995E-2</v>
      </c>
      <c r="BC1920" s="52">
        <v>100000</v>
      </c>
      <c r="BD1920" s="52">
        <v>100000</v>
      </c>
      <c r="BE1920">
        <v>0</v>
      </c>
      <c r="BF1920">
        <v>0</v>
      </c>
      <c r="BG1920">
        <v>0</v>
      </c>
    </row>
    <row r="1921" spans="1:59">
      <c r="A1921">
        <v>1920</v>
      </c>
      <c r="E1921">
        <v>9795.2054794520554</v>
      </c>
      <c r="K1921">
        <v>4203.9126797755625</v>
      </c>
      <c r="L1921">
        <v>4465.262679775562</v>
      </c>
      <c r="M1921">
        <v>4726.6126797755624</v>
      </c>
      <c r="N1921">
        <v>4987.9626797755627</v>
      </c>
      <c r="O1921">
        <v>5249.3126797755631</v>
      </c>
      <c r="Q1921">
        <v>13626.288157699029</v>
      </c>
      <c r="R1921">
        <v>13258.152654634236</v>
      </c>
      <c r="S1921">
        <v>12890.017151569442</v>
      </c>
      <c r="T1921">
        <v>12521.881648504648</v>
      </c>
      <c r="U1921">
        <v>12153.746145439854</v>
      </c>
      <c r="W1921">
        <v>0</v>
      </c>
      <c r="AB1921">
        <v>1</v>
      </c>
      <c r="AC1921">
        <v>1</v>
      </c>
      <c r="AD1921">
        <v>1</v>
      </c>
      <c r="AE1921">
        <v>1</v>
      </c>
      <c r="AF1921">
        <v>1</v>
      </c>
      <c r="AL1921">
        <v>4.6245345999999996</v>
      </c>
      <c r="AM1921" s="5">
        <v>9.6525382995605469</v>
      </c>
      <c r="AN1921">
        <v>570.77625570776252</v>
      </c>
      <c r="AO1921">
        <f t="shared" si="29"/>
        <v>26826.48401826484</v>
      </c>
      <c r="AP1921">
        <v>684.93150684931504</v>
      </c>
      <c r="AQ1921">
        <v>0.102787</v>
      </c>
      <c r="AR1921">
        <v>8.3819999999999992E-2</v>
      </c>
      <c r="AS1921">
        <v>7.4124399999999993E-2</v>
      </c>
      <c r="AT1921">
        <v>8.2758799999999993E-2</v>
      </c>
      <c r="AU1921">
        <v>6.0386699999999995E-2</v>
      </c>
      <c r="AW1921">
        <v>0.102787</v>
      </c>
      <c r="AX1921">
        <v>8.3819999999999992E-2</v>
      </c>
      <c r="AY1921">
        <v>7.4124399999999993E-2</v>
      </c>
      <c r="AZ1921">
        <v>8.2758800000000007E-2</v>
      </c>
      <c r="BA1921">
        <v>6.0386700000000001E-2</v>
      </c>
      <c r="BC1921" s="52">
        <v>100000</v>
      </c>
      <c r="BD1921" s="52">
        <v>100000</v>
      </c>
      <c r="BE1921">
        <v>0</v>
      </c>
      <c r="BF1921">
        <v>0</v>
      </c>
      <c r="BG1921">
        <v>0</v>
      </c>
    </row>
    <row r="1922" spans="1:59">
      <c r="A1922">
        <v>1921</v>
      </c>
      <c r="E1922">
        <v>9795.2054794520554</v>
      </c>
      <c r="K1922">
        <v>2850.2024340216085</v>
      </c>
      <c r="L1922">
        <v>3046.8199340216083</v>
      </c>
      <c r="M1922">
        <v>3243.4374340216082</v>
      </c>
      <c r="N1922">
        <v>3440.054934021608</v>
      </c>
      <c r="O1922">
        <v>3636.6724340216078</v>
      </c>
      <c r="Q1922">
        <v>11147.741893520801</v>
      </c>
      <c r="R1922">
        <v>10846.568196527993</v>
      </c>
      <c r="S1922">
        <v>10545.394499535185</v>
      </c>
      <c r="T1922">
        <v>10244.220802542377</v>
      </c>
      <c r="U1922">
        <v>9943.0471055495691</v>
      </c>
      <c r="W1922">
        <v>0</v>
      </c>
      <c r="AB1922">
        <v>1</v>
      </c>
      <c r="AC1922">
        <v>1</v>
      </c>
      <c r="AD1922">
        <v>1</v>
      </c>
      <c r="AE1922">
        <v>1</v>
      </c>
      <c r="AF1922">
        <v>1</v>
      </c>
      <c r="AL1922">
        <v>3.966459</v>
      </c>
      <c r="AM1922" s="5">
        <v>8.8001852035522461</v>
      </c>
      <c r="AN1922">
        <v>570.77625570776252</v>
      </c>
      <c r="AO1922">
        <f t="shared" si="29"/>
        <v>26826.48401826484</v>
      </c>
      <c r="AP1922">
        <v>684.93150684931504</v>
      </c>
      <c r="AQ1922">
        <v>0.10363700000000001</v>
      </c>
      <c r="AR1922">
        <v>8.3429699999999996E-2</v>
      </c>
      <c r="AS1922">
        <v>7.3201800000000011E-2</v>
      </c>
      <c r="AT1922">
        <v>8.2003800000000002E-2</v>
      </c>
      <c r="AU1922">
        <v>6.0423299999999999E-2</v>
      </c>
      <c r="AW1922">
        <v>0.10363700000000002</v>
      </c>
      <c r="AX1922">
        <v>8.3429699999999982E-2</v>
      </c>
      <c r="AY1922">
        <v>7.3201800000000011E-2</v>
      </c>
      <c r="AZ1922">
        <v>8.2003800000000002E-2</v>
      </c>
      <c r="BA1922">
        <v>6.0423299999999999E-2</v>
      </c>
      <c r="BC1922" s="52">
        <v>100000</v>
      </c>
      <c r="BD1922" s="52">
        <v>100000</v>
      </c>
      <c r="BE1922">
        <v>0</v>
      </c>
      <c r="BF1922">
        <v>0</v>
      </c>
      <c r="BG1922">
        <v>0</v>
      </c>
    </row>
    <row r="1923" spans="1:59">
      <c r="A1923">
        <v>1922</v>
      </c>
      <c r="E1923">
        <v>9795.2054794520554</v>
      </c>
      <c r="K1923">
        <v>2131.7417411326419</v>
      </c>
      <c r="L1923">
        <v>2231.726741132642</v>
      </c>
      <c r="M1923">
        <v>2331.7117411326421</v>
      </c>
      <c r="N1923">
        <v>2431.6967411326423</v>
      </c>
      <c r="O1923">
        <v>2531.6817411326424</v>
      </c>
      <c r="Q1923">
        <v>12100.45423547397</v>
      </c>
      <c r="R1923">
        <v>11773.541523389713</v>
      </c>
      <c r="S1923">
        <v>11446.628811305456</v>
      </c>
      <c r="T1923">
        <v>11119.716099221199</v>
      </c>
      <c r="U1923">
        <v>10792.803387136943</v>
      </c>
      <c r="W1923">
        <v>0</v>
      </c>
      <c r="AB1923">
        <v>1</v>
      </c>
      <c r="AC1923">
        <v>1</v>
      </c>
      <c r="AD1923">
        <v>1</v>
      </c>
      <c r="AE1923">
        <v>1</v>
      </c>
      <c r="AF1923">
        <v>1</v>
      </c>
      <c r="AL1923">
        <v>3.8001551999999998</v>
      </c>
      <c r="AM1923" s="5">
        <v>7.9046826362609863</v>
      </c>
      <c r="AN1923">
        <v>570.77625570776252</v>
      </c>
      <c r="AO1923">
        <f t="shared" ref="AO1923:AO1986" si="30">235000000/8760</f>
        <v>26826.48401826484</v>
      </c>
      <c r="AP1923">
        <v>684.93150684931504</v>
      </c>
      <c r="AQ1923">
        <v>0.104643</v>
      </c>
      <c r="AR1923">
        <v>8.5858299999999999E-2</v>
      </c>
      <c r="AS1923">
        <v>7.6808299999999996E-2</v>
      </c>
      <c r="AT1923">
        <v>8.7752300000000005E-2</v>
      </c>
      <c r="AU1923">
        <v>6.16156E-2</v>
      </c>
      <c r="AW1923">
        <v>0.104643</v>
      </c>
      <c r="AX1923">
        <v>8.5858299999999985E-2</v>
      </c>
      <c r="AY1923">
        <v>7.6808299999999982E-2</v>
      </c>
      <c r="AZ1923">
        <v>8.7752299999999991E-2</v>
      </c>
      <c r="BA1923">
        <v>6.1615600000000006E-2</v>
      </c>
      <c r="BC1923" s="52">
        <v>100000</v>
      </c>
      <c r="BD1923" s="52">
        <v>100000</v>
      </c>
      <c r="BE1923">
        <v>0</v>
      </c>
      <c r="BF1923">
        <v>0</v>
      </c>
      <c r="BG1923">
        <v>0</v>
      </c>
    </row>
    <row r="1924" spans="1:59">
      <c r="A1924">
        <v>1923</v>
      </c>
      <c r="E1924">
        <v>9795.2054794520554</v>
      </c>
      <c r="K1924">
        <v>1826.473034712008</v>
      </c>
      <c r="L1924">
        <v>1875.3105347120081</v>
      </c>
      <c r="M1924">
        <v>1924.1480347120082</v>
      </c>
      <c r="N1924">
        <v>1972.9855347120083</v>
      </c>
      <c r="O1924">
        <v>2021.8230347120084</v>
      </c>
      <c r="Q1924">
        <v>12200.550050155371</v>
      </c>
      <c r="R1924">
        <v>11870.933092559766</v>
      </c>
      <c r="S1924">
        <v>11541.316134964161</v>
      </c>
      <c r="T1924">
        <v>11211.699177368557</v>
      </c>
      <c r="U1924">
        <v>10882.082219772952</v>
      </c>
      <c r="W1924">
        <v>0</v>
      </c>
      <c r="AB1924">
        <v>1</v>
      </c>
      <c r="AC1924">
        <v>1</v>
      </c>
      <c r="AD1924">
        <v>1</v>
      </c>
      <c r="AE1924">
        <v>1</v>
      </c>
      <c r="AF1924">
        <v>1</v>
      </c>
      <c r="AL1924">
        <v>3.8379080000000001</v>
      </c>
      <c r="AM1924" s="5">
        <v>7.7969293594360352</v>
      </c>
      <c r="AN1924">
        <v>570.77625570776252</v>
      </c>
      <c r="AO1924">
        <f t="shared" si="30"/>
        <v>26826.48401826484</v>
      </c>
      <c r="AP1924">
        <v>684.93150684931504</v>
      </c>
      <c r="AQ1924">
        <v>0.10494100000000001</v>
      </c>
      <c r="AR1924">
        <v>8.5214899999999996E-2</v>
      </c>
      <c r="AS1924">
        <v>7.5484700000000002E-2</v>
      </c>
      <c r="AT1924">
        <v>8.4619699999999992E-2</v>
      </c>
      <c r="AU1924">
        <v>6.1907200000000003E-2</v>
      </c>
      <c r="AW1924">
        <v>0.10494099999999999</v>
      </c>
      <c r="AX1924">
        <v>8.5214899999999996E-2</v>
      </c>
      <c r="AY1924">
        <v>7.5484700000000002E-2</v>
      </c>
      <c r="AZ1924">
        <v>8.4619700000000006E-2</v>
      </c>
      <c r="BA1924">
        <v>6.1907200000000009E-2</v>
      </c>
      <c r="BC1924" s="52">
        <v>100000</v>
      </c>
      <c r="BD1924" s="52">
        <v>100000</v>
      </c>
      <c r="BE1924">
        <v>0</v>
      </c>
      <c r="BF1924">
        <v>0</v>
      </c>
      <c r="BG1924">
        <v>0</v>
      </c>
    </row>
    <row r="1925" spans="1:59">
      <c r="A1925">
        <v>1924</v>
      </c>
      <c r="E1925">
        <v>9795.2054794520554</v>
      </c>
      <c r="K1925">
        <v>1789.4707672670827</v>
      </c>
      <c r="L1925">
        <v>1830.8557672670827</v>
      </c>
      <c r="M1925">
        <v>1872.2407672670827</v>
      </c>
      <c r="N1925">
        <v>1913.6257672670827</v>
      </c>
      <c r="O1925">
        <v>1955.0107672670827</v>
      </c>
      <c r="Q1925">
        <v>13827.89289863446</v>
      </c>
      <c r="R1925">
        <v>13454.310726547859</v>
      </c>
      <c r="S1925">
        <v>13080.728554461259</v>
      </c>
      <c r="T1925">
        <v>12707.146382374658</v>
      </c>
      <c r="U1925">
        <v>12333.564210288057</v>
      </c>
      <c r="W1925">
        <v>0</v>
      </c>
      <c r="AB1925">
        <v>1</v>
      </c>
      <c r="AC1925">
        <v>1</v>
      </c>
      <c r="AD1925">
        <v>1</v>
      </c>
      <c r="AE1925">
        <v>1</v>
      </c>
      <c r="AF1925">
        <v>1</v>
      </c>
      <c r="AL1925">
        <v>3.3314984000000001</v>
      </c>
      <c r="AM1925" s="5">
        <v>7.518343448638916</v>
      </c>
      <c r="AN1925">
        <v>570.77625570776252</v>
      </c>
      <c r="AO1925">
        <f t="shared" si="30"/>
        <v>26826.48401826484</v>
      </c>
      <c r="AP1925">
        <v>684.93150684931504</v>
      </c>
      <c r="AQ1925">
        <v>0.1037</v>
      </c>
      <c r="AR1925">
        <v>8.8198600000000002E-2</v>
      </c>
      <c r="AS1925">
        <v>7.8000699999999992E-2</v>
      </c>
      <c r="AT1925">
        <v>8.34149E-2</v>
      </c>
      <c r="AU1925">
        <v>6.1288800000000004E-2</v>
      </c>
      <c r="AW1925">
        <v>0.1037</v>
      </c>
      <c r="AX1925">
        <v>8.8198600000000002E-2</v>
      </c>
      <c r="AY1925">
        <v>7.8000699999999992E-2</v>
      </c>
      <c r="AZ1925">
        <v>8.34149E-2</v>
      </c>
      <c r="BA1925">
        <v>6.1288800000000004E-2</v>
      </c>
      <c r="BC1925" s="52">
        <v>100000</v>
      </c>
      <c r="BD1925" s="52">
        <v>100000</v>
      </c>
      <c r="BE1925">
        <v>0</v>
      </c>
      <c r="BF1925">
        <v>0</v>
      </c>
      <c r="BG1925">
        <v>0</v>
      </c>
    </row>
    <row r="1926" spans="1:59">
      <c r="A1926">
        <v>1925</v>
      </c>
      <c r="E1926">
        <v>9795.2054794520554</v>
      </c>
      <c r="K1926">
        <v>1965.2315376304778</v>
      </c>
      <c r="L1926">
        <v>2006.2040376304776</v>
      </c>
      <c r="M1926">
        <v>2047.1765376304775</v>
      </c>
      <c r="N1926">
        <v>2088.1490376304773</v>
      </c>
      <c r="O1926">
        <v>2129.1215376304772</v>
      </c>
      <c r="Q1926">
        <v>17759.95600536231</v>
      </c>
      <c r="R1926">
        <v>17280.142993897709</v>
      </c>
      <c r="S1926">
        <v>16800.329982433108</v>
      </c>
      <c r="T1926">
        <v>16320.516970968507</v>
      </c>
      <c r="U1926">
        <v>15840.703959503906</v>
      </c>
      <c r="W1926">
        <v>0</v>
      </c>
      <c r="AB1926">
        <v>1</v>
      </c>
      <c r="AC1926">
        <v>1</v>
      </c>
      <c r="AD1926">
        <v>1</v>
      </c>
      <c r="AE1926">
        <v>1</v>
      </c>
      <c r="AF1926">
        <v>1</v>
      </c>
      <c r="AL1926">
        <v>1.7299587999999999</v>
      </c>
      <c r="AM1926" s="5">
        <v>6.7360844612121582</v>
      </c>
      <c r="AN1926">
        <v>570.77625570776252</v>
      </c>
      <c r="AO1926">
        <f t="shared" si="30"/>
        <v>26826.48401826484</v>
      </c>
      <c r="AP1926">
        <v>684.93150684931504</v>
      </c>
      <c r="AQ1926">
        <v>0.105407</v>
      </c>
      <c r="AR1926">
        <v>9.0956800000000004E-2</v>
      </c>
      <c r="AS1926">
        <v>7.9768500000000006E-2</v>
      </c>
      <c r="AT1926">
        <v>8.2359100000000005E-2</v>
      </c>
      <c r="AU1926">
        <v>6.1914700000000003E-2</v>
      </c>
      <c r="AW1926">
        <v>0.10540700000000001</v>
      </c>
      <c r="AX1926">
        <v>9.095679999999999E-2</v>
      </c>
      <c r="AY1926">
        <v>7.9768500000000006E-2</v>
      </c>
      <c r="AZ1926">
        <v>8.2359100000000005E-2</v>
      </c>
      <c r="BA1926">
        <v>6.1914700000000003E-2</v>
      </c>
      <c r="BC1926" s="52">
        <v>100000</v>
      </c>
      <c r="BD1926" s="52">
        <v>100000</v>
      </c>
      <c r="BE1926">
        <v>0</v>
      </c>
      <c r="BF1926">
        <v>0</v>
      </c>
      <c r="BG1926">
        <v>0</v>
      </c>
    </row>
    <row r="1927" spans="1:59">
      <c r="A1927">
        <v>1926</v>
      </c>
      <c r="E1927">
        <v>9795.2054794520554</v>
      </c>
      <c r="K1927">
        <v>2704.2490457666249</v>
      </c>
      <c r="L1927">
        <v>2745.3590457666251</v>
      </c>
      <c r="M1927">
        <v>2786.4690457666252</v>
      </c>
      <c r="N1927">
        <v>2827.5790457666253</v>
      </c>
      <c r="O1927">
        <v>2868.6890457666254</v>
      </c>
      <c r="Q1927">
        <v>26252.499405630118</v>
      </c>
      <c r="R1927">
        <v>25543.247040427905</v>
      </c>
      <c r="S1927">
        <v>24833.994675225691</v>
      </c>
      <c r="T1927">
        <v>24124.742310023477</v>
      </c>
      <c r="U1927">
        <v>23415.489944821264</v>
      </c>
      <c r="W1927">
        <v>0</v>
      </c>
      <c r="AB1927">
        <v>1</v>
      </c>
      <c r="AC1927">
        <v>1</v>
      </c>
      <c r="AD1927">
        <v>1</v>
      </c>
      <c r="AE1927">
        <v>1</v>
      </c>
      <c r="AF1927">
        <v>1</v>
      </c>
      <c r="AL1927">
        <v>0.54938686000000003</v>
      </c>
      <c r="AM1927" s="5">
        <v>7.2212090492248544</v>
      </c>
      <c r="AN1927">
        <v>570.77625570776252</v>
      </c>
      <c r="AO1927">
        <f t="shared" si="30"/>
        <v>26826.48401826484</v>
      </c>
      <c r="AP1927">
        <v>684.93150684931504</v>
      </c>
      <c r="AQ1927">
        <v>0.110398</v>
      </c>
      <c r="AR1927">
        <v>9.3482499999999996E-2</v>
      </c>
      <c r="AS1927">
        <v>8.9114900000000011E-2</v>
      </c>
      <c r="AT1927">
        <v>9.2991500000000005E-2</v>
      </c>
      <c r="AU1927">
        <v>6.4798000000000008E-2</v>
      </c>
      <c r="AW1927">
        <v>0.11039799999999998</v>
      </c>
      <c r="AX1927">
        <v>9.348250000000001E-2</v>
      </c>
      <c r="AY1927">
        <v>8.9114900000000011E-2</v>
      </c>
      <c r="AZ1927">
        <v>9.2991499999999991E-2</v>
      </c>
      <c r="BA1927">
        <v>6.4798000000000008E-2</v>
      </c>
      <c r="BC1927" s="52">
        <v>100000</v>
      </c>
      <c r="BD1927" s="52">
        <v>100000</v>
      </c>
      <c r="BE1927">
        <v>0</v>
      </c>
      <c r="BF1927">
        <v>0</v>
      </c>
      <c r="BG1927">
        <v>0</v>
      </c>
    </row>
    <row r="1928" spans="1:59">
      <c r="A1928">
        <v>1927</v>
      </c>
      <c r="E1928">
        <v>9795.2054794520554</v>
      </c>
      <c r="K1928">
        <v>4233.6761001568721</v>
      </c>
      <c r="L1928">
        <v>4274.9236001568715</v>
      </c>
      <c r="M1928">
        <v>4316.171100156871</v>
      </c>
      <c r="N1928">
        <v>4357.4186001568705</v>
      </c>
      <c r="O1928">
        <v>4398.66610015687</v>
      </c>
      <c r="Q1928">
        <v>30958.860182707242</v>
      </c>
      <c r="R1928">
        <v>30122.458110451553</v>
      </c>
      <c r="S1928">
        <v>29286.056038195864</v>
      </c>
      <c r="T1928">
        <v>28449.653965940175</v>
      </c>
      <c r="U1928">
        <v>27613.251893684486</v>
      </c>
      <c r="W1928">
        <v>2.9870000000000001E-2</v>
      </c>
      <c r="AB1928">
        <v>1</v>
      </c>
      <c r="AC1928">
        <v>1</v>
      </c>
      <c r="AD1928">
        <v>1</v>
      </c>
      <c r="AE1928">
        <v>1</v>
      </c>
      <c r="AF1928">
        <v>1</v>
      </c>
      <c r="AL1928">
        <v>2.2830791000000001</v>
      </c>
      <c r="AM1928" s="5">
        <v>7.9794802665710449</v>
      </c>
      <c r="AN1928">
        <v>570.77625570776252</v>
      </c>
      <c r="AO1928">
        <f t="shared" si="30"/>
        <v>26826.48401826484</v>
      </c>
      <c r="AP1928">
        <v>684.93150684931504</v>
      </c>
      <c r="AQ1928">
        <v>0.11275300000000001</v>
      </c>
      <c r="AR1928">
        <v>9.6457899999999999E-2</v>
      </c>
      <c r="AS1928">
        <v>9.2028700000000005E-2</v>
      </c>
      <c r="AT1928">
        <v>9.5047800000000002E-2</v>
      </c>
      <c r="AU1928">
        <v>7.9418099999999991E-2</v>
      </c>
      <c r="AW1928">
        <v>0.11275300000000001</v>
      </c>
      <c r="AX1928">
        <v>9.6457899999999999E-2</v>
      </c>
      <c r="AY1928">
        <v>9.2028700000000005E-2</v>
      </c>
      <c r="AZ1928">
        <v>9.5047800000000002E-2</v>
      </c>
      <c r="BA1928">
        <v>7.9418099999999978E-2</v>
      </c>
      <c r="BC1928" s="52">
        <v>100000</v>
      </c>
      <c r="BD1928" s="52">
        <v>100000</v>
      </c>
      <c r="BE1928">
        <v>0</v>
      </c>
      <c r="BF1928">
        <v>0</v>
      </c>
      <c r="BG1928">
        <v>0</v>
      </c>
    </row>
    <row r="1929" spans="1:59">
      <c r="A1929">
        <v>1928</v>
      </c>
      <c r="E1929">
        <v>9795.2054794520554</v>
      </c>
      <c r="K1929">
        <v>5216.29186897211</v>
      </c>
      <c r="L1929">
        <v>5257.8143689721101</v>
      </c>
      <c r="M1929">
        <v>5299.3368689721101</v>
      </c>
      <c r="N1929">
        <v>5340.8593689721101</v>
      </c>
      <c r="O1929">
        <v>5382.3818689721102</v>
      </c>
      <c r="Q1929">
        <v>29721.62739807554</v>
      </c>
      <c r="R1929">
        <v>28918.651106858939</v>
      </c>
      <c r="S1929">
        <v>28115.674815642338</v>
      </c>
      <c r="T1929">
        <v>27312.698524425738</v>
      </c>
      <c r="U1929">
        <v>26509.722233209137</v>
      </c>
      <c r="W1929">
        <v>0.21533000000000002</v>
      </c>
      <c r="AB1929">
        <v>1</v>
      </c>
      <c r="AC1929">
        <v>1</v>
      </c>
      <c r="AD1929">
        <v>1</v>
      </c>
      <c r="AE1929">
        <v>1</v>
      </c>
      <c r="AF1929">
        <v>1</v>
      </c>
      <c r="AL1929">
        <v>1.9070191000000001</v>
      </c>
      <c r="AM1929" s="5">
        <v>8.5131978988647461</v>
      </c>
      <c r="AN1929">
        <v>570.77625570776252</v>
      </c>
      <c r="AO1929">
        <f t="shared" si="30"/>
        <v>26826.48401826484</v>
      </c>
      <c r="AP1929">
        <v>684.93150684931504</v>
      </c>
      <c r="AQ1929">
        <v>0.111315</v>
      </c>
      <c r="AR1929">
        <v>9.2632099999999995E-2</v>
      </c>
      <c r="AS1929">
        <v>8.5784899999999997E-2</v>
      </c>
      <c r="AT1929">
        <v>8.3463700000000002E-2</v>
      </c>
      <c r="AU1929">
        <v>5.5420400000000002E-2</v>
      </c>
      <c r="AW1929">
        <v>0.11131499999999998</v>
      </c>
      <c r="AX1929">
        <v>9.2632099999999981E-2</v>
      </c>
      <c r="AY1929">
        <v>8.5784899999999983E-2</v>
      </c>
      <c r="AZ1929">
        <v>8.3463700000000016E-2</v>
      </c>
      <c r="BA1929">
        <v>5.5420399999999995E-2</v>
      </c>
      <c r="BC1929" s="52">
        <v>100000</v>
      </c>
      <c r="BD1929" s="52">
        <v>100000</v>
      </c>
      <c r="BE1929">
        <v>0</v>
      </c>
      <c r="BF1929">
        <v>0</v>
      </c>
      <c r="BG1929">
        <v>0</v>
      </c>
    </row>
    <row r="1930" spans="1:59">
      <c r="A1930">
        <v>1929</v>
      </c>
      <c r="E1930">
        <v>9795.2054794520554</v>
      </c>
      <c r="K1930">
        <v>4589.3090039330982</v>
      </c>
      <c r="L1930">
        <v>4638.9715039330986</v>
      </c>
      <c r="M1930">
        <v>4688.6340039330989</v>
      </c>
      <c r="N1930">
        <v>4738.2965039330993</v>
      </c>
      <c r="O1930">
        <v>4787.9590039330997</v>
      </c>
      <c r="Q1930">
        <v>27861.18546588048</v>
      </c>
      <c r="R1930">
        <v>27108.471926848608</v>
      </c>
      <c r="S1930">
        <v>26355.758387816735</v>
      </c>
      <c r="T1930">
        <v>25603.044848784863</v>
      </c>
      <c r="U1930">
        <v>24850.33130975299</v>
      </c>
      <c r="W1930">
        <v>0.38379000000000002</v>
      </c>
      <c r="AB1930">
        <v>1</v>
      </c>
      <c r="AC1930">
        <v>1</v>
      </c>
      <c r="AD1930">
        <v>1</v>
      </c>
      <c r="AE1930">
        <v>1</v>
      </c>
      <c r="AF1930">
        <v>1</v>
      </c>
      <c r="AL1930">
        <v>1.4975601000000001</v>
      </c>
      <c r="AM1930" s="5">
        <v>9.3418855667114258</v>
      </c>
      <c r="AN1930">
        <v>570.77625570776252</v>
      </c>
      <c r="AO1930">
        <f t="shared" si="30"/>
        <v>26826.48401826484</v>
      </c>
      <c r="AP1930">
        <v>684.93150684931504</v>
      </c>
      <c r="AQ1930">
        <v>0.105851</v>
      </c>
      <c r="AR1930">
        <v>8.6418899999999993E-2</v>
      </c>
      <c r="AS1930">
        <v>6.5180000000000002E-2</v>
      </c>
      <c r="AT1930">
        <v>4.3867099999999999E-2</v>
      </c>
      <c r="AU1930">
        <v>4.2836100000000002E-2</v>
      </c>
      <c r="AW1930">
        <v>0.10585100000000001</v>
      </c>
      <c r="AX1930">
        <v>8.6418900000000007E-2</v>
      </c>
      <c r="AY1930">
        <v>6.5180000000000002E-2</v>
      </c>
      <c r="AZ1930">
        <v>4.3867100000000006E-2</v>
      </c>
      <c r="BA1930">
        <v>4.2836100000000002E-2</v>
      </c>
      <c r="BC1930" s="52">
        <v>100000</v>
      </c>
      <c r="BD1930" s="52">
        <v>100000</v>
      </c>
      <c r="BE1930">
        <v>0</v>
      </c>
      <c r="BF1930">
        <v>0</v>
      </c>
      <c r="BG1930">
        <v>0</v>
      </c>
    </row>
    <row r="1931" spans="1:59">
      <c r="A1931">
        <v>1930</v>
      </c>
      <c r="E1931">
        <v>9795.2054794520554</v>
      </c>
      <c r="K1931">
        <v>4343.6550617292887</v>
      </c>
      <c r="L1931">
        <v>4419.1400617292884</v>
      </c>
      <c r="M1931">
        <v>4494.6250617292881</v>
      </c>
      <c r="N1931">
        <v>4570.1100617292877</v>
      </c>
      <c r="O1931">
        <v>4645.5950617292874</v>
      </c>
      <c r="Q1931">
        <v>26055.999480274881</v>
      </c>
      <c r="R1931">
        <v>25352.05586683609</v>
      </c>
      <c r="S1931">
        <v>24648.112253397296</v>
      </c>
      <c r="T1931">
        <v>23944.168639958501</v>
      </c>
      <c r="U1931">
        <v>23240.225026519707</v>
      </c>
      <c r="W1931">
        <v>0.53973000000000004</v>
      </c>
      <c r="AB1931">
        <v>1</v>
      </c>
      <c r="AC1931">
        <v>1</v>
      </c>
      <c r="AD1931">
        <v>1</v>
      </c>
      <c r="AE1931">
        <v>1</v>
      </c>
      <c r="AF1931">
        <v>1</v>
      </c>
      <c r="AL1931">
        <v>0.30327929999999997</v>
      </c>
      <c r="AM1931" s="5">
        <v>9.9634485244750977</v>
      </c>
      <c r="AN1931">
        <v>570.77625570776252</v>
      </c>
      <c r="AO1931">
        <f t="shared" si="30"/>
        <v>26826.48401826484</v>
      </c>
      <c r="AP1931">
        <v>684.93150684931504</v>
      </c>
      <c r="AQ1931">
        <v>9.8079E-2</v>
      </c>
      <c r="AR1931">
        <v>6.2977400000000003E-2</v>
      </c>
      <c r="AS1931">
        <v>2.8473099999999998E-2</v>
      </c>
      <c r="AT1931">
        <v>1.9264700000000003E-2</v>
      </c>
      <c r="AU1931">
        <v>1.03643E-2</v>
      </c>
      <c r="AW1931">
        <v>9.8079000000000013E-2</v>
      </c>
      <c r="AX1931">
        <v>6.2977400000000003E-2</v>
      </c>
      <c r="AY1931">
        <v>2.8473100000000001E-2</v>
      </c>
      <c r="AZ1931">
        <v>1.926470000000001E-2</v>
      </c>
      <c r="BA1931">
        <v>1.03643E-2</v>
      </c>
      <c r="BC1931" s="52">
        <v>100000</v>
      </c>
      <c r="BD1931" s="52">
        <v>100000</v>
      </c>
      <c r="BE1931">
        <v>0</v>
      </c>
      <c r="BF1931">
        <v>0</v>
      </c>
      <c r="BG1931">
        <v>0</v>
      </c>
    </row>
    <row r="1932" spans="1:59">
      <c r="A1932">
        <v>1931</v>
      </c>
      <c r="E1932">
        <v>9795.2054794520554</v>
      </c>
      <c r="K1932">
        <v>4524.5550359044782</v>
      </c>
      <c r="L1932">
        <v>4634.3025359044786</v>
      </c>
      <c r="M1932">
        <v>4744.0500359044781</v>
      </c>
      <c r="N1932">
        <v>4853.7975359044776</v>
      </c>
      <c r="O1932">
        <v>4963.5450359044771</v>
      </c>
      <c r="Q1932">
        <v>24628.99114477793</v>
      </c>
      <c r="R1932">
        <v>23963.600395728965</v>
      </c>
      <c r="S1932">
        <v>23298.209646679999</v>
      </c>
      <c r="T1932">
        <v>22632.818897631034</v>
      </c>
      <c r="U1932">
        <v>21967.428148582068</v>
      </c>
      <c r="W1932">
        <v>0.59854999999999992</v>
      </c>
      <c r="AB1932">
        <v>1</v>
      </c>
      <c r="AC1932">
        <v>1</v>
      </c>
      <c r="AD1932">
        <v>1</v>
      </c>
      <c r="AE1932">
        <v>1</v>
      </c>
      <c r="AF1932">
        <v>1</v>
      </c>
      <c r="AL1932">
        <v>0.49713254000000001</v>
      </c>
      <c r="AM1932" s="5">
        <v>9.7942285537719727</v>
      </c>
      <c r="AN1932">
        <v>570.77625570776252</v>
      </c>
      <c r="AO1932">
        <f t="shared" si="30"/>
        <v>26826.48401826484</v>
      </c>
      <c r="AP1932">
        <v>684.93150684931504</v>
      </c>
      <c r="AQ1932">
        <v>9.6296400000000004E-2</v>
      </c>
      <c r="AR1932">
        <v>3.9314799999999997E-2</v>
      </c>
      <c r="AS1932">
        <v>1.95485E-2</v>
      </c>
      <c r="AT1932">
        <v>6.85996E-3</v>
      </c>
      <c r="AU1932">
        <v>6.8239400000000006E-3</v>
      </c>
      <c r="AW1932">
        <v>9.629639999999999E-2</v>
      </c>
      <c r="AX1932">
        <v>3.9314799999999997E-2</v>
      </c>
      <c r="AY1932">
        <v>1.9548499999999996E-2</v>
      </c>
      <c r="AZ1932">
        <v>6.8599599999999983E-3</v>
      </c>
      <c r="BA1932">
        <v>6.8239400000000006E-3</v>
      </c>
      <c r="BC1932" s="52">
        <v>100000</v>
      </c>
      <c r="BD1932" s="52">
        <v>100000</v>
      </c>
      <c r="BE1932">
        <v>0</v>
      </c>
      <c r="BF1932">
        <v>0</v>
      </c>
      <c r="BG1932">
        <v>0</v>
      </c>
    </row>
    <row r="1933" spans="1:59">
      <c r="A1933">
        <v>1932</v>
      </c>
      <c r="E1933">
        <v>9795.2054794520554</v>
      </c>
      <c r="K1933">
        <v>5113.5077927362072</v>
      </c>
      <c r="L1933">
        <v>5278.501126069541</v>
      </c>
      <c r="M1933">
        <v>5443.4944594028748</v>
      </c>
      <c r="N1933">
        <v>5608.4877927362086</v>
      </c>
      <c r="O1933">
        <v>5773.4811260695424</v>
      </c>
      <c r="Q1933">
        <v>23329.778039066779</v>
      </c>
      <c r="R1933">
        <v>22699.487566061231</v>
      </c>
      <c r="S1933">
        <v>22069.197093055685</v>
      </c>
      <c r="T1933">
        <v>21438.90662005014</v>
      </c>
      <c r="U1933">
        <v>20808.616147044595</v>
      </c>
      <c r="W1933">
        <v>0.67484</v>
      </c>
      <c r="AB1933">
        <v>1</v>
      </c>
      <c r="AC1933">
        <v>1</v>
      </c>
      <c r="AD1933">
        <v>1</v>
      </c>
      <c r="AE1933">
        <v>1</v>
      </c>
      <c r="AF1933">
        <v>1</v>
      </c>
      <c r="AL1933">
        <v>1.0770442</v>
      </c>
      <c r="AM1933" s="5">
        <v>8.9191751480102539</v>
      </c>
      <c r="AN1933">
        <v>570.77625570776252</v>
      </c>
      <c r="AO1933">
        <f t="shared" si="30"/>
        <v>26826.48401826484</v>
      </c>
      <c r="AP1933">
        <v>684.93150684931504</v>
      </c>
      <c r="AQ1933">
        <v>9.6296199999999998E-2</v>
      </c>
      <c r="AR1933">
        <v>3.9485900000000004E-2</v>
      </c>
      <c r="AS1933">
        <v>1.9603200000000001E-2</v>
      </c>
      <c r="AT1933">
        <v>6.8818300000000002E-3</v>
      </c>
      <c r="AU1933">
        <v>7.0445799999999999E-3</v>
      </c>
      <c r="AW1933">
        <v>9.6296199999999985E-2</v>
      </c>
      <c r="AX1933">
        <v>3.9485900000000004E-2</v>
      </c>
      <c r="AY1933">
        <v>1.9603200000000001E-2</v>
      </c>
      <c r="AZ1933">
        <v>6.8818299999999985E-3</v>
      </c>
      <c r="BA1933">
        <v>7.0445800000000017E-3</v>
      </c>
      <c r="BC1933" s="52">
        <v>100000</v>
      </c>
      <c r="BD1933" s="52">
        <v>100000</v>
      </c>
      <c r="BE1933">
        <v>0</v>
      </c>
      <c r="BF1933">
        <v>0</v>
      </c>
      <c r="BG1933">
        <v>0</v>
      </c>
    </row>
    <row r="1934" spans="1:59">
      <c r="A1934">
        <v>1933</v>
      </c>
      <c r="E1934">
        <v>9795.2054794520554</v>
      </c>
      <c r="K1934">
        <v>5149.4822194187727</v>
      </c>
      <c r="L1934">
        <v>5351.599719418773</v>
      </c>
      <c r="M1934">
        <v>5553.7172194187733</v>
      </c>
      <c r="N1934">
        <v>5755.8347194187736</v>
      </c>
      <c r="O1934">
        <v>5957.9522194187739</v>
      </c>
      <c r="Q1934">
        <v>23025.37024015699</v>
      </c>
      <c r="R1934">
        <v>22403.303820180176</v>
      </c>
      <c r="S1934">
        <v>21781.237400203361</v>
      </c>
      <c r="T1934">
        <v>21159.170980226547</v>
      </c>
      <c r="U1934">
        <v>20537.104560249732</v>
      </c>
      <c r="W1934">
        <v>0.62647000000000008</v>
      </c>
      <c r="AB1934">
        <v>1</v>
      </c>
      <c r="AC1934">
        <v>1</v>
      </c>
      <c r="AD1934">
        <v>1</v>
      </c>
      <c r="AE1934">
        <v>1</v>
      </c>
      <c r="AF1934">
        <v>1</v>
      </c>
      <c r="AL1934">
        <v>1.3480540000000001</v>
      </c>
      <c r="AM1934" s="5">
        <v>7.5296478271484384</v>
      </c>
      <c r="AN1934">
        <v>570.77625570776252</v>
      </c>
      <c r="AO1934">
        <f t="shared" si="30"/>
        <v>26826.48401826484</v>
      </c>
      <c r="AP1934">
        <v>684.93150684931504</v>
      </c>
      <c r="AQ1934">
        <v>9.6194399999999999E-2</v>
      </c>
      <c r="AR1934">
        <v>3.8775500000000004E-2</v>
      </c>
      <c r="AS1934">
        <v>1.9571100000000001E-2</v>
      </c>
      <c r="AT1934">
        <v>6.8907999999999999E-3</v>
      </c>
      <c r="AU1934">
        <v>6.9277699999999998E-3</v>
      </c>
      <c r="AW1934">
        <v>9.6194399999999999E-2</v>
      </c>
      <c r="AX1934">
        <v>3.8775500000000004E-2</v>
      </c>
      <c r="AY1934">
        <v>1.9571099999999994E-2</v>
      </c>
      <c r="AZ1934">
        <v>6.8908000000000025E-3</v>
      </c>
      <c r="BA1934">
        <v>6.9277699999999998E-3</v>
      </c>
      <c r="BC1934" s="52">
        <v>100000</v>
      </c>
      <c r="BD1934" s="52">
        <v>100000</v>
      </c>
      <c r="BE1934">
        <v>0</v>
      </c>
      <c r="BF1934">
        <v>0</v>
      </c>
      <c r="BG1934">
        <v>0</v>
      </c>
    </row>
    <row r="1935" spans="1:59">
      <c r="A1935">
        <v>1934</v>
      </c>
      <c r="E1935">
        <v>9795.2054794520554</v>
      </c>
      <c r="K1935">
        <v>5047.7259839452281</v>
      </c>
      <c r="L1935">
        <v>5317.8759839452287</v>
      </c>
      <c r="M1935">
        <v>5588.0259839452283</v>
      </c>
      <c r="N1935">
        <v>5858.1759839452279</v>
      </c>
      <c r="O1935">
        <v>6128.3259839452276</v>
      </c>
      <c r="Q1935">
        <v>22647.192590048351</v>
      </c>
      <c r="R1935">
        <v>22035.34323127479</v>
      </c>
      <c r="S1935">
        <v>21423.493872501225</v>
      </c>
      <c r="T1935">
        <v>20811.644513727661</v>
      </c>
      <c r="U1935">
        <v>20199.795154954096</v>
      </c>
      <c r="W1935">
        <v>0.46029000000000003</v>
      </c>
      <c r="AB1935">
        <v>1</v>
      </c>
      <c r="AC1935">
        <v>1</v>
      </c>
      <c r="AD1935">
        <v>1</v>
      </c>
      <c r="AE1935">
        <v>1</v>
      </c>
      <c r="AF1935">
        <v>1</v>
      </c>
      <c r="AL1935">
        <v>1.2097187</v>
      </c>
      <c r="AM1935" s="5">
        <v>5.5356488227844238</v>
      </c>
      <c r="AN1935">
        <v>570.77625570776252</v>
      </c>
      <c r="AO1935">
        <f t="shared" si="30"/>
        <v>26826.48401826484</v>
      </c>
      <c r="AP1935">
        <v>684.93150684931504</v>
      </c>
      <c r="AQ1935">
        <v>9.6185699999999999E-2</v>
      </c>
      <c r="AR1935">
        <v>3.8733099999999999E-2</v>
      </c>
      <c r="AS1935">
        <v>1.9267600000000003E-2</v>
      </c>
      <c r="AT1935">
        <v>6.6481600000000002E-3</v>
      </c>
      <c r="AU1935">
        <v>6.7238200000000001E-3</v>
      </c>
      <c r="AW1935">
        <v>9.6185699999999999E-2</v>
      </c>
      <c r="AX1935">
        <v>3.8733100000000006E-2</v>
      </c>
      <c r="AY1935">
        <v>1.926760000000001E-2</v>
      </c>
      <c r="AZ1935">
        <v>6.6481600000000002E-3</v>
      </c>
      <c r="BA1935">
        <v>6.7238199999999984E-3</v>
      </c>
      <c r="BC1935" s="52">
        <v>100000</v>
      </c>
      <c r="BD1935" s="52">
        <v>100000</v>
      </c>
      <c r="BE1935">
        <v>0</v>
      </c>
      <c r="BF1935">
        <v>0</v>
      </c>
      <c r="BG1935">
        <v>0</v>
      </c>
    </row>
    <row r="1936" spans="1:59">
      <c r="A1936">
        <v>1935</v>
      </c>
      <c r="E1936">
        <v>9795.2054794520554</v>
      </c>
      <c r="K1936">
        <v>4846.2691945228571</v>
      </c>
      <c r="L1936">
        <v>5170.1516945228568</v>
      </c>
      <c r="M1936">
        <v>5494.0341945228565</v>
      </c>
      <c r="N1936">
        <v>5817.9166945228562</v>
      </c>
      <c r="O1936">
        <v>6141.7991945228559</v>
      </c>
      <c r="Q1936">
        <v>22937.063955595</v>
      </c>
      <c r="R1936">
        <v>22317.383267959351</v>
      </c>
      <c r="S1936">
        <v>21697.702580323701</v>
      </c>
      <c r="T1936">
        <v>21078.021892688052</v>
      </c>
      <c r="U1936">
        <v>20458.341205052402</v>
      </c>
      <c r="W1936">
        <v>0.36136000000000001</v>
      </c>
      <c r="AB1936">
        <v>1</v>
      </c>
      <c r="AC1936">
        <v>1</v>
      </c>
      <c r="AD1936">
        <v>1</v>
      </c>
      <c r="AE1936">
        <v>1</v>
      </c>
      <c r="AF1936">
        <v>1</v>
      </c>
      <c r="AL1936">
        <v>0.9799291</v>
      </c>
      <c r="AM1936" s="5">
        <v>5.0790629386901864</v>
      </c>
      <c r="AN1936">
        <v>570.77625570776252</v>
      </c>
      <c r="AO1936">
        <f t="shared" si="30"/>
        <v>26826.48401826484</v>
      </c>
      <c r="AP1936">
        <v>684.93150684931504</v>
      </c>
      <c r="AQ1936">
        <v>9.6542100000000006E-2</v>
      </c>
      <c r="AR1936">
        <v>3.8587699999999996E-2</v>
      </c>
      <c r="AS1936">
        <v>1.94164E-2</v>
      </c>
      <c r="AT1936">
        <v>7.2411100000000003E-3</v>
      </c>
      <c r="AU1936">
        <v>6.77846E-3</v>
      </c>
      <c r="AW1936">
        <v>9.6542100000000006E-2</v>
      </c>
      <c r="AX1936">
        <v>3.8587699999999989E-2</v>
      </c>
      <c r="AY1936">
        <v>1.94164E-2</v>
      </c>
      <c r="AZ1936">
        <v>7.241110000000002E-3</v>
      </c>
      <c r="BA1936">
        <v>6.77846E-3</v>
      </c>
      <c r="BC1936" s="52">
        <v>100000</v>
      </c>
      <c r="BD1936" s="52">
        <v>100000</v>
      </c>
      <c r="BE1936">
        <v>0</v>
      </c>
      <c r="BF1936">
        <v>0</v>
      </c>
      <c r="BG1936">
        <v>0</v>
      </c>
    </row>
    <row r="1937" spans="1:59">
      <c r="A1937">
        <v>1936</v>
      </c>
      <c r="E1937">
        <v>9795.2054794520554</v>
      </c>
      <c r="K1937">
        <v>4428.9658450050883</v>
      </c>
      <c r="L1937">
        <v>4850.7983450050888</v>
      </c>
      <c r="M1937">
        <v>5272.6308450050892</v>
      </c>
      <c r="N1937">
        <v>5694.4633450050896</v>
      </c>
      <c r="O1937">
        <v>6116.2958450050901</v>
      </c>
      <c r="Q1937">
        <v>23659.138349837242</v>
      </c>
      <c r="R1937">
        <v>23019.949691964357</v>
      </c>
      <c r="S1937">
        <v>22380.761034091476</v>
      </c>
      <c r="T1937">
        <v>21741.572376218595</v>
      </c>
      <c r="U1937">
        <v>21102.383718345714</v>
      </c>
      <c r="W1937">
        <v>0.31267</v>
      </c>
      <c r="AB1937">
        <v>1</v>
      </c>
      <c r="AC1937">
        <v>1</v>
      </c>
      <c r="AD1937">
        <v>1</v>
      </c>
      <c r="AE1937">
        <v>1</v>
      </c>
      <c r="AF1937">
        <v>1</v>
      </c>
      <c r="AL1937">
        <v>1.2363192999999999</v>
      </c>
      <c r="AM1937" s="5">
        <v>7.8601269721984863</v>
      </c>
      <c r="AN1937">
        <v>570.77625570776252</v>
      </c>
      <c r="AO1937">
        <f t="shared" si="30"/>
        <v>26826.48401826484</v>
      </c>
      <c r="AP1937">
        <v>684.93150684931504</v>
      </c>
      <c r="AQ1937">
        <v>0.10215399999999999</v>
      </c>
      <c r="AR1937">
        <v>7.8127600000000005E-2</v>
      </c>
      <c r="AS1937">
        <v>5.0929799999999997E-2</v>
      </c>
      <c r="AT1937">
        <v>3.9427700000000003E-2</v>
      </c>
      <c r="AU1937">
        <v>4.0127699999999995E-2</v>
      </c>
      <c r="AW1937">
        <v>0.10215400000000001</v>
      </c>
      <c r="AX1937">
        <v>7.8127600000000005E-2</v>
      </c>
      <c r="AY1937">
        <v>5.0929799999999997E-2</v>
      </c>
      <c r="AZ1937">
        <v>3.9427699999999996E-2</v>
      </c>
      <c r="BA1937">
        <v>4.0127700000000002E-2</v>
      </c>
      <c r="BC1937" s="52">
        <v>100000</v>
      </c>
      <c r="BD1937" s="52">
        <v>100000</v>
      </c>
      <c r="BE1937">
        <v>0</v>
      </c>
      <c r="BF1937">
        <v>0</v>
      </c>
      <c r="BG1937">
        <v>0</v>
      </c>
    </row>
    <row r="1938" spans="1:59">
      <c r="A1938">
        <v>1937</v>
      </c>
      <c r="E1938">
        <v>9795.2054794520554</v>
      </c>
      <c r="K1938">
        <v>4431.0215265298066</v>
      </c>
      <c r="L1938">
        <v>5043.5598598631404</v>
      </c>
      <c r="M1938">
        <v>5656.0981931964743</v>
      </c>
      <c r="N1938">
        <v>6268.6365265298082</v>
      </c>
      <c r="O1938">
        <v>6881.174859863142</v>
      </c>
      <c r="Q1938">
        <v>25127.009082179869</v>
      </c>
      <c r="R1938">
        <v>24448.163598413681</v>
      </c>
      <c r="S1938">
        <v>23769.318114647493</v>
      </c>
      <c r="T1938">
        <v>23090.472630881304</v>
      </c>
      <c r="U1938">
        <v>22411.627147115116</v>
      </c>
      <c r="W1938">
        <v>0.17005999999999999</v>
      </c>
      <c r="AB1938">
        <v>1</v>
      </c>
      <c r="AC1938">
        <v>1</v>
      </c>
      <c r="AD1938">
        <v>1</v>
      </c>
      <c r="AE1938">
        <v>1</v>
      </c>
      <c r="AF1938">
        <v>1</v>
      </c>
      <c r="AL1938">
        <v>1.4095967</v>
      </c>
      <c r="AM1938" s="5">
        <v>6.0164799690246582</v>
      </c>
      <c r="AN1938">
        <v>570.77625570776252</v>
      </c>
      <c r="AO1938">
        <f t="shared" si="30"/>
        <v>26826.48401826484</v>
      </c>
      <c r="AP1938">
        <v>684.93150684931504</v>
      </c>
      <c r="AQ1938">
        <v>0.110156</v>
      </c>
      <c r="AR1938">
        <v>9.2496200000000001E-2</v>
      </c>
      <c r="AS1938">
        <v>8.7087800000000007E-2</v>
      </c>
      <c r="AT1938">
        <v>8.8035100000000005E-2</v>
      </c>
      <c r="AU1938">
        <v>9.0789599999999998E-2</v>
      </c>
      <c r="AW1938">
        <v>0.11015600000000002</v>
      </c>
      <c r="AX1938">
        <v>9.2496200000000015E-2</v>
      </c>
      <c r="AY1938">
        <v>8.7087800000000007E-2</v>
      </c>
      <c r="AZ1938">
        <v>8.8035100000000019E-2</v>
      </c>
      <c r="BA1938">
        <v>9.0789600000000012E-2</v>
      </c>
      <c r="BC1938" s="52">
        <v>100000</v>
      </c>
      <c r="BD1938" s="52">
        <v>100000</v>
      </c>
      <c r="BE1938">
        <v>0</v>
      </c>
      <c r="BF1938">
        <v>0</v>
      </c>
      <c r="BG1938">
        <v>0</v>
      </c>
    </row>
    <row r="1939" spans="1:59">
      <c r="A1939">
        <v>1938</v>
      </c>
      <c r="E1939">
        <v>9795.2054794520554</v>
      </c>
      <c r="K1939">
        <v>5239.9322065063689</v>
      </c>
      <c r="L1939">
        <v>6023.6513731730356</v>
      </c>
      <c r="M1939">
        <v>6807.3705398397024</v>
      </c>
      <c r="N1939">
        <v>7591.0897065063691</v>
      </c>
      <c r="O1939">
        <v>8374.808873173035</v>
      </c>
      <c r="Q1939">
        <v>26648.905193109451</v>
      </c>
      <c r="R1939">
        <v>25928.943303278065</v>
      </c>
      <c r="S1939">
        <v>25208.98141344668</v>
      </c>
      <c r="T1939">
        <v>24489.019523615294</v>
      </c>
      <c r="U1939">
        <v>23769.057633783908</v>
      </c>
      <c r="W1939">
        <v>1.5550000000000001E-2</v>
      </c>
      <c r="AB1939">
        <v>1</v>
      </c>
      <c r="AC1939">
        <v>1</v>
      </c>
      <c r="AD1939">
        <v>1</v>
      </c>
      <c r="AE1939">
        <v>1</v>
      </c>
      <c r="AF1939">
        <v>1</v>
      </c>
      <c r="AL1939">
        <v>1.8697866999999999</v>
      </c>
      <c r="AM1939" s="5">
        <v>4.6671833992004386</v>
      </c>
      <c r="AN1939">
        <v>570.77625570776252</v>
      </c>
      <c r="AO1939">
        <f t="shared" si="30"/>
        <v>26826.48401826484</v>
      </c>
      <c r="AP1939">
        <v>684.93150684931504</v>
      </c>
      <c r="AQ1939">
        <v>0.115675</v>
      </c>
      <c r="AR1939">
        <v>0.119045</v>
      </c>
      <c r="AS1939">
        <v>9.3071100000000004E-2</v>
      </c>
      <c r="AT1939">
        <v>0.106507</v>
      </c>
      <c r="AU1939">
        <v>9.9291600000000008E-2</v>
      </c>
      <c r="AW1939">
        <v>0.11567500000000001</v>
      </c>
      <c r="AX1939">
        <v>0.119045</v>
      </c>
      <c r="AY1939">
        <v>9.3071100000000004E-2</v>
      </c>
      <c r="AZ1939">
        <v>0.106507</v>
      </c>
      <c r="BA1939">
        <v>9.9291600000000022E-2</v>
      </c>
      <c r="BC1939" s="52">
        <v>100000</v>
      </c>
      <c r="BD1939" s="52">
        <v>100000</v>
      </c>
      <c r="BE1939">
        <v>0</v>
      </c>
      <c r="BF1939">
        <v>0</v>
      </c>
      <c r="BG1939">
        <v>0</v>
      </c>
    </row>
    <row r="1940" spans="1:59">
      <c r="A1940">
        <v>1939</v>
      </c>
      <c r="E1940">
        <v>9795.2054794520554</v>
      </c>
      <c r="K1940">
        <v>6406.5314717838746</v>
      </c>
      <c r="L1940">
        <v>7236.9989717838744</v>
      </c>
      <c r="M1940">
        <v>8067.4664717838741</v>
      </c>
      <c r="N1940">
        <v>8897.9339717838739</v>
      </c>
      <c r="O1940">
        <v>9728.4014717838745</v>
      </c>
      <c r="Q1940">
        <v>27564.73260946319</v>
      </c>
      <c r="R1940">
        <v>26820.028208627613</v>
      </c>
      <c r="S1940">
        <v>26075.32380779204</v>
      </c>
      <c r="T1940">
        <v>25330.619406956466</v>
      </c>
      <c r="U1940">
        <v>24585.915006120893</v>
      </c>
      <c r="W1940">
        <v>0</v>
      </c>
      <c r="AB1940">
        <v>1</v>
      </c>
      <c r="AC1940">
        <v>1</v>
      </c>
      <c r="AD1940">
        <v>1</v>
      </c>
      <c r="AE1940">
        <v>1</v>
      </c>
      <c r="AF1940">
        <v>1</v>
      </c>
      <c r="AL1940">
        <v>1.244119</v>
      </c>
      <c r="AM1940" s="5">
        <v>8.3709888458251953</v>
      </c>
      <c r="AN1940">
        <v>570.77625570776252</v>
      </c>
      <c r="AO1940">
        <f t="shared" si="30"/>
        <v>26826.48401826484</v>
      </c>
      <c r="AP1940">
        <v>684.93150684931504</v>
      </c>
      <c r="AQ1940">
        <v>0.117828</v>
      </c>
      <c r="AR1940">
        <v>0.13050200000000001</v>
      </c>
      <c r="AS1940">
        <v>0.110345</v>
      </c>
      <c r="AT1940">
        <v>0.11254600000000001</v>
      </c>
      <c r="AU1940">
        <v>0.10631399999999999</v>
      </c>
      <c r="AW1940">
        <v>0.117828</v>
      </c>
      <c r="AX1940">
        <v>0.13050200000000001</v>
      </c>
      <c r="AY1940">
        <v>0.11034500000000001</v>
      </c>
      <c r="AZ1940">
        <v>0.11254600000000002</v>
      </c>
      <c r="BA1940">
        <v>0.10631400000000001</v>
      </c>
      <c r="BC1940" s="52">
        <v>100000</v>
      </c>
      <c r="BD1940" s="52">
        <v>100000</v>
      </c>
      <c r="BE1940">
        <v>0</v>
      </c>
      <c r="BF1940">
        <v>0</v>
      </c>
      <c r="BG1940">
        <v>0</v>
      </c>
    </row>
    <row r="1941" spans="1:59">
      <c r="A1941">
        <v>1940</v>
      </c>
      <c r="E1941">
        <v>9795.2054794520554</v>
      </c>
      <c r="K1941">
        <v>7434.3722341429111</v>
      </c>
      <c r="L1941">
        <v>8209.8422341429105</v>
      </c>
      <c r="M1941">
        <v>8985.3122341429098</v>
      </c>
      <c r="N1941">
        <v>9760.7822341429091</v>
      </c>
      <c r="O1941">
        <v>10536.252234142908</v>
      </c>
      <c r="Q1941">
        <v>28139.267301307718</v>
      </c>
      <c r="R1941">
        <v>27379.040946583944</v>
      </c>
      <c r="S1941">
        <v>26618.814591860169</v>
      </c>
      <c r="T1941">
        <v>25858.588237136395</v>
      </c>
      <c r="U1941">
        <v>25098.361882412621</v>
      </c>
      <c r="W1941">
        <v>0</v>
      </c>
      <c r="AB1941">
        <v>1</v>
      </c>
      <c r="AC1941">
        <v>1</v>
      </c>
      <c r="AD1941">
        <v>1</v>
      </c>
      <c r="AE1941">
        <v>1</v>
      </c>
      <c r="AF1941">
        <v>1</v>
      </c>
      <c r="AL1941">
        <v>1.1890883000000001</v>
      </c>
      <c r="AM1941" s="5">
        <v>9.125798225402832</v>
      </c>
      <c r="AN1941">
        <v>570.77625570776252</v>
      </c>
      <c r="AO1941">
        <f t="shared" si="30"/>
        <v>26826.48401826484</v>
      </c>
      <c r="AP1941">
        <v>684.93150684931504</v>
      </c>
      <c r="AQ1941">
        <v>0.117979</v>
      </c>
      <c r="AR1941">
        <v>0.13062399999999999</v>
      </c>
      <c r="AS1941">
        <v>0.11211199999999999</v>
      </c>
      <c r="AT1941">
        <v>0.111578</v>
      </c>
      <c r="AU1941">
        <v>0.10413299999999999</v>
      </c>
      <c r="AW1941">
        <v>0.11797899999999999</v>
      </c>
      <c r="AX1941">
        <v>0.13062400000000002</v>
      </c>
      <c r="AY1941">
        <v>0.11211199999999998</v>
      </c>
      <c r="AZ1941">
        <v>0.111578</v>
      </c>
      <c r="BA1941">
        <v>0.10413299999999999</v>
      </c>
      <c r="BC1941" s="52">
        <v>100000</v>
      </c>
      <c r="BD1941" s="52">
        <v>100000</v>
      </c>
      <c r="BE1941">
        <v>0</v>
      </c>
      <c r="BF1941">
        <v>0</v>
      </c>
      <c r="BG1941">
        <v>0</v>
      </c>
    </row>
    <row r="1942" spans="1:59">
      <c r="A1942">
        <v>1941</v>
      </c>
      <c r="E1942">
        <v>9795.2054794520554</v>
      </c>
      <c r="K1942">
        <v>7140.4097761082267</v>
      </c>
      <c r="L1942">
        <v>7769.4756094415598</v>
      </c>
      <c r="M1942">
        <v>8398.5414427748929</v>
      </c>
      <c r="N1942">
        <v>9027.6072761082251</v>
      </c>
      <c r="O1942">
        <v>9656.6731094415591</v>
      </c>
      <c r="Q1942">
        <v>27606.96845793074</v>
      </c>
      <c r="R1942">
        <v>26861.122990093456</v>
      </c>
      <c r="S1942">
        <v>26115.277522256172</v>
      </c>
      <c r="T1942">
        <v>25369.432054418889</v>
      </c>
      <c r="U1942">
        <v>24623.586586581605</v>
      </c>
      <c r="W1942">
        <v>0</v>
      </c>
      <c r="AB1942">
        <v>1</v>
      </c>
      <c r="AC1942">
        <v>1</v>
      </c>
      <c r="AD1942">
        <v>1</v>
      </c>
      <c r="AE1942">
        <v>1</v>
      </c>
      <c r="AF1942">
        <v>1</v>
      </c>
      <c r="AL1942">
        <v>1.7961849000000001</v>
      </c>
      <c r="AM1942" s="5">
        <v>10.736159324646</v>
      </c>
      <c r="AN1942">
        <v>570.77625570776252</v>
      </c>
      <c r="AO1942">
        <f t="shared" si="30"/>
        <v>26826.48401826484</v>
      </c>
      <c r="AP1942">
        <v>684.93150684931504</v>
      </c>
      <c r="AQ1942">
        <v>0.11441899999999999</v>
      </c>
      <c r="AR1942">
        <v>0.10022</v>
      </c>
      <c r="AS1942">
        <v>8.9680599999999999E-2</v>
      </c>
      <c r="AT1942">
        <v>0.103629</v>
      </c>
      <c r="AU1942">
        <v>9.78657E-2</v>
      </c>
      <c r="AW1942">
        <v>0.11441899999999998</v>
      </c>
      <c r="AX1942">
        <v>0.10022000000000002</v>
      </c>
      <c r="AY1942">
        <v>8.9680599999999985E-2</v>
      </c>
      <c r="AZ1942">
        <v>0.10362900000000001</v>
      </c>
      <c r="BA1942">
        <v>9.7865699999999986E-2</v>
      </c>
      <c r="BC1942" s="52">
        <v>100000</v>
      </c>
      <c r="BD1942" s="52">
        <v>100000</v>
      </c>
      <c r="BE1942">
        <v>0</v>
      </c>
      <c r="BF1942">
        <v>0</v>
      </c>
      <c r="BG1942">
        <v>0</v>
      </c>
    </row>
    <row r="1943" spans="1:59">
      <c r="A1943">
        <v>1942</v>
      </c>
      <c r="E1943">
        <v>9795.2054794520554</v>
      </c>
      <c r="K1943">
        <v>6293.4689879243815</v>
      </c>
      <c r="L1943">
        <v>6827.9098212577155</v>
      </c>
      <c r="M1943">
        <v>7362.3506545910495</v>
      </c>
      <c r="N1943">
        <v>7896.7914879243835</v>
      </c>
      <c r="O1943">
        <v>8431.2323212577176</v>
      </c>
      <c r="Q1943">
        <v>24853.047601618229</v>
      </c>
      <c r="R1943">
        <v>24181.603617049252</v>
      </c>
      <c r="S1943">
        <v>23510.159632480274</v>
      </c>
      <c r="T1943">
        <v>22838.715647911296</v>
      </c>
      <c r="U1943">
        <v>22167.271663342319</v>
      </c>
      <c r="W1943">
        <v>0</v>
      </c>
      <c r="AB1943">
        <v>1</v>
      </c>
      <c r="AC1943">
        <v>1</v>
      </c>
      <c r="AD1943">
        <v>1</v>
      </c>
      <c r="AE1943">
        <v>1</v>
      </c>
      <c r="AF1943">
        <v>1</v>
      </c>
      <c r="AL1943">
        <v>1.7755578999999999</v>
      </c>
      <c r="AM1943" s="5">
        <v>11.25679969787598</v>
      </c>
      <c r="AN1943">
        <v>570.77625570776252</v>
      </c>
      <c r="AO1943">
        <f t="shared" si="30"/>
        <v>26826.48401826484</v>
      </c>
      <c r="AP1943">
        <v>684.93150684931504</v>
      </c>
      <c r="AQ1943">
        <v>0.11121399999999999</v>
      </c>
      <c r="AR1943">
        <v>9.3855300000000003E-2</v>
      </c>
      <c r="AS1943">
        <v>8.5183000000000009E-2</v>
      </c>
      <c r="AT1943">
        <v>9.4591999999999996E-2</v>
      </c>
      <c r="AU1943">
        <v>9.2041499999999998E-2</v>
      </c>
      <c r="AW1943">
        <v>0.11121399999999999</v>
      </c>
      <c r="AX1943">
        <v>9.3855300000000016E-2</v>
      </c>
      <c r="AY1943">
        <v>8.5182999999999995E-2</v>
      </c>
      <c r="AZ1943">
        <v>9.4591999999999996E-2</v>
      </c>
      <c r="BA1943">
        <v>9.2041499999999984E-2</v>
      </c>
      <c r="BC1943" s="52">
        <v>100000</v>
      </c>
      <c r="BD1943" s="52">
        <v>100000</v>
      </c>
      <c r="BE1943">
        <v>0</v>
      </c>
      <c r="BF1943">
        <v>0</v>
      </c>
      <c r="BG1943">
        <v>0</v>
      </c>
    </row>
    <row r="1944" spans="1:59">
      <c r="A1944">
        <v>1943</v>
      </c>
      <c r="E1944">
        <v>9795.2054794520554</v>
      </c>
      <c r="K1944">
        <v>5825.8014410510195</v>
      </c>
      <c r="L1944">
        <v>6279.5331077176861</v>
      </c>
      <c r="M1944">
        <v>6733.2647743843527</v>
      </c>
      <c r="N1944">
        <v>7186.9964410510192</v>
      </c>
      <c r="O1944">
        <v>7640.7281077176858</v>
      </c>
      <c r="Q1944">
        <v>18901.213330178209</v>
      </c>
      <c r="R1944">
        <v>18390.567466691176</v>
      </c>
      <c r="S1944">
        <v>17879.921603204144</v>
      </c>
      <c r="T1944">
        <v>17369.275739717112</v>
      </c>
      <c r="U1944">
        <v>16858.629876230079</v>
      </c>
      <c r="W1944">
        <v>0</v>
      </c>
      <c r="AB1944">
        <v>1</v>
      </c>
      <c r="AC1944">
        <v>1</v>
      </c>
      <c r="AD1944">
        <v>1</v>
      </c>
      <c r="AE1944">
        <v>1</v>
      </c>
      <c r="AF1944">
        <v>1</v>
      </c>
      <c r="AL1944">
        <v>2.1641349999999999</v>
      </c>
      <c r="AM1944" s="5">
        <v>8.6014518737792969</v>
      </c>
      <c r="AN1944">
        <v>570.77625570776252</v>
      </c>
      <c r="AO1944">
        <f t="shared" si="30"/>
        <v>26826.48401826484</v>
      </c>
      <c r="AP1944">
        <v>684.93150684931504</v>
      </c>
      <c r="AQ1944">
        <v>0.11010299999999999</v>
      </c>
      <c r="AR1944">
        <v>8.8127899999999995E-2</v>
      </c>
      <c r="AS1944">
        <v>8.0430299999999996E-2</v>
      </c>
      <c r="AT1944">
        <v>9.1480699999999998E-2</v>
      </c>
      <c r="AU1944">
        <v>8.7143299999999993E-2</v>
      </c>
      <c r="AW1944">
        <v>0.11010299999999999</v>
      </c>
      <c r="AX1944">
        <v>8.8127899999999995E-2</v>
      </c>
      <c r="AY1944">
        <v>8.0430299999999996E-2</v>
      </c>
      <c r="AZ1944">
        <v>9.1480700000000012E-2</v>
      </c>
      <c r="BA1944">
        <v>8.7143299999999993E-2</v>
      </c>
      <c r="BC1944" s="52">
        <v>100000</v>
      </c>
      <c r="BD1944" s="52">
        <v>100000</v>
      </c>
      <c r="BE1944">
        <v>0</v>
      </c>
      <c r="BF1944">
        <v>0</v>
      </c>
      <c r="BG1944">
        <v>0</v>
      </c>
    </row>
    <row r="1945" spans="1:59">
      <c r="A1945">
        <v>1944</v>
      </c>
      <c r="E1945">
        <v>9795.2054794520554</v>
      </c>
      <c r="K1945">
        <v>4073.3329412288622</v>
      </c>
      <c r="L1945">
        <v>4446.8512745621956</v>
      </c>
      <c r="M1945">
        <v>4820.369607895529</v>
      </c>
      <c r="N1945">
        <v>5193.8879412288625</v>
      </c>
      <c r="O1945">
        <v>5567.4062745621959</v>
      </c>
      <c r="Q1945">
        <v>13345.784846217521</v>
      </c>
      <c r="R1945">
        <v>12985.227579183264</v>
      </c>
      <c r="S1945">
        <v>12624.670312149006</v>
      </c>
      <c r="T1945">
        <v>12264.113045114749</v>
      </c>
      <c r="U1945">
        <v>11903.555778080492</v>
      </c>
      <c r="W1945">
        <v>0</v>
      </c>
      <c r="AB1945">
        <v>1</v>
      </c>
      <c r="AC1945">
        <v>1</v>
      </c>
      <c r="AD1945">
        <v>1</v>
      </c>
      <c r="AE1945">
        <v>1</v>
      </c>
      <c r="AF1945">
        <v>1</v>
      </c>
      <c r="AL1945">
        <v>2.8981853000000002</v>
      </c>
      <c r="AM1945" s="5">
        <v>8.7123165130615234</v>
      </c>
      <c r="AN1945">
        <v>570.77625570776252</v>
      </c>
      <c r="AO1945">
        <f t="shared" si="30"/>
        <v>26826.48401826484</v>
      </c>
      <c r="AP1945">
        <v>684.93150684931504</v>
      </c>
      <c r="AQ1945">
        <v>0.107182</v>
      </c>
      <c r="AR1945">
        <v>8.5347800000000001E-2</v>
      </c>
      <c r="AS1945">
        <v>7.7379799999999999E-2</v>
      </c>
      <c r="AT1945">
        <v>8.8140900000000008E-2</v>
      </c>
      <c r="AU1945">
        <v>8.2042199999999996E-2</v>
      </c>
      <c r="AW1945">
        <v>0.10718199999999999</v>
      </c>
      <c r="AX1945">
        <v>8.5347800000000015E-2</v>
      </c>
      <c r="AY1945">
        <v>7.7379799999999985E-2</v>
      </c>
      <c r="AZ1945">
        <v>8.8140900000000008E-2</v>
      </c>
      <c r="BA1945">
        <v>8.2042199999999996E-2</v>
      </c>
      <c r="BC1945" s="52">
        <v>100000</v>
      </c>
      <c r="BD1945" s="52">
        <v>100000</v>
      </c>
      <c r="BE1945">
        <v>0</v>
      </c>
      <c r="BF1945">
        <v>0</v>
      </c>
      <c r="BG1945">
        <v>0</v>
      </c>
    </row>
    <row r="1946" spans="1:59">
      <c r="A1946">
        <v>1945</v>
      </c>
      <c r="E1946">
        <v>9795.2054794520554</v>
      </c>
      <c r="K1946">
        <v>2840.342128258766</v>
      </c>
      <c r="L1946">
        <v>3039.0221282587659</v>
      </c>
      <c r="M1946">
        <v>3237.7021282587657</v>
      </c>
      <c r="N1946">
        <v>3436.3821282587655</v>
      </c>
      <c r="O1946">
        <v>3635.0621282587654</v>
      </c>
      <c r="Q1946">
        <v>10973.544014603511</v>
      </c>
      <c r="R1946">
        <v>10677.076545993084</v>
      </c>
      <c r="S1946">
        <v>10380.609077382658</v>
      </c>
      <c r="T1946">
        <v>10084.141608772232</v>
      </c>
      <c r="U1946">
        <v>9787.6741401618056</v>
      </c>
      <c r="W1946">
        <v>0</v>
      </c>
      <c r="AB1946">
        <v>1</v>
      </c>
      <c r="AC1946">
        <v>1</v>
      </c>
      <c r="AD1946">
        <v>1</v>
      </c>
      <c r="AE1946">
        <v>1</v>
      </c>
      <c r="AF1946">
        <v>1</v>
      </c>
      <c r="AL1946">
        <v>3.7736290000000001</v>
      </c>
      <c r="AM1946" s="5">
        <v>9.5248498916625977</v>
      </c>
      <c r="AN1946">
        <v>570.77625570776252</v>
      </c>
      <c r="AO1946">
        <f t="shared" si="30"/>
        <v>26826.48401826484</v>
      </c>
      <c r="AP1946">
        <v>684.93150684931504</v>
      </c>
      <c r="AQ1946">
        <v>0.10516500000000001</v>
      </c>
      <c r="AR1946">
        <v>8.4613299999999989E-2</v>
      </c>
      <c r="AS1946">
        <v>7.6714000000000004E-2</v>
      </c>
      <c r="AT1946">
        <v>8.6482299999999998E-2</v>
      </c>
      <c r="AU1946">
        <v>8.0770700000000001E-2</v>
      </c>
      <c r="AW1946">
        <v>0.10516499999999999</v>
      </c>
      <c r="AX1946">
        <v>8.4613299999999989E-2</v>
      </c>
      <c r="AY1946">
        <v>7.6713999999999991E-2</v>
      </c>
      <c r="AZ1946">
        <v>8.6482299999999998E-2</v>
      </c>
      <c r="BA1946">
        <v>8.0770700000000015E-2</v>
      </c>
      <c r="BC1946" s="52">
        <v>100000</v>
      </c>
      <c r="BD1946" s="52">
        <v>100000</v>
      </c>
      <c r="BE1946">
        <v>0</v>
      </c>
      <c r="BF1946">
        <v>0</v>
      </c>
      <c r="BG1946">
        <v>0</v>
      </c>
    </row>
    <row r="1947" spans="1:59">
      <c r="A1947">
        <v>1946</v>
      </c>
      <c r="E1947">
        <v>9795.2054794520554</v>
      </c>
      <c r="K1947">
        <v>2124.3669578105596</v>
      </c>
      <c r="L1947">
        <v>2223.0319578105596</v>
      </c>
      <c r="M1947">
        <v>2321.6969578105595</v>
      </c>
      <c r="N1947">
        <v>2420.3619578105595</v>
      </c>
      <c r="O1947">
        <v>2519.0269578105595</v>
      </c>
      <c r="Q1947">
        <v>11911.4559706243</v>
      </c>
      <c r="R1947">
        <v>11589.649342514515</v>
      </c>
      <c r="S1947">
        <v>11267.842714404729</v>
      </c>
      <c r="T1947">
        <v>10946.036086294944</v>
      </c>
      <c r="U1947">
        <v>10624.229458185158</v>
      </c>
      <c r="W1947">
        <v>0</v>
      </c>
      <c r="AB1947">
        <v>1</v>
      </c>
      <c r="AC1947">
        <v>1</v>
      </c>
      <c r="AD1947">
        <v>1</v>
      </c>
      <c r="AE1947">
        <v>1</v>
      </c>
      <c r="AF1947">
        <v>1</v>
      </c>
      <c r="AL1947">
        <v>3.9346223</v>
      </c>
      <c r="AM1947" s="5">
        <v>12.78350925445557</v>
      </c>
      <c r="AN1947">
        <v>570.77625570776252</v>
      </c>
      <c r="AO1947">
        <f t="shared" si="30"/>
        <v>26826.48401826484</v>
      </c>
      <c r="AP1947">
        <v>684.93150684931504</v>
      </c>
      <c r="AQ1947">
        <v>0.104033</v>
      </c>
      <c r="AR1947">
        <v>8.4480099999999989E-2</v>
      </c>
      <c r="AS1947">
        <v>7.6777899999999996E-2</v>
      </c>
      <c r="AT1947">
        <v>8.5430800000000001E-2</v>
      </c>
      <c r="AU1947">
        <v>8.04314E-2</v>
      </c>
      <c r="AW1947">
        <v>0.104033</v>
      </c>
      <c r="AX1947">
        <v>8.4480099999999989E-2</v>
      </c>
      <c r="AY1947">
        <v>7.6777899999999996E-2</v>
      </c>
      <c r="AZ1947">
        <v>8.5430800000000015E-2</v>
      </c>
      <c r="BA1947">
        <v>8.04314E-2</v>
      </c>
      <c r="BC1947" s="52">
        <v>100000</v>
      </c>
      <c r="BD1947" s="52">
        <v>100000</v>
      </c>
      <c r="BE1947">
        <v>0</v>
      </c>
      <c r="BF1947">
        <v>0</v>
      </c>
      <c r="BG1947">
        <v>0</v>
      </c>
    </row>
    <row r="1948" spans="1:59">
      <c r="A1948">
        <v>1947</v>
      </c>
      <c r="E1948">
        <v>9795.2054794520554</v>
      </c>
      <c r="K1948">
        <v>1820.1543317402916</v>
      </c>
      <c r="L1948">
        <v>1868.1668317402916</v>
      </c>
      <c r="M1948">
        <v>1916.1793317402917</v>
      </c>
      <c r="N1948">
        <v>1964.1918317402917</v>
      </c>
      <c r="O1948">
        <v>2012.2043317402918</v>
      </c>
      <c r="Q1948">
        <v>12009.7060219675</v>
      </c>
      <c r="R1948">
        <v>11685.245014538375</v>
      </c>
      <c r="S1948">
        <v>11360.784007109251</v>
      </c>
      <c r="T1948">
        <v>11036.322999680126</v>
      </c>
      <c r="U1948">
        <v>10711.861992251001</v>
      </c>
      <c r="W1948">
        <v>0</v>
      </c>
      <c r="AB1948">
        <v>1</v>
      </c>
      <c r="AC1948">
        <v>1</v>
      </c>
      <c r="AD1948">
        <v>1</v>
      </c>
      <c r="AE1948">
        <v>1</v>
      </c>
      <c r="AF1948">
        <v>1</v>
      </c>
      <c r="AL1948">
        <v>4.2782520000000002</v>
      </c>
      <c r="AM1948" s="5">
        <v>14.78076076507568</v>
      </c>
      <c r="AN1948">
        <v>570.77625570776252</v>
      </c>
      <c r="AO1948">
        <f t="shared" si="30"/>
        <v>26826.48401826484</v>
      </c>
      <c r="AP1948">
        <v>684.93150684931504</v>
      </c>
      <c r="AQ1948">
        <v>0.10327700000000001</v>
      </c>
      <c r="AR1948">
        <v>8.3437799999999993E-2</v>
      </c>
      <c r="AS1948">
        <v>7.5827100000000008E-2</v>
      </c>
      <c r="AT1948">
        <v>8.4942400000000001E-2</v>
      </c>
      <c r="AU1948">
        <v>8.0617000000000008E-2</v>
      </c>
      <c r="AW1948">
        <v>0.10327699999999999</v>
      </c>
      <c r="AX1948">
        <v>8.3437799999999993E-2</v>
      </c>
      <c r="AY1948">
        <v>7.5827100000000022E-2</v>
      </c>
      <c r="AZ1948">
        <v>8.4942400000000015E-2</v>
      </c>
      <c r="BA1948">
        <v>8.0617000000000008E-2</v>
      </c>
      <c r="BC1948" s="52">
        <v>100000</v>
      </c>
      <c r="BD1948" s="52">
        <v>100000</v>
      </c>
      <c r="BE1948">
        <v>0</v>
      </c>
      <c r="BF1948">
        <v>0</v>
      </c>
      <c r="BG1948">
        <v>0</v>
      </c>
    </row>
    <row r="1949" spans="1:59">
      <c r="A1949">
        <v>1948</v>
      </c>
      <c r="E1949">
        <v>9795.2054794520554</v>
      </c>
      <c r="K1949">
        <v>1783.2800740348046</v>
      </c>
      <c r="L1949">
        <v>1824.2525740348046</v>
      </c>
      <c r="M1949">
        <v>1865.2250740348047</v>
      </c>
      <c r="N1949">
        <v>1906.1975740348048</v>
      </c>
      <c r="O1949">
        <v>1947.1700740348049</v>
      </c>
      <c r="Q1949">
        <v>13611.52466036604</v>
      </c>
      <c r="R1949">
        <v>13243.78801493804</v>
      </c>
      <c r="S1949">
        <v>12876.05136951004</v>
      </c>
      <c r="T1949">
        <v>12508.31472408204</v>
      </c>
      <c r="U1949">
        <v>12140.57807865404</v>
      </c>
      <c r="W1949">
        <v>0</v>
      </c>
      <c r="AB1949">
        <v>1</v>
      </c>
      <c r="AC1949">
        <v>1</v>
      </c>
      <c r="AD1949">
        <v>1</v>
      </c>
      <c r="AE1949">
        <v>1</v>
      </c>
      <c r="AF1949">
        <v>1</v>
      </c>
      <c r="AL1949">
        <v>4.7056746</v>
      </c>
      <c r="AM1949" s="5">
        <v>14.599624633789061</v>
      </c>
      <c r="AN1949">
        <v>570.77625570776252</v>
      </c>
      <c r="AO1949">
        <f t="shared" si="30"/>
        <v>26826.48401826484</v>
      </c>
      <c r="AP1949">
        <v>684.93150684931504</v>
      </c>
      <c r="AQ1949">
        <v>9.1324600000000006E-2</v>
      </c>
      <c r="AR1949">
        <v>6.7676299999999995E-2</v>
      </c>
      <c r="AS1949">
        <v>6.3779699999999995E-2</v>
      </c>
      <c r="AT1949">
        <v>7.4271600000000007E-2</v>
      </c>
      <c r="AU1949">
        <v>5.7773400000000003E-2</v>
      </c>
      <c r="AW1949">
        <v>9.132460000000002E-2</v>
      </c>
      <c r="AX1949">
        <v>6.7676299999999995E-2</v>
      </c>
      <c r="AY1949">
        <v>6.3779699999999995E-2</v>
      </c>
      <c r="AZ1949">
        <v>7.4271600000000007E-2</v>
      </c>
      <c r="BA1949">
        <v>5.7773400000000003E-2</v>
      </c>
      <c r="BC1949" s="52">
        <v>100000</v>
      </c>
      <c r="BD1949" s="52">
        <v>100000</v>
      </c>
      <c r="BE1949">
        <v>0</v>
      </c>
      <c r="BF1949">
        <v>0</v>
      </c>
      <c r="BG1949">
        <v>0</v>
      </c>
    </row>
    <row r="1950" spans="1:59">
      <c r="A1950">
        <v>1949</v>
      </c>
      <c r="E1950">
        <v>9795.2054794520554</v>
      </c>
      <c r="K1950">
        <v>1958.4327981358681</v>
      </c>
      <c r="L1950">
        <v>2001.055298135868</v>
      </c>
      <c r="M1950">
        <v>2043.677798135868</v>
      </c>
      <c r="N1950">
        <v>2086.3002981358682</v>
      </c>
      <c r="O1950">
        <v>2128.9227981358681</v>
      </c>
      <c r="Q1950">
        <v>17482.40849707451</v>
      </c>
      <c r="R1950">
        <v>17010.093866010277</v>
      </c>
      <c r="S1950">
        <v>16537.779234946043</v>
      </c>
      <c r="T1950">
        <v>16065.46460388181</v>
      </c>
      <c r="U1950">
        <v>15593.149972817577</v>
      </c>
      <c r="W1950">
        <v>0</v>
      </c>
      <c r="AB1950">
        <v>1</v>
      </c>
      <c r="AC1950">
        <v>1</v>
      </c>
      <c r="AD1950">
        <v>1</v>
      </c>
      <c r="AE1950">
        <v>1</v>
      </c>
      <c r="AF1950">
        <v>1</v>
      </c>
      <c r="AL1950">
        <v>5.1158809999999999</v>
      </c>
      <c r="AM1950" s="5">
        <v>14.92861366271973</v>
      </c>
      <c r="AN1950">
        <v>570.77625570776252</v>
      </c>
      <c r="AO1950">
        <f t="shared" si="30"/>
        <v>26826.48401826484</v>
      </c>
      <c r="AP1950">
        <v>684.93150684931504</v>
      </c>
      <c r="AQ1950">
        <v>9.0215799999999999E-2</v>
      </c>
      <c r="AR1950">
        <v>6.523770000000001E-2</v>
      </c>
      <c r="AS1950">
        <v>6.3858800000000007E-2</v>
      </c>
      <c r="AT1950">
        <v>7.3547000000000001E-2</v>
      </c>
      <c r="AU1950">
        <v>5.8628300000000001E-2</v>
      </c>
      <c r="AW1950">
        <v>9.0215799999999999E-2</v>
      </c>
      <c r="AX1950">
        <v>6.523770000000001E-2</v>
      </c>
      <c r="AY1950">
        <v>6.3858800000000007E-2</v>
      </c>
      <c r="AZ1950">
        <v>7.3547000000000001E-2</v>
      </c>
      <c r="BA1950">
        <v>5.8628300000000008E-2</v>
      </c>
      <c r="BC1950" s="52">
        <v>100000</v>
      </c>
      <c r="BD1950" s="52">
        <v>100000</v>
      </c>
      <c r="BE1950">
        <v>0</v>
      </c>
      <c r="BF1950">
        <v>0</v>
      </c>
      <c r="BG1950">
        <v>0</v>
      </c>
    </row>
    <row r="1951" spans="1:59">
      <c r="A1951">
        <v>1950</v>
      </c>
      <c r="E1951">
        <v>9795.2054794520554</v>
      </c>
      <c r="K1951">
        <v>2694.8936673093453</v>
      </c>
      <c r="L1951">
        <v>2733.8036673093452</v>
      </c>
      <c r="M1951">
        <v>2772.7136673093451</v>
      </c>
      <c r="N1951">
        <v>2811.6236673093449</v>
      </c>
      <c r="O1951">
        <v>2850.5336673093448</v>
      </c>
      <c r="Q1951">
        <v>25842.056623835699</v>
      </c>
      <c r="R1951">
        <v>25143.893012881468</v>
      </c>
      <c r="S1951">
        <v>24445.729401927238</v>
      </c>
      <c r="T1951">
        <v>23747.565790973007</v>
      </c>
      <c r="U1951">
        <v>23049.402180018777</v>
      </c>
      <c r="W1951">
        <v>0</v>
      </c>
      <c r="AB1951">
        <v>1</v>
      </c>
      <c r="AC1951">
        <v>1</v>
      </c>
      <c r="AD1951">
        <v>1</v>
      </c>
      <c r="AE1951">
        <v>1</v>
      </c>
      <c r="AF1951">
        <v>1</v>
      </c>
      <c r="AL1951">
        <v>4.2170705999999996</v>
      </c>
      <c r="AM1951" s="5">
        <v>13.662741661071779</v>
      </c>
      <c r="AN1951">
        <v>570.77625570776252</v>
      </c>
      <c r="AO1951">
        <f t="shared" si="30"/>
        <v>26826.48401826484</v>
      </c>
      <c r="AP1951">
        <v>684.93150684931504</v>
      </c>
      <c r="AQ1951">
        <v>9.0901399999999993E-2</v>
      </c>
      <c r="AR1951">
        <v>6.4312799999999989E-2</v>
      </c>
      <c r="AS1951">
        <v>6.1814799999999996E-2</v>
      </c>
      <c r="AT1951">
        <v>7.4989E-2</v>
      </c>
      <c r="AU1951">
        <v>6.0581599999999999E-2</v>
      </c>
      <c r="AW1951">
        <v>9.0901400000000007E-2</v>
      </c>
      <c r="AX1951">
        <v>6.4312799999999989E-2</v>
      </c>
      <c r="AY1951">
        <v>6.1814799999999989E-2</v>
      </c>
      <c r="AZ1951">
        <v>7.4989E-2</v>
      </c>
      <c r="BA1951">
        <v>6.0581599999999999E-2</v>
      </c>
      <c r="BC1951" s="52">
        <v>100000</v>
      </c>
      <c r="BD1951" s="52">
        <v>100000</v>
      </c>
      <c r="BE1951">
        <v>0</v>
      </c>
      <c r="BF1951">
        <v>0</v>
      </c>
      <c r="BG1951">
        <v>0</v>
      </c>
    </row>
    <row r="1952" spans="1:59">
      <c r="A1952">
        <v>1951</v>
      </c>
      <c r="E1952">
        <v>9795.2054794520554</v>
      </c>
      <c r="K1952">
        <v>4219.0296524694768</v>
      </c>
      <c r="L1952">
        <v>4259.039652469477</v>
      </c>
      <c r="M1952">
        <v>4299.0496524694772</v>
      </c>
      <c r="N1952">
        <v>4339.0596524694774</v>
      </c>
      <c r="O1952">
        <v>4379.0696524694777</v>
      </c>
      <c r="Q1952">
        <v>30472.2306647716</v>
      </c>
      <c r="R1952">
        <v>29648.975650758432</v>
      </c>
      <c r="S1952">
        <v>28825.72063674526</v>
      </c>
      <c r="T1952">
        <v>28002.465622732088</v>
      </c>
      <c r="U1952">
        <v>27179.210608718917</v>
      </c>
      <c r="W1952">
        <v>4.6899999999999997E-2</v>
      </c>
      <c r="AB1952">
        <v>1</v>
      </c>
      <c r="AC1952">
        <v>1</v>
      </c>
      <c r="AD1952">
        <v>1</v>
      </c>
      <c r="AE1952">
        <v>1</v>
      </c>
      <c r="AF1952">
        <v>1</v>
      </c>
      <c r="AL1952">
        <v>3.2877969999999999</v>
      </c>
      <c r="AM1952" s="5">
        <v>12.571157455444339</v>
      </c>
      <c r="AN1952">
        <v>570.77625570776252</v>
      </c>
      <c r="AO1952">
        <f t="shared" si="30"/>
        <v>26826.48401826484</v>
      </c>
      <c r="AP1952">
        <v>684.93150684931504</v>
      </c>
      <c r="AQ1952">
        <v>9.7109899999999999E-2</v>
      </c>
      <c r="AR1952">
        <v>6.9103999999999999E-2</v>
      </c>
      <c r="AS1952">
        <v>6.7407300000000003E-2</v>
      </c>
      <c r="AT1952">
        <v>8.0128699999999997E-2</v>
      </c>
      <c r="AU1952">
        <v>7.2732100000000008E-2</v>
      </c>
      <c r="AW1952">
        <v>9.7109900000000013E-2</v>
      </c>
      <c r="AX1952">
        <v>6.9103999999999999E-2</v>
      </c>
      <c r="AY1952">
        <v>6.7407300000000003E-2</v>
      </c>
      <c r="AZ1952">
        <v>8.0128699999999983E-2</v>
      </c>
      <c r="BA1952">
        <v>7.2732100000000008E-2</v>
      </c>
      <c r="BC1952" s="52">
        <v>100000</v>
      </c>
      <c r="BD1952" s="52">
        <v>100000</v>
      </c>
      <c r="BE1952">
        <v>0</v>
      </c>
      <c r="BF1952">
        <v>0</v>
      </c>
      <c r="BG1952">
        <v>0</v>
      </c>
    </row>
    <row r="1953" spans="1:59">
      <c r="A1953">
        <v>1952</v>
      </c>
      <c r="E1953">
        <v>9795.2054794520554</v>
      </c>
      <c r="K1953">
        <v>5198.2460515374105</v>
      </c>
      <c r="L1953">
        <v>5240.0435515374102</v>
      </c>
      <c r="M1953">
        <v>5281.8410515374098</v>
      </c>
      <c r="N1953">
        <v>5323.6385515374095</v>
      </c>
      <c r="O1953">
        <v>5365.4360515374092</v>
      </c>
      <c r="Q1953">
        <v>29254.830270767179</v>
      </c>
      <c r="R1953">
        <v>28464.465234704487</v>
      </c>
      <c r="S1953">
        <v>27674.100198641794</v>
      </c>
      <c r="T1953">
        <v>26883.735162579102</v>
      </c>
      <c r="U1953">
        <v>26093.370126516409</v>
      </c>
      <c r="W1953">
        <v>0.26938000000000001</v>
      </c>
      <c r="AB1953">
        <v>1</v>
      </c>
      <c r="AC1953">
        <v>1</v>
      </c>
      <c r="AD1953">
        <v>1</v>
      </c>
      <c r="AE1953">
        <v>1</v>
      </c>
      <c r="AF1953">
        <v>1</v>
      </c>
      <c r="AL1953">
        <v>2.4210042999999999</v>
      </c>
      <c r="AM1953" s="5">
        <v>12.84566020965576</v>
      </c>
      <c r="AN1953">
        <v>570.77625570776252</v>
      </c>
      <c r="AO1953">
        <f t="shared" si="30"/>
        <v>26826.48401826484</v>
      </c>
      <c r="AP1953">
        <v>684.93150684931504</v>
      </c>
      <c r="AQ1953">
        <v>9.5017099999999993E-2</v>
      </c>
      <c r="AR1953">
        <v>6.2676900000000008E-2</v>
      </c>
      <c r="AS1953">
        <v>6.1514100000000002E-2</v>
      </c>
      <c r="AT1953">
        <v>6.5938299999999991E-2</v>
      </c>
      <c r="AU1953">
        <v>5.2795299999999996E-2</v>
      </c>
      <c r="AW1953">
        <v>9.5017100000000007E-2</v>
      </c>
      <c r="AX1953">
        <v>6.2676900000000008E-2</v>
      </c>
      <c r="AY1953">
        <v>6.1514100000000002E-2</v>
      </c>
      <c r="AZ1953">
        <v>6.5938299999999991E-2</v>
      </c>
      <c r="BA1953">
        <v>5.2795300000000003E-2</v>
      </c>
      <c r="BC1953" s="52">
        <v>100000</v>
      </c>
      <c r="BD1953" s="52">
        <v>100000</v>
      </c>
      <c r="BE1953">
        <v>0</v>
      </c>
      <c r="BF1953">
        <v>0</v>
      </c>
      <c r="BG1953">
        <v>0</v>
      </c>
    </row>
    <row r="1954" spans="1:59">
      <c r="A1954">
        <v>1953</v>
      </c>
      <c r="E1954">
        <v>9795.2054794520554</v>
      </c>
      <c r="K1954">
        <v>4573.4322404166587</v>
      </c>
      <c r="L1954">
        <v>4622.5997404166592</v>
      </c>
      <c r="M1954">
        <v>4671.7672404166588</v>
      </c>
      <c r="N1954">
        <v>4720.9347404166583</v>
      </c>
      <c r="O1954">
        <v>4770.1022404166579</v>
      </c>
      <c r="Q1954">
        <v>27424.31815882344</v>
      </c>
      <c r="R1954">
        <v>26683.407273981589</v>
      </c>
      <c r="S1954">
        <v>25942.496389139735</v>
      </c>
      <c r="T1954">
        <v>25201.58550429788</v>
      </c>
      <c r="U1954">
        <v>24460.674619456026</v>
      </c>
      <c r="W1954">
        <v>0.47875000000000001</v>
      </c>
      <c r="AB1954">
        <v>1</v>
      </c>
      <c r="AC1954">
        <v>1</v>
      </c>
      <c r="AD1954">
        <v>1</v>
      </c>
      <c r="AE1954">
        <v>1</v>
      </c>
      <c r="AF1954">
        <v>1</v>
      </c>
      <c r="AL1954">
        <v>1.5937427</v>
      </c>
      <c r="AM1954" s="5">
        <v>13.13691425323486</v>
      </c>
      <c r="AN1954">
        <v>570.77625570776252</v>
      </c>
      <c r="AO1954">
        <f t="shared" si="30"/>
        <v>26826.48401826484</v>
      </c>
      <c r="AP1954">
        <v>684.93150684931504</v>
      </c>
      <c r="AQ1954">
        <v>8.795950000000001E-2</v>
      </c>
      <c r="AR1954">
        <v>5.74082E-2</v>
      </c>
      <c r="AS1954">
        <v>4.8861600000000005E-2</v>
      </c>
      <c r="AT1954">
        <v>3.14674E-2</v>
      </c>
      <c r="AU1954">
        <v>3.8710000000000001E-2</v>
      </c>
      <c r="AW1954">
        <v>8.795950000000001E-2</v>
      </c>
      <c r="AX1954">
        <v>5.7408200000000006E-2</v>
      </c>
      <c r="AY1954">
        <v>4.8861600000000005E-2</v>
      </c>
      <c r="AZ1954">
        <v>3.1467399999999993E-2</v>
      </c>
      <c r="BA1954">
        <v>3.8710000000000008E-2</v>
      </c>
      <c r="BC1954" s="52">
        <v>100000</v>
      </c>
      <c r="BD1954" s="52">
        <v>100000</v>
      </c>
      <c r="BE1954">
        <v>0</v>
      </c>
      <c r="BF1954">
        <v>0</v>
      </c>
      <c r="BG1954">
        <v>0</v>
      </c>
    </row>
    <row r="1955" spans="1:59">
      <c r="A1955">
        <v>1954</v>
      </c>
      <c r="E1955">
        <v>9795.2054794520554</v>
      </c>
      <c r="K1955">
        <v>4328.6281406496755</v>
      </c>
      <c r="L1955">
        <v>4403.6181406496753</v>
      </c>
      <c r="M1955">
        <v>4478.6081406496751</v>
      </c>
      <c r="N1955">
        <v>4553.5981406496749</v>
      </c>
      <c r="O1955">
        <v>4628.5881406496746</v>
      </c>
      <c r="Q1955">
        <v>25647.699807956229</v>
      </c>
      <c r="R1955">
        <v>24954.787049328374</v>
      </c>
      <c r="S1955">
        <v>24261.874290700518</v>
      </c>
      <c r="T1955">
        <v>23568.961532072663</v>
      </c>
      <c r="U1955">
        <v>22876.048773444807</v>
      </c>
      <c r="W1955">
        <v>0.63766999999999996</v>
      </c>
      <c r="AB1955">
        <v>1</v>
      </c>
      <c r="AC1955">
        <v>1</v>
      </c>
      <c r="AD1955">
        <v>1</v>
      </c>
      <c r="AE1955">
        <v>1</v>
      </c>
      <c r="AF1955">
        <v>1</v>
      </c>
      <c r="AL1955">
        <v>1.6879008</v>
      </c>
      <c r="AM1955" s="5">
        <v>12.68117141723633</v>
      </c>
      <c r="AN1955">
        <v>570.77625570776252</v>
      </c>
      <c r="AO1955">
        <f t="shared" si="30"/>
        <v>26826.48401826484</v>
      </c>
      <c r="AP1955">
        <v>684.93150684931504</v>
      </c>
      <c r="AQ1955">
        <v>8.24762E-2</v>
      </c>
      <c r="AR1955">
        <v>3.7416900000000002E-3</v>
      </c>
      <c r="AS1955">
        <v>9.7771999999999998E-3</v>
      </c>
      <c r="AT1955">
        <v>7.2737899999999996E-3</v>
      </c>
      <c r="AU1955">
        <v>7.7164900000000003E-3</v>
      </c>
      <c r="AW1955">
        <v>8.2476199999999986E-2</v>
      </c>
      <c r="AX1955">
        <v>3.7416899999999989E-3</v>
      </c>
      <c r="AY1955">
        <v>9.7771999999999998E-3</v>
      </c>
      <c r="AZ1955">
        <v>7.2737900000000022E-3</v>
      </c>
      <c r="BA1955">
        <v>7.7164899999999995E-3</v>
      </c>
      <c r="BC1955" s="52">
        <v>100000</v>
      </c>
      <c r="BD1955" s="52">
        <v>100000</v>
      </c>
      <c r="BE1955">
        <v>0</v>
      </c>
      <c r="BF1955">
        <v>0</v>
      </c>
      <c r="BG1955">
        <v>0</v>
      </c>
    </row>
    <row r="1956" spans="1:59">
      <c r="A1956">
        <v>1955</v>
      </c>
      <c r="E1956">
        <v>9795.2054794520554</v>
      </c>
      <c r="K1956">
        <v>4508.902289432056</v>
      </c>
      <c r="L1956">
        <v>4614.3597894320555</v>
      </c>
      <c r="M1956">
        <v>4719.817289432056</v>
      </c>
      <c r="N1956">
        <v>4825.2747894320564</v>
      </c>
      <c r="O1956">
        <v>4930.7322894320569</v>
      </c>
      <c r="Q1956">
        <v>24243.336782075279</v>
      </c>
      <c r="R1956">
        <v>23588.365089342235</v>
      </c>
      <c r="S1956">
        <v>22933.39339660919</v>
      </c>
      <c r="T1956">
        <v>22278.421703876145</v>
      </c>
      <c r="U1956">
        <v>21623.450011143101</v>
      </c>
      <c r="W1956">
        <v>0.74263000000000001</v>
      </c>
      <c r="AB1956">
        <v>1</v>
      </c>
      <c r="AC1956">
        <v>1</v>
      </c>
      <c r="AD1956">
        <v>1</v>
      </c>
      <c r="AE1956">
        <v>1</v>
      </c>
      <c r="AF1956">
        <v>1</v>
      </c>
      <c r="AL1956">
        <v>1.4544674</v>
      </c>
      <c r="AM1956" s="5">
        <v>11.789700508117679</v>
      </c>
      <c r="AN1956">
        <v>570.77625570776252</v>
      </c>
      <c r="AO1956">
        <f t="shared" si="30"/>
        <v>26826.48401826484</v>
      </c>
      <c r="AP1956">
        <v>684.93150684931504</v>
      </c>
      <c r="AQ1956">
        <v>8.0899100000000002E-2</v>
      </c>
      <c r="AR1956">
        <v>3.5033099999999999E-3</v>
      </c>
      <c r="AS1956">
        <v>9.7354199999999998E-3</v>
      </c>
      <c r="AT1956">
        <v>7.2826599999999998E-3</v>
      </c>
      <c r="AU1956">
        <v>7.2588399999999999E-3</v>
      </c>
      <c r="AW1956">
        <v>8.0899099999999988E-2</v>
      </c>
      <c r="AX1956">
        <v>3.5033100000000025E-3</v>
      </c>
      <c r="AY1956">
        <v>9.7354200000000016E-3</v>
      </c>
      <c r="AZ1956">
        <v>7.2826599999999964E-3</v>
      </c>
      <c r="BA1956">
        <v>7.2588400000000025E-3</v>
      </c>
      <c r="BC1956" s="52">
        <v>100000</v>
      </c>
      <c r="BD1956" s="52">
        <v>100000</v>
      </c>
      <c r="BE1956">
        <v>0</v>
      </c>
      <c r="BF1956">
        <v>0</v>
      </c>
      <c r="BG1956">
        <v>0</v>
      </c>
    </row>
    <row r="1957" spans="1:59">
      <c r="A1957">
        <v>1956</v>
      </c>
      <c r="E1957">
        <v>9795.2054794520554</v>
      </c>
      <c r="K1957">
        <v>5095.8175579110584</v>
      </c>
      <c r="L1957">
        <v>5264.6600579110582</v>
      </c>
      <c r="M1957">
        <v>5433.5025579110579</v>
      </c>
      <c r="N1957">
        <v>5602.3450579110577</v>
      </c>
      <c r="O1957">
        <v>5771.1875579110574</v>
      </c>
      <c r="Q1957">
        <v>22964.64844299138</v>
      </c>
      <c r="R1957">
        <v>22344.222517597696</v>
      </c>
      <c r="S1957">
        <v>21723.796592204013</v>
      </c>
      <c r="T1957">
        <v>21103.37066681033</v>
      </c>
      <c r="U1957">
        <v>20482.944741416646</v>
      </c>
      <c r="W1957">
        <v>0.78029999999999999</v>
      </c>
      <c r="AB1957">
        <v>1</v>
      </c>
      <c r="AC1957">
        <v>1</v>
      </c>
      <c r="AD1957">
        <v>1</v>
      </c>
      <c r="AE1957">
        <v>1</v>
      </c>
      <c r="AF1957">
        <v>1</v>
      </c>
      <c r="AL1957">
        <v>1.2317978000000001</v>
      </c>
      <c r="AM1957" s="5">
        <v>10.977683067321779</v>
      </c>
      <c r="AN1957">
        <v>570.77625570776252</v>
      </c>
      <c r="AO1957">
        <f t="shared" si="30"/>
        <v>26826.48401826484</v>
      </c>
      <c r="AP1957">
        <v>684.93150684931504</v>
      </c>
      <c r="AQ1957">
        <v>8.1172599999999998E-2</v>
      </c>
      <c r="AR1957">
        <v>3.5170800000000001E-3</v>
      </c>
      <c r="AS1957">
        <v>9.7404699999999993E-3</v>
      </c>
      <c r="AT1957">
        <v>7.2875400000000003E-3</v>
      </c>
      <c r="AU1957">
        <v>7.26481E-3</v>
      </c>
      <c r="AW1957">
        <v>8.1172599999999998E-2</v>
      </c>
      <c r="AX1957">
        <v>3.5170799999999988E-3</v>
      </c>
      <c r="AY1957">
        <v>9.7404700000000011E-3</v>
      </c>
      <c r="AZ1957">
        <v>7.2875400000000021E-3</v>
      </c>
      <c r="BA1957">
        <v>7.2648099999999965E-3</v>
      </c>
      <c r="BC1957" s="52">
        <v>100000</v>
      </c>
      <c r="BD1957" s="52">
        <v>100000</v>
      </c>
      <c r="BE1957">
        <v>0</v>
      </c>
      <c r="BF1957">
        <v>0</v>
      </c>
      <c r="BG1957">
        <v>0</v>
      </c>
    </row>
    <row r="1958" spans="1:59">
      <c r="A1958">
        <v>1957</v>
      </c>
      <c r="E1958">
        <v>9795.2054794520554</v>
      </c>
      <c r="K1958">
        <v>5131.6675306802817</v>
      </c>
      <c r="L1958">
        <v>5344.785030680282</v>
      </c>
      <c r="M1958">
        <v>5557.9025306802823</v>
      </c>
      <c r="N1958">
        <v>5771.0200306802826</v>
      </c>
      <c r="O1958">
        <v>5984.1375306802829</v>
      </c>
      <c r="Q1958">
        <v>22664.888472661311</v>
      </c>
      <c r="R1958">
        <v>22052.561031934099</v>
      </c>
      <c r="S1958">
        <v>21440.233591206888</v>
      </c>
      <c r="T1958">
        <v>20827.906150479677</v>
      </c>
      <c r="U1958">
        <v>20215.578709752466</v>
      </c>
      <c r="W1958">
        <v>0.79758000000000007</v>
      </c>
      <c r="AB1958">
        <v>1</v>
      </c>
      <c r="AC1958">
        <v>1</v>
      </c>
      <c r="AD1958">
        <v>1</v>
      </c>
      <c r="AE1958">
        <v>1</v>
      </c>
      <c r="AF1958">
        <v>1</v>
      </c>
      <c r="AL1958">
        <v>1.3200693999999999</v>
      </c>
      <c r="AM1958" s="5">
        <v>10.558349609375</v>
      </c>
      <c r="AN1958">
        <v>570.77625570776252</v>
      </c>
      <c r="AO1958">
        <f t="shared" si="30"/>
        <v>26826.48401826484</v>
      </c>
      <c r="AP1958">
        <v>684.93150684931504</v>
      </c>
      <c r="AQ1958">
        <v>8.1420900000000004E-2</v>
      </c>
      <c r="AR1958">
        <v>3.5296400000000001E-3</v>
      </c>
      <c r="AS1958">
        <v>9.7876899999999999E-3</v>
      </c>
      <c r="AT1958">
        <v>7.3289600000000007E-3</v>
      </c>
      <c r="AU1958">
        <v>7.5382899999999996E-3</v>
      </c>
      <c r="AW1958">
        <v>8.1420900000000004E-2</v>
      </c>
      <c r="AX1958">
        <v>3.5296400000000006E-3</v>
      </c>
      <c r="AY1958">
        <v>9.7876900000000017E-3</v>
      </c>
      <c r="AZ1958">
        <v>7.3289600000000024E-3</v>
      </c>
      <c r="BA1958">
        <v>7.538290000000003E-3</v>
      </c>
      <c r="BC1958" s="52">
        <v>100000</v>
      </c>
      <c r="BD1958" s="52">
        <v>100000</v>
      </c>
      <c r="BE1958">
        <v>0</v>
      </c>
      <c r="BF1958">
        <v>0</v>
      </c>
      <c r="BG1958">
        <v>0</v>
      </c>
    </row>
    <row r="1959" spans="1:59">
      <c r="A1959">
        <v>1958</v>
      </c>
      <c r="E1959">
        <v>9795.2054794520554</v>
      </c>
      <c r="K1959">
        <v>5030.2633219901927</v>
      </c>
      <c r="L1959">
        <v>5288.9733219901927</v>
      </c>
      <c r="M1959">
        <v>5547.6833219901928</v>
      </c>
      <c r="N1959">
        <v>5806.3933219901928</v>
      </c>
      <c r="O1959">
        <v>6065.1033219901929</v>
      </c>
      <c r="Q1959">
        <v>22292.63314767506</v>
      </c>
      <c r="R1959">
        <v>21690.362767267034</v>
      </c>
      <c r="S1959">
        <v>21088.092386859007</v>
      </c>
      <c r="T1959">
        <v>20485.822006450981</v>
      </c>
      <c r="U1959">
        <v>19883.551626042954</v>
      </c>
      <c r="W1959">
        <v>0.75297000000000003</v>
      </c>
      <c r="AB1959">
        <v>1</v>
      </c>
      <c r="AC1959">
        <v>1</v>
      </c>
      <c r="AD1959">
        <v>1</v>
      </c>
      <c r="AE1959">
        <v>1</v>
      </c>
      <c r="AF1959">
        <v>1</v>
      </c>
      <c r="AL1959">
        <v>1.5145571</v>
      </c>
      <c r="AM1959" s="5">
        <v>10.25855827331543</v>
      </c>
      <c r="AN1959">
        <v>570.77625570776252</v>
      </c>
      <c r="AO1959">
        <f t="shared" si="30"/>
        <v>26826.48401826484</v>
      </c>
      <c r="AP1959">
        <v>684.93150684931504</v>
      </c>
      <c r="AQ1959">
        <v>8.5576700000000006E-2</v>
      </c>
      <c r="AR1959">
        <v>3.53689E-3</v>
      </c>
      <c r="AS1959">
        <v>9.782009999999999E-3</v>
      </c>
      <c r="AT1959">
        <v>7.5593500000000003E-3</v>
      </c>
      <c r="AU1959">
        <v>7.51237E-3</v>
      </c>
      <c r="AW1959">
        <v>8.5576699999999992E-2</v>
      </c>
      <c r="AX1959">
        <v>3.5368900000000009E-3</v>
      </c>
      <c r="AY1959">
        <v>9.7820100000000007E-3</v>
      </c>
      <c r="AZ1959">
        <v>7.5593499999999994E-3</v>
      </c>
      <c r="BA1959">
        <v>7.5123699999999974E-3</v>
      </c>
      <c r="BC1959" s="52">
        <v>100000</v>
      </c>
      <c r="BD1959" s="52">
        <v>100000</v>
      </c>
      <c r="BE1959">
        <v>0</v>
      </c>
      <c r="BF1959">
        <v>0</v>
      </c>
      <c r="BG1959">
        <v>0</v>
      </c>
    </row>
    <row r="1960" spans="1:59">
      <c r="A1960">
        <v>1959</v>
      </c>
      <c r="E1960">
        <v>9795.2054794520554</v>
      </c>
      <c r="K1960">
        <v>4829.5034744825407</v>
      </c>
      <c r="L1960">
        <v>5153.3859744825404</v>
      </c>
      <c r="M1960">
        <v>5477.2684744825401</v>
      </c>
      <c r="N1960">
        <v>5801.1509744825398</v>
      </c>
      <c r="O1960">
        <v>6125.0334744825395</v>
      </c>
      <c r="Q1960">
        <v>22577.845830894799</v>
      </c>
      <c r="R1960">
        <v>21967.869983223096</v>
      </c>
      <c r="S1960">
        <v>21357.894135551393</v>
      </c>
      <c r="T1960">
        <v>20747.918287879689</v>
      </c>
      <c r="U1960">
        <v>20137.942440207986</v>
      </c>
      <c r="W1960">
        <v>0.61354999999999993</v>
      </c>
      <c r="AB1960">
        <v>1</v>
      </c>
      <c r="AC1960">
        <v>1</v>
      </c>
      <c r="AD1960">
        <v>1</v>
      </c>
      <c r="AE1960">
        <v>1</v>
      </c>
      <c r="AF1960">
        <v>1</v>
      </c>
      <c r="AL1960">
        <v>1.3262567999999999</v>
      </c>
      <c r="AM1960" s="5">
        <v>9.6561574935913086</v>
      </c>
      <c r="AN1960">
        <v>570.77625570776252</v>
      </c>
      <c r="AO1960">
        <f t="shared" si="30"/>
        <v>26826.48401826484</v>
      </c>
      <c r="AP1960">
        <v>684.93150684931504</v>
      </c>
      <c r="AQ1960">
        <v>8.80552E-2</v>
      </c>
      <c r="AR1960">
        <v>3.5430399999999999E-3</v>
      </c>
      <c r="AS1960">
        <v>1.0322E-2</v>
      </c>
      <c r="AT1960">
        <v>7.8241100000000004E-3</v>
      </c>
      <c r="AU1960">
        <v>7.5253199999999994E-3</v>
      </c>
      <c r="AW1960">
        <v>8.8055199999999986E-2</v>
      </c>
      <c r="AX1960">
        <v>3.5430399999999973E-3</v>
      </c>
      <c r="AY1960">
        <v>1.0321999999999998E-2</v>
      </c>
      <c r="AZ1960">
        <v>7.8241100000000022E-3</v>
      </c>
      <c r="BA1960">
        <v>7.525320000000002E-3</v>
      </c>
      <c r="BC1960" s="52">
        <v>100000</v>
      </c>
      <c r="BD1960" s="52">
        <v>100000</v>
      </c>
      <c r="BE1960">
        <v>0</v>
      </c>
      <c r="BF1960">
        <v>0</v>
      </c>
      <c r="BG1960">
        <v>0</v>
      </c>
    </row>
    <row r="1961" spans="1:59">
      <c r="A1961">
        <v>1960</v>
      </c>
      <c r="E1961">
        <v>9795.2054794520554</v>
      </c>
      <c r="K1961">
        <v>4413.6437903595479</v>
      </c>
      <c r="L1961">
        <v>4835.4771236928809</v>
      </c>
      <c r="M1961">
        <v>5257.310457026214</v>
      </c>
      <c r="N1961">
        <v>5679.143790359547</v>
      </c>
      <c r="O1961">
        <v>6100.97712369288</v>
      </c>
      <c r="Q1961">
        <v>23288.49317124168</v>
      </c>
      <c r="R1961">
        <v>22659.318073084381</v>
      </c>
      <c r="S1961">
        <v>22030.142974927083</v>
      </c>
      <c r="T1961">
        <v>21400.967876769784</v>
      </c>
      <c r="U1961">
        <v>20771.792778612486</v>
      </c>
      <c r="W1961">
        <v>0.46274999999999999</v>
      </c>
      <c r="AB1961">
        <v>1</v>
      </c>
      <c r="AC1961">
        <v>1</v>
      </c>
      <c r="AD1961">
        <v>1</v>
      </c>
      <c r="AE1961">
        <v>1</v>
      </c>
      <c r="AF1961">
        <v>1</v>
      </c>
      <c r="AL1961">
        <v>1.204596</v>
      </c>
      <c r="AM1961" s="5">
        <v>8.0295200347900391</v>
      </c>
      <c r="AN1961">
        <v>570.77625570776252</v>
      </c>
      <c r="AO1961">
        <f t="shared" si="30"/>
        <v>26826.48401826484</v>
      </c>
      <c r="AP1961">
        <v>684.93150684931504</v>
      </c>
      <c r="AQ1961">
        <v>9.4388700000000006E-2</v>
      </c>
      <c r="AR1961">
        <v>4.4413800000000003E-2</v>
      </c>
      <c r="AS1961">
        <v>3.9897300000000004E-2</v>
      </c>
      <c r="AT1961">
        <v>4.0550800000000005E-2</v>
      </c>
      <c r="AU1961">
        <v>4.0740600000000002E-2</v>
      </c>
      <c r="AW1961">
        <v>9.4388700000000006E-2</v>
      </c>
      <c r="AX1961">
        <v>4.4413800000000003E-2</v>
      </c>
      <c r="AY1961">
        <v>3.9897300000000011E-2</v>
      </c>
      <c r="AZ1961">
        <v>4.0550800000000012E-2</v>
      </c>
      <c r="BA1961">
        <v>4.0740600000000002E-2</v>
      </c>
      <c r="BC1961" s="52">
        <v>100000</v>
      </c>
      <c r="BD1961" s="52">
        <v>100000</v>
      </c>
      <c r="BE1961">
        <v>0</v>
      </c>
      <c r="BF1961">
        <v>0</v>
      </c>
      <c r="BG1961">
        <v>0</v>
      </c>
    </row>
    <row r="1962" spans="1:59">
      <c r="A1962">
        <v>1961</v>
      </c>
      <c r="E1962">
        <v>9795.2054794520554</v>
      </c>
      <c r="K1962">
        <v>4415.692360232074</v>
      </c>
      <c r="L1962">
        <v>5046.7923602320743</v>
      </c>
      <c r="M1962">
        <v>5677.8923602320747</v>
      </c>
      <c r="N1962">
        <v>6308.992360232075</v>
      </c>
      <c r="O1962">
        <v>6940.0923602320754</v>
      </c>
      <c r="Q1962">
        <v>24733.158180920011</v>
      </c>
      <c r="R1962">
        <v>24064.953195798473</v>
      </c>
      <c r="S1962">
        <v>23396.748210676935</v>
      </c>
      <c r="T1962">
        <v>22728.543225555397</v>
      </c>
      <c r="U1962">
        <v>22060.338240433859</v>
      </c>
      <c r="W1962">
        <v>0.23486000000000001</v>
      </c>
      <c r="AB1962">
        <v>1</v>
      </c>
      <c r="AC1962">
        <v>1</v>
      </c>
      <c r="AD1962">
        <v>1</v>
      </c>
      <c r="AE1962">
        <v>1</v>
      </c>
      <c r="AF1962">
        <v>1</v>
      </c>
      <c r="AL1962">
        <v>1.6308583000000001</v>
      </c>
      <c r="AM1962" s="5">
        <v>6.1418032646179199</v>
      </c>
      <c r="AN1962">
        <v>570.77625570776252</v>
      </c>
      <c r="AO1962">
        <f t="shared" si="30"/>
        <v>26826.48401826484</v>
      </c>
      <c r="AP1962">
        <v>684.93150684931504</v>
      </c>
      <c r="AQ1962">
        <v>0.106932</v>
      </c>
      <c r="AR1962">
        <v>9.9890500000000007E-2</v>
      </c>
      <c r="AS1962">
        <v>8.1731300000000007E-2</v>
      </c>
      <c r="AT1962">
        <v>8.47083E-2</v>
      </c>
      <c r="AU1962">
        <v>5.1604700000000003E-2</v>
      </c>
      <c r="AW1962">
        <v>0.10693200000000001</v>
      </c>
      <c r="AX1962">
        <v>9.9890500000000007E-2</v>
      </c>
      <c r="AY1962">
        <v>8.1731299999999993E-2</v>
      </c>
      <c r="AZ1962">
        <v>8.47083E-2</v>
      </c>
      <c r="BA1962">
        <v>5.1604700000000003E-2</v>
      </c>
      <c r="BC1962" s="52">
        <v>100000</v>
      </c>
      <c r="BD1962" s="52">
        <v>100000</v>
      </c>
      <c r="BE1962">
        <v>0</v>
      </c>
      <c r="BF1962">
        <v>0</v>
      </c>
      <c r="BG1962">
        <v>0</v>
      </c>
    </row>
    <row r="1963" spans="1:59">
      <c r="A1963">
        <v>1962</v>
      </c>
      <c r="E1963">
        <v>9795.2054794520554</v>
      </c>
      <c r="K1963">
        <v>5221.8046050714729</v>
      </c>
      <c r="L1963">
        <v>5982.0121050714733</v>
      </c>
      <c r="M1963">
        <v>6742.2196050714738</v>
      </c>
      <c r="N1963">
        <v>7502.4271050714742</v>
      </c>
      <c r="O1963">
        <v>8262.6346050714747</v>
      </c>
      <c r="Q1963">
        <v>26231.002522739229</v>
      </c>
      <c r="R1963">
        <v>25522.330927750711</v>
      </c>
      <c r="S1963">
        <v>24813.659332762192</v>
      </c>
      <c r="T1963">
        <v>24104.987737773674</v>
      </c>
      <c r="U1963">
        <v>23396.316142785156</v>
      </c>
      <c r="W1963">
        <v>2.145E-2</v>
      </c>
      <c r="AB1963">
        <v>1</v>
      </c>
      <c r="AC1963">
        <v>1</v>
      </c>
      <c r="AD1963">
        <v>1</v>
      </c>
      <c r="AE1963">
        <v>1</v>
      </c>
      <c r="AF1963">
        <v>1</v>
      </c>
      <c r="AL1963">
        <v>2.4763590999999998</v>
      </c>
      <c r="AM1963" s="5">
        <v>3.8668920993804932</v>
      </c>
      <c r="AN1963">
        <v>570.77625570776252</v>
      </c>
      <c r="AO1963">
        <f t="shared" si="30"/>
        <v>26826.48401826484</v>
      </c>
      <c r="AP1963">
        <v>684.93150684931504</v>
      </c>
      <c r="AQ1963">
        <v>0.11409999999999999</v>
      </c>
      <c r="AR1963">
        <v>0.118533</v>
      </c>
      <c r="AS1963">
        <v>0.105195</v>
      </c>
      <c r="AT1963">
        <v>0.104412</v>
      </c>
      <c r="AU1963">
        <v>0.102051</v>
      </c>
      <c r="AW1963">
        <v>0.11409999999999999</v>
      </c>
      <c r="AX1963">
        <v>0.11853299999999999</v>
      </c>
      <c r="AY1963">
        <v>0.105195</v>
      </c>
      <c r="AZ1963">
        <v>0.10441199999999999</v>
      </c>
      <c r="BA1963">
        <v>0.10205099999999999</v>
      </c>
      <c r="BC1963" s="52">
        <v>100000</v>
      </c>
      <c r="BD1963" s="52">
        <v>100000</v>
      </c>
      <c r="BE1963">
        <v>0</v>
      </c>
      <c r="BF1963">
        <v>0</v>
      </c>
      <c r="BG1963">
        <v>0</v>
      </c>
    </row>
    <row r="1964" spans="1:59">
      <c r="A1964">
        <v>1963</v>
      </c>
      <c r="E1964">
        <v>9795.2054794520554</v>
      </c>
      <c r="K1964">
        <v>6384.368007730578</v>
      </c>
      <c r="L1964">
        <v>7209.3355077305787</v>
      </c>
      <c r="M1964">
        <v>8034.3030077305793</v>
      </c>
      <c r="N1964">
        <v>8859.27050773058</v>
      </c>
      <c r="O1964">
        <v>9684.2380077305806</v>
      </c>
      <c r="Q1964">
        <v>27132.66680143194</v>
      </c>
      <c r="R1964">
        <v>26399.635334770417</v>
      </c>
      <c r="S1964">
        <v>25666.603868108894</v>
      </c>
      <c r="T1964">
        <v>24933.572401447371</v>
      </c>
      <c r="U1964">
        <v>24200.540934785848</v>
      </c>
      <c r="W1964">
        <v>0</v>
      </c>
      <c r="AB1964">
        <v>1</v>
      </c>
      <c r="AC1964">
        <v>1</v>
      </c>
      <c r="AD1964">
        <v>1</v>
      </c>
      <c r="AE1964">
        <v>1</v>
      </c>
      <c r="AF1964">
        <v>1</v>
      </c>
      <c r="AL1964">
        <v>3.5319265999999998</v>
      </c>
      <c r="AM1964" s="5">
        <v>2.442021369934082</v>
      </c>
      <c r="AN1964">
        <v>570.77625570776252</v>
      </c>
      <c r="AO1964">
        <f t="shared" si="30"/>
        <v>26826.48401826484</v>
      </c>
      <c r="AP1964">
        <v>684.93150684931504</v>
      </c>
      <c r="AQ1964">
        <v>0.11527800000000001</v>
      </c>
      <c r="AR1964">
        <v>0.152367</v>
      </c>
      <c r="AS1964">
        <v>0.11727899999999999</v>
      </c>
      <c r="AT1964">
        <v>0.11993300000000001</v>
      </c>
      <c r="AU1964">
        <v>0.107989</v>
      </c>
      <c r="AW1964">
        <v>0.11527800000000001</v>
      </c>
      <c r="AX1964">
        <v>0.15236700000000003</v>
      </c>
      <c r="AY1964">
        <v>0.11727900000000001</v>
      </c>
      <c r="AZ1964">
        <v>0.119933</v>
      </c>
      <c r="BA1964">
        <v>0.10798899999999999</v>
      </c>
      <c r="BC1964" s="52">
        <v>100000</v>
      </c>
      <c r="BD1964" s="52">
        <v>100000</v>
      </c>
      <c r="BE1964">
        <v>0</v>
      </c>
      <c r="BF1964">
        <v>0</v>
      </c>
      <c r="BG1964">
        <v>0</v>
      </c>
    </row>
    <row r="1965" spans="1:59">
      <c r="A1965">
        <v>1964</v>
      </c>
      <c r="E1965">
        <v>9795.2054794520554</v>
      </c>
      <c r="K1965">
        <v>7408.6529439941069</v>
      </c>
      <c r="L1965">
        <v>8163.4437773274403</v>
      </c>
      <c r="M1965">
        <v>8918.2346106607729</v>
      </c>
      <c r="N1965">
        <v>9673.0254439941054</v>
      </c>
      <c r="O1965">
        <v>10427.816277327438</v>
      </c>
      <c r="Q1965">
        <v>27698.323432466481</v>
      </c>
      <c r="R1965">
        <v>26950.009866624783</v>
      </c>
      <c r="S1965">
        <v>26201.696300783085</v>
      </c>
      <c r="T1965">
        <v>25453.382734941388</v>
      </c>
      <c r="U1965">
        <v>24705.06916909969</v>
      </c>
      <c r="W1965">
        <v>0</v>
      </c>
      <c r="AB1965">
        <v>1</v>
      </c>
      <c r="AC1965">
        <v>1</v>
      </c>
      <c r="AD1965">
        <v>1</v>
      </c>
      <c r="AE1965">
        <v>1</v>
      </c>
      <c r="AF1965">
        <v>1</v>
      </c>
      <c r="AL1965">
        <v>4.8695097000000001</v>
      </c>
      <c r="AM1965" s="5">
        <v>1.716315746307373</v>
      </c>
      <c r="AN1965">
        <v>570.77625570776252</v>
      </c>
      <c r="AO1965">
        <f t="shared" si="30"/>
        <v>26826.48401826484</v>
      </c>
      <c r="AP1965">
        <v>684.93150684931504</v>
      </c>
      <c r="AQ1965">
        <v>0.11554900000000001</v>
      </c>
      <c r="AR1965">
        <v>0.15330299999999999</v>
      </c>
      <c r="AS1965">
        <v>0.11218600000000001</v>
      </c>
      <c r="AT1965">
        <v>0.10750700000000001</v>
      </c>
      <c r="AU1965">
        <v>0.106741</v>
      </c>
      <c r="AW1965">
        <v>0.115549</v>
      </c>
      <c r="AX1965">
        <v>0.15330300000000002</v>
      </c>
      <c r="AY1965">
        <v>0.11218599999999999</v>
      </c>
      <c r="AZ1965">
        <v>0.10750700000000001</v>
      </c>
      <c r="BA1965">
        <v>0.10674100000000002</v>
      </c>
      <c r="BC1965" s="52">
        <v>100000</v>
      </c>
      <c r="BD1965" s="52">
        <v>100000</v>
      </c>
      <c r="BE1965">
        <v>0</v>
      </c>
      <c r="BF1965">
        <v>0</v>
      </c>
      <c r="BG1965">
        <v>0</v>
      </c>
    </row>
    <row r="1966" spans="1:59">
      <c r="A1966">
        <v>1965</v>
      </c>
      <c r="E1966">
        <v>9795.2054794520554</v>
      </c>
      <c r="K1966">
        <v>7115.7074522227376</v>
      </c>
      <c r="L1966">
        <v>7771.9416188894047</v>
      </c>
      <c r="M1966">
        <v>8428.1757855560718</v>
      </c>
      <c r="N1966">
        <v>9084.4099522227389</v>
      </c>
      <c r="O1966">
        <v>9740.6441188894059</v>
      </c>
      <c r="Q1966">
        <v>27174.63872399613</v>
      </c>
      <c r="R1966">
        <v>26440.473320695695</v>
      </c>
      <c r="S1966">
        <v>25706.307917395265</v>
      </c>
      <c r="T1966">
        <v>24972.142514094834</v>
      </c>
      <c r="U1966">
        <v>24237.977110794403</v>
      </c>
      <c r="W1966">
        <v>0</v>
      </c>
      <c r="AB1966">
        <v>1</v>
      </c>
      <c r="AC1966">
        <v>1</v>
      </c>
      <c r="AD1966">
        <v>1</v>
      </c>
      <c r="AE1966">
        <v>1</v>
      </c>
      <c r="AF1966">
        <v>1</v>
      </c>
      <c r="AL1966">
        <v>6.3520139999999996</v>
      </c>
      <c r="AM1966" s="5">
        <v>1.70076060295105</v>
      </c>
      <c r="AN1966">
        <v>570.77625570776252</v>
      </c>
      <c r="AO1966">
        <f t="shared" si="30"/>
        <v>26826.48401826484</v>
      </c>
      <c r="AP1966">
        <v>684.93150684931504</v>
      </c>
      <c r="AQ1966">
        <v>0.11476399999999999</v>
      </c>
      <c r="AR1966">
        <v>0.14020199999999999</v>
      </c>
      <c r="AS1966">
        <v>0.10490000000000001</v>
      </c>
      <c r="AT1966">
        <v>0.10532</v>
      </c>
      <c r="AU1966">
        <v>0.102674</v>
      </c>
      <c r="AW1966">
        <v>0.11476399999999999</v>
      </c>
      <c r="AX1966">
        <v>0.14020199999999999</v>
      </c>
      <c r="AY1966">
        <v>0.10490000000000001</v>
      </c>
      <c r="AZ1966">
        <v>0.10532000000000001</v>
      </c>
      <c r="BA1966">
        <v>0.102674</v>
      </c>
      <c r="BC1966" s="52">
        <v>100000</v>
      </c>
      <c r="BD1966" s="52">
        <v>100000</v>
      </c>
      <c r="BE1966">
        <v>0</v>
      </c>
      <c r="BF1966">
        <v>0</v>
      </c>
      <c r="BG1966">
        <v>0</v>
      </c>
    </row>
    <row r="1967" spans="1:59">
      <c r="A1967">
        <v>1966</v>
      </c>
      <c r="E1967">
        <v>9795.2054794520554</v>
      </c>
      <c r="K1967">
        <v>6271.6966647415902</v>
      </c>
      <c r="L1967">
        <v>6791.8391647415901</v>
      </c>
      <c r="M1967">
        <v>7311.9816647415901</v>
      </c>
      <c r="N1967">
        <v>7832.12416474159</v>
      </c>
      <c r="O1967">
        <v>8352.2666647415899</v>
      </c>
      <c r="Q1967">
        <v>24464.162723577429</v>
      </c>
      <c r="R1967">
        <v>23803.225072747282</v>
      </c>
      <c r="S1967">
        <v>23142.287421917135</v>
      </c>
      <c r="T1967">
        <v>22481.349771086989</v>
      </c>
      <c r="U1967">
        <v>21820.412120256842</v>
      </c>
      <c r="W1967">
        <v>0</v>
      </c>
      <c r="AB1967">
        <v>1</v>
      </c>
      <c r="AC1967">
        <v>1</v>
      </c>
      <c r="AD1967">
        <v>1</v>
      </c>
      <c r="AE1967">
        <v>1</v>
      </c>
      <c r="AF1967">
        <v>1</v>
      </c>
      <c r="AL1967">
        <v>6.6015920000000001</v>
      </c>
      <c r="AM1967" s="5">
        <v>2.1357846260070801</v>
      </c>
      <c r="AN1967">
        <v>570.77625570776252</v>
      </c>
      <c r="AO1967">
        <f t="shared" si="30"/>
        <v>26826.48401826484</v>
      </c>
      <c r="AP1967">
        <v>684.93150684931504</v>
      </c>
      <c r="AQ1967">
        <v>0.11414100000000001</v>
      </c>
      <c r="AR1967">
        <v>0.110291</v>
      </c>
      <c r="AS1967">
        <v>9.7933800000000001E-2</v>
      </c>
      <c r="AT1967">
        <v>0.100554</v>
      </c>
      <c r="AU1967">
        <v>7.7172500000000005E-2</v>
      </c>
      <c r="AW1967">
        <v>0.11414100000000001</v>
      </c>
      <c r="AX1967">
        <v>0.11029100000000001</v>
      </c>
      <c r="AY1967">
        <v>9.7933800000000001E-2</v>
      </c>
      <c r="AZ1967">
        <v>0.10055400000000002</v>
      </c>
      <c r="BA1967">
        <v>7.7172500000000019E-2</v>
      </c>
      <c r="BC1967" s="52">
        <v>100000</v>
      </c>
      <c r="BD1967" s="52">
        <v>100000</v>
      </c>
      <c r="BE1967">
        <v>0</v>
      </c>
      <c r="BF1967">
        <v>0</v>
      </c>
      <c r="BG1967">
        <v>0</v>
      </c>
    </row>
    <row r="1968" spans="1:59">
      <c r="A1968">
        <v>1967</v>
      </c>
      <c r="E1968">
        <v>9795.2054794520554</v>
      </c>
      <c r="K1968">
        <v>5805.6470187416835</v>
      </c>
      <c r="L1968">
        <v>6259.3795187416836</v>
      </c>
      <c r="M1968">
        <v>6713.1120187416836</v>
      </c>
      <c r="N1968">
        <v>7166.8445187416837</v>
      </c>
      <c r="O1968">
        <v>7620.5770187416838</v>
      </c>
      <c r="Q1968">
        <v>18606.568656036179</v>
      </c>
      <c r="R1968">
        <v>18103.883079632356</v>
      </c>
      <c r="S1968">
        <v>17601.197503228534</v>
      </c>
      <c r="T1968">
        <v>17098.511926824711</v>
      </c>
      <c r="U1968">
        <v>16595.826350420888</v>
      </c>
      <c r="W1968">
        <v>0</v>
      </c>
      <c r="AB1968">
        <v>1</v>
      </c>
      <c r="AC1968">
        <v>1</v>
      </c>
      <c r="AD1968">
        <v>1</v>
      </c>
      <c r="AE1968">
        <v>1</v>
      </c>
      <c r="AF1968">
        <v>1</v>
      </c>
      <c r="AL1968">
        <v>7.0220823000000001</v>
      </c>
      <c r="AM1968" s="5">
        <v>3.0238182544708252</v>
      </c>
      <c r="AN1968">
        <v>570.77625570776252</v>
      </c>
      <c r="AO1968">
        <f t="shared" si="30"/>
        <v>26826.48401826484</v>
      </c>
      <c r="AP1968">
        <v>684.93150684931504</v>
      </c>
      <c r="AQ1968">
        <v>0.111679</v>
      </c>
      <c r="AR1968">
        <v>0.10762999999999999</v>
      </c>
      <c r="AS1968">
        <v>9.4958299999999995E-2</v>
      </c>
      <c r="AT1968">
        <v>9.1169700000000006E-2</v>
      </c>
      <c r="AU1968">
        <v>6.7506799999999992E-2</v>
      </c>
      <c r="AW1968">
        <v>0.11167900000000001</v>
      </c>
      <c r="AX1968">
        <v>0.10762999999999999</v>
      </c>
      <c r="AY1968">
        <v>9.4958299999999982E-2</v>
      </c>
      <c r="AZ1968">
        <v>9.1169700000000006E-2</v>
      </c>
      <c r="BA1968">
        <v>6.7506799999999992E-2</v>
      </c>
      <c r="BC1968" s="52">
        <v>100000</v>
      </c>
      <c r="BD1968" s="52">
        <v>100000</v>
      </c>
      <c r="BE1968">
        <v>0</v>
      </c>
      <c r="BF1968">
        <v>0</v>
      </c>
      <c r="BG1968">
        <v>0</v>
      </c>
    </row>
    <row r="1969" spans="1:59">
      <c r="A1969">
        <v>1968</v>
      </c>
      <c r="E1969">
        <v>9795.2054794520554</v>
      </c>
      <c r="K1969">
        <v>4059.2412024123664</v>
      </c>
      <c r="L1969">
        <v>4443.098702412366</v>
      </c>
      <c r="M1969">
        <v>4826.9562024123661</v>
      </c>
      <c r="N1969">
        <v>5210.8137024123662</v>
      </c>
      <c r="O1969">
        <v>5594.6712024123663</v>
      </c>
      <c r="Q1969">
        <v>13137.920487398471</v>
      </c>
      <c r="R1969">
        <v>12782.979001386684</v>
      </c>
      <c r="S1969">
        <v>12428.037515374897</v>
      </c>
      <c r="T1969">
        <v>12073.096029363111</v>
      </c>
      <c r="U1969">
        <v>11718.154543351324</v>
      </c>
      <c r="W1969">
        <v>0</v>
      </c>
      <c r="AB1969">
        <v>1</v>
      </c>
      <c r="AC1969">
        <v>1</v>
      </c>
      <c r="AD1969">
        <v>1</v>
      </c>
      <c r="AE1969">
        <v>1</v>
      </c>
      <c r="AF1969">
        <v>1</v>
      </c>
      <c r="AL1969">
        <v>7.5264974000000002</v>
      </c>
      <c r="AM1969" s="5">
        <v>5.205416202545166</v>
      </c>
      <c r="AN1969">
        <v>570.77625570776252</v>
      </c>
      <c r="AO1969">
        <f t="shared" si="30"/>
        <v>26826.48401826484</v>
      </c>
      <c r="AP1969">
        <v>684.93150684931504</v>
      </c>
      <c r="AQ1969">
        <v>0.10815000000000001</v>
      </c>
      <c r="AR1969">
        <v>0.104946</v>
      </c>
      <c r="AS1969">
        <v>8.9448700000000006E-2</v>
      </c>
      <c r="AT1969">
        <v>9.0840199999999996E-2</v>
      </c>
      <c r="AU1969">
        <v>6.61886E-2</v>
      </c>
      <c r="AW1969">
        <v>0.10815000000000001</v>
      </c>
      <c r="AX1969">
        <v>0.104946</v>
      </c>
      <c r="AY1969">
        <v>8.9448700000000006E-2</v>
      </c>
      <c r="AZ1969">
        <v>9.0840199999999996E-2</v>
      </c>
      <c r="BA1969">
        <v>6.61886E-2</v>
      </c>
      <c r="BC1969" s="52">
        <v>100000</v>
      </c>
      <c r="BD1969" s="52">
        <v>100000</v>
      </c>
      <c r="BE1969">
        <v>0</v>
      </c>
      <c r="BF1969">
        <v>0</v>
      </c>
      <c r="BG1969">
        <v>0</v>
      </c>
    </row>
    <row r="1970" spans="1:59">
      <c r="A1970">
        <v>1969</v>
      </c>
      <c r="E1970">
        <v>9795.2054794520554</v>
      </c>
      <c r="K1970">
        <v>2830.4441099286532</v>
      </c>
      <c r="L1970">
        <v>3038.7491099286531</v>
      </c>
      <c r="M1970">
        <v>3247.0541099286529</v>
      </c>
      <c r="N1970">
        <v>3455.3591099286527</v>
      </c>
      <c r="O1970">
        <v>3663.6641099286526</v>
      </c>
      <c r="Q1970">
        <v>8394.2416715336658</v>
      </c>
      <c r="R1970">
        <v>8167.4580945356474</v>
      </c>
      <c r="S1970">
        <v>7940.6745175376291</v>
      </c>
      <c r="T1970">
        <v>7713.8909405396107</v>
      </c>
      <c r="U1970">
        <v>7487.1073635415923</v>
      </c>
      <c r="W1970">
        <v>0</v>
      </c>
      <c r="AB1970">
        <v>1</v>
      </c>
      <c r="AC1970">
        <v>1</v>
      </c>
      <c r="AD1970">
        <v>1</v>
      </c>
      <c r="AE1970">
        <v>1</v>
      </c>
      <c r="AF1970">
        <v>1</v>
      </c>
      <c r="AL1970">
        <v>7.8181219999999998</v>
      </c>
      <c r="AM1970" s="5">
        <v>7.1441431045532227</v>
      </c>
      <c r="AN1970">
        <v>570.77625570776252</v>
      </c>
      <c r="AO1970">
        <f t="shared" si="30"/>
        <v>26826.48401826484</v>
      </c>
      <c r="AP1970">
        <v>684.93150684931504</v>
      </c>
      <c r="AQ1970">
        <v>0.10684</v>
      </c>
      <c r="AR1970">
        <v>9.8300299999999993E-2</v>
      </c>
      <c r="AS1970">
        <v>8.8328999999999991E-2</v>
      </c>
      <c r="AT1970">
        <v>8.7484300000000001E-2</v>
      </c>
      <c r="AU1970">
        <v>6.5633899999999995E-2</v>
      </c>
      <c r="AW1970">
        <v>0.10684</v>
      </c>
      <c r="AX1970">
        <v>9.8300299999999993E-2</v>
      </c>
      <c r="AY1970">
        <v>8.8328999999999977E-2</v>
      </c>
      <c r="AZ1970">
        <v>8.7484300000000001E-2</v>
      </c>
      <c r="BA1970">
        <v>6.5633899999999995E-2</v>
      </c>
      <c r="BC1970" s="52">
        <v>100000</v>
      </c>
      <c r="BD1970" s="52">
        <v>100000</v>
      </c>
      <c r="BE1970">
        <v>0</v>
      </c>
      <c r="BF1970">
        <v>0</v>
      </c>
      <c r="BG1970">
        <v>0</v>
      </c>
    </row>
    <row r="1971" spans="1:59">
      <c r="A1971">
        <v>1970</v>
      </c>
      <c r="E1971">
        <v>9795.2054794520554</v>
      </c>
      <c r="K1971">
        <v>2116.9639682625416</v>
      </c>
      <c r="L1971">
        <v>2216.2889682625419</v>
      </c>
      <c r="M1971">
        <v>2315.6139682625417</v>
      </c>
      <c r="N1971">
        <v>2414.9389682625415</v>
      </c>
      <c r="O1971">
        <v>2514.2639682625413</v>
      </c>
      <c r="Q1971">
        <v>9006.8273120235699</v>
      </c>
      <c r="R1971">
        <v>8763.4937745098268</v>
      </c>
      <c r="S1971">
        <v>8520.1602369960838</v>
      </c>
      <c r="T1971">
        <v>8276.8266994823407</v>
      </c>
      <c r="U1971">
        <v>8033.4931619685976</v>
      </c>
      <c r="W1971">
        <v>0</v>
      </c>
      <c r="AB1971">
        <v>1</v>
      </c>
      <c r="AC1971">
        <v>1</v>
      </c>
      <c r="AD1971">
        <v>1</v>
      </c>
      <c r="AE1971">
        <v>1</v>
      </c>
      <c r="AF1971">
        <v>1</v>
      </c>
      <c r="AL1971">
        <v>7.0425167000000002</v>
      </c>
      <c r="AM1971" s="5">
        <v>8.8949460983276367</v>
      </c>
      <c r="AN1971">
        <v>570.77625570776252</v>
      </c>
      <c r="AO1971">
        <f t="shared" si="30"/>
        <v>26826.48401826484</v>
      </c>
      <c r="AP1971">
        <v>684.93150684931504</v>
      </c>
      <c r="AQ1971">
        <v>0.10680100000000001</v>
      </c>
      <c r="AR1971">
        <v>9.8482899999999998E-2</v>
      </c>
      <c r="AS1971">
        <v>8.8999300000000003E-2</v>
      </c>
      <c r="AT1971">
        <v>8.8565700000000011E-2</v>
      </c>
      <c r="AU1971">
        <v>6.6124200000000008E-2</v>
      </c>
      <c r="AW1971">
        <v>0.10680100000000002</v>
      </c>
      <c r="AX1971">
        <v>9.8482899999999998E-2</v>
      </c>
      <c r="AY1971">
        <v>8.899929999999999E-2</v>
      </c>
      <c r="AZ1971">
        <v>8.8565700000000011E-2</v>
      </c>
      <c r="BA1971">
        <v>6.6124200000000008E-2</v>
      </c>
      <c r="BC1971" s="52">
        <v>100000</v>
      </c>
      <c r="BD1971" s="52">
        <v>100000</v>
      </c>
      <c r="BE1971">
        <v>0</v>
      </c>
      <c r="BF1971">
        <v>0</v>
      </c>
      <c r="BG1971">
        <v>0</v>
      </c>
    </row>
    <row r="1972" spans="1:59">
      <c r="A1972">
        <v>1971</v>
      </c>
      <c r="E1972">
        <v>9795.2054794520554</v>
      </c>
      <c r="K1972">
        <v>1813.8114617177132</v>
      </c>
      <c r="L1972">
        <v>1862.8139617177133</v>
      </c>
      <c r="M1972">
        <v>1911.8164617177133</v>
      </c>
      <c r="N1972">
        <v>1960.8189617177134</v>
      </c>
      <c r="O1972">
        <v>2009.8214617177134</v>
      </c>
      <c r="Q1972">
        <v>9384.2451466500715</v>
      </c>
      <c r="R1972">
        <v>9130.7150750964356</v>
      </c>
      <c r="S1972">
        <v>8877.1850035427997</v>
      </c>
      <c r="T1972">
        <v>8623.6549319891637</v>
      </c>
      <c r="U1972">
        <v>8370.1248604355278</v>
      </c>
      <c r="W1972">
        <v>0</v>
      </c>
      <c r="AB1972">
        <v>1</v>
      </c>
      <c r="AC1972">
        <v>1</v>
      </c>
      <c r="AD1972">
        <v>1</v>
      </c>
      <c r="AE1972">
        <v>1</v>
      </c>
      <c r="AF1972">
        <v>1</v>
      </c>
      <c r="AL1972">
        <v>6.2136880000000003</v>
      </c>
      <c r="AM1972" s="5">
        <v>11.36903285980225</v>
      </c>
      <c r="AN1972">
        <v>570.77625570776252</v>
      </c>
      <c r="AO1972">
        <f t="shared" si="30"/>
        <v>26826.48401826484</v>
      </c>
      <c r="AP1972">
        <v>684.93150684931504</v>
      </c>
      <c r="AQ1972">
        <v>0.106624</v>
      </c>
      <c r="AR1972">
        <v>9.6542699999999995E-2</v>
      </c>
      <c r="AS1972">
        <v>8.6890400000000007E-2</v>
      </c>
      <c r="AT1972">
        <v>8.6783600000000002E-2</v>
      </c>
      <c r="AU1972">
        <v>6.5438800000000005E-2</v>
      </c>
      <c r="AW1972">
        <v>0.10662399999999998</v>
      </c>
      <c r="AX1972">
        <v>9.6542699999999995E-2</v>
      </c>
      <c r="AY1972">
        <v>8.689040000000002E-2</v>
      </c>
      <c r="AZ1972">
        <v>8.6783600000000002E-2</v>
      </c>
      <c r="BA1972">
        <v>6.5438800000000005E-2</v>
      </c>
      <c r="BC1972" s="52">
        <v>100000</v>
      </c>
      <c r="BD1972" s="52">
        <v>100000</v>
      </c>
      <c r="BE1972">
        <v>0</v>
      </c>
      <c r="BF1972">
        <v>0</v>
      </c>
      <c r="BG1972">
        <v>0</v>
      </c>
    </row>
    <row r="1973" spans="1:59">
      <c r="A1973">
        <v>1972</v>
      </c>
      <c r="E1973">
        <v>9795.2054794520554</v>
      </c>
      <c r="K1973">
        <v>1777.0657033486427</v>
      </c>
      <c r="L1973">
        <v>1817.7632033486427</v>
      </c>
      <c r="M1973">
        <v>1858.4607033486427</v>
      </c>
      <c r="N1973">
        <v>1899.1582033486427</v>
      </c>
      <c r="O1973">
        <v>1939.8557033486427</v>
      </c>
      <c r="Q1973">
        <v>11021.11818842466</v>
      </c>
      <c r="R1973">
        <v>10723.365429325517</v>
      </c>
      <c r="S1973">
        <v>10425.612670226374</v>
      </c>
      <c r="T1973">
        <v>10127.859911127231</v>
      </c>
      <c r="U1973">
        <v>9830.1071520280875</v>
      </c>
      <c r="W1973">
        <v>0</v>
      </c>
      <c r="AB1973">
        <v>1</v>
      </c>
      <c r="AC1973">
        <v>1</v>
      </c>
      <c r="AD1973">
        <v>1</v>
      </c>
      <c r="AE1973">
        <v>1</v>
      </c>
      <c r="AF1973">
        <v>1</v>
      </c>
      <c r="AL1973">
        <v>5.2987966999999996</v>
      </c>
      <c r="AM1973" s="5">
        <v>12.017195701599119</v>
      </c>
      <c r="AN1973">
        <v>570.77625570776252</v>
      </c>
      <c r="AO1973">
        <f t="shared" si="30"/>
        <v>26826.48401826484</v>
      </c>
      <c r="AP1973">
        <v>684.93150684931504</v>
      </c>
      <c r="AQ1973">
        <v>0.10148</v>
      </c>
      <c r="AR1973">
        <v>8.4026799999999999E-2</v>
      </c>
      <c r="AS1973">
        <v>7.2554500000000008E-2</v>
      </c>
      <c r="AT1973">
        <v>7.4533600000000005E-2</v>
      </c>
      <c r="AU1973">
        <v>5.7445999999999997E-2</v>
      </c>
      <c r="AW1973">
        <v>0.10148</v>
      </c>
      <c r="AX1973">
        <v>8.4026799999999999E-2</v>
      </c>
      <c r="AY1973">
        <v>7.2554500000000008E-2</v>
      </c>
      <c r="AZ1973">
        <v>7.4533600000000005E-2</v>
      </c>
      <c r="BA1973">
        <v>5.7445999999999997E-2</v>
      </c>
      <c r="BC1973" s="52">
        <v>100000</v>
      </c>
      <c r="BD1973" s="52">
        <v>100000</v>
      </c>
      <c r="BE1973">
        <v>0</v>
      </c>
      <c r="BF1973">
        <v>0</v>
      </c>
      <c r="BG1973">
        <v>0</v>
      </c>
    </row>
    <row r="1974" spans="1:59">
      <c r="A1974">
        <v>1973</v>
      </c>
      <c r="E1974">
        <v>9795.2054794520554</v>
      </c>
      <c r="K1974">
        <v>1951.6080556017259</v>
      </c>
      <c r="L1974">
        <v>1993.5430556017259</v>
      </c>
      <c r="M1974">
        <v>2035.4780556017258</v>
      </c>
      <c r="N1974">
        <v>2077.4130556017258</v>
      </c>
      <c r="O1974">
        <v>2119.3480556017257</v>
      </c>
      <c r="Q1974">
        <v>15586.720568412349</v>
      </c>
      <c r="R1974">
        <v>15165.620914726233</v>
      </c>
      <c r="S1974">
        <v>14744.521261040116</v>
      </c>
      <c r="T1974">
        <v>14323.421607353999</v>
      </c>
      <c r="U1974">
        <v>13902.321953667883</v>
      </c>
      <c r="W1974">
        <v>0</v>
      </c>
      <c r="AB1974">
        <v>1</v>
      </c>
      <c r="AC1974">
        <v>1</v>
      </c>
      <c r="AD1974">
        <v>1</v>
      </c>
      <c r="AE1974">
        <v>1</v>
      </c>
      <c r="AF1974">
        <v>1</v>
      </c>
      <c r="AL1974">
        <v>4.3112149999999998</v>
      </c>
      <c r="AM1974" s="5">
        <v>12.1153507232666</v>
      </c>
      <c r="AN1974">
        <v>570.77625570776252</v>
      </c>
      <c r="AO1974">
        <f t="shared" si="30"/>
        <v>26826.48401826484</v>
      </c>
      <c r="AP1974">
        <v>684.93150684931504</v>
      </c>
      <c r="AQ1974">
        <v>0.100218</v>
      </c>
      <c r="AR1974">
        <v>8.2966999999999999E-2</v>
      </c>
      <c r="AS1974">
        <v>7.2343100000000007E-2</v>
      </c>
      <c r="AT1974">
        <v>7.4531299999999995E-2</v>
      </c>
      <c r="AU1974">
        <v>5.7796300000000002E-2</v>
      </c>
      <c r="AW1974">
        <v>0.10021800000000002</v>
      </c>
      <c r="AX1974">
        <v>8.2966999999999999E-2</v>
      </c>
      <c r="AY1974">
        <v>7.2343100000000007E-2</v>
      </c>
      <c r="AZ1974">
        <v>7.4531299999999995E-2</v>
      </c>
      <c r="BA1974">
        <v>5.7796300000000009E-2</v>
      </c>
      <c r="BC1974" s="52">
        <v>100000</v>
      </c>
      <c r="BD1974" s="52">
        <v>100000</v>
      </c>
      <c r="BE1974">
        <v>0</v>
      </c>
      <c r="BF1974">
        <v>0</v>
      </c>
      <c r="BG1974">
        <v>0</v>
      </c>
    </row>
    <row r="1975" spans="1:59">
      <c r="A1975">
        <v>1974</v>
      </c>
      <c r="E1975">
        <v>9795.2054794520554</v>
      </c>
      <c r="K1975">
        <v>2685.5025074728769</v>
      </c>
      <c r="L1975">
        <v>2725.650007472877</v>
      </c>
      <c r="M1975">
        <v>2765.797507472877</v>
      </c>
      <c r="N1975">
        <v>2805.945007472877</v>
      </c>
      <c r="O1975">
        <v>2846.0925074728771</v>
      </c>
      <c r="Q1975">
        <v>26073.220783544701</v>
      </c>
      <c r="R1975">
        <v>25368.811909600161</v>
      </c>
      <c r="S1975">
        <v>24664.403035655625</v>
      </c>
      <c r="T1975">
        <v>23959.994161711089</v>
      </c>
      <c r="U1975">
        <v>23255.585287766553</v>
      </c>
      <c r="W1975">
        <v>0</v>
      </c>
      <c r="AB1975">
        <v>1</v>
      </c>
      <c r="AC1975">
        <v>1</v>
      </c>
      <c r="AD1975">
        <v>1</v>
      </c>
      <c r="AE1975">
        <v>1</v>
      </c>
      <c r="AF1975">
        <v>1</v>
      </c>
      <c r="AL1975">
        <v>2.9887277999999999</v>
      </c>
      <c r="AM1975" s="5">
        <v>12.421426773071291</v>
      </c>
      <c r="AN1975">
        <v>570.77625570776252</v>
      </c>
      <c r="AO1975">
        <f t="shared" si="30"/>
        <v>26826.48401826484</v>
      </c>
      <c r="AP1975">
        <v>684.93150684931504</v>
      </c>
      <c r="AQ1975">
        <v>9.9937100000000001E-2</v>
      </c>
      <c r="AR1975">
        <v>7.7124499999999999E-2</v>
      </c>
      <c r="AS1975">
        <v>7.4077400000000002E-2</v>
      </c>
      <c r="AT1975">
        <v>7.6758399999999991E-2</v>
      </c>
      <c r="AU1975">
        <v>5.9987400000000003E-2</v>
      </c>
      <c r="AW1975">
        <v>9.9937099999999987E-2</v>
      </c>
      <c r="AX1975">
        <v>7.7124499999999999E-2</v>
      </c>
      <c r="AY1975">
        <v>7.4077400000000002E-2</v>
      </c>
      <c r="AZ1975">
        <v>7.6758399999999991E-2</v>
      </c>
      <c r="BA1975">
        <v>5.998740000000001E-2</v>
      </c>
      <c r="BC1975" s="52">
        <v>100000</v>
      </c>
      <c r="BD1975" s="52">
        <v>100000</v>
      </c>
      <c r="BE1975">
        <v>0</v>
      </c>
      <c r="BF1975">
        <v>0</v>
      </c>
      <c r="BG1975">
        <v>0</v>
      </c>
    </row>
    <row r="1976" spans="1:59">
      <c r="A1976">
        <v>1975</v>
      </c>
      <c r="E1976">
        <v>9795.2054794520554</v>
      </c>
      <c r="K1976">
        <v>4204.3271867277763</v>
      </c>
      <c r="L1976">
        <v>4246.9496867277758</v>
      </c>
      <c r="M1976">
        <v>4289.5721867277753</v>
      </c>
      <c r="N1976">
        <v>4332.1946867277748</v>
      </c>
      <c r="O1976">
        <v>4374.8171867277742</v>
      </c>
      <c r="Q1976">
        <v>31953.35734856861</v>
      </c>
      <c r="R1976">
        <v>31090.087379486376</v>
      </c>
      <c r="S1976">
        <v>30226.817410404143</v>
      </c>
      <c r="T1976">
        <v>29363.547441321909</v>
      </c>
      <c r="U1976">
        <v>28500.277472239675</v>
      </c>
      <c r="W1976">
        <v>4.1750000000000002E-2</v>
      </c>
      <c r="AB1976">
        <v>1</v>
      </c>
      <c r="AC1976">
        <v>1</v>
      </c>
      <c r="AD1976">
        <v>1</v>
      </c>
      <c r="AE1976">
        <v>1</v>
      </c>
      <c r="AF1976">
        <v>1</v>
      </c>
      <c r="AL1976">
        <v>1.6558447000000001</v>
      </c>
      <c r="AM1976" s="5">
        <v>13.110029220581049</v>
      </c>
      <c r="AN1976">
        <v>570.77625570776252</v>
      </c>
      <c r="AO1976">
        <f t="shared" si="30"/>
        <v>26826.48401826484</v>
      </c>
      <c r="AP1976">
        <v>684.93150684931504</v>
      </c>
      <c r="AQ1976">
        <v>0.100117</v>
      </c>
      <c r="AR1976">
        <v>7.6771199999999998E-2</v>
      </c>
      <c r="AS1976">
        <v>7.2591700000000009E-2</v>
      </c>
      <c r="AT1976">
        <v>6.9476799999999991E-2</v>
      </c>
      <c r="AU1976">
        <v>4.7326099999999996E-2</v>
      </c>
      <c r="AW1976">
        <v>0.100117</v>
      </c>
      <c r="AX1976">
        <v>7.6771199999999998E-2</v>
      </c>
      <c r="AY1976">
        <v>7.2591700000000009E-2</v>
      </c>
      <c r="AZ1976">
        <v>6.9476799999999991E-2</v>
      </c>
      <c r="BA1976">
        <v>4.7326099999999996E-2</v>
      </c>
      <c r="BC1976" s="52">
        <v>100000</v>
      </c>
      <c r="BD1976" s="52">
        <v>100000</v>
      </c>
      <c r="BE1976">
        <v>0</v>
      </c>
      <c r="BF1976">
        <v>0</v>
      </c>
      <c r="BG1976">
        <v>0</v>
      </c>
    </row>
    <row r="1977" spans="1:59">
      <c r="A1977">
        <v>1976</v>
      </c>
      <c r="E1977">
        <v>9795.2054794520554</v>
      </c>
      <c r="K1977">
        <v>5180.1312145286402</v>
      </c>
      <c r="L1977">
        <v>5220.8287145286404</v>
      </c>
      <c r="M1977">
        <v>5261.5262145286406</v>
      </c>
      <c r="N1977">
        <v>5302.2237145286408</v>
      </c>
      <c r="O1977">
        <v>5342.921214528641</v>
      </c>
      <c r="Q1977">
        <v>32210.472425302549</v>
      </c>
      <c r="R1977">
        <v>31340.256088356498</v>
      </c>
      <c r="S1977">
        <v>30470.039751410448</v>
      </c>
      <c r="T1977">
        <v>29599.823414464398</v>
      </c>
      <c r="U1977">
        <v>28729.607077518347</v>
      </c>
      <c r="W1977">
        <v>0.22863999999999998</v>
      </c>
      <c r="AB1977">
        <v>1</v>
      </c>
      <c r="AC1977">
        <v>1</v>
      </c>
      <c r="AD1977">
        <v>1</v>
      </c>
      <c r="AE1977">
        <v>1</v>
      </c>
      <c r="AF1977">
        <v>1</v>
      </c>
      <c r="AL1977">
        <v>1.0637586000000001</v>
      </c>
      <c r="AM1977" s="5">
        <v>13.12174129486084</v>
      </c>
      <c r="AN1977">
        <v>570.77625570776252</v>
      </c>
      <c r="AO1977">
        <f t="shared" si="30"/>
        <v>26826.48401826484</v>
      </c>
      <c r="AP1977">
        <v>684.93150684931504</v>
      </c>
      <c r="AQ1977">
        <v>9.3022000000000007E-2</v>
      </c>
      <c r="AR1977">
        <v>9.0873399999999993E-3</v>
      </c>
      <c r="AS1977">
        <v>2.88664E-2</v>
      </c>
      <c r="AT1977">
        <v>3.7299499999999999E-2</v>
      </c>
      <c r="AU1977">
        <v>3.8816899999999994E-2</v>
      </c>
      <c r="AW1977">
        <v>9.3022000000000007E-2</v>
      </c>
      <c r="AX1977">
        <v>9.0873399999999993E-3</v>
      </c>
      <c r="AY1977">
        <v>2.88664E-2</v>
      </c>
      <c r="AZ1977">
        <v>3.7299499999999999E-2</v>
      </c>
      <c r="BA1977">
        <v>3.8816900000000001E-2</v>
      </c>
      <c r="BC1977" s="52">
        <v>100000</v>
      </c>
      <c r="BD1977" s="52">
        <v>100000</v>
      </c>
      <c r="BE1977">
        <v>0</v>
      </c>
      <c r="BF1977">
        <v>0</v>
      </c>
      <c r="BG1977">
        <v>0</v>
      </c>
    </row>
    <row r="1978" spans="1:59">
      <c r="A1978">
        <v>1977</v>
      </c>
      <c r="E1978">
        <v>9795.2054794520554</v>
      </c>
      <c r="K1978">
        <v>4557.4947532749511</v>
      </c>
      <c r="L1978">
        <v>4604.3522532749512</v>
      </c>
      <c r="M1978">
        <v>4651.2097532749513</v>
      </c>
      <c r="N1978">
        <v>4698.0672532749513</v>
      </c>
      <c r="O1978">
        <v>4744.9247532749514</v>
      </c>
      <c r="Q1978">
        <v>28207.60361712657</v>
      </c>
      <c r="R1978">
        <v>27445.531048995697</v>
      </c>
      <c r="S1978">
        <v>26683.458480864825</v>
      </c>
      <c r="T1978">
        <v>25921.385912733953</v>
      </c>
      <c r="U1978">
        <v>25159.313344603081</v>
      </c>
      <c r="W1978">
        <v>0.43212</v>
      </c>
      <c r="AB1978">
        <v>1</v>
      </c>
      <c r="AC1978">
        <v>1</v>
      </c>
      <c r="AD1978">
        <v>1</v>
      </c>
      <c r="AE1978">
        <v>1</v>
      </c>
      <c r="AF1978">
        <v>1</v>
      </c>
      <c r="AL1978">
        <v>0.18325369999999999</v>
      </c>
      <c r="AM1978" s="5">
        <v>12.44629573822021</v>
      </c>
      <c r="AN1978">
        <v>570.77625570776252</v>
      </c>
      <c r="AO1978">
        <f t="shared" si="30"/>
        <v>26826.48401826484</v>
      </c>
      <c r="AP1978">
        <v>684.93150684931504</v>
      </c>
      <c r="AQ1978">
        <v>7.6884900000000006E-2</v>
      </c>
      <c r="AR1978">
        <v>2.6518499999999999E-3</v>
      </c>
      <c r="AS1978">
        <v>3.4942000000000003E-3</v>
      </c>
      <c r="AT1978">
        <v>4.32775E-3</v>
      </c>
      <c r="AU1978">
        <v>6.4808000000000001E-3</v>
      </c>
      <c r="AW1978">
        <v>7.688490000000002E-2</v>
      </c>
      <c r="AX1978">
        <v>2.6518499999999973E-3</v>
      </c>
      <c r="AY1978">
        <v>3.4942000000000029E-3</v>
      </c>
      <c r="AZ1978">
        <v>4.3277499999999983E-3</v>
      </c>
      <c r="BA1978">
        <v>6.4808000000000018E-3</v>
      </c>
      <c r="BC1978" s="52">
        <v>100000</v>
      </c>
      <c r="BD1978" s="52">
        <v>100000</v>
      </c>
      <c r="BE1978">
        <v>0</v>
      </c>
      <c r="BF1978">
        <v>0</v>
      </c>
      <c r="BG1978">
        <v>0</v>
      </c>
    </row>
    <row r="1979" spans="1:59">
      <c r="A1979">
        <v>1978</v>
      </c>
      <c r="E1979">
        <v>9795.2054794520554</v>
      </c>
      <c r="K1979">
        <v>4313.5437463247354</v>
      </c>
      <c r="L1979">
        <v>4388.0387463247353</v>
      </c>
      <c r="M1979">
        <v>4462.5337463247351</v>
      </c>
      <c r="N1979">
        <v>4537.028746324735</v>
      </c>
      <c r="O1979">
        <v>4611.5237463247349</v>
      </c>
      <c r="Q1979">
        <v>26143.039070623759</v>
      </c>
      <c r="R1979">
        <v>25436.743945972485</v>
      </c>
      <c r="S1979">
        <v>24730.44882132121</v>
      </c>
      <c r="T1979">
        <v>24024.153696669935</v>
      </c>
      <c r="U1979">
        <v>23317.85857201866</v>
      </c>
      <c r="W1979">
        <v>0.60674000000000006</v>
      </c>
      <c r="AB1979">
        <v>1</v>
      </c>
      <c r="AC1979">
        <v>1</v>
      </c>
      <c r="AD1979">
        <v>1</v>
      </c>
      <c r="AE1979">
        <v>1</v>
      </c>
      <c r="AF1979">
        <v>1</v>
      </c>
      <c r="AL1979">
        <v>0.70096563999999995</v>
      </c>
      <c r="AM1979" s="5">
        <v>11.42421913146973</v>
      </c>
      <c r="AN1979">
        <v>570.77625570776252</v>
      </c>
      <c r="AO1979">
        <f t="shared" si="30"/>
        <v>26826.48401826484</v>
      </c>
      <c r="AP1979">
        <v>684.93150684931504</v>
      </c>
      <c r="AQ1979">
        <v>7.3359599999999997E-2</v>
      </c>
      <c r="AR1979">
        <v>2.6059399999999997E-3</v>
      </c>
      <c r="AS1979">
        <v>3.4692899999999999E-3</v>
      </c>
      <c r="AT1979">
        <v>3.79986E-3</v>
      </c>
      <c r="AU1979">
        <v>6.1314500000000001E-3</v>
      </c>
      <c r="AW1979">
        <v>7.3359599999999997E-2</v>
      </c>
      <c r="AX1979">
        <v>2.605940000000001E-3</v>
      </c>
      <c r="AY1979">
        <v>3.4692899999999999E-3</v>
      </c>
      <c r="AZ1979">
        <v>3.7998600000000021E-3</v>
      </c>
      <c r="BA1979">
        <v>6.1314499999999966E-3</v>
      </c>
      <c r="BC1979" s="52">
        <v>100000</v>
      </c>
      <c r="BD1979" s="52">
        <v>100000</v>
      </c>
      <c r="BE1979">
        <v>0</v>
      </c>
      <c r="BF1979">
        <v>0</v>
      </c>
      <c r="BG1979">
        <v>0</v>
      </c>
    </row>
    <row r="1980" spans="1:59">
      <c r="A1980">
        <v>1979</v>
      </c>
      <c r="E1980">
        <v>9795.2054794520554</v>
      </c>
      <c r="K1980">
        <v>4493.1896761290782</v>
      </c>
      <c r="L1980">
        <v>4599.7196761290779</v>
      </c>
      <c r="M1980">
        <v>4706.2496761290777</v>
      </c>
      <c r="N1980">
        <v>4812.7796761290774</v>
      </c>
      <c r="O1980">
        <v>4919.3096761290772</v>
      </c>
      <c r="Q1980">
        <v>24307.68480304725</v>
      </c>
      <c r="R1980">
        <v>23650.974647367697</v>
      </c>
      <c r="S1980">
        <v>22994.264491688144</v>
      </c>
      <c r="T1980">
        <v>22337.55433600859</v>
      </c>
      <c r="U1980">
        <v>21680.844180329037</v>
      </c>
      <c r="W1980">
        <v>0.70744000000000007</v>
      </c>
      <c r="AB1980">
        <v>1</v>
      </c>
      <c r="AC1980">
        <v>1</v>
      </c>
      <c r="AD1980">
        <v>1</v>
      </c>
      <c r="AE1980">
        <v>1</v>
      </c>
      <c r="AF1980">
        <v>1</v>
      </c>
      <c r="AL1980">
        <v>0.87009804999999996</v>
      </c>
      <c r="AM1980" s="5">
        <v>11.05725193023682</v>
      </c>
      <c r="AN1980">
        <v>570.77625570776252</v>
      </c>
      <c r="AO1980">
        <f t="shared" si="30"/>
        <v>26826.48401826484</v>
      </c>
      <c r="AP1980">
        <v>684.93150684931504</v>
      </c>
      <c r="AQ1980">
        <v>8.1629199999999999E-2</v>
      </c>
      <c r="AR1980">
        <v>2.8132500000000002E-3</v>
      </c>
      <c r="AS1980">
        <v>3.6940499999999999E-3</v>
      </c>
      <c r="AT1980">
        <v>4.0463399999999998E-3</v>
      </c>
      <c r="AU1980">
        <v>6.1285699999999999E-3</v>
      </c>
      <c r="AW1980">
        <v>8.1629199999999999E-2</v>
      </c>
      <c r="AX1980">
        <v>2.8132500000000032E-3</v>
      </c>
      <c r="AY1980">
        <v>3.6940499999999973E-3</v>
      </c>
      <c r="AZ1980">
        <v>4.0463400000000024E-3</v>
      </c>
      <c r="BA1980">
        <v>6.1285699999999999E-3</v>
      </c>
      <c r="BC1980" s="52">
        <v>100000</v>
      </c>
      <c r="BD1980" s="52">
        <v>100000</v>
      </c>
      <c r="BE1980">
        <v>0</v>
      </c>
      <c r="BF1980">
        <v>0</v>
      </c>
      <c r="BG1980">
        <v>0</v>
      </c>
    </row>
    <row r="1981" spans="1:59">
      <c r="A1981">
        <v>1980</v>
      </c>
      <c r="E1981">
        <v>9795.2054794520554</v>
      </c>
      <c r="K1981">
        <v>5078.0596635034453</v>
      </c>
      <c r="L1981">
        <v>5246.9029968367786</v>
      </c>
      <c r="M1981">
        <v>5415.7463301701118</v>
      </c>
      <c r="N1981">
        <v>5584.5896635034451</v>
      </c>
      <c r="O1981">
        <v>5753.4329968367783</v>
      </c>
      <c r="Q1981">
        <v>22259.32080118966</v>
      </c>
      <c r="R1981">
        <v>21657.950405994536</v>
      </c>
      <c r="S1981">
        <v>21056.580010799411</v>
      </c>
      <c r="T1981">
        <v>20455.209615604286</v>
      </c>
      <c r="U1981">
        <v>19853.839220409161</v>
      </c>
      <c r="W1981">
        <v>0.76525999999999994</v>
      </c>
      <c r="AB1981">
        <v>1</v>
      </c>
      <c r="AC1981">
        <v>1</v>
      </c>
      <c r="AD1981">
        <v>1</v>
      </c>
      <c r="AE1981">
        <v>1</v>
      </c>
      <c r="AF1981">
        <v>1</v>
      </c>
      <c r="AL1981">
        <v>1.0217383</v>
      </c>
      <c r="AM1981" s="5">
        <v>11.042776107788089</v>
      </c>
      <c r="AN1981">
        <v>570.77625570776252</v>
      </c>
      <c r="AO1981">
        <f t="shared" si="30"/>
        <v>26826.48401826484</v>
      </c>
      <c r="AP1981">
        <v>684.93150684931504</v>
      </c>
      <c r="AQ1981">
        <v>8.2434800000000003E-2</v>
      </c>
      <c r="AR1981">
        <v>2.8277100000000002E-3</v>
      </c>
      <c r="AS1981">
        <v>3.7235800000000002E-3</v>
      </c>
      <c r="AT1981">
        <v>4.0495699999999997E-3</v>
      </c>
      <c r="AU1981">
        <v>6.1447100000000003E-3</v>
      </c>
      <c r="AW1981">
        <v>8.2434800000000016E-2</v>
      </c>
      <c r="AX1981">
        <v>2.8277099999999972E-3</v>
      </c>
      <c r="AY1981">
        <v>3.7235799999999972E-3</v>
      </c>
      <c r="AZ1981">
        <v>4.0495700000000023E-3</v>
      </c>
      <c r="BA1981">
        <v>6.1447099999999977E-3</v>
      </c>
      <c r="BC1981" s="52">
        <v>100000</v>
      </c>
      <c r="BD1981" s="52">
        <v>100000</v>
      </c>
      <c r="BE1981">
        <v>0</v>
      </c>
      <c r="BF1981">
        <v>0</v>
      </c>
      <c r="BG1981">
        <v>0</v>
      </c>
    </row>
    <row r="1982" spans="1:59">
      <c r="A1982">
        <v>1981</v>
      </c>
      <c r="E1982">
        <v>9795.2054794520554</v>
      </c>
      <c r="K1982">
        <v>5113.784706362263</v>
      </c>
      <c r="L1982">
        <v>5308.3397063622633</v>
      </c>
      <c r="M1982">
        <v>5502.8947063622636</v>
      </c>
      <c r="N1982">
        <v>5697.4497063622639</v>
      </c>
      <c r="O1982">
        <v>5892.0047063622642</v>
      </c>
      <c r="Q1982">
        <v>21200.229656721331</v>
      </c>
      <c r="R1982">
        <v>20627.47226712179</v>
      </c>
      <c r="S1982">
        <v>20054.714877522245</v>
      </c>
      <c r="T1982">
        <v>19481.9574879227</v>
      </c>
      <c r="U1982">
        <v>18909.200098323156</v>
      </c>
      <c r="W1982">
        <v>0.78739000000000003</v>
      </c>
      <c r="AB1982">
        <v>1</v>
      </c>
      <c r="AC1982">
        <v>1</v>
      </c>
      <c r="AD1982">
        <v>1</v>
      </c>
      <c r="AE1982">
        <v>1</v>
      </c>
      <c r="AF1982">
        <v>1</v>
      </c>
      <c r="AL1982">
        <v>1.0035947999999999</v>
      </c>
      <c r="AM1982" s="5">
        <v>11.382852554321291</v>
      </c>
      <c r="AN1982">
        <v>570.77625570776252</v>
      </c>
      <c r="AO1982">
        <f t="shared" si="30"/>
        <v>26826.48401826484</v>
      </c>
      <c r="AP1982">
        <v>684.93150684931504</v>
      </c>
      <c r="AQ1982">
        <v>8.2718599999999989E-2</v>
      </c>
      <c r="AR1982">
        <v>2.81912E-3</v>
      </c>
      <c r="AS1982">
        <v>3.6993799999999999E-3</v>
      </c>
      <c r="AT1982">
        <v>4.0481800000000002E-3</v>
      </c>
      <c r="AU1982">
        <v>6.1433600000000005E-3</v>
      </c>
      <c r="AW1982">
        <v>8.2718599999999989E-2</v>
      </c>
      <c r="AX1982">
        <v>2.8191200000000013E-3</v>
      </c>
      <c r="AY1982">
        <v>3.6993800000000021E-3</v>
      </c>
      <c r="AZ1982">
        <v>4.0481799999999984E-3</v>
      </c>
      <c r="BA1982">
        <v>6.1433600000000005E-3</v>
      </c>
      <c r="BC1982" s="52">
        <v>100000</v>
      </c>
      <c r="BD1982" s="52">
        <v>100000</v>
      </c>
      <c r="BE1982">
        <v>0</v>
      </c>
      <c r="BF1982">
        <v>0</v>
      </c>
      <c r="BG1982">
        <v>0</v>
      </c>
    </row>
    <row r="1983" spans="1:59">
      <c r="A1983">
        <v>1982</v>
      </c>
      <c r="E1983">
        <v>9795.2054794520554</v>
      </c>
      <c r="K1983">
        <v>5012.7338708473198</v>
      </c>
      <c r="L1983">
        <v>5274.9638708473194</v>
      </c>
      <c r="M1983">
        <v>5537.193870847319</v>
      </c>
      <c r="N1983">
        <v>5799.4238708473185</v>
      </c>
      <c r="O1983">
        <v>6061.6538708473181</v>
      </c>
      <c r="Q1983">
        <v>20743.481135034781</v>
      </c>
      <c r="R1983">
        <v>20183.063521542317</v>
      </c>
      <c r="S1983">
        <v>19622.645908049853</v>
      </c>
      <c r="T1983">
        <v>19062.22829455739</v>
      </c>
      <c r="U1983">
        <v>18501.810681064926</v>
      </c>
      <c r="W1983">
        <v>0.68053999999999992</v>
      </c>
      <c r="AB1983">
        <v>1</v>
      </c>
      <c r="AC1983">
        <v>1</v>
      </c>
      <c r="AD1983">
        <v>1</v>
      </c>
      <c r="AE1983">
        <v>1</v>
      </c>
      <c r="AF1983">
        <v>1</v>
      </c>
      <c r="AL1983">
        <v>1.3311964999999999</v>
      </c>
      <c r="AM1983" s="5">
        <v>11.771781921386721</v>
      </c>
      <c r="AN1983">
        <v>570.77625570776252</v>
      </c>
      <c r="AO1983">
        <f t="shared" si="30"/>
        <v>26826.48401826484</v>
      </c>
      <c r="AP1983">
        <v>684.93150684931504</v>
      </c>
      <c r="AQ1983">
        <v>8.2735799999999998E-2</v>
      </c>
      <c r="AR1983">
        <v>2.8245100000000001E-3</v>
      </c>
      <c r="AS1983">
        <v>3.9254399999999997E-3</v>
      </c>
      <c r="AT1983">
        <v>4.0476100000000001E-3</v>
      </c>
      <c r="AU1983">
        <v>6.1511999999999999E-3</v>
      </c>
      <c r="AW1983">
        <v>8.2735800000000012E-2</v>
      </c>
      <c r="AX1983">
        <v>2.8245100000000023E-3</v>
      </c>
      <c r="AY1983">
        <v>3.9254400000000023E-3</v>
      </c>
      <c r="AZ1983">
        <v>4.0476100000000001E-3</v>
      </c>
      <c r="BA1983">
        <v>6.1512000000000025E-3</v>
      </c>
      <c r="BC1983" s="52">
        <v>100000</v>
      </c>
      <c r="BD1983" s="52">
        <v>100000</v>
      </c>
      <c r="BE1983">
        <v>0</v>
      </c>
      <c r="BF1983">
        <v>0</v>
      </c>
      <c r="BG1983">
        <v>0</v>
      </c>
    </row>
    <row r="1984" spans="1:59">
      <c r="A1984">
        <v>1983</v>
      </c>
      <c r="E1984">
        <v>9795.2054794520554</v>
      </c>
      <c r="K1984">
        <v>4812.6736308379386</v>
      </c>
      <c r="L1984">
        <v>5133.3386308379386</v>
      </c>
      <c r="M1984">
        <v>5454.0036308379385</v>
      </c>
      <c r="N1984">
        <v>5774.6686308379385</v>
      </c>
      <c r="O1984">
        <v>6095.3336308379385</v>
      </c>
      <c r="Q1984">
        <v>20242.416470183602</v>
      </c>
      <c r="R1984">
        <v>19695.535902724467</v>
      </c>
      <c r="S1984">
        <v>19148.655335265332</v>
      </c>
      <c r="T1984">
        <v>18601.774767806197</v>
      </c>
      <c r="U1984">
        <v>18054.894200347062</v>
      </c>
      <c r="W1984">
        <v>0.48091</v>
      </c>
      <c r="AB1984">
        <v>1</v>
      </c>
      <c r="AC1984">
        <v>1</v>
      </c>
      <c r="AD1984">
        <v>1</v>
      </c>
      <c r="AE1984">
        <v>1</v>
      </c>
      <c r="AF1984">
        <v>1</v>
      </c>
      <c r="AL1984">
        <v>1.4410381000000001</v>
      </c>
      <c r="AM1984" s="5">
        <v>11.840872764587401</v>
      </c>
      <c r="AN1984">
        <v>570.77625570776252</v>
      </c>
      <c r="AO1984">
        <f t="shared" si="30"/>
        <v>26826.48401826484</v>
      </c>
      <c r="AP1984">
        <v>684.93150684931504</v>
      </c>
      <c r="AQ1984">
        <v>8.2749700000000009E-2</v>
      </c>
      <c r="AR1984">
        <v>2.8291100000000001E-3</v>
      </c>
      <c r="AS1984">
        <v>3.9359099999999999E-3</v>
      </c>
      <c r="AT1984">
        <v>4.0374399999999998E-3</v>
      </c>
      <c r="AU1984">
        <v>6.1463099999999994E-3</v>
      </c>
      <c r="AW1984">
        <v>8.2749700000000023E-2</v>
      </c>
      <c r="AX1984">
        <v>2.8291100000000027E-3</v>
      </c>
      <c r="AY1984">
        <v>3.9359100000000008E-3</v>
      </c>
      <c r="AZ1984">
        <v>4.0374400000000032E-3</v>
      </c>
      <c r="BA1984">
        <v>6.146310000000002E-3</v>
      </c>
      <c r="BC1984" s="52">
        <v>100000</v>
      </c>
      <c r="BD1984" s="52">
        <v>100000</v>
      </c>
      <c r="BE1984">
        <v>0</v>
      </c>
      <c r="BF1984">
        <v>0</v>
      </c>
      <c r="BG1984">
        <v>0</v>
      </c>
    </row>
    <row r="1985" spans="1:59">
      <c r="A1985">
        <v>1984</v>
      </c>
      <c r="E1985">
        <v>9795.2054794520554</v>
      </c>
      <c r="K1985">
        <v>4398.2631336756476</v>
      </c>
      <c r="L1985">
        <v>4821.5256336756474</v>
      </c>
      <c r="M1985">
        <v>5244.7881336756473</v>
      </c>
      <c r="N1985">
        <v>5668.0506336756471</v>
      </c>
      <c r="O1985">
        <v>6091.3131336756469</v>
      </c>
      <c r="Q1985">
        <v>20523.572455377689</v>
      </c>
      <c r="R1985">
        <v>19969.096018607794</v>
      </c>
      <c r="S1985">
        <v>19414.619581837898</v>
      </c>
      <c r="T1985">
        <v>18860.143145068003</v>
      </c>
      <c r="U1985">
        <v>18305.666708298108</v>
      </c>
      <c r="W1985">
        <v>0.44880000000000003</v>
      </c>
      <c r="AB1985">
        <v>1</v>
      </c>
      <c r="AC1985">
        <v>1</v>
      </c>
      <c r="AD1985">
        <v>1</v>
      </c>
      <c r="AE1985">
        <v>1</v>
      </c>
      <c r="AF1985">
        <v>1</v>
      </c>
      <c r="AL1985">
        <v>1.338508</v>
      </c>
      <c r="AM1985" s="5">
        <v>11.025880813598629</v>
      </c>
      <c r="AN1985">
        <v>570.77625570776252</v>
      </c>
      <c r="AO1985">
        <f t="shared" si="30"/>
        <v>26826.48401826484</v>
      </c>
      <c r="AP1985">
        <v>684.93150684931504</v>
      </c>
      <c r="AQ1985">
        <v>8.6629000000000012E-2</v>
      </c>
      <c r="AR1985">
        <v>6.29183E-3</v>
      </c>
      <c r="AS1985">
        <v>6.2423799999999996E-3</v>
      </c>
      <c r="AT1985">
        <v>8.1556500000000004E-3</v>
      </c>
      <c r="AU1985">
        <v>3.10437E-2</v>
      </c>
      <c r="AW1985">
        <v>8.6628999999999998E-2</v>
      </c>
      <c r="AX1985">
        <v>6.2918299999999983E-3</v>
      </c>
      <c r="AY1985">
        <v>6.2423799999999988E-3</v>
      </c>
      <c r="AZ1985">
        <v>8.1556500000000004E-3</v>
      </c>
      <c r="BA1985">
        <v>3.1043699999999994E-2</v>
      </c>
      <c r="BC1985" s="52">
        <v>100000</v>
      </c>
      <c r="BD1985" s="52">
        <v>100000</v>
      </c>
      <c r="BE1985">
        <v>0</v>
      </c>
      <c r="BF1985">
        <v>0</v>
      </c>
      <c r="BG1985">
        <v>0</v>
      </c>
    </row>
    <row r="1986" spans="1:59">
      <c r="A1986">
        <v>1985</v>
      </c>
      <c r="E1986">
        <v>9795.2054794520554</v>
      </c>
      <c r="K1986">
        <v>4400.3045646961509</v>
      </c>
      <c r="L1986">
        <v>5033.4670646961513</v>
      </c>
      <c r="M1986">
        <v>5666.6295646961516</v>
      </c>
      <c r="N1986">
        <v>6299.792064696152</v>
      </c>
      <c r="O1986">
        <v>6932.9545646961524</v>
      </c>
      <c r="Q1986">
        <v>21459.958188060249</v>
      </c>
      <c r="R1986">
        <v>20880.183824446296</v>
      </c>
      <c r="S1986">
        <v>20300.409460832343</v>
      </c>
      <c r="T1986">
        <v>19720.63509721839</v>
      </c>
      <c r="U1986">
        <v>19140.860733604437</v>
      </c>
      <c r="W1986">
        <v>0.23474</v>
      </c>
      <c r="AB1986">
        <v>1</v>
      </c>
      <c r="AC1986">
        <v>1</v>
      </c>
      <c r="AD1986">
        <v>1</v>
      </c>
      <c r="AE1986">
        <v>1</v>
      </c>
      <c r="AF1986">
        <v>1</v>
      </c>
      <c r="AL1986">
        <v>1.2295586999999999</v>
      </c>
      <c r="AM1986" s="5">
        <v>10.80515289306641</v>
      </c>
      <c r="AN1986">
        <v>570.77625570776252</v>
      </c>
      <c r="AO1986">
        <f t="shared" si="30"/>
        <v>26826.48401826484</v>
      </c>
      <c r="AP1986">
        <v>684.93150684931504</v>
      </c>
      <c r="AQ1986">
        <v>9.948520000000001E-2</v>
      </c>
      <c r="AR1986">
        <v>6.7558099999999996E-2</v>
      </c>
      <c r="AS1986">
        <v>4.34574E-2</v>
      </c>
      <c r="AT1986">
        <v>4.2810499999999994E-2</v>
      </c>
      <c r="AU1986">
        <v>4.4356800000000002E-2</v>
      </c>
      <c r="AW1986">
        <v>9.948520000000001E-2</v>
      </c>
      <c r="AX1986">
        <v>6.7558099999999996E-2</v>
      </c>
      <c r="AY1986">
        <v>4.3457399999999993E-2</v>
      </c>
      <c r="AZ1986">
        <v>4.2810499999999987E-2</v>
      </c>
      <c r="BA1986">
        <v>4.4356800000000002E-2</v>
      </c>
      <c r="BC1986" s="52">
        <v>100000</v>
      </c>
      <c r="BD1986" s="52">
        <v>100000</v>
      </c>
      <c r="BE1986">
        <v>0</v>
      </c>
      <c r="BF1986">
        <v>0</v>
      </c>
      <c r="BG1986">
        <v>0</v>
      </c>
    </row>
    <row r="1987" spans="1:59">
      <c r="A1987">
        <v>1986</v>
      </c>
      <c r="E1987">
        <v>9795.2054794520554</v>
      </c>
      <c r="K1987">
        <v>5203.6076712644353</v>
      </c>
      <c r="L1987">
        <v>5979.490171264435</v>
      </c>
      <c r="M1987">
        <v>6755.3726712644348</v>
      </c>
      <c r="N1987">
        <v>7531.2551712644345</v>
      </c>
      <c r="O1987">
        <v>8307.1376712644342</v>
      </c>
      <c r="Q1987">
        <v>22696.3139051871</v>
      </c>
      <c r="R1987">
        <v>22083.137456272569</v>
      </c>
      <c r="S1987">
        <v>21469.961007358041</v>
      </c>
      <c r="T1987">
        <v>20856.784558443513</v>
      </c>
      <c r="U1987">
        <v>20243.608109528985</v>
      </c>
      <c r="W1987">
        <v>2.5559999999999999E-2</v>
      </c>
      <c r="AB1987">
        <v>1</v>
      </c>
      <c r="AC1987">
        <v>1</v>
      </c>
      <c r="AD1987">
        <v>1</v>
      </c>
      <c r="AE1987">
        <v>1</v>
      </c>
      <c r="AF1987">
        <v>1</v>
      </c>
      <c r="AL1987">
        <v>1.7161738</v>
      </c>
      <c r="AM1987" s="5">
        <v>11.236198425292971</v>
      </c>
      <c r="AN1987">
        <v>570.77625570776252</v>
      </c>
      <c r="AO1987">
        <f t="shared" ref="AO1987:AO2050" si="31">235000000/8760</f>
        <v>26826.48401826484</v>
      </c>
      <c r="AP1987">
        <v>684.93150684931504</v>
      </c>
      <c r="AQ1987">
        <v>0.102557</v>
      </c>
      <c r="AR1987">
        <v>7.4863299999999994E-2</v>
      </c>
      <c r="AS1987">
        <v>5.6583799999999997E-2</v>
      </c>
      <c r="AT1987">
        <v>4.73622E-2</v>
      </c>
      <c r="AU1987">
        <v>4.6340800000000001E-2</v>
      </c>
      <c r="AW1987">
        <v>0.102557</v>
      </c>
      <c r="AX1987">
        <v>7.4863299999999994E-2</v>
      </c>
      <c r="AY1987">
        <v>5.6583800000000004E-2</v>
      </c>
      <c r="AZ1987">
        <v>4.7362200000000007E-2</v>
      </c>
      <c r="BA1987">
        <v>4.6340800000000001E-2</v>
      </c>
      <c r="BC1987" s="52">
        <v>100000</v>
      </c>
      <c r="BD1987" s="52">
        <v>100000</v>
      </c>
      <c r="BE1987">
        <v>0</v>
      </c>
      <c r="BF1987">
        <v>0</v>
      </c>
      <c r="BG1987">
        <v>0</v>
      </c>
    </row>
    <row r="1988" spans="1:59">
      <c r="A1988">
        <v>1987</v>
      </c>
      <c r="E1988">
        <v>9795.2054794520554</v>
      </c>
      <c r="K1988">
        <v>6362.1197754003961</v>
      </c>
      <c r="L1988">
        <v>7154.0889420670628</v>
      </c>
      <c r="M1988">
        <v>7946.0581087337296</v>
      </c>
      <c r="N1988">
        <v>8738.0272754003963</v>
      </c>
      <c r="O1988">
        <v>9529.9964420670622</v>
      </c>
      <c r="Q1988">
        <v>24361.3025454811</v>
      </c>
      <c r="R1988">
        <v>23703.143822089984</v>
      </c>
      <c r="S1988">
        <v>23044.985098698868</v>
      </c>
      <c r="T1988">
        <v>22386.826375307752</v>
      </c>
      <c r="U1988">
        <v>21728.667651916636</v>
      </c>
      <c r="W1988">
        <v>0</v>
      </c>
      <c r="AB1988">
        <v>1</v>
      </c>
      <c r="AC1988">
        <v>1</v>
      </c>
      <c r="AD1988">
        <v>1</v>
      </c>
      <c r="AE1988">
        <v>1</v>
      </c>
      <c r="AF1988">
        <v>1</v>
      </c>
      <c r="AL1988">
        <v>1.9894438000000001</v>
      </c>
      <c r="AM1988" s="5">
        <v>11.48004627227783</v>
      </c>
      <c r="AN1988">
        <v>570.77625570776252</v>
      </c>
      <c r="AO1988">
        <f t="shared" si="31"/>
        <v>26826.48401826484</v>
      </c>
      <c r="AP1988">
        <v>684.93150684931504</v>
      </c>
      <c r="AQ1988">
        <v>0.10347400000000001</v>
      </c>
      <c r="AR1988">
        <v>7.7051900000000006E-2</v>
      </c>
      <c r="AS1988">
        <v>6.9793400000000005E-2</v>
      </c>
      <c r="AT1988">
        <v>4.9867800000000004E-2</v>
      </c>
      <c r="AU1988">
        <v>4.61016E-2</v>
      </c>
      <c r="AW1988">
        <v>0.103474</v>
      </c>
      <c r="AX1988">
        <v>7.7051899999999993E-2</v>
      </c>
      <c r="AY1988">
        <v>6.9793400000000005E-2</v>
      </c>
      <c r="AZ1988">
        <v>4.9867800000000004E-2</v>
      </c>
      <c r="BA1988">
        <v>4.6101600000000006E-2</v>
      </c>
      <c r="BC1988" s="52">
        <v>100000</v>
      </c>
      <c r="BD1988" s="52">
        <v>100000</v>
      </c>
      <c r="BE1988">
        <v>0</v>
      </c>
      <c r="BF1988">
        <v>0</v>
      </c>
      <c r="BG1988">
        <v>0</v>
      </c>
    </row>
    <row r="1989" spans="1:59">
      <c r="A1989">
        <v>1988</v>
      </c>
      <c r="E1989">
        <v>9795.2054794520554</v>
      </c>
      <c r="K1989">
        <v>7382.8352856523452</v>
      </c>
      <c r="L1989">
        <v>8147.9644523190118</v>
      </c>
      <c r="M1989">
        <v>8913.0936189856784</v>
      </c>
      <c r="N1989">
        <v>9678.2227856523459</v>
      </c>
      <c r="O1989">
        <v>10443.351952319012</v>
      </c>
      <c r="Q1989">
        <v>26456.596145108291</v>
      </c>
      <c r="R1989">
        <v>25741.829785155911</v>
      </c>
      <c r="S1989">
        <v>25027.063425203531</v>
      </c>
      <c r="T1989">
        <v>24312.29706525115</v>
      </c>
      <c r="U1989">
        <v>23597.53070529877</v>
      </c>
      <c r="W1989">
        <v>0</v>
      </c>
      <c r="AB1989">
        <v>1</v>
      </c>
      <c r="AC1989">
        <v>1</v>
      </c>
      <c r="AD1989">
        <v>1</v>
      </c>
      <c r="AE1989">
        <v>1</v>
      </c>
      <c r="AF1989">
        <v>1</v>
      </c>
      <c r="AL1989">
        <v>2.3485459999999998</v>
      </c>
      <c r="AM1989" s="5">
        <v>13.283205986022949</v>
      </c>
      <c r="AN1989">
        <v>570.77625570776252</v>
      </c>
      <c r="AO1989">
        <f t="shared" si="31"/>
        <v>26826.48401826484</v>
      </c>
      <c r="AP1989">
        <v>684.93150684931504</v>
      </c>
      <c r="AQ1989">
        <v>0.103895</v>
      </c>
      <c r="AR1989">
        <v>7.8045199999999995E-2</v>
      </c>
      <c r="AS1989">
        <v>7.3301199999999997E-2</v>
      </c>
      <c r="AT1989">
        <v>5.0485700000000001E-2</v>
      </c>
      <c r="AU1989">
        <v>4.6237600000000004E-2</v>
      </c>
      <c r="AW1989">
        <v>0.103895</v>
      </c>
      <c r="AX1989">
        <v>7.8045199999999995E-2</v>
      </c>
      <c r="AY1989">
        <v>7.3301199999999997E-2</v>
      </c>
      <c r="AZ1989">
        <v>5.0485700000000008E-2</v>
      </c>
      <c r="BA1989">
        <v>4.6237600000000004E-2</v>
      </c>
      <c r="BC1989" s="52">
        <v>100000</v>
      </c>
      <c r="BD1989" s="52">
        <v>100000</v>
      </c>
      <c r="BE1989">
        <v>0</v>
      </c>
      <c r="BF1989">
        <v>0</v>
      </c>
      <c r="BG1989">
        <v>0</v>
      </c>
    </row>
    <row r="1990" spans="1:59">
      <c r="A1990">
        <v>1989</v>
      </c>
      <c r="E1990">
        <v>9795.2054794520554</v>
      </c>
      <c r="K1990">
        <v>7090.9106497202874</v>
      </c>
      <c r="L1990">
        <v>7732.515649720287</v>
      </c>
      <c r="M1990">
        <v>8374.1206497202875</v>
      </c>
      <c r="N1990">
        <v>9015.725649720287</v>
      </c>
      <c r="O1990">
        <v>9657.3306497202866</v>
      </c>
      <c r="Q1990">
        <v>26407.263893445481</v>
      </c>
      <c r="R1990">
        <v>25693.83032214539</v>
      </c>
      <c r="S1990">
        <v>24980.396750845299</v>
      </c>
      <c r="T1990">
        <v>24266.963179545208</v>
      </c>
      <c r="U1990">
        <v>23553.529608245117</v>
      </c>
      <c r="W1990">
        <v>0</v>
      </c>
      <c r="AB1990">
        <v>1</v>
      </c>
      <c r="AC1990">
        <v>1</v>
      </c>
      <c r="AD1990">
        <v>1</v>
      </c>
      <c r="AE1990">
        <v>1</v>
      </c>
      <c r="AF1990">
        <v>1</v>
      </c>
      <c r="AL1990">
        <v>2.7587565999999999</v>
      </c>
      <c r="AM1990" s="5">
        <v>15.1275577545166</v>
      </c>
      <c r="AN1990">
        <v>570.77625570776252</v>
      </c>
      <c r="AO1990">
        <f t="shared" si="31"/>
        <v>26826.48401826484</v>
      </c>
      <c r="AP1990">
        <v>684.93150684931504</v>
      </c>
      <c r="AQ1990">
        <v>0.102909</v>
      </c>
      <c r="AR1990">
        <v>7.6342199999999999E-2</v>
      </c>
      <c r="AS1990">
        <v>4.7299100000000004E-2</v>
      </c>
      <c r="AT1990">
        <v>4.4634E-2</v>
      </c>
      <c r="AU1990">
        <v>4.5288800000000004E-2</v>
      </c>
      <c r="AW1990">
        <v>0.10290900000000001</v>
      </c>
      <c r="AX1990">
        <v>7.6342200000000013E-2</v>
      </c>
      <c r="AY1990">
        <v>4.7299099999999997E-2</v>
      </c>
      <c r="AZ1990">
        <v>4.4633999999999993E-2</v>
      </c>
      <c r="BA1990">
        <v>4.5288800000000004E-2</v>
      </c>
      <c r="BC1990" s="52">
        <v>100000</v>
      </c>
      <c r="BD1990" s="52">
        <v>100000</v>
      </c>
      <c r="BE1990">
        <v>0</v>
      </c>
      <c r="BF1990">
        <v>0</v>
      </c>
      <c r="BG1990">
        <v>0</v>
      </c>
    </row>
    <row r="1991" spans="1:59">
      <c r="A1991">
        <v>1990</v>
      </c>
      <c r="E1991">
        <v>9795.2054794520554</v>
      </c>
      <c r="K1991">
        <v>6249.8410692726829</v>
      </c>
      <c r="L1991">
        <v>6796.7944026060159</v>
      </c>
      <c r="M1991">
        <v>7343.7477359393488</v>
      </c>
      <c r="N1991">
        <v>7890.7010692726817</v>
      </c>
      <c r="O1991">
        <v>8437.6544026060146</v>
      </c>
      <c r="Q1991">
        <v>24530.206937309322</v>
      </c>
      <c r="R1991">
        <v>23867.484998756612</v>
      </c>
      <c r="S1991">
        <v>23204.763060203903</v>
      </c>
      <c r="T1991">
        <v>22542.041121651193</v>
      </c>
      <c r="U1991">
        <v>21879.319183098483</v>
      </c>
      <c r="W1991">
        <v>0</v>
      </c>
      <c r="AB1991">
        <v>1</v>
      </c>
      <c r="AC1991">
        <v>1</v>
      </c>
      <c r="AD1991">
        <v>1</v>
      </c>
      <c r="AE1991">
        <v>1</v>
      </c>
      <c r="AF1991">
        <v>1</v>
      </c>
      <c r="AL1991">
        <v>3.0679774000000002</v>
      </c>
      <c r="AM1991" s="5">
        <v>15.66732692718506</v>
      </c>
      <c r="AN1991">
        <v>570.77625570776252</v>
      </c>
      <c r="AO1991">
        <f t="shared" si="31"/>
        <v>26826.48401826484</v>
      </c>
      <c r="AP1991">
        <v>684.93150684931504</v>
      </c>
      <c r="AQ1991">
        <v>0.101242</v>
      </c>
      <c r="AR1991">
        <v>7.3203900000000002E-2</v>
      </c>
      <c r="AS1991">
        <v>4.4455100000000004E-2</v>
      </c>
      <c r="AT1991">
        <v>4.3649599999999997E-2</v>
      </c>
      <c r="AU1991">
        <v>4.4638700000000003E-2</v>
      </c>
      <c r="AW1991">
        <v>0.10124199999999998</v>
      </c>
      <c r="AX1991">
        <v>7.3203900000000002E-2</v>
      </c>
      <c r="AY1991">
        <v>4.4455100000000011E-2</v>
      </c>
      <c r="AZ1991">
        <v>4.3649599999999997E-2</v>
      </c>
      <c r="BA1991">
        <v>4.4638700000000003E-2</v>
      </c>
      <c r="BC1991" s="52">
        <v>100000</v>
      </c>
      <c r="BD1991" s="52">
        <v>100000</v>
      </c>
      <c r="BE1991">
        <v>0</v>
      </c>
      <c r="BF1991">
        <v>0</v>
      </c>
      <c r="BG1991">
        <v>0</v>
      </c>
    </row>
    <row r="1992" spans="1:59">
      <c r="A1992">
        <v>1991</v>
      </c>
      <c r="E1992">
        <v>9795.2054794520554</v>
      </c>
      <c r="K1992">
        <v>5785.4155121080448</v>
      </c>
      <c r="L1992">
        <v>6237.6355121080451</v>
      </c>
      <c r="M1992">
        <v>6689.8555121080453</v>
      </c>
      <c r="N1992">
        <v>7142.0755121080456</v>
      </c>
      <c r="O1992">
        <v>7594.2955121080458</v>
      </c>
      <c r="Q1992">
        <v>18632.19779147414</v>
      </c>
      <c r="R1992">
        <v>18128.819803962979</v>
      </c>
      <c r="S1992">
        <v>17625.441816451817</v>
      </c>
      <c r="T1992">
        <v>17122.063828940656</v>
      </c>
      <c r="U1992">
        <v>16618.685841429495</v>
      </c>
      <c r="W1992">
        <v>0</v>
      </c>
      <c r="AB1992">
        <v>1</v>
      </c>
      <c r="AC1992">
        <v>1</v>
      </c>
      <c r="AD1992">
        <v>1</v>
      </c>
      <c r="AE1992">
        <v>1</v>
      </c>
      <c r="AF1992">
        <v>1</v>
      </c>
      <c r="AL1992">
        <v>2.4452107000000001</v>
      </c>
      <c r="AM1992" s="5">
        <v>14.86718273162842</v>
      </c>
      <c r="AN1992">
        <v>570.77625570776252</v>
      </c>
      <c r="AO1992">
        <f t="shared" si="31"/>
        <v>26826.48401826484</v>
      </c>
      <c r="AP1992">
        <v>684.93150684931504</v>
      </c>
      <c r="AQ1992">
        <v>9.9820099999999995E-2</v>
      </c>
      <c r="AR1992">
        <v>7.2120299999999998E-2</v>
      </c>
      <c r="AS1992">
        <v>4.4443900000000001E-2</v>
      </c>
      <c r="AT1992">
        <v>4.3832999999999997E-2</v>
      </c>
      <c r="AU1992">
        <v>4.4662100000000003E-2</v>
      </c>
      <c r="AW1992">
        <v>9.9820100000000009E-2</v>
      </c>
      <c r="AX1992">
        <v>7.2120299999999998E-2</v>
      </c>
      <c r="AY1992">
        <v>4.4443899999999995E-2</v>
      </c>
      <c r="AZ1992">
        <v>4.3832999999999997E-2</v>
      </c>
      <c r="BA1992">
        <v>4.4662099999999996E-2</v>
      </c>
      <c r="BC1992" s="52">
        <v>100000</v>
      </c>
      <c r="BD1992" s="52">
        <v>100000</v>
      </c>
      <c r="BE1992">
        <v>0</v>
      </c>
      <c r="BF1992">
        <v>0</v>
      </c>
      <c r="BG1992">
        <v>0</v>
      </c>
    </row>
    <row r="1993" spans="1:59">
      <c r="A1993">
        <v>1992</v>
      </c>
      <c r="E1993">
        <v>9795.2054794520554</v>
      </c>
      <c r="K1993">
        <v>4045.0955671284728</v>
      </c>
      <c r="L1993">
        <v>4422.4897337951397</v>
      </c>
      <c r="M1993">
        <v>4799.8839004618067</v>
      </c>
      <c r="N1993">
        <v>5177.2780671284736</v>
      </c>
      <c r="O1993">
        <v>5554.6722337951405</v>
      </c>
      <c r="Q1993">
        <v>10957.468228994459</v>
      </c>
      <c r="R1993">
        <v>10661.435075058964</v>
      </c>
      <c r="S1993">
        <v>10365.401921123468</v>
      </c>
      <c r="T1993">
        <v>10069.368767187972</v>
      </c>
      <c r="U1993">
        <v>9773.3356132524768</v>
      </c>
      <c r="W1993">
        <v>0</v>
      </c>
      <c r="AB1993">
        <v>1</v>
      </c>
      <c r="AC1993">
        <v>1</v>
      </c>
      <c r="AD1993">
        <v>1</v>
      </c>
      <c r="AE1993">
        <v>1</v>
      </c>
      <c r="AF1993">
        <v>1</v>
      </c>
      <c r="AL1993">
        <v>1.5379612</v>
      </c>
      <c r="AM1993" s="5">
        <v>13.32515239715576</v>
      </c>
      <c r="AN1993">
        <v>570.77625570776252</v>
      </c>
      <c r="AO1993">
        <f t="shared" si="31"/>
        <v>26826.48401826484</v>
      </c>
      <c r="AP1993">
        <v>684.93150684931504</v>
      </c>
      <c r="AQ1993">
        <v>9.9546000000000009E-2</v>
      </c>
      <c r="AR1993">
        <v>7.300799999999999E-2</v>
      </c>
      <c r="AS1993">
        <v>4.4792400000000003E-2</v>
      </c>
      <c r="AT1993">
        <v>4.4307699999999998E-2</v>
      </c>
      <c r="AU1993">
        <v>4.49173E-2</v>
      </c>
      <c r="AW1993">
        <v>9.9546000000000009E-2</v>
      </c>
      <c r="AX1993">
        <v>7.300799999999999E-2</v>
      </c>
      <c r="AY1993">
        <v>4.4792399999999996E-2</v>
      </c>
      <c r="AZ1993">
        <v>4.4307699999999992E-2</v>
      </c>
      <c r="BA1993">
        <v>4.4917300000000007E-2</v>
      </c>
      <c r="BC1993" s="52">
        <v>100000</v>
      </c>
      <c r="BD1993" s="52">
        <v>100000</v>
      </c>
      <c r="BE1993">
        <v>0</v>
      </c>
      <c r="BF1993">
        <v>0</v>
      </c>
      <c r="BG1993">
        <v>0</v>
      </c>
    </row>
    <row r="1994" spans="1:59">
      <c r="A1994">
        <v>1993</v>
      </c>
      <c r="E1994">
        <v>9795.2054794520554</v>
      </c>
      <c r="K1994">
        <v>2820.5113355579197</v>
      </c>
      <c r="L1994">
        <v>3032.2538355579195</v>
      </c>
      <c r="M1994">
        <v>3243.9963355579193</v>
      </c>
      <c r="N1994">
        <v>3455.7388355579192</v>
      </c>
      <c r="O1994">
        <v>3667.481335557919</v>
      </c>
      <c r="Q1994">
        <v>7432.7412814157706</v>
      </c>
      <c r="R1994">
        <v>7231.9341423895012</v>
      </c>
      <c r="S1994">
        <v>7031.1270033632318</v>
      </c>
      <c r="T1994">
        <v>6830.3198643369624</v>
      </c>
      <c r="U1994">
        <v>6629.512725310693</v>
      </c>
      <c r="W1994">
        <v>0</v>
      </c>
      <c r="AB1994">
        <v>1</v>
      </c>
      <c r="AC1994">
        <v>1</v>
      </c>
      <c r="AD1994">
        <v>1</v>
      </c>
      <c r="AE1994">
        <v>1</v>
      </c>
      <c r="AF1994">
        <v>1</v>
      </c>
      <c r="AL1994">
        <v>2.5084952999999999</v>
      </c>
      <c r="AM1994" s="5">
        <v>10.953593254089361</v>
      </c>
      <c r="AN1994">
        <v>570.77625570776252</v>
      </c>
      <c r="AO1994">
        <f t="shared" si="31"/>
        <v>26826.48401826484</v>
      </c>
      <c r="AP1994">
        <v>684.93150684931504</v>
      </c>
      <c r="AQ1994">
        <v>0.100013</v>
      </c>
      <c r="AR1994">
        <v>7.453520000000001E-2</v>
      </c>
      <c r="AS1994">
        <v>4.5537899999999999E-2</v>
      </c>
      <c r="AT1994">
        <v>4.4796900000000001E-2</v>
      </c>
      <c r="AU1994">
        <v>4.51639E-2</v>
      </c>
      <c r="AW1994">
        <v>0.100013</v>
      </c>
      <c r="AX1994">
        <v>7.453520000000001E-2</v>
      </c>
      <c r="AY1994">
        <v>4.5537900000000006E-2</v>
      </c>
      <c r="AZ1994">
        <v>4.4796900000000001E-2</v>
      </c>
      <c r="BA1994">
        <v>4.5163899999999993E-2</v>
      </c>
      <c r="BC1994" s="52">
        <v>100000</v>
      </c>
      <c r="BD1994" s="52">
        <v>100000</v>
      </c>
      <c r="BE1994">
        <v>0</v>
      </c>
      <c r="BF1994">
        <v>0</v>
      </c>
      <c r="BG1994">
        <v>0</v>
      </c>
    </row>
    <row r="1995" spans="1:59">
      <c r="A1995">
        <v>1994</v>
      </c>
      <c r="E1995">
        <v>9795.2054794520554</v>
      </c>
      <c r="K1995">
        <v>2109.5349837530202</v>
      </c>
      <c r="L1995">
        <v>2207.8699837530203</v>
      </c>
      <c r="M1995">
        <v>2306.2049837530203</v>
      </c>
      <c r="N1995">
        <v>2404.5399837530204</v>
      </c>
      <c r="O1995">
        <v>2502.8749837530204</v>
      </c>
      <c r="Q1995">
        <v>7972.2603387576046</v>
      </c>
      <c r="R1995">
        <v>7756.8772473974059</v>
      </c>
      <c r="S1995">
        <v>7541.4941560372072</v>
      </c>
      <c r="T1995">
        <v>7326.1110646770085</v>
      </c>
      <c r="U1995">
        <v>7110.7279733168098</v>
      </c>
      <c r="W1995">
        <v>0</v>
      </c>
      <c r="AB1995">
        <v>1</v>
      </c>
      <c r="AC1995">
        <v>1</v>
      </c>
      <c r="AD1995">
        <v>1</v>
      </c>
      <c r="AE1995">
        <v>1</v>
      </c>
      <c r="AF1995">
        <v>1</v>
      </c>
      <c r="AL1995">
        <v>1.9637426</v>
      </c>
      <c r="AM1995" s="5">
        <v>11.339669227600099</v>
      </c>
      <c r="AN1995">
        <v>570.77625570776252</v>
      </c>
      <c r="AO1995">
        <f t="shared" si="31"/>
        <v>26826.48401826484</v>
      </c>
      <c r="AP1995">
        <v>684.93150684931504</v>
      </c>
      <c r="AQ1995">
        <v>0.100563</v>
      </c>
      <c r="AR1995">
        <v>7.8257999999999994E-2</v>
      </c>
      <c r="AS1995">
        <v>4.6428900000000002E-2</v>
      </c>
      <c r="AT1995">
        <v>4.5099500000000001E-2</v>
      </c>
      <c r="AU1995">
        <v>4.5581400000000001E-2</v>
      </c>
      <c r="AW1995">
        <v>0.100563</v>
      </c>
      <c r="AX1995">
        <v>7.825799999999998E-2</v>
      </c>
      <c r="AY1995">
        <v>4.6428900000000009E-2</v>
      </c>
      <c r="AZ1995">
        <v>4.5099500000000001E-2</v>
      </c>
      <c r="BA1995">
        <v>4.5581400000000008E-2</v>
      </c>
      <c r="BC1995" s="52">
        <v>100000</v>
      </c>
      <c r="BD1995" s="52">
        <v>100000</v>
      </c>
      <c r="BE1995">
        <v>0</v>
      </c>
      <c r="BF1995">
        <v>0</v>
      </c>
      <c r="BG1995">
        <v>0</v>
      </c>
    </row>
    <row r="1996" spans="1:59">
      <c r="A1996">
        <v>1995</v>
      </c>
      <c r="E1996">
        <v>9795.2054794520554</v>
      </c>
      <c r="K1996">
        <v>1807.4463192522262</v>
      </c>
      <c r="L1996">
        <v>1857.4388192522263</v>
      </c>
      <c r="M1996">
        <v>1907.4313192522263</v>
      </c>
      <c r="N1996">
        <v>1957.4238192522264</v>
      </c>
      <c r="O1996">
        <v>2007.4163192522265</v>
      </c>
      <c r="Q1996">
        <v>8304.1180810793667</v>
      </c>
      <c r="R1996">
        <v>8079.7693329432959</v>
      </c>
      <c r="S1996">
        <v>7855.4205848072252</v>
      </c>
      <c r="T1996">
        <v>7631.0718366711544</v>
      </c>
      <c r="U1996">
        <v>7406.7230885350837</v>
      </c>
      <c r="W1996">
        <v>0</v>
      </c>
      <c r="AB1996">
        <v>1</v>
      </c>
      <c r="AC1996">
        <v>1</v>
      </c>
      <c r="AD1996">
        <v>1</v>
      </c>
      <c r="AE1996">
        <v>1</v>
      </c>
      <c r="AF1996">
        <v>1</v>
      </c>
      <c r="AL1996">
        <v>1.171521</v>
      </c>
      <c r="AM1996" s="5">
        <v>10.80059337615967</v>
      </c>
      <c r="AN1996">
        <v>570.77625570776252</v>
      </c>
      <c r="AO1996">
        <f t="shared" si="31"/>
        <v>26826.48401826484</v>
      </c>
      <c r="AP1996">
        <v>684.93150684931504</v>
      </c>
      <c r="AQ1996">
        <v>0.101036</v>
      </c>
      <c r="AR1996">
        <v>8.1661799999999993E-2</v>
      </c>
      <c r="AS1996">
        <v>4.6709199999999999E-2</v>
      </c>
      <c r="AT1996">
        <v>4.5239099999999997E-2</v>
      </c>
      <c r="AU1996">
        <v>4.5675199999999999E-2</v>
      </c>
      <c r="AW1996">
        <v>0.101036</v>
      </c>
      <c r="AX1996">
        <v>8.1661799999999993E-2</v>
      </c>
      <c r="AY1996">
        <v>4.6709199999999992E-2</v>
      </c>
      <c r="AZ1996">
        <v>4.523909999999999E-2</v>
      </c>
      <c r="BA1996">
        <v>4.5675199999999999E-2</v>
      </c>
      <c r="BC1996" s="52">
        <v>100000</v>
      </c>
      <c r="BD1996" s="52">
        <v>100000</v>
      </c>
      <c r="BE1996">
        <v>0</v>
      </c>
      <c r="BF1996">
        <v>0</v>
      </c>
      <c r="BG1996">
        <v>0</v>
      </c>
    </row>
    <row r="1997" spans="1:59">
      <c r="A1997">
        <v>1996</v>
      </c>
      <c r="E1997">
        <v>9795.2054794520554</v>
      </c>
      <c r="K1997">
        <v>1770.8295114339483</v>
      </c>
      <c r="L1997">
        <v>1812.2145114339482</v>
      </c>
      <c r="M1997">
        <v>1853.5995114339482</v>
      </c>
      <c r="N1997">
        <v>1894.9845114339482</v>
      </c>
      <c r="O1997">
        <v>1936.3695114339482</v>
      </c>
      <c r="Q1997">
        <v>9751.8427822203412</v>
      </c>
      <c r="R1997">
        <v>9488.3814850571907</v>
      </c>
      <c r="S1997">
        <v>9224.9201878940403</v>
      </c>
      <c r="T1997">
        <v>8961.4588907308898</v>
      </c>
      <c r="U1997">
        <v>8697.9975935677394</v>
      </c>
      <c r="W1997">
        <v>0</v>
      </c>
      <c r="AB1997">
        <v>1</v>
      </c>
      <c r="AC1997">
        <v>1</v>
      </c>
      <c r="AD1997">
        <v>1</v>
      </c>
      <c r="AE1997">
        <v>1</v>
      </c>
      <c r="AF1997">
        <v>1</v>
      </c>
      <c r="AL1997">
        <v>1.2047644</v>
      </c>
      <c r="AM1997" s="5">
        <v>10.240829467773439</v>
      </c>
      <c r="AN1997">
        <v>570.77625570776252</v>
      </c>
      <c r="AO1997">
        <f t="shared" si="31"/>
        <v>26826.48401826484</v>
      </c>
      <c r="AP1997">
        <v>684.93150684931504</v>
      </c>
      <c r="AQ1997">
        <v>9.5097600000000004E-2</v>
      </c>
      <c r="AR1997">
        <v>7.5667100000000001E-2</v>
      </c>
      <c r="AS1997">
        <v>4.3587600000000004E-2</v>
      </c>
      <c r="AT1997">
        <v>4.4547199999999995E-2</v>
      </c>
      <c r="AU1997">
        <v>4.5268999999999997E-2</v>
      </c>
      <c r="AW1997">
        <v>9.509759999999999E-2</v>
      </c>
      <c r="AX1997">
        <v>7.5667100000000001E-2</v>
      </c>
      <c r="AY1997">
        <v>4.3587600000000004E-2</v>
      </c>
      <c r="AZ1997">
        <v>4.4547199999999995E-2</v>
      </c>
      <c r="BA1997">
        <v>4.526899999999999E-2</v>
      </c>
      <c r="BC1997" s="52">
        <v>100000</v>
      </c>
      <c r="BD1997" s="52">
        <v>100000</v>
      </c>
      <c r="BE1997">
        <v>0</v>
      </c>
      <c r="BF1997">
        <v>0</v>
      </c>
      <c r="BG1997">
        <v>0</v>
      </c>
    </row>
    <row r="1998" spans="1:59">
      <c r="A1998">
        <v>1997</v>
      </c>
      <c r="E1998">
        <v>9795.2054794520554</v>
      </c>
      <c r="K1998">
        <v>1944.7593485707694</v>
      </c>
      <c r="L1998">
        <v>1986.9693485707694</v>
      </c>
      <c r="M1998">
        <v>2029.1793485707694</v>
      </c>
      <c r="N1998">
        <v>2071.3893485707695</v>
      </c>
      <c r="O1998">
        <v>2113.5993485707695</v>
      </c>
      <c r="Q1998">
        <v>13792.51530773328</v>
      </c>
      <c r="R1998">
        <v>13419.888917668703</v>
      </c>
      <c r="S1998">
        <v>13047.262527604125</v>
      </c>
      <c r="T1998">
        <v>12674.636137539548</v>
      </c>
      <c r="U1998">
        <v>12302.009747474971</v>
      </c>
      <c r="W1998">
        <v>0</v>
      </c>
      <c r="AB1998">
        <v>1</v>
      </c>
      <c r="AC1998">
        <v>1</v>
      </c>
      <c r="AD1998">
        <v>1</v>
      </c>
      <c r="AE1998">
        <v>1</v>
      </c>
      <c r="AF1998">
        <v>1</v>
      </c>
      <c r="AL1998">
        <v>0.56612720000000005</v>
      </c>
      <c r="AM1998" s="5">
        <v>10.44368934631348</v>
      </c>
      <c r="AN1998">
        <v>570.77625570776252</v>
      </c>
      <c r="AO1998">
        <f t="shared" si="31"/>
        <v>26826.48401826484</v>
      </c>
      <c r="AP1998">
        <v>684.93150684931504</v>
      </c>
      <c r="AQ1998">
        <v>9.50854E-2</v>
      </c>
      <c r="AR1998">
        <v>7.6146500000000006E-2</v>
      </c>
      <c r="AS1998">
        <v>4.3982100000000003E-2</v>
      </c>
      <c r="AT1998">
        <v>4.4653399999999996E-2</v>
      </c>
      <c r="AU1998">
        <v>4.5432600000000004E-2</v>
      </c>
      <c r="AW1998">
        <v>9.50854E-2</v>
      </c>
      <c r="AX1998">
        <v>7.6146499999999992E-2</v>
      </c>
      <c r="AY1998">
        <v>4.398210000000001E-2</v>
      </c>
      <c r="AZ1998">
        <v>4.4653399999999996E-2</v>
      </c>
      <c r="BA1998">
        <v>4.5432600000000004E-2</v>
      </c>
      <c r="BC1998" s="52">
        <v>100000</v>
      </c>
      <c r="BD1998" s="52">
        <v>100000</v>
      </c>
      <c r="BE1998">
        <v>0</v>
      </c>
      <c r="BF1998">
        <v>0</v>
      </c>
      <c r="BG1998">
        <v>0</v>
      </c>
    </row>
    <row r="1999" spans="1:59">
      <c r="A1999">
        <v>1998</v>
      </c>
      <c r="E1999">
        <v>9795.2054794520554</v>
      </c>
      <c r="K1999">
        <v>2676.0783713858232</v>
      </c>
      <c r="L1999">
        <v>2715.9508713858231</v>
      </c>
      <c r="M1999">
        <v>2755.8233713858231</v>
      </c>
      <c r="N1999">
        <v>2795.695871385823</v>
      </c>
      <c r="O1999">
        <v>2835.568371385823</v>
      </c>
      <c r="Q1999">
        <v>23059.981377159329</v>
      </c>
      <c r="R1999">
        <v>22436.9798827665</v>
      </c>
      <c r="S1999">
        <v>21813.978388373671</v>
      </c>
      <c r="T1999">
        <v>21190.976893980842</v>
      </c>
      <c r="U1999">
        <v>20567.975399588013</v>
      </c>
      <c r="W1999">
        <v>0</v>
      </c>
      <c r="AB1999">
        <v>1</v>
      </c>
      <c r="AC1999">
        <v>1</v>
      </c>
      <c r="AD1999">
        <v>1</v>
      </c>
      <c r="AE1999">
        <v>1</v>
      </c>
      <c r="AF1999">
        <v>1</v>
      </c>
      <c r="AL1999">
        <v>0.74613689999999999</v>
      </c>
      <c r="AM1999" s="5">
        <v>10.38057231903076</v>
      </c>
      <c r="AN1999">
        <v>570.77625570776252</v>
      </c>
      <c r="AO1999">
        <f t="shared" si="31"/>
        <v>26826.48401826484</v>
      </c>
      <c r="AP1999">
        <v>684.93150684931504</v>
      </c>
      <c r="AQ1999">
        <v>9.3743399999999991E-2</v>
      </c>
      <c r="AR1999">
        <v>7.6847100000000002E-2</v>
      </c>
      <c r="AS1999">
        <v>4.3394599999999998E-2</v>
      </c>
      <c r="AT1999">
        <v>4.4687699999999997E-2</v>
      </c>
      <c r="AU1999">
        <v>4.5425800000000002E-2</v>
      </c>
      <c r="AW1999">
        <v>9.3743399999999991E-2</v>
      </c>
      <c r="AX1999">
        <v>7.6847099999999988E-2</v>
      </c>
      <c r="AY1999">
        <v>4.3394599999999992E-2</v>
      </c>
      <c r="AZ1999">
        <v>4.4687699999999997E-2</v>
      </c>
      <c r="BA1999">
        <v>4.5425800000000002E-2</v>
      </c>
      <c r="BC1999" s="52">
        <v>100000</v>
      </c>
      <c r="BD1999" s="52">
        <v>100000</v>
      </c>
      <c r="BE1999">
        <v>0</v>
      </c>
      <c r="BF1999">
        <v>0</v>
      </c>
      <c r="BG1999">
        <v>0</v>
      </c>
    </row>
    <row r="2000" spans="1:59">
      <c r="A2000">
        <v>1999</v>
      </c>
      <c r="E2000">
        <v>9795.2054794520554</v>
      </c>
      <c r="K2000">
        <v>4189.573094541317</v>
      </c>
      <c r="L2000">
        <v>4229.9955945413167</v>
      </c>
      <c r="M2000">
        <v>4270.4180945413163</v>
      </c>
      <c r="N2000">
        <v>4310.840594541316</v>
      </c>
      <c r="O2000">
        <v>4351.2630945413157</v>
      </c>
      <c r="Q2000">
        <v>28255.250592523029</v>
      </c>
      <c r="R2000">
        <v>27491.890766685101</v>
      </c>
      <c r="S2000">
        <v>26728.530940847173</v>
      </c>
      <c r="T2000">
        <v>25965.171115009245</v>
      </c>
      <c r="U2000">
        <v>25201.811289171317</v>
      </c>
      <c r="W2000">
        <v>4.7060000000000005E-2</v>
      </c>
      <c r="AB2000">
        <v>1</v>
      </c>
      <c r="AC2000">
        <v>1</v>
      </c>
      <c r="AD2000">
        <v>1</v>
      </c>
      <c r="AE2000">
        <v>1</v>
      </c>
      <c r="AF2000">
        <v>1</v>
      </c>
      <c r="AL2000">
        <v>1.9297200000000001</v>
      </c>
      <c r="AM2000" s="5">
        <v>10.09059047698975</v>
      </c>
      <c r="AN2000">
        <v>570.77625570776252</v>
      </c>
      <c r="AO2000">
        <f t="shared" si="31"/>
        <v>26826.48401826484</v>
      </c>
      <c r="AP2000">
        <v>684.93150684931504</v>
      </c>
      <c r="AQ2000">
        <v>9.4060599999999994E-2</v>
      </c>
      <c r="AR2000">
        <v>7.6441999999999996E-2</v>
      </c>
      <c r="AS2000">
        <v>4.1816800000000001E-2</v>
      </c>
      <c r="AT2000">
        <v>4.3779999999999999E-2</v>
      </c>
      <c r="AU2000">
        <v>4.4959000000000006E-2</v>
      </c>
      <c r="AW2000">
        <v>9.406059999999998E-2</v>
      </c>
      <c r="AX2000">
        <v>7.6441999999999996E-2</v>
      </c>
      <c r="AY2000">
        <v>4.1816800000000001E-2</v>
      </c>
      <c r="AZ2000">
        <v>4.3779999999999999E-2</v>
      </c>
      <c r="BA2000">
        <v>4.4959000000000013E-2</v>
      </c>
      <c r="BC2000" s="52">
        <v>100000</v>
      </c>
      <c r="BD2000" s="52">
        <v>100000</v>
      </c>
      <c r="BE2000">
        <v>0</v>
      </c>
      <c r="BF2000">
        <v>0</v>
      </c>
      <c r="BG2000">
        <v>0</v>
      </c>
    </row>
    <row r="2001" spans="1:59">
      <c r="A2001">
        <v>2000</v>
      </c>
      <c r="E2001">
        <v>9795.2054794520554</v>
      </c>
      <c r="K2001">
        <v>5161.9527688267026</v>
      </c>
      <c r="L2001">
        <v>5202.7877688267026</v>
      </c>
      <c r="M2001">
        <v>5243.6227688267027</v>
      </c>
      <c r="N2001">
        <v>5284.4577688267027</v>
      </c>
      <c r="O2001">
        <v>5325.2927688267027</v>
      </c>
      <c r="Q2001">
        <v>28475.588181197221</v>
      </c>
      <c r="R2001">
        <v>27706.275589088313</v>
      </c>
      <c r="S2001">
        <v>26936.962996979404</v>
      </c>
      <c r="T2001">
        <v>26167.650404870496</v>
      </c>
      <c r="U2001">
        <v>25398.337812761587</v>
      </c>
      <c r="W2001">
        <v>0.17516000000000001</v>
      </c>
      <c r="AB2001">
        <v>1</v>
      </c>
      <c r="AC2001">
        <v>1</v>
      </c>
      <c r="AD2001">
        <v>1</v>
      </c>
      <c r="AE2001">
        <v>1</v>
      </c>
      <c r="AF2001">
        <v>1</v>
      </c>
      <c r="AL2001">
        <v>2.5506055000000001</v>
      </c>
      <c r="AM2001" s="5">
        <v>10.635690689086911</v>
      </c>
      <c r="AN2001">
        <v>570.77625570776252</v>
      </c>
      <c r="AO2001">
        <f t="shared" si="31"/>
        <v>26826.48401826484</v>
      </c>
      <c r="AP2001">
        <v>684.93150684931504</v>
      </c>
      <c r="AQ2001">
        <v>8.8081400000000004E-2</v>
      </c>
      <c r="AR2001">
        <v>2.28013E-2</v>
      </c>
      <c r="AS2001">
        <v>8.7643400000000007E-3</v>
      </c>
      <c r="AT2001">
        <v>3.6683899999999998E-2</v>
      </c>
      <c r="AU2001">
        <v>4.1306700000000002E-2</v>
      </c>
      <c r="AW2001">
        <v>8.8081400000000018E-2</v>
      </c>
      <c r="AX2001">
        <v>2.2801299999999997E-2</v>
      </c>
      <c r="AY2001">
        <v>8.7643400000000024E-3</v>
      </c>
      <c r="AZ2001">
        <v>3.6683900000000005E-2</v>
      </c>
      <c r="BA2001">
        <v>4.1306700000000002E-2</v>
      </c>
      <c r="BC2001" s="52">
        <v>100000</v>
      </c>
      <c r="BD2001" s="52">
        <v>100000</v>
      </c>
      <c r="BE2001">
        <v>0</v>
      </c>
      <c r="BF2001">
        <v>0</v>
      </c>
      <c r="BG2001">
        <v>0</v>
      </c>
    </row>
    <row r="2002" spans="1:59">
      <c r="A2002">
        <v>2001</v>
      </c>
      <c r="E2002">
        <v>9795.2054794520554</v>
      </c>
      <c r="K2002">
        <v>4541.5013030169903</v>
      </c>
      <c r="L2002">
        <v>4591.1638030169906</v>
      </c>
      <c r="M2002">
        <v>4640.826303016991</v>
      </c>
      <c r="N2002">
        <v>4690.4888030169914</v>
      </c>
      <c r="O2002">
        <v>4740.1513030169917</v>
      </c>
      <c r="Q2002">
        <v>24944.044927373401</v>
      </c>
      <c r="R2002">
        <v>24270.142506182885</v>
      </c>
      <c r="S2002">
        <v>23596.240084992369</v>
      </c>
      <c r="T2002">
        <v>22922.337663801853</v>
      </c>
      <c r="U2002">
        <v>22248.435242611336</v>
      </c>
      <c r="W2002">
        <v>0.18686000000000003</v>
      </c>
      <c r="AB2002">
        <v>1</v>
      </c>
      <c r="AC2002">
        <v>1</v>
      </c>
      <c r="AD2002">
        <v>1</v>
      </c>
      <c r="AE2002">
        <v>1</v>
      </c>
      <c r="AF2002">
        <v>1</v>
      </c>
      <c r="AL2002">
        <v>2.2608473</v>
      </c>
      <c r="AM2002" s="5">
        <v>10.2950496673584</v>
      </c>
      <c r="AN2002">
        <v>570.77625570776252</v>
      </c>
      <c r="AO2002">
        <f t="shared" si="31"/>
        <v>26826.48401826484</v>
      </c>
      <c r="AP2002">
        <v>684.93150684931504</v>
      </c>
      <c r="AQ2002">
        <v>8.6215899999999998E-2</v>
      </c>
      <c r="AR2002">
        <v>5.6664100000000002E-3</v>
      </c>
      <c r="AS2002">
        <v>4.0435699999999998E-3</v>
      </c>
      <c r="AT2002">
        <v>4.5327700000000002E-3</v>
      </c>
      <c r="AU2002">
        <v>6.79117E-3</v>
      </c>
      <c r="AW2002">
        <v>8.6215899999999998E-2</v>
      </c>
      <c r="AX2002">
        <v>5.6664099999999967E-3</v>
      </c>
      <c r="AY2002">
        <v>4.0435699999999963E-3</v>
      </c>
      <c r="AZ2002">
        <v>4.5327699999999985E-3</v>
      </c>
      <c r="BA2002">
        <v>6.7911699999999992E-3</v>
      </c>
      <c r="BC2002" s="52">
        <v>100000</v>
      </c>
      <c r="BD2002" s="52">
        <v>100000</v>
      </c>
      <c r="BE2002">
        <v>0</v>
      </c>
      <c r="BF2002">
        <v>0</v>
      </c>
      <c r="BG2002">
        <v>0</v>
      </c>
    </row>
    <row r="2003" spans="1:59">
      <c r="A2003">
        <v>2002</v>
      </c>
      <c r="E2003">
        <v>9795.2054794520554</v>
      </c>
      <c r="K2003">
        <v>4298.4063844456432</v>
      </c>
      <c r="L2003">
        <v>4371.9113844456433</v>
      </c>
      <c r="M2003">
        <v>4445.4163844456434</v>
      </c>
      <c r="N2003">
        <v>4518.9213844456435</v>
      </c>
      <c r="O2003">
        <v>4592.4263844456436</v>
      </c>
      <c r="Q2003">
        <v>23119.994604465472</v>
      </c>
      <c r="R2003">
        <v>22495.371758449124</v>
      </c>
      <c r="S2003">
        <v>21870.748912432777</v>
      </c>
      <c r="T2003">
        <v>21246.126066416429</v>
      </c>
      <c r="U2003">
        <v>20621.503220400082</v>
      </c>
      <c r="W2003">
        <v>0.26333999999999996</v>
      </c>
      <c r="AB2003">
        <v>1</v>
      </c>
      <c r="AC2003">
        <v>1</v>
      </c>
      <c r="AD2003">
        <v>1</v>
      </c>
      <c r="AE2003">
        <v>1</v>
      </c>
      <c r="AF2003">
        <v>1</v>
      </c>
      <c r="AL2003">
        <v>1.7425967</v>
      </c>
      <c r="AM2003" s="5">
        <v>10.22062397003174</v>
      </c>
      <c r="AN2003">
        <v>570.77625570776252</v>
      </c>
      <c r="AO2003">
        <f t="shared" si="31"/>
        <v>26826.48401826484</v>
      </c>
      <c r="AP2003">
        <v>684.93150684931504</v>
      </c>
      <c r="AQ2003">
        <v>8.5416800000000001E-2</v>
      </c>
      <c r="AR2003">
        <v>4.9193400000000003E-3</v>
      </c>
      <c r="AS2003">
        <v>3.7535400000000001E-3</v>
      </c>
      <c r="AT2003">
        <v>3.3044199999999998E-3</v>
      </c>
      <c r="AU2003">
        <v>4.2874000000000002E-3</v>
      </c>
      <c r="AW2003">
        <v>8.5416800000000001E-2</v>
      </c>
      <c r="AX2003">
        <v>4.9193400000000012E-3</v>
      </c>
      <c r="AY2003">
        <v>3.7535399999999997E-3</v>
      </c>
      <c r="AZ2003">
        <v>3.3044200000000024E-3</v>
      </c>
      <c r="BA2003">
        <v>4.2873999999999968E-3</v>
      </c>
      <c r="BC2003" s="52">
        <v>100000</v>
      </c>
      <c r="BD2003" s="52">
        <v>100000</v>
      </c>
      <c r="BE2003">
        <v>0</v>
      </c>
      <c r="BF2003">
        <v>0</v>
      </c>
      <c r="BG2003">
        <v>0</v>
      </c>
    </row>
    <row r="2004" spans="1:59">
      <c r="A2004">
        <v>2003</v>
      </c>
      <c r="E2004">
        <v>9795.2054794520554</v>
      </c>
      <c r="K2004">
        <v>4477.4218893350026</v>
      </c>
      <c r="L2004">
        <v>4586.4543893350028</v>
      </c>
      <c r="M2004">
        <v>4695.4868893350031</v>
      </c>
      <c r="N2004">
        <v>4804.5193893350033</v>
      </c>
      <c r="O2004">
        <v>4913.5518893350036</v>
      </c>
      <c r="Q2004">
        <v>21498.56835823314</v>
      </c>
      <c r="R2004">
        <v>20917.750880757962</v>
      </c>
      <c r="S2004">
        <v>20336.933403282783</v>
      </c>
      <c r="T2004">
        <v>19756.115925807604</v>
      </c>
      <c r="U2004">
        <v>19175.298448332425</v>
      </c>
      <c r="W2004">
        <v>0.1613</v>
      </c>
      <c r="AB2004">
        <v>1</v>
      </c>
      <c r="AC2004">
        <v>1</v>
      </c>
      <c r="AD2004">
        <v>1</v>
      </c>
      <c r="AE2004">
        <v>1</v>
      </c>
      <c r="AF2004">
        <v>1</v>
      </c>
      <c r="AL2004">
        <v>2.0357303999999998</v>
      </c>
      <c r="AM2004" s="5">
        <v>9.6689634323120117</v>
      </c>
      <c r="AN2004">
        <v>570.77625570776252</v>
      </c>
      <c r="AO2004">
        <f t="shared" si="31"/>
        <v>26826.48401826484</v>
      </c>
      <c r="AP2004">
        <v>684.93150684931504</v>
      </c>
      <c r="AQ2004">
        <v>8.7299600000000005E-2</v>
      </c>
      <c r="AR2004">
        <v>4.8113700000000006E-3</v>
      </c>
      <c r="AS2004">
        <v>4.1036599999999994E-3</v>
      </c>
      <c r="AT2004">
        <v>3.3367900000000001E-3</v>
      </c>
      <c r="AU2004">
        <v>4.3232799999999997E-3</v>
      </c>
      <c r="AW2004">
        <v>8.7299600000000019E-2</v>
      </c>
      <c r="AX2004">
        <v>4.8113700000000023E-3</v>
      </c>
      <c r="AY2004">
        <v>4.103660000000002E-3</v>
      </c>
      <c r="AZ2004">
        <v>3.3367899999999992E-3</v>
      </c>
      <c r="BA2004">
        <v>4.3232799999999988E-3</v>
      </c>
      <c r="BC2004" s="52">
        <v>100000</v>
      </c>
      <c r="BD2004" s="52">
        <v>100000</v>
      </c>
      <c r="BE2004">
        <v>0</v>
      </c>
      <c r="BF2004">
        <v>0</v>
      </c>
      <c r="BG2004">
        <v>0</v>
      </c>
    </row>
    <row r="2005" spans="1:59">
      <c r="A2005">
        <v>2004</v>
      </c>
      <c r="E2005">
        <v>9795.2054794520554</v>
      </c>
      <c r="K2005">
        <v>5060.2394137759293</v>
      </c>
      <c r="L2005">
        <v>5220.833580442596</v>
      </c>
      <c r="M2005">
        <v>5381.4277471092628</v>
      </c>
      <c r="N2005">
        <v>5542.0219137759295</v>
      </c>
      <c r="O2005">
        <v>5702.6160804425963</v>
      </c>
      <c r="Q2005">
        <v>19689.196117531101</v>
      </c>
      <c r="R2005">
        <v>19157.261663932062</v>
      </c>
      <c r="S2005">
        <v>18625.327210333024</v>
      </c>
      <c r="T2005">
        <v>18093.392756733985</v>
      </c>
      <c r="U2005">
        <v>17561.458303134947</v>
      </c>
      <c r="W2005">
        <v>0.20538999999999999</v>
      </c>
      <c r="AB2005">
        <v>1</v>
      </c>
      <c r="AC2005">
        <v>1</v>
      </c>
      <c r="AD2005">
        <v>1</v>
      </c>
      <c r="AE2005">
        <v>1</v>
      </c>
      <c r="AF2005">
        <v>1</v>
      </c>
      <c r="AL2005">
        <v>3.7448009999999998</v>
      </c>
      <c r="AM2005" s="5">
        <v>9.4846343994140625</v>
      </c>
      <c r="AN2005">
        <v>570.77625570776252</v>
      </c>
      <c r="AO2005">
        <f t="shared" si="31"/>
        <v>26826.48401826484</v>
      </c>
      <c r="AP2005">
        <v>684.93150684931504</v>
      </c>
      <c r="AQ2005">
        <v>8.8019099999999989E-2</v>
      </c>
      <c r="AR2005">
        <v>4.9434699999999993E-3</v>
      </c>
      <c r="AS2005">
        <v>4.1039600000000002E-3</v>
      </c>
      <c r="AT2005">
        <v>3.3291499999999999E-3</v>
      </c>
      <c r="AU2005">
        <v>4.3176899999999999E-3</v>
      </c>
      <c r="AW2005">
        <v>8.8019100000000003E-2</v>
      </c>
      <c r="AX2005">
        <v>4.9434699999999984E-3</v>
      </c>
      <c r="AY2005">
        <v>4.1039600000000037E-3</v>
      </c>
      <c r="AZ2005">
        <v>3.3291500000000029E-3</v>
      </c>
      <c r="BA2005">
        <v>4.317689999999999E-3</v>
      </c>
      <c r="BC2005" s="52">
        <v>100000</v>
      </c>
      <c r="BD2005" s="52">
        <v>100000</v>
      </c>
      <c r="BE2005">
        <v>0</v>
      </c>
      <c r="BF2005">
        <v>0</v>
      </c>
      <c r="BG2005">
        <v>0</v>
      </c>
    </row>
    <row r="2006" spans="1:59">
      <c r="A2006">
        <v>2005</v>
      </c>
      <c r="E2006">
        <v>9795.2054794520554</v>
      </c>
      <c r="K2006">
        <v>5095.8390880436991</v>
      </c>
      <c r="L2006">
        <v>5304.1440880436994</v>
      </c>
      <c r="M2006">
        <v>5512.4490880436997</v>
      </c>
      <c r="N2006">
        <v>5720.7540880437</v>
      </c>
      <c r="O2006">
        <v>5929.0590880437003</v>
      </c>
      <c r="Q2006">
        <v>18754.503383527011</v>
      </c>
      <c r="R2006">
        <v>18247.821117677802</v>
      </c>
      <c r="S2006">
        <v>17741.138851828593</v>
      </c>
      <c r="T2006">
        <v>17234.456585979384</v>
      </c>
      <c r="U2006">
        <v>16727.774320130175</v>
      </c>
      <c r="W2006">
        <v>0.15924000000000002</v>
      </c>
      <c r="AB2006">
        <v>1</v>
      </c>
      <c r="AC2006">
        <v>1</v>
      </c>
      <c r="AD2006">
        <v>1</v>
      </c>
      <c r="AE2006">
        <v>1</v>
      </c>
      <c r="AF2006">
        <v>1</v>
      </c>
      <c r="AL2006">
        <v>5.357443</v>
      </c>
      <c r="AM2006" s="5">
        <v>8.550908088684082</v>
      </c>
      <c r="AN2006">
        <v>570.77625570776252</v>
      </c>
      <c r="AO2006">
        <f t="shared" si="31"/>
        <v>26826.48401826484</v>
      </c>
      <c r="AP2006">
        <v>684.93150684931504</v>
      </c>
      <c r="AQ2006">
        <v>8.8055400000000006E-2</v>
      </c>
      <c r="AR2006">
        <v>4.9676499999999997E-3</v>
      </c>
      <c r="AS2006">
        <v>4.4325299999999996E-3</v>
      </c>
      <c r="AT2006">
        <v>3.3475000000000002E-3</v>
      </c>
      <c r="AU2006">
        <v>4.3293999999999997E-3</v>
      </c>
      <c r="AW2006">
        <v>8.8055399999999992E-2</v>
      </c>
      <c r="AX2006">
        <v>4.9676499999999971E-3</v>
      </c>
      <c r="AY2006">
        <v>4.432529999999997E-3</v>
      </c>
      <c r="AZ2006">
        <v>3.3475000000000033E-3</v>
      </c>
      <c r="BA2006">
        <v>4.3293999999999971E-3</v>
      </c>
      <c r="BC2006" s="52">
        <v>100000</v>
      </c>
      <c r="BD2006" s="52">
        <v>100000</v>
      </c>
      <c r="BE2006">
        <v>0</v>
      </c>
      <c r="BF2006">
        <v>0</v>
      </c>
      <c r="BG2006">
        <v>0</v>
      </c>
    </row>
    <row r="2007" spans="1:59">
      <c r="A2007">
        <v>2006</v>
      </c>
      <c r="E2007">
        <v>9795.2054794520554</v>
      </c>
      <c r="K2007">
        <v>4995.1428665434341</v>
      </c>
      <c r="L2007">
        <v>5256.4928665434345</v>
      </c>
      <c r="M2007">
        <v>5517.8428665434349</v>
      </c>
      <c r="N2007">
        <v>5779.1928665434352</v>
      </c>
      <c r="O2007">
        <v>6040.5428665434356</v>
      </c>
      <c r="Q2007">
        <v>18349.688863003339</v>
      </c>
      <c r="R2007">
        <v>17853.943294943001</v>
      </c>
      <c r="S2007">
        <v>17358.197726882663</v>
      </c>
      <c r="T2007">
        <v>16862.452158822325</v>
      </c>
      <c r="U2007">
        <v>16366.706590761987</v>
      </c>
      <c r="W2007">
        <v>0.43123</v>
      </c>
      <c r="AB2007">
        <v>1</v>
      </c>
      <c r="AC2007">
        <v>1</v>
      </c>
      <c r="AD2007">
        <v>1</v>
      </c>
      <c r="AE2007">
        <v>1</v>
      </c>
      <c r="AF2007">
        <v>1</v>
      </c>
      <c r="AL2007">
        <v>5.8657865999999999</v>
      </c>
      <c r="AM2007" s="5">
        <v>12.33205986022949</v>
      </c>
      <c r="AN2007">
        <v>570.77625570776252</v>
      </c>
      <c r="AO2007">
        <f t="shared" si="31"/>
        <v>26826.48401826484</v>
      </c>
      <c r="AP2007">
        <v>684.93150684931504</v>
      </c>
      <c r="AQ2007">
        <v>8.8553900000000005E-2</v>
      </c>
      <c r="AR2007">
        <v>5.3952999999999996E-3</v>
      </c>
      <c r="AS2007">
        <v>4.4528999999999992E-3</v>
      </c>
      <c r="AT2007">
        <v>4.1669000000000003E-3</v>
      </c>
      <c r="AU2007">
        <v>5.0766099999999996E-3</v>
      </c>
      <c r="AW2007">
        <v>8.8553900000000005E-2</v>
      </c>
      <c r="AX2007">
        <v>5.3952999999999987E-3</v>
      </c>
      <c r="AY2007">
        <v>4.4528999999999958E-3</v>
      </c>
      <c r="AZ2007">
        <v>4.1669000000000012E-3</v>
      </c>
      <c r="BA2007">
        <v>5.0766100000000022E-3</v>
      </c>
      <c r="BC2007" s="52">
        <v>100000</v>
      </c>
      <c r="BD2007" s="52">
        <v>100000</v>
      </c>
      <c r="BE2007">
        <v>0</v>
      </c>
      <c r="BF2007">
        <v>0</v>
      </c>
      <c r="BG2007">
        <v>0</v>
      </c>
    </row>
    <row r="2008" spans="1:59">
      <c r="A2008">
        <v>2007</v>
      </c>
      <c r="E2008">
        <v>9795.2054794520554</v>
      </c>
      <c r="K2008">
        <v>4795.7846906439208</v>
      </c>
      <c r="L2008">
        <v>5123.9571906439214</v>
      </c>
      <c r="M2008">
        <v>5452.129690643922</v>
      </c>
      <c r="N2008">
        <v>5780.3021906439226</v>
      </c>
      <c r="O2008">
        <v>6108.4746906439232</v>
      </c>
      <c r="Q2008">
        <v>17905.44370137895</v>
      </c>
      <c r="R2008">
        <v>17421.700111553648</v>
      </c>
      <c r="S2008">
        <v>16937.956521728345</v>
      </c>
      <c r="T2008">
        <v>16454.212931903043</v>
      </c>
      <c r="U2008">
        <v>15970.46934207774</v>
      </c>
      <c r="W2008">
        <v>6.5360000000000001E-2</v>
      </c>
      <c r="AB2008">
        <v>1</v>
      </c>
      <c r="AC2008">
        <v>1</v>
      </c>
      <c r="AD2008">
        <v>1</v>
      </c>
      <c r="AE2008">
        <v>1</v>
      </c>
      <c r="AF2008">
        <v>1</v>
      </c>
      <c r="AL2008">
        <v>6.1227355000000001</v>
      </c>
      <c r="AM2008" s="5">
        <v>12.987495422363279</v>
      </c>
      <c r="AN2008">
        <v>570.77625570776252</v>
      </c>
      <c r="AO2008">
        <f t="shared" si="31"/>
        <v>26826.48401826484</v>
      </c>
      <c r="AP2008">
        <v>684.93150684931504</v>
      </c>
      <c r="AQ2008">
        <v>8.8650199999999998E-2</v>
      </c>
      <c r="AR2008">
        <v>7.0242000000000004E-3</v>
      </c>
      <c r="AS2008">
        <v>5.4261100000000005E-3</v>
      </c>
      <c r="AT2008">
        <v>5.4424499999999997E-3</v>
      </c>
      <c r="AU2008">
        <v>6.1797700000000002E-3</v>
      </c>
      <c r="AW2008">
        <v>8.8650199999999998E-2</v>
      </c>
      <c r="AX2008">
        <v>7.0242000000000013E-3</v>
      </c>
      <c r="AY2008">
        <v>5.4261099999999979E-3</v>
      </c>
      <c r="AZ2008">
        <v>5.4424500000000015E-3</v>
      </c>
      <c r="BA2008">
        <v>6.1797700000000011E-3</v>
      </c>
      <c r="BC2008" s="52">
        <v>100000</v>
      </c>
      <c r="BD2008" s="52">
        <v>100000</v>
      </c>
      <c r="BE2008">
        <v>0</v>
      </c>
      <c r="BF2008">
        <v>0</v>
      </c>
      <c r="BG2008">
        <v>0</v>
      </c>
    </row>
    <row r="2009" spans="1:59">
      <c r="A2009">
        <v>2008</v>
      </c>
      <c r="E2009">
        <v>9795.2054794520554</v>
      </c>
      <c r="K2009">
        <v>4382.8284691377849</v>
      </c>
      <c r="L2009">
        <v>4831.8309691377854</v>
      </c>
      <c r="M2009">
        <v>5280.8334691377859</v>
      </c>
      <c r="N2009">
        <v>5729.8359691377864</v>
      </c>
      <c r="O2009">
        <v>6178.8384691377869</v>
      </c>
      <c r="Q2009">
        <v>18152.96929032727</v>
      </c>
      <c r="R2009">
        <v>17662.538409020613</v>
      </c>
      <c r="S2009">
        <v>17172.107527713957</v>
      </c>
      <c r="T2009">
        <v>16681.676646407301</v>
      </c>
      <c r="U2009">
        <v>16191.245765100644</v>
      </c>
      <c r="W2009">
        <v>0.13016</v>
      </c>
      <c r="AB2009">
        <v>1</v>
      </c>
      <c r="AC2009">
        <v>1</v>
      </c>
      <c r="AD2009">
        <v>1</v>
      </c>
      <c r="AE2009">
        <v>1</v>
      </c>
      <c r="AF2009">
        <v>1</v>
      </c>
      <c r="AL2009">
        <v>5.6477914</v>
      </c>
      <c r="AM2009" s="5">
        <v>12.75473690032959</v>
      </c>
      <c r="AN2009">
        <v>570.77625570776252</v>
      </c>
      <c r="AO2009">
        <f t="shared" si="31"/>
        <v>26826.48401826484</v>
      </c>
      <c r="AP2009">
        <v>684.93150684931504</v>
      </c>
      <c r="AQ2009">
        <v>9.1859399999999994E-2</v>
      </c>
      <c r="AR2009">
        <v>2.38382E-2</v>
      </c>
      <c r="AS2009">
        <v>8.9139400000000004E-3</v>
      </c>
      <c r="AT2009">
        <v>1.3320499999999999E-2</v>
      </c>
      <c r="AU2009">
        <v>3.6994399999999997E-2</v>
      </c>
      <c r="AW2009">
        <v>9.1859399999999994E-2</v>
      </c>
      <c r="AX2009">
        <v>2.3838200000000004E-2</v>
      </c>
      <c r="AY2009">
        <v>8.9139400000000021E-3</v>
      </c>
      <c r="AZ2009">
        <v>1.3320499999999999E-2</v>
      </c>
      <c r="BA2009">
        <v>3.6994399999999997E-2</v>
      </c>
      <c r="BC2009" s="52">
        <v>100000</v>
      </c>
      <c r="BD2009" s="52">
        <v>100000</v>
      </c>
      <c r="BE2009">
        <v>0</v>
      </c>
      <c r="BF2009">
        <v>0</v>
      </c>
      <c r="BG2009">
        <v>0</v>
      </c>
    </row>
    <row r="2010" spans="1:59">
      <c r="A2010">
        <v>2009</v>
      </c>
      <c r="E2010">
        <v>9795.2054794520554</v>
      </c>
      <c r="K2010">
        <v>4384.8627362387997</v>
      </c>
      <c r="L2010">
        <v>5022.1502362388001</v>
      </c>
      <c r="M2010">
        <v>5659.4377362388004</v>
      </c>
      <c r="N2010">
        <v>6296.7252362388008</v>
      </c>
      <c r="O2010">
        <v>6934.0127362388012</v>
      </c>
      <c r="Q2010">
        <v>18979.010944890619</v>
      </c>
      <c r="R2010">
        <v>18466.263254799647</v>
      </c>
      <c r="S2010">
        <v>17953.515564708676</v>
      </c>
      <c r="T2010">
        <v>17440.767874617704</v>
      </c>
      <c r="U2010">
        <v>16928.020184526733</v>
      </c>
      <c r="W2010">
        <v>0.10778</v>
      </c>
      <c r="AB2010">
        <v>1</v>
      </c>
      <c r="AC2010">
        <v>1</v>
      </c>
      <c r="AD2010">
        <v>1</v>
      </c>
      <c r="AE2010">
        <v>1</v>
      </c>
      <c r="AF2010">
        <v>1</v>
      </c>
      <c r="AL2010">
        <v>4.8059864000000001</v>
      </c>
      <c r="AM2010" s="5">
        <v>13.789402961730961</v>
      </c>
      <c r="AN2010">
        <v>570.77625570776252</v>
      </c>
      <c r="AO2010">
        <f t="shared" si="31"/>
        <v>26826.48401826484</v>
      </c>
      <c r="AP2010">
        <v>684.93150684931504</v>
      </c>
      <c r="AQ2010">
        <v>9.8902400000000001E-2</v>
      </c>
      <c r="AR2010">
        <v>4.6436900000000003E-2</v>
      </c>
      <c r="AS2010">
        <v>2.27201E-2</v>
      </c>
      <c r="AT2010">
        <v>4.2349999999999999E-2</v>
      </c>
      <c r="AU2010">
        <v>4.3905800000000002E-2</v>
      </c>
      <c r="AW2010">
        <v>9.8902399999999988E-2</v>
      </c>
      <c r="AX2010">
        <v>4.6436900000000003E-2</v>
      </c>
      <c r="AY2010">
        <v>2.2720100000000007E-2</v>
      </c>
      <c r="AZ2010">
        <v>4.2349999999999999E-2</v>
      </c>
      <c r="BA2010">
        <v>4.3905800000000009E-2</v>
      </c>
      <c r="BC2010" s="52">
        <v>100000</v>
      </c>
      <c r="BD2010" s="52">
        <v>100000</v>
      </c>
      <c r="BE2010">
        <v>0</v>
      </c>
      <c r="BF2010">
        <v>0</v>
      </c>
      <c r="BG2010">
        <v>0</v>
      </c>
    </row>
    <row r="2011" spans="1:59">
      <c r="A2011">
        <v>2010</v>
      </c>
      <c r="E2011">
        <v>9795.2054794520554</v>
      </c>
      <c r="K2011">
        <v>5185.3468404883797</v>
      </c>
      <c r="L2011">
        <v>5948.1668404883794</v>
      </c>
      <c r="M2011">
        <v>6710.9868404883791</v>
      </c>
      <c r="N2011">
        <v>7473.8068404883788</v>
      </c>
      <c r="O2011">
        <v>8236.6268404883795</v>
      </c>
      <c r="Q2011">
        <v>20071.426243297581</v>
      </c>
      <c r="R2011">
        <v>19529.165243672131</v>
      </c>
      <c r="S2011">
        <v>18986.90424404668</v>
      </c>
      <c r="T2011">
        <v>18444.64324442123</v>
      </c>
      <c r="U2011">
        <v>17902.382244795779</v>
      </c>
      <c r="W2011">
        <v>1.84E-2</v>
      </c>
      <c r="AB2011">
        <v>1</v>
      </c>
      <c r="AC2011">
        <v>1</v>
      </c>
      <c r="AD2011">
        <v>1</v>
      </c>
      <c r="AE2011">
        <v>1</v>
      </c>
      <c r="AF2011">
        <v>1</v>
      </c>
      <c r="AL2011">
        <v>4.8327002999999999</v>
      </c>
      <c r="AM2011" s="5">
        <v>13.549679756164551</v>
      </c>
      <c r="AN2011">
        <v>570.77625570776252</v>
      </c>
      <c r="AO2011">
        <f t="shared" si="31"/>
        <v>26826.48401826484</v>
      </c>
      <c r="AP2011">
        <v>684.93150684931504</v>
      </c>
      <c r="AQ2011">
        <v>0.10123</v>
      </c>
      <c r="AR2011">
        <v>8.510559999999999E-2</v>
      </c>
      <c r="AS2011">
        <v>2.8924800000000001E-2</v>
      </c>
      <c r="AT2011">
        <v>4.3210500000000006E-2</v>
      </c>
      <c r="AU2011">
        <v>4.4442500000000003E-2</v>
      </c>
      <c r="AW2011">
        <v>0.10123</v>
      </c>
      <c r="AX2011">
        <v>8.510559999999999E-2</v>
      </c>
      <c r="AY2011">
        <v>2.8924800000000001E-2</v>
      </c>
      <c r="AZ2011">
        <v>4.3210499999999999E-2</v>
      </c>
      <c r="BA2011">
        <v>4.444250000000001E-2</v>
      </c>
      <c r="BC2011" s="52">
        <v>100000</v>
      </c>
      <c r="BD2011" s="52">
        <v>100000</v>
      </c>
      <c r="BE2011">
        <v>0</v>
      </c>
      <c r="BF2011">
        <v>0</v>
      </c>
      <c r="BG2011">
        <v>0</v>
      </c>
    </row>
    <row r="2012" spans="1:59">
      <c r="A2012">
        <v>2011</v>
      </c>
      <c r="E2012">
        <v>9795.2054794520554</v>
      </c>
      <c r="K2012">
        <v>6339.793420314646</v>
      </c>
      <c r="L2012">
        <v>7181.2600869813123</v>
      </c>
      <c r="M2012">
        <v>8022.7267536479785</v>
      </c>
      <c r="N2012">
        <v>8864.1934203146448</v>
      </c>
      <c r="O2012">
        <v>9705.6600869813119</v>
      </c>
      <c r="Q2012">
        <v>21543.903503333389</v>
      </c>
      <c r="R2012">
        <v>20961.861225532724</v>
      </c>
      <c r="S2012">
        <v>20379.818947732059</v>
      </c>
      <c r="T2012">
        <v>19797.776669931394</v>
      </c>
      <c r="U2012">
        <v>19215.734392130729</v>
      </c>
      <c r="W2012">
        <v>0</v>
      </c>
      <c r="AB2012">
        <v>1</v>
      </c>
      <c r="AC2012">
        <v>1</v>
      </c>
      <c r="AD2012">
        <v>1</v>
      </c>
      <c r="AE2012">
        <v>1</v>
      </c>
      <c r="AF2012">
        <v>1</v>
      </c>
      <c r="AL2012">
        <v>4.3757114000000001</v>
      </c>
      <c r="AM2012" s="5">
        <v>12.097681999206539</v>
      </c>
      <c r="AN2012">
        <v>570.77625570776252</v>
      </c>
      <c r="AO2012">
        <f t="shared" si="31"/>
        <v>26826.48401826484</v>
      </c>
      <c r="AP2012">
        <v>684.93150684931504</v>
      </c>
      <c r="AQ2012">
        <v>0.102674</v>
      </c>
      <c r="AR2012">
        <v>9.3062600000000009E-2</v>
      </c>
      <c r="AS2012">
        <v>4.1761600000000003E-2</v>
      </c>
      <c r="AT2012">
        <v>4.3420499999999994E-2</v>
      </c>
      <c r="AU2012">
        <v>4.4501800000000001E-2</v>
      </c>
      <c r="AW2012">
        <v>0.102674</v>
      </c>
      <c r="AX2012">
        <v>9.3062600000000009E-2</v>
      </c>
      <c r="AY2012">
        <v>4.1761599999999996E-2</v>
      </c>
      <c r="AZ2012">
        <v>4.3420499999999987E-2</v>
      </c>
      <c r="BA2012">
        <v>4.4501799999999994E-2</v>
      </c>
      <c r="BC2012" s="52">
        <v>100000</v>
      </c>
      <c r="BD2012" s="52">
        <v>100000</v>
      </c>
      <c r="BE2012">
        <v>0</v>
      </c>
      <c r="BF2012">
        <v>0</v>
      </c>
      <c r="BG2012">
        <v>0</v>
      </c>
    </row>
    <row r="2013" spans="1:59">
      <c r="A2013">
        <v>2012</v>
      </c>
      <c r="E2013">
        <v>9795.2054794520554</v>
      </c>
      <c r="K2013">
        <v>7356.926970822371</v>
      </c>
      <c r="L2013">
        <v>8132.3969708223703</v>
      </c>
      <c r="M2013">
        <v>8907.8669708223697</v>
      </c>
      <c r="N2013">
        <v>9683.336970822369</v>
      </c>
      <c r="O2013">
        <v>10458.806970822368</v>
      </c>
      <c r="Q2013">
        <v>23396.876357825571</v>
      </c>
      <c r="R2013">
        <v>22764.773117731816</v>
      </c>
      <c r="S2013">
        <v>22132.669877638062</v>
      </c>
      <c r="T2013">
        <v>21500.566637544307</v>
      </c>
      <c r="U2013">
        <v>20868.463397450552</v>
      </c>
      <c r="W2013">
        <v>0</v>
      </c>
      <c r="AB2013">
        <v>1</v>
      </c>
      <c r="AC2013">
        <v>1</v>
      </c>
      <c r="AD2013">
        <v>1</v>
      </c>
      <c r="AE2013">
        <v>1</v>
      </c>
      <c r="AF2013">
        <v>1</v>
      </c>
      <c r="AL2013">
        <v>4.1926063999999998</v>
      </c>
      <c r="AM2013" s="5">
        <v>13.494772911071779</v>
      </c>
      <c r="AN2013">
        <v>570.77625570776252</v>
      </c>
      <c r="AO2013">
        <f t="shared" si="31"/>
        <v>26826.48401826484</v>
      </c>
      <c r="AP2013">
        <v>684.93150684931504</v>
      </c>
      <c r="AQ2013">
        <v>0.102585</v>
      </c>
      <c r="AR2013">
        <v>9.1546299999999997E-2</v>
      </c>
      <c r="AS2013">
        <v>4.15687E-2</v>
      </c>
      <c r="AT2013">
        <v>4.3557000000000005E-2</v>
      </c>
      <c r="AU2013">
        <v>4.4548200000000003E-2</v>
      </c>
      <c r="AW2013">
        <v>0.102585</v>
      </c>
      <c r="AX2013">
        <v>9.1546300000000011E-2</v>
      </c>
      <c r="AY2013">
        <v>4.15687E-2</v>
      </c>
      <c r="AZ2013">
        <v>4.3556999999999998E-2</v>
      </c>
      <c r="BA2013">
        <v>4.4548199999999996E-2</v>
      </c>
      <c r="BC2013" s="52">
        <v>100000</v>
      </c>
      <c r="BD2013" s="52">
        <v>100000</v>
      </c>
      <c r="BE2013">
        <v>0</v>
      </c>
      <c r="BF2013">
        <v>0</v>
      </c>
      <c r="BG2013">
        <v>0</v>
      </c>
    </row>
    <row r="2014" spans="1:59">
      <c r="A2014">
        <v>2013</v>
      </c>
      <c r="E2014">
        <v>9795.2054794520554</v>
      </c>
      <c r="K2014">
        <v>7066.0267753771623</v>
      </c>
      <c r="L2014">
        <v>7676.2834420438285</v>
      </c>
      <c r="M2014">
        <v>8286.5401087104947</v>
      </c>
      <c r="N2014">
        <v>8896.7967753771609</v>
      </c>
      <c r="O2014">
        <v>9507.0534420438271</v>
      </c>
      <c r="Q2014">
        <v>23356.144818242261</v>
      </c>
      <c r="R2014">
        <v>22725.142005026075</v>
      </c>
      <c r="S2014">
        <v>22094.139191809889</v>
      </c>
      <c r="T2014">
        <v>21463.136378593703</v>
      </c>
      <c r="U2014">
        <v>20832.133565377517</v>
      </c>
      <c r="W2014">
        <v>0</v>
      </c>
      <c r="AB2014">
        <v>1</v>
      </c>
      <c r="AC2014">
        <v>1</v>
      </c>
      <c r="AD2014">
        <v>1</v>
      </c>
      <c r="AE2014">
        <v>1</v>
      </c>
      <c r="AF2014">
        <v>1</v>
      </c>
      <c r="AL2014">
        <v>4.5427460000000002</v>
      </c>
      <c r="AM2014" s="5">
        <v>14.03608417510986</v>
      </c>
      <c r="AN2014">
        <v>570.77625570776252</v>
      </c>
      <c r="AO2014">
        <f t="shared" si="31"/>
        <v>26826.48401826484</v>
      </c>
      <c r="AP2014">
        <v>684.93150684931504</v>
      </c>
      <c r="AQ2014">
        <v>0.10112900000000001</v>
      </c>
      <c r="AR2014">
        <v>9.0365399999999999E-2</v>
      </c>
      <c r="AS2014">
        <v>2.6629899999999998E-2</v>
      </c>
      <c r="AT2014">
        <v>4.2631300000000004E-2</v>
      </c>
      <c r="AU2014">
        <v>4.4386499999999995E-2</v>
      </c>
      <c r="AW2014">
        <v>0.10112900000000001</v>
      </c>
      <c r="AX2014">
        <v>9.0365399999999999E-2</v>
      </c>
      <c r="AY2014">
        <v>2.6629899999999998E-2</v>
      </c>
      <c r="AZ2014">
        <v>4.2631299999999997E-2</v>
      </c>
      <c r="BA2014">
        <v>4.4386499999999995E-2</v>
      </c>
      <c r="BC2014" s="52">
        <v>100000</v>
      </c>
      <c r="BD2014" s="52">
        <v>100000</v>
      </c>
      <c r="BE2014">
        <v>0</v>
      </c>
      <c r="BF2014">
        <v>0</v>
      </c>
      <c r="BG2014">
        <v>0</v>
      </c>
    </row>
    <row r="2015" spans="1:59">
      <c r="A2015">
        <v>2014</v>
      </c>
      <c r="E2015">
        <v>9795.2054794520554</v>
      </c>
      <c r="K2015">
        <v>6227.9087297587967</v>
      </c>
      <c r="L2015">
        <v>6755.2003964254636</v>
      </c>
      <c r="M2015">
        <v>7282.4920630921306</v>
      </c>
      <c r="N2015">
        <v>7809.7837297587976</v>
      </c>
      <c r="O2015">
        <v>8337.0753964254636</v>
      </c>
      <c r="Q2015">
        <v>21699.457903598621</v>
      </c>
      <c r="R2015">
        <v>21113.213081398979</v>
      </c>
      <c r="S2015">
        <v>20526.968259199341</v>
      </c>
      <c r="T2015">
        <v>19940.723436999702</v>
      </c>
      <c r="U2015">
        <v>19354.478614800064</v>
      </c>
      <c r="W2015">
        <v>0</v>
      </c>
      <c r="AB2015">
        <v>1</v>
      </c>
      <c r="AC2015">
        <v>1</v>
      </c>
      <c r="AD2015">
        <v>1</v>
      </c>
      <c r="AE2015">
        <v>1</v>
      </c>
      <c r="AF2015">
        <v>1</v>
      </c>
      <c r="AL2015">
        <v>3.8595717</v>
      </c>
      <c r="AM2015" s="5">
        <v>13.293735504150391</v>
      </c>
      <c r="AN2015">
        <v>570.77625570776252</v>
      </c>
      <c r="AO2015">
        <f t="shared" si="31"/>
        <v>26826.48401826484</v>
      </c>
      <c r="AP2015">
        <v>684.93150684931504</v>
      </c>
      <c r="AQ2015">
        <v>9.7424800000000006E-2</v>
      </c>
      <c r="AR2015">
        <v>7.7845499999999998E-2</v>
      </c>
      <c r="AS2015">
        <v>2.3143899999999999E-2</v>
      </c>
      <c r="AT2015">
        <v>4.2320000000000003E-2</v>
      </c>
      <c r="AU2015">
        <v>4.4058E-2</v>
      </c>
      <c r="AW2015">
        <v>9.742480000000002E-2</v>
      </c>
      <c r="AX2015">
        <v>7.7845499999999998E-2</v>
      </c>
      <c r="AY2015">
        <v>2.3143899999999995E-2</v>
      </c>
      <c r="AZ2015">
        <v>4.232000000000001E-2</v>
      </c>
      <c r="BA2015">
        <v>4.4058E-2</v>
      </c>
      <c r="BC2015" s="52">
        <v>100000</v>
      </c>
      <c r="BD2015" s="52">
        <v>100000</v>
      </c>
      <c r="BE2015">
        <v>0</v>
      </c>
      <c r="BF2015">
        <v>0</v>
      </c>
      <c r="BG2015">
        <v>0</v>
      </c>
    </row>
    <row r="2016" spans="1:59">
      <c r="A2016">
        <v>2015</v>
      </c>
      <c r="E2016">
        <v>9795.2054794520554</v>
      </c>
      <c r="K2016">
        <v>5765.1129642777814</v>
      </c>
      <c r="L2016">
        <v>6224.8954642777817</v>
      </c>
      <c r="M2016">
        <v>6684.6779642777819</v>
      </c>
      <c r="N2016">
        <v>7144.4604642777822</v>
      </c>
      <c r="O2016">
        <v>7604.2429642777824</v>
      </c>
      <c r="Q2016">
        <v>16489.076973201521</v>
      </c>
      <c r="R2016">
        <v>16043.598749222139</v>
      </c>
      <c r="S2016">
        <v>15598.120525242757</v>
      </c>
      <c r="T2016">
        <v>15152.642301263375</v>
      </c>
      <c r="U2016">
        <v>14707.164077283993</v>
      </c>
      <c r="W2016">
        <v>0</v>
      </c>
      <c r="AB2016">
        <v>1</v>
      </c>
      <c r="AC2016">
        <v>1</v>
      </c>
      <c r="AD2016">
        <v>1</v>
      </c>
      <c r="AE2016">
        <v>1</v>
      </c>
      <c r="AF2016">
        <v>1</v>
      </c>
      <c r="AL2016">
        <v>4.2206973999999997</v>
      </c>
      <c r="AM2016" s="5">
        <v>13.44082832336426</v>
      </c>
      <c r="AN2016">
        <v>570.77625570776252</v>
      </c>
      <c r="AO2016">
        <f t="shared" si="31"/>
        <v>26826.48401826484</v>
      </c>
      <c r="AP2016">
        <v>684.93150684931504</v>
      </c>
      <c r="AQ2016">
        <v>9.5844499999999999E-2</v>
      </c>
      <c r="AR2016">
        <v>7.7772999999999995E-2</v>
      </c>
      <c r="AS2016">
        <v>2.2943000000000002E-2</v>
      </c>
      <c r="AT2016">
        <v>4.22014E-2</v>
      </c>
      <c r="AU2016">
        <v>4.3976999999999995E-2</v>
      </c>
      <c r="AW2016">
        <v>9.5844499999999985E-2</v>
      </c>
      <c r="AX2016">
        <v>7.7772999999999995E-2</v>
      </c>
      <c r="AY2016">
        <v>2.2943000000000005E-2</v>
      </c>
      <c r="AZ2016">
        <v>4.22014E-2</v>
      </c>
      <c r="BA2016">
        <v>4.3977000000000002E-2</v>
      </c>
      <c r="BC2016" s="52">
        <v>100000</v>
      </c>
      <c r="BD2016" s="52">
        <v>100000</v>
      </c>
      <c r="BE2016">
        <v>0</v>
      </c>
      <c r="BF2016">
        <v>0</v>
      </c>
      <c r="BG2016">
        <v>0</v>
      </c>
    </row>
    <row r="2017" spans="1:59">
      <c r="A2017">
        <v>2016</v>
      </c>
      <c r="E2017">
        <v>9795.2054794520554</v>
      </c>
      <c r="K2017">
        <v>4030.9002606621116</v>
      </c>
      <c r="L2017">
        <v>4408.2952606621111</v>
      </c>
      <c r="M2017">
        <v>4785.6902606621115</v>
      </c>
      <c r="N2017">
        <v>5163.085260662112</v>
      </c>
      <c r="O2017">
        <v>5540.4802606621124</v>
      </c>
      <c r="Q2017">
        <v>9703.9058401549155</v>
      </c>
      <c r="R2017">
        <v>9441.7396361800656</v>
      </c>
      <c r="S2017">
        <v>9179.5734322052158</v>
      </c>
      <c r="T2017">
        <v>8917.4072282303659</v>
      </c>
      <c r="U2017">
        <v>8655.2410242555161</v>
      </c>
      <c r="W2017">
        <v>0</v>
      </c>
      <c r="AB2017">
        <v>1</v>
      </c>
      <c r="AC2017">
        <v>1</v>
      </c>
      <c r="AD2017">
        <v>1</v>
      </c>
      <c r="AE2017">
        <v>1</v>
      </c>
      <c r="AF2017">
        <v>1</v>
      </c>
      <c r="AL2017">
        <v>4.8467460000000004</v>
      </c>
      <c r="AM2017" s="5">
        <v>9.4356479644775391</v>
      </c>
      <c r="AN2017">
        <v>570.77625570776252</v>
      </c>
      <c r="AO2017">
        <f t="shared" si="31"/>
        <v>26826.48401826484</v>
      </c>
      <c r="AP2017">
        <v>684.93150684931504</v>
      </c>
      <c r="AQ2017">
        <v>9.5001099999999991E-2</v>
      </c>
      <c r="AR2017">
        <v>7.7124899999999996E-2</v>
      </c>
      <c r="AS2017">
        <v>2.3029900000000002E-2</v>
      </c>
      <c r="AT2017">
        <v>4.2100200000000004E-2</v>
      </c>
      <c r="AU2017">
        <v>4.40363E-2</v>
      </c>
      <c r="AW2017">
        <v>9.5001099999999991E-2</v>
      </c>
      <c r="AX2017">
        <v>7.7124899999999982E-2</v>
      </c>
      <c r="AY2017">
        <v>2.3029900000000006E-2</v>
      </c>
      <c r="AZ2017">
        <v>4.2100200000000004E-2</v>
      </c>
      <c r="BA2017">
        <v>4.40363E-2</v>
      </c>
      <c r="BC2017" s="52">
        <v>100000</v>
      </c>
      <c r="BD2017" s="52">
        <v>100000</v>
      </c>
      <c r="BE2017">
        <v>0</v>
      </c>
      <c r="BF2017">
        <v>0</v>
      </c>
      <c r="BG2017">
        <v>0</v>
      </c>
    </row>
    <row r="2018" spans="1:59">
      <c r="A2018">
        <v>2017</v>
      </c>
      <c r="E2018">
        <v>9795.2054794520554</v>
      </c>
      <c r="K2018">
        <v>3096.3650496294913</v>
      </c>
      <c r="L2018">
        <v>3224.9654715611186</v>
      </c>
      <c r="M2018">
        <v>3353.565893492746</v>
      </c>
      <c r="N2018">
        <v>3482.1663154243734</v>
      </c>
      <c r="O2018">
        <v>3610.7667373560007</v>
      </c>
      <c r="Q2018">
        <v>11501.43236559964</v>
      </c>
      <c r="R2018">
        <v>11190.703166847745</v>
      </c>
      <c r="S2018">
        <v>10879.97396809585</v>
      </c>
      <c r="T2018">
        <v>10569.244769343955</v>
      </c>
      <c r="U2018">
        <v>10258.515570592061</v>
      </c>
      <c r="W2018">
        <v>0</v>
      </c>
      <c r="AB2018">
        <v>1</v>
      </c>
      <c r="AC2018">
        <v>1</v>
      </c>
      <c r="AD2018">
        <v>1</v>
      </c>
      <c r="AE2018">
        <v>1</v>
      </c>
      <c r="AF2018">
        <v>1</v>
      </c>
      <c r="AL2018">
        <v>3.7551613000000001</v>
      </c>
      <c r="AM2018" s="5">
        <v>12.64948749542236</v>
      </c>
      <c r="AN2018">
        <v>570.77625570776252</v>
      </c>
      <c r="AO2018">
        <f t="shared" si="31"/>
        <v>26826.48401826484</v>
      </c>
      <c r="AP2018">
        <v>684.93150684931504</v>
      </c>
      <c r="AQ2018">
        <v>9.5153299999999996E-2</v>
      </c>
      <c r="AR2018">
        <v>7.7399099999999998E-2</v>
      </c>
      <c r="AS2018">
        <v>2.29993E-2</v>
      </c>
      <c r="AT2018">
        <v>4.20747E-2</v>
      </c>
      <c r="AU2018">
        <v>4.4005699999999995E-2</v>
      </c>
      <c r="AW2018">
        <v>9.5153299999999982E-2</v>
      </c>
      <c r="AX2018">
        <v>7.7399099999999985E-2</v>
      </c>
      <c r="AY2018">
        <v>2.29993E-2</v>
      </c>
      <c r="AZ2018">
        <v>4.2074700000000007E-2</v>
      </c>
      <c r="BA2018">
        <v>4.4005699999999995E-2</v>
      </c>
      <c r="BC2018" s="52">
        <v>100000</v>
      </c>
      <c r="BD2018" s="52">
        <v>100000</v>
      </c>
      <c r="BE2018">
        <v>0</v>
      </c>
      <c r="BF2018">
        <v>0</v>
      </c>
      <c r="BG2018">
        <v>0</v>
      </c>
    </row>
    <row r="2019" spans="1:59">
      <c r="A2019">
        <v>2018</v>
      </c>
      <c r="E2019">
        <v>9795.2054794520554</v>
      </c>
      <c r="K2019">
        <v>2228.7747116645669</v>
      </c>
      <c r="L2019">
        <v>2295.7674164214941</v>
      </c>
      <c r="M2019">
        <v>2362.7601211784213</v>
      </c>
      <c r="N2019">
        <v>2429.7528259353485</v>
      </c>
      <c r="O2019">
        <v>2496.7455306922757</v>
      </c>
      <c r="Q2019">
        <v>12484.186833088859</v>
      </c>
      <c r="R2019">
        <v>12146.906984201007</v>
      </c>
      <c r="S2019">
        <v>11809.627135313154</v>
      </c>
      <c r="T2019">
        <v>11472.347286425302</v>
      </c>
      <c r="U2019">
        <v>11135.067437537449</v>
      </c>
      <c r="W2019">
        <v>0</v>
      </c>
      <c r="AB2019">
        <v>1</v>
      </c>
      <c r="AC2019">
        <v>1</v>
      </c>
      <c r="AD2019">
        <v>1</v>
      </c>
      <c r="AE2019">
        <v>1</v>
      </c>
      <c r="AF2019">
        <v>1</v>
      </c>
      <c r="AL2019">
        <v>3.2080123</v>
      </c>
      <c r="AM2019" s="5">
        <v>11.280301094055179</v>
      </c>
      <c r="AN2019">
        <v>570.77625570776252</v>
      </c>
      <c r="AO2019">
        <f t="shared" si="31"/>
        <v>26826.48401826484</v>
      </c>
      <c r="AP2019">
        <v>684.93150684931504</v>
      </c>
      <c r="AQ2019">
        <v>9.5049000000000008E-2</v>
      </c>
      <c r="AR2019">
        <v>7.4191400000000005E-2</v>
      </c>
      <c r="AS2019">
        <v>2.1154599999999999E-2</v>
      </c>
      <c r="AT2019">
        <v>4.1619300000000005E-2</v>
      </c>
      <c r="AU2019">
        <v>4.3914000000000002E-2</v>
      </c>
      <c r="AW2019">
        <v>9.5049000000000008E-2</v>
      </c>
      <c r="AX2019">
        <v>7.4191400000000005E-2</v>
      </c>
      <c r="AY2019">
        <v>2.1154599999999996E-2</v>
      </c>
      <c r="AZ2019">
        <v>4.1619300000000012E-2</v>
      </c>
      <c r="BA2019">
        <v>4.3913999999999995E-2</v>
      </c>
      <c r="BC2019" s="52">
        <v>100000</v>
      </c>
      <c r="BD2019" s="52">
        <v>100000</v>
      </c>
      <c r="BE2019">
        <v>0</v>
      </c>
      <c r="BF2019">
        <v>0</v>
      </c>
      <c r="BG2019">
        <v>0</v>
      </c>
    </row>
    <row r="2020" spans="1:59">
      <c r="A2020">
        <v>2019</v>
      </c>
      <c r="E2020">
        <v>9795.2054794520554</v>
      </c>
      <c r="K2020">
        <v>1793.9660025676596</v>
      </c>
      <c r="L2020">
        <v>1845.4021977679386</v>
      </c>
      <c r="M2020">
        <v>1896.8383929682175</v>
      </c>
      <c r="N2020">
        <v>1948.2745881684964</v>
      </c>
      <c r="O2020">
        <v>1999.7107833687753</v>
      </c>
      <c r="Q2020">
        <v>12588.05780472366</v>
      </c>
      <c r="R2020">
        <v>12247.971718537412</v>
      </c>
      <c r="S2020">
        <v>11907.885632351165</v>
      </c>
      <c r="T2020">
        <v>11567.799546164917</v>
      </c>
      <c r="U2020">
        <v>11227.71345997867</v>
      </c>
      <c r="W2020">
        <v>0</v>
      </c>
      <c r="AB2020">
        <v>1</v>
      </c>
      <c r="AC2020">
        <v>1</v>
      </c>
      <c r="AD2020">
        <v>1</v>
      </c>
      <c r="AE2020">
        <v>1</v>
      </c>
      <c r="AF2020">
        <v>1</v>
      </c>
      <c r="AL2020">
        <v>3.9084365000000001</v>
      </c>
      <c r="AM2020" s="5">
        <v>10.900754928588871</v>
      </c>
      <c r="AN2020">
        <v>570.77625570776252</v>
      </c>
      <c r="AO2020">
        <f t="shared" si="31"/>
        <v>26826.48401826484</v>
      </c>
      <c r="AP2020">
        <v>684.93150684931504</v>
      </c>
      <c r="AQ2020">
        <v>9.4785300000000003E-2</v>
      </c>
      <c r="AR2020">
        <v>6.9827200000000006E-2</v>
      </c>
      <c r="AS2020">
        <v>2.0669E-2</v>
      </c>
      <c r="AT2020">
        <v>4.1603099999999997E-2</v>
      </c>
      <c r="AU2020">
        <v>4.3846499999999997E-2</v>
      </c>
      <c r="AW2020">
        <v>9.4785300000000003E-2</v>
      </c>
      <c r="AX2020">
        <v>6.9827200000000006E-2</v>
      </c>
      <c r="AY2020">
        <v>2.0669000000000007E-2</v>
      </c>
      <c r="AZ2020">
        <v>4.160309999999999E-2</v>
      </c>
      <c r="BA2020">
        <v>4.3846499999999997E-2</v>
      </c>
      <c r="BC2020" s="52">
        <v>100000</v>
      </c>
      <c r="BD2020" s="52">
        <v>100000</v>
      </c>
      <c r="BE2020">
        <v>0</v>
      </c>
      <c r="BF2020">
        <v>0</v>
      </c>
      <c r="BG2020">
        <v>0</v>
      </c>
    </row>
    <row r="2021" spans="1:59">
      <c r="A2021">
        <v>2020</v>
      </c>
      <c r="E2021">
        <v>9795.2054794520554</v>
      </c>
      <c r="K2021">
        <v>1707.8150928398343</v>
      </c>
      <c r="L2021">
        <v>1763.2521544420642</v>
      </c>
      <c r="M2021">
        <v>1818.6892160442944</v>
      </c>
      <c r="N2021">
        <v>1874.1262776465246</v>
      </c>
      <c r="O2021">
        <v>1929.5633392487548</v>
      </c>
      <c r="Q2021">
        <v>14267.23415078417</v>
      </c>
      <c r="R2021">
        <v>13881.782487027056</v>
      </c>
      <c r="S2021">
        <v>13496.330823269942</v>
      </c>
      <c r="T2021">
        <v>13110.879159512828</v>
      </c>
      <c r="U2021">
        <v>12725.427495755714</v>
      </c>
      <c r="W2021">
        <v>0</v>
      </c>
      <c r="AB2021">
        <v>1</v>
      </c>
      <c r="AC2021">
        <v>1</v>
      </c>
      <c r="AD2021">
        <v>1</v>
      </c>
      <c r="AE2021">
        <v>1</v>
      </c>
      <c r="AF2021">
        <v>1</v>
      </c>
      <c r="AL2021">
        <v>4.9679728000000001</v>
      </c>
      <c r="AM2021" s="5">
        <v>13.01979923248291</v>
      </c>
      <c r="AN2021">
        <v>570.77625570776252</v>
      </c>
      <c r="AO2021">
        <f t="shared" si="31"/>
        <v>26826.48401826484</v>
      </c>
      <c r="AP2021">
        <v>684.93150684931504</v>
      </c>
      <c r="AQ2021">
        <v>9.4574200000000011E-2</v>
      </c>
      <c r="AR2021">
        <v>6.7673900000000009E-2</v>
      </c>
      <c r="AS2021">
        <v>2.0377800000000001E-2</v>
      </c>
      <c r="AT2021">
        <v>4.0816200000000004E-2</v>
      </c>
      <c r="AU2021">
        <v>4.3089700000000002E-2</v>
      </c>
      <c r="AW2021">
        <v>9.4574200000000011E-2</v>
      </c>
      <c r="AX2021">
        <v>6.7673900000000009E-2</v>
      </c>
      <c r="AY2021">
        <v>2.0377800000000001E-2</v>
      </c>
      <c r="AZ2021">
        <v>4.0816200000000011E-2</v>
      </c>
      <c r="BA2021">
        <v>4.3089699999999995E-2</v>
      </c>
      <c r="BC2021" s="52">
        <v>100000</v>
      </c>
      <c r="BD2021" s="52">
        <v>100000</v>
      </c>
      <c r="BE2021">
        <v>0</v>
      </c>
      <c r="BF2021">
        <v>0</v>
      </c>
      <c r="BG2021">
        <v>0</v>
      </c>
    </row>
    <row r="2022" spans="1:59">
      <c r="A2022">
        <v>2021</v>
      </c>
      <c r="E2022">
        <v>9795.2054794520554</v>
      </c>
      <c r="K2022">
        <v>1837.548227488795</v>
      </c>
      <c r="L2022">
        <v>1902.9183453213088</v>
      </c>
      <c r="M2022">
        <v>1968.2884631538227</v>
      </c>
      <c r="N2022">
        <v>2033.6585809863366</v>
      </c>
      <c r="O2022">
        <v>2099.0286988188504</v>
      </c>
      <c r="Q2022">
        <v>18323.489496853708</v>
      </c>
      <c r="R2022">
        <v>17828.451745977851</v>
      </c>
      <c r="S2022">
        <v>17333.413995101993</v>
      </c>
      <c r="T2022">
        <v>16838.376244226136</v>
      </c>
      <c r="U2022">
        <v>16343.338493350278</v>
      </c>
      <c r="W2022">
        <v>0</v>
      </c>
      <c r="AB2022">
        <v>1</v>
      </c>
      <c r="AC2022">
        <v>1</v>
      </c>
      <c r="AD2022">
        <v>1</v>
      </c>
      <c r="AE2022">
        <v>1</v>
      </c>
      <c r="AF2022">
        <v>1</v>
      </c>
      <c r="AL2022">
        <v>5.4772939999999997</v>
      </c>
      <c r="AM2022" s="5">
        <v>11.691238403320311</v>
      </c>
      <c r="AN2022">
        <v>570.77625570776252</v>
      </c>
      <c r="AO2022">
        <f t="shared" si="31"/>
        <v>26826.48401826484</v>
      </c>
      <c r="AP2022">
        <v>684.93150684931504</v>
      </c>
      <c r="AQ2022">
        <v>9.5614000000000005E-2</v>
      </c>
      <c r="AR2022">
        <v>7.0031700000000002E-2</v>
      </c>
      <c r="AS2022">
        <v>2.24695E-2</v>
      </c>
      <c r="AT2022">
        <v>4.1068100000000003E-2</v>
      </c>
      <c r="AU2022">
        <v>4.3873600000000006E-2</v>
      </c>
      <c r="AW2022">
        <v>9.5614000000000018E-2</v>
      </c>
      <c r="AX2022">
        <v>7.0031700000000002E-2</v>
      </c>
      <c r="AY2022">
        <v>2.2469500000000003E-2</v>
      </c>
      <c r="AZ2022">
        <v>4.106810000000001E-2</v>
      </c>
      <c r="BA2022">
        <v>4.3873599999999999E-2</v>
      </c>
      <c r="BC2022" s="52">
        <v>100000</v>
      </c>
      <c r="BD2022" s="52">
        <v>100000</v>
      </c>
      <c r="BE2022">
        <v>0</v>
      </c>
      <c r="BF2022">
        <v>0</v>
      </c>
      <c r="BG2022">
        <v>0</v>
      </c>
    </row>
    <row r="2023" spans="1:59">
      <c r="A2023">
        <v>2022</v>
      </c>
      <c r="E2023">
        <v>9795.2054794520554</v>
      </c>
      <c r="K2023">
        <v>2252.0861342968019</v>
      </c>
      <c r="L2023">
        <v>2396.5556109988038</v>
      </c>
      <c r="M2023">
        <v>2541.0250877008057</v>
      </c>
      <c r="N2023">
        <v>2685.4945644028076</v>
      </c>
      <c r="O2023">
        <v>2829.9640411048094</v>
      </c>
      <c r="Q2023">
        <v>27085.88117863252</v>
      </c>
      <c r="R2023">
        <v>26354.113700273745</v>
      </c>
      <c r="S2023">
        <v>25622.34622191497</v>
      </c>
      <c r="T2023">
        <v>24890.578743556194</v>
      </c>
      <c r="U2023">
        <v>24158.811265197419</v>
      </c>
      <c r="W2023">
        <v>0</v>
      </c>
      <c r="AB2023">
        <v>1</v>
      </c>
      <c r="AC2023">
        <v>1</v>
      </c>
      <c r="AD2023">
        <v>1</v>
      </c>
      <c r="AE2023">
        <v>1</v>
      </c>
      <c r="AF2023">
        <v>1</v>
      </c>
      <c r="AL2023">
        <v>3.6315767999999999</v>
      </c>
      <c r="AM2023" s="5">
        <v>10.28878974914551</v>
      </c>
      <c r="AN2023">
        <v>570.77625570776252</v>
      </c>
      <c r="AO2023">
        <f t="shared" si="31"/>
        <v>26826.48401826484</v>
      </c>
      <c r="AP2023">
        <v>684.93150684931504</v>
      </c>
      <c r="AQ2023">
        <v>0.100453</v>
      </c>
      <c r="AR2023">
        <v>7.4875499999999998E-2</v>
      </c>
      <c r="AS2023">
        <v>3.2160400000000006E-2</v>
      </c>
      <c r="AT2023">
        <v>4.2593300000000001E-2</v>
      </c>
      <c r="AU2023">
        <v>4.4236600000000001E-2</v>
      </c>
      <c r="AW2023">
        <v>0.100453</v>
      </c>
      <c r="AX2023">
        <v>7.4875499999999998E-2</v>
      </c>
      <c r="AY2023">
        <v>3.2160400000000006E-2</v>
      </c>
      <c r="AZ2023">
        <v>4.2593300000000001E-2</v>
      </c>
      <c r="BA2023">
        <v>4.4236600000000001E-2</v>
      </c>
      <c r="BC2023" s="52">
        <v>100000</v>
      </c>
      <c r="BD2023" s="52">
        <v>100000</v>
      </c>
      <c r="BE2023">
        <v>0</v>
      </c>
      <c r="BF2023">
        <v>0</v>
      </c>
      <c r="BG2023">
        <v>0</v>
      </c>
    </row>
    <row r="2024" spans="1:59">
      <c r="A2024">
        <v>2023</v>
      </c>
      <c r="E2024">
        <v>9795.2054794520554</v>
      </c>
      <c r="K2024">
        <v>3004.1328992149956</v>
      </c>
      <c r="L2024">
        <v>3340.3776072609912</v>
      </c>
      <c r="M2024">
        <v>3676.6223153069868</v>
      </c>
      <c r="N2024">
        <v>4012.8670233529824</v>
      </c>
      <c r="O2024">
        <v>4349.111731398978</v>
      </c>
      <c r="Q2024">
        <v>31947.189525638139</v>
      </c>
      <c r="R2024">
        <v>31084.086188957463</v>
      </c>
      <c r="S2024">
        <v>30220.982852276786</v>
      </c>
      <c r="T2024">
        <v>29357.879515596109</v>
      </c>
      <c r="U2024">
        <v>28494.776178915432</v>
      </c>
      <c r="W2024">
        <v>3.2780000000000004E-2</v>
      </c>
      <c r="AB2024">
        <v>1</v>
      </c>
      <c r="AC2024">
        <v>1</v>
      </c>
      <c r="AD2024">
        <v>1</v>
      </c>
      <c r="AE2024">
        <v>1</v>
      </c>
      <c r="AF2024">
        <v>1</v>
      </c>
      <c r="AL2024">
        <v>6.7243313999999996</v>
      </c>
      <c r="AM2024" s="5">
        <v>8.8018045425415039</v>
      </c>
      <c r="AN2024">
        <v>570.77625570776252</v>
      </c>
      <c r="AO2024">
        <f t="shared" si="31"/>
        <v>26826.48401826484</v>
      </c>
      <c r="AP2024">
        <v>684.93150684931504</v>
      </c>
      <c r="AQ2024">
        <v>0.102865</v>
      </c>
      <c r="AR2024">
        <v>7.8366900000000003E-2</v>
      </c>
      <c r="AS2024">
        <v>4.2805500000000003E-2</v>
      </c>
      <c r="AT2024">
        <v>4.3239899999999998E-2</v>
      </c>
      <c r="AU2024">
        <v>4.4688400000000003E-2</v>
      </c>
      <c r="AW2024">
        <v>0.102865</v>
      </c>
      <c r="AX2024">
        <v>7.8366900000000003E-2</v>
      </c>
      <c r="AY2024">
        <v>4.280550000000001E-2</v>
      </c>
      <c r="AZ2024">
        <v>4.3239899999999998E-2</v>
      </c>
      <c r="BA2024">
        <v>4.4688400000000003E-2</v>
      </c>
      <c r="BC2024" s="52">
        <v>100000</v>
      </c>
      <c r="BD2024" s="52">
        <v>100000</v>
      </c>
      <c r="BE2024">
        <v>0</v>
      </c>
      <c r="BF2024">
        <v>0</v>
      </c>
      <c r="BG2024">
        <v>0</v>
      </c>
    </row>
    <row r="2025" spans="1:59">
      <c r="A2025">
        <v>2024</v>
      </c>
      <c r="E2025">
        <v>9795.2054794520554</v>
      </c>
      <c r="K2025">
        <v>3862.6013761499157</v>
      </c>
      <c r="L2025">
        <v>4225.2275523145372</v>
      </c>
      <c r="M2025">
        <v>4587.8537284791591</v>
      </c>
      <c r="N2025">
        <v>4950.4799046437811</v>
      </c>
      <c r="O2025">
        <v>5313.106080808403</v>
      </c>
      <c r="Q2025">
        <v>30669.64038005791</v>
      </c>
      <c r="R2025">
        <v>29841.052034039345</v>
      </c>
      <c r="S2025">
        <v>29012.46368802078</v>
      </c>
      <c r="T2025">
        <v>28183.875342002215</v>
      </c>
      <c r="U2025">
        <v>27355.28699598365</v>
      </c>
      <c r="W2025">
        <v>0.27057999999999999</v>
      </c>
      <c r="AB2025">
        <v>1</v>
      </c>
      <c r="AC2025">
        <v>1</v>
      </c>
      <c r="AD2025">
        <v>1</v>
      </c>
      <c r="AE2025">
        <v>1</v>
      </c>
      <c r="AF2025">
        <v>1</v>
      </c>
      <c r="AL2025">
        <v>5.7741436999999998</v>
      </c>
      <c r="AM2025" s="5">
        <v>6.5408148765563956</v>
      </c>
      <c r="AN2025">
        <v>570.77625570776252</v>
      </c>
      <c r="AO2025">
        <f t="shared" si="31"/>
        <v>26826.48401826484</v>
      </c>
      <c r="AP2025">
        <v>684.93150684931504</v>
      </c>
      <c r="AQ2025">
        <v>0.10266500000000001</v>
      </c>
      <c r="AR2025">
        <v>7.7355500000000008E-2</v>
      </c>
      <c r="AS2025">
        <v>3.29022E-2</v>
      </c>
      <c r="AT2025">
        <v>4.24111E-2</v>
      </c>
      <c r="AU2025">
        <v>4.4051099999999996E-2</v>
      </c>
      <c r="AW2025">
        <v>0.10266499999999999</v>
      </c>
      <c r="AX2025">
        <v>7.7355500000000008E-2</v>
      </c>
      <c r="AY2025">
        <v>3.2902200000000006E-2</v>
      </c>
      <c r="AZ2025">
        <v>4.2411099999999993E-2</v>
      </c>
      <c r="BA2025">
        <v>4.4051099999999996E-2</v>
      </c>
      <c r="BC2025" s="52">
        <v>100000</v>
      </c>
      <c r="BD2025" s="52">
        <v>100000</v>
      </c>
      <c r="BE2025">
        <v>0</v>
      </c>
      <c r="BF2025">
        <v>0</v>
      </c>
      <c r="BG2025">
        <v>0</v>
      </c>
    </row>
    <row r="2026" spans="1:59">
      <c r="A2026">
        <v>2025</v>
      </c>
      <c r="E2026">
        <v>9795.2054794520554</v>
      </c>
      <c r="K2026">
        <v>4174.771731398977</v>
      </c>
      <c r="L2026">
        <v>4312.76545129847</v>
      </c>
      <c r="M2026">
        <v>4450.759171197963</v>
      </c>
      <c r="N2026">
        <v>4588.7528910974561</v>
      </c>
      <c r="O2026">
        <v>4726.7466109969491</v>
      </c>
      <c r="Q2026">
        <v>28748.3452294124</v>
      </c>
      <c r="R2026">
        <v>27971.663680570608</v>
      </c>
      <c r="S2026">
        <v>27194.982131728815</v>
      </c>
      <c r="T2026">
        <v>26418.300582887023</v>
      </c>
      <c r="U2026">
        <v>25641.61903404523</v>
      </c>
      <c r="W2026">
        <v>0.43542000000000003</v>
      </c>
      <c r="AB2026">
        <v>1</v>
      </c>
      <c r="AC2026">
        <v>1</v>
      </c>
      <c r="AD2026">
        <v>1</v>
      </c>
      <c r="AE2026">
        <v>1</v>
      </c>
      <c r="AF2026">
        <v>1</v>
      </c>
      <c r="AL2026">
        <v>5.0349599999999999</v>
      </c>
      <c r="AM2026" s="5">
        <v>14.74226665496826</v>
      </c>
      <c r="AN2026">
        <v>570.77625570776252</v>
      </c>
      <c r="AO2026">
        <f t="shared" si="31"/>
        <v>26826.48401826484</v>
      </c>
      <c r="AP2026">
        <v>684.93150684931504</v>
      </c>
      <c r="AQ2026">
        <v>0.101203</v>
      </c>
      <c r="AR2026">
        <v>3.4038100000000002E-2</v>
      </c>
      <c r="AS2026">
        <v>2.0901099999999999E-2</v>
      </c>
      <c r="AT2026">
        <v>3.4353000000000002E-2</v>
      </c>
      <c r="AU2026">
        <v>4.1477100000000003E-2</v>
      </c>
      <c r="AW2026">
        <v>0.101203</v>
      </c>
      <c r="AX2026">
        <v>3.4038100000000002E-2</v>
      </c>
      <c r="AY2026">
        <v>2.0901099999999992E-2</v>
      </c>
      <c r="AZ2026">
        <v>3.4353000000000009E-2</v>
      </c>
      <c r="BA2026">
        <v>4.1477100000000003E-2</v>
      </c>
      <c r="BC2026" s="52">
        <v>100000</v>
      </c>
      <c r="BD2026" s="52">
        <v>100000</v>
      </c>
      <c r="BE2026">
        <v>0</v>
      </c>
      <c r="BF2026">
        <v>0</v>
      </c>
      <c r="BG2026">
        <v>0</v>
      </c>
    </row>
    <row r="2027" spans="1:59">
      <c r="A2027">
        <v>2026</v>
      </c>
      <c r="E2027">
        <v>9795.2054794520554</v>
      </c>
      <c r="K2027">
        <v>4898.4393731127111</v>
      </c>
      <c r="L2027">
        <v>4820.3671607456818</v>
      </c>
      <c r="M2027">
        <v>4742.2949483786524</v>
      </c>
      <c r="N2027">
        <v>4664.2227360116231</v>
      </c>
      <c r="O2027">
        <v>4586.1505236445937</v>
      </c>
      <c r="Q2027">
        <v>26885.120549158761</v>
      </c>
      <c r="R2027">
        <v>26158.776932113771</v>
      </c>
      <c r="S2027">
        <v>25432.433315068782</v>
      </c>
      <c r="T2027">
        <v>24706.089698023792</v>
      </c>
      <c r="U2027">
        <v>23979.746080978803</v>
      </c>
      <c r="W2027">
        <v>8.5870000000000002E-2</v>
      </c>
      <c r="AB2027">
        <v>1</v>
      </c>
      <c r="AC2027">
        <v>1</v>
      </c>
      <c r="AD2027">
        <v>1</v>
      </c>
      <c r="AE2027">
        <v>1</v>
      </c>
      <c r="AF2027">
        <v>1</v>
      </c>
      <c r="AL2027">
        <v>4.0475519999999996</v>
      </c>
      <c r="AM2027" s="5">
        <v>14.62820434570312</v>
      </c>
      <c r="AN2027">
        <v>570.77625570776252</v>
      </c>
      <c r="AO2027">
        <f t="shared" si="31"/>
        <v>26826.48401826484</v>
      </c>
      <c r="AP2027">
        <v>684.93150684931504</v>
      </c>
      <c r="AQ2027">
        <v>0.100693</v>
      </c>
      <c r="AR2027">
        <v>3.1833300000000002E-2</v>
      </c>
      <c r="AS2027">
        <v>1.9828999999999999E-2</v>
      </c>
      <c r="AT2027">
        <v>2.6424499999999997E-2</v>
      </c>
      <c r="AU2027">
        <v>3.85384E-2</v>
      </c>
      <c r="AW2027">
        <v>0.10069300000000002</v>
      </c>
      <c r="AX2027">
        <v>3.1833299999999995E-2</v>
      </c>
      <c r="AY2027">
        <v>1.9828999999999999E-2</v>
      </c>
      <c r="AZ2027">
        <v>2.6424500000000004E-2</v>
      </c>
      <c r="BA2027">
        <v>3.85384E-2</v>
      </c>
      <c r="BC2027" s="52">
        <v>100000</v>
      </c>
      <c r="BD2027" s="52">
        <v>100000</v>
      </c>
      <c r="BE2027">
        <v>0</v>
      </c>
      <c r="BF2027">
        <v>0</v>
      </c>
      <c r="BG2027">
        <v>0</v>
      </c>
    </row>
    <row r="2028" spans="1:59">
      <c r="A2028">
        <v>2027</v>
      </c>
      <c r="E2028">
        <v>9795.2054794520554</v>
      </c>
      <c r="K2028">
        <v>5404.1958902207689</v>
      </c>
      <c r="L2028">
        <v>5278.6528136123052</v>
      </c>
      <c r="M2028">
        <v>5153.1097370038415</v>
      </c>
      <c r="N2028">
        <v>5027.5666603953778</v>
      </c>
      <c r="O2028">
        <v>4902.0235837869141</v>
      </c>
      <c r="Q2028">
        <v>25412.09942945786</v>
      </c>
      <c r="R2028">
        <v>24725.551784210227</v>
      </c>
      <c r="S2028">
        <v>24039.004138962595</v>
      </c>
      <c r="T2028">
        <v>23352.456493714963</v>
      </c>
      <c r="U2028">
        <v>22665.90884846733</v>
      </c>
      <c r="W2028">
        <v>5.4740000000000004E-2</v>
      </c>
      <c r="AB2028">
        <v>1</v>
      </c>
      <c r="AC2028">
        <v>1</v>
      </c>
      <c r="AD2028">
        <v>1</v>
      </c>
      <c r="AE2028">
        <v>1</v>
      </c>
      <c r="AF2028">
        <v>1</v>
      </c>
      <c r="AL2028">
        <v>7.2384285999999998</v>
      </c>
      <c r="AM2028" s="5">
        <v>12.40083599090576</v>
      </c>
      <c r="AN2028">
        <v>570.77625570776252</v>
      </c>
      <c r="AO2028">
        <f t="shared" si="31"/>
        <v>26826.48401826484</v>
      </c>
      <c r="AP2028">
        <v>684.93150684931504</v>
      </c>
      <c r="AQ2028">
        <v>9.8072300000000001E-2</v>
      </c>
      <c r="AR2028">
        <v>3.0147300000000002E-2</v>
      </c>
      <c r="AS2028">
        <v>1.9090099999999999E-2</v>
      </c>
      <c r="AT2028">
        <v>2.57012E-2</v>
      </c>
      <c r="AU2028">
        <v>3.8414299999999998E-2</v>
      </c>
      <c r="AW2028">
        <v>9.8072299999999987E-2</v>
      </c>
      <c r="AX2028">
        <v>3.0147300000000002E-2</v>
      </c>
      <c r="AY2028">
        <v>1.9090099999999999E-2</v>
      </c>
      <c r="AZ2028">
        <v>2.5701199999999993E-2</v>
      </c>
      <c r="BA2028">
        <v>3.8414299999999998E-2</v>
      </c>
      <c r="BC2028" s="52">
        <v>100000</v>
      </c>
      <c r="BD2028" s="52">
        <v>100000</v>
      </c>
      <c r="BE2028">
        <v>0</v>
      </c>
      <c r="BF2028">
        <v>0</v>
      </c>
      <c r="BG2028">
        <v>0</v>
      </c>
    </row>
    <row r="2029" spans="1:59">
      <c r="A2029">
        <v>2028</v>
      </c>
      <c r="E2029">
        <v>9795.2054794520554</v>
      </c>
      <c r="K2029">
        <v>6070.0917454111377</v>
      </c>
      <c r="L2029">
        <v>5971.0026597326623</v>
      </c>
      <c r="M2029">
        <v>5871.9135740541869</v>
      </c>
      <c r="N2029">
        <v>5772.8244883757116</v>
      </c>
      <c r="O2029">
        <v>5673.7354026972362</v>
      </c>
      <c r="Q2029">
        <v>24071.191158132679</v>
      </c>
      <c r="R2029">
        <v>23420.870249105668</v>
      </c>
      <c r="S2029">
        <v>22770.549340078658</v>
      </c>
      <c r="T2029">
        <v>22120.228431051648</v>
      </c>
      <c r="U2029">
        <v>21469.907522024638</v>
      </c>
      <c r="W2029">
        <v>5.4700000000000006E-2</v>
      </c>
      <c r="AB2029">
        <v>1</v>
      </c>
      <c r="AC2029">
        <v>1</v>
      </c>
      <c r="AD2029">
        <v>1</v>
      </c>
      <c r="AE2029">
        <v>1</v>
      </c>
      <c r="AF2029">
        <v>1</v>
      </c>
      <c r="AL2029">
        <v>11.218176</v>
      </c>
      <c r="AM2029" s="5">
        <v>10.3649787902832</v>
      </c>
      <c r="AN2029">
        <v>570.77625570776252</v>
      </c>
      <c r="AO2029">
        <f t="shared" si="31"/>
        <v>26826.48401826484</v>
      </c>
      <c r="AP2029">
        <v>684.93150684931504</v>
      </c>
      <c r="AQ2029">
        <v>9.7046400000000005E-2</v>
      </c>
      <c r="AR2029">
        <v>3.3563200000000001E-2</v>
      </c>
      <c r="AS2029">
        <v>2.0967599999999999E-2</v>
      </c>
      <c r="AT2029">
        <v>2.4237100000000001E-2</v>
      </c>
      <c r="AU2029">
        <v>3.8084E-2</v>
      </c>
      <c r="AW2029">
        <v>9.7046400000000019E-2</v>
      </c>
      <c r="AX2029">
        <v>3.3563200000000001E-2</v>
      </c>
      <c r="AY2029">
        <v>2.0967600000000003E-2</v>
      </c>
      <c r="AZ2029">
        <v>2.4237099999999998E-2</v>
      </c>
      <c r="BA2029">
        <v>3.8083999999999993E-2</v>
      </c>
      <c r="BC2029" s="52">
        <v>100000</v>
      </c>
      <c r="BD2029" s="52">
        <v>100000</v>
      </c>
      <c r="BE2029">
        <v>0</v>
      </c>
      <c r="BF2029">
        <v>0</v>
      </c>
      <c r="BG2029">
        <v>0</v>
      </c>
    </row>
    <row r="2030" spans="1:59">
      <c r="A2030">
        <v>2029</v>
      </c>
      <c r="E2030">
        <v>9795.2054794520554</v>
      </c>
      <c r="K2030">
        <v>5954.5481723644061</v>
      </c>
      <c r="L2030">
        <v>5933.3626226156739</v>
      </c>
      <c r="M2030">
        <v>5912.1770728669417</v>
      </c>
      <c r="N2030">
        <v>5890.9915231182094</v>
      </c>
      <c r="O2030">
        <v>5869.8059733694772</v>
      </c>
      <c r="Q2030">
        <v>23757.35708016243</v>
      </c>
      <c r="R2030">
        <v>23115.514889843762</v>
      </c>
      <c r="S2030">
        <v>22473.672699525094</v>
      </c>
      <c r="T2030">
        <v>21831.830509206426</v>
      </c>
      <c r="U2030">
        <v>21189.988318887757</v>
      </c>
      <c r="W2030">
        <v>8.2530000000000006E-2</v>
      </c>
      <c r="AB2030">
        <v>1</v>
      </c>
      <c r="AC2030">
        <v>1</v>
      </c>
      <c r="AD2030">
        <v>1</v>
      </c>
      <c r="AE2030">
        <v>1</v>
      </c>
      <c r="AF2030">
        <v>1</v>
      </c>
      <c r="AL2030">
        <v>10.963865</v>
      </c>
      <c r="AM2030" s="5">
        <v>8.1691322326660156</v>
      </c>
      <c r="AN2030">
        <v>570.77625570776252</v>
      </c>
      <c r="AO2030">
        <f t="shared" si="31"/>
        <v>26826.48401826484</v>
      </c>
      <c r="AP2030">
        <v>684.93150684931504</v>
      </c>
      <c r="AQ2030">
        <v>9.6174000000000009E-2</v>
      </c>
      <c r="AR2030">
        <v>3.6314399999999997E-2</v>
      </c>
      <c r="AS2030">
        <v>2.13034E-2</v>
      </c>
      <c r="AT2030">
        <v>2.5212700000000001E-2</v>
      </c>
      <c r="AU2030">
        <v>3.8102499999999997E-2</v>
      </c>
      <c r="AW2030">
        <v>9.6174000000000023E-2</v>
      </c>
      <c r="AX2030">
        <v>3.6314399999999997E-2</v>
      </c>
      <c r="AY2030">
        <v>2.13034E-2</v>
      </c>
      <c r="AZ2030">
        <v>2.5212700000000005E-2</v>
      </c>
      <c r="BA2030">
        <v>3.8102499999999997E-2</v>
      </c>
      <c r="BC2030" s="52">
        <v>100000</v>
      </c>
      <c r="BD2030" s="52">
        <v>100000</v>
      </c>
      <c r="BE2030">
        <v>0</v>
      </c>
      <c r="BF2030">
        <v>0</v>
      </c>
      <c r="BG2030">
        <v>0</v>
      </c>
    </row>
    <row r="2031" spans="1:59">
      <c r="A2031">
        <v>2030</v>
      </c>
      <c r="E2031">
        <v>9795.2054794520554</v>
      </c>
      <c r="K2031">
        <v>5699.1360635242663</v>
      </c>
      <c r="L2031">
        <v>5779.1959231530554</v>
      </c>
      <c r="M2031">
        <v>5859.2557827818446</v>
      </c>
      <c r="N2031">
        <v>5939.3156424106337</v>
      </c>
      <c r="O2031">
        <v>6019.3755020394228</v>
      </c>
      <c r="Q2031">
        <v>23367.153519609699</v>
      </c>
      <c r="R2031">
        <v>22735.853289290473</v>
      </c>
      <c r="S2031">
        <v>22104.553058971247</v>
      </c>
      <c r="T2031">
        <v>21473.252828652021</v>
      </c>
      <c r="U2031">
        <v>20841.952598332795</v>
      </c>
      <c r="W2031">
        <v>7.4689999999999993E-2</v>
      </c>
      <c r="AB2031">
        <v>1</v>
      </c>
      <c r="AC2031">
        <v>1</v>
      </c>
      <c r="AD2031">
        <v>1</v>
      </c>
      <c r="AE2031">
        <v>1</v>
      </c>
      <c r="AF2031">
        <v>1</v>
      </c>
      <c r="AL2031">
        <v>9.3396559999999997</v>
      </c>
      <c r="AM2031" s="5">
        <v>7.8020462989807129</v>
      </c>
      <c r="AN2031">
        <v>570.77625570776252</v>
      </c>
      <c r="AO2031">
        <f t="shared" si="31"/>
        <v>26826.48401826484</v>
      </c>
      <c r="AP2031">
        <v>684.93150684931504</v>
      </c>
      <c r="AQ2031">
        <v>9.5092999999999997E-2</v>
      </c>
      <c r="AR2031">
        <v>3.65119E-2</v>
      </c>
      <c r="AS2031">
        <v>2.1843000000000001E-2</v>
      </c>
      <c r="AT2031">
        <v>2.5861499999999999E-2</v>
      </c>
      <c r="AU2031">
        <v>3.8084899999999998E-2</v>
      </c>
      <c r="AW2031">
        <v>9.5092999999999997E-2</v>
      </c>
      <c r="AX2031">
        <v>3.65119E-2</v>
      </c>
      <c r="AY2031">
        <v>2.1843000000000001E-2</v>
      </c>
      <c r="AZ2031">
        <v>2.5861499999999996E-2</v>
      </c>
      <c r="BA2031">
        <v>3.8084899999999991E-2</v>
      </c>
      <c r="BC2031" s="52">
        <v>100000</v>
      </c>
      <c r="BD2031" s="52">
        <v>100000</v>
      </c>
      <c r="BE2031">
        <v>0</v>
      </c>
      <c r="BF2031">
        <v>0</v>
      </c>
      <c r="BG2031">
        <v>0</v>
      </c>
    </row>
    <row r="2032" spans="1:59">
      <c r="A2032">
        <v>2031</v>
      </c>
      <c r="E2032">
        <v>9795.2054794520554</v>
      </c>
      <c r="K2032">
        <v>5890.69514515437</v>
      </c>
      <c r="L2032">
        <v>5932.3242687678276</v>
      </c>
      <c r="M2032">
        <v>5973.9533923812851</v>
      </c>
      <c r="N2032">
        <v>6015.5825159947426</v>
      </c>
      <c r="O2032">
        <v>6057.2116396082001</v>
      </c>
      <c r="Q2032">
        <v>23666.49646536517</v>
      </c>
      <c r="R2032">
        <v>23027.109016612299</v>
      </c>
      <c r="S2032">
        <v>22387.721567859429</v>
      </c>
      <c r="T2032">
        <v>21748.334119106559</v>
      </c>
      <c r="U2032">
        <v>21108.946670353689</v>
      </c>
      <c r="W2032">
        <v>4.045E-2</v>
      </c>
      <c r="AB2032">
        <v>1</v>
      </c>
      <c r="AC2032">
        <v>1</v>
      </c>
      <c r="AD2032">
        <v>1</v>
      </c>
      <c r="AE2032">
        <v>1</v>
      </c>
      <c r="AF2032">
        <v>1</v>
      </c>
      <c r="AL2032">
        <v>7.4232836000000004</v>
      </c>
      <c r="AM2032" s="5">
        <v>5.8896903991699219</v>
      </c>
      <c r="AN2032">
        <v>570.77625570776252</v>
      </c>
      <c r="AO2032">
        <f t="shared" si="31"/>
        <v>26826.48401826484</v>
      </c>
      <c r="AP2032">
        <v>684.93150684931504</v>
      </c>
      <c r="AQ2032">
        <v>9.4716599999999998E-2</v>
      </c>
      <c r="AR2032">
        <v>3.8468700000000002E-2</v>
      </c>
      <c r="AS2032">
        <v>2.2786000000000001E-2</v>
      </c>
      <c r="AT2032">
        <v>2.75959E-2</v>
      </c>
      <c r="AU2032">
        <v>3.8689500000000002E-2</v>
      </c>
      <c r="AW2032">
        <v>9.4716599999999998E-2</v>
      </c>
      <c r="AX2032">
        <v>3.8468700000000008E-2</v>
      </c>
      <c r="AY2032">
        <v>2.2786000000000001E-2</v>
      </c>
      <c r="AZ2032">
        <v>2.7595899999999993E-2</v>
      </c>
      <c r="BA2032">
        <v>3.8689500000000002E-2</v>
      </c>
      <c r="BC2032" s="52">
        <v>100000</v>
      </c>
      <c r="BD2032" s="52">
        <v>100000</v>
      </c>
      <c r="BE2032">
        <v>0</v>
      </c>
      <c r="BF2032">
        <v>0</v>
      </c>
      <c r="BG2032">
        <v>0</v>
      </c>
    </row>
    <row r="2033" spans="1:59">
      <c r="A2033">
        <v>2032</v>
      </c>
      <c r="E2033">
        <v>9795.2054794520554</v>
      </c>
      <c r="K2033">
        <v>6042.7261623211225</v>
      </c>
      <c r="L2033">
        <v>6064.3032100267237</v>
      </c>
      <c r="M2033">
        <v>6085.8802577323249</v>
      </c>
      <c r="N2033">
        <v>6107.4573054379262</v>
      </c>
      <c r="O2033">
        <v>6129.0343531435274</v>
      </c>
      <c r="Q2033">
        <v>24411.78633746663</v>
      </c>
      <c r="R2033">
        <v>23752.263715995039</v>
      </c>
      <c r="S2033">
        <v>23092.741094523448</v>
      </c>
      <c r="T2033">
        <v>22433.218473051857</v>
      </c>
      <c r="U2033">
        <v>21773.695851580265</v>
      </c>
      <c r="W2033">
        <v>0.11999</v>
      </c>
      <c r="AB2033">
        <v>1</v>
      </c>
      <c r="AC2033">
        <v>1</v>
      </c>
      <c r="AD2033">
        <v>1</v>
      </c>
      <c r="AE2033">
        <v>1</v>
      </c>
      <c r="AF2033">
        <v>1</v>
      </c>
      <c r="AL2033">
        <v>8.4216370000000005</v>
      </c>
      <c r="AM2033" s="5">
        <v>3.48625659942627</v>
      </c>
      <c r="AN2033">
        <v>570.77625570776252</v>
      </c>
      <c r="AO2033">
        <f t="shared" si="31"/>
        <v>26826.48401826484</v>
      </c>
      <c r="AP2033">
        <v>684.93150684931504</v>
      </c>
      <c r="AQ2033">
        <v>9.5467399999999994E-2</v>
      </c>
      <c r="AR2033">
        <v>4.0121999999999998E-2</v>
      </c>
      <c r="AS2033">
        <v>2.5105499999999999E-2</v>
      </c>
      <c r="AT2033">
        <v>3.7505299999999998E-2</v>
      </c>
      <c r="AU2033">
        <v>4.2207299999999996E-2</v>
      </c>
      <c r="AW2033">
        <v>9.5467399999999994E-2</v>
      </c>
      <c r="AX2033">
        <v>4.0122000000000005E-2</v>
      </c>
      <c r="AY2033">
        <v>2.5105500000000003E-2</v>
      </c>
      <c r="AZ2033">
        <v>3.7505300000000005E-2</v>
      </c>
      <c r="BA2033">
        <v>4.2207299999999989E-2</v>
      </c>
      <c r="BC2033" s="52">
        <v>100000</v>
      </c>
      <c r="BD2033" s="52">
        <v>100000</v>
      </c>
      <c r="BE2033">
        <v>0</v>
      </c>
      <c r="BF2033">
        <v>0</v>
      </c>
      <c r="BG2033">
        <v>0</v>
      </c>
    </row>
    <row r="2034" spans="1:59">
      <c r="A2034">
        <v>2033</v>
      </c>
      <c r="E2034">
        <v>9795.2054794520554</v>
      </c>
      <c r="K2034">
        <v>6261.6508270412442</v>
      </c>
      <c r="L2034">
        <v>6405.2451452907044</v>
      </c>
      <c r="M2034">
        <v>6548.8394635401646</v>
      </c>
      <c r="N2034">
        <v>6692.4337817896248</v>
      </c>
      <c r="O2034">
        <v>6836.0281000390851</v>
      </c>
      <c r="Q2034">
        <v>25926.80007843463</v>
      </c>
      <c r="R2034">
        <v>25226.346988883692</v>
      </c>
      <c r="S2034">
        <v>24525.893899332754</v>
      </c>
      <c r="T2034">
        <v>23825.440809781816</v>
      </c>
      <c r="U2034">
        <v>23124.987720230878</v>
      </c>
      <c r="W2034">
        <v>0.12337999999999999</v>
      </c>
      <c r="AB2034">
        <v>1</v>
      </c>
      <c r="AC2034">
        <v>1</v>
      </c>
      <c r="AD2034">
        <v>1</v>
      </c>
      <c r="AE2034">
        <v>1</v>
      </c>
      <c r="AF2034">
        <v>1</v>
      </c>
      <c r="AL2034">
        <v>8.1371470000000006</v>
      </c>
      <c r="AM2034" s="5">
        <v>3.1200506687164311</v>
      </c>
      <c r="AN2034">
        <v>570.77625570776252</v>
      </c>
      <c r="AO2034">
        <f t="shared" si="31"/>
        <v>26826.48401826484</v>
      </c>
      <c r="AP2034">
        <v>684.93150684931504</v>
      </c>
      <c r="AQ2034">
        <v>9.95669E-2</v>
      </c>
      <c r="AR2034">
        <v>4.1078299999999998E-2</v>
      </c>
      <c r="AS2034">
        <v>2.9752500000000001E-2</v>
      </c>
      <c r="AT2034">
        <v>4.0989100000000001E-2</v>
      </c>
      <c r="AU2034">
        <v>4.3336399999999997E-2</v>
      </c>
      <c r="AW2034">
        <v>9.95669E-2</v>
      </c>
      <c r="AX2034">
        <v>4.1078299999999998E-2</v>
      </c>
      <c r="AY2034">
        <v>2.9752500000000001E-2</v>
      </c>
      <c r="AZ2034">
        <v>4.0989100000000001E-2</v>
      </c>
      <c r="BA2034">
        <v>4.3336399999999997E-2</v>
      </c>
      <c r="BC2034" s="52">
        <v>100000</v>
      </c>
      <c r="BD2034" s="52">
        <v>100000</v>
      </c>
      <c r="BE2034">
        <v>0</v>
      </c>
      <c r="BF2034">
        <v>0</v>
      </c>
      <c r="BG2034">
        <v>0</v>
      </c>
    </row>
    <row r="2035" spans="1:59">
      <c r="A2035">
        <v>2034</v>
      </c>
      <c r="E2035">
        <v>9795.2054794520554</v>
      </c>
      <c r="K2035">
        <v>6988.3590890983123</v>
      </c>
      <c r="L2035">
        <v>7306.2961926838943</v>
      </c>
      <c r="M2035">
        <v>7624.2332962694763</v>
      </c>
      <c r="N2035">
        <v>7942.1703998550583</v>
      </c>
      <c r="O2035">
        <v>8260.1075034406404</v>
      </c>
      <c r="Q2035">
        <v>27497.55718519587</v>
      </c>
      <c r="R2035">
        <v>26754.667633279947</v>
      </c>
      <c r="S2035">
        <v>26011.778081364024</v>
      </c>
      <c r="T2035">
        <v>25268.888529448101</v>
      </c>
      <c r="U2035">
        <v>24525.998977532177</v>
      </c>
      <c r="W2035">
        <v>1.975E-2</v>
      </c>
      <c r="AB2035">
        <v>1</v>
      </c>
      <c r="AC2035">
        <v>1</v>
      </c>
      <c r="AD2035">
        <v>1</v>
      </c>
      <c r="AE2035">
        <v>1</v>
      </c>
      <c r="AF2035">
        <v>1</v>
      </c>
      <c r="AL2035">
        <v>7.699071</v>
      </c>
      <c r="AM2035" s="5">
        <v>2.9965591430664058</v>
      </c>
      <c r="AN2035">
        <v>570.77625570776252</v>
      </c>
      <c r="AO2035">
        <f t="shared" si="31"/>
        <v>26826.48401826484</v>
      </c>
      <c r="AP2035">
        <v>684.93150684931504</v>
      </c>
      <c r="AQ2035">
        <v>0.101914</v>
      </c>
      <c r="AR2035">
        <v>3.8032699999999996E-2</v>
      </c>
      <c r="AS2035">
        <v>3.7394799999999999E-2</v>
      </c>
      <c r="AT2035">
        <v>4.2302100000000002E-2</v>
      </c>
      <c r="AU2035">
        <v>4.4040200000000002E-2</v>
      </c>
      <c r="AW2035">
        <v>0.10191399999999999</v>
      </c>
      <c r="AX2035">
        <v>3.8032699999999989E-2</v>
      </c>
      <c r="AY2035">
        <v>3.7394799999999992E-2</v>
      </c>
      <c r="AZ2035">
        <v>4.2302099999999995E-2</v>
      </c>
      <c r="BA2035">
        <v>4.4040200000000002E-2</v>
      </c>
      <c r="BC2035" s="52">
        <v>100000</v>
      </c>
      <c r="BD2035" s="52">
        <v>100000</v>
      </c>
      <c r="BE2035">
        <v>0</v>
      </c>
      <c r="BF2035">
        <v>0</v>
      </c>
      <c r="BG2035">
        <v>0</v>
      </c>
    </row>
    <row r="2036" spans="1:59">
      <c r="A2036">
        <v>2035</v>
      </c>
      <c r="E2036">
        <v>9795.2054794520554</v>
      </c>
      <c r="K2036">
        <v>7616.7539600542168</v>
      </c>
      <c r="L2036">
        <v>8100.382686707926</v>
      </c>
      <c r="M2036">
        <v>8584.0114133616353</v>
      </c>
      <c r="N2036">
        <v>9067.6401400153445</v>
      </c>
      <c r="O2036">
        <v>9551.2688666690538</v>
      </c>
      <c r="Q2036">
        <v>28442.126911393851</v>
      </c>
      <c r="R2036">
        <v>27673.718329987525</v>
      </c>
      <c r="S2036">
        <v>26905.309748581196</v>
      </c>
      <c r="T2036">
        <v>26136.901167174867</v>
      </c>
      <c r="U2036">
        <v>25368.492585768538</v>
      </c>
      <c r="W2036">
        <v>0</v>
      </c>
      <c r="AB2036">
        <v>1</v>
      </c>
      <c r="AC2036">
        <v>1</v>
      </c>
      <c r="AD2036">
        <v>1</v>
      </c>
      <c r="AE2036">
        <v>1</v>
      </c>
      <c r="AF2036">
        <v>1</v>
      </c>
      <c r="AL2036">
        <v>14.420983</v>
      </c>
      <c r="AM2036" s="5">
        <v>2.3725168704986568</v>
      </c>
      <c r="AN2036">
        <v>570.77625570776252</v>
      </c>
      <c r="AO2036">
        <f t="shared" si="31"/>
        <v>26826.48401826484</v>
      </c>
      <c r="AP2036">
        <v>684.93150684931504</v>
      </c>
      <c r="AQ2036">
        <v>0.10269</v>
      </c>
      <c r="AR2036">
        <v>3.83188E-2</v>
      </c>
      <c r="AS2036">
        <v>3.7827E-2</v>
      </c>
      <c r="AT2036">
        <v>4.2586300000000001E-2</v>
      </c>
      <c r="AU2036">
        <v>4.3942599999999998E-2</v>
      </c>
      <c r="AW2036">
        <v>0.10268999999999999</v>
      </c>
      <c r="AX2036">
        <v>3.83188E-2</v>
      </c>
      <c r="AY2036">
        <v>3.7827E-2</v>
      </c>
      <c r="AZ2036">
        <v>4.2586300000000007E-2</v>
      </c>
      <c r="BA2036">
        <v>4.3942599999999998E-2</v>
      </c>
      <c r="BC2036" s="52">
        <v>100000</v>
      </c>
      <c r="BD2036" s="52">
        <v>100000</v>
      </c>
      <c r="BE2036">
        <v>0</v>
      </c>
      <c r="BF2036">
        <v>0</v>
      </c>
      <c r="BG2036">
        <v>0</v>
      </c>
    </row>
    <row r="2037" spans="1:59">
      <c r="A2037">
        <v>2036</v>
      </c>
      <c r="E2037">
        <v>9795.2054794520554</v>
      </c>
      <c r="K2037">
        <v>7824.5296835154422</v>
      </c>
      <c r="L2037">
        <v>8455.9220079150964</v>
      </c>
      <c r="M2037">
        <v>9087.3143323147506</v>
      </c>
      <c r="N2037">
        <v>9718.7066567144047</v>
      </c>
      <c r="O2037">
        <v>10350.098981114059</v>
      </c>
      <c r="Q2037">
        <v>29034.677818330329</v>
      </c>
      <c r="R2037">
        <v>28250.260546787489</v>
      </c>
      <c r="S2037">
        <v>27465.84327524465</v>
      </c>
      <c r="T2037">
        <v>26681.42600370181</v>
      </c>
      <c r="U2037">
        <v>25897.008732158971</v>
      </c>
      <c r="W2037">
        <v>0</v>
      </c>
      <c r="AB2037">
        <v>1</v>
      </c>
      <c r="AC2037">
        <v>1</v>
      </c>
      <c r="AD2037">
        <v>1</v>
      </c>
      <c r="AE2037">
        <v>1</v>
      </c>
      <c r="AF2037">
        <v>1</v>
      </c>
      <c r="AL2037">
        <v>13.763586</v>
      </c>
      <c r="AM2037" s="5">
        <v>3.467964887619019</v>
      </c>
      <c r="AN2037">
        <v>570.77625570776252</v>
      </c>
      <c r="AO2037">
        <f t="shared" si="31"/>
        <v>26826.48401826484</v>
      </c>
      <c r="AP2037">
        <v>684.93150684931504</v>
      </c>
      <c r="AQ2037">
        <v>0.10029900000000001</v>
      </c>
      <c r="AR2037">
        <v>3.5560399999999999E-2</v>
      </c>
      <c r="AS2037">
        <v>2.9262799999999999E-2</v>
      </c>
      <c r="AT2037">
        <v>4.1349699999999996E-2</v>
      </c>
      <c r="AU2037">
        <v>4.3095700000000001E-2</v>
      </c>
      <c r="AW2037">
        <v>0.10029900000000001</v>
      </c>
      <c r="AX2037">
        <v>3.5560400000000006E-2</v>
      </c>
      <c r="AY2037">
        <v>2.9262799999999992E-2</v>
      </c>
      <c r="AZ2037">
        <v>4.1349700000000003E-2</v>
      </c>
      <c r="BA2037">
        <v>4.3095700000000001E-2</v>
      </c>
      <c r="BC2037" s="52">
        <v>100000</v>
      </c>
      <c r="BD2037" s="52">
        <v>100000</v>
      </c>
      <c r="BE2037">
        <v>0</v>
      </c>
      <c r="BF2037">
        <v>0</v>
      </c>
      <c r="BG2037">
        <v>0</v>
      </c>
    </row>
    <row r="2038" spans="1:59">
      <c r="A2038">
        <v>2037</v>
      </c>
      <c r="E2038">
        <v>9795.2054794520554</v>
      </c>
      <c r="K2038">
        <v>7021.8059128749974</v>
      </c>
      <c r="L2038">
        <v>7645.2360617519444</v>
      </c>
      <c r="M2038">
        <v>8268.6662106288913</v>
      </c>
      <c r="N2038">
        <v>8892.0963595058383</v>
      </c>
      <c r="O2038">
        <v>9515.5265083827853</v>
      </c>
      <c r="Q2038">
        <v>28484.859920349551</v>
      </c>
      <c r="R2038">
        <v>27715.296840390183</v>
      </c>
      <c r="S2038">
        <v>26945.73376043082</v>
      </c>
      <c r="T2038">
        <v>26176.170680471456</v>
      </c>
      <c r="U2038">
        <v>25406.607600512092</v>
      </c>
      <c r="W2038">
        <v>0</v>
      </c>
      <c r="AB2038">
        <v>1</v>
      </c>
      <c r="AC2038">
        <v>1</v>
      </c>
      <c r="AD2038">
        <v>1</v>
      </c>
      <c r="AE2038">
        <v>1</v>
      </c>
      <c r="AF2038">
        <v>1</v>
      </c>
      <c r="AL2038">
        <v>10.868653</v>
      </c>
      <c r="AM2038" s="5">
        <v>3.8198897838592529</v>
      </c>
      <c r="AN2038">
        <v>570.77625570776252</v>
      </c>
      <c r="AO2038">
        <f t="shared" si="31"/>
        <v>26826.48401826484</v>
      </c>
      <c r="AP2038">
        <v>684.93150684931504</v>
      </c>
      <c r="AQ2038">
        <v>9.3226299999999998E-2</v>
      </c>
      <c r="AR2038">
        <v>3.2434899999999996E-2</v>
      </c>
      <c r="AS2038">
        <v>1.99265E-2</v>
      </c>
      <c r="AT2038">
        <v>4.0321800000000005E-2</v>
      </c>
      <c r="AU2038">
        <v>4.2529400000000002E-2</v>
      </c>
      <c r="AW2038">
        <v>9.3226299999999998E-2</v>
      </c>
      <c r="AX2038">
        <v>3.2434900000000003E-2</v>
      </c>
      <c r="AY2038">
        <v>1.99265E-2</v>
      </c>
      <c r="AZ2038">
        <v>4.0321800000000005E-2</v>
      </c>
      <c r="BA2038">
        <v>4.2529400000000009E-2</v>
      </c>
      <c r="BC2038" s="52">
        <v>100000</v>
      </c>
      <c r="BD2038" s="52">
        <v>100000</v>
      </c>
      <c r="BE2038">
        <v>0</v>
      </c>
      <c r="BF2038">
        <v>0</v>
      </c>
      <c r="BG2038">
        <v>0</v>
      </c>
    </row>
    <row r="2039" spans="1:59">
      <c r="A2039">
        <v>2038</v>
      </c>
      <c r="E2039">
        <v>9795.2054794520554</v>
      </c>
      <c r="K2039">
        <v>6070.0917454111377</v>
      </c>
      <c r="L2039">
        <v>6643.8495059117122</v>
      </c>
      <c r="M2039">
        <v>7217.6072664122867</v>
      </c>
      <c r="N2039">
        <v>7791.3650269128611</v>
      </c>
      <c r="O2039">
        <v>8365.1227874134347</v>
      </c>
      <c r="Q2039">
        <v>25642.688652582539</v>
      </c>
      <c r="R2039">
        <v>24949.911278919499</v>
      </c>
      <c r="S2039">
        <v>24257.133905256458</v>
      </c>
      <c r="T2039">
        <v>23564.356531593417</v>
      </c>
      <c r="U2039">
        <v>22871.579157930377</v>
      </c>
      <c r="W2039">
        <v>0</v>
      </c>
      <c r="AB2039">
        <v>1</v>
      </c>
      <c r="AC2039">
        <v>1</v>
      </c>
      <c r="AD2039">
        <v>1</v>
      </c>
      <c r="AE2039">
        <v>1</v>
      </c>
      <c r="AF2039">
        <v>1</v>
      </c>
      <c r="AL2039">
        <v>9.7946919999999995</v>
      </c>
      <c r="AM2039" s="5">
        <v>3.910436630249023</v>
      </c>
      <c r="AN2039">
        <v>570.77625570776252</v>
      </c>
      <c r="AO2039">
        <f t="shared" si="31"/>
        <v>26826.48401826484</v>
      </c>
      <c r="AP2039">
        <v>684.93150684931504</v>
      </c>
      <c r="AQ2039">
        <v>9.0316599999999997E-2</v>
      </c>
      <c r="AR2039">
        <v>7.8074800000000003E-3</v>
      </c>
      <c r="AS2039">
        <v>8.24626E-3</v>
      </c>
      <c r="AT2039">
        <v>3.9817500000000006E-2</v>
      </c>
      <c r="AU2039">
        <v>4.2526500000000002E-2</v>
      </c>
      <c r="AW2039">
        <v>9.0316600000000011E-2</v>
      </c>
      <c r="AX2039">
        <v>7.8074799999999986E-3</v>
      </c>
      <c r="AY2039">
        <v>8.2462599999999983E-3</v>
      </c>
      <c r="AZ2039">
        <v>3.9817500000000006E-2</v>
      </c>
      <c r="BA2039">
        <v>4.2526500000000009E-2</v>
      </c>
      <c r="BC2039" s="52">
        <v>100000</v>
      </c>
      <c r="BD2039" s="52">
        <v>100000</v>
      </c>
      <c r="BE2039">
        <v>0</v>
      </c>
      <c r="BF2039">
        <v>0</v>
      </c>
      <c r="BG2039">
        <v>0</v>
      </c>
    </row>
    <row r="2040" spans="1:59">
      <c r="A2040">
        <v>2039</v>
      </c>
      <c r="E2040">
        <v>9795.2054794520554</v>
      </c>
      <c r="K2040">
        <v>6064.0105047244679</v>
      </c>
      <c r="L2040">
        <v>6445.4883873785902</v>
      </c>
      <c r="M2040">
        <v>6826.9662700327126</v>
      </c>
      <c r="N2040">
        <v>7208.444152686835</v>
      </c>
      <c r="O2040">
        <v>7589.9220353409573</v>
      </c>
      <c r="Q2040">
        <v>19499.388833864999</v>
      </c>
      <c r="R2040">
        <v>18972.582322812272</v>
      </c>
      <c r="S2040">
        <v>18445.775811759544</v>
      </c>
      <c r="T2040">
        <v>17918.969300706816</v>
      </c>
      <c r="U2040">
        <v>17392.162789654089</v>
      </c>
      <c r="W2040">
        <v>0</v>
      </c>
      <c r="AB2040">
        <v>1</v>
      </c>
      <c r="AC2040">
        <v>1</v>
      </c>
      <c r="AD2040">
        <v>1</v>
      </c>
      <c r="AE2040">
        <v>1</v>
      </c>
      <c r="AF2040">
        <v>1</v>
      </c>
      <c r="AL2040">
        <v>8.7609250000000003</v>
      </c>
      <c r="AM2040" s="5">
        <v>4.6089897155761719</v>
      </c>
      <c r="AN2040">
        <v>570.77625570776252</v>
      </c>
      <c r="AO2040">
        <f t="shared" si="31"/>
        <v>26826.48401826484</v>
      </c>
      <c r="AP2040">
        <v>684.93150684931504</v>
      </c>
      <c r="AQ2040">
        <v>8.8227900000000012E-2</v>
      </c>
      <c r="AR2040">
        <v>6.1240899999999996E-3</v>
      </c>
      <c r="AS2040">
        <v>6.9834399999999996E-3</v>
      </c>
      <c r="AT2040">
        <v>3.8397000000000001E-2</v>
      </c>
      <c r="AU2040">
        <v>4.1934899999999997E-2</v>
      </c>
      <c r="AW2040">
        <v>8.8227900000000012E-2</v>
      </c>
      <c r="AX2040">
        <v>6.1240899999999987E-3</v>
      </c>
      <c r="AY2040">
        <v>6.9834400000000005E-3</v>
      </c>
      <c r="AZ2040">
        <v>3.8397000000000001E-2</v>
      </c>
      <c r="BA2040">
        <v>4.1934899999999997E-2</v>
      </c>
      <c r="BC2040" s="52">
        <v>100000</v>
      </c>
      <c r="BD2040" s="52">
        <v>100000</v>
      </c>
      <c r="BE2040">
        <v>0</v>
      </c>
      <c r="BF2040">
        <v>0</v>
      </c>
      <c r="BG2040">
        <v>0</v>
      </c>
    </row>
    <row r="2041" spans="1:59">
      <c r="A2041">
        <v>2040</v>
      </c>
      <c r="E2041">
        <v>9795.2054794520554</v>
      </c>
      <c r="K2041">
        <v>4684.5824089648158</v>
      </c>
      <c r="L2041">
        <v>4928.6008417766679</v>
      </c>
      <c r="M2041">
        <v>5172.6192745885201</v>
      </c>
      <c r="N2041">
        <v>5416.6377074003722</v>
      </c>
      <c r="O2041">
        <v>5660.6561402122243</v>
      </c>
      <c r="Q2041">
        <v>13767.765021710789</v>
      </c>
      <c r="R2041">
        <v>13395.807299711238</v>
      </c>
      <c r="S2041">
        <v>13023.849577711686</v>
      </c>
      <c r="T2041">
        <v>12651.891855712134</v>
      </c>
      <c r="U2041">
        <v>12279.934133712582</v>
      </c>
      <c r="W2041">
        <v>0</v>
      </c>
      <c r="AB2041">
        <v>1</v>
      </c>
      <c r="AC2041">
        <v>1</v>
      </c>
      <c r="AD2041">
        <v>1</v>
      </c>
      <c r="AE2041">
        <v>1</v>
      </c>
      <c r="AF2041">
        <v>1</v>
      </c>
      <c r="AL2041">
        <v>7.5782514000000001</v>
      </c>
      <c r="AM2041" s="5">
        <v>4.5963921546936044</v>
      </c>
      <c r="AN2041">
        <v>570.77625570776252</v>
      </c>
      <c r="AO2041">
        <f t="shared" si="31"/>
        <v>26826.48401826484</v>
      </c>
      <c r="AP2041">
        <v>684.93150684931504</v>
      </c>
      <c r="AQ2041">
        <v>8.3554199999999995E-2</v>
      </c>
      <c r="AR2041">
        <v>5.6171800000000003E-3</v>
      </c>
      <c r="AS2041">
        <v>6.6499800000000006E-3</v>
      </c>
      <c r="AT2041">
        <v>3.82177E-2</v>
      </c>
      <c r="AU2041">
        <v>4.0975999999999999E-2</v>
      </c>
      <c r="AW2041">
        <v>8.3554200000000009E-2</v>
      </c>
      <c r="AX2041">
        <v>5.6171799999999994E-3</v>
      </c>
      <c r="AY2041">
        <v>6.6499799999999998E-3</v>
      </c>
      <c r="AZ2041">
        <v>3.8217700000000007E-2</v>
      </c>
      <c r="BA2041">
        <v>4.0975999999999999E-2</v>
      </c>
      <c r="BC2041" s="52">
        <v>100000</v>
      </c>
      <c r="BD2041" s="52">
        <v>100000</v>
      </c>
      <c r="BE2041">
        <v>0</v>
      </c>
      <c r="BF2041">
        <v>0</v>
      </c>
      <c r="BG2041">
        <v>0</v>
      </c>
    </row>
    <row r="2042" spans="1:59">
      <c r="A2042">
        <v>2041</v>
      </c>
      <c r="E2042">
        <v>9795.2054794520554</v>
      </c>
      <c r="K2042">
        <v>3085.355245914956</v>
      </c>
      <c r="L2042">
        <v>3400.9327459149558</v>
      </c>
      <c r="M2042">
        <v>3716.5102459149557</v>
      </c>
      <c r="N2042">
        <v>4032.0877459149556</v>
      </c>
      <c r="O2042">
        <v>4347.6652459149554</v>
      </c>
      <c r="Q2042">
        <v>13926.182863071581</v>
      </c>
      <c r="R2042">
        <v>13549.945233970182</v>
      </c>
      <c r="S2042">
        <v>13173.707604868785</v>
      </c>
      <c r="T2042">
        <v>12797.469975767388</v>
      </c>
      <c r="U2042">
        <v>12421.232346665991</v>
      </c>
      <c r="W2042">
        <v>0</v>
      </c>
      <c r="AB2042">
        <v>1</v>
      </c>
      <c r="AC2042">
        <v>1</v>
      </c>
      <c r="AD2042">
        <v>1</v>
      </c>
      <c r="AE2042">
        <v>1</v>
      </c>
      <c r="AF2042">
        <v>1</v>
      </c>
      <c r="AL2042">
        <v>6.8666573</v>
      </c>
      <c r="AM2042" s="5">
        <v>5.8750505447387704</v>
      </c>
      <c r="AN2042">
        <v>570.77625570776252</v>
      </c>
      <c r="AO2042">
        <f t="shared" si="31"/>
        <v>26826.48401826484</v>
      </c>
      <c r="AP2042">
        <v>684.93150684931504</v>
      </c>
      <c r="AQ2042">
        <v>8.33898E-2</v>
      </c>
      <c r="AR2042">
        <v>5.70471E-3</v>
      </c>
      <c r="AS2042">
        <v>6.70121E-3</v>
      </c>
      <c r="AT2042">
        <v>3.8233199999999995E-2</v>
      </c>
      <c r="AU2042">
        <v>4.1007500000000002E-2</v>
      </c>
      <c r="AW2042">
        <v>8.33898E-2</v>
      </c>
      <c r="AX2042">
        <v>5.7047100000000017E-3</v>
      </c>
      <c r="AY2042">
        <v>6.7012099999999991E-3</v>
      </c>
      <c r="AZ2042">
        <v>3.8233199999999995E-2</v>
      </c>
      <c r="BA2042">
        <v>4.1007500000000002E-2</v>
      </c>
      <c r="BC2042" s="52">
        <v>100000</v>
      </c>
      <c r="BD2042" s="52">
        <v>100000</v>
      </c>
      <c r="BE2042">
        <v>0</v>
      </c>
      <c r="BF2042">
        <v>0</v>
      </c>
      <c r="BG2042">
        <v>0</v>
      </c>
    </row>
    <row r="2043" spans="1:59">
      <c r="A2043">
        <v>2042</v>
      </c>
      <c r="E2043">
        <v>9795.2054794520554</v>
      </c>
      <c r="K2043">
        <v>2220.8498153083433</v>
      </c>
      <c r="L2043">
        <v>2393.5148153083433</v>
      </c>
      <c r="M2043">
        <v>2566.1798153083432</v>
      </c>
      <c r="N2043">
        <v>2738.8448153083432</v>
      </c>
      <c r="O2043">
        <v>2911.5098153083431</v>
      </c>
      <c r="Q2043">
        <v>15114.567542746739</v>
      </c>
      <c r="R2043">
        <v>14706.223841463641</v>
      </c>
      <c r="S2043">
        <v>14297.880140180543</v>
      </c>
      <c r="T2043">
        <v>13889.536438897445</v>
      </c>
      <c r="U2043">
        <v>13481.192737614347</v>
      </c>
      <c r="W2043">
        <v>0</v>
      </c>
      <c r="AB2043">
        <v>1</v>
      </c>
      <c r="AC2043">
        <v>1</v>
      </c>
      <c r="AD2043">
        <v>1</v>
      </c>
      <c r="AE2043">
        <v>1</v>
      </c>
      <c r="AF2043">
        <v>1</v>
      </c>
      <c r="AL2043">
        <v>6.1782303000000001</v>
      </c>
      <c r="AM2043" s="5">
        <v>5.4439191818237296</v>
      </c>
      <c r="AN2043">
        <v>570.77625570776252</v>
      </c>
      <c r="AO2043">
        <f t="shared" si="31"/>
        <v>26826.48401826484</v>
      </c>
      <c r="AP2043">
        <v>684.93150684931504</v>
      </c>
      <c r="AQ2043">
        <v>8.3463499999999996E-2</v>
      </c>
      <c r="AR2043">
        <v>5.7108800000000006E-3</v>
      </c>
      <c r="AS2043">
        <v>6.6358499999999996E-3</v>
      </c>
      <c r="AT2043">
        <v>3.8222400000000004E-2</v>
      </c>
      <c r="AU2043">
        <v>4.1330599999999995E-2</v>
      </c>
      <c r="AW2043">
        <v>8.346350000000001E-2</v>
      </c>
      <c r="AX2043">
        <v>5.7108800000000015E-3</v>
      </c>
      <c r="AY2043">
        <v>6.6358499999999987E-3</v>
      </c>
      <c r="AZ2043">
        <v>3.8222400000000004E-2</v>
      </c>
      <c r="BA2043">
        <v>4.1330599999999995E-2</v>
      </c>
      <c r="BC2043" s="52">
        <v>100000</v>
      </c>
      <c r="BD2043" s="52">
        <v>100000</v>
      </c>
      <c r="BE2043">
        <v>0</v>
      </c>
      <c r="BF2043">
        <v>0</v>
      </c>
      <c r="BG2043">
        <v>0</v>
      </c>
    </row>
    <row r="2044" spans="1:59">
      <c r="A2044">
        <v>2043</v>
      </c>
      <c r="E2044">
        <v>9795.2054794520554</v>
      </c>
      <c r="K2044">
        <v>1787.5871637543282</v>
      </c>
      <c r="L2044">
        <v>1895.5471637543283</v>
      </c>
      <c r="M2044">
        <v>2003.5071637543283</v>
      </c>
      <c r="N2044">
        <v>2111.4671637543283</v>
      </c>
      <c r="O2044">
        <v>2219.4271637543284</v>
      </c>
      <c r="Q2044">
        <v>15245.37415991428</v>
      </c>
      <c r="R2044">
        <v>14833.496512619155</v>
      </c>
      <c r="S2044">
        <v>14421.61886532403</v>
      </c>
      <c r="T2044">
        <v>14009.741218028905</v>
      </c>
      <c r="U2044">
        <v>13597.86357073378</v>
      </c>
      <c r="W2044">
        <v>0</v>
      </c>
      <c r="AB2044">
        <v>1</v>
      </c>
      <c r="AC2044">
        <v>1</v>
      </c>
      <c r="AD2044">
        <v>1</v>
      </c>
      <c r="AE2044">
        <v>1</v>
      </c>
      <c r="AF2044">
        <v>1</v>
      </c>
      <c r="AL2044">
        <v>8.3637219999999992</v>
      </c>
      <c r="AM2044" s="5">
        <v>7.4188628196716309</v>
      </c>
      <c r="AN2044">
        <v>570.77625570776252</v>
      </c>
      <c r="AO2044">
        <f t="shared" si="31"/>
        <v>26826.48401826484</v>
      </c>
      <c r="AP2044">
        <v>684.93150684931504</v>
      </c>
      <c r="AQ2044">
        <v>8.3221599999999993E-2</v>
      </c>
      <c r="AR2044">
        <v>5.7684199999999998E-3</v>
      </c>
      <c r="AS2044">
        <v>6.7532300000000007E-3</v>
      </c>
      <c r="AT2044">
        <v>3.8193299999999999E-2</v>
      </c>
      <c r="AU2044">
        <v>4.1026699999999999E-2</v>
      </c>
      <c r="AW2044">
        <v>8.3221599999999993E-2</v>
      </c>
      <c r="AX2044">
        <v>5.7684199999999963E-3</v>
      </c>
      <c r="AY2044">
        <v>6.753229999999999E-3</v>
      </c>
      <c r="AZ2044">
        <v>3.8193299999999999E-2</v>
      </c>
      <c r="BA2044">
        <v>4.1026699999999999E-2</v>
      </c>
      <c r="BC2044" s="52">
        <v>100000</v>
      </c>
      <c r="BD2044" s="52">
        <v>100000</v>
      </c>
      <c r="BE2044">
        <v>0</v>
      </c>
      <c r="BF2044">
        <v>0</v>
      </c>
      <c r="BG2044">
        <v>0</v>
      </c>
    </row>
    <row r="2045" spans="1:59">
      <c r="A2045">
        <v>2044</v>
      </c>
      <c r="E2045">
        <v>9795.2054794520554</v>
      </c>
      <c r="K2045">
        <v>1701.742582444092</v>
      </c>
      <c r="L2045">
        <v>1760.4525824440921</v>
      </c>
      <c r="M2045">
        <v>1819.1625824440921</v>
      </c>
      <c r="N2045">
        <v>1877.8725824440921</v>
      </c>
      <c r="O2045">
        <v>1936.5825824440922</v>
      </c>
      <c r="Q2045">
        <v>17280.25410337323</v>
      </c>
      <c r="R2045">
        <v>16813.400988982947</v>
      </c>
      <c r="S2045">
        <v>16346.547874592663</v>
      </c>
      <c r="T2045">
        <v>15879.694760202379</v>
      </c>
      <c r="U2045">
        <v>15412.841645812096</v>
      </c>
      <c r="W2045">
        <v>0</v>
      </c>
      <c r="AB2045">
        <v>1</v>
      </c>
      <c r="AC2045">
        <v>1</v>
      </c>
      <c r="AD2045">
        <v>1</v>
      </c>
      <c r="AE2045">
        <v>1</v>
      </c>
      <c r="AF2045">
        <v>1</v>
      </c>
      <c r="AL2045">
        <v>7.2777510000000003</v>
      </c>
      <c r="AM2045" s="5">
        <v>9.8040714263916016</v>
      </c>
      <c r="AN2045">
        <v>570.77625570776252</v>
      </c>
      <c r="AO2045">
        <f t="shared" si="31"/>
        <v>26826.48401826484</v>
      </c>
      <c r="AP2045">
        <v>684.93150684931504</v>
      </c>
      <c r="AQ2045">
        <v>7.87273E-2</v>
      </c>
      <c r="AR2045">
        <v>4.3550000000000004E-3</v>
      </c>
      <c r="AS2045">
        <v>5.2312200000000008E-3</v>
      </c>
      <c r="AT2045">
        <v>3.6315399999999998E-2</v>
      </c>
      <c r="AU2045">
        <v>3.9370500000000003E-2</v>
      </c>
      <c r="AW2045">
        <v>7.8727299999999986E-2</v>
      </c>
      <c r="AX2045">
        <v>4.3549999999999978E-3</v>
      </c>
      <c r="AY2045">
        <v>5.2312200000000017E-3</v>
      </c>
      <c r="AZ2045">
        <v>3.6315399999999998E-2</v>
      </c>
      <c r="BA2045">
        <v>3.9370500000000003E-2</v>
      </c>
      <c r="BC2045" s="52">
        <v>100000</v>
      </c>
      <c r="BD2045" s="52">
        <v>100000</v>
      </c>
      <c r="BE2045">
        <v>0</v>
      </c>
      <c r="BF2045">
        <v>0</v>
      </c>
      <c r="BG2045">
        <v>0</v>
      </c>
    </row>
    <row r="2046" spans="1:59">
      <c r="A2046">
        <v>2045</v>
      </c>
      <c r="E2046">
        <v>9795.2054794520554</v>
      </c>
      <c r="K2046">
        <v>1831.0144225348004</v>
      </c>
      <c r="L2046">
        <v>1880.1819225348004</v>
      </c>
      <c r="M2046">
        <v>1929.3494225348004</v>
      </c>
      <c r="N2046">
        <v>1978.5169225348004</v>
      </c>
      <c r="O2046">
        <v>2027.6844225348004</v>
      </c>
      <c r="Q2046">
        <v>22186.928435074959</v>
      </c>
      <c r="R2046">
        <v>21587.513833518446</v>
      </c>
      <c r="S2046">
        <v>20988.099231961933</v>
      </c>
      <c r="T2046">
        <v>20388.68463040542</v>
      </c>
      <c r="U2046">
        <v>19789.270028848907</v>
      </c>
      <c r="W2046">
        <v>0</v>
      </c>
      <c r="AB2046">
        <v>1</v>
      </c>
      <c r="AC2046">
        <v>1</v>
      </c>
      <c r="AD2046">
        <v>1</v>
      </c>
      <c r="AE2046">
        <v>1</v>
      </c>
      <c r="AF2046">
        <v>1</v>
      </c>
      <c r="AL2046">
        <v>7.6462474</v>
      </c>
      <c r="AM2046" s="5">
        <v>9.5824766159057617</v>
      </c>
      <c r="AN2046">
        <v>570.77625570776252</v>
      </c>
      <c r="AO2046">
        <f t="shared" si="31"/>
        <v>26826.48401826484</v>
      </c>
      <c r="AP2046">
        <v>684.93150684931504</v>
      </c>
      <c r="AQ2046">
        <v>8.0509899999999995E-2</v>
      </c>
      <c r="AR2046">
        <v>4.3829200000000002E-3</v>
      </c>
      <c r="AS2046">
        <v>5.2796099999999997E-3</v>
      </c>
      <c r="AT2046">
        <v>3.6847100000000001E-2</v>
      </c>
      <c r="AU2046">
        <v>3.9773699999999995E-2</v>
      </c>
      <c r="AW2046">
        <v>8.0509900000000009E-2</v>
      </c>
      <c r="AX2046">
        <v>4.3829199999999985E-3</v>
      </c>
      <c r="AY2046">
        <v>5.2796099999999971E-3</v>
      </c>
      <c r="AZ2046">
        <v>3.6847100000000008E-2</v>
      </c>
      <c r="BA2046">
        <v>3.9773699999999995E-2</v>
      </c>
      <c r="BC2046" s="52">
        <v>100000</v>
      </c>
      <c r="BD2046" s="52">
        <v>100000</v>
      </c>
      <c r="BE2046">
        <v>0</v>
      </c>
      <c r="BF2046">
        <v>0</v>
      </c>
      <c r="BG2046">
        <v>0</v>
      </c>
    </row>
    <row r="2047" spans="1:59">
      <c r="A2047">
        <v>2046</v>
      </c>
      <c r="E2047">
        <v>9795.2054794520554</v>
      </c>
      <c r="K2047">
        <v>2244.0783490746426</v>
      </c>
      <c r="L2047">
        <v>2294.2358490746428</v>
      </c>
      <c r="M2047">
        <v>2344.3933490746431</v>
      </c>
      <c r="N2047">
        <v>2394.5508490746433</v>
      </c>
      <c r="O2047">
        <v>2444.7083490746436</v>
      </c>
      <c r="Q2047">
        <v>32799.989674456192</v>
      </c>
      <c r="R2047">
        <v>31913.84661025686</v>
      </c>
      <c r="S2047">
        <v>31027.703546057528</v>
      </c>
      <c r="T2047">
        <v>30141.560481858196</v>
      </c>
      <c r="U2047">
        <v>29255.417417658864</v>
      </c>
      <c r="W2047">
        <v>0</v>
      </c>
      <c r="AB2047">
        <v>1</v>
      </c>
      <c r="AC2047">
        <v>1</v>
      </c>
      <c r="AD2047">
        <v>1</v>
      </c>
      <c r="AE2047">
        <v>1</v>
      </c>
      <c r="AF2047">
        <v>1</v>
      </c>
      <c r="AL2047">
        <v>7.5670859999999998</v>
      </c>
      <c r="AM2047" s="5">
        <v>9.9244155883789063</v>
      </c>
      <c r="AN2047">
        <v>570.77625570776252</v>
      </c>
      <c r="AO2047">
        <f t="shared" si="31"/>
        <v>26826.48401826484</v>
      </c>
      <c r="AP2047">
        <v>684.93150684931504</v>
      </c>
      <c r="AQ2047">
        <v>8.6761600000000008E-2</v>
      </c>
      <c r="AR2047">
        <v>4.6684200000000004E-3</v>
      </c>
      <c r="AS2047">
        <v>5.2389699999999999E-3</v>
      </c>
      <c r="AT2047">
        <v>3.7913200000000001E-2</v>
      </c>
      <c r="AU2047">
        <v>4.0400900000000003E-2</v>
      </c>
      <c r="AW2047">
        <v>8.6761600000000008E-2</v>
      </c>
      <c r="AX2047">
        <v>4.6684199999999995E-3</v>
      </c>
      <c r="AY2047">
        <v>5.2389700000000025E-3</v>
      </c>
      <c r="AZ2047">
        <v>3.7913199999999994E-2</v>
      </c>
      <c r="BA2047">
        <v>4.0400900000000003E-2</v>
      </c>
      <c r="BC2047" s="52">
        <v>100000</v>
      </c>
      <c r="BD2047" s="52">
        <v>100000</v>
      </c>
      <c r="BE2047">
        <v>0</v>
      </c>
      <c r="BF2047">
        <v>0</v>
      </c>
      <c r="BG2047">
        <v>0</v>
      </c>
    </row>
    <row r="2048" spans="1:59">
      <c r="A2048">
        <v>2047</v>
      </c>
      <c r="E2048">
        <v>9795.2054794520554</v>
      </c>
      <c r="K2048">
        <v>2993.4510471004678</v>
      </c>
      <c r="L2048">
        <v>3035.3860471004677</v>
      </c>
      <c r="M2048">
        <v>3077.3210471004677</v>
      </c>
      <c r="N2048">
        <v>3119.2560471004676</v>
      </c>
      <c r="O2048">
        <v>3161.1910471004676</v>
      </c>
      <c r="Q2048">
        <v>38733.453661025756</v>
      </c>
      <c r="R2048">
        <v>37687.008774770904</v>
      </c>
      <c r="S2048">
        <v>36640.563888516052</v>
      </c>
      <c r="T2048">
        <v>35594.119002261199</v>
      </c>
      <c r="U2048">
        <v>34547.674116006347</v>
      </c>
      <c r="W2048">
        <v>6.5799999999999999E-3</v>
      </c>
      <c r="AB2048">
        <v>1</v>
      </c>
      <c r="AC2048">
        <v>1</v>
      </c>
      <c r="AD2048">
        <v>1</v>
      </c>
      <c r="AE2048">
        <v>1</v>
      </c>
      <c r="AF2048">
        <v>1</v>
      </c>
      <c r="AL2048">
        <v>7.5933979999999996</v>
      </c>
      <c r="AM2048" s="5">
        <v>9.8715200424194336</v>
      </c>
      <c r="AN2048">
        <v>570.77625570776252</v>
      </c>
      <c r="AO2048">
        <f t="shared" si="31"/>
        <v>26826.48401826484</v>
      </c>
      <c r="AP2048">
        <v>684.93150684931504</v>
      </c>
      <c r="AQ2048">
        <v>9.13017E-2</v>
      </c>
      <c r="AR2048">
        <v>4.8715700000000004E-3</v>
      </c>
      <c r="AS2048">
        <v>6.4938599999999997E-3</v>
      </c>
      <c r="AT2048">
        <v>3.7927100000000005E-2</v>
      </c>
      <c r="AU2048">
        <v>4.088E-2</v>
      </c>
      <c r="AW2048">
        <v>9.13017E-2</v>
      </c>
      <c r="AX2048">
        <v>4.8715699999999987E-3</v>
      </c>
      <c r="AY2048">
        <v>6.4938599999999971E-3</v>
      </c>
      <c r="AZ2048">
        <v>3.7927100000000005E-2</v>
      </c>
      <c r="BA2048">
        <v>4.088E-2</v>
      </c>
      <c r="BC2048" s="52">
        <v>100000</v>
      </c>
      <c r="BD2048" s="52">
        <v>100000</v>
      </c>
      <c r="BE2048">
        <v>0</v>
      </c>
      <c r="BF2048">
        <v>0</v>
      </c>
      <c r="BG2048">
        <v>0</v>
      </c>
    </row>
    <row r="2049" spans="1:59">
      <c r="A2049">
        <v>2048</v>
      </c>
      <c r="E2049">
        <v>9795.2054794520554</v>
      </c>
      <c r="K2049">
        <v>3848.867051450703</v>
      </c>
      <c r="L2049">
        <v>3889.8395514507029</v>
      </c>
      <c r="M2049">
        <v>3930.8120514507027</v>
      </c>
      <c r="N2049">
        <v>3971.7845514507026</v>
      </c>
      <c r="O2049">
        <v>4012.7570514507024</v>
      </c>
      <c r="Q2049">
        <v>37177.643839042539</v>
      </c>
      <c r="R2049">
        <v>36173.231591357631</v>
      </c>
      <c r="S2049">
        <v>35168.819343672723</v>
      </c>
      <c r="T2049">
        <v>34164.407095987815</v>
      </c>
      <c r="U2049">
        <v>33159.994848302907</v>
      </c>
      <c r="W2049">
        <v>0.11989</v>
      </c>
      <c r="AB2049">
        <v>1</v>
      </c>
      <c r="AC2049">
        <v>1</v>
      </c>
      <c r="AD2049">
        <v>1</v>
      </c>
      <c r="AE2049">
        <v>1</v>
      </c>
      <c r="AF2049">
        <v>1</v>
      </c>
      <c r="AL2049">
        <v>6.2395160000000001</v>
      </c>
      <c r="AM2049" s="5">
        <v>10.19140625</v>
      </c>
      <c r="AN2049">
        <v>570.77625570776252</v>
      </c>
      <c r="AO2049">
        <f t="shared" si="31"/>
        <v>26826.48401826484</v>
      </c>
      <c r="AP2049">
        <v>684.93150684931504</v>
      </c>
      <c r="AQ2049">
        <v>8.0856800000000006E-2</v>
      </c>
      <c r="AR2049">
        <v>4.16884E-3</v>
      </c>
      <c r="AS2049">
        <v>4.1812799999999999E-3</v>
      </c>
      <c r="AT2049">
        <v>3.2392999999999998E-2</v>
      </c>
      <c r="AU2049">
        <v>3.5986400000000002E-2</v>
      </c>
      <c r="AW2049">
        <v>8.0856799999999993E-2</v>
      </c>
      <c r="AX2049">
        <v>4.16884E-3</v>
      </c>
      <c r="AY2049">
        <v>4.1812800000000025E-3</v>
      </c>
      <c r="AZ2049">
        <v>3.2392999999999991E-2</v>
      </c>
      <c r="BA2049">
        <v>3.5986400000000002E-2</v>
      </c>
      <c r="BC2049" s="52">
        <v>100000</v>
      </c>
      <c r="BD2049" s="52">
        <v>100000</v>
      </c>
      <c r="BE2049">
        <v>0</v>
      </c>
      <c r="BF2049">
        <v>0</v>
      </c>
      <c r="BG2049">
        <v>0</v>
      </c>
    </row>
    <row r="2050" spans="1:59">
      <c r="A2050">
        <v>2049</v>
      </c>
      <c r="E2050">
        <v>9795.2054794520554</v>
      </c>
      <c r="K2050">
        <v>4159.9274166689702</v>
      </c>
      <c r="L2050">
        <v>4234.1749166689697</v>
      </c>
      <c r="M2050">
        <v>4308.4224166689692</v>
      </c>
      <c r="N2050">
        <v>4382.6699166689687</v>
      </c>
      <c r="O2050">
        <v>4456.9174166689681</v>
      </c>
      <c r="Q2050">
        <v>34835.951652359341</v>
      </c>
      <c r="R2050">
        <v>33894.803886120571</v>
      </c>
      <c r="S2050">
        <v>32953.656119881802</v>
      </c>
      <c r="T2050">
        <v>32012.508353643032</v>
      </c>
      <c r="U2050">
        <v>31071.360587404262</v>
      </c>
      <c r="W2050">
        <v>0.49439</v>
      </c>
      <c r="AB2050">
        <v>1</v>
      </c>
      <c r="AC2050">
        <v>1</v>
      </c>
      <c r="AD2050">
        <v>1</v>
      </c>
      <c r="AE2050">
        <v>1</v>
      </c>
      <c r="AF2050">
        <v>1</v>
      </c>
      <c r="AL2050">
        <v>4.5056330000000004</v>
      </c>
      <c r="AM2050" s="5">
        <v>10.797781944274901</v>
      </c>
      <c r="AN2050">
        <v>570.77625570776252</v>
      </c>
      <c r="AO2050">
        <f t="shared" si="31"/>
        <v>26826.48401826484</v>
      </c>
      <c r="AP2050">
        <v>684.93150684931504</v>
      </c>
      <c r="AQ2050">
        <v>7.1509699999999995E-2</v>
      </c>
      <c r="AR2050">
        <v>2.7256100000000003E-3</v>
      </c>
      <c r="AS2050">
        <v>2.1710200000000001E-3</v>
      </c>
      <c r="AT2050">
        <v>7.7278599999999996E-3</v>
      </c>
      <c r="AU2050">
        <v>3.1400900000000002E-2</v>
      </c>
      <c r="AW2050">
        <v>7.1509699999999995E-2</v>
      </c>
      <c r="AX2050">
        <v>2.7256100000000033E-3</v>
      </c>
      <c r="AY2050">
        <v>2.1710200000000027E-3</v>
      </c>
      <c r="AZ2050">
        <v>7.7278600000000031E-3</v>
      </c>
      <c r="BA2050">
        <v>3.1400899999999995E-2</v>
      </c>
      <c r="BC2050" s="52">
        <v>100000</v>
      </c>
      <c r="BD2050" s="52">
        <v>100000</v>
      </c>
      <c r="BE2050">
        <v>0</v>
      </c>
      <c r="BF2050">
        <v>0</v>
      </c>
      <c r="BG2050">
        <v>0</v>
      </c>
    </row>
    <row r="2051" spans="1:59">
      <c r="A2051">
        <v>2050</v>
      </c>
      <c r="E2051">
        <v>9795.2054794520554</v>
      </c>
      <c r="K2051">
        <v>4881.0218996749536</v>
      </c>
      <c r="L2051">
        <v>5003.9418996749537</v>
      </c>
      <c r="M2051">
        <v>5126.8618996749537</v>
      </c>
      <c r="N2051">
        <v>5249.7818996749538</v>
      </c>
      <c r="O2051">
        <v>5372.7018996749539</v>
      </c>
      <c r="Q2051">
        <v>32573.49298553772</v>
      </c>
      <c r="R2051">
        <v>31693.469082304931</v>
      </c>
      <c r="S2051">
        <v>30813.445179072143</v>
      </c>
      <c r="T2051">
        <v>29933.421275839355</v>
      </c>
      <c r="U2051">
        <v>29053.397372606567</v>
      </c>
      <c r="W2051">
        <v>0.28511999999999998</v>
      </c>
      <c r="AB2051">
        <v>1</v>
      </c>
      <c r="AC2051">
        <v>1</v>
      </c>
      <c r="AD2051">
        <v>1</v>
      </c>
      <c r="AE2051">
        <v>1</v>
      </c>
      <c r="AF2051">
        <v>1</v>
      </c>
      <c r="AL2051">
        <v>5.0383969999999998</v>
      </c>
      <c r="AM2051" s="5">
        <v>11.01544857025146</v>
      </c>
      <c r="AN2051">
        <v>570.77625570776252</v>
      </c>
      <c r="AO2051">
        <f t="shared" ref="AO2051:AO2114" si="32">235000000/8760</f>
        <v>26826.48401826484</v>
      </c>
      <c r="AP2051">
        <v>684.93150684931504</v>
      </c>
      <c r="AQ2051">
        <v>6.7531599999999997E-2</v>
      </c>
      <c r="AR2051">
        <v>4.5920100000000001E-4</v>
      </c>
      <c r="AS2051">
        <v>3.9742499999999997E-4</v>
      </c>
      <c r="AT2051">
        <v>2.2084700000000001E-3</v>
      </c>
      <c r="AU2051">
        <v>4.4082499999999998E-3</v>
      </c>
      <c r="AW2051">
        <v>6.7531599999999997E-2</v>
      </c>
      <c r="AX2051">
        <v>4.5920099999999936E-4</v>
      </c>
      <c r="AY2051">
        <v>3.9742499999999986E-4</v>
      </c>
      <c r="AZ2051">
        <v>2.2084699999999971E-3</v>
      </c>
      <c r="BA2051">
        <v>4.4082500000000024E-3</v>
      </c>
      <c r="BC2051" s="52">
        <v>100000</v>
      </c>
      <c r="BD2051" s="52">
        <v>100000</v>
      </c>
      <c r="BE2051">
        <v>0</v>
      </c>
      <c r="BF2051">
        <v>0</v>
      </c>
      <c r="BG2051">
        <v>0</v>
      </c>
    </row>
    <row r="2052" spans="1:59">
      <c r="A2052">
        <v>2051</v>
      </c>
      <c r="E2052">
        <v>9795.2054794520554</v>
      </c>
      <c r="K2052">
        <v>5384.9800887785741</v>
      </c>
      <c r="L2052">
        <v>5626.2275887785745</v>
      </c>
      <c r="M2052">
        <v>5867.475088778574</v>
      </c>
      <c r="N2052">
        <v>6108.7225887785735</v>
      </c>
      <c r="O2052">
        <v>6349.970088778573</v>
      </c>
      <c r="Q2052">
        <v>30783.730351775019</v>
      </c>
      <c r="R2052">
        <v>29952.059688267927</v>
      </c>
      <c r="S2052">
        <v>29120.389024760836</v>
      </c>
      <c r="T2052">
        <v>28288.718361253745</v>
      </c>
      <c r="U2052">
        <v>27457.047697746653</v>
      </c>
      <c r="W2052">
        <v>0.71138999999999997</v>
      </c>
      <c r="AB2052">
        <v>1</v>
      </c>
      <c r="AC2052">
        <v>1</v>
      </c>
      <c r="AD2052">
        <v>1</v>
      </c>
      <c r="AE2052">
        <v>1</v>
      </c>
      <c r="AF2052">
        <v>1</v>
      </c>
      <c r="AL2052">
        <v>6.4033403</v>
      </c>
      <c r="AM2052" s="5">
        <v>11.26618480682373</v>
      </c>
      <c r="AN2052">
        <v>570.77625570776252</v>
      </c>
      <c r="AO2052">
        <f t="shared" si="32"/>
        <v>26826.48401826484</v>
      </c>
      <c r="AP2052">
        <v>684.93150684931504</v>
      </c>
      <c r="AQ2052">
        <v>6.8065100000000003E-2</v>
      </c>
      <c r="AR2052">
        <v>4.6244100000000001E-4</v>
      </c>
      <c r="AS2052">
        <v>3.8782600000000002E-4</v>
      </c>
      <c r="AT2052">
        <v>1.9095200000000001E-3</v>
      </c>
      <c r="AU2052">
        <v>1.76969E-3</v>
      </c>
      <c r="AW2052">
        <v>6.8065100000000003E-2</v>
      </c>
      <c r="AX2052">
        <v>4.6244100000000093E-4</v>
      </c>
      <c r="AY2052">
        <v>3.8782600000000084E-4</v>
      </c>
      <c r="AZ2052">
        <v>1.9095199999999979E-3</v>
      </c>
      <c r="BA2052">
        <v>1.7696899999999974E-3</v>
      </c>
      <c r="BC2052" s="52">
        <v>100000</v>
      </c>
      <c r="BD2052" s="52">
        <v>100000</v>
      </c>
      <c r="BE2052">
        <v>0</v>
      </c>
      <c r="BF2052">
        <v>0</v>
      </c>
      <c r="BG2052">
        <v>0</v>
      </c>
    </row>
    <row r="2053" spans="1:59">
      <c r="A2053">
        <v>2052</v>
      </c>
      <c r="E2053">
        <v>9795.2054794520554</v>
      </c>
      <c r="K2053">
        <v>6048.508205494164</v>
      </c>
      <c r="L2053">
        <v>6352.0132054941641</v>
      </c>
      <c r="M2053">
        <v>6655.5182054941642</v>
      </c>
      <c r="N2053">
        <v>6959.0232054941644</v>
      </c>
      <c r="O2053">
        <v>7262.5282054941645</v>
      </c>
      <c r="Q2053">
        <v>29156.143132791229</v>
      </c>
      <c r="R2053">
        <v>28368.444286105027</v>
      </c>
      <c r="S2053">
        <v>27580.745439418824</v>
      </c>
      <c r="T2053">
        <v>26793.046592732622</v>
      </c>
      <c r="U2053">
        <v>26005.34774604642</v>
      </c>
      <c r="W2053">
        <v>0.70860999999999996</v>
      </c>
      <c r="AB2053">
        <v>1</v>
      </c>
      <c r="AC2053">
        <v>1</v>
      </c>
      <c r="AD2053">
        <v>1</v>
      </c>
      <c r="AE2053">
        <v>1</v>
      </c>
      <c r="AF2053">
        <v>1</v>
      </c>
      <c r="AL2053">
        <v>7.6921514999999996</v>
      </c>
      <c r="AM2053" s="5">
        <v>11.04617500305176</v>
      </c>
      <c r="AN2053">
        <v>570.77625570776252</v>
      </c>
      <c r="AO2053">
        <f t="shared" si="32"/>
        <v>26826.48401826484</v>
      </c>
      <c r="AP2053">
        <v>684.93150684931504</v>
      </c>
      <c r="AQ2053">
        <v>6.7211900000000005E-2</v>
      </c>
      <c r="AR2053">
        <v>4.6558899999999998E-4</v>
      </c>
      <c r="AS2053">
        <v>2.3964799999999999E-4</v>
      </c>
      <c r="AT2053">
        <v>1.9404300000000001E-3</v>
      </c>
      <c r="AU2053">
        <v>1.7793500000000001E-3</v>
      </c>
      <c r="AW2053">
        <v>6.7211900000000005E-2</v>
      </c>
      <c r="AX2053">
        <v>4.6558900000000236E-4</v>
      </c>
      <c r="AY2053">
        <v>2.3964800000000203E-4</v>
      </c>
      <c r="AZ2053">
        <v>1.9404299999999999E-3</v>
      </c>
      <c r="BA2053">
        <v>1.779349999999999E-3</v>
      </c>
      <c r="BC2053" s="52">
        <v>100000</v>
      </c>
      <c r="BD2053" s="52">
        <v>100000</v>
      </c>
      <c r="BE2053">
        <v>0</v>
      </c>
      <c r="BF2053">
        <v>0</v>
      </c>
      <c r="BG2053">
        <v>0</v>
      </c>
    </row>
    <row r="2054" spans="1:59">
      <c r="A2054">
        <v>2053</v>
      </c>
      <c r="E2054">
        <v>9795.2054794520554</v>
      </c>
      <c r="K2054">
        <v>5933.3754729133761</v>
      </c>
      <c r="L2054">
        <v>6369.9488062467099</v>
      </c>
      <c r="M2054">
        <v>6806.5221395800436</v>
      </c>
      <c r="N2054">
        <v>7243.0954729133773</v>
      </c>
      <c r="O2054">
        <v>7679.668806246711</v>
      </c>
      <c r="Q2054">
        <v>28778.094509788509</v>
      </c>
      <c r="R2054">
        <v>28000.609238232104</v>
      </c>
      <c r="S2054">
        <v>27223.123966675699</v>
      </c>
      <c r="T2054">
        <v>26445.638695119294</v>
      </c>
      <c r="U2054">
        <v>25668.15342356289</v>
      </c>
      <c r="W2054">
        <v>0.51388999999999996</v>
      </c>
      <c r="AB2054">
        <v>1</v>
      </c>
      <c r="AC2054">
        <v>1</v>
      </c>
      <c r="AD2054">
        <v>1</v>
      </c>
      <c r="AE2054">
        <v>1</v>
      </c>
      <c r="AF2054">
        <v>1</v>
      </c>
      <c r="AL2054">
        <v>8.4316560000000003</v>
      </c>
      <c r="AM2054" s="5">
        <v>12.077939987182621</v>
      </c>
      <c r="AN2054">
        <v>570.77625570776252</v>
      </c>
      <c r="AO2054">
        <f t="shared" si="32"/>
        <v>26826.48401826484</v>
      </c>
      <c r="AP2054">
        <v>684.93150684931504</v>
      </c>
      <c r="AQ2054">
        <v>6.7309799999999989E-2</v>
      </c>
      <c r="AR2054">
        <v>5.6644900000000001E-4</v>
      </c>
      <c r="AS2054">
        <v>2.3666799999999999E-4</v>
      </c>
      <c r="AT2054">
        <v>2.2252999999999999E-3</v>
      </c>
      <c r="AU2054">
        <v>1.84038E-3</v>
      </c>
      <c r="AW2054">
        <v>6.7309799999999989E-2</v>
      </c>
      <c r="AX2054">
        <v>5.6644899999999665E-4</v>
      </c>
      <c r="AY2054">
        <v>2.3666800000000238E-4</v>
      </c>
      <c r="AZ2054">
        <v>2.2252999999999995E-3</v>
      </c>
      <c r="BA2054">
        <v>1.8403800000000026E-3</v>
      </c>
      <c r="BC2054" s="52">
        <v>100000</v>
      </c>
      <c r="BD2054" s="52">
        <v>100000</v>
      </c>
      <c r="BE2054">
        <v>0</v>
      </c>
      <c r="BF2054">
        <v>0</v>
      </c>
      <c r="BG2054">
        <v>0</v>
      </c>
    </row>
    <row r="2055" spans="1:59">
      <c r="A2055">
        <v>2054</v>
      </c>
      <c r="E2055">
        <v>9795.2054794520554</v>
      </c>
      <c r="K2055">
        <v>5678.8715377347953</v>
      </c>
      <c r="L2055">
        <v>6178.4173710681289</v>
      </c>
      <c r="M2055">
        <v>6677.9632044014625</v>
      </c>
      <c r="N2055">
        <v>7177.509037734796</v>
      </c>
      <c r="O2055">
        <v>7677.0548710681296</v>
      </c>
      <c r="Q2055">
        <v>28305.398476729581</v>
      </c>
      <c r="R2055">
        <v>27540.683828453453</v>
      </c>
      <c r="S2055">
        <v>26775.96918017733</v>
      </c>
      <c r="T2055">
        <v>26011.254531901206</v>
      </c>
      <c r="U2055">
        <v>25246.539883625082</v>
      </c>
      <c r="W2055">
        <v>0.45318999999999998</v>
      </c>
      <c r="AB2055">
        <v>1</v>
      </c>
      <c r="AC2055">
        <v>1</v>
      </c>
      <c r="AD2055">
        <v>1</v>
      </c>
      <c r="AE2055">
        <v>1</v>
      </c>
      <c r="AF2055">
        <v>1</v>
      </c>
      <c r="AL2055">
        <v>11.931366000000001</v>
      </c>
      <c r="AM2055" s="5">
        <v>13.59105777740479</v>
      </c>
      <c r="AN2055">
        <v>570.77625570776252</v>
      </c>
      <c r="AO2055">
        <f t="shared" si="32"/>
        <v>26826.48401826484</v>
      </c>
      <c r="AP2055">
        <v>684.93150684931504</v>
      </c>
      <c r="AQ2055">
        <v>6.8483999999999989E-2</v>
      </c>
      <c r="AR2055">
        <v>1.3465E-3</v>
      </c>
      <c r="AS2055">
        <v>2.1824E-4</v>
      </c>
      <c r="AT2055">
        <v>2.3974299999999999E-3</v>
      </c>
      <c r="AU2055">
        <v>1.8042100000000001E-3</v>
      </c>
      <c r="AW2055">
        <v>6.8483999999999989E-2</v>
      </c>
      <c r="AX2055">
        <v>1.3465000000000005E-3</v>
      </c>
      <c r="AY2055">
        <v>2.1824000000000149E-4</v>
      </c>
      <c r="AZ2055">
        <v>2.397429999999999E-3</v>
      </c>
      <c r="BA2055">
        <v>1.8042100000000005E-3</v>
      </c>
      <c r="BC2055" s="52">
        <v>100000</v>
      </c>
      <c r="BD2055" s="52">
        <v>100000</v>
      </c>
      <c r="BE2055">
        <v>0</v>
      </c>
      <c r="BF2055">
        <v>0</v>
      </c>
      <c r="BG2055">
        <v>0</v>
      </c>
    </row>
    <row r="2056" spans="1:59">
      <c r="A2056">
        <v>2055</v>
      </c>
      <c r="E2056">
        <v>9795.2054794520554</v>
      </c>
      <c r="K2056">
        <v>5869.7494891187316</v>
      </c>
      <c r="L2056">
        <v>6381.3678224520645</v>
      </c>
      <c r="M2056">
        <v>6892.9861557853983</v>
      </c>
      <c r="N2056">
        <v>7404.6044891187321</v>
      </c>
      <c r="O2056">
        <v>7916.2228224520659</v>
      </c>
      <c r="Q2056">
        <v>28670.15790567661</v>
      </c>
      <c r="R2056">
        <v>27895.588710232696</v>
      </c>
      <c r="S2056">
        <v>27121.019514788779</v>
      </c>
      <c r="T2056">
        <v>26346.450319344862</v>
      </c>
      <c r="U2056">
        <v>25571.881123900945</v>
      </c>
      <c r="W2056">
        <v>0.24696000000000001</v>
      </c>
      <c r="AB2056">
        <v>1</v>
      </c>
      <c r="AC2056">
        <v>1</v>
      </c>
      <c r="AD2056">
        <v>1</v>
      </c>
      <c r="AE2056">
        <v>1</v>
      </c>
      <c r="AF2056">
        <v>1</v>
      </c>
      <c r="AL2056">
        <v>9.7731739999999991</v>
      </c>
      <c r="AM2056" s="5">
        <v>13.62574577331543</v>
      </c>
      <c r="AN2056">
        <v>570.77625570776252</v>
      </c>
      <c r="AO2056">
        <f t="shared" si="32"/>
        <v>26826.48401826484</v>
      </c>
      <c r="AP2056">
        <v>684.93150684931504</v>
      </c>
      <c r="AQ2056">
        <v>7.1552999999999992E-2</v>
      </c>
      <c r="AR2056">
        <v>2.9663599999999999E-3</v>
      </c>
      <c r="AS2056">
        <v>1.16344E-3</v>
      </c>
      <c r="AT2056">
        <v>2.9172E-3</v>
      </c>
      <c r="AU2056">
        <v>2.4906500000000001E-3</v>
      </c>
      <c r="AW2056">
        <v>7.1552999999999992E-2</v>
      </c>
      <c r="AX2056">
        <v>2.9663600000000012E-3</v>
      </c>
      <c r="AY2056">
        <v>1.1634400000000017E-3</v>
      </c>
      <c r="AZ2056">
        <v>2.9172000000000017E-3</v>
      </c>
      <c r="BA2056">
        <v>2.490649999999997E-3</v>
      </c>
      <c r="BC2056" s="52">
        <v>100000</v>
      </c>
      <c r="BD2056" s="52">
        <v>100000</v>
      </c>
      <c r="BE2056">
        <v>0</v>
      </c>
      <c r="BF2056">
        <v>0</v>
      </c>
      <c r="BG2056">
        <v>0</v>
      </c>
    </row>
    <row r="2057" spans="1:59">
      <c r="A2057">
        <v>2056</v>
      </c>
      <c r="E2057">
        <v>9795.2054794520554</v>
      </c>
      <c r="K2057">
        <v>6021.2399267250312</v>
      </c>
      <c r="L2057">
        <v>6510.8849267250316</v>
      </c>
      <c r="M2057">
        <v>7000.5299267250321</v>
      </c>
      <c r="N2057">
        <v>7490.1749267250325</v>
      </c>
      <c r="O2057">
        <v>7979.8199267250329</v>
      </c>
      <c r="Q2057">
        <v>29575.141372405251</v>
      </c>
      <c r="R2057">
        <v>28776.122631758946</v>
      </c>
      <c r="S2057">
        <v>27977.103891112645</v>
      </c>
      <c r="T2057">
        <v>27178.085150466344</v>
      </c>
      <c r="U2057">
        <v>26379.066409820043</v>
      </c>
      <c r="W2057">
        <v>0.15087</v>
      </c>
      <c r="AB2057">
        <v>1</v>
      </c>
      <c r="AC2057">
        <v>1</v>
      </c>
      <c r="AD2057">
        <v>1</v>
      </c>
      <c r="AE2057">
        <v>1</v>
      </c>
      <c r="AF2057">
        <v>1</v>
      </c>
      <c r="AL2057">
        <v>5.6098249999999998</v>
      </c>
      <c r="AM2057" s="5">
        <v>14.61353015899658</v>
      </c>
      <c r="AN2057">
        <v>570.77625570776252</v>
      </c>
      <c r="AO2057">
        <f t="shared" si="32"/>
        <v>26826.48401826484</v>
      </c>
      <c r="AP2057">
        <v>684.93150684931504</v>
      </c>
      <c r="AQ2057">
        <v>8.0588099999999996E-2</v>
      </c>
      <c r="AR2057">
        <v>3.95956E-3</v>
      </c>
      <c r="AS2057">
        <v>2.7831600000000002E-3</v>
      </c>
      <c r="AT2057">
        <v>5.06501E-3</v>
      </c>
      <c r="AU2057">
        <v>1.8904800000000003E-2</v>
      </c>
      <c r="AW2057">
        <v>8.0588099999999982E-2</v>
      </c>
      <c r="AX2057">
        <v>3.9595600000000009E-3</v>
      </c>
      <c r="AY2057">
        <v>2.7831599999999998E-3</v>
      </c>
      <c r="AZ2057">
        <v>5.0650100000000017E-3</v>
      </c>
      <c r="BA2057">
        <v>1.8904799999999999E-2</v>
      </c>
      <c r="BC2057" s="52">
        <v>100000</v>
      </c>
      <c r="BD2057" s="52">
        <v>100000</v>
      </c>
      <c r="BE2057">
        <v>0</v>
      </c>
      <c r="BF2057">
        <v>0</v>
      </c>
      <c r="BG2057">
        <v>0</v>
      </c>
    </row>
    <row r="2058" spans="1:59">
      <c r="A2058">
        <v>2057</v>
      </c>
      <c r="E2058">
        <v>9795.2054794520554</v>
      </c>
      <c r="K2058">
        <v>6239.3861568781012</v>
      </c>
      <c r="L2058">
        <v>6713.0819902114345</v>
      </c>
      <c r="M2058">
        <v>7186.7778235447677</v>
      </c>
      <c r="N2058">
        <v>7660.4736568781009</v>
      </c>
      <c r="O2058">
        <v>8134.1694902114341</v>
      </c>
      <c r="Q2058">
        <v>31414.352407334991</v>
      </c>
      <c r="R2058">
        <v>30565.644501139432</v>
      </c>
      <c r="S2058">
        <v>29716.936594943872</v>
      </c>
      <c r="T2058">
        <v>28868.228688748313</v>
      </c>
      <c r="U2058">
        <v>28019.520782552754</v>
      </c>
      <c r="W2058">
        <v>4.956E-2</v>
      </c>
      <c r="AB2058">
        <v>1</v>
      </c>
      <c r="AC2058">
        <v>1</v>
      </c>
      <c r="AD2058">
        <v>1</v>
      </c>
      <c r="AE2058">
        <v>1</v>
      </c>
      <c r="AF2058">
        <v>1</v>
      </c>
      <c r="AL2058">
        <v>6.5465390000000001</v>
      </c>
      <c r="AM2058" s="5">
        <v>14.783621788024901</v>
      </c>
      <c r="AN2058">
        <v>570.77625570776252</v>
      </c>
      <c r="AO2058">
        <f t="shared" si="32"/>
        <v>26826.48401826484</v>
      </c>
      <c r="AP2058">
        <v>684.93150684931504</v>
      </c>
      <c r="AQ2058">
        <v>8.2721199999999995E-2</v>
      </c>
      <c r="AR2058">
        <v>4.9041699999999994E-3</v>
      </c>
      <c r="AS2058">
        <v>4.2851299999999998E-3</v>
      </c>
      <c r="AT2058">
        <v>3.1029299999999999E-2</v>
      </c>
      <c r="AU2058">
        <v>3.73642E-2</v>
      </c>
      <c r="AW2058">
        <v>8.2721199999999981E-2</v>
      </c>
      <c r="AX2058">
        <v>4.9041699999999994E-3</v>
      </c>
      <c r="AY2058">
        <v>4.2851299999999981E-3</v>
      </c>
      <c r="AZ2058">
        <v>3.1029299999999996E-2</v>
      </c>
      <c r="BA2058">
        <v>3.73642E-2</v>
      </c>
      <c r="BC2058" s="52">
        <v>100000</v>
      </c>
      <c r="BD2058" s="52">
        <v>100000</v>
      </c>
      <c r="BE2058">
        <v>0</v>
      </c>
      <c r="BF2058">
        <v>0</v>
      </c>
      <c r="BG2058">
        <v>0</v>
      </c>
    </row>
    <row r="2059" spans="1:59">
      <c r="A2059">
        <v>2058</v>
      </c>
      <c r="E2059">
        <v>9795.2054794520554</v>
      </c>
      <c r="K2059">
        <v>6963.5104486362097</v>
      </c>
      <c r="L2059">
        <v>7470.0404486362095</v>
      </c>
      <c r="M2059">
        <v>7976.5704486362092</v>
      </c>
      <c r="N2059">
        <v>8483.100448636209</v>
      </c>
      <c r="O2059">
        <v>8989.6304486362096</v>
      </c>
      <c r="Q2059">
        <v>33321.091446987433</v>
      </c>
      <c r="R2059">
        <v>32420.870000488296</v>
      </c>
      <c r="S2059">
        <v>31520.648553989158</v>
      </c>
      <c r="T2059">
        <v>30620.427107490021</v>
      </c>
      <c r="U2059">
        <v>29720.205660990883</v>
      </c>
      <c r="W2059">
        <v>0</v>
      </c>
      <c r="AB2059">
        <v>1</v>
      </c>
      <c r="AC2059">
        <v>1</v>
      </c>
      <c r="AD2059">
        <v>1</v>
      </c>
      <c r="AE2059">
        <v>1</v>
      </c>
      <c r="AF2059">
        <v>1</v>
      </c>
      <c r="AL2059">
        <v>6.8158035000000003</v>
      </c>
      <c r="AM2059" s="5">
        <v>13.47681713104248</v>
      </c>
      <c r="AN2059">
        <v>570.77625570776252</v>
      </c>
      <c r="AO2059">
        <f t="shared" si="32"/>
        <v>26826.48401826484</v>
      </c>
      <c r="AP2059">
        <v>684.93150684931504</v>
      </c>
      <c r="AQ2059">
        <v>8.7431200000000001E-2</v>
      </c>
      <c r="AR2059">
        <v>6.4226599999999993E-3</v>
      </c>
      <c r="AS2059">
        <v>6.2592800000000007E-3</v>
      </c>
      <c r="AT2059">
        <v>3.8454599999999999E-2</v>
      </c>
      <c r="AU2059">
        <v>4.3321199999999997E-2</v>
      </c>
      <c r="AW2059">
        <v>8.7431200000000001E-2</v>
      </c>
      <c r="AX2059">
        <v>6.4226599999999967E-3</v>
      </c>
      <c r="AY2059">
        <v>6.259279999999999E-3</v>
      </c>
      <c r="AZ2059">
        <v>3.8454599999999992E-2</v>
      </c>
      <c r="BA2059">
        <v>4.332119999999999E-2</v>
      </c>
      <c r="BC2059" s="52">
        <v>100000</v>
      </c>
      <c r="BD2059" s="52">
        <v>100000</v>
      </c>
      <c r="BE2059">
        <v>0</v>
      </c>
      <c r="BF2059">
        <v>0</v>
      </c>
      <c r="BG2059">
        <v>0</v>
      </c>
    </row>
    <row r="2060" spans="1:59">
      <c r="A2060">
        <v>2059</v>
      </c>
      <c r="E2060">
        <v>9795.2054794520554</v>
      </c>
      <c r="K2060">
        <v>7589.670924075579</v>
      </c>
      <c r="L2060">
        <v>8101.1509240755786</v>
      </c>
      <c r="M2060">
        <v>8612.6309240755782</v>
      </c>
      <c r="N2060">
        <v>9124.1109240755777</v>
      </c>
      <c r="O2060">
        <v>9635.5909240755773</v>
      </c>
      <c r="Q2060">
        <v>34462.152421634491</v>
      </c>
      <c r="R2060">
        <v>33531.103427028895</v>
      </c>
      <c r="S2060">
        <v>32600.054432423298</v>
      </c>
      <c r="T2060">
        <v>31669.005437817701</v>
      </c>
      <c r="U2060">
        <v>30737.956443212104</v>
      </c>
      <c r="W2060">
        <v>0</v>
      </c>
      <c r="AB2060">
        <v>1</v>
      </c>
      <c r="AC2060">
        <v>1</v>
      </c>
      <c r="AD2060">
        <v>1</v>
      </c>
      <c r="AE2060">
        <v>1</v>
      </c>
      <c r="AF2060">
        <v>1</v>
      </c>
      <c r="AL2060">
        <v>10.715121999999999</v>
      </c>
      <c r="AM2060" s="5">
        <v>12.66708374023438</v>
      </c>
      <c r="AN2060">
        <v>570.77625570776252</v>
      </c>
      <c r="AO2060">
        <f t="shared" si="32"/>
        <v>26826.48401826484</v>
      </c>
      <c r="AP2060">
        <v>684.93150684931504</v>
      </c>
      <c r="AQ2060">
        <v>9.0656600000000004E-2</v>
      </c>
      <c r="AR2060">
        <v>3.9736E-2</v>
      </c>
      <c r="AS2060">
        <v>7.4483499999999994E-3</v>
      </c>
      <c r="AT2060">
        <v>4.1491100000000003E-2</v>
      </c>
      <c r="AU2060">
        <v>4.3634399999999997E-2</v>
      </c>
      <c r="AW2060">
        <v>9.0656600000000018E-2</v>
      </c>
      <c r="AX2060">
        <v>3.9736000000000007E-2</v>
      </c>
      <c r="AY2060">
        <v>7.4483499999999994E-3</v>
      </c>
      <c r="AZ2060">
        <v>4.1491100000000003E-2</v>
      </c>
      <c r="BA2060">
        <v>4.3634400000000004E-2</v>
      </c>
      <c r="BC2060" s="52">
        <v>100000</v>
      </c>
      <c r="BD2060" s="52">
        <v>100000</v>
      </c>
      <c r="BE2060">
        <v>0</v>
      </c>
      <c r="BF2060">
        <v>0</v>
      </c>
      <c r="BG2060">
        <v>0</v>
      </c>
    </row>
    <row r="2061" spans="1:59">
      <c r="A2061">
        <v>2060</v>
      </c>
      <c r="E2061">
        <v>9795.2054794520554</v>
      </c>
      <c r="K2061">
        <v>7796.7078554708532</v>
      </c>
      <c r="L2061">
        <v>8263.9695221375205</v>
      </c>
      <c r="M2061">
        <v>8731.2311888041877</v>
      </c>
      <c r="N2061">
        <v>9198.4928554708549</v>
      </c>
      <c r="O2061">
        <v>9665.7545221375221</v>
      </c>
      <c r="Q2061">
        <v>35177.841068250716</v>
      </c>
      <c r="R2061">
        <v>34227.456624743703</v>
      </c>
      <c r="S2061">
        <v>33277.072181236683</v>
      </c>
      <c r="T2061">
        <v>32326.687737729666</v>
      </c>
      <c r="U2061">
        <v>31376.303294222649</v>
      </c>
      <c r="W2061">
        <v>0</v>
      </c>
      <c r="AB2061">
        <v>1</v>
      </c>
      <c r="AC2061">
        <v>1</v>
      </c>
      <c r="AD2061">
        <v>1</v>
      </c>
      <c r="AE2061">
        <v>1</v>
      </c>
      <c r="AF2061">
        <v>1</v>
      </c>
      <c r="AL2061">
        <v>10.6449795</v>
      </c>
      <c r="AM2061" s="5">
        <v>11.09383583068848</v>
      </c>
      <c r="AN2061">
        <v>570.77625570776252</v>
      </c>
      <c r="AO2061">
        <f t="shared" si="32"/>
        <v>26826.48401826484</v>
      </c>
      <c r="AP2061">
        <v>684.93150684931504</v>
      </c>
      <c r="AQ2061">
        <v>9.0798799999999999E-2</v>
      </c>
      <c r="AR2061">
        <v>3.4324399999999998E-2</v>
      </c>
      <c r="AS2061">
        <v>7.9656999999999992E-3</v>
      </c>
      <c r="AT2061">
        <v>4.2052300000000001E-2</v>
      </c>
      <c r="AU2061">
        <v>4.3695700000000004E-2</v>
      </c>
      <c r="AW2061">
        <v>9.0798799999999999E-2</v>
      </c>
      <c r="AX2061">
        <v>3.4324399999999991E-2</v>
      </c>
      <c r="AY2061">
        <v>7.9656999999999992E-3</v>
      </c>
      <c r="AZ2061">
        <v>4.2052300000000001E-2</v>
      </c>
      <c r="BA2061">
        <v>4.3695700000000004E-2</v>
      </c>
      <c r="BC2061" s="52">
        <v>100000</v>
      </c>
      <c r="BD2061" s="52">
        <v>100000</v>
      </c>
      <c r="BE2061">
        <v>0</v>
      </c>
      <c r="BF2061">
        <v>0</v>
      </c>
      <c r="BG2061">
        <v>0</v>
      </c>
    </row>
    <row r="2062" spans="1:59">
      <c r="A2062">
        <v>2061</v>
      </c>
      <c r="E2062">
        <v>9795.2054794520554</v>
      </c>
      <c r="K2062">
        <v>6996.8383449095954</v>
      </c>
      <c r="L2062">
        <v>7416.1691782429289</v>
      </c>
      <c r="M2062">
        <v>7835.5000115762623</v>
      </c>
      <c r="N2062">
        <v>8254.8308449095948</v>
      </c>
      <c r="O2062">
        <v>8674.1616782429282</v>
      </c>
      <c r="Q2062">
        <v>34506.810413301551</v>
      </c>
      <c r="R2062">
        <v>33574.554913841166</v>
      </c>
      <c r="S2062">
        <v>32642.299414380781</v>
      </c>
      <c r="T2062">
        <v>31710.043914920396</v>
      </c>
      <c r="U2062">
        <v>30777.788415460011</v>
      </c>
      <c r="W2062">
        <v>0</v>
      </c>
      <c r="AB2062">
        <v>1</v>
      </c>
      <c r="AC2062">
        <v>1</v>
      </c>
      <c r="AD2062">
        <v>1</v>
      </c>
      <c r="AE2062">
        <v>1</v>
      </c>
      <c r="AF2062">
        <v>1</v>
      </c>
      <c r="AL2062">
        <v>12.844063999999999</v>
      </c>
      <c r="AM2062" s="5">
        <v>12.037937164306641</v>
      </c>
      <c r="AN2062">
        <v>570.77625570776252</v>
      </c>
      <c r="AO2062">
        <f t="shared" si="32"/>
        <v>26826.48401826484</v>
      </c>
      <c r="AP2062">
        <v>684.93150684931504</v>
      </c>
      <c r="AQ2062">
        <v>8.9633500000000005E-2</v>
      </c>
      <c r="AR2062">
        <v>9.5614000000000011E-3</v>
      </c>
      <c r="AS2062">
        <v>6.9584700000000005E-3</v>
      </c>
      <c r="AT2062">
        <v>4.1457399999999998E-2</v>
      </c>
      <c r="AU2062">
        <v>4.3332500000000003E-2</v>
      </c>
      <c r="AW2062">
        <v>8.9633500000000019E-2</v>
      </c>
      <c r="AX2062">
        <v>9.5613999999999977E-3</v>
      </c>
      <c r="AY2062">
        <v>6.9584700000000013E-3</v>
      </c>
      <c r="AZ2062">
        <v>4.1457399999999991E-2</v>
      </c>
      <c r="BA2062">
        <v>4.333250000000001E-2</v>
      </c>
      <c r="BC2062" s="52">
        <v>100000</v>
      </c>
      <c r="BD2062" s="52">
        <v>100000</v>
      </c>
      <c r="BE2062">
        <v>0</v>
      </c>
      <c r="BF2062">
        <v>0</v>
      </c>
      <c r="BG2062">
        <v>0</v>
      </c>
    </row>
    <row r="2063" spans="1:59">
      <c r="A2063">
        <v>2062</v>
      </c>
      <c r="E2063">
        <v>9795.2054794520554</v>
      </c>
      <c r="K2063">
        <v>6048.5082054941649</v>
      </c>
      <c r="L2063">
        <v>6433.6582054941646</v>
      </c>
      <c r="M2063">
        <v>6818.8082054941642</v>
      </c>
      <c r="N2063">
        <v>7203.9582054941638</v>
      </c>
      <c r="O2063">
        <v>7589.1082054941635</v>
      </c>
      <c r="Q2063">
        <v>31058.091762943699</v>
      </c>
      <c r="R2063">
        <v>30219.008796922681</v>
      </c>
      <c r="S2063">
        <v>29379.925830901662</v>
      </c>
      <c r="T2063">
        <v>28540.842864880644</v>
      </c>
      <c r="U2063">
        <v>27701.759898859626</v>
      </c>
      <c r="W2063">
        <v>0</v>
      </c>
      <c r="AB2063">
        <v>1</v>
      </c>
      <c r="AC2063">
        <v>1</v>
      </c>
      <c r="AD2063">
        <v>1</v>
      </c>
      <c r="AE2063">
        <v>1</v>
      </c>
      <c r="AF2063">
        <v>1</v>
      </c>
      <c r="AL2063">
        <v>12.256174</v>
      </c>
      <c r="AM2063" s="5">
        <v>13.038871765136721</v>
      </c>
      <c r="AN2063">
        <v>570.77625570776252</v>
      </c>
      <c r="AO2063">
        <f t="shared" si="32"/>
        <v>26826.48401826484</v>
      </c>
      <c r="AP2063">
        <v>684.93150684931504</v>
      </c>
      <c r="AQ2063">
        <v>8.5002899999999992E-2</v>
      </c>
      <c r="AR2063">
        <v>5.8990200000000005E-3</v>
      </c>
      <c r="AS2063">
        <v>4.4997700000000002E-3</v>
      </c>
      <c r="AT2063">
        <v>3.7519700000000003E-2</v>
      </c>
      <c r="AU2063">
        <v>4.0572699999999996E-2</v>
      </c>
      <c r="AW2063">
        <v>8.5002899999999978E-2</v>
      </c>
      <c r="AX2063">
        <v>5.8990199999999979E-3</v>
      </c>
      <c r="AY2063">
        <v>4.4997700000000002E-3</v>
      </c>
      <c r="AZ2063">
        <v>3.7519700000000003E-2</v>
      </c>
      <c r="BA2063">
        <v>4.0572700000000003E-2</v>
      </c>
      <c r="BC2063" s="52">
        <v>100000</v>
      </c>
      <c r="BD2063" s="52">
        <v>100000</v>
      </c>
      <c r="BE2063">
        <v>0</v>
      </c>
      <c r="BF2063">
        <v>0</v>
      </c>
      <c r="BG2063">
        <v>0</v>
      </c>
    </row>
    <row r="2064" spans="1:59">
      <c r="A2064">
        <v>2063</v>
      </c>
      <c r="E2064">
        <v>9795.2054794520554</v>
      </c>
      <c r="K2064">
        <v>6042.4485879899112</v>
      </c>
      <c r="L2064">
        <v>6396.9644213232441</v>
      </c>
      <c r="M2064">
        <v>6751.480254656577</v>
      </c>
      <c r="N2064">
        <v>7105.9960879899099</v>
      </c>
      <c r="O2064">
        <v>7460.5119213232429</v>
      </c>
      <c r="Q2064">
        <v>23597.560411390721</v>
      </c>
      <c r="R2064">
        <v>22960.035380182584</v>
      </c>
      <c r="S2064">
        <v>22322.510348974451</v>
      </c>
      <c r="T2064">
        <v>21684.985317766317</v>
      </c>
      <c r="U2064">
        <v>21047.460286558184</v>
      </c>
      <c r="W2064">
        <v>0</v>
      </c>
      <c r="AB2064">
        <v>1</v>
      </c>
      <c r="AC2064">
        <v>1</v>
      </c>
      <c r="AD2064">
        <v>1</v>
      </c>
      <c r="AE2064">
        <v>1</v>
      </c>
      <c r="AF2064">
        <v>1</v>
      </c>
      <c r="AL2064">
        <v>11.970603000000001</v>
      </c>
      <c r="AM2064" s="5">
        <v>11.580208778381349</v>
      </c>
      <c r="AN2064">
        <v>570.77625570776252</v>
      </c>
      <c r="AO2064">
        <f t="shared" si="32"/>
        <v>26826.48401826484</v>
      </c>
      <c r="AP2064">
        <v>684.93150684931504</v>
      </c>
      <c r="AQ2064">
        <v>8.1191899999999997E-2</v>
      </c>
      <c r="AR2064">
        <v>4.4739000000000003E-3</v>
      </c>
      <c r="AS2064">
        <v>4.2885299999999996E-3</v>
      </c>
      <c r="AT2064">
        <v>3.6003999999999994E-2</v>
      </c>
      <c r="AU2064">
        <v>4.0252999999999997E-2</v>
      </c>
      <c r="AW2064">
        <v>8.1191899999999997E-2</v>
      </c>
      <c r="AX2064">
        <v>4.4739000000000029E-3</v>
      </c>
      <c r="AY2064">
        <v>4.2885299999999987E-3</v>
      </c>
      <c r="AZ2064">
        <v>3.6003999999999994E-2</v>
      </c>
      <c r="BA2064">
        <v>4.0252999999999997E-2</v>
      </c>
      <c r="BC2064" s="52">
        <v>100000</v>
      </c>
      <c r="BD2064" s="52">
        <v>100000</v>
      </c>
      <c r="BE2064">
        <v>0</v>
      </c>
      <c r="BF2064">
        <v>0</v>
      </c>
      <c r="BG2064">
        <v>0</v>
      </c>
    </row>
    <row r="2065" spans="1:59">
      <c r="A2065">
        <v>2064</v>
      </c>
      <c r="E2065">
        <v>9795.2054794520554</v>
      </c>
      <c r="K2065">
        <v>4667.9253507754256</v>
      </c>
      <c r="L2065">
        <v>5006.3278507754258</v>
      </c>
      <c r="M2065">
        <v>5344.7303507754259</v>
      </c>
      <c r="N2065">
        <v>5683.132850775426</v>
      </c>
      <c r="O2065">
        <v>6021.5353507754262</v>
      </c>
      <c r="Q2065">
        <v>16658.130832368988</v>
      </c>
      <c r="R2065">
        <v>16208.085353673927</v>
      </c>
      <c r="S2065">
        <v>15758.039874978866</v>
      </c>
      <c r="T2065">
        <v>15307.994396283804</v>
      </c>
      <c r="U2065">
        <v>14857.948917588743</v>
      </c>
      <c r="W2065">
        <v>0</v>
      </c>
      <c r="AB2065">
        <v>1</v>
      </c>
      <c r="AC2065">
        <v>1</v>
      </c>
      <c r="AD2065">
        <v>1</v>
      </c>
      <c r="AE2065">
        <v>1</v>
      </c>
      <c r="AF2065">
        <v>1</v>
      </c>
      <c r="AL2065">
        <v>12.519033</v>
      </c>
      <c r="AM2065" s="5">
        <v>10.279465675354</v>
      </c>
      <c r="AN2065">
        <v>570.77625570776252</v>
      </c>
      <c r="AO2065">
        <f t="shared" si="32"/>
        <v>26826.48401826484</v>
      </c>
      <c r="AP2065">
        <v>684.93150684931504</v>
      </c>
      <c r="AQ2065">
        <v>7.8970200000000004E-2</v>
      </c>
      <c r="AR2065">
        <v>4.4608299999999998E-3</v>
      </c>
      <c r="AS2065">
        <v>4.2473900000000002E-3</v>
      </c>
      <c r="AT2065">
        <v>3.5987600000000002E-2</v>
      </c>
      <c r="AU2065">
        <v>4.0227400000000003E-2</v>
      </c>
      <c r="AW2065">
        <v>7.8970200000000004E-2</v>
      </c>
      <c r="AX2065">
        <v>4.460829999999999E-3</v>
      </c>
      <c r="AY2065">
        <v>4.2473900000000037E-3</v>
      </c>
      <c r="AZ2065">
        <v>3.5987599999999995E-2</v>
      </c>
      <c r="BA2065">
        <v>4.022740000000001E-2</v>
      </c>
      <c r="BC2065" s="52">
        <v>100000</v>
      </c>
      <c r="BD2065" s="52">
        <v>100000</v>
      </c>
      <c r="BE2065">
        <v>0</v>
      </c>
      <c r="BF2065">
        <v>0</v>
      </c>
      <c r="BG2065">
        <v>0</v>
      </c>
    </row>
    <row r="2066" spans="1:59">
      <c r="A2066">
        <v>2065</v>
      </c>
      <c r="E2066">
        <v>9795.2054794520554</v>
      </c>
      <c r="K2066">
        <v>3472.820670150425</v>
      </c>
      <c r="L2066">
        <v>3830.8015034837581</v>
      </c>
      <c r="M2066">
        <v>4188.7823368170912</v>
      </c>
      <c r="N2066">
        <v>4546.7631701504242</v>
      </c>
      <c r="O2066">
        <v>4904.7440034837573</v>
      </c>
      <c r="Q2066">
        <v>13845.121735296239</v>
      </c>
      <c r="R2066">
        <v>13471.074099454268</v>
      </c>
      <c r="S2066">
        <v>13097.026463612299</v>
      </c>
      <c r="T2066">
        <v>12722.97882777033</v>
      </c>
      <c r="U2066">
        <v>12348.931191928361</v>
      </c>
      <c r="W2066">
        <v>0</v>
      </c>
      <c r="AB2066">
        <v>1</v>
      </c>
      <c r="AC2066">
        <v>1</v>
      </c>
      <c r="AD2066">
        <v>1</v>
      </c>
      <c r="AE2066">
        <v>1</v>
      </c>
      <c r="AF2066">
        <v>1</v>
      </c>
      <c r="AL2066">
        <v>15.065759999999999</v>
      </c>
      <c r="AM2066" s="5">
        <v>9.9215087890625</v>
      </c>
      <c r="AN2066">
        <v>570.77625570776252</v>
      </c>
      <c r="AO2066">
        <f t="shared" si="32"/>
        <v>26826.48401826484</v>
      </c>
      <c r="AP2066">
        <v>684.93150684931504</v>
      </c>
      <c r="AQ2066">
        <v>7.8480999999999995E-2</v>
      </c>
      <c r="AR2066">
        <v>4.4447900000000005E-3</v>
      </c>
      <c r="AS2066">
        <v>4.2515000000000001E-3</v>
      </c>
      <c r="AT2066">
        <v>3.5983600000000004E-2</v>
      </c>
      <c r="AU2066">
        <v>4.02244E-2</v>
      </c>
      <c r="AW2066">
        <v>7.8481000000000009E-2</v>
      </c>
      <c r="AX2066">
        <v>4.444790000000004E-3</v>
      </c>
      <c r="AY2066">
        <v>4.2514999999999983E-3</v>
      </c>
      <c r="AZ2066">
        <v>3.5983600000000004E-2</v>
      </c>
      <c r="BA2066">
        <v>4.0224400000000007E-2</v>
      </c>
      <c r="BC2066" s="52">
        <v>100000</v>
      </c>
      <c r="BD2066" s="52">
        <v>100000</v>
      </c>
      <c r="BE2066">
        <v>0</v>
      </c>
      <c r="BF2066">
        <v>0</v>
      </c>
      <c r="BG2066">
        <v>0</v>
      </c>
    </row>
    <row r="2067" spans="1:59">
      <c r="A2067">
        <v>2066</v>
      </c>
      <c r="E2067">
        <v>9795.2054794520554</v>
      </c>
      <c r="K2067">
        <v>2651.6611028242164</v>
      </c>
      <c r="L2067">
        <v>2975.5986028242164</v>
      </c>
      <c r="M2067">
        <v>3299.5361028242164</v>
      </c>
      <c r="N2067">
        <v>3623.4736028242164</v>
      </c>
      <c r="O2067">
        <v>3947.4111028242164</v>
      </c>
      <c r="Q2067">
        <v>15026.641683719799</v>
      </c>
      <c r="R2067">
        <v>14620.673437156025</v>
      </c>
      <c r="S2067">
        <v>14214.705190592251</v>
      </c>
      <c r="T2067">
        <v>13808.736944028477</v>
      </c>
      <c r="U2067">
        <v>13402.768697464702</v>
      </c>
      <c r="W2067">
        <v>0</v>
      </c>
      <c r="AB2067">
        <v>1</v>
      </c>
      <c r="AC2067">
        <v>1</v>
      </c>
      <c r="AD2067">
        <v>1</v>
      </c>
      <c r="AE2067">
        <v>1</v>
      </c>
      <c r="AF2067">
        <v>1</v>
      </c>
      <c r="AL2067">
        <v>14.517925999999999</v>
      </c>
      <c r="AM2067" s="5">
        <v>9.8954763412475586</v>
      </c>
      <c r="AN2067">
        <v>570.77625570776252</v>
      </c>
      <c r="AO2067">
        <f t="shared" si="32"/>
        <v>26826.48401826484</v>
      </c>
      <c r="AP2067">
        <v>684.93150684931504</v>
      </c>
      <c r="AQ2067">
        <v>7.8620999999999996E-2</v>
      </c>
      <c r="AR2067">
        <v>4.4709700000000003E-3</v>
      </c>
      <c r="AS2067">
        <v>4.2691100000000004E-3</v>
      </c>
      <c r="AT2067">
        <v>3.5946800000000001E-2</v>
      </c>
      <c r="AU2067">
        <v>4.0222900000000006E-2</v>
      </c>
      <c r="AW2067">
        <v>7.8620999999999983E-2</v>
      </c>
      <c r="AX2067">
        <v>4.4709699999999977E-3</v>
      </c>
      <c r="AY2067">
        <v>4.2691099999999996E-3</v>
      </c>
      <c r="AZ2067">
        <v>3.5946800000000001E-2</v>
      </c>
      <c r="BA2067">
        <v>4.0222900000000006E-2</v>
      </c>
      <c r="BC2067" s="52">
        <v>100000</v>
      </c>
      <c r="BD2067" s="52">
        <v>100000</v>
      </c>
      <c r="BE2067">
        <v>0</v>
      </c>
      <c r="BF2067">
        <v>0</v>
      </c>
      <c r="BG2067">
        <v>0</v>
      </c>
    </row>
    <row r="2068" spans="1:59">
      <c r="A2068">
        <v>2067</v>
      </c>
      <c r="E2068">
        <v>9795.2054794520554</v>
      </c>
      <c r="K2068">
        <v>2019.6902593427712</v>
      </c>
      <c r="L2068">
        <v>2111.7569260094378</v>
      </c>
      <c r="M2068">
        <v>2203.8235926761045</v>
      </c>
      <c r="N2068">
        <v>2295.8902593427711</v>
      </c>
      <c r="O2068">
        <v>2387.9569260094377</v>
      </c>
      <c r="Q2068">
        <v>17179.494645118131</v>
      </c>
      <c r="R2068">
        <v>16715.363705223743</v>
      </c>
      <c r="S2068">
        <v>16251.232765329354</v>
      </c>
      <c r="T2068">
        <v>15787.101825434966</v>
      </c>
      <c r="U2068">
        <v>15322.970885540577</v>
      </c>
      <c r="W2068">
        <v>0</v>
      </c>
      <c r="AB2068">
        <v>1</v>
      </c>
      <c r="AC2068">
        <v>1</v>
      </c>
      <c r="AD2068">
        <v>1</v>
      </c>
      <c r="AE2068">
        <v>1</v>
      </c>
      <c r="AF2068">
        <v>1</v>
      </c>
      <c r="AL2068">
        <v>12.487641999999999</v>
      </c>
      <c r="AM2068" s="5">
        <v>10.466220855712891</v>
      </c>
      <c r="AN2068">
        <v>570.77625570776252</v>
      </c>
      <c r="AO2068">
        <f t="shared" si="32"/>
        <v>26826.48401826484</v>
      </c>
      <c r="AP2068">
        <v>684.93150684931504</v>
      </c>
      <c r="AQ2068">
        <v>7.8075400000000003E-2</v>
      </c>
      <c r="AR2068">
        <v>4.4297299999999998E-3</v>
      </c>
      <c r="AS2068">
        <v>4.2659900000000008E-3</v>
      </c>
      <c r="AT2068">
        <v>3.59762E-2</v>
      </c>
      <c r="AU2068">
        <v>4.0218200000000003E-2</v>
      </c>
      <c r="AW2068">
        <v>7.8075400000000003E-2</v>
      </c>
      <c r="AX2068">
        <v>4.4297299999999998E-3</v>
      </c>
      <c r="AY2068">
        <v>4.2659899999999973E-3</v>
      </c>
      <c r="AZ2068">
        <v>3.59762E-2</v>
      </c>
      <c r="BA2068">
        <v>4.0218199999999996E-2</v>
      </c>
      <c r="BC2068" s="52">
        <v>100000</v>
      </c>
      <c r="BD2068" s="52">
        <v>100000</v>
      </c>
      <c r="BE2068">
        <v>0</v>
      </c>
      <c r="BF2068">
        <v>0</v>
      </c>
      <c r="BG2068">
        <v>0</v>
      </c>
    </row>
    <row r="2069" spans="1:59">
      <c r="A2069">
        <v>2068</v>
      </c>
      <c r="E2069">
        <v>9795.2054794520554</v>
      </c>
      <c r="K2069">
        <v>2134.4110812486383</v>
      </c>
      <c r="L2069">
        <v>2191.5810812486384</v>
      </c>
      <c r="M2069">
        <v>2248.7510812486385</v>
      </c>
      <c r="N2069">
        <v>2305.9210812486385</v>
      </c>
      <c r="O2069">
        <v>2363.0910812486386</v>
      </c>
      <c r="Q2069">
        <v>22057.768138184751</v>
      </c>
      <c r="R2069">
        <v>21461.843004235692</v>
      </c>
      <c r="S2069">
        <v>20865.917870286634</v>
      </c>
      <c r="T2069">
        <v>20269.992736337575</v>
      </c>
      <c r="U2069">
        <v>19674.067602388517</v>
      </c>
      <c r="W2069">
        <v>0</v>
      </c>
      <c r="AB2069">
        <v>1</v>
      </c>
      <c r="AC2069">
        <v>1</v>
      </c>
      <c r="AD2069">
        <v>1</v>
      </c>
      <c r="AE2069">
        <v>1</v>
      </c>
      <c r="AF2069">
        <v>1</v>
      </c>
      <c r="AL2069">
        <v>12.287853999999999</v>
      </c>
      <c r="AM2069" s="5">
        <v>11.6391716003418</v>
      </c>
      <c r="AN2069">
        <v>570.77625570776252</v>
      </c>
      <c r="AO2069">
        <f t="shared" si="32"/>
        <v>26826.48401826484</v>
      </c>
      <c r="AP2069">
        <v>684.93150684931504</v>
      </c>
      <c r="AQ2069">
        <v>7.21913E-2</v>
      </c>
      <c r="AR2069">
        <v>2.9016199999999997E-3</v>
      </c>
      <c r="AS2069">
        <v>2.9420499999999999E-3</v>
      </c>
      <c r="AT2069">
        <v>1.9889800000000003E-2</v>
      </c>
      <c r="AU2069">
        <v>3.6827100000000002E-2</v>
      </c>
      <c r="AW2069">
        <v>7.21913E-2</v>
      </c>
      <c r="AX2069">
        <v>2.9016200000000006E-3</v>
      </c>
      <c r="AY2069">
        <v>2.9420500000000016E-3</v>
      </c>
      <c r="AZ2069">
        <v>1.9889799999999999E-2</v>
      </c>
      <c r="BA2069">
        <v>3.6827100000000002E-2</v>
      </c>
      <c r="BC2069" s="52">
        <v>100000</v>
      </c>
      <c r="BD2069" s="52">
        <v>100000</v>
      </c>
      <c r="BE2069">
        <v>0</v>
      </c>
      <c r="BF2069">
        <v>0</v>
      </c>
      <c r="BG2069">
        <v>0</v>
      </c>
    </row>
    <row r="2070" spans="1:59">
      <c r="A2070">
        <v>2069</v>
      </c>
      <c r="E2070">
        <v>9795.2054794520554</v>
      </c>
      <c r="K2070">
        <v>2455.4281179852323</v>
      </c>
      <c r="L2070">
        <v>2496.2631179852324</v>
      </c>
      <c r="M2070">
        <v>2537.0981179852324</v>
      </c>
      <c r="N2070">
        <v>2577.9331179852325</v>
      </c>
      <c r="O2070">
        <v>2618.7681179852325</v>
      </c>
      <c r="Q2070">
        <v>32608.939328118529</v>
      </c>
      <c r="R2070">
        <v>31727.957788096661</v>
      </c>
      <c r="S2070">
        <v>30846.976248074792</v>
      </c>
      <c r="T2070">
        <v>29965.994708052924</v>
      </c>
      <c r="U2070">
        <v>29085.013168031055</v>
      </c>
      <c r="W2070">
        <v>0</v>
      </c>
      <c r="AB2070">
        <v>1</v>
      </c>
      <c r="AC2070">
        <v>1</v>
      </c>
      <c r="AD2070">
        <v>1</v>
      </c>
      <c r="AE2070">
        <v>1</v>
      </c>
      <c r="AF2070">
        <v>1</v>
      </c>
      <c r="AL2070">
        <v>13.188687</v>
      </c>
      <c r="AM2070" s="5">
        <v>12.6091365814209</v>
      </c>
      <c r="AN2070">
        <v>570.77625570776252</v>
      </c>
      <c r="AO2070">
        <f t="shared" si="32"/>
        <v>26826.48401826484</v>
      </c>
      <c r="AP2070">
        <v>684.93150684931504</v>
      </c>
      <c r="AQ2070">
        <v>7.3169100000000001E-2</v>
      </c>
      <c r="AR2070">
        <v>2.9259099999999999E-3</v>
      </c>
      <c r="AS2070">
        <v>3.18929E-3</v>
      </c>
      <c r="AT2070">
        <v>2.0279200000000001E-2</v>
      </c>
      <c r="AU2070">
        <v>3.6943900000000002E-2</v>
      </c>
      <c r="AW2070">
        <v>7.3169100000000001E-2</v>
      </c>
      <c r="AX2070">
        <v>2.9259099999999968E-3</v>
      </c>
      <c r="AY2070">
        <v>3.1892899999999974E-3</v>
      </c>
      <c r="AZ2070">
        <v>2.0279199999999997E-2</v>
      </c>
      <c r="BA2070">
        <v>3.6943900000000002E-2</v>
      </c>
      <c r="BC2070" s="52">
        <v>100000</v>
      </c>
      <c r="BD2070" s="52">
        <v>100000</v>
      </c>
      <c r="BE2070">
        <v>0</v>
      </c>
      <c r="BF2070">
        <v>0</v>
      </c>
      <c r="BG2070">
        <v>0</v>
      </c>
    </row>
    <row r="2071" spans="1:59">
      <c r="A2071">
        <v>2070</v>
      </c>
      <c r="E2071">
        <v>9795.2054794520554</v>
      </c>
      <c r="K2071">
        <v>2994.8172455426438</v>
      </c>
      <c r="L2071">
        <v>3034.8272455426441</v>
      </c>
      <c r="M2071">
        <v>3074.8372455426443</v>
      </c>
      <c r="N2071">
        <v>3114.8472455426445</v>
      </c>
      <c r="O2071">
        <v>3154.8572455426447</v>
      </c>
      <c r="Q2071">
        <v>38506.267598132697</v>
      </c>
      <c r="R2071">
        <v>37465.960499031258</v>
      </c>
      <c r="S2071">
        <v>36425.653399929819</v>
      </c>
      <c r="T2071">
        <v>35385.34630082838</v>
      </c>
      <c r="U2071">
        <v>34345.039201726941</v>
      </c>
      <c r="W2071">
        <v>0</v>
      </c>
      <c r="AB2071">
        <v>1</v>
      </c>
      <c r="AC2071">
        <v>1</v>
      </c>
      <c r="AD2071">
        <v>1</v>
      </c>
      <c r="AE2071">
        <v>1</v>
      </c>
      <c r="AF2071">
        <v>1</v>
      </c>
      <c r="AL2071">
        <v>13.657171999999999</v>
      </c>
      <c r="AM2071" s="5">
        <v>13.10699939727783</v>
      </c>
      <c r="AN2071">
        <v>570.77625570776252</v>
      </c>
      <c r="AO2071">
        <f t="shared" si="32"/>
        <v>26826.48401826484</v>
      </c>
      <c r="AP2071">
        <v>684.93150684931504</v>
      </c>
      <c r="AQ2071">
        <v>7.6487200000000005E-2</v>
      </c>
      <c r="AR2071">
        <v>3.4105099999999998E-3</v>
      </c>
      <c r="AS2071">
        <v>3.19907E-3</v>
      </c>
      <c r="AT2071">
        <v>2.0662900000000001E-2</v>
      </c>
      <c r="AU2071">
        <v>3.7332900000000002E-2</v>
      </c>
      <c r="AW2071">
        <v>7.6487200000000019E-2</v>
      </c>
      <c r="AX2071">
        <v>3.4105099999999985E-3</v>
      </c>
      <c r="AY2071">
        <v>3.1990699999999983E-3</v>
      </c>
      <c r="AZ2071">
        <v>2.0662899999999998E-2</v>
      </c>
      <c r="BA2071">
        <v>3.7332900000000002E-2</v>
      </c>
      <c r="BC2071" s="52">
        <v>100000</v>
      </c>
      <c r="BD2071" s="52">
        <v>100000</v>
      </c>
      <c r="BE2071">
        <v>0</v>
      </c>
      <c r="BF2071">
        <v>0</v>
      </c>
      <c r="BG2071">
        <v>0</v>
      </c>
    </row>
    <row r="2072" spans="1:59">
      <c r="A2072">
        <v>2071</v>
      </c>
      <c r="E2072">
        <v>9795.2054794520554</v>
      </c>
      <c r="K2072">
        <v>4082.6524076500355</v>
      </c>
      <c r="L2072">
        <v>4125.9624076500349</v>
      </c>
      <c r="M2072">
        <v>4169.2724076500344</v>
      </c>
      <c r="N2072">
        <v>4212.5824076500339</v>
      </c>
      <c r="O2072">
        <v>4255.8924076500334</v>
      </c>
      <c r="Q2072">
        <v>36959.815494607377</v>
      </c>
      <c r="R2072">
        <v>35961.288220658214</v>
      </c>
      <c r="S2072">
        <v>34962.760946709051</v>
      </c>
      <c r="T2072">
        <v>33964.233672759889</v>
      </c>
      <c r="U2072">
        <v>32965.706398810726</v>
      </c>
      <c r="W2072">
        <v>1.16E-3</v>
      </c>
      <c r="AB2072">
        <v>1</v>
      </c>
      <c r="AC2072">
        <v>1</v>
      </c>
      <c r="AD2072">
        <v>1</v>
      </c>
      <c r="AE2072">
        <v>1</v>
      </c>
      <c r="AF2072">
        <v>1</v>
      </c>
      <c r="AL2072">
        <v>13.151968999999999</v>
      </c>
      <c r="AM2072" s="5">
        <v>13.03793334960938</v>
      </c>
      <c r="AN2072">
        <v>570.77625570776252</v>
      </c>
      <c r="AO2072">
        <f t="shared" si="32"/>
        <v>26826.48401826484</v>
      </c>
      <c r="AP2072">
        <v>684.93150684931504</v>
      </c>
      <c r="AQ2072">
        <v>7.6959799999999995E-2</v>
      </c>
      <c r="AR2072">
        <v>3.8299799999999998E-3</v>
      </c>
      <c r="AS2072">
        <v>3.2295500000000003E-3</v>
      </c>
      <c r="AT2072">
        <v>1.63062E-2</v>
      </c>
      <c r="AU2072">
        <v>3.6616200000000002E-2</v>
      </c>
      <c r="AW2072">
        <v>7.6959800000000009E-2</v>
      </c>
      <c r="AX2072">
        <v>3.8299799999999967E-3</v>
      </c>
      <c r="AY2072">
        <v>3.2295499999999977E-3</v>
      </c>
      <c r="AZ2072">
        <v>1.6306200000000007E-2</v>
      </c>
      <c r="BA2072">
        <v>3.6616200000000002E-2</v>
      </c>
      <c r="BC2072" s="52">
        <v>100000</v>
      </c>
      <c r="BD2072" s="52">
        <v>100000</v>
      </c>
      <c r="BE2072">
        <v>0</v>
      </c>
      <c r="BF2072">
        <v>0</v>
      </c>
      <c r="BG2072">
        <v>0</v>
      </c>
    </row>
    <row r="2073" spans="1:59">
      <c r="A2073">
        <v>2072</v>
      </c>
      <c r="E2073">
        <v>9795.2054794520554</v>
      </c>
      <c r="K2073">
        <v>5197.6582907351331</v>
      </c>
      <c r="L2073">
        <v>5239.0432907351333</v>
      </c>
      <c r="M2073">
        <v>5280.4282907351335</v>
      </c>
      <c r="N2073">
        <v>5321.8132907351337</v>
      </c>
      <c r="O2073">
        <v>5363.1982907351339</v>
      </c>
      <c r="Q2073">
        <v>34632.272502322732</v>
      </c>
      <c r="R2073">
        <v>33696.627447175342</v>
      </c>
      <c r="S2073">
        <v>32760.982392027952</v>
      </c>
      <c r="T2073">
        <v>31825.337336880562</v>
      </c>
      <c r="U2073">
        <v>30889.692281733172</v>
      </c>
      <c r="W2073">
        <v>8.7239999999999998E-2</v>
      </c>
      <c r="AB2073">
        <v>1</v>
      </c>
      <c r="AC2073">
        <v>1</v>
      </c>
      <c r="AD2073">
        <v>1</v>
      </c>
      <c r="AE2073">
        <v>1</v>
      </c>
      <c r="AF2073">
        <v>1</v>
      </c>
      <c r="AL2073">
        <v>10.859821</v>
      </c>
      <c r="AM2073" s="5">
        <v>13.75001811981201</v>
      </c>
      <c r="AN2073">
        <v>570.77625570776252</v>
      </c>
      <c r="AO2073">
        <f t="shared" si="32"/>
        <v>26826.48401826484</v>
      </c>
      <c r="AP2073">
        <v>684.93150684931504</v>
      </c>
      <c r="AQ2073">
        <v>7.0741699999999991E-2</v>
      </c>
      <c r="AR2073">
        <v>2.7976800000000003E-3</v>
      </c>
      <c r="AS2073">
        <v>2.1354400000000002E-3</v>
      </c>
      <c r="AT2073">
        <v>5.1516900000000004E-3</v>
      </c>
      <c r="AU2073">
        <v>1.9467500000000002E-2</v>
      </c>
      <c r="AW2073">
        <v>7.0741699999999991E-2</v>
      </c>
      <c r="AX2073">
        <v>2.7976799999999968E-3</v>
      </c>
      <c r="AY2073">
        <v>2.1354400000000023E-3</v>
      </c>
      <c r="AZ2073">
        <v>5.1516900000000004E-3</v>
      </c>
      <c r="BA2073">
        <v>1.9467499999999999E-2</v>
      </c>
      <c r="BC2073" s="52">
        <v>100000</v>
      </c>
      <c r="BD2073" s="52">
        <v>100000</v>
      </c>
      <c r="BE2073">
        <v>0</v>
      </c>
      <c r="BF2073">
        <v>0</v>
      </c>
      <c r="BG2073">
        <v>0</v>
      </c>
    </row>
    <row r="2074" spans="1:59">
      <c r="A2074">
        <v>2073</v>
      </c>
      <c r="E2074">
        <v>9795.2054794520554</v>
      </c>
      <c r="K2074">
        <v>6239.2025948805085</v>
      </c>
      <c r="L2074">
        <v>6297.3350948805082</v>
      </c>
      <c r="M2074">
        <v>6355.4675948805079</v>
      </c>
      <c r="N2074">
        <v>6413.6000948805076</v>
      </c>
      <c r="O2074">
        <v>6471.7325948805073</v>
      </c>
      <c r="Q2074">
        <v>32383.20029934062</v>
      </c>
      <c r="R2074">
        <v>31508.317450919887</v>
      </c>
      <c r="S2074">
        <v>30633.434602499154</v>
      </c>
      <c r="T2074">
        <v>29758.55175407842</v>
      </c>
      <c r="U2074">
        <v>28883.668905657687</v>
      </c>
      <c r="W2074">
        <v>8.0939999999999998E-2</v>
      </c>
      <c r="AB2074">
        <v>1</v>
      </c>
      <c r="AC2074">
        <v>1</v>
      </c>
      <c r="AD2074">
        <v>1</v>
      </c>
      <c r="AE2074">
        <v>1</v>
      </c>
      <c r="AF2074">
        <v>1</v>
      </c>
      <c r="AL2074">
        <v>9.3554949999999995</v>
      </c>
      <c r="AM2074" s="5">
        <v>14.006386756896971</v>
      </c>
      <c r="AN2074">
        <v>570.77625570776252</v>
      </c>
      <c r="AO2074">
        <f t="shared" si="32"/>
        <v>26826.48401826484</v>
      </c>
      <c r="AP2074">
        <v>684.93150684931504</v>
      </c>
      <c r="AQ2074">
        <v>5.0538600000000003E-2</v>
      </c>
      <c r="AR2074">
        <v>2.1240399999999998E-3</v>
      </c>
      <c r="AS2074">
        <v>1.2649900000000001E-3</v>
      </c>
      <c r="AT2074">
        <v>1.4733400000000001E-3</v>
      </c>
      <c r="AU2074">
        <v>2.2465300000000001E-3</v>
      </c>
      <c r="AW2074">
        <v>5.0538600000000003E-2</v>
      </c>
      <c r="AX2074">
        <v>2.1240400000000006E-3</v>
      </c>
      <c r="AY2074">
        <v>1.2649900000000006E-3</v>
      </c>
      <c r="AZ2074">
        <v>1.4733400000000035E-3</v>
      </c>
      <c r="BA2074">
        <v>2.2465299999999966E-3</v>
      </c>
      <c r="BC2074" s="52">
        <v>100000</v>
      </c>
      <c r="BD2074" s="52">
        <v>100000</v>
      </c>
      <c r="BE2074">
        <v>0</v>
      </c>
      <c r="BF2074">
        <v>0</v>
      </c>
      <c r="BG2074">
        <v>0</v>
      </c>
    </row>
    <row r="2075" spans="1:59">
      <c r="A2075">
        <v>2074</v>
      </c>
      <c r="E2075">
        <v>9795.2054794520554</v>
      </c>
      <c r="K2075">
        <v>7013.0649812455267</v>
      </c>
      <c r="L2075">
        <v>7089.5399812455271</v>
      </c>
      <c r="M2075">
        <v>7166.0149812455275</v>
      </c>
      <c r="N2075">
        <v>7242.4899812455278</v>
      </c>
      <c r="O2075">
        <v>7318.9649812455282</v>
      </c>
      <c r="Q2075">
        <v>30604.064928852538</v>
      </c>
      <c r="R2075">
        <v>29777.248208000805</v>
      </c>
      <c r="S2075">
        <v>28950.431487149071</v>
      </c>
      <c r="T2075">
        <v>28123.614766297338</v>
      </c>
      <c r="U2075">
        <v>27296.798045445605</v>
      </c>
      <c r="W2075">
        <v>0.24328</v>
      </c>
      <c r="AB2075">
        <v>1</v>
      </c>
      <c r="AC2075">
        <v>1</v>
      </c>
      <c r="AD2075">
        <v>1</v>
      </c>
      <c r="AE2075">
        <v>1</v>
      </c>
      <c r="AF2075">
        <v>1</v>
      </c>
      <c r="AL2075">
        <v>8.5446010000000001</v>
      </c>
      <c r="AM2075" s="5">
        <v>13.74360942840576</v>
      </c>
      <c r="AN2075">
        <v>570.77625570776252</v>
      </c>
      <c r="AO2075">
        <f t="shared" si="32"/>
        <v>26826.48401826484</v>
      </c>
      <c r="AP2075">
        <v>684.93150684931504</v>
      </c>
      <c r="AQ2075">
        <v>4.9432E-3</v>
      </c>
      <c r="AR2075">
        <v>4.7165E-4</v>
      </c>
      <c r="AS2075">
        <v>2.4356099999999999E-4</v>
      </c>
      <c r="AT2075">
        <v>2.91969E-4</v>
      </c>
      <c r="AU2075">
        <v>3.1121100000000004E-4</v>
      </c>
      <c r="AW2075">
        <v>4.9432000000000018E-3</v>
      </c>
      <c r="AX2075">
        <v>4.7164999999999707E-4</v>
      </c>
      <c r="AY2075">
        <v>2.4356100000000325E-4</v>
      </c>
      <c r="AZ2075">
        <v>2.9196900000000303E-4</v>
      </c>
      <c r="BA2075">
        <v>3.1121099999999874E-4</v>
      </c>
      <c r="BC2075" s="52">
        <v>100000</v>
      </c>
      <c r="BD2075" s="52">
        <v>100000</v>
      </c>
      <c r="BE2075">
        <v>0</v>
      </c>
      <c r="BF2075">
        <v>0</v>
      </c>
      <c r="BG2075">
        <v>0</v>
      </c>
    </row>
    <row r="2076" spans="1:59">
      <c r="A2076">
        <v>2075</v>
      </c>
      <c r="E2076">
        <v>9795.2054794520554</v>
      </c>
      <c r="K2076">
        <v>7927.8125874949437</v>
      </c>
      <c r="L2076">
        <v>8049.0825874949442</v>
      </c>
      <c r="M2076">
        <v>8170.3525874949446</v>
      </c>
      <c r="N2076">
        <v>8291.622587494945</v>
      </c>
      <c r="O2076">
        <v>8412.8925874949455</v>
      </c>
      <c r="Q2076">
        <v>28986.086274209541</v>
      </c>
      <c r="R2076">
        <v>28202.981779769601</v>
      </c>
      <c r="S2076">
        <v>27419.877285329661</v>
      </c>
      <c r="T2076">
        <v>26636.772790889721</v>
      </c>
      <c r="U2076">
        <v>25853.668296449781</v>
      </c>
      <c r="W2076">
        <v>0.16728000000000001</v>
      </c>
      <c r="AB2076">
        <v>1</v>
      </c>
      <c r="AC2076">
        <v>1</v>
      </c>
      <c r="AD2076">
        <v>1</v>
      </c>
      <c r="AE2076">
        <v>1</v>
      </c>
      <c r="AF2076">
        <v>1</v>
      </c>
      <c r="AL2076">
        <v>7.5628780000000004</v>
      </c>
      <c r="AM2076" s="5">
        <v>13.960248947143549</v>
      </c>
      <c r="AN2076">
        <v>570.77625570776252</v>
      </c>
      <c r="AO2076">
        <f t="shared" si="32"/>
        <v>26826.48401826484</v>
      </c>
      <c r="AP2076">
        <v>684.93150684931504</v>
      </c>
      <c r="AQ2076">
        <v>2.5165000000000001E-3</v>
      </c>
      <c r="AR2076">
        <v>1.60941E-4</v>
      </c>
      <c r="AS2076">
        <v>2.40251E-4</v>
      </c>
      <c r="AT2076">
        <v>2.8296900000000005E-4</v>
      </c>
      <c r="AU2076">
        <v>2.9601600000000002E-4</v>
      </c>
      <c r="AW2076">
        <v>2.5164999999999979E-3</v>
      </c>
      <c r="AX2076">
        <v>1.6094099999999778E-4</v>
      </c>
      <c r="AY2076">
        <v>2.4025099999999688E-4</v>
      </c>
      <c r="AZ2076">
        <v>2.8296900000000097E-4</v>
      </c>
      <c r="BA2076">
        <v>2.9601600000000311E-4</v>
      </c>
      <c r="BC2076" s="52">
        <v>100000</v>
      </c>
      <c r="BD2076" s="52">
        <v>100000</v>
      </c>
      <c r="BE2076">
        <v>0</v>
      </c>
      <c r="BF2076">
        <v>0</v>
      </c>
      <c r="BG2076">
        <v>0</v>
      </c>
    </row>
    <row r="2077" spans="1:59">
      <c r="A2077">
        <v>2076</v>
      </c>
      <c r="E2077">
        <v>9795.2054794520554</v>
      </c>
      <c r="K2077">
        <v>7549.4351398054168</v>
      </c>
      <c r="L2077">
        <v>7723.8326398054169</v>
      </c>
      <c r="M2077">
        <v>7898.2301398054169</v>
      </c>
      <c r="N2077">
        <v>8072.6276398054169</v>
      </c>
      <c r="O2077">
        <v>8247.025139805417</v>
      </c>
      <c r="Q2077">
        <v>28610.172324347161</v>
      </c>
      <c r="R2077">
        <v>27837.223733501622</v>
      </c>
      <c r="S2077">
        <v>27064.275142656083</v>
      </c>
      <c r="T2077">
        <v>26291.326551810544</v>
      </c>
      <c r="U2077">
        <v>25518.377960965005</v>
      </c>
      <c r="W2077">
        <v>0.18624000000000002</v>
      </c>
      <c r="AB2077">
        <v>1</v>
      </c>
      <c r="AC2077">
        <v>1</v>
      </c>
      <c r="AD2077">
        <v>1</v>
      </c>
      <c r="AE2077">
        <v>1</v>
      </c>
      <c r="AF2077">
        <v>1</v>
      </c>
      <c r="AL2077">
        <v>7.7319180000000003</v>
      </c>
      <c r="AM2077" s="5">
        <v>14.240762710571291</v>
      </c>
      <c r="AN2077">
        <v>570.77625570776252</v>
      </c>
      <c r="AO2077">
        <f t="shared" si="32"/>
        <v>26826.48401826484</v>
      </c>
      <c r="AP2077">
        <v>684.93150684931504</v>
      </c>
      <c r="AQ2077">
        <v>2.3775300000000001E-3</v>
      </c>
      <c r="AR2077">
        <v>1.69013E-4</v>
      </c>
      <c r="AS2077">
        <v>2.5905899999999996E-4</v>
      </c>
      <c r="AT2077">
        <v>2.9587E-4</v>
      </c>
      <c r="AU2077">
        <v>3.08158E-4</v>
      </c>
      <c r="AW2077">
        <v>2.3775300000000027E-3</v>
      </c>
      <c r="AX2077">
        <v>1.6901300000000258E-4</v>
      </c>
      <c r="AY2077">
        <v>2.5905899999999898E-4</v>
      </c>
      <c r="AZ2077">
        <v>2.9586999999999669E-4</v>
      </c>
      <c r="BA2077">
        <v>3.0815800000000282E-4</v>
      </c>
      <c r="BC2077" s="52">
        <v>100000</v>
      </c>
      <c r="BD2077" s="52">
        <v>100000</v>
      </c>
      <c r="BE2077">
        <v>0</v>
      </c>
      <c r="BF2077">
        <v>0</v>
      </c>
      <c r="BG2077">
        <v>0</v>
      </c>
    </row>
    <row r="2078" spans="1:59">
      <c r="A2078">
        <v>2077</v>
      </c>
      <c r="E2078">
        <v>9795.2054794520554</v>
      </c>
      <c r="K2078">
        <v>6682.9910375163645</v>
      </c>
      <c r="L2078">
        <v>6927.8135375163647</v>
      </c>
      <c r="M2078">
        <v>7172.6360375163649</v>
      </c>
      <c r="N2078">
        <v>7417.4585375163651</v>
      </c>
      <c r="O2078">
        <v>7662.2810375163654</v>
      </c>
      <c r="Q2078">
        <v>28140.235491853131</v>
      </c>
      <c r="R2078">
        <v>27379.982980165252</v>
      </c>
      <c r="S2078">
        <v>26619.73046847737</v>
      </c>
      <c r="T2078">
        <v>25859.477956789488</v>
      </c>
      <c r="U2078">
        <v>25099.225445101605</v>
      </c>
      <c r="W2078">
        <v>0.10521</v>
      </c>
      <c r="AB2078">
        <v>1</v>
      </c>
      <c r="AC2078">
        <v>1</v>
      </c>
      <c r="AD2078">
        <v>1</v>
      </c>
      <c r="AE2078">
        <v>1</v>
      </c>
      <c r="AF2078">
        <v>1</v>
      </c>
      <c r="AL2078">
        <v>8.8173600000000008</v>
      </c>
      <c r="AM2078" s="5">
        <v>14.999758720397949</v>
      </c>
      <c r="AN2078">
        <v>570.77625570776252</v>
      </c>
      <c r="AO2078">
        <f t="shared" si="32"/>
        <v>26826.48401826484</v>
      </c>
      <c r="AP2078">
        <v>684.93150684931504</v>
      </c>
      <c r="AQ2078">
        <v>2.3660700000000001E-3</v>
      </c>
      <c r="AR2078">
        <v>1.6797000000000001E-4</v>
      </c>
      <c r="AS2078">
        <v>2.53009E-4</v>
      </c>
      <c r="AT2078">
        <v>2.9316999999999999E-4</v>
      </c>
      <c r="AU2078">
        <v>3.0531500000000001E-4</v>
      </c>
      <c r="AW2078">
        <v>2.3660699999999979E-3</v>
      </c>
      <c r="AX2078">
        <v>1.6797000000000339E-4</v>
      </c>
      <c r="AY2078">
        <v>2.5300899999999849E-4</v>
      </c>
      <c r="AZ2078">
        <v>2.9317000000000232E-4</v>
      </c>
      <c r="BA2078">
        <v>3.0531500000000045E-4</v>
      </c>
      <c r="BC2078" s="52">
        <v>100000</v>
      </c>
      <c r="BD2078" s="52">
        <v>100000</v>
      </c>
      <c r="BE2078">
        <v>0</v>
      </c>
      <c r="BF2078">
        <v>0</v>
      </c>
      <c r="BG2078">
        <v>0</v>
      </c>
    </row>
    <row r="2079" spans="1:59">
      <c r="A2079">
        <v>2078</v>
      </c>
      <c r="E2079">
        <v>9795.2054794520554</v>
      </c>
      <c r="K2079">
        <v>6035.9253490473056</v>
      </c>
      <c r="L2079">
        <v>6365.1428490473054</v>
      </c>
      <c r="M2079">
        <v>6694.3603490473051</v>
      </c>
      <c r="N2079">
        <v>7023.5778490473049</v>
      </c>
      <c r="O2079">
        <v>7352.7953490473046</v>
      </c>
      <c r="Q2079">
        <v>28502.793707338518</v>
      </c>
      <c r="R2079">
        <v>27732.746117711577</v>
      </c>
      <c r="S2079">
        <v>26962.698528084635</v>
      </c>
      <c r="T2079">
        <v>26192.650938457693</v>
      </c>
      <c r="U2079">
        <v>25422.603348830751</v>
      </c>
      <c r="W2079">
        <v>0.11009999999999999</v>
      </c>
      <c r="AB2079">
        <v>1</v>
      </c>
      <c r="AC2079">
        <v>1</v>
      </c>
      <c r="AD2079">
        <v>1</v>
      </c>
      <c r="AE2079">
        <v>1</v>
      </c>
      <c r="AF2079">
        <v>1</v>
      </c>
      <c r="AL2079">
        <v>8.3738499999999991</v>
      </c>
      <c r="AM2079" s="5">
        <v>15.491462707519529</v>
      </c>
      <c r="AN2079">
        <v>570.77625570776252</v>
      </c>
      <c r="AO2079">
        <f t="shared" si="32"/>
        <v>26826.48401826484</v>
      </c>
      <c r="AP2079">
        <v>684.93150684931504</v>
      </c>
      <c r="AQ2079">
        <v>2.3076899999999998E-3</v>
      </c>
      <c r="AR2079">
        <v>1.5567800000000002E-4</v>
      </c>
      <c r="AS2079">
        <v>2.41301E-4</v>
      </c>
      <c r="AT2079">
        <v>2.7520099999999998E-4</v>
      </c>
      <c r="AU2079">
        <v>2.87445E-4</v>
      </c>
      <c r="AW2079">
        <v>2.3076900000000011E-3</v>
      </c>
      <c r="AX2079">
        <v>1.5567799999999937E-4</v>
      </c>
      <c r="AY2079">
        <v>2.4130099999999932E-4</v>
      </c>
      <c r="AZ2079">
        <v>2.7520100000000269E-4</v>
      </c>
      <c r="BA2079">
        <v>2.8744499999999729E-4</v>
      </c>
      <c r="BC2079" s="52">
        <v>100000</v>
      </c>
      <c r="BD2079" s="52">
        <v>100000</v>
      </c>
      <c r="BE2079">
        <v>0</v>
      </c>
      <c r="BF2079">
        <v>0</v>
      </c>
      <c r="BG2079">
        <v>0</v>
      </c>
    </row>
    <row r="2080" spans="1:59">
      <c r="A2080">
        <v>2079</v>
      </c>
      <c r="E2080">
        <v>9795.2054794520554</v>
      </c>
      <c r="K2080">
        <v>5684.7186223354829</v>
      </c>
      <c r="L2080">
        <v>5990.3686223354825</v>
      </c>
      <c r="M2080">
        <v>6296.0186223354822</v>
      </c>
      <c r="N2080">
        <v>6601.6686223354818</v>
      </c>
      <c r="O2080">
        <v>6907.3186223354815</v>
      </c>
      <c r="Q2080">
        <v>29402.422588531361</v>
      </c>
      <c r="R2080">
        <v>28608.070116213759</v>
      </c>
      <c r="S2080">
        <v>27813.717643896158</v>
      </c>
      <c r="T2080">
        <v>27019.365171578556</v>
      </c>
      <c r="U2080">
        <v>26225.012699260955</v>
      </c>
      <c r="W2080">
        <v>8.2060000000000008E-2</v>
      </c>
      <c r="AB2080">
        <v>1</v>
      </c>
      <c r="AC2080">
        <v>1</v>
      </c>
      <c r="AD2080">
        <v>1</v>
      </c>
      <c r="AE2080">
        <v>1</v>
      </c>
      <c r="AF2080">
        <v>1</v>
      </c>
      <c r="AL2080">
        <v>7.6155369999999998</v>
      </c>
      <c r="AM2080" s="5">
        <v>15.248046875</v>
      </c>
      <c r="AN2080">
        <v>570.77625570776252</v>
      </c>
      <c r="AO2080">
        <f t="shared" si="32"/>
        <v>26826.48401826484</v>
      </c>
      <c r="AP2080">
        <v>684.93150684931504</v>
      </c>
      <c r="AQ2080">
        <v>2.3855400000000002E-3</v>
      </c>
      <c r="AR2080">
        <v>1.5906000000000001E-4</v>
      </c>
      <c r="AS2080">
        <v>2.2987499999999999E-4</v>
      </c>
      <c r="AT2080">
        <v>2.7505800000000001E-4</v>
      </c>
      <c r="AU2080">
        <v>2.91656E-4</v>
      </c>
      <c r="AW2080">
        <v>2.3855399999999985E-3</v>
      </c>
      <c r="AX2080">
        <v>1.5906000000000253E-4</v>
      </c>
      <c r="AY2080">
        <v>2.2987499999999744E-4</v>
      </c>
      <c r="AZ2080">
        <v>2.7505800000000163E-4</v>
      </c>
      <c r="BA2080">
        <v>2.9165600000000125E-4</v>
      </c>
      <c r="BC2080" s="52">
        <v>100000</v>
      </c>
      <c r="BD2080" s="52">
        <v>100000</v>
      </c>
      <c r="BE2080">
        <v>0</v>
      </c>
      <c r="BF2080">
        <v>0</v>
      </c>
      <c r="BG2080">
        <v>0</v>
      </c>
    </row>
    <row r="2081" spans="1:59">
      <c r="A2081">
        <v>2080</v>
      </c>
      <c r="E2081">
        <v>9795.2054794520554</v>
      </c>
      <c r="K2081">
        <v>5726.984188300803</v>
      </c>
      <c r="L2081">
        <v>6081.5000216341359</v>
      </c>
      <c r="M2081">
        <v>6436.0158549674688</v>
      </c>
      <c r="N2081">
        <v>6790.5316883008018</v>
      </c>
      <c r="O2081">
        <v>7145.0475216341347</v>
      </c>
      <c r="Q2081">
        <v>31230.765759287398</v>
      </c>
      <c r="R2081">
        <v>30387.017733786382</v>
      </c>
      <c r="S2081">
        <v>29543.269708285367</v>
      </c>
      <c r="T2081">
        <v>28699.521682784351</v>
      </c>
      <c r="U2081">
        <v>27855.773657283335</v>
      </c>
      <c r="W2081">
        <v>2.7149999999999997E-2</v>
      </c>
      <c r="AB2081">
        <v>1</v>
      </c>
      <c r="AC2081">
        <v>1</v>
      </c>
      <c r="AD2081">
        <v>1</v>
      </c>
      <c r="AE2081">
        <v>1</v>
      </c>
      <c r="AF2081">
        <v>1</v>
      </c>
      <c r="AL2081">
        <v>8.4004659999999998</v>
      </c>
      <c r="AM2081" s="5">
        <v>15.06907749176025</v>
      </c>
      <c r="AN2081">
        <v>570.77625570776252</v>
      </c>
      <c r="AO2081">
        <f t="shared" si="32"/>
        <v>26826.48401826484</v>
      </c>
      <c r="AP2081">
        <v>684.93150684931504</v>
      </c>
      <c r="AQ2081">
        <v>3.24698E-3</v>
      </c>
      <c r="AR2081">
        <v>8.8256599999999999E-4</v>
      </c>
      <c r="AS2081">
        <v>5.8786099999999996E-4</v>
      </c>
      <c r="AT2081">
        <v>8.6121499999999992E-4</v>
      </c>
      <c r="AU2081">
        <v>8.7615600000000001E-4</v>
      </c>
      <c r="AW2081">
        <v>3.2469799999999965E-3</v>
      </c>
      <c r="AX2081">
        <v>8.8256600000000129E-4</v>
      </c>
      <c r="AY2081">
        <v>5.8786100000000202E-4</v>
      </c>
      <c r="AZ2081">
        <v>8.6121499999999851E-4</v>
      </c>
      <c r="BA2081">
        <v>8.7615600000000293E-4</v>
      </c>
      <c r="BC2081" s="52">
        <v>100000</v>
      </c>
      <c r="BD2081" s="52">
        <v>100000</v>
      </c>
      <c r="BE2081">
        <v>0</v>
      </c>
      <c r="BF2081">
        <v>0</v>
      </c>
      <c r="BG2081">
        <v>0</v>
      </c>
    </row>
    <row r="2082" spans="1:59">
      <c r="A2082">
        <v>2081</v>
      </c>
      <c r="E2082">
        <v>9795.2054794520554</v>
      </c>
      <c r="K2082">
        <v>6442.4798407137114</v>
      </c>
      <c r="L2082">
        <v>6856.944007380378</v>
      </c>
      <c r="M2082">
        <v>7271.4081740470447</v>
      </c>
      <c r="N2082">
        <v>7685.8723407137113</v>
      </c>
      <c r="O2082">
        <v>8100.336507380378</v>
      </c>
      <c r="Q2082">
        <v>33126.242763256872</v>
      </c>
      <c r="R2082">
        <v>32231.285458978487</v>
      </c>
      <c r="S2082">
        <v>31336.328154700102</v>
      </c>
      <c r="T2082">
        <v>30441.370850421717</v>
      </c>
      <c r="U2082">
        <v>29546.413546143332</v>
      </c>
      <c r="W2082">
        <v>1.4539999999999999E-2</v>
      </c>
      <c r="AB2082">
        <v>1</v>
      </c>
      <c r="AC2082">
        <v>1</v>
      </c>
      <c r="AD2082">
        <v>1</v>
      </c>
      <c r="AE2082">
        <v>1</v>
      </c>
      <c r="AF2082">
        <v>1</v>
      </c>
      <c r="AL2082">
        <v>9.6105669999999996</v>
      </c>
      <c r="AM2082" s="5">
        <v>15.537301063537599</v>
      </c>
      <c r="AN2082">
        <v>570.77625570776252</v>
      </c>
      <c r="AO2082">
        <f t="shared" si="32"/>
        <v>26826.48401826484</v>
      </c>
      <c r="AP2082">
        <v>684.93150684931504</v>
      </c>
      <c r="AQ2082">
        <v>4.2726100000000003E-2</v>
      </c>
      <c r="AR2082">
        <v>2.4660199999999998E-3</v>
      </c>
      <c r="AS2082">
        <v>2.0733600000000002E-3</v>
      </c>
      <c r="AT2082">
        <v>3.9522899999999998E-3</v>
      </c>
      <c r="AU2082">
        <v>1.76388E-2</v>
      </c>
      <c r="AW2082">
        <v>4.2726100000000003E-2</v>
      </c>
      <c r="AX2082">
        <v>2.4660199999999993E-3</v>
      </c>
      <c r="AY2082">
        <v>2.0733600000000033E-3</v>
      </c>
      <c r="AZ2082">
        <v>3.9522899999999972E-3</v>
      </c>
      <c r="BA2082">
        <v>1.7638799999999996E-2</v>
      </c>
      <c r="BC2082" s="52">
        <v>100000</v>
      </c>
      <c r="BD2082" s="52">
        <v>100000</v>
      </c>
      <c r="BE2082">
        <v>0</v>
      </c>
      <c r="BF2082">
        <v>0</v>
      </c>
      <c r="BG2082">
        <v>0</v>
      </c>
    </row>
    <row r="2083" spans="1:59">
      <c r="A2083">
        <v>2082</v>
      </c>
      <c r="E2083">
        <v>9795.2054794520554</v>
      </c>
      <c r="K2083">
        <v>7027.1535032339661</v>
      </c>
      <c r="L2083">
        <v>7518.834336567299</v>
      </c>
      <c r="M2083">
        <v>8010.5151699006319</v>
      </c>
      <c r="N2083">
        <v>8502.1960032339648</v>
      </c>
      <c r="O2083">
        <v>8993.8768365672986</v>
      </c>
      <c r="Q2083">
        <v>34260.751270364613</v>
      </c>
      <c r="R2083">
        <v>33335.143443146051</v>
      </c>
      <c r="S2083">
        <v>32409.535615927485</v>
      </c>
      <c r="T2083">
        <v>31483.927788708919</v>
      </c>
      <c r="U2083">
        <v>30558.319961490353</v>
      </c>
      <c r="W2083">
        <v>7.5199999999999998E-3</v>
      </c>
      <c r="AB2083">
        <v>1</v>
      </c>
      <c r="AC2083">
        <v>1</v>
      </c>
      <c r="AD2083">
        <v>1</v>
      </c>
      <c r="AE2083">
        <v>1</v>
      </c>
      <c r="AF2083">
        <v>1</v>
      </c>
      <c r="AL2083">
        <v>11.6247425</v>
      </c>
      <c r="AM2083" s="5">
        <v>14.741786956787109</v>
      </c>
      <c r="AN2083">
        <v>570.77625570776252</v>
      </c>
      <c r="AO2083">
        <f t="shared" si="32"/>
        <v>26826.48401826484</v>
      </c>
      <c r="AP2083">
        <v>684.93150684931504</v>
      </c>
      <c r="AQ2083">
        <v>8.5576600000000003E-2</v>
      </c>
      <c r="AR2083">
        <v>4.1874299999999998E-3</v>
      </c>
      <c r="AS2083">
        <v>6.3070399999999999E-3</v>
      </c>
      <c r="AT2083">
        <v>3.7938899999999998E-2</v>
      </c>
      <c r="AU2083">
        <v>3.9994300000000003E-2</v>
      </c>
      <c r="AW2083">
        <v>8.5576599999999989E-2</v>
      </c>
      <c r="AX2083">
        <v>4.1874299999999989E-3</v>
      </c>
      <c r="AY2083">
        <v>6.3070399999999999E-3</v>
      </c>
      <c r="AZ2083">
        <v>3.7938899999999998E-2</v>
      </c>
      <c r="BA2083">
        <v>3.9994299999999997E-2</v>
      </c>
      <c r="BC2083" s="52">
        <v>100000</v>
      </c>
      <c r="BD2083" s="52">
        <v>100000</v>
      </c>
      <c r="BE2083">
        <v>0</v>
      </c>
      <c r="BF2083">
        <v>0</v>
      </c>
      <c r="BG2083">
        <v>0</v>
      </c>
    </row>
    <row r="2084" spans="1:59">
      <c r="A2084">
        <v>2083</v>
      </c>
      <c r="E2084">
        <v>9795.2054794520554</v>
      </c>
      <c r="K2084">
        <v>7273.7026380316638</v>
      </c>
      <c r="L2084">
        <v>7810.481804698331</v>
      </c>
      <c r="M2084">
        <v>8347.2609713649981</v>
      </c>
      <c r="N2084">
        <v>8884.0401380316653</v>
      </c>
      <c r="O2084">
        <v>9420.8193046983324</v>
      </c>
      <c r="Q2084">
        <v>34972.334386294147</v>
      </c>
      <c r="R2084">
        <v>34027.502027511429</v>
      </c>
      <c r="S2084">
        <v>33082.669668728711</v>
      </c>
      <c r="T2084">
        <v>32137.837309945993</v>
      </c>
      <c r="U2084">
        <v>31193.004951163275</v>
      </c>
      <c r="W2084">
        <v>0</v>
      </c>
      <c r="AB2084">
        <v>1</v>
      </c>
      <c r="AC2084">
        <v>1</v>
      </c>
      <c r="AD2084">
        <v>1</v>
      </c>
      <c r="AE2084">
        <v>1</v>
      </c>
      <c r="AF2084">
        <v>1</v>
      </c>
      <c r="AL2084">
        <v>12.804757</v>
      </c>
      <c r="AM2084" s="5">
        <v>14.45038986206055</v>
      </c>
      <c r="AN2084">
        <v>570.77625570776252</v>
      </c>
      <c r="AO2084">
        <f t="shared" si="32"/>
        <v>26826.48401826484</v>
      </c>
      <c r="AP2084">
        <v>684.93150684931504</v>
      </c>
      <c r="AQ2084">
        <v>9.3247200000000002E-2</v>
      </c>
      <c r="AR2084">
        <v>4.0896700000000001E-2</v>
      </c>
      <c r="AS2084">
        <v>4.2068300000000003E-2</v>
      </c>
      <c r="AT2084">
        <v>4.1539099999999995E-2</v>
      </c>
      <c r="AU2084">
        <v>4.2525300000000002E-2</v>
      </c>
      <c r="AW2084">
        <v>9.3247200000000016E-2</v>
      </c>
      <c r="AX2084">
        <v>4.0896699999999994E-2</v>
      </c>
      <c r="AY2084">
        <v>4.2068300000000003E-2</v>
      </c>
      <c r="AZ2084">
        <v>4.1539099999999995E-2</v>
      </c>
      <c r="BA2084">
        <v>4.2525300000000002E-2</v>
      </c>
      <c r="BC2084" s="52">
        <v>100000</v>
      </c>
      <c r="BD2084" s="52">
        <v>100000</v>
      </c>
      <c r="BE2084">
        <v>0</v>
      </c>
      <c r="BF2084">
        <v>0</v>
      </c>
      <c r="BG2084">
        <v>0</v>
      </c>
    </row>
    <row r="2085" spans="1:59">
      <c r="A2085">
        <v>2084</v>
      </c>
      <c r="E2085">
        <v>9795.2054794520554</v>
      </c>
      <c r="K2085">
        <v>6743.3704174668201</v>
      </c>
      <c r="L2085">
        <v>7239.8354174668202</v>
      </c>
      <c r="M2085">
        <v>7736.3004174668204</v>
      </c>
      <c r="N2085">
        <v>8232.7654174668205</v>
      </c>
      <c r="O2085">
        <v>8729.2304174668207</v>
      </c>
      <c r="Q2085">
        <v>34305.388772064071</v>
      </c>
      <c r="R2085">
        <v>33378.574993555281</v>
      </c>
      <c r="S2085">
        <v>32451.761215046492</v>
      </c>
      <c r="T2085">
        <v>31524.947436537703</v>
      </c>
      <c r="U2085">
        <v>30598.133658028913</v>
      </c>
      <c r="W2085">
        <v>0</v>
      </c>
      <c r="AB2085">
        <v>1</v>
      </c>
      <c r="AC2085">
        <v>1</v>
      </c>
      <c r="AD2085">
        <v>1</v>
      </c>
      <c r="AE2085">
        <v>1</v>
      </c>
      <c r="AF2085">
        <v>1</v>
      </c>
      <c r="AL2085">
        <v>12.646666</v>
      </c>
      <c r="AM2085" s="5">
        <v>14.59393978118896</v>
      </c>
      <c r="AN2085">
        <v>570.77625570776252</v>
      </c>
      <c r="AO2085">
        <f t="shared" si="32"/>
        <v>26826.48401826484</v>
      </c>
      <c r="AP2085">
        <v>684.93150684931504</v>
      </c>
      <c r="AQ2085">
        <v>9.398999999999999E-2</v>
      </c>
      <c r="AR2085">
        <v>4.9558199999999997E-2</v>
      </c>
      <c r="AS2085">
        <v>4.32542E-2</v>
      </c>
      <c r="AT2085">
        <v>4.20764E-2</v>
      </c>
      <c r="AU2085">
        <v>4.2505499999999995E-2</v>
      </c>
      <c r="AW2085">
        <v>9.3990000000000004E-2</v>
      </c>
      <c r="AX2085">
        <v>4.9558199999999997E-2</v>
      </c>
      <c r="AY2085">
        <v>4.3254200000000007E-2</v>
      </c>
      <c r="AZ2085">
        <v>4.20764E-2</v>
      </c>
      <c r="BA2085">
        <v>4.2505499999999988E-2</v>
      </c>
      <c r="BC2085" s="52">
        <v>100000</v>
      </c>
      <c r="BD2085" s="52">
        <v>100000</v>
      </c>
      <c r="BE2085">
        <v>0</v>
      </c>
      <c r="BF2085">
        <v>0</v>
      </c>
      <c r="BG2085">
        <v>0</v>
      </c>
    </row>
    <row r="2086" spans="1:59">
      <c r="A2086">
        <v>2085</v>
      </c>
      <c r="E2086">
        <v>9795.2054794520554</v>
      </c>
      <c r="K2086">
        <v>5926.2361421373089</v>
      </c>
      <c r="L2086">
        <v>6327.7761421373089</v>
      </c>
      <c r="M2086">
        <v>6729.3161421373088</v>
      </c>
      <c r="N2086">
        <v>7130.8561421373088</v>
      </c>
      <c r="O2086">
        <v>7532.3961421373087</v>
      </c>
      <c r="Q2086">
        <v>30876.99297961051</v>
      </c>
      <c r="R2086">
        <v>30042.802680717396</v>
      </c>
      <c r="S2086">
        <v>29208.612381824285</v>
      </c>
      <c r="T2086">
        <v>28374.422082931174</v>
      </c>
      <c r="U2086">
        <v>27540.231784038064</v>
      </c>
      <c r="W2086">
        <v>0</v>
      </c>
      <c r="AB2086">
        <v>1</v>
      </c>
      <c r="AC2086">
        <v>1</v>
      </c>
      <c r="AD2086">
        <v>1</v>
      </c>
      <c r="AE2086">
        <v>1</v>
      </c>
      <c r="AF2086">
        <v>1</v>
      </c>
      <c r="AL2086">
        <v>13.704228000000001</v>
      </c>
      <c r="AM2086" s="5">
        <v>14.841006278991699</v>
      </c>
      <c r="AN2086">
        <v>570.77625570776252</v>
      </c>
      <c r="AO2086">
        <f t="shared" si="32"/>
        <v>26826.48401826484</v>
      </c>
      <c r="AP2086">
        <v>684.93150684931504</v>
      </c>
      <c r="AQ2086">
        <v>9.2817400000000008E-2</v>
      </c>
      <c r="AR2086">
        <v>4.2002999999999999E-2</v>
      </c>
      <c r="AS2086">
        <v>4.2420299999999994E-2</v>
      </c>
      <c r="AT2086">
        <v>4.2020800000000004E-2</v>
      </c>
      <c r="AU2086">
        <v>4.2545199999999998E-2</v>
      </c>
      <c r="AW2086">
        <v>9.2817400000000008E-2</v>
      </c>
      <c r="AX2086">
        <v>4.2002999999999999E-2</v>
      </c>
      <c r="AY2086">
        <v>4.2420299999999994E-2</v>
      </c>
      <c r="AZ2086">
        <v>4.2020800000000011E-2</v>
      </c>
      <c r="BA2086">
        <v>4.2545199999999991E-2</v>
      </c>
      <c r="BC2086" s="52">
        <v>100000</v>
      </c>
      <c r="BD2086" s="52">
        <v>100000</v>
      </c>
      <c r="BE2086">
        <v>0</v>
      </c>
      <c r="BF2086">
        <v>0</v>
      </c>
      <c r="BG2086">
        <v>0</v>
      </c>
    </row>
    <row r="2087" spans="1:59">
      <c r="A2087">
        <v>2086</v>
      </c>
      <c r="E2087">
        <v>9795.2054794520554</v>
      </c>
      <c r="K2087">
        <v>5663.5858393528233</v>
      </c>
      <c r="L2087">
        <v>6005.6725060194894</v>
      </c>
      <c r="M2087">
        <v>6347.7591726861556</v>
      </c>
      <c r="N2087">
        <v>6689.8458393528217</v>
      </c>
      <c r="O2087">
        <v>7031.9325060194878</v>
      </c>
      <c r="Q2087">
        <v>23460.634397481979</v>
      </c>
      <c r="R2087">
        <v>22826.808636875554</v>
      </c>
      <c r="S2087">
        <v>22192.982876269125</v>
      </c>
      <c r="T2087">
        <v>21559.157115662696</v>
      </c>
      <c r="U2087">
        <v>20925.331355056267</v>
      </c>
      <c r="W2087">
        <v>0</v>
      </c>
      <c r="AB2087">
        <v>1</v>
      </c>
      <c r="AC2087">
        <v>1</v>
      </c>
      <c r="AD2087">
        <v>1</v>
      </c>
      <c r="AE2087">
        <v>1</v>
      </c>
      <c r="AF2087">
        <v>1</v>
      </c>
      <c r="AL2087">
        <v>13.294993</v>
      </c>
      <c r="AM2087" s="5">
        <v>14.799605369567869</v>
      </c>
      <c r="AN2087">
        <v>570.77625570776252</v>
      </c>
      <c r="AO2087">
        <f t="shared" si="32"/>
        <v>26826.48401826484</v>
      </c>
      <c r="AP2087">
        <v>684.93150684931504</v>
      </c>
      <c r="AQ2087">
        <v>9.0741000000000002E-2</v>
      </c>
      <c r="AR2087">
        <v>4.1007500000000002E-2</v>
      </c>
      <c r="AS2087">
        <v>4.2307299999999999E-2</v>
      </c>
      <c r="AT2087">
        <v>4.15769E-2</v>
      </c>
      <c r="AU2087">
        <v>4.25904E-2</v>
      </c>
      <c r="AW2087">
        <v>9.0741000000000002E-2</v>
      </c>
      <c r="AX2087">
        <v>4.1007500000000002E-2</v>
      </c>
      <c r="AY2087">
        <v>4.2307300000000006E-2</v>
      </c>
      <c r="AZ2087">
        <v>4.15769E-2</v>
      </c>
      <c r="BA2087">
        <v>4.25904E-2</v>
      </c>
      <c r="BC2087" s="52">
        <v>100000</v>
      </c>
      <c r="BD2087" s="52">
        <v>100000</v>
      </c>
      <c r="BE2087">
        <v>0</v>
      </c>
      <c r="BF2087">
        <v>0</v>
      </c>
      <c r="BG2087">
        <v>0</v>
      </c>
    </row>
    <row r="2088" spans="1:59">
      <c r="A2088">
        <v>2087</v>
      </c>
      <c r="E2088">
        <v>9795.2054794520554</v>
      </c>
      <c r="K2088">
        <v>4101.7725446343475</v>
      </c>
      <c r="L2088">
        <v>4363.1225446343469</v>
      </c>
      <c r="M2088">
        <v>4624.4725446343473</v>
      </c>
      <c r="N2088">
        <v>4885.8225446343477</v>
      </c>
      <c r="O2088">
        <v>5147.172544634348</v>
      </c>
      <c r="Q2088">
        <v>16561.57925049177</v>
      </c>
      <c r="R2088">
        <v>16114.142263915513</v>
      </c>
      <c r="S2088">
        <v>15666.705277339257</v>
      </c>
      <c r="T2088">
        <v>15219.268290763001</v>
      </c>
      <c r="U2088">
        <v>14771.831304186744</v>
      </c>
      <c r="W2088">
        <v>0</v>
      </c>
      <c r="AB2088">
        <v>1</v>
      </c>
      <c r="AC2088">
        <v>1</v>
      </c>
      <c r="AD2088">
        <v>1</v>
      </c>
      <c r="AE2088">
        <v>1</v>
      </c>
      <c r="AF2088">
        <v>1</v>
      </c>
      <c r="AL2088">
        <v>12.463620000000001</v>
      </c>
      <c r="AM2088" s="5">
        <v>14.49279117584229</v>
      </c>
      <c r="AN2088">
        <v>570.77625570776252</v>
      </c>
      <c r="AO2088">
        <f t="shared" si="32"/>
        <v>26826.48401826484</v>
      </c>
      <c r="AP2088">
        <v>684.93150684931504</v>
      </c>
      <c r="AQ2088">
        <v>8.9228500000000002E-2</v>
      </c>
      <c r="AR2088">
        <v>3.9720399999999996E-2</v>
      </c>
      <c r="AS2088">
        <v>4.2282200000000006E-2</v>
      </c>
      <c r="AT2088">
        <v>4.1556700000000002E-2</v>
      </c>
      <c r="AU2088">
        <v>4.26126E-2</v>
      </c>
      <c r="AW2088">
        <v>8.9228500000000002E-2</v>
      </c>
      <c r="AX2088">
        <v>3.9720400000000003E-2</v>
      </c>
      <c r="AY2088">
        <v>4.2282200000000006E-2</v>
      </c>
      <c r="AZ2088">
        <v>4.1556700000000002E-2</v>
      </c>
      <c r="BA2088">
        <v>4.26126E-2</v>
      </c>
      <c r="BC2088" s="52">
        <v>100000</v>
      </c>
      <c r="BD2088" s="52">
        <v>100000</v>
      </c>
      <c r="BE2088">
        <v>0</v>
      </c>
      <c r="BF2088">
        <v>0</v>
      </c>
      <c r="BG2088">
        <v>0</v>
      </c>
    </row>
    <row r="2089" spans="1:59">
      <c r="A2089">
        <v>2088</v>
      </c>
      <c r="E2089">
        <v>9795.2054794520554</v>
      </c>
      <c r="K2089">
        <v>2780.49095709925</v>
      </c>
      <c r="L2089">
        <v>2977.1084570992498</v>
      </c>
      <c r="M2089">
        <v>3173.7259570992496</v>
      </c>
      <c r="N2089">
        <v>3370.3434570992495</v>
      </c>
      <c r="O2089">
        <v>3566.9609570992493</v>
      </c>
      <c r="Q2089">
        <v>11732.70886769244</v>
      </c>
      <c r="R2089">
        <v>11415.731372202959</v>
      </c>
      <c r="S2089">
        <v>11098.753876713479</v>
      </c>
      <c r="T2089">
        <v>10781.776381223999</v>
      </c>
      <c r="U2089">
        <v>10464.798885734519</v>
      </c>
      <c r="W2089">
        <v>0</v>
      </c>
      <c r="AB2089">
        <v>1</v>
      </c>
      <c r="AC2089">
        <v>1</v>
      </c>
      <c r="AD2089">
        <v>1</v>
      </c>
      <c r="AE2089">
        <v>1</v>
      </c>
      <c r="AF2089">
        <v>1</v>
      </c>
      <c r="AL2089">
        <v>11.33915</v>
      </c>
      <c r="AM2089" s="5">
        <v>15.354995727539061</v>
      </c>
      <c r="AN2089">
        <v>570.77625570776252</v>
      </c>
      <c r="AO2089">
        <f t="shared" si="32"/>
        <v>26826.48401826484</v>
      </c>
      <c r="AP2089">
        <v>684.93150684931504</v>
      </c>
      <c r="AQ2089">
        <v>8.7313699999999994E-2</v>
      </c>
      <c r="AR2089">
        <v>3.8219400000000001E-2</v>
      </c>
      <c r="AS2089">
        <v>4.2210900000000003E-2</v>
      </c>
      <c r="AT2089">
        <v>4.1528799999999998E-2</v>
      </c>
      <c r="AU2089">
        <v>4.2623500000000002E-2</v>
      </c>
      <c r="AW2089">
        <v>8.731369999999998E-2</v>
      </c>
      <c r="AX2089">
        <v>3.8219400000000001E-2</v>
      </c>
      <c r="AY2089">
        <v>4.221090000000001E-2</v>
      </c>
      <c r="AZ2089">
        <v>4.1528799999999991E-2</v>
      </c>
      <c r="BA2089">
        <v>4.2623499999999995E-2</v>
      </c>
      <c r="BC2089" s="52">
        <v>100000</v>
      </c>
      <c r="BD2089" s="52">
        <v>100000</v>
      </c>
      <c r="BE2089">
        <v>0</v>
      </c>
      <c r="BF2089">
        <v>0</v>
      </c>
      <c r="BG2089">
        <v>0</v>
      </c>
    </row>
    <row r="2090" spans="1:59">
      <c r="A2090">
        <v>2089</v>
      </c>
      <c r="E2090">
        <v>9795.2054794520554</v>
      </c>
      <c r="K2090">
        <v>2079.6026848264851</v>
      </c>
      <c r="L2090">
        <v>2179.5876848264852</v>
      </c>
      <c r="M2090">
        <v>2279.5726848264853</v>
      </c>
      <c r="N2090">
        <v>2379.5576848264855</v>
      </c>
      <c r="O2090">
        <v>2479.5426848264856</v>
      </c>
      <c r="Q2090">
        <v>12735.101471427761</v>
      </c>
      <c r="R2090">
        <v>12391.042770813176</v>
      </c>
      <c r="S2090">
        <v>12046.98407019859</v>
      </c>
      <c r="T2090">
        <v>11702.925369584005</v>
      </c>
      <c r="U2090">
        <v>11358.86666896942</v>
      </c>
      <c r="W2090">
        <v>0</v>
      </c>
      <c r="AB2090">
        <v>1</v>
      </c>
      <c r="AC2090">
        <v>1</v>
      </c>
      <c r="AD2090">
        <v>1</v>
      </c>
      <c r="AE2090">
        <v>1</v>
      </c>
      <c r="AF2090">
        <v>1</v>
      </c>
      <c r="AL2090">
        <v>10.055597000000001</v>
      </c>
      <c r="AM2090" s="5">
        <v>15.40509033203125</v>
      </c>
      <c r="AN2090">
        <v>570.77625570776252</v>
      </c>
      <c r="AO2090">
        <f t="shared" si="32"/>
        <v>26826.48401826484</v>
      </c>
      <c r="AP2090">
        <v>684.93150684931504</v>
      </c>
      <c r="AQ2090">
        <v>8.633360000000001E-2</v>
      </c>
      <c r="AR2090">
        <v>3.6745199999999999E-2</v>
      </c>
      <c r="AS2090">
        <v>4.2202199999999995E-2</v>
      </c>
      <c r="AT2090">
        <v>4.1538699999999998E-2</v>
      </c>
      <c r="AU2090">
        <v>4.2597900000000001E-2</v>
      </c>
      <c r="AW2090">
        <v>8.6333599999999996E-2</v>
      </c>
      <c r="AX2090">
        <v>3.6745199999999992E-2</v>
      </c>
      <c r="AY2090">
        <v>4.2202199999999995E-2</v>
      </c>
      <c r="AZ2090">
        <v>4.1538699999999998E-2</v>
      </c>
      <c r="BA2090">
        <v>4.2597900000000008E-2</v>
      </c>
      <c r="BC2090" s="52">
        <v>100000</v>
      </c>
      <c r="BD2090" s="52">
        <v>100000</v>
      </c>
      <c r="BE2090">
        <v>0</v>
      </c>
      <c r="BF2090">
        <v>0</v>
      </c>
      <c r="BG2090">
        <v>0</v>
      </c>
    </row>
    <row r="2091" spans="1:59">
      <c r="A2091">
        <v>2090</v>
      </c>
      <c r="E2091">
        <v>9795.2054794520554</v>
      </c>
      <c r="K2091">
        <v>1781.8003717148817</v>
      </c>
      <c r="L2091">
        <v>1830.6378717148818</v>
      </c>
      <c r="M2091">
        <v>1879.4753717148819</v>
      </c>
      <c r="N2091">
        <v>1928.312871714882</v>
      </c>
      <c r="O2091">
        <v>1977.1503717148821</v>
      </c>
      <c r="Q2091">
        <v>12841.461288196961</v>
      </c>
      <c r="R2091">
        <v>12494.529110228577</v>
      </c>
      <c r="S2091">
        <v>12147.596932260194</v>
      </c>
      <c r="T2091">
        <v>11800.664754291811</v>
      </c>
      <c r="U2091">
        <v>11453.732576323428</v>
      </c>
      <c r="W2091">
        <v>0</v>
      </c>
      <c r="AB2091">
        <v>1</v>
      </c>
      <c r="AC2091">
        <v>1</v>
      </c>
      <c r="AD2091">
        <v>1</v>
      </c>
      <c r="AE2091">
        <v>1</v>
      </c>
      <c r="AF2091">
        <v>1</v>
      </c>
      <c r="AL2091">
        <v>11.346966</v>
      </c>
      <c r="AM2091" s="5">
        <v>14.72703170776367</v>
      </c>
      <c r="AN2091">
        <v>570.77625570776252</v>
      </c>
      <c r="AO2091">
        <f t="shared" si="32"/>
        <v>26826.48401826484</v>
      </c>
      <c r="AP2091">
        <v>684.93150684931504</v>
      </c>
      <c r="AQ2091">
        <v>8.6437899999999998E-2</v>
      </c>
      <c r="AR2091">
        <v>3.7883300000000002E-2</v>
      </c>
      <c r="AS2091">
        <v>4.2264200000000002E-2</v>
      </c>
      <c r="AT2091">
        <v>4.2117300000000003E-2</v>
      </c>
      <c r="AU2091">
        <v>4.29345E-2</v>
      </c>
      <c r="AW2091">
        <v>8.6437899999999998E-2</v>
      </c>
      <c r="AX2091">
        <v>3.7883299999999995E-2</v>
      </c>
      <c r="AY2091">
        <v>4.2264200000000002E-2</v>
      </c>
      <c r="AZ2091">
        <v>4.211730000000001E-2</v>
      </c>
      <c r="BA2091">
        <v>4.29345E-2</v>
      </c>
      <c r="BC2091" s="52">
        <v>100000</v>
      </c>
      <c r="BD2091" s="52">
        <v>100000</v>
      </c>
      <c r="BE2091">
        <v>0</v>
      </c>
      <c r="BF2091">
        <v>0</v>
      </c>
      <c r="BG2091">
        <v>0</v>
      </c>
    </row>
    <row r="2092" spans="1:59">
      <c r="A2092">
        <v>2091</v>
      </c>
      <c r="E2092">
        <v>9795.2054794520554</v>
      </c>
      <c r="K2092">
        <v>1745.7031216407479</v>
      </c>
      <c r="L2092">
        <v>1787.0881216407479</v>
      </c>
      <c r="M2092">
        <v>1828.4731216407479</v>
      </c>
      <c r="N2092">
        <v>1869.8581216407479</v>
      </c>
      <c r="O2092">
        <v>1911.2431216407479</v>
      </c>
      <c r="Q2092">
        <v>14554.538143946989</v>
      </c>
      <c r="R2092">
        <v>14161.324513068863</v>
      </c>
      <c r="S2092">
        <v>13768.110882190736</v>
      </c>
      <c r="T2092">
        <v>13374.89725131261</v>
      </c>
      <c r="U2092">
        <v>12981.683620434484</v>
      </c>
      <c r="W2092">
        <v>0</v>
      </c>
      <c r="AB2092">
        <v>1</v>
      </c>
      <c r="AC2092">
        <v>1</v>
      </c>
      <c r="AD2092">
        <v>1</v>
      </c>
      <c r="AE2092">
        <v>1</v>
      </c>
      <c r="AF2092">
        <v>1</v>
      </c>
      <c r="AL2092">
        <v>9.3873999999999995</v>
      </c>
      <c r="AM2092" s="5">
        <v>14.134068489074711</v>
      </c>
      <c r="AN2092">
        <v>570.77625570776252</v>
      </c>
      <c r="AO2092">
        <f t="shared" si="32"/>
        <v>26826.48401826484</v>
      </c>
      <c r="AP2092">
        <v>684.93150684931504</v>
      </c>
      <c r="AQ2092">
        <v>8.57768E-2</v>
      </c>
      <c r="AR2092">
        <v>3.7291899999999996E-2</v>
      </c>
      <c r="AS2092">
        <v>4.2560199999999999E-2</v>
      </c>
      <c r="AT2092">
        <v>4.2205100000000002E-2</v>
      </c>
      <c r="AU2092">
        <v>4.3656500000000001E-2</v>
      </c>
      <c r="AW2092">
        <v>8.57768E-2</v>
      </c>
      <c r="AX2092">
        <v>3.7291900000000003E-2</v>
      </c>
      <c r="AY2092">
        <v>4.2560200000000006E-2</v>
      </c>
      <c r="AZ2092">
        <v>4.2205100000000009E-2</v>
      </c>
      <c r="BA2092">
        <v>4.3656500000000001E-2</v>
      </c>
      <c r="BC2092" s="52">
        <v>100000</v>
      </c>
      <c r="BD2092" s="52">
        <v>100000</v>
      </c>
      <c r="BE2092">
        <v>0</v>
      </c>
      <c r="BF2092">
        <v>0</v>
      </c>
      <c r="BG2092">
        <v>0</v>
      </c>
    </row>
    <row r="2093" spans="1:59">
      <c r="A2093">
        <v>2092</v>
      </c>
      <c r="E2093">
        <v>9795.2054794520554</v>
      </c>
      <c r="K2093">
        <v>1917.1650594928835</v>
      </c>
      <c r="L2093">
        <v>1958.1375594928836</v>
      </c>
      <c r="M2093">
        <v>1999.1100594928837</v>
      </c>
      <c r="N2093">
        <v>2040.0825594928838</v>
      </c>
      <c r="O2093">
        <v>2081.0550594928836</v>
      </c>
      <c r="Q2093">
        <v>18691.98316004431</v>
      </c>
      <c r="R2093">
        <v>18186.989976027304</v>
      </c>
      <c r="S2093">
        <v>17681.996792010301</v>
      </c>
      <c r="T2093">
        <v>17177.003607993298</v>
      </c>
      <c r="U2093">
        <v>16672.010423976295</v>
      </c>
      <c r="W2093">
        <v>0</v>
      </c>
      <c r="AB2093">
        <v>1</v>
      </c>
      <c r="AC2093">
        <v>1</v>
      </c>
      <c r="AD2093">
        <v>1</v>
      </c>
      <c r="AE2093">
        <v>1</v>
      </c>
      <c r="AF2093">
        <v>1</v>
      </c>
      <c r="AL2093">
        <v>10.317747000000001</v>
      </c>
      <c r="AM2093" s="5">
        <v>13.89202404022217</v>
      </c>
      <c r="AN2093">
        <v>570.77625570776252</v>
      </c>
      <c r="AO2093">
        <f t="shared" si="32"/>
        <v>26826.48401826484</v>
      </c>
      <c r="AP2093">
        <v>684.93150684931504</v>
      </c>
      <c r="AQ2093">
        <v>8.59124E-2</v>
      </c>
      <c r="AR2093">
        <v>4.5352799999999999E-2</v>
      </c>
      <c r="AS2093">
        <v>4.2948E-2</v>
      </c>
      <c r="AT2093">
        <v>4.23563E-2</v>
      </c>
      <c r="AU2093">
        <v>4.3529899999999996E-2</v>
      </c>
      <c r="AW2093">
        <v>8.5912399999999986E-2</v>
      </c>
      <c r="AX2093">
        <v>4.5352799999999999E-2</v>
      </c>
      <c r="AY2093">
        <v>4.2948E-2</v>
      </c>
      <c r="AZ2093">
        <v>4.23563E-2</v>
      </c>
      <c r="BA2093">
        <v>4.3529899999999996E-2</v>
      </c>
      <c r="BC2093" s="52">
        <v>100000</v>
      </c>
      <c r="BD2093" s="52">
        <v>100000</v>
      </c>
      <c r="BE2093">
        <v>0</v>
      </c>
      <c r="BF2093">
        <v>0</v>
      </c>
      <c r="BG2093">
        <v>0</v>
      </c>
    </row>
    <row r="2094" spans="1:59">
      <c r="A2094">
        <v>2093</v>
      </c>
      <c r="E2094">
        <v>9795.2054794520554</v>
      </c>
      <c r="K2094">
        <v>2638.107359584611</v>
      </c>
      <c r="L2094">
        <v>2679.2173595846111</v>
      </c>
      <c r="M2094">
        <v>2720.3273595846113</v>
      </c>
      <c r="N2094">
        <v>2761.4373595846114</v>
      </c>
      <c r="O2094">
        <v>2802.5473595846115</v>
      </c>
      <c r="Q2094">
        <v>27630.840902651718</v>
      </c>
      <c r="R2094">
        <v>26884.350484278209</v>
      </c>
      <c r="S2094">
        <v>26137.860065904701</v>
      </c>
      <c r="T2094">
        <v>25391.369647531192</v>
      </c>
      <c r="U2094">
        <v>24644.879229157683</v>
      </c>
      <c r="W2094">
        <v>0</v>
      </c>
      <c r="AB2094">
        <v>1</v>
      </c>
      <c r="AC2094">
        <v>1</v>
      </c>
      <c r="AD2094">
        <v>1</v>
      </c>
      <c r="AE2094">
        <v>1</v>
      </c>
      <c r="AF2094">
        <v>1</v>
      </c>
      <c r="AL2094">
        <v>9.7326060000000005</v>
      </c>
      <c r="AM2094" s="5">
        <v>13.00985717773438</v>
      </c>
      <c r="AN2094">
        <v>570.77625570776252</v>
      </c>
      <c r="AO2094">
        <f t="shared" si="32"/>
        <v>26826.48401826484</v>
      </c>
      <c r="AP2094">
        <v>684.93150684931504</v>
      </c>
      <c r="AQ2094">
        <v>8.8220800000000002E-2</v>
      </c>
      <c r="AR2094">
        <v>6.4550099999999999E-2</v>
      </c>
      <c r="AS2094">
        <v>4.53485E-2</v>
      </c>
      <c r="AT2094">
        <v>4.3076000000000003E-2</v>
      </c>
      <c r="AU2094">
        <v>4.3708199999999996E-2</v>
      </c>
      <c r="AW2094">
        <v>8.8220800000000002E-2</v>
      </c>
      <c r="AX2094">
        <v>6.4550099999999999E-2</v>
      </c>
      <c r="AY2094">
        <v>4.53485E-2</v>
      </c>
      <c r="AZ2094">
        <v>4.3076000000000003E-2</v>
      </c>
      <c r="BA2094">
        <v>4.3708199999999989E-2</v>
      </c>
      <c r="BC2094" s="52">
        <v>100000</v>
      </c>
      <c r="BD2094" s="52">
        <v>100000</v>
      </c>
      <c r="BE2094">
        <v>0</v>
      </c>
      <c r="BF2094">
        <v>0</v>
      </c>
      <c r="BG2094">
        <v>0</v>
      </c>
    </row>
    <row r="2095" spans="1:59">
      <c r="A2095">
        <v>2094</v>
      </c>
      <c r="E2095">
        <v>9795.2054794520554</v>
      </c>
      <c r="K2095">
        <v>4130.1270293154739</v>
      </c>
      <c r="L2095">
        <v>4171.3745293154734</v>
      </c>
      <c r="M2095">
        <v>4212.6220293154729</v>
      </c>
      <c r="N2095">
        <v>4253.8695293154724</v>
      </c>
      <c r="O2095">
        <v>4295.1170293154719</v>
      </c>
      <c r="Q2095">
        <v>32593.659169396251</v>
      </c>
      <c r="R2095">
        <v>31713.090443242087</v>
      </c>
      <c r="S2095">
        <v>30832.521717087922</v>
      </c>
      <c r="T2095">
        <v>29951.952990933758</v>
      </c>
      <c r="U2095">
        <v>29071.384264779594</v>
      </c>
      <c r="W2095">
        <v>0</v>
      </c>
      <c r="AB2095">
        <v>1</v>
      </c>
      <c r="AC2095">
        <v>1</v>
      </c>
      <c r="AD2095">
        <v>1</v>
      </c>
      <c r="AE2095">
        <v>1</v>
      </c>
      <c r="AF2095">
        <v>1</v>
      </c>
      <c r="AL2095">
        <v>9.5633940000000006</v>
      </c>
      <c r="AM2095" s="5">
        <v>12.214406967163089</v>
      </c>
      <c r="AN2095">
        <v>570.77625570776252</v>
      </c>
      <c r="AO2095">
        <f t="shared" si="32"/>
        <v>26826.48401826484</v>
      </c>
      <c r="AP2095">
        <v>684.93150684931504</v>
      </c>
      <c r="AQ2095">
        <v>9.3183099999999991E-2</v>
      </c>
      <c r="AR2095">
        <v>7.4459700000000004E-2</v>
      </c>
      <c r="AS2095">
        <v>5.1681399999999995E-2</v>
      </c>
      <c r="AT2095">
        <v>4.4764600000000002E-2</v>
      </c>
      <c r="AU2095">
        <v>4.4482599999999997E-2</v>
      </c>
      <c r="AW2095">
        <v>9.3183100000000005E-2</v>
      </c>
      <c r="AX2095">
        <v>7.4459700000000004E-2</v>
      </c>
      <c r="AY2095">
        <v>5.1681400000000002E-2</v>
      </c>
      <c r="AZ2095">
        <v>4.4764600000000002E-2</v>
      </c>
      <c r="BA2095">
        <v>4.4482599999999997E-2</v>
      </c>
      <c r="BC2095" s="52">
        <v>100000</v>
      </c>
      <c r="BD2095" s="52">
        <v>100000</v>
      </c>
      <c r="BE2095">
        <v>0</v>
      </c>
      <c r="BF2095">
        <v>0</v>
      </c>
      <c r="BG2095">
        <v>0</v>
      </c>
    </row>
    <row r="2096" spans="1:59">
      <c r="A2096">
        <v>2095</v>
      </c>
      <c r="E2096">
        <v>9795.2054794520554</v>
      </c>
      <c r="K2096">
        <v>5088.7095590619156</v>
      </c>
      <c r="L2096">
        <v>5130.2320590619156</v>
      </c>
      <c r="M2096">
        <v>5171.7545590619156</v>
      </c>
      <c r="N2096">
        <v>5213.2770590619157</v>
      </c>
      <c r="O2096">
        <v>5254.7995590619157</v>
      </c>
      <c r="Q2096">
        <v>31289.711400620701</v>
      </c>
      <c r="R2096">
        <v>30444.370865272318</v>
      </c>
      <c r="S2096">
        <v>29599.030329923935</v>
      </c>
      <c r="T2096">
        <v>28753.689794575552</v>
      </c>
      <c r="U2096">
        <v>27908.349259227169</v>
      </c>
      <c r="W2096">
        <v>2.7399999999999997E-2</v>
      </c>
      <c r="AB2096">
        <v>1</v>
      </c>
      <c r="AC2096">
        <v>1</v>
      </c>
      <c r="AD2096">
        <v>1</v>
      </c>
      <c r="AE2096">
        <v>1</v>
      </c>
      <c r="AF2096">
        <v>1</v>
      </c>
      <c r="AL2096">
        <v>9.4150050000000007</v>
      </c>
      <c r="AM2096" s="5">
        <v>11.18139553070068</v>
      </c>
      <c r="AN2096">
        <v>570.77625570776252</v>
      </c>
      <c r="AO2096">
        <f t="shared" si="32"/>
        <v>26826.48401826484</v>
      </c>
      <c r="AP2096">
        <v>684.93150684931504</v>
      </c>
      <c r="AQ2096">
        <v>9.9212400000000006E-2</v>
      </c>
      <c r="AR2096">
        <v>8.6401199999999997E-2</v>
      </c>
      <c r="AS2096">
        <v>6.1598999999999994E-2</v>
      </c>
      <c r="AT2096">
        <v>4.9304900000000006E-2</v>
      </c>
      <c r="AU2096">
        <v>4.5554699999999997E-2</v>
      </c>
      <c r="AW2096">
        <v>9.921240000000002E-2</v>
      </c>
      <c r="AX2096">
        <v>8.6401199999999997E-2</v>
      </c>
      <c r="AY2096">
        <v>6.1599000000000001E-2</v>
      </c>
      <c r="AZ2096">
        <v>4.9304899999999999E-2</v>
      </c>
      <c r="BA2096">
        <v>4.555469999999999E-2</v>
      </c>
      <c r="BC2096" s="52">
        <v>100000</v>
      </c>
      <c r="BD2096" s="52">
        <v>100000</v>
      </c>
      <c r="BE2096">
        <v>0</v>
      </c>
      <c r="BF2096">
        <v>0</v>
      </c>
      <c r="BG2096">
        <v>0</v>
      </c>
    </row>
    <row r="2097" spans="1:59">
      <c r="A2097">
        <v>2096</v>
      </c>
      <c r="E2097">
        <v>9795.2054794520554</v>
      </c>
      <c r="K2097">
        <v>4477.0617105835372</v>
      </c>
      <c r="L2097">
        <v>4526.7242105835376</v>
      </c>
      <c r="M2097">
        <v>4576.3867105835379</v>
      </c>
      <c r="N2097">
        <v>4626.0492105835383</v>
      </c>
      <c r="O2097">
        <v>4675.7117105835387</v>
      </c>
      <c r="Q2097">
        <v>29328.562814506298</v>
      </c>
      <c r="R2097">
        <v>28536.205779304062</v>
      </c>
      <c r="S2097">
        <v>27743.848744101826</v>
      </c>
      <c r="T2097">
        <v>26951.49170889959</v>
      </c>
      <c r="U2097">
        <v>26159.134673697354</v>
      </c>
      <c r="W2097">
        <v>8.1879999999999994E-2</v>
      </c>
      <c r="AB2097">
        <v>1</v>
      </c>
      <c r="AC2097">
        <v>1</v>
      </c>
      <c r="AD2097">
        <v>1</v>
      </c>
      <c r="AE2097">
        <v>1</v>
      </c>
      <c r="AF2097">
        <v>1</v>
      </c>
      <c r="AL2097">
        <v>8.6918124999999993</v>
      </c>
      <c r="AM2097" s="5">
        <v>10.269144058227541</v>
      </c>
      <c r="AN2097">
        <v>570.77625570776252</v>
      </c>
      <c r="AO2097">
        <f t="shared" si="32"/>
        <v>26826.48401826484</v>
      </c>
      <c r="AP2097">
        <v>684.93150684931504</v>
      </c>
      <c r="AQ2097">
        <v>0.104684</v>
      </c>
      <c r="AR2097">
        <v>9.1448700000000008E-2</v>
      </c>
      <c r="AS2097">
        <v>5.8989199999999999E-2</v>
      </c>
      <c r="AT2097">
        <v>5.7177800000000001E-2</v>
      </c>
      <c r="AU2097">
        <v>4.61407E-2</v>
      </c>
      <c r="AW2097">
        <v>0.10468399999999999</v>
      </c>
      <c r="AX2097">
        <v>9.1448700000000008E-2</v>
      </c>
      <c r="AY2097">
        <v>5.8989200000000006E-2</v>
      </c>
      <c r="AZ2097">
        <v>5.7177800000000001E-2</v>
      </c>
      <c r="BA2097">
        <v>4.6140699999999993E-2</v>
      </c>
      <c r="BC2097" s="52">
        <v>100000</v>
      </c>
      <c r="BD2097" s="52">
        <v>100000</v>
      </c>
      <c r="BE2097">
        <v>0</v>
      </c>
      <c r="BF2097">
        <v>0</v>
      </c>
      <c r="BG2097">
        <v>0</v>
      </c>
    </row>
    <row r="2098" spans="1:59">
      <c r="A2098">
        <v>2097</v>
      </c>
      <c r="E2098">
        <v>9795.2054794520554</v>
      </c>
      <c r="K2098">
        <v>4237.4160781469282</v>
      </c>
      <c r="L2098">
        <v>4312.9010781469278</v>
      </c>
      <c r="M2098">
        <v>4388.3860781469275</v>
      </c>
      <c r="N2098">
        <v>4463.8710781469272</v>
      </c>
      <c r="O2098">
        <v>4539.3560781469268</v>
      </c>
      <c r="Q2098">
        <v>27427.361029850432</v>
      </c>
      <c r="R2098">
        <v>26686.367937379055</v>
      </c>
      <c r="S2098">
        <v>25945.374844907677</v>
      </c>
      <c r="T2098">
        <v>25204.3817524363</v>
      </c>
      <c r="U2098">
        <v>24463.388659964923</v>
      </c>
      <c r="W2098">
        <v>0.37422000000000005</v>
      </c>
      <c r="AB2098">
        <v>1</v>
      </c>
      <c r="AC2098">
        <v>1</v>
      </c>
      <c r="AD2098">
        <v>1</v>
      </c>
      <c r="AE2098">
        <v>1</v>
      </c>
      <c r="AF2098">
        <v>1</v>
      </c>
      <c r="AL2098">
        <v>8.3114550000000005</v>
      </c>
      <c r="AM2098" s="5">
        <v>9.2917604446411133</v>
      </c>
      <c r="AN2098">
        <v>570.77625570776252</v>
      </c>
      <c r="AO2098">
        <f t="shared" si="32"/>
        <v>26826.48401826484</v>
      </c>
      <c r="AP2098">
        <v>684.93150684931504</v>
      </c>
      <c r="AQ2098">
        <v>0.106027</v>
      </c>
      <c r="AR2098">
        <v>9.5832500000000001E-2</v>
      </c>
      <c r="AS2098">
        <v>6.1153399999999997E-2</v>
      </c>
      <c r="AT2098">
        <v>5.7406100000000002E-2</v>
      </c>
      <c r="AU2098">
        <v>4.6941899999999995E-2</v>
      </c>
      <c r="AW2098">
        <v>0.106027</v>
      </c>
      <c r="AX2098">
        <v>9.5832500000000001E-2</v>
      </c>
      <c r="AY2098">
        <v>6.1153399999999997E-2</v>
      </c>
      <c r="AZ2098">
        <v>5.7406100000000002E-2</v>
      </c>
      <c r="BA2098">
        <v>4.6941899999999995E-2</v>
      </c>
      <c r="BC2098" s="52">
        <v>100000</v>
      </c>
      <c r="BD2098" s="52">
        <v>100000</v>
      </c>
      <c r="BE2098">
        <v>0</v>
      </c>
      <c r="BF2098">
        <v>0</v>
      </c>
      <c r="BG2098">
        <v>0</v>
      </c>
    </row>
    <row r="2099" spans="1:59">
      <c r="A2099">
        <v>2098</v>
      </c>
      <c r="E2099">
        <v>9795.2054794520554</v>
      </c>
      <c r="K2099">
        <v>4413.8915229538034</v>
      </c>
      <c r="L2099">
        <v>4523.6390229538029</v>
      </c>
      <c r="M2099">
        <v>4633.3865229538023</v>
      </c>
      <c r="N2099">
        <v>4743.1340229538018</v>
      </c>
      <c r="O2099">
        <v>4852.8815229538013</v>
      </c>
      <c r="Q2099">
        <v>25924.227413684352</v>
      </c>
      <c r="R2099">
        <v>25223.84382924957</v>
      </c>
      <c r="S2099">
        <v>24523.460244814789</v>
      </c>
      <c r="T2099">
        <v>23823.076660380008</v>
      </c>
      <c r="U2099">
        <v>23122.693075945226</v>
      </c>
      <c r="W2099">
        <v>0.30992000000000003</v>
      </c>
      <c r="AB2099">
        <v>1</v>
      </c>
      <c r="AC2099">
        <v>1</v>
      </c>
      <c r="AD2099">
        <v>1</v>
      </c>
      <c r="AE2099">
        <v>1</v>
      </c>
      <c r="AF2099">
        <v>1</v>
      </c>
      <c r="AL2099">
        <v>6.3803853999999998</v>
      </c>
      <c r="AM2099" s="5">
        <v>7.7320637702941886</v>
      </c>
      <c r="AN2099">
        <v>570.77625570776252</v>
      </c>
      <c r="AO2099">
        <f t="shared" si="32"/>
        <v>26826.48401826484</v>
      </c>
      <c r="AP2099">
        <v>684.93150684931504</v>
      </c>
      <c r="AQ2099">
        <v>0.10367900000000001</v>
      </c>
      <c r="AR2099">
        <v>9.1274400000000006E-2</v>
      </c>
      <c r="AS2099">
        <v>5.9703100000000002E-2</v>
      </c>
      <c r="AT2099">
        <v>5.6454799999999999E-2</v>
      </c>
      <c r="AU2099">
        <v>4.4130299999999997E-2</v>
      </c>
      <c r="AW2099">
        <v>0.10367900000000001</v>
      </c>
      <c r="AX2099">
        <v>9.1274400000000019E-2</v>
      </c>
      <c r="AY2099">
        <v>5.9703099999999995E-2</v>
      </c>
      <c r="AZ2099">
        <v>5.6454799999999999E-2</v>
      </c>
      <c r="BA2099">
        <v>4.4130299999999997E-2</v>
      </c>
      <c r="BC2099" s="52">
        <v>100000</v>
      </c>
      <c r="BD2099" s="52">
        <v>100000</v>
      </c>
      <c r="BE2099">
        <v>0</v>
      </c>
      <c r="BF2099">
        <v>0</v>
      </c>
      <c r="BG2099">
        <v>0</v>
      </c>
    </row>
    <row r="2100" spans="1:59">
      <c r="A2100">
        <v>2099</v>
      </c>
      <c r="E2100">
        <v>9795.2054794520554</v>
      </c>
      <c r="K2100">
        <v>4988.4394199670996</v>
      </c>
      <c r="L2100">
        <v>5153.4327533004325</v>
      </c>
      <c r="M2100">
        <v>5318.4260866337663</v>
      </c>
      <c r="N2100">
        <v>5483.4194199671001</v>
      </c>
      <c r="O2100">
        <v>5648.4127533004339</v>
      </c>
      <c r="Q2100">
        <v>24556.038818039509</v>
      </c>
      <c r="R2100">
        <v>23892.618990497111</v>
      </c>
      <c r="S2100">
        <v>23229.199162954712</v>
      </c>
      <c r="T2100">
        <v>22565.779335412313</v>
      </c>
      <c r="U2100">
        <v>21902.359507869915</v>
      </c>
      <c r="W2100">
        <v>0.45508999999999999</v>
      </c>
      <c r="AB2100">
        <v>1</v>
      </c>
      <c r="AC2100">
        <v>1</v>
      </c>
      <c r="AD2100">
        <v>1</v>
      </c>
      <c r="AE2100">
        <v>1</v>
      </c>
      <c r="AF2100">
        <v>1</v>
      </c>
      <c r="AL2100">
        <v>5.3109099999999998</v>
      </c>
      <c r="AM2100" s="5">
        <v>6.7127723693847656</v>
      </c>
      <c r="AN2100">
        <v>570.77625570776252</v>
      </c>
      <c r="AO2100">
        <f t="shared" si="32"/>
        <v>26826.48401826484</v>
      </c>
      <c r="AP2100">
        <v>684.93150684931504</v>
      </c>
      <c r="AQ2100">
        <v>0.10354099999999999</v>
      </c>
      <c r="AR2100">
        <v>8.8459900000000008E-2</v>
      </c>
      <c r="AS2100">
        <v>5.1765800000000001E-2</v>
      </c>
      <c r="AT2100">
        <v>4.3139400000000001E-2</v>
      </c>
      <c r="AU2100">
        <v>4.36345E-2</v>
      </c>
      <c r="AW2100">
        <v>0.10354099999999998</v>
      </c>
      <c r="AX2100">
        <v>8.8459900000000022E-2</v>
      </c>
      <c r="AY2100">
        <v>5.1765800000000001E-2</v>
      </c>
      <c r="AZ2100">
        <v>4.3139400000000008E-2</v>
      </c>
      <c r="BA2100">
        <v>4.3634500000000007E-2</v>
      </c>
      <c r="BC2100" s="52">
        <v>100000</v>
      </c>
      <c r="BD2100" s="52">
        <v>100000</v>
      </c>
      <c r="BE2100">
        <v>0</v>
      </c>
      <c r="BF2100">
        <v>0</v>
      </c>
      <c r="BG2100">
        <v>0</v>
      </c>
    </row>
    <row r="2101" spans="1:59">
      <c r="A2101">
        <v>2100</v>
      </c>
      <c r="E2101">
        <v>9795.2054794520554</v>
      </c>
      <c r="K2101">
        <v>5023.5339686502848</v>
      </c>
      <c r="L2101">
        <v>5225.6514686502851</v>
      </c>
      <c r="M2101">
        <v>5427.7689686502854</v>
      </c>
      <c r="N2101">
        <v>5629.8864686502857</v>
      </c>
      <c r="O2101">
        <v>5832.003968650286</v>
      </c>
      <c r="Q2101">
        <v>24236.04878885813</v>
      </c>
      <c r="R2101">
        <v>23581.273992679242</v>
      </c>
      <c r="S2101">
        <v>22926.499196500354</v>
      </c>
      <c r="T2101">
        <v>22271.724400321466</v>
      </c>
      <c r="U2101">
        <v>21616.949604142577</v>
      </c>
      <c r="W2101">
        <v>0.63809000000000005</v>
      </c>
      <c r="AB2101">
        <v>1</v>
      </c>
      <c r="AC2101">
        <v>1</v>
      </c>
      <c r="AD2101">
        <v>1</v>
      </c>
      <c r="AE2101">
        <v>1</v>
      </c>
      <c r="AF2101">
        <v>1</v>
      </c>
      <c r="AL2101">
        <v>3.8880327000000001</v>
      </c>
      <c r="AM2101" s="5">
        <v>4.8169517517089844</v>
      </c>
      <c r="AN2101">
        <v>570.77625570776252</v>
      </c>
      <c r="AO2101">
        <f t="shared" si="32"/>
        <v>26826.48401826484</v>
      </c>
      <c r="AP2101">
        <v>684.93150684931504</v>
      </c>
      <c r="AQ2101">
        <v>0.103336</v>
      </c>
      <c r="AR2101">
        <v>8.8513599999999998E-2</v>
      </c>
      <c r="AS2101">
        <v>4.9222499999999995E-2</v>
      </c>
      <c r="AT2101">
        <v>4.2800100000000001E-2</v>
      </c>
      <c r="AU2101">
        <v>4.3415599999999999E-2</v>
      </c>
      <c r="AW2101">
        <v>0.103336</v>
      </c>
      <c r="AX2101">
        <v>8.8513600000000012E-2</v>
      </c>
      <c r="AY2101">
        <v>4.9222499999999988E-2</v>
      </c>
      <c r="AZ2101">
        <v>4.2800099999999994E-2</v>
      </c>
      <c r="BA2101">
        <v>4.3415599999999999E-2</v>
      </c>
      <c r="BC2101" s="52">
        <v>100000</v>
      </c>
      <c r="BD2101" s="52">
        <v>100000</v>
      </c>
      <c r="BE2101">
        <v>0</v>
      </c>
      <c r="BF2101">
        <v>0</v>
      </c>
      <c r="BG2101">
        <v>0</v>
      </c>
    </row>
    <row r="2102" spans="1:59">
      <c r="A2102">
        <v>2101</v>
      </c>
      <c r="E2102">
        <v>9795.2054794520554</v>
      </c>
      <c r="K2102">
        <v>4924.2665309464173</v>
      </c>
      <c r="L2102">
        <v>5194.416530946417</v>
      </c>
      <c r="M2102">
        <v>5464.5665309464166</v>
      </c>
      <c r="N2102">
        <v>5734.7165309464162</v>
      </c>
      <c r="O2102">
        <v>6004.8665309464159</v>
      </c>
      <c r="Q2102">
        <v>23837.980620368329</v>
      </c>
      <c r="R2102">
        <v>23193.960258883708</v>
      </c>
      <c r="S2102">
        <v>22549.939897399086</v>
      </c>
      <c r="T2102">
        <v>21905.919535914465</v>
      </c>
      <c r="U2102">
        <v>21261.899174429844</v>
      </c>
      <c r="W2102">
        <v>0.7746900000000001</v>
      </c>
      <c r="AB2102">
        <v>1</v>
      </c>
      <c r="AC2102">
        <v>1</v>
      </c>
      <c r="AD2102">
        <v>1</v>
      </c>
      <c r="AE2102">
        <v>1</v>
      </c>
      <c r="AF2102">
        <v>1</v>
      </c>
      <c r="AL2102">
        <v>3.6673985</v>
      </c>
      <c r="AM2102" s="5">
        <v>4.0107307434082031</v>
      </c>
      <c r="AN2102">
        <v>570.77625570776252</v>
      </c>
      <c r="AO2102">
        <f t="shared" si="32"/>
        <v>26826.48401826484</v>
      </c>
      <c r="AP2102">
        <v>684.93150684931504</v>
      </c>
      <c r="AQ2102">
        <v>0.103393</v>
      </c>
      <c r="AR2102">
        <v>8.8879499999999986E-2</v>
      </c>
      <c r="AS2102">
        <v>4.9302599999999995E-2</v>
      </c>
      <c r="AT2102">
        <v>4.2860500000000003E-2</v>
      </c>
      <c r="AU2102">
        <v>4.3439600000000002E-2</v>
      </c>
      <c r="AW2102">
        <v>0.103393</v>
      </c>
      <c r="AX2102">
        <v>8.8879499999999986E-2</v>
      </c>
      <c r="AY2102">
        <v>4.9302599999999988E-2</v>
      </c>
      <c r="AZ2102">
        <v>4.286050000000001E-2</v>
      </c>
      <c r="BA2102">
        <v>4.3439600000000009E-2</v>
      </c>
      <c r="BC2102" s="52">
        <v>100000</v>
      </c>
      <c r="BD2102" s="52">
        <v>100000</v>
      </c>
      <c r="BE2102">
        <v>0</v>
      </c>
      <c r="BF2102">
        <v>0</v>
      </c>
      <c r="BG2102">
        <v>0</v>
      </c>
    </row>
    <row r="2103" spans="1:59">
      <c r="A2103">
        <v>2102</v>
      </c>
      <c r="E2103">
        <v>9795.2054794520554</v>
      </c>
      <c r="K2103">
        <v>4727.7370583205775</v>
      </c>
      <c r="L2103">
        <v>5051.6195583205772</v>
      </c>
      <c r="M2103">
        <v>5375.5020583205769</v>
      </c>
      <c r="N2103">
        <v>5699.3845583205766</v>
      </c>
      <c r="O2103">
        <v>6023.2670583205763</v>
      </c>
      <c r="Q2103">
        <v>24143.526284528059</v>
      </c>
      <c r="R2103">
        <v>23491.251128458818</v>
      </c>
      <c r="S2103">
        <v>22838.975972389577</v>
      </c>
      <c r="T2103">
        <v>22186.700816320335</v>
      </c>
      <c r="U2103">
        <v>21534.425660251094</v>
      </c>
      <c r="W2103">
        <v>0.66759999999999997</v>
      </c>
      <c r="AB2103">
        <v>1</v>
      </c>
      <c r="AC2103">
        <v>1</v>
      </c>
      <c r="AD2103">
        <v>1</v>
      </c>
      <c r="AE2103">
        <v>1</v>
      </c>
      <c r="AF2103">
        <v>1</v>
      </c>
      <c r="AL2103">
        <v>5.9869969999999997</v>
      </c>
      <c r="AM2103" s="5">
        <v>3.0075361728668208</v>
      </c>
      <c r="AN2103">
        <v>570.77625570776252</v>
      </c>
      <c r="AO2103">
        <f t="shared" si="32"/>
        <v>26826.48401826484</v>
      </c>
      <c r="AP2103">
        <v>684.93150684931504</v>
      </c>
      <c r="AQ2103">
        <v>0.10340600000000001</v>
      </c>
      <c r="AR2103">
        <v>8.9150599999999997E-2</v>
      </c>
      <c r="AS2103">
        <v>4.9348099999999999E-2</v>
      </c>
      <c r="AT2103">
        <v>4.2887300000000003E-2</v>
      </c>
      <c r="AU2103">
        <v>4.3381700000000002E-2</v>
      </c>
      <c r="AW2103">
        <v>0.10340600000000001</v>
      </c>
      <c r="AX2103">
        <v>8.915060000000001E-2</v>
      </c>
      <c r="AY2103">
        <v>4.9348099999999992E-2</v>
      </c>
      <c r="AZ2103">
        <v>4.2887300000000003E-2</v>
      </c>
      <c r="BA2103">
        <v>4.3381700000000009E-2</v>
      </c>
      <c r="BC2103" s="52">
        <v>100000</v>
      </c>
      <c r="BD2103" s="52">
        <v>100000</v>
      </c>
      <c r="BE2103">
        <v>0</v>
      </c>
      <c r="BF2103">
        <v>0</v>
      </c>
      <c r="BG2103">
        <v>0</v>
      </c>
    </row>
    <row r="2104" spans="1:59">
      <c r="A2104">
        <v>2103</v>
      </c>
      <c r="E2104">
        <v>9795.2054794520554</v>
      </c>
      <c r="K2104">
        <v>4320.6402935956248</v>
      </c>
      <c r="L2104">
        <v>4742.4727935956253</v>
      </c>
      <c r="M2104">
        <v>5164.3052935956257</v>
      </c>
      <c r="N2104">
        <v>5586.1377935956261</v>
      </c>
      <c r="O2104">
        <v>6007.9702935956266</v>
      </c>
      <c r="Q2104">
        <v>24904.00699839041</v>
      </c>
      <c r="R2104">
        <v>24231.186265228829</v>
      </c>
      <c r="S2104">
        <v>23558.365532067248</v>
      </c>
      <c r="T2104">
        <v>22885.544798905667</v>
      </c>
      <c r="U2104">
        <v>22212.724065744085</v>
      </c>
      <c r="W2104">
        <v>0.61296000000000006</v>
      </c>
      <c r="AB2104">
        <v>1</v>
      </c>
      <c r="AC2104">
        <v>1</v>
      </c>
      <c r="AD2104">
        <v>1</v>
      </c>
      <c r="AE2104">
        <v>1</v>
      </c>
      <c r="AF2104">
        <v>1</v>
      </c>
      <c r="AL2104">
        <v>6.6978555000000002</v>
      </c>
      <c r="AM2104" s="5">
        <v>2.174127578735352</v>
      </c>
      <c r="AN2104">
        <v>570.77625570776252</v>
      </c>
      <c r="AO2104">
        <f t="shared" si="32"/>
        <v>26826.48401826484</v>
      </c>
      <c r="AP2104">
        <v>684.93150684931504</v>
      </c>
      <c r="AQ2104">
        <v>0.10352800000000001</v>
      </c>
      <c r="AR2104">
        <v>8.9919799999999994E-2</v>
      </c>
      <c r="AS2104">
        <v>4.97784E-2</v>
      </c>
      <c r="AT2104">
        <v>4.3120199999999997E-2</v>
      </c>
      <c r="AU2104">
        <v>4.3389000000000004E-2</v>
      </c>
      <c r="AW2104">
        <v>0.103528</v>
      </c>
      <c r="AX2104">
        <v>8.991979999999998E-2</v>
      </c>
      <c r="AY2104">
        <v>4.97784E-2</v>
      </c>
      <c r="AZ2104">
        <v>4.3120199999999997E-2</v>
      </c>
      <c r="BA2104">
        <v>4.3388999999999997E-2</v>
      </c>
      <c r="BC2104" s="52">
        <v>100000</v>
      </c>
      <c r="BD2104" s="52">
        <v>100000</v>
      </c>
      <c r="BE2104">
        <v>0</v>
      </c>
      <c r="BF2104">
        <v>0</v>
      </c>
      <c r="BG2104">
        <v>0</v>
      </c>
    </row>
    <row r="2105" spans="1:59">
      <c r="A2105">
        <v>2104</v>
      </c>
      <c r="E2105">
        <v>9795.2054794520554</v>
      </c>
      <c r="K2105">
        <v>4322.6456963775217</v>
      </c>
      <c r="L2105">
        <v>4935.1840297108556</v>
      </c>
      <c r="M2105">
        <v>5547.7223630441895</v>
      </c>
      <c r="N2105">
        <v>6160.2606963775233</v>
      </c>
      <c r="O2105">
        <v>6772.7990297108572</v>
      </c>
      <c r="Q2105">
        <v>26449.866657038929</v>
      </c>
      <c r="R2105">
        <v>25735.282105038805</v>
      </c>
      <c r="S2105">
        <v>25020.697553038681</v>
      </c>
      <c r="T2105">
        <v>24306.113001038557</v>
      </c>
      <c r="U2105">
        <v>23591.528449038433</v>
      </c>
      <c r="W2105">
        <v>0.44662000000000002</v>
      </c>
      <c r="AB2105">
        <v>1</v>
      </c>
      <c r="AC2105">
        <v>1</v>
      </c>
      <c r="AD2105">
        <v>1</v>
      </c>
      <c r="AE2105">
        <v>1</v>
      </c>
      <c r="AF2105">
        <v>1</v>
      </c>
      <c r="AL2105">
        <v>5.9654274000000003</v>
      </c>
      <c r="AM2105" s="5">
        <v>1.508453965187073</v>
      </c>
      <c r="AN2105">
        <v>570.77625570776252</v>
      </c>
      <c r="AO2105">
        <f t="shared" si="32"/>
        <v>26826.48401826484</v>
      </c>
      <c r="AP2105">
        <v>684.93150684931504</v>
      </c>
      <c r="AQ2105">
        <v>0.105362</v>
      </c>
      <c r="AR2105">
        <v>9.76104E-2</v>
      </c>
      <c r="AS2105">
        <v>5.2643099999999998E-2</v>
      </c>
      <c r="AT2105">
        <v>4.4010599999999997E-2</v>
      </c>
      <c r="AU2105">
        <v>4.4452499999999999E-2</v>
      </c>
      <c r="AW2105">
        <v>0.105362</v>
      </c>
      <c r="AX2105">
        <v>9.76104E-2</v>
      </c>
      <c r="AY2105">
        <v>5.2643099999999998E-2</v>
      </c>
      <c r="AZ2105">
        <v>4.4010599999999997E-2</v>
      </c>
      <c r="BA2105">
        <v>4.4452499999999992E-2</v>
      </c>
      <c r="BC2105" s="52">
        <v>100000</v>
      </c>
      <c r="BD2105" s="52">
        <v>100000</v>
      </c>
      <c r="BE2105">
        <v>0</v>
      </c>
      <c r="BF2105">
        <v>0</v>
      </c>
      <c r="BG2105">
        <v>0</v>
      </c>
    </row>
    <row r="2106" spans="1:59">
      <c r="A2106">
        <v>2105</v>
      </c>
      <c r="E2106">
        <v>9795.2054794520554</v>
      </c>
      <c r="K2106">
        <v>5111.7716910537238</v>
      </c>
      <c r="L2106">
        <v>5895.4908577203905</v>
      </c>
      <c r="M2106">
        <v>6679.2100243870573</v>
      </c>
      <c r="N2106">
        <v>7462.929191053724</v>
      </c>
      <c r="O2106">
        <v>8246.6483577203908</v>
      </c>
      <c r="Q2106">
        <v>28052.593196900259</v>
      </c>
      <c r="R2106">
        <v>27294.708478248132</v>
      </c>
      <c r="S2106">
        <v>26536.823759596005</v>
      </c>
      <c r="T2106">
        <v>25778.939040943878</v>
      </c>
      <c r="U2106">
        <v>25021.054322291751</v>
      </c>
      <c r="W2106">
        <v>0.16272999999999999</v>
      </c>
      <c r="AB2106">
        <v>1</v>
      </c>
      <c r="AC2106">
        <v>1</v>
      </c>
      <c r="AD2106">
        <v>1</v>
      </c>
      <c r="AE2106">
        <v>1</v>
      </c>
      <c r="AF2106">
        <v>1</v>
      </c>
      <c r="AL2106">
        <v>5.9475864999999999</v>
      </c>
      <c r="AM2106" s="5">
        <v>0.34432026743888849</v>
      </c>
      <c r="AN2106">
        <v>570.77625570776252</v>
      </c>
      <c r="AO2106">
        <f t="shared" si="32"/>
        <v>26826.48401826484</v>
      </c>
      <c r="AP2106">
        <v>684.93150684931504</v>
      </c>
      <c r="AQ2106">
        <v>0.10785400000000001</v>
      </c>
      <c r="AR2106">
        <v>0.10418300000000001</v>
      </c>
      <c r="AS2106">
        <v>9.37032E-2</v>
      </c>
      <c r="AT2106">
        <v>6.6172399999999992E-2</v>
      </c>
      <c r="AU2106">
        <v>5.0540500000000002E-2</v>
      </c>
      <c r="AW2106">
        <v>0.10785399999999999</v>
      </c>
      <c r="AX2106">
        <v>0.10418300000000001</v>
      </c>
      <c r="AY2106">
        <v>9.37032E-2</v>
      </c>
      <c r="AZ2106">
        <v>6.6172399999999992E-2</v>
      </c>
      <c r="BA2106">
        <v>5.0540500000000002E-2</v>
      </c>
      <c r="BC2106" s="52">
        <v>100000</v>
      </c>
      <c r="BD2106" s="52">
        <v>100000</v>
      </c>
      <c r="BE2106">
        <v>0</v>
      </c>
      <c r="BF2106">
        <v>0</v>
      </c>
      <c r="BG2106">
        <v>0</v>
      </c>
    </row>
    <row r="2107" spans="1:59">
      <c r="A2107">
        <v>2106</v>
      </c>
      <c r="E2107">
        <v>9795.2054794520554</v>
      </c>
      <c r="K2107">
        <v>6249.837769779886</v>
      </c>
      <c r="L2107">
        <v>7080.3052697798867</v>
      </c>
      <c r="M2107">
        <v>7910.7727697798873</v>
      </c>
      <c r="N2107">
        <v>8741.240269779888</v>
      </c>
      <c r="O2107">
        <v>9571.7077697798886</v>
      </c>
      <c r="Q2107">
        <v>29015.946730981381</v>
      </c>
      <c r="R2107">
        <v>28232.035508869521</v>
      </c>
      <c r="S2107">
        <v>27448.124286757662</v>
      </c>
      <c r="T2107">
        <v>26664.213064645803</v>
      </c>
      <c r="U2107">
        <v>25880.301842533943</v>
      </c>
      <c r="W2107">
        <v>2.1929999999999998E-2</v>
      </c>
      <c r="AB2107">
        <v>1</v>
      </c>
      <c r="AC2107">
        <v>1</v>
      </c>
      <c r="AD2107">
        <v>1</v>
      </c>
      <c r="AE2107">
        <v>1</v>
      </c>
      <c r="AF2107">
        <v>1</v>
      </c>
      <c r="AL2107">
        <v>5.5971302999999999</v>
      </c>
      <c r="AM2107" s="5">
        <v>0.6823461651802063</v>
      </c>
      <c r="AN2107">
        <v>570.77625570776252</v>
      </c>
      <c r="AO2107">
        <f t="shared" si="32"/>
        <v>26826.48401826484</v>
      </c>
      <c r="AP2107">
        <v>684.93150684931504</v>
      </c>
      <c r="AQ2107">
        <v>0.110378</v>
      </c>
      <c r="AR2107">
        <v>0.146622</v>
      </c>
      <c r="AS2107">
        <v>0.103239</v>
      </c>
      <c r="AT2107">
        <v>0.10506699999999999</v>
      </c>
      <c r="AU2107">
        <v>0.107298</v>
      </c>
      <c r="AW2107">
        <v>0.11037800000000002</v>
      </c>
      <c r="AX2107">
        <v>0.14662200000000003</v>
      </c>
      <c r="AY2107">
        <v>0.10323900000000001</v>
      </c>
      <c r="AZ2107">
        <v>0.10506700000000001</v>
      </c>
      <c r="BA2107">
        <v>0.10729799999999999</v>
      </c>
      <c r="BC2107" s="52">
        <v>100000</v>
      </c>
      <c r="BD2107" s="52">
        <v>100000</v>
      </c>
      <c r="BE2107">
        <v>0</v>
      </c>
      <c r="BF2107">
        <v>0</v>
      </c>
      <c r="BG2107">
        <v>0</v>
      </c>
    </row>
    <row r="2108" spans="1:59">
      <c r="A2108">
        <v>2107</v>
      </c>
      <c r="E2108">
        <v>9795.2054794520554</v>
      </c>
      <c r="K2108">
        <v>7252.5391607280462</v>
      </c>
      <c r="L2108">
        <v>8028.0091607280465</v>
      </c>
      <c r="M2108">
        <v>8803.4791607280458</v>
      </c>
      <c r="N2108">
        <v>9578.9491607280452</v>
      </c>
      <c r="O2108">
        <v>10354.419160728045</v>
      </c>
      <c r="Q2108">
        <v>29620.271166226888</v>
      </c>
      <c r="R2108">
        <v>28820.033173684191</v>
      </c>
      <c r="S2108">
        <v>28019.79518114149</v>
      </c>
      <c r="T2108">
        <v>27219.557188598788</v>
      </c>
      <c r="U2108">
        <v>26419.319196056087</v>
      </c>
      <c r="W2108">
        <v>0</v>
      </c>
      <c r="AB2108">
        <v>1</v>
      </c>
      <c r="AC2108">
        <v>1</v>
      </c>
      <c r="AD2108">
        <v>1</v>
      </c>
      <c r="AE2108">
        <v>1</v>
      </c>
      <c r="AF2108">
        <v>1</v>
      </c>
      <c r="AL2108">
        <v>5.3052250000000001</v>
      </c>
      <c r="AM2108" s="5">
        <v>0.98537611961364746</v>
      </c>
      <c r="AN2108">
        <v>570.77625570776252</v>
      </c>
      <c r="AO2108">
        <f t="shared" si="32"/>
        <v>26826.48401826484</v>
      </c>
      <c r="AP2108">
        <v>684.93150684931504</v>
      </c>
      <c r="AQ2108">
        <v>0.11172799999999999</v>
      </c>
      <c r="AR2108">
        <v>0.149974</v>
      </c>
      <c r="AS2108">
        <v>0.10323600000000001</v>
      </c>
      <c r="AT2108">
        <v>0.10514799999999999</v>
      </c>
      <c r="AU2108">
        <v>0.106068</v>
      </c>
      <c r="AW2108">
        <v>0.11172799999999998</v>
      </c>
      <c r="AX2108">
        <v>0.149974</v>
      </c>
      <c r="AY2108">
        <v>0.10323600000000001</v>
      </c>
      <c r="AZ2108">
        <v>0.10514800000000001</v>
      </c>
      <c r="BA2108">
        <v>0.10606799999999998</v>
      </c>
      <c r="BC2108" s="52">
        <v>100000</v>
      </c>
      <c r="BD2108" s="52">
        <v>100000</v>
      </c>
      <c r="BE2108">
        <v>0</v>
      </c>
      <c r="BF2108">
        <v>0</v>
      </c>
      <c r="BG2108">
        <v>0</v>
      </c>
    </row>
    <row r="2109" spans="1:59">
      <c r="A2109">
        <v>2108</v>
      </c>
      <c r="E2109">
        <v>9795.2054794520554</v>
      </c>
      <c r="K2109">
        <v>6965.7665629168732</v>
      </c>
      <c r="L2109">
        <v>7594.8323962502063</v>
      </c>
      <c r="M2109">
        <v>8223.8982295835394</v>
      </c>
      <c r="N2109">
        <v>8852.9640629168716</v>
      </c>
      <c r="O2109">
        <v>9482.0298962502056</v>
      </c>
      <c r="Q2109">
        <v>29058.976299755079</v>
      </c>
      <c r="R2109">
        <v>28273.902567073903</v>
      </c>
      <c r="S2109">
        <v>27488.828834392727</v>
      </c>
      <c r="T2109">
        <v>26703.755101711551</v>
      </c>
      <c r="U2109">
        <v>25918.681369030375</v>
      </c>
      <c r="W2109">
        <v>0</v>
      </c>
      <c r="AB2109">
        <v>1</v>
      </c>
      <c r="AC2109">
        <v>1</v>
      </c>
      <c r="AD2109">
        <v>1</v>
      </c>
      <c r="AE2109">
        <v>1</v>
      </c>
      <c r="AF2109">
        <v>1</v>
      </c>
      <c r="AL2109">
        <v>5.925821</v>
      </c>
      <c r="AM2109" s="5">
        <v>2.7101678848266602</v>
      </c>
      <c r="AN2109">
        <v>570.77625570776252</v>
      </c>
      <c r="AO2109">
        <f t="shared" si="32"/>
        <v>26826.48401826484</v>
      </c>
      <c r="AP2109">
        <v>684.93150684931504</v>
      </c>
      <c r="AQ2109">
        <v>0.109628</v>
      </c>
      <c r="AR2109">
        <v>0.14372100000000002</v>
      </c>
      <c r="AS2109">
        <v>0.10004200000000001</v>
      </c>
      <c r="AT2109">
        <v>0.103104</v>
      </c>
      <c r="AU2109">
        <v>7.8348799999999996E-2</v>
      </c>
      <c r="AW2109">
        <v>0.10962799999999999</v>
      </c>
      <c r="AX2109">
        <v>0.14372100000000004</v>
      </c>
      <c r="AY2109">
        <v>0.10004200000000001</v>
      </c>
      <c r="AZ2109">
        <v>0.10310400000000002</v>
      </c>
      <c r="BA2109">
        <v>7.8348799999999982E-2</v>
      </c>
      <c r="BC2109" s="52">
        <v>100000</v>
      </c>
      <c r="BD2109" s="52">
        <v>100000</v>
      </c>
      <c r="BE2109">
        <v>0</v>
      </c>
      <c r="BF2109">
        <v>0</v>
      </c>
      <c r="BG2109">
        <v>0</v>
      </c>
    </row>
    <row r="2110" spans="1:59">
      <c r="A2110">
        <v>2109</v>
      </c>
      <c r="E2110">
        <v>9795.2054794520554</v>
      </c>
      <c r="K2110">
        <v>6139.5406167755882</v>
      </c>
      <c r="L2110">
        <v>6673.9814501089222</v>
      </c>
      <c r="M2110">
        <v>7208.4222834422562</v>
      </c>
      <c r="N2110">
        <v>7742.8631167755902</v>
      </c>
      <c r="O2110">
        <v>8277.3039501089243</v>
      </c>
      <c r="Q2110">
        <v>26159.068884192111</v>
      </c>
      <c r="R2110">
        <v>25452.340690230336</v>
      </c>
      <c r="S2110">
        <v>24745.612496268561</v>
      </c>
      <c r="T2110">
        <v>24038.884302306786</v>
      </c>
      <c r="U2110">
        <v>23332.156108345011</v>
      </c>
      <c r="W2110">
        <v>0</v>
      </c>
      <c r="AB2110">
        <v>1</v>
      </c>
      <c r="AC2110">
        <v>1</v>
      </c>
      <c r="AD2110">
        <v>1</v>
      </c>
      <c r="AE2110">
        <v>1</v>
      </c>
      <c r="AF2110">
        <v>1</v>
      </c>
      <c r="AL2110">
        <v>5.6015090000000001</v>
      </c>
      <c r="AM2110" s="5">
        <v>5.423525333404541</v>
      </c>
      <c r="AN2110">
        <v>570.77625570776252</v>
      </c>
      <c r="AO2110">
        <f t="shared" si="32"/>
        <v>26826.48401826484</v>
      </c>
      <c r="AP2110">
        <v>684.93150684931504</v>
      </c>
      <c r="AQ2110">
        <v>0.10824500000000001</v>
      </c>
      <c r="AR2110">
        <v>0.106017</v>
      </c>
      <c r="AS2110">
        <v>8.7908500000000001E-2</v>
      </c>
      <c r="AT2110">
        <v>8.9646699999999996E-2</v>
      </c>
      <c r="AU2110">
        <v>5.0895099999999999E-2</v>
      </c>
      <c r="AW2110">
        <v>0.10824500000000002</v>
      </c>
      <c r="AX2110">
        <v>0.10601700000000001</v>
      </c>
      <c r="AY2110">
        <v>8.7908499999999987E-2</v>
      </c>
      <c r="AZ2110">
        <v>8.964670000000001E-2</v>
      </c>
      <c r="BA2110">
        <v>5.0895099999999999E-2</v>
      </c>
      <c r="BC2110" s="52">
        <v>100000</v>
      </c>
      <c r="BD2110" s="52">
        <v>100000</v>
      </c>
      <c r="BE2110">
        <v>0</v>
      </c>
      <c r="BF2110">
        <v>0</v>
      </c>
      <c r="BG2110">
        <v>0</v>
      </c>
    </row>
    <row r="2111" spans="1:59">
      <c r="A2111">
        <v>2110</v>
      </c>
      <c r="E2111">
        <v>9795.2054794520554</v>
      </c>
      <c r="K2111">
        <v>5683.3114838941756</v>
      </c>
      <c r="L2111">
        <v>6137.0431505608422</v>
      </c>
      <c r="M2111">
        <v>6590.7748172275087</v>
      </c>
      <c r="N2111">
        <v>7044.5064838941753</v>
      </c>
      <c r="O2111">
        <v>7498.2381505608419</v>
      </c>
      <c r="Q2111">
        <v>19890.481690924451</v>
      </c>
      <c r="R2111">
        <v>19353.109194153349</v>
      </c>
      <c r="S2111">
        <v>18815.736697382246</v>
      </c>
      <c r="T2111">
        <v>18278.364200611144</v>
      </c>
      <c r="U2111">
        <v>17740.991703840042</v>
      </c>
      <c r="W2111">
        <v>0</v>
      </c>
      <c r="AB2111">
        <v>1</v>
      </c>
      <c r="AC2111">
        <v>1</v>
      </c>
      <c r="AD2111">
        <v>1</v>
      </c>
      <c r="AE2111">
        <v>1</v>
      </c>
      <c r="AF2111">
        <v>1</v>
      </c>
      <c r="AL2111">
        <v>6.6699833999999996</v>
      </c>
      <c r="AM2111" s="5">
        <v>8.5568513870239258</v>
      </c>
      <c r="AN2111">
        <v>570.77625570776252</v>
      </c>
      <c r="AO2111">
        <f t="shared" si="32"/>
        <v>26826.48401826484</v>
      </c>
      <c r="AP2111">
        <v>684.93150684931504</v>
      </c>
      <c r="AQ2111">
        <v>0.10281100000000001</v>
      </c>
      <c r="AR2111">
        <v>9.0858500000000009E-2</v>
      </c>
      <c r="AS2111">
        <v>7.2428499999999993E-2</v>
      </c>
      <c r="AT2111">
        <v>5.0654200000000003E-2</v>
      </c>
      <c r="AU2111">
        <v>4.6055499999999999E-2</v>
      </c>
      <c r="AW2111">
        <v>0.10281100000000003</v>
      </c>
      <c r="AX2111">
        <v>9.0858499999999995E-2</v>
      </c>
      <c r="AY2111">
        <v>7.2428499999999993E-2</v>
      </c>
      <c r="AZ2111">
        <v>5.0654199999999996E-2</v>
      </c>
      <c r="BA2111">
        <v>4.6055499999999999E-2</v>
      </c>
      <c r="BC2111" s="52">
        <v>100000</v>
      </c>
      <c r="BD2111" s="52">
        <v>100000</v>
      </c>
      <c r="BE2111">
        <v>0</v>
      </c>
      <c r="BF2111">
        <v>0</v>
      </c>
      <c r="BG2111">
        <v>0</v>
      </c>
    </row>
    <row r="2112" spans="1:59">
      <c r="A2112">
        <v>2111</v>
      </c>
      <c r="E2112">
        <v>9795.2054794520554</v>
      </c>
      <c r="K2112">
        <v>3973.7056123275611</v>
      </c>
      <c r="L2112">
        <v>4347.2239456608941</v>
      </c>
      <c r="M2112">
        <v>4720.7422789942275</v>
      </c>
      <c r="N2112">
        <v>5094.2606123275609</v>
      </c>
      <c r="O2112">
        <v>5467.7789456608944</v>
      </c>
      <c r="Q2112">
        <v>14043.64679190533</v>
      </c>
      <c r="R2112">
        <v>13664.235692046281</v>
      </c>
      <c r="S2112">
        <v>13284.824592187231</v>
      </c>
      <c r="T2112">
        <v>12905.413492328182</v>
      </c>
      <c r="U2112">
        <v>12526.002392469132</v>
      </c>
      <c r="W2112">
        <v>0</v>
      </c>
      <c r="AB2112">
        <v>1</v>
      </c>
      <c r="AC2112">
        <v>1</v>
      </c>
      <c r="AD2112">
        <v>1</v>
      </c>
      <c r="AE2112">
        <v>1</v>
      </c>
      <c r="AF2112">
        <v>1</v>
      </c>
      <c r="AL2112">
        <v>5.5696909999999997</v>
      </c>
      <c r="AM2112" s="5">
        <v>9.2987289428710938</v>
      </c>
      <c r="AN2112">
        <v>570.77625570776252</v>
      </c>
      <c r="AO2112">
        <f t="shared" si="32"/>
        <v>26826.48401826484</v>
      </c>
      <c r="AP2112">
        <v>684.93150684931504</v>
      </c>
      <c r="AQ2112">
        <v>0.101883</v>
      </c>
      <c r="AR2112">
        <v>8.3311800000000005E-2</v>
      </c>
      <c r="AS2112">
        <v>5.8103999999999996E-2</v>
      </c>
      <c r="AT2112">
        <v>4.7089699999999998E-2</v>
      </c>
      <c r="AU2112">
        <v>4.4754600000000005E-2</v>
      </c>
      <c r="AW2112">
        <v>0.10188299999999999</v>
      </c>
      <c r="AX2112">
        <v>8.3311800000000005E-2</v>
      </c>
      <c r="AY2112">
        <v>5.8104000000000003E-2</v>
      </c>
      <c r="AZ2112">
        <v>4.7089699999999998E-2</v>
      </c>
      <c r="BA2112">
        <v>4.4754600000000005E-2</v>
      </c>
      <c r="BC2112" s="52">
        <v>100000</v>
      </c>
      <c r="BD2112" s="52">
        <v>100000</v>
      </c>
      <c r="BE2112">
        <v>0</v>
      </c>
      <c r="BF2112">
        <v>0</v>
      </c>
      <c r="BG2112">
        <v>0</v>
      </c>
    </row>
    <row r="2113" spans="1:59">
      <c r="A2113">
        <v>2112</v>
      </c>
      <c r="E2113">
        <v>9795.2054794520554</v>
      </c>
      <c r="K2113">
        <v>2770.4278993226399</v>
      </c>
      <c r="L2113">
        <v>2969.1078993226397</v>
      </c>
      <c r="M2113">
        <v>3167.7878993226395</v>
      </c>
      <c r="N2113">
        <v>3366.4678993226394</v>
      </c>
      <c r="O2113">
        <v>3565.1478993226392</v>
      </c>
      <c r="Q2113">
        <v>12124.13447068841</v>
      </c>
      <c r="R2113">
        <v>11796.581999806525</v>
      </c>
      <c r="S2113">
        <v>11469.029528924641</v>
      </c>
      <c r="T2113">
        <v>11141.477058042756</v>
      </c>
      <c r="U2113">
        <v>10813.924587160871</v>
      </c>
      <c r="W2113">
        <v>0</v>
      </c>
      <c r="AB2113">
        <v>1</v>
      </c>
      <c r="AC2113">
        <v>1</v>
      </c>
      <c r="AD2113">
        <v>1</v>
      </c>
      <c r="AE2113">
        <v>1</v>
      </c>
      <c r="AF2113">
        <v>1</v>
      </c>
      <c r="AL2113">
        <v>4.9957595000000001</v>
      </c>
      <c r="AM2113" s="5">
        <v>9.0646352767944336</v>
      </c>
      <c r="AN2113">
        <v>570.77625570776252</v>
      </c>
      <c r="AO2113">
        <f t="shared" si="32"/>
        <v>26826.48401826484</v>
      </c>
      <c r="AP2113">
        <v>684.93150684931504</v>
      </c>
      <c r="AQ2113">
        <v>9.6832500000000002E-2</v>
      </c>
      <c r="AR2113">
        <v>7.4065099999999995E-2</v>
      </c>
      <c r="AS2113">
        <v>5.3156000000000002E-2</v>
      </c>
      <c r="AT2113">
        <v>4.6647799999999996E-2</v>
      </c>
      <c r="AU2113">
        <v>4.4491500000000003E-2</v>
      </c>
      <c r="AW2113">
        <v>9.6832500000000002E-2</v>
      </c>
      <c r="AX2113">
        <v>7.4065099999999995E-2</v>
      </c>
      <c r="AY2113">
        <v>5.3155999999999995E-2</v>
      </c>
      <c r="AZ2113">
        <v>4.6647800000000003E-2</v>
      </c>
      <c r="BA2113">
        <v>4.4491500000000003E-2</v>
      </c>
      <c r="BC2113" s="52">
        <v>100000</v>
      </c>
      <c r="BD2113" s="52">
        <v>100000</v>
      </c>
      <c r="BE2113">
        <v>0</v>
      </c>
      <c r="BF2113">
        <v>0</v>
      </c>
      <c r="BG2113">
        <v>0</v>
      </c>
    </row>
    <row r="2114" spans="1:59">
      <c r="A2114">
        <v>2113</v>
      </c>
      <c r="E2114">
        <v>9795.2054794520554</v>
      </c>
      <c r="K2114">
        <v>2072.0762579138682</v>
      </c>
      <c r="L2114">
        <v>2170.7412579138681</v>
      </c>
      <c r="M2114">
        <v>2269.4062579138681</v>
      </c>
      <c r="N2114">
        <v>2368.0712579138681</v>
      </c>
      <c r="O2114">
        <v>2466.736257913868</v>
      </c>
      <c r="Q2114">
        <v>13159.752259080151</v>
      </c>
      <c r="R2114">
        <v>12804.22095270407</v>
      </c>
      <c r="S2114">
        <v>12448.68964632799</v>
      </c>
      <c r="T2114">
        <v>12093.15833995191</v>
      </c>
      <c r="U2114">
        <v>11737.627033575829</v>
      </c>
      <c r="W2114">
        <v>0</v>
      </c>
      <c r="AB2114">
        <v>1</v>
      </c>
      <c r="AC2114">
        <v>1</v>
      </c>
      <c r="AD2114">
        <v>1</v>
      </c>
      <c r="AE2114">
        <v>1</v>
      </c>
      <c r="AF2114">
        <v>1</v>
      </c>
      <c r="AL2114">
        <v>4.9492120000000002</v>
      </c>
      <c r="AM2114" s="5">
        <v>9.8072481155395508</v>
      </c>
      <c r="AN2114">
        <v>570.77625570776252</v>
      </c>
      <c r="AO2114">
        <f t="shared" si="32"/>
        <v>26826.48401826484</v>
      </c>
      <c r="AP2114">
        <v>684.93150684931504</v>
      </c>
      <c r="AQ2114">
        <v>9.6761700000000006E-2</v>
      </c>
      <c r="AR2114">
        <v>7.3603399999999999E-2</v>
      </c>
      <c r="AS2114">
        <v>4.7718299999999998E-2</v>
      </c>
      <c r="AT2114">
        <v>4.5670299999999997E-2</v>
      </c>
      <c r="AU2114">
        <v>4.4356299999999994E-2</v>
      </c>
      <c r="AW2114">
        <v>9.6761699999999992E-2</v>
      </c>
      <c r="AX2114">
        <v>7.3603399999999999E-2</v>
      </c>
      <c r="AY2114">
        <v>4.7718300000000005E-2</v>
      </c>
      <c r="AZ2114">
        <v>4.5670299999999997E-2</v>
      </c>
      <c r="BA2114">
        <v>4.4356300000000001E-2</v>
      </c>
      <c r="BC2114" s="52">
        <v>100000</v>
      </c>
      <c r="BD2114" s="52">
        <v>100000</v>
      </c>
      <c r="BE2114">
        <v>0</v>
      </c>
      <c r="BF2114">
        <v>0</v>
      </c>
      <c r="BG2114">
        <v>0</v>
      </c>
    </row>
    <row r="2115" spans="1:59">
      <c r="A2115">
        <v>2114</v>
      </c>
      <c r="E2115">
        <v>9795.2054794520554</v>
      </c>
      <c r="K2115">
        <v>1775.3517407487673</v>
      </c>
      <c r="L2115">
        <v>1823.3642407487673</v>
      </c>
      <c r="M2115">
        <v>1871.3767407487674</v>
      </c>
      <c r="N2115">
        <v>1919.3892407487674</v>
      </c>
      <c r="O2115">
        <v>1967.4017407487675</v>
      </c>
      <c r="Q2115">
        <v>13270.361650198831</v>
      </c>
      <c r="R2115">
        <v>12911.842057551981</v>
      </c>
      <c r="S2115">
        <v>12553.322464905132</v>
      </c>
      <c r="T2115">
        <v>12194.802872258282</v>
      </c>
      <c r="U2115">
        <v>11836.283279611433</v>
      </c>
      <c r="W2115">
        <v>0</v>
      </c>
      <c r="AB2115">
        <v>1</v>
      </c>
      <c r="AC2115">
        <v>1</v>
      </c>
      <c r="AD2115">
        <v>1</v>
      </c>
      <c r="AE2115">
        <v>1</v>
      </c>
      <c r="AF2115">
        <v>1</v>
      </c>
      <c r="AL2115">
        <v>4.5512594999999996</v>
      </c>
      <c r="AM2115" s="5">
        <v>11.401219367980961</v>
      </c>
      <c r="AN2115">
        <v>570.77625570776252</v>
      </c>
      <c r="AO2115">
        <f t="shared" ref="AO2115:AO2178" si="33">235000000/8760</f>
        <v>26826.48401826484</v>
      </c>
      <c r="AP2115">
        <v>684.93150684931504</v>
      </c>
      <c r="AQ2115">
        <v>9.58455E-2</v>
      </c>
      <c r="AR2115">
        <v>7.1880700000000006E-2</v>
      </c>
      <c r="AS2115">
        <v>4.6581600000000001E-2</v>
      </c>
      <c r="AT2115">
        <v>4.5478900000000003E-2</v>
      </c>
      <c r="AU2115">
        <v>4.3916699999999996E-2</v>
      </c>
      <c r="AW2115">
        <v>9.5845500000000014E-2</v>
      </c>
      <c r="AX2115">
        <v>7.1880700000000006E-2</v>
      </c>
      <c r="AY2115">
        <v>4.6581600000000001E-2</v>
      </c>
      <c r="AZ2115">
        <v>4.5478900000000003E-2</v>
      </c>
      <c r="BA2115">
        <v>4.3916699999999989E-2</v>
      </c>
      <c r="BC2115" s="52">
        <v>100000</v>
      </c>
      <c r="BD2115" s="52">
        <v>100000</v>
      </c>
      <c r="BE2115">
        <v>0</v>
      </c>
      <c r="BF2115">
        <v>0</v>
      </c>
      <c r="BG2115">
        <v>0</v>
      </c>
    </row>
    <row r="2116" spans="1:59">
      <c r="A2116">
        <v>2115</v>
      </c>
      <c r="E2116">
        <v>9795.2054794520554</v>
      </c>
      <c r="K2116">
        <v>1739.385132607543</v>
      </c>
      <c r="L2116">
        <v>1780.3576326075431</v>
      </c>
      <c r="M2116">
        <v>1821.3301326075432</v>
      </c>
      <c r="N2116">
        <v>1862.3026326075433</v>
      </c>
      <c r="O2116">
        <v>1903.2751326075434</v>
      </c>
      <c r="Q2116">
        <v>15040.82623945999</v>
      </c>
      <c r="R2116">
        <v>14634.474774444694</v>
      </c>
      <c r="S2116">
        <v>14228.1233094294</v>
      </c>
      <c r="T2116">
        <v>13821.771844414106</v>
      </c>
      <c r="U2116">
        <v>13415.420379398813</v>
      </c>
      <c r="W2116">
        <v>0</v>
      </c>
      <c r="AB2116">
        <v>1</v>
      </c>
      <c r="AC2116">
        <v>1</v>
      </c>
      <c r="AD2116">
        <v>1</v>
      </c>
      <c r="AE2116">
        <v>1</v>
      </c>
      <c r="AF2116">
        <v>1</v>
      </c>
      <c r="AL2116">
        <v>3.5475246999999999</v>
      </c>
      <c r="AM2116" s="5">
        <v>12.71212196350098</v>
      </c>
      <c r="AN2116">
        <v>570.77625570776252</v>
      </c>
      <c r="AO2116">
        <f t="shared" si="33"/>
        <v>26826.48401826484</v>
      </c>
      <c r="AP2116">
        <v>684.93150684931504</v>
      </c>
      <c r="AQ2116">
        <v>9.4937399999999991E-2</v>
      </c>
      <c r="AR2116">
        <v>7.0683999999999997E-2</v>
      </c>
      <c r="AS2116">
        <v>4.65285E-2</v>
      </c>
      <c r="AT2116">
        <v>4.5257100000000001E-2</v>
      </c>
      <c r="AU2116">
        <v>4.3894700000000002E-2</v>
      </c>
      <c r="AW2116">
        <v>9.4937399999999991E-2</v>
      </c>
      <c r="AX2116">
        <v>7.0683999999999997E-2</v>
      </c>
      <c r="AY2116">
        <v>4.65285E-2</v>
      </c>
      <c r="AZ2116">
        <v>4.5257100000000008E-2</v>
      </c>
      <c r="BA2116">
        <v>4.3894699999999995E-2</v>
      </c>
      <c r="BC2116" s="52">
        <v>100000</v>
      </c>
      <c r="BD2116" s="52">
        <v>100000</v>
      </c>
      <c r="BE2116">
        <v>0</v>
      </c>
      <c r="BF2116">
        <v>0</v>
      </c>
      <c r="BG2116">
        <v>0</v>
      </c>
    </row>
    <row r="2117" spans="1:59">
      <c r="A2117">
        <v>2116</v>
      </c>
      <c r="E2117">
        <v>9795.2054794520554</v>
      </c>
      <c r="K2117">
        <v>1910.2265212783582</v>
      </c>
      <c r="L2117">
        <v>1952.8490212783581</v>
      </c>
      <c r="M2117">
        <v>1995.4715212783581</v>
      </c>
      <c r="N2117">
        <v>2038.094021278358</v>
      </c>
      <c r="O2117">
        <v>2080.716521278358</v>
      </c>
      <c r="Q2117">
        <v>19315.646291381101</v>
      </c>
      <c r="R2117">
        <v>18793.803871603741</v>
      </c>
      <c r="S2117">
        <v>18271.961451826381</v>
      </c>
      <c r="T2117">
        <v>17750.11903204902</v>
      </c>
      <c r="U2117">
        <v>17228.27661227166</v>
      </c>
      <c r="W2117">
        <v>0</v>
      </c>
      <c r="AB2117">
        <v>1</v>
      </c>
      <c r="AC2117">
        <v>1</v>
      </c>
      <c r="AD2117">
        <v>1</v>
      </c>
      <c r="AE2117">
        <v>1</v>
      </c>
      <c r="AF2117">
        <v>1</v>
      </c>
      <c r="AL2117">
        <v>3.012645</v>
      </c>
      <c r="AM2117" s="5">
        <v>13.335024833679199</v>
      </c>
      <c r="AN2117">
        <v>570.77625570776252</v>
      </c>
      <c r="AO2117">
        <f t="shared" si="33"/>
        <v>26826.48401826484</v>
      </c>
      <c r="AP2117">
        <v>684.93150684931504</v>
      </c>
      <c r="AQ2117">
        <v>8.6190299999999997E-2</v>
      </c>
      <c r="AR2117">
        <v>3.3407400000000004E-2</v>
      </c>
      <c r="AS2117">
        <v>2.4694299999999999E-2</v>
      </c>
      <c r="AT2117">
        <v>3.7966399999999997E-2</v>
      </c>
      <c r="AU2117">
        <v>4.0456699999999998E-2</v>
      </c>
      <c r="AW2117">
        <v>8.6190299999999984E-2</v>
      </c>
      <c r="AX2117">
        <v>3.3407400000000004E-2</v>
      </c>
      <c r="AY2117">
        <v>2.4694300000000002E-2</v>
      </c>
      <c r="AZ2117">
        <v>3.7966399999999997E-2</v>
      </c>
      <c r="BA2117">
        <v>4.0456699999999998E-2</v>
      </c>
      <c r="BC2117" s="52">
        <v>100000</v>
      </c>
      <c r="BD2117" s="52">
        <v>100000</v>
      </c>
      <c r="BE2117">
        <v>0</v>
      </c>
      <c r="BF2117">
        <v>0</v>
      </c>
      <c r="BG2117">
        <v>0</v>
      </c>
    </row>
    <row r="2118" spans="1:59">
      <c r="A2118">
        <v>2117</v>
      </c>
      <c r="E2118">
        <v>9795.2054794520554</v>
      </c>
      <c r="K2118">
        <v>2628.5596116544775</v>
      </c>
      <c r="L2118">
        <v>2667.4696116544774</v>
      </c>
      <c r="M2118">
        <v>2706.3796116544772</v>
      </c>
      <c r="N2118">
        <v>2745.2896116544771</v>
      </c>
      <c r="O2118">
        <v>2784.1996116544769</v>
      </c>
      <c r="Q2118">
        <v>28553.190251660992</v>
      </c>
      <c r="R2118">
        <v>27781.781121791864</v>
      </c>
      <c r="S2118">
        <v>27010.371991922737</v>
      </c>
      <c r="T2118">
        <v>26238.96286205361</v>
      </c>
      <c r="U2118">
        <v>25467.553732184482</v>
      </c>
      <c r="W2118">
        <v>0</v>
      </c>
      <c r="AB2118">
        <v>1</v>
      </c>
      <c r="AC2118">
        <v>1</v>
      </c>
      <c r="AD2118">
        <v>1</v>
      </c>
      <c r="AE2118">
        <v>1</v>
      </c>
      <c r="AF2118">
        <v>1</v>
      </c>
      <c r="AL2118">
        <v>5.7049827999999998</v>
      </c>
      <c r="AM2118" s="5">
        <v>15.15560722351074</v>
      </c>
      <c r="AN2118">
        <v>570.77625570776252</v>
      </c>
      <c r="AO2118">
        <f t="shared" si="33"/>
        <v>26826.48401826484</v>
      </c>
      <c r="AP2118">
        <v>684.93150684931504</v>
      </c>
      <c r="AQ2118">
        <v>8.5899500000000004E-2</v>
      </c>
      <c r="AR2118">
        <v>2.78459E-2</v>
      </c>
      <c r="AS2118">
        <v>2.4807900000000001E-2</v>
      </c>
      <c r="AT2118">
        <v>3.8639800000000002E-2</v>
      </c>
      <c r="AU2118">
        <v>4.0868399999999999E-2</v>
      </c>
      <c r="AW2118">
        <v>8.5899500000000004E-2</v>
      </c>
      <c r="AX2118">
        <v>2.7845899999999993E-2</v>
      </c>
      <c r="AY2118">
        <v>2.4807900000000008E-2</v>
      </c>
      <c r="AZ2118">
        <v>3.8639800000000002E-2</v>
      </c>
      <c r="BA2118">
        <v>4.0868399999999999E-2</v>
      </c>
      <c r="BC2118" s="52">
        <v>100000</v>
      </c>
      <c r="BD2118" s="52">
        <v>100000</v>
      </c>
      <c r="BE2118">
        <v>0</v>
      </c>
      <c r="BF2118">
        <v>0</v>
      </c>
      <c r="BG2118">
        <v>0</v>
      </c>
    </row>
    <row r="2119" spans="1:59">
      <c r="A2119">
        <v>2118</v>
      </c>
      <c r="E2119">
        <v>9795.2054794520554</v>
      </c>
      <c r="K2119">
        <v>4115.1794148250829</v>
      </c>
      <c r="L2119">
        <v>4155.1894148250831</v>
      </c>
      <c r="M2119">
        <v>4195.1994148250833</v>
      </c>
      <c r="N2119">
        <v>4235.2094148250835</v>
      </c>
      <c r="O2119">
        <v>4275.2194148250837</v>
      </c>
      <c r="Q2119">
        <v>33688.159959070552</v>
      </c>
      <c r="R2119">
        <v>32778.02158064075</v>
      </c>
      <c r="S2119">
        <v>31867.883202210949</v>
      </c>
      <c r="T2119">
        <v>30957.744823781148</v>
      </c>
      <c r="U2119">
        <v>30047.606445351346</v>
      </c>
      <c r="W2119">
        <v>0</v>
      </c>
      <c r="AB2119">
        <v>1</v>
      </c>
      <c r="AC2119">
        <v>1</v>
      </c>
      <c r="AD2119">
        <v>1</v>
      </c>
      <c r="AE2119">
        <v>1</v>
      </c>
      <c r="AF2119">
        <v>1</v>
      </c>
      <c r="AL2119">
        <v>7.0149736000000003</v>
      </c>
      <c r="AM2119" s="5">
        <v>15.869198799133301</v>
      </c>
      <c r="AN2119">
        <v>570.77625570776252</v>
      </c>
      <c r="AO2119">
        <f t="shared" si="33"/>
        <v>26826.48401826484</v>
      </c>
      <c r="AP2119">
        <v>684.93150684931504</v>
      </c>
      <c r="AQ2119">
        <v>8.9494100000000007E-2</v>
      </c>
      <c r="AR2119">
        <v>2.8528600000000001E-2</v>
      </c>
      <c r="AS2119">
        <v>2.6764E-2</v>
      </c>
      <c r="AT2119">
        <v>3.9927799999999999E-2</v>
      </c>
      <c r="AU2119">
        <v>4.1687500000000002E-2</v>
      </c>
      <c r="AW2119">
        <v>8.9494100000000007E-2</v>
      </c>
      <c r="AX2119">
        <v>2.8528600000000001E-2</v>
      </c>
      <c r="AY2119">
        <v>2.6763999999999996E-2</v>
      </c>
      <c r="AZ2119">
        <v>3.9927799999999999E-2</v>
      </c>
      <c r="BA2119">
        <v>4.1687500000000002E-2</v>
      </c>
      <c r="BC2119" s="52">
        <v>100000</v>
      </c>
      <c r="BD2119" s="52">
        <v>100000</v>
      </c>
      <c r="BE2119">
        <v>0</v>
      </c>
      <c r="BF2119">
        <v>0</v>
      </c>
      <c r="BG2119">
        <v>0</v>
      </c>
    </row>
    <row r="2120" spans="1:59">
      <c r="A2120">
        <v>2119</v>
      </c>
      <c r="E2120">
        <v>9795.2054794520554</v>
      </c>
      <c r="K2120">
        <v>5070.2926754642622</v>
      </c>
      <c r="L2120">
        <v>5112.0901754642618</v>
      </c>
      <c r="M2120">
        <v>5153.8876754642615</v>
      </c>
      <c r="N2120">
        <v>5195.6851754642612</v>
      </c>
      <c r="O2120">
        <v>5237.4826754642609</v>
      </c>
      <c r="Q2120">
        <v>32339.467538332781</v>
      </c>
      <c r="R2120">
        <v>31465.766197547997</v>
      </c>
      <c r="S2120">
        <v>30592.064856763212</v>
      </c>
      <c r="T2120">
        <v>29718.363515978428</v>
      </c>
      <c r="U2120">
        <v>28844.662175193644</v>
      </c>
      <c r="W2120">
        <v>6.7670000000000008E-2</v>
      </c>
      <c r="AB2120">
        <v>1</v>
      </c>
      <c r="AC2120">
        <v>1</v>
      </c>
      <c r="AD2120">
        <v>1</v>
      </c>
      <c r="AE2120">
        <v>1</v>
      </c>
      <c r="AF2120">
        <v>1</v>
      </c>
      <c r="AL2120">
        <v>6.4825673000000004</v>
      </c>
      <c r="AM2120" s="5">
        <v>16.68672943115234</v>
      </c>
      <c r="AN2120">
        <v>570.77625570776252</v>
      </c>
      <c r="AO2120">
        <f t="shared" si="33"/>
        <v>26826.48401826484</v>
      </c>
      <c r="AP2120">
        <v>684.93150684931504</v>
      </c>
      <c r="AQ2120">
        <v>8.9237899999999995E-2</v>
      </c>
      <c r="AR2120">
        <v>4.6100000000000002E-2</v>
      </c>
      <c r="AS2120">
        <v>2.8152699999999999E-2</v>
      </c>
      <c r="AT2120">
        <v>4.0360699999999999E-2</v>
      </c>
      <c r="AU2120">
        <v>4.2521500000000004E-2</v>
      </c>
      <c r="AW2120">
        <v>8.9237899999999995E-2</v>
      </c>
      <c r="AX2120">
        <v>4.6100000000000002E-2</v>
      </c>
      <c r="AY2120">
        <v>2.8152700000000003E-2</v>
      </c>
      <c r="AZ2120">
        <v>4.0360699999999999E-2</v>
      </c>
      <c r="BA2120">
        <v>4.2521500000000004E-2</v>
      </c>
      <c r="BC2120" s="52">
        <v>100000</v>
      </c>
      <c r="BD2120" s="52">
        <v>100000</v>
      </c>
      <c r="BE2120">
        <v>0</v>
      </c>
      <c r="BF2120">
        <v>0</v>
      </c>
      <c r="BG2120">
        <v>0</v>
      </c>
    </row>
    <row r="2121" spans="1:59">
      <c r="A2121">
        <v>2120</v>
      </c>
      <c r="E2121">
        <v>9795.2054794520554</v>
      </c>
      <c r="K2121">
        <v>4460.8584819601838</v>
      </c>
      <c r="L2121">
        <v>4510.0259819601833</v>
      </c>
      <c r="M2121">
        <v>4559.1934819601829</v>
      </c>
      <c r="N2121">
        <v>4608.3609819601825</v>
      </c>
      <c r="O2121">
        <v>4657.528481960182</v>
      </c>
      <c r="Q2121">
        <v>30310.755048549599</v>
      </c>
      <c r="R2121">
        <v>29491.862552573235</v>
      </c>
      <c r="S2121">
        <v>28672.970056596874</v>
      </c>
      <c r="T2121">
        <v>27854.077560620513</v>
      </c>
      <c r="U2121">
        <v>27035.185064644153</v>
      </c>
      <c r="W2121">
        <v>0.27029999999999998</v>
      </c>
      <c r="AB2121">
        <v>1</v>
      </c>
      <c r="AC2121">
        <v>1</v>
      </c>
      <c r="AD2121">
        <v>1</v>
      </c>
      <c r="AE2121">
        <v>1</v>
      </c>
      <c r="AF2121">
        <v>1</v>
      </c>
      <c r="AL2121">
        <v>5.7390194000000001</v>
      </c>
      <c r="AM2121" s="5">
        <v>16.508161544799801</v>
      </c>
      <c r="AN2121">
        <v>570.77625570776252</v>
      </c>
      <c r="AO2121">
        <f t="shared" si="33"/>
        <v>26826.48401826484</v>
      </c>
      <c r="AP2121">
        <v>684.93150684931504</v>
      </c>
      <c r="AQ2121">
        <v>8.7478899999999998E-2</v>
      </c>
      <c r="AR2121">
        <v>4.3167500000000003E-3</v>
      </c>
      <c r="AS2121">
        <v>3.7574000000000001E-3</v>
      </c>
      <c r="AT2121">
        <v>3.5756500000000004E-2</v>
      </c>
      <c r="AU2121">
        <v>3.8748699999999997E-2</v>
      </c>
      <c r="AW2121">
        <v>8.7478900000000012E-2</v>
      </c>
      <c r="AX2121">
        <v>4.3167500000000011E-3</v>
      </c>
      <c r="AY2121">
        <v>3.757400000000001E-3</v>
      </c>
      <c r="AZ2121">
        <v>3.575650000000001E-2</v>
      </c>
      <c r="BA2121">
        <v>3.8748699999999997E-2</v>
      </c>
      <c r="BC2121" s="52">
        <v>100000</v>
      </c>
      <c r="BD2121" s="52">
        <v>100000</v>
      </c>
      <c r="BE2121">
        <v>0</v>
      </c>
      <c r="BF2121">
        <v>0</v>
      </c>
      <c r="BG2121">
        <v>0</v>
      </c>
    </row>
    <row r="2122" spans="1:59">
      <c r="A2122">
        <v>2121</v>
      </c>
      <c r="E2122">
        <v>9795.2054794520554</v>
      </c>
      <c r="K2122">
        <v>4222.0801668003887</v>
      </c>
      <c r="L2122">
        <v>4297.0701668003885</v>
      </c>
      <c r="M2122">
        <v>4372.0601668003883</v>
      </c>
      <c r="N2122">
        <v>4447.0501668003881</v>
      </c>
      <c r="O2122">
        <v>4522.0401668003879</v>
      </c>
      <c r="Q2122">
        <v>28345.231041718009</v>
      </c>
      <c r="R2122">
        <v>27579.44025401046</v>
      </c>
      <c r="S2122">
        <v>26813.649466302912</v>
      </c>
      <c r="T2122">
        <v>26047.858678595363</v>
      </c>
      <c r="U2122">
        <v>25282.067890887814</v>
      </c>
      <c r="W2122">
        <v>0.24043999999999999</v>
      </c>
      <c r="AB2122">
        <v>1</v>
      </c>
      <c r="AC2122">
        <v>1</v>
      </c>
      <c r="AD2122">
        <v>1</v>
      </c>
      <c r="AE2122">
        <v>1</v>
      </c>
      <c r="AF2122">
        <v>1</v>
      </c>
      <c r="AL2122">
        <v>2.2316642</v>
      </c>
      <c r="AM2122" s="5">
        <v>16.571969985961911</v>
      </c>
      <c r="AN2122">
        <v>570.77625570776252</v>
      </c>
      <c r="AO2122">
        <f t="shared" si="33"/>
        <v>26826.48401826484</v>
      </c>
      <c r="AP2122">
        <v>684.93150684931504</v>
      </c>
      <c r="AQ2122">
        <v>8.08585E-2</v>
      </c>
      <c r="AR2122">
        <v>2.8457000000000001E-3</v>
      </c>
      <c r="AS2122">
        <v>1.67548E-3</v>
      </c>
      <c r="AT2122">
        <v>5.3752299999999999E-3</v>
      </c>
      <c r="AU2122">
        <v>3.6104700000000003E-2</v>
      </c>
      <c r="AW2122">
        <v>8.0858499999999986E-2</v>
      </c>
      <c r="AX2122">
        <v>2.8456999999999996E-3</v>
      </c>
      <c r="AY2122">
        <v>1.67548E-3</v>
      </c>
      <c r="AZ2122">
        <v>5.3752300000000017E-3</v>
      </c>
      <c r="BA2122">
        <v>3.6104700000000003E-2</v>
      </c>
      <c r="BC2122" s="52">
        <v>100000</v>
      </c>
      <c r="BD2122" s="52">
        <v>100000</v>
      </c>
      <c r="BE2122">
        <v>0</v>
      </c>
      <c r="BF2122">
        <v>0</v>
      </c>
      <c r="BG2122">
        <v>0</v>
      </c>
    </row>
    <row r="2123" spans="1:59">
      <c r="A2123">
        <v>2122</v>
      </c>
      <c r="E2123">
        <v>9795.2054794520554</v>
      </c>
      <c r="K2123">
        <v>4397.9169177130407</v>
      </c>
      <c r="L2123">
        <v>4503.3744177130411</v>
      </c>
      <c r="M2123">
        <v>4608.8319177130415</v>
      </c>
      <c r="N2123">
        <v>4714.289417713042</v>
      </c>
      <c r="O2123">
        <v>4819.7469177130424</v>
      </c>
      <c r="Q2123">
        <v>26791.08741352741</v>
      </c>
      <c r="R2123">
        <v>26067.284249197961</v>
      </c>
      <c r="S2123">
        <v>25343.481084868512</v>
      </c>
      <c r="T2123">
        <v>24619.677920539063</v>
      </c>
      <c r="U2123">
        <v>23895.874756209614</v>
      </c>
      <c r="W2123">
        <v>0.22427</v>
      </c>
      <c r="AB2123">
        <v>1</v>
      </c>
      <c r="AC2123">
        <v>1</v>
      </c>
      <c r="AD2123">
        <v>1</v>
      </c>
      <c r="AE2123">
        <v>1</v>
      </c>
      <c r="AF2123">
        <v>1</v>
      </c>
      <c r="AL2123">
        <v>3.0769525</v>
      </c>
      <c r="AM2123" s="5">
        <v>14.436314582824711</v>
      </c>
      <c r="AN2123">
        <v>570.77625570776252</v>
      </c>
      <c r="AO2123">
        <f t="shared" si="33"/>
        <v>26826.48401826484</v>
      </c>
      <c r="AP2123">
        <v>684.93150684931504</v>
      </c>
      <c r="AQ2123">
        <v>3.5941600000000004E-2</v>
      </c>
      <c r="AR2123">
        <v>2.1728200000000002E-3</v>
      </c>
      <c r="AS2123">
        <v>1.2533900000000001E-3</v>
      </c>
      <c r="AT2123">
        <v>4.2411100000000002E-3</v>
      </c>
      <c r="AU2123">
        <v>2.5730200000000002E-2</v>
      </c>
      <c r="AW2123">
        <v>3.5941600000000004E-2</v>
      </c>
      <c r="AX2123">
        <v>2.1728199999999989E-3</v>
      </c>
      <c r="AY2123">
        <v>1.2533900000000001E-3</v>
      </c>
      <c r="AZ2123">
        <v>4.2411099999999993E-3</v>
      </c>
      <c r="BA2123">
        <v>2.5730199999999995E-2</v>
      </c>
      <c r="BC2123" s="52">
        <v>100000</v>
      </c>
      <c r="BD2123" s="52">
        <v>100000</v>
      </c>
      <c r="BE2123">
        <v>0</v>
      </c>
      <c r="BF2123">
        <v>0</v>
      </c>
      <c r="BG2123">
        <v>0</v>
      </c>
    </row>
    <row r="2124" spans="1:59">
      <c r="A2124">
        <v>2123</v>
      </c>
      <c r="E2124">
        <v>9795.2054794520554</v>
      </c>
      <c r="K2124">
        <v>4970.385430627528</v>
      </c>
      <c r="L2124">
        <v>5139.2279306275277</v>
      </c>
      <c r="M2124">
        <v>5308.0704306275275</v>
      </c>
      <c r="N2124">
        <v>5476.9129306275272</v>
      </c>
      <c r="O2124">
        <v>5645.7554306275269</v>
      </c>
      <c r="Q2124">
        <v>25376.69850734789</v>
      </c>
      <c r="R2124">
        <v>24691.107273631562</v>
      </c>
      <c r="S2124">
        <v>24005.516039915234</v>
      </c>
      <c r="T2124">
        <v>23319.924806198906</v>
      </c>
      <c r="U2124">
        <v>22634.333572482577</v>
      </c>
      <c r="W2124">
        <v>0.33279999999999998</v>
      </c>
      <c r="AB2124">
        <v>1</v>
      </c>
      <c r="AC2124">
        <v>1</v>
      </c>
      <c r="AD2124">
        <v>1</v>
      </c>
      <c r="AE2124">
        <v>1</v>
      </c>
      <c r="AF2124">
        <v>1</v>
      </c>
      <c r="AL2124">
        <v>3.6350454999999999</v>
      </c>
      <c r="AM2124" s="5">
        <v>13.13037014007568</v>
      </c>
      <c r="AN2124">
        <v>570.77625570776252</v>
      </c>
      <c r="AO2124">
        <f t="shared" si="33"/>
        <v>26826.48401826484</v>
      </c>
      <c r="AP2124">
        <v>684.93150684931504</v>
      </c>
      <c r="AQ2124">
        <v>3.4400199999999999E-2</v>
      </c>
      <c r="AR2124">
        <v>2.1936900000000003E-3</v>
      </c>
      <c r="AS2124">
        <v>1.2389600000000001E-3</v>
      </c>
      <c r="AT2124">
        <v>3.6351300000000003E-3</v>
      </c>
      <c r="AU2124">
        <v>2.50908E-2</v>
      </c>
      <c r="AW2124">
        <v>3.4400200000000006E-2</v>
      </c>
      <c r="AX2124">
        <v>2.1936899999999981E-3</v>
      </c>
      <c r="AY2124">
        <v>1.2389599999999973E-3</v>
      </c>
      <c r="AZ2124">
        <v>3.6351300000000003E-3</v>
      </c>
      <c r="BA2124">
        <v>2.5090799999999996E-2</v>
      </c>
      <c r="BC2124" s="52">
        <v>100000</v>
      </c>
      <c r="BD2124" s="52">
        <v>100000</v>
      </c>
      <c r="BE2124">
        <v>0</v>
      </c>
      <c r="BF2124">
        <v>0</v>
      </c>
      <c r="BG2124">
        <v>0</v>
      </c>
    </row>
    <row r="2125" spans="1:59">
      <c r="A2125">
        <v>2124</v>
      </c>
      <c r="E2125">
        <v>9795.2054794520554</v>
      </c>
      <c r="K2125">
        <v>5005.3529663203844</v>
      </c>
      <c r="L2125">
        <v>5218.4704663203847</v>
      </c>
      <c r="M2125">
        <v>5431.587966320385</v>
      </c>
      <c r="N2125">
        <v>5644.7054663203853</v>
      </c>
      <c r="O2125">
        <v>5857.8229663203856</v>
      </c>
      <c r="Q2125">
        <v>25046.304225197851</v>
      </c>
      <c r="R2125">
        <v>24369.639110020209</v>
      </c>
      <c r="S2125">
        <v>23692.97399484257</v>
      </c>
      <c r="T2125">
        <v>23016.308879664932</v>
      </c>
      <c r="U2125">
        <v>22339.643764487293</v>
      </c>
      <c r="W2125">
        <v>0.84214999999999995</v>
      </c>
      <c r="AB2125">
        <v>1</v>
      </c>
      <c r="AC2125">
        <v>1</v>
      </c>
      <c r="AD2125">
        <v>1</v>
      </c>
      <c r="AE2125">
        <v>1</v>
      </c>
      <c r="AF2125">
        <v>1</v>
      </c>
      <c r="AL2125">
        <v>4.0128206999999998</v>
      </c>
      <c r="AM2125" s="5">
        <v>11.51743698120117</v>
      </c>
      <c r="AN2125">
        <v>570.77625570776252</v>
      </c>
      <c r="AO2125">
        <f t="shared" si="33"/>
        <v>26826.48401826484</v>
      </c>
      <c r="AP2125">
        <v>684.93150684931504</v>
      </c>
      <c r="AQ2125">
        <v>3.41406E-2</v>
      </c>
      <c r="AR2125">
        <v>2.3819599999999998E-3</v>
      </c>
      <c r="AS2125">
        <v>1.26023E-3</v>
      </c>
      <c r="AT2125">
        <v>3.6278299999999999E-3</v>
      </c>
      <c r="AU2125">
        <v>2.5311900000000002E-2</v>
      </c>
      <c r="AW2125">
        <v>3.4140600000000007E-2</v>
      </c>
      <c r="AX2125">
        <v>2.3819600000000024E-3</v>
      </c>
      <c r="AY2125">
        <v>1.2602300000000011E-3</v>
      </c>
      <c r="AZ2125">
        <v>3.6278299999999986E-3</v>
      </c>
      <c r="BA2125">
        <v>2.5311899999999998E-2</v>
      </c>
      <c r="BC2125" s="52">
        <v>100000</v>
      </c>
      <c r="BD2125" s="52">
        <v>100000</v>
      </c>
      <c r="BE2125">
        <v>0</v>
      </c>
      <c r="BF2125">
        <v>0</v>
      </c>
      <c r="BG2125">
        <v>0</v>
      </c>
    </row>
    <row r="2126" spans="1:59">
      <c r="A2126">
        <v>2125</v>
      </c>
      <c r="E2126">
        <v>9795.2054794520554</v>
      </c>
      <c r="K2126">
        <v>4906.444793932018</v>
      </c>
      <c r="L2126">
        <v>5165.154793932018</v>
      </c>
      <c r="M2126">
        <v>5423.8647939320181</v>
      </c>
      <c r="N2126">
        <v>5682.5747939320181</v>
      </c>
      <c r="O2126">
        <v>5941.2847939320181</v>
      </c>
      <c r="Q2126">
        <v>24634.92384655686</v>
      </c>
      <c r="R2126">
        <v>23969.37281626993</v>
      </c>
      <c r="S2126">
        <v>23303.821785983</v>
      </c>
      <c r="T2126">
        <v>22638.27075569607</v>
      </c>
      <c r="U2126">
        <v>21972.719725409141</v>
      </c>
      <c r="W2126">
        <v>0.79546000000000006</v>
      </c>
      <c r="AB2126">
        <v>1</v>
      </c>
      <c r="AC2126">
        <v>1</v>
      </c>
      <c r="AD2126">
        <v>1</v>
      </c>
      <c r="AE2126">
        <v>1</v>
      </c>
      <c r="AF2126">
        <v>1</v>
      </c>
      <c r="AL2126">
        <v>6.6194790000000001</v>
      </c>
      <c r="AM2126" s="5">
        <v>10.98100757598877</v>
      </c>
      <c r="AN2126">
        <v>570.77625570776252</v>
      </c>
      <c r="AO2126">
        <f t="shared" si="33"/>
        <v>26826.48401826484</v>
      </c>
      <c r="AP2126">
        <v>684.93150684931504</v>
      </c>
      <c r="AQ2126">
        <v>3.0085199999999999E-2</v>
      </c>
      <c r="AR2126">
        <v>2.3995900000000001E-3</v>
      </c>
      <c r="AS2126">
        <v>1.27775E-3</v>
      </c>
      <c r="AT2126">
        <v>3.64336E-3</v>
      </c>
      <c r="AU2126">
        <v>2.5322500000000001E-2</v>
      </c>
      <c r="AW2126">
        <v>3.0085199999999993E-2</v>
      </c>
      <c r="AX2126">
        <v>2.3995900000000001E-3</v>
      </c>
      <c r="AY2126">
        <v>1.2777500000000011E-3</v>
      </c>
      <c r="AZ2126">
        <v>3.6433599999999983E-3</v>
      </c>
      <c r="BA2126">
        <v>2.5322499999999998E-2</v>
      </c>
      <c r="BC2126" s="52">
        <v>100000</v>
      </c>
      <c r="BD2126" s="52">
        <v>100000</v>
      </c>
      <c r="BE2126">
        <v>0</v>
      </c>
      <c r="BF2126">
        <v>0</v>
      </c>
      <c r="BG2126">
        <v>0</v>
      </c>
    </row>
    <row r="2127" spans="1:59">
      <c r="A2127">
        <v>2126</v>
      </c>
      <c r="E2127">
        <v>9795.2054794520554</v>
      </c>
      <c r="K2127">
        <v>4710.6265940520188</v>
      </c>
      <c r="L2127">
        <v>5034.5090940520186</v>
      </c>
      <c r="M2127">
        <v>5358.3915940520183</v>
      </c>
      <c r="N2127">
        <v>5682.274094052018</v>
      </c>
      <c r="O2127">
        <v>6006.1565940520177</v>
      </c>
      <c r="Q2127">
        <v>24950.984445128361</v>
      </c>
      <c r="R2127">
        <v>24276.894542837577</v>
      </c>
      <c r="S2127">
        <v>23602.804640546794</v>
      </c>
      <c r="T2127">
        <v>22928.714738256011</v>
      </c>
      <c r="U2127">
        <v>22254.624835965227</v>
      </c>
      <c r="W2127">
        <v>3.5180000000000003E-2</v>
      </c>
      <c r="AB2127">
        <v>1</v>
      </c>
      <c r="AC2127">
        <v>1</v>
      </c>
      <c r="AD2127">
        <v>1</v>
      </c>
      <c r="AE2127">
        <v>1</v>
      </c>
      <c r="AF2127">
        <v>1</v>
      </c>
      <c r="AL2127">
        <v>9.5996570000000006</v>
      </c>
      <c r="AM2127" s="5">
        <v>11.029165267944339</v>
      </c>
      <c r="AN2127">
        <v>570.77625570776252</v>
      </c>
      <c r="AO2127">
        <f t="shared" si="33"/>
        <v>26826.48401826484</v>
      </c>
      <c r="AP2127">
        <v>684.93150684931504</v>
      </c>
      <c r="AQ2127">
        <v>2.99665E-2</v>
      </c>
      <c r="AR2127">
        <v>2.36952E-3</v>
      </c>
      <c r="AS2127">
        <v>1.27947E-3</v>
      </c>
      <c r="AT2127">
        <v>3.6530499999999997E-3</v>
      </c>
      <c r="AU2127">
        <v>2.5340499999999998E-2</v>
      </c>
      <c r="AW2127">
        <v>2.9966499999999993E-2</v>
      </c>
      <c r="AX2127">
        <v>2.36952E-3</v>
      </c>
      <c r="AY2127">
        <v>1.2794699999999978E-3</v>
      </c>
      <c r="AZ2127">
        <v>3.653049999999998E-3</v>
      </c>
      <c r="BA2127">
        <v>2.5340500000000002E-2</v>
      </c>
      <c r="BC2127" s="52">
        <v>100000</v>
      </c>
      <c r="BD2127" s="52">
        <v>100000</v>
      </c>
      <c r="BE2127">
        <v>0</v>
      </c>
      <c r="BF2127">
        <v>0</v>
      </c>
      <c r="BG2127">
        <v>0</v>
      </c>
    </row>
    <row r="2128" spans="1:59">
      <c r="A2128">
        <v>2127</v>
      </c>
      <c r="E2128">
        <v>9795.2054794520554</v>
      </c>
      <c r="K2128">
        <v>4305.0031800148781</v>
      </c>
      <c r="L2128">
        <v>4726.8365133482112</v>
      </c>
      <c r="M2128">
        <v>5148.6698466815442</v>
      </c>
      <c r="N2128">
        <v>5570.5031800148772</v>
      </c>
      <c r="O2128">
        <v>5992.3365133482102</v>
      </c>
      <c r="Q2128">
        <v>25737.194047861001</v>
      </c>
      <c r="R2128">
        <v>25041.863462262692</v>
      </c>
      <c r="S2128">
        <v>24346.532876664383</v>
      </c>
      <c r="T2128">
        <v>23651.202291066074</v>
      </c>
      <c r="U2128">
        <v>22955.871705467765</v>
      </c>
      <c r="W2128">
        <v>7.1260000000000004E-2</v>
      </c>
      <c r="AB2128">
        <v>1</v>
      </c>
      <c r="AC2128">
        <v>1</v>
      </c>
      <c r="AD2128">
        <v>1</v>
      </c>
      <c r="AE2128">
        <v>1</v>
      </c>
      <c r="AF2128">
        <v>1</v>
      </c>
      <c r="AL2128">
        <v>8.1624940000000006</v>
      </c>
      <c r="AM2128" s="5">
        <v>7.6111292839050293</v>
      </c>
      <c r="AN2128">
        <v>570.77625570776252</v>
      </c>
      <c r="AO2128">
        <f t="shared" si="33"/>
        <v>26826.48401826484</v>
      </c>
      <c r="AP2128">
        <v>684.93150684931504</v>
      </c>
      <c r="AQ2128">
        <v>3.0033600000000001E-2</v>
      </c>
      <c r="AR2128">
        <v>2.7147100000000004E-3</v>
      </c>
      <c r="AS2128">
        <v>1.26742E-3</v>
      </c>
      <c r="AT2128">
        <v>3.6585400000000001E-3</v>
      </c>
      <c r="AU2128">
        <v>2.56271E-2</v>
      </c>
      <c r="AW2128">
        <v>3.0033600000000008E-2</v>
      </c>
      <c r="AX2128">
        <v>2.7147100000000021E-3</v>
      </c>
      <c r="AY2128">
        <v>1.2674199999999983E-3</v>
      </c>
      <c r="AZ2128">
        <v>3.6585400000000018E-3</v>
      </c>
      <c r="BA2128">
        <v>2.56271E-2</v>
      </c>
      <c r="BC2128" s="52">
        <v>100000</v>
      </c>
      <c r="BD2128" s="52">
        <v>100000</v>
      </c>
      <c r="BE2128">
        <v>0</v>
      </c>
      <c r="BF2128">
        <v>0</v>
      </c>
      <c r="BG2128">
        <v>0</v>
      </c>
    </row>
    <row r="2129" spans="1:59">
      <c r="A2129">
        <v>2128</v>
      </c>
      <c r="E2129">
        <v>9795.2054794520554</v>
      </c>
      <c r="K2129">
        <v>4307.0013249116128</v>
      </c>
      <c r="L2129">
        <v>4938.1013249116131</v>
      </c>
      <c r="M2129">
        <v>5569.2013249116135</v>
      </c>
      <c r="N2129">
        <v>6200.3013249116138</v>
      </c>
      <c r="O2129">
        <v>6831.4013249116142</v>
      </c>
      <c r="Q2129">
        <v>27335.294654257868</v>
      </c>
      <c r="R2129">
        <v>26596.788878827876</v>
      </c>
      <c r="S2129">
        <v>25858.283103397884</v>
      </c>
      <c r="T2129">
        <v>25119.777327967891</v>
      </c>
      <c r="U2129">
        <v>24381.271552537899</v>
      </c>
      <c r="W2129">
        <v>0.12869</v>
      </c>
      <c r="AB2129">
        <v>1</v>
      </c>
      <c r="AC2129">
        <v>1</v>
      </c>
      <c r="AD2129">
        <v>1</v>
      </c>
      <c r="AE2129">
        <v>1</v>
      </c>
      <c r="AF2129">
        <v>1</v>
      </c>
      <c r="AL2129">
        <v>6.3413890000000004</v>
      </c>
      <c r="AM2129" s="5">
        <v>8.9623031616210938</v>
      </c>
      <c r="AN2129">
        <v>570.77625570776252</v>
      </c>
      <c r="AO2129">
        <f t="shared" si="33"/>
        <v>26826.48401826484</v>
      </c>
      <c r="AP2129">
        <v>684.93150684931504</v>
      </c>
      <c r="AQ2129">
        <v>3.3003700000000004E-2</v>
      </c>
      <c r="AR2129">
        <v>3.0312800000000003E-3</v>
      </c>
      <c r="AS2129">
        <v>1.54477E-3</v>
      </c>
      <c r="AT2129">
        <v>4.4188299999999995E-3</v>
      </c>
      <c r="AU2129">
        <v>2.89682E-2</v>
      </c>
      <c r="AW2129">
        <v>3.3003700000000011E-2</v>
      </c>
      <c r="AX2129">
        <v>3.0312799999999973E-3</v>
      </c>
      <c r="AY2129">
        <v>1.5447700000000009E-3</v>
      </c>
      <c r="AZ2129">
        <v>4.4188299999999986E-3</v>
      </c>
      <c r="BA2129">
        <v>2.89682E-2</v>
      </c>
      <c r="BC2129" s="52">
        <v>100000</v>
      </c>
      <c r="BD2129" s="52">
        <v>100000</v>
      </c>
      <c r="BE2129">
        <v>0</v>
      </c>
      <c r="BF2129">
        <v>0</v>
      </c>
      <c r="BG2129">
        <v>0</v>
      </c>
    </row>
    <row r="2130" spans="1:59">
      <c r="A2130">
        <v>2129</v>
      </c>
      <c r="E2130">
        <v>9795.2054794520554</v>
      </c>
      <c r="K2130">
        <v>5093.2713417767118</v>
      </c>
      <c r="L2130">
        <v>5853.4788417767122</v>
      </c>
      <c r="M2130">
        <v>6613.6863417767127</v>
      </c>
      <c r="N2130">
        <v>7373.8938417767131</v>
      </c>
      <c r="O2130">
        <v>8134.1013417767135</v>
      </c>
      <c r="Q2130">
        <v>28992.163886174891</v>
      </c>
      <c r="R2130">
        <v>28208.895194500252</v>
      </c>
      <c r="S2130">
        <v>27425.626502825613</v>
      </c>
      <c r="T2130">
        <v>26642.357811150974</v>
      </c>
      <c r="U2130">
        <v>25859.089119476335</v>
      </c>
      <c r="W2130">
        <v>1.602E-2</v>
      </c>
      <c r="AB2130">
        <v>1</v>
      </c>
      <c r="AC2130">
        <v>1</v>
      </c>
      <c r="AD2130">
        <v>1</v>
      </c>
      <c r="AE2130">
        <v>1</v>
      </c>
      <c r="AF2130">
        <v>1</v>
      </c>
      <c r="AL2130">
        <v>6.9072339999999999</v>
      </c>
      <c r="AM2130" s="5">
        <v>8.2799692153930664</v>
      </c>
      <c r="AN2130">
        <v>570.77625570776252</v>
      </c>
      <c r="AO2130">
        <f t="shared" si="33"/>
        <v>26826.48401826484</v>
      </c>
      <c r="AP2130">
        <v>684.93150684931504</v>
      </c>
      <c r="AQ2130">
        <v>3.4235100000000004E-2</v>
      </c>
      <c r="AR2130">
        <v>3.7956299999999999E-3</v>
      </c>
      <c r="AS2130">
        <v>1.58672E-3</v>
      </c>
      <c r="AT2130">
        <v>6.1556499999999995E-3</v>
      </c>
      <c r="AU2130">
        <v>3.60877E-2</v>
      </c>
      <c r="AW2130">
        <v>3.4235100000000004E-2</v>
      </c>
      <c r="AX2130">
        <v>3.7956300000000012E-3</v>
      </c>
      <c r="AY2130">
        <v>1.5867199999999998E-3</v>
      </c>
      <c r="AZ2130">
        <v>6.1556499999999986E-3</v>
      </c>
      <c r="BA2130">
        <v>3.60877E-2</v>
      </c>
      <c r="BC2130" s="52">
        <v>100000</v>
      </c>
      <c r="BD2130" s="52">
        <v>100000</v>
      </c>
      <c r="BE2130">
        <v>0</v>
      </c>
      <c r="BF2130">
        <v>0</v>
      </c>
      <c r="BG2130">
        <v>0</v>
      </c>
    </row>
    <row r="2131" spans="1:59">
      <c r="A2131">
        <v>2130</v>
      </c>
      <c r="E2131">
        <v>9795.2054794520554</v>
      </c>
      <c r="K2131">
        <v>6227.2185706736436</v>
      </c>
      <c r="L2131">
        <v>7052.1860706736443</v>
      </c>
      <c r="M2131">
        <v>7877.1535706736449</v>
      </c>
      <c r="N2131">
        <v>8702.1210706736456</v>
      </c>
      <c r="O2131">
        <v>9527.0885706736462</v>
      </c>
      <c r="Q2131">
        <v>29987.288626321159</v>
      </c>
      <c r="R2131">
        <v>29177.135082328339</v>
      </c>
      <c r="S2131">
        <v>28366.98153833552</v>
      </c>
      <c r="T2131">
        <v>27556.827994342701</v>
      </c>
      <c r="U2131">
        <v>26746.674450349881</v>
      </c>
      <c r="W2131">
        <v>2.4660000000000001E-2</v>
      </c>
      <c r="AB2131">
        <v>1</v>
      </c>
      <c r="AC2131">
        <v>1</v>
      </c>
      <c r="AD2131">
        <v>1</v>
      </c>
      <c r="AE2131">
        <v>1</v>
      </c>
      <c r="AF2131">
        <v>1</v>
      </c>
      <c r="AL2131">
        <v>7.7839856000000003</v>
      </c>
      <c r="AM2131" s="5">
        <v>10.51092052459717</v>
      </c>
      <c r="AN2131">
        <v>570.77625570776252</v>
      </c>
      <c r="AO2131">
        <f t="shared" si="33"/>
        <v>26826.48401826484</v>
      </c>
      <c r="AP2131">
        <v>684.93150684931504</v>
      </c>
      <c r="AQ2131">
        <v>3.8123499999999998E-2</v>
      </c>
      <c r="AR2131">
        <v>4.0158199999999998E-3</v>
      </c>
      <c r="AS2131">
        <v>1.5693900000000002E-3</v>
      </c>
      <c r="AT2131">
        <v>7.8268799999999996E-3</v>
      </c>
      <c r="AU2131">
        <v>3.9916600000000003E-2</v>
      </c>
      <c r="AW2131">
        <v>3.8123499999999991E-2</v>
      </c>
      <c r="AX2131">
        <v>4.0158200000000033E-3</v>
      </c>
      <c r="AY2131">
        <v>1.5693899999999969E-3</v>
      </c>
      <c r="AZ2131">
        <v>7.8268800000000013E-3</v>
      </c>
      <c r="BA2131">
        <v>3.991660000000001E-2</v>
      </c>
      <c r="BC2131" s="52">
        <v>100000</v>
      </c>
      <c r="BD2131" s="52">
        <v>100000</v>
      </c>
      <c r="BE2131">
        <v>0</v>
      </c>
      <c r="BF2131">
        <v>0</v>
      </c>
      <c r="BG2131">
        <v>0</v>
      </c>
    </row>
    <row r="2132" spans="1:59">
      <c r="A2132">
        <v>2131</v>
      </c>
      <c r="E2132">
        <v>9795.2054794520554</v>
      </c>
      <c r="K2132">
        <v>7226.2910190409866</v>
      </c>
      <c r="L2132">
        <v>7981.0818523743201</v>
      </c>
      <c r="M2132">
        <v>8735.8726857076526</v>
      </c>
      <c r="N2132">
        <v>9490.6635190409852</v>
      </c>
      <c r="O2132">
        <v>10245.454352374318</v>
      </c>
      <c r="Q2132">
        <v>30611.5260360719</v>
      </c>
      <c r="R2132">
        <v>29784.507741475602</v>
      </c>
      <c r="S2132">
        <v>28957.489446879303</v>
      </c>
      <c r="T2132">
        <v>28130.471152283004</v>
      </c>
      <c r="U2132">
        <v>27303.452857686705</v>
      </c>
      <c r="W2132">
        <v>0</v>
      </c>
      <c r="AB2132">
        <v>1</v>
      </c>
      <c r="AC2132">
        <v>1</v>
      </c>
      <c r="AD2132">
        <v>1</v>
      </c>
      <c r="AE2132">
        <v>1</v>
      </c>
      <c r="AF2132">
        <v>1</v>
      </c>
      <c r="AL2132">
        <v>9.82395</v>
      </c>
      <c r="AM2132" s="5">
        <v>10.29860877990723</v>
      </c>
      <c r="AN2132">
        <v>570.77625570776252</v>
      </c>
      <c r="AO2132">
        <f t="shared" si="33"/>
        <v>26826.48401826484</v>
      </c>
      <c r="AP2132">
        <v>684.93150684931504</v>
      </c>
      <c r="AQ2132">
        <v>3.83224E-2</v>
      </c>
      <c r="AR2132">
        <v>4.3929799999999995E-3</v>
      </c>
      <c r="AS2132">
        <v>1.51147E-3</v>
      </c>
      <c r="AT2132">
        <v>8.8264099999999998E-3</v>
      </c>
      <c r="AU2132">
        <v>4.0115100000000001E-2</v>
      </c>
      <c r="AW2132">
        <v>3.8322399999999993E-2</v>
      </c>
      <c r="AX2132">
        <v>4.3929799999999977E-3</v>
      </c>
      <c r="AY2132">
        <v>1.5114700000000009E-3</v>
      </c>
      <c r="AZ2132">
        <v>8.8264099999999998E-3</v>
      </c>
      <c r="BA2132">
        <v>4.0115100000000001E-2</v>
      </c>
      <c r="BC2132" s="52">
        <v>100000</v>
      </c>
      <c r="BD2132" s="52">
        <v>100000</v>
      </c>
      <c r="BE2132">
        <v>0</v>
      </c>
      <c r="BF2132">
        <v>0</v>
      </c>
      <c r="BG2132">
        <v>0</v>
      </c>
    </row>
    <row r="2133" spans="1:59">
      <c r="A2133">
        <v>2132</v>
      </c>
      <c r="E2133">
        <v>9795.2054794520554</v>
      </c>
      <c r="K2133">
        <v>6940.5562988079273</v>
      </c>
      <c r="L2133">
        <v>7596.7904654745944</v>
      </c>
      <c r="M2133">
        <v>8253.0246321412615</v>
      </c>
      <c r="N2133">
        <v>8909.2587988079285</v>
      </c>
      <c r="O2133">
        <v>9565.4929654745956</v>
      </c>
      <c r="Q2133">
        <v>30030.767640792099</v>
      </c>
      <c r="R2133">
        <v>29219.439443770236</v>
      </c>
      <c r="S2133">
        <v>28408.111246748373</v>
      </c>
      <c r="T2133">
        <v>27596.783049726509</v>
      </c>
      <c r="U2133">
        <v>26785.454852704646</v>
      </c>
      <c r="W2133">
        <v>0</v>
      </c>
      <c r="AB2133">
        <v>1</v>
      </c>
      <c r="AC2133">
        <v>1</v>
      </c>
      <c r="AD2133">
        <v>1</v>
      </c>
      <c r="AE2133">
        <v>1</v>
      </c>
      <c r="AF2133">
        <v>1</v>
      </c>
      <c r="AL2133">
        <v>12.63683</v>
      </c>
      <c r="AM2133" s="5">
        <v>9.9479990005493164</v>
      </c>
      <c r="AN2133">
        <v>570.77625570776252</v>
      </c>
      <c r="AO2133">
        <f t="shared" si="33"/>
        <v>26826.48401826484</v>
      </c>
      <c r="AP2133">
        <v>684.93150684931504</v>
      </c>
      <c r="AQ2133">
        <v>3.80763E-2</v>
      </c>
      <c r="AR2133">
        <v>3.6998899999999999E-3</v>
      </c>
      <c r="AS2133">
        <v>1.4899199999999998E-3</v>
      </c>
      <c r="AT2133">
        <v>7.07144E-3</v>
      </c>
      <c r="AU2133">
        <v>3.9421700000000004E-2</v>
      </c>
      <c r="AW2133">
        <v>3.8076299999999993E-2</v>
      </c>
      <c r="AX2133">
        <v>3.6998899999999973E-3</v>
      </c>
      <c r="AY2133">
        <v>1.4899199999999987E-3</v>
      </c>
      <c r="AZ2133">
        <v>7.0714399999999983E-3</v>
      </c>
      <c r="BA2133">
        <v>3.9421700000000004E-2</v>
      </c>
      <c r="BC2133" s="52">
        <v>100000</v>
      </c>
      <c r="BD2133" s="52">
        <v>100000</v>
      </c>
      <c r="BE2133">
        <v>0</v>
      </c>
      <c r="BF2133">
        <v>0</v>
      </c>
      <c r="BG2133">
        <v>0</v>
      </c>
    </row>
    <row r="2134" spans="1:59">
      <c r="A2134">
        <v>2133</v>
      </c>
      <c r="E2134">
        <v>9795.2054794520554</v>
      </c>
      <c r="K2134">
        <v>6117.3206013532372</v>
      </c>
      <c r="L2134">
        <v>6637.4631013532371</v>
      </c>
      <c r="M2134">
        <v>7157.605601353237</v>
      </c>
      <c r="N2134">
        <v>7677.748101353237</v>
      </c>
      <c r="O2134">
        <v>8197.8906013532378</v>
      </c>
      <c r="Q2134">
        <v>27033.089775529581</v>
      </c>
      <c r="R2134">
        <v>26302.74853899315</v>
      </c>
      <c r="S2134">
        <v>25572.407302456719</v>
      </c>
      <c r="T2134">
        <v>24842.066065920288</v>
      </c>
      <c r="U2134">
        <v>24111.724829383857</v>
      </c>
      <c r="W2134">
        <v>0</v>
      </c>
      <c r="AB2134">
        <v>1</v>
      </c>
      <c r="AC2134">
        <v>1</v>
      </c>
      <c r="AD2134">
        <v>1</v>
      </c>
      <c r="AE2134">
        <v>1</v>
      </c>
      <c r="AF2134">
        <v>1</v>
      </c>
      <c r="AL2134">
        <v>15.24615</v>
      </c>
      <c r="AM2134" s="5">
        <v>10.46806526184082</v>
      </c>
      <c r="AN2134">
        <v>570.77625570776252</v>
      </c>
      <c r="AO2134">
        <f t="shared" si="33"/>
        <v>26826.48401826484</v>
      </c>
      <c r="AP2134">
        <v>684.93150684931504</v>
      </c>
      <c r="AQ2134">
        <v>3.7564E-2</v>
      </c>
      <c r="AR2134">
        <v>3.6736200000000003E-3</v>
      </c>
      <c r="AS2134">
        <v>1.33935E-3</v>
      </c>
      <c r="AT2134">
        <v>5.0622200000000001E-3</v>
      </c>
      <c r="AU2134">
        <v>3.8191499999999996E-2</v>
      </c>
      <c r="AW2134">
        <v>3.7564E-2</v>
      </c>
      <c r="AX2134">
        <v>3.6736200000000024E-3</v>
      </c>
      <c r="AY2134">
        <v>1.339350000000003E-3</v>
      </c>
      <c r="AZ2134">
        <v>5.0622199999999992E-3</v>
      </c>
      <c r="BA2134">
        <v>3.8191500000000003E-2</v>
      </c>
      <c r="BC2134" s="52">
        <v>100000</v>
      </c>
      <c r="BD2134" s="52">
        <v>100000</v>
      </c>
      <c r="BE2134">
        <v>0</v>
      </c>
      <c r="BF2134">
        <v>0</v>
      </c>
      <c r="BG2134">
        <v>0</v>
      </c>
    </row>
    <row r="2135" spans="1:59">
      <c r="A2135">
        <v>2134</v>
      </c>
      <c r="E2135">
        <v>9795.2054794520554</v>
      </c>
      <c r="K2135">
        <v>5662.7426373460967</v>
      </c>
      <c r="L2135">
        <v>6116.4751373460967</v>
      </c>
      <c r="M2135">
        <v>6570.2076373460968</v>
      </c>
      <c r="N2135">
        <v>7023.9401373460969</v>
      </c>
      <c r="O2135">
        <v>7477.672637346097</v>
      </c>
      <c r="Q2135">
        <v>20552.295429794209</v>
      </c>
      <c r="R2135">
        <v>19997.042998916222</v>
      </c>
      <c r="S2135">
        <v>19441.790568038239</v>
      </c>
      <c r="T2135">
        <v>18886.538137160256</v>
      </c>
      <c r="U2135">
        <v>18331.285706282273</v>
      </c>
      <c r="W2135">
        <v>0</v>
      </c>
      <c r="AB2135">
        <v>1</v>
      </c>
      <c r="AC2135">
        <v>1</v>
      </c>
      <c r="AD2135">
        <v>1</v>
      </c>
      <c r="AE2135">
        <v>1</v>
      </c>
      <c r="AF2135">
        <v>1</v>
      </c>
      <c r="AL2135">
        <v>17.405998</v>
      </c>
      <c r="AM2135" s="5">
        <v>18.35012054443359</v>
      </c>
      <c r="AN2135">
        <v>570.77625570776252</v>
      </c>
      <c r="AO2135">
        <f t="shared" si="33"/>
        <v>26826.48401826484</v>
      </c>
      <c r="AP2135">
        <v>684.93150684931504</v>
      </c>
      <c r="AQ2135">
        <v>3.0162700000000001E-2</v>
      </c>
      <c r="AR2135">
        <v>2.4346899999999998E-3</v>
      </c>
      <c r="AS2135">
        <v>1.2445500000000001E-3</v>
      </c>
      <c r="AT2135">
        <v>4.4946599999999993E-3</v>
      </c>
      <c r="AU2135">
        <v>3.3263899999999999E-2</v>
      </c>
      <c r="AW2135">
        <v>3.0162700000000001E-2</v>
      </c>
      <c r="AX2135">
        <v>2.4346900000000032E-3</v>
      </c>
      <c r="AY2135">
        <v>1.244549999999997E-3</v>
      </c>
      <c r="AZ2135">
        <v>4.4946599999999975E-3</v>
      </c>
      <c r="BA2135">
        <v>3.3263899999999999E-2</v>
      </c>
      <c r="BC2135" s="52">
        <v>100000</v>
      </c>
      <c r="BD2135" s="52">
        <v>100000</v>
      </c>
      <c r="BE2135">
        <v>0</v>
      </c>
      <c r="BF2135">
        <v>0</v>
      </c>
      <c r="BG2135">
        <v>0</v>
      </c>
    </row>
    <row r="2136" spans="1:59">
      <c r="A2136">
        <v>2135</v>
      </c>
      <c r="E2136">
        <v>9795.2054794520554</v>
      </c>
      <c r="K2136">
        <v>3959.3241128797777</v>
      </c>
      <c r="L2136">
        <v>4343.1816128797782</v>
      </c>
      <c r="M2136">
        <v>4727.0391128797783</v>
      </c>
      <c r="N2136">
        <v>5110.8966128797783</v>
      </c>
      <c r="O2136">
        <v>5494.7541128797784</v>
      </c>
      <c r="Q2136">
        <v>14510.474718572739</v>
      </c>
      <c r="R2136">
        <v>14118.451531547695</v>
      </c>
      <c r="S2136">
        <v>13726.42834452265</v>
      </c>
      <c r="T2136">
        <v>13334.405157497606</v>
      </c>
      <c r="U2136">
        <v>12942.381970472561</v>
      </c>
      <c r="W2136">
        <v>0</v>
      </c>
      <c r="AB2136">
        <v>1</v>
      </c>
      <c r="AC2136">
        <v>1</v>
      </c>
      <c r="AD2136">
        <v>1</v>
      </c>
      <c r="AE2136">
        <v>1</v>
      </c>
      <c r="AF2136">
        <v>1</v>
      </c>
      <c r="AL2136">
        <v>16.834586999999999</v>
      </c>
      <c r="AM2136" s="5">
        <v>8.3276424407958984</v>
      </c>
      <c r="AN2136">
        <v>570.77625570776252</v>
      </c>
      <c r="AO2136">
        <f t="shared" si="33"/>
        <v>26826.48401826484</v>
      </c>
      <c r="AP2136">
        <v>684.93150684931504</v>
      </c>
      <c r="AQ2136">
        <v>1.7020299999999999E-2</v>
      </c>
      <c r="AR2136">
        <v>1.9723399999999999E-3</v>
      </c>
      <c r="AS2136">
        <v>1.1949E-3</v>
      </c>
      <c r="AT2136">
        <v>3.9531900000000005E-3</v>
      </c>
      <c r="AU2136">
        <v>2.9843699999999997E-2</v>
      </c>
      <c r="AW2136">
        <v>1.7020300000000002E-2</v>
      </c>
      <c r="AX2136">
        <v>1.972340000000003E-3</v>
      </c>
      <c r="AY2136">
        <v>1.1948999999999987E-3</v>
      </c>
      <c r="AZ2136">
        <v>3.9531900000000023E-3</v>
      </c>
      <c r="BA2136">
        <v>2.9843700000000001E-2</v>
      </c>
      <c r="BC2136" s="52">
        <v>100000</v>
      </c>
      <c r="BD2136" s="52">
        <v>100000</v>
      </c>
      <c r="BE2136">
        <v>0</v>
      </c>
      <c r="BF2136">
        <v>0</v>
      </c>
      <c r="BG2136">
        <v>0</v>
      </c>
    </row>
    <row r="2137" spans="1:59">
      <c r="A2137">
        <v>2136</v>
      </c>
      <c r="E2137">
        <v>9795.2054794520554</v>
      </c>
      <c r="K2137">
        <v>2760.3473140037995</v>
      </c>
      <c r="L2137">
        <v>2968.6523140037993</v>
      </c>
      <c r="M2137">
        <v>3176.9573140037992</v>
      </c>
      <c r="N2137">
        <v>3385.262314003799</v>
      </c>
      <c r="O2137">
        <v>3593.5673140037989</v>
      </c>
      <c r="Q2137">
        <v>14066.3118222339</v>
      </c>
      <c r="R2137">
        <v>13686.288389943582</v>
      </c>
      <c r="S2137">
        <v>13306.264957653264</v>
      </c>
      <c r="T2137">
        <v>12926.241525362946</v>
      </c>
      <c r="U2137">
        <v>12546.218093072628</v>
      </c>
      <c r="W2137">
        <v>0</v>
      </c>
      <c r="AB2137">
        <v>1</v>
      </c>
      <c r="AC2137">
        <v>1</v>
      </c>
      <c r="AD2137">
        <v>1</v>
      </c>
      <c r="AE2137">
        <v>1</v>
      </c>
      <c r="AF2137">
        <v>1</v>
      </c>
      <c r="AL2137">
        <v>14.748421</v>
      </c>
      <c r="AM2137" s="5">
        <v>9.2390804290771484</v>
      </c>
      <c r="AN2137">
        <v>570.77625570776252</v>
      </c>
      <c r="AO2137">
        <f t="shared" si="33"/>
        <v>26826.48401826484</v>
      </c>
      <c r="AP2137">
        <v>684.93150684931504</v>
      </c>
      <c r="AQ2137">
        <v>1.5763800000000001E-2</v>
      </c>
      <c r="AR2137">
        <v>1.9204000000000001E-3</v>
      </c>
      <c r="AS2137">
        <v>1.1982900000000001E-3</v>
      </c>
      <c r="AT2137">
        <v>3.9463700000000003E-3</v>
      </c>
      <c r="AU2137">
        <v>2.8771999999999999E-2</v>
      </c>
      <c r="AW2137">
        <v>1.5763800000000008E-2</v>
      </c>
      <c r="AX2137">
        <v>1.9204000000000027E-3</v>
      </c>
      <c r="AY2137">
        <v>1.1982899999999977E-3</v>
      </c>
      <c r="AZ2137">
        <v>3.9463699999999977E-3</v>
      </c>
      <c r="BA2137">
        <v>2.8772000000000006E-2</v>
      </c>
      <c r="BC2137" s="52">
        <v>100000</v>
      </c>
      <c r="BD2137" s="52">
        <v>100000</v>
      </c>
      <c r="BE2137">
        <v>0</v>
      </c>
      <c r="BF2137">
        <v>0</v>
      </c>
      <c r="BG2137">
        <v>0</v>
      </c>
    </row>
    <row r="2138" spans="1:59">
      <c r="A2138">
        <v>2137</v>
      </c>
      <c r="E2138">
        <v>9795.2054794520554</v>
      </c>
      <c r="K2138">
        <v>2064.5367216891018</v>
      </c>
      <c r="L2138">
        <v>2163.8617216891016</v>
      </c>
      <c r="M2138">
        <v>2263.1867216891014</v>
      </c>
      <c r="N2138">
        <v>2362.5117216891013</v>
      </c>
      <c r="O2138">
        <v>2461.8367216891011</v>
      </c>
      <c r="Q2138">
        <v>15266.56180805509</v>
      </c>
      <c r="R2138">
        <v>14854.111743765157</v>
      </c>
      <c r="S2138">
        <v>14441.661679475224</v>
      </c>
      <c r="T2138">
        <v>14029.211615185292</v>
      </c>
      <c r="U2138">
        <v>13616.761550895359</v>
      </c>
      <c r="W2138">
        <v>0</v>
      </c>
      <c r="AB2138">
        <v>1</v>
      </c>
      <c r="AC2138">
        <v>1</v>
      </c>
      <c r="AD2138">
        <v>1</v>
      </c>
      <c r="AE2138">
        <v>1</v>
      </c>
      <c r="AF2138">
        <v>1</v>
      </c>
      <c r="AL2138">
        <v>13.683496999999999</v>
      </c>
      <c r="AM2138" s="5">
        <v>7.9790940284729004</v>
      </c>
      <c r="AN2138">
        <v>570.77625570776252</v>
      </c>
      <c r="AO2138">
        <f t="shared" si="33"/>
        <v>26826.48401826484</v>
      </c>
      <c r="AP2138">
        <v>684.93150684931504</v>
      </c>
      <c r="AQ2138">
        <v>1.5310499999999999E-2</v>
      </c>
      <c r="AR2138">
        <v>1.9213400000000001E-3</v>
      </c>
      <c r="AS2138">
        <v>1.2014700000000001E-3</v>
      </c>
      <c r="AT2138">
        <v>3.9323600000000002E-3</v>
      </c>
      <c r="AU2138">
        <v>2.86631E-2</v>
      </c>
      <c r="AW2138">
        <v>1.5310500000000005E-2</v>
      </c>
      <c r="AX2138">
        <v>1.9213400000000005E-3</v>
      </c>
      <c r="AY2138">
        <v>1.2014700000000031E-3</v>
      </c>
      <c r="AZ2138">
        <v>3.9323600000000028E-3</v>
      </c>
      <c r="BA2138">
        <v>2.8663099999999997E-2</v>
      </c>
      <c r="BC2138" s="52">
        <v>100000</v>
      </c>
      <c r="BD2138" s="52">
        <v>100000</v>
      </c>
      <c r="BE2138">
        <v>0</v>
      </c>
      <c r="BF2138">
        <v>0</v>
      </c>
      <c r="BG2138">
        <v>0</v>
      </c>
    </row>
    <row r="2139" spans="1:59">
      <c r="A2139">
        <v>2138</v>
      </c>
      <c r="E2139">
        <v>9795.2054794520554</v>
      </c>
      <c r="K2139">
        <v>1768.8918777442307</v>
      </c>
      <c r="L2139">
        <v>1817.8943777442307</v>
      </c>
      <c r="M2139">
        <v>1866.8968777442308</v>
      </c>
      <c r="N2139">
        <v>1915.8993777442308</v>
      </c>
      <c r="O2139">
        <v>1964.9018777442309</v>
      </c>
      <c r="Q2139">
        <v>15398.984279367591</v>
      </c>
      <c r="R2139">
        <v>14982.95661423156</v>
      </c>
      <c r="S2139">
        <v>14566.928949095531</v>
      </c>
      <c r="T2139">
        <v>14150.901283959502</v>
      </c>
      <c r="U2139">
        <v>13734.873618823472</v>
      </c>
      <c r="W2139">
        <v>0</v>
      </c>
      <c r="AB2139">
        <v>1</v>
      </c>
      <c r="AC2139">
        <v>1</v>
      </c>
      <c r="AD2139">
        <v>1</v>
      </c>
      <c r="AE2139">
        <v>1</v>
      </c>
      <c r="AF2139">
        <v>1</v>
      </c>
      <c r="AL2139">
        <v>12.894949</v>
      </c>
      <c r="AM2139" s="5">
        <v>12.923271179199221</v>
      </c>
      <c r="AN2139">
        <v>570.77625570776252</v>
      </c>
      <c r="AO2139">
        <f t="shared" si="33"/>
        <v>26826.48401826484</v>
      </c>
      <c r="AP2139">
        <v>684.93150684931504</v>
      </c>
      <c r="AQ2139">
        <v>1.5193699999999999E-2</v>
      </c>
      <c r="AR2139">
        <v>1.9717800000000002E-3</v>
      </c>
      <c r="AS2139">
        <v>1.2647600000000002E-3</v>
      </c>
      <c r="AT2139">
        <v>3.9195899999999997E-3</v>
      </c>
      <c r="AU2139">
        <v>2.8606100000000002E-2</v>
      </c>
      <c r="AW2139">
        <v>1.5193700000000004E-2</v>
      </c>
      <c r="AX2139">
        <v>1.9717799999999994E-3</v>
      </c>
      <c r="AY2139">
        <v>1.2647600000000037E-3</v>
      </c>
      <c r="AZ2139">
        <v>3.9195900000000006E-3</v>
      </c>
      <c r="BA2139">
        <v>2.8606100000000009E-2</v>
      </c>
      <c r="BC2139" s="52">
        <v>100000</v>
      </c>
      <c r="BD2139" s="52">
        <v>100000</v>
      </c>
      <c r="BE2139">
        <v>0</v>
      </c>
      <c r="BF2139">
        <v>0</v>
      </c>
      <c r="BG2139">
        <v>0</v>
      </c>
    </row>
    <row r="2140" spans="1:59">
      <c r="A2140">
        <v>2139</v>
      </c>
      <c r="E2140">
        <v>9795.2054794520554</v>
      </c>
      <c r="K2140">
        <v>1733.0561390842465</v>
      </c>
      <c r="L2140">
        <v>1773.7536390842465</v>
      </c>
      <c r="M2140">
        <v>1814.4511390842465</v>
      </c>
      <c r="N2140">
        <v>1855.1486390842465</v>
      </c>
      <c r="O2140">
        <v>1895.8461390842465</v>
      </c>
      <c r="Q2140">
        <v>17454.4406664868</v>
      </c>
      <c r="R2140">
        <v>16982.881629418225</v>
      </c>
      <c r="S2140">
        <v>16511.32259234965</v>
      </c>
      <c r="T2140">
        <v>16039.763555281075</v>
      </c>
      <c r="U2140">
        <v>15568.2045182125</v>
      </c>
      <c r="W2140">
        <v>0</v>
      </c>
      <c r="AB2140">
        <v>1</v>
      </c>
      <c r="AC2140">
        <v>1</v>
      </c>
      <c r="AD2140">
        <v>1</v>
      </c>
      <c r="AE2140">
        <v>1</v>
      </c>
      <c r="AF2140">
        <v>1</v>
      </c>
      <c r="AL2140">
        <v>12.292095</v>
      </c>
      <c r="AM2140" s="5">
        <v>15.28024101257324</v>
      </c>
      <c r="AN2140">
        <v>570.77625570776252</v>
      </c>
      <c r="AO2140">
        <f t="shared" si="33"/>
        <v>26826.48401826484</v>
      </c>
      <c r="AP2140">
        <v>684.93150684931504</v>
      </c>
      <c r="AQ2140">
        <v>1.5115200000000001E-2</v>
      </c>
      <c r="AR2140">
        <v>2.0710500000000001E-3</v>
      </c>
      <c r="AS2140">
        <v>1.41453E-3</v>
      </c>
      <c r="AT2140">
        <v>3.9057200000000001E-3</v>
      </c>
      <c r="AU2140">
        <v>2.8625699999999997E-2</v>
      </c>
      <c r="AW2140">
        <v>1.5115199999999995E-2</v>
      </c>
      <c r="AX2140">
        <v>2.0710499999999979E-3</v>
      </c>
      <c r="AY2140">
        <v>1.4145299999999972E-3</v>
      </c>
      <c r="AZ2140">
        <v>3.9057200000000014E-3</v>
      </c>
      <c r="BA2140">
        <v>2.862569999999999E-2</v>
      </c>
      <c r="BC2140" s="52">
        <v>100000</v>
      </c>
      <c r="BD2140" s="52">
        <v>100000</v>
      </c>
      <c r="BE2140">
        <v>0</v>
      </c>
      <c r="BF2140">
        <v>0</v>
      </c>
      <c r="BG2140">
        <v>0</v>
      </c>
    </row>
    <row r="2141" spans="1:59">
      <c r="A2141">
        <v>2140</v>
      </c>
      <c r="E2141">
        <v>9795.2054794520554</v>
      </c>
      <c r="K2141">
        <v>1903.275897719172</v>
      </c>
      <c r="L2141">
        <v>1945.210897719172</v>
      </c>
      <c r="M2141">
        <v>1987.1458977191719</v>
      </c>
      <c r="N2141">
        <v>2029.0808977191718</v>
      </c>
      <c r="O2141">
        <v>2071.0158977191718</v>
      </c>
      <c r="Q2141">
        <v>22410.206064228762</v>
      </c>
      <c r="R2141">
        <v>21804.75926800257</v>
      </c>
      <c r="S2141">
        <v>21199.312471776379</v>
      </c>
      <c r="T2141">
        <v>20593.865675550187</v>
      </c>
      <c r="U2141">
        <v>19988.418879323995</v>
      </c>
      <c r="W2141">
        <v>0</v>
      </c>
      <c r="AB2141">
        <v>1</v>
      </c>
      <c r="AC2141">
        <v>1</v>
      </c>
      <c r="AD2141">
        <v>1</v>
      </c>
      <c r="AE2141">
        <v>1</v>
      </c>
      <c r="AF2141">
        <v>1</v>
      </c>
      <c r="AL2141">
        <v>12.660439</v>
      </c>
      <c r="AM2141" s="5">
        <v>13.82313346862793</v>
      </c>
      <c r="AN2141">
        <v>570.77625570776252</v>
      </c>
      <c r="AO2141">
        <f t="shared" si="33"/>
        <v>26826.48401826484</v>
      </c>
      <c r="AP2141">
        <v>684.93150684931504</v>
      </c>
      <c r="AQ2141">
        <v>1.47273E-2</v>
      </c>
      <c r="AR2141">
        <v>2.1025900000000001E-3</v>
      </c>
      <c r="AS2141">
        <v>1.4129100000000001E-3</v>
      </c>
      <c r="AT2141">
        <v>2.97058E-3</v>
      </c>
      <c r="AU2141">
        <v>2.4825900000000001E-2</v>
      </c>
      <c r="AW2141">
        <v>1.4727299999999999E-2</v>
      </c>
      <c r="AX2141">
        <v>2.1025900000000014E-3</v>
      </c>
      <c r="AY2141">
        <v>1.4129100000000033E-3</v>
      </c>
      <c r="AZ2141">
        <v>2.9705800000000004E-3</v>
      </c>
      <c r="BA2141">
        <v>2.4825899999999998E-2</v>
      </c>
      <c r="BC2141" s="52">
        <v>100000</v>
      </c>
      <c r="BD2141" s="52">
        <v>100000</v>
      </c>
      <c r="BE2141">
        <v>0</v>
      </c>
      <c r="BF2141">
        <v>0</v>
      </c>
      <c r="BG2141">
        <v>0</v>
      </c>
    </row>
    <row r="2142" spans="1:59">
      <c r="A2142">
        <v>2141</v>
      </c>
      <c r="E2142">
        <v>9795.2054794520554</v>
      </c>
      <c r="K2142">
        <v>2618.9952337338609</v>
      </c>
      <c r="L2142">
        <v>2659.142733733861</v>
      </c>
      <c r="M2142">
        <v>2699.290233733861</v>
      </c>
      <c r="N2142">
        <v>2739.437733733861</v>
      </c>
      <c r="O2142">
        <v>2779.5852337338611</v>
      </c>
      <c r="Q2142">
        <v>33130.259093829598</v>
      </c>
      <c r="R2142">
        <v>32235.193284260135</v>
      </c>
      <c r="S2142">
        <v>31340.127474690671</v>
      </c>
      <c r="T2142">
        <v>30445.061665121208</v>
      </c>
      <c r="U2142">
        <v>29549.995855551744</v>
      </c>
      <c r="W2142">
        <v>0</v>
      </c>
      <c r="AB2142">
        <v>1</v>
      </c>
      <c r="AC2142">
        <v>1</v>
      </c>
      <c r="AD2142">
        <v>1</v>
      </c>
      <c r="AE2142">
        <v>1</v>
      </c>
      <c r="AF2142">
        <v>1</v>
      </c>
      <c r="AL2142">
        <v>12.745931000000001</v>
      </c>
      <c r="AM2142" s="5">
        <v>13.643772125244141</v>
      </c>
      <c r="AN2142">
        <v>570.77625570776252</v>
      </c>
      <c r="AO2142">
        <f t="shared" si="33"/>
        <v>26826.48401826484</v>
      </c>
      <c r="AP2142">
        <v>684.93150684931504</v>
      </c>
      <c r="AQ2142">
        <v>1.4679500000000002E-2</v>
      </c>
      <c r="AR2142">
        <v>2.1021500000000001E-3</v>
      </c>
      <c r="AS2142">
        <v>1.39842E-3</v>
      </c>
      <c r="AT2142">
        <v>3.1740800000000001E-3</v>
      </c>
      <c r="AU2142">
        <v>2.4851400000000003E-2</v>
      </c>
      <c r="AW2142">
        <v>1.4679499999999998E-2</v>
      </c>
      <c r="AX2142">
        <v>2.1021499999999971E-3</v>
      </c>
      <c r="AY2142">
        <v>1.3984199999999974E-3</v>
      </c>
      <c r="AZ2142">
        <v>3.1740800000000027E-3</v>
      </c>
      <c r="BA2142">
        <v>2.485140000000001E-2</v>
      </c>
      <c r="BC2142" s="52">
        <v>100000</v>
      </c>
      <c r="BD2142" s="52">
        <v>100000</v>
      </c>
      <c r="BE2142">
        <v>0</v>
      </c>
      <c r="BF2142">
        <v>0</v>
      </c>
      <c r="BG2142">
        <v>0</v>
      </c>
    </row>
    <row r="2143" spans="1:59">
      <c r="A2143">
        <v>2142</v>
      </c>
      <c r="E2143">
        <v>9795.2054794520554</v>
      </c>
      <c r="K2143">
        <v>4100.2057650132174</v>
      </c>
      <c r="L2143">
        <v>4142.8282650132169</v>
      </c>
      <c r="M2143">
        <v>4185.4507650132164</v>
      </c>
      <c r="N2143">
        <v>4228.0732650132159</v>
      </c>
      <c r="O2143">
        <v>4270.6957650132154</v>
      </c>
      <c r="Q2143">
        <v>39126.239966932342</v>
      </c>
      <c r="R2143">
        <v>38069.183343708115</v>
      </c>
      <c r="S2143">
        <v>37012.126720483888</v>
      </c>
      <c r="T2143">
        <v>35955.070097259661</v>
      </c>
      <c r="U2143">
        <v>34898.013474035433</v>
      </c>
      <c r="W2143">
        <v>0</v>
      </c>
      <c r="AB2143">
        <v>1</v>
      </c>
      <c r="AC2143">
        <v>1</v>
      </c>
      <c r="AD2143">
        <v>1</v>
      </c>
      <c r="AE2143">
        <v>1</v>
      </c>
      <c r="AF2143">
        <v>1</v>
      </c>
      <c r="AL2143">
        <v>13.340614</v>
      </c>
      <c r="AM2143" s="5">
        <v>12.58641147613525</v>
      </c>
      <c r="AN2143">
        <v>570.77625570776252</v>
      </c>
      <c r="AO2143">
        <f t="shared" si="33"/>
        <v>26826.48401826484</v>
      </c>
      <c r="AP2143">
        <v>684.93150684931504</v>
      </c>
      <c r="AQ2143">
        <v>1.4938700000000001E-2</v>
      </c>
      <c r="AR2143">
        <v>2.1065800000000003E-3</v>
      </c>
      <c r="AS2143">
        <v>1.3932599999999999E-3</v>
      </c>
      <c r="AT2143">
        <v>3.2986300000000003E-3</v>
      </c>
      <c r="AU2143">
        <v>2.6009499999999998E-2</v>
      </c>
      <c r="AW2143">
        <v>1.4938699999999999E-2</v>
      </c>
      <c r="AX2143">
        <v>2.1065799999999968E-3</v>
      </c>
      <c r="AY2143">
        <v>1.3932600000000003E-3</v>
      </c>
      <c r="AZ2143">
        <v>3.2986299999999968E-3</v>
      </c>
      <c r="BA2143">
        <v>2.6009500000000005E-2</v>
      </c>
      <c r="BC2143" s="52">
        <v>100000</v>
      </c>
      <c r="BD2143" s="52">
        <v>100000</v>
      </c>
      <c r="BE2143">
        <v>0</v>
      </c>
      <c r="BF2143">
        <v>0</v>
      </c>
      <c r="BG2143">
        <v>0</v>
      </c>
    </row>
    <row r="2144" spans="1:59">
      <c r="A2144">
        <v>2143</v>
      </c>
      <c r="E2144">
        <v>9795.2054794520554</v>
      </c>
      <c r="K2144">
        <v>5051.8437138728023</v>
      </c>
      <c r="L2144">
        <v>5092.5412138728025</v>
      </c>
      <c r="M2144">
        <v>5133.2387138728027</v>
      </c>
      <c r="N2144">
        <v>5173.9362138728029</v>
      </c>
      <c r="O2144">
        <v>5214.6337138728031</v>
      </c>
      <c r="Q2144">
        <v>37554.24423832391</v>
      </c>
      <c r="R2144">
        <v>36539.657541283115</v>
      </c>
      <c r="S2144">
        <v>35525.07084424232</v>
      </c>
      <c r="T2144">
        <v>34510.484147201525</v>
      </c>
      <c r="U2144">
        <v>33495.89745016073</v>
      </c>
      <c r="W2144">
        <v>6.2700000000000006E-2</v>
      </c>
      <c r="AB2144">
        <v>1</v>
      </c>
      <c r="AC2144">
        <v>1</v>
      </c>
      <c r="AD2144">
        <v>1</v>
      </c>
      <c r="AE2144">
        <v>1</v>
      </c>
      <c r="AF2144">
        <v>1</v>
      </c>
      <c r="AL2144">
        <v>12.915566999999999</v>
      </c>
      <c r="AM2144" s="5">
        <v>12.873227119445801</v>
      </c>
      <c r="AN2144">
        <v>570.77625570776252</v>
      </c>
      <c r="AO2144">
        <f t="shared" si="33"/>
        <v>26826.48401826484</v>
      </c>
      <c r="AP2144">
        <v>684.93150684931504</v>
      </c>
      <c r="AQ2144">
        <v>1.5141999999999999E-2</v>
      </c>
      <c r="AR2144">
        <v>2.10407E-3</v>
      </c>
      <c r="AS2144">
        <v>1.4444500000000001E-3</v>
      </c>
      <c r="AT2144">
        <v>3.2999399999999999E-3</v>
      </c>
      <c r="AU2144">
        <v>2.6575999999999999E-2</v>
      </c>
      <c r="AW2144">
        <v>1.5142000000000003E-2</v>
      </c>
      <c r="AX2144">
        <v>2.1040699999999996E-3</v>
      </c>
      <c r="AY2144">
        <v>1.4444499999999999E-3</v>
      </c>
      <c r="AZ2144">
        <v>3.2999400000000012E-3</v>
      </c>
      <c r="BA2144">
        <v>2.6576000000000002E-2</v>
      </c>
      <c r="BC2144" s="52">
        <v>100000</v>
      </c>
      <c r="BD2144" s="52">
        <v>100000</v>
      </c>
      <c r="BE2144">
        <v>0</v>
      </c>
      <c r="BF2144">
        <v>0</v>
      </c>
      <c r="BG2144">
        <v>0</v>
      </c>
    </row>
    <row r="2145" spans="1:59">
      <c r="A2145">
        <v>2144</v>
      </c>
      <c r="E2145">
        <v>9795.2054794520554</v>
      </c>
      <c r="K2145">
        <v>4444.6270310230666</v>
      </c>
      <c r="L2145">
        <v>4491.4845310230667</v>
      </c>
      <c r="M2145">
        <v>4538.3420310230667</v>
      </c>
      <c r="N2145">
        <v>4585.1995310230668</v>
      </c>
      <c r="O2145">
        <v>4632.0570310230669</v>
      </c>
      <c r="Q2145">
        <v>35188.076455176473</v>
      </c>
      <c r="R2145">
        <v>34237.415486149177</v>
      </c>
      <c r="S2145">
        <v>33286.754517121881</v>
      </c>
      <c r="T2145">
        <v>32336.093548094585</v>
      </c>
      <c r="U2145">
        <v>31385.432579067288</v>
      </c>
      <c r="W2145">
        <v>0.21986</v>
      </c>
      <c r="AB2145">
        <v>1</v>
      </c>
      <c r="AC2145">
        <v>1</v>
      </c>
      <c r="AD2145">
        <v>1</v>
      </c>
      <c r="AE2145">
        <v>1</v>
      </c>
      <c r="AF2145">
        <v>1</v>
      </c>
      <c r="AL2145">
        <v>12.100111</v>
      </c>
      <c r="AM2145" s="5">
        <v>12.03220748901367</v>
      </c>
      <c r="AN2145">
        <v>570.77625570776252</v>
      </c>
      <c r="AO2145">
        <f t="shared" si="33"/>
        <v>26826.48401826484</v>
      </c>
      <c r="AP2145">
        <v>684.93150684931504</v>
      </c>
      <c r="AQ2145">
        <v>1.49067E-2</v>
      </c>
      <c r="AR2145">
        <v>2.0646100000000001E-3</v>
      </c>
      <c r="AS2145">
        <v>9.2013900000000005E-4</v>
      </c>
      <c r="AT2145">
        <v>2.3140000000000001E-3</v>
      </c>
      <c r="AU2145">
        <v>1.2199400000000001E-2</v>
      </c>
      <c r="AW2145">
        <v>1.4906699999999995E-2</v>
      </c>
      <c r="AX2145">
        <v>2.0646100000000014E-3</v>
      </c>
      <c r="AY2145">
        <v>9.2013900000000037E-4</v>
      </c>
      <c r="AZ2145">
        <v>2.3139999999999966E-3</v>
      </c>
      <c r="BA2145">
        <v>1.2199399999999999E-2</v>
      </c>
      <c r="BC2145" s="52">
        <v>100000</v>
      </c>
      <c r="BD2145" s="52">
        <v>100000</v>
      </c>
      <c r="BE2145">
        <v>0</v>
      </c>
      <c r="BF2145">
        <v>0</v>
      </c>
      <c r="BG2145">
        <v>0</v>
      </c>
    </row>
    <row r="2146" spans="1:59">
      <c r="A2146">
        <v>2145</v>
      </c>
      <c r="E2146">
        <v>9795.2054794520554</v>
      </c>
      <c r="K2146">
        <v>4206.7175438081704</v>
      </c>
      <c r="L2146">
        <v>4281.2125438081703</v>
      </c>
      <c r="M2146">
        <v>4355.7075438081702</v>
      </c>
      <c r="N2146">
        <v>4430.20254380817</v>
      </c>
      <c r="O2146">
        <v>4504.6975438081699</v>
      </c>
      <c r="Q2146">
        <v>32902.470087263151</v>
      </c>
      <c r="R2146">
        <v>32013.558352628363</v>
      </c>
      <c r="S2146">
        <v>31124.646617993574</v>
      </c>
      <c r="T2146">
        <v>30235.734883358786</v>
      </c>
      <c r="U2146">
        <v>29346.823148723997</v>
      </c>
      <c r="W2146">
        <v>0.43625000000000003</v>
      </c>
      <c r="AB2146">
        <v>1</v>
      </c>
      <c r="AC2146">
        <v>1</v>
      </c>
      <c r="AD2146">
        <v>1</v>
      </c>
      <c r="AE2146">
        <v>1</v>
      </c>
      <c r="AF2146">
        <v>1</v>
      </c>
      <c r="AL2146">
        <v>11.153032</v>
      </c>
      <c r="AM2146" s="5">
        <v>10.98720169067383</v>
      </c>
      <c r="AN2146">
        <v>570.77625570776252</v>
      </c>
      <c r="AO2146">
        <f t="shared" si="33"/>
        <v>26826.48401826484</v>
      </c>
      <c r="AP2146">
        <v>684.93150684931504</v>
      </c>
      <c r="AQ2146">
        <v>1.2865100000000001E-2</v>
      </c>
      <c r="AR2146">
        <v>1.27695E-3</v>
      </c>
      <c r="AS2146">
        <v>7.0335299999999999E-4</v>
      </c>
      <c r="AT2146">
        <v>9.7463400000000005E-4</v>
      </c>
      <c r="AU2146">
        <v>1.43367E-3</v>
      </c>
      <c r="AW2146">
        <v>1.2865100000000004E-2</v>
      </c>
      <c r="AX2146">
        <v>1.2769499999999989E-3</v>
      </c>
      <c r="AY2146">
        <v>7.0335299999999684E-4</v>
      </c>
      <c r="AZ2146">
        <v>9.74634000000002E-4</v>
      </c>
      <c r="BA2146">
        <v>1.433669999999998E-3</v>
      </c>
      <c r="BC2146" s="52">
        <v>100000</v>
      </c>
      <c r="BD2146" s="52">
        <v>100000</v>
      </c>
      <c r="BE2146">
        <v>0</v>
      </c>
      <c r="BF2146">
        <v>0</v>
      </c>
      <c r="BG2146">
        <v>0</v>
      </c>
    </row>
    <row r="2147" spans="1:59">
      <c r="A2147">
        <v>2146</v>
      </c>
      <c r="E2147">
        <v>9795.2054794520554</v>
      </c>
      <c r="K2147">
        <v>4381.9144883680938</v>
      </c>
      <c r="L2147">
        <v>4488.4444883680935</v>
      </c>
      <c r="M2147">
        <v>4594.9744883680933</v>
      </c>
      <c r="N2147">
        <v>4701.504488368093</v>
      </c>
      <c r="O2147">
        <v>4808.0344883680928</v>
      </c>
      <c r="Q2147">
        <v>31094.32977518551</v>
      </c>
      <c r="R2147">
        <v>30254.267782030438</v>
      </c>
      <c r="S2147">
        <v>29414.20578887537</v>
      </c>
      <c r="T2147">
        <v>28574.143795720302</v>
      </c>
      <c r="U2147">
        <v>27734.081802565233</v>
      </c>
      <c r="W2147">
        <v>0.27199000000000001</v>
      </c>
      <c r="AB2147">
        <v>1</v>
      </c>
      <c r="AC2147">
        <v>1</v>
      </c>
      <c r="AD2147">
        <v>1</v>
      </c>
      <c r="AE2147">
        <v>1</v>
      </c>
      <c r="AF2147">
        <v>1</v>
      </c>
      <c r="AL2147">
        <v>10.655614999999999</v>
      </c>
      <c r="AM2147" s="5">
        <v>10.386599540710449</v>
      </c>
      <c r="AN2147">
        <v>570.77625570776252</v>
      </c>
      <c r="AO2147">
        <f t="shared" si="33"/>
        <v>26826.48401826484</v>
      </c>
      <c r="AP2147">
        <v>684.93150684931504</v>
      </c>
      <c r="AQ2147">
        <v>6.9937599999999999E-3</v>
      </c>
      <c r="AR2147">
        <v>4.8193200000000002E-4</v>
      </c>
      <c r="AS2147">
        <v>3.1647499999999998E-4</v>
      </c>
      <c r="AT2147">
        <v>4.84523E-4</v>
      </c>
      <c r="AU2147">
        <v>6.3208799999999994E-4</v>
      </c>
      <c r="AW2147">
        <v>6.9937600000000016E-3</v>
      </c>
      <c r="AX2147">
        <v>4.8193199999999742E-4</v>
      </c>
      <c r="AY2147">
        <v>3.1647499999999662E-4</v>
      </c>
      <c r="AZ2147">
        <v>4.8452300000000059E-4</v>
      </c>
      <c r="BA2147">
        <v>6.3208800000000287E-4</v>
      </c>
      <c r="BC2147" s="52">
        <v>100000</v>
      </c>
      <c r="BD2147" s="52">
        <v>100000</v>
      </c>
      <c r="BE2147">
        <v>0</v>
      </c>
      <c r="BF2147">
        <v>0</v>
      </c>
      <c r="BG2147">
        <v>0</v>
      </c>
    </row>
    <row r="2148" spans="1:59">
      <c r="A2148">
        <v>2147</v>
      </c>
      <c r="E2148">
        <v>9795.2054794520554</v>
      </c>
      <c r="K2148">
        <v>4952.2999953728468</v>
      </c>
      <c r="L2148">
        <v>5121.14332870618</v>
      </c>
      <c r="M2148">
        <v>5289.9866620395132</v>
      </c>
      <c r="N2148">
        <v>5458.8299953728465</v>
      </c>
      <c r="O2148">
        <v>5627.6733287061797</v>
      </c>
      <c r="Q2148">
        <v>29450.128208245718</v>
      </c>
      <c r="R2148">
        <v>28654.48689453346</v>
      </c>
      <c r="S2148">
        <v>27858.845580821202</v>
      </c>
      <c r="T2148">
        <v>27063.204267108944</v>
      </c>
      <c r="U2148">
        <v>26267.562953396686</v>
      </c>
      <c r="W2148">
        <v>0.21049999999999999</v>
      </c>
      <c r="AB2148">
        <v>1</v>
      </c>
      <c r="AC2148">
        <v>1</v>
      </c>
      <c r="AD2148">
        <v>1</v>
      </c>
      <c r="AE2148">
        <v>1</v>
      </c>
      <c r="AF2148">
        <v>1</v>
      </c>
      <c r="AL2148">
        <v>10.85651</v>
      </c>
      <c r="AM2148" s="5">
        <v>11.78920364379883</v>
      </c>
      <c r="AN2148">
        <v>570.77625570776252</v>
      </c>
      <c r="AO2148">
        <f t="shared" si="33"/>
        <v>26826.48401826484</v>
      </c>
      <c r="AP2148">
        <v>684.93150684931504</v>
      </c>
      <c r="AQ2148">
        <v>6.7805699999999997E-3</v>
      </c>
      <c r="AR2148">
        <v>4.5539899999999999E-4</v>
      </c>
      <c r="AS2148">
        <v>3.19616E-4</v>
      </c>
      <c r="AT2148">
        <v>4.7951100000000001E-4</v>
      </c>
      <c r="AU2148">
        <v>6.2367799999999991E-4</v>
      </c>
      <c r="AW2148">
        <v>6.7805699999999997E-3</v>
      </c>
      <c r="AX2148">
        <v>4.5539900000000216E-4</v>
      </c>
      <c r="AY2148">
        <v>3.1961600000000173E-4</v>
      </c>
      <c r="AZ2148">
        <v>4.7951100000000191E-4</v>
      </c>
      <c r="BA2148">
        <v>6.2367800000000251E-4</v>
      </c>
      <c r="BC2148" s="52">
        <v>100000</v>
      </c>
      <c r="BD2148" s="52">
        <v>100000</v>
      </c>
      <c r="BE2148">
        <v>0</v>
      </c>
      <c r="BF2148">
        <v>0</v>
      </c>
      <c r="BG2148">
        <v>0</v>
      </c>
    </row>
    <row r="2149" spans="1:59">
      <c r="A2149">
        <v>2148</v>
      </c>
      <c r="E2149">
        <v>9795.2054794520554</v>
      </c>
      <c r="K2149">
        <v>4987.1402968478305</v>
      </c>
      <c r="L2149">
        <v>5181.6952968478308</v>
      </c>
      <c r="M2149">
        <v>5376.2502968478311</v>
      </c>
      <c r="N2149">
        <v>5570.8052968478314</v>
      </c>
      <c r="O2149">
        <v>5765.3602968478317</v>
      </c>
      <c r="Q2149">
        <v>29068.391460999948</v>
      </c>
      <c r="R2149">
        <v>28283.063362865389</v>
      </c>
      <c r="S2149">
        <v>27497.735264730829</v>
      </c>
      <c r="T2149">
        <v>26712.407166596269</v>
      </c>
      <c r="U2149">
        <v>25927.07906846171</v>
      </c>
      <c r="W2149">
        <v>0.44607999999999998</v>
      </c>
      <c r="AB2149">
        <v>1</v>
      </c>
      <c r="AC2149">
        <v>1</v>
      </c>
      <c r="AD2149">
        <v>1</v>
      </c>
      <c r="AE2149">
        <v>1</v>
      </c>
      <c r="AF2149">
        <v>1</v>
      </c>
      <c r="AL2149">
        <v>10.279544</v>
      </c>
      <c r="AM2149" s="5">
        <v>13.38443660736084</v>
      </c>
      <c r="AN2149">
        <v>570.77625570776252</v>
      </c>
      <c r="AO2149">
        <f t="shared" si="33"/>
        <v>26826.48401826484</v>
      </c>
      <c r="AP2149">
        <v>684.93150684931504</v>
      </c>
      <c r="AQ2149">
        <v>6.6828700000000005E-3</v>
      </c>
      <c r="AR2149">
        <v>4.2654800000000001E-4</v>
      </c>
      <c r="AS2149">
        <v>3.1119599999999997E-4</v>
      </c>
      <c r="AT2149">
        <v>4.6934900000000004E-4</v>
      </c>
      <c r="AU2149">
        <v>6.1390100000000003E-4</v>
      </c>
      <c r="AW2149">
        <v>6.6828700000000005E-3</v>
      </c>
      <c r="AX2149">
        <v>4.2654799999999882E-4</v>
      </c>
      <c r="AY2149">
        <v>3.111959999999997E-4</v>
      </c>
      <c r="AZ2149">
        <v>4.6934900000000085E-4</v>
      </c>
      <c r="BA2149">
        <v>6.1390100000000003E-4</v>
      </c>
      <c r="BC2149" s="52">
        <v>100000</v>
      </c>
      <c r="BD2149" s="52">
        <v>100000</v>
      </c>
      <c r="BE2149">
        <v>0</v>
      </c>
      <c r="BF2149">
        <v>0</v>
      </c>
      <c r="BG2149">
        <v>0</v>
      </c>
    </row>
    <row r="2150" spans="1:59">
      <c r="A2150">
        <v>2149</v>
      </c>
      <c r="E2150">
        <v>9795.2054794520554</v>
      </c>
      <c r="K2150">
        <v>4888.5920155328731</v>
      </c>
      <c r="L2150">
        <v>5150.8220155328727</v>
      </c>
      <c r="M2150">
        <v>5413.0520155328722</v>
      </c>
      <c r="N2150">
        <v>5675.2820155328718</v>
      </c>
      <c r="O2150">
        <v>5937.5120155328714</v>
      </c>
      <c r="Q2150">
        <v>28590.925405164289</v>
      </c>
      <c r="R2150">
        <v>27818.496799942513</v>
      </c>
      <c r="S2150">
        <v>27046.068194720734</v>
      </c>
      <c r="T2150">
        <v>26273.639589498955</v>
      </c>
      <c r="U2150">
        <v>25501.210984277175</v>
      </c>
      <c r="W2150">
        <v>0.39913999999999999</v>
      </c>
      <c r="AB2150">
        <v>1</v>
      </c>
      <c r="AC2150">
        <v>1</v>
      </c>
      <c r="AD2150">
        <v>1</v>
      </c>
      <c r="AE2150">
        <v>1</v>
      </c>
      <c r="AF2150">
        <v>1</v>
      </c>
      <c r="AL2150">
        <v>10.737209999999999</v>
      </c>
      <c r="AM2150" s="5">
        <v>14.420244216918951</v>
      </c>
      <c r="AN2150">
        <v>570.77625570776252</v>
      </c>
      <c r="AO2150">
        <f t="shared" si="33"/>
        <v>26826.48401826484</v>
      </c>
      <c r="AP2150">
        <v>684.93150684931504</v>
      </c>
      <c r="AQ2150">
        <v>6.8022899999999999E-3</v>
      </c>
      <c r="AR2150">
        <v>4.2772799999999999E-4</v>
      </c>
      <c r="AS2150">
        <v>3.0879000000000003E-4</v>
      </c>
      <c r="AT2150">
        <v>4.5979899999999999E-4</v>
      </c>
      <c r="AU2150">
        <v>5.9222300000000001E-4</v>
      </c>
      <c r="AW2150">
        <v>6.8022900000000025E-3</v>
      </c>
      <c r="AX2150">
        <v>4.2772800000000222E-4</v>
      </c>
      <c r="AY2150">
        <v>3.0879000000000323E-4</v>
      </c>
      <c r="AZ2150">
        <v>4.5979899999999685E-4</v>
      </c>
      <c r="BA2150">
        <v>5.9222300000000283E-4</v>
      </c>
      <c r="BC2150" s="52">
        <v>100000</v>
      </c>
      <c r="BD2150" s="52">
        <v>100000</v>
      </c>
      <c r="BE2150">
        <v>0</v>
      </c>
      <c r="BF2150">
        <v>0</v>
      </c>
      <c r="BG2150">
        <v>0</v>
      </c>
    </row>
    <row r="2151" spans="1:59">
      <c r="A2151">
        <v>2150</v>
      </c>
      <c r="E2151">
        <v>9795.2054794520554</v>
      </c>
      <c r="K2151">
        <v>4693.486327272959</v>
      </c>
      <c r="L2151">
        <v>5014.151327272959</v>
      </c>
      <c r="M2151">
        <v>5334.8163272729589</v>
      </c>
      <c r="N2151">
        <v>5655.4813272729589</v>
      </c>
      <c r="O2151">
        <v>5976.1463272729588</v>
      </c>
      <c r="Q2151">
        <v>28959.492459945988</v>
      </c>
      <c r="R2151">
        <v>28177.106438581821</v>
      </c>
      <c r="S2151">
        <v>27394.720417217653</v>
      </c>
      <c r="T2151">
        <v>26612.334395853486</v>
      </c>
      <c r="U2151">
        <v>25829.948374489319</v>
      </c>
      <c r="W2151">
        <v>0.78692999999999991</v>
      </c>
      <c r="AB2151">
        <v>1</v>
      </c>
      <c r="AC2151">
        <v>1</v>
      </c>
      <c r="AD2151">
        <v>1</v>
      </c>
      <c r="AE2151">
        <v>1</v>
      </c>
      <c r="AF2151">
        <v>1</v>
      </c>
      <c r="AL2151">
        <v>9.7216729999999991</v>
      </c>
      <c r="AM2151" s="5">
        <v>14.365066528320311</v>
      </c>
      <c r="AN2151">
        <v>570.77625570776252</v>
      </c>
      <c r="AO2151">
        <f t="shared" si="33"/>
        <v>26826.48401826484</v>
      </c>
      <c r="AP2151">
        <v>684.93150684931504</v>
      </c>
      <c r="AQ2151">
        <v>9.49207E-3</v>
      </c>
      <c r="AR2151">
        <v>4.3620599999999996E-4</v>
      </c>
      <c r="AS2151">
        <v>4.87305E-4</v>
      </c>
      <c r="AT2151">
        <v>5.7551499999999997E-4</v>
      </c>
      <c r="AU2151">
        <v>5.98158E-4</v>
      </c>
      <c r="AW2151">
        <v>9.4920699999999983E-3</v>
      </c>
      <c r="AX2151">
        <v>4.3620600000000148E-4</v>
      </c>
      <c r="AY2151">
        <v>4.8730500000000038E-4</v>
      </c>
      <c r="AZ2151">
        <v>5.7551499999999867E-4</v>
      </c>
      <c r="BA2151">
        <v>5.9815800000000141E-4</v>
      </c>
      <c r="BC2151" s="52">
        <v>100000</v>
      </c>
      <c r="BD2151" s="52">
        <v>100000</v>
      </c>
      <c r="BE2151">
        <v>0</v>
      </c>
      <c r="BF2151">
        <v>0</v>
      </c>
      <c r="BG2151">
        <v>0</v>
      </c>
    </row>
    <row r="2152" spans="1:59">
      <c r="A2152">
        <v>2151</v>
      </c>
      <c r="E2152">
        <v>9795.2054794520554</v>
      </c>
      <c r="K2152">
        <v>4289.3388301631348</v>
      </c>
      <c r="L2152">
        <v>4712.6013301631347</v>
      </c>
      <c r="M2152">
        <v>5135.8638301631345</v>
      </c>
      <c r="N2152">
        <v>5559.1263301631343</v>
      </c>
      <c r="O2152">
        <v>5982.3888301631341</v>
      </c>
      <c r="Q2152">
        <v>29873.735007111321</v>
      </c>
      <c r="R2152">
        <v>29066.64929199015</v>
      </c>
      <c r="S2152">
        <v>28259.563576868979</v>
      </c>
      <c r="T2152">
        <v>27452.477861747808</v>
      </c>
      <c r="U2152">
        <v>26645.392146626637</v>
      </c>
      <c r="W2152">
        <v>0.54597000000000007</v>
      </c>
      <c r="AB2152">
        <v>1</v>
      </c>
      <c r="AC2152">
        <v>1</v>
      </c>
      <c r="AD2152">
        <v>1</v>
      </c>
      <c r="AE2152">
        <v>1</v>
      </c>
      <c r="AF2152">
        <v>1</v>
      </c>
      <c r="AL2152">
        <v>10.515419</v>
      </c>
      <c r="AM2152" s="5">
        <v>13.700278282165529</v>
      </c>
      <c r="AN2152">
        <v>570.77625570776252</v>
      </c>
      <c r="AO2152">
        <f t="shared" si="33"/>
        <v>26826.48401826484</v>
      </c>
      <c r="AP2152">
        <v>684.93150684931504</v>
      </c>
      <c r="AQ2152">
        <v>1.32614E-2</v>
      </c>
      <c r="AR2152">
        <v>8.6312100000000001E-4</v>
      </c>
      <c r="AS2152">
        <v>4.9785699999999999E-4</v>
      </c>
      <c r="AT2152">
        <v>9.5876300000000006E-4</v>
      </c>
      <c r="AU2152">
        <v>1.76275E-3</v>
      </c>
      <c r="AW2152">
        <v>1.3261399999999993E-2</v>
      </c>
      <c r="AX2152">
        <v>8.6312100000000141E-4</v>
      </c>
      <c r="AY2152">
        <v>4.9785699999999738E-4</v>
      </c>
      <c r="AZ2152">
        <v>9.5876300000000136E-4</v>
      </c>
      <c r="BA2152">
        <v>1.7627500000000004E-3</v>
      </c>
      <c r="BC2152" s="52">
        <v>100000</v>
      </c>
      <c r="BD2152" s="52">
        <v>100000</v>
      </c>
      <c r="BE2152">
        <v>0</v>
      </c>
      <c r="BF2152">
        <v>0</v>
      </c>
      <c r="BG2152">
        <v>0</v>
      </c>
    </row>
    <row r="2153" spans="1:59">
      <c r="A2153">
        <v>2152</v>
      </c>
      <c r="E2153">
        <v>9795.2054794520554</v>
      </c>
      <c r="K2153">
        <v>4291.3297045331337</v>
      </c>
      <c r="L2153">
        <v>4924.4922045331341</v>
      </c>
      <c r="M2153">
        <v>5557.6547045331345</v>
      </c>
      <c r="N2153">
        <v>6190.8172045331348</v>
      </c>
      <c r="O2153">
        <v>6823.9797045331352</v>
      </c>
      <c r="Q2153">
        <v>31731.73817437562</v>
      </c>
      <c r="R2153">
        <v>30874.455594828411</v>
      </c>
      <c r="S2153">
        <v>30017.173015281202</v>
      </c>
      <c r="T2153">
        <v>29159.890435733992</v>
      </c>
      <c r="U2153">
        <v>28302.607856186783</v>
      </c>
      <c r="W2153">
        <v>0.20302000000000001</v>
      </c>
      <c r="AB2153">
        <v>1</v>
      </c>
      <c r="AC2153">
        <v>1</v>
      </c>
      <c r="AD2153">
        <v>1</v>
      </c>
      <c r="AE2153">
        <v>1</v>
      </c>
      <c r="AF2153">
        <v>1</v>
      </c>
      <c r="AL2153">
        <v>11.622593</v>
      </c>
      <c r="AM2153" s="5">
        <v>14.679417610168461</v>
      </c>
      <c r="AN2153">
        <v>570.77625570776252</v>
      </c>
      <c r="AO2153">
        <f t="shared" si="33"/>
        <v>26826.48401826484</v>
      </c>
      <c r="AP2153">
        <v>684.93150684931504</v>
      </c>
      <c r="AQ2153">
        <v>1.7950799999999999E-2</v>
      </c>
      <c r="AR2153">
        <v>1.6833E-3</v>
      </c>
      <c r="AS2153">
        <v>1.02987E-3</v>
      </c>
      <c r="AT2153">
        <v>1.6775199999999998E-3</v>
      </c>
      <c r="AU2153">
        <v>6.9631800000000002E-3</v>
      </c>
      <c r="AW2153">
        <v>1.7950800000000003E-2</v>
      </c>
      <c r="AX2153">
        <v>1.6832999999999987E-3</v>
      </c>
      <c r="AY2153">
        <v>1.0298700000000022E-3</v>
      </c>
      <c r="AZ2153">
        <v>1.6775200000000018E-3</v>
      </c>
      <c r="BA2153">
        <v>6.9631799999999994E-3</v>
      </c>
      <c r="BC2153" s="52">
        <v>100000</v>
      </c>
      <c r="BD2153" s="52">
        <v>100000</v>
      </c>
      <c r="BE2153">
        <v>0</v>
      </c>
      <c r="BF2153">
        <v>0</v>
      </c>
      <c r="BG2153">
        <v>0</v>
      </c>
    </row>
    <row r="2154" spans="1:59">
      <c r="A2154">
        <v>2153</v>
      </c>
      <c r="E2154">
        <v>9795.2054794520554</v>
      </c>
      <c r="K2154">
        <v>5074.7387691277936</v>
      </c>
      <c r="L2154">
        <v>5850.6212691277933</v>
      </c>
      <c r="M2154">
        <v>6626.503769127793</v>
      </c>
      <c r="N2154">
        <v>7402.3862691277927</v>
      </c>
      <c r="O2154">
        <v>8178.2687691277924</v>
      </c>
      <c r="Q2154">
        <v>33657.950778187871</v>
      </c>
      <c r="R2154">
        <v>32748.628549512792</v>
      </c>
      <c r="S2154">
        <v>31839.306320837713</v>
      </c>
      <c r="T2154">
        <v>30929.984092162635</v>
      </c>
      <c r="U2154">
        <v>30020.661863487556</v>
      </c>
      <c r="W2154">
        <v>5.2469999999999996E-2</v>
      </c>
      <c r="AB2154">
        <v>1</v>
      </c>
      <c r="AC2154">
        <v>1</v>
      </c>
      <c r="AD2154">
        <v>1</v>
      </c>
      <c r="AE2154">
        <v>1</v>
      </c>
      <c r="AF2154">
        <v>1</v>
      </c>
      <c r="AL2154">
        <v>11.169814000000001</v>
      </c>
      <c r="AM2154" s="5">
        <v>15.40204906463623</v>
      </c>
      <c r="AN2154">
        <v>570.77625570776252</v>
      </c>
      <c r="AO2154">
        <f t="shared" si="33"/>
        <v>26826.48401826484</v>
      </c>
      <c r="AP2154">
        <v>684.93150684931504</v>
      </c>
      <c r="AQ2154">
        <v>6.12474E-2</v>
      </c>
      <c r="AR2154">
        <v>3.80189E-3</v>
      </c>
      <c r="AS2154">
        <v>2.0118200000000001E-3</v>
      </c>
      <c r="AT2154">
        <v>1.08635E-2</v>
      </c>
      <c r="AU2154">
        <v>2.8322399999999998E-2</v>
      </c>
      <c r="AW2154">
        <v>6.1247399999999994E-2</v>
      </c>
      <c r="AX2154">
        <v>3.8018900000000022E-3</v>
      </c>
      <c r="AY2154">
        <v>2.0118199999999975E-3</v>
      </c>
      <c r="AZ2154">
        <v>1.0863499999999998E-2</v>
      </c>
      <c r="BA2154">
        <v>2.8322399999999998E-2</v>
      </c>
      <c r="BC2154" s="52">
        <v>100000</v>
      </c>
      <c r="BD2154" s="52">
        <v>100000</v>
      </c>
      <c r="BE2154">
        <v>0</v>
      </c>
      <c r="BF2154">
        <v>0</v>
      </c>
      <c r="BG2154">
        <v>0</v>
      </c>
    </row>
    <row r="2155" spans="1:59">
      <c r="A2155">
        <v>2154</v>
      </c>
      <c r="E2155">
        <v>9795.2054794520554</v>
      </c>
      <c r="K2155">
        <v>6204.5599741023016</v>
      </c>
      <c r="L2155">
        <v>6996.5291407689683</v>
      </c>
      <c r="M2155">
        <v>7788.4983074356351</v>
      </c>
      <c r="N2155">
        <v>8580.4674741023009</v>
      </c>
      <c r="O2155">
        <v>9372.4366407689668</v>
      </c>
      <c r="Q2155">
        <v>34810.33610971411</v>
      </c>
      <c r="R2155">
        <v>33869.880387706959</v>
      </c>
      <c r="S2155">
        <v>32929.424665699808</v>
      </c>
      <c r="T2155">
        <v>31988.968943692656</v>
      </c>
      <c r="U2155">
        <v>31048.513221685505</v>
      </c>
      <c r="W2155">
        <v>3.2509999999999997E-2</v>
      </c>
      <c r="AB2155">
        <v>1</v>
      </c>
      <c r="AC2155">
        <v>1</v>
      </c>
      <c r="AD2155">
        <v>1</v>
      </c>
      <c r="AE2155">
        <v>1</v>
      </c>
      <c r="AF2155">
        <v>1</v>
      </c>
      <c r="AL2155">
        <v>6.9036192999999999</v>
      </c>
      <c r="AM2155" s="5">
        <v>17.286626815795898</v>
      </c>
      <c r="AN2155">
        <v>570.77625570776252</v>
      </c>
      <c r="AO2155">
        <f t="shared" si="33"/>
        <v>26826.48401826484</v>
      </c>
      <c r="AP2155">
        <v>684.93150684931504</v>
      </c>
      <c r="AQ2155">
        <v>7.7332600000000001E-2</v>
      </c>
      <c r="AR2155">
        <v>1.2689199999999999E-2</v>
      </c>
      <c r="AS2155">
        <v>4.3989900000000002E-3</v>
      </c>
      <c r="AT2155">
        <v>2.2261299999999998E-2</v>
      </c>
      <c r="AU2155">
        <v>4.0547E-2</v>
      </c>
      <c r="AW2155">
        <v>7.7332600000000015E-2</v>
      </c>
      <c r="AX2155">
        <v>1.2689199999999998E-2</v>
      </c>
      <c r="AY2155">
        <v>4.3989899999999985E-3</v>
      </c>
      <c r="AZ2155">
        <v>2.2261299999999998E-2</v>
      </c>
      <c r="BA2155">
        <v>4.0547E-2</v>
      </c>
      <c r="BC2155" s="52">
        <v>100000</v>
      </c>
      <c r="BD2155" s="52">
        <v>100000</v>
      </c>
      <c r="BE2155">
        <v>0</v>
      </c>
      <c r="BF2155">
        <v>0</v>
      </c>
      <c r="BG2155">
        <v>0</v>
      </c>
    </row>
    <row r="2156" spans="1:59">
      <c r="A2156">
        <v>2155</v>
      </c>
      <c r="E2156">
        <v>9795.2054794520554</v>
      </c>
      <c r="K2156">
        <v>7199.9971591018684</v>
      </c>
      <c r="L2156">
        <v>7965.126325768535</v>
      </c>
      <c r="M2156">
        <v>8730.2554924352025</v>
      </c>
      <c r="N2156">
        <v>9495.3846591018701</v>
      </c>
      <c r="O2156">
        <v>10260.513825768538</v>
      </c>
      <c r="Q2156">
        <v>35533.120039699628</v>
      </c>
      <c r="R2156">
        <v>34573.137178605648</v>
      </c>
      <c r="S2156">
        <v>33613.154317511668</v>
      </c>
      <c r="T2156">
        <v>32653.171456417687</v>
      </c>
      <c r="U2156">
        <v>31693.188595323707</v>
      </c>
      <c r="W2156">
        <v>0</v>
      </c>
      <c r="AB2156">
        <v>1</v>
      </c>
      <c r="AC2156">
        <v>1</v>
      </c>
      <c r="AD2156">
        <v>1</v>
      </c>
      <c r="AE2156">
        <v>1</v>
      </c>
      <c r="AF2156">
        <v>1</v>
      </c>
      <c r="AL2156">
        <v>9.0454640000000008</v>
      </c>
      <c r="AM2156" s="5">
        <v>15.695747375488279</v>
      </c>
      <c r="AN2156">
        <v>570.77625570776252</v>
      </c>
      <c r="AO2156">
        <f t="shared" si="33"/>
        <v>26826.48401826484</v>
      </c>
      <c r="AP2156">
        <v>684.93150684931504</v>
      </c>
      <c r="AQ2156">
        <v>7.8590599999999997E-2</v>
      </c>
      <c r="AR2156">
        <v>3.1205500000000001E-2</v>
      </c>
      <c r="AS2156">
        <v>5.0679499999999999E-3</v>
      </c>
      <c r="AT2156">
        <v>2.27675E-2</v>
      </c>
      <c r="AU2156">
        <v>4.1327300000000004E-2</v>
      </c>
      <c r="AW2156">
        <v>7.8590599999999997E-2</v>
      </c>
      <c r="AX2156">
        <v>3.1205499999999997E-2</v>
      </c>
      <c r="AY2156">
        <v>5.0679500000000016E-3</v>
      </c>
      <c r="AZ2156">
        <v>2.2767499999999996E-2</v>
      </c>
      <c r="BA2156">
        <v>4.1327299999999997E-2</v>
      </c>
      <c r="BC2156" s="52">
        <v>100000</v>
      </c>
      <c r="BD2156" s="52">
        <v>100000</v>
      </c>
      <c r="BE2156">
        <v>0</v>
      </c>
      <c r="BF2156">
        <v>0</v>
      </c>
      <c r="BG2156">
        <v>0</v>
      </c>
    </row>
    <row r="2157" spans="1:59">
      <c r="A2157">
        <v>2156</v>
      </c>
      <c r="E2157">
        <v>9795.2054794520554</v>
      </c>
      <c r="K2157">
        <v>6915.3021241919914</v>
      </c>
      <c r="L2157">
        <v>7556.907124191991</v>
      </c>
      <c r="M2157">
        <v>8198.5121241919915</v>
      </c>
      <c r="N2157">
        <v>8840.117124191991</v>
      </c>
      <c r="O2157">
        <v>9481.7221241919906</v>
      </c>
      <c r="Q2157">
        <v>34855.022076003523</v>
      </c>
      <c r="R2157">
        <v>33913.359093370251</v>
      </c>
      <c r="S2157">
        <v>32971.696110736979</v>
      </c>
      <c r="T2157">
        <v>32030.033128103707</v>
      </c>
      <c r="U2157">
        <v>31088.370145470435</v>
      </c>
      <c r="W2157">
        <v>0</v>
      </c>
      <c r="AB2157">
        <v>1</v>
      </c>
      <c r="AC2157">
        <v>1</v>
      </c>
      <c r="AD2157">
        <v>1</v>
      </c>
      <c r="AE2157">
        <v>1</v>
      </c>
      <c r="AF2157">
        <v>1</v>
      </c>
      <c r="AL2157">
        <v>8.3921759999999992</v>
      </c>
      <c r="AM2157" s="5">
        <v>16.93636322021484</v>
      </c>
      <c r="AN2157">
        <v>570.77625570776252</v>
      </c>
      <c r="AO2157">
        <f t="shared" si="33"/>
        <v>26826.48401826484</v>
      </c>
      <c r="AP2157">
        <v>684.93150684931504</v>
      </c>
      <c r="AQ2157">
        <v>7.3223799999999992E-2</v>
      </c>
      <c r="AR2157">
        <v>1.57232E-2</v>
      </c>
      <c r="AS2157">
        <v>4.84141E-3</v>
      </c>
      <c r="AT2157">
        <v>2.2324699999999999E-2</v>
      </c>
      <c r="AU2157">
        <v>4.1361299999999997E-2</v>
      </c>
      <c r="AW2157">
        <v>7.3223799999999992E-2</v>
      </c>
      <c r="AX2157">
        <v>1.5723200000000007E-2</v>
      </c>
      <c r="AY2157">
        <v>4.8414099999999974E-3</v>
      </c>
      <c r="AZ2157">
        <v>2.2324700000000003E-2</v>
      </c>
      <c r="BA2157">
        <v>4.1361300000000004E-2</v>
      </c>
      <c r="BC2157" s="52">
        <v>100000</v>
      </c>
      <c r="BD2157" s="52">
        <v>100000</v>
      </c>
      <c r="BE2157">
        <v>0</v>
      </c>
      <c r="BF2157">
        <v>0</v>
      </c>
      <c r="BG2157">
        <v>0</v>
      </c>
    </row>
    <row r="2158" spans="1:59">
      <c r="A2158">
        <v>2157</v>
      </c>
      <c r="E2158">
        <v>9795.2054794520554</v>
      </c>
      <c r="K2158">
        <v>6095.0618837523498</v>
      </c>
      <c r="L2158">
        <v>6642.0152170856827</v>
      </c>
      <c r="M2158">
        <v>7188.9685504190156</v>
      </c>
      <c r="N2158">
        <v>7735.9218837523485</v>
      </c>
      <c r="O2158">
        <v>8282.8752170856824</v>
      </c>
      <c r="Q2158">
        <v>31371.16392316073</v>
      </c>
      <c r="R2158">
        <v>30523.622822640802</v>
      </c>
      <c r="S2158">
        <v>29676.081722120874</v>
      </c>
      <c r="T2158">
        <v>28828.540621600947</v>
      </c>
      <c r="U2158">
        <v>27980.999521081019</v>
      </c>
      <c r="W2158">
        <v>0</v>
      </c>
      <c r="AB2158">
        <v>1</v>
      </c>
      <c r="AC2158">
        <v>1</v>
      </c>
      <c r="AD2158">
        <v>1</v>
      </c>
      <c r="AE2158">
        <v>1</v>
      </c>
      <c r="AF2158">
        <v>1</v>
      </c>
      <c r="AL2158">
        <v>6.9258556000000002</v>
      </c>
      <c r="AM2158" s="5">
        <v>16.330631256103519</v>
      </c>
      <c r="AN2158">
        <v>570.77625570776252</v>
      </c>
      <c r="AO2158">
        <f t="shared" si="33"/>
        <v>26826.48401826484</v>
      </c>
      <c r="AP2158">
        <v>684.93150684931504</v>
      </c>
      <c r="AQ2158">
        <v>7.2142600000000001E-2</v>
      </c>
      <c r="AR2158">
        <v>1.49637E-2</v>
      </c>
      <c r="AS2158">
        <v>3.7181499999999999E-3</v>
      </c>
      <c r="AT2158">
        <v>2.1685400000000001E-2</v>
      </c>
      <c r="AU2158">
        <v>4.13952E-2</v>
      </c>
      <c r="AW2158">
        <v>7.2142600000000001E-2</v>
      </c>
      <c r="AX2158">
        <v>1.4963699999999996E-2</v>
      </c>
      <c r="AY2158">
        <v>3.7181500000000034E-3</v>
      </c>
      <c r="AZ2158">
        <v>2.1685400000000007E-2</v>
      </c>
      <c r="BA2158">
        <v>4.1395200000000007E-2</v>
      </c>
      <c r="BC2158" s="52">
        <v>100000</v>
      </c>
      <c r="BD2158" s="52">
        <v>100000</v>
      </c>
      <c r="BE2158">
        <v>0</v>
      </c>
      <c r="BF2158">
        <v>0</v>
      </c>
      <c r="BG2158">
        <v>0</v>
      </c>
    </row>
    <row r="2159" spans="1:59">
      <c r="A2159">
        <v>2158</v>
      </c>
      <c r="E2159">
        <v>9795.2054794520554</v>
      </c>
      <c r="K2159">
        <v>5642.137964577546</v>
      </c>
      <c r="L2159">
        <v>6094.3579645775462</v>
      </c>
      <c r="M2159">
        <v>6546.5779645775465</v>
      </c>
      <c r="N2159">
        <v>6998.7979645775467</v>
      </c>
      <c r="O2159">
        <v>7451.017964577547</v>
      </c>
      <c r="Q2159">
        <v>23834.24865483298</v>
      </c>
      <c r="R2159">
        <v>23190.329120230053</v>
      </c>
      <c r="S2159">
        <v>22546.409585627127</v>
      </c>
      <c r="T2159">
        <v>21902.490051024201</v>
      </c>
      <c r="U2159">
        <v>21258.570516421274</v>
      </c>
      <c r="W2159">
        <v>0</v>
      </c>
      <c r="AB2159">
        <v>1</v>
      </c>
      <c r="AC2159">
        <v>1</v>
      </c>
      <c r="AD2159">
        <v>1</v>
      </c>
      <c r="AE2159">
        <v>1</v>
      </c>
      <c r="AF2159">
        <v>1</v>
      </c>
      <c r="AL2159">
        <v>6.9201509999999997</v>
      </c>
      <c r="AM2159" s="5">
        <v>16.146816253662109</v>
      </c>
      <c r="AN2159">
        <v>570.77625570776252</v>
      </c>
      <c r="AO2159">
        <f t="shared" si="33"/>
        <v>26826.48401826484</v>
      </c>
      <c r="AP2159">
        <v>684.93150684931504</v>
      </c>
      <c r="AQ2159">
        <v>6.9564300000000009E-2</v>
      </c>
      <c r="AR2159">
        <v>8.0484300000000005E-3</v>
      </c>
      <c r="AS2159">
        <v>3.3210600000000002E-3</v>
      </c>
      <c r="AT2159">
        <v>2.0353400000000001E-2</v>
      </c>
      <c r="AU2159">
        <v>4.0585599999999999E-2</v>
      </c>
      <c r="AW2159">
        <v>6.9564300000000009E-2</v>
      </c>
      <c r="AX2159">
        <v>8.0484300000000022E-3</v>
      </c>
      <c r="AY2159">
        <v>3.3210600000000007E-3</v>
      </c>
      <c r="AZ2159">
        <v>2.0353400000000008E-2</v>
      </c>
      <c r="BA2159">
        <v>4.0585599999999999E-2</v>
      </c>
      <c r="BC2159" s="52">
        <v>100000</v>
      </c>
      <c r="BD2159" s="52">
        <v>100000</v>
      </c>
      <c r="BE2159">
        <v>0</v>
      </c>
      <c r="BF2159">
        <v>0</v>
      </c>
      <c r="BG2159">
        <v>0</v>
      </c>
    </row>
    <row r="2160" spans="1:59">
      <c r="A2160">
        <v>2159</v>
      </c>
      <c r="E2160">
        <v>9795.2054794520554</v>
      </c>
      <c r="K2160">
        <v>3944.9175641532847</v>
      </c>
      <c r="L2160">
        <v>4322.3117308199517</v>
      </c>
      <c r="M2160">
        <v>4699.7058974866186</v>
      </c>
      <c r="N2160">
        <v>5077.1000641532855</v>
      </c>
      <c r="O2160">
        <v>5454.4942308199525</v>
      </c>
      <c r="Q2160">
        <v>16825.02507086351</v>
      </c>
      <c r="R2160">
        <v>16370.47068307197</v>
      </c>
      <c r="S2160">
        <v>15915.916295280429</v>
      </c>
      <c r="T2160">
        <v>15461.361907488888</v>
      </c>
      <c r="U2160">
        <v>15006.807519697348</v>
      </c>
      <c r="W2160">
        <v>0</v>
      </c>
      <c r="AB2160">
        <v>1</v>
      </c>
      <c r="AC2160">
        <v>1</v>
      </c>
      <c r="AD2160">
        <v>1</v>
      </c>
      <c r="AE2160">
        <v>1</v>
      </c>
      <c r="AF2160">
        <v>1</v>
      </c>
      <c r="AL2160">
        <v>6.2172939999999999</v>
      </c>
      <c r="AM2160" s="5">
        <v>14.020456314086911</v>
      </c>
      <c r="AN2160">
        <v>570.77625570776252</v>
      </c>
      <c r="AO2160">
        <f t="shared" si="33"/>
        <v>26826.48401826484</v>
      </c>
      <c r="AP2160">
        <v>684.93150684931504</v>
      </c>
      <c r="AQ2160">
        <v>4.88426E-2</v>
      </c>
      <c r="AR2160">
        <v>6.8855799999999997E-3</v>
      </c>
      <c r="AS2160">
        <v>2.8026100000000001E-3</v>
      </c>
      <c r="AT2160">
        <v>1.9955899999999999E-2</v>
      </c>
      <c r="AU2160">
        <v>4.0457699999999999E-2</v>
      </c>
      <c r="AW2160">
        <v>4.88426E-2</v>
      </c>
      <c r="AX2160">
        <v>6.8855800000000023E-3</v>
      </c>
      <c r="AY2160">
        <v>2.802609999999997E-3</v>
      </c>
      <c r="AZ2160">
        <v>1.9955899999999999E-2</v>
      </c>
      <c r="BA2160">
        <v>4.0457699999999999E-2</v>
      </c>
      <c r="BC2160" s="52">
        <v>100000</v>
      </c>
      <c r="BD2160" s="52">
        <v>100000</v>
      </c>
      <c r="BE2160">
        <v>0</v>
      </c>
      <c r="BF2160">
        <v>0</v>
      </c>
      <c r="BG2160">
        <v>0</v>
      </c>
    </row>
    <row r="2161" spans="1:67" s="38" customFormat="1">
      <c r="A2161" s="38">
        <v>2160</v>
      </c>
      <c r="E2161">
        <v>9795.2054794520554</v>
      </c>
      <c r="J2161" s="117"/>
      <c r="K2161" s="38">
        <v>2750.2519874488744</v>
      </c>
      <c r="L2161" s="38">
        <v>2961.9944874488742</v>
      </c>
      <c r="M2161" s="38">
        <v>3173.7369874488741</v>
      </c>
      <c r="N2161" s="38">
        <v>3385.4794874488739</v>
      </c>
      <c r="O2161" s="38">
        <v>3597.2219874488737</v>
      </c>
      <c r="P2161" s="117"/>
      <c r="Q2161" s="38">
        <v>16577.831452320352</v>
      </c>
      <c r="R2161" s="38">
        <v>16129.955385666963</v>
      </c>
      <c r="S2161" s="38">
        <v>15682.079319013574</v>
      </c>
      <c r="T2161" s="38">
        <v>15234.203252360185</v>
      </c>
      <c r="U2161" s="38">
        <v>14786.327185706796</v>
      </c>
      <c r="W2161" s="38">
        <v>0</v>
      </c>
      <c r="X2161"/>
      <c r="Y2161"/>
      <c r="Z2161"/>
      <c r="AA2161"/>
      <c r="AB2161">
        <v>1</v>
      </c>
      <c r="AC2161">
        <v>1</v>
      </c>
      <c r="AD2161">
        <v>1</v>
      </c>
      <c r="AE2161">
        <v>1</v>
      </c>
      <c r="AF2161">
        <v>1</v>
      </c>
      <c r="AL2161" s="38">
        <v>6.6888914000000002</v>
      </c>
      <c r="AM2161" s="37">
        <v>14.83904361724854</v>
      </c>
      <c r="AN2161" s="38">
        <v>570.77625570776252</v>
      </c>
      <c r="AO2161">
        <f t="shared" si="33"/>
        <v>26826.48401826484</v>
      </c>
      <c r="AP2161" s="38">
        <v>684.93150684931504</v>
      </c>
      <c r="AQ2161" s="38">
        <v>4.7541E-2</v>
      </c>
      <c r="AR2161" s="38">
        <v>6.5978799999999995E-3</v>
      </c>
      <c r="AS2161" s="38">
        <v>2.7550700000000001E-3</v>
      </c>
      <c r="AT2161" s="38">
        <v>1.9729099999999999E-2</v>
      </c>
      <c r="AU2161" s="38">
        <v>4.0437800000000003E-2</v>
      </c>
      <c r="AV2161" s="114"/>
      <c r="AW2161">
        <v>4.7541E-2</v>
      </c>
      <c r="AX2161">
        <v>6.5978800000000004E-3</v>
      </c>
      <c r="AY2161">
        <v>2.7550699999999984E-3</v>
      </c>
      <c r="AZ2161">
        <v>1.9729099999999999E-2</v>
      </c>
      <c r="BA2161">
        <v>4.043780000000001E-2</v>
      </c>
      <c r="BB2161" s="117"/>
      <c r="BC2161" s="52">
        <v>100000</v>
      </c>
      <c r="BD2161" s="52">
        <v>100000</v>
      </c>
      <c r="BE2161">
        <v>0</v>
      </c>
      <c r="BF2161">
        <v>0</v>
      </c>
      <c r="BG2161">
        <v>0</v>
      </c>
      <c r="BK2161"/>
      <c r="BL2161"/>
      <c r="BM2161"/>
      <c r="BN2161"/>
      <c r="BO2161"/>
    </row>
    <row r="2162" spans="1:67">
      <c r="A2162">
        <v>2161</v>
      </c>
      <c r="E2162">
        <v>9795.2054794520554</v>
      </c>
      <c r="K2162">
        <v>2056.9861601042066</v>
      </c>
      <c r="L2162">
        <v>2155.3211601042067</v>
      </c>
      <c r="M2162">
        <v>2253.6561601042067</v>
      </c>
      <c r="N2162">
        <v>2351.9911601042068</v>
      </c>
      <c r="O2162">
        <v>2450.3261601042068</v>
      </c>
      <c r="Q2162">
        <v>17990.37814059429</v>
      </c>
      <c r="R2162">
        <v>17504.339914220251</v>
      </c>
      <c r="S2162">
        <v>17018.301687846211</v>
      </c>
      <c r="T2162">
        <v>16532.263461472172</v>
      </c>
      <c r="U2162">
        <v>16046.225235098133</v>
      </c>
      <c r="W2162">
        <v>0</v>
      </c>
      <c r="AB2162">
        <v>1</v>
      </c>
      <c r="AC2162">
        <v>1</v>
      </c>
      <c r="AD2162">
        <v>1</v>
      </c>
      <c r="AE2162">
        <v>1</v>
      </c>
      <c r="AF2162">
        <v>1</v>
      </c>
      <c r="AL2162">
        <v>4.8344009999999997</v>
      </c>
      <c r="AM2162" s="5">
        <v>13.66246318817139</v>
      </c>
      <c r="AN2162">
        <v>570.77625570776252</v>
      </c>
      <c r="AO2162">
        <f t="shared" si="33"/>
        <v>26826.48401826484</v>
      </c>
      <c r="AP2162">
        <v>684.93150684931504</v>
      </c>
      <c r="AQ2162">
        <v>4.7099299999999997E-2</v>
      </c>
      <c r="AR2162">
        <v>6.2941099999999995E-3</v>
      </c>
      <c r="AS2162">
        <v>2.71302E-3</v>
      </c>
      <c r="AT2162">
        <v>1.9681000000000001E-2</v>
      </c>
      <c r="AU2162">
        <v>4.0426400000000001E-2</v>
      </c>
      <c r="AW2162">
        <v>4.7099299999999997E-2</v>
      </c>
      <c r="AX2162">
        <v>6.2941099999999986E-3</v>
      </c>
      <c r="AY2162">
        <v>2.7130199999999965E-3</v>
      </c>
      <c r="AZ2162">
        <v>1.9681000000000004E-2</v>
      </c>
      <c r="BA2162">
        <v>4.0426400000000001E-2</v>
      </c>
      <c r="BC2162" s="52">
        <v>100000</v>
      </c>
      <c r="BD2162" s="52">
        <v>100000</v>
      </c>
      <c r="BE2162">
        <v>0</v>
      </c>
      <c r="BF2162">
        <v>0</v>
      </c>
      <c r="BG2162">
        <v>0</v>
      </c>
    </row>
    <row r="2163" spans="1:67">
      <c r="A2163">
        <v>2162</v>
      </c>
      <c r="E2163">
        <v>9795.2054794520554</v>
      </c>
      <c r="K2163">
        <v>1762.4225682281462</v>
      </c>
      <c r="L2163">
        <v>1812.4150682281463</v>
      </c>
      <c r="M2163">
        <v>1862.4075682281464</v>
      </c>
      <c r="N2163">
        <v>1912.4000682281464</v>
      </c>
      <c r="O2163">
        <v>1962.3925682281465</v>
      </c>
      <c r="Q2163">
        <v>18152.940707798789</v>
      </c>
      <c r="R2163">
        <v>17662.510598619221</v>
      </c>
      <c r="S2163">
        <v>17172.08048943965</v>
      </c>
      <c r="T2163">
        <v>16681.650380260078</v>
      </c>
      <c r="U2163">
        <v>16191.220271080509</v>
      </c>
      <c r="W2163">
        <v>0</v>
      </c>
      <c r="AB2163">
        <v>1</v>
      </c>
      <c r="AC2163">
        <v>1</v>
      </c>
      <c r="AD2163">
        <v>1</v>
      </c>
      <c r="AE2163">
        <v>1</v>
      </c>
      <c r="AF2163">
        <v>1</v>
      </c>
      <c r="AL2163">
        <v>4.1082979999999996</v>
      </c>
      <c r="AM2163" s="5">
        <v>13.320004463195801</v>
      </c>
      <c r="AN2163">
        <v>570.77625570776252</v>
      </c>
      <c r="AO2163">
        <f t="shared" si="33"/>
        <v>26826.48401826484</v>
      </c>
      <c r="AP2163">
        <v>684.93150684931504</v>
      </c>
      <c r="AQ2163">
        <v>4.6703700000000001E-2</v>
      </c>
      <c r="AR2163">
        <v>6.3063599999999996E-3</v>
      </c>
      <c r="AS2163">
        <v>2.67278E-3</v>
      </c>
      <c r="AT2163">
        <v>2.01508E-2</v>
      </c>
      <c r="AU2163">
        <v>4.0418599999999999E-2</v>
      </c>
      <c r="AW2163">
        <v>4.6703700000000001E-2</v>
      </c>
      <c r="AX2163">
        <v>6.306359999999997E-3</v>
      </c>
      <c r="AY2163">
        <v>2.6727799999999996E-3</v>
      </c>
      <c r="AZ2163">
        <v>2.0150799999999996E-2</v>
      </c>
      <c r="BA2163">
        <v>4.0418599999999999E-2</v>
      </c>
      <c r="BC2163" s="52">
        <v>100000</v>
      </c>
      <c r="BD2163" s="52">
        <v>100000</v>
      </c>
      <c r="BE2163">
        <v>0</v>
      </c>
      <c r="BF2163">
        <v>0</v>
      </c>
      <c r="BG2163">
        <v>0</v>
      </c>
    </row>
    <row r="2164" spans="1:67">
      <c r="A2164">
        <v>2163</v>
      </c>
      <c r="E2164">
        <v>9795.2054794520554</v>
      </c>
      <c r="K2164">
        <v>1726.7178904249877</v>
      </c>
      <c r="L2164">
        <v>1768.1028904249877</v>
      </c>
      <c r="M2164">
        <v>1809.4878904249877</v>
      </c>
      <c r="N2164">
        <v>1850.8728904249876</v>
      </c>
      <c r="O2164">
        <v>1892.2578904249876</v>
      </c>
      <c r="Q2164">
        <v>20577.58423576265</v>
      </c>
      <c r="R2164">
        <v>20021.648586082207</v>
      </c>
      <c r="S2164">
        <v>19465.71293640176</v>
      </c>
      <c r="T2164">
        <v>18909.777286721313</v>
      </c>
      <c r="U2164">
        <v>18353.841637040867</v>
      </c>
      <c r="W2164">
        <v>0</v>
      </c>
      <c r="AB2164">
        <v>1</v>
      </c>
      <c r="AC2164">
        <v>1</v>
      </c>
      <c r="AD2164">
        <v>1</v>
      </c>
      <c r="AE2164">
        <v>1</v>
      </c>
      <c r="AF2164">
        <v>1</v>
      </c>
      <c r="AL2164">
        <v>4.4585319999999999</v>
      </c>
      <c r="AM2164" s="5">
        <v>13.219442367553709</v>
      </c>
      <c r="AN2164">
        <v>570.77625570776252</v>
      </c>
      <c r="AO2164">
        <f t="shared" si="33"/>
        <v>26826.48401826484</v>
      </c>
      <c r="AP2164">
        <v>684.93150684931504</v>
      </c>
      <c r="AQ2164">
        <v>4.7059399999999994E-2</v>
      </c>
      <c r="AR2164">
        <v>6.55458E-3</v>
      </c>
      <c r="AS2164">
        <v>2.7180200000000002E-3</v>
      </c>
      <c r="AT2164">
        <v>2.11866E-2</v>
      </c>
      <c r="AU2164">
        <v>4.0418300000000004E-2</v>
      </c>
      <c r="AW2164">
        <v>4.7059399999999987E-2</v>
      </c>
      <c r="AX2164">
        <v>6.5545799999999974E-3</v>
      </c>
      <c r="AY2164">
        <v>2.7180200000000015E-3</v>
      </c>
      <c r="AZ2164">
        <v>2.11866E-2</v>
      </c>
      <c r="BA2164">
        <v>4.0418300000000004E-2</v>
      </c>
      <c r="BC2164" s="52">
        <v>100000</v>
      </c>
      <c r="BD2164" s="52">
        <v>100000</v>
      </c>
      <c r="BE2164">
        <v>0</v>
      </c>
      <c r="BF2164">
        <v>0</v>
      </c>
      <c r="BG2164">
        <v>0</v>
      </c>
    </row>
    <row r="2165" spans="1:67">
      <c r="A2165">
        <v>2164</v>
      </c>
      <c r="E2165">
        <v>9795.2054794520554</v>
      </c>
      <c r="K2165">
        <v>1896.3151099899919</v>
      </c>
      <c r="L2165">
        <v>1938.525109989992</v>
      </c>
      <c r="M2165">
        <v>1980.735109989992</v>
      </c>
      <c r="N2165">
        <v>2022.945109989992</v>
      </c>
      <c r="O2165">
        <v>2065.1551099899921</v>
      </c>
      <c r="Q2165">
        <v>26412.098028252782</v>
      </c>
      <c r="R2165">
        <v>25698.533856011596</v>
      </c>
      <c r="S2165">
        <v>24984.96968377041</v>
      </c>
      <c r="T2165">
        <v>24271.405511529225</v>
      </c>
      <c r="U2165">
        <v>23557.841339288039</v>
      </c>
      <c r="W2165">
        <v>0</v>
      </c>
      <c r="AB2165">
        <v>1</v>
      </c>
      <c r="AC2165">
        <v>1</v>
      </c>
      <c r="AD2165">
        <v>1</v>
      </c>
      <c r="AE2165">
        <v>1</v>
      </c>
      <c r="AF2165">
        <v>1</v>
      </c>
      <c r="AL2165">
        <v>6.0256113999999998</v>
      </c>
      <c r="AM2165" s="5">
        <v>12.57188034057617</v>
      </c>
      <c r="AN2165">
        <v>570.77625570776252</v>
      </c>
      <c r="AO2165">
        <f t="shared" si="33"/>
        <v>26826.48401826484</v>
      </c>
      <c r="AP2165">
        <v>684.93150684931504</v>
      </c>
      <c r="AQ2165">
        <v>4.052E-2</v>
      </c>
      <c r="AR2165">
        <v>6.1488799999999998E-3</v>
      </c>
      <c r="AS2165">
        <v>2.7142300000000002E-3</v>
      </c>
      <c r="AT2165">
        <v>1.7117500000000001E-2</v>
      </c>
      <c r="AU2165">
        <v>4.0023099999999999E-2</v>
      </c>
      <c r="AW2165">
        <v>4.052E-2</v>
      </c>
      <c r="AX2165">
        <v>6.1488800000000024E-3</v>
      </c>
      <c r="AY2165">
        <v>2.714229999999998E-3</v>
      </c>
      <c r="AZ2165">
        <v>1.7117499999999994E-2</v>
      </c>
      <c r="BA2165">
        <v>4.0023099999999992E-2</v>
      </c>
      <c r="BC2165" s="52">
        <v>100000</v>
      </c>
      <c r="BD2165" s="52">
        <v>100000</v>
      </c>
      <c r="BE2165">
        <v>0</v>
      </c>
      <c r="BF2165">
        <v>0</v>
      </c>
      <c r="BG2165">
        <v>0</v>
      </c>
    </row>
    <row r="2166" spans="1:67">
      <c r="A2166">
        <v>2165</v>
      </c>
      <c r="E2166">
        <v>9795.2054794520554</v>
      </c>
      <c r="K2166">
        <v>2609.4168694475256</v>
      </c>
      <c r="L2166">
        <v>2649.2893694475256</v>
      </c>
      <c r="M2166">
        <v>2689.1618694475255</v>
      </c>
      <c r="N2166">
        <v>2729.0343694475255</v>
      </c>
      <c r="O2166">
        <v>2768.9068694475254</v>
      </c>
      <c r="Q2166">
        <v>39050.544447032793</v>
      </c>
      <c r="R2166">
        <v>37995.532860910345</v>
      </c>
      <c r="S2166">
        <v>36940.521274787898</v>
      </c>
      <c r="T2166">
        <v>35885.50968866545</v>
      </c>
      <c r="U2166">
        <v>34830.498102543002</v>
      </c>
      <c r="W2166">
        <v>0</v>
      </c>
      <c r="AB2166">
        <v>1</v>
      </c>
      <c r="AC2166">
        <v>1</v>
      </c>
      <c r="AD2166">
        <v>1</v>
      </c>
      <c r="AE2166">
        <v>1</v>
      </c>
      <c r="AF2166">
        <v>1</v>
      </c>
      <c r="AL2166">
        <v>6.6049290000000003</v>
      </c>
      <c r="AM2166" s="5">
        <v>12.830172538757321</v>
      </c>
      <c r="AN2166">
        <v>570.77625570776252</v>
      </c>
      <c r="AO2166">
        <f t="shared" si="33"/>
        <v>26826.48401826484</v>
      </c>
      <c r="AP2166">
        <v>684.93150684931504</v>
      </c>
      <c r="AQ2166">
        <v>4.0540300000000001E-2</v>
      </c>
      <c r="AR2166">
        <v>6.0091200000000006E-3</v>
      </c>
      <c r="AS2166">
        <v>2.7749300000000001E-3</v>
      </c>
      <c r="AT2166">
        <v>1.75535E-2</v>
      </c>
      <c r="AU2166">
        <v>4.0158399999999997E-2</v>
      </c>
      <c r="AW2166">
        <v>4.0540300000000001E-2</v>
      </c>
      <c r="AX2166">
        <v>6.0091199999999997E-3</v>
      </c>
      <c r="AY2166">
        <v>2.7749300000000018E-3</v>
      </c>
      <c r="AZ2166">
        <v>1.75535E-2</v>
      </c>
      <c r="BA2166">
        <v>4.0158399999999997E-2</v>
      </c>
      <c r="BC2166" s="52">
        <v>100000</v>
      </c>
      <c r="BD2166" s="52">
        <v>100000</v>
      </c>
      <c r="BE2166">
        <v>0</v>
      </c>
      <c r="BF2166">
        <v>0</v>
      </c>
      <c r="BG2166">
        <v>0</v>
      </c>
    </row>
    <row r="2167" spans="1:67">
      <c r="A2167">
        <v>2166</v>
      </c>
      <c r="E2167">
        <v>9795.2054794520554</v>
      </c>
      <c r="K2167">
        <v>4085.2102186447582</v>
      </c>
      <c r="L2167">
        <v>4125.6327186447579</v>
      </c>
      <c r="M2167">
        <v>4166.0552186447576</v>
      </c>
      <c r="N2167">
        <v>4206.4777186447573</v>
      </c>
      <c r="O2167">
        <v>4246.9002186447569</v>
      </c>
      <c r="Q2167">
        <v>46178.080295022381</v>
      </c>
      <c r="R2167">
        <v>44930.507165432173</v>
      </c>
      <c r="S2167">
        <v>43682.934035841965</v>
      </c>
      <c r="T2167">
        <v>42435.360906251757</v>
      </c>
      <c r="U2167">
        <v>41187.787776661549</v>
      </c>
      <c r="W2167">
        <v>0</v>
      </c>
      <c r="AB2167">
        <v>1</v>
      </c>
      <c r="AC2167">
        <v>1</v>
      </c>
      <c r="AD2167">
        <v>1</v>
      </c>
      <c r="AE2167">
        <v>1</v>
      </c>
      <c r="AF2167">
        <v>1</v>
      </c>
      <c r="AL2167">
        <v>6.6919440000000003</v>
      </c>
      <c r="AM2167" s="5">
        <v>13.09113597869873</v>
      </c>
      <c r="AN2167">
        <v>570.77625570776252</v>
      </c>
      <c r="AO2167">
        <f t="shared" si="33"/>
        <v>26826.48401826484</v>
      </c>
      <c r="AP2167">
        <v>684.93150684931504</v>
      </c>
      <c r="AQ2167">
        <v>4.2206600000000004E-2</v>
      </c>
      <c r="AR2167">
        <v>7.3413100000000002E-3</v>
      </c>
      <c r="AS2167">
        <v>2.8990600000000002E-3</v>
      </c>
      <c r="AT2167">
        <v>1.78426E-2</v>
      </c>
      <c r="AU2167">
        <v>4.1156399999999996E-2</v>
      </c>
      <c r="AW2167">
        <v>4.2206599999999997E-2</v>
      </c>
      <c r="AX2167">
        <v>7.3413100000000037E-3</v>
      </c>
      <c r="AY2167">
        <v>2.8990600000000019E-3</v>
      </c>
      <c r="AZ2167">
        <v>1.78426E-2</v>
      </c>
      <c r="BA2167">
        <v>4.1156399999999996E-2</v>
      </c>
      <c r="BC2167" s="52">
        <v>100000</v>
      </c>
      <c r="BD2167" s="52">
        <v>100000</v>
      </c>
      <c r="BE2167">
        <v>0</v>
      </c>
      <c r="BF2167">
        <v>0</v>
      </c>
      <c r="BG2167">
        <v>0</v>
      </c>
    </row>
    <row r="2168" spans="1:67">
      <c r="A2168">
        <v>2167</v>
      </c>
      <c r="E2168">
        <v>9795.2054794520554</v>
      </c>
      <c r="K2168">
        <v>5033.367773639754</v>
      </c>
      <c r="L2168">
        <v>5074.202773639754</v>
      </c>
      <c r="M2168">
        <v>5115.0377736397541</v>
      </c>
      <c r="N2168">
        <v>5155.8727736397541</v>
      </c>
      <c r="O2168">
        <v>5196.7077736397541</v>
      </c>
      <c r="Q2168">
        <v>44313.896367378213</v>
      </c>
      <c r="R2168">
        <v>43116.687085717247</v>
      </c>
      <c r="S2168">
        <v>41919.477804056281</v>
      </c>
      <c r="T2168">
        <v>40722.268522395316</v>
      </c>
      <c r="U2168">
        <v>39525.05924073435</v>
      </c>
      <c r="W2168">
        <v>1.102E-2</v>
      </c>
      <c r="AB2168">
        <v>1</v>
      </c>
      <c r="AC2168">
        <v>1</v>
      </c>
      <c r="AD2168">
        <v>1</v>
      </c>
      <c r="AE2168">
        <v>1</v>
      </c>
      <c r="AF2168">
        <v>1</v>
      </c>
      <c r="AL2168">
        <v>8.0500554999999991</v>
      </c>
      <c r="AM2168" s="5">
        <v>14.16424465179443</v>
      </c>
      <c r="AN2168">
        <v>570.77625570776252</v>
      </c>
      <c r="AO2168">
        <f t="shared" si="33"/>
        <v>26826.48401826484</v>
      </c>
      <c r="AP2168">
        <v>684.93150684931504</v>
      </c>
      <c r="AQ2168">
        <v>4.30011E-2</v>
      </c>
      <c r="AR2168">
        <v>7.4804599999999995E-3</v>
      </c>
      <c r="AS2168">
        <v>2.6597400000000003E-3</v>
      </c>
      <c r="AT2168">
        <v>1.6235299999999998E-2</v>
      </c>
      <c r="AU2168">
        <v>4.0507599999999998E-2</v>
      </c>
      <c r="AW2168">
        <v>4.30011E-2</v>
      </c>
      <c r="AX2168">
        <v>7.4804600000000013E-3</v>
      </c>
      <c r="AY2168">
        <v>2.6597400000000007E-3</v>
      </c>
      <c r="AZ2168">
        <v>1.6235299999999994E-2</v>
      </c>
      <c r="BA2168">
        <v>4.0507599999999991E-2</v>
      </c>
      <c r="BC2168" s="52">
        <v>100000</v>
      </c>
      <c r="BD2168" s="52">
        <v>100000</v>
      </c>
      <c r="BE2168">
        <v>0</v>
      </c>
      <c r="BF2168">
        <v>0</v>
      </c>
      <c r="BG2168">
        <v>0</v>
      </c>
    </row>
    <row r="2169" spans="1:67">
      <c r="A2169">
        <v>2168</v>
      </c>
      <c r="E2169">
        <v>9795.2054794520554</v>
      </c>
      <c r="K2169">
        <v>4428.3718441973406</v>
      </c>
      <c r="L2169">
        <v>4478.03434419734</v>
      </c>
      <c r="M2169">
        <v>4527.6968441973404</v>
      </c>
      <c r="N2169">
        <v>4577.3593441973408</v>
      </c>
      <c r="O2169">
        <v>4627.0218441973411</v>
      </c>
      <c r="Q2169">
        <v>41505.461832082598</v>
      </c>
      <c r="R2169">
        <v>40384.126807338951</v>
      </c>
      <c r="S2169">
        <v>39262.791782595305</v>
      </c>
      <c r="T2169">
        <v>38141.456757851658</v>
      </c>
      <c r="U2169">
        <v>37020.121733108012</v>
      </c>
      <c r="W2169">
        <v>6.8849999999999995E-2</v>
      </c>
      <c r="AB2169">
        <v>1</v>
      </c>
      <c r="AC2169">
        <v>1</v>
      </c>
      <c r="AD2169">
        <v>1</v>
      </c>
      <c r="AE2169">
        <v>1</v>
      </c>
      <c r="AF2169">
        <v>1</v>
      </c>
      <c r="AL2169">
        <v>7.4938580000000004</v>
      </c>
      <c r="AM2169" s="5">
        <v>14.45217704772949</v>
      </c>
      <c r="AN2169">
        <v>570.77625570776252</v>
      </c>
      <c r="AO2169">
        <f t="shared" si="33"/>
        <v>26826.48401826484</v>
      </c>
      <c r="AP2169">
        <v>684.93150684931504</v>
      </c>
      <c r="AQ2169">
        <v>3.1849700000000002E-2</v>
      </c>
      <c r="AR2169">
        <v>5.7226999999999998E-3</v>
      </c>
      <c r="AS2169">
        <v>2.1100699999999999E-3</v>
      </c>
      <c r="AT2169">
        <v>6.4933999999999999E-3</v>
      </c>
      <c r="AU2169">
        <v>2.7245999999999999E-2</v>
      </c>
      <c r="AW2169">
        <v>3.1849699999999995E-2</v>
      </c>
      <c r="AX2169">
        <v>5.7226999999999972E-3</v>
      </c>
      <c r="AY2169">
        <v>2.1100699999999986E-3</v>
      </c>
      <c r="AZ2169">
        <v>6.4933999999999964E-3</v>
      </c>
      <c r="BA2169">
        <v>2.7246000000000006E-2</v>
      </c>
      <c r="BC2169" s="52">
        <v>100000</v>
      </c>
      <c r="BD2169" s="52">
        <v>100000</v>
      </c>
      <c r="BE2169">
        <v>0</v>
      </c>
      <c r="BF2169">
        <v>0</v>
      </c>
      <c r="BG2169">
        <v>0</v>
      </c>
    </row>
    <row r="2170" spans="1:67">
      <c r="A2170">
        <v>2169</v>
      </c>
      <c r="E2170">
        <v>9795.2054794520554</v>
      </c>
      <c r="K2170">
        <v>4191.3324554485916</v>
      </c>
      <c r="L2170">
        <v>4264.8374554485918</v>
      </c>
      <c r="M2170">
        <v>4338.3424554485919</v>
      </c>
      <c r="N2170">
        <v>4411.847455448592</v>
      </c>
      <c r="O2170">
        <v>4485.3524554485921</v>
      </c>
      <c r="Q2170">
        <v>38803.476806537547</v>
      </c>
      <c r="R2170">
        <v>37755.140137536757</v>
      </c>
      <c r="S2170">
        <v>36706.803468535967</v>
      </c>
      <c r="T2170">
        <v>35658.466799535177</v>
      </c>
      <c r="U2170">
        <v>34610.130130534388</v>
      </c>
      <c r="W2170">
        <v>0.14859999999999998</v>
      </c>
      <c r="AB2170">
        <v>1</v>
      </c>
      <c r="AC2170">
        <v>1</v>
      </c>
      <c r="AD2170">
        <v>1</v>
      </c>
      <c r="AE2170">
        <v>1</v>
      </c>
      <c r="AF2170">
        <v>1</v>
      </c>
      <c r="AL2170">
        <v>6.508254</v>
      </c>
      <c r="AM2170" s="5">
        <v>14.38878154754639</v>
      </c>
      <c r="AN2170">
        <v>570.77625570776252</v>
      </c>
      <c r="AO2170">
        <f t="shared" si="33"/>
        <v>26826.48401826484</v>
      </c>
      <c r="AP2170">
        <v>684.93150684931504</v>
      </c>
      <c r="AQ2170">
        <v>3.0474499999999998E-2</v>
      </c>
      <c r="AR2170">
        <v>2.1074600000000002E-3</v>
      </c>
      <c r="AS2170">
        <v>9.7691300000000004E-4</v>
      </c>
      <c r="AT2170">
        <v>1.0314600000000001E-3</v>
      </c>
      <c r="AU2170">
        <v>1.7518199999999999E-3</v>
      </c>
      <c r="AW2170">
        <v>3.0474500000000002E-2</v>
      </c>
      <c r="AX2170">
        <v>2.1074599999999985E-3</v>
      </c>
      <c r="AY2170">
        <v>9.7691300000000286E-4</v>
      </c>
      <c r="AZ2170">
        <v>1.0314599999999979E-3</v>
      </c>
      <c r="BA2170">
        <v>1.7518200000000012E-3</v>
      </c>
      <c r="BC2170" s="52">
        <v>100000</v>
      </c>
      <c r="BD2170" s="52">
        <v>100000</v>
      </c>
      <c r="BE2170">
        <v>0</v>
      </c>
      <c r="BF2170">
        <v>0</v>
      </c>
      <c r="BG2170">
        <v>0</v>
      </c>
    </row>
    <row r="2171" spans="1:67">
      <c r="A2171">
        <v>2170</v>
      </c>
      <c r="E2171">
        <v>9795.2054794520554</v>
      </c>
      <c r="K2171">
        <v>4365.8886580418121</v>
      </c>
      <c r="L2171">
        <v>4474.9211580418123</v>
      </c>
      <c r="M2171">
        <v>4583.9536580418126</v>
      </c>
      <c r="N2171">
        <v>4692.9861580418128</v>
      </c>
      <c r="O2171">
        <v>4802.0186580418131</v>
      </c>
      <c r="Q2171">
        <v>36664.504196781003</v>
      </c>
      <c r="R2171">
        <v>35673.95522177712</v>
      </c>
      <c r="S2171">
        <v>34683.406246773236</v>
      </c>
      <c r="T2171">
        <v>33692.857271769353</v>
      </c>
      <c r="U2171">
        <v>32702.308296765466</v>
      </c>
      <c r="W2171">
        <v>0.14069000000000001</v>
      </c>
      <c r="AB2171">
        <v>1</v>
      </c>
      <c r="AC2171">
        <v>1</v>
      </c>
      <c r="AD2171">
        <v>1</v>
      </c>
      <c r="AE2171">
        <v>1</v>
      </c>
      <c r="AF2171">
        <v>1</v>
      </c>
      <c r="AL2171">
        <v>6.6060090000000002</v>
      </c>
      <c r="AM2171" s="5">
        <v>13.73719596862793</v>
      </c>
      <c r="AN2171">
        <v>570.77625570776252</v>
      </c>
      <c r="AO2171">
        <f t="shared" si="33"/>
        <v>26826.48401826484</v>
      </c>
      <c r="AP2171">
        <v>684.93150684931504</v>
      </c>
      <c r="AQ2171">
        <v>2.2651800000000003E-2</v>
      </c>
      <c r="AR2171">
        <v>9.2725199999999994E-4</v>
      </c>
      <c r="AS2171">
        <v>5.1163899999999993E-4</v>
      </c>
      <c r="AT2171">
        <v>6.8484800000000005E-4</v>
      </c>
      <c r="AU2171">
        <v>6.7157999999999996E-4</v>
      </c>
      <c r="AW2171">
        <v>2.26518E-2</v>
      </c>
      <c r="AX2171">
        <v>9.2725200000000341E-4</v>
      </c>
      <c r="AY2171">
        <v>5.1163900000000123E-4</v>
      </c>
      <c r="AZ2171">
        <v>6.8484800000000179E-4</v>
      </c>
      <c r="BA2171">
        <v>6.7157999999999801E-4</v>
      </c>
      <c r="BC2171" s="52">
        <v>100000</v>
      </c>
      <c r="BD2171" s="52">
        <v>100000</v>
      </c>
      <c r="BE2171">
        <v>0</v>
      </c>
      <c r="BF2171">
        <v>0</v>
      </c>
      <c r="BG2171">
        <v>0</v>
      </c>
    </row>
    <row r="2172" spans="1:67">
      <c r="A2172">
        <v>2171</v>
      </c>
      <c r="E2172">
        <v>9795.2054794520554</v>
      </c>
      <c r="K2172">
        <v>4934.1881130754236</v>
      </c>
      <c r="L2172">
        <v>5094.7822797420904</v>
      </c>
      <c r="M2172">
        <v>5255.3764464087571</v>
      </c>
      <c r="N2172">
        <v>5415.9706130754239</v>
      </c>
      <c r="O2172">
        <v>5576.5647797420906</v>
      </c>
      <c r="Q2172">
        <v>34721.591801003393</v>
      </c>
      <c r="R2172">
        <v>33783.533646157201</v>
      </c>
      <c r="S2172">
        <v>32845.475491311008</v>
      </c>
      <c r="T2172">
        <v>31907.417336464812</v>
      </c>
      <c r="U2172">
        <v>30969.359181618616</v>
      </c>
      <c r="W2172">
        <v>0.17054</v>
      </c>
      <c r="AB2172">
        <v>1</v>
      </c>
      <c r="AC2172">
        <v>1</v>
      </c>
      <c r="AD2172">
        <v>1</v>
      </c>
      <c r="AE2172">
        <v>1</v>
      </c>
      <c r="AF2172">
        <v>1</v>
      </c>
      <c r="AL2172">
        <v>6.6258150000000002</v>
      </c>
      <c r="AM2172" s="5">
        <v>13.80758571624756</v>
      </c>
      <c r="AN2172">
        <v>570.77625570776252</v>
      </c>
      <c r="AO2172">
        <f t="shared" si="33"/>
        <v>26826.48401826484</v>
      </c>
      <c r="AP2172">
        <v>684.93150684931504</v>
      </c>
      <c r="AQ2172">
        <v>2.2342899999999999E-2</v>
      </c>
      <c r="AR2172">
        <v>9.3895399999999998E-4</v>
      </c>
      <c r="AS2172">
        <v>5.1963300000000003E-4</v>
      </c>
      <c r="AT2172">
        <v>7.04814E-4</v>
      </c>
      <c r="AU2172">
        <v>6.9388499999999999E-4</v>
      </c>
      <c r="AW2172">
        <v>2.2342899999999999E-2</v>
      </c>
      <c r="AX2172">
        <v>9.3895399999999879E-4</v>
      </c>
      <c r="AY2172">
        <v>5.1963299999999851E-4</v>
      </c>
      <c r="AZ2172">
        <v>7.0481399999999805E-4</v>
      </c>
      <c r="BA2172">
        <v>6.9388499999999825E-4</v>
      </c>
      <c r="BC2172" s="52">
        <v>100000</v>
      </c>
      <c r="BD2172" s="52">
        <v>100000</v>
      </c>
      <c r="BE2172">
        <v>0</v>
      </c>
      <c r="BF2172">
        <v>0</v>
      </c>
      <c r="BG2172">
        <v>0</v>
      </c>
    </row>
    <row r="2173" spans="1:67">
      <c r="A2173">
        <v>2172</v>
      </c>
      <c r="E2173">
        <v>9795.2054794520554</v>
      </c>
      <c r="K2173">
        <v>4968.9009942729399</v>
      </c>
      <c r="L2173">
        <v>5177.2059942729402</v>
      </c>
      <c r="M2173">
        <v>5385.5109942729405</v>
      </c>
      <c r="N2173">
        <v>5593.8159942729408</v>
      </c>
      <c r="O2173">
        <v>5802.1209942729411</v>
      </c>
      <c r="Q2173">
        <v>34274.209254081186</v>
      </c>
      <c r="R2173">
        <v>33348.237838819718</v>
      </c>
      <c r="S2173">
        <v>32422.266423558249</v>
      </c>
      <c r="T2173">
        <v>31496.29500829678</v>
      </c>
      <c r="U2173">
        <v>30570.323593035311</v>
      </c>
      <c r="W2173">
        <v>0.32458999999999999</v>
      </c>
      <c r="AB2173">
        <v>1</v>
      </c>
      <c r="AC2173">
        <v>1</v>
      </c>
      <c r="AD2173">
        <v>1</v>
      </c>
      <c r="AE2173">
        <v>1</v>
      </c>
      <c r="AF2173">
        <v>1</v>
      </c>
      <c r="AL2173">
        <v>6.9729619999999999</v>
      </c>
      <c r="AM2173" s="5">
        <v>13.761909484863279</v>
      </c>
      <c r="AN2173">
        <v>570.77625570776252</v>
      </c>
      <c r="AO2173">
        <f t="shared" si="33"/>
        <v>26826.48401826484</v>
      </c>
      <c r="AP2173">
        <v>684.93150684931504</v>
      </c>
      <c r="AQ2173">
        <v>2.26687E-2</v>
      </c>
      <c r="AR2173">
        <v>9.3518900000000001E-4</v>
      </c>
      <c r="AS2173">
        <v>5.1691699999999998E-4</v>
      </c>
      <c r="AT2173">
        <v>7.1084400000000008E-4</v>
      </c>
      <c r="AU2173">
        <v>6.9939199999999996E-4</v>
      </c>
      <c r="AW2173">
        <v>2.26687E-2</v>
      </c>
      <c r="AX2173">
        <v>9.3518900000000293E-4</v>
      </c>
      <c r="AY2173">
        <v>5.1691699999999868E-4</v>
      </c>
      <c r="AZ2173">
        <v>7.1084400000000214E-4</v>
      </c>
      <c r="BA2173">
        <v>6.9939200000000007E-4</v>
      </c>
      <c r="BC2173" s="52">
        <v>100000</v>
      </c>
      <c r="BD2173" s="52">
        <v>100000</v>
      </c>
      <c r="BE2173">
        <v>0</v>
      </c>
      <c r="BF2173">
        <v>0</v>
      </c>
      <c r="BG2173">
        <v>0</v>
      </c>
    </row>
    <row r="2174" spans="1:67">
      <c r="A2174">
        <v>2173</v>
      </c>
      <c r="E2174">
        <v>9795.2054794520554</v>
      </c>
      <c r="K2174">
        <v>4870.7131303142523</v>
      </c>
      <c r="L2174">
        <v>5132.0631303142527</v>
      </c>
      <c r="M2174">
        <v>5393.4131303142531</v>
      </c>
      <c r="N2174">
        <v>5654.7631303142534</v>
      </c>
      <c r="O2174">
        <v>5916.1131303142538</v>
      </c>
      <c r="Q2174">
        <v>33711.196838292679</v>
      </c>
      <c r="R2174">
        <v>32800.436084777168</v>
      </c>
      <c r="S2174">
        <v>31889.675331261657</v>
      </c>
      <c r="T2174">
        <v>30978.914577746145</v>
      </c>
      <c r="U2174">
        <v>30068.153824230634</v>
      </c>
      <c r="W2174">
        <v>0.38664999999999999</v>
      </c>
      <c r="AB2174">
        <v>1</v>
      </c>
      <c r="AC2174">
        <v>1</v>
      </c>
      <c r="AD2174">
        <v>1</v>
      </c>
      <c r="AE2174">
        <v>1</v>
      </c>
      <c r="AF2174">
        <v>1</v>
      </c>
      <c r="AL2174">
        <v>7.0119879999999997</v>
      </c>
      <c r="AM2174" s="5">
        <v>13.01714611053467</v>
      </c>
      <c r="AN2174">
        <v>570.77625570776252</v>
      </c>
      <c r="AO2174">
        <f t="shared" si="33"/>
        <v>26826.48401826484</v>
      </c>
      <c r="AP2174">
        <v>684.93150684931504</v>
      </c>
      <c r="AQ2174">
        <v>2.20962E-2</v>
      </c>
      <c r="AR2174">
        <v>9.3587299999999993E-4</v>
      </c>
      <c r="AS2174">
        <v>5.0639100000000002E-4</v>
      </c>
      <c r="AT2174">
        <v>7.0861899999999996E-4</v>
      </c>
      <c r="AU2174">
        <v>7.0044700000000009E-4</v>
      </c>
      <c r="AW2174">
        <v>2.2096199999999996E-2</v>
      </c>
      <c r="AX2174">
        <v>9.3587299999999679E-4</v>
      </c>
      <c r="AY2174">
        <v>5.0639100000000187E-4</v>
      </c>
      <c r="AZ2174">
        <v>7.0861900000000061E-4</v>
      </c>
      <c r="BA2174">
        <v>7.0044699999999988E-4</v>
      </c>
      <c r="BC2174" s="52">
        <v>100000</v>
      </c>
      <c r="BD2174" s="52">
        <v>100000</v>
      </c>
      <c r="BE2174">
        <v>0</v>
      </c>
      <c r="BF2174">
        <v>0</v>
      </c>
      <c r="BG2174">
        <v>0</v>
      </c>
    </row>
    <row r="2175" spans="1:67">
      <c r="A2175">
        <v>2174</v>
      </c>
      <c r="E2175">
        <v>9795.2054794520554</v>
      </c>
      <c r="K2175">
        <v>4676.3209956081655</v>
      </c>
      <c r="L2175">
        <v>5004.4934956081652</v>
      </c>
      <c r="M2175">
        <v>5332.6659956081658</v>
      </c>
      <c r="N2175">
        <v>5660.8384956081663</v>
      </c>
      <c r="O2175">
        <v>5989.0109956081669</v>
      </c>
      <c r="Q2175">
        <v>34148.548087609553</v>
      </c>
      <c r="R2175">
        <v>33225.971605220846</v>
      </c>
      <c r="S2175">
        <v>32303.395122832138</v>
      </c>
      <c r="T2175">
        <v>31380.818640443431</v>
      </c>
      <c r="U2175">
        <v>30458.242158054723</v>
      </c>
      <c r="W2175">
        <v>0.73741999999999996</v>
      </c>
      <c r="AB2175">
        <v>1</v>
      </c>
      <c r="AC2175">
        <v>1</v>
      </c>
      <c r="AD2175">
        <v>1</v>
      </c>
      <c r="AE2175">
        <v>1</v>
      </c>
      <c r="AF2175">
        <v>1</v>
      </c>
      <c r="AL2175">
        <v>7.218655</v>
      </c>
      <c r="AM2175" s="5">
        <v>16.748918533325199</v>
      </c>
      <c r="AN2175">
        <v>570.77625570776252</v>
      </c>
      <c r="AO2175">
        <f t="shared" si="33"/>
        <v>26826.48401826484</v>
      </c>
      <c r="AP2175">
        <v>684.93150684931504</v>
      </c>
      <c r="AQ2175">
        <v>2.1888999999999999E-2</v>
      </c>
      <c r="AR2175">
        <v>9.1357600000000004E-4</v>
      </c>
      <c r="AS2175">
        <v>4.9543700000000005E-4</v>
      </c>
      <c r="AT2175">
        <v>6.8709700000000001E-4</v>
      </c>
      <c r="AU2175">
        <v>6.7987099999999997E-4</v>
      </c>
      <c r="AW2175">
        <v>2.1889000000000006E-2</v>
      </c>
      <c r="AX2175">
        <v>9.1357599999999928E-4</v>
      </c>
      <c r="AY2175">
        <v>4.9543700000000135E-4</v>
      </c>
      <c r="AZ2175">
        <v>6.8709699999999763E-4</v>
      </c>
      <c r="BA2175">
        <v>6.7987099999999856E-4</v>
      </c>
      <c r="BC2175" s="52">
        <v>100000</v>
      </c>
      <c r="BD2175" s="52">
        <v>100000</v>
      </c>
      <c r="BE2175">
        <v>0</v>
      </c>
      <c r="BF2175">
        <v>0</v>
      </c>
      <c r="BG2175">
        <v>0</v>
      </c>
    </row>
    <row r="2176" spans="1:67">
      <c r="A2176">
        <v>2175</v>
      </c>
      <c r="E2176">
        <v>9795.2054794520554</v>
      </c>
      <c r="K2176">
        <v>4273.6515737169857</v>
      </c>
      <c r="L2176">
        <v>4722.6540737169853</v>
      </c>
      <c r="M2176">
        <v>5171.6565737169858</v>
      </c>
      <c r="N2176">
        <v>5620.6590737169863</v>
      </c>
      <c r="O2176">
        <v>6069.6615737169868</v>
      </c>
      <c r="Q2176">
        <v>35229.342097827568</v>
      </c>
      <c r="R2176">
        <v>34277.566273141718</v>
      </c>
      <c r="S2176">
        <v>33325.790448455868</v>
      </c>
      <c r="T2176">
        <v>32374.014623770017</v>
      </c>
      <c r="U2176">
        <v>31422.238799084167</v>
      </c>
      <c r="W2176">
        <v>4.7890000000000002E-2</v>
      </c>
      <c r="AB2176">
        <v>1</v>
      </c>
      <c r="AC2176">
        <v>1</v>
      </c>
      <c r="AD2176">
        <v>1</v>
      </c>
      <c r="AE2176">
        <v>1</v>
      </c>
      <c r="AF2176">
        <v>1</v>
      </c>
      <c r="AL2176">
        <v>7.7002024999999996</v>
      </c>
      <c r="AM2176" s="5">
        <v>13.48883628845215</v>
      </c>
      <c r="AN2176">
        <v>570.77625570776252</v>
      </c>
      <c r="AO2176">
        <f t="shared" si="33"/>
        <v>26826.48401826484</v>
      </c>
      <c r="AP2176">
        <v>684.93150684931504</v>
      </c>
      <c r="AQ2176">
        <v>2.5482600000000001E-2</v>
      </c>
      <c r="AR2176">
        <v>1.1086899999999998E-3</v>
      </c>
      <c r="AS2176">
        <v>4.9069299999999995E-4</v>
      </c>
      <c r="AT2176">
        <v>1.0372300000000001E-3</v>
      </c>
      <c r="AU2176">
        <v>1.02764E-3</v>
      </c>
      <c r="AW2176">
        <v>2.5482600000000008E-2</v>
      </c>
      <c r="AX2176">
        <v>1.1086900000000025E-3</v>
      </c>
      <c r="AY2176">
        <v>4.9069300000000038E-4</v>
      </c>
      <c r="AZ2176">
        <v>1.0372300000000001E-3</v>
      </c>
      <c r="BA2176">
        <v>1.0276400000000033E-3</v>
      </c>
      <c r="BC2176" s="52">
        <v>100000</v>
      </c>
      <c r="BD2176" s="52">
        <v>100000</v>
      </c>
      <c r="BE2176">
        <v>0</v>
      </c>
      <c r="BF2176">
        <v>0</v>
      </c>
      <c r="BG2176">
        <v>0</v>
      </c>
    </row>
    <row r="2177" spans="1:59">
      <c r="A2177">
        <v>2176</v>
      </c>
      <c r="E2177">
        <v>9795.2054794520554</v>
      </c>
      <c r="K2177">
        <v>4275.6351669282722</v>
      </c>
      <c r="L2177">
        <v>4912.9226669282725</v>
      </c>
      <c r="M2177">
        <v>5550.2101669282729</v>
      </c>
      <c r="N2177">
        <v>6187.4976669282732</v>
      </c>
      <c r="O2177">
        <v>6824.7851669282736</v>
      </c>
      <c r="Q2177">
        <v>37425.278703527663</v>
      </c>
      <c r="R2177">
        <v>36414.176213489067</v>
      </c>
      <c r="S2177">
        <v>35403.07372345047</v>
      </c>
      <c r="T2177">
        <v>34391.971233411874</v>
      </c>
      <c r="U2177">
        <v>33380.868743373278</v>
      </c>
      <c r="W2177">
        <v>0.22203000000000001</v>
      </c>
      <c r="AB2177">
        <v>1</v>
      </c>
      <c r="AC2177">
        <v>1</v>
      </c>
      <c r="AD2177">
        <v>1</v>
      </c>
      <c r="AE2177">
        <v>1</v>
      </c>
      <c r="AF2177">
        <v>1</v>
      </c>
      <c r="AL2177">
        <v>7.6354712999999999</v>
      </c>
      <c r="AM2177" s="5">
        <v>15.601528167724609</v>
      </c>
      <c r="AN2177">
        <v>570.77625570776252</v>
      </c>
      <c r="AO2177">
        <f t="shared" si="33"/>
        <v>26826.48401826484</v>
      </c>
      <c r="AP2177">
        <v>684.93150684931504</v>
      </c>
      <c r="AQ2177">
        <v>2.9694700000000001E-2</v>
      </c>
      <c r="AR2177">
        <v>3.8422900000000004E-3</v>
      </c>
      <c r="AS2177">
        <v>1.1013500000000001E-3</v>
      </c>
      <c r="AT2177">
        <v>1.2771799999999999E-3</v>
      </c>
      <c r="AU2177">
        <v>1.35396E-3</v>
      </c>
      <c r="AW2177">
        <v>2.9694700000000004E-2</v>
      </c>
      <c r="AX2177">
        <v>3.8422899999999982E-3</v>
      </c>
      <c r="AY2177">
        <v>1.1013500000000009E-3</v>
      </c>
      <c r="AZ2177">
        <v>1.2771800000000028E-3</v>
      </c>
      <c r="BA2177">
        <v>1.3539600000000013E-3</v>
      </c>
      <c r="BC2177" s="52">
        <v>100000</v>
      </c>
      <c r="BD2177" s="52">
        <v>100000</v>
      </c>
      <c r="BE2177">
        <v>0</v>
      </c>
      <c r="BF2177">
        <v>0</v>
      </c>
      <c r="BG2177">
        <v>0</v>
      </c>
    </row>
    <row r="2178" spans="1:59">
      <c r="A2178">
        <v>2177</v>
      </c>
      <c r="E2178">
        <v>9795.2054794520554</v>
      </c>
      <c r="K2178">
        <v>5056.1790955695496</v>
      </c>
      <c r="L2178">
        <v>5818.9990955695494</v>
      </c>
      <c r="M2178">
        <v>6581.8190955695491</v>
      </c>
      <c r="N2178">
        <v>7344.6390955695488</v>
      </c>
      <c r="O2178">
        <v>8107.4590955695485</v>
      </c>
      <c r="Q2178">
        <v>39701.645654340391</v>
      </c>
      <c r="R2178">
        <v>38629.043547271052</v>
      </c>
      <c r="S2178">
        <v>37556.441440201714</v>
      </c>
      <c r="T2178">
        <v>36483.839333132375</v>
      </c>
      <c r="U2178">
        <v>35411.237226063036</v>
      </c>
      <c r="W2178">
        <v>0.14712</v>
      </c>
      <c r="AB2178">
        <v>1</v>
      </c>
      <c r="AC2178">
        <v>1</v>
      </c>
      <c r="AD2178">
        <v>1</v>
      </c>
      <c r="AE2178">
        <v>1</v>
      </c>
      <c r="AF2178">
        <v>1</v>
      </c>
      <c r="AL2178">
        <v>7.4458409999999997</v>
      </c>
      <c r="AM2178" s="5">
        <v>16.068557739257809</v>
      </c>
      <c r="AN2178">
        <v>570.77625570776252</v>
      </c>
      <c r="AO2178">
        <f t="shared" si="33"/>
        <v>26826.48401826484</v>
      </c>
      <c r="AP2178">
        <v>684.93150684931504</v>
      </c>
      <c r="AQ2178">
        <v>6.8412400000000012E-2</v>
      </c>
      <c r="AR2178">
        <v>1.06341E-2</v>
      </c>
      <c r="AS2178">
        <v>3.3653699999999999E-3</v>
      </c>
      <c r="AT2178">
        <v>5.7527100000000003E-3</v>
      </c>
      <c r="AU2178">
        <v>1.9558599999999999E-2</v>
      </c>
      <c r="AW2178">
        <v>6.8412400000000012E-2</v>
      </c>
      <c r="AX2178">
        <v>1.06341E-2</v>
      </c>
      <c r="AY2178">
        <v>3.3653699999999995E-3</v>
      </c>
      <c r="AZ2178">
        <v>5.7527100000000012E-3</v>
      </c>
      <c r="BA2178">
        <v>1.9558599999999995E-2</v>
      </c>
      <c r="BC2178" s="52">
        <v>100000</v>
      </c>
      <c r="BD2178" s="52">
        <v>100000</v>
      </c>
      <c r="BE2178">
        <v>0</v>
      </c>
      <c r="BF2178">
        <v>0</v>
      </c>
      <c r="BG2178">
        <v>0</v>
      </c>
    </row>
    <row r="2179" spans="1:59">
      <c r="A2179">
        <v>2178</v>
      </c>
      <c r="E2179">
        <v>9795.2054794520554</v>
      </c>
      <c r="K2179">
        <v>6181.8682429746968</v>
      </c>
      <c r="L2179">
        <v>7023.334909641364</v>
      </c>
      <c r="M2179">
        <v>7864.8015763080311</v>
      </c>
      <c r="N2179">
        <v>8706.2682429746983</v>
      </c>
      <c r="O2179">
        <v>9547.7349096413654</v>
      </c>
      <c r="Q2179">
        <v>41056.377408181179</v>
      </c>
      <c r="R2179">
        <v>39947.175102471803</v>
      </c>
      <c r="S2179">
        <v>38837.972796762428</v>
      </c>
      <c r="T2179">
        <v>37728.770491053052</v>
      </c>
      <c r="U2179">
        <v>36619.568185343676</v>
      </c>
      <c r="W2179">
        <v>3.3909999999999996E-2</v>
      </c>
      <c r="AB2179">
        <v>1</v>
      </c>
      <c r="AC2179">
        <v>1</v>
      </c>
      <c r="AD2179">
        <v>1</v>
      </c>
      <c r="AE2179">
        <v>1</v>
      </c>
      <c r="AF2179">
        <v>1</v>
      </c>
      <c r="AL2179">
        <v>7.5850980000000003</v>
      </c>
      <c r="AM2179" s="5">
        <v>18.018842697143551</v>
      </c>
      <c r="AN2179">
        <v>570.77625570776252</v>
      </c>
      <c r="AO2179">
        <f t="shared" ref="AO2179:AO2242" si="34">235000000/8760</f>
        <v>26826.48401826484</v>
      </c>
      <c r="AP2179">
        <v>684.93150684931504</v>
      </c>
      <c r="AQ2179">
        <v>8.4888900000000003E-2</v>
      </c>
      <c r="AR2179">
        <v>6.1933700000000001E-2</v>
      </c>
      <c r="AS2179">
        <v>5.3068399999999995E-2</v>
      </c>
      <c r="AT2179">
        <v>4.2286700000000003E-2</v>
      </c>
      <c r="AU2179">
        <v>4.1372900000000004E-2</v>
      </c>
      <c r="AW2179">
        <v>8.4888900000000003E-2</v>
      </c>
      <c r="AX2179">
        <v>6.1933699999999994E-2</v>
      </c>
      <c r="AY2179">
        <v>5.3068400000000002E-2</v>
      </c>
      <c r="AZ2179">
        <v>4.2286699999999997E-2</v>
      </c>
      <c r="BA2179">
        <v>4.1372900000000004E-2</v>
      </c>
      <c r="BC2179" s="52">
        <v>100000</v>
      </c>
      <c r="BD2179" s="52">
        <v>100000</v>
      </c>
      <c r="BE2179">
        <v>0</v>
      </c>
      <c r="BF2179">
        <v>0</v>
      </c>
      <c r="BG2179">
        <v>0</v>
      </c>
    </row>
    <row r="2180" spans="1:59">
      <c r="A2180">
        <v>2179</v>
      </c>
      <c r="E2180">
        <v>9795.2054794520554</v>
      </c>
      <c r="K2180">
        <v>7173.6648486179974</v>
      </c>
      <c r="L2180">
        <v>7949.1348486179977</v>
      </c>
      <c r="M2180">
        <v>8724.604848617997</v>
      </c>
      <c r="N2180">
        <v>9500.0748486179964</v>
      </c>
      <c r="O2180">
        <v>10275.544848617996</v>
      </c>
      <c r="Q2180">
        <v>41905.911680666613</v>
      </c>
      <c r="R2180">
        <v>40773.757876982541</v>
      </c>
      <c r="S2180">
        <v>39641.604073298469</v>
      </c>
      <c r="T2180">
        <v>38509.450269614397</v>
      </c>
      <c r="U2180">
        <v>37377.296465930325</v>
      </c>
      <c r="W2180">
        <v>0</v>
      </c>
      <c r="AB2180">
        <v>1</v>
      </c>
      <c r="AC2180">
        <v>1</v>
      </c>
      <c r="AD2180">
        <v>1</v>
      </c>
      <c r="AE2180">
        <v>1</v>
      </c>
      <c r="AF2180">
        <v>1</v>
      </c>
      <c r="AL2180">
        <v>6.9193100000000003</v>
      </c>
      <c r="AM2180" s="5">
        <v>14.303548812866209</v>
      </c>
      <c r="AN2180">
        <v>570.77625570776252</v>
      </c>
      <c r="AO2180">
        <f t="shared" si="34"/>
        <v>26826.48401826484</v>
      </c>
      <c r="AP2180">
        <v>684.93150684931504</v>
      </c>
      <c r="AQ2180">
        <v>9.3196799999999996E-2</v>
      </c>
      <c r="AR2180">
        <v>7.04877E-2</v>
      </c>
      <c r="AS2180">
        <v>5.9508200000000004E-2</v>
      </c>
      <c r="AT2180">
        <v>6.2200600000000002E-2</v>
      </c>
      <c r="AU2180">
        <v>4.6097600000000002E-2</v>
      </c>
      <c r="AW2180">
        <v>9.319680000000001E-2</v>
      </c>
      <c r="AX2180">
        <v>7.04877E-2</v>
      </c>
      <c r="AY2180">
        <v>5.9508199999999997E-2</v>
      </c>
      <c r="AZ2180">
        <v>6.2200600000000009E-2</v>
      </c>
      <c r="BA2180">
        <v>4.6097600000000002E-2</v>
      </c>
      <c r="BC2180" s="52">
        <v>100000</v>
      </c>
      <c r="BD2180" s="52">
        <v>100000</v>
      </c>
      <c r="BE2180">
        <v>0</v>
      </c>
      <c r="BF2180">
        <v>0</v>
      </c>
      <c r="BG2180">
        <v>0</v>
      </c>
    </row>
    <row r="2181" spans="1:59">
      <c r="A2181">
        <v>2180</v>
      </c>
      <c r="E2181">
        <v>9795.2054794520554</v>
      </c>
      <c r="K2181">
        <v>6890.0110194040144</v>
      </c>
      <c r="L2181">
        <v>7500.2676860706815</v>
      </c>
      <c r="M2181">
        <v>8110.5243527373486</v>
      </c>
      <c r="N2181">
        <v>8720.7810194040158</v>
      </c>
      <c r="O2181">
        <v>9331.037686070682</v>
      </c>
      <c r="Q2181">
        <v>41099.90635256096</v>
      </c>
      <c r="R2181">
        <v>39989.528045106366</v>
      </c>
      <c r="S2181">
        <v>38879.149737651773</v>
      </c>
      <c r="T2181">
        <v>37768.771430197179</v>
      </c>
      <c r="U2181">
        <v>36658.393122742586</v>
      </c>
      <c r="W2181">
        <v>0</v>
      </c>
      <c r="AB2181">
        <v>1</v>
      </c>
      <c r="AC2181">
        <v>1</v>
      </c>
      <c r="AD2181">
        <v>1</v>
      </c>
      <c r="AE2181">
        <v>1</v>
      </c>
      <c r="AF2181">
        <v>1</v>
      </c>
      <c r="AL2181">
        <v>5.2122555000000004</v>
      </c>
      <c r="AM2181" s="5">
        <v>15.427468299865721</v>
      </c>
      <c r="AN2181">
        <v>570.77625570776252</v>
      </c>
      <c r="AO2181">
        <f t="shared" si="34"/>
        <v>26826.48401826484</v>
      </c>
      <c r="AP2181">
        <v>684.93150684931504</v>
      </c>
      <c r="AQ2181">
        <v>9.410460000000001E-2</v>
      </c>
      <c r="AR2181">
        <v>7.01658E-2</v>
      </c>
      <c r="AS2181">
        <v>5.9640099999999995E-2</v>
      </c>
      <c r="AT2181">
        <v>6.1902299999999993E-2</v>
      </c>
      <c r="AU2181">
        <v>4.5258E-2</v>
      </c>
      <c r="AW2181">
        <v>9.4104600000000024E-2</v>
      </c>
      <c r="AX2181">
        <v>7.01658E-2</v>
      </c>
      <c r="AY2181">
        <v>5.9640099999999988E-2</v>
      </c>
      <c r="AZ2181">
        <v>6.1902299999999993E-2</v>
      </c>
      <c r="BA2181">
        <v>4.5258000000000007E-2</v>
      </c>
      <c r="BC2181" s="52">
        <v>100000</v>
      </c>
      <c r="BD2181" s="52">
        <v>100000</v>
      </c>
      <c r="BE2181">
        <v>0</v>
      </c>
      <c r="BF2181">
        <v>0</v>
      </c>
      <c r="BG2181">
        <v>0</v>
      </c>
    </row>
    <row r="2182" spans="1:59">
      <c r="A2182">
        <v>2181</v>
      </c>
      <c r="E2182">
        <v>9795.2054794520554</v>
      </c>
      <c r="K2182">
        <v>6072.7706163539333</v>
      </c>
      <c r="L2182">
        <v>6600.0622830205994</v>
      </c>
      <c r="M2182">
        <v>7127.3539496872654</v>
      </c>
      <c r="N2182">
        <v>7654.6456163539315</v>
      </c>
      <c r="O2182">
        <v>8181.9372830205975</v>
      </c>
      <c r="Q2182">
        <v>36984.523700252357</v>
      </c>
      <c r="R2182">
        <v>35985.328897986044</v>
      </c>
      <c r="S2182">
        <v>34986.134095719732</v>
      </c>
      <c r="T2182">
        <v>33986.939293453419</v>
      </c>
      <c r="U2182">
        <v>32987.744491187106</v>
      </c>
      <c r="W2182">
        <v>0</v>
      </c>
      <c r="AB2182">
        <v>1</v>
      </c>
      <c r="AC2182">
        <v>1</v>
      </c>
      <c r="AD2182">
        <v>1</v>
      </c>
      <c r="AE2182">
        <v>1</v>
      </c>
      <c r="AF2182">
        <v>1</v>
      </c>
      <c r="AL2182">
        <v>4.5933339999999996</v>
      </c>
      <c r="AM2182" s="5">
        <v>15.575971603393549</v>
      </c>
      <c r="AN2182">
        <v>570.77625570776252</v>
      </c>
      <c r="AO2182">
        <f t="shared" si="34"/>
        <v>26826.48401826484</v>
      </c>
      <c r="AP2182">
        <v>684.93150684931504</v>
      </c>
      <c r="AQ2182">
        <v>9.3606999999999996E-2</v>
      </c>
      <c r="AR2182">
        <v>6.9020700000000004E-2</v>
      </c>
      <c r="AS2182">
        <v>5.7718899999999997E-2</v>
      </c>
      <c r="AT2182">
        <v>6.0480800000000001E-2</v>
      </c>
      <c r="AU2182">
        <v>4.4779600000000003E-2</v>
      </c>
      <c r="AW2182">
        <v>9.3606999999999982E-2</v>
      </c>
      <c r="AX2182">
        <v>6.9020700000000004E-2</v>
      </c>
      <c r="AY2182">
        <v>5.7718900000000004E-2</v>
      </c>
      <c r="AZ2182">
        <v>6.0480800000000001E-2</v>
      </c>
      <c r="BA2182">
        <v>4.4779600000000003E-2</v>
      </c>
      <c r="BC2182" s="52">
        <v>100000</v>
      </c>
      <c r="BD2182" s="52">
        <v>100000</v>
      </c>
      <c r="BE2182">
        <v>0</v>
      </c>
      <c r="BF2182">
        <v>0</v>
      </c>
      <c r="BG2182">
        <v>0</v>
      </c>
    </row>
    <row r="2183" spans="1:59">
      <c r="A2183">
        <v>2182</v>
      </c>
      <c r="E2183">
        <v>9795.2054794520554</v>
      </c>
      <c r="K2183">
        <v>5621.5031607862311</v>
      </c>
      <c r="L2183">
        <v>6081.2856607862313</v>
      </c>
      <c r="M2183">
        <v>6541.0681607862316</v>
      </c>
      <c r="N2183">
        <v>7000.8506607862319</v>
      </c>
      <c r="O2183">
        <v>7460.6331607862321</v>
      </c>
      <c r="Q2183">
        <v>28073.414234001171</v>
      </c>
      <c r="R2183">
        <v>27314.967005468134</v>
      </c>
      <c r="S2183">
        <v>26556.5197769351</v>
      </c>
      <c r="T2183">
        <v>25798.072548402066</v>
      </c>
      <c r="U2183">
        <v>25039.625319869032</v>
      </c>
      <c r="W2183">
        <v>0</v>
      </c>
      <c r="AB2183">
        <v>1</v>
      </c>
      <c r="AC2183">
        <v>1</v>
      </c>
      <c r="AD2183">
        <v>1</v>
      </c>
      <c r="AE2183">
        <v>1</v>
      </c>
      <c r="AF2183">
        <v>1</v>
      </c>
      <c r="AL2183">
        <v>4.5547199999999997</v>
      </c>
      <c r="AM2183" s="5">
        <v>13.78150844573975</v>
      </c>
      <c r="AN2183">
        <v>570.77625570776252</v>
      </c>
      <c r="AO2183">
        <f t="shared" si="34"/>
        <v>26826.48401826484</v>
      </c>
      <c r="AP2183">
        <v>684.93150684931504</v>
      </c>
      <c r="AQ2183">
        <v>9.2205799999999991E-2</v>
      </c>
      <c r="AR2183">
        <v>6.6600699999999999E-2</v>
      </c>
      <c r="AS2183">
        <v>5.4701399999999997E-2</v>
      </c>
      <c r="AT2183">
        <v>5.9199800000000004E-2</v>
      </c>
      <c r="AU2183">
        <v>4.4539599999999999E-2</v>
      </c>
      <c r="AW2183">
        <v>9.2205799999999991E-2</v>
      </c>
      <c r="AX2183">
        <v>6.6600699999999999E-2</v>
      </c>
      <c r="AY2183">
        <v>5.4701399999999997E-2</v>
      </c>
      <c r="AZ2183">
        <v>5.9199800000000011E-2</v>
      </c>
      <c r="BA2183">
        <v>4.4539599999999999E-2</v>
      </c>
      <c r="BC2183" s="52">
        <v>100000</v>
      </c>
      <c r="BD2183" s="52">
        <v>100000</v>
      </c>
      <c r="BE2183">
        <v>0</v>
      </c>
      <c r="BF2183">
        <v>0</v>
      </c>
      <c r="BG2183">
        <v>0</v>
      </c>
    </row>
    <row r="2184" spans="1:59">
      <c r="A2184">
        <v>2183</v>
      </c>
      <c r="E2184">
        <v>9795.2054794520554</v>
      </c>
      <c r="K2184">
        <v>3930.4899481644034</v>
      </c>
      <c r="L2184">
        <v>4307.8849481644029</v>
      </c>
      <c r="M2184">
        <v>4685.2799481644033</v>
      </c>
      <c r="N2184">
        <v>5062.6749481644038</v>
      </c>
      <c r="O2184">
        <v>5440.0699481644042</v>
      </c>
      <c r="Q2184">
        <v>19813.405975057569</v>
      </c>
      <c r="R2184">
        <v>19278.115799310923</v>
      </c>
      <c r="S2184">
        <v>18742.825623564277</v>
      </c>
      <c r="T2184">
        <v>18207.53544781763</v>
      </c>
      <c r="U2184">
        <v>17672.245272070984</v>
      </c>
      <c r="W2184">
        <v>0</v>
      </c>
      <c r="AB2184">
        <v>1</v>
      </c>
      <c r="AC2184">
        <v>1</v>
      </c>
      <c r="AD2184">
        <v>1</v>
      </c>
      <c r="AE2184">
        <v>1</v>
      </c>
      <c r="AF2184">
        <v>1</v>
      </c>
      <c r="AL2184">
        <v>3.8169181000000001</v>
      </c>
      <c r="AM2184" s="5">
        <v>13.91225433349609</v>
      </c>
      <c r="AN2184">
        <v>570.77625570776252</v>
      </c>
      <c r="AO2184">
        <f t="shared" si="34"/>
        <v>26826.48401826484</v>
      </c>
      <c r="AP2184">
        <v>684.93150684931504</v>
      </c>
      <c r="AQ2184">
        <v>8.95204E-2</v>
      </c>
      <c r="AR2184">
        <v>6.53387E-2</v>
      </c>
      <c r="AS2184">
        <v>5.3827300000000002E-2</v>
      </c>
      <c r="AT2184">
        <v>5.36909E-2</v>
      </c>
      <c r="AU2184">
        <v>4.44371E-2</v>
      </c>
      <c r="AW2184">
        <v>8.9520399999999986E-2</v>
      </c>
      <c r="AX2184">
        <v>6.53387E-2</v>
      </c>
      <c r="AY2184">
        <v>5.3827300000000008E-2</v>
      </c>
      <c r="AZ2184">
        <v>5.36909E-2</v>
      </c>
      <c r="BA2184">
        <v>4.4437099999999993E-2</v>
      </c>
      <c r="BC2184" s="52">
        <v>100000</v>
      </c>
      <c r="BD2184" s="52">
        <v>100000</v>
      </c>
      <c r="BE2184">
        <v>0</v>
      </c>
      <c r="BF2184">
        <v>0</v>
      </c>
      <c r="BG2184">
        <v>0</v>
      </c>
    </row>
    <row r="2185" spans="1:59">
      <c r="A2185">
        <v>2184</v>
      </c>
      <c r="E2185">
        <v>9795.2054794520554</v>
      </c>
      <c r="K2185">
        <v>3410.1115385370008</v>
      </c>
      <c r="L2185">
        <v>3768.0923718703343</v>
      </c>
      <c r="M2185">
        <v>4126.0732052036674</v>
      </c>
      <c r="N2185">
        <v>4484.0540385370005</v>
      </c>
      <c r="O2185">
        <v>4842.0348718703335</v>
      </c>
      <c r="Q2185">
        <v>16913.663679734749</v>
      </c>
      <c r="R2185">
        <v>16456.714579737436</v>
      </c>
      <c r="S2185">
        <v>15999.765479740123</v>
      </c>
      <c r="T2185">
        <v>15542.81637974281</v>
      </c>
      <c r="U2185">
        <v>15085.867279745496</v>
      </c>
      <c r="W2185">
        <v>0</v>
      </c>
      <c r="AB2185">
        <v>1</v>
      </c>
      <c r="AC2185">
        <v>1</v>
      </c>
      <c r="AD2185">
        <v>1</v>
      </c>
      <c r="AE2185">
        <v>1</v>
      </c>
      <c r="AF2185">
        <v>1</v>
      </c>
      <c r="AL2185">
        <v>3.3405339999999999</v>
      </c>
      <c r="AM2185" s="5">
        <v>12.73604106903076</v>
      </c>
      <c r="AN2185">
        <v>570.77625570776252</v>
      </c>
      <c r="AO2185">
        <f t="shared" si="34"/>
        <v>26826.48401826484</v>
      </c>
      <c r="AP2185">
        <v>684.93150684931504</v>
      </c>
      <c r="AQ2185">
        <v>8.7957899999999992E-2</v>
      </c>
      <c r="AR2185">
        <v>6.3705100000000001E-2</v>
      </c>
      <c r="AS2185">
        <v>5.2854199999999997E-2</v>
      </c>
      <c r="AT2185">
        <v>5.2353200000000003E-2</v>
      </c>
      <c r="AU2185">
        <v>4.4358500000000002E-2</v>
      </c>
      <c r="AW2185">
        <v>8.7957899999999992E-2</v>
      </c>
      <c r="AX2185">
        <v>6.3705100000000001E-2</v>
      </c>
      <c r="AY2185">
        <v>5.2854200000000004E-2</v>
      </c>
      <c r="AZ2185">
        <v>5.2353200000000003E-2</v>
      </c>
      <c r="BA2185">
        <v>4.4358500000000009E-2</v>
      </c>
      <c r="BC2185" s="52">
        <v>100000</v>
      </c>
      <c r="BD2185" s="52">
        <v>100000</v>
      </c>
      <c r="BE2185">
        <v>0</v>
      </c>
      <c r="BF2185">
        <v>0</v>
      </c>
      <c r="BG2185">
        <v>0</v>
      </c>
    </row>
    <row r="2186" spans="1:59">
      <c r="A2186">
        <v>2185</v>
      </c>
      <c r="E2186">
        <v>9795.2054794520554</v>
      </c>
      <c r="K2186">
        <v>2603.7797461735718</v>
      </c>
      <c r="L2186">
        <v>2927.7172461735718</v>
      </c>
      <c r="M2186">
        <v>3251.6547461735718</v>
      </c>
      <c r="N2186">
        <v>3575.5922461735718</v>
      </c>
      <c r="O2186">
        <v>3899.5297461735718</v>
      </c>
      <c r="Q2186">
        <v>18354.543805306072</v>
      </c>
      <c r="R2186">
        <v>17858.667073429224</v>
      </c>
      <c r="S2186">
        <v>17362.790341552376</v>
      </c>
      <c r="T2186">
        <v>16866.913609675528</v>
      </c>
      <c r="U2186">
        <v>16371.036877798681</v>
      </c>
      <c r="W2186">
        <v>0</v>
      </c>
      <c r="AB2186">
        <v>1</v>
      </c>
      <c r="AC2186">
        <v>1</v>
      </c>
      <c r="AD2186">
        <v>1</v>
      </c>
      <c r="AE2186">
        <v>1</v>
      </c>
      <c r="AF2186">
        <v>1</v>
      </c>
      <c r="AL2186">
        <v>2.8708149999999999</v>
      </c>
      <c r="AM2186" s="5">
        <v>11.509989738464361</v>
      </c>
      <c r="AN2186">
        <v>570.77625570776252</v>
      </c>
      <c r="AO2186">
        <f t="shared" si="34"/>
        <v>26826.48401826484</v>
      </c>
      <c r="AP2186">
        <v>684.93150684931504</v>
      </c>
      <c r="AQ2186">
        <v>8.927750000000001E-2</v>
      </c>
      <c r="AR2186">
        <v>6.4635300000000007E-2</v>
      </c>
      <c r="AS2186">
        <v>5.3378599999999998E-2</v>
      </c>
      <c r="AT2186">
        <v>5.2095700000000002E-2</v>
      </c>
      <c r="AU2186">
        <v>4.4321800000000001E-2</v>
      </c>
      <c r="AW2186">
        <v>8.9277499999999996E-2</v>
      </c>
      <c r="AX2186">
        <v>6.4635300000000007E-2</v>
      </c>
      <c r="AY2186">
        <v>5.3378599999999998E-2</v>
      </c>
      <c r="AZ2186">
        <v>5.2095700000000009E-2</v>
      </c>
      <c r="BA2186">
        <v>4.4321800000000008E-2</v>
      </c>
      <c r="BC2186" s="52">
        <v>100000</v>
      </c>
      <c r="BD2186" s="52">
        <v>100000</v>
      </c>
      <c r="BE2186">
        <v>0</v>
      </c>
      <c r="BF2186">
        <v>0</v>
      </c>
      <c r="BG2186">
        <v>0</v>
      </c>
    </row>
    <row r="2187" spans="1:59">
      <c r="A2187">
        <v>2186</v>
      </c>
      <c r="E2187">
        <v>9795.2054794520554</v>
      </c>
      <c r="K2187">
        <v>2108.7157413033783</v>
      </c>
      <c r="L2187">
        <v>2327.4974079700451</v>
      </c>
      <c r="M2187">
        <v>2546.2790746367118</v>
      </c>
      <c r="N2187">
        <v>2765.0607413033786</v>
      </c>
      <c r="O2187">
        <v>2983.8424079700453</v>
      </c>
      <c r="Q2187">
        <v>18521.312069094569</v>
      </c>
      <c r="R2187">
        <v>18020.929830923655</v>
      </c>
      <c r="S2187">
        <v>17520.547592752744</v>
      </c>
      <c r="T2187">
        <v>17020.165354581834</v>
      </c>
      <c r="U2187">
        <v>16519.783116410923</v>
      </c>
      <c r="W2187">
        <v>0</v>
      </c>
      <c r="AB2187">
        <v>1</v>
      </c>
      <c r="AC2187">
        <v>1</v>
      </c>
      <c r="AD2187">
        <v>1</v>
      </c>
      <c r="AE2187">
        <v>1</v>
      </c>
      <c r="AF2187">
        <v>1</v>
      </c>
      <c r="AL2187">
        <v>3.0687527999999999</v>
      </c>
      <c r="AM2187" s="5">
        <v>10.58058929443359</v>
      </c>
      <c r="AN2187">
        <v>570.77625570776252</v>
      </c>
      <c r="AO2187">
        <f t="shared" si="34"/>
        <v>26826.48401826484</v>
      </c>
      <c r="AP2187">
        <v>684.93150684931504</v>
      </c>
      <c r="AQ2187">
        <v>8.9272400000000002E-2</v>
      </c>
      <c r="AR2187">
        <v>6.803010000000001E-2</v>
      </c>
      <c r="AS2187">
        <v>5.6718600000000001E-2</v>
      </c>
      <c r="AT2187">
        <v>5.3111499999999999E-2</v>
      </c>
      <c r="AU2187">
        <v>4.4734900000000001E-2</v>
      </c>
      <c r="AW2187">
        <v>8.9272400000000016E-2</v>
      </c>
      <c r="AX2187">
        <v>6.803010000000001E-2</v>
      </c>
      <c r="AY2187">
        <v>5.6718599999999994E-2</v>
      </c>
      <c r="AZ2187">
        <v>5.3111499999999992E-2</v>
      </c>
      <c r="BA2187">
        <v>4.4734900000000008E-2</v>
      </c>
      <c r="BC2187" s="52">
        <v>100000</v>
      </c>
      <c r="BD2187" s="52">
        <v>100000</v>
      </c>
      <c r="BE2187">
        <v>0</v>
      </c>
      <c r="BF2187">
        <v>0</v>
      </c>
      <c r="BG2187">
        <v>0</v>
      </c>
    </row>
    <row r="2188" spans="1:59">
      <c r="A2188">
        <v>2187</v>
      </c>
      <c r="E2188">
        <v>9795.2054794520554</v>
      </c>
      <c r="K2188">
        <v>1983.2204745997567</v>
      </c>
      <c r="L2188">
        <v>2075.2871412664235</v>
      </c>
      <c r="M2188">
        <v>2167.3538079330901</v>
      </c>
      <c r="N2188">
        <v>2259.4204745997567</v>
      </c>
      <c r="O2188">
        <v>2351.4871412664234</v>
      </c>
      <c r="Q2188">
        <v>20995.38120656406</v>
      </c>
      <c r="R2188">
        <v>20428.158117675455</v>
      </c>
      <c r="S2188">
        <v>19860.935028786851</v>
      </c>
      <c r="T2188">
        <v>19293.711939898247</v>
      </c>
      <c r="U2188">
        <v>18726.488851009643</v>
      </c>
      <c r="W2188">
        <v>0</v>
      </c>
      <c r="AB2188">
        <v>1</v>
      </c>
      <c r="AC2188">
        <v>1</v>
      </c>
      <c r="AD2188">
        <v>1</v>
      </c>
      <c r="AE2188">
        <v>1</v>
      </c>
      <c r="AF2188">
        <v>1</v>
      </c>
      <c r="AL2188">
        <v>3.711713</v>
      </c>
      <c r="AM2188" s="5">
        <v>9.8772487640380859</v>
      </c>
      <c r="AN2188">
        <v>570.77625570776252</v>
      </c>
      <c r="AO2188">
        <f t="shared" si="34"/>
        <v>26826.48401826484</v>
      </c>
      <c r="AP2188">
        <v>684.93150684931504</v>
      </c>
      <c r="AQ2188">
        <v>8.8673299999999997E-2</v>
      </c>
      <c r="AR2188">
        <v>7.17251E-2</v>
      </c>
      <c r="AS2188">
        <v>5.7161900000000002E-2</v>
      </c>
      <c r="AT2188">
        <v>5.3213999999999997E-2</v>
      </c>
      <c r="AU2188">
        <v>4.4814900000000005E-2</v>
      </c>
      <c r="AW2188">
        <v>8.8673299999999997E-2</v>
      </c>
      <c r="AX2188">
        <v>7.17251E-2</v>
      </c>
      <c r="AY2188">
        <v>5.7161900000000002E-2</v>
      </c>
      <c r="AZ2188">
        <v>5.3213999999999997E-2</v>
      </c>
      <c r="BA2188">
        <v>4.4814900000000005E-2</v>
      </c>
      <c r="BC2188" s="52">
        <v>100000</v>
      </c>
      <c r="BD2188" s="52">
        <v>100000</v>
      </c>
      <c r="BE2188">
        <v>0</v>
      </c>
      <c r="BF2188">
        <v>0</v>
      </c>
      <c r="BG2188">
        <v>0</v>
      </c>
    </row>
    <row r="2189" spans="1:59">
      <c r="A2189">
        <v>2188</v>
      </c>
      <c r="E2189">
        <v>9795.2054794520554</v>
      </c>
      <c r="K2189">
        <v>2095.8697691211178</v>
      </c>
      <c r="L2189">
        <v>2153.0397691211178</v>
      </c>
      <c r="M2189">
        <v>2210.2097691211179</v>
      </c>
      <c r="N2189">
        <v>2267.379769121118</v>
      </c>
      <c r="O2189">
        <v>2324.5497691211181</v>
      </c>
      <c r="Q2189">
        <v>26947.233713391779</v>
      </c>
      <c r="R2189">
        <v>26219.212012900491</v>
      </c>
      <c r="S2189">
        <v>25491.190312409202</v>
      </c>
      <c r="T2189">
        <v>24763.168611917914</v>
      </c>
      <c r="U2189">
        <v>24035.146911426626</v>
      </c>
      <c r="W2189">
        <v>0</v>
      </c>
      <c r="AB2189">
        <v>1</v>
      </c>
      <c r="AC2189">
        <v>1</v>
      </c>
      <c r="AD2189">
        <v>1</v>
      </c>
      <c r="AE2189">
        <v>1</v>
      </c>
      <c r="AF2189">
        <v>1</v>
      </c>
      <c r="AL2189">
        <v>3.862349</v>
      </c>
      <c r="AM2189" s="5">
        <v>10.716926574707029</v>
      </c>
      <c r="AN2189">
        <v>570.77625570776252</v>
      </c>
      <c r="AO2189">
        <f t="shared" si="34"/>
        <v>26826.48401826484</v>
      </c>
      <c r="AP2189">
        <v>684.93150684931504</v>
      </c>
      <c r="AQ2189">
        <v>8.0916399999999999E-2</v>
      </c>
      <c r="AR2189">
        <v>6.0841800000000001E-2</v>
      </c>
      <c r="AS2189">
        <v>4.5367400000000002E-2</v>
      </c>
      <c r="AT2189">
        <v>5.15795E-2</v>
      </c>
      <c r="AU2189">
        <v>4.47141E-2</v>
      </c>
      <c r="AW2189">
        <v>8.0916399999999986E-2</v>
      </c>
      <c r="AX2189">
        <v>6.0841800000000001E-2</v>
      </c>
      <c r="AY2189">
        <v>4.5367400000000002E-2</v>
      </c>
      <c r="AZ2189">
        <v>5.15795E-2</v>
      </c>
      <c r="BA2189">
        <v>4.4714099999999993E-2</v>
      </c>
      <c r="BC2189" s="52">
        <v>100000</v>
      </c>
      <c r="BD2189" s="52">
        <v>100000</v>
      </c>
      <c r="BE2189">
        <v>0</v>
      </c>
      <c r="BF2189">
        <v>0</v>
      </c>
      <c r="BG2189">
        <v>0</v>
      </c>
    </row>
    <row r="2190" spans="1:59">
      <c r="A2190">
        <v>2189</v>
      </c>
      <c r="E2190">
        <v>9795.2054794520554</v>
      </c>
      <c r="K2190">
        <v>2411.0901634396641</v>
      </c>
      <c r="L2190">
        <v>2451.9251634396642</v>
      </c>
      <c r="M2190">
        <v>2492.7601634396642</v>
      </c>
      <c r="N2190">
        <v>2533.5951634396642</v>
      </c>
      <c r="O2190">
        <v>2574.4301634396643</v>
      </c>
      <c r="Q2190">
        <v>39842.318763980118</v>
      </c>
      <c r="R2190">
        <v>38765.91615521285</v>
      </c>
      <c r="S2190">
        <v>37689.513546445582</v>
      </c>
      <c r="T2190">
        <v>36613.110937678313</v>
      </c>
      <c r="U2190">
        <v>35536.708328911045</v>
      </c>
      <c r="W2190">
        <v>0</v>
      </c>
      <c r="AB2190">
        <v>1</v>
      </c>
      <c r="AC2190">
        <v>1</v>
      </c>
      <c r="AD2190">
        <v>1</v>
      </c>
      <c r="AE2190">
        <v>1</v>
      </c>
      <c r="AF2190">
        <v>1</v>
      </c>
      <c r="AL2190">
        <v>4.3639035000000002</v>
      </c>
      <c r="AM2190" s="5">
        <v>12.3192081451416</v>
      </c>
      <c r="AN2190">
        <v>570.77625570776252</v>
      </c>
      <c r="AO2190">
        <f t="shared" si="34"/>
        <v>26826.48401826484</v>
      </c>
      <c r="AP2190">
        <v>684.93150684931504</v>
      </c>
      <c r="AQ2190">
        <v>8.3234800000000012E-2</v>
      </c>
      <c r="AR2190">
        <v>6.3864799999999999E-2</v>
      </c>
      <c r="AS2190">
        <v>4.8747199999999997E-2</v>
      </c>
      <c r="AT2190">
        <v>5.4641100000000005E-2</v>
      </c>
      <c r="AU2190">
        <v>4.5074299999999998E-2</v>
      </c>
      <c r="AW2190">
        <v>8.3234800000000012E-2</v>
      </c>
      <c r="AX2190">
        <v>6.3864799999999999E-2</v>
      </c>
      <c r="AY2190">
        <v>4.8747200000000004E-2</v>
      </c>
      <c r="AZ2190">
        <v>5.4641100000000012E-2</v>
      </c>
      <c r="BA2190">
        <v>4.5074299999999998E-2</v>
      </c>
      <c r="BC2190" s="52">
        <v>100000</v>
      </c>
      <c r="BD2190" s="52">
        <v>100000</v>
      </c>
      <c r="BE2190">
        <v>0</v>
      </c>
      <c r="BF2190">
        <v>0</v>
      </c>
      <c r="BG2190">
        <v>0</v>
      </c>
    </row>
    <row r="2191" spans="1:59">
      <c r="A2191">
        <v>2190</v>
      </c>
      <c r="E2191">
        <v>9795.2054794520554</v>
      </c>
      <c r="K2191">
        <v>2940.739478031328</v>
      </c>
      <c r="L2191">
        <v>2980.7494780313282</v>
      </c>
      <c r="M2191">
        <v>3020.7594780313284</v>
      </c>
      <c r="N2191">
        <v>3060.7694780313286</v>
      </c>
      <c r="O2191">
        <v>3100.7794780313288</v>
      </c>
      <c r="Q2191">
        <v>47122.809536909168</v>
      </c>
      <c r="R2191">
        <v>45849.713067828357</v>
      </c>
      <c r="S2191">
        <v>44576.616598747554</v>
      </c>
      <c r="T2191">
        <v>43303.520129666751</v>
      </c>
      <c r="U2191">
        <v>42030.423660585948</v>
      </c>
      <c r="W2191">
        <v>0</v>
      </c>
      <c r="AB2191">
        <v>1</v>
      </c>
      <c r="AC2191">
        <v>1</v>
      </c>
      <c r="AD2191">
        <v>1</v>
      </c>
      <c r="AE2191">
        <v>1</v>
      </c>
      <c r="AF2191">
        <v>1</v>
      </c>
      <c r="AL2191">
        <v>4.9777784</v>
      </c>
      <c r="AM2191" s="5">
        <v>13.217519760131839</v>
      </c>
      <c r="AN2191">
        <v>570.77625570776252</v>
      </c>
      <c r="AO2191">
        <f t="shared" si="34"/>
        <v>26826.48401826484</v>
      </c>
      <c r="AP2191">
        <v>684.93150684931504</v>
      </c>
      <c r="AQ2191">
        <v>8.7625399999999992E-2</v>
      </c>
      <c r="AR2191">
        <v>6.3375899999999999E-2</v>
      </c>
      <c r="AS2191">
        <v>5.7022299999999998E-2</v>
      </c>
      <c r="AT2191">
        <v>5.47787E-2</v>
      </c>
      <c r="AU2191">
        <v>4.5300800000000002E-2</v>
      </c>
      <c r="AW2191">
        <v>8.7625400000000006E-2</v>
      </c>
      <c r="AX2191">
        <v>6.3375899999999999E-2</v>
      </c>
      <c r="AY2191">
        <v>5.7022299999999998E-2</v>
      </c>
      <c r="AZ2191">
        <v>5.47787E-2</v>
      </c>
      <c r="BA2191">
        <v>4.5300800000000002E-2</v>
      </c>
      <c r="BC2191" s="52">
        <v>100000</v>
      </c>
      <c r="BD2191" s="52">
        <v>100000</v>
      </c>
      <c r="BE2191">
        <v>0</v>
      </c>
      <c r="BF2191">
        <v>0</v>
      </c>
      <c r="BG2191">
        <v>0</v>
      </c>
    </row>
    <row r="2192" spans="1:59">
      <c r="A2192">
        <v>2191</v>
      </c>
      <c r="E2192">
        <v>9795.2054794520554</v>
      </c>
      <c r="K2192">
        <v>4008.9314725716058</v>
      </c>
      <c r="L2192">
        <v>4052.2414725716058</v>
      </c>
      <c r="M2192">
        <v>4095.5514725716057</v>
      </c>
      <c r="N2192">
        <v>4138.8614725716052</v>
      </c>
      <c r="O2192">
        <v>4182.1714725716047</v>
      </c>
      <c r="Q2192">
        <v>45219.244257273589</v>
      </c>
      <c r="R2192">
        <v>43997.575585015213</v>
      </c>
      <c r="S2192">
        <v>42775.906912756836</v>
      </c>
      <c r="T2192">
        <v>41554.23824049846</v>
      </c>
      <c r="U2192">
        <v>40332.569568240084</v>
      </c>
      <c r="W2192">
        <v>6.7269999999999996E-2</v>
      </c>
      <c r="AB2192">
        <v>1</v>
      </c>
      <c r="AC2192">
        <v>1</v>
      </c>
      <c r="AD2192">
        <v>1</v>
      </c>
      <c r="AE2192">
        <v>1</v>
      </c>
      <c r="AF2192">
        <v>1</v>
      </c>
      <c r="AL2192">
        <v>4.9641767000000003</v>
      </c>
      <c r="AM2192" s="5">
        <v>14.05754470825195</v>
      </c>
      <c r="AN2192">
        <v>570.77625570776252</v>
      </c>
      <c r="AO2192">
        <f t="shared" si="34"/>
        <v>26826.48401826484</v>
      </c>
      <c r="AP2192">
        <v>684.93150684931504</v>
      </c>
      <c r="AQ2192">
        <v>7.1229399999999998E-2</v>
      </c>
      <c r="AR2192">
        <v>5.1570999999999999E-2</v>
      </c>
      <c r="AS2192">
        <v>4.0373399999999997E-2</v>
      </c>
      <c r="AT2192">
        <v>4.3579399999999997E-2</v>
      </c>
      <c r="AU2192">
        <v>4.4124299999999998E-2</v>
      </c>
      <c r="AW2192">
        <v>7.1229399999999998E-2</v>
      </c>
      <c r="AX2192">
        <v>5.1570999999999992E-2</v>
      </c>
      <c r="AY2192">
        <v>4.037339999999999E-2</v>
      </c>
      <c r="AZ2192">
        <v>4.3579400000000004E-2</v>
      </c>
      <c r="BA2192">
        <v>4.4124299999999991E-2</v>
      </c>
      <c r="BC2192" s="52">
        <v>100000</v>
      </c>
      <c r="BD2192" s="52">
        <v>100000</v>
      </c>
      <c r="BE2192">
        <v>0</v>
      </c>
      <c r="BF2192">
        <v>0</v>
      </c>
      <c r="BG2192">
        <v>0</v>
      </c>
    </row>
    <row r="2193" spans="1:59">
      <c r="A2193">
        <v>2192</v>
      </c>
      <c r="E2193">
        <v>9795.2054794520554</v>
      </c>
      <c r="K2193">
        <v>5103.8035631827315</v>
      </c>
      <c r="L2193">
        <v>5145.1885631827317</v>
      </c>
      <c r="M2193">
        <v>5186.573563182732</v>
      </c>
      <c r="N2193">
        <v>5227.9585631827322</v>
      </c>
      <c r="O2193">
        <v>5269.3435631827324</v>
      </c>
      <c r="Q2193">
        <v>42351.136707629368</v>
      </c>
      <c r="R2193">
        <v>41206.954452219972</v>
      </c>
      <c r="S2193">
        <v>40062.772196810576</v>
      </c>
      <c r="T2193">
        <v>38918.58994140118</v>
      </c>
      <c r="U2193">
        <v>37774.407685991784</v>
      </c>
      <c r="W2193">
        <v>0.27021000000000001</v>
      </c>
      <c r="AB2193">
        <v>1</v>
      </c>
      <c r="AC2193">
        <v>1</v>
      </c>
      <c r="AD2193">
        <v>1</v>
      </c>
      <c r="AE2193">
        <v>1</v>
      </c>
      <c r="AF2193">
        <v>1</v>
      </c>
      <c r="AL2193">
        <v>4.2076415999999996</v>
      </c>
      <c r="AM2193" s="5">
        <v>12.18731784820557</v>
      </c>
      <c r="AN2193">
        <v>570.77625570776252</v>
      </c>
      <c r="AO2193">
        <f t="shared" si="34"/>
        <v>26826.48401826484</v>
      </c>
      <c r="AP2193">
        <v>684.93150684931504</v>
      </c>
      <c r="AQ2193">
        <v>6.3703300000000004E-2</v>
      </c>
      <c r="AR2193">
        <v>8.2160299999999992E-3</v>
      </c>
      <c r="AS2193">
        <v>9.6663099999999991E-3</v>
      </c>
      <c r="AT2193">
        <v>3.3179099999999996E-2</v>
      </c>
      <c r="AU2193">
        <v>3.7173299999999999E-2</v>
      </c>
      <c r="AW2193">
        <v>6.3703300000000004E-2</v>
      </c>
      <c r="AX2193">
        <v>8.2160299999999992E-3</v>
      </c>
      <c r="AY2193">
        <v>9.6663099999999974E-3</v>
      </c>
      <c r="AZ2193">
        <v>3.3179100000000003E-2</v>
      </c>
      <c r="BA2193">
        <v>3.7173300000000006E-2</v>
      </c>
      <c r="BC2193" s="52">
        <v>100000</v>
      </c>
      <c r="BD2193" s="52">
        <v>100000</v>
      </c>
      <c r="BE2193">
        <v>0</v>
      </c>
      <c r="BF2193">
        <v>0</v>
      </c>
      <c r="BG2193">
        <v>0</v>
      </c>
    </row>
    <row r="2194" spans="1:59">
      <c r="A2194">
        <v>2193</v>
      </c>
      <c r="E2194">
        <v>9795.2054794520554</v>
      </c>
      <c r="K2194">
        <v>6126.5405792319343</v>
      </c>
      <c r="L2194">
        <v>6184.673079231934</v>
      </c>
      <c r="M2194">
        <v>6242.8055792319337</v>
      </c>
      <c r="N2194">
        <v>6300.9380792319334</v>
      </c>
      <c r="O2194">
        <v>6359.0705792319332</v>
      </c>
      <c r="Q2194">
        <v>39593.251056803652</v>
      </c>
      <c r="R2194">
        <v>38523.577400052149</v>
      </c>
      <c r="S2194">
        <v>37453.903743300645</v>
      </c>
      <c r="T2194">
        <v>36384.230086549142</v>
      </c>
      <c r="U2194">
        <v>35314.556429797638</v>
      </c>
      <c r="W2194">
        <v>0.47086</v>
      </c>
      <c r="AB2194">
        <v>1</v>
      </c>
      <c r="AC2194">
        <v>1</v>
      </c>
      <c r="AD2194">
        <v>1</v>
      </c>
      <c r="AE2194">
        <v>1</v>
      </c>
      <c r="AF2194">
        <v>1</v>
      </c>
      <c r="AL2194">
        <v>3.5753987</v>
      </c>
      <c r="AM2194" s="5">
        <v>11.656673431396481</v>
      </c>
      <c r="AN2194">
        <v>570.77625570776252</v>
      </c>
      <c r="AO2194">
        <f t="shared" si="34"/>
        <v>26826.48401826484</v>
      </c>
      <c r="AP2194">
        <v>684.93150684931504</v>
      </c>
      <c r="AQ2194">
        <v>5.4527199999999998E-2</v>
      </c>
      <c r="AR2194">
        <v>1.0381800000000001E-3</v>
      </c>
      <c r="AS2194">
        <v>1.2292900000000001E-3</v>
      </c>
      <c r="AT2194">
        <v>1.00987E-3</v>
      </c>
      <c r="AU2194">
        <v>2.8272800000000002E-3</v>
      </c>
      <c r="AW2194">
        <v>5.4527199999999998E-2</v>
      </c>
      <c r="AX2194">
        <v>1.0381799999999997E-3</v>
      </c>
      <c r="AY2194">
        <v>1.2292900000000009E-3</v>
      </c>
      <c r="AZ2194">
        <v>1.009870000000003E-3</v>
      </c>
      <c r="BA2194">
        <v>2.8272800000000015E-3</v>
      </c>
      <c r="BC2194" s="52">
        <v>100000</v>
      </c>
      <c r="BD2194" s="52">
        <v>100000</v>
      </c>
      <c r="BE2194">
        <v>0</v>
      </c>
      <c r="BF2194">
        <v>0</v>
      </c>
      <c r="BG2194">
        <v>0</v>
      </c>
    </row>
    <row r="2195" spans="1:59">
      <c r="A2195">
        <v>2194</v>
      </c>
      <c r="E2195">
        <v>9795.2054794520554</v>
      </c>
      <c r="K2195">
        <v>6886.4292413979592</v>
      </c>
      <c r="L2195">
        <v>6962.9042413979587</v>
      </c>
      <c r="M2195">
        <v>7039.379241397959</v>
      </c>
      <c r="N2195">
        <v>7115.8542413979594</v>
      </c>
      <c r="O2195">
        <v>7192.3292413979598</v>
      </c>
      <c r="Q2195">
        <v>37409.824783439602</v>
      </c>
      <c r="R2195">
        <v>36399.139806010549</v>
      </c>
      <c r="S2195">
        <v>35388.454828581496</v>
      </c>
      <c r="T2195">
        <v>34377.769851152443</v>
      </c>
      <c r="U2195">
        <v>33367.08487372339</v>
      </c>
      <c r="W2195">
        <v>0.63855999999999991</v>
      </c>
      <c r="AB2195">
        <v>1</v>
      </c>
      <c r="AC2195">
        <v>1</v>
      </c>
      <c r="AD2195">
        <v>1</v>
      </c>
      <c r="AE2195">
        <v>1</v>
      </c>
      <c r="AF2195">
        <v>1</v>
      </c>
      <c r="AL2195">
        <v>3.144326</v>
      </c>
      <c r="AM2195" s="5">
        <v>9.8689403533935547</v>
      </c>
      <c r="AN2195">
        <v>570.77625570776252</v>
      </c>
      <c r="AO2195">
        <f t="shared" si="34"/>
        <v>26826.48401826484</v>
      </c>
      <c r="AP2195">
        <v>684.93150684931504</v>
      </c>
      <c r="AQ2195">
        <v>5.5049100000000004E-2</v>
      </c>
      <c r="AR2195">
        <v>1.1336599999999999E-3</v>
      </c>
      <c r="AS2195">
        <v>1.15679E-3</v>
      </c>
      <c r="AT2195">
        <v>9.8447500000000006E-4</v>
      </c>
      <c r="AU2195">
        <v>9.9587099999999995E-4</v>
      </c>
      <c r="AW2195">
        <v>5.5049100000000004E-2</v>
      </c>
      <c r="AX2195">
        <v>1.1336600000000016E-3</v>
      </c>
      <c r="AY2195">
        <v>1.1567899999999978E-3</v>
      </c>
      <c r="AZ2195">
        <v>9.8447499999999855E-4</v>
      </c>
      <c r="BA2195">
        <v>9.9587100000000234E-4</v>
      </c>
      <c r="BC2195" s="52">
        <v>100000</v>
      </c>
      <c r="BD2195" s="52">
        <v>100000</v>
      </c>
      <c r="BE2195">
        <v>0</v>
      </c>
      <c r="BF2195">
        <v>0</v>
      </c>
      <c r="BG2195">
        <v>0</v>
      </c>
    </row>
    <row r="2196" spans="1:59">
      <c r="A2196">
        <v>2195</v>
      </c>
      <c r="E2196">
        <v>9795.2054794520554</v>
      </c>
      <c r="K2196">
        <v>7784.6591424498665</v>
      </c>
      <c r="L2196">
        <v>7905.929142449867</v>
      </c>
      <c r="M2196">
        <v>8027.1991424498674</v>
      </c>
      <c r="N2196">
        <v>8148.4691424498678</v>
      </c>
      <c r="O2196">
        <v>8269.7391424498674</v>
      </c>
      <c r="Q2196">
        <v>35426.830891537516</v>
      </c>
      <c r="R2196">
        <v>34469.719598637734</v>
      </c>
      <c r="S2196">
        <v>33512.608305737951</v>
      </c>
      <c r="T2196">
        <v>32555.497012838168</v>
      </c>
      <c r="U2196">
        <v>31598.385719938386</v>
      </c>
      <c r="W2196">
        <v>0.76314000000000004</v>
      </c>
      <c r="AB2196">
        <v>1</v>
      </c>
      <c r="AC2196">
        <v>1</v>
      </c>
      <c r="AD2196">
        <v>1</v>
      </c>
      <c r="AE2196">
        <v>1</v>
      </c>
      <c r="AF2196">
        <v>1</v>
      </c>
      <c r="AL2196">
        <v>3.3650674999999999</v>
      </c>
      <c r="AM2196" s="5">
        <v>9.6981925964355469</v>
      </c>
      <c r="AN2196">
        <v>570.77625570776252</v>
      </c>
      <c r="AO2196">
        <f t="shared" si="34"/>
        <v>26826.48401826484</v>
      </c>
      <c r="AP2196">
        <v>684.93150684931504</v>
      </c>
      <c r="AQ2196">
        <v>5.4101799999999999E-2</v>
      </c>
      <c r="AR2196">
        <v>1.15434E-3</v>
      </c>
      <c r="AS2196">
        <v>1.19253E-3</v>
      </c>
      <c r="AT2196">
        <v>9.9051E-4</v>
      </c>
      <c r="AU2196">
        <v>1.0061E-3</v>
      </c>
      <c r="AW2196">
        <v>5.4101799999999992E-2</v>
      </c>
      <c r="AX2196">
        <v>1.1543399999999968E-3</v>
      </c>
      <c r="AY2196">
        <v>1.1925299999999972E-3</v>
      </c>
      <c r="AZ2196">
        <v>9.9051E-4</v>
      </c>
      <c r="BA2196">
        <v>1.0061000000000028E-3</v>
      </c>
      <c r="BC2196" s="52">
        <v>100000</v>
      </c>
      <c r="BD2196" s="52">
        <v>100000</v>
      </c>
      <c r="BE2196">
        <v>0</v>
      </c>
      <c r="BF2196">
        <v>0</v>
      </c>
      <c r="BG2196">
        <v>0</v>
      </c>
    </row>
    <row r="2197" spans="1:59">
      <c r="A2197">
        <v>2196</v>
      </c>
      <c r="E2197">
        <v>9795.2054794520554</v>
      </c>
      <c r="K2197">
        <v>7413.11410087064</v>
      </c>
      <c r="L2197">
        <v>7587.51160087064</v>
      </c>
      <c r="M2197">
        <v>7761.90910087064</v>
      </c>
      <c r="N2197">
        <v>7936.3066008706401</v>
      </c>
      <c r="O2197">
        <v>8110.7041008706401</v>
      </c>
      <c r="Q2197">
        <v>34970.738270186157</v>
      </c>
      <c r="R2197">
        <v>34025.949033162295</v>
      </c>
      <c r="S2197">
        <v>33081.159796138432</v>
      </c>
      <c r="T2197">
        <v>32136.37055911457</v>
      </c>
      <c r="U2197">
        <v>31191.581322090708</v>
      </c>
      <c r="W2197">
        <v>0.59805999999999993</v>
      </c>
      <c r="AB2197">
        <v>1</v>
      </c>
      <c r="AC2197">
        <v>1</v>
      </c>
      <c r="AD2197">
        <v>1</v>
      </c>
      <c r="AE2197">
        <v>1</v>
      </c>
      <c r="AF2197">
        <v>1</v>
      </c>
      <c r="AL2197">
        <v>4.2115283000000003</v>
      </c>
      <c r="AM2197" s="5">
        <v>9.9613313674926758</v>
      </c>
      <c r="AN2197">
        <v>570.77625570776252</v>
      </c>
      <c r="AO2197">
        <f t="shared" si="34"/>
        <v>26826.48401826484</v>
      </c>
      <c r="AP2197">
        <v>684.93150684931504</v>
      </c>
      <c r="AQ2197">
        <v>5.29969E-2</v>
      </c>
      <c r="AR2197">
        <v>1.12067E-3</v>
      </c>
      <c r="AS2197">
        <v>1.1561900000000001E-3</v>
      </c>
      <c r="AT2197">
        <v>9.8679699999999998E-4</v>
      </c>
      <c r="AU2197">
        <v>1.0063299999999999E-3</v>
      </c>
      <c r="AW2197">
        <v>5.29969E-2</v>
      </c>
      <c r="AX2197">
        <v>1.1206699999999972E-3</v>
      </c>
      <c r="AY2197">
        <v>1.1561900000000014E-3</v>
      </c>
      <c r="AZ2197">
        <v>9.8679699999999759E-4</v>
      </c>
      <c r="BA2197">
        <v>1.0063299999999997E-3</v>
      </c>
      <c r="BC2197" s="52">
        <v>100000</v>
      </c>
      <c r="BD2197" s="52">
        <v>100000</v>
      </c>
      <c r="BE2197">
        <v>0</v>
      </c>
      <c r="BF2197">
        <v>0</v>
      </c>
      <c r="BG2197">
        <v>0</v>
      </c>
    </row>
    <row r="2198" spans="1:59">
      <c r="A2198">
        <v>2197</v>
      </c>
      <c r="E2198">
        <v>9795.2054794520554</v>
      </c>
      <c r="K2198">
        <v>6562.315481722464</v>
      </c>
      <c r="L2198">
        <v>6807.1379817224642</v>
      </c>
      <c r="M2198">
        <v>7051.9604817224645</v>
      </c>
      <c r="N2198">
        <v>7296.7829817224647</v>
      </c>
      <c r="O2198">
        <v>7541.6054817224649</v>
      </c>
      <c r="Q2198">
        <v>34396.278892724513</v>
      </c>
      <c r="R2198">
        <v>33467.009575036092</v>
      </c>
      <c r="S2198">
        <v>32537.740257347672</v>
      </c>
      <c r="T2198">
        <v>31608.470939659252</v>
      </c>
      <c r="U2198">
        <v>30679.201621970831</v>
      </c>
      <c r="W2198">
        <v>0.42669000000000001</v>
      </c>
      <c r="AB2198">
        <v>1</v>
      </c>
      <c r="AC2198">
        <v>1</v>
      </c>
      <c r="AD2198">
        <v>1</v>
      </c>
      <c r="AE2198">
        <v>1</v>
      </c>
      <c r="AF2198">
        <v>1</v>
      </c>
      <c r="AL2198">
        <v>5.3409230000000001</v>
      </c>
      <c r="AM2198" s="5">
        <v>10.47490119934082</v>
      </c>
      <c r="AN2198">
        <v>570.77625570776252</v>
      </c>
      <c r="AO2198">
        <f t="shared" si="34"/>
        <v>26826.48401826484</v>
      </c>
      <c r="AP2198">
        <v>684.93150684931504</v>
      </c>
      <c r="AQ2198">
        <v>5.0427799999999995E-2</v>
      </c>
      <c r="AR2198">
        <v>1.1216500000000001E-3</v>
      </c>
      <c r="AS2198">
        <v>1.1540699999999999E-3</v>
      </c>
      <c r="AT2198">
        <v>9.7392799999999999E-4</v>
      </c>
      <c r="AU2198">
        <v>9.852769999999999E-4</v>
      </c>
      <c r="AW2198">
        <v>5.0427799999999995E-2</v>
      </c>
      <c r="AX2198">
        <v>1.1216500000000018E-3</v>
      </c>
      <c r="AY2198">
        <v>1.1540700000000001E-3</v>
      </c>
      <c r="AZ2198">
        <v>9.7392799999999891E-4</v>
      </c>
      <c r="BA2198">
        <v>9.8527699999999968E-4</v>
      </c>
      <c r="BC2198" s="52">
        <v>100000</v>
      </c>
      <c r="BD2198" s="52">
        <v>100000</v>
      </c>
      <c r="BE2198">
        <v>0</v>
      </c>
      <c r="BF2198">
        <v>0</v>
      </c>
      <c r="BG2198">
        <v>0</v>
      </c>
    </row>
    <row r="2199" spans="1:59">
      <c r="A2199">
        <v>2198</v>
      </c>
      <c r="E2199">
        <v>9795.2054794520554</v>
      </c>
      <c r="K2199">
        <v>5926.9339345537319</v>
      </c>
      <c r="L2199">
        <v>6256.1514345537316</v>
      </c>
      <c r="M2199">
        <v>6585.3689345537314</v>
      </c>
      <c r="N2199">
        <v>6914.5864345537311</v>
      </c>
      <c r="O2199">
        <v>7243.8039345537309</v>
      </c>
      <c r="Q2199">
        <v>34842.908150241477</v>
      </c>
      <c r="R2199">
        <v>33901.572443758982</v>
      </c>
      <c r="S2199">
        <v>32960.236737276486</v>
      </c>
      <c r="T2199">
        <v>32018.90103079399</v>
      </c>
      <c r="U2199">
        <v>31077.565324311494</v>
      </c>
      <c r="W2199">
        <v>0.57577999999999996</v>
      </c>
      <c r="AB2199">
        <v>1</v>
      </c>
      <c r="AC2199">
        <v>1</v>
      </c>
      <c r="AD2199">
        <v>1</v>
      </c>
      <c r="AE2199">
        <v>1</v>
      </c>
      <c r="AF2199">
        <v>1</v>
      </c>
      <c r="AL2199">
        <v>5.615691</v>
      </c>
      <c r="AM2199" s="5">
        <v>10.14391040802002</v>
      </c>
      <c r="AN2199">
        <v>570.77625570776252</v>
      </c>
      <c r="AO2199">
        <f t="shared" si="34"/>
        <v>26826.48401826484</v>
      </c>
      <c r="AP2199">
        <v>684.93150684931504</v>
      </c>
      <c r="AQ2199">
        <v>5.0663400000000004E-2</v>
      </c>
      <c r="AR2199">
        <v>1.10687E-3</v>
      </c>
      <c r="AS2199">
        <v>1.1564799999999999E-3</v>
      </c>
      <c r="AT2199">
        <v>9.8376600000000007E-4</v>
      </c>
      <c r="AU2199">
        <v>9.8597500000000005E-4</v>
      </c>
      <c r="AW2199">
        <v>5.0663400000000011E-2</v>
      </c>
      <c r="AX2199">
        <v>1.1068700000000029E-3</v>
      </c>
      <c r="AY2199">
        <v>1.1564800000000014E-3</v>
      </c>
      <c r="AZ2199">
        <v>9.8376599999999703E-4</v>
      </c>
      <c r="BA2199">
        <v>9.8597500000000005E-4</v>
      </c>
      <c r="BC2199" s="52">
        <v>100000</v>
      </c>
      <c r="BD2199" s="52">
        <v>100000</v>
      </c>
      <c r="BE2199">
        <v>0</v>
      </c>
      <c r="BF2199">
        <v>0</v>
      </c>
      <c r="BG2199">
        <v>0</v>
      </c>
    </row>
    <row r="2200" spans="1:59">
      <c r="A2200">
        <v>2199</v>
      </c>
      <c r="E2200">
        <v>9795.2054794520554</v>
      </c>
      <c r="K2200">
        <v>5582.0689890453541</v>
      </c>
      <c r="L2200">
        <v>5887.7189890453537</v>
      </c>
      <c r="M2200">
        <v>6193.3689890453534</v>
      </c>
      <c r="N2200">
        <v>6499.018989045353</v>
      </c>
      <c r="O2200">
        <v>6804.6689890453526</v>
      </c>
      <c r="Q2200">
        <v>35946.062410571772</v>
      </c>
      <c r="R2200">
        <v>34974.923264626123</v>
      </c>
      <c r="S2200">
        <v>34003.784118680473</v>
      </c>
      <c r="T2200">
        <v>33032.644972734823</v>
      </c>
      <c r="U2200">
        <v>32061.505826789173</v>
      </c>
      <c r="W2200">
        <v>0.57384999999999997</v>
      </c>
      <c r="AB2200">
        <v>1</v>
      </c>
      <c r="AC2200">
        <v>1</v>
      </c>
      <c r="AD2200">
        <v>1</v>
      </c>
      <c r="AE2200">
        <v>1</v>
      </c>
      <c r="AF2200">
        <v>1</v>
      </c>
      <c r="AL2200">
        <v>5.9452604999999998</v>
      </c>
      <c r="AM2200" s="5">
        <v>9.217534065246582</v>
      </c>
      <c r="AN2200">
        <v>570.77625570776252</v>
      </c>
      <c r="AO2200">
        <f t="shared" si="34"/>
        <v>26826.48401826484</v>
      </c>
      <c r="AP2200">
        <v>684.93150684931504</v>
      </c>
      <c r="AQ2200">
        <v>5.3123199999999995E-2</v>
      </c>
      <c r="AR2200">
        <v>1.6299600000000002E-3</v>
      </c>
      <c r="AS2200">
        <v>1.15402E-3</v>
      </c>
      <c r="AT2200">
        <v>9.8746500000000009E-4</v>
      </c>
      <c r="AU2200">
        <v>9.9227400000000002E-4</v>
      </c>
      <c r="AW2200">
        <v>5.3123199999999995E-2</v>
      </c>
      <c r="AX2200">
        <v>1.6299599999999997E-3</v>
      </c>
      <c r="AY2200">
        <v>1.1540199999999987E-3</v>
      </c>
      <c r="AZ2200">
        <v>9.8746499999999987E-4</v>
      </c>
      <c r="BA2200">
        <v>9.9227400000000132E-4</v>
      </c>
      <c r="BC2200" s="52">
        <v>100000</v>
      </c>
      <c r="BD2200" s="52">
        <v>100000</v>
      </c>
      <c r="BE2200">
        <v>0</v>
      </c>
      <c r="BF2200">
        <v>0</v>
      </c>
      <c r="BG2200">
        <v>0</v>
      </c>
    </row>
    <row r="2201" spans="1:59">
      <c r="A2201">
        <v>2200</v>
      </c>
      <c r="E2201">
        <v>9795.2054794520554</v>
      </c>
      <c r="K2201">
        <v>5623.5713607111184</v>
      </c>
      <c r="L2201">
        <v>5978.0871940444522</v>
      </c>
      <c r="M2201">
        <v>6332.6030273777851</v>
      </c>
      <c r="N2201">
        <v>6687.118860711118</v>
      </c>
      <c r="O2201">
        <v>7041.634694044451</v>
      </c>
      <c r="Q2201">
        <v>38187.35355544839</v>
      </c>
      <c r="R2201">
        <v>37155.662420263921</v>
      </c>
      <c r="S2201">
        <v>36123.971285079453</v>
      </c>
      <c r="T2201">
        <v>35092.280149894985</v>
      </c>
      <c r="U2201">
        <v>34060.589014710516</v>
      </c>
      <c r="W2201">
        <v>0.40320999999999996</v>
      </c>
      <c r="AB2201">
        <v>1</v>
      </c>
      <c r="AC2201">
        <v>1</v>
      </c>
      <c r="AD2201">
        <v>1</v>
      </c>
      <c r="AE2201">
        <v>1</v>
      </c>
      <c r="AF2201">
        <v>1</v>
      </c>
      <c r="AL2201">
        <v>6.5556089999999996</v>
      </c>
      <c r="AM2201" s="5">
        <v>8.5268001556396484</v>
      </c>
      <c r="AN2201">
        <v>570.77625570776252</v>
      </c>
      <c r="AO2201">
        <f t="shared" si="34"/>
        <v>26826.48401826484</v>
      </c>
      <c r="AP2201">
        <v>684.93150684931504</v>
      </c>
      <c r="AQ2201">
        <v>6.5147700000000003E-2</v>
      </c>
      <c r="AR2201">
        <v>1.0977299999999999E-2</v>
      </c>
      <c r="AS2201">
        <v>6.9270299999999998E-3</v>
      </c>
      <c r="AT2201">
        <v>4.9982799999999999E-3</v>
      </c>
      <c r="AU2201">
        <v>1.20582E-2</v>
      </c>
      <c r="AW2201">
        <v>6.5147700000000003E-2</v>
      </c>
      <c r="AX2201">
        <v>1.0977299999999995E-2</v>
      </c>
      <c r="AY2201">
        <v>6.9270300000000007E-3</v>
      </c>
      <c r="AZ2201">
        <v>4.9982800000000008E-3</v>
      </c>
      <c r="BA2201">
        <v>1.2058199999999998E-2</v>
      </c>
      <c r="BC2201" s="52">
        <v>100000</v>
      </c>
      <c r="BD2201" s="52">
        <v>100000</v>
      </c>
      <c r="BE2201">
        <v>0</v>
      </c>
      <c r="BF2201">
        <v>0</v>
      </c>
      <c r="BG2201">
        <v>0</v>
      </c>
    </row>
    <row r="2202" spans="1:59">
      <c r="A2202">
        <v>2201</v>
      </c>
      <c r="E2202">
        <v>9795.2054794520554</v>
      </c>
      <c r="K2202">
        <v>6326.1472239101358</v>
      </c>
      <c r="L2202">
        <v>6740.6113905768025</v>
      </c>
      <c r="M2202">
        <v>7155.0755572434691</v>
      </c>
      <c r="N2202">
        <v>7569.5397239101358</v>
      </c>
      <c r="O2202">
        <v>7984.0038905768024</v>
      </c>
      <c r="Q2202">
        <v>40510.710325676679</v>
      </c>
      <c r="R2202">
        <v>39416.250069919763</v>
      </c>
      <c r="S2202">
        <v>38321.789814162847</v>
      </c>
      <c r="T2202">
        <v>37227.329558405931</v>
      </c>
      <c r="U2202">
        <v>36132.869302649015</v>
      </c>
      <c r="W2202">
        <v>0.13069999999999998</v>
      </c>
      <c r="AB2202">
        <v>1</v>
      </c>
      <c r="AC2202">
        <v>1</v>
      </c>
      <c r="AD2202">
        <v>1</v>
      </c>
      <c r="AE2202">
        <v>1</v>
      </c>
      <c r="AF2202">
        <v>1</v>
      </c>
      <c r="AL2202">
        <v>6.2852224999999997</v>
      </c>
      <c r="AM2202" s="5">
        <v>8.3098201751708984</v>
      </c>
      <c r="AN2202">
        <v>570.77625570776252</v>
      </c>
      <c r="AO2202">
        <f t="shared" si="34"/>
        <v>26826.48401826484</v>
      </c>
      <c r="AP2202">
        <v>684.93150684931504</v>
      </c>
      <c r="AQ2202">
        <v>9.0885900000000006E-2</v>
      </c>
      <c r="AR2202">
        <v>3.8961500000000003E-2</v>
      </c>
      <c r="AS2202">
        <v>3.6963000000000003E-2</v>
      </c>
      <c r="AT2202">
        <v>3.9966299999999996E-2</v>
      </c>
      <c r="AU2202">
        <v>4.3449599999999998E-2</v>
      </c>
      <c r="AW2202">
        <v>9.0885900000000006E-2</v>
      </c>
      <c r="AX2202">
        <v>3.8961499999999996E-2</v>
      </c>
      <c r="AY2202">
        <v>3.696300000000001E-2</v>
      </c>
      <c r="AZ2202">
        <v>3.9966299999999996E-2</v>
      </c>
      <c r="BA2202">
        <v>4.3449599999999991E-2</v>
      </c>
      <c r="BC2202" s="52">
        <v>100000</v>
      </c>
      <c r="BD2202" s="52">
        <v>100000</v>
      </c>
      <c r="BE2202">
        <v>0</v>
      </c>
      <c r="BF2202">
        <v>0</v>
      </c>
      <c r="BG2202">
        <v>0</v>
      </c>
    </row>
    <row r="2203" spans="1:59">
      <c r="A2203">
        <v>2202</v>
      </c>
      <c r="E2203">
        <v>9795.2054794520554</v>
      </c>
      <c r="K2203">
        <v>6900.2633652865479</v>
      </c>
      <c r="L2203">
        <v>7391.9441986198817</v>
      </c>
      <c r="M2203">
        <v>7883.6250319532155</v>
      </c>
      <c r="N2203">
        <v>8375.3058652865493</v>
      </c>
      <c r="O2203">
        <v>8866.9866986198831</v>
      </c>
      <c r="Q2203">
        <v>41892.407073192851</v>
      </c>
      <c r="R2203">
        <v>40760.618117286169</v>
      </c>
      <c r="S2203">
        <v>39628.829161379486</v>
      </c>
      <c r="T2203">
        <v>38497.040205472804</v>
      </c>
      <c r="U2203">
        <v>37365.251249566121</v>
      </c>
      <c r="W2203">
        <v>2.9180000000000001E-2</v>
      </c>
      <c r="AB2203">
        <v>1</v>
      </c>
      <c r="AC2203">
        <v>1</v>
      </c>
      <c r="AD2203">
        <v>1</v>
      </c>
      <c r="AE2203">
        <v>1</v>
      </c>
      <c r="AF2203">
        <v>1</v>
      </c>
      <c r="AL2203">
        <v>7.2365994000000002</v>
      </c>
      <c r="AM2203" s="5">
        <v>10.027501106262211</v>
      </c>
      <c r="AN2203">
        <v>570.77625570776252</v>
      </c>
      <c r="AO2203">
        <f t="shared" si="34"/>
        <v>26826.48401826484</v>
      </c>
      <c r="AP2203">
        <v>684.93150684931504</v>
      </c>
      <c r="AQ2203">
        <v>9.5515699999999995E-2</v>
      </c>
      <c r="AR2203">
        <v>6.2467300000000003E-2</v>
      </c>
      <c r="AS2203">
        <v>4.7498600000000002E-2</v>
      </c>
      <c r="AT2203">
        <v>4.61103E-2</v>
      </c>
      <c r="AU2203">
        <v>4.6798900000000004E-2</v>
      </c>
      <c r="AW2203">
        <v>9.5515699999999995E-2</v>
      </c>
      <c r="AX2203">
        <v>6.2467300000000003E-2</v>
      </c>
      <c r="AY2203">
        <v>4.7498600000000002E-2</v>
      </c>
      <c r="AZ2203">
        <v>4.6110300000000007E-2</v>
      </c>
      <c r="BA2203">
        <v>4.6798900000000004E-2</v>
      </c>
      <c r="BC2203" s="52">
        <v>100000</v>
      </c>
      <c r="BD2203" s="52">
        <v>100000</v>
      </c>
      <c r="BE2203">
        <v>0</v>
      </c>
      <c r="BF2203">
        <v>0</v>
      </c>
      <c r="BG2203">
        <v>0</v>
      </c>
    </row>
    <row r="2204" spans="1:59">
      <c r="A2204">
        <v>2203</v>
      </c>
      <c r="E2204">
        <v>9795.2054794520554</v>
      </c>
      <c r="K2204">
        <v>7142.3605333368405</v>
      </c>
      <c r="L2204">
        <v>7679.1397000035076</v>
      </c>
      <c r="M2204">
        <v>8215.9188666701739</v>
      </c>
      <c r="N2204">
        <v>8752.698033336841</v>
      </c>
      <c r="O2204">
        <v>9289.4772000035082</v>
      </c>
      <c r="Q2204">
        <v>42758.827821302519</v>
      </c>
      <c r="R2204">
        <v>41603.63115285174</v>
      </c>
      <c r="S2204">
        <v>40448.434484400961</v>
      </c>
      <c r="T2204">
        <v>39293.237815950182</v>
      </c>
      <c r="U2204">
        <v>38138.041147499403</v>
      </c>
      <c r="W2204">
        <v>0</v>
      </c>
      <c r="AB2204">
        <v>1</v>
      </c>
      <c r="AC2204">
        <v>1</v>
      </c>
      <c r="AD2204">
        <v>1</v>
      </c>
      <c r="AE2204">
        <v>1</v>
      </c>
      <c r="AF2204">
        <v>1</v>
      </c>
      <c r="AL2204">
        <v>8.3692930000000008</v>
      </c>
      <c r="AM2204" s="5">
        <v>10.511528015136721</v>
      </c>
      <c r="AN2204">
        <v>570.77625570776252</v>
      </c>
      <c r="AO2204">
        <f t="shared" si="34"/>
        <v>26826.48401826484</v>
      </c>
      <c r="AP2204">
        <v>684.93150684931504</v>
      </c>
      <c r="AQ2204">
        <v>9.692350000000001E-2</v>
      </c>
      <c r="AR2204">
        <v>7.5683800000000009E-2</v>
      </c>
      <c r="AS2204">
        <v>6.1595700000000003E-2</v>
      </c>
      <c r="AT2204">
        <v>4.7331600000000001E-2</v>
      </c>
      <c r="AU2204">
        <v>4.7620199999999994E-2</v>
      </c>
      <c r="AW2204">
        <v>9.692350000000001E-2</v>
      </c>
      <c r="AX2204">
        <v>7.5683800000000009E-2</v>
      </c>
      <c r="AY2204">
        <v>6.1595700000000003E-2</v>
      </c>
      <c r="AZ2204">
        <v>4.7331600000000001E-2</v>
      </c>
      <c r="BA2204">
        <v>4.7620199999999988E-2</v>
      </c>
      <c r="BC2204" s="52">
        <v>100000</v>
      </c>
      <c r="BD2204" s="52">
        <v>100000</v>
      </c>
      <c r="BE2204">
        <v>0</v>
      </c>
      <c r="BF2204">
        <v>0</v>
      </c>
      <c r="BG2204">
        <v>0</v>
      </c>
    </row>
    <row r="2205" spans="1:59">
      <c r="A2205">
        <v>2204</v>
      </c>
      <c r="E2205">
        <v>9795.2054794520554</v>
      </c>
      <c r="K2205">
        <v>6621.604584102126</v>
      </c>
      <c r="L2205">
        <v>7118.0695841021261</v>
      </c>
      <c r="M2205">
        <v>7614.5345841021262</v>
      </c>
      <c r="N2205">
        <v>8110.9995841021264</v>
      </c>
      <c r="O2205">
        <v>8607.4645841021265</v>
      </c>
      <c r="Q2205">
        <v>41935.534554700709</v>
      </c>
      <c r="R2205">
        <v>40802.580443213083</v>
      </c>
      <c r="S2205">
        <v>39669.626331725449</v>
      </c>
      <c r="T2205">
        <v>38536.672220237815</v>
      </c>
      <c r="U2205">
        <v>37403.718108750181</v>
      </c>
      <c r="W2205">
        <v>0</v>
      </c>
      <c r="AB2205">
        <v>1</v>
      </c>
      <c r="AC2205">
        <v>1</v>
      </c>
      <c r="AD2205">
        <v>1</v>
      </c>
      <c r="AE2205">
        <v>1</v>
      </c>
      <c r="AF2205">
        <v>1</v>
      </c>
      <c r="AL2205">
        <v>8.4928329999999992</v>
      </c>
      <c r="AM2205" s="5">
        <v>12.116958618164061</v>
      </c>
      <c r="AN2205">
        <v>570.77625570776252</v>
      </c>
      <c r="AO2205">
        <f t="shared" si="34"/>
        <v>26826.48401826484</v>
      </c>
      <c r="AP2205">
        <v>684.93150684931504</v>
      </c>
      <c r="AQ2205">
        <v>9.6601300000000001E-2</v>
      </c>
      <c r="AR2205">
        <v>6.4405699999999996E-2</v>
      </c>
      <c r="AS2205">
        <v>4.7716999999999996E-2</v>
      </c>
      <c r="AT2205">
        <v>4.5218299999999996E-2</v>
      </c>
      <c r="AU2205">
        <v>4.6760599999999999E-2</v>
      </c>
      <c r="AW2205">
        <v>9.6601299999999987E-2</v>
      </c>
      <c r="AX2205">
        <v>6.4405699999999996E-2</v>
      </c>
      <c r="AY2205">
        <v>4.7716999999999996E-2</v>
      </c>
      <c r="AZ2205">
        <v>4.5218300000000003E-2</v>
      </c>
      <c r="BA2205">
        <v>4.6760599999999999E-2</v>
      </c>
      <c r="BC2205" s="52">
        <v>100000</v>
      </c>
      <c r="BD2205" s="52">
        <v>100000</v>
      </c>
      <c r="BE2205">
        <v>0</v>
      </c>
      <c r="BF2205">
        <v>0</v>
      </c>
      <c r="BG2205">
        <v>0</v>
      </c>
    </row>
    <row r="2206" spans="1:59">
      <c r="A2206">
        <v>2205</v>
      </c>
      <c r="E2206">
        <v>9795.2054794520554</v>
      </c>
      <c r="K2206">
        <v>5819.2253985640091</v>
      </c>
      <c r="L2206">
        <v>6220.765398564009</v>
      </c>
      <c r="M2206">
        <v>6622.305398564009</v>
      </c>
      <c r="N2206">
        <v>7023.845398564009</v>
      </c>
      <c r="O2206">
        <v>7425.3853985640089</v>
      </c>
      <c r="Q2206">
        <v>37735.450271761089</v>
      </c>
      <c r="R2206">
        <v>36715.968012624289</v>
      </c>
      <c r="S2206">
        <v>35696.48575348749</v>
      </c>
      <c r="T2206">
        <v>34677.003494350691</v>
      </c>
      <c r="U2206">
        <v>33657.521235213891</v>
      </c>
      <c r="W2206">
        <v>0</v>
      </c>
      <c r="AB2206">
        <v>1</v>
      </c>
      <c r="AC2206">
        <v>1</v>
      </c>
      <c r="AD2206">
        <v>1</v>
      </c>
      <c r="AE2206">
        <v>1</v>
      </c>
      <c r="AF2206">
        <v>1</v>
      </c>
      <c r="AL2206">
        <v>10.482593</v>
      </c>
      <c r="AM2206" s="5">
        <v>13.81040000915527</v>
      </c>
      <c r="AN2206">
        <v>570.77625570776252</v>
      </c>
      <c r="AO2206">
        <f t="shared" si="34"/>
        <v>26826.48401826484</v>
      </c>
      <c r="AP2206">
        <v>684.93150684931504</v>
      </c>
      <c r="AQ2206">
        <v>9.5253600000000008E-2</v>
      </c>
      <c r="AR2206">
        <v>5.2500500000000005E-2</v>
      </c>
      <c r="AS2206">
        <v>4.1015700000000002E-2</v>
      </c>
      <c r="AT2206">
        <v>4.3130800000000004E-2</v>
      </c>
      <c r="AU2206">
        <v>4.5241400000000001E-2</v>
      </c>
      <c r="AW2206">
        <v>9.5253600000000008E-2</v>
      </c>
      <c r="AX2206">
        <v>5.2500500000000005E-2</v>
      </c>
      <c r="AY2206">
        <v>4.1015700000000002E-2</v>
      </c>
      <c r="AZ2206">
        <v>4.3130800000000011E-2</v>
      </c>
      <c r="BA2206">
        <v>4.5241400000000001E-2</v>
      </c>
      <c r="BC2206" s="52">
        <v>100000</v>
      </c>
      <c r="BD2206" s="52">
        <v>100000</v>
      </c>
      <c r="BE2206">
        <v>0</v>
      </c>
      <c r="BF2206">
        <v>0</v>
      </c>
      <c r="BG2206">
        <v>0</v>
      </c>
    </row>
    <row r="2207" spans="1:59">
      <c r="A2207">
        <v>2206</v>
      </c>
      <c r="E2207">
        <v>9795.2054794520554</v>
      </c>
      <c r="K2207">
        <v>5561.3178032124715</v>
      </c>
      <c r="L2207">
        <v>5903.4044698791386</v>
      </c>
      <c r="M2207">
        <v>6245.4911365458047</v>
      </c>
      <c r="N2207">
        <v>6587.5778032124708</v>
      </c>
      <c r="O2207">
        <v>6929.664469879137</v>
      </c>
      <c r="Q2207">
        <v>28639.818559224728</v>
      </c>
      <c r="R2207">
        <v>27866.069031211347</v>
      </c>
      <c r="S2207">
        <v>27092.319503197967</v>
      </c>
      <c r="T2207">
        <v>26318.569975184586</v>
      </c>
      <c r="U2207">
        <v>25544.820447171205</v>
      </c>
      <c r="W2207">
        <v>0</v>
      </c>
      <c r="AB2207">
        <v>1</v>
      </c>
      <c r="AC2207">
        <v>1</v>
      </c>
      <c r="AD2207">
        <v>1</v>
      </c>
      <c r="AE2207">
        <v>1</v>
      </c>
      <c r="AF2207">
        <v>1</v>
      </c>
      <c r="AL2207">
        <v>9.3290459999999999</v>
      </c>
      <c r="AM2207" s="5">
        <v>15.29778575897217</v>
      </c>
      <c r="AN2207">
        <v>570.77625570776252</v>
      </c>
      <c r="AO2207">
        <f t="shared" si="34"/>
        <v>26826.48401826484</v>
      </c>
      <c r="AP2207">
        <v>684.93150684931504</v>
      </c>
      <c r="AQ2207">
        <v>9.2538799999999991E-2</v>
      </c>
      <c r="AR2207">
        <v>3.8673800000000001E-2</v>
      </c>
      <c r="AS2207">
        <v>3.8701399999999997E-2</v>
      </c>
      <c r="AT2207">
        <v>4.0363100000000006E-2</v>
      </c>
      <c r="AU2207">
        <v>4.3518000000000001E-2</v>
      </c>
      <c r="AW2207">
        <v>9.2538799999999991E-2</v>
      </c>
      <c r="AX2207">
        <v>3.8673799999999994E-2</v>
      </c>
      <c r="AY2207">
        <v>3.8701399999999997E-2</v>
      </c>
      <c r="AZ2207">
        <v>4.0363099999999999E-2</v>
      </c>
      <c r="BA2207">
        <v>4.3518000000000001E-2</v>
      </c>
      <c r="BC2207" s="52">
        <v>100000</v>
      </c>
      <c r="BD2207" s="52">
        <v>100000</v>
      </c>
      <c r="BE2207">
        <v>0</v>
      </c>
      <c r="BF2207">
        <v>0</v>
      </c>
      <c r="BG2207">
        <v>0</v>
      </c>
    </row>
    <row r="2208" spans="1:59">
      <c r="A2208">
        <v>2207</v>
      </c>
      <c r="E2208">
        <v>9795.2054794520554</v>
      </c>
      <c r="K2208">
        <v>4027.7063549918325</v>
      </c>
      <c r="L2208">
        <v>4289.0563549918324</v>
      </c>
      <c r="M2208">
        <v>4550.4063549918328</v>
      </c>
      <c r="N2208">
        <v>4811.7563549918332</v>
      </c>
      <c r="O2208">
        <v>5073.1063549918335</v>
      </c>
      <c r="Q2208">
        <v>20212.578408384939</v>
      </c>
      <c r="R2208">
        <v>19666.503964505329</v>
      </c>
      <c r="S2208">
        <v>19120.429520625719</v>
      </c>
      <c r="T2208">
        <v>18574.355076746109</v>
      </c>
      <c r="U2208">
        <v>18028.280632866499</v>
      </c>
      <c r="W2208">
        <v>0</v>
      </c>
      <c r="AB2208">
        <v>1</v>
      </c>
      <c r="AC2208">
        <v>1</v>
      </c>
      <c r="AD2208">
        <v>1</v>
      </c>
      <c r="AE2208">
        <v>1</v>
      </c>
      <c r="AF2208">
        <v>1</v>
      </c>
      <c r="AL2208">
        <v>8.2626380000000008</v>
      </c>
      <c r="AM2208" s="5">
        <v>15.28972148895264</v>
      </c>
      <c r="AN2208">
        <v>570.77625570776252</v>
      </c>
      <c r="AO2208">
        <f t="shared" si="34"/>
        <v>26826.48401826484</v>
      </c>
      <c r="AP2208">
        <v>684.93150684931504</v>
      </c>
      <c r="AQ2208">
        <v>8.9321899999999996E-2</v>
      </c>
      <c r="AR2208">
        <v>3.2042099999999997E-2</v>
      </c>
      <c r="AS2208">
        <v>3.8348599999999997E-2</v>
      </c>
      <c r="AT2208">
        <v>4.0144599999999996E-2</v>
      </c>
      <c r="AU2208">
        <v>4.3058699999999998E-2</v>
      </c>
      <c r="AW2208">
        <v>8.9321899999999996E-2</v>
      </c>
      <c r="AX2208">
        <v>3.2042100000000004E-2</v>
      </c>
      <c r="AY2208">
        <v>3.8348599999999997E-2</v>
      </c>
      <c r="AZ2208">
        <v>4.0144599999999989E-2</v>
      </c>
      <c r="BA2208">
        <v>4.3058699999999991E-2</v>
      </c>
      <c r="BC2208" s="52">
        <v>100000</v>
      </c>
      <c r="BD2208" s="52">
        <v>100000</v>
      </c>
      <c r="BE2208">
        <v>0</v>
      </c>
      <c r="BF2208">
        <v>0</v>
      </c>
      <c r="BG2208">
        <v>0</v>
      </c>
    </row>
    <row r="2209" spans="1:59">
      <c r="A2209">
        <v>2208</v>
      </c>
      <c r="E2209">
        <v>9795.2054794520554</v>
      </c>
      <c r="K2209">
        <v>3007.6581140254889</v>
      </c>
      <c r="L2209">
        <v>3323.2356140254888</v>
      </c>
      <c r="M2209">
        <v>3638.8131140254886</v>
      </c>
      <c r="N2209">
        <v>3954.3906140254885</v>
      </c>
      <c r="O2209">
        <v>4269.9681140254888</v>
      </c>
      <c r="Q2209">
        <v>15388.71200484912</v>
      </c>
      <c r="R2209">
        <v>14972.961861536609</v>
      </c>
      <c r="S2209">
        <v>14557.211718224098</v>
      </c>
      <c r="T2209">
        <v>14141.461574911587</v>
      </c>
      <c r="U2209">
        <v>13725.711431599077</v>
      </c>
      <c r="W2209">
        <v>0</v>
      </c>
      <c r="AB2209">
        <v>1</v>
      </c>
      <c r="AC2209">
        <v>1</v>
      </c>
      <c r="AD2209">
        <v>1</v>
      </c>
      <c r="AE2209">
        <v>1</v>
      </c>
      <c r="AF2209">
        <v>1</v>
      </c>
      <c r="AL2209">
        <v>10.1201515</v>
      </c>
      <c r="AM2209" s="5">
        <v>15.647244453430179</v>
      </c>
      <c r="AN2209">
        <v>570.77625570776252</v>
      </c>
      <c r="AO2209">
        <f t="shared" si="34"/>
        <v>26826.48401826484</v>
      </c>
      <c r="AP2209">
        <v>684.93150684931504</v>
      </c>
      <c r="AQ2209">
        <v>8.8004300000000008E-2</v>
      </c>
      <c r="AR2209">
        <v>3.0379999999999997E-2</v>
      </c>
      <c r="AS2209">
        <v>3.8428499999999997E-2</v>
      </c>
      <c r="AT2209">
        <v>3.9716299999999996E-2</v>
      </c>
      <c r="AU2209">
        <v>4.3064399999999996E-2</v>
      </c>
      <c r="AW2209">
        <v>8.8004300000000021E-2</v>
      </c>
      <c r="AX2209">
        <v>3.0380000000000004E-2</v>
      </c>
      <c r="AY2209">
        <v>3.842849999999999E-2</v>
      </c>
      <c r="AZ2209">
        <v>3.9716299999999996E-2</v>
      </c>
      <c r="BA2209">
        <v>4.3064399999999989E-2</v>
      </c>
      <c r="BC2209" s="52">
        <v>100000</v>
      </c>
      <c r="BD2209" s="52">
        <v>100000</v>
      </c>
      <c r="BE2209">
        <v>0</v>
      </c>
      <c r="BF2209">
        <v>0</v>
      </c>
      <c r="BG2209">
        <v>0</v>
      </c>
    </row>
    <row r="2210" spans="1:59">
      <c r="A2210">
        <v>2209</v>
      </c>
      <c r="E2210">
        <v>9795.2054794520554</v>
      </c>
      <c r="K2210">
        <v>2164.9231400137642</v>
      </c>
      <c r="L2210">
        <v>2337.5881400137641</v>
      </c>
      <c r="M2210">
        <v>2510.2531400137641</v>
      </c>
      <c r="N2210">
        <v>2682.9181400137641</v>
      </c>
      <c r="O2210">
        <v>2855.583140013764</v>
      </c>
      <c r="Q2210">
        <v>16700.83096132514</v>
      </c>
      <c r="R2210">
        <v>16249.631870665013</v>
      </c>
      <c r="S2210">
        <v>15798.432780004885</v>
      </c>
      <c r="T2210">
        <v>15347.233689344757</v>
      </c>
      <c r="U2210">
        <v>14896.03459868463</v>
      </c>
      <c r="W2210">
        <v>0</v>
      </c>
      <c r="AB2210">
        <v>1</v>
      </c>
      <c r="AC2210">
        <v>1</v>
      </c>
      <c r="AD2210">
        <v>1</v>
      </c>
      <c r="AE2210">
        <v>1</v>
      </c>
      <c r="AF2210">
        <v>1</v>
      </c>
      <c r="AL2210">
        <v>8.4678699999999996</v>
      </c>
      <c r="AM2210" s="5">
        <v>14.13624382019043</v>
      </c>
      <c r="AN2210">
        <v>570.77625570776252</v>
      </c>
      <c r="AO2210">
        <f t="shared" si="34"/>
        <v>26826.48401826484</v>
      </c>
      <c r="AP2210">
        <v>684.93150684931504</v>
      </c>
      <c r="AQ2210">
        <v>8.2433599999999996E-2</v>
      </c>
      <c r="AR2210">
        <v>2.99314E-2</v>
      </c>
      <c r="AS2210">
        <v>3.7940800000000004E-2</v>
      </c>
      <c r="AT2210">
        <v>3.9702300000000003E-2</v>
      </c>
      <c r="AU2210">
        <v>4.2976199999999999E-2</v>
      </c>
      <c r="AW2210">
        <v>8.2433599999999982E-2</v>
      </c>
      <c r="AX2210">
        <v>2.9931399999999997E-2</v>
      </c>
      <c r="AY2210">
        <v>3.7940800000000011E-2</v>
      </c>
      <c r="AZ2210">
        <v>3.970230000000001E-2</v>
      </c>
      <c r="BA2210">
        <v>4.2976200000000006E-2</v>
      </c>
      <c r="BC2210" s="52">
        <v>100000</v>
      </c>
      <c r="BD2210" s="52">
        <v>100000</v>
      </c>
      <c r="BE2210">
        <v>0</v>
      </c>
      <c r="BF2210">
        <v>0</v>
      </c>
      <c r="BG2210">
        <v>0</v>
      </c>
    </row>
    <row r="2211" spans="1:59">
      <c r="A2211">
        <v>2210</v>
      </c>
      <c r="E2211">
        <v>9795.2054794520554</v>
      </c>
      <c r="K2211">
        <v>1742.5711495335895</v>
      </c>
      <c r="L2211">
        <v>1850.5311495335895</v>
      </c>
      <c r="M2211">
        <v>1958.4911495335896</v>
      </c>
      <c r="N2211">
        <v>2066.4511495335896</v>
      </c>
      <c r="O2211">
        <v>2174.4111495335897</v>
      </c>
      <c r="Q2211">
        <v>16848.839675073959</v>
      </c>
      <c r="R2211">
        <v>16393.641896783494</v>
      </c>
      <c r="S2211">
        <v>15938.444118493029</v>
      </c>
      <c r="T2211">
        <v>15483.246340202564</v>
      </c>
      <c r="U2211">
        <v>15028.048561912099</v>
      </c>
      <c r="W2211">
        <v>0</v>
      </c>
      <c r="AB2211">
        <v>1</v>
      </c>
      <c r="AC2211">
        <v>1</v>
      </c>
      <c r="AD2211">
        <v>1</v>
      </c>
      <c r="AE2211">
        <v>1</v>
      </c>
      <c r="AF2211">
        <v>1</v>
      </c>
      <c r="AL2211">
        <v>9.1484799999999993</v>
      </c>
      <c r="AM2211" s="5">
        <v>14.75198459625244</v>
      </c>
      <c r="AN2211">
        <v>570.77625570776252</v>
      </c>
      <c r="AO2211">
        <f t="shared" si="34"/>
        <v>26826.48401826484</v>
      </c>
      <c r="AP2211">
        <v>684.93150684931504</v>
      </c>
      <c r="AQ2211">
        <v>8.2057100000000008E-2</v>
      </c>
      <c r="AR2211">
        <v>3.0483199999999998E-2</v>
      </c>
      <c r="AS2211">
        <v>3.8223699999999999E-2</v>
      </c>
      <c r="AT2211">
        <v>3.97659E-2</v>
      </c>
      <c r="AU2211">
        <v>4.3044100000000002E-2</v>
      </c>
      <c r="AW2211">
        <v>8.2057100000000008E-2</v>
      </c>
      <c r="AX2211">
        <v>3.0483200000000002E-2</v>
      </c>
      <c r="AY2211">
        <v>3.8223699999999999E-2</v>
      </c>
      <c r="AZ2211">
        <v>3.9765900000000007E-2</v>
      </c>
      <c r="BA2211">
        <v>4.3044100000000002E-2</v>
      </c>
      <c r="BC2211" s="52">
        <v>100000</v>
      </c>
      <c r="BD2211" s="52">
        <v>100000</v>
      </c>
      <c r="BE2211">
        <v>0</v>
      </c>
      <c r="BF2211">
        <v>0</v>
      </c>
      <c r="BG2211">
        <v>0</v>
      </c>
    </row>
    <row r="2212" spans="1:59">
      <c r="A2212">
        <v>2211</v>
      </c>
      <c r="E2212">
        <v>9795.2054794520554</v>
      </c>
      <c r="K2212">
        <v>1658.8883542170047</v>
      </c>
      <c r="L2212">
        <v>1717.5983542170047</v>
      </c>
      <c r="M2212">
        <v>1776.3083542170048</v>
      </c>
      <c r="N2212">
        <v>1835.0183542170048</v>
      </c>
      <c r="O2212">
        <v>1893.7283542170048</v>
      </c>
      <c r="Q2212">
        <v>19098.590085836451</v>
      </c>
      <c r="R2212">
        <v>18582.611778400806</v>
      </c>
      <c r="S2212">
        <v>18066.63347096516</v>
      </c>
      <c r="T2212">
        <v>17550.655163529515</v>
      </c>
      <c r="U2212">
        <v>17034.676856093869</v>
      </c>
      <c r="W2212">
        <v>0</v>
      </c>
      <c r="AB2212">
        <v>1</v>
      </c>
      <c r="AC2212">
        <v>1</v>
      </c>
      <c r="AD2212">
        <v>1</v>
      </c>
      <c r="AE2212">
        <v>1</v>
      </c>
      <c r="AF2212">
        <v>1</v>
      </c>
      <c r="AL2212">
        <v>10.572714</v>
      </c>
      <c r="AM2212" s="5">
        <v>14.37107467651367</v>
      </c>
      <c r="AN2212">
        <v>570.77625570776252</v>
      </c>
      <c r="AO2212">
        <f t="shared" si="34"/>
        <v>26826.48401826484</v>
      </c>
      <c r="AP2212">
        <v>684.93150684931504</v>
      </c>
      <c r="AQ2212">
        <v>8.1529099999999993E-2</v>
      </c>
      <c r="AR2212">
        <v>3.0564299999999999E-2</v>
      </c>
      <c r="AS2212">
        <v>3.8452399999999998E-2</v>
      </c>
      <c r="AT2212">
        <v>3.9904499999999996E-2</v>
      </c>
      <c r="AU2212">
        <v>4.3133299999999999E-2</v>
      </c>
      <c r="AW2212">
        <v>8.1529100000000007E-2</v>
      </c>
      <c r="AX2212">
        <v>3.0564300000000003E-2</v>
      </c>
      <c r="AY2212">
        <v>3.8452399999999998E-2</v>
      </c>
      <c r="AZ2212">
        <v>3.9904499999999996E-2</v>
      </c>
      <c r="BA2212">
        <v>4.3133299999999999E-2</v>
      </c>
      <c r="BC2212" s="52">
        <v>100000</v>
      </c>
      <c r="BD2212" s="52">
        <v>100000</v>
      </c>
      <c r="BE2212">
        <v>0</v>
      </c>
      <c r="BF2212">
        <v>0</v>
      </c>
      <c r="BG2212">
        <v>0</v>
      </c>
    </row>
    <row r="2213" spans="1:59">
      <c r="A2213">
        <v>2212</v>
      </c>
      <c r="E2213">
        <v>9795.2054794520554</v>
      </c>
      <c r="K2213">
        <v>1784.904798929038</v>
      </c>
      <c r="L2213">
        <v>1834.072298929038</v>
      </c>
      <c r="M2213">
        <v>1883.239798929038</v>
      </c>
      <c r="N2213">
        <v>1932.407298929038</v>
      </c>
      <c r="O2213">
        <v>1981.574798929038</v>
      </c>
      <c r="Q2213">
        <v>24517.312372633271</v>
      </c>
      <c r="R2213">
        <v>23854.938801011453</v>
      </c>
      <c r="S2213">
        <v>23192.565229389635</v>
      </c>
      <c r="T2213">
        <v>22530.191657767817</v>
      </c>
      <c r="U2213">
        <v>21867.818086145999</v>
      </c>
      <c r="W2213">
        <v>0</v>
      </c>
      <c r="AB2213">
        <v>1</v>
      </c>
      <c r="AC2213">
        <v>1</v>
      </c>
      <c r="AD2213">
        <v>1</v>
      </c>
      <c r="AE2213">
        <v>1</v>
      </c>
      <c r="AF2213">
        <v>1</v>
      </c>
      <c r="AL2213">
        <v>8.9899310000000003</v>
      </c>
      <c r="AM2213" s="5">
        <v>14.85308265686035</v>
      </c>
      <c r="AN2213">
        <v>570.77625570776252</v>
      </c>
      <c r="AO2213">
        <f t="shared" si="34"/>
        <v>26826.48401826484</v>
      </c>
      <c r="AP2213">
        <v>684.93150684931504</v>
      </c>
      <c r="AQ2213">
        <v>7.3846500000000009E-2</v>
      </c>
      <c r="AR2213">
        <v>2.1440799999999999E-2</v>
      </c>
      <c r="AS2213">
        <v>3.5474200000000004E-2</v>
      </c>
      <c r="AT2213">
        <v>3.90538E-2</v>
      </c>
      <c r="AU2213">
        <v>4.1098799999999998E-2</v>
      </c>
      <c r="AW2213">
        <v>7.3846500000000009E-2</v>
      </c>
      <c r="AX2213">
        <v>2.1440799999999996E-2</v>
      </c>
      <c r="AY2213">
        <v>3.5474199999999997E-2</v>
      </c>
      <c r="AZ2213">
        <v>3.90538E-2</v>
      </c>
      <c r="BA2213">
        <v>4.1098800000000005E-2</v>
      </c>
      <c r="BC2213" s="52">
        <v>100000</v>
      </c>
      <c r="BD2213" s="52">
        <v>100000</v>
      </c>
      <c r="BE2213">
        <v>0</v>
      </c>
      <c r="BF2213">
        <v>0</v>
      </c>
      <c r="BG2213">
        <v>0</v>
      </c>
    </row>
    <row r="2214" spans="1:59">
      <c r="A2214">
        <v>2213</v>
      </c>
      <c r="E2214">
        <v>9795.2054794520554</v>
      </c>
      <c r="K2214">
        <v>2187.5667199229579</v>
      </c>
      <c r="L2214">
        <v>2237.7242199229577</v>
      </c>
      <c r="M2214">
        <v>2287.8817199229579</v>
      </c>
      <c r="N2214">
        <v>2338.0392199229582</v>
      </c>
      <c r="O2214">
        <v>2388.1967199229584</v>
      </c>
      <c r="Q2214">
        <v>36247.274946537327</v>
      </c>
      <c r="R2214">
        <v>35267.998074286937</v>
      </c>
      <c r="S2214">
        <v>34288.721202036548</v>
      </c>
      <c r="T2214">
        <v>33309.444329786158</v>
      </c>
      <c r="U2214">
        <v>32330.167457535768</v>
      </c>
      <c r="W2214">
        <v>0</v>
      </c>
      <c r="AB2214">
        <v>1</v>
      </c>
      <c r="AC2214">
        <v>1</v>
      </c>
      <c r="AD2214">
        <v>1</v>
      </c>
      <c r="AE2214">
        <v>1</v>
      </c>
      <c r="AF2214">
        <v>1</v>
      </c>
      <c r="AL2214">
        <v>9.3192769999999996</v>
      </c>
      <c r="AM2214" s="5">
        <v>15.16729640960693</v>
      </c>
      <c r="AN2214">
        <v>570.77625570776252</v>
      </c>
      <c r="AO2214">
        <f t="shared" si="34"/>
        <v>26826.48401826484</v>
      </c>
      <c r="AP2214">
        <v>684.93150684931504</v>
      </c>
      <c r="AQ2214">
        <v>7.5716999999999993E-2</v>
      </c>
      <c r="AR2214">
        <v>2.1621300000000003E-2</v>
      </c>
      <c r="AS2214">
        <v>3.6529899999999997E-2</v>
      </c>
      <c r="AT2214">
        <v>3.9625999999999995E-2</v>
      </c>
      <c r="AU2214">
        <v>4.2060400000000005E-2</v>
      </c>
      <c r="AW2214">
        <v>7.5716999999999993E-2</v>
      </c>
      <c r="AX2214">
        <v>2.1621299999999996E-2</v>
      </c>
      <c r="AY2214">
        <v>3.652989999999999E-2</v>
      </c>
      <c r="AZ2214">
        <v>3.9625999999999995E-2</v>
      </c>
      <c r="BA2214">
        <v>4.2060400000000012E-2</v>
      </c>
      <c r="BC2214" s="52">
        <v>100000</v>
      </c>
      <c r="BD2214" s="52">
        <v>100000</v>
      </c>
      <c r="BE2214">
        <v>0</v>
      </c>
      <c r="BF2214">
        <v>0</v>
      </c>
      <c r="BG2214">
        <v>0</v>
      </c>
    </row>
    <row r="2215" spans="1:59">
      <c r="A2215">
        <v>2214</v>
      </c>
      <c r="E2215">
        <v>9795.2054794520554</v>
      </c>
      <c r="K2215">
        <v>2918.0682978630275</v>
      </c>
      <c r="L2215">
        <v>2960.0032978630275</v>
      </c>
      <c r="M2215">
        <v>3001.9382978630274</v>
      </c>
      <c r="N2215">
        <v>3043.8732978630273</v>
      </c>
      <c r="O2215">
        <v>3085.8082978630273</v>
      </c>
      <c r="Q2215">
        <v>42836.396230999882</v>
      </c>
      <c r="R2215">
        <v>41679.103927945718</v>
      </c>
      <c r="S2215">
        <v>40521.811624891554</v>
      </c>
      <c r="T2215">
        <v>39364.51932183739</v>
      </c>
      <c r="U2215">
        <v>38207.227018783226</v>
      </c>
      <c r="W2215">
        <v>0</v>
      </c>
      <c r="AB2215">
        <v>1</v>
      </c>
      <c r="AC2215">
        <v>1</v>
      </c>
      <c r="AD2215">
        <v>1</v>
      </c>
      <c r="AE2215">
        <v>1</v>
      </c>
      <c r="AF2215">
        <v>1</v>
      </c>
      <c r="AL2215">
        <v>8.1527639999999995</v>
      </c>
      <c r="AM2215" s="5">
        <v>15.04640960693359</v>
      </c>
      <c r="AN2215">
        <v>570.77625570776252</v>
      </c>
      <c r="AO2215">
        <f t="shared" si="34"/>
        <v>26826.48401826484</v>
      </c>
      <c r="AP2215">
        <v>684.93150684931504</v>
      </c>
      <c r="AQ2215">
        <v>7.6663499999999996E-2</v>
      </c>
      <c r="AR2215">
        <v>2.27651E-2</v>
      </c>
      <c r="AS2215">
        <v>3.7642099999999998E-2</v>
      </c>
      <c r="AT2215">
        <v>4.0418700000000002E-2</v>
      </c>
      <c r="AU2215">
        <v>4.3344499999999994E-2</v>
      </c>
      <c r="AW2215">
        <v>7.6663499999999982E-2</v>
      </c>
      <c r="AX2215">
        <v>2.2765099999999996E-2</v>
      </c>
      <c r="AY2215">
        <v>3.7642099999999998E-2</v>
      </c>
      <c r="AZ2215">
        <v>4.0418700000000002E-2</v>
      </c>
      <c r="BA2215">
        <v>4.3344499999999994E-2</v>
      </c>
      <c r="BC2215" s="52">
        <v>100000</v>
      </c>
      <c r="BD2215" s="52">
        <v>100000</v>
      </c>
      <c r="BE2215">
        <v>0</v>
      </c>
      <c r="BF2215">
        <v>0</v>
      </c>
      <c r="BG2215">
        <v>0</v>
      </c>
    </row>
    <row r="2216" spans="1:59">
      <c r="A2216">
        <v>2215</v>
      </c>
      <c r="E2216">
        <v>9795.2054794520554</v>
      </c>
      <c r="K2216">
        <v>3751.9427406059372</v>
      </c>
      <c r="L2216">
        <v>3792.915240605937</v>
      </c>
      <c r="M2216">
        <v>3833.8877406059369</v>
      </c>
      <c r="N2216">
        <v>3874.8602406059367</v>
      </c>
      <c r="O2216">
        <v>3915.8327406059366</v>
      </c>
      <c r="Q2216">
        <v>41111.055915240417</v>
      </c>
      <c r="R2216">
        <v>40000.376382519244</v>
      </c>
      <c r="S2216">
        <v>38889.696849798071</v>
      </c>
      <c r="T2216">
        <v>37779.017317076898</v>
      </c>
      <c r="U2216">
        <v>36668.337784355725</v>
      </c>
      <c r="W2216">
        <v>2.7089999999999999E-2</v>
      </c>
      <c r="AB2216">
        <v>1</v>
      </c>
      <c r="AC2216">
        <v>1</v>
      </c>
      <c r="AD2216">
        <v>1</v>
      </c>
      <c r="AE2216">
        <v>1</v>
      </c>
      <c r="AF2216">
        <v>1</v>
      </c>
      <c r="AL2216">
        <v>6.0957694</v>
      </c>
      <c r="AM2216" s="5">
        <v>14.3154411315918</v>
      </c>
      <c r="AN2216">
        <v>570.77625570776252</v>
      </c>
      <c r="AO2216">
        <f t="shared" si="34"/>
        <v>26826.48401826484</v>
      </c>
      <c r="AP2216">
        <v>684.93150684931504</v>
      </c>
      <c r="AQ2216">
        <v>7.6903400000000011E-2</v>
      </c>
      <c r="AR2216">
        <v>2.0189499999999999E-2</v>
      </c>
      <c r="AS2216">
        <v>3.5686900000000001E-2</v>
      </c>
      <c r="AT2216">
        <v>3.8147100000000003E-2</v>
      </c>
      <c r="AU2216">
        <v>4.16295E-2</v>
      </c>
      <c r="AW2216">
        <v>7.6903399999999997E-2</v>
      </c>
      <c r="AX2216">
        <v>2.0189499999999999E-2</v>
      </c>
      <c r="AY2216">
        <v>3.5686900000000008E-2</v>
      </c>
      <c r="AZ2216">
        <v>3.8147100000000003E-2</v>
      </c>
      <c r="BA2216">
        <v>4.16295E-2</v>
      </c>
      <c r="BC2216" s="52">
        <v>100000</v>
      </c>
      <c r="BD2216" s="52">
        <v>100000</v>
      </c>
      <c r="BE2216">
        <v>0</v>
      </c>
      <c r="BF2216">
        <v>0</v>
      </c>
      <c r="BG2216">
        <v>0</v>
      </c>
    </row>
    <row r="2217" spans="1:59">
      <c r="A2217">
        <v>2216</v>
      </c>
      <c r="E2217">
        <v>9795.2054794520554</v>
      </c>
      <c r="K2217">
        <v>4055.1698106942677</v>
      </c>
      <c r="L2217">
        <v>4129.4173106942671</v>
      </c>
      <c r="M2217">
        <v>4203.6648106942666</v>
      </c>
      <c r="N2217">
        <v>4277.9123106942661</v>
      </c>
      <c r="O2217">
        <v>4352.1598106942656</v>
      </c>
      <c r="Q2217">
        <v>38512.883507561579</v>
      </c>
      <c r="R2217">
        <v>37472.397671106657</v>
      </c>
      <c r="S2217">
        <v>36431.911834651735</v>
      </c>
      <c r="T2217">
        <v>35391.425998196813</v>
      </c>
      <c r="U2217">
        <v>34350.940161741892</v>
      </c>
      <c r="W2217">
        <v>0.1371</v>
      </c>
      <c r="AB2217">
        <v>1</v>
      </c>
      <c r="AC2217">
        <v>1</v>
      </c>
      <c r="AD2217">
        <v>1</v>
      </c>
      <c r="AE2217">
        <v>1</v>
      </c>
      <c r="AF2217">
        <v>1</v>
      </c>
      <c r="AL2217">
        <v>6.110608</v>
      </c>
      <c r="AM2217" s="5">
        <v>14.488771438598629</v>
      </c>
      <c r="AN2217">
        <v>570.77625570776252</v>
      </c>
      <c r="AO2217">
        <f t="shared" si="34"/>
        <v>26826.48401826484</v>
      </c>
      <c r="AP2217">
        <v>684.93150684931504</v>
      </c>
      <c r="AQ2217">
        <v>6.8334999999999993E-2</v>
      </c>
      <c r="AR2217">
        <v>1.9358500000000001E-2</v>
      </c>
      <c r="AS2217">
        <v>3.0279599999999997E-2</v>
      </c>
      <c r="AT2217">
        <v>3.2941400000000003E-2</v>
      </c>
      <c r="AU2217">
        <v>3.6366200000000001E-2</v>
      </c>
      <c r="AW2217">
        <v>6.8334999999999993E-2</v>
      </c>
      <c r="AX2217">
        <v>1.9358500000000001E-2</v>
      </c>
      <c r="AY2217">
        <v>3.0279600000000004E-2</v>
      </c>
      <c r="AZ2217">
        <v>3.2941399999999996E-2</v>
      </c>
      <c r="BA2217">
        <v>3.6366200000000001E-2</v>
      </c>
      <c r="BC2217" s="52">
        <v>100000</v>
      </c>
      <c r="BD2217" s="52">
        <v>100000</v>
      </c>
      <c r="BE2217">
        <v>0</v>
      </c>
      <c r="BF2217">
        <v>0</v>
      </c>
      <c r="BG2217">
        <v>0</v>
      </c>
    </row>
    <row r="2218" spans="1:59">
      <c r="A2218">
        <v>2217</v>
      </c>
      <c r="E2218">
        <v>9795.2054794520554</v>
      </c>
      <c r="K2218">
        <v>4758.1052913535814</v>
      </c>
      <c r="L2218">
        <v>4881.0252913535815</v>
      </c>
      <c r="M2218">
        <v>5003.9452913535815</v>
      </c>
      <c r="N2218">
        <v>5126.8652913535816</v>
      </c>
      <c r="O2218">
        <v>5249.7852913535817</v>
      </c>
      <c r="Q2218">
        <v>36008.401365148209</v>
      </c>
      <c r="R2218">
        <v>35035.578034821418</v>
      </c>
      <c r="S2218">
        <v>34062.754704494626</v>
      </c>
      <c r="T2218">
        <v>33089.931374167834</v>
      </c>
      <c r="U2218">
        <v>32117.108043841043</v>
      </c>
      <c r="W2218">
        <v>0.16394</v>
      </c>
      <c r="AB2218">
        <v>1</v>
      </c>
      <c r="AC2218">
        <v>1</v>
      </c>
      <c r="AD2218">
        <v>1</v>
      </c>
      <c r="AE2218">
        <v>1</v>
      </c>
      <c r="AF2218">
        <v>1</v>
      </c>
      <c r="AL2218">
        <v>6.4132442000000003</v>
      </c>
      <c r="AM2218" s="5">
        <v>13.103978157043461</v>
      </c>
      <c r="AN2218">
        <v>570.77625570776252</v>
      </c>
      <c r="AO2218">
        <f t="shared" si="34"/>
        <v>26826.48401826484</v>
      </c>
      <c r="AP2218">
        <v>684.93150684931504</v>
      </c>
      <c r="AQ2218">
        <v>8.0444599999999991E-2</v>
      </c>
      <c r="AR2218">
        <v>1.3906999999999999E-2</v>
      </c>
      <c r="AS2218">
        <v>1.20711E-2</v>
      </c>
      <c r="AT2218">
        <v>8.7945899999999997E-3</v>
      </c>
      <c r="AU2218">
        <v>2.2785099999999999E-2</v>
      </c>
      <c r="AW2218">
        <v>8.0444599999999991E-2</v>
      </c>
      <c r="AX2218">
        <v>1.3907000000000003E-2</v>
      </c>
      <c r="AY2218">
        <v>1.2071100000000001E-2</v>
      </c>
      <c r="AZ2218">
        <v>8.794589999999998E-3</v>
      </c>
      <c r="BA2218">
        <v>2.2785100000000003E-2</v>
      </c>
      <c r="BC2218" s="52">
        <v>100000</v>
      </c>
      <c r="BD2218" s="52">
        <v>100000</v>
      </c>
      <c r="BE2218">
        <v>0</v>
      </c>
      <c r="BF2218">
        <v>0</v>
      </c>
      <c r="BG2218">
        <v>0</v>
      </c>
    </row>
    <row r="2219" spans="1:59">
      <c r="A2219">
        <v>2218</v>
      </c>
      <c r="E2219">
        <v>9795.2054794520554</v>
      </c>
      <c r="K2219">
        <v>5249.3725250356492</v>
      </c>
      <c r="L2219">
        <v>5490.6200250356487</v>
      </c>
      <c r="M2219">
        <v>5731.8675250356482</v>
      </c>
      <c r="N2219">
        <v>5973.1150250356477</v>
      </c>
      <c r="O2219">
        <v>6214.3625250356472</v>
      </c>
      <c r="Q2219">
        <v>34026.415438673197</v>
      </c>
      <c r="R2219">
        <v>33107.138561294152</v>
      </c>
      <c r="S2219">
        <v>32187.861683915107</v>
      </c>
      <c r="T2219">
        <v>31268.584806536062</v>
      </c>
      <c r="U2219">
        <v>30349.307929157017</v>
      </c>
      <c r="W2219">
        <v>0.37063000000000001</v>
      </c>
      <c r="AB2219">
        <v>1</v>
      </c>
      <c r="AC2219">
        <v>1</v>
      </c>
      <c r="AD2219">
        <v>1</v>
      </c>
      <c r="AE2219">
        <v>1</v>
      </c>
      <c r="AF2219">
        <v>1</v>
      </c>
      <c r="AL2219">
        <v>6.2697076999999997</v>
      </c>
      <c r="AM2219" s="5">
        <v>11.46501636505127</v>
      </c>
      <c r="AN2219">
        <v>570.77625570776252</v>
      </c>
      <c r="AO2219">
        <f t="shared" si="34"/>
        <v>26826.48401826484</v>
      </c>
      <c r="AP2219">
        <v>684.93150684931504</v>
      </c>
      <c r="AQ2219">
        <v>7.8524499999999997E-2</v>
      </c>
      <c r="AR2219">
        <v>4.8075499999999998E-3</v>
      </c>
      <c r="AS2219">
        <v>8.0263299999999999E-3</v>
      </c>
      <c r="AT2219">
        <v>3.5457499999999999E-3</v>
      </c>
      <c r="AU2219">
        <v>2.5452000000000001E-3</v>
      </c>
      <c r="AW2219">
        <v>7.8524499999999983E-2</v>
      </c>
      <c r="AX2219">
        <v>4.8075500000000007E-3</v>
      </c>
      <c r="AY2219">
        <v>8.0263299999999982E-3</v>
      </c>
      <c r="AZ2219">
        <v>3.5457500000000003E-3</v>
      </c>
      <c r="BA2219">
        <v>2.5451999999999975E-3</v>
      </c>
      <c r="BC2219" s="52">
        <v>100000</v>
      </c>
      <c r="BD2219" s="52">
        <v>100000</v>
      </c>
      <c r="BE2219">
        <v>0</v>
      </c>
      <c r="BF2219">
        <v>0</v>
      </c>
      <c r="BG2219">
        <v>0</v>
      </c>
    </row>
    <row r="2220" spans="1:59">
      <c r="A2220">
        <v>2219</v>
      </c>
      <c r="E2220">
        <v>9795.2054794520554</v>
      </c>
      <c r="K2220">
        <v>5896.1913076591336</v>
      </c>
      <c r="L2220">
        <v>6199.6963076591337</v>
      </c>
      <c r="M2220">
        <v>6503.2013076591338</v>
      </c>
      <c r="N2220">
        <v>6806.7063076591339</v>
      </c>
      <c r="O2220">
        <v>7110.211307659134</v>
      </c>
      <c r="Q2220">
        <v>32225.156886974681</v>
      </c>
      <c r="R2220">
        <v>31354.543829375594</v>
      </c>
      <c r="S2220">
        <v>30483.930771776508</v>
      </c>
      <c r="T2220">
        <v>29613.317714177421</v>
      </c>
      <c r="U2220">
        <v>28742.704656578335</v>
      </c>
      <c r="W2220">
        <v>0.42880000000000001</v>
      </c>
      <c r="AB2220">
        <v>1</v>
      </c>
      <c r="AC2220">
        <v>1</v>
      </c>
      <c r="AD2220">
        <v>1</v>
      </c>
      <c r="AE2220">
        <v>1</v>
      </c>
      <c r="AF2220">
        <v>1</v>
      </c>
      <c r="AL2220">
        <v>6.1863403000000003</v>
      </c>
      <c r="AM2220" s="5">
        <v>11.403196334838871</v>
      </c>
      <c r="AN2220">
        <v>570.77625570776252</v>
      </c>
      <c r="AO2220">
        <f t="shared" si="34"/>
        <v>26826.48401826484</v>
      </c>
      <c r="AP2220">
        <v>684.93150684931504</v>
      </c>
      <c r="AQ2220">
        <v>7.8673599999999996E-2</v>
      </c>
      <c r="AR2220">
        <v>4.8285400000000001E-3</v>
      </c>
      <c r="AS2220">
        <v>8.0567499999999997E-3</v>
      </c>
      <c r="AT2220">
        <v>3.5151500000000003E-3</v>
      </c>
      <c r="AU2220">
        <v>1.6387700000000001E-3</v>
      </c>
      <c r="AW2220">
        <v>7.8673599999999996E-2</v>
      </c>
      <c r="AX2220">
        <v>4.8285399999999992E-3</v>
      </c>
      <c r="AY2220">
        <v>8.0567500000000014E-3</v>
      </c>
      <c r="AZ2220">
        <v>3.5151500000000016E-3</v>
      </c>
      <c r="BA2220">
        <v>1.6387699999999977E-3</v>
      </c>
      <c r="BC2220" s="52">
        <v>100000</v>
      </c>
      <c r="BD2220" s="52">
        <v>100000</v>
      </c>
      <c r="BE2220">
        <v>0</v>
      </c>
      <c r="BF2220">
        <v>0</v>
      </c>
      <c r="BG2220">
        <v>0</v>
      </c>
    </row>
    <row r="2221" spans="1:59">
      <c r="A2221">
        <v>2220</v>
      </c>
      <c r="E2221">
        <v>9795.2054794520554</v>
      </c>
      <c r="K2221">
        <v>5783.9579115874785</v>
      </c>
      <c r="L2221">
        <v>6220.5312449208122</v>
      </c>
      <c r="M2221">
        <v>6657.104578254146</v>
      </c>
      <c r="N2221">
        <v>7093.6779115874797</v>
      </c>
      <c r="O2221">
        <v>7530.2512449208134</v>
      </c>
      <c r="Q2221">
        <v>31808.74572925016</v>
      </c>
      <c r="R2221">
        <v>30949.382670689451</v>
      </c>
      <c r="S2221">
        <v>30090.019612128741</v>
      </c>
      <c r="T2221">
        <v>29230.656553568031</v>
      </c>
      <c r="U2221">
        <v>28371.293495007321</v>
      </c>
      <c r="W2221">
        <v>0.61800999999999995</v>
      </c>
      <c r="AB2221">
        <v>1</v>
      </c>
      <c r="AC2221">
        <v>1</v>
      </c>
      <c r="AD2221">
        <v>1</v>
      </c>
      <c r="AE2221">
        <v>1</v>
      </c>
      <c r="AF2221">
        <v>1</v>
      </c>
      <c r="AL2221">
        <v>5.953964</v>
      </c>
      <c r="AM2221" s="5">
        <v>11.72921943664551</v>
      </c>
      <c r="AN2221">
        <v>570.77625570776252</v>
      </c>
      <c r="AO2221">
        <f t="shared" si="34"/>
        <v>26826.48401826484</v>
      </c>
      <c r="AP2221">
        <v>684.93150684931504</v>
      </c>
      <c r="AQ2221">
        <v>7.8662599999999999E-2</v>
      </c>
      <c r="AR2221">
        <v>4.6271000000000003E-3</v>
      </c>
      <c r="AS2221">
        <v>8.0651499999999984E-3</v>
      </c>
      <c r="AT2221">
        <v>3.5182299999999998E-3</v>
      </c>
      <c r="AU2221">
        <v>1.6581699999999998E-3</v>
      </c>
      <c r="AW2221">
        <v>7.8662600000000013E-2</v>
      </c>
      <c r="AX2221">
        <v>4.627100000000002E-3</v>
      </c>
      <c r="AY2221">
        <v>8.0651500000000001E-3</v>
      </c>
      <c r="AZ2221">
        <v>3.5182299999999972E-3</v>
      </c>
      <c r="BA2221">
        <v>1.6581700000000005E-3</v>
      </c>
      <c r="BC2221" s="52">
        <v>100000</v>
      </c>
      <c r="BD2221" s="52">
        <v>100000</v>
      </c>
      <c r="BE2221">
        <v>0</v>
      </c>
      <c r="BF2221">
        <v>0</v>
      </c>
      <c r="BG2221">
        <v>0</v>
      </c>
    </row>
    <row r="2222" spans="1:59">
      <c r="A2222">
        <v>2221</v>
      </c>
      <c r="E2222">
        <v>9795.2054794520554</v>
      </c>
      <c r="K2222">
        <v>5535.8630360606621</v>
      </c>
      <c r="L2222">
        <v>6035.4088693939957</v>
      </c>
      <c r="M2222">
        <v>6534.9547027273293</v>
      </c>
      <c r="N2222">
        <v>7034.5005360606629</v>
      </c>
      <c r="O2222">
        <v>7534.0463693939964</v>
      </c>
      <c r="Q2222">
        <v>31286.249513311792</v>
      </c>
      <c r="R2222">
        <v>30441.002507931473</v>
      </c>
      <c r="S2222">
        <v>29595.755502551154</v>
      </c>
      <c r="T2222">
        <v>28750.508497170835</v>
      </c>
      <c r="U2222">
        <v>27905.261491790516</v>
      </c>
      <c r="W2222">
        <v>0.40193000000000001</v>
      </c>
      <c r="AB2222">
        <v>1</v>
      </c>
      <c r="AC2222">
        <v>1</v>
      </c>
      <c r="AD2222">
        <v>1</v>
      </c>
      <c r="AE2222">
        <v>1</v>
      </c>
      <c r="AF2222">
        <v>1</v>
      </c>
      <c r="AL2222">
        <v>6.7366213999999998</v>
      </c>
      <c r="AM2222" s="5">
        <v>10.8330020904541</v>
      </c>
      <c r="AN2222">
        <v>570.77625570776252</v>
      </c>
      <c r="AO2222">
        <f t="shared" si="34"/>
        <v>26826.48401826484</v>
      </c>
      <c r="AP2222">
        <v>684.93150684931504</v>
      </c>
      <c r="AQ2222">
        <v>7.8331500000000012E-2</v>
      </c>
      <c r="AR2222">
        <v>4.3474000000000004E-3</v>
      </c>
      <c r="AS2222">
        <v>8.0711899999999989E-3</v>
      </c>
      <c r="AT2222">
        <v>3.5479599999999997E-3</v>
      </c>
      <c r="AU2222">
        <v>1.66771E-3</v>
      </c>
      <c r="AW2222">
        <v>7.8331500000000012E-2</v>
      </c>
      <c r="AX2222">
        <v>4.3474000000000013E-3</v>
      </c>
      <c r="AY2222">
        <v>8.0711899999999989E-3</v>
      </c>
      <c r="AZ2222">
        <v>3.5479600000000028E-3</v>
      </c>
      <c r="BA2222">
        <v>1.6677100000000028E-3</v>
      </c>
      <c r="BC2222" s="52">
        <v>100000</v>
      </c>
      <c r="BD2222" s="52">
        <v>100000</v>
      </c>
      <c r="BE2222">
        <v>0</v>
      </c>
      <c r="BF2222">
        <v>0</v>
      </c>
      <c r="BG2222">
        <v>0</v>
      </c>
    </row>
    <row r="2223" spans="1:59">
      <c r="A2223">
        <v>2222</v>
      </c>
      <c r="E2223">
        <v>9795.2054794520554</v>
      </c>
      <c r="K2223">
        <v>5721.9341927057749</v>
      </c>
      <c r="L2223">
        <v>6233.5525260391078</v>
      </c>
      <c r="M2223">
        <v>6745.1708593724416</v>
      </c>
      <c r="N2223">
        <v>7256.7891927057753</v>
      </c>
      <c r="O2223">
        <v>7768.4075260391091</v>
      </c>
      <c r="Q2223">
        <v>31690.903837776139</v>
      </c>
      <c r="R2223">
        <v>30834.724462150727</v>
      </c>
      <c r="S2223">
        <v>29978.545086525315</v>
      </c>
      <c r="T2223">
        <v>29122.365710899903</v>
      </c>
      <c r="U2223">
        <v>28266.186335274491</v>
      </c>
      <c r="W2223">
        <v>0.26197999999999999</v>
      </c>
      <c r="AB2223">
        <v>1</v>
      </c>
      <c r="AC2223">
        <v>1</v>
      </c>
      <c r="AD2223">
        <v>1</v>
      </c>
      <c r="AE2223">
        <v>1</v>
      </c>
      <c r="AF2223">
        <v>1</v>
      </c>
      <c r="AL2223">
        <v>8.7062600000000003</v>
      </c>
      <c r="AM2223" s="5">
        <v>10.42603588104248</v>
      </c>
      <c r="AN2223">
        <v>570.77625570776252</v>
      </c>
      <c r="AO2223">
        <f t="shared" si="34"/>
        <v>26826.48401826484</v>
      </c>
      <c r="AP2223">
        <v>684.93150684931504</v>
      </c>
      <c r="AQ2223">
        <v>7.8424099999999997E-2</v>
      </c>
      <c r="AR2223">
        <v>4.3436999999999998E-3</v>
      </c>
      <c r="AS2223">
        <v>8.1141500000000005E-3</v>
      </c>
      <c r="AT2223">
        <v>3.5566700000000001E-3</v>
      </c>
      <c r="AU2223">
        <v>1.6947799999999999E-3</v>
      </c>
      <c r="AW2223">
        <v>7.8424099999999983E-2</v>
      </c>
      <c r="AX2223">
        <v>4.343699999999999E-3</v>
      </c>
      <c r="AY2223">
        <v>8.1141500000000005E-3</v>
      </c>
      <c r="AZ2223">
        <v>3.5566699999999979E-3</v>
      </c>
      <c r="BA2223">
        <v>1.6947799999999999E-3</v>
      </c>
      <c r="BC2223" s="52">
        <v>100000</v>
      </c>
      <c r="BD2223" s="52">
        <v>100000</v>
      </c>
      <c r="BE2223">
        <v>0</v>
      </c>
      <c r="BF2223">
        <v>0</v>
      </c>
      <c r="BG2223">
        <v>0</v>
      </c>
    </row>
    <row r="2224" spans="1:59">
      <c r="A2224">
        <v>2223</v>
      </c>
      <c r="E2224">
        <v>9795.2054794520554</v>
      </c>
      <c r="K2224">
        <v>5869.6097138526893</v>
      </c>
      <c r="L2224">
        <v>6359.2547138526897</v>
      </c>
      <c r="M2224">
        <v>6848.8997138526902</v>
      </c>
      <c r="N2224">
        <v>7338.5447138526906</v>
      </c>
      <c r="O2224">
        <v>7828.1897138526911</v>
      </c>
      <c r="Q2224">
        <v>32692.696694741491</v>
      </c>
      <c r="R2224">
        <v>31809.452316664825</v>
      </c>
      <c r="S2224">
        <v>30926.207938588159</v>
      </c>
      <c r="T2224">
        <v>30042.963560511493</v>
      </c>
      <c r="U2224">
        <v>29159.719182434827</v>
      </c>
      <c r="W2224">
        <v>0.2145</v>
      </c>
      <c r="AB2224">
        <v>1</v>
      </c>
      <c r="AC2224">
        <v>1</v>
      </c>
      <c r="AD2224">
        <v>1</v>
      </c>
      <c r="AE2224">
        <v>1</v>
      </c>
      <c r="AF2224">
        <v>1</v>
      </c>
      <c r="AL2224">
        <v>8.8029499999999992</v>
      </c>
      <c r="AM2224" s="5">
        <v>3.67554783821106</v>
      </c>
      <c r="AN2224">
        <v>570.77625570776252</v>
      </c>
      <c r="AO2224">
        <f t="shared" si="34"/>
        <v>26826.48401826484</v>
      </c>
      <c r="AP2224">
        <v>684.93150684931504</v>
      </c>
      <c r="AQ2224">
        <v>8.2804500000000003E-2</v>
      </c>
      <c r="AR2224">
        <v>2.8345800000000001E-2</v>
      </c>
      <c r="AS2224">
        <v>1.6695399999999999E-2</v>
      </c>
      <c r="AT2224">
        <v>7.8560100000000001E-3</v>
      </c>
      <c r="AU2224">
        <v>9.6767900000000011E-3</v>
      </c>
      <c r="AW2224">
        <v>8.2804499999999989E-2</v>
      </c>
      <c r="AX2224">
        <v>2.8345800000000004E-2</v>
      </c>
      <c r="AY2224">
        <v>1.6695399999999999E-2</v>
      </c>
      <c r="AZ2224">
        <v>7.8560099999999966E-3</v>
      </c>
      <c r="BA2224">
        <v>9.6767900000000046E-3</v>
      </c>
      <c r="BC2224" s="52">
        <v>100000</v>
      </c>
      <c r="BD2224" s="52">
        <v>100000</v>
      </c>
      <c r="BE2224">
        <v>0</v>
      </c>
      <c r="BF2224">
        <v>0</v>
      </c>
      <c r="BG2224">
        <v>0</v>
      </c>
    </row>
    <row r="2225" spans="1:59">
      <c r="A2225">
        <v>2224</v>
      </c>
      <c r="E2225">
        <v>9795.2054794520554</v>
      </c>
      <c r="K2225">
        <v>6082.2624643042454</v>
      </c>
      <c r="L2225">
        <v>6555.9582976375787</v>
      </c>
      <c r="M2225">
        <v>7029.6541309709119</v>
      </c>
      <c r="N2225">
        <v>7503.3499643042451</v>
      </c>
      <c r="O2225">
        <v>7977.0457976375783</v>
      </c>
      <c r="Q2225">
        <v>34728.363110011633</v>
      </c>
      <c r="R2225">
        <v>33790.122016705616</v>
      </c>
      <c r="S2225">
        <v>32851.8809233996</v>
      </c>
      <c r="T2225">
        <v>31913.639830093583</v>
      </c>
      <c r="U2225">
        <v>30975.398736787567</v>
      </c>
      <c r="W2225">
        <v>0.10048</v>
      </c>
      <c r="AB2225">
        <v>1</v>
      </c>
      <c r="AC2225">
        <v>1</v>
      </c>
      <c r="AD2225">
        <v>1</v>
      </c>
      <c r="AE2225">
        <v>1</v>
      </c>
      <c r="AF2225">
        <v>1</v>
      </c>
      <c r="AL2225">
        <v>9.125254</v>
      </c>
      <c r="AM2225" s="5">
        <v>9.7743186950683594</v>
      </c>
      <c r="AN2225">
        <v>570.77625570776252</v>
      </c>
      <c r="AO2225">
        <f t="shared" si="34"/>
        <v>26826.48401826484</v>
      </c>
      <c r="AP2225">
        <v>684.93150684931504</v>
      </c>
      <c r="AQ2225">
        <v>8.8880500000000001E-2</v>
      </c>
      <c r="AR2225">
        <v>3.4532300000000002E-2</v>
      </c>
      <c r="AS2225">
        <v>3.7021500000000006E-2</v>
      </c>
      <c r="AT2225">
        <v>3.6779400000000004E-2</v>
      </c>
      <c r="AU2225">
        <v>3.6121199999999999E-2</v>
      </c>
      <c r="AW2225">
        <v>8.8880500000000015E-2</v>
      </c>
      <c r="AX2225">
        <v>3.4532300000000002E-2</v>
      </c>
      <c r="AY2225">
        <v>3.7021499999999999E-2</v>
      </c>
      <c r="AZ2225">
        <v>3.6779400000000004E-2</v>
      </c>
      <c r="BA2225">
        <v>3.6121200000000006E-2</v>
      </c>
      <c r="BC2225" s="52">
        <v>100000</v>
      </c>
      <c r="BD2225" s="52">
        <v>100000</v>
      </c>
      <c r="BE2225">
        <v>0</v>
      </c>
      <c r="BF2225">
        <v>0</v>
      </c>
      <c r="BG2225">
        <v>0</v>
      </c>
    </row>
    <row r="2226" spans="1:59">
      <c r="A2226">
        <v>2225</v>
      </c>
      <c r="E2226">
        <v>9795.2054794520554</v>
      </c>
      <c r="K2226">
        <v>6788.1514553864963</v>
      </c>
      <c r="L2226">
        <v>7294.681455386497</v>
      </c>
      <c r="M2226">
        <v>7801.2114553864976</v>
      </c>
      <c r="N2226">
        <v>8307.7414553864983</v>
      </c>
      <c r="O2226">
        <v>8814.2714553864989</v>
      </c>
      <c r="Q2226">
        <v>36838.671841844392</v>
      </c>
      <c r="R2226">
        <v>35843.417454283255</v>
      </c>
      <c r="S2226">
        <v>34848.163066722118</v>
      </c>
      <c r="T2226">
        <v>33852.908679160981</v>
      </c>
      <c r="U2226">
        <v>32857.654291599843</v>
      </c>
      <c r="W2226">
        <v>6.2579999999999997E-2</v>
      </c>
      <c r="AB2226">
        <v>1</v>
      </c>
      <c r="AC2226">
        <v>1</v>
      </c>
      <c r="AD2226">
        <v>1</v>
      </c>
      <c r="AE2226">
        <v>1</v>
      </c>
      <c r="AF2226">
        <v>1</v>
      </c>
      <c r="AL2226">
        <v>8.3588909999999998</v>
      </c>
      <c r="AM2226" s="5">
        <v>10.845027923583981</v>
      </c>
      <c r="AN2226">
        <v>570.77625570776252</v>
      </c>
      <c r="AO2226">
        <f t="shared" si="34"/>
        <v>26826.48401826484</v>
      </c>
      <c r="AP2226">
        <v>684.93150684931504</v>
      </c>
      <c r="AQ2226">
        <v>9.3404000000000001E-2</v>
      </c>
      <c r="AR2226">
        <v>6.1674100000000003E-2</v>
      </c>
      <c r="AS2226">
        <v>4.2855400000000002E-2</v>
      </c>
      <c r="AT2226">
        <v>4.2442999999999995E-2</v>
      </c>
      <c r="AU2226">
        <v>4.3871099999999996E-2</v>
      </c>
      <c r="AW2226">
        <v>9.3404000000000001E-2</v>
      </c>
      <c r="AX2226">
        <v>6.1674099999999996E-2</v>
      </c>
      <c r="AY2226">
        <v>4.2855400000000002E-2</v>
      </c>
      <c r="AZ2226">
        <v>4.2442999999999995E-2</v>
      </c>
      <c r="BA2226">
        <v>4.3871099999999996E-2</v>
      </c>
      <c r="BC2226" s="52">
        <v>100000</v>
      </c>
      <c r="BD2226" s="52">
        <v>100000</v>
      </c>
      <c r="BE2226">
        <v>0</v>
      </c>
      <c r="BF2226">
        <v>0</v>
      </c>
      <c r="BG2226">
        <v>0</v>
      </c>
    </row>
    <row r="2227" spans="1:59">
      <c r="A2227">
        <v>2226</v>
      </c>
      <c r="E2227">
        <v>9795.2054794520554</v>
      </c>
      <c r="K2227">
        <v>7398.5436094604092</v>
      </c>
      <c r="L2227">
        <v>7910.0236094604097</v>
      </c>
      <c r="M2227">
        <v>8421.5036094604093</v>
      </c>
      <c r="N2227">
        <v>8932.9836094604088</v>
      </c>
      <c r="O2227">
        <v>9444.4636094604084</v>
      </c>
      <c r="Q2227">
        <v>38097.748269213487</v>
      </c>
      <c r="R2227">
        <v>37068.477961375742</v>
      </c>
      <c r="S2227">
        <v>36039.207653537997</v>
      </c>
      <c r="T2227">
        <v>35009.937345700251</v>
      </c>
      <c r="U2227">
        <v>33980.667037862506</v>
      </c>
      <c r="W2227">
        <v>2.2109999999999998E-2</v>
      </c>
      <c r="AB2227">
        <v>1</v>
      </c>
      <c r="AC2227">
        <v>1</v>
      </c>
      <c r="AD2227">
        <v>1</v>
      </c>
      <c r="AE2227">
        <v>1</v>
      </c>
      <c r="AF2227">
        <v>1</v>
      </c>
      <c r="AL2227">
        <v>8.2374980000000004</v>
      </c>
      <c r="AM2227" s="5">
        <v>13.40846157073975</v>
      </c>
      <c r="AN2227">
        <v>570.77625570776252</v>
      </c>
      <c r="AO2227">
        <f t="shared" si="34"/>
        <v>26826.48401826484</v>
      </c>
      <c r="AP2227">
        <v>684.93150684931504</v>
      </c>
      <c r="AQ2227">
        <v>9.4396100000000011E-2</v>
      </c>
      <c r="AR2227">
        <v>6.6405100000000009E-2</v>
      </c>
      <c r="AS2227">
        <v>4.4274799999999996E-2</v>
      </c>
      <c r="AT2227">
        <v>4.3292499999999998E-2</v>
      </c>
      <c r="AU2227">
        <v>4.4579000000000001E-2</v>
      </c>
      <c r="AW2227">
        <v>9.4396100000000024E-2</v>
      </c>
      <c r="AX2227">
        <v>6.6405100000000009E-2</v>
      </c>
      <c r="AY2227">
        <v>4.4274799999999989E-2</v>
      </c>
      <c r="AZ2227">
        <v>4.3292499999999998E-2</v>
      </c>
      <c r="BA2227">
        <v>4.4578999999999994E-2</v>
      </c>
      <c r="BC2227" s="52">
        <v>100000</v>
      </c>
      <c r="BD2227" s="52">
        <v>100000</v>
      </c>
      <c r="BE2227">
        <v>0</v>
      </c>
      <c r="BF2227">
        <v>0</v>
      </c>
      <c r="BG2227">
        <v>0</v>
      </c>
    </row>
    <row r="2228" spans="1:59">
      <c r="A2228">
        <v>2227</v>
      </c>
      <c r="E2228">
        <v>9795.2054794520554</v>
      </c>
      <c r="K2228">
        <v>7600.3668216945252</v>
      </c>
      <c r="L2228">
        <v>8067.6284883611916</v>
      </c>
      <c r="M2228">
        <v>8534.8901550278588</v>
      </c>
      <c r="N2228">
        <v>9002.151821694526</v>
      </c>
      <c r="O2228">
        <v>9469.4134883611932</v>
      </c>
      <c r="Q2228">
        <v>38887.371009751143</v>
      </c>
      <c r="R2228">
        <v>37836.767807746168</v>
      </c>
      <c r="S2228">
        <v>36786.164605741193</v>
      </c>
      <c r="T2228">
        <v>35735.561403736217</v>
      </c>
      <c r="U2228">
        <v>34684.958201731242</v>
      </c>
      <c r="W2228">
        <v>0</v>
      </c>
      <c r="AB2228">
        <v>1</v>
      </c>
      <c r="AC2228">
        <v>1</v>
      </c>
      <c r="AD2228">
        <v>1</v>
      </c>
      <c r="AE2228">
        <v>1</v>
      </c>
      <c r="AF2228">
        <v>1</v>
      </c>
      <c r="AL2228">
        <v>10.989831000000001</v>
      </c>
      <c r="AM2228" s="5">
        <v>14.68456935882568</v>
      </c>
      <c r="AN2228">
        <v>570.77625570776252</v>
      </c>
      <c r="AO2228">
        <f t="shared" si="34"/>
        <v>26826.48401826484</v>
      </c>
      <c r="AP2228">
        <v>684.93150684931504</v>
      </c>
      <c r="AQ2228">
        <v>9.5683400000000002E-2</v>
      </c>
      <c r="AR2228">
        <v>7.1648300000000012E-2</v>
      </c>
      <c r="AS2228">
        <v>4.6125100000000002E-2</v>
      </c>
      <c r="AT2228">
        <v>4.4394500000000003E-2</v>
      </c>
      <c r="AU2228">
        <v>4.5076900000000003E-2</v>
      </c>
      <c r="AW2228">
        <v>9.5683400000000016E-2</v>
      </c>
      <c r="AX2228">
        <v>7.1648300000000012E-2</v>
      </c>
      <c r="AY2228">
        <v>4.6125100000000002E-2</v>
      </c>
      <c r="AZ2228">
        <v>4.4394500000000003E-2</v>
      </c>
      <c r="BA2228">
        <v>4.5076900000000003E-2</v>
      </c>
      <c r="BC2228" s="52">
        <v>100000</v>
      </c>
      <c r="BD2228" s="52">
        <v>100000</v>
      </c>
      <c r="BE2228">
        <v>0</v>
      </c>
      <c r="BF2228">
        <v>0</v>
      </c>
      <c r="BG2228">
        <v>0</v>
      </c>
    </row>
    <row r="2229" spans="1:59">
      <c r="A2229">
        <v>2228</v>
      </c>
      <c r="E2229">
        <v>9795.2054794520554</v>
      </c>
      <c r="K2229">
        <v>6820.6400700388176</v>
      </c>
      <c r="L2229">
        <v>7239.970903372151</v>
      </c>
      <c r="M2229">
        <v>7659.3017367054845</v>
      </c>
      <c r="N2229">
        <v>8078.6325700388179</v>
      </c>
      <c r="O2229">
        <v>8497.9634033721504</v>
      </c>
      <c r="Q2229">
        <v>38142.223763501323</v>
      </c>
      <c r="R2229">
        <v>37111.751881332842</v>
      </c>
      <c r="S2229">
        <v>36081.279999164362</v>
      </c>
      <c r="T2229">
        <v>35050.808116995882</v>
      </c>
      <c r="U2229">
        <v>34020.336234827402</v>
      </c>
      <c r="W2229">
        <v>0</v>
      </c>
      <c r="AB2229">
        <v>1</v>
      </c>
      <c r="AC2229">
        <v>1</v>
      </c>
      <c r="AD2229">
        <v>1</v>
      </c>
      <c r="AE2229">
        <v>1</v>
      </c>
      <c r="AF2229">
        <v>1</v>
      </c>
      <c r="AL2229">
        <v>8.1870390000000004</v>
      </c>
      <c r="AM2229" s="5">
        <v>11.074821472167971</v>
      </c>
      <c r="AN2229">
        <v>570.77625570776252</v>
      </c>
      <c r="AO2229">
        <f t="shared" si="34"/>
        <v>26826.48401826484</v>
      </c>
      <c r="AP2229">
        <v>684.93150684931504</v>
      </c>
      <c r="AQ2229">
        <v>9.5646199999999987E-2</v>
      </c>
      <c r="AR2229">
        <v>6.992820000000001E-2</v>
      </c>
      <c r="AS2229">
        <v>4.5271299999999993E-2</v>
      </c>
      <c r="AT2229">
        <v>4.4287999999999994E-2</v>
      </c>
      <c r="AU2229">
        <v>4.4646700000000004E-2</v>
      </c>
      <c r="AW2229">
        <v>9.5646200000000001E-2</v>
      </c>
      <c r="AX2229">
        <v>6.992820000000001E-2</v>
      </c>
      <c r="AY2229">
        <v>4.52713E-2</v>
      </c>
      <c r="AZ2229">
        <v>4.4287999999999994E-2</v>
      </c>
      <c r="BA2229">
        <v>4.4646699999999997E-2</v>
      </c>
      <c r="BC2229" s="52">
        <v>100000</v>
      </c>
      <c r="BD2229" s="52">
        <v>100000</v>
      </c>
      <c r="BE2229">
        <v>0</v>
      </c>
      <c r="BF2229">
        <v>0</v>
      </c>
      <c r="BG2229">
        <v>0</v>
      </c>
    </row>
    <row r="2230" spans="1:59">
      <c r="A2230">
        <v>2229</v>
      </c>
      <c r="E2230">
        <v>9795.2054794520554</v>
      </c>
      <c r="K2230">
        <v>5896.1913076591336</v>
      </c>
      <c r="L2230">
        <v>6281.3413076591332</v>
      </c>
      <c r="M2230">
        <v>6666.4913076591329</v>
      </c>
      <c r="N2230">
        <v>7051.6413076591325</v>
      </c>
      <c r="O2230">
        <v>7436.7913076591321</v>
      </c>
      <c r="Q2230">
        <v>34326.260624300143</v>
      </c>
      <c r="R2230">
        <v>33398.882960396812</v>
      </c>
      <c r="S2230">
        <v>32471.50529649348</v>
      </c>
      <c r="T2230">
        <v>31544.127632590149</v>
      </c>
      <c r="U2230">
        <v>30616.749968686818</v>
      </c>
      <c r="W2230">
        <v>0</v>
      </c>
      <c r="AB2230">
        <v>1</v>
      </c>
      <c r="AC2230">
        <v>1</v>
      </c>
      <c r="AD2230">
        <v>1</v>
      </c>
      <c r="AE2230">
        <v>1</v>
      </c>
      <c r="AF2230">
        <v>1</v>
      </c>
      <c r="AL2230">
        <v>8.6804904999999994</v>
      </c>
      <c r="AM2230" s="5">
        <v>16.196636199951168</v>
      </c>
      <c r="AN2230">
        <v>570.77625570776252</v>
      </c>
      <c r="AO2230">
        <f t="shared" si="34"/>
        <v>26826.48401826484</v>
      </c>
      <c r="AP2230">
        <v>684.93150684931504</v>
      </c>
      <c r="AQ2230">
        <v>9.5467499999999997E-2</v>
      </c>
      <c r="AR2230">
        <v>6.7486199999999996E-2</v>
      </c>
      <c r="AS2230">
        <v>4.4979100000000001E-2</v>
      </c>
      <c r="AT2230">
        <v>4.3373500000000002E-2</v>
      </c>
      <c r="AU2230">
        <v>4.4477900000000001E-2</v>
      </c>
      <c r="AW2230">
        <v>9.5467499999999997E-2</v>
      </c>
      <c r="AX2230">
        <v>6.7486199999999996E-2</v>
      </c>
      <c r="AY2230">
        <v>4.4979100000000008E-2</v>
      </c>
      <c r="AZ2230">
        <v>4.3373499999999995E-2</v>
      </c>
      <c r="BA2230">
        <v>4.4477900000000001E-2</v>
      </c>
      <c r="BC2230" s="52">
        <v>100000</v>
      </c>
      <c r="BD2230" s="52">
        <v>100000</v>
      </c>
      <c r="BE2230">
        <v>0</v>
      </c>
      <c r="BF2230">
        <v>0</v>
      </c>
      <c r="BG2230">
        <v>0</v>
      </c>
    </row>
    <row r="2231" spans="1:59">
      <c r="A2231">
        <v>2230</v>
      </c>
      <c r="E2231">
        <v>9795.2054794520554</v>
      </c>
      <c r="K2231">
        <v>5890.2842868132575</v>
      </c>
      <c r="L2231">
        <v>6244.8001201465904</v>
      </c>
      <c r="M2231">
        <v>6599.3159534799233</v>
      </c>
      <c r="N2231">
        <v>6953.8317868132563</v>
      </c>
      <c r="O2231">
        <v>7308.3476201465892</v>
      </c>
      <c r="Q2231">
        <v>26067.028991121992</v>
      </c>
      <c r="R2231">
        <v>25362.787400650152</v>
      </c>
      <c r="S2231">
        <v>24658.545810178315</v>
      </c>
      <c r="T2231">
        <v>23954.304219706479</v>
      </c>
      <c r="U2231">
        <v>23250.062629234642</v>
      </c>
      <c r="W2231">
        <v>0</v>
      </c>
      <c r="AB2231">
        <v>1</v>
      </c>
      <c r="AC2231">
        <v>1</v>
      </c>
      <c r="AD2231">
        <v>1</v>
      </c>
      <c r="AE2231">
        <v>1</v>
      </c>
      <c r="AF2231">
        <v>1</v>
      </c>
      <c r="AL2231">
        <v>11.223947000000001</v>
      </c>
      <c r="AM2231" s="5">
        <v>9.7028160095214844</v>
      </c>
      <c r="AN2231">
        <v>570.77625570776252</v>
      </c>
      <c r="AO2231">
        <f t="shared" si="34"/>
        <v>26826.48401826484</v>
      </c>
      <c r="AP2231">
        <v>684.93150684931504</v>
      </c>
      <c r="AQ2231">
        <v>9.1725700000000007E-2</v>
      </c>
      <c r="AR2231">
        <v>6.3305300000000009E-2</v>
      </c>
      <c r="AS2231">
        <v>4.3853299999999998E-2</v>
      </c>
      <c r="AT2231">
        <v>4.31495E-2</v>
      </c>
      <c r="AU2231">
        <v>4.4060000000000002E-2</v>
      </c>
      <c r="AW2231">
        <v>9.1725700000000007E-2</v>
      </c>
      <c r="AX2231">
        <v>6.3305300000000009E-2</v>
      </c>
      <c r="AY2231">
        <v>4.3853299999999998E-2</v>
      </c>
      <c r="AZ2231">
        <v>4.3149499999999993E-2</v>
      </c>
      <c r="BA2231">
        <v>4.4060000000000002E-2</v>
      </c>
      <c r="BC2231" s="52">
        <v>100000</v>
      </c>
      <c r="BD2231" s="52">
        <v>100000</v>
      </c>
      <c r="BE2231">
        <v>0</v>
      </c>
      <c r="BF2231">
        <v>0</v>
      </c>
      <c r="BG2231">
        <v>0</v>
      </c>
    </row>
    <row r="2232" spans="1:59">
      <c r="A2232">
        <v>2231</v>
      </c>
      <c r="E2232">
        <v>9795.2054794520554</v>
      </c>
      <c r="K2232">
        <v>4550.3750582735875</v>
      </c>
      <c r="L2232">
        <v>4888.7775582735876</v>
      </c>
      <c r="M2232">
        <v>5227.1800582735877</v>
      </c>
      <c r="N2232">
        <v>5565.5825582735879</v>
      </c>
      <c r="O2232">
        <v>5903.985058273588</v>
      </c>
      <c r="Q2232">
        <v>18399.194253250891</v>
      </c>
      <c r="R2232">
        <v>17902.111220899806</v>
      </c>
      <c r="S2232">
        <v>17405.02818854872</v>
      </c>
      <c r="T2232">
        <v>16907.945156197635</v>
      </c>
      <c r="U2232">
        <v>16410.862123846549</v>
      </c>
      <c r="W2232">
        <v>0</v>
      </c>
      <c r="AB2232">
        <v>1</v>
      </c>
      <c r="AC2232">
        <v>1</v>
      </c>
      <c r="AD2232">
        <v>1</v>
      </c>
      <c r="AE2232">
        <v>1</v>
      </c>
      <c r="AF2232">
        <v>1</v>
      </c>
      <c r="AL2232">
        <v>10.217658999999999</v>
      </c>
      <c r="AM2232" s="5">
        <v>8.5727710723876953</v>
      </c>
      <c r="AN2232">
        <v>570.77625570776252</v>
      </c>
      <c r="AO2232">
        <f t="shared" si="34"/>
        <v>26826.48401826484</v>
      </c>
      <c r="AP2232">
        <v>684.93150684931504</v>
      </c>
      <c r="AQ2232">
        <v>9.0228099999999992E-2</v>
      </c>
      <c r="AR2232">
        <v>5.9201400000000001E-2</v>
      </c>
      <c r="AS2232">
        <v>4.34323E-2</v>
      </c>
      <c r="AT2232">
        <v>4.2883400000000002E-2</v>
      </c>
      <c r="AU2232">
        <v>4.39183E-2</v>
      </c>
      <c r="AW2232">
        <v>9.0228099999999992E-2</v>
      </c>
      <c r="AX2232">
        <v>5.9201400000000001E-2</v>
      </c>
      <c r="AY2232">
        <v>4.3432299999999993E-2</v>
      </c>
      <c r="AZ2232">
        <v>4.2883400000000002E-2</v>
      </c>
      <c r="BA2232">
        <v>4.3918300000000007E-2</v>
      </c>
      <c r="BC2232" s="52">
        <v>100000</v>
      </c>
      <c r="BD2232" s="52">
        <v>100000</v>
      </c>
      <c r="BE2232">
        <v>0</v>
      </c>
      <c r="BF2232">
        <v>0</v>
      </c>
      <c r="BG2232">
        <v>0</v>
      </c>
    </row>
    <row r="2233" spans="1:59">
      <c r="A2233">
        <v>2232</v>
      </c>
      <c r="E2233">
        <v>9795.2054794520554</v>
      </c>
      <c r="K2233">
        <v>3384.923316795207</v>
      </c>
      <c r="L2233">
        <v>3742.9041501285401</v>
      </c>
      <c r="M2233">
        <v>4100.8849834618732</v>
      </c>
      <c r="N2233">
        <v>4458.8658167952062</v>
      </c>
      <c r="O2233">
        <v>4816.8466501285393</v>
      </c>
      <c r="Q2233">
        <v>15087.34398617369</v>
      </c>
      <c r="R2233">
        <v>14679.735771649695</v>
      </c>
      <c r="S2233">
        <v>14272.127557125701</v>
      </c>
      <c r="T2233">
        <v>13864.519342601707</v>
      </c>
      <c r="U2233">
        <v>13456.911128077712</v>
      </c>
      <c r="W2233">
        <v>0</v>
      </c>
      <c r="AB2233">
        <v>1</v>
      </c>
      <c r="AC2233">
        <v>1</v>
      </c>
      <c r="AD2233">
        <v>1</v>
      </c>
      <c r="AE2233">
        <v>1</v>
      </c>
      <c r="AF2233">
        <v>1</v>
      </c>
      <c r="AL2233">
        <v>11.121034</v>
      </c>
      <c r="AM2233" s="5">
        <v>9.7638616561889648</v>
      </c>
      <c r="AN2233">
        <v>570.77625570776252</v>
      </c>
      <c r="AO2233">
        <f t="shared" si="34"/>
        <v>26826.48401826484</v>
      </c>
      <c r="AP2233">
        <v>684.93150684931504</v>
      </c>
      <c r="AQ2233">
        <v>8.9743299999999998E-2</v>
      </c>
      <c r="AR2233">
        <v>5.8007900000000001E-2</v>
      </c>
      <c r="AS2233">
        <v>4.3087099999999996E-2</v>
      </c>
      <c r="AT2233">
        <v>4.2679099999999998E-2</v>
      </c>
      <c r="AU2233">
        <v>4.3869499999999999E-2</v>
      </c>
      <c r="AW2233">
        <v>8.9743300000000012E-2</v>
      </c>
      <c r="AX2233">
        <v>5.8007900000000001E-2</v>
      </c>
      <c r="AY2233">
        <v>4.3087100000000003E-2</v>
      </c>
      <c r="AZ2233">
        <v>4.2679099999999998E-2</v>
      </c>
      <c r="BA2233">
        <v>4.3869499999999992E-2</v>
      </c>
      <c r="BC2233" s="52">
        <v>100000</v>
      </c>
      <c r="BD2233" s="52">
        <v>100000</v>
      </c>
      <c r="BE2233">
        <v>0</v>
      </c>
      <c r="BF2233">
        <v>0</v>
      </c>
      <c r="BG2233">
        <v>0</v>
      </c>
    </row>
    <row r="2234" spans="1:59">
      <c r="A2234">
        <v>2233</v>
      </c>
      <c r="E2234">
        <v>9795.2054794520554</v>
      </c>
      <c r="K2234">
        <v>2584.5473601145668</v>
      </c>
      <c r="L2234">
        <v>2908.4848601145668</v>
      </c>
      <c r="M2234">
        <v>3232.4223601145668</v>
      </c>
      <c r="N2234">
        <v>3556.3598601145668</v>
      </c>
      <c r="O2234">
        <v>3880.2973601145668</v>
      </c>
      <c r="Q2234">
        <v>16373.98542381357</v>
      </c>
      <c r="R2234">
        <v>15931.616576992797</v>
      </c>
      <c r="S2234">
        <v>15489.247730172025</v>
      </c>
      <c r="T2234">
        <v>15046.878883351252</v>
      </c>
      <c r="U2234">
        <v>14604.510036530479</v>
      </c>
      <c r="W2234">
        <v>0</v>
      </c>
      <c r="AB2234">
        <v>1</v>
      </c>
      <c r="AC2234">
        <v>1</v>
      </c>
      <c r="AD2234">
        <v>1</v>
      </c>
      <c r="AE2234">
        <v>1</v>
      </c>
      <c r="AF2234">
        <v>1</v>
      </c>
      <c r="AL2234">
        <v>5.3570036999999999</v>
      </c>
      <c r="AM2234" s="5">
        <v>9.5193376541137695</v>
      </c>
      <c r="AN2234">
        <v>570.77625570776252</v>
      </c>
      <c r="AO2234">
        <f t="shared" si="34"/>
        <v>26826.48401826484</v>
      </c>
      <c r="AP2234">
        <v>684.93150684931504</v>
      </c>
      <c r="AQ2234">
        <v>9.0714500000000003E-2</v>
      </c>
      <c r="AR2234">
        <v>5.8830399999999998E-2</v>
      </c>
      <c r="AS2234">
        <v>4.3252100000000002E-2</v>
      </c>
      <c r="AT2234">
        <v>4.2759399999999996E-2</v>
      </c>
      <c r="AU2234">
        <v>4.3915599999999999E-2</v>
      </c>
      <c r="AW2234">
        <v>9.0714500000000017E-2</v>
      </c>
      <c r="AX2234">
        <v>5.8830399999999991E-2</v>
      </c>
      <c r="AY2234">
        <v>4.3252100000000002E-2</v>
      </c>
      <c r="AZ2234">
        <v>4.2759399999999989E-2</v>
      </c>
      <c r="BA2234">
        <v>4.3915599999999999E-2</v>
      </c>
      <c r="BC2234" s="52">
        <v>100000</v>
      </c>
      <c r="BD2234" s="52">
        <v>100000</v>
      </c>
      <c r="BE2234">
        <v>0</v>
      </c>
      <c r="BF2234">
        <v>0</v>
      </c>
      <c r="BG2234">
        <v>0</v>
      </c>
    </row>
    <row r="2235" spans="1:59">
      <c r="A2235">
        <v>2234</v>
      </c>
      <c r="E2235">
        <v>9795.2054794520554</v>
      </c>
      <c r="K2235">
        <v>2093.1400631819683</v>
      </c>
      <c r="L2235">
        <v>2311.9217298486351</v>
      </c>
      <c r="M2235">
        <v>2530.7033965153018</v>
      </c>
      <c r="N2235">
        <v>2749.4850631819686</v>
      </c>
      <c r="O2235">
        <v>2968.2667298486354</v>
      </c>
      <c r="Q2235">
        <v>16518.3876217912</v>
      </c>
      <c r="R2235">
        <v>16072.117523019802</v>
      </c>
      <c r="S2235">
        <v>15625.847424248404</v>
      </c>
      <c r="T2235">
        <v>15179.577325477007</v>
      </c>
      <c r="U2235">
        <v>14733.307226705609</v>
      </c>
      <c r="W2235">
        <v>0</v>
      </c>
      <c r="AB2235">
        <v>1</v>
      </c>
      <c r="AC2235">
        <v>1</v>
      </c>
      <c r="AD2235">
        <v>1</v>
      </c>
      <c r="AE2235">
        <v>1</v>
      </c>
      <c r="AF2235">
        <v>1</v>
      </c>
      <c r="AL2235">
        <v>6.8364434000000003</v>
      </c>
      <c r="AM2235" s="5">
        <v>8.8714971542358398</v>
      </c>
      <c r="AN2235">
        <v>570.77625570776252</v>
      </c>
      <c r="AO2235">
        <f t="shared" si="34"/>
        <v>26826.48401826484</v>
      </c>
      <c r="AP2235">
        <v>684.93150684931504</v>
      </c>
      <c r="AQ2235">
        <v>9.0969499999999995E-2</v>
      </c>
      <c r="AR2235">
        <v>6.0995300000000002E-2</v>
      </c>
      <c r="AS2235">
        <v>4.3718100000000003E-2</v>
      </c>
      <c r="AT2235">
        <v>4.2962200000000006E-2</v>
      </c>
      <c r="AU2235">
        <v>4.3974699999999999E-2</v>
      </c>
      <c r="AW2235">
        <v>9.0969499999999995E-2</v>
      </c>
      <c r="AX2235">
        <v>6.0995300000000002E-2</v>
      </c>
      <c r="AY2235">
        <v>4.3718099999999996E-2</v>
      </c>
      <c r="AZ2235">
        <v>4.2962200000000006E-2</v>
      </c>
      <c r="BA2235">
        <v>4.3974699999999992E-2</v>
      </c>
      <c r="BC2235" s="52">
        <v>100000</v>
      </c>
      <c r="BD2235" s="52">
        <v>100000</v>
      </c>
      <c r="BE2235">
        <v>0</v>
      </c>
      <c r="BF2235">
        <v>0</v>
      </c>
      <c r="BG2235">
        <v>0</v>
      </c>
    </row>
    <row r="2236" spans="1:59">
      <c r="A2236">
        <v>2235</v>
      </c>
      <c r="E2236">
        <v>9795.2054794520554</v>
      </c>
      <c r="K2236">
        <v>1968.5717463946628</v>
      </c>
      <c r="L2236">
        <v>2060.6384130613296</v>
      </c>
      <c r="M2236">
        <v>2152.7050797279962</v>
      </c>
      <c r="N2236">
        <v>2244.7717463946628</v>
      </c>
      <c r="O2236">
        <v>2336.8384130613294</v>
      </c>
      <c r="Q2236">
        <v>18723.841093483599</v>
      </c>
      <c r="R2236">
        <v>18217.987216722326</v>
      </c>
      <c r="S2236">
        <v>17712.133339961052</v>
      </c>
      <c r="T2236">
        <v>17206.279463199779</v>
      </c>
      <c r="U2236">
        <v>16700.425586438505</v>
      </c>
      <c r="W2236">
        <v>0</v>
      </c>
      <c r="AB2236">
        <v>1</v>
      </c>
      <c r="AC2236">
        <v>1</v>
      </c>
      <c r="AD2236">
        <v>1</v>
      </c>
      <c r="AE2236">
        <v>1</v>
      </c>
      <c r="AF2236">
        <v>1</v>
      </c>
      <c r="AL2236">
        <v>6.5416827</v>
      </c>
      <c r="AM2236" s="5">
        <v>6.8376650810241699</v>
      </c>
      <c r="AN2236">
        <v>570.77625570776252</v>
      </c>
      <c r="AO2236">
        <f t="shared" si="34"/>
        <v>26826.48401826484</v>
      </c>
      <c r="AP2236">
        <v>684.93150684931504</v>
      </c>
      <c r="AQ2236">
        <v>9.0610399999999994E-2</v>
      </c>
      <c r="AR2236">
        <v>6.0493999999999999E-2</v>
      </c>
      <c r="AS2236">
        <v>4.3759300000000001E-2</v>
      </c>
      <c r="AT2236">
        <v>4.3027299999999997E-2</v>
      </c>
      <c r="AU2236">
        <v>4.3995699999999999E-2</v>
      </c>
      <c r="AW2236">
        <v>9.0610399999999994E-2</v>
      </c>
      <c r="AX2236">
        <v>6.0494000000000006E-2</v>
      </c>
      <c r="AY2236">
        <v>4.3759300000000001E-2</v>
      </c>
      <c r="AZ2236">
        <v>4.3027300000000004E-2</v>
      </c>
      <c r="BA2236">
        <v>4.3995699999999999E-2</v>
      </c>
      <c r="BC2236" s="52">
        <v>100000</v>
      </c>
      <c r="BD2236" s="52">
        <v>100000</v>
      </c>
      <c r="BE2236">
        <v>0</v>
      </c>
      <c r="BF2236">
        <v>0</v>
      </c>
      <c r="BG2236">
        <v>0</v>
      </c>
    </row>
    <row r="2237" spans="1:59">
      <c r="A2237">
        <v>2236</v>
      </c>
      <c r="E2237">
        <v>9795.2054794520554</v>
      </c>
      <c r="K2237">
        <v>2080.3889756368108</v>
      </c>
      <c r="L2237">
        <v>2137.5589756368108</v>
      </c>
      <c r="M2237">
        <v>2194.7289756368109</v>
      </c>
      <c r="N2237">
        <v>2251.898975636811</v>
      </c>
      <c r="O2237">
        <v>2309.068975636811</v>
      </c>
      <c r="Q2237">
        <v>24037.109088746529</v>
      </c>
      <c r="R2237">
        <v>23387.708960554057</v>
      </c>
      <c r="S2237">
        <v>22738.308832361585</v>
      </c>
      <c r="T2237">
        <v>22088.908704169113</v>
      </c>
      <c r="U2237">
        <v>21439.508575976641</v>
      </c>
      <c r="W2237">
        <v>0</v>
      </c>
      <c r="AB2237">
        <v>1</v>
      </c>
      <c r="AC2237">
        <v>1</v>
      </c>
      <c r="AD2237">
        <v>1</v>
      </c>
      <c r="AE2237">
        <v>1</v>
      </c>
      <c r="AF2237">
        <v>1</v>
      </c>
      <c r="AL2237">
        <v>7.0125384000000004</v>
      </c>
      <c r="AM2237" s="5">
        <v>7.5722808837890616</v>
      </c>
      <c r="AN2237">
        <v>570.77625570776252</v>
      </c>
      <c r="AO2237">
        <f t="shared" si="34"/>
        <v>26826.48401826484</v>
      </c>
      <c r="AP2237">
        <v>684.93150684931504</v>
      </c>
      <c r="AQ2237">
        <v>8.2857699999999992E-2</v>
      </c>
      <c r="AR2237">
        <v>4.0036799999999997E-2</v>
      </c>
      <c r="AS2237">
        <v>4.0977600000000003E-2</v>
      </c>
      <c r="AT2237">
        <v>4.1769000000000001E-2</v>
      </c>
      <c r="AU2237">
        <v>4.3340000000000004E-2</v>
      </c>
      <c r="AW2237">
        <v>8.2857699999999992E-2</v>
      </c>
      <c r="AX2237">
        <v>4.0036799999999997E-2</v>
      </c>
      <c r="AY2237">
        <v>4.0977600000000003E-2</v>
      </c>
      <c r="AZ2237">
        <v>4.1769000000000001E-2</v>
      </c>
      <c r="BA2237">
        <v>4.3340000000000004E-2</v>
      </c>
      <c r="BC2237" s="52">
        <v>100000</v>
      </c>
      <c r="BD2237" s="52">
        <v>100000</v>
      </c>
      <c r="BE2237">
        <v>0</v>
      </c>
      <c r="BF2237">
        <v>0</v>
      </c>
      <c r="BG2237">
        <v>0</v>
      </c>
    </row>
    <row r="2238" spans="1:59">
      <c r="A2238">
        <v>2237</v>
      </c>
      <c r="E2238">
        <v>9795.2054794520554</v>
      </c>
      <c r="K2238">
        <v>2393.2810469372084</v>
      </c>
      <c r="L2238">
        <v>2434.1160469372085</v>
      </c>
      <c r="M2238">
        <v>2474.9510469372085</v>
      </c>
      <c r="N2238">
        <v>2515.7860469372085</v>
      </c>
      <c r="O2238">
        <v>2556.6210469372086</v>
      </c>
      <c r="Q2238">
        <v>35536.882175781437</v>
      </c>
      <c r="R2238">
        <v>34576.797676295704</v>
      </c>
      <c r="S2238">
        <v>33616.713176809972</v>
      </c>
      <c r="T2238">
        <v>32656.628677324239</v>
      </c>
      <c r="U2238">
        <v>31696.544177838507</v>
      </c>
      <c r="W2238">
        <v>0</v>
      </c>
      <c r="AB2238">
        <v>1</v>
      </c>
      <c r="AC2238">
        <v>1</v>
      </c>
      <c r="AD2238">
        <v>1</v>
      </c>
      <c r="AE2238">
        <v>1</v>
      </c>
      <c r="AF2238">
        <v>1</v>
      </c>
      <c r="AL2238">
        <v>8.1468170000000004</v>
      </c>
      <c r="AM2238" s="5">
        <v>8.2721662521362305</v>
      </c>
      <c r="AN2238">
        <v>570.77625570776252</v>
      </c>
      <c r="AO2238">
        <f t="shared" si="34"/>
        <v>26826.48401826484</v>
      </c>
      <c r="AP2238">
        <v>684.93150684931504</v>
      </c>
      <c r="AQ2238">
        <v>8.3896299999999993E-2</v>
      </c>
      <c r="AR2238">
        <v>4.0425700000000002E-2</v>
      </c>
      <c r="AS2238">
        <v>4.1098300000000004E-2</v>
      </c>
      <c r="AT2238">
        <v>4.1915399999999998E-2</v>
      </c>
      <c r="AU2238">
        <v>4.3588599999999998E-2</v>
      </c>
      <c r="AW2238">
        <v>8.3896299999999993E-2</v>
      </c>
      <c r="AX2238">
        <v>4.0425699999999995E-2</v>
      </c>
      <c r="AY2238">
        <v>4.1098300000000004E-2</v>
      </c>
      <c r="AZ2238">
        <v>4.1915400000000005E-2</v>
      </c>
      <c r="BA2238">
        <v>4.3588599999999991E-2</v>
      </c>
      <c r="BC2238" s="52">
        <v>100000</v>
      </c>
      <c r="BD2238" s="52">
        <v>100000</v>
      </c>
      <c r="BE2238">
        <v>0</v>
      </c>
      <c r="BF2238">
        <v>0</v>
      </c>
      <c r="BG2238">
        <v>0</v>
      </c>
    </row>
    <row r="2239" spans="1:59">
      <c r="A2239">
        <v>2238</v>
      </c>
      <c r="E2239">
        <v>9795.2054794520554</v>
      </c>
      <c r="K2239">
        <v>2919.0181949529233</v>
      </c>
      <c r="L2239">
        <v>2959.0281949529235</v>
      </c>
      <c r="M2239">
        <v>2999.0381949529237</v>
      </c>
      <c r="N2239">
        <v>3039.048194952924</v>
      </c>
      <c r="O2239">
        <v>3079.0581949529242</v>
      </c>
      <c r="Q2239">
        <v>41990.318355134921</v>
      </c>
      <c r="R2239">
        <v>40855.884170460922</v>
      </c>
      <c r="S2239">
        <v>39721.449985786923</v>
      </c>
      <c r="T2239">
        <v>38587.015801112924</v>
      </c>
      <c r="U2239">
        <v>37452.581616438925</v>
      </c>
      <c r="W2239">
        <v>0</v>
      </c>
      <c r="AB2239">
        <v>1</v>
      </c>
      <c r="AC2239">
        <v>1</v>
      </c>
      <c r="AD2239">
        <v>1</v>
      </c>
      <c r="AE2239">
        <v>1</v>
      </c>
      <c r="AF2239">
        <v>1</v>
      </c>
      <c r="AL2239">
        <v>8.5663400000000003</v>
      </c>
      <c r="AM2239" s="5">
        <v>8.1038284301757813</v>
      </c>
      <c r="AN2239">
        <v>570.77625570776252</v>
      </c>
      <c r="AO2239">
        <f t="shared" si="34"/>
        <v>26826.48401826484</v>
      </c>
      <c r="AP2239">
        <v>684.93150684931504</v>
      </c>
      <c r="AQ2239">
        <v>8.8055499999999995E-2</v>
      </c>
      <c r="AR2239">
        <v>4.18117E-2</v>
      </c>
      <c r="AS2239">
        <v>4.2285799999999998E-2</v>
      </c>
      <c r="AT2239">
        <v>4.2538899999999998E-2</v>
      </c>
      <c r="AU2239">
        <v>4.4018500000000002E-2</v>
      </c>
      <c r="AW2239">
        <v>8.8055499999999995E-2</v>
      </c>
      <c r="AX2239">
        <v>4.1811699999999993E-2</v>
      </c>
      <c r="AY2239">
        <v>4.2285799999999998E-2</v>
      </c>
      <c r="AZ2239">
        <v>4.2538900000000004E-2</v>
      </c>
      <c r="BA2239">
        <v>4.4018500000000002E-2</v>
      </c>
      <c r="BC2239" s="52">
        <v>100000</v>
      </c>
      <c r="BD2239" s="52">
        <v>100000</v>
      </c>
      <c r="BE2239">
        <v>0</v>
      </c>
      <c r="BF2239">
        <v>0</v>
      </c>
      <c r="BG2239">
        <v>0</v>
      </c>
    </row>
    <row r="2240" spans="1:59">
      <c r="A2240">
        <v>2239</v>
      </c>
      <c r="E2240">
        <v>9795.2054794520554</v>
      </c>
      <c r="K2240">
        <v>3979.3201669771533</v>
      </c>
      <c r="L2240">
        <v>4022.6301669771533</v>
      </c>
      <c r="M2240">
        <v>4065.9401669771532</v>
      </c>
      <c r="N2240">
        <v>4109.2501669771536</v>
      </c>
      <c r="O2240">
        <v>4152.5601669771531</v>
      </c>
      <c r="Q2240">
        <v>40300.021017283223</v>
      </c>
      <c r="R2240">
        <v>39211.25286201889</v>
      </c>
      <c r="S2240">
        <v>38122.484706754556</v>
      </c>
      <c r="T2240">
        <v>37033.716551490223</v>
      </c>
      <c r="U2240">
        <v>35944.948396225889</v>
      </c>
      <c r="W2240">
        <v>1.5650000000000001E-2</v>
      </c>
      <c r="AB2240">
        <v>1</v>
      </c>
      <c r="AC2240">
        <v>1</v>
      </c>
      <c r="AD2240">
        <v>1</v>
      </c>
      <c r="AE2240">
        <v>1</v>
      </c>
      <c r="AF2240">
        <v>1</v>
      </c>
      <c r="AL2240">
        <v>7.4535410000000004</v>
      </c>
      <c r="AM2240" s="5">
        <v>8.332061767578125</v>
      </c>
      <c r="AN2240">
        <v>570.77625570776252</v>
      </c>
      <c r="AO2240">
        <f t="shared" si="34"/>
        <v>26826.48401826484</v>
      </c>
      <c r="AP2240">
        <v>684.93150684931504</v>
      </c>
      <c r="AQ2240">
        <v>8.6638900000000005E-2</v>
      </c>
      <c r="AR2240">
        <v>4.04838E-2</v>
      </c>
      <c r="AS2240">
        <v>3.8785100000000003E-2</v>
      </c>
      <c r="AT2240">
        <v>3.95381E-2</v>
      </c>
      <c r="AU2240">
        <v>4.1592299999999999E-2</v>
      </c>
      <c r="AW2240">
        <v>8.6638900000000005E-2</v>
      </c>
      <c r="AX2240">
        <v>4.04838E-2</v>
      </c>
      <c r="AY2240">
        <v>3.8785100000000003E-2</v>
      </c>
      <c r="AZ2240">
        <v>3.9538100000000007E-2</v>
      </c>
      <c r="BA2240">
        <v>4.1592299999999999E-2</v>
      </c>
      <c r="BC2240" s="52">
        <v>100000</v>
      </c>
      <c r="BD2240" s="52">
        <v>100000</v>
      </c>
      <c r="BE2240">
        <v>0</v>
      </c>
      <c r="BF2240">
        <v>0</v>
      </c>
      <c r="BG2240">
        <v>0</v>
      </c>
    </row>
    <row r="2241" spans="1:59">
      <c r="A2241">
        <v>2240</v>
      </c>
      <c r="E2241">
        <v>9795.2054794520554</v>
      </c>
      <c r="K2241">
        <v>5066.1051669797871</v>
      </c>
      <c r="L2241">
        <v>5107.4901669797873</v>
      </c>
      <c r="M2241">
        <v>5148.8751669797875</v>
      </c>
      <c r="N2241">
        <v>5190.2601669797878</v>
      </c>
      <c r="O2241">
        <v>5231.645166979788</v>
      </c>
      <c r="Q2241">
        <v>37754.887253280627</v>
      </c>
      <c r="R2241">
        <v>36734.879872264573</v>
      </c>
      <c r="S2241">
        <v>35714.87249124852</v>
      </c>
      <c r="T2241">
        <v>34694.865110232466</v>
      </c>
      <c r="U2241">
        <v>33674.857729216412</v>
      </c>
      <c r="W2241">
        <v>6.5079999999999999E-2</v>
      </c>
      <c r="AB2241">
        <v>1</v>
      </c>
      <c r="AC2241">
        <v>1</v>
      </c>
      <c r="AD2241">
        <v>1</v>
      </c>
      <c r="AE2241">
        <v>1</v>
      </c>
      <c r="AF2241">
        <v>1</v>
      </c>
      <c r="AL2241">
        <v>8.2456029999999991</v>
      </c>
      <c r="AM2241" s="5">
        <v>8.1635837554931641</v>
      </c>
      <c r="AN2241">
        <v>570.77625570776252</v>
      </c>
      <c r="AO2241">
        <f t="shared" si="34"/>
        <v>26826.48401826484</v>
      </c>
      <c r="AP2241">
        <v>684.93150684931504</v>
      </c>
      <c r="AQ2241">
        <v>8.5271299999999994E-2</v>
      </c>
      <c r="AR2241">
        <v>3.5954300000000002E-2</v>
      </c>
      <c r="AS2241">
        <v>3.5255099999999998E-2</v>
      </c>
      <c r="AT2241">
        <v>3.8075600000000001E-2</v>
      </c>
      <c r="AU2241">
        <v>4.0302700000000004E-2</v>
      </c>
      <c r="AW2241">
        <v>8.527129999999998E-2</v>
      </c>
      <c r="AX2241">
        <v>3.5954300000000008E-2</v>
      </c>
      <c r="AY2241">
        <v>3.5255099999999998E-2</v>
      </c>
      <c r="AZ2241">
        <v>3.8075600000000001E-2</v>
      </c>
      <c r="BA2241">
        <v>4.0302700000000011E-2</v>
      </c>
      <c r="BC2241" s="52">
        <v>100000</v>
      </c>
      <c r="BD2241" s="52">
        <v>100000</v>
      </c>
      <c r="BE2241">
        <v>0</v>
      </c>
      <c r="BF2241">
        <v>0</v>
      </c>
      <c r="BG2241">
        <v>0</v>
      </c>
    </row>
    <row r="2242" spans="1:59">
      <c r="A2242">
        <v>2241</v>
      </c>
      <c r="E2242">
        <v>9795.2054794520554</v>
      </c>
      <c r="K2242">
        <v>6081.2879061519234</v>
      </c>
      <c r="L2242">
        <v>6139.4204061519231</v>
      </c>
      <c r="M2242">
        <v>6197.5529061519228</v>
      </c>
      <c r="N2242">
        <v>6255.6854061519225</v>
      </c>
      <c r="O2242">
        <v>6313.8179061519222</v>
      </c>
      <c r="Q2242">
        <v>35300.355258625023</v>
      </c>
      <c r="R2242">
        <v>34346.660902289674</v>
      </c>
      <c r="S2242">
        <v>33392.966545954332</v>
      </c>
      <c r="T2242">
        <v>32439.272189618987</v>
      </c>
      <c r="U2242">
        <v>31485.577833283642</v>
      </c>
      <c r="W2242">
        <v>0.14683000000000002</v>
      </c>
      <c r="AB2242">
        <v>1</v>
      </c>
      <c r="AC2242">
        <v>1</v>
      </c>
      <c r="AD2242">
        <v>1</v>
      </c>
      <c r="AE2242">
        <v>1</v>
      </c>
      <c r="AF2242">
        <v>1</v>
      </c>
      <c r="AL2242">
        <v>9.0791810000000002</v>
      </c>
      <c r="AM2242" s="5">
        <v>7.9575953483581543</v>
      </c>
      <c r="AN2242">
        <v>570.77625570776252</v>
      </c>
      <c r="AO2242">
        <f t="shared" si="34"/>
        <v>26826.48401826484</v>
      </c>
      <c r="AP2242">
        <v>684.93150684931504</v>
      </c>
      <c r="AQ2242">
        <v>8.08918E-2</v>
      </c>
      <c r="AR2242">
        <v>3.3917000000000003E-2</v>
      </c>
      <c r="AS2242">
        <v>2.5870299999999999E-2</v>
      </c>
      <c r="AT2242">
        <v>2.60308E-2</v>
      </c>
      <c r="AU2242">
        <v>3.4187099999999998E-2</v>
      </c>
      <c r="AW2242">
        <v>8.08918E-2</v>
      </c>
      <c r="AX2242">
        <v>3.3917000000000003E-2</v>
      </c>
      <c r="AY2242">
        <v>2.5870299999999999E-2</v>
      </c>
      <c r="AZ2242">
        <v>2.6030800000000007E-2</v>
      </c>
      <c r="BA2242">
        <v>3.4187099999999998E-2</v>
      </c>
      <c r="BC2242" s="52">
        <v>100000</v>
      </c>
      <c r="BD2242" s="52">
        <v>100000</v>
      </c>
      <c r="BE2242">
        <v>0</v>
      </c>
      <c r="BF2242">
        <v>0</v>
      </c>
      <c r="BG2242">
        <v>0</v>
      </c>
    </row>
    <row r="2243" spans="1:59">
      <c r="A2243">
        <v>2242</v>
      </c>
      <c r="E2243">
        <v>9795.2054794520554</v>
      </c>
      <c r="K2243">
        <v>6835.5637770923786</v>
      </c>
      <c r="L2243">
        <v>6912.038777092379</v>
      </c>
      <c r="M2243">
        <v>6988.5137770923793</v>
      </c>
      <c r="N2243">
        <v>7064.9887770923797</v>
      </c>
      <c r="O2243">
        <v>7141.46377709238</v>
      </c>
      <c r="Q2243">
        <v>33358.054865534417</v>
      </c>
      <c r="R2243">
        <v>32456.834795325474</v>
      </c>
      <c r="S2243">
        <v>31555.614725116531</v>
      </c>
      <c r="T2243">
        <v>30654.394654907588</v>
      </c>
      <c r="U2243">
        <v>29753.174584698645</v>
      </c>
      <c r="W2243">
        <v>0.15780000000000002</v>
      </c>
      <c r="AB2243">
        <v>1</v>
      </c>
      <c r="AC2243">
        <v>1</v>
      </c>
      <c r="AD2243">
        <v>1</v>
      </c>
      <c r="AE2243">
        <v>1</v>
      </c>
      <c r="AF2243">
        <v>1</v>
      </c>
      <c r="AL2243">
        <v>9.279045</v>
      </c>
      <c r="AM2243" s="5">
        <v>7.4028224945068359</v>
      </c>
      <c r="AN2243">
        <v>570.77625570776252</v>
      </c>
      <c r="AO2243">
        <f t="shared" ref="AO2243:AO2306" si="35">235000000/8760</f>
        <v>26826.48401826484</v>
      </c>
      <c r="AP2243">
        <v>684.93150684931504</v>
      </c>
      <c r="AQ2243">
        <v>7.7923900000000004E-2</v>
      </c>
      <c r="AR2243">
        <v>1.8364000000000002E-2</v>
      </c>
      <c r="AS2243">
        <v>1.8218499999999999E-2</v>
      </c>
      <c r="AT2243">
        <v>1.72696E-2</v>
      </c>
      <c r="AU2243">
        <v>1.4246E-2</v>
      </c>
      <c r="AW2243">
        <v>7.7923900000000004E-2</v>
      </c>
      <c r="AX2243">
        <v>1.8364000000000005E-2</v>
      </c>
      <c r="AY2243">
        <v>1.8218499999999999E-2</v>
      </c>
      <c r="AZ2243">
        <v>1.7269599999999996E-2</v>
      </c>
      <c r="BA2243">
        <v>1.4245999999999995E-2</v>
      </c>
      <c r="BC2243" s="52">
        <v>100000</v>
      </c>
      <c r="BD2243" s="52">
        <v>100000</v>
      </c>
      <c r="BE2243">
        <v>0</v>
      </c>
      <c r="BF2243">
        <v>0</v>
      </c>
      <c r="BG2243">
        <v>0</v>
      </c>
    </row>
    <row r="2244" spans="1:59">
      <c r="A2244">
        <v>2243</v>
      </c>
      <c r="E2244">
        <v>9795.2054794520554</v>
      </c>
      <c r="K2244">
        <v>7727.1590523652985</v>
      </c>
      <c r="L2244">
        <v>7848.429052365299</v>
      </c>
      <c r="M2244">
        <v>7969.6990523652994</v>
      </c>
      <c r="N2244">
        <v>8090.9690523652998</v>
      </c>
      <c r="O2244">
        <v>8212.2390523652994</v>
      </c>
      <c r="Q2244">
        <v>31592.631896418199</v>
      </c>
      <c r="R2244">
        <v>30739.107491620143</v>
      </c>
      <c r="S2244">
        <v>29885.583086822087</v>
      </c>
      <c r="T2244">
        <v>29032.058682024031</v>
      </c>
      <c r="U2244">
        <v>28178.534277225976</v>
      </c>
      <c r="W2244">
        <v>0.12659999999999999</v>
      </c>
      <c r="AB2244">
        <v>1</v>
      </c>
      <c r="AC2244">
        <v>1</v>
      </c>
      <c r="AD2244">
        <v>1</v>
      </c>
      <c r="AE2244">
        <v>1</v>
      </c>
      <c r="AF2244">
        <v>1</v>
      </c>
      <c r="AL2244">
        <v>10.355416</v>
      </c>
      <c r="AM2244" s="5">
        <v>4.7678060531616211</v>
      </c>
      <c r="AN2244">
        <v>570.77625570776252</v>
      </c>
      <c r="AO2244">
        <f t="shared" si="35"/>
        <v>26826.48401826484</v>
      </c>
      <c r="AP2244">
        <v>684.93150684931504</v>
      </c>
      <c r="AQ2244">
        <v>6.8651099999999993E-2</v>
      </c>
      <c r="AR2244">
        <v>1.55579E-2</v>
      </c>
      <c r="AS2244">
        <v>1.7111999999999999E-2</v>
      </c>
      <c r="AT2244">
        <v>1.62512E-2</v>
      </c>
      <c r="AU2244">
        <v>1.27308E-2</v>
      </c>
      <c r="AW2244">
        <v>6.8651099999999993E-2</v>
      </c>
      <c r="AX2244">
        <v>1.55579E-2</v>
      </c>
      <c r="AY2244">
        <v>1.7112000000000002E-2</v>
      </c>
      <c r="AZ2244">
        <v>1.6251200000000007E-2</v>
      </c>
      <c r="BA2244">
        <v>1.27308E-2</v>
      </c>
      <c r="BC2244" s="52">
        <v>100000</v>
      </c>
      <c r="BD2244" s="52">
        <v>100000</v>
      </c>
      <c r="BE2244">
        <v>0</v>
      </c>
      <c r="BF2244">
        <v>0</v>
      </c>
      <c r="BG2244">
        <v>0</v>
      </c>
    </row>
    <row r="2245" spans="1:59">
      <c r="A2245">
        <v>2244</v>
      </c>
      <c r="E2245">
        <v>9795.2054794520554</v>
      </c>
      <c r="K2245">
        <v>7358.3583664438265</v>
      </c>
      <c r="L2245">
        <v>7532.7558664438266</v>
      </c>
      <c r="M2245">
        <v>7707.1533664438266</v>
      </c>
      <c r="N2245">
        <v>7881.5508664438266</v>
      </c>
      <c r="O2245">
        <v>8055.9483664438267</v>
      </c>
      <c r="Q2245">
        <v>31184.10177574688</v>
      </c>
      <c r="R2245">
        <v>30341.614451438221</v>
      </c>
      <c r="S2245">
        <v>29499.127127129563</v>
      </c>
      <c r="T2245">
        <v>28656.639802820904</v>
      </c>
      <c r="U2245">
        <v>27814.152478512246</v>
      </c>
      <c r="W2245">
        <v>0.32677</v>
      </c>
      <c r="AB2245">
        <v>1</v>
      </c>
      <c r="AC2245">
        <v>1</v>
      </c>
      <c r="AD2245">
        <v>1</v>
      </c>
      <c r="AE2245">
        <v>1</v>
      </c>
      <c r="AF2245">
        <v>1</v>
      </c>
      <c r="AL2245">
        <v>11.264586</v>
      </c>
      <c r="AM2245" s="5">
        <v>2.918614387512207</v>
      </c>
      <c r="AN2245">
        <v>570.77625570776252</v>
      </c>
      <c r="AO2245">
        <f t="shared" si="35"/>
        <v>26826.48401826484</v>
      </c>
      <c r="AP2245">
        <v>684.93150684931504</v>
      </c>
      <c r="AQ2245">
        <v>7.0304400000000003E-2</v>
      </c>
      <c r="AR2245">
        <v>1.5670799999999999E-2</v>
      </c>
      <c r="AS2245">
        <v>1.6008099999999997E-2</v>
      </c>
      <c r="AT2245">
        <v>1.5245900000000001E-2</v>
      </c>
      <c r="AU2245">
        <v>1.2239399999999999E-2</v>
      </c>
      <c r="AW2245">
        <v>7.0304400000000003E-2</v>
      </c>
      <c r="AX2245">
        <v>1.5670799999999999E-2</v>
      </c>
      <c r="AY2245">
        <v>1.6008099999999997E-2</v>
      </c>
      <c r="AZ2245">
        <v>1.5245900000000007E-2</v>
      </c>
      <c r="BA2245">
        <v>1.2239399999999998E-2</v>
      </c>
      <c r="BC2245" s="52">
        <v>100000</v>
      </c>
      <c r="BD2245" s="52">
        <v>100000</v>
      </c>
      <c r="BE2245">
        <v>0</v>
      </c>
      <c r="BF2245">
        <v>0</v>
      </c>
      <c r="BG2245">
        <v>0</v>
      </c>
    </row>
    <row r="2246" spans="1:59">
      <c r="A2246">
        <v>2245</v>
      </c>
      <c r="E2246">
        <v>9795.2054794520554</v>
      </c>
      <c r="K2246">
        <v>6513.8440297991801</v>
      </c>
      <c r="L2246">
        <v>6758.6665297991804</v>
      </c>
      <c r="M2246">
        <v>7003.4890297991806</v>
      </c>
      <c r="N2246">
        <v>7248.3115297991808</v>
      </c>
      <c r="O2246">
        <v>7493.134029799181</v>
      </c>
      <c r="Q2246">
        <v>30671.870174181891</v>
      </c>
      <c r="R2246">
        <v>29843.221588427536</v>
      </c>
      <c r="S2246">
        <v>29014.57300267318</v>
      </c>
      <c r="T2246">
        <v>28185.924416918824</v>
      </c>
      <c r="U2246">
        <v>27357.275831164468</v>
      </c>
      <c r="W2246">
        <v>0.19125</v>
      </c>
      <c r="AB2246">
        <v>1</v>
      </c>
      <c r="AC2246">
        <v>1</v>
      </c>
      <c r="AD2246">
        <v>1</v>
      </c>
      <c r="AE2246">
        <v>1</v>
      </c>
      <c r="AF2246">
        <v>1</v>
      </c>
      <c r="AL2246">
        <v>11.674614999999999</v>
      </c>
      <c r="AM2246" s="5">
        <v>1.9960147142410281</v>
      </c>
      <c r="AN2246">
        <v>570.77625570776252</v>
      </c>
      <c r="AO2246">
        <f t="shared" si="35"/>
        <v>26826.48401826484</v>
      </c>
      <c r="AP2246">
        <v>684.93150684931504</v>
      </c>
      <c r="AQ2246">
        <v>7.0047499999999999E-2</v>
      </c>
      <c r="AR2246">
        <v>1.5817399999999999E-2</v>
      </c>
      <c r="AS2246">
        <v>1.6571699999999998E-2</v>
      </c>
      <c r="AT2246">
        <v>1.5890899999999999E-2</v>
      </c>
      <c r="AU2246">
        <v>1.21928E-2</v>
      </c>
      <c r="AW2246">
        <v>7.0047499999999999E-2</v>
      </c>
      <c r="AX2246">
        <v>1.5817399999999995E-2</v>
      </c>
      <c r="AY2246">
        <v>1.6571699999999995E-2</v>
      </c>
      <c r="AZ2246">
        <v>1.5890899999999999E-2</v>
      </c>
      <c r="BA2246">
        <v>1.2192800000000004E-2</v>
      </c>
      <c r="BC2246" s="52">
        <v>100000</v>
      </c>
      <c r="BD2246" s="52">
        <v>100000</v>
      </c>
      <c r="BE2246">
        <v>0</v>
      </c>
      <c r="BF2246">
        <v>0</v>
      </c>
      <c r="BG2246">
        <v>0</v>
      </c>
    </row>
    <row r="2247" spans="1:59">
      <c r="A2247">
        <v>2246</v>
      </c>
      <c r="E2247">
        <v>9795.2054794520554</v>
      </c>
      <c r="K2247">
        <v>5883.1556227579413</v>
      </c>
      <c r="L2247">
        <v>6212.373122757941</v>
      </c>
      <c r="M2247">
        <v>6541.5906227579408</v>
      </c>
      <c r="N2247">
        <v>6870.8081227579405</v>
      </c>
      <c r="O2247">
        <v>7200.0256227579403</v>
      </c>
      <c r="Q2247">
        <v>31068.275427398421</v>
      </c>
      <c r="R2247">
        <v>30228.9173329767</v>
      </c>
      <c r="S2247">
        <v>29389.559238554979</v>
      </c>
      <c r="T2247">
        <v>28550.201144133258</v>
      </c>
      <c r="U2247">
        <v>27710.843049711537</v>
      </c>
      <c r="W2247">
        <v>0.60158</v>
      </c>
      <c r="AB2247">
        <v>1</v>
      </c>
      <c r="AC2247">
        <v>1</v>
      </c>
      <c r="AD2247">
        <v>1</v>
      </c>
      <c r="AE2247">
        <v>1</v>
      </c>
      <c r="AF2247">
        <v>1</v>
      </c>
      <c r="AL2247">
        <v>12.191689500000001</v>
      </c>
      <c r="AM2247" s="5">
        <v>2.9601752758026119</v>
      </c>
      <c r="AN2247">
        <v>570.77625570776252</v>
      </c>
      <c r="AO2247">
        <f t="shared" si="35"/>
        <v>26826.48401826484</v>
      </c>
      <c r="AP2247">
        <v>684.93150684931504</v>
      </c>
      <c r="AQ2247">
        <v>7.087990000000001E-2</v>
      </c>
      <c r="AR2247">
        <v>1.5872400000000002E-2</v>
      </c>
      <c r="AS2247">
        <v>1.6858399999999999E-2</v>
      </c>
      <c r="AT2247">
        <v>1.65042E-2</v>
      </c>
      <c r="AU2247">
        <v>1.28307E-2</v>
      </c>
      <c r="AW2247">
        <v>7.087990000000001E-2</v>
      </c>
      <c r="AX2247">
        <v>1.5872399999999995E-2</v>
      </c>
      <c r="AY2247">
        <v>1.6858399999999996E-2</v>
      </c>
      <c r="AZ2247">
        <v>1.6504199999999997E-2</v>
      </c>
      <c r="BA2247">
        <v>1.28307E-2</v>
      </c>
      <c r="BC2247" s="52">
        <v>100000</v>
      </c>
      <c r="BD2247" s="52">
        <v>100000</v>
      </c>
      <c r="BE2247">
        <v>0</v>
      </c>
      <c r="BF2247">
        <v>0</v>
      </c>
      <c r="BG2247">
        <v>0</v>
      </c>
    </row>
    <row r="2248" spans="1:59">
      <c r="A2248">
        <v>2247</v>
      </c>
      <c r="E2248">
        <v>9795.2054794520554</v>
      </c>
      <c r="K2248">
        <v>5540.837964814873</v>
      </c>
      <c r="L2248">
        <v>5846.4879648148726</v>
      </c>
      <c r="M2248">
        <v>6152.1379648148722</v>
      </c>
      <c r="N2248">
        <v>6457.7879648148719</v>
      </c>
      <c r="O2248">
        <v>6763.4379648148715</v>
      </c>
      <c r="Q2248">
        <v>32050.088225260661</v>
      </c>
      <c r="R2248">
        <v>31184.204920966658</v>
      </c>
      <c r="S2248">
        <v>30318.321616672656</v>
      </c>
      <c r="T2248">
        <v>29452.438312378654</v>
      </c>
      <c r="U2248">
        <v>28586.555008084651</v>
      </c>
      <c r="W2248">
        <v>0.43370999999999998</v>
      </c>
      <c r="AB2248">
        <v>1</v>
      </c>
      <c r="AC2248">
        <v>1</v>
      </c>
      <c r="AD2248">
        <v>1</v>
      </c>
      <c r="AE2248">
        <v>1</v>
      </c>
      <c r="AF2248">
        <v>1</v>
      </c>
      <c r="AL2248">
        <v>12.407173</v>
      </c>
      <c r="AM2248" s="5">
        <v>1.310604572296143</v>
      </c>
      <c r="AN2248">
        <v>570.77625570776252</v>
      </c>
      <c r="AO2248">
        <f t="shared" si="35"/>
        <v>26826.48401826484</v>
      </c>
      <c r="AP2248">
        <v>684.93150684931504</v>
      </c>
      <c r="AQ2248">
        <v>7.56878E-2</v>
      </c>
      <c r="AR2248">
        <v>1.9770700000000002E-2</v>
      </c>
      <c r="AS2248">
        <v>1.8778700000000002E-2</v>
      </c>
      <c r="AT2248">
        <v>2.0080600000000001E-2</v>
      </c>
      <c r="AU2248">
        <v>2.0832400000000001E-2</v>
      </c>
      <c r="AW2248">
        <v>7.5687800000000013E-2</v>
      </c>
      <c r="AX2248">
        <v>1.9770700000000002E-2</v>
      </c>
      <c r="AY2248">
        <v>1.8778699999999995E-2</v>
      </c>
      <c r="AZ2248">
        <v>2.0080600000000004E-2</v>
      </c>
      <c r="BA2248">
        <v>2.0832400000000001E-2</v>
      </c>
      <c r="BC2248" s="52">
        <v>100000</v>
      </c>
      <c r="BD2248" s="52">
        <v>100000</v>
      </c>
      <c r="BE2248">
        <v>0</v>
      </c>
      <c r="BF2248">
        <v>0</v>
      </c>
      <c r="BG2248">
        <v>0</v>
      </c>
    </row>
    <row r="2249" spans="1:59">
      <c r="A2249">
        <v>2248</v>
      </c>
      <c r="E2249">
        <v>9795.2054794520554</v>
      </c>
      <c r="K2249">
        <v>5582.0337861146108</v>
      </c>
      <c r="L2249">
        <v>5936.5496194479438</v>
      </c>
      <c r="M2249">
        <v>6291.0654527812767</v>
      </c>
      <c r="N2249">
        <v>6645.5812861146096</v>
      </c>
      <c r="O2249">
        <v>7000.0971194479425</v>
      </c>
      <c r="Q2249">
        <v>34045.214202890013</v>
      </c>
      <c r="R2249">
        <v>33125.429446761846</v>
      </c>
      <c r="S2249">
        <v>32205.644690633679</v>
      </c>
      <c r="T2249">
        <v>31285.859934505512</v>
      </c>
      <c r="U2249">
        <v>30366.075178377345</v>
      </c>
      <c r="W2249">
        <v>0.13099</v>
      </c>
      <c r="AB2249">
        <v>1</v>
      </c>
      <c r="AC2249">
        <v>1</v>
      </c>
      <c r="AD2249">
        <v>1</v>
      </c>
      <c r="AE2249">
        <v>1</v>
      </c>
      <c r="AF2249">
        <v>1</v>
      </c>
      <c r="AL2249">
        <v>11.82912</v>
      </c>
      <c r="AM2249" s="5">
        <v>1.4197236299514771</v>
      </c>
      <c r="AN2249">
        <v>570.77625570776252</v>
      </c>
      <c r="AO2249">
        <f t="shared" si="35"/>
        <v>26826.48401826484</v>
      </c>
      <c r="AP2249">
        <v>684.93150684931504</v>
      </c>
      <c r="AQ2249">
        <v>8.3592899999999998E-2</v>
      </c>
      <c r="AR2249">
        <v>3.4150899999999998E-2</v>
      </c>
      <c r="AS2249">
        <v>3.2918200000000002E-2</v>
      </c>
      <c r="AT2249">
        <v>3.5906100000000003E-2</v>
      </c>
      <c r="AU2249">
        <v>3.79631E-2</v>
      </c>
      <c r="AW2249">
        <v>8.3592900000000012E-2</v>
      </c>
      <c r="AX2249">
        <v>3.4150899999999998E-2</v>
      </c>
      <c r="AY2249">
        <v>3.2918199999999995E-2</v>
      </c>
      <c r="AZ2249">
        <v>3.590610000000001E-2</v>
      </c>
      <c r="BA2249">
        <v>3.79631E-2</v>
      </c>
      <c r="BC2249" s="52">
        <v>100000</v>
      </c>
      <c r="BD2249" s="52">
        <v>100000</v>
      </c>
      <c r="BE2249">
        <v>0</v>
      </c>
      <c r="BF2249">
        <v>0</v>
      </c>
      <c r="BG2249">
        <v>0</v>
      </c>
    </row>
    <row r="2250" spans="1:59">
      <c r="A2250">
        <v>2249</v>
      </c>
      <c r="E2250">
        <v>9795.2054794520554</v>
      </c>
      <c r="K2250">
        <v>6279.4201895459046</v>
      </c>
      <c r="L2250">
        <v>6693.8843562125712</v>
      </c>
      <c r="M2250">
        <v>7108.3485228792379</v>
      </c>
      <c r="N2250">
        <v>7522.8126895459045</v>
      </c>
      <c r="O2250">
        <v>7937.2768562125711</v>
      </c>
      <c r="Q2250">
        <v>36113.516123600057</v>
      </c>
      <c r="R2250">
        <v>35137.852952987123</v>
      </c>
      <c r="S2250">
        <v>34162.189782374189</v>
      </c>
      <c r="T2250">
        <v>33186.526611761255</v>
      </c>
      <c r="U2250">
        <v>32210.863441148318</v>
      </c>
      <c r="W2250">
        <v>8.6190000000000003E-2</v>
      </c>
      <c r="AB2250">
        <v>1</v>
      </c>
      <c r="AC2250">
        <v>1</v>
      </c>
      <c r="AD2250">
        <v>1</v>
      </c>
      <c r="AE2250">
        <v>1</v>
      </c>
      <c r="AF2250">
        <v>1</v>
      </c>
      <c r="AL2250">
        <v>12.584963999999999</v>
      </c>
      <c r="AM2250" s="5">
        <v>2.224737405776978</v>
      </c>
      <c r="AN2250">
        <v>570.77625570776252</v>
      </c>
      <c r="AO2250">
        <f t="shared" si="35"/>
        <v>26826.48401826484</v>
      </c>
      <c r="AP2250">
        <v>684.93150684931504</v>
      </c>
      <c r="AQ2250">
        <v>8.8459800000000005E-2</v>
      </c>
      <c r="AR2250">
        <v>4.3550899999999997E-2</v>
      </c>
      <c r="AS2250">
        <v>3.9517000000000004E-2</v>
      </c>
      <c r="AT2250">
        <v>4.0342700000000002E-2</v>
      </c>
      <c r="AU2250">
        <v>4.2540799999999997E-2</v>
      </c>
      <c r="AW2250">
        <v>8.8459800000000019E-2</v>
      </c>
      <c r="AX2250">
        <v>4.355089999999999E-2</v>
      </c>
      <c r="AY2250">
        <v>3.951700000000001E-2</v>
      </c>
      <c r="AZ2250">
        <v>4.0342699999999995E-2</v>
      </c>
      <c r="BA2250">
        <v>4.2540800000000004E-2</v>
      </c>
      <c r="BC2250" s="52">
        <v>100000</v>
      </c>
      <c r="BD2250" s="52">
        <v>100000</v>
      </c>
      <c r="BE2250">
        <v>0</v>
      </c>
      <c r="BF2250">
        <v>0</v>
      </c>
      <c r="BG2250">
        <v>0</v>
      </c>
    </row>
    <row r="2251" spans="1:59">
      <c r="A2251">
        <v>2250</v>
      </c>
      <c r="E2251">
        <v>9795.2054794520554</v>
      </c>
      <c r="K2251">
        <v>6849.2957175256252</v>
      </c>
      <c r="L2251">
        <v>7340.9765508589589</v>
      </c>
      <c r="M2251">
        <v>7832.6573841922927</v>
      </c>
      <c r="N2251">
        <v>8324.3382175256265</v>
      </c>
      <c r="O2251">
        <v>8816.0190508589603</v>
      </c>
      <c r="Q2251">
        <v>37348.306820793106</v>
      </c>
      <c r="R2251">
        <v>36339.283846915845</v>
      </c>
      <c r="S2251">
        <v>35330.260873038584</v>
      </c>
      <c r="T2251">
        <v>34321.237899161322</v>
      </c>
      <c r="U2251">
        <v>33312.214925284061</v>
      </c>
      <c r="W2251">
        <v>3.388E-2</v>
      </c>
      <c r="AB2251">
        <v>1</v>
      </c>
      <c r="AC2251">
        <v>1</v>
      </c>
      <c r="AD2251">
        <v>1</v>
      </c>
      <c r="AE2251">
        <v>1</v>
      </c>
      <c r="AF2251">
        <v>1</v>
      </c>
      <c r="AL2251">
        <v>11.714271</v>
      </c>
      <c r="AM2251" s="5">
        <v>0.75610774755477905</v>
      </c>
      <c r="AN2251">
        <v>570.77625570776252</v>
      </c>
      <c r="AO2251">
        <f t="shared" si="35"/>
        <v>26826.48401826484</v>
      </c>
      <c r="AP2251">
        <v>684.93150684931504</v>
      </c>
      <c r="AQ2251">
        <v>9.7114300000000001E-2</v>
      </c>
      <c r="AR2251">
        <v>5.2054299999999998E-2</v>
      </c>
      <c r="AS2251">
        <v>4.3117700000000002E-2</v>
      </c>
      <c r="AT2251">
        <v>4.3424600000000001E-2</v>
      </c>
      <c r="AU2251">
        <v>4.4353900000000002E-2</v>
      </c>
      <c r="AW2251">
        <v>9.7114300000000001E-2</v>
      </c>
      <c r="AX2251">
        <v>5.2054299999999998E-2</v>
      </c>
      <c r="AY2251">
        <v>4.3117699999999995E-2</v>
      </c>
      <c r="AZ2251">
        <v>4.3424599999999994E-2</v>
      </c>
      <c r="BA2251">
        <v>4.4353900000000002E-2</v>
      </c>
      <c r="BC2251" s="52">
        <v>100000</v>
      </c>
      <c r="BD2251" s="52">
        <v>100000</v>
      </c>
      <c r="BE2251">
        <v>0</v>
      </c>
      <c r="BF2251">
        <v>0</v>
      </c>
      <c r="BG2251">
        <v>0</v>
      </c>
    </row>
    <row r="2252" spans="1:59">
      <c r="A2252">
        <v>2251</v>
      </c>
      <c r="E2252">
        <v>9795.2054794520554</v>
      </c>
      <c r="K2252">
        <v>7089.6046751074346</v>
      </c>
      <c r="L2252">
        <v>7626.3838417741008</v>
      </c>
      <c r="M2252">
        <v>8163.163008440767</v>
      </c>
      <c r="N2252">
        <v>8699.9421751074333</v>
      </c>
      <c r="O2252">
        <v>9236.7213417741004</v>
      </c>
      <c r="Q2252">
        <v>38122.716656867982</v>
      </c>
      <c r="R2252">
        <v>37092.771789248254</v>
      </c>
      <c r="S2252">
        <v>36062.826921628526</v>
      </c>
      <c r="T2252">
        <v>35032.882054008798</v>
      </c>
      <c r="U2252">
        <v>34002.93718638907</v>
      </c>
      <c r="W2252">
        <v>0</v>
      </c>
      <c r="AB2252">
        <v>1</v>
      </c>
      <c r="AC2252">
        <v>1</v>
      </c>
      <c r="AD2252">
        <v>1</v>
      </c>
      <c r="AE2252">
        <v>1</v>
      </c>
      <c r="AF2252">
        <v>1</v>
      </c>
      <c r="AL2252">
        <v>12.342986</v>
      </c>
      <c r="AM2252" s="5">
        <v>1.248252391815186</v>
      </c>
      <c r="AN2252">
        <v>570.77625570776252</v>
      </c>
      <c r="AO2252">
        <f t="shared" si="35"/>
        <v>26826.48401826484</v>
      </c>
      <c r="AP2252">
        <v>684.93150684931504</v>
      </c>
      <c r="AQ2252">
        <v>9.7864999999999994E-2</v>
      </c>
      <c r="AR2252">
        <v>5.5579300000000005E-2</v>
      </c>
      <c r="AS2252">
        <v>4.4481800000000002E-2</v>
      </c>
      <c r="AT2252">
        <v>4.44161E-2</v>
      </c>
      <c r="AU2252">
        <v>4.5033299999999998E-2</v>
      </c>
      <c r="AW2252">
        <v>9.7864999999999994E-2</v>
      </c>
      <c r="AX2252">
        <v>5.5579300000000012E-2</v>
      </c>
      <c r="AY2252">
        <v>4.4481800000000002E-2</v>
      </c>
      <c r="AZ2252">
        <v>4.44161E-2</v>
      </c>
      <c r="BA2252">
        <v>4.5033299999999998E-2</v>
      </c>
      <c r="BC2252" s="52">
        <v>100000</v>
      </c>
      <c r="BD2252" s="52">
        <v>100000</v>
      </c>
      <c r="BE2252">
        <v>0</v>
      </c>
      <c r="BF2252">
        <v>0</v>
      </c>
      <c r="BG2252">
        <v>0</v>
      </c>
    </row>
    <row r="2253" spans="1:59">
      <c r="A2253">
        <v>2252</v>
      </c>
      <c r="E2253">
        <v>9795.2054794520554</v>
      </c>
      <c r="K2253">
        <v>6572.6952030845214</v>
      </c>
      <c r="L2253">
        <v>7069.1602030845215</v>
      </c>
      <c r="M2253">
        <v>7565.6252030845217</v>
      </c>
      <c r="N2253">
        <v>8062.0902030845218</v>
      </c>
      <c r="O2253">
        <v>8558.5552030845211</v>
      </c>
      <c r="Q2253">
        <v>37392.906914244653</v>
      </c>
      <c r="R2253">
        <v>36382.678999780466</v>
      </c>
      <c r="S2253">
        <v>35372.451085316279</v>
      </c>
      <c r="T2253">
        <v>34362.223170852092</v>
      </c>
      <c r="U2253">
        <v>33351.995256387905</v>
      </c>
      <c r="W2253">
        <v>0</v>
      </c>
      <c r="AB2253">
        <v>1</v>
      </c>
      <c r="AC2253">
        <v>1</v>
      </c>
      <c r="AD2253">
        <v>1</v>
      </c>
      <c r="AE2253">
        <v>1</v>
      </c>
      <c r="AF2253">
        <v>1</v>
      </c>
      <c r="AL2253">
        <v>12.436095</v>
      </c>
      <c r="AM2253" s="5">
        <v>1.358926653862</v>
      </c>
      <c r="AN2253">
        <v>570.77625570776252</v>
      </c>
      <c r="AO2253">
        <f t="shared" si="35"/>
        <v>26826.48401826484</v>
      </c>
      <c r="AP2253">
        <v>684.93150684931504</v>
      </c>
      <c r="AQ2253">
        <v>9.7989400000000004E-2</v>
      </c>
      <c r="AR2253">
        <v>5.8098500000000004E-2</v>
      </c>
      <c r="AS2253">
        <v>4.42583E-2</v>
      </c>
      <c r="AT2253">
        <v>4.4326900000000002E-2</v>
      </c>
      <c r="AU2253">
        <v>4.5082400000000002E-2</v>
      </c>
      <c r="AW2253">
        <v>9.798939999999999E-2</v>
      </c>
      <c r="AX2253">
        <v>5.8098500000000011E-2</v>
      </c>
      <c r="AY2253">
        <v>4.42583E-2</v>
      </c>
      <c r="AZ2253">
        <v>4.4326900000000002E-2</v>
      </c>
      <c r="BA2253">
        <v>4.5082400000000009E-2</v>
      </c>
      <c r="BC2253" s="52">
        <v>100000</v>
      </c>
      <c r="BD2253" s="52">
        <v>100000</v>
      </c>
      <c r="BE2253">
        <v>0</v>
      </c>
      <c r="BF2253">
        <v>0</v>
      </c>
      <c r="BG2253">
        <v>0</v>
      </c>
    </row>
    <row r="2254" spans="1:59">
      <c r="A2254">
        <v>2253</v>
      </c>
      <c r="E2254">
        <v>9795.2054794520554</v>
      </c>
      <c r="K2254">
        <v>5776.2426579562371</v>
      </c>
      <c r="L2254">
        <v>6177.782657956237</v>
      </c>
      <c r="M2254">
        <v>6579.322657956237</v>
      </c>
      <c r="N2254">
        <v>6980.8626579562369</v>
      </c>
      <c r="O2254">
        <v>7382.4026579562369</v>
      </c>
      <c r="Q2254">
        <v>33652.708326041073</v>
      </c>
      <c r="R2254">
        <v>32743.527731879069</v>
      </c>
      <c r="S2254">
        <v>31834.347137717064</v>
      </c>
      <c r="T2254">
        <v>30925.16654355506</v>
      </c>
      <c r="U2254">
        <v>30015.985949393056</v>
      </c>
      <c r="W2254">
        <v>0</v>
      </c>
      <c r="AB2254">
        <v>1</v>
      </c>
      <c r="AC2254">
        <v>1</v>
      </c>
      <c r="AD2254">
        <v>1</v>
      </c>
      <c r="AE2254">
        <v>1</v>
      </c>
      <c r="AF2254">
        <v>1</v>
      </c>
      <c r="AL2254">
        <v>11.359282</v>
      </c>
      <c r="AM2254" s="5">
        <v>2.443668127059937</v>
      </c>
      <c r="AN2254">
        <v>570.77625570776252</v>
      </c>
      <c r="AO2254">
        <f t="shared" si="35"/>
        <v>26826.48401826484</v>
      </c>
      <c r="AP2254">
        <v>684.93150684931504</v>
      </c>
      <c r="AQ2254">
        <v>9.7914899999999999E-2</v>
      </c>
      <c r="AR2254">
        <v>5.4807599999999998E-2</v>
      </c>
      <c r="AS2254">
        <v>4.4401900000000001E-2</v>
      </c>
      <c r="AT2254">
        <v>4.4177399999999999E-2</v>
      </c>
      <c r="AU2254">
        <v>4.4732100000000004E-2</v>
      </c>
      <c r="AW2254">
        <v>9.7914900000000013E-2</v>
      </c>
      <c r="AX2254">
        <v>5.4807599999999998E-2</v>
      </c>
      <c r="AY2254">
        <v>4.4401900000000008E-2</v>
      </c>
      <c r="AZ2254">
        <v>4.4177399999999992E-2</v>
      </c>
      <c r="BA2254">
        <v>4.4732100000000011E-2</v>
      </c>
      <c r="BC2254" s="52">
        <v>100000</v>
      </c>
      <c r="BD2254" s="52">
        <v>100000</v>
      </c>
      <c r="BE2254">
        <v>0</v>
      </c>
      <c r="BF2254">
        <v>0</v>
      </c>
      <c r="BG2254">
        <v>0</v>
      </c>
    </row>
    <row r="2255" spans="1:59">
      <c r="A2255">
        <v>2254</v>
      </c>
      <c r="E2255">
        <v>9795.2054794520554</v>
      </c>
      <c r="K2255">
        <v>5520.240054165004</v>
      </c>
      <c r="L2255">
        <v>5862.3267208316702</v>
      </c>
      <c r="M2255">
        <v>6204.4133874983363</v>
      </c>
      <c r="N2255">
        <v>6546.5000541650024</v>
      </c>
      <c r="O2255">
        <v>6888.5867208316686</v>
      </c>
      <c r="Q2255">
        <v>25558.327755359031</v>
      </c>
      <c r="R2255">
        <v>24867.829525069996</v>
      </c>
      <c r="S2255">
        <v>24177.331294780961</v>
      </c>
      <c r="T2255">
        <v>23486.833064491926</v>
      </c>
      <c r="U2255">
        <v>22796.334834202891</v>
      </c>
      <c r="W2255">
        <v>0</v>
      </c>
      <c r="AB2255">
        <v>1</v>
      </c>
      <c r="AC2255">
        <v>1</v>
      </c>
      <c r="AD2255">
        <v>1</v>
      </c>
      <c r="AE2255">
        <v>1</v>
      </c>
      <c r="AF2255">
        <v>1</v>
      </c>
      <c r="AL2255">
        <v>9.6800990000000002</v>
      </c>
      <c r="AM2255" s="5">
        <v>2.5515401363372798</v>
      </c>
      <c r="AN2255">
        <v>570.77625570776252</v>
      </c>
      <c r="AO2255">
        <f t="shared" si="35"/>
        <v>26826.48401826484</v>
      </c>
      <c r="AP2255">
        <v>684.93150684931504</v>
      </c>
      <c r="AQ2255">
        <v>9.7574099999999997E-2</v>
      </c>
      <c r="AR2255">
        <v>5.4112399999999998E-2</v>
      </c>
      <c r="AS2255">
        <v>4.3605100000000001E-2</v>
      </c>
      <c r="AT2255">
        <v>4.3875500000000005E-2</v>
      </c>
      <c r="AU2255">
        <v>4.4769700000000003E-2</v>
      </c>
      <c r="AW2255">
        <v>9.7574099999999983E-2</v>
      </c>
      <c r="AX2255">
        <v>5.4112399999999991E-2</v>
      </c>
      <c r="AY2255">
        <v>4.3605099999999994E-2</v>
      </c>
      <c r="AZ2255">
        <v>4.3875499999999998E-2</v>
      </c>
      <c r="BA2255">
        <v>4.4769700000000009E-2</v>
      </c>
      <c r="BC2255" s="52">
        <v>100000</v>
      </c>
      <c r="BD2255" s="52">
        <v>100000</v>
      </c>
      <c r="BE2255">
        <v>0</v>
      </c>
      <c r="BF2255">
        <v>0</v>
      </c>
      <c r="BG2255">
        <v>0</v>
      </c>
    </row>
    <row r="2256" spans="1:59">
      <c r="A2256">
        <v>2255</v>
      </c>
      <c r="E2256">
        <v>9795.2054794520554</v>
      </c>
      <c r="K2256">
        <v>3997.9563718508443</v>
      </c>
      <c r="L2256">
        <v>4259.3063718508438</v>
      </c>
      <c r="M2256">
        <v>4520.6563718508442</v>
      </c>
      <c r="N2256">
        <v>4782.0063718508445</v>
      </c>
      <c r="O2256">
        <v>5043.3563718508449</v>
      </c>
      <c r="Q2256">
        <v>18040.581132495601</v>
      </c>
      <c r="R2256">
        <v>17553.186594952342</v>
      </c>
      <c r="S2256">
        <v>17065.792057409082</v>
      </c>
      <c r="T2256">
        <v>16578.397519865823</v>
      </c>
      <c r="U2256">
        <v>16091.002982322563</v>
      </c>
      <c r="W2256">
        <v>0</v>
      </c>
      <c r="AB2256">
        <v>1</v>
      </c>
      <c r="AC2256">
        <v>1</v>
      </c>
      <c r="AD2256">
        <v>1</v>
      </c>
      <c r="AE2256">
        <v>1</v>
      </c>
      <c r="AF2256">
        <v>1</v>
      </c>
      <c r="AL2256">
        <v>10.455850999999999</v>
      </c>
      <c r="AM2256" s="5">
        <v>4.3624448776245117</v>
      </c>
      <c r="AN2256">
        <v>570.77625570776252</v>
      </c>
      <c r="AO2256">
        <f t="shared" si="35"/>
        <v>26826.48401826484</v>
      </c>
      <c r="AP2256">
        <v>684.93150684931504</v>
      </c>
      <c r="AQ2256">
        <v>9.6978999999999996E-2</v>
      </c>
      <c r="AR2256">
        <v>5.33123E-2</v>
      </c>
      <c r="AS2256">
        <v>4.3280299999999994E-2</v>
      </c>
      <c r="AT2256">
        <v>4.3365800000000003E-2</v>
      </c>
      <c r="AU2256">
        <v>4.4672499999999997E-2</v>
      </c>
      <c r="AW2256">
        <v>9.6978999999999996E-2</v>
      </c>
      <c r="AX2256">
        <v>5.3312299999999993E-2</v>
      </c>
      <c r="AY2256">
        <v>4.3280299999999994E-2</v>
      </c>
      <c r="AZ2256">
        <v>4.3365799999999996E-2</v>
      </c>
      <c r="BA2256">
        <v>4.467249999999999E-2</v>
      </c>
      <c r="BC2256" s="52">
        <v>100000</v>
      </c>
      <c r="BD2256" s="52">
        <v>100000</v>
      </c>
      <c r="BE2256">
        <v>0</v>
      </c>
      <c r="BF2256">
        <v>0</v>
      </c>
      <c r="BG2256">
        <v>0</v>
      </c>
    </row>
    <row r="2257" spans="1:59">
      <c r="A2257">
        <v>2256</v>
      </c>
      <c r="E2257">
        <v>9795.2054794520554</v>
      </c>
      <c r="K2257">
        <v>3372.3203658709554</v>
      </c>
      <c r="L2257">
        <v>3730.3011992042884</v>
      </c>
      <c r="M2257">
        <v>4088.2820325376215</v>
      </c>
      <c r="N2257">
        <v>4446.2628658709546</v>
      </c>
      <c r="O2257">
        <v>4804.2436992042876</v>
      </c>
      <c r="Q2257">
        <v>15655.52098045646</v>
      </c>
      <c r="R2257">
        <v>15232.562575002084</v>
      </c>
      <c r="S2257">
        <v>14809.604169547709</v>
      </c>
      <c r="T2257">
        <v>14386.645764093333</v>
      </c>
      <c r="U2257">
        <v>13963.687358638957</v>
      </c>
      <c r="W2257">
        <v>0</v>
      </c>
      <c r="AB2257">
        <v>1</v>
      </c>
      <c r="AC2257">
        <v>1</v>
      </c>
      <c r="AD2257">
        <v>1</v>
      </c>
      <c r="AE2257">
        <v>1</v>
      </c>
      <c r="AF2257">
        <v>1</v>
      </c>
      <c r="AL2257">
        <v>7.5671406000000001</v>
      </c>
      <c r="AM2257" s="5">
        <v>5.3415603637695313</v>
      </c>
      <c r="AN2257">
        <v>570.77625570776252</v>
      </c>
      <c r="AO2257">
        <f t="shared" si="35"/>
        <v>26826.48401826484</v>
      </c>
      <c r="AP2257">
        <v>684.93150684931504</v>
      </c>
      <c r="AQ2257">
        <v>9.6543999999999991E-2</v>
      </c>
      <c r="AR2257">
        <v>5.2687100000000001E-2</v>
      </c>
      <c r="AS2257">
        <v>4.2898699999999998E-2</v>
      </c>
      <c r="AT2257">
        <v>4.3154899999999996E-2</v>
      </c>
      <c r="AU2257">
        <v>4.43693E-2</v>
      </c>
      <c r="AW2257">
        <v>9.6544000000000005E-2</v>
      </c>
      <c r="AX2257">
        <v>5.2687100000000001E-2</v>
      </c>
      <c r="AY2257">
        <v>4.2898699999999998E-2</v>
      </c>
      <c r="AZ2257">
        <v>4.3154899999999996E-2</v>
      </c>
      <c r="BA2257">
        <v>4.43693E-2</v>
      </c>
      <c r="BC2257" s="52">
        <v>100000</v>
      </c>
      <c r="BD2257" s="52">
        <v>100000</v>
      </c>
      <c r="BE2257">
        <v>0</v>
      </c>
      <c r="BF2257">
        <v>0</v>
      </c>
      <c r="BG2257">
        <v>0</v>
      </c>
    </row>
    <row r="2258" spans="1:59">
      <c r="A2258">
        <v>2257</v>
      </c>
      <c r="E2258">
        <v>9795.2054794520554</v>
      </c>
      <c r="K2258">
        <v>2574.9244172906301</v>
      </c>
      <c r="L2258">
        <v>2898.8619172906301</v>
      </c>
      <c r="M2258">
        <v>3222.7994172906301</v>
      </c>
      <c r="N2258">
        <v>3546.7369172906301</v>
      </c>
      <c r="O2258">
        <v>3870.6744172906301</v>
      </c>
      <c r="Q2258">
        <v>16990.187395199209</v>
      </c>
      <c r="R2258">
        <v>16531.170887518954</v>
      </c>
      <c r="S2258">
        <v>16072.154379838699</v>
      </c>
      <c r="T2258">
        <v>15613.137872158444</v>
      </c>
      <c r="U2258">
        <v>15154.121364478189</v>
      </c>
      <c r="W2258">
        <v>0</v>
      </c>
      <c r="AB2258">
        <v>1</v>
      </c>
      <c r="AC2258">
        <v>1</v>
      </c>
      <c r="AD2258">
        <v>1</v>
      </c>
      <c r="AE2258">
        <v>1</v>
      </c>
      <c r="AF2258">
        <v>1</v>
      </c>
      <c r="AL2258">
        <v>6.9156126999999996</v>
      </c>
      <c r="AM2258" s="5">
        <v>5.7470011711120614</v>
      </c>
      <c r="AN2258">
        <v>570.77625570776252</v>
      </c>
      <c r="AO2258">
        <f t="shared" si="35"/>
        <v>26826.48401826484</v>
      </c>
      <c r="AP2258">
        <v>684.93150684931504</v>
      </c>
      <c r="AQ2258">
        <v>9.4889200000000007E-2</v>
      </c>
      <c r="AR2258">
        <v>5.19482E-2</v>
      </c>
      <c r="AS2258">
        <v>4.2762399999999999E-2</v>
      </c>
      <c r="AT2258">
        <v>4.2927599999999996E-2</v>
      </c>
      <c r="AU2258">
        <v>4.4051299999999995E-2</v>
      </c>
      <c r="AW2258">
        <v>9.4889199999999993E-2</v>
      </c>
      <c r="AX2258">
        <v>5.19482E-2</v>
      </c>
      <c r="AY2258">
        <v>4.2762399999999992E-2</v>
      </c>
      <c r="AZ2258">
        <v>4.2927599999999996E-2</v>
      </c>
      <c r="BA2258">
        <v>4.4051300000000002E-2</v>
      </c>
      <c r="BC2258" s="52">
        <v>100000</v>
      </c>
      <c r="BD2258" s="52">
        <v>100000</v>
      </c>
      <c r="BE2258">
        <v>0</v>
      </c>
      <c r="BF2258">
        <v>0</v>
      </c>
      <c r="BG2258">
        <v>0</v>
      </c>
    </row>
    <row r="2259" spans="1:59">
      <c r="A2259">
        <v>2258</v>
      </c>
      <c r="E2259">
        <v>9795.2054794520554</v>
      </c>
      <c r="K2259">
        <v>2085.3467576843286</v>
      </c>
      <c r="L2259">
        <v>2304.1284243509954</v>
      </c>
      <c r="M2259">
        <v>2522.9100910176621</v>
      </c>
      <c r="N2259">
        <v>2741.6917576843289</v>
      </c>
      <c r="O2259">
        <v>2960.4734243509956</v>
      </c>
      <c r="Q2259">
        <v>17141.41642759119</v>
      </c>
      <c r="R2259">
        <v>16678.314230322059</v>
      </c>
      <c r="S2259">
        <v>16215.212033052929</v>
      </c>
      <c r="T2259">
        <v>15752.109835783798</v>
      </c>
      <c r="U2259">
        <v>15289.007638514668</v>
      </c>
      <c r="W2259">
        <v>0</v>
      </c>
      <c r="AB2259">
        <v>1</v>
      </c>
      <c r="AC2259">
        <v>1</v>
      </c>
      <c r="AD2259">
        <v>1</v>
      </c>
      <c r="AE2259">
        <v>1</v>
      </c>
      <c r="AF2259">
        <v>1</v>
      </c>
      <c r="AL2259">
        <v>7.3621534999999998</v>
      </c>
      <c r="AM2259" s="5">
        <v>6.1221528053283691</v>
      </c>
      <c r="AN2259">
        <v>570.77625570776252</v>
      </c>
      <c r="AO2259">
        <f t="shared" si="35"/>
        <v>26826.48401826484</v>
      </c>
      <c r="AP2259">
        <v>684.93150684931504</v>
      </c>
      <c r="AQ2259">
        <v>9.4077900000000006E-2</v>
      </c>
      <c r="AR2259">
        <v>5.0656100000000003E-2</v>
      </c>
      <c r="AS2259">
        <v>4.2687600000000006E-2</v>
      </c>
      <c r="AT2259">
        <v>4.29135E-2</v>
      </c>
      <c r="AU2259">
        <v>4.3997100000000004E-2</v>
      </c>
      <c r="AW2259">
        <v>9.4077900000000006E-2</v>
      </c>
      <c r="AX2259">
        <v>5.0656099999999996E-2</v>
      </c>
      <c r="AY2259">
        <v>4.2687600000000006E-2</v>
      </c>
      <c r="AZ2259">
        <v>4.2913500000000007E-2</v>
      </c>
      <c r="BA2259">
        <v>4.3997099999999997E-2</v>
      </c>
      <c r="BC2259" s="52">
        <v>100000</v>
      </c>
      <c r="BD2259" s="52">
        <v>100000</v>
      </c>
      <c r="BE2259">
        <v>0</v>
      </c>
      <c r="BF2259">
        <v>0</v>
      </c>
      <c r="BG2259">
        <v>0</v>
      </c>
    </row>
    <row r="2260" spans="1:59">
      <c r="A2260">
        <v>2259</v>
      </c>
      <c r="E2260">
        <v>9795.2054794520554</v>
      </c>
      <c r="K2260">
        <v>1961.2422411773421</v>
      </c>
      <c r="L2260">
        <v>2053.3089078440089</v>
      </c>
      <c r="M2260">
        <v>2145.3755745106755</v>
      </c>
      <c r="N2260">
        <v>2237.4422411773421</v>
      </c>
      <c r="O2260">
        <v>2329.5089078440087</v>
      </c>
      <c r="Q2260">
        <v>19430.393297200259</v>
      </c>
      <c r="R2260">
        <v>18905.450806591536</v>
      </c>
      <c r="S2260">
        <v>18380.508315982814</v>
      </c>
      <c r="T2260">
        <v>17855.565825374091</v>
      </c>
      <c r="U2260">
        <v>17330.623334765369</v>
      </c>
      <c r="W2260">
        <v>0</v>
      </c>
      <c r="AB2260">
        <v>1</v>
      </c>
      <c r="AC2260">
        <v>1</v>
      </c>
      <c r="AD2260">
        <v>1</v>
      </c>
      <c r="AE2260">
        <v>1</v>
      </c>
      <c r="AF2260">
        <v>1</v>
      </c>
      <c r="AL2260">
        <v>8.6620139999999992</v>
      </c>
      <c r="AM2260" s="5">
        <v>8.101170539855957</v>
      </c>
      <c r="AN2260">
        <v>570.77625570776252</v>
      </c>
      <c r="AO2260">
        <f t="shared" si="35"/>
        <v>26826.48401826484</v>
      </c>
      <c r="AP2260">
        <v>684.93150684931504</v>
      </c>
      <c r="AQ2260">
        <v>9.37949E-2</v>
      </c>
      <c r="AR2260">
        <v>5.0508499999999998E-2</v>
      </c>
      <c r="AS2260">
        <v>4.2644899999999999E-2</v>
      </c>
      <c r="AT2260">
        <v>4.2873100000000004E-2</v>
      </c>
      <c r="AU2260">
        <v>4.3969000000000001E-2</v>
      </c>
      <c r="AW2260">
        <v>9.37949E-2</v>
      </c>
      <c r="AX2260">
        <v>5.0508499999999998E-2</v>
      </c>
      <c r="AY2260">
        <v>4.2644899999999999E-2</v>
      </c>
      <c r="AZ2260">
        <v>4.2873100000000011E-2</v>
      </c>
      <c r="BA2260">
        <v>4.3968999999999994E-2</v>
      </c>
      <c r="BC2260" s="52">
        <v>100000</v>
      </c>
      <c r="BD2260" s="52">
        <v>100000</v>
      </c>
      <c r="BE2260">
        <v>0</v>
      </c>
      <c r="BF2260">
        <v>0</v>
      </c>
      <c r="BG2260">
        <v>0</v>
      </c>
    </row>
    <row r="2261" spans="1:59">
      <c r="A2261">
        <v>2260</v>
      </c>
      <c r="E2261">
        <v>9795.2054794520554</v>
      </c>
      <c r="K2261">
        <v>2072.6431457584167</v>
      </c>
      <c r="L2261">
        <v>2129.8131457584168</v>
      </c>
      <c r="M2261">
        <v>2186.9831457584169</v>
      </c>
      <c r="N2261">
        <v>2244.1531457584169</v>
      </c>
      <c r="O2261">
        <v>2301.323145758417</v>
      </c>
      <c r="Q2261">
        <v>24942.451330879609</v>
      </c>
      <c r="R2261">
        <v>24268.591964782532</v>
      </c>
      <c r="S2261">
        <v>23594.732598685456</v>
      </c>
      <c r="T2261">
        <v>22920.873232588379</v>
      </c>
      <c r="U2261">
        <v>22247.013866491303</v>
      </c>
      <c r="W2261">
        <v>0</v>
      </c>
      <c r="AB2261">
        <v>1</v>
      </c>
      <c r="AC2261">
        <v>1</v>
      </c>
      <c r="AD2261">
        <v>1</v>
      </c>
      <c r="AE2261">
        <v>1</v>
      </c>
      <c r="AF2261">
        <v>1</v>
      </c>
      <c r="AL2261">
        <v>8.6195889999999995</v>
      </c>
      <c r="AM2261" s="5">
        <v>9.0579204559326172</v>
      </c>
      <c r="AN2261">
        <v>570.77625570776252</v>
      </c>
      <c r="AO2261">
        <f t="shared" si="35"/>
        <v>26826.48401826484</v>
      </c>
      <c r="AP2261">
        <v>684.93150684931504</v>
      </c>
      <c r="AQ2261">
        <v>8.9121300000000001E-2</v>
      </c>
      <c r="AR2261">
        <v>4.7930999999999994E-2</v>
      </c>
      <c r="AS2261">
        <v>4.1410499999999996E-2</v>
      </c>
      <c r="AT2261">
        <v>4.2095300000000002E-2</v>
      </c>
      <c r="AU2261">
        <v>4.36987E-2</v>
      </c>
      <c r="AW2261">
        <v>8.9121300000000001E-2</v>
      </c>
      <c r="AX2261">
        <v>4.7930999999999988E-2</v>
      </c>
      <c r="AY2261">
        <v>4.1410500000000003E-2</v>
      </c>
      <c r="AZ2261">
        <v>4.2095300000000002E-2</v>
      </c>
      <c r="BA2261">
        <v>4.3698699999999993E-2</v>
      </c>
      <c r="BC2261" s="52">
        <v>100000</v>
      </c>
      <c r="BD2261" s="52">
        <v>100000</v>
      </c>
      <c r="BE2261">
        <v>0</v>
      </c>
      <c r="BF2261">
        <v>0</v>
      </c>
      <c r="BG2261">
        <v>0</v>
      </c>
    </row>
    <row r="2262" spans="1:59">
      <c r="A2262">
        <v>2261</v>
      </c>
      <c r="E2262">
        <v>9795.2054794520554</v>
      </c>
      <c r="K2262">
        <v>2384.3702384019502</v>
      </c>
      <c r="L2262">
        <v>2425.2052384019503</v>
      </c>
      <c r="M2262">
        <v>2466.0402384019503</v>
      </c>
      <c r="N2262">
        <v>2506.8752384019504</v>
      </c>
      <c r="O2262">
        <v>2547.7102384019504</v>
      </c>
      <c r="Q2262">
        <v>36876.224971486678</v>
      </c>
      <c r="R2262">
        <v>35879.956029739667</v>
      </c>
      <c r="S2262">
        <v>34883.687087992657</v>
      </c>
      <c r="T2262">
        <v>33887.418146245647</v>
      </c>
      <c r="U2262">
        <v>32891.149204498637</v>
      </c>
      <c r="W2262">
        <v>0</v>
      </c>
      <c r="AB2262">
        <v>1</v>
      </c>
      <c r="AC2262">
        <v>1</v>
      </c>
      <c r="AD2262">
        <v>1</v>
      </c>
      <c r="AE2262">
        <v>1</v>
      </c>
      <c r="AF2262">
        <v>1</v>
      </c>
      <c r="AL2262">
        <v>9.0782659999999993</v>
      </c>
      <c r="AM2262" s="5">
        <v>9.4082679748535156</v>
      </c>
      <c r="AN2262">
        <v>570.77625570776252</v>
      </c>
      <c r="AO2262">
        <f t="shared" si="35"/>
        <v>26826.48401826484</v>
      </c>
      <c r="AP2262">
        <v>684.93150684931504</v>
      </c>
      <c r="AQ2262">
        <v>9.2324600000000007E-2</v>
      </c>
      <c r="AR2262">
        <v>4.9563400000000001E-2</v>
      </c>
      <c r="AS2262">
        <v>4.2497399999999998E-2</v>
      </c>
      <c r="AT2262">
        <v>4.2900300000000002E-2</v>
      </c>
      <c r="AU2262">
        <v>4.3927300000000002E-2</v>
      </c>
      <c r="AW2262">
        <v>9.2324600000000021E-2</v>
      </c>
      <c r="AX2262">
        <v>4.9563399999999994E-2</v>
      </c>
      <c r="AY2262">
        <v>4.2497400000000005E-2</v>
      </c>
      <c r="AZ2262">
        <v>4.2900300000000002E-2</v>
      </c>
      <c r="BA2262">
        <v>4.3927300000000002E-2</v>
      </c>
      <c r="BC2262" s="52">
        <v>100000</v>
      </c>
      <c r="BD2262" s="52">
        <v>100000</v>
      </c>
      <c r="BE2262">
        <v>0</v>
      </c>
      <c r="BF2262">
        <v>0</v>
      </c>
      <c r="BG2262">
        <v>0</v>
      </c>
    </row>
    <row r="2263" spans="1:59">
      <c r="A2263">
        <v>2262</v>
      </c>
      <c r="E2263">
        <v>9795.2054794520554</v>
      </c>
      <c r="K2263">
        <v>2908.1499301164768</v>
      </c>
      <c r="L2263">
        <v>2948.159930116477</v>
      </c>
      <c r="M2263">
        <v>2988.1699301164772</v>
      </c>
      <c r="N2263">
        <v>3028.1799301164774</v>
      </c>
      <c r="O2263">
        <v>3068.1899301164776</v>
      </c>
      <c r="Q2263">
        <v>43585.72880520286</v>
      </c>
      <c r="R2263">
        <v>42408.192109548749</v>
      </c>
      <c r="S2263">
        <v>41230.655413894638</v>
      </c>
      <c r="T2263">
        <v>40053.118718240527</v>
      </c>
      <c r="U2263">
        <v>38875.582022586415</v>
      </c>
      <c r="W2263">
        <v>0</v>
      </c>
      <c r="AB2263">
        <v>1</v>
      </c>
      <c r="AC2263">
        <v>1</v>
      </c>
      <c r="AD2263">
        <v>1</v>
      </c>
      <c r="AE2263">
        <v>1</v>
      </c>
      <c r="AF2263">
        <v>1</v>
      </c>
      <c r="AL2263">
        <v>8.8974910000000005</v>
      </c>
      <c r="AM2263" s="5">
        <v>10.36603450775146</v>
      </c>
      <c r="AN2263">
        <v>570.77625570776252</v>
      </c>
      <c r="AO2263">
        <f t="shared" si="35"/>
        <v>26826.48401826484</v>
      </c>
      <c r="AP2263">
        <v>684.93150684931504</v>
      </c>
      <c r="AQ2263">
        <v>9.5816499999999999E-2</v>
      </c>
      <c r="AR2263">
        <v>5.2953500000000001E-2</v>
      </c>
      <c r="AS2263">
        <v>4.3644300000000004E-2</v>
      </c>
      <c r="AT2263">
        <v>4.3259399999999996E-2</v>
      </c>
      <c r="AU2263">
        <v>4.4584000000000006E-2</v>
      </c>
      <c r="AW2263">
        <v>9.5816500000000013E-2</v>
      </c>
      <c r="AX2263">
        <v>5.2953500000000001E-2</v>
      </c>
      <c r="AY2263">
        <v>4.3644300000000011E-2</v>
      </c>
      <c r="AZ2263">
        <v>4.325939999999999E-2</v>
      </c>
      <c r="BA2263">
        <v>4.4583999999999999E-2</v>
      </c>
      <c r="BC2263" s="52">
        <v>100000</v>
      </c>
      <c r="BD2263" s="52">
        <v>100000</v>
      </c>
      <c r="BE2263">
        <v>0</v>
      </c>
      <c r="BF2263">
        <v>0</v>
      </c>
      <c r="BG2263">
        <v>0</v>
      </c>
    </row>
    <row r="2264" spans="1:59">
      <c r="A2264">
        <v>2263</v>
      </c>
      <c r="E2264">
        <v>9795.2054794520554</v>
      </c>
      <c r="K2264">
        <v>3964.504121801931</v>
      </c>
      <c r="L2264">
        <v>4007.8141218019309</v>
      </c>
      <c r="M2264">
        <v>4051.1241218019309</v>
      </c>
      <c r="N2264">
        <v>4094.4341218019308</v>
      </c>
      <c r="O2264">
        <v>4137.7441218019312</v>
      </c>
      <c r="Q2264">
        <v>41829.31551881785</v>
      </c>
      <c r="R2264">
        <v>40699.231078456578</v>
      </c>
      <c r="S2264">
        <v>39569.146638095306</v>
      </c>
      <c r="T2264">
        <v>38439.062197734034</v>
      </c>
      <c r="U2264">
        <v>37308.977757372762</v>
      </c>
      <c r="W2264">
        <v>7.7689999999999995E-2</v>
      </c>
      <c r="AB2264">
        <v>1</v>
      </c>
      <c r="AC2264">
        <v>1</v>
      </c>
      <c r="AD2264">
        <v>1</v>
      </c>
      <c r="AE2264">
        <v>1</v>
      </c>
      <c r="AF2264">
        <v>1</v>
      </c>
      <c r="AL2264">
        <v>6.9065646999999997</v>
      </c>
      <c r="AM2264" s="5">
        <v>11.433793067932131</v>
      </c>
      <c r="AN2264">
        <v>570.77625570776252</v>
      </c>
      <c r="AO2264">
        <f t="shared" si="35"/>
        <v>26826.48401826484</v>
      </c>
      <c r="AP2264">
        <v>684.93150684931504</v>
      </c>
      <c r="AQ2264">
        <v>9.6244899999999994E-2</v>
      </c>
      <c r="AR2264">
        <v>5.42833E-2</v>
      </c>
      <c r="AS2264">
        <v>4.4080899999999999E-2</v>
      </c>
      <c r="AT2264">
        <v>4.3364100000000003E-2</v>
      </c>
      <c r="AU2264">
        <v>4.4676399999999998E-2</v>
      </c>
      <c r="AW2264">
        <v>9.6244900000000008E-2</v>
      </c>
      <c r="AX2264">
        <v>5.4283299999999993E-2</v>
      </c>
      <c r="AY2264">
        <v>4.4080899999999992E-2</v>
      </c>
      <c r="AZ2264">
        <v>4.3364100000000003E-2</v>
      </c>
      <c r="BA2264">
        <v>4.4676399999999991E-2</v>
      </c>
      <c r="BC2264" s="52">
        <v>100000</v>
      </c>
      <c r="BD2264" s="52">
        <v>100000</v>
      </c>
      <c r="BE2264">
        <v>0</v>
      </c>
      <c r="BF2264">
        <v>0</v>
      </c>
      <c r="BG2264">
        <v>0</v>
      </c>
    </row>
    <row r="2265" spans="1:59">
      <c r="A2265">
        <v>2264</v>
      </c>
      <c r="E2265">
        <v>9795.2054794520554</v>
      </c>
      <c r="K2265">
        <v>5047.2427382565866</v>
      </c>
      <c r="L2265">
        <v>5088.6277382565868</v>
      </c>
      <c r="M2265">
        <v>5130.012738256587</v>
      </c>
      <c r="N2265">
        <v>5171.3977382565872</v>
      </c>
      <c r="O2265">
        <v>5212.7827382565874</v>
      </c>
      <c r="Q2265">
        <v>39184.103213559989</v>
      </c>
      <c r="R2265">
        <v>38125.483325963112</v>
      </c>
      <c r="S2265">
        <v>37066.863438366236</v>
      </c>
      <c r="T2265">
        <v>36008.243550769359</v>
      </c>
      <c r="U2265">
        <v>34949.623663172482</v>
      </c>
      <c r="W2265">
        <v>0.2923</v>
      </c>
      <c r="AB2265">
        <v>1</v>
      </c>
      <c r="AC2265">
        <v>1</v>
      </c>
      <c r="AD2265">
        <v>1</v>
      </c>
      <c r="AE2265">
        <v>1</v>
      </c>
      <c r="AF2265">
        <v>1</v>
      </c>
      <c r="AL2265">
        <v>4.9988723000000004</v>
      </c>
      <c r="AM2265" s="5">
        <v>9.6745281219482422</v>
      </c>
      <c r="AN2265">
        <v>570.77625570776252</v>
      </c>
      <c r="AO2265">
        <f t="shared" si="35"/>
        <v>26826.48401826484</v>
      </c>
      <c r="AP2265">
        <v>684.93150684931504</v>
      </c>
      <c r="AQ2265">
        <v>9.2907500000000004E-2</v>
      </c>
      <c r="AR2265">
        <v>4.4664200000000001E-2</v>
      </c>
      <c r="AS2265">
        <v>3.9586700000000002E-2</v>
      </c>
      <c r="AT2265">
        <v>4.1552499999999999E-2</v>
      </c>
      <c r="AU2265">
        <v>4.31087E-2</v>
      </c>
      <c r="AW2265">
        <v>9.2907500000000018E-2</v>
      </c>
      <c r="AX2265">
        <v>4.4664200000000001E-2</v>
      </c>
      <c r="AY2265">
        <v>3.9586700000000002E-2</v>
      </c>
      <c r="AZ2265">
        <v>4.1552500000000006E-2</v>
      </c>
      <c r="BA2265">
        <v>4.31087E-2</v>
      </c>
      <c r="BC2265" s="52">
        <v>100000</v>
      </c>
      <c r="BD2265" s="52">
        <v>100000</v>
      </c>
      <c r="BE2265">
        <v>0</v>
      </c>
      <c r="BF2265">
        <v>0</v>
      </c>
      <c r="BG2265">
        <v>0</v>
      </c>
    </row>
    <row r="2266" spans="1:59">
      <c r="A2266">
        <v>2265</v>
      </c>
      <c r="E2266">
        <v>9795.2054794520554</v>
      </c>
      <c r="K2266">
        <v>6058.6456877426599</v>
      </c>
      <c r="L2266">
        <v>6116.7781877426596</v>
      </c>
      <c r="M2266">
        <v>6174.9106877426593</v>
      </c>
      <c r="N2266">
        <v>6233.043187742659</v>
      </c>
      <c r="O2266">
        <v>6291.1756877426587</v>
      </c>
      <c r="Q2266">
        <v>36635.363978873618</v>
      </c>
      <c r="R2266">
        <v>35645.602272045013</v>
      </c>
      <c r="S2266">
        <v>34655.840565216407</v>
      </c>
      <c r="T2266">
        <v>33666.078858387802</v>
      </c>
      <c r="U2266">
        <v>32676.3171515592</v>
      </c>
      <c r="W2266">
        <v>0.44911000000000001</v>
      </c>
      <c r="AB2266">
        <v>1</v>
      </c>
      <c r="AC2266">
        <v>1</v>
      </c>
      <c r="AD2266">
        <v>1</v>
      </c>
      <c r="AE2266">
        <v>1</v>
      </c>
      <c r="AF2266">
        <v>1</v>
      </c>
      <c r="AL2266">
        <v>4.5354010000000002</v>
      </c>
      <c r="AM2266" s="5">
        <v>10.17327976226807</v>
      </c>
      <c r="AN2266">
        <v>570.77625570776252</v>
      </c>
      <c r="AO2266">
        <f t="shared" si="35"/>
        <v>26826.48401826484</v>
      </c>
      <c r="AP2266">
        <v>684.93150684931504</v>
      </c>
      <c r="AQ2266">
        <v>8.3856399999999998E-2</v>
      </c>
      <c r="AR2266">
        <v>3.8189000000000001E-2</v>
      </c>
      <c r="AS2266">
        <v>3.5215499999999997E-2</v>
      </c>
      <c r="AT2266">
        <v>3.6307699999999998E-2</v>
      </c>
      <c r="AU2266">
        <v>3.7878500000000002E-2</v>
      </c>
      <c r="AW2266">
        <v>8.3856399999999984E-2</v>
      </c>
      <c r="AX2266">
        <v>3.8189000000000001E-2</v>
      </c>
      <c r="AY2266">
        <v>3.5215499999999997E-2</v>
      </c>
      <c r="AZ2266">
        <v>3.6307699999999998E-2</v>
      </c>
      <c r="BA2266">
        <v>3.7878499999999996E-2</v>
      </c>
      <c r="BC2266" s="52">
        <v>100000</v>
      </c>
      <c r="BD2266" s="52">
        <v>100000</v>
      </c>
      <c r="BE2266">
        <v>0</v>
      </c>
      <c r="BF2266">
        <v>0</v>
      </c>
      <c r="BG2266">
        <v>0</v>
      </c>
    </row>
    <row r="2267" spans="1:59">
      <c r="A2267">
        <v>2266</v>
      </c>
      <c r="E2267">
        <v>9795.2054794520554</v>
      </c>
      <c r="K2267">
        <v>6810.1131932062253</v>
      </c>
      <c r="L2267">
        <v>6886.5881932062257</v>
      </c>
      <c r="M2267">
        <v>6963.0631932062261</v>
      </c>
      <c r="N2267">
        <v>7039.5381932062264</v>
      </c>
      <c r="O2267">
        <v>7116.0131932062268</v>
      </c>
      <c r="Q2267">
        <v>34618.209736455683</v>
      </c>
      <c r="R2267">
        <v>33682.944609694307</v>
      </c>
      <c r="S2267">
        <v>32747.67948293293</v>
      </c>
      <c r="T2267">
        <v>31812.414356171554</v>
      </c>
      <c r="U2267">
        <v>30877.149229410177</v>
      </c>
      <c r="W2267">
        <v>0.41500999999999999</v>
      </c>
      <c r="AB2267">
        <v>1</v>
      </c>
      <c r="AC2267">
        <v>1</v>
      </c>
      <c r="AD2267">
        <v>1</v>
      </c>
      <c r="AE2267">
        <v>1</v>
      </c>
      <c r="AF2267">
        <v>1</v>
      </c>
      <c r="AL2267">
        <v>4.2069596999999996</v>
      </c>
      <c r="AM2267" s="5">
        <v>9.0884132385253906</v>
      </c>
      <c r="AN2267">
        <v>570.77625570776252</v>
      </c>
      <c r="AO2267">
        <f t="shared" si="35"/>
        <v>26826.48401826484</v>
      </c>
      <c r="AP2267">
        <v>684.93150684931504</v>
      </c>
      <c r="AQ2267">
        <v>7.8128799999999998E-2</v>
      </c>
      <c r="AR2267">
        <v>1.56096E-2</v>
      </c>
      <c r="AS2267">
        <v>1.2622599999999999E-2</v>
      </c>
      <c r="AT2267">
        <v>1.2974500000000002E-2</v>
      </c>
      <c r="AU2267">
        <v>2.6009899999999999E-2</v>
      </c>
      <c r="AW2267">
        <v>7.8128799999999984E-2</v>
      </c>
      <c r="AX2267">
        <v>1.5609600000000001E-2</v>
      </c>
      <c r="AY2267">
        <v>1.2622599999999998E-2</v>
      </c>
      <c r="AZ2267">
        <v>1.29745E-2</v>
      </c>
      <c r="BA2267">
        <v>2.6009900000000002E-2</v>
      </c>
      <c r="BC2267" s="52">
        <v>100000</v>
      </c>
      <c r="BD2267" s="52">
        <v>100000</v>
      </c>
      <c r="BE2267">
        <v>0</v>
      </c>
      <c r="BF2267">
        <v>0</v>
      </c>
      <c r="BG2267">
        <v>0</v>
      </c>
    </row>
    <row r="2268" spans="1:59">
      <c r="A2268">
        <v>2267</v>
      </c>
      <c r="E2268">
        <v>9795.2054794520554</v>
      </c>
      <c r="K2268">
        <v>7698.3888271026899</v>
      </c>
      <c r="L2268">
        <v>7819.6588271026903</v>
      </c>
      <c r="M2268">
        <v>7940.9288271026908</v>
      </c>
      <c r="N2268">
        <v>8062.1988271026912</v>
      </c>
      <c r="O2268">
        <v>8183.4688271026916</v>
      </c>
      <c r="Q2268">
        <v>32785.203342919049</v>
      </c>
      <c r="R2268">
        <v>31899.459753590661</v>
      </c>
      <c r="S2268">
        <v>31013.716164262274</v>
      </c>
      <c r="T2268">
        <v>30127.972574933887</v>
      </c>
      <c r="U2268">
        <v>29242.228985605499</v>
      </c>
      <c r="W2268">
        <v>0.11556999999999999</v>
      </c>
      <c r="AB2268">
        <v>1</v>
      </c>
      <c r="AC2268">
        <v>1</v>
      </c>
      <c r="AD2268">
        <v>1</v>
      </c>
      <c r="AE2268">
        <v>1</v>
      </c>
      <c r="AF2268">
        <v>1</v>
      </c>
      <c r="AL2268">
        <v>3.9054787000000002</v>
      </c>
      <c r="AM2268" s="5">
        <v>9.4807205200195313</v>
      </c>
      <c r="AN2268">
        <v>570.77625570776252</v>
      </c>
      <c r="AO2268">
        <f t="shared" si="35"/>
        <v>26826.48401826484</v>
      </c>
      <c r="AP2268">
        <v>684.93150684931504</v>
      </c>
      <c r="AQ2268">
        <v>7.8136499999999998E-2</v>
      </c>
      <c r="AR2268">
        <v>1.46146E-2</v>
      </c>
      <c r="AS2268">
        <v>1.2004200000000001E-2</v>
      </c>
      <c r="AT2268">
        <v>1.2123699999999999E-2</v>
      </c>
      <c r="AU2268">
        <v>1.71475E-2</v>
      </c>
      <c r="AW2268">
        <v>7.8136499999999984E-2</v>
      </c>
      <c r="AX2268">
        <v>1.4614600000000005E-2</v>
      </c>
      <c r="AY2268">
        <v>1.20042E-2</v>
      </c>
      <c r="AZ2268">
        <v>1.2123700000000001E-2</v>
      </c>
      <c r="BA2268">
        <v>1.7147499999999996E-2</v>
      </c>
      <c r="BC2268" s="52">
        <v>100000</v>
      </c>
      <c r="BD2268" s="52">
        <v>100000</v>
      </c>
      <c r="BE2268">
        <v>0</v>
      </c>
      <c r="BF2268">
        <v>0</v>
      </c>
      <c r="BG2268">
        <v>0</v>
      </c>
    </row>
    <row r="2269" spans="1:59">
      <c r="A2269">
        <v>2268</v>
      </c>
      <c r="E2269">
        <v>9795.2054794520554</v>
      </c>
      <c r="K2269">
        <v>7330.9612821686196</v>
      </c>
      <c r="L2269">
        <v>7505.3587821686197</v>
      </c>
      <c r="M2269">
        <v>7679.7562821686197</v>
      </c>
      <c r="N2269">
        <v>7854.1537821686197</v>
      </c>
      <c r="O2269">
        <v>8028.5512821686198</v>
      </c>
      <c r="Q2269">
        <v>32361.825486350732</v>
      </c>
      <c r="R2269">
        <v>31487.520112332153</v>
      </c>
      <c r="S2269">
        <v>30613.214738313574</v>
      </c>
      <c r="T2269">
        <v>29738.909364294996</v>
      </c>
      <c r="U2269">
        <v>28864.603990276417</v>
      </c>
      <c r="W2269">
        <v>0.31748000000000004</v>
      </c>
      <c r="AB2269">
        <v>1</v>
      </c>
      <c r="AC2269">
        <v>1</v>
      </c>
      <c r="AD2269">
        <v>1</v>
      </c>
      <c r="AE2269">
        <v>1</v>
      </c>
      <c r="AF2269">
        <v>1</v>
      </c>
      <c r="AL2269">
        <v>4.0729170000000003</v>
      </c>
      <c r="AM2269" s="5">
        <v>7.9722709655761719</v>
      </c>
      <c r="AN2269">
        <v>570.77625570776252</v>
      </c>
      <c r="AO2269">
        <f t="shared" si="35"/>
        <v>26826.48401826484</v>
      </c>
      <c r="AP2269">
        <v>684.93150684931504</v>
      </c>
      <c r="AQ2269">
        <v>7.8162499999999996E-2</v>
      </c>
      <c r="AR2269">
        <v>1.4580399999999999E-2</v>
      </c>
      <c r="AS2269">
        <v>1.19848E-2</v>
      </c>
      <c r="AT2269">
        <v>1.21245E-2</v>
      </c>
      <c r="AU2269">
        <v>1.7133600000000002E-2</v>
      </c>
      <c r="AW2269">
        <v>7.816250000000001E-2</v>
      </c>
      <c r="AX2269">
        <v>1.4580399999999993E-2</v>
      </c>
      <c r="AY2269">
        <v>1.1984800000000004E-2</v>
      </c>
      <c r="AZ2269">
        <v>1.2124499999999996E-2</v>
      </c>
      <c r="BA2269">
        <v>1.7133599999999999E-2</v>
      </c>
      <c r="BC2269" s="52">
        <v>100000</v>
      </c>
      <c r="BD2269" s="52">
        <v>100000</v>
      </c>
      <c r="BE2269">
        <v>0</v>
      </c>
      <c r="BF2269">
        <v>0</v>
      </c>
      <c r="BG2269">
        <v>0</v>
      </c>
    </row>
    <row r="2270" spans="1:59">
      <c r="A2270">
        <v>2269</v>
      </c>
      <c r="E2270">
        <v>9795.2054794520554</v>
      </c>
      <c r="K2270">
        <v>6489.5912923062915</v>
      </c>
      <c r="L2270">
        <v>6734.4137923062917</v>
      </c>
      <c r="M2270">
        <v>6979.2362923062919</v>
      </c>
      <c r="N2270">
        <v>7224.0587923062922</v>
      </c>
      <c r="O2270">
        <v>7468.8812923062924</v>
      </c>
      <c r="Q2270">
        <v>31830.240494082311</v>
      </c>
      <c r="R2270">
        <v>30970.296720764774</v>
      </c>
      <c r="S2270">
        <v>30110.352947447238</v>
      </c>
      <c r="T2270">
        <v>29250.409174129702</v>
      </c>
      <c r="U2270">
        <v>28390.465400812165</v>
      </c>
      <c r="W2270">
        <v>0.50047000000000008</v>
      </c>
      <c r="AB2270">
        <v>1</v>
      </c>
      <c r="AC2270">
        <v>1</v>
      </c>
      <c r="AD2270">
        <v>1</v>
      </c>
      <c r="AE2270">
        <v>1</v>
      </c>
      <c r="AF2270">
        <v>1</v>
      </c>
      <c r="AL2270">
        <v>3.6459071999999999</v>
      </c>
      <c r="AM2270" s="5">
        <v>9.0018339157104492</v>
      </c>
      <c r="AN2270">
        <v>570.77625570776252</v>
      </c>
      <c r="AO2270">
        <f t="shared" si="35"/>
        <v>26826.48401826484</v>
      </c>
      <c r="AP2270">
        <v>684.93150684931504</v>
      </c>
      <c r="AQ2270">
        <v>7.8145099999999995E-2</v>
      </c>
      <c r="AR2270">
        <v>1.4544100000000001E-2</v>
      </c>
      <c r="AS2270">
        <v>1.1944399999999999E-2</v>
      </c>
      <c r="AT2270">
        <v>1.21218E-2</v>
      </c>
      <c r="AU2270">
        <v>1.7124E-2</v>
      </c>
      <c r="AW2270">
        <v>7.8145100000000009E-2</v>
      </c>
      <c r="AX2270">
        <v>1.4544100000000004E-2</v>
      </c>
      <c r="AY2270">
        <v>1.1944400000000001E-2</v>
      </c>
      <c r="AZ2270">
        <v>1.2121800000000002E-2</v>
      </c>
      <c r="BA2270">
        <v>1.7124E-2</v>
      </c>
      <c r="BC2270" s="52">
        <v>100000</v>
      </c>
      <c r="BD2270" s="52">
        <v>100000</v>
      </c>
      <c r="BE2270">
        <v>0</v>
      </c>
      <c r="BF2270">
        <v>0</v>
      </c>
      <c r="BG2270">
        <v>0</v>
      </c>
    </row>
    <row r="2271" spans="1:59">
      <c r="A2271">
        <v>2270</v>
      </c>
      <c r="E2271">
        <v>9795.2054794520554</v>
      </c>
      <c r="K2271">
        <v>5861.2511024323348</v>
      </c>
      <c r="L2271">
        <v>6190.4686024323346</v>
      </c>
      <c r="M2271">
        <v>6519.6861024323343</v>
      </c>
      <c r="N2271">
        <v>6848.9036024323341</v>
      </c>
      <c r="O2271">
        <v>7178.1211024323338</v>
      </c>
      <c r="Q2271">
        <v>32242.210482507231</v>
      </c>
      <c r="R2271">
        <v>31371.136694826437</v>
      </c>
      <c r="S2271">
        <v>30500.062907145642</v>
      </c>
      <c r="T2271">
        <v>29628.989119464848</v>
      </c>
      <c r="U2271">
        <v>28757.915331784054</v>
      </c>
      <c r="W2271">
        <v>0.33077000000000001</v>
      </c>
      <c r="AB2271">
        <v>1</v>
      </c>
      <c r="AC2271">
        <v>1</v>
      </c>
      <c r="AD2271">
        <v>1</v>
      </c>
      <c r="AE2271">
        <v>1</v>
      </c>
      <c r="AF2271">
        <v>1</v>
      </c>
      <c r="AL2271">
        <v>3.9068105000000002</v>
      </c>
      <c r="AM2271" s="5">
        <v>8.7759904861450195</v>
      </c>
      <c r="AN2271">
        <v>570.77625570776252</v>
      </c>
      <c r="AO2271">
        <f t="shared" si="35"/>
        <v>26826.48401826484</v>
      </c>
      <c r="AP2271">
        <v>684.93150684931504</v>
      </c>
      <c r="AQ2271">
        <v>7.8144999999999992E-2</v>
      </c>
      <c r="AR2271">
        <v>1.4532999999999999E-2</v>
      </c>
      <c r="AS2271">
        <v>1.1956099999999999E-2</v>
      </c>
      <c r="AT2271">
        <v>1.21286E-2</v>
      </c>
      <c r="AU2271">
        <v>1.7125499999999998E-2</v>
      </c>
      <c r="AW2271">
        <v>7.8145000000000006E-2</v>
      </c>
      <c r="AX2271">
        <v>1.4533000000000004E-2</v>
      </c>
      <c r="AY2271">
        <v>1.1956099999999997E-2</v>
      </c>
      <c r="AZ2271">
        <v>1.2128600000000003E-2</v>
      </c>
      <c r="BA2271">
        <v>1.7125500000000002E-2</v>
      </c>
      <c r="BC2271" s="52">
        <v>100000</v>
      </c>
      <c r="BD2271" s="52">
        <v>100000</v>
      </c>
      <c r="BE2271">
        <v>0</v>
      </c>
      <c r="BF2271">
        <v>0</v>
      </c>
      <c r="BG2271">
        <v>0</v>
      </c>
    </row>
    <row r="2272" spans="1:59">
      <c r="A2272">
        <v>2271</v>
      </c>
      <c r="E2272">
        <v>9795.2054794520554</v>
      </c>
      <c r="K2272">
        <v>5520.2079822674659</v>
      </c>
      <c r="L2272">
        <v>5825.8579822674656</v>
      </c>
      <c r="M2272">
        <v>6131.5079822674652</v>
      </c>
      <c r="N2272">
        <v>6437.1579822674648</v>
      </c>
      <c r="O2272">
        <v>6742.8079822674645</v>
      </c>
      <c r="Q2272">
        <v>33261.706176381776</v>
      </c>
      <c r="R2272">
        <v>32363.089116393669</v>
      </c>
      <c r="S2272">
        <v>31464.472056405561</v>
      </c>
      <c r="T2272">
        <v>30565.854996417453</v>
      </c>
      <c r="U2272">
        <v>29667.237936429345</v>
      </c>
      <c r="W2272">
        <v>0.30075999999999997</v>
      </c>
      <c r="AB2272">
        <v>1</v>
      </c>
      <c r="AC2272">
        <v>1</v>
      </c>
      <c r="AD2272">
        <v>1</v>
      </c>
      <c r="AE2272">
        <v>1</v>
      </c>
      <c r="AF2272">
        <v>1</v>
      </c>
      <c r="AL2272">
        <v>4.1276454999999999</v>
      </c>
      <c r="AM2272" s="5">
        <v>8.4273595809936523</v>
      </c>
      <c r="AN2272">
        <v>570.77625570776252</v>
      </c>
      <c r="AO2272">
        <f t="shared" si="35"/>
        <v>26826.48401826484</v>
      </c>
      <c r="AP2272">
        <v>684.93150684931504</v>
      </c>
      <c r="AQ2272">
        <v>7.8954499999999997E-2</v>
      </c>
      <c r="AR2272">
        <v>1.45746E-2</v>
      </c>
      <c r="AS2272">
        <v>1.23055E-2</v>
      </c>
      <c r="AT2272">
        <v>1.2385999999999999E-2</v>
      </c>
      <c r="AU2272">
        <v>1.7639600000000002E-2</v>
      </c>
      <c r="AW2272">
        <v>7.8954499999999997E-2</v>
      </c>
      <c r="AX2272">
        <v>1.4574600000000007E-2</v>
      </c>
      <c r="AY2272">
        <v>1.2305499999999997E-2</v>
      </c>
      <c r="AZ2272">
        <v>1.2386000000000001E-2</v>
      </c>
      <c r="BA2272">
        <v>1.7639600000000005E-2</v>
      </c>
      <c r="BC2272" s="52">
        <v>100000</v>
      </c>
      <c r="BD2272" s="52">
        <v>100000</v>
      </c>
      <c r="BE2272">
        <v>0</v>
      </c>
      <c r="BF2272">
        <v>0</v>
      </c>
      <c r="BG2272">
        <v>0</v>
      </c>
    </row>
    <row r="2273" spans="1:59">
      <c r="A2273">
        <v>2272</v>
      </c>
      <c r="E2273">
        <v>9795.2054794520554</v>
      </c>
      <c r="K2273">
        <v>5561.2504207973361</v>
      </c>
      <c r="L2273">
        <v>5915.766254130669</v>
      </c>
      <c r="M2273">
        <v>6270.282087464002</v>
      </c>
      <c r="N2273">
        <v>6624.7979207973349</v>
      </c>
      <c r="O2273">
        <v>6979.3137541306678</v>
      </c>
      <c r="Q2273">
        <v>35333.290183634977</v>
      </c>
      <c r="R2273">
        <v>34378.706038435455</v>
      </c>
      <c r="S2273">
        <v>33424.121893235933</v>
      </c>
      <c r="T2273">
        <v>32469.537748036415</v>
      </c>
      <c r="U2273">
        <v>31514.953602836897</v>
      </c>
      <c r="W2273">
        <v>0.36514999999999997</v>
      </c>
      <c r="AB2273">
        <v>1</v>
      </c>
      <c r="AC2273">
        <v>1</v>
      </c>
      <c r="AD2273">
        <v>1</v>
      </c>
      <c r="AE2273">
        <v>1</v>
      </c>
      <c r="AF2273">
        <v>1</v>
      </c>
      <c r="AL2273">
        <v>3.9657395000000002</v>
      </c>
      <c r="AM2273" s="5">
        <v>9.5870590209960938</v>
      </c>
      <c r="AN2273">
        <v>570.77625570776252</v>
      </c>
      <c r="AO2273">
        <f t="shared" si="35"/>
        <v>26826.48401826484</v>
      </c>
      <c r="AP2273">
        <v>684.93150684931504</v>
      </c>
      <c r="AQ2273">
        <v>8.3026000000000003E-2</v>
      </c>
      <c r="AR2273">
        <v>3.25451E-2</v>
      </c>
      <c r="AS2273">
        <v>2.47268E-2</v>
      </c>
      <c r="AT2273">
        <v>2.9909700000000001E-2</v>
      </c>
      <c r="AU2273">
        <v>3.6070999999999999E-2</v>
      </c>
      <c r="AW2273">
        <v>8.3026000000000003E-2</v>
      </c>
      <c r="AX2273">
        <v>3.2545100000000007E-2</v>
      </c>
      <c r="AY2273">
        <v>2.4726800000000007E-2</v>
      </c>
      <c r="AZ2273">
        <v>2.9909699999999997E-2</v>
      </c>
      <c r="BA2273">
        <v>3.6071000000000006E-2</v>
      </c>
      <c r="BC2273" s="52">
        <v>100000</v>
      </c>
      <c r="BD2273" s="52">
        <v>100000</v>
      </c>
      <c r="BE2273">
        <v>0</v>
      </c>
      <c r="BF2273">
        <v>0</v>
      </c>
      <c r="BG2273">
        <v>0</v>
      </c>
    </row>
    <row r="2274" spans="1:59">
      <c r="A2274">
        <v>2273</v>
      </c>
      <c r="E2274">
        <v>9795.2054794520554</v>
      </c>
      <c r="K2274">
        <v>6256.0402730529859</v>
      </c>
      <c r="L2274">
        <v>6670.5044397196525</v>
      </c>
      <c r="M2274">
        <v>7084.9686063863192</v>
      </c>
      <c r="N2274">
        <v>7499.4327730529858</v>
      </c>
      <c r="O2274">
        <v>7913.8969397196524</v>
      </c>
      <c r="Q2274">
        <v>37480.814904069397</v>
      </c>
      <c r="R2274">
        <v>36468.212016415455</v>
      </c>
      <c r="S2274">
        <v>35455.609128761513</v>
      </c>
      <c r="T2274">
        <v>34443.006241107571</v>
      </c>
      <c r="U2274">
        <v>33430.403353453628</v>
      </c>
      <c r="W2274">
        <v>0.23846000000000001</v>
      </c>
      <c r="AB2274">
        <v>1</v>
      </c>
      <c r="AC2274">
        <v>1</v>
      </c>
      <c r="AD2274">
        <v>1</v>
      </c>
      <c r="AE2274">
        <v>1</v>
      </c>
      <c r="AF2274">
        <v>1</v>
      </c>
      <c r="AL2274">
        <v>3.7682373999999998</v>
      </c>
      <c r="AM2274" s="5">
        <v>9.1183691024780273</v>
      </c>
      <c r="AN2274">
        <v>570.77625570776252</v>
      </c>
      <c r="AO2274">
        <f t="shared" si="35"/>
        <v>26826.48401826484</v>
      </c>
      <c r="AP2274">
        <v>684.93150684931504</v>
      </c>
      <c r="AQ2274">
        <v>8.8338899999999998E-2</v>
      </c>
      <c r="AR2274">
        <v>4.4142800000000003E-2</v>
      </c>
      <c r="AS2274">
        <v>4.0213299999999993E-2</v>
      </c>
      <c r="AT2274">
        <v>3.98366E-2</v>
      </c>
      <c r="AU2274">
        <v>4.2208200000000001E-2</v>
      </c>
      <c r="AW2274">
        <v>8.8338899999999984E-2</v>
      </c>
      <c r="AX2274">
        <v>4.4142799999999996E-2</v>
      </c>
      <c r="AY2274">
        <v>4.0213299999999993E-2</v>
      </c>
      <c r="AZ2274">
        <v>3.98366E-2</v>
      </c>
      <c r="BA2274">
        <v>4.2208200000000001E-2</v>
      </c>
      <c r="BC2274" s="52">
        <v>100000</v>
      </c>
      <c r="BD2274" s="52">
        <v>100000</v>
      </c>
      <c r="BE2274">
        <v>0</v>
      </c>
      <c r="BF2274">
        <v>0</v>
      </c>
      <c r="BG2274">
        <v>0</v>
      </c>
    </row>
    <row r="2275" spans="1:59">
      <c r="A2275">
        <v>2274</v>
      </c>
      <c r="E2275">
        <v>9795.2054794520554</v>
      </c>
      <c r="K2275">
        <v>6823.7940060495148</v>
      </c>
      <c r="L2275">
        <v>7315.4748393828486</v>
      </c>
      <c r="M2275">
        <v>7807.1556727161824</v>
      </c>
      <c r="N2275">
        <v>8298.8365060495162</v>
      </c>
      <c r="O2275">
        <v>8790.51733938285</v>
      </c>
      <c r="Q2275">
        <v>38761.3777509621</v>
      </c>
      <c r="R2275">
        <v>37714.178453777888</v>
      </c>
      <c r="S2275">
        <v>36666.979156593676</v>
      </c>
      <c r="T2275">
        <v>35619.779859409464</v>
      </c>
      <c r="U2275">
        <v>34572.580562225252</v>
      </c>
      <c r="W2275">
        <v>4.5350000000000001E-2</v>
      </c>
      <c r="AB2275">
        <v>1</v>
      </c>
      <c r="AC2275">
        <v>1</v>
      </c>
      <c r="AD2275">
        <v>1</v>
      </c>
      <c r="AE2275">
        <v>1</v>
      </c>
      <c r="AF2275">
        <v>1</v>
      </c>
      <c r="AL2275">
        <v>3.2772320000000001</v>
      </c>
      <c r="AM2275" s="5">
        <v>8.6729488372802734</v>
      </c>
      <c r="AN2275">
        <v>570.77625570776252</v>
      </c>
      <c r="AO2275">
        <f t="shared" si="35"/>
        <v>26826.48401826484</v>
      </c>
      <c r="AP2275">
        <v>684.93150684931504</v>
      </c>
      <c r="AQ2275">
        <v>0.10005800000000001</v>
      </c>
      <c r="AR2275">
        <v>8.39728E-2</v>
      </c>
      <c r="AS2275">
        <v>5.944E-2</v>
      </c>
      <c r="AT2275">
        <v>4.3541900000000001E-2</v>
      </c>
      <c r="AU2275">
        <v>4.4610300000000006E-2</v>
      </c>
      <c r="AW2275">
        <v>0.10005800000000002</v>
      </c>
      <c r="AX2275">
        <v>8.39728E-2</v>
      </c>
      <c r="AY2275">
        <v>5.9440000000000007E-2</v>
      </c>
      <c r="AZ2275">
        <v>4.3541900000000008E-2</v>
      </c>
      <c r="BA2275">
        <v>4.4610300000000006E-2</v>
      </c>
      <c r="BC2275" s="52">
        <v>100000</v>
      </c>
      <c r="BD2275" s="52">
        <v>100000</v>
      </c>
      <c r="BE2275">
        <v>0</v>
      </c>
      <c r="BF2275">
        <v>0</v>
      </c>
      <c r="BG2275">
        <v>0</v>
      </c>
    </row>
    <row r="2276" spans="1:59">
      <c r="A2276">
        <v>2275</v>
      </c>
      <c r="E2276">
        <v>9795.2054794520554</v>
      </c>
      <c r="K2276">
        <v>7063.2082308070876</v>
      </c>
      <c r="L2276">
        <v>7599.9873974737548</v>
      </c>
      <c r="M2276">
        <v>8136.7665641404219</v>
      </c>
      <c r="N2276">
        <v>8673.5457308070891</v>
      </c>
      <c r="O2276">
        <v>9210.3248974737562</v>
      </c>
      <c r="Q2276">
        <v>39564.459173436422</v>
      </c>
      <c r="R2276">
        <v>38495.563374727382</v>
      </c>
      <c r="S2276">
        <v>37426.667576018343</v>
      </c>
      <c r="T2276">
        <v>36357.771777309303</v>
      </c>
      <c r="U2276">
        <v>35288.875978600263</v>
      </c>
      <c r="W2276">
        <v>0</v>
      </c>
      <c r="AB2276">
        <v>1</v>
      </c>
      <c r="AC2276">
        <v>1</v>
      </c>
      <c r="AD2276">
        <v>1</v>
      </c>
      <c r="AE2276">
        <v>1</v>
      </c>
      <c r="AF2276">
        <v>1</v>
      </c>
      <c r="AL2276">
        <v>2.8143709000000001</v>
      </c>
      <c r="AM2276" s="5">
        <v>7.4607782363891602</v>
      </c>
      <c r="AN2276">
        <v>570.77625570776252</v>
      </c>
      <c r="AO2276">
        <f t="shared" si="35"/>
        <v>26826.48401826484</v>
      </c>
      <c r="AP2276">
        <v>684.93150684931504</v>
      </c>
      <c r="AQ2276">
        <v>0.10211199999999999</v>
      </c>
      <c r="AR2276">
        <v>8.5053200000000009E-2</v>
      </c>
      <c r="AS2276">
        <v>6.1761000000000003E-2</v>
      </c>
      <c r="AT2276">
        <v>4.4675899999999998E-2</v>
      </c>
      <c r="AU2276">
        <v>4.4835700000000006E-2</v>
      </c>
      <c r="AW2276">
        <v>0.10211199999999999</v>
      </c>
      <c r="AX2276">
        <v>8.5053200000000009E-2</v>
      </c>
      <c r="AY2276">
        <v>6.1760999999999996E-2</v>
      </c>
      <c r="AZ2276">
        <v>4.4675900000000004E-2</v>
      </c>
      <c r="BA2276">
        <v>4.4835700000000006E-2</v>
      </c>
      <c r="BC2276" s="52">
        <v>100000</v>
      </c>
      <c r="BD2276" s="52">
        <v>100000</v>
      </c>
      <c r="BE2276">
        <v>0</v>
      </c>
      <c r="BF2276">
        <v>0</v>
      </c>
      <c r="BG2276">
        <v>0</v>
      </c>
    </row>
    <row r="2277" spans="1:59">
      <c r="A2277">
        <v>2276</v>
      </c>
      <c r="E2277">
        <v>9795.2054794520554</v>
      </c>
      <c r="K2277">
        <v>6548.2233473489632</v>
      </c>
      <c r="L2277">
        <v>7044.6883473489634</v>
      </c>
      <c r="M2277">
        <v>7541.1533473489635</v>
      </c>
      <c r="N2277">
        <v>8037.6183473489637</v>
      </c>
      <c r="O2277">
        <v>8534.0833473489638</v>
      </c>
      <c r="Q2277">
        <v>38805.704435594816</v>
      </c>
      <c r="R2277">
        <v>37757.307584418697</v>
      </c>
      <c r="S2277">
        <v>36708.910733242577</v>
      </c>
      <c r="T2277">
        <v>35660.513882066458</v>
      </c>
      <c r="U2277">
        <v>34612.117030890338</v>
      </c>
      <c r="W2277">
        <v>0</v>
      </c>
      <c r="AB2277">
        <v>1</v>
      </c>
      <c r="AC2277">
        <v>1</v>
      </c>
      <c r="AD2277">
        <v>1</v>
      </c>
      <c r="AE2277">
        <v>1</v>
      </c>
      <c r="AF2277">
        <v>1</v>
      </c>
      <c r="AL2277">
        <v>2.2339205999999998</v>
      </c>
      <c r="AM2277" s="5">
        <v>6.1698813438415527</v>
      </c>
      <c r="AN2277">
        <v>570.77625570776252</v>
      </c>
      <c r="AO2277">
        <f t="shared" si="35"/>
        <v>26826.48401826484</v>
      </c>
      <c r="AP2277">
        <v>684.93150684931504</v>
      </c>
      <c r="AQ2277">
        <v>0.103048</v>
      </c>
      <c r="AR2277">
        <v>8.5483400000000001E-2</v>
      </c>
      <c r="AS2277">
        <v>6.1444000000000006E-2</v>
      </c>
      <c r="AT2277">
        <v>4.4308899999999998E-2</v>
      </c>
      <c r="AU2277">
        <v>4.4845900000000001E-2</v>
      </c>
      <c r="AW2277">
        <v>0.10304800000000001</v>
      </c>
      <c r="AX2277">
        <v>8.5483400000000001E-2</v>
      </c>
      <c r="AY2277">
        <v>6.1444000000000012E-2</v>
      </c>
      <c r="AZ2277">
        <v>4.4308899999999998E-2</v>
      </c>
      <c r="BA2277">
        <v>4.4845900000000008E-2</v>
      </c>
      <c r="BC2277" s="52">
        <v>100000</v>
      </c>
      <c r="BD2277" s="52">
        <v>100000</v>
      </c>
      <c r="BE2277">
        <v>0</v>
      </c>
      <c r="BF2277">
        <v>0</v>
      </c>
      <c r="BG2277">
        <v>0</v>
      </c>
    </row>
    <row r="2278" spans="1:59">
      <c r="A2278">
        <v>2277</v>
      </c>
      <c r="E2278">
        <v>9795.2054794520554</v>
      </c>
      <c r="K2278">
        <v>5754.73620243815</v>
      </c>
      <c r="L2278">
        <v>6156.27620243815</v>
      </c>
      <c r="M2278">
        <v>6557.81620243815</v>
      </c>
      <c r="N2278">
        <v>6959.3562024381499</v>
      </c>
      <c r="O2278">
        <v>7360.8962024381499</v>
      </c>
      <c r="Q2278">
        <v>34922.624983150919</v>
      </c>
      <c r="R2278">
        <v>33979.135602520386</v>
      </c>
      <c r="S2278">
        <v>33035.646221889852</v>
      </c>
      <c r="T2278">
        <v>32092.156841259315</v>
      </c>
      <c r="U2278">
        <v>31148.667460628778</v>
      </c>
      <c r="W2278">
        <v>0</v>
      </c>
      <c r="AB2278">
        <v>1</v>
      </c>
      <c r="AC2278">
        <v>1</v>
      </c>
      <c r="AD2278">
        <v>1</v>
      </c>
      <c r="AE2278">
        <v>1</v>
      </c>
      <c r="AF2278">
        <v>1</v>
      </c>
      <c r="AL2278">
        <v>1.2640897</v>
      </c>
      <c r="AM2278" s="5">
        <v>5.4041233062744141</v>
      </c>
      <c r="AN2278">
        <v>570.77625570776252</v>
      </c>
      <c r="AO2278">
        <f t="shared" si="35"/>
        <v>26826.48401826484</v>
      </c>
      <c r="AP2278">
        <v>684.93150684931504</v>
      </c>
      <c r="AQ2278">
        <v>0.10262099999999999</v>
      </c>
      <c r="AR2278">
        <v>8.5273700000000008E-2</v>
      </c>
      <c r="AS2278">
        <v>6.04325E-2</v>
      </c>
      <c r="AT2278">
        <v>4.4231400000000004E-2</v>
      </c>
      <c r="AU2278">
        <v>4.4869100000000002E-2</v>
      </c>
      <c r="AW2278">
        <v>0.102621</v>
      </c>
      <c r="AX2278">
        <v>8.5273699999999994E-2</v>
      </c>
      <c r="AY2278">
        <v>6.04325E-2</v>
      </c>
      <c r="AZ2278">
        <v>4.4231400000000004E-2</v>
      </c>
      <c r="BA2278">
        <v>4.4869100000000009E-2</v>
      </c>
      <c r="BC2278" s="52">
        <v>100000</v>
      </c>
      <c r="BD2278" s="52">
        <v>100000</v>
      </c>
      <c r="BE2278">
        <v>0</v>
      </c>
      <c r="BF2278">
        <v>0</v>
      </c>
      <c r="BG2278">
        <v>0</v>
      </c>
    </row>
    <row r="2279" spans="1:59">
      <c r="A2279">
        <v>2278</v>
      </c>
      <c r="E2279">
        <v>9795.2054794520554</v>
      </c>
      <c r="K2279">
        <v>5499.6867630025317</v>
      </c>
      <c r="L2279">
        <v>5841.7734296691979</v>
      </c>
      <c r="M2279">
        <v>6183.860096335864</v>
      </c>
      <c r="N2279">
        <v>6525.9467630025301</v>
      </c>
      <c r="O2279">
        <v>6868.0334296691963</v>
      </c>
      <c r="Q2279">
        <v>26517.326344264999</v>
      </c>
      <c r="R2279">
        <v>25800.919265920769</v>
      </c>
      <c r="S2279">
        <v>25084.51218757654</v>
      </c>
      <c r="T2279">
        <v>24368.10510923231</v>
      </c>
      <c r="U2279">
        <v>23651.698030888081</v>
      </c>
      <c r="W2279">
        <v>0</v>
      </c>
      <c r="AB2279">
        <v>1</v>
      </c>
      <c r="AC2279">
        <v>1</v>
      </c>
      <c r="AD2279">
        <v>1</v>
      </c>
      <c r="AE2279">
        <v>1</v>
      </c>
      <c r="AF2279">
        <v>1</v>
      </c>
      <c r="AL2279">
        <v>0.17535514999999999</v>
      </c>
      <c r="AM2279" s="5">
        <v>6.1991214752197266</v>
      </c>
      <c r="AN2279">
        <v>570.77625570776252</v>
      </c>
      <c r="AO2279">
        <f t="shared" si="35"/>
        <v>26826.48401826484</v>
      </c>
      <c r="AP2279">
        <v>684.93150684931504</v>
      </c>
      <c r="AQ2279">
        <v>0.10147100000000001</v>
      </c>
      <c r="AR2279">
        <v>8.3732200000000007E-2</v>
      </c>
      <c r="AS2279">
        <v>5.9983500000000002E-2</v>
      </c>
      <c r="AT2279">
        <v>4.3569200000000002E-2</v>
      </c>
      <c r="AU2279">
        <v>4.4669199999999999E-2</v>
      </c>
      <c r="AW2279">
        <v>0.10147100000000002</v>
      </c>
      <c r="AX2279">
        <v>8.3732200000000021E-2</v>
      </c>
      <c r="AY2279">
        <v>5.9983500000000009E-2</v>
      </c>
      <c r="AZ2279">
        <v>4.3569200000000002E-2</v>
      </c>
      <c r="BA2279">
        <v>4.4669200000000006E-2</v>
      </c>
      <c r="BC2279" s="52">
        <v>100000</v>
      </c>
      <c r="BD2279" s="52">
        <v>100000</v>
      </c>
      <c r="BE2279">
        <v>0</v>
      </c>
      <c r="BF2279">
        <v>0</v>
      </c>
      <c r="BG2279">
        <v>0</v>
      </c>
    </row>
    <row r="2280" spans="1:59">
      <c r="A2280">
        <v>2279</v>
      </c>
      <c r="E2280">
        <v>9795.2054794520554</v>
      </c>
      <c r="K2280">
        <v>3983.0709392321096</v>
      </c>
      <c r="L2280">
        <v>4244.42093923211</v>
      </c>
      <c r="M2280">
        <v>4505.7709392321103</v>
      </c>
      <c r="N2280">
        <v>4767.1209392321107</v>
      </c>
      <c r="O2280">
        <v>5028.470939232111</v>
      </c>
      <c r="Q2280">
        <v>18716.617637961801</v>
      </c>
      <c r="R2280">
        <v>18210.958915996951</v>
      </c>
      <c r="S2280">
        <v>17705.300194032101</v>
      </c>
      <c r="T2280">
        <v>17199.641472067251</v>
      </c>
      <c r="U2280">
        <v>16693.982750102401</v>
      </c>
      <c r="W2280">
        <v>0</v>
      </c>
      <c r="AB2280">
        <v>1</v>
      </c>
      <c r="AC2280">
        <v>1</v>
      </c>
      <c r="AD2280">
        <v>1</v>
      </c>
      <c r="AE2280">
        <v>1</v>
      </c>
      <c r="AF2280">
        <v>1</v>
      </c>
      <c r="AL2280">
        <v>1.1024518000000001</v>
      </c>
      <c r="AM2280" s="5">
        <v>7.7591190338134766</v>
      </c>
      <c r="AN2280">
        <v>570.77625570776252</v>
      </c>
      <c r="AO2280">
        <f t="shared" si="35"/>
        <v>26826.48401826484</v>
      </c>
      <c r="AP2280">
        <v>684.93150684931504</v>
      </c>
      <c r="AQ2280">
        <v>0.10037500000000001</v>
      </c>
      <c r="AR2280">
        <v>8.2645799999999991E-2</v>
      </c>
      <c r="AS2280">
        <v>5.8453400000000003E-2</v>
      </c>
      <c r="AT2280">
        <v>4.3407600000000005E-2</v>
      </c>
      <c r="AU2280">
        <v>4.44728E-2</v>
      </c>
      <c r="AW2280">
        <v>0.10037500000000001</v>
      </c>
      <c r="AX2280">
        <v>8.2645799999999978E-2</v>
      </c>
      <c r="AY2280">
        <v>5.8453400000000003E-2</v>
      </c>
      <c r="AZ2280">
        <v>4.3407600000000005E-2</v>
      </c>
      <c r="BA2280">
        <v>4.4472799999999993E-2</v>
      </c>
      <c r="BC2280" s="52">
        <v>100000</v>
      </c>
      <c r="BD2280" s="52">
        <v>100000</v>
      </c>
      <c r="BE2280">
        <v>0</v>
      </c>
      <c r="BF2280">
        <v>0</v>
      </c>
      <c r="BG2280">
        <v>0</v>
      </c>
    </row>
    <row r="2281" spans="1:59">
      <c r="A2281">
        <v>2280</v>
      </c>
      <c r="E2281">
        <v>9795.2054794520554</v>
      </c>
      <c r="K2281">
        <v>2699.6500546431298</v>
      </c>
      <c r="L2281">
        <v>2898.3300546431296</v>
      </c>
      <c r="M2281">
        <v>3097.0100546431295</v>
      </c>
      <c r="N2281">
        <v>3295.6900546431293</v>
      </c>
      <c r="O2281">
        <v>3494.3700546431292</v>
      </c>
      <c r="Q2281">
        <v>14713.058345923069</v>
      </c>
      <c r="R2281">
        <v>14315.562043878899</v>
      </c>
      <c r="S2281">
        <v>13918.065741834729</v>
      </c>
      <c r="T2281">
        <v>13520.569439790559</v>
      </c>
      <c r="U2281">
        <v>13123.073137746389</v>
      </c>
      <c r="W2281">
        <v>0</v>
      </c>
      <c r="AB2281">
        <v>1</v>
      </c>
      <c r="AC2281">
        <v>1</v>
      </c>
      <c r="AD2281">
        <v>1</v>
      </c>
      <c r="AE2281">
        <v>1</v>
      </c>
      <c r="AF2281">
        <v>1</v>
      </c>
      <c r="AL2281">
        <v>2.9588622999999998</v>
      </c>
      <c r="AM2281" s="5">
        <v>9.6072282791137695</v>
      </c>
      <c r="AN2281">
        <v>570.77625570776252</v>
      </c>
      <c r="AO2281">
        <f t="shared" si="35"/>
        <v>26826.48401826484</v>
      </c>
      <c r="AP2281">
        <v>684.93150684931504</v>
      </c>
      <c r="AQ2281">
        <v>9.9145499999999998E-2</v>
      </c>
      <c r="AR2281">
        <v>8.0588199999999999E-2</v>
      </c>
      <c r="AS2281">
        <v>5.7125999999999996E-2</v>
      </c>
      <c r="AT2281">
        <v>4.3037699999999998E-2</v>
      </c>
      <c r="AU2281">
        <v>4.43157E-2</v>
      </c>
      <c r="AW2281">
        <v>9.9145499999999984E-2</v>
      </c>
      <c r="AX2281">
        <v>8.0588199999999985E-2</v>
      </c>
      <c r="AY2281">
        <v>5.7125999999999996E-2</v>
      </c>
      <c r="AZ2281">
        <v>4.3037699999999998E-2</v>
      </c>
      <c r="BA2281">
        <v>4.43157E-2</v>
      </c>
      <c r="BC2281" s="52">
        <v>100000</v>
      </c>
      <c r="BD2281" s="52">
        <v>100000</v>
      </c>
      <c r="BE2281">
        <v>0</v>
      </c>
      <c r="BF2281">
        <v>0</v>
      </c>
      <c r="BG2281">
        <v>0</v>
      </c>
    </row>
    <row r="2282" spans="1:59">
      <c r="A2282">
        <v>2281</v>
      </c>
      <c r="E2282">
        <v>9795.2054794520554</v>
      </c>
      <c r="K2282">
        <v>2019.1396369743425</v>
      </c>
      <c r="L2282">
        <v>2117.8046369743424</v>
      </c>
      <c r="M2282">
        <v>2216.4696369743424</v>
      </c>
      <c r="N2282">
        <v>2315.1346369743424</v>
      </c>
      <c r="O2282">
        <v>2413.7996369743423</v>
      </c>
      <c r="Q2282">
        <v>15968.04389737784</v>
      </c>
      <c r="R2282">
        <v>15536.64219635243</v>
      </c>
      <c r="S2282">
        <v>15105.24049532702</v>
      </c>
      <c r="T2282">
        <v>14673.83879430161</v>
      </c>
      <c r="U2282">
        <v>14242.437093276199</v>
      </c>
      <c r="W2282">
        <v>0</v>
      </c>
      <c r="AB2282">
        <v>1</v>
      </c>
      <c r="AC2282">
        <v>1</v>
      </c>
      <c r="AD2282">
        <v>1</v>
      </c>
      <c r="AE2282">
        <v>1</v>
      </c>
      <c r="AF2282">
        <v>1</v>
      </c>
      <c r="AL2282">
        <v>5.1610940000000003</v>
      </c>
      <c r="AM2282" s="5">
        <v>10.65364456176758</v>
      </c>
      <c r="AN2282">
        <v>570.77625570776252</v>
      </c>
      <c r="AO2282">
        <f t="shared" si="35"/>
        <v>26826.48401826484</v>
      </c>
      <c r="AP2282">
        <v>684.93150684931504</v>
      </c>
      <c r="AQ2282">
        <v>9.83546E-2</v>
      </c>
      <c r="AR2282">
        <v>7.9711400000000002E-2</v>
      </c>
      <c r="AS2282">
        <v>5.6809199999999997E-2</v>
      </c>
      <c r="AT2282">
        <v>4.3016899999999997E-2</v>
      </c>
      <c r="AU2282">
        <v>4.43068E-2</v>
      </c>
      <c r="AW2282">
        <v>9.83546E-2</v>
      </c>
      <c r="AX2282">
        <v>7.9711400000000002E-2</v>
      </c>
      <c r="AY2282">
        <v>5.680919999999999E-2</v>
      </c>
      <c r="AZ2282">
        <v>4.3016899999999997E-2</v>
      </c>
      <c r="BA2282">
        <v>4.4306799999999993E-2</v>
      </c>
      <c r="BC2282" s="52">
        <v>100000</v>
      </c>
      <c r="BD2282" s="52">
        <v>100000</v>
      </c>
      <c r="BE2282">
        <v>0</v>
      </c>
      <c r="BF2282">
        <v>0</v>
      </c>
      <c r="BG2282">
        <v>0</v>
      </c>
    </row>
    <row r="2283" spans="1:59">
      <c r="A2283">
        <v>2282</v>
      </c>
      <c r="E2283">
        <v>9795.2054794520554</v>
      </c>
      <c r="K2283">
        <v>1729.9957256043424</v>
      </c>
      <c r="L2283">
        <v>1778.0082256043424</v>
      </c>
      <c r="M2283">
        <v>1826.0207256043425</v>
      </c>
      <c r="N2283">
        <v>1874.0332256043425</v>
      </c>
      <c r="O2283">
        <v>1922.0457256043426</v>
      </c>
      <c r="Q2283">
        <v>16108.01211531182</v>
      </c>
      <c r="R2283">
        <v>15672.82895326067</v>
      </c>
      <c r="S2283">
        <v>15237.645791209521</v>
      </c>
      <c r="T2283">
        <v>14802.462629158372</v>
      </c>
      <c r="U2283">
        <v>14367.279467107222</v>
      </c>
      <c r="W2283">
        <v>0</v>
      </c>
      <c r="AB2283">
        <v>1</v>
      </c>
      <c r="AC2283">
        <v>1</v>
      </c>
      <c r="AD2283">
        <v>1</v>
      </c>
      <c r="AE2283">
        <v>1</v>
      </c>
      <c r="AF2283">
        <v>1</v>
      </c>
      <c r="AL2283">
        <v>5.8461895000000004</v>
      </c>
      <c r="AM2283" s="5">
        <v>11.40229320526123</v>
      </c>
      <c r="AN2283">
        <v>570.77625570776252</v>
      </c>
      <c r="AO2283">
        <f t="shared" si="35"/>
        <v>26826.48401826484</v>
      </c>
      <c r="AP2283">
        <v>684.93150684931504</v>
      </c>
      <c r="AQ2283">
        <v>9.8426299999999994E-2</v>
      </c>
      <c r="AR2283">
        <v>8.0826200000000001E-2</v>
      </c>
      <c r="AS2283">
        <v>5.6663699999999997E-2</v>
      </c>
      <c r="AT2283">
        <v>4.3001199999999996E-2</v>
      </c>
      <c r="AU2283">
        <v>4.4343400000000005E-2</v>
      </c>
      <c r="AW2283">
        <v>9.8426300000000008E-2</v>
      </c>
      <c r="AX2283">
        <v>8.0826200000000001E-2</v>
      </c>
      <c r="AY2283">
        <v>5.6663699999999997E-2</v>
      </c>
      <c r="AZ2283">
        <v>4.3001200000000003E-2</v>
      </c>
      <c r="BA2283">
        <v>4.4343400000000005E-2</v>
      </c>
      <c r="BC2283" s="52">
        <v>100000</v>
      </c>
      <c r="BD2283" s="52">
        <v>100000</v>
      </c>
      <c r="BE2283">
        <v>0</v>
      </c>
      <c r="BF2283">
        <v>0</v>
      </c>
      <c r="BG2283">
        <v>0</v>
      </c>
    </row>
    <row r="2284" spans="1:59">
      <c r="A2284">
        <v>2283</v>
      </c>
      <c r="E2284">
        <v>9795.2054794520554</v>
      </c>
      <c r="K2284">
        <v>1694.9479787716155</v>
      </c>
      <c r="L2284">
        <v>1735.9204787716155</v>
      </c>
      <c r="M2284">
        <v>1776.8929787716156</v>
      </c>
      <c r="N2284">
        <v>1817.8654787716157</v>
      </c>
      <c r="O2284">
        <v>1858.8379787716158</v>
      </c>
      <c r="Q2284">
        <v>18258.465974156159</v>
      </c>
      <c r="R2284">
        <v>17765.184934757257</v>
      </c>
      <c r="S2284">
        <v>17271.903895358355</v>
      </c>
      <c r="T2284">
        <v>16778.622855959453</v>
      </c>
      <c r="U2284">
        <v>16285.341816560551</v>
      </c>
      <c r="W2284">
        <v>0</v>
      </c>
      <c r="AB2284">
        <v>1</v>
      </c>
      <c r="AC2284">
        <v>1</v>
      </c>
      <c r="AD2284">
        <v>1</v>
      </c>
      <c r="AE2284">
        <v>1</v>
      </c>
      <c r="AF2284">
        <v>1</v>
      </c>
      <c r="AL2284">
        <v>6.3651059999999999</v>
      </c>
      <c r="AM2284" s="5">
        <v>10.76279926300049</v>
      </c>
      <c r="AN2284">
        <v>570.77625570776252</v>
      </c>
      <c r="AO2284">
        <f t="shared" si="35"/>
        <v>26826.48401826484</v>
      </c>
      <c r="AP2284">
        <v>684.93150684931504</v>
      </c>
      <c r="AQ2284">
        <v>9.7762799999999997E-2</v>
      </c>
      <c r="AR2284">
        <v>7.9292299999999996E-2</v>
      </c>
      <c r="AS2284">
        <v>5.6314400000000001E-2</v>
      </c>
      <c r="AT2284">
        <v>4.2976300000000002E-2</v>
      </c>
      <c r="AU2284">
        <v>4.4291400000000002E-2</v>
      </c>
      <c r="AW2284">
        <v>9.7762799999999997E-2</v>
      </c>
      <c r="AX2284">
        <v>7.9292299999999996E-2</v>
      </c>
      <c r="AY2284">
        <v>5.6314400000000001E-2</v>
      </c>
      <c r="AZ2284">
        <v>4.2976300000000009E-2</v>
      </c>
      <c r="BA2284">
        <v>4.4291399999999995E-2</v>
      </c>
      <c r="BC2284" s="52">
        <v>100000</v>
      </c>
      <c r="BD2284" s="52">
        <v>100000</v>
      </c>
      <c r="BE2284">
        <v>0</v>
      </c>
      <c r="BF2284">
        <v>0</v>
      </c>
      <c r="BG2284">
        <v>0</v>
      </c>
    </row>
    <row r="2285" spans="1:59">
      <c r="A2285">
        <v>2284</v>
      </c>
      <c r="E2285">
        <v>9795.2054794520554</v>
      </c>
      <c r="K2285">
        <v>1861.4247762270697</v>
      </c>
      <c r="L2285">
        <v>1904.0472762270697</v>
      </c>
      <c r="M2285">
        <v>1946.6697762270696</v>
      </c>
      <c r="N2285">
        <v>1989.2922762270696</v>
      </c>
      <c r="O2285">
        <v>2031.9147762270695</v>
      </c>
      <c r="Q2285">
        <v>23440.722069670479</v>
      </c>
      <c r="R2285">
        <v>22807.434270386486</v>
      </c>
      <c r="S2285">
        <v>22174.146471102493</v>
      </c>
      <c r="T2285">
        <v>21540.8586718185</v>
      </c>
      <c r="U2285">
        <v>20907.570872534507</v>
      </c>
      <c r="W2285">
        <v>0</v>
      </c>
      <c r="AB2285">
        <v>1</v>
      </c>
      <c r="AC2285">
        <v>1</v>
      </c>
      <c r="AD2285">
        <v>1</v>
      </c>
      <c r="AE2285">
        <v>1</v>
      </c>
      <c r="AF2285">
        <v>1</v>
      </c>
      <c r="AL2285">
        <v>5.9593176999999997</v>
      </c>
      <c r="AM2285" s="5">
        <v>11.22810173034668</v>
      </c>
      <c r="AN2285">
        <v>570.77625570776252</v>
      </c>
      <c r="AO2285">
        <f t="shared" si="35"/>
        <v>26826.48401826484</v>
      </c>
      <c r="AP2285">
        <v>684.93150684931504</v>
      </c>
      <c r="AQ2285">
        <v>9.5190899999999995E-2</v>
      </c>
      <c r="AR2285">
        <v>7.4082599999999998E-2</v>
      </c>
      <c r="AS2285">
        <v>5.04444E-2</v>
      </c>
      <c r="AT2285">
        <v>4.1375500000000003E-2</v>
      </c>
      <c r="AU2285">
        <v>4.3078899999999996E-2</v>
      </c>
      <c r="AW2285">
        <v>9.5190900000000009E-2</v>
      </c>
      <c r="AX2285">
        <v>7.4082599999999998E-2</v>
      </c>
      <c r="AY2285">
        <v>5.04444E-2</v>
      </c>
      <c r="AZ2285">
        <v>4.1375499999999996E-2</v>
      </c>
      <c r="BA2285">
        <v>4.3078899999999989E-2</v>
      </c>
      <c r="BC2285" s="52">
        <v>100000</v>
      </c>
      <c r="BD2285" s="52">
        <v>100000</v>
      </c>
      <c r="BE2285">
        <v>0</v>
      </c>
      <c r="BF2285">
        <v>0</v>
      </c>
      <c r="BG2285">
        <v>0</v>
      </c>
    </row>
    <row r="2286" spans="1:59">
      <c r="A2286">
        <v>2285</v>
      </c>
      <c r="E2286">
        <v>9795.2054794520554</v>
      </c>
      <c r="K2286">
        <v>2561.4061643584837</v>
      </c>
      <c r="L2286">
        <v>2600.3161643584835</v>
      </c>
      <c r="M2286">
        <v>2639.2261643584834</v>
      </c>
      <c r="N2286">
        <v>2678.1361643584833</v>
      </c>
      <c r="O2286">
        <v>2717.0461643584831</v>
      </c>
      <c r="Q2286">
        <v>34654.640267533323</v>
      </c>
      <c r="R2286">
        <v>33718.390914274314</v>
      </c>
      <c r="S2286">
        <v>32782.141561015305</v>
      </c>
      <c r="T2286">
        <v>31845.8922077563</v>
      </c>
      <c r="U2286">
        <v>30909.642854497295</v>
      </c>
      <c r="W2286">
        <v>0</v>
      </c>
      <c r="AB2286">
        <v>1</v>
      </c>
      <c r="AC2286">
        <v>1</v>
      </c>
      <c r="AD2286">
        <v>1</v>
      </c>
      <c r="AE2286">
        <v>1</v>
      </c>
      <c r="AF2286">
        <v>1</v>
      </c>
      <c r="AL2286">
        <v>6.5467005</v>
      </c>
      <c r="AM2286" s="5">
        <v>11.35052585601807</v>
      </c>
      <c r="AN2286">
        <v>570.77625570776252</v>
      </c>
      <c r="AO2286">
        <f t="shared" si="35"/>
        <v>26826.48401826484</v>
      </c>
      <c r="AP2286">
        <v>684.93150684931504</v>
      </c>
      <c r="AQ2286">
        <v>9.5780799999999999E-2</v>
      </c>
      <c r="AR2286">
        <v>7.7709500000000001E-2</v>
      </c>
      <c r="AS2286">
        <v>5.1467899999999997E-2</v>
      </c>
      <c r="AT2286">
        <v>4.2793600000000001E-2</v>
      </c>
      <c r="AU2286">
        <v>4.4276699999999995E-2</v>
      </c>
      <c r="AW2286">
        <v>9.5780799999999985E-2</v>
      </c>
      <c r="AX2286">
        <v>7.7709500000000001E-2</v>
      </c>
      <c r="AY2286">
        <v>5.1467899999999997E-2</v>
      </c>
      <c r="AZ2286">
        <v>4.2793600000000001E-2</v>
      </c>
      <c r="BA2286">
        <v>4.4276699999999988E-2</v>
      </c>
      <c r="BC2286" s="52">
        <v>100000</v>
      </c>
      <c r="BD2286" s="52">
        <v>100000</v>
      </c>
      <c r="BE2286">
        <v>0</v>
      </c>
      <c r="BF2286">
        <v>0</v>
      </c>
      <c r="BG2286">
        <v>0</v>
      </c>
    </row>
    <row r="2287" spans="1:59">
      <c r="A2287">
        <v>2286</v>
      </c>
      <c r="E2287">
        <v>9795.2054794520554</v>
      </c>
      <c r="K2287">
        <v>4010.0463667778768</v>
      </c>
      <c r="L2287">
        <v>4050.056366777877</v>
      </c>
      <c r="M2287">
        <v>4090.0663667778772</v>
      </c>
      <c r="N2287">
        <v>4130.0763667778774</v>
      </c>
      <c r="O2287">
        <v>4170.0863667778776</v>
      </c>
      <c r="Q2287">
        <v>40939.985442507328</v>
      </c>
      <c r="R2287">
        <v>39833.927645796139</v>
      </c>
      <c r="S2287">
        <v>38727.869849084949</v>
      </c>
      <c r="T2287">
        <v>37621.81205237376</v>
      </c>
      <c r="U2287">
        <v>36515.75425566257</v>
      </c>
      <c r="W2287">
        <v>0</v>
      </c>
      <c r="AB2287">
        <v>1</v>
      </c>
      <c r="AC2287">
        <v>1</v>
      </c>
      <c r="AD2287">
        <v>1</v>
      </c>
      <c r="AE2287">
        <v>1</v>
      </c>
      <c r="AF2287">
        <v>1</v>
      </c>
      <c r="AL2287">
        <v>7.7631189999999997</v>
      </c>
      <c r="AM2287" s="5">
        <v>11.16921329498291</v>
      </c>
      <c r="AN2287">
        <v>570.77625570776252</v>
      </c>
      <c r="AO2287">
        <f t="shared" si="35"/>
        <v>26826.48401826484</v>
      </c>
      <c r="AP2287">
        <v>684.93150684931504</v>
      </c>
      <c r="AQ2287">
        <v>9.7763900000000001E-2</v>
      </c>
      <c r="AR2287">
        <v>7.8623500000000013E-2</v>
      </c>
      <c r="AS2287">
        <v>5.5308900000000001E-2</v>
      </c>
      <c r="AT2287">
        <v>4.3001299999999999E-2</v>
      </c>
      <c r="AU2287">
        <v>4.4500199999999997E-2</v>
      </c>
      <c r="AW2287">
        <v>9.7763900000000001E-2</v>
      </c>
      <c r="AX2287">
        <v>7.8623499999999999E-2</v>
      </c>
      <c r="AY2287">
        <v>5.5308900000000008E-2</v>
      </c>
      <c r="AZ2287">
        <v>4.3001300000000006E-2</v>
      </c>
      <c r="BA2287">
        <v>4.4500200000000004E-2</v>
      </c>
      <c r="BC2287" s="52">
        <v>100000</v>
      </c>
      <c r="BD2287" s="52">
        <v>100000</v>
      </c>
      <c r="BE2287">
        <v>0</v>
      </c>
      <c r="BF2287">
        <v>0</v>
      </c>
      <c r="BG2287">
        <v>0</v>
      </c>
    </row>
    <row r="2288" spans="1:59">
      <c r="A2288">
        <v>2287</v>
      </c>
      <c r="E2288">
        <v>9795.2054794520554</v>
      </c>
      <c r="K2288">
        <v>4940.7587548914116</v>
      </c>
      <c r="L2288">
        <v>4982.5562548914113</v>
      </c>
      <c r="M2288">
        <v>5024.353754891411</v>
      </c>
      <c r="N2288">
        <v>5066.1512548914106</v>
      </c>
      <c r="O2288">
        <v>5107.9487548914103</v>
      </c>
      <c r="Q2288">
        <v>39293.129916760881</v>
      </c>
      <c r="R2288">
        <v>38231.56450087823</v>
      </c>
      <c r="S2288">
        <v>37169.999084995579</v>
      </c>
      <c r="T2288">
        <v>36108.433669112928</v>
      </c>
      <c r="U2288">
        <v>35046.868253230277</v>
      </c>
      <c r="W2288">
        <v>9.1680000000000011E-2</v>
      </c>
      <c r="AB2288">
        <v>1</v>
      </c>
      <c r="AC2288">
        <v>1</v>
      </c>
      <c r="AD2288">
        <v>1</v>
      </c>
      <c r="AE2288">
        <v>1</v>
      </c>
      <c r="AF2288">
        <v>1</v>
      </c>
      <c r="AL2288">
        <v>8.3770539999999993</v>
      </c>
      <c r="AM2288" s="5">
        <v>9.9874458312988281</v>
      </c>
      <c r="AN2288">
        <v>570.77625570776252</v>
      </c>
      <c r="AO2288">
        <f t="shared" si="35"/>
        <v>26826.48401826484</v>
      </c>
      <c r="AP2288">
        <v>684.93150684931504</v>
      </c>
      <c r="AQ2288">
        <v>9.7489599999999996E-2</v>
      </c>
      <c r="AR2288">
        <v>8.1538899999999997E-2</v>
      </c>
      <c r="AS2288">
        <v>4.53087E-2</v>
      </c>
      <c r="AT2288">
        <v>4.2103299999999996E-2</v>
      </c>
      <c r="AU2288">
        <v>4.4458299999999999E-2</v>
      </c>
      <c r="AW2288">
        <v>9.7489599999999996E-2</v>
      </c>
      <c r="AX2288">
        <v>8.1538900000000011E-2</v>
      </c>
      <c r="AY2288">
        <v>4.5308699999999993E-2</v>
      </c>
      <c r="AZ2288">
        <v>4.2103299999999996E-2</v>
      </c>
      <c r="BA2288">
        <v>4.4458299999999992E-2</v>
      </c>
      <c r="BC2288" s="52">
        <v>100000</v>
      </c>
      <c r="BD2288" s="52">
        <v>100000</v>
      </c>
      <c r="BE2288">
        <v>0</v>
      </c>
      <c r="BF2288">
        <v>0</v>
      </c>
      <c r="BG2288">
        <v>0</v>
      </c>
    </row>
    <row r="2289" spans="1:59">
      <c r="A2289">
        <v>2288</v>
      </c>
      <c r="E2289">
        <v>9795.2054794520554</v>
      </c>
      <c r="K2289">
        <v>4346.8941557813114</v>
      </c>
      <c r="L2289">
        <v>4396.0616557813119</v>
      </c>
      <c r="M2289">
        <v>4445.2291557813114</v>
      </c>
      <c r="N2289">
        <v>4494.396655781311</v>
      </c>
      <c r="O2289">
        <v>4543.5641557813105</v>
      </c>
      <c r="Q2289">
        <v>36813.730227809952</v>
      </c>
      <c r="R2289">
        <v>35819.149677197929</v>
      </c>
      <c r="S2289">
        <v>34824.569126585906</v>
      </c>
      <c r="T2289">
        <v>33829.988575973883</v>
      </c>
      <c r="U2289">
        <v>32835.408025361859</v>
      </c>
      <c r="W2289">
        <v>0.32067000000000001</v>
      </c>
      <c r="AB2289">
        <v>1</v>
      </c>
      <c r="AC2289">
        <v>1</v>
      </c>
      <c r="AD2289">
        <v>1</v>
      </c>
      <c r="AE2289">
        <v>1</v>
      </c>
      <c r="AF2289">
        <v>1</v>
      </c>
      <c r="AL2289">
        <v>7.0796450000000002</v>
      </c>
      <c r="AM2289" s="5">
        <v>8.7408618927001953</v>
      </c>
      <c r="AN2289">
        <v>570.77625570776252</v>
      </c>
      <c r="AO2289">
        <f t="shared" si="35"/>
        <v>26826.48401826484</v>
      </c>
      <c r="AP2289">
        <v>684.93150684931504</v>
      </c>
      <c r="AQ2289">
        <v>8.8751200000000002E-2</v>
      </c>
      <c r="AR2289">
        <v>3.74255E-2</v>
      </c>
      <c r="AS2289">
        <v>2.5134500000000001E-2</v>
      </c>
      <c r="AT2289">
        <v>2.6021100000000002E-2</v>
      </c>
      <c r="AU2289">
        <v>3.77107E-2</v>
      </c>
      <c r="AW2289">
        <v>8.8751200000000016E-2</v>
      </c>
      <c r="AX2289">
        <v>3.74255E-2</v>
      </c>
      <c r="AY2289">
        <v>2.5134500000000004E-2</v>
      </c>
      <c r="AZ2289">
        <v>2.6021100000000005E-2</v>
      </c>
      <c r="BA2289">
        <v>3.77107E-2</v>
      </c>
      <c r="BC2289" s="52">
        <v>100000</v>
      </c>
      <c r="BD2289" s="52">
        <v>100000</v>
      </c>
      <c r="BE2289">
        <v>0</v>
      </c>
      <c r="BF2289">
        <v>0</v>
      </c>
      <c r="BG2289">
        <v>0</v>
      </c>
    </row>
    <row r="2290" spans="1:59">
      <c r="A2290">
        <v>2289</v>
      </c>
      <c r="E2290">
        <v>9795.2054794520554</v>
      </c>
      <c r="K2290">
        <v>4114.216058752927</v>
      </c>
      <c r="L2290">
        <v>4189.2060587529268</v>
      </c>
      <c r="M2290">
        <v>4264.1960587529265</v>
      </c>
      <c r="N2290">
        <v>4339.1860587529263</v>
      </c>
      <c r="O2290">
        <v>4414.1760587529261</v>
      </c>
      <c r="Q2290">
        <v>34421.17649145567</v>
      </c>
      <c r="R2290">
        <v>33491.23452583867</v>
      </c>
      <c r="S2290">
        <v>32561.292560221671</v>
      </c>
      <c r="T2290">
        <v>31631.350594604672</v>
      </c>
      <c r="U2290">
        <v>30701.408628987672</v>
      </c>
      <c r="W2290">
        <v>0.53371999999999997</v>
      </c>
      <c r="AB2290">
        <v>1</v>
      </c>
      <c r="AC2290">
        <v>1</v>
      </c>
      <c r="AD2290">
        <v>1</v>
      </c>
      <c r="AE2290">
        <v>1</v>
      </c>
      <c r="AF2290">
        <v>1</v>
      </c>
      <c r="AL2290">
        <v>6.247865</v>
      </c>
      <c r="AM2290" s="5">
        <v>8.9425363540649414</v>
      </c>
      <c r="AN2290">
        <v>570.77625570776252</v>
      </c>
      <c r="AO2290">
        <f t="shared" si="35"/>
        <v>26826.48401826484</v>
      </c>
      <c r="AP2290">
        <v>684.93150684931504</v>
      </c>
      <c r="AQ2290">
        <v>8.6666699999999999E-2</v>
      </c>
      <c r="AR2290">
        <v>1.88703E-2</v>
      </c>
      <c r="AS2290">
        <v>6.30016E-3</v>
      </c>
      <c r="AT2290">
        <v>4.7172099999999995E-3</v>
      </c>
      <c r="AU2290">
        <v>9.2016399999999988E-3</v>
      </c>
      <c r="AW2290">
        <v>8.6666699999999999E-2</v>
      </c>
      <c r="AX2290">
        <v>1.8870299999999993E-2</v>
      </c>
      <c r="AY2290">
        <v>6.3001599999999991E-3</v>
      </c>
      <c r="AZ2290">
        <v>4.7172099999999995E-3</v>
      </c>
      <c r="BA2290">
        <v>9.201639999999997E-3</v>
      </c>
      <c r="BC2290" s="52">
        <v>100000</v>
      </c>
      <c r="BD2290" s="52">
        <v>100000</v>
      </c>
      <c r="BE2290">
        <v>0</v>
      </c>
      <c r="BF2290">
        <v>0</v>
      </c>
      <c r="BG2290">
        <v>0</v>
      </c>
    </row>
    <row r="2291" spans="1:59">
      <c r="A2291">
        <v>2290</v>
      </c>
      <c r="E2291">
        <v>9795.2054794520554</v>
      </c>
      <c r="K2291">
        <v>4285.5605988240386</v>
      </c>
      <c r="L2291">
        <v>4391.018098824039</v>
      </c>
      <c r="M2291">
        <v>4496.4755988240395</v>
      </c>
      <c r="N2291">
        <v>4601.9330988240399</v>
      </c>
      <c r="O2291">
        <v>4707.3905988240404</v>
      </c>
      <c r="Q2291">
        <v>32528.108217100591</v>
      </c>
      <c r="R2291">
        <v>31649.310454838142</v>
      </c>
      <c r="S2291">
        <v>30770.512692575692</v>
      </c>
      <c r="T2291">
        <v>29891.714930313243</v>
      </c>
      <c r="U2291">
        <v>29012.917168050793</v>
      </c>
      <c r="W2291">
        <v>0.69077</v>
      </c>
      <c r="AB2291">
        <v>1</v>
      </c>
      <c r="AC2291">
        <v>1</v>
      </c>
      <c r="AD2291">
        <v>1</v>
      </c>
      <c r="AE2291">
        <v>1</v>
      </c>
      <c r="AF2291">
        <v>1</v>
      </c>
      <c r="AL2291">
        <v>5.9789490000000001</v>
      </c>
      <c r="AM2291" s="5">
        <v>8.7299747467041016</v>
      </c>
      <c r="AN2291">
        <v>570.77625570776252</v>
      </c>
      <c r="AO2291">
        <f t="shared" si="35"/>
        <v>26826.48401826484</v>
      </c>
      <c r="AP2291">
        <v>684.93150684931504</v>
      </c>
      <c r="AQ2291">
        <v>8.7035500000000002E-2</v>
      </c>
      <c r="AR2291">
        <v>1.9268399999999998E-2</v>
      </c>
      <c r="AS2291">
        <v>5.8463600000000001E-3</v>
      </c>
      <c r="AT2291">
        <v>3.2916899999999999E-3</v>
      </c>
      <c r="AU2291">
        <v>2.9166299999999999E-3</v>
      </c>
      <c r="AW2291">
        <v>8.7035500000000002E-2</v>
      </c>
      <c r="AX2291">
        <v>1.9268400000000005E-2</v>
      </c>
      <c r="AY2291">
        <v>5.8463600000000018E-3</v>
      </c>
      <c r="AZ2291">
        <v>3.2916899999999999E-3</v>
      </c>
      <c r="BA2291">
        <v>2.9166300000000034E-3</v>
      </c>
      <c r="BC2291" s="52">
        <v>100000</v>
      </c>
      <c r="BD2291" s="52">
        <v>100000</v>
      </c>
      <c r="BE2291">
        <v>0</v>
      </c>
      <c r="BF2291">
        <v>0</v>
      </c>
      <c r="BG2291">
        <v>0</v>
      </c>
    </row>
    <row r="2292" spans="1:59">
      <c r="A2292">
        <v>2291</v>
      </c>
      <c r="E2292">
        <v>9795.2054794520554</v>
      </c>
      <c r="K2292">
        <v>4843.4039025782804</v>
      </c>
      <c r="L2292">
        <v>5012.2464025782801</v>
      </c>
      <c r="M2292">
        <v>5181.0889025782799</v>
      </c>
      <c r="N2292">
        <v>5349.9314025782796</v>
      </c>
      <c r="O2292">
        <v>5518.7739025782794</v>
      </c>
      <c r="Q2292">
        <v>30807.15571128848</v>
      </c>
      <c r="R2292">
        <v>29974.852175246175</v>
      </c>
      <c r="S2292">
        <v>29142.548639203866</v>
      </c>
      <c r="T2292">
        <v>28310.245103161556</v>
      </c>
      <c r="U2292">
        <v>27477.941567119247</v>
      </c>
      <c r="W2292">
        <v>0.79764000000000002</v>
      </c>
      <c r="AB2292">
        <v>1</v>
      </c>
      <c r="AC2292">
        <v>1</v>
      </c>
      <c r="AD2292">
        <v>1</v>
      </c>
      <c r="AE2292">
        <v>1</v>
      </c>
      <c r="AF2292">
        <v>1</v>
      </c>
      <c r="AL2292">
        <v>5.442895</v>
      </c>
      <c r="AM2292" s="5">
        <v>7.3194694519042969</v>
      </c>
      <c r="AN2292">
        <v>570.77625570776252</v>
      </c>
      <c r="AO2292">
        <f t="shared" si="35"/>
        <v>26826.48401826484</v>
      </c>
      <c r="AP2292">
        <v>684.93150684931504</v>
      </c>
      <c r="AQ2292">
        <v>8.72999E-2</v>
      </c>
      <c r="AR2292">
        <v>1.9492300000000001E-2</v>
      </c>
      <c r="AS2292">
        <v>5.9910300000000005E-3</v>
      </c>
      <c r="AT2292">
        <v>3.3124699999999997E-3</v>
      </c>
      <c r="AU2292">
        <v>2.9331399999999999E-3</v>
      </c>
      <c r="AW2292">
        <v>8.72999E-2</v>
      </c>
      <c r="AX2292">
        <v>1.9492300000000004E-2</v>
      </c>
      <c r="AY2292">
        <v>5.9910300000000014E-3</v>
      </c>
      <c r="AZ2292">
        <v>3.3124699999999979E-3</v>
      </c>
      <c r="BA2292">
        <v>2.9331400000000007E-3</v>
      </c>
      <c r="BC2292" s="52">
        <v>100000</v>
      </c>
      <c r="BD2292" s="52">
        <v>100000</v>
      </c>
      <c r="BE2292">
        <v>0</v>
      </c>
      <c r="BF2292">
        <v>0</v>
      </c>
      <c r="BG2292">
        <v>0</v>
      </c>
    </row>
    <row r="2293" spans="1:59">
      <c r="A2293">
        <v>2292</v>
      </c>
      <c r="E2293">
        <v>9795.2054794520554</v>
      </c>
      <c r="K2293">
        <v>4877.4781008878763</v>
      </c>
      <c r="L2293">
        <v>5090.5956008878766</v>
      </c>
      <c r="M2293">
        <v>5303.7131008878769</v>
      </c>
      <c r="N2293">
        <v>5516.8306008878772</v>
      </c>
      <c r="O2293">
        <v>5729.9481008878774</v>
      </c>
      <c r="Q2293">
        <v>30408.430951832339</v>
      </c>
      <c r="R2293">
        <v>29586.899589101889</v>
      </c>
      <c r="S2293">
        <v>28765.36822637144</v>
      </c>
      <c r="T2293">
        <v>27943.83686364099</v>
      </c>
      <c r="U2293">
        <v>27122.305500910541</v>
      </c>
      <c r="W2293">
        <v>0.82384999999999997</v>
      </c>
      <c r="AB2293">
        <v>1</v>
      </c>
      <c r="AC2293">
        <v>1</v>
      </c>
      <c r="AD2293">
        <v>1</v>
      </c>
      <c r="AE2293">
        <v>1</v>
      </c>
      <c r="AF2293">
        <v>1</v>
      </c>
      <c r="AL2293">
        <v>4.6627783999999997</v>
      </c>
      <c r="AM2293" s="5">
        <v>5.8676724433898926</v>
      </c>
      <c r="AN2293">
        <v>570.77625570776252</v>
      </c>
      <c r="AO2293">
        <f t="shared" si="35"/>
        <v>26826.48401826484</v>
      </c>
      <c r="AP2293">
        <v>684.93150684931504</v>
      </c>
      <c r="AQ2293">
        <v>8.7191400000000002E-2</v>
      </c>
      <c r="AR2293">
        <v>1.96058E-2</v>
      </c>
      <c r="AS2293">
        <v>6.0785500000000003E-3</v>
      </c>
      <c r="AT2293">
        <v>3.3393400000000001E-3</v>
      </c>
      <c r="AU2293">
        <v>2.9523499999999999E-3</v>
      </c>
      <c r="AW2293">
        <v>8.7191400000000016E-2</v>
      </c>
      <c r="AX2293">
        <v>1.9605799999999993E-2</v>
      </c>
      <c r="AY2293">
        <v>6.078550000000002E-3</v>
      </c>
      <c r="AZ2293">
        <v>3.3393400000000031E-3</v>
      </c>
      <c r="BA2293">
        <v>2.9523499999999994E-3</v>
      </c>
      <c r="BC2293" s="52">
        <v>100000</v>
      </c>
      <c r="BD2293" s="52">
        <v>100000</v>
      </c>
      <c r="BE2293">
        <v>0</v>
      </c>
      <c r="BF2293">
        <v>0</v>
      </c>
      <c r="BG2293">
        <v>0</v>
      </c>
    </row>
    <row r="2294" spans="1:59">
      <c r="A2294">
        <v>2293</v>
      </c>
      <c r="E2294">
        <v>9795.2054794520554</v>
      </c>
      <c r="K2294">
        <v>4781.0967970978763</v>
      </c>
      <c r="L2294">
        <v>5039.8067970978764</v>
      </c>
      <c r="M2294">
        <v>5298.5167970978764</v>
      </c>
      <c r="N2294">
        <v>5557.2267970978764</v>
      </c>
      <c r="O2294">
        <v>5815.9367970978765</v>
      </c>
      <c r="Q2294">
        <v>29908.945489833139</v>
      </c>
      <c r="R2294">
        <v>29100.908508743159</v>
      </c>
      <c r="S2294">
        <v>28292.87152765318</v>
      </c>
      <c r="T2294">
        <v>27484.834546563201</v>
      </c>
      <c r="U2294">
        <v>26676.797565473222</v>
      </c>
      <c r="W2294">
        <v>0.81649000000000005</v>
      </c>
      <c r="AB2294">
        <v>1</v>
      </c>
      <c r="AC2294">
        <v>1</v>
      </c>
      <c r="AD2294">
        <v>1</v>
      </c>
      <c r="AE2294">
        <v>1</v>
      </c>
      <c r="AF2294">
        <v>1</v>
      </c>
      <c r="AL2294">
        <v>4.3484689999999997</v>
      </c>
      <c r="AM2294" s="5">
        <v>6.2601842880249023</v>
      </c>
      <c r="AN2294">
        <v>570.77625570776252</v>
      </c>
      <c r="AO2294">
        <f t="shared" si="35"/>
        <v>26826.48401826484</v>
      </c>
      <c r="AP2294">
        <v>684.93150684931504</v>
      </c>
      <c r="AQ2294">
        <v>8.7190100000000006E-2</v>
      </c>
      <c r="AR2294">
        <v>2.0279800000000001E-2</v>
      </c>
      <c r="AS2294">
        <v>6.3547300000000003E-3</v>
      </c>
      <c r="AT2294">
        <v>3.3647799999999999E-3</v>
      </c>
      <c r="AU2294">
        <v>2.9668199999999998E-3</v>
      </c>
      <c r="AW2294">
        <v>8.7190100000000006E-2</v>
      </c>
      <c r="AX2294">
        <v>2.0279800000000001E-2</v>
      </c>
      <c r="AY2294">
        <v>6.3547300000000029E-3</v>
      </c>
      <c r="AZ2294">
        <v>3.3647799999999978E-3</v>
      </c>
      <c r="BA2294">
        <v>2.966820000000002E-3</v>
      </c>
      <c r="BC2294" s="52">
        <v>100000</v>
      </c>
      <c r="BD2294" s="52">
        <v>100000</v>
      </c>
      <c r="BE2294">
        <v>0</v>
      </c>
      <c r="BF2294">
        <v>0</v>
      </c>
      <c r="BG2294">
        <v>0</v>
      </c>
    </row>
    <row r="2295" spans="1:59">
      <c r="A2295">
        <v>2294</v>
      </c>
      <c r="E2295">
        <v>9795.2054794520554</v>
      </c>
      <c r="K2295">
        <v>4590.281286564139</v>
      </c>
      <c r="L2295">
        <v>4914.1637865641387</v>
      </c>
      <c r="M2295">
        <v>5238.0462865641384</v>
      </c>
      <c r="N2295">
        <v>5561.9287865641381</v>
      </c>
      <c r="O2295">
        <v>5885.8112865641378</v>
      </c>
      <c r="Q2295">
        <v>30295.126456375761</v>
      </c>
      <c r="R2295">
        <v>29476.656191734033</v>
      </c>
      <c r="S2295">
        <v>28658.185927092305</v>
      </c>
      <c r="T2295">
        <v>27839.715662450577</v>
      </c>
      <c r="U2295">
        <v>27021.245397808849</v>
      </c>
      <c r="W2295">
        <v>0.75336000000000003</v>
      </c>
      <c r="AB2295">
        <v>1</v>
      </c>
      <c r="AC2295">
        <v>1</v>
      </c>
      <c r="AD2295">
        <v>1</v>
      </c>
      <c r="AE2295">
        <v>1</v>
      </c>
      <c r="AF2295">
        <v>1</v>
      </c>
      <c r="AL2295">
        <v>3.9610574000000001</v>
      </c>
      <c r="AM2295" s="5">
        <v>5.4566192626953116</v>
      </c>
      <c r="AN2295">
        <v>570.77625570776252</v>
      </c>
      <c r="AO2295">
        <f t="shared" si="35"/>
        <v>26826.48401826484</v>
      </c>
      <c r="AP2295">
        <v>684.93150684931504</v>
      </c>
      <c r="AQ2295">
        <v>8.7552199999999997E-2</v>
      </c>
      <c r="AR2295">
        <v>2.33078E-2</v>
      </c>
      <c r="AS2295">
        <v>6.4047499999999999E-3</v>
      </c>
      <c r="AT2295">
        <v>3.5938599999999999E-3</v>
      </c>
      <c r="AU2295">
        <v>2.94728E-3</v>
      </c>
      <c r="AW2295">
        <v>8.7552200000000011E-2</v>
      </c>
      <c r="AX2295">
        <v>2.3307800000000004E-2</v>
      </c>
      <c r="AY2295">
        <v>6.4047500000000007E-3</v>
      </c>
      <c r="AZ2295">
        <v>3.5938599999999973E-3</v>
      </c>
      <c r="BA2295">
        <v>2.9472799999999966E-3</v>
      </c>
      <c r="BC2295" s="52">
        <v>100000</v>
      </c>
      <c r="BD2295" s="52">
        <v>100000</v>
      </c>
      <c r="BE2295">
        <v>0</v>
      </c>
      <c r="BF2295">
        <v>0</v>
      </c>
      <c r="BG2295">
        <v>0</v>
      </c>
    </row>
    <row r="2296" spans="1:59">
      <c r="A2296">
        <v>2295</v>
      </c>
      <c r="E2296">
        <v>9795.2054794520554</v>
      </c>
      <c r="K2296">
        <v>4195.0205861728264</v>
      </c>
      <c r="L2296">
        <v>4616.8539195061594</v>
      </c>
      <c r="M2296">
        <v>5038.6872528394924</v>
      </c>
      <c r="N2296">
        <v>5460.5205861728255</v>
      </c>
      <c r="O2296">
        <v>5882.3539195061585</v>
      </c>
      <c r="Q2296">
        <v>31252.147950917471</v>
      </c>
      <c r="R2296">
        <v>30407.822252277736</v>
      </c>
      <c r="S2296">
        <v>29563.496553638</v>
      </c>
      <c r="T2296">
        <v>28719.170854998265</v>
      </c>
      <c r="U2296">
        <v>27874.845156358529</v>
      </c>
      <c r="W2296">
        <v>0.63300999999999996</v>
      </c>
      <c r="AB2296">
        <v>1</v>
      </c>
      <c r="AC2296">
        <v>1</v>
      </c>
      <c r="AD2296">
        <v>1</v>
      </c>
      <c r="AE2296">
        <v>1</v>
      </c>
      <c r="AF2296">
        <v>1</v>
      </c>
      <c r="AL2296">
        <v>4.044022</v>
      </c>
      <c r="AM2296" s="5">
        <v>4.0151338577270508</v>
      </c>
      <c r="AN2296">
        <v>570.77625570776252</v>
      </c>
      <c r="AO2296">
        <f t="shared" si="35"/>
        <v>26826.48401826484</v>
      </c>
      <c r="AP2296">
        <v>684.93150684931504</v>
      </c>
      <c r="AQ2296">
        <v>8.7586299999999992E-2</v>
      </c>
      <c r="AR2296">
        <v>2.3363999999999999E-2</v>
      </c>
      <c r="AS2296">
        <v>6.3317199999999999E-3</v>
      </c>
      <c r="AT2296">
        <v>3.5750199999999999E-3</v>
      </c>
      <c r="AU2296">
        <v>3.0574700000000001E-3</v>
      </c>
      <c r="AW2296">
        <v>8.7586299999999992E-2</v>
      </c>
      <c r="AX2296">
        <v>2.3363999999999996E-2</v>
      </c>
      <c r="AY2296">
        <v>6.331719999999999E-3</v>
      </c>
      <c r="AZ2296">
        <v>3.5750199999999982E-3</v>
      </c>
      <c r="BA2296">
        <v>3.0574699999999996E-3</v>
      </c>
      <c r="BC2296" s="52">
        <v>100000</v>
      </c>
      <c r="BD2296" s="52">
        <v>100000</v>
      </c>
      <c r="BE2296">
        <v>0</v>
      </c>
      <c r="BF2296">
        <v>0</v>
      </c>
      <c r="BG2296">
        <v>0</v>
      </c>
    </row>
    <row r="2297" spans="1:59">
      <c r="A2297">
        <v>2296</v>
      </c>
      <c r="E2297">
        <v>9795.2054794520554</v>
      </c>
      <c r="K2297">
        <v>4196.9676832190889</v>
      </c>
      <c r="L2297">
        <v>4828.0676832190893</v>
      </c>
      <c r="M2297">
        <v>5459.1676832190897</v>
      </c>
      <c r="N2297">
        <v>6090.26768321909</v>
      </c>
      <c r="O2297">
        <v>6721.3676832190904</v>
      </c>
      <c r="Q2297">
        <v>33196.967533576972</v>
      </c>
      <c r="R2297">
        <v>32300.099489125467</v>
      </c>
      <c r="S2297">
        <v>31403.231444673962</v>
      </c>
      <c r="T2297">
        <v>30506.363400222457</v>
      </c>
      <c r="U2297">
        <v>29609.495355770952</v>
      </c>
      <c r="W2297">
        <v>0.45702999999999999</v>
      </c>
      <c r="AB2297">
        <v>1</v>
      </c>
      <c r="AC2297">
        <v>1</v>
      </c>
      <c r="AD2297">
        <v>1</v>
      </c>
      <c r="AE2297">
        <v>1</v>
      </c>
      <c r="AF2297">
        <v>1</v>
      </c>
      <c r="AL2297">
        <v>4.8603430000000003</v>
      </c>
      <c r="AM2297" s="5">
        <v>5.3218984603881836</v>
      </c>
      <c r="AN2297">
        <v>570.77625570776252</v>
      </c>
      <c r="AO2297">
        <f t="shared" si="35"/>
        <v>26826.48401826484</v>
      </c>
      <c r="AP2297">
        <v>684.93150684931504</v>
      </c>
      <c r="AQ2297">
        <v>8.9575699999999994E-2</v>
      </c>
      <c r="AR2297">
        <v>3.2928199999999998E-2</v>
      </c>
      <c r="AS2297">
        <v>1.7135999999999998E-2</v>
      </c>
      <c r="AT2297">
        <v>1.25646E-2</v>
      </c>
      <c r="AU2297">
        <v>2.39966E-2</v>
      </c>
      <c r="AW2297">
        <v>8.9575699999999994E-2</v>
      </c>
      <c r="AX2297">
        <v>3.2928200000000005E-2</v>
      </c>
      <c r="AY2297">
        <v>1.7135999999999998E-2</v>
      </c>
      <c r="AZ2297">
        <v>1.2564599999999995E-2</v>
      </c>
      <c r="BA2297">
        <v>2.3996599999999993E-2</v>
      </c>
      <c r="BC2297" s="52">
        <v>100000</v>
      </c>
      <c r="BD2297" s="52">
        <v>100000</v>
      </c>
      <c r="BE2297">
        <v>0</v>
      </c>
      <c r="BF2297">
        <v>0</v>
      </c>
      <c r="BG2297">
        <v>0</v>
      </c>
    </row>
    <row r="2298" spans="1:59">
      <c r="A2298">
        <v>2297</v>
      </c>
      <c r="E2298">
        <v>9795.2054794520554</v>
      </c>
      <c r="K2298">
        <v>4963.1503709234321</v>
      </c>
      <c r="L2298">
        <v>5723.3578709234316</v>
      </c>
      <c r="M2298">
        <v>6483.5653709234321</v>
      </c>
      <c r="N2298">
        <v>7243.7728709234325</v>
      </c>
      <c r="O2298">
        <v>8003.9803709234329</v>
      </c>
      <c r="Q2298">
        <v>35213.142182236363</v>
      </c>
      <c r="R2298">
        <v>34261.804023167308</v>
      </c>
      <c r="S2298">
        <v>33310.465864098252</v>
      </c>
      <c r="T2298">
        <v>32359.127705029194</v>
      </c>
      <c r="U2298">
        <v>31407.789545960135</v>
      </c>
      <c r="W2298">
        <v>0.25486999999999999</v>
      </c>
      <c r="AB2298">
        <v>1</v>
      </c>
      <c r="AC2298">
        <v>1</v>
      </c>
      <c r="AD2298">
        <v>1</v>
      </c>
      <c r="AE2298">
        <v>1</v>
      </c>
      <c r="AF2298">
        <v>1</v>
      </c>
      <c r="AL2298">
        <v>5.2887190000000004</v>
      </c>
      <c r="AM2298" s="5">
        <v>9.3802728652954102</v>
      </c>
      <c r="AN2298">
        <v>570.77625570776252</v>
      </c>
      <c r="AO2298">
        <f t="shared" si="35"/>
        <v>26826.48401826484</v>
      </c>
      <c r="AP2298">
        <v>684.93150684931504</v>
      </c>
      <c r="AQ2298">
        <v>9.9040799999999998E-2</v>
      </c>
      <c r="AR2298">
        <v>4.5651400000000002E-2</v>
      </c>
      <c r="AS2298">
        <v>4.2181099999999999E-2</v>
      </c>
      <c r="AT2298">
        <v>4.0356699999999995E-2</v>
      </c>
      <c r="AU2298">
        <v>4.3178300000000003E-2</v>
      </c>
      <c r="AW2298">
        <v>9.9040799999999998E-2</v>
      </c>
      <c r="AX2298">
        <v>4.5651399999999995E-2</v>
      </c>
      <c r="AY2298">
        <v>4.2181099999999999E-2</v>
      </c>
      <c r="AZ2298">
        <v>4.0356699999999995E-2</v>
      </c>
      <c r="BA2298">
        <v>4.3178300000000003E-2</v>
      </c>
      <c r="BC2298" s="52">
        <v>100000</v>
      </c>
      <c r="BD2298" s="52">
        <v>100000</v>
      </c>
      <c r="BE2298">
        <v>0</v>
      </c>
      <c r="BF2298">
        <v>0</v>
      </c>
      <c r="BG2298">
        <v>0</v>
      </c>
    </row>
    <row r="2299" spans="1:59">
      <c r="A2299">
        <v>2298</v>
      </c>
      <c r="E2299">
        <v>9795.2054794520554</v>
      </c>
      <c r="K2299">
        <v>6068.1279446774715</v>
      </c>
      <c r="L2299">
        <v>6893.0954446774722</v>
      </c>
      <c r="M2299">
        <v>7718.0629446774728</v>
      </c>
      <c r="N2299">
        <v>8543.0304446774735</v>
      </c>
      <c r="O2299">
        <v>9367.9979446774742</v>
      </c>
      <c r="Q2299">
        <v>36417.747382419599</v>
      </c>
      <c r="R2299">
        <v>35433.864928533607</v>
      </c>
      <c r="S2299">
        <v>34449.982474647615</v>
      </c>
      <c r="T2299">
        <v>33466.100020761623</v>
      </c>
      <c r="U2299">
        <v>32482.217566875632</v>
      </c>
      <c r="W2299">
        <v>4.5280000000000001E-2</v>
      </c>
      <c r="AB2299">
        <v>1</v>
      </c>
      <c r="AC2299">
        <v>1</v>
      </c>
      <c r="AD2299">
        <v>1</v>
      </c>
      <c r="AE2299">
        <v>1</v>
      </c>
      <c r="AF2299">
        <v>1</v>
      </c>
      <c r="AL2299">
        <v>6.864357</v>
      </c>
      <c r="AM2299" s="5">
        <v>10.447545051574711</v>
      </c>
      <c r="AN2299">
        <v>570.77625570776252</v>
      </c>
      <c r="AO2299">
        <f t="shared" si="35"/>
        <v>26826.48401826484</v>
      </c>
      <c r="AP2299">
        <v>684.93150684931504</v>
      </c>
      <c r="AQ2299">
        <v>0.10367799999999999</v>
      </c>
      <c r="AR2299">
        <v>9.457009999999999E-2</v>
      </c>
      <c r="AS2299">
        <v>7.5885300000000003E-2</v>
      </c>
      <c r="AT2299">
        <v>5.1852600000000006E-2</v>
      </c>
      <c r="AU2299">
        <v>4.6022500000000001E-2</v>
      </c>
      <c r="AW2299">
        <v>0.10367799999999998</v>
      </c>
      <c r="AX2299">
        <v>9.4570099999999976E-2</v>
      </c>
      <c r="AY2299">
        <v>7.5885300000000003E-2</v>
      </c>
      <c r="AZ2299">
        <v>5.1852600000000013E-2</v>
      </c>
      <c r="BA2299">
        <v>4.6022500000000008E-2</v>
      </c>
      <c r="BC2299" s="52">
        <v>100000</v>
      </c>
      <c r="BD2299" s="52">
        <v>100000</v>
      </c>
      <c r="BE2299">
        <v>0</v>
      </c>
      <c r="BF2299">
        <v>0</v>
      </c>
      <c r="BG2299">
        <v>0</v>
      </c>
    </row>
    <row r="2300" spans="1:59">
      <c r="A2300">
        <v>2299</v>
      </c>
      <c r="E2300">
        <v>9795.2054794520554</v>
      </c>
      <c r="K2300">
        <v>7041.6764678087839</v>
      </c>
      <c r="L2300">
        <v>7796.4673011421173</v>
      </c>
      <c r="M2300">
        <v>8551.2581344754508</v>
      </c>
      <c r="N2300">
        <v>9306.0489678087833</v>
      </c>
      <c r="O2300">
        <v>10060.839801142116</v>
      </c>
      <c r="Q2300">
        <v>37173.247471875162</v>
      </c>
      <c r="R2300">
        <v>36168.954000648402</v>
      </c>
      <c r="S2300">
        <v>35164.660529421642</v>
      </c>
      <c r="T2300">
        <v>34160.367058194883</v>
      </c>
      <c r="U2300">
        <v>33156.073586968123</v>
      </c>
      <c r="W2300">
        <v>0</v>
      </c>
      <c r="AB2300">
        <v>1</v>
      </c>
      <c r="AC2300">
        <v>1</v>
      </c>
      <c r="AD2300">
        <v>1</v>
      </c>
      <c r="AE2300">
        <v>1</v>
      </c>
      <c r="AF2300">
        <v>1</v>
      </c>
      <c r="AL2300">
        <v>7.8211307999999997</v>
      </c>
      <c r="AM2300" s="5">
        <v>10.370217323303221</v>
      </c>
      <c r="AN2300">
        <v>570.77625570776252</v>
      </c>
      <c r="AO2300">
        <f t="shared" si="35"/>
        <v>26826.48401826484</v>
      </c>
      <c r="AP2300">
        <v>684.93150684931504</v>
      </c>
      <c r="AQ2300">
        <v>0.103949</v>
      </c>
      <c r="AR2300">
        <v>9.2536000000000007E-2</v>
      </c>
      <c r="AS2300">
        <v>8.3393700000000001E-2</v>
      </c>
      <c r="AT2300">
        <v>7.5575199999999995E-2</v>
      </c>
      <c r="AU2300">
        <v>4.7839100000000002E-2</v>
      </c>
      <c r="AW2300">
        <v>0.103949</v>
      </c>
      <c r="AX2300">
        <v>9.2535999999999993E-2</v>
      </c>
      <c r="AY2300">
        <v>8.3393700000000001E-2</v>
      </c>
      <c r="AZ2300">
        <v>7.5575199999999995E-2</v>
      </c>
      <c r="BA2300">
        <v>4.7839100000000009E-2</v>
      </c>
      <c r="BC2300" s="52">
        <v>100000</v>
      </c>
      <c r="BD2300" s="52">
        <v>100000</v>
      </c>
      <c r="BE2300">
        <v>0</v>
      </c>
      <c r="BF2300">
        <v>0</v>
      </c>
      <c r="BG2300">
        <v>0</v>
      </c>
    </row>
    <row r="2301" spans="1:59">
      <c r="A2301">
        <v>2300</v>
      </c>
      <c r="E2301">
        <v>9795.2054794520554</v>
      </c>
      <c r="K2301">
        <v>6763.2415901932291</v>
      </c>
      <c r="L2301">
        <v>7419.4757568598961</v>
      </c>
      <c r="M2301">
        <v>8075.7099235265632</v>
      </c>
      <c r="N2301">
        <v>8731.9440901932303</v>
      </c>
      <c r="O2301">
        <v>9388.1782568598974</v>
      </c>
      <c r="Q2301">
        <v>36462.438725942091</v>
      </c>
      <c r="R2301">
        <v>35477.348866187334</v>
      </c>
      <c r="S2301">
        <v>34492.259006432578</v>
      </c>
      <c r="T2301">
        <v>33507.169146677821</v>
      </c>
      <c r="U2301">
        <v>32522.079286923065</v>
      </c>
      <c r="W2301">
        <v>0</v>
      </c>
      <c r="AB2301">
        <v>1</v>
      </c>
      <c r="AC2301">
        <v>1</v>
      </c>
      <c r="AD2301">
        <v>1</v>
      </c>
      <c r="AE2301">
        <v>1</v>
      </c>
      <c r="AF2301">
        <v>1</v>
      </c>
      <c r="AL2301">
        <v>7.9406949999999998</v>
      </c>
      <c r="AM2301" s="5">
        <v>10.81570243835449</v>
      </c>
      <c r="AN2301">
        <v>570.77625570776252</v>
      </c>
      <c r="AO2301">
        <f t="shared" si="35"/>
        <v>26826.48401826484</v>
      </c>
      <c r="AP2301">
        <v>684.93150684931504</v>
      </c>
      <c r="AQ2301">
        <v>0.103254</v>
      </c>
      <c r="AR2301">
        <v>8.6207599999999995E-2</v>
      </c>
      <c r="AS2301">
        <v>7.4020500000000003E-2</v>
      </c>
      <c r="AT2301">
        <v>5.4662000000000002E-2</v>
      </c>
      <c r="AU2301">
        <v>4.6375199999999998E-2</v>
      </c>
      <c r="AW2301">
        <v>0.103254</v>
      </c>
      <c r="AX2301">
        <v>8.6207599999999981E-2</v>
      </c>
      <c r="AY2301">
        <v>7.4020500000000003E-2</v>
      </c>
      <c r="AZ2301">
        <v>5.4662000000000002E-2</v>
      </c>
      <c r="BA2301">
        <v>4.6375199999999991E-2</v>
      </c>
      <c r="BC2301" s="52">
        <v>100000</v>
      </c>
      <c r="BD2301" s="52">
        <v>100000</v>
      </c>
      <c r="BE2301">
        <v>0</v>
      </c>
      <c r="BF2301">
        <v>0</v>
      </c>
      <c r="BG2301">
        <v>0</v>
      </c>
    </row>
    <row r="2302" spans="1:59">
      <c r="A2302">
        <v>2301</v>
      </c>
      <c r="E2302">
        <v>9795.2054794520554</v>
      </c>
      <c r="K2302">
        <v>5961.0376071330274</v>
      </c>
      <c r="L2302">
        <v>6481.1801071330274</v>
      </c>
      <c r="M2302">
        <v>7001.3226071330273</v>
      </c>
      <c r="N2302">
        <v>7521.4651071330272</v>
      </c>
      <c r="O2302">
        <v>8041.6076071330272</v>
      </c>
      <c r="Q2302">
        <v>32816.27039516592</v>
      </c>
      <c r="R2302">
        <v>31929.687481094519</v>
      </c>
      <c r="S2302">
        <v>31043.104567023118</v>
      </c>
      <c r="T2302">
        <v>30156.521652951717</v>
      </c>
      <c r="U2302">
        <v>29269.938738880315</v>
      </c>
      <c r="W2302">
        <v>0</v>
      </c>
      <c r="AB2302">
        <v>1</v>
      </c>
      <c r="AC2302">
        <v>1</v>
      </c>
      <c r="AD2302">
        <v>1</v>
      </c>
      <c r="AE2302">
        <v>1</v>
      </c>
      <c r="AF2302">
        <v>1</v>
      </c>
      <c r="AL2302">
        <v>8.0099309999999999</v>
      </c>
      <c r="AM2302" s="5">
        <v>12.36359786987305</v>
      </c>
      <c r="AN2302">
        <v>570.77625570776252</v>
      </c>
      <c r="AO2302">
        <f t="shared" si="35"/>
        <v>26826.48401826484</v>
      </c>
      <c r="AP2302">
        <v>684.93150684931504</v>
      </c>
      <c r="AQ2302">
        <v>0.101911</v>
      </c>
      <c r="AR2302">
        <v>8.1271099999999999E-2</v>
      </c>
      <c r="AS2302">
        <v>6.7672399999999994E-2</v>
      </c>
      <c r="AT2302">
        <v>5.1636000000000001E-2</v>
      </c>
      <c r="AU2302">
        <v>4.5860499999999998E-2</v>
      </c>
      <c r="AW2302">
        <v>0.10191100000000002</v>
      </c>
      <c r="AX2302">
        <v>8.1271099999999999E-2</v>
      </c>
      <c r="AY2302">
        <v>6.7672399999999994E-2</v>
      </c>
      <c r="AZ2302">
        <v>5.1636000000000001E-2</v>
      </c>
      <c r="BA2302">
        <v>4.5860499999999998E-2</v>
      </c>
      <c r="BC2302" s="52">
        <v>100000</v>
      </c>
      <c r="BD2302" s="52">
        <v>100000</v>
      </c>
      <c r="BE2302">
        <v>0</v>
      </c>
      <c r="BF2302">
        <v>0</v>
      </c>
      <c r="BG2302">
        <v>0</v>
      </c>
    </row>
    <row r="2303" spans="1:59">
      <c r="A2303">
        <v>2302</v>
      </c>
      <c r="E2303">
        <v>9795.2054794520554</v>
      </c>
      <c r="K2303">
        <v>5518.07302910828</v>
      </c>
      <c r="L2303">
        <v>5971.8055291082801</v>
      </c>
      <c r="M2303">
        <v>6425.5380291082802</v>
      </c>
      <c r="N2303">
        <v>6879.2705291082802</v>
      </c>
      <c r="O2303">
        <v>7333.0030291082803</v>
      </c>
      <c r="Q2303">
        <v>24926.429483137119</v>
      </c>
      <c r="R2303">
        <v>24253.002973815699</v>
      </c>
      <c r="S2303">
        <v>23579.576464494279</v>
      </c>
      <c r="T2303">
        <v>22906.149955172859</v>
      </c>
      <c r="U2303">
        <v>22232.723445851439</v>
      </c>
      <c r="W2303">
        <v>0</v>
      </c>
      <c r="AB2303">
        <v>1</v>
      </c>
      <c r="AC2303">
        <v>1</v>
      </c>
      <c r="AD2303">
        <v>1</v>
      </c>
      <c r="AE2303">
        <v>1</v>
      </c>
      <c r="AF2303">
        <v>1</v>
      </c>
      <c r="AL2303">
        <v>6.7844069999999999</v>
      </c>
      <c r="AM2303" s="5">
        <v>14.249050140380859</v>
      </c>
      <c r="AN2303">
        <v>570.77625570776252</v>
      </c>
      <c r="AO2303">
        <f t="shared" si="35"/>
        <v>26826.48401826484</v>
      </c>
      <c r="AP2303">
        <v>684.93150684931504</v>
      </c>
      <c r="AQ2303">
        <v>9.8880700000000002E-2</v>
      </c>
      <c r="AR2303">
        <v>6.8734900000000002E-2</v>
      </c>
      <c r="AS2303">
        <v>6.0062399999999995E-2</v>
      </c>
      <c r="AT2303">
        <v>4.8479899999999999E-2</v>
      </c>
      <c r="AU2303">
        <v>4.4903199999999997E-2</v>
      </c>
      <c r="AW2303">
        <v>9.8880700000000002E-2</v>
      </c>
      <c r="AX2303">
        <v>6.8734900000000002E-2</v>
      </c>
      <c r="AY2303">
        <v>6.0062400000000002E-2</v>
      </c>
      <c r="AZ2303">
        <v>4.8479900000000006E-2</v>
      </c>
      <c r="BA2303">
        <v>4.490319999999999E-2</v>
      </c>
      <c r="BC2303" s="52">
        <v>100000</v>
      </c>
      <c r="BD2303" s="52">
        <v>100000</v>
      </c>
      <c r="BE2303">
        <v>0</v>
      </c>
      <c r="BF2303">
        <v>0</v>
      </c>
      <c r="BG2303">
        <v>0</v>
      </c>
    </row>
    <row r="2304" spans="1:59">
      <c r="A2304">
        <v>2303</v>
      </c>
      <c r="E2304">
        <v>9795.2054794520554</v>
      </c>
      <c r="K2304">
        <v>3858.1727971693917</v>
      </c>
      <c r="L2304">
        <v>4242.0302971693918</v>
      </c>
      <c r="M2304">
        <v>4625.8877971693919</v>
      </c>
      <c r="N2304">
        <v>5009.745297169392</v>
      </c>
      <c r="O2304">
        <v>5393.602797169392</v>
      </c>
      <c r="Q2304">
        <v>17595.09048581135</v>
      </c>
      <c r="R2304">
        <v>17119.731575429862</v>
      </c>
      <c r="S2304">
        <v>16644.372665048373</v>
      </c>
      <c r="T2304">
        <v>16169.013754666883</v>
      </c>
      <c r="U2304">
        <v>15693.654844285393</v>
      </c>
      <c r="W2304">
        <v>0</v>
      </c>
      <c r="AB2304">
        <v>1</v>
      </c>
      <c r="AC2304">
        <v>1</v>
      </c>
      <c r="AD2304">
        <v>1</v>
      </c>
      <c r="AE2304">
        <v>1</v>
      </c>
      <c r="AF2304">
        <v>1</v>
      </c>
      <c r="AL2304">
        <v>5.3520722000000003</v>
      </c>
      <c r="AM2304" s="5">
        <v>15.46614456176758</v>
      </c>
      <c r="AN2304">
        <v>570.77625570776252</v>
      </c>
      <c r="AO2304">
        <f t="shared" si="35"/>
        <v>26826.48401826484</v>
      </c>
      <c r="AP2304">
        <v>684.93150684931504</v>
      </c>
      <c r="AQ2304">
        <v>9.4858400000000009E-2</v>
      </c>
      <c r="AR2304">
        <v>6.6954899999999998E-2</v>
      </c>
      <c r="AS2304">
        <v>5.67118E-2</v>
      </c>
      <c r="AT2304">
        <v>4.6878900000000001E-2</v>
      </c>
      <c r="AU2304">
        <v>4.4643000000000002E-2</v>
      </c>
      <c r="AW2304">
        <v>9.4858399999999995E-2</v>
      </c>
      <c r="AX2304">
        <v>6.6954899999999998E-2</v>
      </c>
      <c r="AY2304">
        <v>5.6711799999999993E-2</v>
      </c>
      <c r="AZ2304">
        <v>4.6878900000000001E-2</v>
      </c>
      <c r="BA2304">
        <v>4.4643000000000002E-2</v>
      </c>
      <c r="BC2304" s="52">
        <v>100000</v>
      </c>
      <c r="BD2304" s="52">
        <v>100000</v>
      </c>
      <c r="BE2304">
        <v>0</v>
      </c>
      <c r="BF2304">
        <v>0</v>
      </c>
      <c r="BG2304">
        <v>0</v>
      </c>
    </row>
    <row r="2305" spans="1:59">
      <c r="A2305">
        <v>2304</v>
      </c>
      <c r="E2305">
        <v>9795.2054794520554</v>
      </c>
      <c r="K2305">
        <v>2689.5234313367796</v>
      </c>
      <c r="L2305">
        <v>2897.8284313367794</v>
      </c>
      <c r="M2305">
        <v>3106.1334313367793</v>
      </c>
      <c r="N2305">
        <v>3314.4384313367791</v>
      </c>
      <c r="O2305">
        <v>3522.7434313367789</v>
      </c>
      <c r="Q2305">
        <v>11980.829919542621</v>
      </c>
      <c r="R2305">
        <v>11657.14904543533</v>
      </c>
      <c r="S2305">
        <v>11333.468171328041</v>
      </c>
      <c r="T2305">
        <v>11009.787297220751</v>
      </c>
      <c r="U2305">
        <v>10686.106423113462</v>
      </c>
      <c r="W2305">
        <v>0</v>
      </c>
      <c r="AB2305">
        <v>1</v>
      </c>
      <c r="AC2305">
        <v>1</v>
      </c>
      <c r="AD2305">
        <v>1</v>
      </c>
      <c r="AE2305">
        <v>1</v>
      </c>
      <c r="AF2305">
        <v>1</v>
      </c>
      <c r="AL2305">
        <v>3.7871895000000002</v>
      </c>
      <c r="AM2305" s="5">
        <v>15.49226093292236</v>
      </c>
      <c r="AN2305">
        <v>570.77625570776252</v>
      </c>
      <c r="AO2305">
        <f t="shared" si="35"/>
        <v>26826.48401826484</v>
      </c>
      <c r="AP2305">
        <v>684.93150684931504</v>
      </c>
      <c r="AQ2305">
        <v>9.414199999999999E-2</v>
      </c>
      <c r="AR2305">
        <v>6.4744399999999994E-2</v>
      </c>
      <c r="AS2305">
        <v>5.5468499999999997E-2</v>
      </c>
      <c r="AT2305">
        <v>4.5965800000000001E-2</v>
      </c>
      <c r="AU2305">
        <v>4.4343300000000002E-2</v>
      </c>
      <c r="AW2305">
        <v>9.414199999999999E-2</v>
      </c>
      <c r="AX2305">
        <v>6.4744399999999994E-2</v>
      </c>
      <c r="AY2305">
        <v>5.546849999999999E-2</v>
      </c>
      <c r="AZ2305">
        <v>4.5965800000000001E-2</v>
      </c>
      <c r="BA2305">
        <v>4.4343300000000002E-2</v>
      </c>
      <c r="BC2305" s="52">
        <v>100000</v>
      </c>
      <c r="BD2305" s="52">
        <v>100000</v>
      </c>
      <c r="BE2305">
        <v>0</v>
      </c>
      <c r="BF2305">
        <v>0</v>
      </c>
      <c r="BG2305">
        <v>0</v>
      </c>
    </row>
    <row r="2306" spans="1:59">
      <c r="A2306">
        <v>2305</v>
      </c>
      <c r="E2306">
        <v>9795.2054794520554</v>
      </c>
      <c r="K2306">
        <v>2011.5656677217746</v>
      </c>
      <c r="L2306">
        <v>2110.8906677217747</v>
      </c>
      <c r="M2306">
        <v>2210.2156677217745</v>
      </c>
      <c r="N2306">
        <v>2309.5406677217743</v>
      </c>
      <c r="O2306">
        <v>2408.8656677217741</v>
      </c>
      <c r="Q2306">
        <v>13004.285356203631</v>
      </c>
      <c r="R2306">
        <v>12652.954231571241</v>
      </c>
      <c r="S2306">
        <v>12301.62310693885</v>
      </c>
      <c r="T2306">
        <v>11950.29198230646</v>
      </c>
      <c r="U2306">
        <v>11598.96085767407</v>
      </c>
      <c r="W2306">
        <v>0</v>
      </c>
      <c r="AB2306">
        <v>1</v>
      </c>
      <c r="AC2306">
        <v>1</v>
      </c>
      <c r="AD2306">
        <v>1</v>
      </c>
      <c r="AE2306">
        <v>1</v>
      </c>
      <c r="AF2306">
        <v>1</v>
      </c>
      <c r="AL2306">
        <v>2.1372979999999999</v>
      </c>
      <c r="AM2306" s="5">
        <v>14.906181335449221</v>
      </c>
      <c r="AN2306">
        <v>570.77625570776252</v>
      </c>
      <c r="AO2306">
        <f t="shared" si="35"/>
        <v>26826.48401826484</v>
      </c>
      <c r="AP2306">
        <v>684.93150684931504</v>
      </c>
      <c r="AQ2306">
        <v>9.3931200000000006E-2</v>
      </c>
      <c r="AR2306">
        <v>6.4467899999999995E-2</v>
      </c>
      <c r="AS2306">
        <v>5.5171199999999997E-2</v>
      </c>
      <c r="AT2306">
        <v>4.5883099999999996E-2</v>
      </c>
      <c r="AU2306">
        <v>4.4343500000000001E-2</v>
      </c>
      <c r="AW2306">
        <v>9.3931200000000006E-2</v>
      </c>
      <c r="AX2306">
        <v>6.4467899999999995E-2</v>
      </c>
      <c r="AY2306">
        <v>5.517119999999999E-2</v>
      </c>
      <c r="AZ2306">
        <v>4.5883099999999996E-2</v>
      </c>
      <c r="BA2306">
        <v>4.4343499999999994E-2</v>
      </c>
      <c r="BC2306" s="52">
        <v>100000</v>
      </c>
      <c r="BD2306" s="52">
        <v>100000</v>
      </c>
      <c r="BE2306">
        <v>0</v>
      </c>
      <c r="BF2306">
        <v>0</v>
      </c>
      <c r="BG2306">
        <v>0</v>
      </c>
    </row>
    <row r="2307" spans="1:59">
      <c r="A2307">
        <v>2306</v>
      </c>
      <c r="E2307">
        <v>9795.2054794520554</v>
      </c>
      <c r="K2307">
        <v>1723.5063604347124</v>
      </c>
      <c r="L2307">
        <v>1772.5088604347125</v>
      </c>
      <c r="M2307">
        <v>1821.5113604347125</v>
      </c>
      <c r="N2307">
        <v>1870.5138604347126</v>
      </c>
      <c r="O2307">
        <v>1919.5163604347126</v>
      </c>
      <c r="Q2307">
        <v>13113.333443075409</v>
      </c>
      <c r="R2307">
        <v>12759.056213255539</v>
      </c>
      <c r="S2307">
        <v>12404.77898343567</v>
      </c>
      <c r="T2307">
        <v>12050.501753615801</v>
      </c>
      <c r="U2307">
        <v>11696.224523795932</v>
      </c>
      <c r="W2307">
        <v>0</v>
      </c>
      <c r="AB2307">
        <v>1</v>
      </c>
      <c r="AC2307">
        <v>1</v>
      </c>
      <c r="AD2307">
        <v>1</v>
      </c>
      <c r="AE2307">
        <v>1</v>
      </c>
      <c r="AF2307">
        <v>1</v>
      </c>
      <c r="AL2307">
        <v>1.4035842000000001</v>
      </c>
      <c r="AM2307" s="5">
        <v>14.51667594909668</v>
      </c>
      <c r="AN2307">
        <v>570.77625570776252</v>
      </c>
      <c r="AO2307">
        <f t="shared" ref="AO2307:AO2370" si="36">235000000/8760</f>
        <v>26826.48401826484</v>
      </c>
      <c r="AP2307">
        <v>684.93150684931504</v>
      </c>
      <c r="AQ2307">
        <v>9.3909099999999995E-2</v>
      </c>
      <c r="AR2307">
        <v>6.4198099999999994E-2</v>
      </c>
      <c r="AS2307">
        <v>5.5078099999999998E-2</v>
      </c>
      <c r="AT2307">
        <v>4.5857700000000001E-2</v>
      </c>
      <c r="AU2307">
        <v>4.4317599999999999E-2</v>
      </c>
      <c r="AW2307">
        <v>9.3909100000000009E-2</v>
      </c>
      <c r="AX2307">
        <v>6.4198099999999994E-2</v>
      </c>
      <c r="AY2307">
        <v>5.5078100000000005E-2</v>
      </c>
      <c r="AZ2307">
        <v>4.5857700000000001E-2</v>
      </c>
      <c r="BA2307">
        <v>4.4317599999999999E-2</v>
      </c>
      <c r="BC2307" s="52">
        <v>100000</v>
      </c>
      <c r="BD2307" s="52">
        <v>100000</v>
      </c>
      <c r="BE2307">
        <v>0</v>
      </c>
      <c r="BF2307">
        <v>0</v>
      </c>
      <c r="BG2307">
        <v>0</v>
      </c>
    </row>
    <row r="2308" spans="1:59">
      <c r="A2308">
        <v>2307</v>
      </c>
      <c r="E2308">
        <v>9795.2054794520554</v>
      </c>
      <c r="K2308">
        <v>1688.5900807635535</v>
      </c>
      <c r="L2308">
        <v>1729.2875807635535</v>
      </c>
      <c r="M2308">
        <v>1769.9850807635535</v>
      </c>
      <c r="N2308">
        <v>1810.6825807635535</v>
      </c>
      <c r="O2308">
        <v>1851.3800807635535</v>
      </c>
      <c r="Q2308">
        <v>14862.785998457601</v>
      </c>
      <c r="R2308">
        <v>14461.244569257935</v>
      </c>
      <c r="S2308">
        <v>14059.703140058269</v>
      </c>
      <c r="T2308">
        <v>13658.161710858603</v>
      </c>
      <c r="U2308">
        <v>13256.620281658938</v>
      </c>
      <c r="W2308">
        <v>0</v>
      </c>
      <c r="AB2308">
        <v>1</v>
      </c>
      <c r="AC2308">
        <v>1</v>
      </c>
      <c r="AD2308">
        <v>1</v>
      </c>
      <c r="AE2308">
        <v>1</v>
      </c>
      <c r="AF2308">
        <v>1</v>
      </c>
      <c r="AL2308">
        <v>1.0233743</v>
      </c>
      <c r="AM2308" s="5">
        <v>14.098898887634279</v>
      </c>
      <c r="AN2308">
        <v>570.77625570776252</v>
      </c>
      <c r="AO2308">
        <f t="shared" si="36"/>
        <v>26826.48401826484</v>
      </c>
      <c r="AP2308">
        <v>684.93150684931504</v>
      </c>
      <c r="AQ2308">
        <v>9.3307500000000002E-2</v>
      </c>
      <c r="AR2308">
        <v>6.3280000000000003E-2</v>
      </c>
      <c r="AS2308">
        <v>5.4400500000000004E-2</v>
      </c>
      <c r="AT2308">
        <v>4.5717399999999998E-2</v>
      </c>
      <c r="AU2308">
        <v>4.428E-2</v>
      </c>
      <c r="AW2308">
        <v>9.3307500000000002E-2</v>
      </c>
      <c r="AX2308">
        <v>6.3280000000000003E-2</v>
      </c>
      <c r="AY2308">
        <v>5.4400500000000004E-2</v>
      </c>
      <c r="AZ2308">
        <v>4.5717400000000005E-2</v>
      </c>
      <c r="BA2308">
        <v>4.428E-2</v>
      </c>
      <c r="BC2308" s="52">
        <v>100000</v>
      </c>
      <c r="BD2308" s="52">
        <v>100000</v>
      </c>
      <c r="BE2308">
        <v>0</v>
      </c>
      <c r="BF2308">
        <v>0</v>
      </c>
      <c r="BG2308">
        <v>0</v>
      </c>
    </row>
    <row r="2309" spans="1:59">
      <c r="A2309">
        <v>2308</v>
      </c>
      <c r="E2309">
        <v>9795.2054794520554</v>
      </c>
      <c r="K2309">
        <v>1854.4424092015588</v>
      </c>
      <c r="L2309">
        <v>1896.3774092015587</v>
      </c>
      <c r="M2309">
        <v>1938.3124092015587</v>
      </c>
      <c r="N2309">
        <v>1980.2474092015586</v>
      </c>
      <c r="O2309">
        <v>2022.1824092015586</v>
      </c>
      <c r="Q2309">
        <v>19087.316930284149</v>
      </c>
      <c r="R2309">
        <v>18571.643185618395</v>
      </c>
      <c r="S2309">
        <v>18055.969440952642</v>
      </c>
      <c r="T2309">
        <v>17540.295696286888</v>
      </c>
      <c r="U2309">
        <v>17024.621951621135</v>
      </c>
      <c r="W2309">
        <v>0</v>
      </c>
      <c r="AB2309">
        <v>1</v>
      </c>
      <c r="AC2309">
        <v>1</v>
      </c>
      <c r="AD2309">
        <v>1</v>
      </c>
      <c r="AE2309">
        <v>1</v>
      </c>
      <c r="AF2309">
        <v>1</v>
      </c>
      <c r="AL2309">
        <v>0.90108060000000001</v>
      </c>
      <c r="AM2309" s="5">
        <v>13.59443473815918</v>
      </c>
      <c r="AN2309">
        <v>570.77625570776252</v>
      </c>
      <c r="AO2309">
        <f t="shared" si="36"/>
        <v>26826.48401826484</v>
      </c>
      <c r="AP2309">
        <v>684.93150684931504</v>
      </c>
      <c r="AQ2309">
        <v>9.0006900000000001E-2</v>
      </c>
      <c r="AR2309">
        <v>5.3249699999999997E-2</v>
      </c>
      <c r="AS2309">
        <v>5.3047199999999996E-2</v>
      </c>
      <c r="AT2309">
        <v>4.3599200000000005E-2</v>
      </c>
      <c r="AU2309">
        <v>4.2569799999999998E-2</v>
      </c>
      <c r="AW2309">
        <v>9.0006899999999987E-2</v>
      </c>
      <c r="AX2309">
        <v>5.3249699999999997E-2</v>
      </c>
      <c r="AY2309">
        <v>5.3047200000000003E-2</v>
      </c>
      <c r="AZ2309">
        <v>4.3599200000000005E-2</v>
      </c>
      <c r="BA2309">
        <v>4.2569800000000005E-2</v>
      </c>
      <c r="BC2309" s="52">
        <v>100000</v>
      </c>
      <c r="BD2309" s="52">
        <v>100000</v>
      </c>
      <c r="BE2309">
        <v>0</v>
      </c>
      <c r="BF2309">
        <v>0</v>
      </c>
      <c r="BG2309">
        <v>0</v>
      </c>
    </row>
    <row r="2310" spans="1:59">
      <c r="A2310">
        <v>2309</v>
      </c>
      <c r="E2310">
        <v>9795.2054794520554</v>
      </c>
      <c r="K2310">
        <v>2551.7981059672079</v>
      </c>
      <c r="L2310">
        <v>2591.9456059672079</v>
      </c>
      <c r="M2310">
        <v>2632.093105967208</v>
      </c>
      <c r="N2310">
        <v>2672.240605967208</v>
      </c>
      <c r="O2310">
        <v>2712.388105967208</v>
      </c>
      <c r="Q2310">
        <v>28215.50541592831</v>
      </c>
      <c r="R2310">
        <v>27453.219370503786</v>
      </c>
      <c r="S2310">
        <v>26690.933325079262</v>
      </c>
      <c r="T2310">
        <v>25928.647279654739</v>
      </c>
      <c r="U2310">
        <v>25166.361234230215</v>
      </c>
      <c r="W2310">
        <v>0</v>
      </c>
      <c r="AB2310">
        <v>1</v>
      </c>
      <c r="AC2310">
        <v>1</v>
      </c>
      <c r="AD2310">
        <v>1</v>
      </c>
      <c r="AE2310">
        <v>1</v>
      </c>
      <c r="AF2310">
        <v>1</v>
      </c>
      <c r="AL2310">
        <v>0.53798383000000005</v>
      </c>
      <c r="AM2310" s="5">
        <v>13.214328765869141</v>
      </c>
      <c r="AN2310">
        <v>570.77625570776252</v>
      </c>
      <c r="AO2310">
        <f t="shared" si="36"/>
        <v>26826.48401826484</v>
      </c>
      <c r="AP2310">
        <v>684.93150684931504</v>
      </c>
      <c r="AQ2310">
        <v>9.0814199999999998E-2</v>
      </c>
      <c r="AR2310">
        <v>5.4682599999999998E-2</v>
      </c>
      <c r="AS2310">
        <v>5.4232300000000004E-2</v>
      </c>
      <c r="AT2310">
        <v>4.5566799999999998E-2</v>
      </c>
      <c r="AU2310">
        <v>4.3611699999999996E-2</v>
      </c>
      <c r="AW2310">
        <v>9.0814199999999998E-2</v>
      </c>
      <c r="AX2310">
        <v>5.4682599999999998E-2</v>
      </c>
      <c r="AY2310">
        <v>5.4232299999999997E-2</v>
      </c>
      <c r="AZ2310">
        <v>4.5566800000000005E-2</v>
      </c>
      <c r="BA2310">
        <v>4.3611699999999989E-2</v>
      </c>
      <c r="BC2310" s="52">
        <v>100000</v>
      </c>
      <c r="BD2310" s="52">
        <v>100000</v>
      </c>
      <c r="BE2310">
        <v>0</v>
      </c>
      <c r="BF2310">
        <v>0</v>
      </c>
      <c r="BG2310">
        <v>0</v>
      </c>
    </row>
    <row r="2311" spans="1:59">
      <c r="A2311">
        <v>2310</v>
      </c>
      <c r="E2311">
        <v>9795.2054794520554</v>
      </c>
      <c r="K2311">
        <v>3995.0043323751161</v>
      </c>
      <c r="L2311">
        <v>4037.626832375116</v>
      </c>
      <c r="M2311">
        <v>4080.249332375116</v>
      </c>
      <c r="N2311">
        <v>4122.8718323751164</v>
      </c>
      <c r="O2311">
        <v>4165.4943323751158</v>
      </c>
      <c r="Q2311">
        <v>33287.397293139227</v>
      </c>
      <c r="R2311">
        <v>32388.086145524554</v>
      </c>
      <c r="S2311">
        <v>31488.774997909881</v>
      </c>
      <c r="T2311">
        <v>30589.463850295208</v>
      </c>
      <c r="U2311">
        <v>29690.152702680534</v>
      </c>
      <c r="W2311">
        <v>0</v>
      </c>
      <c r="AB2311">
        <v>1</v>
      </c>
      <c r="AC2311">
        <v>1</v>
      </c>
      <c r="AD2311">
        <v>1</v>
      </c>
      <c r="AE2311">
        <v>1</v>
      </c>
      <c r="AF2311">
        <v>1</v>
      </c>
      <c r="AL2311">
        <v>0.94785105999999997</v>
      </c>
      <c r="AM2311" s="5">
        <v>12.894941329956049</v>
      </c>
      <c r="AN2311">
        <v>570.77625570776252</v>
      </c>
      <c r="AO2311">
        <f t="shared" si="36"/>
        <v>26826.48401826484</v>
      </c>
      <c r="AP2311">
        <v>684.93150684931504</v>
      </c>
      <c r="AQ2311">
        <v>9.175620000000001E-2</v>
      </c>
      <c r="AR2311">
        <v>5.8594599999999997E-2</v>
      </c>
      <c r="AS2311">
        <v>5.5709000000000002E-2</v>
      </c>
      <c r="AT2311">
        <v>4.7299000000000001E-2</v>
      </c>
      <c r="AU2311">
        <v>4.4500999999999999E-2</v>
      </c>
      <c r="AW2311">
        <v>9.1756199999999996E-2</v>
      </c>
      <c r="AX2311">
        <v>5.8594599999999997E-2</v>
      </c>
      <c r="AY2311">
        <v>5.5708999999999995E-2</v>
      </c>
      <c r="AZ2311">
        <v>4.7298999999999994E-2</v>
      </c>
      <c r="BA2311">
        <v>4.4500999999999999E-2</v>
      </c>
      <c r="BC2311" s="52">
        <v>100000</v>
      </c>
      <c r="BD2311" s="52">
        <v>100000</v>
      </c>
      <c r="BE2311">
        <v>0</v>
      </c>
      <c r="BF2311">
        <v>0</v>
      </c>
      <c r="BG2311">
        <v>0</v>
      </c>
    </row>
    <row r="2312" spans="1:59">
      <c r="A2312">
        <v>2311</v>
      </c>
      <c r="E2312">
        <v>9795.2054794520554</v>
      </c>
      <c r="K2312">
        <v>4922.225536975895</v>
      </c>
      <c r="L2312">
        <v>4962.9230369758952</v>
      </c>
      <c r="M2312">
        <v>5003.6205369758954</v>
      </c>
      <c r="N2312">
        <v>5044.3180369758957</v>
      </c>
      <c r="O2312">
        <v>5085.0155369758959</v>
      </c>
      <c r="Q2312">
        <v>31955.096042894522</v>
      </c>
      <c r="R2312">
        <v>31091.779099786741</v>
      </c>
      <c r="S2312">
        <v>30228.462156678961</v>
      </c>
      <c r="T2312">
        <v>29365.145213571181</v>
      </c>
      <c r="U2312">
        <v>28501.8282704634</v>
      </c>
      <c r="W2312">
        <v>9.2670000000000002E-2</v>
      </c>
      <c r="AB2312">
        <v>1</v>
      </c>
      <c r="AC2312">
        <v>1</v>
      </c>
      <c r="AD2312">
        <v>1</v>
      </c>
      <c r="AE2312">
        <v>1</v>
      </c>
      <c r="AF2312">
        <v>1</v>
      </c>
      <c r="AL2312">
        <v>1.7331572</v>
      </c>
      <c r="AM2312" s="5">
        <v>12.848201751708981</v>
      </c>
      <c r="AN2312">
        <v>570.77625570776252</v>
      </c>
      <c r="AO2312">
        <f t="shared" si="36"/>
        <v>26826.48401826484</v>
      </c>
      <c r="AP2312">
        <v>684.93150684931504</v>
      </c>
      <c r="AQ2312">
        <v>9.2672900000000002E-2</v>
      </c>
      <c r="AR2312">
        <v>5.8292000000000004E-2</v>
      </c>
      <c r="AS2312">
        <v>5.4313199999999999E-2</v>
      </c>
      <c r="AT2312">
        <v>4.3079600000000003E-2</v>
      </c>
      <c r="AU2312">
        <v>4.4082900000000001E-2</v>
      </c>
      <c r="AW2312">
        <v>9.2672899999999989E-2</v>
      </c>
      <c r="AX2312">
        <v>5.8291999999999997E-2</v>
      </c>
      <c r="AY2312">
        <v>5.4313199999999992E-2</v>
      </c>
      <c r="AZ2312">
        <v>4.307960000000001E-2</v>
      </c>
      <c r="BA2312">
        <v>4.4082899999999994E-2</v>
      </c>
      <c r="BC2312" s="52">
        <v>100000</v>
      </c>
      <c r="BD2312" s="52">
        <v>100000</v>
      </c>
      <c r="BE2312">
        <v>0</v>
      </c>
      <c r="BF2312">
        <v>0</v>
      </c>
      <c r="BG2312">
        <v>0</v>
      </c>
    </row>
    <row r="2313" spans="1:59">
      <c r="A2313">
        <v>2312</v>
      </c>
      <c r="E2313">
        <v>9795.2054794520554</v>
      </c>
      <c r="K2313">
        <v>4330.5885758812556</v>
      </c>
      <c r="L2313">
        <v>4377.4460758812556</v>
      </c>
      <c r="M2313">
        <v>4424.3035758812557</v>
      </c>
      <c r="N2313">
        <v>4471.1610758812558</v>
      </c>
      <c r="O2313">
        <v>4518.0185758812559</v>
      </c>
      <c r="Q2313">
        <v>29951.136068535008</v>
      </c>
      <c r="R2313">
        <v>29141.959242269182</v>
      </c>
      <c r="S2313">
        <v>28332.782416003356</v>
      </c>
      <c r="T2313">
        <v>27523.60558973753</v>
      </c>
      <c r="U2313">
        <v>26714.428763471704</v>
      </c>
      <c r="W2313">
        <v>0.31385000000000002</v>
      </c>
      <c r="AB2313">
        <v>1</v>
      </c>
      <c r="AC2313">
        <v>1</v>
      </c>
      <c r="AD2313">
        <v>1</v>
      </c>
      <c r="AE2313">
        <v>1</v>
      </c>
      <c r="AF2313">
        <v>1</v>
      </c>
      <c r="AL2313">
        <v>1.8812542999999999</v>
      </c>
      <c r="AM2313" s="5">
        <v>11.48207473754883</v>
      </c>
      <c r="AN2313">
        <v>570.77625570776252</v>
      </c>
      <c r="AO2313">
        <f t="shared" si="36"/>
        <v>26826.48401826484</v>
      </c>
      <c r="AP2313">
        <v>684.93150684931504</v>
      </c>
      <c r="AQ2313">
        <v>8.4830200000000008E-2</v>
      </c>
      <c r="AR2313">
        <v>1.7342199999999999E-2</v>
      </c>
      <c r="AS2313">
        <v>1.3535500000000001E-2</v>
      </c>
      <c r="AT2313">
        <v>1.41356E-2</v>
      </c>
      <c r="AU2313">
        <v>2.87391E-2</v>
      </c>
      <c r="AW2313">
        <v>8.4830200000000008E-2</v>
      </c>
      <c r="AX2313">
        <v>1.7342200000000002E-2</v>
      </c>
      <c r="AY2313">
        <v>1.3535500000000006E-2</v>
      </c>
      <c r="AZ2313">
        <v>1.4135599999999998E-2</v>
      </c>
      <c r="BA2313">
        <v>2.8739100000000004E-2</v>
      </c>
      <c r="BC2313" s="52">
        <v>100000</v>
      </c>
      <c r="BD2313" s="52">
        <v>100000</v>
      </c>
      <c r="BE2313">
        <v>0</v>
      </c>
      <c r="BF2313">
        <v>0</v>
      </c>
      <c r="BG2313">
        <v>0</v>
      </c>
    </row>
    <row r="2314" spans="1:59">
      <c r="A2314">
        <v>2313</v>
      </c>
      <c r="E2314">
        <v>9795.2054794520554</v>
      </c>
      <c r="K2314">
        <v>4098.7832747310613</v>
      </c>
      <c r="L2314">
        <v>4173.2782747310612</v>
      </c>
      <c r="M2314">
        <v>4247.7732747310611</v>
      </c>
      <c r="N2314">
        <v>4322.268274731061</v>
      </c>
      <c r="O2314">
        <v>4396.7632747310608</v>
      </c>
      <c r="Q2314">
        <v>28009.168035487641</v>
      </c>
      <c r="R2314">
        <v>27252.456515978487</v>
      </c>
      <c r="S2314">
        <v>26495.744996469333</v>
      </c>
      <c r="T2314">
        <v>25739.03347696018</v>
      </c>
      <c r="U2314">
        <v>24982.321957451026</v>
      </c>
      <c r="W2314">
        <v>0.51354</v>
      </c>
      <c r="AB2314">
        <v>1</v>
      </c>
      <c r="AC2314">
        <v>1</v>
      </c>
      <c r="AD2314">
        <v>1</v>
      </c>
      <c r="AE2314">
        <v>1</v>
      </c>
      <c r="AF2314">
        <v>1</v>
      </c>
      <c r="AL2314">
        <v>1.5697745999999999</v>
      </c>
      <c r="AM2314" s="5">
        <v>10.58678150177002</v>
      </c>
      <c r="AN2314">
        <v>570.77625570776252</v>
      </c>
      <c r="AO2314">
        <f t="shared" si="36"/>
        <v>26826.48401826484</v>
      </c>
      <c r="AP2314">
        <v>684.93150684931504</v>
      </c>
      <c r="AQ2314">
        <v>8.1588899999999992E-2</v>
      </c>
      <c r="AR2314">
        <v>1.50168E-2</v>
      </c>
      <c r="AS2314">
        <v>1.2724399999999999E-2</v>
      </c>
      <c r="AT2314">
        <v>1.2721700000000001E-2</v>
      </c>
      <c r="AU2314">
        <v>2.80264E-2</v>
      </c>
      <c r="AW2314">
        <v>8.1588900000000006E-2</v>
      </c>
      <c r="AX2314">
        <v>1.5016799999999997E-2</v>
      </c>
      <c r="AY2314">
        <v>1.2724399999999997E-2</v>
      </c>
      <c r="AZ2314">
        <v>1.2721700000000002E-2</v>
      </c>
      <c r="BA2314">
        <v>2.8026399999999993E-2</v>
      </c>
      <c r="BC2314" s="52">
        <v>100000</v>
      </c>
      <c r="BD2314" s="52">
        <v>100000</v>
      </c>
      <c r="BE2314">
        <v>0</v>
      </c>
      <c r="BF2314">
        <v>0</v>
      </c>
      <c r="BG2314">
        <v>0</v>
      </c>
    </row>
    <row r="2315" spans="1:59">
      <c r="A2315">
        <v>2314</v>
      </c>
      <c r="E2315">
        <v>9795.2054794520554</v>
      </c>
      <c r="K2315">
        <v>4269.485086456727</v>
      </c>
      <c r="L2315">
        <v>4376.0150864567267</v>
      </c>
      <c r="M2315">
        <v>4482.5450864567265</v>
      </c>
      <c r="N2315">
        <v>4589.0750864567262</v>
      </c>
      <c r="O2315">
        <v>4695.605086456726</v>
      </c>
      <c r="Q2315">
        <v>26473.706407251881</v>
      </c>
      <c r="R2315">
        <v>25758.477787641517</v>
      </c>
      <c r="S2315">
        <v>25043.249168031154</v>
      </c>
      <c r="T2315">
        <v>24328.020548420791</v>
      </c>
      <c r="U2315">
        <v>23612.791928810428</v>
      </c>
      <c r="W2315">
        <v>0.65227999999999997</v>
      </c>
      <c r="AB2315">
        <v>1</v>
      </c>
      <c r="AC2315">
        <v>1</v>
      </c>
      <c r="AD2315">
        <v>1</v>
      </c>
      <c r="AE2315">
        <v>1</v>
      </c>
      <c r="AF2315">
        <v>1</v>
      </c>
      <c r="AL2315">
        <v>1.3245666</v>
      </c>
      <c r="AM2315" s="5">
        <v>10.550614356994631</v>
      </c>
      <c r="AN2315">
        <v>570.77625570776252</v>
      </c>
      <c r="AO2315">
        <f t="shared" si="36"/>
        <v>26826.48401826484</v>
      </c>
      <c r="AP2315">
        <v>684.93150684931504</v>
      </c>
      <c r="AQ2315">
        <v>8.2971799999999998E-2</v>
      </c>
      <c r="AR2315">
        <v>1.5087099999999999E-2</v>
      </c>
      <c r="AS2315">
        <v>1.3188999999999999E-2</v>
      </c>
      <c r="AT2315">
        <v>1.33805E-2</v>
      </c>
      <c r="AU2315">
        <v>2.86824E-2</v>
      </c>
      <c r="AW2315">
        <v>8.2971799999999998E-2</v>
      </c>
      <c r="AX2315">
        <v>1.5087100000000006E-2</v>
      </c>
      <c r="AY2315">
        <v>1.3188999999999992E-2</v>
      </c>
      <c r="AZ2315">
        <v>1.3380500000000004E-2</v>
      </c>
      <c r="BA2315">
        <v>2.8682399999999997E-2</v>
      </c>
      <c r="BC2315" s="52">
        <v>100000</v>
      </c>
      <c r="BD2315" s="52">
        <v>100000</v>
      </c>
      <c r="BE2315">
        <v>0</v>
      </c>
      <c r="BF2315">
        <v>0</v>
      </c>
      <c r="BG2315">
        <v>0</v>
      </c>
    </row>
    <row r="2316" spans="1:59">
      <c r="A2316">
        <v>2315</v>
      </c>
      <c r="E2316">
        <v>9795.2054794520554</v>
      </c>
      <c r="K2316">
        <v>4825.235871222676</v>
      </c>
      <c r="L2316">
        <v>4994.0792045560092</v>
      </c>
      <c r="M2316">
        <v>5162.9225378893425</v>
      </c>
      <c r="N2316">
        <v>5331.7658712226757</v>
      </c>
      <c r="O2316">
        <v>5500.609204556009</v>
      </c>
      <c r="Q2316">
        <v>25076.236213245411</v>
      </c>
      <c r="R2316">
        <v>24398.762438750698</v>
      </c>
      <c r="S2316">
        <v>23721.288664255986</v>
      </c>
      <c r="T2316">
        <v>23043.814889761274</v>
      </c>
      <c r="U2316">
        <v>22366.341115266561</v>
      </c>
      <c r="W2316">
        <v>0.73765999999999998</v>
      </c>
      <c r="AB2316">
        <v>1</v>
      </c>
      <c r="AC2316">
        <v>1</v>
      </c>
      <c r="AD2316">
        <v>1</v>
      </c>
      <c r="AE2316">
        <v>1</v>
      </c>
      <c r="AF2316">
        <v>1</v>
      </c>
      <c r="AL2316">
        <v>0.78723960000000004</v>
      </c>
      <c r="AM2316" s="5">
        <v>10.88008975982666</v>
      </c>
      <c r="AN2316">
        <v>570.77625570776252</v>
      </c>
      <c r="AO2316">
        <f t="shared" si="36"/>
        <v>26826.48401826484</v>
      </c>
      <c r="AP2316">
        <v>684.93150684931504</v>
      </c>
      <c r="AQ2316">
        <v>8.3421599999999999E-2</v>
      </c>
      <c r="AR2316">
        <v>1.51001E-2</v>
      </c>
      <c r="AS2316">
        <v>1.3214800000000001E-2</v>
      </c>
      <c r="AT2316">
        <v>1.3352299999999999E-2</v>
      </c>
      <c r="AU2316">
        <v>2.8710100000000002E-2</v>
      </c>
      <c r="AW2316">
        <v>8.3421599999999999E-2</v>
      </c>
      <c r="AX2316">
        <v>1.5100100000000005E-2</v>
      </c>
      <c r="AY2316">
        <v>1.3214799999999999E-2</v>
      </c>
      <c r="AZ2316">
        <v>1.3352299999999998E-2</v>
      </c>
      <c r="BA2316">
        <v>2.8710100000000002E-2</v>
      </c>
      <c r="BC2316" s="52">
        <v>100000</v>
      </c>
      <c r="BD2316" s="52">
        <v>100000</v>
      </c>
      <c r="BE2316">
        <v>0</v>
      </c>
      <c r="BF2316">
        <v>0</v>
      </c>
      <c r="BG2316">
        <v>0</v>
      </c>
    </row>
    <row r="2317" spans="1:59">
      <c r="A2317">
        <v>2316</v>
      </c>
      <c r="E2317">
        <v>9795.2054794520554</v>
      </c>
      <c r="K2317">
        <v>4859.1822542363025</v>
      </c>
      <c r="L2317">
        <v>5053.7372542363028</v>
      </c>
      <c r="M2317">
        <v>5248.2922542363031</v>
      </c>
      <c r="N2317">
        <v>5442.8472542363033</v>
      </c>
      <c r="O2317">
        <v>5637.4022542363036</v>
      </c>
      <c r="Q2317">
        <v>24749.648899118569</v>
      </c>
      <c r="R2317">
        <v>24080.998391964014</v>
      </c>
      <c r="S2317">
        <v>23412.34788480946</v>
      </c>
      <c r="T2317">
        <v>22743.697377654906</v>
      </c>
      <c r="U2317">
        <v>22075.046870500351</v>
      </c>
      <c r="W2317">
        <v>0.76496000000000008</v>
      </c>
      <c r="AB2317">
        <v>1</v>
      </c>
      <c r="AC2317">
        <v>1</v>
      </c>
      <c r="AD2317">
        <v>1</v>
      </c>
      <c r="AE2317">
        <v>1</v>
      </c>
      <c r="AF2317">
        <v>1</v>
      </c>
      <c r="AL2317">
        <v>0.78083139999999995</v>
      </c>
      <c r="AM2317" s="5">
        <v>11.37077808380127</v>
      </c>
      <c r="AN2317">
        <v>570.77625570776252</v>
      </c>
      <c r="AO2317">
        <f t="shared" si="36"/>
        <v>26826.48401826484</v>
      </c>
      <c r="AP2317">
        <v>684.93150684931504</v>
      </c>
      <c r="AQ2317">
        <v>8.3429599999999993E-2</v>
      </c>
      <c r="AR2317">
        <v>1.5104599999999999E-2</v>
      </c>
      <c r="AS2317">
        <v>1.3219900000000001E-2</v>
      </c>
      <c r="AT2317">
        <v>1.3373699999999999E-2</v>
      </c>
      <c r="AU2317">
        <v>2.8715800000000003E-2</v>
      </c>
      <c r="AW2317">
        <v>8.3429599999999979E-2</v>
      </c>
      <c r="AX2317">
        <v>1.5104599999999996E-2</v>
      </c>
      <c r="AY2317">
        <v>1.3219900000000007E-2</v>
      </c>
      <c r="AZ2317">
        <v>1.3373700000000002E-2</v>
      </c>
      <c r="BA2317">
        <v>2.87158E-2</v>
      </c>
      <c r="BC2317" s="52">
        <v>100000</v>
      </c>
      <c r="BD2317" s="52">
        <v>100000</v>
      </c>
      <c r="BE2317">
        <v>0</v>
      </c>
      <c r="BF2317">
        <v>0</v>
      </c>
      <c r="BG2317">
        <v>0</v>
      </c>
    </row>
    <row r="2318" spans="1:59">
      <c r="A2318">
        <v>2317</v>
      </c>
      <c r="E2318">
        <v>9795.2054794520554</v>
      </c>
      <c r="K2318">
        <v>4763.1624851406141</v>
      </c>
      <c r="L2318">
        <v>5025.3924851406136</v>
      </c>
      <c r="M2318">
        <v>5287.6224851406132</v>
      </c>
      <c r="N2318">
        <v>5549.8524851406128</v>
      </c>
      <c r="O2318">
        <v>5812.0824851406123</v>
      </c>
      <c r="Q2318">
        <v>24343.142494306969</v>
      </c>
      <c r="R2318">
        <v>23685.474394010296</v>
      </c>
      <c r="S2318">
        <v>23027.806293713624</v>
      </c>
      <c r="T2318">
        <v>22370.138193416951</v>
      </c>
      <c r="U2318">
        <v>21712.470093120279</v>
      </c>
      <c r="W2318">
        <v>0.75438000000000005</v>
      </c>
      <c r="AB2318">
        <v>1</v>
      </c>
      <c r="AC2318">
        <v>1</v>
      </c>
      <c r="AD2318">
        <v>1</v>
      </c>
      <c r="AE2318">
        <v>1</v>
      </c>
      <c r="AF2318">
        <v>1</v>
      </c>
      <c r="AL2318">
        <v>1.0786321999999999</v>
      </c>
      <c r="AM2318" s="5">
        <v>11.120882987976071</v>
      </c>
      <c r="AN2318">
        <v>570.77625570776252</v>
      </c>
      <c r="AO2318">
        <f t="shared" si="36"/>
        <v>26826.48401826484</v>
      </c>
      <c r="AP2318">
        <v>684.93150684931504</v>
      </c>
      <c r="AQ2318">
        <v>8.3657200000000001E-2</v>
      </c>
      <c r="AR2318">
        <v>1.51053E-2</v>
      </c>
      <c r="AS2318">
        <v>1.3224600000000001E-2</v>
      </c>
      <c r="AT2318">
        <v>1.3380400000000001E-2</v>
      </c>
      <c r="AU2318">
        <v>2.8711500000000001E-2</v>
      </c>
      <c r="AW2318">
        <v>8.3657200000000001E-2</v>
      </c>
      <c r="AX2318">
        <v>1.5105300000000002E-2</v>
      </c>
      <c r="AY2318">
        <v>1.3224600000000003E-2</v>
      </c>
      <c r="AZ2318">
        <v>1.3380400000000001E-2</v>
      </c>
      <c r="BA2318">
        <v>2.8711500000000001E-2</v>
      </c>
      <c r="BC2318" s="52">
        <v>100000</v>
      </c>
      <c r="BD2318" s="52">
        <v>100000</v>
      </c>
      <c r="BE2318">
        <v>0</v>
      </c>
      <c r="BF2318">
        <v>0</v>
      </c>
      <c r="BG2318">
        <v>0</v>
      </c>
    </row>
    <row r="2319" spans="1:59">
      <c r="A2319">
        <v>2318</v>
      </c>
      <c r="E2319">
        <v>9795.2054794520554</v>
      </c>
      <c r="K2319">
        <v>4573.062740264304</v>
      </c>
      <c r="L2319">
        <v>4893.727740264304</v>
      </c>
      <c r="M2319">
        <v>5214.3927402643039</v>
      </c>
      <c r="N2319">
        <v>5535.0577402643039</v>
      </c>
      <c r="O2319">
        <v>5855.7227402643039</v>
      </c>
      <c r="Q2319">
        <v>24655.350959169798</v>
      </c>
      <c r="R2319">
        <v>23989.24805829375</v>
      </c>
      <c r="S2319">
        <v>23323.145157417704</v>
      </c>
      <c r="T2319">
        <v>22657.042256541659</v>
      </c>
      <c r="U2319">
        <v>21990.939355665614</v>
      </c>
      <c r="W2319">
        <v>0.70884000000000003</v>
      </c>
      <c r="AB2319">
        <v>1</v>
      </c>
      <c r="AC2319">
        <v>1</v>
      </c>
      <c r="AD2319">
        <v>1</v>
      </c>
      <c r="AE2319">
        <v>1</v>
      </c>
      <c r="AF2319">
        <v>1</v>
      </c>
      <c r="AL2319">
        <v>1.036583</v>
      </c>
      <c r="AM2319" s="5">
        <v>10.58182334899902</v>
      </c>
      <c r="AN2319">
        <v>570.77625570776252</v>
      </c>
      <c r="AO2319">
        <f t="shared" si="36"/>
        <v>26826.48401826484</v>
      </c>
      <c r="AP2319">
        <v>684.93150684931504</v>
      </c>
      <c r="AQ2319">
        <v>8.4520399999999996E-2</v>
      </c>
      <c r="AR2319">
        <v>1.51103E-2</v>
      </c>
      <c r="AS2319">
        <v>1.3219E-2</v>
      </c>
      <c r="AT2319">
        <v>1.3387100000000001E-2</v>
      </c>
      <c r="AU2319">
        <v>2.8741099999999999E-2</v>
      </c>
      <c r="AW2319">
        <v>8.4520399999999982E-2</v>
      </c>
      <c r="AX2319">
        <v>1.5110300000000007E-2</v>
      </c>
      <c r="AY2319">
        <v>1.3218999999999995E-2</v>
      </c>
      <c r="AZ2319">
        <v>1.3387099999999999E-2</v>
      </c>
      <c r="BA2319">
        <v>2.8741100000000006E-2</v>
      </c>
      <c r="BC2319" s="52">
        <v>100000</v>
      </c>
      <c r="BD2319" s="52">
        <v>100000</v>
      </c>
      <c r="BE2319">
        <v>0</v>
      </c>
      <c r="BF2319">
        <v>0</v>
      </c>
      <c r="BG2319">
        <v>0</v>
      </c>
    </row>
    <row r="2320" spans="1:59">
      <c r="A2320">
        <v>2319</v>
      </c>
      <c r="E2320">
        <v>9795.2054794520554</v>
      </c>
      <c r="K2320">
        <v>4179.2846973062333</v>
      </c>
      <c r="L2320">
        <v>4602.5471973062331</v>
      </c>
      <c r="M2320">
        <v>5025.8096973062329</v>
      </c>
      <c r="N2320">
        <v>5449.0721973062327</v>
      </c>
      <c r="O2320">
        <v>5872.3346973062326</v>
      </c>
      <c r="Q2320">
        <v>25432.13817238875</v>
      </c>
      <c r="R2320">
        <v>24745.049148810031</v>
      </c>
      <c r="S2320">
        <v>24057.960125231315</v>
      </c>
      <c r="T2320">
        <v>23370.871101652599</v>
      </c>
      <c r="U2320">
        <v>22683.782078073884</v>
      </c>
      <c r="W2320">
        <v>0.60905999999999993</v>
      </c>
      <c r="AB2320">
        <v>1</v>
      </c>
      <c r="AC2320">
        <v>1</v>
      </c>
      <c r="AD2320">
        <v>1</v>
      </c>
      <c r="AE2320">
        <v>1</v>
      </c>
      <c r="AF2320">
        <v>1</v>
      </c>
      <c r="AL2320">
        <v>0.81396173999999999</v>
      </c>
      <c r="AM2320" s="5">
        <v>10.08499717712402</v>
      </c>
      <c r="AN2320">
        <v>570.77625570776252</v>
      </c>
      <c r="AO2320">
        <f t="shared" si="36"/>
        <v>26826.48401826484</v>
      </c>
      <c r="AP2320">
        <v>684.93150684931504</v>
      </c>
      <c r="AQ2320">
        <v>8.7902900000000006E-2</v>
      </c>
      <c r="AR2320">
        <v>1.60275E-2</v>
      </c>
      <c r="AS2320">
        <v>1.3448399999999999E-2</v>
      </c>
      <c r="AT2320">
        <v>1.33983E-2</v>
      </c>
      <c r="AU2320">
        <v>2.92368E-2</v>
      </c>
      <c r="AW2320">
        <v>8.7902899999999992E-2</v>
      </c>
      <c r="AX2320">
        <v>1.60275E-2</v>
      </c>
      <c r="AY2320">
        <v>1.3448399999999999E-2</v>
      </c>
      <c r="AZ2320">
        <v>1.3398300000000002E-2</v>
      </c>
      <c r="BA2320">
        <v>2.9236799999999993E-2</v>
      </c>
      <c r="BC2320" s="52">
        <v>100000</v>
      </c>
      <c r="BD2320" s="52">
        <v>100000</v>
      </c>
      <c r="BE2320">
        <v>0</v>
      </c>
      <c r="BF2320">
        <v>0</v>
      </c>
      <c r="BG2320">
        <v>0</v>
      </c>
    </row>
    <row r="2321" spans="1:59">
      <c r="A2321">
        <v>2320</v>
      </c>
      <c r="E2321">
        <v>9795.2054794520554</v>
      </c>
      <c r="K2321">
        <v>4181.2244906212973</v>
      </c>
      <c r="L2321">
        <v>4814.3869906212976</v>
      </c>
      <c r="M2321">
        <v>5447.549490621298</v>
      </c>
      <c r="N2321">
        <v>6080.7119906212984</v>
      </c>
      <c r="O2321">
        <v>6713.8744906212987</v>
      </c>
      <c r="Q2321">
        <v>27011.107646075521</v>
      </c>
      <c r="R2321">
        <v>26281.360290167479</v>
      </c>
      <c r="S2321">
        <v>25551.612934259436</v>
      </c>
      <c r="T2321">
        <v>24821.865578351393</v>
      </c>
      <c r="U2321">
        <v>24092.118222443351</v>
      </c>
      <c r="W2321">
        <v>0.44457000000000002</v>
      </c>
      <c r="AB2321">
        <v>1</v>
      </c>
      <c r="AC2321">
        <v>1</v>
      </c>
      <c r="AD2321">
        <v>1</v>
      </c>
      <c r="AE2321">
        <v>1</v>
      </c>
      <c r="AF2321">
        <v>1</v>
      </c>
      <c r="AL2321">
        <v>0.80882719999999997</v>
      </c>
      <c r="AM2321" s="5">
        <v>9.3414573669433594</v>
      </c>
      <c r="AN2321">
        <v>570.77625570776252</v>
      </c>
      <c r="AO2321">
        <f t="shared" si="36"/>
        <v>26826.48401826484</v>
      </c>
      <c r="AP2321">
        <v>684.93150684931504</v>
      </c>
      <c r="AQ2321">
        <v>9.1132099999999994E-2</v>
      </c>
      <c r="AR2321">
        <v>3.4679299999999996E-2</v>
      </c>
      <c r="AS2321">
        <v>3.24278E-2</v>
      </c>
      <c r="AT2321">
        <v>3.5249000000000003E-2</v>
      </c>
      <c r="AU2321">
        <v>3.74781E-2</v>
      </c>
      <c r="AW2321">
        <v>9.113209999999998E-2</v>
      </c>
      <c r="AX2321">
        <v>3.4679299999999996E-2</v>
      </c>
      <c r="AY2321">
        <v>3.2427799999999993E-2</v>
      </c>
      <c r="AZ2321">
        <v>3.5249000000000003E-2</v>
      </c>
      <c r="BA2321">
        <v>3.74781E-2</v>
      </c>
      <c r="BC2321" s="52">
        <v>100000</v>
      </c>
      <c r="BD2321" s="52">
        <v>100000</v>
      </c>
      <c r="BE2321">
        <v>0</v>
      </c>
      <c r="BF2321">
        <v>0</v>
      </c>
      <c r="BG2321">
        <v>0</v>
      </c>
    </row>
    <row r="2322" spans="1:59">
      <c r="A2322">
        <v>2321</v>
      </c>
      <c r="E2322">
        <v>9795.2054794520554</v>
      </c>
      <c r="K2322">
        <v>4944.5331600991358</v>
      </c>
      <c r="L2322">
        <v>5720.4156600991355</v>
      </c>
      <c r="M2322">
        <v>6496.2981600991352</v>
      </c>
      <c r="N2322">
        <v>7272.1806600991349</v>
      </c>
      <c r="O2322">
        <v>8048.0631600991346</v>
      </c>
      <c r="Q2322">
        <v>28648.149463306811</v>
      </c>
      <c r="R2322">
        <v>27874.174859804029</v>
      </c>
      <c r="S2322">
        <v>27100.200256301247</v>
      </c>
      <c r="T2322">
        <v>26326.225652798465</v>
      </c>
      <c r="U2322">
        <v>25552.251049295683</v>
      </c>
      <c r="W2322">
        <v>0.24856999999999999</v>
      </c>
      <c r="AB2322">
        <v>1</v>
      </c>
      <c r="AC2322">
        <v>1</v>
      </c>
      <c r="AD2322">
        <v>1</v>
      </c>
      <c r="AE2322">
        <v>1</v>
      </c>
      <c r="AF2322">
        <v>1</v>
      </c>
      <c r="AL2322">
        <v>0.73674065</v>
      </c>
      <c r="AM2322" s="5">
        <v>9.1866989135742188</v>
      </c>
      <c r="AN2322">
        <v>570.77625570776252</v>
      </c>
      <c r="AO2322">
        <f t="shared" si="36"/>
        <v>26826.48401826484</v>
      </c>
      <c r="AP2322">
        <v>684.93150684931504</v>
      </c>
      <c r="AQ2322">
        <v>0.10224599999999999</v>
      </c>
      <c r="AR2322">
        <v>9.153950000000001E-2</v>
      </c>
      <c r="AS2322">
        <v>5.5648200000000002E-2</v>
      </c>
      <c r="AT2322">
        <v>4.35713E-2</v>
      </c>
      <c r="AU2322">
        <v>4.4906100000000004E-2</v>
      </c>
      <c r="AW2322">
        <v>0.10224599999999999</v>
      </c>
      <c r="AX2322">
        <v>9.153950000000001E-2</v>
      </c>
      <c r="AY2322">
        <v>5.5648199999999995E-2</v>
      </c>
      <c r="AZ2322">
        <v>4.3571299999999993E-2</v>
      </c>
      <c r="BA2322">
        <v>4.4906100000000004E-2</v>
      </c>
      <c r="BC2322" s="52">
        <v>100000</v>
      </c>
      <c r="BD2322" s="52">
        <v>100000</v>
      </c>
      <c r="BE2322">
        <v>0</v>
      </c>
      <c r="BF2322">
        <v>0</v>
      </c>
      <c r="BG2322">
        <v>0</v>
      </c>
    </row>
    <row r="2323" spans="1:59">
      <c r="A2323">
        <v>2322</v>
      </c>
      <c r="E2323">
        <v>9795.2054794520554</v>
      </c>
      <c r="K2323">
        <v>6045.3658663981778</v>
      </c>
      <c r="L2323">
        <v>6837.3350330648445</v>
      </c>
      <c r="M2323">
        <v>7629.3041997315113</v>
      </c>
      <c r="N2323">
        <v>8421.273366398178</v>
      </c>
      <c r="O2323">
        <v>9213.2425330648439</v>
      </c>
      <c r="Q2323">
        <v>29631.645354625431</v>
      </c>
      <c r="R2323">
        <v>28831.100070356413</v>
      </c>
      <c r="S2323">
        <v>28030.554786087396</v>
      </c>
      <c r="T2323">
        <v>27230.009501818378</v>
      </c>
      <c r="U2323">
        <v>26429.464217549361</v>
      </c>
      <c r="W2323">
        <v>3.8329999999999996E-2</v>
      </c>
      <c r="AB2323">
        <v>1</v>
      </c>
      <c r="AC2323">
        <v>1</v>
      </c>
      <c r="AD2323">
        <v>1</v>
      </c>
      <c r="AE2323">
        <v>1</v>
      </c>
      <c r="AF2323">
        <v>1</v>
      </c>
      <c r="AL2323">
        <v>0.65426150000000005</v>
      </c>
      <c r="AM2323" s="5">
        <v>9.1403303146362305</v>
      </c>
      <c r="AN2323">
        <v>570.77625570776252</v>
      </c>
      <c r="AO2323">
        <f t="shared" si="36"/>
        <v>26826.48401826484</v>
      </c>
      <c r="AP2323">
        <v>684.93150684931504</v>
      </c>
      <c r="AQ2323">
        <v>0.104514</v>
      </c>
      <c r="AR2323">
        <v>9.7515900000000003E-2</v>
      </c>
      <c r="AS2323">
        <v>8.9565900000000004E-2</v>
      </c>
      <c r="AT2323">
        <v>8.3404199999999998E-2</v>
      </c>
      <c r="AU2323">
        <v>5.0685800000000003E-2</v>
      </c>
      <c r="AW2323">
        <v>0.10451399999999998</v>
      </c>
      <c r="AX2323">
        <v>9.7515900000000003E-2</v>
      </c>
      <c r="AY2323">
        <v>8.9565900000000018E-2</v>
      </c>
      <c r="AZ2323">
        <v>8.3404199999999998E-2</v>
      </c>
      <c r="BA2323">
        <v>5.0685800000000003E-2</v>
      </c>
      <c r="BC2323" s="52">
        <v>100000</v>
      </c>
      <c r="BD2323" s="52">
        <v>100000</v>
      </c>
      <c r="BE2323">
        <v>0</v>
      </c>
      <c r="BF2323">
        <v>0</v>
      </c>
      <c r="BG2323">
        <v>0</v>
      </c>
    </row>
    <row r="2324" spans="1:59">
      <c r="A2324">
        <v>2323</v>
      </c>
      <c r="E2324">
        <v>9795.2054794520554</v>
      </c>
      <c r="K2324">
        <v>7015.2625239303743</v>
      </c>
      <c r="L2324">
        <v>7780.3916905970409</v>
      </c>
      <c r="M2324">
        <v>8545.5208572637075</v>
      </c>
      <c r="N2324">
        <v>9310.650023930375</v>
      </c>
      <c r="O2324">
        <v>10075.779190597041</v>
      </c>
      <c r="Q2324">
        <v>30248.59438647483</v>
      </c>
      <c r="R2324">
        <v>29431.3812585386</v>
      </c>
      <c r="S2324">
        <v>28614.168130602371</v>
      </c>
      <c r="T2324">
        <v>27796.955002666142</v>
      </c>
      <c r="U2324">
        <v>26979.741874729913</v>
      </c>
      <c r="W2324">
        <v>0</v>
      </c>
      <c r="AB2324">
        <v>1</v>
      </c>
      <c r="AC2324">
        <v>1</v>
      </c>
      <c r="AD2324">
        <v>1</v>
      </c>
      <c r="AE2324">
        <v>1</v>
      </c>
      <c r="AF2324">
        <v>1</v>
      </c>
      <c r="AL2324">
        <v>1.5191728</v>
      </c>
      <c r="AM2324" s="5">
        <v>8.5513200759887695</v>
      </c>
      <c r="AN2324">
        <v>570.77625570776252</v>
      </c>
      <c r="AO2324">
        <f t="shared" si="36"/>
        <v>26826.48401826484</v>
      </c>
      <c r="AP2324">
        <v>684.93150684931504</v>
      </c>
      <c r="AQ2324">
        <v>0.10546299999999999</v>
      </c>
      <c r="AR2324">
        <v>0.102494</v>
      </c>
      <c r="AS2324">
        <v>9.3973200000000007E-2</v>
      </c>
      <c r="AT2324">
        <v>0.10194</v>
      </c>
      <c r="AU2324">
        <v>5.7450099999999997E-2</v>
      </c>
      <c r="AW2324">
        <v>0.10546299999999999</v>
      </c>
      <c r="AX2324">
        <v>0.10249400000000002</v>
      </c>
      <c r="AY2324">
        <v>9.3973200000000021E-2</v>
      </c>
      <c r="AZ2324">
        <v>0.10194000000000002</v>
      </c>
      <c r="BA2324">
        <v>5.745009999999999E-2</v>
      </c>
      <c r="BC2324" s="52">
        <v>100000</v>
      </c>
      <c r="BD2324" s="52">
        <v>100000</v>
      </c>
      <c r="BE2324">
        <v>0</v>
      </c>
      <c r="BF2324">
        <v>0</v>
      </c>
      <c r="BG2324">
        <v>0</v>
      </c>
    </row>
    <row r="2325" spans="1:59">
      <c r="A2325">
        <v>2324</v>
      </c>
      <c r="E2325">
        <v>9795.2054794520554</v>
      </c>
      <c r="K2325">
        <v>6737.872079876166</v>
      </c>
      <c r="L2325">
        <v>7379.4770798761656</v>
      </c>
      <c r="M2325">
        <v>8021.0820798761652</v>
      </c>
      <c r="N2325">
        <v>8662.6870798761647</v>
      </c>
      <c r="O2325">
        <v>9304.2920798761643</v>
      </c>
      <c r="Q2325">
        <v>29674.967551246929</v>
      </c>
      <c r="R2325">
        <v>28873.251850621476</v>
      </c>
      <c r="S2325">
        <v>28071.536149996024</v>
      </c>
      <c r="T2325">
        <v>27269.820449370571</v>
      </c>
      <c r="U2325">
        <v>26468.104748745118</v>
      </c>
      <c r="W2325">
        <v>0</v>
      </c>
      <c r="AB2325">
        <v>1</v>
      </c>
      <c r="AC2325">
        <v>1</v>
      </c>
      <c r="AD2325">
        <v>1</v>
      </c>
      <c r="AE2325">
        <v>1</v>
      </c>
      <c r="AF2325">
        <v>1</v>
      </c>
      <c r="AL2325">
        <v>1.6829726</v>
      </c>
      <c r="AM2325" s="5">
        <v>9.1111984252929688</v>
      </c>
      <c r="AN2325">
        <v>570.77625570776252</v>
      </c>
      <c r="AO2325">
        <f t="shared" si="36"/>
        <v>26826.48401826484</v>
      </c>
      <c r="AP2325">
        <v>684.93150684931504</v>
      </c>
      <c r="AQ2325">
        <v>0.10549699999999999</v>
      </c>
      <c r="AR2325">
        <v>0.102127</v>
      </c>
      <c r="AS2325">
        <v>9.2920799999999998E-2</v>
      </c>
      <c r="AT2325">
        <v>0.101326</v>
      </c>
      <c r="AU2325">
        <v>5.5692100000000001E-2</v>
      </c>
      <c r="AW2325">
        <v>0.10549699999999999</v>
      </c>
      <c r="AX2325">
        <v>0.10212700000000001</v>
      </c>
      <c r="AY2325">
        <v>9.2920800000000012E-2</v>
      </c>
      <c r="AZ2325">
        <v>0.10132600000000001</v>
      </c>
      <c r="BA2325">
        <v>5.5692100000000008E-2</v>
      </c>
      <c r="BC2325" s="52">
        <v>100000</v>
      </c>
      <c r="BD2325" s="52">
        <v>100000</v>
      </c>
      <c r="BE2325">
        <v>0</v>
      </c>
      <c r="BF2325">
        <v>0</v>
      </c>
      <c r="BG2325">
        <v>0</v>
      </c>
    </row>
    <row r="2326" spans="1:59">
      <c r="A2326">
        <v>2325</v>
      </c>
      <c r="E2326">
        <v>9795.2054794520554</v>
      </c>
      <c r="K2326">
        <v>5938.6772340696371</v>
      </c>
      <c r="L2326">
        <v>6485.63056740297</v>
      </c>
      <c r="M2326">
        <v>7032.5839007363029</v>
      </c>
      <c r="N2326">
        <v>7579.5372340696358</v>
      </c>
      <c r="O2326">
        <v>8126.4905674029687</v>
      </c>
      <c r="Q2326">
        <v>26713.092381647191</v>
      </c>
      <c r="R2326">
        <v>25991.396375631841</v>
      </c>
      <c r="S2326">
        <v>25269.70036961649</v>
      </c>
      <c r="T2326">
        <v>24548.00436360114</v>
      </c>
      <c r="U2326">
        <v>23826.308357585789</v>
      </c>
      <c r="W2326">
        <v>0</v>
      </c>
      <c r="AB2326">
        <v>1</v>
      </c>
      <c r="AC2326">
        <v>1</v>
      </c>
      <c r="AD2326">
        <v>1</v>
      </c>
      <c r="AE2326">
        <v>1</v>
      </c>
      <c r="AF2326">
        <v>1</v>
      </c>
      <c r="AL2326">
        <v>6.0622772999999999</v>
      </c>
      <c r="AM2326" s="5">
        <v>10.01082611083984</v>
      </c>
      <c r="AN2326">
        <v>570.77625570776252</v>
      </c>
      <c r="AO2326">
        <f t="shared" si="36"/>
        <v>26826.48401826484</v>
      </c>
      <c r="AP2326">
        <v>684.93150684931504</v>
      </c>
      <c r="AQ2326">
        <v>0.105504</v>
      </c>
      <c r="AR2326">
        <v>0.101877</v>
      </c>
      <c r="AS2326">
        <v>9.1964100000000007E-2</v>
      </c>
      <c r="AT2326">
        <v>0.10054900000000001</v>
      </c>
      <c r="AU2326">
        <v>5.0448E-2</v>
      </c>
      <c r="AW2326">
        <v>0.105504</v>
      </c>
      <c r="AX2326">
        <v>0.10187699999999998</v>
      </c>
      <c r="AY2326">
        <v>9.1964100000000007E-2</v>
      </c>
      <c r="AZ2326">
        <v>0.10054900000000001</v>
      </c>
      <c r="BA2326">
        <v>5.0448000000000007E-2</v>
      </c>
      <c r="BC2326" s="52">
        <v>100000</v>
      </c>
      <c r="BD2326" s="52">
        <v>100000</v>
      </c>
      <c r="BE2326">
        <v>0</v>
      </c>
      <c r="BF2326">
        <v>0</v>
      </c>
      <c r="BG2326">
        <v>0</v>
      </c>
    </row>
    <row r="2327" spans="1:59">
      <c r="A2327">
        <v>2326</v>
      </c>
      <c r="E2327">
        <v>9795.2054794520554</v>
      </c>
      <c r="K2327">
        <v>5497.3742548924874</v>
      </c>
      <c r="L2327">
        <v>5949.5942548924877</v>
      </c>
      <c r="M2327">
        <v>6401.814254892488</v>
      </c>
      <c r="N2327">
        <v>6854.0342548924882</v>
      </c>
      <c r="O2327">
        <v>7306.2542548924885</v>
      </c>
      <c r="Q2327">
        <v>20310.013147168571</v>
      </c>
      <c r="R2327">
        <v>19761.306351405692</v>
      </c>
      <c r="S2327">
        <v>19212.59955564281</v>
      </c>
      <c r="T2327">
        <v>18663.892759879927</v>
      </c>
      <c r="U2327">
        <v>18115.185964117045</v>
      </c>
      <c r="W2327">
        <v>0</v>
      </c>
      <c r="AB2327">
        <v>1</v>
      </c>
      <c r="AC2327">
        <v>1</v>
      </c>
      <c r="AD2327">
        <v>1</v>
      </c>
      <c r="AE2327">
        <v>1</v>
      </c>
      <c r="AF2327">
        <v>1</v>
      </c>
      <c r="AL2327">
        <v>6.5674140000000003</v>
      </c>
      <c r="AM2327" s="5">
        <v>10.622932434082029</v>
      </c>
      <c r="AN2327">
        <v>570.77625570776252</v>
      </c>
      <c r="AO2327">
        <f t="shared" si="36"/>
        <v>26826.48401826484</v>
      </c>
      <c r="AP2327">
        <v>684.93150684931504</v>
      </c>
      <c r="AQ2327">
        <v>0.10550100000000001</v>
      </c>
      <c r="AR2327">
        <v>9.9488300000000002E-2</v>
      </c>
      <c r="AS2327">
        <v>9.0249599999999999E-2</v>
      </c>
      <c r="AT2327">
        <v>6.3891000000000003E-2</v>
      </c>
      <c r="AU2327">
        <v>4.9182699999999996E-2</v>
      </c>
      <c r="AW2327">
        <v>0.105501</v>
      </c>
      <c r="AX2327">
        <v>9.9488300000000016E-2</v>
      </c>
      <c r="AY2327">
        <v>9.0249599999999999E-2</v>
      </c>
      <c r="AZ2327">
        <v>6.3891000000000003E-2</v>
      </c>
      <c r="BA2327">
        <v>4.9182699999999996E-2</v>
      </c>
      <c r="BC2327" s="52">
        <v>100000</v>
      </c>
      <c r="BD2327" s="52">
        <v>100000</v>
      </c>
      <c r="BE2327">
        <v>0</v>
      </c>
      <c r="BF2327">
        <v>0</v>
      </c>
      <c r="BG2327">
        <v>0</v>
      </c>
    </row>
    <row r="2328" spans="1:59">
      <c r="A2328">
        <v>2327</v>
      </c>
      <c r="E2328">
        <v>9795.2054794520554</v>
      </c>
      <c r="K2328">
        <v>3843.7004538000933</v>
      </c>
      <c r="L2328">
        <v>4221.0946204667598</v>
      </c>
      <c r="M2328">
        <v>4598.4887871334267</v>
      </c>
      <c r="N2328">
        <v>4975.8829538000937</v>
      </c>
      <c r="O2328">
        <v>5353.2771204667606</v>
      </c>
      <c r="Q2328">
        <v>14339.57796006846</v>
      </c>
      <c r="R2328">
        <v>13952.171816479789</v>
      </c>
      <c r="S2328">
        <v>13564.765672891119</v>
      </c>
      <c r="T2328">
        <v>13177.359529302448</v>
      </c>
      <c r="U2328">
        <v>12789.953385713778</v>
      </c>
      <c r="W2328">
        <v>0</v>
      </c>
      <c r="AB2328">
        <v>1</v>
      </c>
      <c r="AC2328">
        <v>1</v>
      </c>
      <c r="AD2328">
        <v>1</v>
      </c>
      <c r="AE2328">
        <v>1</v>
      </c>
      <c r="AF2328">
        <v>1</v>
      </c>
      <c r="AL2328">
        <v>7.4368379999999998</v>
      </c>
      <c r="AM2328" s="5">
        <v>12.985709190368651</v>
      </c>
      <c r="AN2328">
        <v>570.77625570776252</v>
      </c>
      <c r="AO2328">
        <f t="shared" si="36"/>
        <v>26826.48401826484</v>
      </c>
      <c r="AP2328">
        <v>684.93150684931504</v>
      </c>
      <c r="AQ2328">
        <v>0.104919</v>
      </c>
      <c r="AR2328">
        <v>9.7624799999999998E-2</v>
      </c>
      <c r="AS2328">
        <v>8.9074600000000004E-2</v>
      </c>
      <c r="AT2328">
        <v>5.8882299999999999E-2</v>
      </c>
      <c r="AU2328">
        <v>4.8442100000000002E-2</v>
      </c>
      <c r="AW2328">
        <v>0.104919</v>
      </c>
      <c r="AX2328">
        <v>9.7624799999999998E-2</v>
      </c>
      <c r="AY2328">
        <v>8.907459999999999E-2</v>
      </c>
      <c r="AZ2328">
        <v>5.8882299999999999E-2</v>
      </c>
      <c r="BA2328">
        <v>4.8442100000000002E-2</v>
      </c>
      <c r="BC2328" s="52">
        <v>100000</v>
      </c>
      <c r="BD2328" s="52">
        <v>100000</v>
      </c>
      <c r="BE2328">
        <v>0</v>
      </c>
      <c r="BF2328">
        <v>0</v>
      </c>
      <c r="BG2328">
        <v>0</v>
      </c>
    </row>
    <row r="2329" spans="1:59">
      <c r="A2329">
        <v>2328</v>
      </c>
      <c r="E2329">
        <v>9795.2054794520554</v>
      </c>
      <c r="K2329">
        <v>2679.4008900553695</v>
      </c>
      <c r="L2329">
        <v>2891.1433900553693</v>
      </c>
      <c r="M2329">
        <v>3102.8858900553691</v>
      </c>
      <c r="N2329">
        <v>3314.628390055369</v>
      </c>
      <c r="O2329">
        <v>3526.3708900553688</v>
      </c>
      <c r="Q2329">
        <v>10972.74968801334</v>
      </c>
      <c r="R2329">
        <v>10676.303679379158</v>
      </c>
      <c r="S2329">
        <v>10379.857670744976</v>
      </c>
      <c r="T2329">
        <v>10083.411662110793</v>
      </c>
      <c r="U2329">
        <v>9786.9656534766109</v>
      </c>
      <c r="W2329">
        <v>0</v>
      </c>
      <c r="AB2329">
        <v>1</v>
      </c>
      <c r="AC2329">
        <v>1</v>
      </c>
      <c r="AD2329">
        <v>1</v>
      </c>
      <c r="AE2329">
        <v>1</v>
      </c>
      <c r="AF2329">
        <v>1</v>
      </c>
      <c r="AL2329">
        <v>7.2922653999999998</v>
      </c>
      <c r="AM2329" s="5">
        <v>11.911014556884769</v>
      </c>
      <c r="AN2329">
        <v>570.77625570776252</v>
      </c>
      <c r="AO2329">
        <f t="shared" si="36"/>
        <v>26826.48401826484</v>
      </c>
      <c r="AP2329">
        <v>684.93150684931504</v>
      </c>
      <c r="AQ2329">
        <v>0.104097</v>
      </c>
      <c r="AR2329">
        <v>9.6986000000000003E-2</v>
      </c>
      <c r="AS2329">
        <v>8.8793800000000006E-2</v>
      </c>
      <c r="AT2329">
        <v>5.7267000000000005E-2</v>
      </c>
      <c r="AU2329">
        <v>4.7941299999999999E-2</v>
      </c>
      <c r="AW2329">
        <v>0.10409699999999998</v>
      </c>
      <c r="AX2329">
        <v>9.6986000000000003E-2</v>
      </c>
      <c r="AY2329">
        <v>8.879380000000002E-2</v>
      </c>
      <c r="AZ2329">
        <v>5.7266999999999998E-2</v>
      </c>
      <c r="BA2329">
        <v>4.7941300000000006E-2</v>
      </c>
      <c r="BC2329" s="52">
        <v>100000</v>
      </c>
      <c r="BD2329" s="52">
        <v>100000</v>
      </c>
      <c r="BE2329">
        <v>0</v>
      </c>
      <c r="BF2329">
        <v>0</v>
      </c>
      <c r="BG2329">
        <v>0</v>
      </c>
    </row>
    <row r="2330" spans="1:59">
      <c r="A2330">
        <v>2329</v>
      </c>
      <c r="E2330">
        <v>9795.2054794520554</v>
      </c>
      <c r="K2330">
        <v>2003.9947515235617</v>
      </c>
      <c r="L2330">
        <v>2102.3297515235618</v>
      </c>
      <c r="M2330">
        <v>2200.6647515235618</v>
      </c>
      <c r="N2330">
        <v>2298.9997515235618</v>
      </c>
      <c r="O2330">
        <v>2397.3347515235619</v>
      </c>
      <c r="Q2330">
        <v>11910.59414935968</v>
      </c>
      <c r="R2330">
        <v>11588.810804700413</v>
      </c>
      <c r="S2330">
        <v>11267.027460041147</v>
      </c>
      <c r="T2330">
        <v>10945.24411538188</v>
      </c>
      <c r="U2330">
        <v>10623.460770722613</v>
      </c>
      <c r="W2330">
        <v>0</v>
      </c>
      <c r="AB2330">
        <v>1</v>
      </c>
      <c r="AC2330">
        <v>1</v>
      </c>
      <c r="AD2330">
        <v>1</v>
      </c>
      <c r="AE2330">
        <v>1</v>
      </c>
      <c r="AF2330">
        <v>1</v>
      </c>
      <c r="AL2330">
        <v>5.0796999999999999</v>
      </c>
      <c r="AM2330" s="5">
        <v>7.224947452545166</v>
      </c>
      <c r="AN2330">
        <v>570.77625570776252</v>
      </c>
      <c r="AO2330">
        <f t="shared" si="36"/>
        <v>26826.48401826484</v>
      </c>
      <c r="AP2330">
        <v>684.93150684931504</v>
      </c>
      <c r="AQ2330">
        <v>0.103635</v>
      </c>
      <c r="AR2330">
        <v>9.7047599999999998E-2</v>
      </c>
      <c r="AS2330">
        <v>8.8900199999999999E-2</v>
      </c>
      <c r="AT2330">
        <v>5.7056800000000005E-2</v>
      </c>
      <c r="AU2330">
        <v>4.7948600000000001E-2</v>
      </c>
      <c r="AW2330">
        <v>0.10363500000000002</v>
      </c>
      <c r="AX2330">
        <v>9.7047599999999998E-2</v>
      </c>
      <c r="AY2330">
        <v>8.8900199999999999E-2</v>
      </c>
      <c r="AZ2330">
        <v>5.7056800000000005E-2</v>
      </c>
      <c r="BA2330">
        <v>4.7948599999999994E-2</v>
      </c>
      <c r="BC2330" s="52">
        <v>100000</v>
      </c>
      <c r="BD2330" s="52">
        <v>100000</v>
      </c>
      <c r="BE2330">
        <v>0</v>
      </c>
      <c r="BF2330">
        <v>0</v>
      </c>
      <c r="BG2330">
        <v>0</v>
      </c>
    </row>
    <row r="2331" spans="1:59">
      <c r="A2331">
        <v>2330</v>
      </c>
      <c r="E2331">
        <v>9795.2054794520554</v>
      </c>
      <c r="K2331">
        <v>1717.0196111173432</v>
      </c>
      <c r="L2331">
        <v>1767.0121111173432</v>
      </c>
      <c r="M2331">
        <v>1817.0046111173433</v>
      </c>
      <c r="N2331">
        <v>1866.9971111173434</v>
      </c>
      <c r="O2331">
        <v>1916.9896111173434</v>
      </c>
      <c r="Q2331">
        <v>12008.83580443248</v>
      </c>
      <c r="R2331">
        <v>11684.398307292289</v>
      </c>
      <c r="S2331">
        <v>11359.960810152099</v>
      </c>
      <c r="T2331">
        <v>11035.523313011909</v>
      </c>
      <c r="U2331">
        <v>10711.085815871718</v>
      </c>
      <c r="W2331">
        <v>0</v>
      </c>
      <c r="AB2331">
        <v>1</v>
      </c>
      <c r="AC2331">
        <v>1</v>
      </c>
      <c r="AD2331">
        <v>1</v>
      </c>
      <c r="AE2331">
        <v>1</v>
      </c>
      <c r="AF2331">
        <v>1</v>
      </c>
      <c r="AL2331">
        <v>4.2012179999999999</v>
      </c>
      <c r="AM2331" s="5">
        <v>5.3939023017883301</v>
      </c>
      <c r="AN2331">
        <v>570.77625570776252</v>
      </c>
      <c r="AO2331">
        <f t="shared" si="36"/>
        <v>26826.48401826484</v>
      </c>
      <c r="AP2331">
        <v>684.93150684931504</v>
      </c>
      <c r="AQ2331">
        <v>0.10364</v>
      </c>
      <c r="AR2331">
        <v>9.7085400000000002E-2</v>
      </c>
      <c r="AS2331">
        <v>8.8919999999999999E-2</v>
      </c>
      <c r="AT2331">
        <v>5.7019100000000003E-2</v>
      </c>
      <c r="AU2331">
        <v>4.7978800000000002E-2</v>
      </c>
      <c r="AW2331">
        <v>0.10364</v>
      </c>
      <c r="AX2331">
        <v>9.7085400000000002E-2</v>
      </c>
      <c r="AY2331">
        <v>8.8919999999999985E-2</v>
      </c>
      <c r="AZ2331">
        <v>5.7019100000000003E-2</v>
      </c>
      <c r="BA2331">
        <v>4.7978800000000002E-2</v>
      </c>
      <c r="BC2331" s="52">
        <v>100000</v>
      </c>
      <c r="BD2331" s="52">
        <v>100000</v>
      </c>
      <c r="BE2331">
        <v>0</v>
      </c>
      <c r="BF2331">
        <v>0</v>
      </c>
      <c r="BG2331">
        <v>0</v>
      </c>
    </row>
    <row r="2332" spans="1:59">
      <c r="A2332">
        <v>2331</v>
      </c>
      <c r="E2332">
        <v>9795.2054794520554</v>
      </c>
      <c r="K2332">
        <v>1682.234745613559</v>
      </c>
      <c r="L2332">
        <v>1723.619745613559</v>
      </c>
      <c r="M2332">
        <v>1765.004745613559</v>
      </c>
      <c r="N2332">
        <v>1806.3897456135589</v>
      </c>
      <c r="O2332">
        <v>1847.7747456135589</v>
      </c>
      <c r="Q2332">
        <v>13610.538061558431</v>
      </c>
      <c r="R2332">
        <v>13242.828070641634</v>
      </c>
      <c r="S2332">
        <v>12875.118079724836</v>
      </c>
      <c r="T2332">
        <v>12507.408088808039</v>
      </c>
      <c r="U2332">
        <v>12139.698097891242</v>
      </c>
      <c r="W2332">
        <v>0</v>
      </c>
      <c r="AB2332">
        <v>1</v>
      </c>
      <c r="AC2332">
        <v>1</v>
      </c>
      <c r="AD2332">
        <v>1</v>
      </c>
      <c r="AE2332">
        <v>1</v>
      </c>
      <c r="AF2332">
        <v>1</v>
      </c>
      <c r="AL2332">
        <v>4.034402</v>
      </c>
      <c r="AM2332" s="5">
        <v>1.510215640068054</v>
      </c>
      <c r="AN2332">
        <v>570.77625570776252</v>
      </c>
      <c r="AO2332">
        <f t="shared" si="36"/>
        <v>26826.48401826484</v>
      </c>
      <c r="AP2332">
        <v>684.93150684931504</v>
      </c>
      <c r="AQ2332">
        <v>0.103628</v>
      </c>
      <c r="AR2332">
        <v>9.7060400000000005E-2</v>
      </c>
      <c r="AS2332">
        <v>8.8816599999999996E-2</v>
      </c>
      <c r="AT2332">
        <v>5.6496600000000001E-2</v>
      </c>
      <c r="AU2332">
        <v>4.7948900000000003E-2</v>
      </c>
      <c r="AW2332">
        <v>0.10362799999999998</v>
      </c>
      <c r="AX2332">
        <v>9.7060400000000005E-2</v>
      </c>
      <c r="AY2332">
        <v>8.8816600000000009E-2</v>
      </c>
      <c r="AZ2332">
        <v>5.6496599999999994E-2</v>
      </c>
      <c r="BA2332">
        <v>4.7948900000000003E-2</v>
      </c>
      <c r="BC2332" s="52">
        <v>100000</v>
      </c>
      <c r="BD2332" s="52">
        <v>100000</v>
      </c>
      <c r="BE2332">
        <v>0</v>
      </c>
      <c r="BF2332">
        <v>0</v>
      </c>
      <c r="BG2332">
        <v>0</v>
      </c>
    </row>
    <row r="2333" spans="1:59">
      <c r="A2333">
        <v>2332</v>
      </c>
      <c r="E2333">
        <v>9795.2054794520554</v>
      </c>
      <c r="K2333">
        <v>1847.4628567565333</v>
      </c>
      <c r="L2333">
        <v>1889.6728567565333</v>
      </c>
      <c r="M2333">
        <v>1931.8828567565333</v>
      </c>
      <c r="N2333">
        <v>1974.0928567565334</v>
      </c>
      <c r="O2333">
        <v>2016.3028567565334</v>
      </c>
      <c r="Q2333">
        <v>17481.142907325291</v>
      </c>
      <c r="R2333">
        <v>17008.862468149247</v>
      </c>
      <c r="S2333">
        <v>16536.582028973204</v>
      </c>
      <c r="T2333">
        <v>16064.30158979716</v>
      </c>
      <c r="U2333">
        <v>15592.021150621116</v>
      </c>
      <c r="W2333">
        <v>0</v>
      </c>
      <c r="AB2333">
        <v>1</v>
      </c>
      <c r="AC2333">
        <v>1</v>
      </c>
      <c r="AD2333">
        <v>1</v>
      </c>
      <c r="AE2333">
        <v>1</v>
      </c>
      <c r="AF2333">
        <v>1</v>
      </c>
      <c r="AL2333">
        <v>3.4191368</v>
      </c>
      <c r="AM2333" s="5">
        <v>2.1995284557342529</v>
      </c>
      <c r="AN2333">
        <v>570.77625570776252</v>
      </c>
      <c r="AO2333">
        <f t="shared" si="36"/>
        <v>26826.48401826484</v>
      </c>
      <c r="AP2333">
        <v>684.93150684931504</v>
      </c>
      <c r="AQ2333">
        <v>9.9413500000000002E-2</v>
      </c>
      <c r="AR2333">
        <v>9.1760300000000003E-2</v>
      </c>
      <c r="AS2333">
        <v>4.9995899999999996E-2</v>
      </c>
      <c r="AT2333">
        <v>4.5604100000000002E-2</v>
      </c>
      <c r="AU2333">
        <v>4.61407E-2</v>
      </c>
      <c r="AW2333">
        <v>9.9413500000000002E-2</v>
      </c>
      <c r="AX2333">
        <v>9.1760300000000003E-2</v>
      </c>
      <c r="AY2333">
        <v>4.9995899999999996E-2</v>
      </c>
      <c r="AZ2333">
        <v>4.5604099999999995E-2</v>
      </c>
      <c r="BA2333">
        <v>4.6140699999999993E-2</v>
      </c>
      <c r="BC2333" s="52">
        <v>100000</v>
      </c>
      <c r="BD2333" s="52">
        <v>100000</v>
      </c>
      <c r="BE2333">
        <v>0</v>
      </c>
      <c r="BF2333">
        <v>0</v>
      </c>
      <c r="BG2333">
        <v>0</v>
      </c>
    </row>
    <row r="2334" spans="1:59">
      <c r="A2334">
        <v>2333</v>
      </c>
      <c r="E2334">
        <v>9795.2054794520554</v>
      </c>
      <c r="K2334">
        <v>2542.1939205682215</v>
      </c>
      <c r="L2334">
        <v>2582.0664205682215</v>
      </c>
      <c r="M2334">
        <v>2621.9389205682214</v>
      </c>
      <c r="N2334">
        <v>2661.8114205682214</v>
      </c>
      <c r="O2334">
        <v>2701.6839205682213</v>
      </c>
      <c r="Q2334">
        <v>25840.185057180559</v>
      </c>
      <c r="R2334">
        <v>25142.072009529224</v>
      </c>
      <c r="S2334">
        <v>24443.958961877888</v>
      </c>
      <c r="T2334">
        <v>23745.845914226553</v>
      </c>
      <c r="U2334">
        <v>23047.732866575217</v>
      </c>
      <c r="W2334">
        <v>0</v>
      </c>
      <c r="AB2334">
        <v>1</v>
      </c>
      <c r="AC2334">
        <v>1</v>
      </c>
      <c r="AD2334">
        <v>1</v>
      </c>
      <c r="AE2334">
        <v>1</v>
      </c>
      <c r="AF2334">
        <v>1</v>
      </c>
      <c r="AL2334">
        <v>3.3448652999999999</v>
      </c>
      <c r="AM2334" s="5">
        <v>2.845563650131226</v>
      </c>
      <c r="AN2334">
        <v>570.77625570776252</v>
      </c>
      <c r="AO2334">
        <f t="shared" si="36"/>
        <v>26826.48401826484</v>
      </c>
      <c r="AP2334">
        <v>684.93150684931504</v>
      </c>
      <c r="AQ2334">
        <v>9.9700700000000003E-2</v>
      </c>
      <c r="AR2334">
        <v>8.92236E-2</v>
      </c>
      <c r="AS2334">
        <v>5.01717E-2</v>
      </c>
      <c r="AT2334">
        <v>4.5919099999999997E-2</v>
      </c>
      <c r="AU2334">
        <v>4.6614700000000002E-2</v>
      </c>
      <c r="AW2334">
        <v>9.9700700000000017E-2</v>
      </c>
      <c r="AX2334">
        <v>8.92236E-2</v>
      </c>
      <c r="AY2334">
        <v>5.01717E-2</v>
      </c>
      <c r="AZ2334">
        <v>4.5919100000000004E-2</v>
      </c>
      <c r="BA2334">
        <v>4.6614699999999995E-2</v>
      </c>
      <c r="BC2334" s="52">
        <v>100000</v>
      </c>
      <c r="BD2334" s="52">
        <v>100000</v>
      </c>
      <c r="BE2334">
        <v>0</v>
      </c>
      <c r="BF2334">
        <v>0</v>
      </c>
      <c r="BG2334">
        <v>0</v>
      </c>
    </row>
    <row r="2335" spans="1:59">
      <c r="A2335">
        <v>2334</v>
      </c>
      <c r="E2335">
        <v>9795.2054794520554</v>
      </c>
      <c r="K2335">
        <v>3979.9683613912975</v>
      </c>
      <c r="L2335">
        <v>4020.3908613912972</v>
      </c>
      <c r="M2335">
        <v>4060.8133613912969</v>
      </c>
      <c r="N2335">
        <v>4101.2358613912966</v>
      </c>
      <c r="O2335">
        <v>4141.6583613912962</v>
      </c>
      <c r="Q2335">
        <v>30470.011883512791</v>
      </c>
      <c r="R2335">
        <v>29646.816813348814</v>
      </c>
      <c r="S2335">
        <v>28823.621743184834</v>
      </c>
      <c r="T2335">
        <v>28000.426673020855</v>
      </c>
      <c r="U2335">
        <v>27177.231602856875</v>
      </c>
      <c r="W2335">
        <v>0</v>
      </c>
      <c r="AB2335">
        <v>1</v>
      </c>
      <c r="AC2335">
        <v>1</v>
      </c>
      <c r="AD2335">
        <v>1</v>
      </c>
      <c r="AE2335">
        <v>1</v>
      </c>
      <c r="AF2335">
        <v>1</v>
      </c>
      <c r="AL2335">
        <v>2.8755402999999999</v>
      </c>
      <c r="AM2335" s="5">
        <v>5.0297985076904297</v>
      </c>
      <c r="AN2335">
        <v>570.77625570776252</v>
      </c>
      <c r="AO2335">
        <f t="shared" si="36"/>
        <v>26826.48401826484</v>
      </c>
      <c r="AP2335">
        <v>684.93150684931504</v>
      </c>
      <c r="AQ2335">
        <v>0.100198</v>
      </c>
      <c r="AR2335">
        <v>8.5221999999999992E-2</v>
      </c>
      <c r="AS2335">
        <v>4.9837300000000001E-2</v>
      </c>
      <c r="AT2335">
        <v>4.5325699999999997E-2</v>
      </c>
      <c r="AU2335">
        <v>4.62505E-2</v>
      </c>
      <c r="AW2335">
        <v>0.100198</v>
      </c>
      <c r="AX2335">
        <v>8.5222000000000006E-2</v>
      </c>
      <c r="AY2335">
        <v>4.9837300000000001E-2</v>
      </c>
      <c r="AZ2335">
        <v>4.5325699999999997E-2</v>
      </c>
      <c r="BA2335">
        <v>4.62505E-2</v>
      </c>
      <c r="BC2335" s="52">
        <v>100000</v>
      </c>
      <c r="BD2335" s="52">
        <v>100000</v>
      </c>
      <c r="BE2335">
        <v>0</v>
      </c>
      <c r="BF2335">
        <v>0</v>
      </c>
      <c r="BG2335">
        <v>0</v>
      </c>
    </row>
    <row r="2336" spans="1:59">
      <c r="A2336">
        <v>2335</v>
      </c>
      <c r="E2336">
        <v>9795.2054794520554</v>
      </c>
      <c r="K2336">
        <v>4903.6997897695646</v>
      </c>
      <c r="L2336">
        <v>4944.5347897695647</v>
      </c>
      <c r="M2336">
        <v>4985.3697897695647</v>
      </c>
      <c r="N2336">
        <v>5026.2047897695647</v>
      </c>
      <c r="O2336">
        <v>5067.0397897695648</v>
      </c>
      <c r="Q2336">
        <v>29252.701887548388</v>
      </c>
      <c r="R2336">
        <v>28462.394353090283</v>
      </c>
      <c r="S2336">
        <v>27672.086818632179</v>
      </c>
      <c r="T2336">
        <v>26881.779284174074</v>
      </c>
      <c r="U2336">
        <v>26091.471749715969</v>
      </c>
      <c r="W2336">
        <v>4.206E-2</v>
      </c>
      <c r="AB2336">
        <v>1</v>
      </c>
      <c r="AC2336">
        <v>1</v>
      </c>
      <c r="AD2336">
        <v>1</v>
      </c>
      <c r="AE2336">
        <v>1</v>
      </c>
      <c r="AF2336">
        <v>1</v>
      </c>
      <c r="AL2336">
        <v>2.0219486</v>
      </c>
      <c r="AM2336" s="5">
        <v>7.0908594131469727</v>
      </c>
      <c r="AN2336">
        <v>570.77625570776252</v>
      </c>
      <c r="AO2336">
        <f t="shared" si="36"/>
        <v>26826.48401826484</v>
      </c>
      <c r="AP2336">
        <v>684.93150684931504</v>
      </c>
      <c r="AQ2336">
        <v>9.9870399999999998E-2</v>
      </c>
      <c r="AR2336">
        <v>8.2758600000000002E-2</v>
      </c>
      <c r="AS2336">
        <v>4.62715E-2</v>
      </c>
      <c r="AT2336">
        <v>4.3334000000000004E-2</v>
      </c>
      <c r="AU2336">
        <v>4.4921200000000001E-2</v>
      </c>
      <c r="AW2336">
        <v>9.9870400000000012E-2</v>
      </c>
      <c r="AX2336">
        <v>8.2758600000000002E-2</v>
      </c>
      <c r="AY2336">
        <v>4.6271500000000007E-2</v>
      </c>
      <c r="AZ2336">
        <v>4.3333999999999998E-2</v>
      </c>
      <c r="BA2336">
        <v>4.4921200000000008E-2</v>
      </c>
      <c r="BC2336" s="52">
        <v>100000</v>
      </c>
      <c r="BD2336" s="52">
        <v>100000</v>
      </c>
      <c r="BE2336">
        <v>0</v>
      </c>
      <c r="BF2336">
        <v>0</v>
      </c>
      <c r="BG2336">
        <v>0</v>
      </c>
    </row>
    <row r="2337" spans="1:59">
      <c r="A2337">
        <v>2336</v>
      </c>
      <c r="E2337">
        <v>9795.2054794520554</v>
      </c>
      <c r="K2337">
        <v>4314.2895687332229</v>
      </c>
      <c r="L2337">
        <v>4363.9520687332224</v>
      </c>
      <c r="M2337">
        <v>4413.6145687332228</v>
      </c>
      <c r="N2337">
        <v>4463.2770687332231</v>
      </c>
      <c r="O2337">
        <v>4512.9395687332235</v>
      </c>
      <c r="Q2337">
        <v>27422.32619120846</v>
      </c>
      <c r="R2337">
        <v>26681.469122490031</v>
      </c>
      <c r="S2337">
        <v>25940.612053771605</v>
      </c>
      <c r="T2337">
        <v>25199.75498505318</v>
      </c>
      <c r="U2337">
        <v>24458.897916334754</v>
      </c>
      <c r="W2337">
        <v>0.11173999999999999</v>
      </c>
      <c r="AB2337">
        <v>1</v>
      </c>
      <c r="AC2337">
        <v>1</v>
      </c>
      <c r="AD2337">
        <v>1</v>
      </c>
      <c r="AE2337">
        <v>1</v>
      </c>
      <c r="AF2337">
        <v>1</v>
      </c>
      <c r="AL2337">
        <v>0.61170214000000001</v>
      </c>
      <c r="AM2337" s="5">
        <v>7.0508403778076172</v>
      </c>
      <c r="AN2337">
        <v>570.77625570776252</v>
      </c>
      <c r="AO2337">
        <f t="shared" si="36"/>
        <v>26826.48401826484</v>
      </c>
      <c r="AP2337">
        <v>684.93150684931504</v>
      </c>
      <c r="AQ2337">
        <v>9.8071800000000001E-2</v>
      </c>
      <c r="AR2337">
        <v>5.9213999999999996E-2</v>
      </c>
      <c r="AS2337">
        <v>4.4219399999999999E-2</v>
      </c>
      <c r="AT2337">
        <v>4.1173399999999999E-2</v>
      </c>
      <c r="AU2337">
        <v>4.2427399999999997E-2</v>
      </c>
      <c r="AW2337">
        <v>9.8071800000000001E-2</v>
      </c>
      <c r="AX2337">
        <v>5.9214000000000003E-2</v>
      </c>
      <c r="AY2337">
        <v>4.4219400000000006E-2</v>
      </c>
      <c r="AZ2337">
        <v>4.1173399999999999E-2</v>
      </c>
      <c r="BA2337">
        <v>4.242739999999999E-2</v>
      </c>
      <c r="BC2337" s="52">
        <v>100000</v>
      </c>
      <c r="BD2337" s="52">
        <v>100000</v>
      </c>
      <c r="BE2337">
        <v>0</v>
      </c>
      <c r="BF2337">
        <v>0</v>
      </c>
      <c r="BG2337">
        <v>0</v>
      </c>
    </row>
    <row r="2338" spans="1:59">
      <c r="A2338">
        <v>2337</v>
      </c>
      <c r="E2338">
        <v>9795.2054794520554</v>
      </c>
      <c r="K2338">
        <v>4083.3567116386562</v>
      </c>
      <c r="L2338">
        <v>4156.8617116386558</v>
      </c>
      <c r="M2338">
        <v>4230.3667116386559</v>
      </c>
      <c r="N2338">
        <v>4303.8717116386561</v>
      </c>
      <c r="O2338">
        <v>4377.3767116386562</v>
      </c>
      <c r="Q2338">
        <v>25645.838080350939</v>
      </c>
      <c r="R2338">
        <v>24952.975619208733</v>
      </c>
      <c r="S2338">
        <v>24260.113158066528</v>
      </c>
      <c r="T2338">
        <v>23567.250696924322</v>
      </c>
      <c r="U2338">
        <v>22874.388235782117</v>
      </c>
      <c r="W2338">
        <v>0.25011</v>
      </c>
      <c r="AB2338">
        <v>1</v>
      </c>
      <c r="AC2338">
        <v>1</v>
      </c>
      <c r="AD2338">
        <v>1</v>
      </c>
      <c r="AE2338">
        <v>1</v>
      </c>
      <c r="AF2338">
        <v>1</v>
      </c>
      <c r="AL2338">
        <v>0.20168246000000001</v>
      </c>
      <c r="AM2338" s="5">
        <v>8.5312423706054688</v>
      </c>
      <c r="AN2338">
        <v>570.77625570776252</v>
      </c>
      <c r="AO2338">
        <f t="shared" si="36"/>
        <v>26826.48401826484</v>
      </c>
      <c r="AP2338">
        <v>684.93150684931504</v>
      </c>
      <c r="AQ2338">
        <v>9.6408199999999999E-2</v>
      </c>
      <c r="AR2338">
        <v>5.3057299999999995E-2</v>
      </c>
      <c r="AS2338">
        <v>4.0459200000000001E-2</v>
      </c>
      <c r="AT2338">
        <v>3.8436999999999999E-2</v>
      </c>
      <c r="AU2338">
        <v>4.1383400000000001E-2</v>
      </c>
      <c r="AW2338">
        <v>9.6408199999999986E-2</v>
      </c>
      <c r="AX2338">
        <v>5.3057299999999988E-2</v>
      </c>
      <c r="AY2338">
        <v>4.0459200000000001E-2</v>
      </c>
      <c r="AZ2338">
        <v>3.8436999999999999E-2</v>
      </c>
      <c r="BA2338">
        <v>4.1383400000000001E-2</v>
      </c>
      <c r="BC2338" s="52">
        <v>100000</v>
      </c>
      <c r="BD2338" s="52">
        <v>100000</v>
      </c>
      <c r="BE2338">
        <v>0</v>
      </c>
      <c r="BF2338">
        <v>0</v>
      </c>
      <c r="BG2338">
        <v>0</v>
      </c>
    </row>
    <row r="2339" spans="1:59">
      <c r="A2339">
        <v>2338</v>
      </c>
      <c r="E2339">
        <v>9795.2054794520554</v>
      </c>
      <c r="K2339">
        <v>4253.4160541016008</v>
      </c>
      <c r="L2339">
        <v>4362.4485541016011</v>
      </c>
      <c r="M2339">
        <v>4471.4810541016013</v>
      </c>
      <c r="N2339">
        <v>4580.5135541016016</v>
      </c>
      <c r="O2339">
        <v>4689.5460541016018</v>
      </c>
      <c r="Q2339">
        <v>24241.578290132929</v>
      </c>
      <c r="R2339">
        <v>23586.654105812471</v>
      </c>
      <c r="S2339">
        <v>22931.729921492013</v>
      </c>
      <c r="T2339">
        <v>22276.805737171555</v>
      </c>
      <c r="U2339">
        <v>21621.881552851097</v>
      </c>
      <c r="W2339">
        <v>0.21686000000000002</v>
      </c>
      <c r="AB2339">
        <v>1</v>
      </c>
      <c r="AC2339">
        <v>1</v>
      </c>
      <c r="AD2339">
        <v>1</v>
      </c>
      <c r="AE2339">
        <v>1</v>
      </c>
      <c r="AF2339">
        <v>1</v>
      </c>
      <c r="AL2339">
        <v>0.30770320000000001</v>
      </c>
      <c r="AM2339" s="5">
        <v>8.3993854522705078</v>
      </c>
      <c r="AN2339">
        <v>570.77625570776252</v>
      </c>
      <c r="AO2339">
        <f t="shared" si="36"/>
        <v>26826.48401826484</v>
      </c>
      <c r="AP2339">
        <v>684.93150684931504</v>
      </c>
      <c r="AQ2339">
        <v>9.6354399999999993E-2</v>
      </c>
      <c r="AR2339">
        <v>4.81742E-2</v>
      </c>
      <c r="AS2339">
        <v>3.9177100000000006E-2</v>
      </c>
      <c r="AT2339">
        <v>3.7761499999999996E-2</v>
      </c>
      <c r="AU2339">
        <v>4.1071800000000006E-2</v>
      </c>
      <c r="AW2339">
        <v>9.6354399999999993E-2</v>
      </c>
      <c r="AX2339">
        <v>4.81742E-2</v>
      </c>
      <c r="AY2339">
        <v>3.9177100000000006E-2</v>
      </c>
      <c r="AZ2339">
        <v>3.776149999999999E-2</v>
      </c>
      <c r="BA2339">
        <v>4.1071800000000006E-2</v>
      </c>
      <c r="BC2339" s="52">
        <v>100000</v>
      </c>
      <c r="BD2339" s="52">
        <v>100000</v>
      </c>
      <c r="BE2339">
        <v>0</v>
      </c>
      <c r="BF2339">
        <v>0</v>
      </c>
      <c r="BG2339">
        <v>0</v>
      </c>
    </row>
    <row r="2340" spans="1:59">
      <c r="A2340">
        <v>2339</v>
      </c>
      <c r="E2340">
        <v>9795.2054794520554</v>
      </c>
      <c r="K2340">
        <v>4807.0751633701639</v>
      </c>
      <c r="L2340">
        <v>4967.6693300368306</v>
      </c>
      <c r="M2340">
        <v>5128.2634967034974</v>
      </c>
      <c r="N2340">
        <v>5288.8576633701641</v>
      </c>
      <c r="O2340">
        <v>5449.4518300368309</v>
      </c>
      <c r="Q2340">
        <v>22962.983526110111</v>
      </c>
      <c r="R2340">
        <v>22342.602581052233</v>
      </c>
      <c r="S2340">
        <v>21722.221635994356</v>
      </c>
      <c r="T2340">
        <v>21101.840690936478</v>
      </c>
      <c r="U2340">
        <v>20481.459745878601</v>
      </c>
      <c r="W2340">
        <v>0.35760000000000003</v>
      </c>
      <c r="AB2340">
        <v>1</v>
      </c>
      <c r="AC2340">
        <v>1</v>
      </c>
      <c r="AD2340">
        <v>1</v>
      </c>
      <c r="AE2340">
        <v>1</v>
      </c>
      <c r="AF2340">
        <v>1</v>
      </c>
      <c r="AL2340">
        <v>0.82834969999999997</v>
      </c>
      <c r="AM2340" s="5">
        <v>7.9923992156982422</v>
      </c>
      <c r="AN2340">
        <v>570.77625570776252</v>
      </c>
      <c r="AO2340">
        <f t="shared" si="36"/>
        <v>26826.48401826484</v>
      </c>
      <c r="AP2340">
        <v>684.93150684931504</v>
      </c>
      <c r="AQ2340">
        <v>9.6678600000000003E-2</v>
      </c>
      <c r="AR2340">
        <v>4.8295699999999997E-2</v>
      </c>
      <c r="AS2340">
        <v>3.9162999999999996E-2</v>
      </c>
      <c r="AT2340">
        <v>3.7524000000000002E-2</v>
      </c>
      <c r="AU2340">
        <v>4.10376E-2</v>
      </c>
      <c r="AW2340">
        <v>9.667859999999999E-2</v>
      </c>
      <c r="AX2340">
        <v>4.8295699999999997E-2</v>
      </c>
      <c r="AY2340">
        <v>3.9162999999999989E-2</v>
      </c>
      <c r="AZ2340">
        <v>3.7524000000000002E-2</v>
      </c>
      <c r="BA2340">
        <v>4.1037599999999994E-2</v>
      </c>
      <c r="BC2340" s="52">
        <v>100000</v>
      </c>
      <c r="BD2340" s="52">
        <v>100000</v>
      </c>
      <c r="BE2340">
        <v>0</v>
      </c>
      <c r="BF2340">
        <v>0</v>
      </c>
      <c r="BG2340">
        <v>0</v>
      </c>
    </row>
    <row r="2341" spans="1:59">
      <c r="A2341">
        <v>2340</v>
      </c>
      <c r="E2341">
        <v>9795.2054794520554</v>
      </c>
      <c r="K2341">
        <v>4840.8937826099536</v>
      </c>
      <c r="L2341">
        <v>5049.1987826099539</v>
      </c>
      <c r="M2341">
        <v>5257.5037826099542</v>
      </c>
      <c r="N2341">
        <v>5465.8087826099545</v>
      </c>
      <c r="O2341">
        <v>5674.1137826099548</v>
      </c>
      <c r="Q2341">
        <v>22663.244757288681</v>
      </c>
      <c r="R2341">
        <v>22050.961724105342</v>
      </c>
      <c r="S2341">
        <v>21438.678690922003</v>
      </c>
      <c r="T2341">
        <v>20826.395657738663</v>
      </c>
      <c r="U2341">
        <v>20214.112624555324</v>
      </c>
      <c r="W2341">
        <v>0.35650999999999999</v>
      </c>
      <c r="AB2341">
        <v>1</v>
      </c>
      <c r="AC2341">
        <v>1</v>
      </c>
      <c r="AD2341">
        <v>1</v>
      </c>
      <c r="AE2341">
        <v>1</v>
      </c>
      <c r="AF2341">
        <v>1</v>
      </c>
      <c r="AL2341">
        <v>1.3161986999999999</v>
      </c>
      <c r="AM2341" s="5">
        <v>9.3223438262939453</v>
      </c>
      <c r="AN2341">
        <v>570.77625570776252</v>
      </c>
      <c r="AO2341">
        <f t="shared" si="36"/>
        <v>26826.48401826484</v>
      </c>
      <c r="AP2341">
        <v>684.93150684931504</v>
      </c>
      <c r="AQ2341">
        <v>9.6610399999999999E-2</v>
      </c>
      <c r="AR2341">
        <v>4.8373600000000003E-2</v>
      </c>
      <c r="AS2341">
        <v>3.9147399999999999E-2</v>
      </c>
      <c r="AT2341">
        <v>3.7553800000000005E-2</v>
      </c>
      <c r="AU2341">
        <v>4.1030700000000003E-2</v>
      </c>
      <c r="AW2341">
        <v>9.6610399999999999E-2</v>
      </c>
      <c r="AX2341">
        <v>4.8373600000000003E-2</v>
      </c>
      <c r="AY2341">
        <v>3.9147399999999999E-2</v>
      </c>
      <c r="AZ2341">
        <v>3.7553800000000012E-2</v>
      </c>
      <c r="BA2341">
        <v>4.1030700000000003E-2</v>
      </c>
      <c r="BC2341" s="52">
        <v>100000</v>
      </c>
      <c r="BD2341" s="52">
        <v>100000</v>
      </c>
      <c r="BE2341">
        <v>0</v>
      </c>
      <c r="BF2341">
        <v>0</v>
      </c>
      <c r="BG2341">
        <v>0</v>
      </c>
    </row>
    <row r="2342" spans="1:59">
      <c r="A2342">
        <v>2341</v>
      </c>
      <c r="E2342">
        <v>9795.2054794520554</v>
      </c>
      <c r="K2342">
        <v>4745.2354024745473</v>
      </c>
      <c r="L2342">
        <v>5006.5854024745477</v>
      </c>
      <c r="M2342">
        <v>5267.935402474548</v>
      </c>
      <c r="N2342">
        <v>5529.2854024745484</v>
      </c>
      <c r="O2342">
        <v>5790.6354024745488</v>
      </c>
      <c r="Q2342">
        <v>22291.016436649152</v>
      </c>
      <c r="R2342">
        <v>21688.7897342203</v>
      </c>
      <c r="S2342">
        <v>21086.563031791447</v>
      </c>
      <c r="T2342">
        <v>20484.336329362595</v>
      </c>
      <c r="U2342">
        <v>19882.109626933743</v>
      </c>
      <c r="W2342">
        <v>0.25595000000000001</v>
      </c>
      <c r="AB2342">
        <v>1</v>
      </c>
      <c r="AC2342">
        <v>1</v>
      </c>
      <c r="AD2342">
        <v>1</v>
      </c>
      <c r="AE2342">
        <v>1</v>
      </c>
      <c r="AF2342">
        <v>1</v>
      </c>
      <c r="AL2342">
        <v>1.6586456000000001</v>
      </c>
      <c r="AM2342" s="5">
        <v>10.02761268615723</v>
      </c>
      <c r="AN2342">
        <v>570.77625570776252</v>
      </c>
      <c r="AO2342">
        <f t="shared" si="36"/>
        <v>26826.48401826484</v>
      </c>
      <c r="AP2342">
        <v>684.93150684931504</v>
      </c>
      <c r="AQ2342">
        <v>9.6656400000000003E-2</v>
      </c>
      <c r="AR2342">
        <v>4.8905900000000002E-2</v>
      </c>
      <c r="AS2342">
        <v>3.9245500000000003E-2</v>
      </c>
      <c r="AT2342">
        <v>3.7770600000000001E-2</v>
      </c>
      <c r="AU2342">
        <v>4.1102E-2</v>
      </c>
      <c r="AW2342">
        <v>9.6656400000000017E-2</v>
      </c>
      <c r="AX2342">
        <v>4.8905900000000002E-2</v>
      </c>
      <c r="AY2342">
        <v>3.9245500000000003E-2</v>
      </c>
      <c r="AZ2342">
        <v>3.7770600000000001E-2</v>
      </c>
      <c r="BA2342">
        <v>4.1102E-2</v>
      </c>
      <c r="BC2342" s="52">
        <v>100000</v>
      </c>
      <c r="BD2342" s="52">
        <v>100000</v>
      </c>
      <c r="BE2342">
        <v>0</v>
      </c>
      <c r="BF2342">
        <v>0</v>
      </c>
      <c r="BG2342">
        <v>0</v>
      </c>
    </row>
    <row r="2343" spans="1:59">
      <c r="A2343">
        <v>2342</v>
      </c>
      <c r="E2343">
        <v>9795.2054794520554</v>
      </c>
      <c r="K2343">
        <v>4555.8511347317235</v>
      </c>
      <c r="L2343">
        <v>4884.0236347317241</v>
      </c>
      <c r="M2343">
        <v>5212.1961347317247</v>
      </c>
      <c r="N2343">
        <v>5540.3686347317253</v>
      </c>
      <c r="O2343">
        <v>5868.5411347317258</v>
      </c>
      <c r="Q2343">
        <v>22576.20788597556</v>
      </c>
      <c r="R2343">
        <v>21966.276289949914</v>
      </c>
      <c r="S2343">
        <v>21356.344693924268</v>
      </c>
      <c r="T2343">
        <v>20746.413097898621</v>
      </c>
      <c r="U2343">
        <v>20136.481501872975</v>
      </c>
      <c r="W2343">
        <v>0.13738999999999998</v>
      </c>
      <c r="AB2343">
        <v>1</v>
      </c>
      <c r="AC2343">
        <v>1</v>
      </c>
      <c r="AD2343">
        <v>1</v>
      </c>
      <c r="AE2343">
        <v>1</v>
      </c>
      <c r="AF2343">
        <v>1</v>
      </c>
      <c r="AL2343">
        <v>1.8427922000000001</v>
      </c>
      <c r="AM2343" s="5">
        <v>10.30182361602783</v>
      </c>
      <c r="AN2343">
        <v>570.77625570776252</v>
      </c>
      <c r="AO2343">
        <f t="shared" si="36"/>
        <v>26826.48401826484</v>
      </c>
      <c r="AP2343">
        <v>684.93150684931504</v>
      </c>
      <c r="AQ2343">
        <v>9.6299099999999999E-2</v>
      </c>
      <c r="AR2343">
        <v>4.8992800000000003E-2</v>
      </c>
      <c r="AS2343">
        <v>3.9342799999999997E-2</v>
      </c>
      <c r="AT2343">
        <v>3.7752499999999994E-2</v>
      </c>
      <c r="AU2343">
        <v>4.1082399999999998E-2</v>
      </c>
      <c r="AW2343">
        <v>9.6299100000000012E-2</v>
      </c>
      <c r="AX2343">
        <v>4.8992800000000003E-2</v>
      </c>
      <c r="AY2343">
        <v>3.9342799999999997E-2</v>
      </c>
      <c r="AZ2343">
        <v>3.7752499999999994E-2</v>
      </c>
      <c r="BA2343">
        <v>4.1082400000000005E-2</v>
      </c>
      <c r="BC2343" s="52">
        <v>100000</v>
      </c>
      <c r="BD2343" s="52">
        <v>100000</v>
      </c>
      <c r="BE2343">
        <v>0</v>
      </c>
      <c r="BF2343">
        <v>0</v>
      </c>
      <c r="BG2343">
        <v>0</v>
      </c>
    </row>
    <row r="2344" spans="1:59">
      <c r="A2344">
        <v>2343</v>
      </c>
      <c r="E2344">
        <v>9795.2054794520554</v>
      </c>
      <c r="K2344">
        <v>4163.5551515501584</v>
      </c>
      <c r="L2344">
        <v>4612.557651550158</v>
      </c>
      <c r="M2344">
        <v>5061.5601515501585</v>
      </c>
      <c r="N2344">
        <v>5510.562651550159</v>
      </c>
      <c r="O2344">
        <v>5959.5651515501595</v>
      </c>
      <c r="Q2344">
        <v>23286.803130318571</v>
      </c>
      <c r="R2344">
        <v>22657.673691262433</v>
      </c>
      <c r="S2344">
        <v>22028.544252206295</v>
      </c>
      <c r="T2344">
        <v>21399.414813150157</v>
      </c>
      <c r="U2344">
        <v>20770.285374094019</v>
      </c>
      <c r="W2344">
        <v>0.22913</v>
      </c>
      <c r="AB2344">
        <v>1</v>
      </c>
      <c r="AC2344">
        <v>1</v>
      </c>
      <c r="AD2344">
        <v>1</v>
      </c>
      <c r="AE2344">
        <v>1</v>
      </c>
      <c r="AF2344">
        <v>1</v>
      </c>
      <c r="AL2344">
        <v>1.8103899000000001</v>
      </c>
      <c r="AM2344" s="5">
        <v>10.19161987304688</v>
      </c>
      <c r="AN2344">
        <v>570.77625570776252</v>
      </c>
      <c r="AO2344">
        <f t="shared" si="36"/>
        <v>26826.48401826484</v>
      </c>
      <c r="AP2344">
        <v>684.93150684931504</v>
      </c>
      <c r="AQ2344">
        <v>9.6319999999999989E-2</v>
      </c>
      <c r="AR2344">
        <v>4.8956899999999998E-2</v>
      </c>
      <c r="AS2344">
        <v>3.9721100000000002E-2</v>
      </c>
      <c r="AT2344">
        <v>3.7820300000000001E-2</v>
      </c>
      <c r="AU2344">
        <v>4.1147099999999999E-2</v>
      </c>
      <c r="AW2344">
        <v>9.6320000000000003E-2</v>
      </c>
      <c r="AX2344">
        <v>4.8956899999999998E-2</v>
      </c>
      <c r="AY2344">
        <v>3.9721099999999995E-2</v>
      </c>
      <c r="AZ2344">
        <v>3.7820300000000001E-2</v>
      </c>
      <c r="BA2344">
        <v>4.1147100000000006E-2</v>
      </c>
      <c r="BC2344" s="52">
        <v>100000</v>
      </c>
      <c r="BD2344" s="52">
        <v>100000</v>
      </c>
      <c r="BE2344">
        <v>0</v>
      </c>
      <c r="BF2344">
        <v>0</v>
      </c>
      <c r="BG2344">
        <v>0</v>
      </c>
    </row>
    <row r="2345" spans="1:59">
      <c r="A2345">
        <v>2344</v>
      </c>
      <c r="E2345">
        <v>9795.2054794520554</v>
      </c>
      <c r="K2345">
        <v>4165.4876440781463</v>
      </c>
      <c r="L2345">
        <v>4802.7751440781467</v>
      </c>
      <c r="M2345">
        <v>5440.0626440781471</v>
      </c>
      <c r="N2345">
        <v>6077.3501440781474</v>
      </c>
      <c r="O2345">
        <v>6714.6376440781478</v>
      </c>
      <c r="Q2345">
        <v>24731.362343286291</v>
      </c>
      <c r="R2345">
        <v>24063.205875529689</v>
      </c>
      <c r="S2345">
        <v>23395.049407773087</v>
      </c>
      <c r="T2345">
        <v>22726.892940016485</v>
      </c>
      <c r="U2345">
        <v>22058.736472259883</v>
      </c>
      <c r="W2345">
        <v>0.19681999999999999</v>
      </c>
      <c r="AB2345">
        <v>1</v>
      </c>
      <c r="AC2345">
        <v>1</v>
      </c>
      <c r="AD2345">
        <v>1</v>
      </c>
      <c r="AE2345">
        <v>1</v>
      </c>
      <c r="AF2345">
        <v>1</v>
      </c>
      <c r="AL2345">
        <v>2.8765793</v>
      </c>
      <c r="AM2345" s="5">
        <v>9.7288846969604492</v>
      </c>
      <c r="AN2345">
        <v>570.77625570776252</v>
      </c>
      <c r="AO2345">
        <f t="shared" si="36"/>
        <v>26826.48401826484</v>
      </c>
      <c r="AP2345">
        <v>684.93150684931504</v>
      </c>
      <c r="AQ2345">
        <v>9.6708500000000003E-2</v>
      </c>
      <c r="AR2345">
        <v>6.0188000000000005E-2</v>
      </c>
      <c r="AS2345">
        <v>4.2341999999999998E-2</v>
      </c>
      <c r="AT2345">
        <v>4.1181399999999993E-2</v>
      </c>
      <c r="AU2345">
        <v>4.2486800000000005E-2</v>
      </c>
      <c r="AW2345">
        <v>9.6708500000000017E-2</v>
      </c>
      <c r="AX2345">
        <v>6.0188000000000005E-2</v>
      </c>
      <c r="AY2345">
        <v>4.2342000000000005E-2</v>
      </c>
      <c r="AZ2345">
        <v>4.1181399999999993E-2</v>
      </c>
      <c r="BA2345">
        <v>4.2486800000000005E-2</v>
      </c>
      <c r="BC2345" s="52">
        <v>100000</v>
      </c>
      <c r="BD2345" s="52">
        <v>100000</v>
      </c>
      <c r="BE2345">
        <v>0</v>
      </c>
      <c r="BF2345">
        <v>0</v>
      </c>
      <c r="BG2345">
        <v>0</v>
      </c>
    </row>
    <row r="2346" spans="1:59">
      <c r="A2346">
        <v>2345</v>
      </c>
      <c r="E2346">
        <v>9795.2054794520554</v>
      </c>
      <c r="K2346">
        <v>4925.9234538414257</v>
      </c>
      <c r="L2346">
        <v>5688.7434538414254</v>
      </c>
      <c r="M2346">
        <v>6451.5634538414251</v>
      </c>
      <c r="N2346">
        <v>7214.3834538414249</v>
      </c>
      <c r="O2346">
        <v>7977.2034538414246</v>
      </c>
      <c r="Q2346">
        <v>26229.097030631088</v>
      </c>
      <c r="R2346">
        <v>25520.476915494808</v>
      </c>
      <c r="S2346">
        <v>24811.856800358528</v>
      </c>
      <c r="T2346">
        <v>24103.236685222248</v>
      </c>
      <c r="U2346">
        <v>23394.616570085967</v>
      </c>
      <c r="W2346">
        <v>0.11971</v>
      </c>
      <c r="AB2346">
        <v>1</v>
      </c>
      <c r="AC2346">
        <v>1</v>
      </c>
      <c r="AD2346">
        <v>1</v>
      </c>
      <c r="AE2346">
        <v>1</v>
      </c>
      <c r="AF2346">
        <v>1</v>
      </c>
      <c r="AL2346">
        <v>4.5205130000000002</v>
      </c>
      <c r="AM2346" s="5">
        <v>9.2751789093017578</v>
      </c>
      <c r="AN2346">
        <v>570.77625570776252</v>
      </c>
      <c r="AO2346">
        <f t="shared" si="36"/>
        <v>26826.48401826484</v>
      </c>
      <c r="AP2346">
        <v>684.93150684931504</v>
      </c>
      <c r="AQ2346">
        <v>0.103491</v>
      </c>
      <c r="AR2346">
        <v>8.5035700000000006E-2</v>
      </c>
      <c r="AS2346">
        <v>5.3048699999999997E-2</v>
      </c>
      <c r="AT2346">
        <v>4.40896E-2</v>
      </c>
      <c r="AU2346">
        <v>4.48133E-2</v>
      </c>
      <c r="AW2346">
        <v>0.10349099999999999</v>
      </c>
      <c r="AX2346">
        <v>8.5035700000000006E-2</v>
      </c>
      <c r="AY2346">
        <v>5.304869999999999E-2</v>
      </c>
      <c r="AZ2346">
        <v>4.4089599999999993E-2</v>
      </c>
      <c r="BA2346">
        <v>4.48133E-2</v>
      </c>
      <c r="BC2346" s="52">
        <v>100000</v>
      </c>
      <c r="BD2346" s="52">
        <v>100000</v>
      </c>
      <c r="BE2346">
        <v>0</v>
      </c>
      <c r="BF2346">
        <v>0</v>
      </c>
      <c r="BG2346">
        <v>0</v>
      </c>
    </row>
    <row r="2347" spans="1:59">
      <c r="A2347">
        <v>2346</v>
      </c>
      <c r="E2347">
        <v>9795.2054794520554</v>
      </c>
      <c r="K2347">
        <v>6022.6129634746194</v>
      </c>
      <c r="L2347">
        <v>6864.0796301412865</v>
      </c>
      <c r="M2347">
        <v>7705.5462968079537</v>
      </c>
      <c r="N2347">
        <v>8547.0129634746208</v>
      </c>
      <c r="O2347">
        <v>9388.479630141288</v>
      </c>
      <c r="Q2347">
        <v>27130.696716068382</v>
      </c>
      <c r="R2347">
        <v>26397.718474346992</v>
      </c>
      <c r="S2347">
        <v>25664.740232625601</v>
      </c>
      <c r="T2347">
        <v>24931.761990904211</v>
      </c>
      <c r="U2347">
        <v>24198.783749182821</v>
      </c>
      <c r="W2347">
        <v>3.2560000000000006E-2</v>
      </c>
      <c r="AB2347">
        <v>1</v>
      </c>
      <c r="AC2347">
        <v>1</v>
      </c>
      <c r="AD2347">
        <v>1</v>
      </c>
      <c r="AE2347">
        <v>1</v>
      </c>
      <c r="AF2347">
        <v>1</v>
      </c>
      <c r="AL2347">
        <v>6.4679640000000003</v>
      </c>
      <c r="AM2347" s="5">
        <v>9.0631942749023438</v>
      </c>
      <c r="AN2347">
        <v>570.77625570776252</v>
      </c>
      <c r="AO2347">
        <f t="shared" si="36"/>
        <v>26826.48401826484</v>
      </c>
      <c r="AP2347">
        <v>684.93150684931504</v>
      </c>
      <c r="AQ2347">
        <v>0.10473300000000001</v>
      </c>
      <c r="AR2347">
        <v>9.0592600000000009E-2</v>
      </c>
      <c r="AS2347">
        <v>8.4311300000000006E-2</v>
      </c>
      <c r="AT2347">
        <v>6.1597700000000005E-2</v>
      </c>
      <c r="AU2347">
        <v>4.8514700000000001E-2</v>
      </c>
      <c r="AW2347">
        <v>0.10473300000000001</v>
      </c>
      <c r="AX2347">
        <v>9.0592600000000009E-2</v>
      </c>
      <c r="AY2347">
        <v>8.431130000000002E-2</v>
      </c>
      <c r="AZ2347">
        <v>6.1597700000000005E-2</v>
      </c>
      <c r="BA2347">
        <v>4.8514700000000008E-2</v>
      </c>
      <c r="BC2347" s="52">
        <v>100000</v>
      </c>
      <c r="BD2347" s="52">
        <v>100000</v>
      </c>
      <c r="BE2347">
        <v>0</v>
      </c>
      <c r="BF2347">
        <v>0</v>
      </c>
      <c r="BG2347">
        <v>0</v>
      </c>
    </row>
    <row r="2348" spans="1:59">
      <c r="A2348">
        <v>2347</v>
      </c>
      <c r="E2348">
        <v>9795.2054794520554</v>
      </c>
      <c r="K2348">
        <v>6988.8592274686216</v>
      </c>
      <c r="L2348">
        <v>7764.329227468621</v>
      </c>
      <c r="M2348">
        <v>8539.7992274686203</v>
      </c>
      <c r="N2348">
        <v>9315.2692274686196</v>
      </c>
      <c r="O2348">
        <v>10090.739227468619</v>
      </c>
      <c r="Q2348">
        <v>27696.312856775188</v>
      </c>
      <c r="R2348">
        <v>26948.053609783201</v>
      </c>
      <c r="S2348">
        <v>26199.794362791214</v>
      </c>
      <c r="T2348">
        <v>25451.535115799226</v>
      </c>
      <c r="U2348">
        <v>24703.275868807239</v>
      </c>
      <c r="W2348">
        <v>0</v>
      </c>
      <c r="AB2348">
        <v>1</v>
      </c>
      <c r="AC2348">
        <v>1</v>
      </c>
      <c r="AD2348">
        <v>1</v>
      </c>
      <c r="AE2348">
        <v>1</v>
      </c>
      <c r="AF2348">
        <v>1</v>
      </c>
      <c r="AL2348">
        <v>5.8131136999999997</v>
      </c>
      <c r="AM2348" s="5">
        <v>8.5756206512451172</v>
      </c>
      <c r="AN2348">
        <v>570.77625570776252</v>
      </c>
      <c r="AO2348">
        <f t="shared" si="36"/>
        <v>26826.48401826484</v>
      </c>
      <c r="AP2348">
        <v>684.93150684931504</v>
      </c>
      <c r="AQ2348">
        <v>0.10473499999999999</v>
      </c>
      <c r="AR2348">
        <v>9.79014E-2</v>
      </c>
      <c r="AS2348">
        <v>8.5947999999999997E-2</v>
      </c>
      <c r="AT2348">
        <v>6.6394800000000004E-2</v>
      </c>
      <c r="AU2348">
        <v>4.9962899999999998E-2</v>
      </c>
      <c r="AW2348">
        <v>0.10473500000000001</v>
      </c>
      <c r="AX2348">
        <v>9.7901400000000013E-2</v>
      </c>
      <c r="AY2348">
        <v>8.5948000000000011E-2</v>
      </c>
      <c r="AZ2348">
        <v>6.6394800000000004E-2</v>
      </c>
      <c r="BA2348">
        <v>4.9962899999999991E-2</v>
      </c>
      <c r="BC2348" s="52">
        <v>100000</v>
      </c>
      <c r="BD2348" s="52">
        <v>100000</v>
      </c>
      <c r="BE2348">
        <v>0</v>
      </c>
      <c r="BF2348">
        <v>0</v>
      </c>
      <c r="BG2348">
        <v>0</v>
      </c>
    </row>
    <row r="2349" spans="1:59">
      <c r="A2349">
        <v>2348</v>
      </c>
      <c r="E2349">
        <v>9795.2054794520554</v>
      </c>
      <c r="K2349">
        <v>6712.5127959663378</v>
      </c>
      <c r="L2349">
        <v>7322.7694626330049</v>
      </c>
      <c r="M2349">
        <v>7933.026129299672</v>
      </c>
      <c r="N2349">
        <v>8543.2827959663391</v>
      </c>
      <c r="O2349">
        <v>9153.5394626330053</v>
      </c>
      <c r="Q2349">
        <v>27172.667406685781</v>
      </c>
      <c r="R2349">
        <v>26438.555261608413</v>
      </c>
      <c r="S2349">
        <v>25704.443116531045</v>
      </c>
      <c r="T2349">
        <v>24970.330971453677</v>
      </c>
      <c r="U2349">
        <v>24236.218826376309</v>
      </c>
      <c r="W2349">
        <v>0</v>
      </c>
      <c r="AB2349">
        <v>1</v>
      </c>
      <c r="AC2349">
        <v>1</v>
      </c>
      <c r="AD2349">
        <v>1</v>
      </c>
      <c r="AE2349">
        <v>1</v>
      </c>
      <c r="AF2349">
        <v>1</v>
      </c>
      <c r="AL2349">
        <v>4.6617249999999997</v>
      </c>
      <c r="AM2349" s="5">
        <v>7.9060688018798828</v>
      </c>
      <c r="AN2349">
        <v>570.77625570776252</v>
      </c>
      <c r="AO2349">
        <f t="shared" si="36"/>
        <v>26826.48401826484</v>
      </c>
      <c r="AP2349">
        <v>684.93150684931504</v>
      </c>
      <c r="AQ2349">
        <v>0.10474800000000001</v>
      </c>
      <c r="AR2349">
        <v>9.6595699999999993E-2</v>
      </c>
      <c r="AS2349">
        <v>8.9994900000000003E-2</v>
      </c>
      <c r="AT2349">
        <v>7.3021199999999994E-2</v>
      </c>
      <c r="AU2349">
        <v>5.0094499999999993E-2</v>
      </c>
      <c r="AW2349">
        <v>0.10474799999999999</v>
      </c>
      <c r="AX2349">
        <v>9.6595699999999993E-2</v>
      </c>
      <c r="AY2349">
        <v>8.9994900000000003E-2</v>
      </c>
      <c r="AZ2349">
        <v>7.3021199999999994E-2</v>
      </c>
      <c r="BA2349">
        <v>5.00945E-2</v>
      </c>
      <c r="BC2349" s="52">
        <v>100000</v>
      </c>
      <c r="BD2349" s="52">
        <v>100000</v>
      </c>
      <c r="BE2349">
        <v>0</v>
      </c>
      <c r="BF2349">
        <v>0</v>
      </c>
      <c r="BG2349">
        <v>0</v>
      </c>
    </row>
    <row r="2350" spans="1:59">
      <c r="A2350">
        <v>2349</v>
      </c>
      <c r="E2350">
        <v>9795.2054794520554</v>
      </c>
      <c r="K2350">
        <v>5916.3258744352797</v>
      </c>
      <c r="L2350">
        <v>6443.6175411019467</v>
      </c>
      <c r="M2350">
        <v>6970.9092077686137</v>
      </c>
      <c r="N2350">
        <v>7498.2008744352806</v>
      </c>
      <c r="O2350">
        <v>8025.4925411019476</v>
      </c>
      <c r="Q2350">
        <v>24462.389481322589</v>
      </c>
      <c r="R2350">
        <v>23801.499737407779</v>
      </c>
      <c r="S2350">
        <v>23140.60999349297</v>
      </c>
      <c r="T2350">
        <v>22479.72024957816</v>
      </c>
      <c r="U2350">
        <v>21818.830505663351</v>
      </c>
      <c r="W2350">
        <v>0</v>
      </c>
      <c r="AB2350">
        <v>1</v>
      </c>
      <c r="AC2350">
        <v>1</v>
      </c>
      <c r="AD2350">
        <v>1</v>
      </c>
      <c r="AE2350">
        <v>1</v>
      </c>
      <c r="AF2350">
        <v>1</v>
      </c>
      <c r="AL2350">
        <v>5.1297097000000003</v>
      </c>
      <c r="AM2350" s="5">
        <v>7.8878512382507324</v>
      </c>
      <c r="AN2350">
        <v>570.77625570776252</v>
      </c>
      <c r="AO2350">
        <f t="shared" si="36"/>
        <v>26826.48401826484</v>
      </c>
      <c r="AP2350">
        <v>684.93150684931504</v>
      </c>
      <c r="AQ2350">
        <v>0.104757</v>
      </c>
      <c r="AR2350">
        <v>9.2959299999999995E-2</v>
      </c>
      <c r="AS2350">
        <v>8.1020599999999998E-2</v>
      </c>
      <c r="AT2350">
        <v>6.0711899999999999E-2</v>
      </c>
      <c r="AU2350">
        <v>4.8433799999999999E-2</v>
      </c>
      <c r="AW2350">
        <v>0.104757</v>
      </c>
      <c r="AX2350">
        <v>9.2959300000000009E-2</v>
      </c>
      <c r="AY2350">
        <v>8.1020599999999984E-2</v>
      </c>
      <c r="AZ2350">
        <v>6.0711899999999999E-2</v>
      </c>
      <c r="BA2350">
        <v>4.8433799999999999E-2</v>
      </c>
      <c r="BC2350" s="52">
        <v>100000</v>
      </c>
      <c r="BD2350" s="52">
        <v>100000</v>
      </c>
      <c r="BE2350">
        <v>0</v>
      </c>
      <c r="BF2350">
        <v>0</v>
      </c>
      <c r="BG2350">
        <v>0</v>
      </c>
    </row>
    <row r="2351" spans="1:59">
      <c r="A2351">
        <v>2350</v>
      </c>
      <c r="E2351">
        <v>9795.2054794520554</v>
      </c>
      <c r="K2351">
        <v>5476.6838243180082</v>
      </c>
      <c r="L2351">
        <v>5936.4663243180084</v>
      </c>
      <c r="M2351">
        <v>6396.2488243180087</v>
      </c>
      <c r="N2351">
        <v>6856.031324318009</v>
      </c>
      <c r="O2351">
        <v>7315.8138243180092</v>
      </c>
      <c r="Q2351">
        <v>18605.225051819911</v>
      </c>
      <c r="R2351">
        <v>18102.575774987152</v>
      </c>
      <c r="S2351">
        <v>17599.926498154393</v>
      </c>
      <c r="T2351">
        <v>17097.277221321634</v>
      </c>
      <c r="U2351">
        <v>16594.627944488875</v>
      </c>
      <c r="W2351">
        <v>0</v>
      </c>
      <c r="AB2351">
        <v>1</v>
      </c>
      <c r="AC2351">
        <v>1</v>
      </c>
      <c r="AD2351">
        <v>1</v>
      </c>
      <c r="AE2351">
        <v>1</v>
      </c>
      <c r="AF2351">
        <v>1</v>
      </c>
      <c r="AL2351">
        <v>6.0813584000000001</v>
      </c>
      <c r="AM2351" s="5">
        <v>8.2524299621582031</v>
      </c>
      <c r="AN2351">
        <v>570.77625570776252</v>
      </c>
      <c r="AO2351">
        <f t="shared" si="36"/>
        <v>26826.48401826484</v>
      </c>
      <c r="AP2351">
        <v>684.93150684931504</v>
      </c>
      <c r="AQ2351">
        <v>0.10405500000000001</v>
      </c>
      <c r="AR2351">
        <v>8.4085099999999996E-2</v>
      </c>
      <c r="AS2351">
        <v>7.8281899999999988E-2</v>
      </c>
      <c r="AT2351">
        <v>5.8685899999999999E-2</v>
      </c>
      <c r="AU2351">
        <v>4.7558700000000002E-2</v>
      </c>
      <c r="AW2351">
        <v>0.10405499999999999</v>
      </c>
      <c r="AX2351">
        <v>8.408510000000001E-2</v>
      </c>
      <c r="AY2351">
        <v>7.8281900000000001E-2</v>
      </c>
      <c r="AZ2351">
        <v>5.8685899999999999E-2</v>
      </c>
      <c r="BA2351">
        <v>4.7558699999999995E-2</v>
      </c>
      <c r="BC2351" s="52">
        <v>100000</v>
      </c>
      <c r="BD2351" s="52">
        <v>100000</v>
      </c>
      <c r="BE2351">
        <v>0</v>
      </c>
      <c r="BF2351">
        <v>0</v>
      </c>
      <c r="BG2351">
        <v>0</v>
      </c>
    </row>
    <row r="2352" spans="1:59">
      <c r="A2352">
        <v>2351</v>
      </c>
      <c r="E2352">
        <v>9795.2054794520554</v>
      </c>
      <c r="K2352">
        <v>3829.2339442082334</v>
      </c>
      <c r="L2352">
        <v>4206.6289442082334</v>
      </c>
      <c r="M2352">
        <v>4584.0239442082338</v>
      </c>
      <c r="N2352">
        <v>4961.4189442082343</v>
      </c>
      <c r="O2352">
        <v>5338.8139442082347</v>
      </c>
      <c r="Q2352">
        <v>13136.972595767769</v>
      </c>
      <c r="R2352">
        <v>12782.056718532114</v>
      </c>
      <c r="S2352">
        <v>12427.140841296459</v>
      </c>
      <c r="T2352">
        <v>12072.224964060804</v>
      </c>
      <c r="U2352">
        <v>11717.309086825149</v>
      </c>
      <c r="W2352">
        <v>0</v>
      </c>
      <c r="AB2352">
        <v>1</v>
      </c>
      <c r="AC2352">
        <v>1</v>
      </c>
      <c r="AD2352">
        <v>1</v>
      </c>
      <c r="AE2352">
        <v>1</v>
      </c>
      <c r="AF2352">
        <v>1</v>
      </c>
      <c r="AL2352">
        <v>10.1375475</v>
      </c>
      <c r="AM2352" s="5">
        <v>9.0852108001708984</v>
      </c>
      <c r="AN2352">
        <v>570.77625570776252</v>
      </c>
      <c r="AO2352">
        <f t="shared" si="36"/>
        <v>26826.48401826484</v>
      </c>
      <c r="AP2352">
        <v>684.93150684931504</v>
      </c>
      <c r="AQ2352">
        <v>0.103476</v>
      </c>
      <c r="AR2352">
        <v>8.1185199999999999E-2</v>
      </c>
      <c r="AS2352">
        <v>7.5575699999999996E-2</v>
      </c>
      <c r="AT2352">
        <v>5.7459499999999997E-2</v>
      </c>
      <c r="AU2352">
        <v>4.7242100000000002E-2</v>
      </c>
      <c r="AW2352">
        <v>0.103476</v>
      </c>
      <c r="AX2352">
        <v>8.1185199999999999E-2</v>
      </c>
      <c r="AY2352">
        <v>7.557570000000001E-2</v>
      </c>
      <c r="AZ2352">
        <v>5.7459499999999997E-2</v>
      </c>
      <c r="BA2352">
        <v>4.7242099999999995E-2</v>
      </c>
      <c r="BC2352" s="52">
        <v>100000</v>
      </c>
      <c r="BD2352" s="52">
        <v>100000</v>
      </c>
      <c r="BE2352">
        <v>0</v>
      </c>
      <c r="BF2352">
        <v>0</v>
      </c>
      <c r="BG2352">
        <v>0</v>
      </c>
    </row>
    <row r="2353" spans="1:59">
      <c r="A2353">
        <v>2352</v>
      </c>
      <c r="E2353">
        <v>9795.2054794520554</v>
      </c>
      <c r="K2353">
        <v>2669.2850225673287</v>
      </c>
      <c r="L2353">
        <v>2869.3400225673286</v>
      </c>
      <c r="M2353">
        <v>3069.3950225673284</v>
      </c>
      <c r="N2353">
        <v>3269.4500225673282</v>
      </c>
      <c r="O2353">
        <v>3469.5050225673281</v>
      </c>
      <c r="Q2353">
        <v>10585.640833883281</v>
      </c>
      <c r="R2353">
        <v>10299.653176909476</v>
      </c>
      <c r="S2353">
        <v>10013.665519935672</v>
      </c>
      <c r="T2353">
        <v>9727.6778629618675</v>
      </c>
      <c r="U2353">
        <v>9441.6902059880631</v>
      </c>
      <c r="W2353">
        <v>0</v>
      </c>
      <c r="AB2353">
        <v>1</v>
      </c>
      <c r="AC2353">
        <v>1</v>
      </c>
      <c r="AD2353">
        <v>1</v>
      </c>
      <c r="AE2353">
        <v>1</v>
      </c>
      <c r="AF2353">
        <v>1</v>
      </c>
      <c r="AL2353">
        <v>10.878911</v>
      </c>
      <c r="AM2353" s="5">
        <v>8.796839714050293</v>
      </c>
      <c r="AN2353">
        <v>570.77625570776252</v>
      </c>
      <c r="AO2353">
        <f t="shared" si="36"/>
        <v>26826.48401826484</v>
      </c>
      <c r="AP2353">
        <v>684.93150684931504</v>
      </c>
      <c r="AQ2353">
        <v>0.10326200000000001</v>
      </c>
      <c r="AR2353">
        <v>8.3947100000000011E-2</v>
      </c>
      <c r="AS2353">
        <v>7.8627700000000009E-2</v>
      </c>
      <c r="AT2353">
        <v>5.8582500000000003E-2</v>
      </c>
      <c r="AU2353">
        <v>4.7391900000000001E-2</v>
      </c>
      <c r="AW2353">
        <v>0.10326200000000001</v>
      </c>
      <c r="AX2353">
        <v>8.3947100000000011E-2</v>
      </c>
      <c r="AY2353">
        <v>7.8627700000000009E-2</v>
      </c>
      <c r="AZ2353">
        <v>5.8582499999999996E-2</v>
      </c>
      <c r="BA2353">
        <v>4.7391900000000001E-2</v>
      </c>
      <c r="BC2353" s="52">
        <v>100000</v>
      </c>
      <c r="BD2353" s="52">
        <v>100000</v>
      </c>
      <c r="BE2353">
        <v>0</v>
      </c>
      <c r="BF2353">
        <v>0</v>
      </c>
      <c r="BG2353">
        <v>0</v>
      </c>
    </row>
    <row r="2354" spans="1:59">
      <c r="A2354">
        <v>2353</v>
      </c>
      <c r="E2354">
        <v>9795.2054794520554</v>
      </c>
      <c r="K2354">
        <v>1996.4288268318214</v>
      </c>
      <c r="L2354">
        <v>2095.0946601651549</v>
      </c>
      <c r="M2354">
        <v>2193.7604934984884</v>
      </c>
      <c r="N2354">
        <v>2292.4263268318218</v>
      </c>
      <c r="O2354">
        <v>2391.0921601651553</v>
      </c>
      <c r="Q2354">
        <v>11490.5856317451</v>
      </c>
      <c r="R2354">
        <v>11180.149474650967</v>
      </c>
      <c r="S2354">
        <v>10869.713317556834</v>
      </c>
      <c r="T2354">
        <v>10559.277160462701</v>
      </c>
      <c r="U2354">
        <v>10248.841003368569</v>
      </c>
      <c r="W2354">
        <v>0</v>
      </c>
      <c r="AB2354">
        <v>1</v>
      </c>
      <c r="AC2354">
        <v>1</v>
      </c>
      <c r="AD2354">
        <v>1</v>
      </c>
      <c r="AE2354">
        <v>1</v>
      </c>
      <c r="AF2354">
        <v>1</v>
      </c>
      <c r="AL2354">
        <v>10.105176999999999</v>
      </c>
      <c r="AM2354" s="5">
        <v>8.5897321701049805</v>
      </c>
      <c r="AN2354">
        <v>570.77625570776252</v>
      </c>
      <c r="AO2354">
        <f t="shared" si="36"/>
        <v>26826.48401826484</v>
      </c>
      <c r="AP2354">
        <v>684.93150684931504</v>
      </c>
      <c r="AQ2354">
        <v>0.10330299999999999</v>
      </c>
      <c r="AR2354">
        <v>8.398520000000001E-2</v>
      </c>
      <c r="AS2354">
        <v>7.9054799999999995E-2</v>
      </c>
      <c r="AT2354">
        <v>5.8851300000000002E-2</v>
      </c>
      <c r="AU2354">
        <v>4.7427700000000003E-2</v>
      </c>
      <c r="AW2354">
        <v>0.10330299999999999</v>
      </c>
      <c r="AX2354">
        <v>8.3985200000000024E-2</v>
      </c>
      <c r="AY2354">
        <v>7.9054799999999995E-2</v>
      </c>
      <c r="AZ2354">
        <v>5.8851300000000009E-2</v>
      </c>
      <c r="BA2354">
        <v>4.7427700000000003E-2</v>
      </c>
      <c r="BC2354" s="52">
        <v>100000</v>
      </c>
      <c r="BD2354" s="52">
        <v>100000</v>
      </c>
      <c r="BE2354">
        <v>0</v>
      </c>
      <c r="BF2354">
        <v>0</v>
      </c>
      <c r="BG2354">
        <v>0</v>
      </c>
    </row>
    <row r="2355" spans="1:59">
      <c r="A2355">
        <v>2354</v>
      </c>
      <c r="E2355">
        <v>9795.2054794520554</v>
      </c>
      <c r="K2355">
        <v>1710.5371385150179</v>
      </c>
      <c r="L2355">
        <v>1760.1996385150178</v>
      </c>
      <c r="M2355">
        <v>1809.8621385150177</v>
      </c>
      <c r="N2355">
        <v>1859.5246385150176</v>
      </c>
      <c r="O2355">
        <v>1909.1871385150175</v>
      </c>
      <c r="Q2355">
        <v>11584.757000730629</v>
      </c>
      <c r="R2355">
        <v>11271.776656319333</v>
      </c>
      <c r="S2355">
        <v>10958.796311908036</v>
      </c>
      <c r="T2355">
        <v>10645.815967496739</v>
      </c>
      <c r="U2355">
        <v>10332.835623085442</v>
      </c>
      <c r="W2355">
        <v>0</v>
      </c>
      <c r="AB2355">
        <v>1</v>
      </c>
      <c r="AC2355">
        <v>1</v>
      </c>
      <c r="AD2355">
        <v>1</v>
      </c>
      <c r="AE2355">
        <v>1</v>
      </c>
      <c r="AF2355">
        <v>1</v>
      </c>
      <c r="AL2355">
        <v>9.1616370000000007</v>
      </c>
      <c r="AM2355" s="5">
        <v>8.2041158676147461</v>
      </c>
      <c r="AN2355">
        <v>570.77625570776252</v>
      </c>
      <c r="AO2355">
        <f t="shared" si="36"/>
        <v>26826.48401826484</v>
      </c>
      <c r="AP2355">
        <v>684.93150684931504</v>
      </c>
      <c r="AQ2355">
        <v>0.103612</v>
      </c>
      <c r="AR2355">
        <v>9.1400099999999998E-2</v>
      </c>
      <c r="AS2355">
        <v>8.0584000000000003E-2</v>
      </c>
      <c r="AT2355">
        <v>5.9699500000000003E-2</v>
      </c>
      <c r="AU2355">
        <v>4.7450600000000002E-2</v>
      </c>
      <c r="AW2355">
        <v>0.103612</v>
      </c>
      <c r="AX2355">
        <v>9.1400099999999998E-2</v>
      </c>
      <c r="AY2355">
        <v>8.0584000000000003E-2</v>
      </c>
      <c r="AZ2355">
        <v>5.9699500000000003E-2</v>
      </c>
      <c r="BA2355">
        <v>4.7450599999999996E-2</v>
      </c>
      <c r="BC2355" s="52">
        <v>100000</v>
      </c>
      <c r="BD2355" s="52">
        <v>100000</v>
      </c>
      <c r="BE2355">
        <v>0</v>
      </c>
      <c r="BF2355">
        <v>0</v>
      </c>
      <c r="BG2355">
        <v>0</v>
      </c>
    </row>
    <row r="2356" spans="1:59">
      <c r="A2356">
        <v>2355</v>
      </c>
      <c r="E2356">
        <v>9795.2054794520554</v>
      </c>
      <c r="K2356">
        <v>1675.8836005372234</v>
      </c>
      <c r="L2356">
        <v>1717.1311005372233</v>
      </c>
      <c r="M2356">
        <v>1758.3786005372233</v>
      </c>
      <c r="N2356">
        <v>1799.6261005372232</v>
      </c>
      <c r="O2356">
        <v>1840.8736005372232</v>
      </c>
      <c r="Q2356">
        <v>13129.749020913239</v>
      </c>
      <c r="R2356">
        <v>12775.028298553085</v>
      </c>
      <c r="S2356">
        <v>12420.30757619293</v>
      </c>
      <c r="T2356">
        <v>12065.586853832776</v>
      </c>
      <c r="U2356">
        <v>11710.866131472621</v>
      </c>
      <c r="W2356">
        <v>0</v>
      </c>
      <c r="AB2356">
        <v>1</v>
      </c>
      <c r="AC2356">
        <v>1</v>
      </c>
      <c r="AD2356">
        <v>1</v>
      </c>
      <c r="AE2356">
        <v>1</v>
      </c>
      <c r="AF2356">
        <v>1</v>
      </c>
      <c r="AL2356">
        <v>8.5711189999999995</v>
      </c>
      <c r="AM2356" s="5">
        <v>7.969632625579834</v>
      </c>
      <c r="AN2356">
        <v>570.77625570776252</v>
      </c>
      <c r="AO2356">
        <f t="shared" si="36"/>
        <v>26826.48401826484</v>
      </c>
      <c r="AP2356">
        <v>684.93150684931504</v>
      </c>
      <c r="AQ2356">
        <v>0.10356799999999999</v>
      </c>
      <c r="AR2356">
        <v>8.5096199999999997E-2</v>
      </c>
      <c r="AS2356">
        <v>7.8855599999999998E-2</v>
      </c>
      <c r="AT2356">
        <v>5.9018099999999997E-2</v>
      </c>
      <c r="AU2356">
        <v>4.73733E-2</v>
      </c>
      <c r="AW2356">
        <v>0.10356799999999998</v>
      </c>
      <c r="AX2356">
        <v>8.5096199999999997E-2</v>
      </c>
      <c r="AY2356">
        <v>7.8855600000000012E-2</v>
      </c>
      <c r="AZ2356">
        <v>5.9018100000000004E-2</v>
      </c>
      <c r="BA2356">
        <v>4.7373299999999993E-2</v>
      </c>
      <c r="BC2356" s="52">
        <v>100000</v>
      </c>
      <c r="BD2356" s="52">
        <v>100000</v>
      </c>
      <c r="BE2356">
        <v>0</v>
      </c>
      <c r="BF2356">
        <v>0</v>
      </c>
      <c r="BG2356">
        <v>0</v>
      </c>
    </row>
    <row r="2357" spans="1:59">
      <c r="A2357">
        <v>2356</v>
      </c>
      <c r="E2357">
        <v>9795.2054794520554</v>
      </c>
      <c r="K2357">
        <v>1840.4879059317466</v>
      </c>
      <c r="L2357">
        <v>1880.7729059317467</v>
      </c>
      <c r="M2357">
        <v>1921.0579059317467</v>
      </c>
      <c r="N2357">
        <v>1961.3429059317468</v>
      </c>
      <c r="O2357">
        <v>2001.6279059317469</v>
      </c>
      <c r="Q2357">
        <v>16864.369569505739</v>
      </c>
      <c r="R2357">
        <v>16408.752227526558</v>
      </c>
      <c r="S2357">
        <v>15953.134885547375</v>
      </c>
      <c r="T2357">
        <v>15497.517543568192</v>
      </c>
      <c r="U2357">
        <v>15041.900201589009</v>
      </c>
      <c r="W2357">
        <v>0</v>
      </c>
      <c r="AB2357">
        <v>1</v>
      </c>
      <c r="AC2357">
        <v>1</v>
      </c>
      <c r="AD2357">
        <v>1</v>
      </c>
      <c r="AE2357">
        <v>1</v>
      </c>
      <c r="AF2357">
        <v>1</v>
      </c>
      <c r="AL2357">
        <v>8.4923389999999994</v>
      </c>
      <c r="AM2357" s="5">
        <v>8.1547470092773438</v>
      </c>
      <c r="AN2357">
        <v>570.77625570776252</v>
      </c>
      <c r="AO2357">
        <f t="shared" si="36"/>
        <v>26826.48401826484</v>
      </c>
      <c r="AP2357">
        <v>684.93150684931504</v>
      </c>
      <c r="AQ2357">
        <v>0.10142799999999999</v>
      </c>
      <c r="AR2357">
        <v>8.2063500000000011E-2</v>
      </c>
      <c r="AS2357">
        <v>7.52081E-2</v>
      </c>
      <c r="AT2357">
        <v>5.5419700000000002E-2</v>
      </c>
      <c r="AU2357">
        <v>4.56844E-2</v>
      </c>
      <c r="AW2357">
        <v>0.101428</v>
      </c>
      <c r="AX2357">
        <v>8.2063499999999998E-2</v>
      </c>
      <c r="AY2357">
        <v>7.5208099999999986E-2</v>
      </c>
      <c r="AZ2357">
        <v>5.5419700000000002E-2</v>
      </c>
      <c r="BA2357">
        <v>4.56844E-2</v>
      </c>
      <c r="BC2357" s="52">
        <v>100000</v>
      </c>
      <c r="BD2357" s="52">
        <v>100000</v>
      </c>
      <c r="BE2357">
        <v>0</v>
      </c>
      <c r="BF2357">
        <v>0</v>
      </c>
      <c r="BG2357">
        <v>0</v>
      </c>
    </row>
    <row r="2358" spans="1:59">
      <c r="A2358">
        <v>2357</v>
      </c>
      <c r="E2358">
        <v>9795.2054794520554</v>
      </c>
      <c r="K2358">
        <v>2532.5960672104738</v>
      </c>
      <c r="L2358">
        <v>2573.4310672104739</v>
      </c>
      <c r="M2358">
        <v>2614.2660672104739</v>
      </c>
      <c r="N2358">
        <v>2655.101067210474</v>
      </c>
      <c r="O2358">
        <v>2695.936067210474</v>
      </c>
      <c r="Q2358">
        <v>24928.108033681099</v>
      </c>
      <c r="R2358">
        <v>24254.636174561983</v>
      </c>
      <c r="S2358">
        <v>23581.164315442868</v>
      </c>
      <c r="T2358">
        <v>22907.692456323752</v>
      </c>
      <c r="U2358">
        <v>22234.220597204636</v>
      </c>
      <c r="W2358">
        <v>0</v>
      </c>
      <c r="AB2358">
        <v>1</v>
      </c>
      <c r="AC2358">
        <v>1</v>
      </c>
      <c r="AD2358">
        <v>1</v>
      </c>
      <c r="AE2358">
        <v>1</v>
      </c>
      <c r="AF2358">
        <v>1</v>
      </c>
      <c r="AL2358">
        <v>8.3513710000000003</v>
      </c>
      <c r="AM2358" s="5">
        <v>9.2361154556274414</v>
      </c>
      <c r="AN2358">
        <v>570.77625570776252</v>
      </c>
      <c r="AO2358">
        <f t="shared" si="36"/>
        <v>26826.48401826484</v>
      </c>
      <c r="AP2358">
        <v>684.93150684931504</v>
      </c>
      <c r="AQ2358">
        <v>0.10248</v>
      </c>
      <c r="AR2358">
        <v>9.2216999999999993E-2</v>
      </c>
      <c r="AS2358">
        <v>7.8706800000000007E-2</v>
      </c>
      <c r="AT2358">
        <v>5.7212800000000001E-2</v>
      </c>
      <c r="AU2358">
        <v>4.7269199999999997E-2</v>
      </c>
      <c r="AW2358">
        <v>0.10248</v>
      </c>
      <c r="AX2358">
        <v>9.221699999999998E-2</v>
      </c>
      <c r="AY2358">
        <v>7.8706800000000007E-2</v>
      </c>
      <c r="AZ2358">
        <v>5.7212799999999994E-2</v>
      </c>
      <c r="BA2358">
        <v>4.7269199999999997E-2</v>
      </c>
      <c r="BC2358" s="52">
        <v>100000</v>
      </c>
      <c r="BD2358" s="52">
        <v>100000</v>
      </c>
      <c r="BE2358">
        <v>0</v>
      </c>
      <c r="BF2358">
        <v>0</v>
      </c>
      <c r="BG2358">
        <v>0</v>
      </c>
    </row>
    <row r="2359" spans="1:59">
      <c r="A2359">
        <v>2358</v>
      </c>
      <c r="E2359">
        <v>9795.2054794520554</v>
      </c>
      <c r="K2359">
        <v>3964.9423036259755</v>
      </c>
      <c r="L2359">
        <v>4008.5273036259755</v>
      </c>
      <c r="M2359">
        <v>4052.1123036259755</v>
      </c>
      <c r="N2359">
        <v>4095.6973036259756</v>
      </c>
      <c r="O2359">
        <v>4139.2823036259751</v>
      </c>
      <c r="Q2359">
        <v>29388.92502403387</v>
      </c>
      <c r="R2359">
        <v>28594.93720781089</v>
      </c>
      <c r="S2359">
        <v>27800.94939158791</v>
      </c>
      <c r="T2359">
        <v>27006.96157536493</v>
      </c>
      <c r="U2359">
        <v>26212.973759141951</v>
      </c>
      <c r="W2359">
        <v>0</v>
      </c>
      <c r="AB2359">
        <v>1</v>
      </c>
      <c r="AC2359">
        <v>1</v>
      </c>
      <c r="AD2359">
        <v>1</v>
      </c>
      <c r="AE2359">
        <v>1</v>
      </c>
      <c r="AF2359">
        <v>1</v>
      </c>
      <c r="AL2359">
        <v>8.3656989999999993</v>
      </c>
      <c r="AM2359" s="5">
        <v>9.7206058502197266</v>
      </c>
      <c r="AN2359">
        <v>570.77625570776252</v>
      </c>
      <c r="AO2359">
        <f t="shared" si="36"/>
        <v>26826.48401826484</v>
      </c>
      <c r="AP2359">
        <v>684.93150684931504</v>
      </c>
      <c r="AQ2359">
        <v>0.103548</v>
      </c>
      <c r="AR2359">
        <v>9.3468400000000007E-2</v>
      </c>
      <c r="AS2359">
        <v>8.0500200000000008E-2</v>
      </c>
      <c r="AT2359">
        <v>5.7723099999999999E-2</v>
      </c>
      <c r="AU2359">
        <v>4.6935499999999998E-2</v>
      </c>
      <c r="AW2359">
        <v>0.10354800000000002</v>
      </c>
      <c r="AX2359">
        <v>9.3468399999999993E-2</v>
      </c>
      <c r="AY2359">
        <v>8.0500200000000008E-2</v>
      </c>
      <c r="AZ2359">
        <v>5.7723099999999999E-2</v>
      </c>
      <c r="BA2359">
        <v>4.6935500000000005E-2</v>
      </c>
      <c r="BC2359" s="52">
        <v>100000</v>
      </c>
      <c r="BD2359" s="52">
        <v>100000</v>
      </c>
      <c r="BE2359">
        <v>0</v>
      </c>
      <c r="BF2359">
        <v>0</v>
      </c>
      <c r="BG2359">
        <v>0</v>
      </c>
    </row>
    <row r="2360" spans="1:59">
      <c r="A2360">
        <v>2359</v>
      </c>
      <c r="E2360">
        <v>9795.2054794520554</v>
      </c>
      <c r="K2360">
        <v>4885.1862565918482</v>
      </c>
      <c r="L2360">
        <v>4927.533756591848</v>
      </c>
      <c r="M2360">
        <v>4969.8812565918479</v>
      </c>
      <c r="N2360">
        <v>5012.2287565918477</v>
      </c>
      <c r="O2360">
        <v>5054.5762565918476</v>
      </c>
      <c r="Q2360">
        <v>28215.631585410902</v>
      </c>
      <c r="R2360">
        <v>27453.342128671149</v>
      </c>
      <c r="S2360">
        <v>26691.052671931397</v>
      </c>
      <c r="T2360">
        <v>25928.763215191644</v>
      </c>
      <c r="U2360">
        <v>25166.473758451892</v>
      </c>
      <c r="W2360">
        <v>6.6290000000000002E-2</v>
      </c>
      <c r="AB2360">
        <v>1</v>
      </c>
      <c r="AC2360">
        <v>1</v>
      </c>
      <c r="AD2360">
        <v>1</v>
      </c>
      <c r="AE2360">
        <v>1</v>
      </c>
      <c r="AF2360">
        <v>1</v>
      </c>
      <c r="AL2360">
        <v>7.855175</v>
      </c>
      <c r="AM2360" s="5">
        <v>10.16671180725098</v>
      </c>
      <c r="AN2360">
        <v>570.77625570776252</v>
      </c>
      <c r="AO2360">
        <f t="shared" si="36"/>
        <v>26826.48401826484</v>
      </c>
      <c r="AP2360">
        <v>684.93150684931504</v>
      </c>
      <c r="AQ2360">
        <v>0.103301</v>
      </c>
      <c r="AR2360">
        <v>8.99427E-2</v>
      </c>
      <c r="AS2360">
        <v>7.2551000000000004E-2</v>
      </c>
      <c r="AT2360">
        <v>4.73371E-2</v>
      </c>
      <c r="AU2360">
        <v>4.5739299999999997E-2</v>
      </c>
      <c r="AW2360">
        <v>0.10330100000000002</v>
      </c>
      <c r="AX2360">
        <v>8.99427E-2</v>
      </c>
      <c r="AY2360">
        <v>7.2551000000000004E-2</v>
      </c>
      <c r="AZ2360">
        <v>4.7337100000000007E-2</v>
      </c>
      <c r="BA2360">
        <v>4.5739299999999997E-2</v>
      </c>
      <c r="BC2360" s="52">
        <v>100000</v>
      </c>
      <c r="BD2360" s="52">
        <v>100000</v>
      </c>
      <c r="BE2360">
        <v>0</v>
      </c>
      <c r="BF2360">
        <v>0</v>
      </c>
      <c r="BG2360">
        <v>0</v>
      </c>
    </row>
    <row r="2361" spans="1:59">
      <c r="A2361">
        <v>2360</v>
      </c>
      <c r="E2361">
        <v>9795.2054794520554</v>
      </c>
      <c r="K2361">
        <v>4298.0013075236657</v>
      </c>
      <c r="L2361">
        <v>4348.3238075236659</v>
      </c>
      <c r="M2361">
        <v>4398.6463075236661</v>
      </c>
      <c r="N2361">
        <v>4448.9688075236663</v>
      </c>
      <c r="O2361">
        <v>4499.2913075236665</v>
      </c>
      <c r="Q2361">
        <v>26451.671251913129</v>
      </c>
      <c r="R2361">
        <v>25737.037945880154</v>
      </c>
      <c r="S2361">
        <v>25022.404639847184</v>
      </c>
      <c r="T2361">
        <v>24307.771333814213</v>
      </c>
      <c r="U2361">
        <v>23593.138027781242</v>
      </c>
      <c r="W2361">
        <v>0.13979</v>
      </c>
      <c r="AB2361">
        <v>1</v>
      </c>
      <c r="AC2361">
        <v>1</v>
      </c>
      <c r="AD2361">
        <v>1</v>
      </c>
      <c r="AE2361">
        <v>1</v>
      </c>
      <c r="AF2361">
        <v>1</v>
      </c>
      <c r="AL2361">
        <v>6.3909419999999999</v>
      </c>
      <c r="AM2361" s="5">
        <v>9.7077846527099609</v>
      </c>
      <c r="AN2361">
        <v>570.77625570776252</v>
      </c>
      <c r="AO2361">
        <f t="shared" si="36"/>
        <v>26826.48401826484</v>
      </c>
      <c r="AP2361">
        <v>684.93150684931504</v>
      </c>
      <c r="AQ2361">
        <v>9.8678299999999997E-2</v>
      </c>
      <c r="AR2361">
        <v>8.1896900000000009E-2</v>
      </c>
      <c r="AS2361">
        <v>4.6167199999999999E-2</v>
      </c>
      <c r="AT2361">
        <v>4.2812700000000002E-2</v>
      </c>
      <c r="AU2361">
        <v>4.32494E-2</v>
      </c>
      <c r="AW2361">
        <v>9.8678299999999983E-2</v>
      </c>
      <c r="AX2361">
        <v>8.1896900000000009E-2</v>
      </c>
      <c r="AY2361">
        <v>4.6167200000000005E-2</v>
      </c>
      <c r="AZ2361">
        <v>4.2812699999999995E-2</v>
      </c>
      <c r="BA2361">
        <v>4.3249400000000007E-2</v>
      </c>
      <c r="BC2361" s="52">
        <v>100000</v>
      </c>
      <c r="BD2361" s="52">
        <v>100000</v>
      </c>
      <c r="BE2361">
        <v>0</v>
      </c>
      <c r="BF2361">
        <v>0</v>
      </c>
      <c r="BG2361">
        <v>0</v>
      </c>
    </row>
    <row r="2362" spans="1:59">
      <c r="A2362">
        <v>2361</v>
      </c>
      <c r="E2362">
        <v>9795.2054794520554</v>
      </c>
      <c r="K2362">
        <v>4067.9403192821974</v>
      </c>
      <c r="L2362">
        <v>4143.6728192821975</v>
      </c>
      <c r="M2362">
        <v>4219.4053192821975</v>
      </c>
      <c r="N2362">
        <v>4295.1378192821976</v>
      </c>
      <c r="O2362">
        <v>4370.8703192821977</v>
      </c>
      <c r="Q2362">
        <v>24738.627075023709</v>
      </c>
      <c r="R2362">
        <v>24070.274339360611</v>
      </c>
      <c r="S2362">
        <v>23401.921603697512</v>
      </c>
      <c r="T2362">
        <v>22733.568868034414</v>
      </c>
      <c r="U2362">
        <v>22065.216132371315</v>
      </c>
      <c r="W2362">
        <v>0.29932999999999998</v>
      </c>
      <c r="AB2362">
        <v>1</v>
      </c>
      <c r="AC2362">
        <v>1</v>
      </c>
      <c r="AD2362">
        <v>1</v>
      </c>
      <c r="AE2362">
        <v>1</v>
      </c>
      <c r="AF2362">
        <v>1</v>
      </c>
      <c r="AL2362">
        <v>4.8320449999999999</v>
      </c>
      <c r="AM2362" s="5">
        <v>8.7316322326660156</v>
      </c>
      <c r="AN2362">
        <v>570.77625570776252</v>
      </c>
      <c r="AO2362">
        <f t="shared" si="36"/>
        <v>26826.48401826484</v>
      </c>
      <c r="AP2362">
        <v>684.93150684931504</v>
      </c>
      <c r="AQ2362">
        <v>9.3657600000000008E-2</v>
      </c>
      <c r="AR2362">
        <v>5.0859399999999999E-2</v>
      </c>
      <c r="AS2362">
        <v>3.8686199999999997E-2</v>
      </c>
      <c r="AT2362">
        <v>3.6853499999999997E-2</v>
      </c>
      <c r="AU2362">
        <v>4.0721400000000005E-2</v>
      </c>
      <c r="AW2362">
        <v>9.3657599999999994E-2</v>
      </c>
      <c r="AX2362">
        <v>5.0859399999999999E-2</v>
      </c>
      <c r="AY2362">
        <v>3.868619999999999E-2</v>
      </c>
      <c r="AZ2362">
        <v>3.6853499999999997E-2</v>
      </c>
      <c r="BA2362">
        <v>4.0721400000000005E-2</v>
      </c>
      <c r="BC2362" s="52">
        <v>100000</v>
      </c>
      <c r="BD2362" s="52">
        <v>100000</v>
      </c>
      <c r="BE2362">
        <v>0</v>
      </c>
      <c r="BF2362">
        <v>0</v>
      </c>
      <c r="BG2362">
        <v>0</v>
      </c>
    </row>
    <row r="2363" spans="1:59">
      <c r="A2363">
        <v>2362</v>
      </c>
      <c r="E2363">
        <v>9795.2054794520554</v>
      </c>
      <c r="K2363">
        <v>4237.3576160625253</v>
      </c>
      <c r="L2363">
        <v>4347.4626160625248</v>
      </c>
      <c r="M2363">
        <v>4457.5676160625244</v>
      </c>
      <c r="N2363">
        <v>4567.672616062524</v>
      </c>
      <c r="O2363">
        <v>4677.7776160625235</v>
      </c>
      <c r="Q2363">
        <v>23384.651842660831</v>
      </c>
      <c r="R2363">
        <v>22752.878867758638</v>
      </c>
      <c r="S2363">
        <v>22121.105892856445</v>
      </c>
      <c r="T2363">
        <v>21489.332917954252</v>
      </c>
      <c r="U2363">
        <v>20857.55994305206</v>
      </c>
      <c r="W2363">
        <v>0.32623000000000002</v>
      </c>
      <c r="AB2363">
        <v>1</v>
      </c>
      <c r="AC2363">
        <v>1</v>
      </c>
      <c r="AD2363">
        <v>1</v>
      </c>
      <c r="AE2363">
        <v>1</v>
      </c>
      <c r="AF2363">
        <v>1</v>
      </c>
      <c r="AL2363">
        <v>3.9350423999999999</v>
      </c>
      <c r="AM2363" s="5">
        <v>7.7408485412597656</v>
      </c>
      <c r="AN2363">
        <v>570.77625570776252</v>
      </c>
      <c r="AO2363">
        <f t="shared" si="36"/>
        <v>26826.48401826484</v>
      </c>
      <c r="AP2363">
        <v>684.93150684931504</v>
      </c>
      <c r="AQ2363">
        <v>9.1481099999999996E-2</v>
      </c>
      <c r="AR2363">
        <v>3.2896000000000002E-2</v>
      </c>
      <c r="AS2363">
        <v>2.9762899999999998E-2</v>
      </c>
      <c r="AT2363">
        <v>2.6540299999999999E-2</v>
      </c>
      <c r="AU2363">
        <v>3.4027399999999999E-2</v>
      </c>
      <c r="AW2363">
        <v>9.1481099999999996E-2</v>
      </c>
      <c r="AX2363">
        <v>3.2895999999999995E-2</v>
      </c>
      <c r="AY2363">
        <v>2.9762899999999995E-2</v>
      </c>
      <c r="AZ2363">
        <v>2.6540300000000003E-2</v>
      </c>
      <c r="BA2363">
        <v>3.4027399999999999E-2</v>
      </c>
      <c r="BC2363" s="52">
        <v>100000</v>
      </c>
      <c r="BD2363" s="52">
        <v>100000</v>
      </c>
      <c r="BE2363">
        <v>0</v>
      </c>
      <c r="BF2363">
        <v>0</v>
      </c>
      <c r="BG2363">
        <v>0</v>
      </c>
    </row>
    <row r="2364" spans="1:59">
      <c r="A2364">
        <v>2363</v>
      </c>
      <c r="E2364">
        <v>9795.2054794520554</v>
      </c>
      <c r="K2364">
        <v>4788.9264288757522</v>
      </c>
      <c r="L2364">
        <v>4946.7697622090855</v>
      </c>
      <c r="M2364">
        <v>5104.6130955424187</v>
      </c>
      <c r="N2364">
        <v>5262.456428875752</v>
      </c>
      <c r="O2364">
        <v>5420.2997622090852</v>
      </c>
      <c r="Q2364">
        <v>22151.643082512011</v>
      </c>
      <c r="R2364">
        <v>21553.181769608291</v>
      </c>
      <c r="S2364">
        <v>20954.72045670457</v>
      </c>
      <c r="T2364">
        <v>20356.259143800849</v>
      </c>
      <c r="U2364">
        <v>19757.797830897129</v>
      </c>
      <c r="W2364">
        <v>0.45573000000000002</v>
      </c>
      <c r="AB2364">
        <v>1</v>
      </c>
      <c r="AC2364">
        <v>1</v>
      </c>
      <c r="AD2364">
        <v>1</v>
      </c>
      <c r="AE2364">
        <v>1</v>
      </c>
      <c r="AF2364">
        <v>1</v>
      </c>
      <c r="AL2364">
        <v>2.9927800000000002</v>
      </c>
      <c r="AM2364" s="5">
        <v>8.0619821548461914</v>
      </c>
      <c r="AN2364">
        <v>570.77625570776252</v>
      </c>
      <c r="AO2364">
        <f t="shared" si="36"/>
        <v>26826.48401826484</v>
      </c>
      <c r="AP2364">
        <v>684.93150684931504</v>
      </c>
      <c r="AQ2364">
        <v>9.059650000000001E-2</v>
      </c>
      <c r="AR2364">
        <v>3.2155700000000002E-2</v>
      </c>
      <c r="AS2364">
        <v>2.9605300000000001E-2</v>
      </c>
      <c r="AT2364">
        <v>2.6404E-2</v>
      </c>
      <c r="AU2364">
        <v>3.3606999999999998E-2</v>
      </c>
      <c r="AW2364">
        <v>9.059650000000001E-2</v>
      </c>
      <c r="AX2364">
        <v>3.2155699999999995E-2</v>
      </c>
      <c r="AY2364">
        <v>2.9605300000000001E-2</v>
      </c>
      <c r="AZ2364">
        <v>2.6403999999999997E-2</v>
      </c>
      <c r="BA2364">
        <v>3.3606999999999998E-2</v>
      </c>
      <c r="BC2364" s="52">
        <v>100000</v>
      </c>
      <c r="BD2364" s="52">
        <v>100000</v>
      </c>
      <c r="BE2364">
        <v>0</v>
      </c>
      <c r="BF2364">
        <v>0</v>
      </c>
      <c r="BG2364">
        <v>0</v>
      </c>
    </row>
    <row r="2365" spans="1:59">
      <c r="A2365">
        <v>2364</v>
      </c>
      <c r="E2365">
        <v>9795.2054794520554</v>
      </c>
      <c r="K2365">
        <v>4822.6173685763861</v>
      </c>
      <c r="L2365">
        <v>5020.6098685763864</v>
      </c>
      <c r="M2365">
        <v>5218.6023685763867</v>
      </c>
      <c r="N2365">
        <v>5416.5948685763869</v>
      </c>
      <c r="O2365">
        <v>5614.5873685763872</v>
      </c>
      <c r="Q2365">
        <v>21862.245046695709</v>
      </c>
      <c r="R2365">
        <v>21271.602274582663</v>
      </c>
      <c r="S2365">
        <v>20680.959502469617</v>
      </c>
      <c r="T2365">
        <v>20090.316730356571</v>
      </c>
      <c r="U2365">
        <v>19499.673958243526</v>
      </c>
      <c r="W2365">
        <v>0.57278999999999991</v>
      </c>
      <c r="AB2365">
        <v>1</v>
      </c>
      <c r="AC2365">
        <v>1</v>
      </c>
      <c r="AD2365">
        <v>1</v>
      </c>
      <c r="AE2365">
        <v>1</v>
      </c>
      <c r="AF2365">
        <v>1</v>
      </c>
      <c r="AL2365">
        <v>2.9271889</v>
      </c>
      <c r="AM2365" s="5">
        <v>8.0757627487182617</v>
      </c>
      <c r="AN2365">
        <v>570.77625570776252</v>
      </c>
      <c r="AO2365">
        <f t="shared" si="36"/>
        <v>26826.48401826484</v>
      </c>
      <c r="AP2365">
        <v>684.93150684931504</v>
      </c>
      <c r="AQ2365">
        <v>9.0037400000000004E-2</v>
      </c>
      <c r="AR2365">
        <v>3.2158700000000005E-2</v>
      </c>
      <c r="AS2365">
        <v>2.9595300000000001E-2</v>
      </c>
      <c r="AT2365">
        <v>2.63311E-2</v>
      </c>
      <c r="AU2365">
        <v>3.3591299999999998E-2</v>
      </c>
      <c r="AW2365">
        <v>9.0037400000000004E-2</v>
      </c>
      <c r="AX2365">
        <v>3.2158699999999998E-2</v>
      </c>
      <c r="AY2365">
        <v>2.9595300000000005E-2</v>
      </c>
      <c r="AZ2365">
        <v>2.6331099999999996E-2</v>
      </c>
      <c r="BA2365">
        <v>3.3591300000000004E-2</v>
      </c>
      <c r="BC2365" s="52">
        <v>100000</v>
      </c>
      <c r="BD2365" s="52">
        <v>100000</v>
      </c>
      <c r="BE2365">
        <v>0</v>
      </c>
      <c r="BF2365">
        <v>0</v>
      </c>
      <c r="BG2365">
        <v>0</v>
      </c>
    </row>
    <row r="2366" spans="1:59">
      <c r="A2366">
        <v>2365</v>
      </c>
      <c r="E2366">
        <v>9795.2054794520554</v>
      </c>
      <c r="K2366">
        <v>4727.3201391374514</v>
      </c>
      <c r="L2366">
        <v>4987.7901391374517</v>
      </c>
      <c r="M2366">
        <v>5248.2601391374519</v>
      </c>
      <c r="N2366">
        <v>5508.7301391374522</v>
      </c>
      <c r="O2366">
        <v>5769.2001391374524</v>
      </c>
      <c r="Q2366">
        <v>21503.17610216916</v>
      </c>
      <c r="R2366">
        <v>20922.234139665077</v>
      </c>
      <c r="S2366">
        <v>20341.292177160994</v>
      </c>
      <c r="T2366">
        <v>19760.350214656912</v>
      </c>
      <c r="U2366">
        <v>19179.408252152829</v>
      </c>
      <c r="W2366">
        <v>0.60539999999999994</v>
      </c>
      <c r="AB2366">
        <v>1</v>
      </c>
      <c r="AC2366">
        <v>1</v>
      </c>
      <c r="AD2366">
        <v>1</v>
      </c>
      <c r="AE2366">
        <v>1</v>
      </c>
      <c r="AF2366">
        <v>1</v>
      </c>
      <c r="AL2366">
        <v>1.3225049</v>
      </c>
      <c r="AM2366" s="5">
        <v>8.4297494888305664</v>
      </c>
      <c r="AN2366">
        <v>570.77625570776252</v>
      </c>
      <c r="AO2366">
        <f t="shared" si="36"/>
        <v>26826.48401826484</v>
      </c>
      <c r="AP2366">
        <v>684.93150684931504</v>
      </c>
      <c r="AQ2366">
        <v>8.9976699999999993E-2</v>
      </c>
      <c r="AR2366">
        <v>3.2137399999999997E-2</v>
      </c>
      <c r="AS2366">
        <v>2.9608599999999999E-2</v>
      </c>
      <c r="AT2366">
        <v>2.6413599999999999E-2</v>
      </c>
      <c r="AU2366">
        <v>3.3619000000000003E-2</v>
      </c>
      <c r="AW2366">
        <v>8.9976700000000007E-2</v>
      </c>
      <c r="AX2366">
        <v>3.2137399999999997E-2</v>
      </c>
      <c r="AY2366">
        <v>2.9608599999999999E-2</v>
      </c>
      <c r="AZ2366">
        <v>2.6413599999999995E-2</v>
      </c>
      <c r="BA2366">
        <v>3.3618999999999996E-2</v>
      </c>
      <c r="BC2366" s="52">
        <v>100000</v>
      </c>
      <c r="BD2366" s="52">
        <v>100000</v>
      </c>
      <c r="BE2366">
        <v>0</v>
      </c>
      <c r="BF2366">
        <v>0</v>
      </c>
      <c r="BG2366">
        <v>0</v>
      </c>
    </row>
    <row r="2367" spans="1:59">
      <c r="A2367">
        <v>2366</v>
      </c>
      <c r="E2367">
        <v>9795.2054794520554</v>
      </c>
      <c r="K2367">
        <v>4538.6508768139047</v>
      </c>
      <c r="L2367">
        <v>4858.2433768139044</v>
      </c>
      <c r="M2367">
        <v>5177.8358768139042</v>
      </c>
      <c r="N2367">
        <v>5497.4283768139039</v>
      </c>
      <c r="O2367">
        <v>5817.0208768139037</v>
      </c>
      <c r="Q2367">
        <v>21778.02926489458</v>
      </c>
      <c r="R2367">
        <v>21189.661713795656</v>
      </c>
      <c r="S2367">
        <v>20601.294162696729</v>
      </c>
      <c r="T2367">
        <v>20012.926611597803</v>
      </c>
      <c r="U2367">
        <v>19424.559060498876</v>
      </c>
      <c r="W2367">
        <v>0.59236999999999995</v>
      </c>
      <c r="AB2367">
        <v>1</v>
      </c>
      <c r="AC2367">
        <v>1</v>
      </c>
      <c r="AD2367">
        <v>1</v>
      </c>
      <c r="AE2367">
        <v>1</v>
      </c>
      <c r="AF2367">
        <v>1</v>
      </c>
      <c r="AL2367">
        <v>0.65858287000000004</v>
      </c>
      <c r="AM2367" s="5">
        <v>8.7186746597290039</v>
      </c>
      <c r="AN2367">
        <v>570.77625570776252</v>
      </c>
      <c r="AO2367">
        <f t="shared" si="36"/>
        <v>26826.48401826484</v>
      </c>
      <c r="AP2367">
        <v>684.93150684931504</v>
      </c>
      <c r="AQ2367">
        <v>8.9855699999999997E-2</v>
      </c>
      <c r="AR2367">
        <v>3.2121899999999995E-2</v>
      </c>
      <c r="AS2367">
        <v>2.9603600000000001E-2</v>
      </c>
      <c r="AT2367">
        <v>2.6366399999999998E-2</v>
      </c>
      <c r="AU2367">
        <v>3.3574199999999998E-2</v>
      </c>
      <c r="AW2367">
        <v>8.9855699999999997E-2</v>
      </c>
      <c r="AX2367">
        <v>3.2121899999999995E-2</v>
      </c>
      <c r="AY2367">
        <v>2.9603599999999994E-2</v>
      </c>
      <c r="AZ2367">
        <v>2.6366399999999998E-2</v>
      </c>
      <c r="BA2367">
        <v>3.3574199999999998E-2</v>
      </c>
      <c r="BC2367" s="52">
        <v>100000</v>
      </c>
      <c r="BD2367" s="52">
        <v>100000</v>
      </c>
      <c r="BE2367">
        <v>0</v>
      </c>
      <c r="BF2367">
        <v>0</v>
      </c>
      <c r="BG2367">
        <v>0</v>
      </c>
    </row>
    <row r="2368" spans="1:59">
      <c r="A2368">
        <v>2367</v>
      </c>
      <c r="E2368">
        <v>9795.2054794520554</v>
      </c>
      <c r="K2368">
        <v>4147.8359762865566</v>
      </c>
      <c r="L2368">
        <v>4588.2584762865563</v>
      </c>
      <c r="M2368">
        <v>5028.680976286556</v>
      </c>
      <c r="N2368">
        <v>5469.1034762865556</v>
      </c>
      <c r="O2368">
        <v>5909.5259762865553</v>
      </c>
      <c r="Q2368">
        <v>22463.24693565035</v>
      </c>
      <c r="R2368">
        <v>21856.367156403474</v>
      </c>
      <c r="S2368">
        <v>21249.487377156598</v>
      </c>
      <c r="T2368">
        <v>20642.607597909722</v>
      </c>
      <c r="U2368">
        <v>20035.727818662846</v>
      </c>
      <c r="W2368">
        <v>0.41472000000000003</v>
      </c>
      <c r="AB2368">
        <v>1</v>
      </c>
      <c r="AC2368">
        <v>1</v>
      </c>
      <c r="AD2368">
        <v>1</v>
      </c>
      <c r="AE2368">
        <v>1</v>
      </c>
      <c r="AF2368">
        <v>1</v>
      </c>
      <c r="AL2368">
        <v>1.6553661</v>
      </c>
      <c r="AM2368" s="5">
        <v>9.0169553756713867</v>
      </c>
      <c r="AN2368">
        <v>570.77625570776252</v>
      </c>
      <c r="AO2368">
        <f t="shared" si="36"/>
        <v>26826.48401826484</v>
      </c>
      <c r="AP2368">
        <v>684.93150684931504</v>
      </c>
      <c r="AQ2368">
        <v>8.9755100000000004E-2</v>
      </c>
      <c r="AR2368">
        <v>3.2991300000000001E-2</v>
      </c>
      <c r="AS2368">
        <v>2.9876E-2</v>
      </c>
      <c r="AT2368">
        <v>2.6655999999999999E-2</v>
      </c>
      <c r="AU2368">
        <v>3.3593000000000005E-2</v>
      </c>
      <c r="AW2368">
        <v>8.9755100000000018E-2</v>
      </c>
      <c r="AX2368">
        <v>3.2991300000000001E-2</v>
      </c>
      <c r="AY2368">
        <v>2.9876E-2</v>
      </c>
      <c r="AZ2368">
        <v>2.6655999999999999E-2</v>
      </c>
      <c r="BA2368">
        <v>3.3592999999999998E-2</v>
      </c>
      <c r="BC2368" s="52">
        <v>100000</v>
      </c>
      <c r="BD2368" s="52">
        <v>100000</v>
      </c>
      <c r="BE2368">
        <v>0</v>
      </c>
      <c r="BF2368">
        <v>0</v>
      </c>
      <c r="BG2368">
        <v>0</v>
      </c>
    </row>
    <row r="2369" spans="1:59">
      <c r="A2369">
        <v>2368</v>
      </c>
      <c r="E2369">
        <v>9795.2054794520554</v>
      </c>
      <c r="K2369">
        <v>4149.7611728408783</v>
      </c>
      <c r="L2369">
        <v>4766.4253395075448</v>
      </c>
      <c r="M2369">
        <v>5383.0895061742112</v>
      </c>
      <c r="N2369">
        <v>5999.7536728408777</v>
      </c>
      <c r="O2369">
        <v>6616.4178395075442</v>
      </c>
      <c r="Q2369">
        <v>23856.267501379381</v>
      </c>
      <c r="R2369">
        <v>23211.753090676899</v>
      </c>
      <c r="S2369">
        <v>22567.238679974416</v>
      </c>
      <c r="T2369">
        <v>21922.724269271934</v>
      </c>
      <c r="U2369">
        <v>21278.209858569451</v>
      </c>
      <c r="W2369">
        <v>0.32433999999999996</v>
      </c>
      <c r="AB2369">
        <v>1</v>
      </c>
      <c r="AC2369">
        <v>1</v>
      </c>
      <c r="AD2369">
        <v>1</v>
      </c>
      <c r="AE2369">
        <v>1</v>
      </c>
      <c r="AF2369">
        <v>1</v>
      </c>
      <c r="AL2369">
        <v>0.92127882999999999</v>
      </c>
      <c r="AM2369" s="5">
        <v>9.4334430694580078</v>
      </c>
      <c r="AN2369">
        <v>570.77625570776252</v>
      </c>
      <c r="AO2369">
        <f t="shared" si="36"/>
        <v>26826.48401826484</v>
      </c>
      <c r="AP2369">
        <v>684.93150684931504</v>
      </c>
      <c r="AQ2369">
        <v>9.0848100000000001E-2</v>
      </c>
      <c r="AR2369">
        <v>4.3936300000000005E-2</v>
      </c>
      <c r="AS2369">
        <v>3.6117700000000003E-2</v>
      </c>
      <c r="AT2369">
        <v>3.6186599999999999E-2</v>
      </c>
      <c r="AU2369">
        <v>3.8019900000000002E-2</v>
      </c>
      <c r="AW2369">
        <v>9.0848100000000001E-2</v>
      </c>
      <c r="AX2369">
        <v>4.3936299999999998E-2</v>
      </c>
      <c r="AY2369">
        <v>3.6117700000000003E-2</v>
      </c>
      <c r="AZ2369">
        <v>3.6186599999999999E-2</v>
      </c>
      <c r="BA2369">
        <v>3.8019900000000009E-2</v>
      </c>
      <c r="BC2369" s="52">
        <v>100000</v>
      </c>
      <c r="BD2369" s="52">
        <v>100000</v>
      </c>
      <c r="BE2369">
        <v>0</v>
      </c>
      <c r="BF2369">
        <v>0</v>
      </c>
      <c r="BG2369">
        <v>0</v>
      </c>
    </row>
    <row r="2370" spans="1:59">
      <c r="A2370">
        <v>2369</v>
      </c>
      <c r="E2370">
        <v>9795.2054794520554</v>
      </c>
      <c r="K2370">
        <v>4907.3260169665509</v>
      </c>
      <c r="L2370">
        <v>5680.5960169665505</v>
      </c>
      <c r="M2370">
        <v>6453.8660169665509</v>
      </c>
      <c r="N2370">
        <v>7227.1360169665513</v>
      </c>
      <c r="O2370">
        <v>8000.4060169665518</v>
      </c>
      <c r="Q2370">
        <v>25300.583630612189</v>
      </c>
      <c r="R2370">
        <v>24617.048758509965</v>
      </c>
      <c r="S2370">
        <v>23933.513886407742</v>
      </c>
      <c r="T2370">
        <v>23249.979014305518</v>
      </c>
      <c r="U2370">
        <v>22566.444142203294</v>
      </c>
      <c r="W2370">
        <v>0.20272000000000001</v>
      </c>
      <c r="AB2370">
        <v>1</v>
      </c>
      <c r="AC2370">
        <v>1</v>
      </c>
      <c r="AD2370">
        <v>1</v>
      </c>
      <c r="AE2370">
        <v>1</v>
      </c>
      <c r="AF2370">
        <v>1</v>
      </c>
      <c r="AL2370">
        <v>2.9972371999999998</v>
      </c>
      <c r="AM2370" s="5">
        <v>9.5912322998046875</v>
      </c>
      <c r="AN2370">
        <v>570.77625570776252</v>
      </c>
      <c r="AO2370">
        <f t="shared" si="36"/>
        <v>26826.48401826484</v>
      </c>
      <c r="AP2370">
        <v>684.93150684931504</v>
      </c>
      <c r="AQ2370">
        <v>9.4915899999999997E-2</v>
      </c>
      <c r="AR2370">
        <v>7.5288599999999997E-2</v>
      </c>
      <c r="AS2370">
        <v>4.5450400000000002E-2</v>
      </c>
      <c r="AT2370">
        <v>4.2853200000000001E-2</v>
      </c>
      <c r="AU2370">
        <v>4.4086E-2</v>
      </c>
      <c r="AW2370">
        <v>9.4915899999999984E-2</v>
      </c>
      <c r="AX2370">
        <v>7.5288599999999997E-2</v>
      </c>
      <c r="AY2370">
        <v>4.5450400000000002E-2</v>
      </c>
      <c r="AZ2370">
        <v>4.2853199999999994E-2</v>
      </c>
      <c r="BA2370">
        <v>4.4086E-2</v>
      </c>
      <c r="BC2370" s="52">
        <v>100000</v>
      </c>
      <c r="BD2370" s="52">
        <v>100000</v>
      </c>
      <c r="BE2370">
        <v>0</v>
      </c>
      <c r="BF2370">
        <v>0</v>
      </c>
      <c r="BG2370">
        <v>0</v>
      </c>
    </row>
    <row r="2371" spans="1:59">
      <c r="A2371">
        <v>2370</v>
      </c>
      <c r="E2371">
        <v>9795.2054794520554</v>
      </c>
      <c r="K2371">
        <v>5999.875061544235</v>
      </c>
      <c r="L2371">
        <v>6808.3433948775682</v>
      </c>
      <c r="M2371">
        <v>7616.8117282109015</v>
      </c>
      <c r="N2371">
        <v>8425.2800615442357</v>
      </c>
      <c r="O2371">
        <v>9233.7483948775698</v>
      </c>
      <c r="Q2371">
        <v>26170.692974118891</v>
      </c>
      <c r="R2371">
        <v>25463.650736305481</v>
      </c>
      <c r="S2371">
        <v>24756.608498492071</v>
      </c>
      <c r="T2371">
        <v>24049.566260678661</v>
      </c>
      <c r="U2371">
        <v>23342.524022865251</v>
      </c>
      <c r="W2371">
        <v>3.1350000000000003E-2</v>
      </c>
      <c r="AB2371">
        <v>1</v>
      </c>
      <c r="AC2371">
        <v>1</v>
      </c>
      <c r="AD2371">
        <v>1</v>
      </c>
      <c r="AE2371">
        <v>1</v>
      </c>
      <c r="AF2371">
        <v>1</v>
      </c>
      <c r="AL2371">
        <v>2.7376787999999999</v>
      </c>
      <c r="AM2371" s="5">
        <v>9.6624517440795898</v>
      </c>
      <c r="AN2371">
        <v>570.77625570776252</v>
      </c>
      <c r="AO2371">
        <f t="shared" ref="AO2371:AO2434" si="37">235000000/8760</f>
        <v>26826.48401826484</v>
      </c>
      <c r="AP2371">
        <v>684.93150684931504</v>
      </c>
      <c r="AQ2371">
        <v>0.10236400000000001</v>
      </c>
      <c r="AR2371">
        <v>8.9764499999999997E-2</v>
      </c>
      <c r="AS2371">
        <v>8.0258399999999994E-2</v>
      </c>
      <c r="AT2371">
        <v>7.4656899999999998E-2</v>
      </c>
      <c r="AU2371">
        <v>4.67956E-2</v>
      </c>
      <c r="AW2371">
        <v>0.102364</v>
      </c>
      <c r="AX2371">
        <v>8.9764500000000011E-2</v>
      </c>
      <c r="AY2371">
        <v>8.0258399999999994E-2</v>
      </c>
      <c r="AZ2371">
        <v>7.4656899999999998E-2</v>
      </c>
      <c r="BA2371">
        <v>4.6795600000000007E-2</v>
      </c>
      <c r="BC2371" s="52">
        <v>100000</v>
      </c>
      <c r="BD2371" s="52">
        <v>100000</v>
      </c>
      <c r="BE2371">
        <v>0</v>
      </c>
      <c r="BF2371">
        <v>0</v>
      </c>
      <c r="BG2371">
        <v>0</v>
      </c>
    </row>
    <row r="2372" spans="1:59">
      <c r="A2372">
        <v>2371</v>
      </c>
      <c r="E2372">
        <v>9795.2054794520554</v>
      </c>
      <c r="K2372">
        <v>6962.4733387051892</v>
      </c>
      <c r="L2372">
        <v>7717.2641720385227</v>
      </c>
      <c r="M2372">
        <v>8472.0550053718562</v>
      </c>
      <c r="N2372">
        <v>9226.8458387051905</v>
      </c>
      <c r="O2372">
        <v>9981.6366720385231</v>
      </c>
      <c r="Q2372">
        <v>26716.56882745415</v>
      </c>
      <c r="R2372">
        <v>25994.778899129378</v>
      </c>
      <c r="S2372">
        <v>25272.98897080461</v>
      </c>
      <c r="T2372">
        <v>24551.199042479842</v>
      </c>
      <c r="U2372">
        <v>23829.409114155074</v>
      </c>
      <c r="W2372">
        <v>0</v>
      </c>
      <c r="AB2372">
        <v>1</v>
      </c>
      <c r="AC2372">
        <v>1</v>
      </c>
      <c r="AD2372">
        <v>1</v>
      </c>
      <c r="AE2372">
        <v>1</v>
      </c>
      <c r="AF2372">
        <v>1</v>
      </c>
      <c r="AL2372">
        <v>4.0681175999999999</v>
      </c>
      <c r="AM2372" s="5">
        <v>9.8352737426757813</v>
      </c>
      <c r="AN2372">
        <v>570.77625570776252</v>
      </c>
      <c r="AO2372">
        <f t="shared" si="37"/>
        <v>26826.48401826484</v>
      </c>
      <c r="AP2372">
        <v>684.93150684931504</v>
      </c>
      <c r="AQ2372">
        <v>0.103158</v>
      </c>
      <c r="AR2372">
        <v>9.447839999999999E-2</v>
      </c>
      <c r="AS2372">
        <v>8.2862399999999989E-2</v>
      </c>
      <c r="AT2372">
        <v>8.3802600000000005E-2</v>
      </c>
      <c r="AU2372">
        <v>4.8634300000000005E-2</v>
      </c>
      <c r="AW2372">
        <v>0.10315800000000001</v>
      </c>
      <c r="AX2372">
        <v>9.4478400000000004E-2</v>
      </c>
      <c r="AY2372">
        <v>8.2862399999999989E-2</v>
      </c>
      <c r="AZ2372">
        <v>8.3802599999999991E-2</v>
      </c>
      <c r="BA2372">
        <v>4.8634300000000005E-2</v>
      </c>
      <c r="BC2372" s="52">
        <v>100000</v>
      </c>
      <c r="BD2372" s="52">
        <v>100000</v>
      </c>
      <c r="BE2372">
        <v>0</v>
      </c>
      <c r="BF2372">
        <v>0</v>
      </c>
      <c r="BG2372">
        <v>0</v>
      </c>
    </row>
    <row r="2373" spans="1:59">
      <c r="A2373">
        <v>2372</v>
      </c>
      <c r="E2373">
        <v>9795.2054794520554</v>
      </c>
      <c r="K2373">
        <v>6687.1702314371578</v>
      </c>
      <c r="L2373">
        <v>7305.7860647704911</v>
      </c>
      <c r="M2373">
        <v>7924.4018981038244</v>
      </c>
      <c r="N2373">
        <v>8543.0177314371576</v>
      </c>
      <c r="O2373">
        <v>9161.6335647704909</v>
      </c>
      <c r="Q2373">
        <v>26212.032950438279</v>
      </c>
      <c r="R2373">
        <v>25503.873848983778</v>
      </c>
      <c r="S2373">
        <v>24795.714747529277</v>
      </c>
      <c r="T2373">
        <v>24087.555646074776</v>
      </c>
      <c r="U2373">
        <v>23379.396544620275</v>
      </c>
      <c r="W2373">
        <v>0</v>
      </c>
      <c r="AB2373">
        <v>1</v>
      </c>
      <c r="AC2373">
        <v>1</v>
      </c>
      <c r="AD2373">
        <v>1</v>
      </c>
      <c r="AE2373">
        <v>1</v>
      </c>
      <c r="AF2373">
        <v>1</v>
      </c>
      <c r="AL2373">
        <v>7.9445543000000001</v>
      </c>
      <c r="AM2373" s="5">
        <v>10.106850624084471</v>
      </c>
      <c r="AN2373">
        <v>570.77625570776252</v>
      </c>
      <c r="AO2373">
        <f t="shared" si="37"/>
        <v>26826.48401826484</v>
      </c>
      <c r="AP2373">
        <v>684.93150684931504</v>
      </c>
      <c r="AQ2373">
        <v>0.103603</v>
      </c>
      <c r="AR2373">
        <v>9.4651399999999997E-2</v>
      </c>
      <c r="AS2373">
        <v>8.7271699999999994E-2</v>
      </c>
      <c r="AT2373">
        <v>8.3168000000000006E-2</v>
      </c>
      <c r="AU2373">
        <v>4.86223E-2</v>
      </c>
      <c r="AW2373">
        <v>0.10360299999999999</v>
      </c>
      <c r="AX2373">
        <v>9.4651399999999983E-2</v>
      </c>
      <c r="AY2373">
        <v>8.7271699999999994E-2</v>
      </c>
      <c r="AZ2373">
        <v>8.3168000000000006E-2</v>
      </c>
      <c r="BA2373">
        <v>4.8622299999999993E-2</v>
      </c>
      <c r="BC2373" s="52">
        <v>100000</v>
      </c>
      <c r="BD2373" s="52">
        <v>100000</v>
      </c>
      <c r="BE2373">
        <v>0</v>
      </c>
      <c r="BF2373">
        <v>0</v>
      </c>
      <c r="BG2373">
        <v>0</v>
      </c>
    </row>
    <row r="2374" spans="1:59">
      <c r="A2374">
        <v>2373</v>
      </c>
      <c r="E2374">
        <v>9795.2054794520554</v>
      </c>
      <c r="K2374">
        <v>5893.9892510565296</v>
      </c>
      <c r="L2374">
        <v>6433.7934177231964</v>
      </c>
      <c r="M2374">
        <v>6973.5975843898632</v>
      </c>
      <c r="N2374">
        <v>7513.40175105653</v>
      </c>
      <c r="O2374">
        <v>8053.2059177231968</v>
      </c>
      <c r="Q2374">
        <v>23598.253854698061</v>
      </c>
      <c r="R2374">
        <v>22960.710087448206</v>
      </c>
      <c r="S2374">
        <v>22323.16632019835</v>
      </c>
      <c r="T2374">
        <v>21685.622552948495</v>
      </c>
      <c r="U2374">
        <v>21048.078785698639</v>
      </c>
      <c r="W2374">
        <v>0</v>
      </c>
      <c r="AB2374">
        <v>1</v>
      </c>
      <c r="AC2374">
        <v>1</v>
      </c>
      <c r="AD2374">
        <v>1</v>
      </c>
      <c r="AE2374">
        <v>1</v>
      </c>
      <c r="AF2374">
        <v>1</v>
      </c>
      <c r="AL2374">
        <v>9.5100739999999995</v>
      </c>
      <c r="AM2374" s="5">
        <v>10.38402843475342</v>
      </c>
      <c r="AN2374">
        <v>570.77625570776252</v>
      </c>
      <c r="AO2374">
        <f t="shared" si="37"/>
        <v>26826.48401826484</v>
      </c>
      <c r="AP2374">
        <v>684.93150684931504</v>
      </c>
      <c r="AQ2374">
        <v>0.103686</v>
      </c>
      <c r="AR2374">
        <v>9.2861099999999988E-2</v>
      </c>
      <c r="AS2374">
        <v>8.2326800000000006E-2</v>
      </c>
      <c r="AT2374">
        <v>8.1872799999999996E-2</v>
      </c>
      <c r="AU2374">
        <v>4.78921E-2</v>
      </c>
      <c r="AW2374">
        <v>0.10368599999999999</v>
      </c>
      <c r="AX2374">
        <v>9.2861099999999988E-2</v>
      </c>
      <c r="AY2374">
        <v>8.2326800000000019E-2</v>
      </c>
      <c r="AZ2374">
        <v>8.1872800000000009E-2</v>
      </c>
      <c r="BA2374">
        <v>4.7892100000000007E-2</v>
      </c>
      <c r="BC2374" s="52">
        <v>100000</v>
      </c>
      <c r="BD2374" s="52">
        <v>100000</v>
      </c>
      <c r="BE2374">
        <v>0</v>
      </c>
      <c r="BF2374">
        <v>0</v>
      </c>
      <c r="BG2374">
        <v>0</v>
      </c>
    </row>
    <row r="2375" spans="1:59">
      <c r="A2375">
        <v>2374</v>
      </c>
      <c r="E2375">
        <v>9795.2054794520554</v>
      </c>
      <c r="K2375">
        <v>5456.0070349482958</v>
      </c>
      <c r="L2375">
        <v>5917.3012016149623</v>
      </c>
      <c r="M2375">
        <v>6378.5953682816289</v>
      </c>
      <c r="N2375">
        <v>6839.8895349482955</v>
      </c>
      <c r="O2375">
        <v>7301.183701614962</v>
      </c>
      <c r="Q2375">
        <v>17950.375568002892</v>
      </c>
      <c r="R2375">
        <v>17465.418075018475</v>
      </c>
      <c r="S2375">
        <v>16980.460582034058</v>
      </c>
      <c r="T2375">
        <v>16495.503089049642</v>
      </c>
      <c r="U2375">
        <v>16010.545596065227</v>
      </c>
      <c r="W2375">
        <v>0</v>
      </c>
      <c r="AB2375">
        <v>1</v>
      </c>
      <c r="AC2375">
        <v>1</v>
      </c>
      <c r="AD2375">
        <v>1</v>
      </c>
      <c r="AE2375">
        <v>1</v>
      </c>
      <c r="AF2375">
        <v>1</v>
      </c>
      <c r="AL2375">
        <v>9.3373469999999994</v>
      </c>
      <c r="AM2375" s="5">
        <v>10.347048759460449</v>
      </c>
      <c r="AN2375">
        <v>570.77625570776252</v>
      </c>
      <c r="AO2375">
        <f t="shared" si="37"/>
        <v>26826.48401826484</v>
      </c>
      <c r="AP2375">
        <v>684.93150684931504</v>
      </c>
      <c r="AQ2375">
        <v>0.10250400000000001</v>
      </c>
      <c r="AR2375">
        <v>9.196760000000001E-2</v>
      </c>
      <c r="AS2375">
        <v>8.136249999999999E-2</v>
      </c>
      <c r="AT2375">
        <v>8.1137299999999996E-2</v>
      </c>
      <c r="AU2375">
        <v>4.7516099999999999E-2</v>
      </c>
      <c r="AW2375">
        <v>0.10250400000000003</v>
      </c>
      <c r="AX2375">
        <v>9.1967600000000024E-2</v>
      </c>
      <c r="AY2375">
        <v>8.136249999999999E-2</v>
      </c>
      <c r="AZ2375">
        <v>8.1137300000000009E-2</v>
      </c>
      <c r="BA2375">
        <v>4.7516099999999992E-2</v>
      </c>
      <c r="BC2375" s="52">
        <v>100000</v>
      </c>
      <c r="BD2375" s="52">
        <v>100000</v>
      </c>
      <c r="BE2375">
        <v>0</v>
      </c>
      <c r="BF2375">
        <v>0</v>
      </c>
      <c r="BG2375">
        <v>0</v>
      </c>
    </row>
    <row r="2376" spans="1:59">
      <c r="A2376">
        <v>2375</v>
      </c>
      <c r="E2376">
        <v>9795.2054794520554</v>
      </c>
      <c r="K2376">
        <v>3814.7769723888669</v>
      </c>
      <c r="L2376">
        <v>4225.7761390555333</v>
      </c>
      <c r="M2376">
        <v>4636.7753057221998</v>
      </c>
      <c r="N2376">
        <v>5047.7744723888663</v>
      </c>
      <c r="O2376">
        <v>5458.7736390555328</v>
      </c>
      <c r="Q2376">
        <v>12674.972878238819</v>
      </c>
      <c r="R2376">
        <v>12332.538646536732</v>
      </c>
      <c r="S2376">
        <v>11990.104414834645</v>
      </c>
      <c r="T2376">
        <v>11647.670183132557</v>
      </c>
      <c r="U2376">
        <v>11305.23595143047</v>
      </c>
      <c r="W2376">
        <v>0</v>
      </c>
      <c r="AB2376">
        <v>1</v>
      </c>
      <c r="AC2376">
        <v>1</v>
      </c>
      <c r="AD2376">
        <v>1</v>
      </c>
      <c r="AE2376">
        <v>1</v>
      </c>
      <c r="AF2376">
        <v>1</v>
      </c>
      <c r="AL2376">
        <v>9.1096789999999999</v>
      </c>
      <c r="AM2376" s="5">
        <v>10.39733791351318</v>
      </c>
      <c r="AN2376">
        <v>570.77625570776252</v>
      </c>
      <c r="AO2376">
        <f t="shared" si="37"/>
        <v>26826.48401826484</v>
      </c>
      <c r="AP2376">
        <v>684.93150684931504</v>
      </c>
      <c r="AQ2376">
        <v>0.102411</v>
      </c>
      <c r="AR2376">
        <v>9.1056799999999993E-2</v>
      </c>
      <c r="AS2376">
        <v>7.9895999999999995E-2</v>
      </c>
      <c r="AT2376">
        <v>7.9840400000000006E-2</v>
      </c>
      <c r="AU2376">
        <v>4.7414100000000001E-2</v>
      </c>
      <c r="AW2376">
        <v>0.10241100000000002</v>
      </c>
      <c r="AX2376">
        <v>9.1056799999999979E-2</v>
      </c>
      <c r="AY2376">
        <v>7.9896000000000009E-2</v>
      </c>
      <c r="AZ2376">
        <v>7.984040000000002E-2</v>
      </c>
      <c r="BA2376">
        <v>4.7414100000000001E-2</v>
      </c>
      <c r="BC2376" s="52">
        <v>100000</v>
      </c>
      <c r="BD2376" s="52">
        <v>100000</v>
      </c>
      <c r="BE2376">
        <v>0</v>
      </c>
      <c r="BF2376">
        <v>0</v>
      </c>
      <c r="BG2376">
        <v>0</v>
      </c>
    </row>
    <row r="2377" spans="1:59">
      <c r="A2377">
        <v>2376</v>
      </c>
      <c r="E2377">
        <v>9795.2054794520554</v>
      </c>
      <c r="K2377">
        <v>2929.6033179839305</v>
      </c>
      <c r="L2377">
        <v>3245.1808179839304</v>
      </c>
      <c r="M2377">
        <v>3560.7583179839303</v>
      </c>
      <c r="N2377">
        <v>3876.3358179839302</v>
      </c>
      <c r="O2377">
        <v>4191.91331798393</v>
      </c>
      <c r="Q2377">
        <v>11171.612649932151</v>
      </c>
      <c r="R2377">
        <v>10869.794047088399</v>
      </c>
      <c r="S2377">
        <v>10567.975444244646</v>
      </c>
      <c r="T2377">
        <v>10266.156841400894</v>
      </c>
      <c r="U2377">
        <v>9964.3382385571422</v>
      </c>
      <c r="W2377">
        <v>0</v>
      </c>
      <c r="AB2377">
        <v>1</v>
      </c>
      <c r="AC2377">
        <v>1</v>
      </c>
      <c r="AD2377">
        <v>1</v>
      </c>
      <c r="AE2377">
        <v>1</v>
      </c>
      <c r="AF2377">
        <v>1</v>
      </c>
      <c r="AL2377">
        <v>9.1933220000000002</v>
      </c>
      <c r="AM2377" s="5">
        <v>10.56056022644043</v>
      </c>
      <c r="AN2377">
        <v>570.77625570776252</v>
      </c>
      <c r="AO2377">
        <f t="shared" si="37"/>
        <v>26826.48401826484</v>
      </c>
      <c r="AP2377">
        <v>684.93150684931504</v>
      </c>
      <c r="AQ2377">
        <v>0.10230700000000001</v>
      </c>
      <c r="AR2377">
        <v>9.1460600000000003E-2</v>
      </c>
      <c r="AS2377">
        <v>8.1654900000000002E-2</v>
      </c>
      <c r="AT2377">
        <v>8.0181000000000002E-2</v>
      </c>
      <c r="AU2377">
        <v>4.7465200000000006E-2</v>
      </c>
      <c r="AW2377">
        <v>0.10230700000000002</v>
      </c>
      <c r="AX2377">
        <v>9.1460599999999989E-2</v>
      </c>
      <c r="AY2377">
        <v>8.1654900000000016E-2</v>
      </c>
      <c r="AZ2377">
        <v>8.0180999999999988E-2</v>
      </c>
      <c r="BA2377">
        <v>4.7465199999999999E-2</v>
      </c>
      <c r="BC2377" s="52">
        <v>100000</v>
      </c>
      <c r="BD2377" s="52">
        <v>100000</v>
      </c>
      <c r="BE2377">
        <v>0</v>
      </c>
      <c r="BF2377">
        <v>0</v>
      </c>
      <c r="BG2377">
        <v>0</v>
      </c>
    </row>
    <row r="2378" spans="1:59">
      <c r="A2378">
        <v>2377</v>
      </c>
      <c r="E2378">
        <v>9795.2054794520554</v>
      </c>
      <c r="K2378">
        <v>2108.7390167746853</v>
      </c>
      <c r="L2378">
        <v>2281.4040167746853</v>
      </c>
      <c r="M2378">
        <v>2454.0690167746852</v>
      </c>
      <c r="N2378">
        <v>2626.7340167746852</v>
      </c>
      <c r="O2378">
        <v>2799.3990167746852</v>
      </c>
      <c r="Q2378">
        <v>12126.352910892119</v>
      </c>
      <c r="R2378">
        <v>11798.740505550772</v>
      </c>
      <c r="S2378">
        <v>11471.128100209424</v>
      </c>
      <c r="T2378">
        <v>11143.515694868076</v>
      </c>
      <c r="U2378">
        <v>10815.903289526728</v>
      </c>
      <c r="W2378">
        <v>0</v>
      </c>
      <c r="AB2378">
        <v>1</v>
      </c>
      <c r="AC2378">
        <v>1</v>
      </c>
      <c r="AD2378">
        <v>1</v>
      </c>
      <c r="AE2378">
        <v>1</v>
      </c>
      <c r="AF2378">
        <v>1</v>
      </c>
      <c r="AL2378">
        <v>8.9236339999999998</v>
      </c>
      <c r="AM2378" s="5">
        <v>10.31351375579834</v>
      </c>
      <c r="AN2378">
        <v>570.77625570776252</v>
      </c>
      <c r="AO2378">
        <f t="shared" si="37"/>
        <v>26826.48401826484</v>
      </c>
      <c r="AP2378">
        <v>684.93150684931504</v>
      </c>
      <c r="AQ2378">
        <v>0.102229</v>
      </c>
      <c r="AR2378">
        <v>9.1807399999999997E-2</v>
      </c>
      <c r="AS2378">
        <v>8.5558899999999993E-2</v>
      </c>
      <c r="AT2378">
        <v>8.0466599999999999E-2</v>
      </c>
      <c r="AU2378">
        <v>4.7485899999999998E-2</v>
      </c>
      <c r="AW2378">
        <v>0.102229</v>
      </c>
      <c r="AX2378">
        <v>9.1807399999999997E-2</v>
      </c>
      <c r="AY2378">
        <v>8.5558899999999979E-2</v>
      </c>
      <c r="AZ2378">
        <v>8.0466599999999985E-2</v>
      </c>
      <c r="BA2378">
        <v>4.7485899999999998E-2</v>
      </c>
      <c r="BC2378" s="52">
        <v>100000</v>
      </c>
      <c r="BD2378" s="52">
        <v>100000</v>
      </c>
      <c r="BE2378">
        <v>0</v>
      </c>
      <c r="BF2378">
        <v>0</v>
      </c>
      <c r="BG2378">
        <v>0</v>
      </c>
    </row>
    <row r="2379" spans="1:59">
      <c r="A2379">
        <v>2378</v>
      </c>
      <c r="E2379">
        <v>9795.2054794520554</v>
      </c>
      <c r="K2379">
        <v>1697.3479125471545</v>
      </c>
      <c r="L2379">
        <v>1805.3079125471545</v>
      </c>
      <c r="M2379">
        <v>1913.2679125471545</v>
      </c>
      <c r="N2379">
        <v>2021.2279125471546</v>
      </c>
      <c r="O2379">
        <v>2129.1879125471546</v>
      </c>
      <c r="Q2379">
        <v>12226.70234681186</v>
      </c>
      <c r="R2379">
        <v>11896.378843983561</v>
      </c>
      <c r="S2379">
        <v>11566.055341155261</v>
      </c>
      <c r="T2379">
        <v>11235.731838326961</v>
      </c>
      <c r="U2379">
        <v>10905.408335498661</v>
      </c>
      <c r="W2379">
        <v>0</v>
      </c>
      <c r="AB2379">
        <v>1</v>
      </c>
      <c r="AC2379">
        <v>1</v>
      </c>
      <c r="AD2379">
        <v>1</v>
      </c>
      <c r="AE2379">
        <v>1</v>
      </c>
      <c r="AF2379">
        <v>1</v>
      </c>
      <c r="AL2379">
        <v>9.1545109999999994</v>
      </c>
      <c r="AM2379" s="5">
        <v>9.5693807601928711</v>
      </c>
      <c r="AN2379">
        <v>570.77625570776252</v>
      </c>
      <c r="AO2379">
        <f t="shared" si="37"/>
        <v>26826.48401826484</v>
      </c>
      <c r="AP2379">
        <v>684.93150684931504</v>
      </c>
      <c r="AQ2379">
        <v>0.102092</v>
      </c>
      <c r="AR2379">
        <v>9.2000299999999993E-2</v>
      </c>
      <c r="AS2379">
        <v>8.6543400000000006E-2</v>
      </c>
      <c r="AT2379">
        <v>8.1357600000000002E-2</v>
      </c>
      <c r="AU2379">
        <v>4.7517000000000004E-2</v>
      </c>
      <c r="AW2379">
        <v>0.102092</v>
      </c>
      <c r="AX2379">
        <v>9.2000299999999993E-2</v>
      </c>
      <c r="AY2379">
        <v>8.6543400000000006E-2</v>
      </c>
      <c r="AZ2379">
        <v>8.1357600000000016E-2</v>
      </c>
      <c r="BA2379">
        <v>4.7517000000000004E-2</v>
      </c>
      <c r="BC2379" s="52">
        <v>100000</v>
      </c>
      <c r="BD2379" s="52">
        <v>100000</v>
      </c>
      <c r="BE2379">
        <v>0</v>
      </c>
      <c r="BF2379">
        <v>0</v>
      </c>
      <c r="BG2379">
        <v>0</v>
      </c>
    </row>
    <row r="2380" spans="1:59">
      <c r="A2380">
        <v>2379</v>
      </c>
      <c r="E2380">
        <v>9795.2054794520554</v>
      </c>
      <c r="K2380">
        <v>1615.8368545999747</v>
      </c>
      <c r="L2380">
        <v>1674.5468545999747</v>
      </c>
      <c r="M2380">
        <v>1733.2568545999748</v>
      </c>
      <c r="N2380">
        <v>1791.9668545999748</v>
      </c>
      <c r="O2380">
        <v>1850.6768545999748</v>
      </c>
      <c r="Q2380">
        <v>13857.543072548029</v>
      </c>
      <c r="R2380">
        <v>13483.159854598893</v>
      </c>
      <c r="S2380">
        <v>13108.776636649756</v>
      </c>
      <c r="T2380">
        <v>12734.39341870062</v>
      </c>
      <c r="U2380">
        <v>12360.010200751483</v>
      </c>
      <c r="W2380">
        <v>0</v>
      </c>
      <c r="AB2380">
        <v>1</v>
      </c>
      <c r="AC2380">
        <v>1</v>
      </c>
      <c r="AD2380">
        <v>1</v>
      </c>
      <c r="AE2380">
        <v>1</v>
      </c>
      <c r="AF2380">
        <v>1</v>
      </c>
      <c r="AL2380">
        <v>8.9050279999999997</v>
      </c>
      <c r="AM2380" s="5">
        <v>8.9202413558959961</v>
      </c>
      <c r="AN2380">
        <v>570.77625570776252</v>
      </c>
      <c r="AO2380">
        <f t="shared" si="37"/>
        <v>26826.48401826484</v>
      </c>
      <c r="AP2380">
        <v>684.93150684931504</v>
      </c>
      <c r="AQ2380">
        <v>0.101913</v>
      </c>
      <c r="AR2380">
        <v>9.1746799999999989E-2</v>
      </c>
      <c r="AS2380">
        <v>8.5550100000000004E-2</v>
      </c>
      <c r="AT2380">
        <v>8.0489199999999997E-2</v>
      </c>
      <c r="AU2380">
        <v>4.74686E-2</v>
      </c>
      <c r="AW2380">
        <v>0.10191300000000002</v>
      </c>
      <c r="AX2380">
        <v>9.1746800000000003E-2</v>
      </c>
      <c r="AY2380">
        <v>8.5550100000000004E-2</v>
      </c>
      <c r="AZ2380">
        <v>8.0489199999999997E-2</v>
      </c>
      <c r="BA2380">
        <v>4.74686E-2</v>
      </c>
      <c r="BC2380" s="52">
        <v>100000</v>
      </c>
      <c r="BD2380" s="52">
        <v>100000</v>
      </c>
      <c r="BE2380">
        <v>0</v>
      </c>
      <c r="BF2380">
        <v>0</v>
      </c>
      <c r="BG2380">
        <v>0</v>
      </c>
    </row>
    <row r="2381" spans="1:59">
      <c r="A2381">
        <v>2380</v>
      </c>
      <c r="E2381">
        <v>9795.2054794520554</v>
      </c>
      <c r="K2381">
        <v>1738.5829183321985</v>
      </c>
      <c r="L2381">
        <v>1787.7504183321985</v>
      </c>
      <c r="M2381">
        <v>1836.9179183321985</v>
      </c>
      <c r="N2381">
        <v>1886.0854183321985</v>
      </c>
      <c r="O2381">
        <v>1935.2529183321985</v>
      </c>
      <c r="Q2381">
        <v>17797.98907328831</v>
      </c>
      <c r="R2381">
        <v>17317.148538957914</v>
      </c>
      <c r="S2381">
        <v>16836.308004627517</v>
      </c>
      <c r="T2381">
        <v>16355.467470297121</v>
      </c>
      <c r="U2381">
        <v>15874.626935966724</v>
      </c>
      <c r="W2381">
        <v>0</v>
      </c>
      <c r="AB2381">
        <v>1</v>
      </c>
      <c r="AC2381">
        <v>1</v>
      </c>
      <c r="AD2381">
        <v>1</v>
      </c>
      <c r="AE2381">
        <v>1</v>
      </c>
      <c r="AF2381">
        <v>1</v>
      </c>
      <c r="AL2381">
        <v>8.3330439999999992</v>
      </c>
      <c r="AM2381" s="5">
        <v>9.3448371887207031</v>
      </c>
      <c r="AN2381">
        <v>570.77625570776252</v>
      </c>
      <c r="AO2381">
        <f t="shared" si="37"/>
        <v>26826.48401826484</v>
      </c>
      <c r="AP2381">
        <v>684.93150684931504</v>
      </c>
      <c r="AQ2381">
        <v>0.10102</v>
      </c>
      <c r="AR2381">
        <v>8.7381200000000006E-2</v>
      </c>
      <c r="AS2381">
        <v>7.9494700000000001E-2</v>
      </c>
      <c r="AT2381">
        <v>7.8408500000000006E-2</v>
      </c>
      <c r="AU2381">
        <v>4.6543100000000004E-2</v>
      </c>
      <c r="AW2381">
        <v>0.10101999999999998</v>
      </c>
      <c r="AX2381">
        <v>8.7381200000000006E-2</v>
      </c>
      <c r="AY2381">
        <v>7.9494700000000015E-2</v>
      </c>
      <c r="AZ2381">
        <v>7.8408500000000006E-2</v>
      </c>
      <c r="BA2381">
        <v>4.6543100000000004E-2</v>
      </c>
      <c r="BC2381" s="52">
        <v>100000</v>
      </c>
      <c r="BD2381" s="52">
        <v>100000</v>
      </c>
      <c r="BE2381">
        <v>0</v>
      </c>
      <c r="BF2381">
        <v>0</v>
      </c>
      <c r="BG2381">
        <v>0</v>
      </c>
    </row>
    <row r="2382" spans="1:59">
      <c r="A2382">
        <v>2381</v>
      </c>
      <c r="E2382">
        <v>9795.2054794520554</v>
      </c>
      <c r="K2382">
        <v>2130.7949501015692</v>
      </c>
      <c r="L2382">
        <v>2180.9524501015694</v>
      </c>
      <c r="M2382">
        <v>2231.1099501015697</v>
      </c>
      <c r="N2382">
        <v>2281.2674501015699</v>
      </c>
      <c r="O2382">
        <v>2331.4249501015702</v>
      </c>
      <c r="Q2382">
        <v>26308.743896671738</v>
      </c>
      <c r="R2382">
        <v>25597.971998500136</v>
      </c>
      <c r="S2382">
        <v>24887.200100328533</v>
      </c>
      <c r="T2382">
        <v>24176.428202156931</v>
      </c>
      <c r="U2382">
        <v>23465.656303985328</v>
      </c>
      <c r="W2382">
        <v>0</v>
      </c>
      <c r="AB2382">
        <v>1</v>
      </c>
      <c r="AC2382">
        <v>1</v>
      </c>
      <c r="AD2382">
        <v>1</v>
      </c>
      <c r="AE2382">
        <v>1</v>
      </c>
      <c r="AF2382">
        <v>1</v>
      </c>
      <c r="AL2382">
        <v>7.7056680000000002</v>
      </c>
      <c r="AM2382" s="5">
        <v>9.6561384201049805</v>
      </c>
      <c r="AN2382">
        <v>570.77625570776252</v>
      </c>
      <c r="AO2382">
        <f t="shared" si="37"/>
        <v>26826.48401826484</v>
      </c>
      <c r="AP2382">
        <v>684.93150684931504</v>
      </c>
      <c r="AQ2382">
        <v>0.101548</v>
      </c>
      <c r="AR2382">
        <v>8.8036500000000004E-2</v>
      </c>
      <c r="AS2382">
        <v>8.0790199999999993E-2</v>
      </c>
      <c r="AT2382">
        <v>7.9926499999999998E-2</v>
      </c>
      <c r="AU2382">
        <v>4.7289100000000001E-2</v>
      </c>
      <c r="AW2382">
        <v>0.10154800000000001</v>
      </c>
      <c r="AX2382">
        <v>8.8036500000000004E-2</v>
      </c>
      <c r="AY2382">
        <v>8.0790199999999993E-2</v>
      </c>
      <c r="AZ2382">
        <v>7.9926499999999998E-2</v>
      </c>
      <c r="BA2382">
        <v>4.7289100000000001E-2</v>
      </c>
      <c r="BC2382" s="52">
        <v>100000</v>
      </c>
      <c r="BD2382" s="52">
        <v>100000</v>
      </c>
      <c r="BE2382">
        <v>0</v>
      </c>
      <c r="BF2382">
        <v>0</v>
      </c>
      <c r="BG2382">
        <v>0</v>
      </c>
    </row>
    <row r="2383" spans="1:59">
      <c r="A2383">
        <v>2382</v>
      </c>
      <c r="E2383">
        <v>9795.2054794520554</v>
      </c>
      <c r="K2383">
        <v>2842.3385382993029</v>
      </c>
      <c r="L2383">
        <v>2884.2735382993028</v>
      </c>
      <c r="M2383">
        <v>2926.2085382993027</v>
      </c>
      <c r="N2383">
        <v>2968.1435382993027</v>
      </c>
      <c r="O2383">
        <v>3010.0785382993026</v>
      </c>
      <c r="Q2383">
        <v>31025.551220631321</v>
      </c>
      <c r="R2383">
        <v>30187.347385581656</v>
      </c>
      <c r="S2383">
        <v>29349.14355053199</v>
      </c>
      <c r="T2383">
        <v>28510.939715482324</v>
      </c>
      <c r="U2383">
        <v>27672.735880432658</v>
      </c>
      <c r="W2383">
        <v>1.8E-3</v>
      </c>
      <c r="AB2383">
        <v>1</v>
      </c>
      <c r="AC2383">
        <v>1</v>
      </c>
      <c r="AD2383">
        <v>1</v>
      </c>
      <c r="AE2383">
        <v>1</v>
      </c>
      <c r="AF2383">
        <v>1</v>
      </c>
      <c r="AL2383">
        <v>7.1921882999999998</v>
      </c>
      <c r="AM2383" s="5">
        <v>9.569361686706543</v>
      </c>
      <c r="AN2383">
        <v>570.77625570776252</v>
      </c>
      <c r="AO2383">
        <f t="shared" si="37"/>
        <v>26826.48401826484</v>
      </c>
      <c r="AP2383">
        <v>684.93150684931504</v>
      </c>
      <c r="AQ2383">
        <v>0.101718</v>
      </c>
      <c r="AR2383">
        <v>8.8809299999999994E-2</v>
      </c>
      <c r="AS2383">
        <v>8.15361E-2</v>
      </c>
      <c r="AT2383">
        <v>8.0953999999999998E-2</v>
      </c>
      <c r="AU2383">
        <v>4.74744E-2</v>
      </c>
      <c r="AW2383">
        <v>0.10171800000000002</v>
      </c>
      <c r="AX2383">
        <v>8.8809299999999994E-2</v>
      </c>
      <c r="AY2383">
        <v>8.1536099999999986E-2</v>
      </c>
      <c r="AZ2383">
        <v>8.0954000000000012E-2</v>
      </c>
      <c r="BA2383">
        <v>4.74744E-2</v>
      </c>
      <c r="BC2383" s="52">
        <v>100000</v>
      </c>
      <c r="BD2383" s="52">
        <v>100000</v>
      </c>
      <c r="BE2383">
        <v>0</v>
      </c>
      <c r="BF2383">
        <v>0</v>
      </c>
      <c r="BG2383">
        <v>0</v>
      </c>
    </row>
    <row r="2384" spans="1:59">
      <c r="A2384">
        <v>2383</v>
      </c>
      <c r="E2384">
        <v>9795.2054794520554</v>
      </c>
      <c r="K2384">
        <v>3654.5722569023765</v>
      </c>
      <c r="L2384">
        <v>3695.5447569023763</v>
      </c>
      <c r="M2384">
        <v>3736.5172569023762</v>
      </c>
      <c r="N2384">
        <v>3777.489756902376</v>
      </c>
      <c r="O2384">
        <v>3818.4622569023759</v>
      </c>
      <c r="Q2384">
        <v>29785.59952973486</v>
      </c>
      <c r="R2384">
        <v>28980.894931234594</v>
      </c>
      <c r="S2384">
        <v>28176.190332734324</v>
      </c>
      <c r="T2384">
        <v>27371.485734234055</v>
      </c>
      <c r="U2384">
        <v>26566.781135733785</v>
      </c>
      <c r="W2384">
        <v>8.8459999999999997E-2</v>
      </c>
      <c r="AB2384">
        <v>1</v>
      </c>
      <c r="AC2384">
        <v>1</v>
      </c>
      <c r="AD2384">
        <v>1</v>
      </c>
      <c r="AE2384">
        <v>1</v>
      </c>
      <c r="AF2384">
        <v>1</v>
      </c>
      <c r="AL2384">
        <v>6.5958990000000002</v>
      </c>
      <c r="AM2384" s="5">
        <v>9.3957681655883789</v>
      </c>
      <c r="AN2384">
        <v>570.77625570776252</v>
      </c>
      <c r="AO2384">
        <f t="shared" si="37"/>
        <v>26826.48401826484</v>
      </c>
      <c r="AP2384">
        <v>684.93150684931504</v>
      </c>
      <c r="AQ2384">
        <v>9.93256E-2</v>
      </c>
      <c r="AR2384">
        <v>8.8584100000000013E-2</v>
      </c>
      <c r="AS2384">
        <v>7.5029700000000005E-2</v>
      </c>
      <c r="AT2384">
        <v>4.9491399999999998E-2</v>
      </c>
      <c r="AU2384">
        <v>4.4908999999999998E-2</v>
      </c>
      <c r="AW2384">
        <v>9.93256E-2</v>
      </c>
      <c r="AX2384">
        <v>8.8584100000000013E-2</v>
      </c>
      <c r="AY2384">
        <v>7.5029700000000019E-2</v>
      </c>
      <c r="AZ2384">
        <v>4.9491400000000005E-2</v>
      </c>
      <c r="BA2384">
        <v>4.4908999999999991E-2</v>
      </c>
      <c r="BC2384" s="52">
        <v>100000</v>
      </c>
      <c r="BD2384" s="52">
        <v>100000</v>
      </c>
      <c r="BE2384">
        <v>0</v>
      </c>
      <c r="BF2384">
        <v>0</v>
      </c>
      <c r="BG2384">
        <v>0</v>
      </c>
    </row>
    <row r="2385" spans="1:59">
      <c r="A2385">
        <v>2384</v>
      </c>
      <c r="E2385">
        <v>9795.2054794520554</v>
      </c>
      <c r="K2385">
        <v>3949.9299727580396</v>
      </c>
      <c r="L2385">
        <v>4024.1774727580396</v>
      </c>
      <c r="M2385">
        <v>4098.42497275804</v>
      </c>
      <c r="N2385">
        <v>4172.6724727580404</v>
      </c>
      <c r="O2385">
        <v>4246.9199727580408</v>
      </c>
      <c r="Q2385">
        <v>27921.054134267921</v>
      </c>
      <c r="R2385">
        <v>27166.723149438658</v>
      </c>
      <c r="S2385">
        <v>26412.392164609395</v>
      </c>
      <c r="T2385">
        <v>25658.061179780132</v>
      </c>
      <c r="U2385">
        <v>24903.730194950869</v>
      </c>
      <c r="W2385">
        <v>0.28220000000000001</v>
      </c>
      <c r="AB2385">
        <v>1</v>
      </c>
      <c r="AC2385">
        <v>1</v>
      </c>
      <c r="AD2385">
        <v>1</v>
      </c>
      <c r="AE2385">
        <v>1</v>
      </c>
      <c r="AF2385">
        <v>1</v>
      </c>
      <c r="AL2385">
        <v>4.1440295999999996</v>
      </c>
      <c r="AM2385" s="5">
        <v>8.9972696304321289</v>
      </c>
      <c r="AN2385">
        <v>570.77625570776252</v>
      </c>
      <c r="AO2385">
        <f t="shared" si="37"/>
        <v>26826.48401826484</v>
      </c>
      <c r="AP2385">
        <v>684.93150684931504</v>
      </c>
      <c r="AQ2385">
        <v>9.6540000000000001E-2</v>
      </c>
      <c r="AR2385">
        <v>5.6378300000000006E-2</v>
      </c>
      <c r="AS2385">
        <v>4.1284100000000004E-2</v>
      </c>
      <c r="AT2385">
        <v>4.0560800000000001E-2</v>
      </c>
      <c r="AU2385">
        <v>4.25964E-2</v>
      </c>
      <c r="AW2385">
        <v>9.6540000000000001E-2</v>
      </c>
      <c r="AX2385">
        <v>5.6378300000000006E-2</v>
      </c>
      <c r="AY2385">
        <v>4.1284100000000004E-2</v>
      </c>
      <c r="AZ2385">
        <v>4.0560799999999994E-2</v>
      </c>
      <c r="BA2385">
        <v>4.2596399999999993E-2</v>
      </c>
      <c r="BC2385" s="52">
        <v>100000</v>
      </c>
      <c r="BD2385" s="52">
        <v>100000</v>
      </c>
      <c r="BE2385">
        <v>0</v>
      </c>
      <c r="BF2385">
        <v>0</v>
      </c>
      <c r="BG2385">
        <v>0</v>
      </c>
    </row>
    <row r="2386" spans="1:59">
      <c r="A2386">
        <v>2385</v>
      </c>
      <c r="E2386">
        <v>9795.2054794520554</v>
      </c>
      <c r="K2386">
        <v>4634.6228595143493</v>
      </c>
      <c r="L2386">
        <v>4757.5428595143494</v>
      </c>
      <c r="M2386">
        <v>4880.4628595143495</v>
      </c>
      <c r="N2386">
        <v>5003.3828595143495</v>
      </c>
      <c r="O2386">
        <v>5126.3028595143496</v>
      </c>
      <c r="Q2386">
        <v>26111.95257409324</v>
      </c>
      <c r="R2386">
        <v>25406.497300234423</v>
      </c>
      <c r="S2386">
        <v>24701.042026375606</v>
      </c>
      <c r="T2386">
        <v>23995.586752516789</v>
      </c>
      <c r="U2386">
        <v>23290.131478657971</v>
      </c>
      <c r="W2386">
        <v>0.47673000000000004</v>
      </c>
      <c r="AB2386">
        <v>1</v>
      </c>
      <c r="AC2386">
        <v>1</v>
      </c>
      <c r="AD2386">
        <v>1</v>
      </c>
      <c r="AE2386">
        <v>1</v>
      </c>
      <c r="AF2386">
        <v>1</v>
      </c>
      <c r="AL2386">
        <v>2.0024438</v>
      </c>
      <c r="AM2386" s="5">
        <v>8.6375064849853516</v>
      </c>
      <c r="AN2386">
        <v>570.77625570776252</v>
      </c>
      <c r="AO2386">
        <f t="shared" si="37"/>
        <v>26826.48401826484</v>
      </c>
      <c r="AP2386">
        <v>684.93150684931504</v>
      </c>
      <c r="AQ2386">
        <v>8.7730099999999991E-2</v>
      </c>
      <c r="AR2386">
        <v>4.2082799999999997E-2</v>
      </c>
      <c r="AS2386">
        <v>3.1641300000000004E-2</v>
      </c>
      <c r="AT2386">
        <v>3.4732399999999997E-2</v>
      </c>
      <c r="AU2386">
        <v>3.7003899999999999E-2</v>
      </c>
      <c r="AW2386">
        <v>8.7730099999999991E-2</v>
      </c>
      <c r="AX2386">
        <v>4.208279999999999E-2</v>
      </c>
      <c r="AY2386">
        <v>3.1641299999999997E-2</v>
      </c>
      <c r="AZ2386">
        <v>3.4732399999999997E-2</v>
      </c>
      <c r="BA2386">
        <v>3.7003899999999992E-2</v>
      </c>
      <c r="BC2386" s="52">
        <v>100000</v>
      </c>
      <c r="BD2386" s="52">
        <v>100000</v>
      </c>
      <c r="BE2386">
        <v>0</v>
      </c>
      <c r="BF2386">
        <v>0</v>
      </c>
      <c r="BG2386">
        <v>0</v>
      </c>
    </row>
    <row r="2387" spans="1:59">
      <c r="A2387">
        <v>2386</v>
      </c>
      <c r="E2387">
        <v>9795.2054794520554</v>
      </c>
      <c r="K2387">
        <v>5113.1407173454409</v>
      </c>
      <c r="L2387">
        <v>5354.3882173454404</v>
      </c>
      <c r="M2387">
        <v>5595.6357173454398</v>
      </c>
      <c r="N2387">
        <v>5836.8832173454393</v>
      </c>
      <c r="O2387">
        <v>6078.1307173454388</v>
      </c>
      <c r="Q2387">
        <v>24681.840246022079</v>
      </c>
      <c r="R2387">
        <v>24015.021695772401</v>
      </c>
      <c r="S2387">
        <v>23348.203145522722</v>
      </c>
      <c r="T2387">
        <v>22681.384595273044</v>
      </c>
      <c r="U2387">
        <v>22014.566045023366</v>
      </c>
      <c r="W2387">
        <v>0.63795000000000002</v>
      </c>
      <c r="AB2387">
        <v>1</v>
      </c>
      <c r="AC2387">
        <v>1</v>
      </c>
      <c r="AD2387">
        <v>1</v>
      </c>
      <c r="AE2387">
        <v>1</v>
      </c>
      <c r="AF2387">
        <v>1</v>
      </c>
      <c r="AL2387">
        <v>0.64837529999999999</v>
      </c>
      <c r="AM2387" s="5">
        <v>8.5925960540771484</v>
      </c>
      <c r="AN2387">
        <v>570.77625570776252</v>
      </c>
      <c r="AO2387">
        <f t="shared" si="37"/>
        <v>26826.48401826484</v>
      </c>
      <c r="AP2387">
        <v>684.93150684931504</v>
      </c>
      <c r="AQ2387">
        <v>8.5285100000000003E-2</v>
      </c>
      <c r="AR2387">
        <v>2.81205E-2</v>
      </c>
      <c r="AS2387">
        <v>1.8844200000000002E-2</v>
      </c>
      <c r="AT2387">
        <v>2.62329E-2</v>
      </c>
      <c r="AU2387">
        <v>2.7144400000000003E-2</v>
      </c>
      <c r="AW2387">
        <v>8.5285099999999989E-2</v>
      </c>
      <c r="AX2387">
        <v>2.8120500000000007E-2</v>
      </c>
      <c r="AY2387">
        <v>1.8844200000000005E-2</v>
      </c>
      <c r="AZ2387">
        <v>2.6232900000000003E-2</v>
      </c>
      <c r="BA2387">
        <v>2.7144399999999999E-2</v>
      </c>
      <c r="BC2387" s="52">
        <v>100000</v>
      </c>
      <c r="BD2387" s="52">
        <v>100000</v>
      </c>
      <c r="BE2387">
        <v>0</v>
      </c>
      <c r="BF2387">
        <v>0</v>
      </c>
      <c r="BG2387">
        <v>0</v>
      </c>
    </row>
    <row r="2388" spans="1:59">
      <c r="A2388">
        <v>2387</v>
      </c>
      <c r="E2388">
        <v>9795.2054794520554</v>
      </c>
      <c r="K2388">
        <v>5743.1732475959943</v>
      </c>
      <c r="L2388">
        <v>6046.6782475959944</v>
      </c>
      <c r="M2388">
        <v>6350.1832475959945</v>
      </c>
      <c r="N2388">
        <v>6653.6882475959947</v>
      </c>
      <c r="O2388">
        <v>6957.1932475959948</v>
      </c>
      <c r="Q2388">
        <v>23379.81403442955</v>
      </c>
      <c r="R2388">
        <v>22748.171760682882</v>
      </c>
      <c r="S2388">
        <v>22116.529486936215</v>
      </c>
      <c r="T2388">
        <v>21484.887213189548</v>
      </c>
      <c r="U2388">
        <v>20853.24493944288</v>
      </c>
      <c r="W2388">
        <v>0.77351000000000003</v>
      </c>
      <c r="AB2388">
        <v>1</v>
      </c>
      <c r="AC2388">
        <v>1</v>
      </c>
      <c r="AD2388">
        <v>1</v>
      </c>
      <c r="AE2388">
        <v>1</v>
      </c>
      <c r="AF2388">
        <v>1</v>
      </c>
      <c r="AL2388">
        <v>0.76701589999999997</v>
      </c>
      <c r="AM2388" s="5">
        <v>8.1248559951782227</v>
      </c>
      <c r="AN2388">
        <v>570.77625570776252</v>
      </c>
      <c r="AO2388">
        <f t="shared" si="37"/>
        <v>26826.48401826484</v>
      </c>
      <c r="AP2388">
        <v>684.93150684931504</v>
      </c>
      <c r="AQ2388">
        <v>8.4569199999999997E-2</v>
      </c>
      <c r="AR2388">
        <v>2.7776700000000001E-2</v>
      </c>
      <c r="AS2388">
        <v>1.81773E-2</v>
      </c>
      <c r="AT2388">
        <v>2.5515300000000001E-2</v>
      </c>
      <c r="AU2388">
        <v>2.6420000000000003E-2</v>
      </c>
      <c r="AW2388">
        <v>8.4569199999999997E-2</v>
      </c>
      <c r="AX2388">
        <v>2.7776700000000001E-2</v>
      </c>
      <c r="AY2388">
        <v>1.8177299999999993E-2</v>
      </c>
      <c r="AZ2388">
        <v>2.5515300000000005E-2</v>
      </c>
      <c r="BA2388">
        <v>2.6419999999999999E-2</v>
      </c>
      <c r="BC2388" s="52">
        <v>100000</v>
      </c>
      <c r="BD2388" s="52">
        <v>100000</v>
      </c>
      <c r="BE2388">
        <v>0</v>
      </c>
      <c r="BF2388">
        <v>0</v>
      </c>
      <c r="BG2388">
        <v>0</v>
      </c>
    </row>
    <row r="2389" spans="1:59">
      <c r="A2389">
        <v>2388</v>
      </c>
      <c r="E2389">
        <v>9795.2054794520554</v>
      </c>
      <c r="K2389">
        <v>5633.8525345844819</v>
      </c>
      <c r="L2389">
        <v>6070.4258679178147</v>
      </c>
      <c r="M2389">
        <v>6506.9992012511484</v>
      </c>
      <c r="N2389">
        <v>6943.5725345844821</v>
      </c>
      <c r="O2389">
        <v>7380.1458679178158</v>
      </c>
      <c r="Q2389">
        <v>23074.769599932741</v>
      </c>
      <c r="R2389">
        <v>22451.368578921436</v>
      </c>
      <c r="S2389">
        <v>21827.967557910131</v>
      </c>
      <c r="T2389">
        <v>21204.566536898827</v>
      </c>
      <c r="U2389">
        <v>20581.165515887522</v>
      </c>
      <c r="W2389">
        <v>0.60124999999999995</v>
      </c>
      <c r="AB2389">
        <v>1</v>
      </c>
      <c r="AC2389">
        <v>1</v>
      </c>
      <c r="AD2389">
        <v>1</v>
      </c>
      <c r="AE2389">
        <v>1</v>
      </c>
      <c r="AF2389">
        <v>1</v>
      </c>
      <c r="AL2389">
        <v>1.5339446999999999</v>
      </c>
      <c r="AM2389" s="5">
        <v>7.6606969833374023</v>
      </c>
      <c r="AN2389">
        <v>570.77625570776252</v>
      </c>
      <c r="AO2389">
        <f t="shared" si="37"/>
        <v>26826.48401826484</v>
      </c>
      <c r="AP2389">
        <v>684.93150684931504</v>
      </c>
      <c r="AQ2389">
        <v>8.4767499999999996E-2</v>
      </c>
      <c r="AR2389">
        <v>2.7524200000000002E-2</v>
      </c>
      <c r="AS2389">
        <v>1.8119800000000002E-2</v>
      </c>
      <c r="AT2389">
        <v>2.5290800000000002E-2</v>
      </c>
      <c r="AU2389">
        <v>2.6594200000000002E-2</v>
      </c>
      <c r="AW2389">
        <v>8.4767499999999982E-2</v>
      </c>
      <c r="AX2389">
        <v>2.7524199999999999E-2</v>
      </c>
      <c r="AY2389">
        <v>1.8119800000000005E-2</v>
      </c>
      <c r="AZ2389">
        <v>2.5290800000000002E-2</v>
      </c>
      <c r="BA2389">
        <v>2.6594199999999998E-2</v>
      </c>
      <c r="BC2389" s="52">
        <v>100000</v>
      </c>
      <c r="BD2389" s="52">
        <v>100000</v>
      </c>
      <c r="BE2389">
        <v>0</v>
      </c>
      <c r="BF2389">
        <v>0</v>
      </c>
      <c r="BG2389">
        <v>0</v>
      </c>
    </row>
    <row r="2390" spans="1:59">
      <c r="A2390">
        <v>2389</v>
      </c>
      <c r="E2390">
        <v>9795.2054794520554</v>
      </c>
      <c r="K2390">
        <v>5392.1962216116672</v>
      </c>
      <c r="L2390">
        <v>5891.7420549450007</v>
      </c>
      <c r="M2390">
        <v>6391.2878882783343</v>
      </c>
      <c r="N2390">
        <v>6890.8337216116679</v>
      </c>
      <c r="O2390">
        <v>7390.3795549450015</v>
      </c>
      <c r="Q2390">
        <v>22695.780367829229</v>
      </c>
      <c r="R2390">
        <v>22082.618334179228</v>
      </c>
      <c r="S2390">
        <v>21469.456300529226</v>
      </c>
      <c r="T2390">
        <v>20856.294266879224</v>
      </c>
      <c r="U2390">
        <v>20243.132233229222</v>
      </c>
      <c r="W2390">
        <v>0.64472000000000007</v>
      </c>
      <c r="AB2390">
        <v>1</v>
      </c>
      <c r="AC2390">
        <v>1</v>
      </c>
      <c r="AD2390">
        <v>1</v>
      </c>
      <c r="AE2390">
        <v>1</v>
      </c>
      <c r="AF2390">
        <v>1</v>
      </c>
      <c r="AL2390">
        <v>1.7450791999999999</v>
      </c>
      <c r="AM2390" s="5">
        <v>7.1927309036254883</v>
      </c>
      <c r="AN2390">
        <v>570.77625570776252</v>
      </c>
      <c r="AO2390">
        <f t="shared" si="37"/>
        <v>26826.48401826484</v>
      </c>
      <c r="AP2390">
        <v>684.93150684931504</v>
      </c>
      <c r="AQ2390">
        <v>8.4782300000000005E-2</v>
      </c>
      <c r="AR2390">
        <v>2.7675399999999999E-2</v>
      </c>
      <c r="AS2390">
        <v>1.8184200000000001E-2</v>
      </c>
      <c r="AT2390">
        <v>2.5609400000000001E-2</v>
      </c>
      <c r="AU2390">
        <v>2.6559799999999998E-2</v>
      </c>
      <c r="AW2390">
        <v>8.4782300000000019E-2</v>
      </c>
      <c r="AX2390">
        <v>2.7675400000000003E-2</v>
      </c>
      <c r="AY2390">
        <v>1.8184199999999998E-2</v>
      </c>
      <c r="AZ2390">
        <v>2.5609400000000004E-2</v>
      </c>
      <c r="BA2390">
        <v>2.6559799999999995E-2</v>
      </c>
      <c r="BC2390" s="52">
        <v>100000</v>
      </c>
      <c r="BD2390" s="52">
        <v>100000</v>
      </c>
      <c r="BE2390">
        <v>0</v>
      </c>
      <c r="BF2390">
        <v>0</v>
      </c>
      <c r="BG2390">
        <v>0</v>
      </c>
    </row>
    <row r="2391" spans="1:59">
      <c r="A2391">
        <v>2390</v>
      </c>
      <c r="E2391">
        <v>9795.2054794520554</v>
      </c>
      <c r="K2391">
        <v>5573.4384563412777</v>
      </c>
      <c r="L2391">
        <v>6085.0567896746106</v>
      </c>
      <c r="M2391">
        <v>6596.6751230079444</v>
      </c>
      <c r="N2391">
        <v>7108.2934563412782</v>
      </c>
      <c r="O2391">
        <v>7619.911789674612</v>
      </c>
      <c r="Q2391">
        <v>22986.290440923662</v>
      </c>
      <c r="R2391">
        <v>22365.27982272697</v>
      </c>
      <c r="S2391">
        <v>21744.269204530279</v>
      </c>
      <c r="T2391">
        <v>21123.258586333588</v>
      </c>
      <c r="U2391">
        <v>20502.247968136897</v>
      </c>
      <c r="W2391">
        <v>0.43264999999999998</v>
      </c>
      <c r="AB2391">
        <v>1</v>
      </c>
      <c r="AC2391">
        <v>1</v>
      </c>
      <c r="AD2391">
        <v>1</v>
      </c>
      <c r="AE2391">
        <v>1</v>
      </c>
      <c r="AF2391">
        <v>1</v>
      </c>
      <c r="AL2391">
        <v>1.9087715999999999</v>
      </c>
      <c r="AM2391" s="5">
        <v>8.1557207107543945</v>
      </c>
      <c r="AN2391">
        <v>570.77625570776252</v>
      </c>
      <c r="AO2391">
        <f t="shared" si="37"/>
        <v>26826.48401826484</v>
      </c>
      <c r="AP2391">
        <v>684.93150684931504</v>
      </c>
      <c r="AQ2391">
        <v>8.4288700000000008E-2</v>
      </c>
      <c r="AR2391">
        <v>2.7638300000000001E-2</v>
      </c>
      <c r="AS2391">
        <v>1.84362E-2</v>
      </c>
      <c r="AT2391">
        <v>2.5839099999999997E-2</v>
      </c>
      <c r="AU2391">
        <v>2.6767199999999998E-2</v>
      </c>
      <c r="AW2391">
        <v>8.4288700000000008E-2</v>
      </c>
      <c r="AX2391">
        <v>2.7638300000000005E-2</v>
      </c>
      <c r="AY2391">
        <v>1.84362E-2</v>
      </c>
      <c r="AZ2391">
        <v>2.583909999999999E-2</v>
      </c>
      <c r="BA2391">
        <v>2.6767200000000005E-2</v>
      </c>
      <c r="BC2391" s="52">
        <v>100000</v>
      </c>
      <c r="BD2391" s="52">
        <v>100000</v>
      </c>
      <c r="BE2391">
        <v>0</v>
      </c>
      <c r="BF2391">
        <v>0</v>
      </c>
      <c r="BG2391">
        <v>0</v>
      </c>
    </row>
    <row r="2392" spans="1:59">
      <c r="A2392">
        <v>2391</v>
      </c>
      <c r="E2392">
        <v>9795.2054794520554</v>
      </c>
      <c r="K2392">
        <v>5717.2814997774785</v>
      </c>
      <c r="L2392">
        <v>6206.926499777479</v>
      </c>
      <c r="M2392">
        <v>6696.5714997774794</v>
      </c>
      <c r="N2392">
        <v>7186.2164997774798</v>
      </c>
      <c r="O2392">
        <v>7675.8614997774803</v>
      </c>
      <c r="Q2392">
        <v>23709.931064993529</v>
      </c>
      <c r="R2392">
        <v>23069.370162408661</v>
      </c>
      <c r="S2392">
        <v>22428.809259823793</v>
      </c>
      <c r="T2392">
        <v>21788.248357238925</v>
      </c>
      <c r="U2392">
        <v>21147.687454654057</v>
      </c>
      <c r="W2392">
        <v>0.35468</v>
      </c>
      <c r="AB2392">
        <v>1</v>
      </c>
      <c r="AC2392">
        <v>1</v>
      </c>
      <c r="AD2392">
        <v>1</v>
      </c>
      <c r="AE2392">
        <v>1</v>
      </c>
      <c r="AF2392">
        <v>1</v>
      </c>
      <c r="AL2392">
        <v>0.99499850000000001</v>
      </c>
      <c r="AM2392" s="5">
        <v>10.714109420776371</v>
      </c>
      <c r="AN2392">
        <v>570.77625570776252</v>
      </c>
      <c r="AO2392">
        <f t="shared" si="37"/>
        <v>26826.48401826484</v>
      </c>
      <c r="AP2392">
        <v>684.93150684931504</v>
      </c>
      <c r="AQ2392">
        <v>8.4071499999999993E-2</v>
      </c>
      <c r="AR2392">
        <v>2.8098700000000001E-2</v>
      </c>
      <c r="AS2392">
        <v>1.86155E-2</v>
      </c>
      <c r="AT2392">
        <v>2.5902399999999999E-2</v>
      </c>
      <c r="AU2392">
        <v>2.7092999999999999E-2</v>
      </c>
      <c r="AW2392">
        <v>8.4071500000000007E-2</v>
      </c>
      <c r="AX2392">
        <v>2.8098700000000004E-2</v>
      </c>
      <c r="AY2392">
        <v>1.8615499999999993E-2</v>
      </c>
      <c r="AZ2392">
        <v>2.5902400000000006E-2</v>
      </c>
      <c r="BA2392">
        <v>2.7092999999999992E-2</v>
      </c>
      <c r="BC2392" s="52">
        <v>100000</v>
      </c>
      <c r="BD2392" s="52">
        <v>100000</v>
      </c>
      <c r="BE2392">
        <v>0</v>
      </c>
      <c r="BF2392">
        <v>0</v>
      </c>
      <c r="BG2392">
        <v>0</v>
      </c>
    </row>
    <row r="2393" spans="1:59">
      <c r="A2393">
        <v>2392</v>
      </c>
      <c r="E2393">
        <v>9795.2054794520554</v>
      </c>
      <c r="K2393">
        <v>5924.4154823256049</v>
      </c>
      <c r="L2393">
        <v>6398.1113156589381</v>
      </c>
      <c r="M2393">
        <v>6871.8071489922713</v>
      </c>
      <c r="N2393">
        <v>7345.5029823256045</v>
      </c>
      <c r="O2393">
        <v>7819.1988156589377</v>
      </c>
      <c r="Q2393">
        <v>25180.982392780101</v>
      </c>
      <c r="R2393">
        <v>24500.67873553641</v>
      </c>
      <c r="S2393">
        <v>23820.37507829272</v>
      </c>
      <c r="T2393">
        <v>23140.07142104903</v>
      </c>
      <c r="U2393">
        <v>22459.767763805339</v>
      </c>
      <c r="W2393">
        <v>0.23050999999999999</v>
      </c>
      <c r="AB2393">
        <v>1</v>
      </c>
      <c r="AC2393">
        <v>1</v>
      </c>
      <c r="AD2393">
        <v>1</v>
      </c>
      <c r="AE2393">
        <v>1</v>
      </c>
      <c r="AF2393">
        <v>1</v>
      </c>
      <c r="AL2393">
        <v>0.67332700000000001</v>
      </c>
      <c r="AM2393" s="5">
        <v>11.650993347167971</v>
      </c>
      <c r="AN2393">
        <v>570.77625570776252</v>
      </c>
      <c r="AO2393">
        <f t="shared" si="37"/>
        <v>26826.48401826484</v>
      </c>
      <c r="AP2393">
        <v>684.93150684931504</v>
      </c>
      <c r="AQ2393">
        <v>8.5556399999999991E-2</v>
      </c>
      <c r="AR2393">
        <v>3.1712299999999999E-2</v>
      </c>
      <c r="AS2393">
        <v>2.71617E-2</v>
      </c>
      <c r="AT2393">
        <v>3.2177600000000001E-2</v>
      </c>
      <c r="AU2393">
        <v>3.5685099999999997E-2</v>
      </c>
      <c r="AW2393">
        <v>8.5556399999999991E-2</v>
      </c>
      <c r="AX2393">
        <v>3.1712299999999999E-2</v>
      </c>
      <c r="AY2393">
        <v>2.7161699999999997E-2</v>
      </c>
      <c r="AZ2393">
        <v>3.2177600000000001E-2</v>
      </c>
      <c r="BA2393">
        <v>3.5685099999999997E-2</v>
      </c>
      <c r="BC2393" s="52">
        <v>100000</v>
      </c>
      <c r="BD2393" s="52">
        <v>100000</v>
      </c>
      <c r="BE2393">
        <v>0</v>
      </c>
      <c r="BF2393">
        <v>0</v>
      </c>
      <c r="BG2393">
        <v>0</v>
      </c>
    </row>
    <row r="2394" spans="1:59">
      <c r="A2394">
        <v>2393</v>
      </c>
      <c r="E2394">
        <v>9795.2054794520554</v>
      </c>
      <c r="K2394">
        <v>6611.9852299506392</v>
      </c>
      <c r="L2394">
        <v>7118.515229950639</v>
      </c>
      <c r="M2394">
        <v>7625.0452299506387</v>
      </c>
      <c r="N2394">
        <v>8131.5752299506385</v>
      </c>
      <c r="O2394">
        <v>8638.1052299506391</v>
      </c>
      <c r="Q2394">
        <v>26706.175039438611</v>
      </c>
      <c r="R2394">
        <v>25984.665915055914</v>
      </c>
      <c r="S2394">
        <v>25263.156790673216</v>
      </c>
      <c r="T2394">
        <v>24541.647666290519</v>
      </c>
      <c r="U2394">
        <v>23820.138541907821</v>
      </c>
      <c r="W2394">
        <v>0.14498</v>
      </c>
      <c r="AB2394">
        <v>1</v>
      </c>
      <c r="AC2394">
        <v>1</v>
      </c>
      <c r="AD2394">
        <v>1</v>
      </c>
      <c r="AE2394">
        <v>1</v>
      </c>
      <c r="AF2394">
        <v>1</v>
      </c>
      <c r="AL2394">
        <v>0.62274180000000001</v>
      </c>
      <c r="AM2394" s="5">
        <v>12.33024787902832</v>
      </c>
      <c r="AN2394">
        <v>570.77625570776252</v>
      </c>
      <c r="AO2394">
        <f t="shared" si="37"/>
        <v>26826.48401826484</v>
      </c>
      <c r="AP2394">
        <v>684.93150684931504</v>
      </c>
      <c r="AQ2394">
        <v>9.0278800000000006E-2</v>
      </c>
      <c r="AR2394">
        <v>5.4119199999999999E-2</v>
      </c>
      <c r="AS2394">
        <v>3.9898400000000001E-2</v>
      </c>
      <c r="AT2394">
        <v>3.9139300000000002E-2</v>
      </c>
      <c r="AU2394">
        <v>4.1375999999999996E-2</v>
      </c>
      <c r="AW2394">
        <v>9.0278800000000006E-2</v>
      </c>
      <c r="AX2394">
        <v>5.4119199999999992E-2</v>
      </c>
      <c r="AY2394">
        <v>3.9898400000000001E-2</v>
      </c>
      <c r="AZ2394">
        <v>3.9139300000000002E-2</v>
      </c>
      <c r="BA2394">
        <v>4.1375999999999996E-2</v>
      </c>
      <c r="BC2394" s="52">
        <v>100000</v>
      </c>
      <c r="BD2394" s="52">
        <v>100000</v>
      </c>
      <c r="BE2394">
        <v>0</v>
      </c>
      <c r="BF2394">
        <v>0</v>
      </c>
      <c r="BG2394">
        <v>0</v>
      </c>
    </row>
    <row r="2395" spans="1:59">
      <c r="A2395">
        <v>2394</v>
      </c>
      <c r="E2395">
        <v>9795.2054794520554</v>
      </c>
      <c r="K2395">
        <v>7206.5364761535975</v>
      </c>
      <c r="L2395">
        <v>7718.016476153598</v>
      </c>
      <c r="M2395">
        <v>8229.4964761535975</v>
      </c>
      <c r="N2395">
        <v>8740.9764761535971</v>
      </c>
      <c r="O2395">
        <v>9252.4564761535967</v>
      </c>
      <c r="Q2395">
        <v>27623.942901595241</v>
      </c>
      <c r="R2395">
        <v>26877.638842027915</v>
      </c>
      <c r="S2395">
        <v>26131.334782460588</v>
      </c>
      <c r="T2395">
        <v>25385.030722893262</v>
      </c>
      <c r="U2395">
        <v>24638.726663325935</v>
      </c>
      <c r="W2395">
        <v>3.6420000000000001E-2</v>
      </c>
      <c r="AB2395">
        <v>1</v>
      </c>
      <c r="AC2395">
        <v>1</v>
      </c>
      <c r="AD2395">
        <v>1</v>
      </c>
      <c r="AE2395">
        <v>1</v>
      </c>
      <c r="AF2395">
        <v>1</v>
      </c>
      <c r="AL2395">
        <v>1.6820956</v>
      </c>
      <c r="AM2395" s="5">
        <v>12.36677837371826</v>
      </c>
      <c r="AN2395">
        <v>570.77625570776252</v>
      </c>
      <c r="AO2395">
        <f t="shared" si="37"/>
        <v>26826.48401826484</v>
      </c>
      <c r="AP2395">
        <v>684.93150684931504</v>
      </c>
      <c r="AQ2395">
        <v>9.86958E-2</v>
      </c>
      <c r="AR2395">
        <v>7.76863E-2</v>
      </c>
      <c r="AS2395">
        <v>4.7451500000000001E-2</v>
      </c>
      <c r="AT2395">
        <v>4.2711300000000001E-2</v>
      </c>
      <c r="AU2395">
        <v>4.4358300000000003E-2</v>
      </c>
      <c r="AW2395">
        <v>9.8695799999999986E-2</v>
      </c>
      <c r="AX2395">
        <v>7.76863E-2</v>
      </c>
      <c r="AY2395">
        <v>4.7451499999999994E-2</v>
      </c>
      <c r="AZ2395">
        <v>4.2711299999999994E-2</v>
      </c>
      <c r="BA2395">
        <v>4.4358300000000003E-2</v>
      </c>
      <c r="BC2395" s="52">
        <v>100000</v>
      </c>
      <c r="BD2395" s="52">
        <v>100000</v>
      </c>
      <c r="BE2395">
        <v>0</v>
      </c>
      <c r="BF2395">
        <v>0</v>
      </c>
      <c r="BG2395">
        <v>0</v>
      </c>
    </row>
    <row r="2396" spans="1:59">
      <c r="A2396">
        <v>2395</v>
      </c>
      <c r="E2396">
        <v>9795.2054794520554</v>
      </c>
      <c r="K2396">
        <v>7403.1219688497358</v>
      </c>
      <c r="L2396">
        <v>7870.3836355164021</v>
      </c>
      <c r="M2396">
        <v>8337.6453021830694</v>
      </c>
      <c r="N2396">
        <v>8804.9069688497366</v>
      </c>
      <c r="O2396">
        <v>9272.1686355164038</v>
      </c>
      <c r="Q2396">
        <v>28199.6939304517</v>
      </c>
      <c r="R2396">
        <v>27437.835055748084</v>
      </c>
      <c r="S2396">
        <v>26675.976181044469</v>
      </c>
      <c r="T2396">
        <v>25914.117306340853</v>
      </c>
      <c r="U2396">
        <v>25152.258431637238</v>
      </c>
      <c r="W2396">
        <v>0</v>
      </c>
      <c r="AB2396">
        <v>1</v>
      </c>
      <c r="AC2396">
        <v>1</v>
      </c>
      <c r="AD2396">
        <v>1</v>
      </c>
      <c r="AE2396">
        <v>1</v>
      </c>
      <c r="AF2396">
        <v>1</v>
      </c>
      <c r="AL2396">
        <v>5.9287660000000004</v>
      </c>
      <c r="AM2396" s="5">
        <v>8.9365406036376953</v>
      </c>
      <c r="AN2396">
        <v>570.77625570776252</v>
      </c>
      <c r="AO2396">
        <f t="shared" si="37"/>
        <v>26826.48401826484</v>
      </c>
      <c r="AP2396">
        <v>684.93150684931504</v>
      </c>
      <c r="AQ2396">
        <v>0.100035</v>
      </c>
      <c r="AR2396">
        <v>7.9817700000000005E-2</v>
      </c>
      <c r="AS2396">
        <v>4.8238999999999997E-2</v>
      </c>
      <c r="AT2396">
        <v>4.3421899999999999E-2</v>
      </c>
      <c r="AU2396">
        <v>4.45802E-2</v>
      </c>
      <c r="AW2396">
        <v>0.100035</v>
      </c>
      <c r="AX2396">
        <v>7.9817700000000005E-2</v>
      </c>
      <c r="AY2396">
        <v>4.823899999999999E-2</v>
      </c>
      <c r="AZ2396">
        <v>4.3421899999999999E-2</v>
      </c>
      <c r="BA2396">
        <v>4.45802E-2</v>
      </c>
      <c r="BC2396" s="52">
        <v>100000</v>
      </c>
      <c r="BD2396" s="52">
        <v>100000</v>
      </c>
      <c r="BE2396">
        <v>0</v>
      </c>
      <c r="BF2396">
        <v>0</v>
      </c>
      <c r="BG2396">
        <v>0</v>
      </c>
    </row>
    <row r="2397" spans="1:59">
      <c r="A2397">
        <v>2396</v>
      </c>
      <c r="E2397">
        <v>9795.2054794520554</v>
      </c>
      <c r="K2397">
        <v>6643.6306995066034</v>
      </c>
      <c r="L2397">
        <v>7062.9615328399368</v>
      </c>
      <c r="M2397">
        <v>7482.2923661732702</v>
      </c>
      <c r="N2397">
        <v>7901.6231995066037</v>
      </c>
      <c r="O2397">
        <v>8320.9540328399362</v>
      </c>
      <c r="Q2397">
        <v>27666.213943556519</v>
      </c>
      <c r="R2397">
        <v>26918.767866181344</v>
      </c>
      <c r="S2397">
        <v>26171.32178880617</v>
      </c>
      <c r="T2397">
        <v>25423.875711430996</v>
      </c>
      <c r="U2397">
        <v>24676.429634055821</v>
      </c>
      <c r="W2397">
        <v>0</v>
      </c>
      <c r="AB2397">
        <v>1</v>
      </c>
      <c r="AC2397">
        <v>1</v>
      </c>
      <c r="AD2397">
        <v>1</v>
      </c>
      <c r="AE2397">
        <v>1</v>
      </c>
      <c r="AF2397">
        <v>1</v>
      </c>
      <c r="AL2397">
        <v>10.210024000000001</v>
      </c>
      <c r="AM2397" s="5">
        <v>9.639338493347168</v>
      </c>
      <c r="AN2397">
        <v>570.77625570776252</v>
      </c>
      <c r="AO2397">
        <f t="shared" si="37"/>
        <v>26826.48401826484</v>
      </c>
      <c r="AP2397">
        <v>684.93150684931504</v>
      </c>
      <c r="AQ2397">
        <v>9.9265699999999998E-2</v>
      </c>
      <c r="AR2397">
        <v>7.9696299999999998E-2</v>
      </c>
      <c r="AS2397">
        <v>4.7382300000000002E-2</v>
      </c>
      <c r="AT2397">
        <v>4.3420900000000005E-2</v>
      </c>
      <c r="AU2397">
        <v>4.45616E-2</v>
      </c>
      <c r="AW2397">
        <v>9.9265699999999998E-2</v>
      </c>
      <c r="AX2397">
        <v>7.9696299999999984E-2</v>
      </c>
      <c r="AY2397">
        <v>4.7382300000000002E-2</v>
      </c>
      <c r="AZ2397">
        <v>4.3420899999999998E-2</v>
      </c>
      <c r="BA2397">
        <v>4.4561599999999993E-2</v>
      </c>
      <c r="BC2397" s="52">
        <v>100000</v>
      </c>
      <c r="BD2397" s="52">
        <v>100000</v>
      </c>
      <c r="BE2397">
        <v>0</v>
      </c>
      <c r="BF2397">
        <v>0</v>
      </c>
      <c r="BG2397">
        <v>0</v>
      </c>
    </row>
    <row r="2398" spans="1:59">
      <c r="A2398">
        <v>2397</v>
      </c>
      <c r="E2398">
        <v>9795.2054794520554</v>
      </c>
      <c r="K2398">
        <v>5743.1732475959934</v>
      </c>
      <c r="L2398">
        <v>6128.323247595994</v>
      </c>
      <c r="M2398">
        <v>6513.4732475959936</v>
      </c>
      <c r="N2398">
        <v>6898.6232475959932</v>
      </c>
      <c r="O2398">
        <v>7283.7732475959929</v>
      </c>
      <c r="Q2398">
        <v>24906.338723333931</v>
      </c>
      <c r="R2398">
        <v>24233.454995690085</v>
      </c>
      <c r="S2398">
        <v>23560.571268046238</v>
      </c>
      <c r="T2398">
        <v>22887.687540402392</v>
      </c>
      <c r="U2398">
        <v>22214.803812758546</v>
      </c>
      <c r="W2398">
        <v>0</v>
      </c>
      <c r="AB2398">
        <v>1</v>
      </c>
      <c r="AC2398">
        <v>1</v>
      </c>
      <c r="AD2398">
        <v>1</v>
      </c>
      <c r="AE2398">
        <v>1</v>
      </c>
      <c r="AF2398">
        <v>1</v>
      </c>
      <c r="AL2398">
        <v>10.430809999999999</v>
      </c>
      <c r="AM2398" s="5">
        <v>11.49740791320801</v>
      </c>
      <c r="AN2398">
        <v>570.77625570776252</v>
      </c>
      <c r="AO2398">
        <f t="shared" si="37"/>
        <v>26826.48401826484</v>
      </c>
      <c r="AP2398">
        <v>684.93150684931504</v>
      </c>
      <c r="AQ2398">
        <v>9.9535100000000001E-2</v>
      </c>
      <c r="AR2398">
        <v>7.8676700000000002E-2</v>
      </c>
      <c r="AS2398">
        <v>4.6861600000000003E-2</v>
      </c>
      <c r="AT2398">
        <v>4.3164900000000006E-2</v>
      </c>
      <c r="AU2398">
        <v>4.4447299999999995E-2</v>
      </c>
      <c r="AW2398">
        <v>9.9535100000000001E-2</v>
      </c>
      <c r="AX2398">
        <v>7.8676700000000002E-2</v>
      </c>
      <c r="AY2398">
        <v>4.6861600000000003E-2</v>
      </c>
      <c r="AZ2398">
        <v>4.3164900000000006E-2</v>
      </c>
      <c r="BA2398">
        <v>4.4447299999999995E-2</v>
      </c>
      <c r="BC2398" s="52">
        <v>100000</v>
      </c>
      <c r="BD2398" s="52">
        <v>100000</v>
      </c>
      <c r="BE2398">
        <v>0</v>
      </c>
      <c r="BF2398">
        <v>0</v>
      </c>
      <c r="BG2398">
        <v>0</v>
      </c>
    </row>
    <row r="2399" spans="1:59">
      <c r="A2399">
        <v>2398</v>
      </c>
      <c r="E2399">
        <v>9795.2054794520554</v>
      </c>
      <c r="K2399">
        <v>5737.419525858546</v>
      </c>
      <c r="L2399">
        <v>6091.9353591918789</v>
      </c>
      <c r="M2399">
        <v>6446.4511925252118</v>
      </c>
      <c r="N2399">
        <v>6800.9670258585447</v>
      </c>
      <c r="O2399">
        <v>7155.4828591918777</v>
      </c>
      <c r="Q2399">
        <v>18941.58745500266</v>
      </c>
      <c r="R2399">
        <v>18429.850821335298</v>
      </c>
      <c r="S2399">
        <v>17918.114187667939</v>
      </c>
      <c r="T2399">
        <v>17406.377554000581</v>
      </c>
      <c r="U2399">
        <v>16894.640920333222</v>
      </c>
      <c r="W2399">
        <v>0</v>
      </c>
      <c r="AB2399">
        <v>1</v>
      </c>
      <c r="AC2399">
        <v>1</v>
      </c>
      <c r="AD2399">
        <v>1</v>
      </c>
      <c r="AE2399">
        <v>1</v>
      </c>
      <c r="AF2399">
        <v>1</v>
      </c>
      <c r="AL2399">
        <v>10.070302999999999</v>
      </c>
      <c r="AM2399" s="5">
        <v>10.777566909790041</v>
      </c>
      <c r="AN2399">
        <v>570.77625570776252</v>
      </c>
      <c r="AO2399">
        <f t="shared" si="37"/>
        <v>26826.48401826484</v>
      </c>
      <c r="AP2399">
        <v>684.93150684931504</v>
      </c>
      <c r="AQ2399">
        <v>9.9237099999999995E-2</v>
      </c>
      <c r="AR2399">
        <v>7.7591800000000002E-2</v>
      </c>
      <c r="AS2399">
        <v>4.64182E-2</v>
      </c>
      <c r="AT2399">
        <v>4.2561799999999997E-2</v>
      </c>
      <c r="AU2399">
        <v>4.4314399999999997E-2</v>
      </c>
      <c r="AW2399">
        <v>9.9237100000000009E-2</v>
      </c>
      <c r="AX2399">
        <v>7.7591800000000002E-2</v>
      </c>
      <c r="AY2399">
        <v>4.6418200000000007E-2</v>
      </c>
      <c r="AZ2399">
        <v>4.2561799999999997E-2</v>
      </c>
      <c r="BA2399">
        <v>4.431439999999999E-2</v>
      </c>
      <c r="BC2399" s="52">
        <v>100000</v>
      </c>
      <c r="BD2399" s="52">
        <v>100000</v>
      </c>
      <c r="BE2399">
        <v>0</v>
      </c>
      <c r="BF2399">
        <v>0</v>
      </c>
      <c r="BG2399">
        <v>0</v>
      </c>
    </row>
    <row r="2400" spans="1:59">
      <c r="A2400">
        <v>2399</v>
      </c>
      <c r="E2400">
        <v>9795.2054794520554</v>
      </c>
      <c r="K2400">
        <v>4432.2836450807617</v>
      </c>
      <c r="L2400">
        <v>4770.6861450807619</v>
      </c>
      <c r="M2400">
        <v>5109.088645080762</v>
      </c>
      <c r="N2400">
        <v>5447.4911450807622</v>
      </c>
      <c r="O2400">
        <v>5785.8936450807623</v>
      </c>
      <c r="Q2400">
        <v>13374.26732943826</v>
      </c>
      <c r="R2400">
        <v>13012.940563536289</v>
      </c>
      <c r="S2400">
        <v>12651.61379763432</v>
      </c>
      <c r="T2400">
        <v>12290.28703173235</v>
      </c>
      <c r="U2400">
        <v>11928.960265830381</v>
      </c>
      <c r="W2400">
        <v>0</v>
      </c>
      <c r="AB2400">
        <v>1</v>
      </c>
      <c r="AC2400">
        <v>1</v>
      </c>
      <c r="AD2400">
        <v>1</v>
      </c>
      <c r="AE2400">
        <v>1</v>
      </c>
      <c r="AF2400">
        <v>1</v>
      </c>
      <c r="AL2400">
        <v>10.017813</v>
      </c>
      <c r="AM2400" s="5">
        <v>10.94737529754639</v>
      </c>
      <c r="AN2400">
        <v>570.77625570776252</v>
      </c>
      <c r="AO2400">
        <f t="shared" si="37"/>
        <v>26826.48401826484</v>
      </c>
      <c r="AP2400">
        <v>684.93150684931504</v>
      </c>
      <c r="AQ2400">
        <v>9.8391199999999998E-2</v>
      </c>
      <c r="AR2400">
        <v>7.8668399999999999E-2</v>
      </c>
      <c r="AS2400">
        <v>4.6667E-2</v>
      </c>
      <c r="AT2400">
        <v>4.2516499999999999E-2</v>
      </c>
      <c r="AU2400">
        <v>4.4164799999999997E-2</v>
      </c>
      <c r="AW2400">
        <v>9.8391199999999998E-2</v>
      </c>
      <c r="AX2400">
        <v>7.8668400000000013E-2</v>
      </c>
      <c r="AY2400">
        <v>4.6667E-2</v>
      </c>
      <c r="AZ2400">
        <v>4.2516499999999999E-2</v>
      </c>
      <c r="BA2400">
        <v>4.416479999999999E-2</v>
      </c>
      <c r="BC2400" s="52">
        <v>100000</v>
      </c>
      <c r="BD2400" s="52">
        <v>100000</v>
      </c>
      <c r="BE2400">
        <v>0</v>
      </c>
      <c r="BF2400">
        <v>0</v>
      </c>
      <c r="BG2400">
        <v>0</v>
      </c>
    </row>
    <row r="2401" spans="1:59">
      <c r="A2401">
        <v>2400</v>
      </c>
      <c r="E2401">
        <v>9795.2054794520554</v>
      </c>
      <c r="K2401">
        <v>3296.785916494066</v>
      </c>
      <c r="L2401">
        <v>3654.7667498273995</v>
      </c>
      <c r="M2401">
        <v>4012.747583160733</v>
      </c>
      <c r="N2401">
        <v>4370.7284164940666</v>
      </c>
      <c r="O2401">
        <v>4728.7092498273996</v>
      </c>
      <c r="Q2401">
        <v>13781.273543232201</v>
      </c>
      <c r="R2401">
        <v>13408.95086624635</v>
      </c>
      <c r="S2401">
        <v>13036.6281892605</v>
      </c>
      <c r="T2401">
        <v>12664.30551227465</v>
      </c>
      <c r="U2401">
        <v>12291.9828352888</v>
      </c>
      <c r="W2401">
        <v>0</v>
      </c>
      <c r="AB2401">
        <v>1</v>
      </c>
      <c r="AC2401">
        <v>1</v>
      </c>
      <c r="AD2401">
        <v>1</v>
      </c>
      <c r="AE2401">
        <v>1</v>
      </c>
      <c r="AF2401">
        <v>1</v>
      </c>
      <c r="AL2401">
        <v>10.597341999999999</v>
      </c>
      <c r="AM2401" s="5">
        <v>11.06811618804932</v>
      </c>
      <c r="AN2401">
        <v>570.77625570776252</v>
      </c>
      <c r="AO2401">
        <f t="shared" si="37"/>
        <v>26826.48401826484</v>
      </c>
      <c r="AP2401">
        <v>684.93150684931504</v>
      </c>
      <c r="AQ2401">
        <v>9.8351900000000006E-2</v>
      </c>
      <c r="AR2401">
        <v>7.8175999999999995E-2</v>
      </c>
      <c r="AS2401">
        <v>4.7581499999999999E-2</v>
      </c>
      <c r="AT2401">
        <v>4.2646000000000003E-2</v>
      </c>
      <c r="AU2401">
        <v>4.41666E-2</v>
      </c>
      <c r="AW2401">
        <v>9.8351900000000006E-2</v>
      </c>
      <c r="AX2401">
        <v>7.8176000000000009E-2</v>
      </c>
      <c r="AY2401">
        <v>4.7581499999999999E-2</v>
      </c>
      <c r="AZ2401">
        <v>4.2646000000000003E-2</v>
      </c>
      <c r="BA2401">
        <v>4.41666E-2</v>
      </c>
      <c r="BC2401" s="52">
        <v>100000</v>
      </c>
      <c r="BD2401" s="52">
        <v>100000</v>
      </c>
      <c r="BE2401">
        <v>0</v>
      </c>
      <c r="BF2401">
        <v>0</v>
      </c>
      <c r="BG2401">
        <v>0</v>
      </c>
    </row>
    <row r="2402" spans="1:59">
      <c r="A2402">
        <v>2401</v>
      </c>
      <c r="E2402">
        <v>9795.2054794520554</v>
      </c>
      <c r="K2402">
        <v>2517.2503303279809</v>
      </c>
      <c r="L2402">
        <v>2841.1878303279809</v>
      </c>
      <c r="M2402">
        <v>3165.1253303279809</v>
      </c>
      <c r="N2402">
        <v>3489.0628303279809</v>
      </c>
      <c r="O2402">
        <v>3813.0003303279809</v>
      </c>
      <c r="Q2402">
        <v>14957.38596653576</v>
      </c>
      <c r="R2402">
        <v>14553.288771583429</v>
      </c>
      <c r="S2402">
        <v>14149.191576631099</v>
      </c>
      <c r="T2402">
        <v>13745.094381678769</v>
      </c>
      <c r="U2402">
        <v>13340.997186726439</v>
      </c>
      <c r="W2402">
        <v>0</v>
      </c>
      <c r="AB2402">
        <v>1</v>
      </c>
      <c r="AC2402">
        <v>1</v>
      </c>
      <c r="AD2402">
        <v>1</v>
      </c>
      <c r="AE2402">
        <v>1</v>
      </c>
      <c r="AF2402">
        <v>1</v>
      </c>
      <c r="AL2402">
        <v>10.691919</v>
      </c>
      <c r="AM2402" s="5">
        <v>11.058291435241699</v>
      </c>
      <c r="AN2402">
        <v>570.77625570776252</v>
      </c>
      <c r="AO2402">
        <f t="shared" si="37"/>
        <v>26826.48401826484</v>
      </c>
      <c r="AP2402">
        <v>684.93150684931504</v>
      </c>
      <c r="AQ2402">
        <v>9.8250600000000007E-2</v>
      </c>
      <c r="AR2402">
        <v>7.8073799999999999E-2</v>
      </c>
      <c r="AS2402">
        <v>4.7479E-2</v>
      </c>
      <c r="AT2402">
        <v>4.2760100000000002E-2</v>
      </c>
      <c r="AU2402">
        <v>4.4199099999999998E-2</v>
      </c>
      <c r="AW2402">
        <v>9.8250600000000007E-2</v>
      </c>
      <c r="AX2402">
        <v>7.8073800000000013E-2</v>
      </c>
      <c r="AY2402">
        <v>4.7479000000000007E-2</v>
      </c>
      <c r="AZ2402">
        <v>4.2760100000000009E-2</v>
      </c>
      <c r="BA2402">
        <v>4.4199100000000005E-2</v>
      </c>
      <c r="BC2402" s="52">
        <v>100000</v>
      </c>
      <c r="BD2402" s="52">
        <v>100000</v>
      </c>
      <c r="BE2402">
        <v>0</v>
      </c>
      <c r="BF2402">
        <v>0</v>
      </c>
      <c r="BG2402">
        <v>0</v>
      </c>
    </row>
    <row r="2403" spans="1:59">
      <c r="A2403">
        <v>2402</v>
      </c>
      <c r="E2403">
        <v>9795.2054794520554</v>
      </c>
      <c r="K2403">
        <v>2038.6384079392453</v>
      </c>
      <c r="L2403">
        <v>2257.4200746059119</v>
      </c>
      <c r="M2403">
        <v>2476.2017412725786</v>
      </c>
      <c r="N2403">
        <v>2694.9834079392454</v>
      </c>
      <c r="O2403">
        <v>2913.7650746059121</v>
      </c>
      <c r="Q2403">
        <v>15086.52865580963</v>
      </c>
      <c r="R2403">
        <v>14678.942468467085</v>
      </c>
      <c r="S2403">
        <v>14271.356281124539</v>
      </c>
      <c r="T2403">
        <v>13863.770093781994</v>
      </c>
      <c r="U2403">
        <v>13456.183906439448</v>
      </c>
      <c r="W2403">
        <v>0</v>
      </c>
      <c r="AB2403">
        <v>1</v>
      </c>
      <c r="AC2403">
        <v>1</v>
      </c>
      <c r="AD2403">
        <v>1</v>
      </c>
      <c r="AE2403">
        <v>1</v>
      </c>
      <c r="AF2403">
        <v>1</v>
      </c>
      <c r="AL2403">
        <v>10.733841999999999</v>
      </c>
      <c r="AM2403" s="5">
        <v>10.3231315612793</v>
      </c>
      <c r="AN2403">
        <v>570.77625570776252</v>
      </c>
      <c r="AO2403">
        <f t="shared" si="37"/>
        <v>26826.48401826484</v>
      </c>
      <c r="AP2403">
        <v>684.93150684931504</v>
      </c>
      <c r="AQ2403">
        <v>9.8060900000000006E-2</v>
      </c>
      <c r="AR2403">
        <v>7.8781099999999993E-2</v>
      </c>
      <c r="AS2403">
        <v>4.7683400000000001E-2</v>
      </c>
      <c r="AT2403">
        <v>4.29603E-2</v>
      </c>
      <c r="AU2403">
        <v>4.4328100000000002E-2</v>
      </c>
      <c r="AW2403">
        <v>9.8060899999999993E-2</v>
      </c>
      <c r="AX2403">
        <v>7.8781099999999979E-2</v>
      </c>
      <c r="AY2403">
        <v>4.7683400000000001E-2</v>
      </c>
      <c r="AZ2403">
        <v>4.2960299999999993E-2</v>
      </c>
      <c r="BA2403">
        <v>4.4328099999999995E-2</v>
      </c>
      <c r="BC2403" s="52">
        <v>100000</v>
      </c>
      <c r="BD2403" s="52">
        <v>100000</v>
      </c>
      <c r="BE2403">
        <v>0</v>
      </c>
      <c r="BF2403">
        <v>0</v>
      </c>
      <c r="BG2403">
        <v>0</v>
      </c>
    </row>
    <row r="2404" spans="1:59">
      <c r="A2404">
        <v>2403</v>
      </c>
      <c r="E2404">
        <v>9795.2054794520554</v>
      </c>
      <c r="K2404">
        <v>1917.3136292099653</v>
      </c>
      <c r="L2404">
        <v>2009.3802958766319</v>
      </c>
      <c r="M2404">
        <v>2101.4469625432985</v>
      </c>
      <c r="N2404">
        <v>2193.5136292099651</v>
      </c>
      <c r="O2404">
        <v>2285.5802958766317</v>
      </c>
      <c r="Q2404">
        <v>17100.132585360181</v>
      </c>
      <c r="R2404">
        <v>16638.145735745253</v>
      </c>
      <c r="S2404">
        <v>16176.158886130324</v>
      </c>
      <c r="T2404">
        <v>15714.172036515396</v>
      </c>
      <c r="U2404">
        <v>15252.185186900468</v>
      </c>
      <c r="W2404">
        <v>0</v>
      </c>
      <c r="AB2404">
        <v>1</v>
      </c>
      <c r="AC2404">
        <v>1</v>
      </c>
      <c r="AD2404">
        <v>1</v>
      </c>
      <c r="AE2404">
        <v>1</v>
      </c>
      <c r="AF2404">
        <v>1</v>
      </c>
      <c r="AL2404">
        <v>10.785937000000001</v>
      </c>
      <c r="AM2404" s="5">
        <v>9.9840183258056641</v>
      </c>
      <c r="AN2404">
        <v>570.77625570776252</v>
      </c>
      <c r="AO2404">
        <f t="shared" si="37"/>
        <v>26826.48401826484</v>
      </c>
      <c r="AP2404">
        <v>684.93150684931504</v>
      </c>
      <c r="AQ2404">
        <v>9.7955500000000001E-2</v>
      </c>
      <c r="AR2404">
        <v>7.91853E-2</v>
      </c>
      <c r="AS2404">
        <v>4.7726900000000003E-2</v>
      </c>
      <c r="AT2404">
        <v>4.2981400000000003E-2</v>
      </c>
      <c r="AU2404">
        <v>4.4402400000000002E-2</v>
      </c>
      <c r="AW2404">
        <v>9.7955500000000015E-2</v>
      </c>
      <c r="AX2404">
        <v>7.91853E-2</v>
      </c>
      <c r="AY2404">
        <v>4.7726900000000003E-2</v>
      </c>
      <c r="AZ2404">
        <v>4.2981400000000003E-2</v>
      </c>
      <c r="BA2404">
        <v>4.4402399999999995E-2</v>
      </c>
      <c r="BC2404" s="52">
        <v>100000</v>
      </c>
      <c r="BD2404" s="52">
        <v>100000</v>
      </c>
      <c r="BE2404">
        <v>0</v>
      </c>
      <c r="BF2404">
        <v>0</v>
      </c>
      <c r="BG2404">
        <v>0</v>
      </c>
    </row>
    <row r="2405" spans="1:59">
      <c r="A2405">
        <v>2404</v>
      </c>
      <c r="E2405">
        <v>9795.2054794520554</v>
      </c>
      <c r="K2405">
        <v>2026.2193361008151</v>
      </c>
      <c r="L2405">
        <v>2083.3893361008149</v>
      </c>
      <c r="M2405">
        <v>2140.559336100815</v>
      </c>
      <c r="N2405">
        <v>2197.7293361008151</v>
      </c>
      <c r="O2405">
        <v>2254.8993361008152</v>
      </c>
      <c r="Q2405">
        <v>21956.03454236624</v>
      </c>
      <c r="R2405">
        <v>21362.857900761468</v>
      </c>
      <c r="S2405">
        <v>20769.681259156696</v>
      </c>
      <c r="T2405">
        <v>20176.504617551924</v>
      </c>
      <c r="U2405">
        <v>19583.327975947152</v>
      </c>
      <c r="W2405">
        <v>0</v>
      </c>
      <c r="AB2405">
        <v>1</v>
      </c>
      <c r="AC2405">
        <v>1</v>
      </c>
      <c r="AD2405">
        <v>1</v>
      </c>
      <c r="AE2405">
        <v>1</v>
      </c>
      <c r="AF2405">
        <v>1</v>
      </c>
      <c r="AL2405">
        <v>10.81358</v>
      </c>
      <c r="AM2405" s="5">
        <v>9.4027643203735352</v>
      </c>
      <c r="AN2405">
        <v>570.77625570776252</v>
      </c>
      <c r="AO2405">
        <f t="shared" si="37"/>
        <v>26826.48401826484</v>
      </c>
      <c r="AP2405">
        <v>684.93150684931504</v>
      </c>
      <c r="AQ2405">
        <v>9.5832600000000004E-2</v>
      </c>
      <c r="AR2405">
        <v>7.7581800000000006E-2</v>
      </c>
      <c r="AS2405">
        <v>4.6095799999999999E-2</v>
      </c>
      <c r="AT2405">
        <v>4.2679099999999998E-2</v>
      </c>
      <c r="AU2405">
        <v>4.36719E-2</v>
      </c>
      <c r="AW2405">
        <v>9.5832600000000004E-2</v>
      </c>
      <c r="AX2405">
        <v>7.758180000000002E-2</v>
      </c>
      <c r="AY2405">
        <v>4.6095800000000006E-2</v>
      </c>
      <c r="AZ2405">
        <v>4.2679099999999998E-2</v>
      </c>
      <c r="BA2405">
        <v>4.36719E-2</v>
      </c>
      <c r="BC2405" s="52">
        <v>100000</v>
      </c>
      <c r="BD2405" s="52">
        <v>100000</v>
      </c>
      <c r="BE2405">
        <v>0</v>
      </c>
      <c r="BF2405">
        <v>0</v>
      </c>
      <c r="BG2405">
        <v>0</v>
      </c>
    </row>
    <row r="2406" spans="1:59">
      <c r="A2406">
        <v>2405</v>
      </c>
      <c r="E2406">
        <v>9795.2054794520554</v>
      </c>
      <c r="K2406">
        <v>2330.9642527515271</v>
      </c>
      <c r="L2406">
        <v>2371.7992527515271</v>
      </c>
      <c r="M2406">
        <v>2412.6342527515271</v>
      </c>
      <c r="N2406">
        <v>2453.4692527515272</v>
      </c>
      <c r="O2406">
        <v>2494.3042527515272</v>
      </c>
      <c r="Q2406">
        <v>32458.458785893461</v>
      </c>
      <c r="R2406">
        <v>31581.542713282666</v>
      </c>
      <c r="S2406">
        <v>30704.626640671871</v>
      </c>
      <c r="T2406">
        <v>29827.710568061077</v>
      </c>
      <c r="U2406">
        <v>28950.794495450282</v>
      </c>
      <c r="W2406">
        <v>0</v>
      </c>
      <c r="AB2406">
        <v>1</v>
      </c>
      <c r="AC2406">
        <v>1</v>
      </c>
      <c r="AD2406">
        <v>1</v>
      </c>
      <c r="AE2406">
        <v>1</v>
      </c>
      <c r="AF2406">
        <v>1</v>
      </c>
      <c r="AL2406">
        <v>10.316376</v>
      </c>
      <c r="AM2406" s="5">
        <v>8.7941474914550781</v>
      </c>
      <c r="AN2406">
        <v>570.77625570776252</v>
      </c>
      <c r="AO2406">
        <f t="shared" si="37"/>
        <v>26826.48401826484</v>
      </c>
      <c r="AP2406">
        <v>684.93150684931504</v>
      </c>
      <c r="AQ2406">
        <v>9.6095E-2</v>
      </c>
      <c r="AR2406">
        <v>7.7857599999999999E-2</v>
      </c>
      <c r="AS2406">
        <v>4.7177999999999998E-2</v>
      </c>
      <c r="AT2406">
        <v>4.2963899999999999E-2</v>
      </c>
      <c r="AU2406">
        <v>4.4027999999999998E-2</v>
      </c>
      <c r="AW2406">
        <v>9.6095E-2</v>
      </c>
      <c r="AX2406">
        <v>7.7857600000000013E-2</v>
      </c>
      <c r="AY2406">
        <v>4.7177999999999998E-2</v>
      </c>
      <c r="AZ2406">
        <v>4.2963899999999999E-2</v>
      </c>
      <c r="BA2406">
        <v>4.4027999999999998E-2</v>
      </c>
      <c r="BC2406" s="52">
        <v>100000</v>
      </c>
      <c r="BD2406" s="52">
        <v>100000</v>
      </c>
      <c r="BE2406">
        <v>0</v>
      </c>
      <c r="BF2406">
        <v>0</v>
      </c>
      <c r="BG2406">
        <v>0</v>
      </c>
    </row>
    <row r="2407" spans="1:59">
      <c r="A2407">
        <v>2406</v>
      </c>
      <c r="E2407">
        <v>9795.2054794520554</v>
      </c>
      <c r="K2407">
        <v>2843.0121377821906</v>
      </c>
      <c r="L2407">
        <v>2883.0221377821908</v>
      </c>
      <c r="M2407">
        <v>2923.0321377821911</v>
      </c>
      <c r="N2407">
        <v>2963.0421377821913</v>
      </c>
      <c r="O2407">
        <v>3003.0521377821915</v>
      </c>
      <c r="Q2407">
        <v>38327.339359047583</v>
      </c>
      <c r="R2407">
        <v>37291.866286440665</v>
      </c>
      <c r="S2407">
        <v>36256.393213833748</v>
      </c>
      <c r="T2407">
        <v>35220.92014122683</v>
      </c>
      <c r="U2407">
        <v>34185.447068619913</v>
      </c>
      <c r="W2407">
        <v>2.7599999999999999E-3</v>
      </c>
      <c r="AB2407">
        <v>1</v>
      </c>
      <c r="AC2407">
        <v>1</v>
      </c>
      <c r="AD2407">
        <v>1</v>
      </c>
      <c r="AE2407">
        <v>1</v>
      </c>
      <c r="AF2407">
        <v>1</v>
      </c>
      <c r="AL2407">
        <v>10.048722</v>
      </c>
      <c r="AM2407" s="5">
        <v>8.6943788528442383</v>
      </c>
      <c r="AN2407">
        <v>570.77625570776252</v>
      </c>
      <c r="AO2407">
        <f t="shared" si="37"/>
        <v>26826.48401826484</v>
      </c>
      <c r="AP2407">
        <v>684.93150684931504</v>
      </c>
      <c r="AQ2407">
        <v>9.65728E-2</v>
      </c>
      <c r="AR2407">
        <v>7.6673199999999997E-2</v>
      </c>
      <c r="AS2407">
        <v>4.7110799999999994E-2</v>
      </c>
      <c r="AT2407">
        <v>4.2916099999999999E-2</v>
      </c>
      <c r="AU2407">
        <v>4.4247000000000002E-2</v>
      </c>
      <c r="AW2407">
        <v>9.65728E-2</v>
      </c>
      <c r="AX2407">
        <v>7.6673199999999983E-2</v>
      </c>
      <c r="AY2407">
        <v>4.7110799999999994E-2</v>
      </c>
      <c r="AZ2407">
        <v>4.2916099999999999E-2</v>
      </c>
      <c r="BA2407">
        <v>4.4246999999999995E-2</v>
      </c>
      <c r="BC2407" s="52">
        <v>100000</v>
      </c>
      <c r="BD2407" s="52">
        <v>100000</v>
      </c>
      <c r="BE2407">
        <v>0</v>
      </c>
      <c r="BF2407">
        <v>0</v>
      </c>
      <c r="BG2407">
        <v>0</v>
      </c>
    </row>
    <row r="2408" spans="1:59">
      <c r="A2408">
        <v>2407</v>
      </c>
      <c r="E2408">
        <v>9795.2054794520554</v>
      </c>
      <c r="K2408">
        <v>3875.7057268085846</v>
      </c>
      <c r="L2408">
        <v>3919.0157268085845</v>
      </c>
      <c r="M2408">
        <v>3962.3257268085845</v>
      </c>
      <c r="N2408">
        <v>4005.6357268085844</v>
      </c>
      <c r="O2408">
        <v>4048.9457268085844</v>
      </c>
      <c r="Q2408">
        <v>36788.255118915396</v>
      </c>
      <c r="R2408">
        <v>35794.362817093628</v>
      </c>
      <c r="S2408">
        <v>34800.47051527186</v>
      </c>
      <c r="T2408">
        <v>33806.578213450091</v>
      </c>
      <c r="U2408">
        <v>32812.685911628323</v>
      </c>
      <c r="W2408">
        <v>0.10531</v>
      </c>
      <c r="AB2408">
        <v>1</v>
      </c>
      <c r="AC2408">
        <v>1</v>
      </c>
      <c r="AD2408">
        <v>1</v>
      </c>
      <c r="AE2408">
        <v>1</v>
      </c>
      <c r="AF2408">
        <v>1</v>
      </c>
      <c r="AL2408">
        <v>8.3690979999999993</v>
      </c>
      <c r="AM2408" s="5">
        <v>10.221266746521</v>
      </c>
      <c r="AN2408">
        <v>570.77625570776252</v>
      </c>
      <c r="AO2408">
        <f t="shared" si="37"/>
        <v>26826.48401826484</v>
      </c>
      <c r="AP2408">
        <v>684.93150684931504</v>
      </c>
      <c r="AQ2408">
        <v>9.5000100000000004E-2</v>
      </c>
      <c r="AR2408">
        <v>6.3273400000000007E-2</v>
      </c>
      <c r="AS2408">
        <v>4.2715900000000001E-2</v>
      </c>
      <c r="AT2408">
        <v>4.2247799999999995E-2</v>
      </c>
      <c r="AU2408">
        <v>4.3693700000000002E-2</v>
      </c>
      <c r="AW2408">
        <v>9.5000100000000018E-2</v>
      </c>
      <c r="AX2408">
        <v>6.3273400000000007E-2</v>
      </c>
      <c r="AY2408">
        <v>4.2715900000000001E-2</v>
      </c>
      <c r="AZ2408">
        <v>4.2247799999999988E-2</v>
      </c>
      <c r="BA2408">
        <v>4.3693700000000002E-2</v>
      </c>
      <c r="BC2408" s="52">
        <v>100000</v>
      </c>
      <c r="BD2408" s="52">
        <v>100000</v>
      </c>
      <c r="BE2408">
        <v>0</v>
      </c>
      <c r="BF2408">
        <v>0</v>
      </c>
      <c r="BG2408">
        <v>0</v>
      </c>
    </row>
    <row r="2409" spans="1:59">
      <c r="A2409">
        <v>2408</v>
      </c>
      <c r="E2409">
        <v>9795.2054794520554</v>
      </c>
      <c r="K2409">
        <v>4934.1927727301791</v>
      </c>
      <c r="L2409">
        <v>4975.5777727301793</v>
      </c>
      <c r="M2409">
        <v>5016.9627727301795</v>
      </c>
      <c r="N2409">
        <v>5058.3477727301797</v>
      </c>
      <c r="O2409">
        <v>5099.7327727301799</v>
      </c>
      <c r="Q2409">
        <v>34471.852013002142</v>
      </c>
      <c r="R2409">
        <v>33540.540968506728</v>
      </c>
      <c r="S2409">
        <v>32609.229924011313</v>
      </c>
      <c r="T2409">
        <v>31677.918879515899</v>
      </c>
      <c r="U2409">
        <v>30746.607835020484</v>
      </c>
      <c r="W2409">
        <v>0.33348</v>
      </c>
      <c r="AB2409">
        <v>1</v>
      </c>
      <c r="AC2409">
        <v>1</v>
      </c>
      <c r="AD2409">
        <v>1</v>
      </c>
      <c r="AE2409">
        <v>1</v>
      </c>
      <c r="AF2409">
        <v>1</v>
      </c>
      <c r="AL2409">
        <v>7.3346520000000002</v>
      </c>
      <c r="AM2409" s="5">
        <v>10.2938289642334</v>
      </c>
      <c r="AN2409">
        <v>570.77625570776252</v>
      </c>
      <c r="AO2409">
        <f t="shared" si="37"/>
        <v>26826.48401826484</v>
      </c>
      <c r="AP2409">
        <v>684.93150684931504</v>
      </c>
      <c r="AQ2409">
        <v>8.6539400000000002E-2</v>
      </c>
      <c r="AR2409">
        <v>4.5708599999999995E-2</v>
      </c>
      <c r="AS2409">
        <v>3.9762700000000005E-2</v>
      </c>
      <c r="AT2409">
        <v>3.8150199999999995E-2</v>
      </c>
      <c r="AU2409">
        <v>4.1335200000000002E-2</v>
      </c>
      <c r="AW2409">
        <v>8.6539400000000002E-2</v>
      </c>
      <c r="AX2409">
        <v>4.5708600000000002E-2</v>
      </c>
      <c r="AY2409">
        <v>3.9762699999999998E-2</v>
      </c>
      <c r="AZ2409">
        <v>3.8150199999999995E-2</v>
      </c>
      <c r="BA2409">
        <v>4.1335200000000002E-2</v>
      </c>
      <c r="BC2409" s="52">
        <v>100000</v>
      </c>
      <c r="BD2409" s="52">
        <v>100000</v>
      </c>
      <c r="BE2409">
        <v>0</v>
      </c>
      <c r="BF2409">
        <v>0</v>
      </c>
      <c r="BG2409">
        <v>0</v>
      </c>
    </row>
    <row r="2410" spans="1:59">
      <c r="A2410">
        <v>2409</v>
      </c>
      <c r="E2410">
        <v>9795.2054794520554</v>
      </c>
      <c r="K2410">
        <v>5922.9419537128979</v>
      </c>
      <c r="L2410">
        <v>5981.0744537128976</v>
      </c>
      <c r="M2410">
        <v>6039.2069537128973</v>
      </c>
      <c r="N2410">
        <v>6097.339453712897</v>
      </c>
      <c r="O2410">
        <v>6155.4719537128967</v>
      </c>
      <c r="Q2410">
        <v>32233.321715459831</v>
      </c>
      <c r="R2410">
        <v>31362.488071610547</v>
      </c>
      <c r="S2410">
        <v>30491.654427761263</v>
      </c>
      <c r="T2410">
        <v>29620.820783911979</v>
      </c>
      <c r="U2410">
        <v>28749.987140062694</v>
      </c>
      <c r="W2410">
        <v>0.53771000000000002</v>
      </c>
      <c r="AB2410">
        <v>1</v>
      </c>
      <c r="AC2410">
        <v>1</v>
      </c>
      <c r="AD2410">
        <v>1</v>
      </c>
      <c r="AE2410">
        <v>1</v>
      </c>
      <c r="AF2410">
        <v>1</v>
      </c>
      <c r="AL2410">
        <v>6.0590460000000004</v>
      </c>
      <c r="AM2410" s="5">
        <v>9.4013833999633789</v>
      </c>
      <c r="AN2410">
        <v>570.77625570776252</v>
      </c>
      <c r="AO2410">
        <f t="shared" si="37"/>
        <v>26826.48401826484</v>
      </c>
      <c r="AP2410">
        <v>684.93150684931504</v>
      </c>
      <c r="AQ2410">
        <v>8.4032399999999993E-2</v>
      </c>
      <c r="AR2410">
        <v>3.6104700000000003E-2</v>
      </c>
      <c r="AS2410">
        <v>3.16192E-2</v>
      </c>
      <c r="AT2410">
        <v>3.4746600000000002E-2</v>
      </c>
      <c r="AU2410">
        <v>3.65872E-2</v>
      </c>
      <c r="AW2410">
        <v>8.4032399999999993E-2</v>
      </c>
      <c r="AX2410">
        <v>3.6104700000000003E-2</v>
      </c>
      <c r="AY2410">
        <v>3.16192E-2</v>
      </c>
      <c r="AZ2410">
        <v>3.4746600000000002E-2</v>
      </c>
      <c r="BA2410">
        <v>3.65872E-2</v>
      </c>
      <c r="BC2410" s="52">
        <v>100000</v>
      </c>
      <c r="BD2410" s="52">
        <v>100000</v>
      </c>
      <c r="BE2410">
        <v>0</v>
      </c>
      <c r="BF2410">
        <v>0</v>
      </c>
      <c r="BG2410">
        <v>0</v>
      </c>
    </row>
    <row r="2411" spans="1:59">
      <c r="A2411">
        <v>2410</v>
      </c>
      <c r="E2411">
        <v>9795.2054794520554</v>
      </c>
      <c r="K2411">
        <v>6657.5778186169646</v>
      </c>
      <c r="L2411">
        <v>6734.0528186169649</v>
      </c>
      <c r="M2411">
        <v>6810.5278186169653</v>
      </c>
      <c r="N2411">
        <v>6887.0028186169657</v>
      </c>
      <c r="O2411">
        <v>6963.477818616966</v>
      </c>
      <c r="Q2411">
        <v>30462.555024247951</v>
      </c>
      <c r="R2411">
        <v>29639.561414994005</v>
      </c>
      <c r="S2411">
        <v>28816.567805740058</v>
      </c>
      <c r="T2411">
        <v>27993.574196486112</v>
      </c>
      <c r="U2411">
        <v>27170.580587232165</v>
      </c>
      <c r="W2411">
        <v>0.57807000000000008</v>
      </c>
      <c r="AB2411">
        <v>1</v>
      </c>
      <c r="AC2411">
        <v>1</v>
      </c>
      <c r="AD2411">
        <v>1</v>
      </c>
      <c r="AE2411">
        <v>1</v>
      </c>
      <c r="AF2411">
        <v>1</v>
      </c>
      <c r="AL2411">
        <v>5.1827554999999998</v>
      </c>
      <c r="AM2411" s="5">
        <v>10.21992778778076</v>
      </c>
      <c r="AN2411">
        <v>570.77625570776252</v>
      </c>
      <c r="AO2411">
        <f t="shared" si="37"/>
        <v>26826.48401826484</v>
      </c>
      <c r="AP2411">
        <v>684.93150684931504</v>
      </c>
      <c r="AQ2411">
        <v>7.8252000000000002E-2</v>
      </c>
      <c r="AR2411">
        <v>2.9376200000000002E-2</v>
      </c>
      <c r="AS2411">
        <v>2.0442799999999997E-2</v>
      </c>
      <c r="AT2411">
        <v>1.7853000000000001E-2</v>
      </c>
      <c r="AU2411">
        <v>2.4338800000000001E-2</v>
      </c>
      <c r="AW2411">
        <v>7.8252000000000002E-2</v>
      </c>
      <c r="AX2411">
        <v>2.9376200000000005E-2</v>
      </c>
      <c r="AY2411">
        <v>2.0442799999999997E-2</v>
      </c>
      <c r="AZ2411">
        <v>1.7852999999999994E-2</v>
      </c>
      <c r="BA2411">
        <v>2.4338800000000008E-2</v>
      </c>
      <c r="BC2411" s="52">
        <v>100000</v>
      </c>
      <c r="BD2411" s="52">
        <v>100000</v>
      </c>
      <c r="BE2411">
        <v>0</v>
      </c>
      <c r="BF2411">
        <v>0</v>
      </c>
      <c r="BG2411">
        <v>0</v>
      </c>
    </row>
    <row r="2412" spans="1:59">
      <c r="A2412">
        <v>2411</v>
      </c>
      <c r="E2412">
        <v>9795.2054794520554</v>
      </c>
      <c r="K2412">
        <v>7525.9575340887422</v>
      </c>
      <c r="L2412">
        <v>7647.2275340887427</v>
      </c>
      <c r="M2412">
        <v>7768.4975340887431</v>
      </c>
      <c r="N2412">
        <v>7889.7675340887436</v>
      </c>
      <c r="O2412">
        <v>8011.037534088744</v>
      </c>
      <c r="Q2412">
        <v>28852.14335639089</v>
      </c>
      <c r="R2412">
        <v>28072.657539553646</v>
      </c>
      <c r="S2412">
        <v>27293.171722716401</v>
      </c>
      <c r="T2412">
        <v>26513.685905879156</v>
      </c>
      <c r="U2412">
        <v>25734.200089041911</v>
      </c>
      <c r="W2412">
        <v>0.33391999999999999</v>
      </c>
      <c r="AB2412">
        <v>1</v>
      </c>
      <c r="AC2412">
        <v>1</v>
      </c>
      <c r="AD2412">
        <v>1</v>
      </c>
      <c r="AE2412">
        <v>1</v>
      </c>
      <c r="AF2412">
        <v>1</v>
      </c>
      <c r="AL2412">
        <v>4.9843849999999996</v>
      </c>
      <c r="AM2412" s="5">
        <v>10.13328266143799</v>
      </c>
      <c r="AN2412">
        <v>570.77625570776252</v>
      </c>
      <c r="AO2412">
        <f t="shared" si="37"/>
        <v>26826.48401826484</v>
      </c>
      <c r="AP2412">
        <v>684.93150684931504</v>
      </c>
      <c r="AQ2412">
        <v>7.8169500000000003E-2</v>
      </c>
      <c r="AR2412">
        <v>2.9419600000000001E-2</v>
      </c>
      <c r="AS2412">
        <v>2.07022E-2</v>
      </c>
      <c r="AT2412">
        <v>1.8035799999999998E-2</v>
      </c>
      <c r="AU2412">
        <v>2.4275700000000001E-2</v>
      </c>
      <c r="AW2412">
        <v>7.8169499999999989E-2</v>
      </c>
      <c r="AX2412">
        <v>2.9419600000000004E-2</v>
      </c>
      <c r="AY2412">
        <v>2.0702200000000004E-2</v>
      </c>
      <c r="AZ2412">
        <v>1.8035800000000005E-2</v>
      </c>
      <c r="BA2412">
        <v>2.4275699999999997E-2</v>
      </c>
      <c r="BC2412" s="52">
        <v>100000</v>
      </c>
      <c r="BD2412" s="52">
        <v>100000</v>
      </c>
      <c r="BE2412">
        <v>0</v>
      </c>
      <c r="BF2412">
        <v>0</v>
      </c>
      <c r="BG2412">
        <v>0</v>
      </c>
    </row>
    <row r="2413" spans="1:59">
      <c r="A2413">
        <v>2412</v>
      </c>
      <c r="E2413">
        <v>9795.2054794520554</v>
      </c>
      <c r="K2413">
        <v>7166.7597639926053</v>
      </c>
      <c r="L2413">
        <v>7341.1572639926053</v>
      </c>
      <c r="M2413">
        <v>7515.5547639926053</v>
      </c>
      <c r="N2413">
        <v>7689.9522639926054</v>
      </c>
      <c r="O2413">
        <v>7864.3497639926054</v>
      </c>
      <c r="Q2413">
        <v>28477.91140108235</v>
      </c>
      <c r="R2413">
        <v>27708.536046124518</v>
      </c>
      <c r="S2413">
        <v>26939.160691166686</v>
      </c>
      <c r="T2413">
        <v>26169.785336208854</v>
      </c>
      <c r="U2413">
        <v>25400.409981251021</v>
      </c>
      <c r="W2413">
        <v>0.30497000000000002</v>
      </c>
      <c r="AB2413">
        <v>1</v>
      </c>
      <c r="AC2413">
        <v>1</v>
      </c>
      <c r="AD2413">
        <v>1</v>
      </c>
      <c r="AE2413">
        <v>1</v>
      </c>
      <c r="AF2413">
        <v>1</v>
      </c>
      <c r="AL2413">
        <v>4.5717689999999997</v>
      </c>
      <c r="AM2413" s="5">
        <v>8.8038835525512695</v>
      </c>
      <c r="AN2413">
        <v>570.77625570776252</v>
      </c>
      <c r="AO2413">
        <f t="shared" si="37"/>
        <v>26826.48401826484</v>
      </c>
      <c r="AP2413">
        <v>684.93150684931504</v>
      </c>
      <c r="AQ2413">
        <v>7.8370800000000004E-2</v>
      </c>
      <c r="AR2413">
        <v>3.0166100000000001E-2</v>
      </c>
      <c r="AS2413">
        <v>2.07998E-2</v>
      </c>
      <c r="AT2413">
        <v>1.8124099999999997E-2</v>
      </c>
      <c r="AU2413">
        <v>2.4336200000000002E-2</v>
      </c>
      <c r="AW2413">
        <v>7.8370800000000004E-2</v>
      </c>
      <c r="AX2413">
        <v>3.0166100000000001E-2</v>
      </c>
      <c r="AY2413">
        <v>2.0799799999999993E-2</v>
      </c>
      <c r="AZ2413">
        <v>1.812409999999999E-2</v>
      </c>
      <c r="BA2413">
        <v>2.4336200000000002E-2</v>
      </c>
      <c r="BC2413" s="52">
        <v>100000</v>
      </c>
      <c r="BD2413" s="52">
        <v>100000</v>
      </c>
      <c r="BE2413">
        <v>0</v>
      </c>
      <c r="BF2413">
        <v>0</v>
      </c>
      <c r="BG2413">
        <v>0</v>
      </c>
    </row>
    <row r="2414" spans="1:59">
      <c r="A2414">
        <v>2413</v>
      </c>
      <c r="E2414">
        <v>9795.2054794520554</v>
      </c>
      <c r="K2414">
        <v>6344.2350830011856</v>
      </c>
      <c r="L2414">
        <v>6589.0575830011858</v>
      </c>
      <c r="M2414">
        <v>6833.880083001186</v>
      </c>
      <c r="N2414">
        <v>7078.7025830011862</v>
      </c>
      <c r="O2414">
        <v>7323.5250830011864</v>
      </c>
      <c r="Q2414">
        <v>28010.14779475192</v>
      </c>
      <c r="R2414">
        <v>27253.409805844876</v>
      </c>
      <c r="S2414">
        <v>26496.671816937833</v>
      </c>
      <c r="T2414">
        <v>25739.933828030789</v>
      </c>
      <c r="U2414">
        <v>24983.195839123746</v>
      </c>
      <c r="W2414">
        <v>0.26752999999999999</v>
      </c>
      <c r="AB2414">
        <v>1</v>
      </c>
      <c r="AC2414">
        <v>1</v>
      </c>
      <c r="AD2414">
        <v>1</v>
      </c>
      <c r="AE2414">
        <v>1</v>
      </c>
      <c r="AF2414">
        <v>1</v>
      </c>
      <c r="AL2414">
        <v>4.6541614999999998</v>
      </c>
      <c r="AM2414" s="5">
        <v>7.5381946563720703</v>
      </c>
      <c r="AN2414">
        <v>570.77625570776252</v>
      </c>
      <c r="AO2414">
        <f t="shared" si="37"/>
        <v>26826.48401826484</v>
      </c>
      <c r="AP2414">
        <v>684.93150684931504</v>
      </c>
      <c r="AQ2414">
        <v>7.8442600000000001E-2</v>
      </c>
      <c r="AR2414">
        <v>2.9878799999999997E-2</v>
      </c>
      <c r="AS2414">
        <v>2.07017E-2</v>
      </c>
      <c r="AT2414">
        <v>1.79425E-2</v>
      </c>
      <c r="AU2414">
        <v>2.4335699999999998E-2</v>
      </c>
      <c r="AW2414">
        <v>7.8442600000000015E-2</v>
      </c>
      <c r="AX2414">
        <v>2.9878799999999997E-2</v>
      </c>
      <c r="AY2414">
        <v>2.0701700000000003E-2</v>
      </c>
      <c r="AZ2414">
        <v>1.79425E-2</v>
      </c>
      <c r="BA2414">
        <v>2.4335700000000002E-2</v>
      </c>
      <c r="BC2414" s="52">
        <v>100000</v>
      </c>
      <c r="BD2414" s="52">
        <v>100000</v>
      </c>
      <c r="BE2414">
        <v>0</v>
      </c>
      <c r="BF2414">
        <v>0</v>
      </c>
      <c r="BG2414">
        <v>0</v>
      </c>
    </row>
    <row r="2415" spans="1:59">
      <c r="A2415">
        <v>2414</v>
      </c>
      <c r="E2415">
        <v>9795.2054794520554</v>
      </c>
      <c r="K2415">
        <v>5729.9686836080573</v>
      </c>
      <c r="L2415">
        <v>6059.186183608057</v>
      </c>
      <c r="M2415">
        <v>6388.4036836080568</v>
      </c>
      <c r="N2415">
        <v>6717.6211836080565</v>
      </c>
      <c r="O2415">
        <v>7046.8386836080563</v>
      </c>
      <c r="Q2415">
        <v>28370.972935105499</v>
      </c>
      <c r="R2415">
        <v>27604.486689998048</v>
      </c>
      <c r="S2415">
        <v>26838.000444890597</v>
      </c>
      <c r="T2415">
        <v>26071.514199783145</v>
      </c>
      <c r="U2415">
        <v>25305.027954675694</v>
      </c>
      <c r="W2415">
        <v>0.16907</v>
      </c>
      <c r="AB2415">
        <v>1</v>
      </c>
      <c r="AC2415">
        <v>1</v>
      </c>
      <c r="AD2415">
        <v>1</v>
      </c>
      <c r="AE2415">
        <v>1</v>
      </c>
      <c r="AF2415">
        <v>1</v>
      </c>
      <c r="AL2415">
        <v>4.3624340000000004</v>
      </c>
      <c r="AM2415" s="5">
        <v>9.8788022994995117</v>
      </c>
      <c r="AN2415">
        <v>570.77625570776252</v>
      </c>
      <c r="AO2415">
        <f t="shared" si="37"/>
        <v>26826.48401826484</v>
      </c>
      <c r="AP2415">
        <v>684.93150684931504</v>
      </c>
      <c r="AQ2415">
        <v>7.8226299999999999E-2</v>
      </c>
      <c r="AR2415">
        <v>2.9516799999999999E-2</v>
      </c>
      <c r="AS2415">
        <v>2.0432499999999999E-2</v>
      </c>
      <c r="AT2415">
        <v>1.79629E-2</v>
      </c>
      <c r="AU2415">
        <v>2.4394100000000002E-2</v>
      </c>
      <c r="AW2415">
        <v>7.8226300000000012E-2</v>
      </c>
      <c r="AX2415">
        <v>2.9516799999999996E-2</v>
      </c>
      <c r="AY2415">
        <v>2.0432500000000006E-2</v>
      </c>
      <c r="AZ2415">
        <v>1.7962900000000004E-2</v>
      </c>
      <c r="BA2415">
        <v>2.4394100000000002E-2</v>
      </c>
      <c r="BC2415" s="52">
        <v>100000</v>
      </c>
      <c r="BD2415" s="52">
        <v>100000</v>
      </c>
      <c r="BE2415">
        <v>0</v>
      </c>
      <c r="BF2415">
        <v>0</v>
      </c>
      <c r="BG2415">
        <v>0</v>
      </c>
    </row>
    <row r="2416" spans="1:59">
      <c r="A2416">
        <v>2415</v>
      </c>
      <c r="E2416">
        <v>9795.2054794520554</v>
      </c>
      <c r="K2416">
        <v>5396.5643704071217</v>
      </c>
      <c r="L2416">
        <v>5702.2143704071214</v>
      </c>
      <c r="M2416">
        <v>6007.864370407121</v>
      </c>
      <c r="N2416">
        <v>6313.5143704071206</v>
      </c>
      <c r="O2416">
        <v>6619.1643704071203</v>
      </c>
      <c r="Q2416">
        <v>29266.38505412242</v>
      </c>
      <c r="R2416">
        <v>28475.70784875652</v>
      </c>
      <c r="S2416">
        <v>27685.030643390619</v>
      </c>
      <c r="T2416">
        <v>26894.353438024718</v>
      </c>
      <c r="U2416">
        <v>26103.676232658818</v>
      </c>
      <c r="W2416">
        <v>0.11355</v>
      </c>
      <c r="AB2416">
        <v>1</v>
      </c>
      <c r="AC2416">
        <v>1</v>
      </c>
      <c r="AD2416">
        <v>1</v>
      </c>
      <c r="AE2416">
        <v>1</v>
      </c>
      <c r="AF2416">
        <v>1</v>
      </c>
      <c r="AL2416">
        <v>7.0125950000000001</v>
      </c>
      <c r="AM2416" s="5">
        <v>9.892181396484375</v>
      </c>
      <c r="AN2416">
        <v>570.77625570776252</v>
      </c>
      <c r="AO2416">
        <f t="shared" si="37"/>
        <v>26826.48401826484</v>
      </c>
      <c r="AP2416">
        <v>684.93150684931504</v>
      </c>
      <c r="AQ2416">
        <v>7.8233000000000011E-2</v>
      </c>
      <c r="AR2416">
        <v>2.9526800000000002E-2</v>
      </c>
      <c r="AS2416">
        <v>2.0362399999999999E-2</v>
      </c>
      <c r="AT2416">
        <v>1.8051999999999999E-2</v>
      </c>
      <c r="AU2416">
        <v>2.4495599999999999E-2</v>
      </c>
      <c r="AW2416">
        <v>7.8233000000000011E-2</v>
      </c>
      <c r="AX2416">
        <v>2.9526800000000006E-2</v>
      </c>
      <c r="AY2416">
        <v>2.0362400000000003E-2</v>
      </c>
      <c r="AZ2416">
        <v>1.8051999999999999E-2</v>
      </c>
      <c r="BA2416">
        <v>2.4495599999999992E-2</v>
      </c>
      <c r="BC2416" s="52">
        <v>100000</v>
      </c>
      <c r="BD2416" s="52">
        <v>100000</v>
      </c>
      <c r="BE2416">
        <v>0</v>
      </c>
      <c r="BF2416">
        <v>0</v>
      </c>
      <c r="BG2416">
        <v>0</v>
      </c>
    </row>
    <row r="2417" spans="1:59">
      <c r="A2417">
        <v>2416</v>
      </c>
      <c r="E2417">
        <v>9795.2054794520554</v>
      </c>
      <c r="K2417">
        <v>5436.6875255774357</v>
      </c>
      <c r="L2417">
        <v>5791.2033589107687</v>
      </c>
      <c r="M2417">
        <v>6145.7191922441016</v>
      </c>
      <c r="N2417">
        <v>6500.2350255774345</v>
      </c>
      <c r="O2417">
        <v>6854.7508589107674</v>
      </c>
      <c r="Q2417">
        <v>31086.16959854123</v>
      </c>
      <c r="R2417">
        <v>30246.328064682151</v>
      </c>
      <c r="S2417">
        <v>29406.486530823073</v>
      </c>
      <c r="T2417">
        <v>28566.644996963994</v>
      </c>
      <c r="U2417">
        <v>27726.803463104916</v>
      </c>
      <c r="W2417">
        <v>0.44944000000000001</v>
      </c>
      <c r="AB2417">
        <v>1</v>
      </c>
      <c r="AC2417">
        <v>1</v>
      </c>
      <c r="AD2417">
        <v>1</v>
      </c>
      <c r="AE2417">
        <v>1</v>
      </c>
      <c r="AF2417">
        <v>1</v>
      </c>
      <c r="AL2417">
        <v>6.6402489999999998</v>
      </c>
      <c r="AM2417" s="5">
        <v>9.3930931091308594</v>
      </c>
      <c r="AN2417">
        <v>570.77625570776252</v>
      </c>
      <c r="AO2417">
        <f t="shared" si="37"/>
        <v>26826.48401826484</v>
      </c>
      <c r="AP2417">
        <v>684.93150684931504</v>
      </c>
      <c r="AQ2417">
        <v>8.0363400000000001E-2</v>
      </c>
      <c r="AR2417">
        <v>3.3026699999999999E-2</v>
      </c>
      <c r="AS2417">
        <v>2.26103E-2</v>
      </c>
      <c r="AT2417">
        <v>3.2197699999999996E-2</v>
      </c>
      <c r="AU2417">
        <v>3.4214700000000001E-2</v>
      </c>
      <c r="AW2417">
        <v>8.0363400000000015E-2</v>
      </c>
      <c r="AX2417">
        <v>3.3026700000000006E-2</v>
      </c>
      <c r="AY2417">
        <v>2.26103E-2</v>
      </c>
      <c r="AZ2417">
        <v>3.2197699999999996E-2</v>
      </c>
      <c r="BA2417">
        <v>3.4214700000000001E-2</v>
      </c>
      <c r="BC2417" s="52">
        <v>100000</v>
      </c>
      <c r="BD2417" s="52">
        <v>100000</v>
      </c>
      <c r="BE2417">
        <v>0</v>
      </c>
      <c r="BF2417">
        <v>0</v>
      </c>
      <c r="BG2417">
        <v>0</v>
      </c>
    </row>
    <row r="2418" spans="1:59">
      <c r="A2418">
        <v>2417</v>
      </c>
      <c r="E2418">
        <v>9795.2054794520554</v>
      </c>
      <c r="K2418">
        <v>6115.9152238177367</v>
      </c>
      <c r="L2418">
        <v>6530.3793904844033</v>
      </c>
      <c r="M2418">
        <v>6944.8435571510699</v>
      </c>
      <c r="N2418">
        <v>7359.3077238177366</v>
      </c>
      <c r="O2418">
        <v>7773.7718904844032</v>
      </c>
      <c r="Q2418">
        <v>32972.777515292961</v>
      </c>
      <c r="R2418">
        <v>32081.966314933452</v>
      </c>
      <c r="S2418">
        <v>31191.155114573943</v>
      </c>
      <c r="T2418">
        <v>30300.343914214434</v>
      </c>
      <c r="U2418">
        <v>29409.532713854926</v>
      </c>
      <c r="W2418">
        <v>0.26086000000000004</v>
      </c>
      <c r="AB2418">
        <v>1</v>
      </c>
      <c r="AC2418">
        <v>1</v>
      </c>
      <c r="AD2418">
        <v>1</v>
      </c>
      <c r="AE2418">
        <v>1</v>
      </c>
      <c r="AF2418">
        <v>1</v>
      </c>
      <c r="AL2418">
        <v>9.0029950000000003</v>
      </c>
      <c r="AM2418" s="5">
        <v>9.8924789428710938</v>
      </c>
      <c r="AN2418">
        <v>570.77625570776252</v>
      </c>
      <c r="AO2418">
        <f t="shared" si="37"/>
        <v>26826.48401826484</v>
      </c>
      <c r="AP2418">
        <v>684.93150684931504</v>
      </c>
      <c r="AQ2418">
        <v>8.5514300000000001E-2</v>
      </c>
      <c r="AR2418">
        <v>4.5643300000000005E-2</v>
      </c>
      <c r="AS2418">
        <v>3.9630100000000001E-2</v>
      </c>
      <c r="AT2418">
        <v>3.7338999999999997E-2</v>
      </c>
      <c r="AU2418">
        <v>4.0059699999999997E-2</v>
      </c>
      <c r="AW2418">
        <v>8.5514300000000001E-2</v>
      </c>
      <c r="AX2418">
        <v>4.5643300000000012E-2</v>
      </c>
      <c r="AY2418">
        <v>3.9630100000000001E-2</v>
      </c>
      <c r="AZ2418">
        <v>3.7338999999999997E-2</v>
      </c>
      <c r="BA2418">
        <v>4.005969999999999E-2</v>
      </c>
      <c r="BC2418" s="52">
        <v>100000</v>
      </c>
      <c r="BD2418" s="52">
        <v>100000</v>
      </c>
      <c r="BE2418">
        <v>0</v>
      </c>
      <c r="BF2418">
        <v>0</v>
      </c>
      <c r="BG2418">
        <v>0</v>
      </c>
    </row>
    <row r="2419" spans="1:59">
      <c r="A2419">
        <v>2418</v>
      </c>
      <c r="E2419">
        <v>9795.2054794520554</v>
      </c>
      <c r="K2419">
        <v>6670.9522036737362</v>
      </c>
      <c r="L2419">
        <v>7162.63303700707</v>
      </c>
      <c r="M2419">
        <v>7654.3138703404038</v>
      </c>
      <c r="N2419">
        <v>8145.9947036737376</v>
      </c>
      <c r="O2419">
        <v>8637.6755370070714</v>
      </c>
      <c r="Q2419">
        <v>34102.124113085571</v>
      </c>
      <c r="R2419">
        <v>33180.801846845272</v>
      </c>
      <c r="S2419">
        <v>32259.479580604973</v>
      </c>
      <c r="T2419">
        <v>31338.157314364675</v>
      </c>
      <c r="U2419">
        <v>30416.835048124376</v>
      </c>
      <c r="W2419">
        <v>4.7710000000000002E-2</v>
      </c>
      <c r="AB2419">
        <v>1</v>
      </c>
      <c r="AC2419">
        <v>1</v>
      </c>
      <c r="AD2419">
        <v>1</v>
      </c>
      <c r="AE2419">
        <v>1</v>
      </c>
      <c r="AF2419">
        <v>1</v>
      </c>
      <c r="AL2419">
        <v>10.0955925</v>
      </c>
      <c r="AM2419" s="5">
        <v>9.702061653137207</v>
      </c>
      <c r="AN2419">
        <v>570.77625570776252</v>
      </c>
      <c r="AO2419">
        <f t="shared" si="37"/>
        <v>26826.48401826484</v>
      </c>
      <c r="AP2419">
        <v>684.93150684931504</v>
      </c>
      <c r="AQ2419">
        <v>9.4116400000000003E-2</v>
      </c>
      <c r="AR2419">
        <v>5.8119999999999998E-2</v>
      </c>
      <c r="AS2419">
        <v>4.24591E-2</v>
      </c>
      <c r="AT2419">
        <v>4.2736499999999997E-2</v>
      </c>
      <c r="AU2419">
        <v>4.4121E-2</v>
      </c>
      <c r="AW2419">
        <v>9.4116400000000003E-2</v>
      </c>
      <c r="AX2419">
        <v>5.8119999999999991E-2</v>
      </c>
      <c r="AY2419">
        <v>4.24591E-2</v>
      </c>
      <c r="AZ2419">
        <v>4.2736499999999997E-2</v>
      </c>
      <c r="BA2419">
        <v>4.4121000000000007E-2</v>
      </c>
      <c r="BC2419" s="52">
        <v>100000</v>
      </c>
      <c r="BD2419" s="52">
        <v>100000</v>
      </c>
      <c r="BE2419">
        <v>0</v>
      </c>
      <c r="BF2419">
        <v>0</v>
      </c>
      <c r="BG2419">
        <v>0</v>
      </c>
    </row>
    <row r="2420" spans="1:59">
      <c r="A2420">
        <v>2419</v>
      </c>
      <c r="E2420">
        <v>9795.2054794520554</v>
      </c>
      <c r="K2420">
        <v>6905.0039421672282</v>
      </c>
      <c r="L2420">
        <v>7441.7831088338953</v>
      </c>
      <c r="M2420">
        <v>7978.5622755005625</v>
      </c>
      <c r="N2420">
        <v>8515.3414421672296</v>
      </c>
      <c r="O2420">
        <v>9052.1206088338968</v>
      </c>
      <c r="Q2420">
        <v>34810.472930058691</v>
      </c>
      <c r="R2420">
        <v>33870.013511902704</v>
      </c>
      <c r="S2420">
        <v>32929.554093746716</v>
      </c>
      <c r="T2420">
        <v>31989.094675590732</v>
      </c>
      <c r="U2420">
        <v>31048.635257434747</v>
      </c>
      <c r="W2420">
        <v>0</v>
      </c>
      <c r="AB2420">
        <v>1</v>
      </c>
      <c r="AC2420">
        <v>1</v>
      </c>
      <c r="AD2420">
        <v>1</v>
      </c>
      <c r="AE2420">
        <v>1</v>
      </c>
      <c r="AF2420">
        <v>1</v>
      </c>
      <c r="AL2420">
        <v>11.328847</v>
      </c>
      <c r="AM2420" s="5">
        <v>9.7316951751708984</v>
      </c>
      <c r="AN2420">
        <v>570.77625570776252</v>
      </c>
      <c r="AO2420">
        <f t="shared" si="37"/>
        <v>26826.48401826484</v>
      </c>
      <c r="AP2420">
        <v>684.93150684931504</v>
      </c>
      <c r="AQ2420">
        <v>9.6436999999999995E-2</v>
      </c>
      <c r="AR2420">
        <v>5.9978700000000003E-2</v>
      </c>
      <c r="AS2420">
        <v>4.4329E-2</v>
      </c>
      <c r="AT2420">
        <v>4.2834400000000002E-2</v>
      </c>
      <c r="AU2420">
        <v>4.41584E-2</v>
      </c>
      <c r="AW2420">
        <v>9.6436999999999981E-2</v>
      </c>
      <c r="AX2420">
        <v>5.997870000000001E-2</v>
      </c>
      <c r="AY2420">
        <v>4.4328999999999993E-2</v>
      </c>
      <c r="AZ2420">
        <v>4.2834400000000009E-2</v>
      </c>
      <c r="BA2420">
        <v>4.41584E-2</v>
      </c>
      <c r="BC2420" s="52">
        <v>100000</v>
      </c>
      <c r="BD2420" s="52">
        <v>100000</v>
      </c>
      <c r="BE2420">
        <v>0</v>
      </c>
      <c r="BF2420">
        <v>0</v>
      </c>
      <c r="BG2420">
        <v>0</v>
      </c>
    </row>
    <row r="2421" spans="1:59">
      <c r="A2421">
        <v>2420</v>
      </c>
      <c r="E2421">
        <v>9795.2054794520554</v>
      </c>
      <c r="K2421">
        <v>6401.5538761016323</v>
      </c>
      <c r="L2421">
        <v>6898.0188761016325</v>
      </c>
      <c r="M2421">
        <v>7394.4838761016326</v>
      </c>
      <c r="N2421">
        <v>7890.9488761016328</v>
      </c>
      <c r="O2421">
        <v>8387.4138761016329</v>
      </c>
      <c r="Q2421">
        <v>34146.743262121468</v>
      </c>
      <c r="R2421">
        <v>33224.215540413745</v>
      </c>
      <c r="S2421">
        <v>32301.687818706021</v>
      </c>
      <c r="T2421">
        <v>31379.160096998297</v>
      </c>
      <c r="U2421">
        <v>30456.632375290574</v>
      </c>
      <c r="W2421">
        <v>0</v>
      </c>
      <c r="AB2421">
        <v>1</v>
      </c>
      <c r="AC2421">
        <v>1</v>
      </c>
      <c r="AD2421">
        <v>1</v>
      </c>
      <c r="AE2421">
        <v>1</v>
      </c>
      <c r="AF2421">
        <v>1</v>
      </c>
      <c r="AL2421">
        <v>13.445376</v>
      </c>
      <c r="AM2421" s="5">
        <v>10.932047843933111</v>
      </c>
      <c r="AN2421">
        <v>570.77625570776252</v>
      </c>
      <c r="AO2421">
        <f t="shared" si="37"/>
        <v>26826.48401826484</v>
      </c>
      <c r="AP2421">
        <v>684.93150684931504</v>
      </c>
      <c r="AQ2421">
        <v>9.6554799999999996E-2</v>
      </c>
      <c r="AR2421">
        <v>5.96895E-2</v>
      </c>
      <c r="AS2421">
        <v>4.3508100000000001E-2</v>
      </c>
      <c r="AT2421">
        <v>4.2875799999999999E-2</v>
      </c>
      <c r="AU2421">
        <v>4.4182099999999995E-2</v>
      </c>
      <c r="AW2421">
        <v>9.6554799999999982E-2</v>
      </c>
      <c r="AX2421">
        <v>5.9689499999999993E-2</v>
      </c>
      <c r="AY2421">
        <v>4.3508100000000008E-2</v>
      </c>
      <c r="AZ2421">
        <v>4.2875800000000006E-2</v>
      </c>
      <c r="BA2421">
        <v>4.4182099999999988E-2</v>
      </c>
      <c r="BC2421" s="52">
        <v>100000</v>
      </c>
      <c r="BD2421" s="52">
        <v>100000</v>
      </c>
      <c r="BE2421">
        <v>0</v>
      </c>
      <c r="BF2421">
        <v>0</v>
      </c>
      <c r="BG2421">
        <v>0</v>
      </c>
    </row>
    <row r="2422" spans="1:59">
      <c r="A2422">
        <v>2421</v>
      </c>
      <c r="E2422">
        <v>9795.2054794520554</v>
      </c>
      <c r="K2422">
        <v>5625.8395428089107</v>
      </c>
      <c r="L2422">
        <v>6027.3795428089106</v>
      </c>
      <c r="M2422">
        <v>6428.9195428089106</v>
      </c>
      <c r="N2422">
        <v>6830.4595428089106</v>
      </c>
      <c r="O2422">
        <v>7231.9995428089105</v>
      </c>
      <c r="Q2422">
        <v>30734.35256897159</v>
      </c>
      <c r="R2422">
        <v>29904.015924064326</v>
      </c>
      <c r="S2422">
        <v>29073.679279157062</v>
      </c>
      <c r="T2422">
        <v>28243.342634249799</v>
      </c>
      <c r="U2422">
        <v>27413.005989342535</v>
      </c>
      <c r="W2422">
        <v>0</v>
      </c>
      <c r="AB2422">
        <v>1</v>
      </c>
      <c r="AC2422">
        <v>1</v>
      </c>
      <c r="AD2422">
        <v>1</v>
      </c>
      <c r="AE2422">
        <v>1</v>
      </c>
      <c r="AF2422">
        <v>1</v>
      </c>
      <c r="AL2422">
        <v>13.794378</v>
      </c>
      <c r="AM2422" s="5">
        <v>11.7021598815918</v>
      </c>
      <c r="AN2422">
        <v>570.77625570776252</v>
      </c>
      <c r="AO2422">
        <f t="shared" si="37"/>
        <v>26826.48401826484</v>
      </c>
      <c r="AP2422">
        <v>684.93150684931504</v>
      </c>
      <c r="AQ2422">
        <v>9.6661800000000006E-2</v>
      </c>
      <c r="AR2422">
        <v>5.94154E-2</v>
      </c>
      <c r="AS2422">
        <v>4.3902700000000003E-2</v>
      </c>
      <c r="AT2422">
        <v>4.2769500000000002E-2</v>
      </c>
      <c r="AU2422">
        <v>4.4138800000000006E-2</v>
      </c>
      <c r="AW2422">
        <v>9.6661800000000006E-2</v>
      </c>
      <c r="AX2422">
        <v>5.9415399999999993E-2</v>
      </c>
      <c r="AY2422">
        <v>4.3902700000000003E-2</v>
      </c>
      <c r="AZ2422">
        <v>4.2769500000000002E-2</v>
      </c>
      <c r="BA2422">
        <v>4.4138800000000006E-2</v>
      </c>
      <c r="BC2422" s="52">
        <v>100000</v>
      </c>
      <c r="BD2422" s="52">
        <v>100000</v>
      </c>
      <c r="BE2422">
        <v>0</v>
      </c>
      <c r="BF2422">
        <v>0</v>
      </c>
      <c r="BG2422">
        <v>0</v>
      </c>
    </row>
    <row r="2423" spans="1:59">
      <c r="A2423">
        <v>2422</v>
      </c>
      <c r="E2423">
        <v>9795.2054794520554</v>
      </c>
      <c r="K2423">
        <v>5376.5027928219661</v>
      </c>
      <c r="L2423">
        <v>5718.5894594886322</v>
      </c>
      <c r="M2423">
        <v>6060.6761261552983</v>
      </c>
      <c r="N2423">
        <v>6402.7627928219645</v>
      </c>
      <c r="O2423">
        <v>6744.8494594886306</v>
      </c>
      <c r="Q2423">
        <v>23352.779980711461</v>
      </c>
      <c r="R2423">
        <v>22721.868076002993</v>
      </c>
      <c r="S2423">
        <v>22090.956171294525</v>
      </c>
      <c r="T2423">
        <v>21460.044266586057</v>
      </c>
      <c r="U2423">
        <v>20829.13236187759</v>
      </c>
      <c r="W2423">
        <v>0</v>
      </c>
      <c r="AB2423">
        <v>1</v>
      </c>
      <c r="AC2423">
        <v>1</v>
      </c>
      <c r="AD2423">
        <v>1</v>
      </c>
      <c r="AE2423">
        <v>1</v>
      </c>
      <c r="AF2423">
        <v>1</v>
      </c>
      <c r="AL2423">
        <v>14.430391999999999</v>
      </c>
      <c r="AM2423" s="5">
        <v>11.24785709381104</v>
      </c>
      <c r="AN2423">
        <v>570.77625570776252</v>
      </c>
      <c r="AO2423">
        <f t="shared" si="37"/>
        <v>26826.48401826484</v>
      </c>
      <c r="AP2423">
        <v>684.93150684931504</v>
      </c>
      <c r="AQ2423">
        <v>9.6453199999999989E-2</v>
      </c>
      <c r="AR2423">
        <v>5.9195700000000004E-2</v>
      </c>
      <c r="AS2423">
        <v>4.3481800000000001E-2</v>
      </c>
      <c r="AT2423">
        <v>4.2739199999999998E-2</v>
      </c>
      <c r="AU2423">
        <v>4.4137000000000003E-2</v>
      </c>
      <c r="AW2423">
        <v>9.6453200000000003E-2</v>
      </c>
      <c r="AX2423">
        <v>5.9195700000000004E-2</v>
      </c>
      <c r="AY2423">
        <v>4.3481800000000001E-2</v>
      </c>
      <c r="AZ2423">
        <v>4.2739199999999991E-2</v>
      </c>
      <c r="BA2423">
        <v>4.4136999999999996E-2</v>
      </c>
      <c r="BC2423" s="52">
        <v>100000</v>
      </c>
      <c r="BD2423" s="52">
        <v>100000</v>
      </c>
      <c r="BE2423">
        <v>0</v>
      </c>
      <c r="BF2423">
        <v>0</v>
      </c>
      <c r="BG2423">
        <v>0</v>
      </c>
    </row>
    <row r="2424" spans="1:59">
      <c r="A2424">
        <v>2423</v>
      </c>
      <c r="E2424">
        <v>9795.2054794520554</v>
      </c>
      <c r="K2424">
        <v>3893.8566779570592</v>
      </c>
      <c r="L2424">
        <v>4155.2066779570596</v>
      </c>
      <c r="M2424">
        <v>4416.5566779570599</v>
      </c>
      <c r="N2424">
        <v>4677.9066779570603</v>
      </c>
      <c r="O2424">
        <v>4939.2566779570607</v>
      </c>
      <c r="Q2424">
        <v>16485.526121850831</v>
      </c>
      <c r="R2424">
        <v>16040.143829592444</v>
      </c>
      <c r="S2424">
        <v>15594.761537334056</v>
      </c>
      <c r="T2424">
        <v>15149.379245075668</v>
      </c>
      <c r="U2424">
        <v>14703.996952817281</v>
      </c>
      <c r="W2424">
        <v>0</v>
      </c>
      <c r="AB2424">
        <v>1</v>
      </c>
      <c r="AC2424">
        <v>1</v>
      </c>
      <c r="AD2424">
        <v>1</v>
      </c>
      <c r="AE2424">
        <v>1</v>
      </c>
      <c r="AF2424">
        <v>1</v>
      </c>
      <c r="AL2424">
        <v>13.943241</v>
      </c>
      <c r="AM2424" s="5">
        <v>9.465275764465332</v>
      </c>
      <c r="AN2424">
        <v>570.77625570776252</v>
      </c>
      <c r="AO2424">
        <f t="shared" si="37"/>
        <v>26826.48401826484</v>
      </c>
      <c r="AP2424">
        <v>684.93150684931504</v>
      </c>
      <c r="AQ2424">
        <v>9.6324500000000007E-2</v>
      </c>
      <c r="AR2424">
        <v>5.8785499999999997E-2</v>
      </c>
      <c r="AS2424">
        <v>4.2990900000000005E-2</v>
      </c>
      <c r="AT2424">
        <v>4.2662499999999999E-2</v>
      </c>
      <c r="AU2424">
        <v>4.3872000000000001E-2</v>
      </c>
      <c r="AW2424">
        <v>9.6324500000000021E-2</v>
      </c>
      <c r="AX2424">
        <v>5.8785500000000004E-2</v>
      </c>
      <c r="AY2424">
        <v>4.2990900000000012E-2</v>
      </c>
      <c r="AZ2424">
        <v>4.2662500000000006E-2</v>
      </c>
      <c r="BA2424">
        <v>4.3872000000000008E-2</v>
      </c>
      <c r="BC2424" s="52">
        <v>100000</v>
      </c>
      <c r="BD2424" s="52">
        <v>100000</v>
      </c>
      <c r="BE2424">
        <v>0</v>
      </c>
      <c r="BF2424">
        <v>0</v>
      </c>
      <c r="BG2424">
        <v>0</v>
      </c>
    </row>
    <row r="2425" spans="1:59">
      <c r="A2425">
        <v>2424</v>
      </c>
      <c r="E2425">
        <v>9795.2054794520554</v>
      </c>
      <c r="K2425">
        <v>2639.0030157895189</v>
      </c>
      <c r="L2425">
        <v>2835.6205157895188</v>
      </c>
      <c r="M2425">
        <v>3032.2380157895186</v>
      </c>
      <c r="N2425">
        <v>3228.8555157895184</v>
      </c>
      <c r="O2425">
        <v>3425.4730157895183</v>
      </c>
      <c r="Q2425">
        <v>15436.525424917911</v>
      </c>
      <c r="R2425">
        <v>15019.483527214623</v>
      </c>
      <c r="S2425">
        <v>14602.441629511335</v>
      </c>
      <c r="T2425">
        <v>14185.399731808047</v>
      </c>
      <c r="U2425">
        <v>13768.35783410476</v>
      </c>
      <c r="W2425">
        <v>0</v>
      </c>
      <c r="AB2425">
        <v>1</v>
      </c>
      <c r="AC2425">
        <v>1</v>
      </c>
      <c r="AD2425">
        <v>1</v>
      </c>
      <c r="AE2425">
        <v>1</v>
      </c>
      <c r="AF2425">
        <v>1</v>
      </c>
      <c r="AL2425">
        <v>12.498608000000001</v>
      </c>
      <c r="AM2425" s="5">
        <v>7.9276132583618164</v>
      </c>
      <c r="AN2425">
        <v>570.77625570776252</v>
      </c>
      <c r="AO2425">
        <f t="shared" si="37"/>
        <v>26826.48401826484</v>
      </c>
      <c r="AP2425">
        <v>684.93150684931504</v>
      </c>
      <c r="AQ2425">
        <v>9.5294900000000002E-2</v>
      </c>
      <c r="AR2425">
        <v>5.8438999999999998E-2</v>
      </c>
      <c r="AS2425">
        <v>4.3053400000000006E-2</v>
      </c>
      <c r="AT2425">
        <v>4.26565E-2</v>
      </c>
      <c r="AU2425">
        <v>4.38336E-2</v>
      </c>
      <c r="AW2425">
        <v>9.5294900000000002E-2</v>
      </c>
      <c r="AX2425">
        <v>5.8439000000000005E-2</v>
      </c>
      <c r="AY2425">
        <v>4.3053400000000006E-2</v>
      </c>
      <c r="AZ2425">
        <v>4.26565E-2</v>
      </c>
      <c r="BA2425">
        <v>4.38336E-2</v>
      </c>
      <c r="BC2425" s="52">
        <v>100000</v>
      </c>
      <c r="BD2425" s="52">
        <v>100000</v>
      </c>
      <c r="BE2425">
        <v>0</v>
      </c>
      <c r="BF2425">
        <v>0</v>
      </c>
      <c r="BG2425">
        <v>0</v>
      </c>
    </row>
    <row r="2426" spans="1:59">
      <c r="A2426">
        <v>2425</v>
      </c>
      <c r="E2426">
        <v>9795.2054794520554</v>
      </c>
      <c r="K2426">
        <v>1973.7801135043142</v>
      </c>
      <c r="L2426">
        <v>2073.7651135043143</v>
      </c>
      <c r="M2426">
        <v>2173.7501135043144</v>
      </c>
      <c r="N2426">
        <v>2273.7351135043145</v>
      </c>
      <c r="O2426">
        <v>2373.7201135043147</v>
      </c>
      <c r="Q2426">
        <v>16752.685578059569</v>
      </c>
      <c r="R2426">
        <v>16300.085553755125</v>
      </c>
      <c r="S2426">
        <v>15847.485529450681</v>
      </c>
      <c r="T2426">
        <v>15394.885505146238</v>
      </c>
      <c r="U2426">
        <v>14942.285480841794</v>
      </c>
      <c r="W2426">
        <v>0</v>
      </c>
      <c r="AB2426">
        <v>1</v>
      </c>
      <c r="AC2426">
        <v>1</v>
      </c>
      <c r="AD2426">
        <v>1</v>
      </c>
      <c r="AE2426">
        <v>1</v>
      </c>
      <c r="AF2426">
        <v>1</v>
      </c>
      <c r="AL2426">
        <v>9.3901660000000007</v>
      </c>
      <c r="AM2426" s="5">
        <v>8.9848270416259766</v>
      </c>
      <c r="AN2426">
        <v>570.77625570776252</v>
      </c>
      <c r="AO2426">
        <f t="shared" si="37"/>
        <v>26826.48401826484</v>
      </c>
      <c r="AP2426">
        <v>684.93150684931504</v>
      </c>
      <c r="AQ2426">
        <v>9.5078999999999997E-2</v>
      </c>
      <c r="AR2426">
        <v>5.85397E-2</v>
      </c>
      <c r="AS2426">
        <v>4.3085600000000002E-2</v>
      </c>
      <c r="AT2426">
        <v>4.2658700000000001E-2</v>
      </c>
      <c r="AU2426">
        <v>4.3801199999999998E-2</v>
      </c>
      <c r="AW2426">
        <v>9.5079000000000011E-2</v>
      </c>
      <c r="AX2426">
        <v>5.85397E-2</v>
      </c>
      <c r="AY2426">
        <v>4.3085600000000002E-2</v>
      </c>
      <c r="AZ2426">
        <v>4.2658700000000008E-2</v>
      </c>
      <c r="BA2426">
        <v>4.3801199999999998E-2</v>
      </c>
      <c r="BC2426" s="52">
        <v>100000</v>
      </c>
      <c r="BD2426" s="52">
        <v>100000</v>
      </c>
      <c r="BE2426">
        <v>0</v>
      </c>
      <c r="BF2426">
        <v>0</v>
      </c>
      <c r="BG2426">
        <v>0</v>
      </c>
    </row>
    <row r="2427" spans="1:59">
      <c r="A2427">
        <v>2426</v>
      </c>
      <c r="E2427">
        <v>9795.2054794520554</v>
      </c>
      <c r="K2427">
        <v>1691.1317558809865</v>
      </c>
      <c r="L2427">
        <v>1739.9692558809866</v>
      </c>
      <c r="M2427">
        <v>1788.8067558809867</v>
      </c>
      <c r="N2427">
        <v>1837.6442558809867</v>
      </c>
      <c r="O2427">
        <v>1886.4817558809868</v>
      </c>
      <c r="Q2427">
        <v>16901.269489291692</v>
      </c>
      <c r="R2427">
        <v>16444.655237494819</v>
      </c>
      <c r="S2427">
        <v>15988.040985697946</v>
      </c>
      <c r="T2427">
        <v>15531.426733901073</v>
      </c>
      <c r="U2427">
        <v>15074.8124821042</v>
      </c>
      <c r="W2427">
        <v>0</v>
      </c>
      <c r="AB2427">
        <v>1</v>
      </c>
      <c r="AC2427">
        <v>1</v>
      </c>
      <c r="AD2427">
        <v>1</v>
      </c>
      <c r="AE2427">
        <v>1</v>
      </c>
      <c r="AF2427">
        <v>1</v>
      </c>
      <c r="AL2427">
        <v>6.1855836000000002</v>
      </c>
      <c r="AM2427" s="5">
        <v>9.5836801528930664</v>
      </c>
      <c r="AN2427">
        <v>570.77625570776252</v>
      </c>
      <c r="AO2427">
        <f t="shared" si="37"/>
        <v>26826.48401826484</v>
      </c>
      <c r="AP2427">
        <v>684.93150684931504</v>
      </c>
      <c r="AQ2427">
        <v>9.5182799999999998E-2</v>
      </c>
      <c r="AR2427">
        <v>5.8990299999999996E-2</v>
      </c>
      <c r="AS2427">
        <v>4.3070700000000003E-2</v>
      </c>
      <c r="AT2427">
        <v>4.2677799999999995E-2</v>
      </c>
      <c r="AU2427">
        <v>4.3824700000000001E-2</v>
      </c>
      <c r="AW2427">
        <v>9.5182799999999998E-2</v>
      </c>
      <c r="AX2427">
        <v>5.8990299999999996E-2</v>
      </c>
      <c r="AY2427">
        <v>4.3070700000000003E-2</v>
      </c>
      <c r="AZ2427">
        <v>4.2677800000000002E-2</v>
      </c>
      <c r="BA2427">
        <v>4.3824700000000008E-2</v>
      </c>
      <c r="BC2427" s="52">
        <v>100000</v>
      </c>
      <c r="BD2427" s="52">
        <v>100000</v>
      </c>
      <c r="BE2427">
        <v>0</v>
      </c>
      <c r="BF2427">
        <v>0</v>
      </c>
      <c r="BG2427">
        <v>0</v>
      </c>
    </row>
    <row r="2428" spans="1:59">
      <c r="A2428">
        <v>2427</v>
      </c>
      <c r="E2428">
        <v>9795.2054794520554</v>
      </c>
      <c r="K2428">
        <v>1656.8713488963408</v>
      </c>
      <c r="L2428">
        <v>1698.2563488963408</v>
      </c>
      <c r="M2428">
        <v>1739.6413488963408</v>
      </c>
      <c r="N2428">
        <v>1781.0263488963408</v>
      </c>
      <c r="O2428">
        <v>1822.4113488963408</v>
      </c>
      <c r="Q2428">
        <v>19158.04882587833</v>
      </c>
      <c r="R2428">
        <v>18640.464147501421</v>
      </c>
      <c r="S2428">
        <v>18122.879469124513</v>
      </c>
      <c r="T2428">
        <v>17605.294790747605</v>
      </c>
      <c r="U2428">
        <v>17087.710112370696</v>
      </c>
      <c r="W2428">
        <v>0</v>
      </c>
      <c r="AB2428">
        <v>1</v>
      </c>
      <c r="AC2428">
        <v>1</v>
      </c>
      <c r="AD2428">
        <v>1</v>
      </c>
      <c r="AE2428">
        <v>1</v>
      </c>
      <c r="AF2428">
        <v>1</v>
      </c>
      <c r="AL2428">
        <v>3.2357260000000001</v>
      </c>
      <c r="AM2428" s="5">
        <v>9.903407096862793</v>
      </c>
      <c r="AN2428">
        <v>570.77625570776252</v>
      </c>
      <c r="AO2428">
        <f t="shared" si="37"/>
        <v>26826.48401826484</v>
      </c>
      <c r="AP2428">
        <v>684.93150684931504</v>
      </c>
      <c r="AQ2428">
        <v>9.5189099999999999E-2</v>
      </c>
      <c r="AR2428">
        <v>5.9075200000000001E-2</v>
      </c>
      <c r="AS2428">
        <v>4.3040599999999998E-2</v>
      </c>
      <c r="AT2428">
        <v>4.2646700000000003E-2</v>
      </c>
      <c r="AU2428">
        <v>4.3829E-2</v>
      </c>
      <c r="AW2428">
        <v>9.5189100000000013E-2</v>
      </c>
      <c r="AX2428">
        <v>5.9075200000000008E-2</v>
      </c>
      <c r="AY2428">
        <v>4.3040599999999998E-2</v>
      </c>
      <c r="AZ2428">
        <v>4.2646699999999996E-2</v>
      </c>
      <c r="BA2428">
        <v>4.3828999999999993E-2</v>
      </c>
      <c r="BC2428" s="52">
        <v>100000</v>
      </c>
      <c r="BD2428" s="52">
        <v>100000</v>
      </c>
      <c r="BE2428">
        <v>0</v>
      </c>
      <c r="BF2428">
        <v>0</v>
      </c>
      <c r="BG2428">
        <v>0</v>
      </c>
    </row>
    <row r="2429" spans="1:59">
      <c r="A2429">
        <v>2428</v>
      </c>
      <c r="E2429">
        <v>9795.2054794520554</v>
      </c>
      <c r="K2429">
        <v>1819.608282073408</v>
      </c>
      <c r="L2429">
        <v>1860.580782073408</v>
      </c>
      <c r="M2429">
        <v>1901.5532820734081</v>
      </c>
      <c r="N2429">
        <v>1942.5257820734082</v>
      </c>
      <c r="O2429">
        <v>1983.4982820734083</v>
      </c>
      <c r="Q2429">
        <v>24593.49909820814</v>
      </c>
      <c r="R2429">
        <v>23929.067222931288</v>
      </c>
      <c r="S2429">
        <v>23264.635347654435</v>
      </c>
      <c r="T2429">
        <v>22600.203472377583</v>
      </c>
      <c r="U2429">
        <v>21935.771597100731</v>
      </c>
      <c r="W2429">
        <v>0</v>
      </c>
      <c r="AB2429">
        <v>1</v>
      </c>
      <c r="AC2429">
        <v>1</v>
      </c>
      <c r="AD2429">
        <v>1</v>
      </c>
      <c r="AE2429">
        <v>1</v>
      </c>
      <c r="AF2429">
        <v>1</v>
      </c>
      <c r="AL2429">
        <v>1.2702671999999999</v>
      </c>
      <c r="AM2429" s="5">
        <v>10.61935234069824</v>
      </c>
      <c r="AN2429">
        <v>570.77625570776252</v>
      </c>
      <c r="AO2429">
        <f t="shared" si="37"/>
        <v>26826.48401826484</v>
      </c>
      <c r="AP2429">
        <v>684.93150684931504</v>
      </c>
      <c r="AQ2429">
        <v>9.3645300000000001E-2</v>
      </c>
      <c r="AR2429">
        <v>5.8541299999999998E-2</v>
      </c>
      <c r="AS2429">
        <v>4.2521500000000004E-2</v>
      </c>
      <c r="AT2429">
        <v>4.2333700000000002E-2</v>
      </c>
      <c r="AU2429">
        <v>4.3716400000000002E-2</v>
      </c>
      <c r="AW2429">
        <v>9.3645300000000001E-2</v>
      </c>
      <c r="AX2429">
        <v>5.8541300000000004E-2</v>
      </c>
      <c r="AY2429">
        <v>4.2521500000000004E-2</v>
      </c>
      <c r="AZ2429">
        <v>4.2333700000000002E-2</v>
      </c>
      <c r="BA2429">
        <v>4.3716400000000002E-2</v>
      </c>
      <c r="BC2429" s="52">
        <v>100000</v>
      </c>
      <c r="BD2429" s="52">
        <v>100000</v>
      </c>
      <c r="BE2429">
        <v>0</v>
      </c>
      <c r="BF2429">
        <v>0</v>
      </c>
      <c r="BG2429">
        <v>0</v>
      </c>
    </row>
    <row r="2430" spans="1:59">
      <c r="A2430">
        <v>2429</v>
      </c>
      <c r="E2430">
        <v>9795.2054794520554</v>
      </c>
      <c r="K2430">
        <v>2503.8647437945274</v>
      </c>
      <c r="L2430">
        <v>2544.9747437945275</v>
      </c>
      <c r="M2430">
        <v>2586.0847437945276</v>
      </c>
      <c r="N2430">
        <v>2627.1947437945278</v>
      </c>
      <c r="O2430">
        <v>2668.3047437945279</v>
      </c>
      <c r="Q2430">
        <v>36359.984301876873</v>
      </c>
      <c r="R2430">
        <v>35377.662409954341</v>
      </c>
      <c r="S2430">
        <v>34395.340518031808</v>
      </c>
      <c r="T2430">
        <v>33413.018626109275</v>
      </c>
      <c r="U2430">
        <v>32430.696734186742</v>
      </c>
      <c r="W2430">
        <v>0</v>
      </c>
      <c r="AB2430">
        <v>1</v>
      </c>
      <c r="AC2430">
        <v>1</v>
      </c>
      <c r="AD2430">
        <v>1</v>
      </c>
      <c r="AE2430">
        <v>1</v>
      </c>
      <c r="AF2430">
        <v>1</v>
      </c>
      <c r="AL2430">
        <v>1.8678068999999999</v>
      </c>
      <c r="AM2430" s="5">
        <v>10.99974346160889</v>
      </c>
      <c r="AN2430">
        <v>570.77625570776252</v>
      </c>
      <c r="AO2430">
        <f t="shared" si="37"/>
        <v>26826.48401826484</v>
      </c>
      <c r="AP2430">
        <v>684.93150684931504</v>
      </c>
      <c r="AQ2430">
        <v>9.56288E-2</v>
      </c>
      <c r="AR2430">
        <v>5.9751499999999999E-2</v>
      </c>
      <c r="AS2430">
        <v>4.3520099999999999E-2</v>
      </c>
      <c r="AT2430">
        <v>4.2690600000000002E-2</v>
      </c>
      <c r="AU2430">
        <v>4.4061500000000003E-2</v>
      </c>
      <c r="AW2430">
        <v>9.56288E-2</v>
      </c>
      <c r="AX2430">
        <v>5.9751499999999999E-2</v>
      </c>
      <c r="AY2430">
        <v>4.3520099999999992E-2</v>
      </c>
      <c r="AZ2430">
        <v>4.2690600000000009E-2</v>
      </c>
      <c r="BA2430">
        <v>4.4061500000000003E-2</v>
      </c>
      <c r="BC2430" s="52">
        <v>100000</v>
      </c>
      <c r="BD2430" s="52">
        <v>100000</v>
      </c>
      <c r="BE2430">
        <v>0</v>
      </c>
      <c r="BF2430">
        <v>0</v>
      </c>
      <c r="BG2430">
        <v>0</v>
      </c>
    </row>
    <row r="2431" spans="1:59">
      <c r="A2431">
        <v>2430</v>
      </c>
      <c r="E2431">
        <v>9795.2054794520554</v>
      </c>
      <c r="K2431">
        <v>3919.9615658265525</v>
      </c>
      <c r="L2431">
        <v>3961.2090658265524</v>
      </c>
      <c r="M2431">
        <v>4002.4565658265524</v>
      </c>
      <c r="N2431">
        <v>4043.7040658265523</v>
      </c>
      <c r="O2431">
        <v>4084.9515658265523</v>
      </c>
      <c r="Q2431">
        <v>42970.660880303069</v>
      </c>
      <c r="R2431">
        <v>41809.741207551866</v>
      </c>
      <c r="S2431">
        <v>40648.821534800663</v>
      </c>
      <c r="T2431">
        <v>39487.901862049461</v>
      </c>
      <c r="U2431">
        <v>38326.982189298258</v>
      </c>
      <c r="W2431">
        <v>2.2000000000000001E-4</v>
      </c>
      <c r="AB2431">
        <v>1</v>
      </c>
      <c r="AC2431">
        <v>1</v>
      </c>
      <c r="AD2431">
        <v>1</v>
      </c>
      <c r="AE2431">
        <v>1</v>
      </c>
      <c r="AF2431">
        <v>1</v>
      </c>
      <c r="AL2431">
        <v>2.0463095</v>
      </c>
      <c r="AM2431" s="5">
        <v>10.993886947631839</v>
      </c>
      <c r="AN2431">
        <v>570.77625570776252</v>
      </c>
      <c r="AO2431">
        <f t="shared" si="37"/>
        <v>26826.48401826484</v>
      </c>
      <c r="AP2431">
        <v>684.93150684931504</v>
      </c>
      <c r="AQ2431">
        <v>9.7899899999999998E-2</v>
      </c>
      <c r="AR2431">
        <v>6.3894400000000004E-2</v>
      </c>
      <c r="AS2431">
        <v>4.3963599999999999E-2</v>
      </c>
      <c r="AT2431">
        <v>4.2718800000000001E-2</v>
      </c>
      <c r="AU2431">
        <v>4.4403199999999997E-2</v>
      </c>
      <c r="AW2431">
        <v>9.7899899999999998E-2</v>
      </c>
      <c r="AX2431">
        <v>6.3894400000000004E-2</v>
      </c>
      <c r="AY2431">
        <v>4.3963600000000005E-2</v>
      </c>
      <c r="AZ2431">
        <v>4.2718800000000001E-2</v>
      </c>
      <c r="BA2431">
        <v>4.440319999999999E-2</v>
      </c>
      <c r="BC2431" s="52">
        <v>100000</v>
      </c>
      <c r="BD2431" s="52">
        <v>100000</v>
      </c>
      <c r="BE2431">
        <v>0</v>
      </c>
      <c r="BF2431">
        <v>0</v>
      </c>
      <c r="BG2431">
        <v>0</v>
      </c>
    </row>
    <row r="2432" spans="1:59">
      <c r="A2432">
        <v>2431</v>
      </c>
      <c r="E2432">
        <v>9795.2054794520554</v>
      </c>
      <c r="K2432">
        <v>4829.7657068632561</v>
      </c>
      <c r="L2432">
        <v>4871.2882068632562</v>
      </c>
      <c r="M2432">
        <v>4912.8107068632562</v>
      </c>
      <c r="N2432">
        <v>4954.3332068632562</v>
      </c>
      <c r="O2432">
        <v>4995.8557068632563</v>
      </c>
      <c r="Q2432">
        <v>41239.755506766538</v>
      </c>
      <c r="R2432">
        <v>40125.598953098706</v>
      </c>
      <c r="S2432">
        <v>39011.442399430875</v>
      </c>
      <c r="T2432">
        <v>37897.285845763043</v>
      </c>
      <c r="U2432">
        <v>36783.129292095211</v>
      </c>
      <c r="W2432">
        <v>2.963E-2</v>
      </c>
      <c r="AB2432">
        <v>1</v>
      </c>
      <c r="AC2432">
        <v>1</v>
      </c>
      <c r="AD2432">
        <v>1</v>
      </c>
      <c r="AE2432">
        <v>1</v>
      </c>
      <c r="AF2432">
        <v>1</v>
      </c>
      <c r="AL2432">
        <v>1.3814021000000001</v>
      </c>
      <c r="AM2432" s="5">
        <v>10.50178337097168</v>
      </c>
      <c r="AN2432">
        <v>570.77625570776252</v>
      </c>
      <c r="AO2432">
        <f t="shared" si="37"/>
        <v>26826.48401826484</v>
      </c>
      <c r="AP2432">
        <v>684.93150684931504</v>
      </c>
      <c r="AQ2432">
        <v>0.100662</v>
      </c>
      <c r="AR2432">
        <v>6.6762600000000005E-2</v>
      </c>
      <c r="AS2432">
        <v>4.4375999999999999E-2</v>
      </c>
      <c r="AT2432">
        <v>4.26652E-2</v>
      </c>
      <c r="AU2432">
        <v>4.4358199999999993E-2</v>
      </c>
      <c r="AW2432">
        <v>0.10066200000000002</v>
      </c>
      <c r="AX2432">
        <v>6.6762600000000005E-2</v>
      </c>
      <c r="AY2432">
        <v>4.4375999999999999E-2</v>
      </c>
      <c r="AZ2432">
        <v>4.26652E-2</v>
      </c>
      <c r="BA2432">
        <v>4.43582E-2</v>
      </c>
      <c r="BC2432" s="52">
        <v>100000</v>
      </c>
      <c r="BD2432" s="52">
        <v>100000</v>
      </c>
      <c r="BE2432">
        <v>0</v>
      </c>
      <c r="BF2432">
        <v>0</v>
      </c>
      <c r="BG2432">
        <v>0</v>
      </c>
    </row>
    <row r="2433" spans="1:59">
      <c r="A2433">
        <v>2432</v>
      </c>
      <c r="E2433">
        <v>9795.2054794520554</v>
      </c>
      <c r="K2433">
        <v>4249.24214406787</v>
      </c>
      <c r="L2433">
        <v>4298.9046440678703</v>
      </c>
      <c r="M2433">
        <v>4348.5671440678707</v>
      </c>
      <c r="N2433">
        <v>4398.229644067871</v>
      </c>
      <c r="O2433">
        <v>4447.8921440678714</v>
      </c>
      <c r="Q2433">
        <v>38633.159113256879</v>
      </c>
      <c r="R2433">
        <v>37589.423843024582</v>
      </c>
      <c r="S2433">
        <v>36545.688572792285</v>
      </c>
      <c r="T2433">
        <v>35501.953302559989</v>
      </c>
      <c r="U2433">
        <v>34458.218032327692</v>
      </c>
      <c r="W2433">
        <v>2.3609999999999999E-2</v>
      </c>
      <c r="AB2433">
        <v>1</v>
      </c>
      <c r="AC2433">
        <v>1</v>
      </c>
      <c r="AD2433">
        <v>1</v>
      </c>
      <c r="AE2433">
        <v>1</v>
      </c>
      <c r="AF2433">
        <v>1</v>
      </c>
      <c r="AL2433">
        <v>1.6080334000000001</v>
      </c>
      <c r="AM2433" s="5">
        <v>9.8634033203125</v>
      </c>
      <c r="AN2433">
        <v>570.77625570776252</v>
      </c>
      <c r="AO2433">
        <f t="shared" si="37"/>
        <v>26826.48401826484</v>
      </c>
      <c r="AP2433">
        <v>684.93150684931504</v>
      </c>
      <c r="AQ2433">
        <v>9.8478099999999999E-2</v>
      </c>
      <c r="AR2433">
        <v>6.5921899999999992E-2</v>
      </c>
      <c r="AS2433">
        <v>4.4010500000000001E-2</v>
      </c>
      <c r="AT2433">
        <v>4.2500100000000006E-2</v>
      </c>
      <c r="AU2433">
        <v>4.3858899999999999E-2</v>
      </c>
      <c r="AW2433">
        <v>9.8478099999999999E-2</v>
      </c>
      <c r="AX2433">
        <v>6.5921899999999992E-2</v>
      </c>
      <c r="AY2433">
        <v>4.4010499999999994E-2</v>
      </c>
      <c r="AZ2433">
        <v>4.2500099999999999E-2</v>
      </c>
      <c r="BA2433">
        <v>4.3858899999999992E-2</v>
      </c>
      <c r="BC2433" s="52">
        <v>100000</v>
      </c>
      <c r="BD2433" s="52">
        <v>100000</v>
      </c>
      <c r="BE2433">
        <v>0</v>
      </c>
      <c r="BF2433">
        <v>0</v>
      </c>
      <c r="BG2433">
        <v>0</v>
      </c>
    </row>
    <row r="2434" spans="1:59">
      <c r="A2434">
        <v>2433</v>
      </c>
      <c r="E2434">
        <v>9795.2054794520554</v>
      </c>
      <c r="K2434">
        <v>4021.7911088086944</v>
      </c>
      <c r="L2434">
        <v>4097.2761088086945</v>
      </c>
      <c r="M2434">
        <v>4172.7611088086942</v>
      </c>
      <c r="N2434">
        <v>4248.2461088086939</v>
      </c>
      <c r="O2434">
        <v>4323.7311088086935</v>
      </c>
      <c r="Q2434">
        <v>36120.74831439925</v>
      </c>
      <c r="R2434">
        <v>35144.889755362645</v>
      </c>
      <c r="S2434">
        <v>34169.031196326039</v>
      </c>
      <c r="T2434">
        <v>33193.172637289434</v>
      </c>
      <c r="U2434">
        <v>32217.314078252832</v>
      </c>
      <c r="W2434">
        <v>0.16511000000000001</v>
      </c>
      <c r="AB2434">
        <v>1</v>
      </c>
      <c r="AC2434">
        <v>1</v>
      </c>
      <c r="AD2434">
        <v>1</v>
      </c>
      <c r="AE2434">
        <v>1</v>
      </c>
      <c r="AF2434">
        <v>1</v>
      </c>
      <c r="AL2434">
        <v>2.4093117999999998</v>
      </c>
      <c r="AM2434" s="5">
        <v>9.6133823394775391</v>
      </c>
      <c r="AN2434">
        <v>570.77625570776252</v>
      </c>
      <c r="AO2434">
        <f t="shared" si="37"/>
        <v>26826.48401826484</v>
      </c>
      <c r="AP2434">
        <v>684.93150684931504</v>
      </c>
      <c r="AQ2434">
        <v>9.6619499999999997E-2</v>
      </c>
      <c r="AR2434">
        <v>5.5568199999999998E-2</v>
      </c>
      <c r="AS2434">
        <v>4.0841500000000003E-2</v>
      </c>
      <c r="AT2434">
        <v>3.9097800000000002E-2</v>
      </c>
      <c r="AU2434">
        <v>4.1760399999999996E-2</v>
      </c>
      <c r="AW2434">
        <v>9.6619500000000011E-2</v>
      </c>
      <c r="AX2434">
        <v>5.5568199999999998E-2</v>
      </c>
      <c r="AY2434">
        <v>4.0841500000000003E-2</v>
      </c>
      <c r="AZ2434">
        <v>3.9097800000000002E-2</v>
      </c>
      <c r="BA2434">
        <v>4.1760399999999989E-2</v>
      </c>
      <c r="BC2434" s="52">
        <v>100000</v>
      </c>
      <c r="BD2434" s="52">
        <v>100000</v>
      </c>
      <c r="BE2434">
        <v>0</v>
      </c>
      <c r="BF2434">
        <v>0</v>
      </c>
      <c r="BG2434">
        <v>0</v>
      </c>
    </row>
    <row r="2435" spans="1:59">
      <c r="A2435">
        <v>2434</v>
      </c>
      <c r="E2435">
        <v>9795.2054794520554</v>
      </c>
      <c r="K2435">
        <v>4189.28643184474</v>
      </c>
      <c r="L2435">
        <v>4299.0339318447404</v>
      </c>
      <c r="M2435">
        <v>4408.7814318447399</v>
      </c>
      <c r="N2435">
        <v>4518.5289318447394</v>
      </c>
      <c r="O2435">
        <v>4628.2764318447389</v>
      </c>
      <c r="Q2435">
        <v>34132.46239647043</v>
      </c>
      <c r="R2435">
        <v>33210.32049451481</v>
      </c>
      <c r="S2435">
        <v>32288.178592559187</v>
      </c>
      <c r="T2435">
        <v>31366.036690603563</v>
      </c>
      <c r="U2435">
        <v>30443.89478864794</v>
      </c>
      <c r="W2435">
        <v>0.12358</v>
      </c>
      <c r="AB2435">
        <v>1</v>
      </c>
      <c r="AC2435">
        <v>1</v>
      </c>
      <c r="AD2435">
        <v>1</v>
      </c>
      <c r="AE2435">
        <v>1</v>
      </c>
      <c r="AF2435">
        <v>1</v>
      </c>
      <c r="AL2435">
        <v>3.7765898999999998</v>
      </c>
      <c r="AM2435" s="5">
        <v>9.8830795288085938</v>
      </c>
      <c r="AN2435">
        <v>570.77625570776252</v>
      </c>
      <c r="AO2435">
        <f t="shared" ref="AO2435:AO2498" si="38">235000000/8760</f>
        <v>26826.48401826484</v>
      </c>
      <c r="AP2435">
        <v>684.93150684931504</v>
      </c>
      <c r="AQ2435">
        <v>9.2693499999999998E-2</v>
      </c>
      <c r="AR2435">
        <v>4.56839E-2</v>
      </c>
      <c r="AS2435">
        <v>3.5896999999999998E-2</v>
      </c>
      <c r="AT2435">
        <v>3.6327899999999996E-2</v>
      </c>
      <c r="AU2435">
        <v>3.9656299999999998E-2</v>
      </c>
      <c r="AW2435">
        <v>9.2693499999999998E-2</v>
      </c>
      <c r="AX2435">
        <v>4.56839E-2</v>
      </c>
      <c r="AY2435">
        <v>3.5896999999999998E-2</v>
      </c>
      <c r="AZ2435">
        <v>3.6327899999999996E-2</v>
      </c>
      <c r="BA2435">
        <v>3.9656299999999992E-2</v>
      </c>
      <c r="BC2435" s="52">
        <v>100000</v>
      </c>
      <c r="BD2435" s="52">
        <v>100000</v>
      </c>
      <c r="BE2435">
        <v>0</v>
      </c>
      <c r="BF2435">
        <v>0</v>
      </c>
      <c r="BG2435">
        <v>0</v>
      </c>
    </row>
    <row r="2436" spans="1:59">
      <c r="A2436">
        <v>2435</v>
      </c>
      <c r="E2436">
        <v>9795.2054794520554</v>
      </c>
      <c r="K2436">
        <v>4734.5979096836854</v>
      </c>
      <c r="L2436">
        <v>4899.5912430170192</v>
      </c>
      <c r="M2436">
        <v>5064.584576350353</v>
      </c>
      <c r="N2436">
        <v>5229.5779096836868</v>
      </c>
      <c r="O2436">
        <v>5394.5712430170206</v>
      </c>
      <c r="Q2436">
        <v>32325.51598519654</v>
      </c>
      <c r="R2436">
        <v>31452.191569452454</v>
      </c>
      <c r="S2436">
        <v>30578.867153708368</v>
      </c>
      <c r="T2436">
        <v>29705.542737964282</v>
      </c>
      <c r="U2436">
        <v>28832.218322220197</v>
      </c>
      <c r="W2436">
        <v>0.122</v>
      </c>
      <c r="AB2436">
        <v>1</v>
      </c>
      <c r="AC2436">
        <v>1</v>
      </c>
      <c r="AD2436">
        <v>1</v>
      </c>
      <c r="AE2436">
        <v>1</v>
      </c>
      <c r="AF2436">
        <v>1</v>
      </c>
      <c r="AL2436">
        <v>4.4661865000000001</v>
      </c>
      <c r="AM2436" s="5">
        <v>9.7596340179443359</v>
      </c>
      <c r="AN2436">
        <v>570.77625570776252</v>
      </c>
      <c r="AO2436">
        <f t="shared" si="38"/>
        <v>26826.48401826484</v>
      </c>
      <c r="AP2436">
        <v>684.93150684931504</v>
      </c>
      <c r="AQ2436">
        <v>9.2102199999999995E-2</v>
      </c>
      <c r="AR2436">
        <v>4.5018900000000001E-2</v>
      </c>
      <c r="AS2436">
        <v>3.5879500000000002E-2</v>
      </c>
      <c r="AT2436">
        <v>3.6017600000000004E-2</v>
      </c>
      <c r="AU2436">
        <v>3.9515799999999997E-2</v>
      </c>
      <c r="AW2436">
        <v>9.2102200000000009E-2</v>
      </c>
      <c r="AX2436">
        <v>4.5018900000000001E-2</v>
      </c>
      <c r="AY2436">
        <v>3.5879499999999995E-2</v>
      </c>
      <c r="AZ2436">
        <v>3.6017599999999997E-2</v>
      </c>
      <c r="BA2436">
        <v>3.9515800000000004E-2</v>
      </c>
      <c r="BC2436" s="52">
        <v>100000</v>
      </c>
      <c r="BD2436" s="52">
        <v>100000</v>
      </c>
      <c r="BE2436">
        <v>0</v>
      </c>
      <c r="BF2436">
        <v>0</v>
      </c>
      <c r="BG2436">
        <v>0</v>
      </c>
    </row>
    <row r="2437" spans="1:59">
      <c r="A2437">
        <v>2436</v>
      </c>
      <c r="E2437">
        <v>9795.2054794520554</v>
      </c>
      <c r="K2437">
        <v>4767.9066386965342</v>
      </c>
      <c r="L2437">
        <v>4970.0241386965345</v>
      </c>
      <c r="M2437">
        <v>5172.1416386965348</v>
      </c>
      <c r="N2437">
        <v>5374.259138696535</v>
      </c>
      <c r="O2437">
        <v>5576.3766386965353</v>
      </c>
      <c r="Q2437">
        <v>31907.85562793283</v>
      </c>
      <c r="R2437">
        <v>31045.81496030754</v>
      </c>
      <c r="S2437">
        <v>30183.77429268225</v>
      </c>
      <c r="T2437">
        <v>29321.733625056961</v>
      </c>
      <c r="U2437">
        <v>28459.692957431671</v>
      </c>
      <c r="W2437">
        <v>0.18071999999999999</v>
      </c>
      <c r="AB2437">
        <v>1</v>
      </c>
      <c r="AC2437">
        <v>1</v>
      </c>
      <c r="AD2437">
        <v>1</v>
      </c>
      <c r="AE2437">
        <v>1</v>
      </c>
      <c r="AF2437">
        <v>1</v>
      </c>
      <c r="AL2437">
        <v>5.5062904000000001</v>
      </c>
      <c r="AM2437" s="5">
        <v>9.6650762557983398</v>
      </c>
      <c r="AN2437">
        <v>570.77625570776252</v>
      </c>
      <c r="AO2437">
        <f t="shared" si="38"/>
        <v>26826.48401826484</v>
      </c>
      <c r="AP2437">
        <v>684.93150684931504</v>
      </c>
      <c r="AQ2437">
        <v>9.22375E-2</v>
      </c>
      <c r="AR2437">
        <v>4.4987400000000004E-2</v>
      </c>
      <c r="AS2437">
        <v>3.5879899999999999E-2</v>
      </c>
      <c r="AT2437">
        <v>3.6026299999999997E-2</v>
      </c>
      <c r="AU2437">
        <v>3.9524799999999999E-2</v>
      </c>
      <c r="AW2437">
        <v>9.2237500000000014E-2</v>
      </c>
      <c r="AX2437">
        <v>4.4987399999999997E-2</v>
      </c>
      <c r="AY2437">
        <v>3.5879900000000006E-2</v>
      </c>
      <c r="AZ2437">
        <v>3.6026299999999997E-2</v>
      </c>
      <c r="BA2437">
        <v>3.9524799999999999E-2</v>
      </c>
      <c r="BC2437" s="52">
        <v>100000</v>
      </c>
      <c r="BD2437" s="52">
        <v>100000</v>
      </c>
      <c r="BE2437">
        <v>0</v>
      </c>
      <c r="BF2437">
        <v>0</v>
      </c>
      <c r="BG2437">
        <v>0</v>
      </c>
    </row>
    <row r="2438" spans="1:59">
      <c r="A2438">
        <v>2437</v>
      </c>
      <c r="E2438">
        <v>9795.2054794520554</v>
      </c>
      <c r="K2438">
        <v>4673.6905194887586</v>
      </c>
      <c r="L2438">
        <v>4943.8405194887582</v>
      </c>
      <c r="M2438">
        <v>5213.9905194887579</v>
      </c>
      <c r="N2438">
        <v>5484.1405194887575</v>
      </c>
      <c r="O2438">
        <v>5754.2905194887571</v>
      </c>
      <c r="Q2438">
        <v>31383.730747004029</v>
      </c>
      <c r="R2438">
        <v>30535.850133493448</v>
      </c>
      <c r="S2438">
        <v>29687.969519982867</v>
      </c>
      <c r="T2438">
        <v>28840.088906472287</v>
      </c>
      <c r="U2438">
        <v>27992.208292961706</v>
      </c>
      <c r="W2438">
        <v>0.30578</v>
      </c>
      <c r="AB2438">
        <v>1</v>
      </c>
      <c r="AC2438">
        <v>1</v>
      </c>
      <c r="AD2438">
        <v>1</v>
      </c>
      <c r="AE2438">
        <v>1</v>
      </c>
      <c r="AF2438">
        <v>1</v>
      </c>
      <c r="AL2438">
        <v>5.2966385000000002</v>
      </c>
      <c r="AM2438" s="5">
        <v>9.3560514450073242</v>
      </c>
      <c r="AN2438">
        <v>570.77625570776252</v>
      </c>
      <c r="AO2438">
        <f t="shared" si="38"/>
        <v>26826.48401826484</v>
      </c>
      <c r="AP2438">
        <v>684.93150684931504</v>
      </c>
      <c r="AQ2438">
        <v>9.2424400000000004E-2</v>
      </c>
      <c r="AR2438">
        <v>4.50319E-2</v>
      </c>
      <c r="AS2438">
        <v>3.5860500000000003E-2</v>
      </c>
      <c r="AT2438">
        <v>3.6038200000000006E-2</v>
      </c>
      <c r="AU2438">
        <v>3.9296199999999996E-2</v>
      </c>
      <c r="AW2438">
        <v>9.2424400000000004E-2</v>
      </c>
      <c r="AX2438">
        <v>4.50319E-2</v>
      </c>
      <c r="AY2438">
        <v>3.5860500000000003E-2</v>
      </c>
      <c r="AZ2438">
        <v>3.6038200000000006E-2</v>
      </c>
      <c r="BA2438">
        <v>3.9296199999999989E-2</v>
      </c>
      <c r="BC2438" s="52">
        <v>100000</v>
      </c>
      <c r="BD2438" s="52">
        <v>100000</v>
      </c>
      <c r="BE2438">
        <v>0</v>
      </c>
      <c r="BF2438">
        <v>0</v>
      </c>
      <c r="BG2438">
        <v>0</v>
      </c>
    </row>
    <row r="2439" spans="1:59">
      <c r="A2439">
        <v>2438</v>
      </c>
      <c r="E2439">
        <v>9795.2054794520554</v>
      </c>
      <c r="K2439">
        <v>4487.1616370167985</v>
      </c>
      <c r="L2439">
        <v>4811.0441370167982</v>
      </c>
      <c r="M2439">
        <v>5134.9266370167979</v>
      </c>
      <c r="N2439">
        <v>5458.8091370167976</v>
      </c>
      <c r="O2439">
        <v>5782.6916370167974</v>
      </c>
      <c r="Q2439">
        <v>31789.695202628449</v>
      </c>
      <c r="R2439">
        <v>30930.846823627835</v>
      </c>
      <c r="S2439">
        <v>30071.998444627221</v>
      </c>
      <c r="T2439">
        <v>29213.150065626607</v>
      </c>
      <c r="U2439">
        <v>28354.301686625993</v>
      </c>
      <c r="W2439">
        <v>0.2949</v>
      </c>
      <c r="AB2439">
        <v>1</v>
      </c>
      <c r="AC2439">
        <v>1</v>
      </c>
      <c r="AD2439">
        <v>1</v>
      </c>
      <c r="AE2439">
        <v>1</v>
      </c>
      <c r="AF2439">
        <v>1</v>
      </c>
      <c r="AL2439">
        <v>5.5394290000000002</v>
      </c>
      <c r="AM2439" s="5">
        <v>9.1853122711181641</v>
      </c>
      <c r="AN2439">
        <v>570.77625570776252</v>
      </c>
      <c r="AO2439">
        <f t="shared" si="38"/>
        <v>26826.48401826484</v>
      </c>
      <c r="AP2439">
        <v>684.93150684931504</v>
      </c>
      <c r="AQ2439">
        <v>9.2484999999999998E-2</v>
      </c>
      <c r="AR2439">
        <v>4.5093899999999999E-2</v>
      </c>
      <c r="AS2439">
        <v>3.58915E-2</v>
      </c>
      <c r="AT2439">
        <v>3.6073399999999999E-2</v>
      </c>
      <c r="AU2439">
        <v>3.9351900000000002E-2</v>
      </c>
      <c r="AW2439">
        <v>9.2484999999999998E-2</v>
      </c>
      <c r="AX2439">
        <v>4.5093900000000006E-2</v>
      </c>
      <c r="AY2439">
        <v>3.5891500000000007E-2</v>
      </c>
      <c r="AZ2439">
        <v>3.6073399999999992E-2</v>
      </c>
      <c r="BA2439">
        <v>3.9351900000000009E-2</v>
      </c>
      <c r="BC2439" s="52">
        <v>100000</v>
      </c>
      <c r="BD2439" s="52">
        <v>100000</v>
      </c>
      <c r="BE2439">
        <v>0</v>
      </c>
      <c r="BF2439">
        <v>0</v>
      </c>
      <c r="BG2439">
        <v>0</v>
      </c>
    </row>
    <row r="2440" spans="1:59">
      <c r="A2440">
        <v>2439</v>
      </c>
      <c r="E2440">
        <v>9795.2054794520554</v>
      </c>
      <c r="K2440">
        <v>4100.7803804677387</v>
      </c>
      <c r="L2440">
        <v>4522.6128804677392</v>
      </c>
      <c r="M2440">
        <v>4944.4453804677396</v>
      </c>
      <c r="N2440">
        <v>5366.27788046774</v>
      </c>
      <c r="O2440">
        <v>5788.1103804677405</v>
      </c>
      <c r="Q2440">
        <v>32794.659522171503</v>
      </c>
      <c r="R2440">
        <v>31908.660458692611</v>
      </c>
      <c r="S2440">
        <v>31022.66139521372</v>
      </c>
      <c r="T2440">
        <v>30136.662331734828</v>
      </c>
      <c r="U2440">
        <v>29250.663268255936</v>
      </c>
      <c r="W2440">
        <v>0.27357999999999999</v>
      </c>
      <c r="AB2440">
        <v>1</v>
      </c>
      <c r="AC2440">
        <v>1</v>
      </c>
      <c r="AD2440">
        <v>1</v>
      </c>
      <c r="AE2440">
        <v>1</v>
      </c>
      <c r="AF2440">
        <v>1</v>
      </c>
      <c r="AL2440">
        <v>5.7611813999999999</v>
      </c>
      <c r="AM2440" s="5">
        <v>9.4642820358276367</v>
      </c>
      <c r="AN2440">
        <v>570.77625570776252</v>
      </c>
      <c r="AO2440">
        <f t="shared" si="38"/>
        <v>26826.48401826484</v>
      </c>
      <c r="AP2440">
        <v>684.93150684931504</v>
      </c>
      <c r="AQ2440">
        <v>9.4042199999999992E-2</v>
      </c>
      <c r="AR2440">
        <v>4.7045699999999996E-2</v>
      </c>
      <c r="AS2440">
        <v>3.6850599999999997E-2</v>
      </c>
      <c r="AT2440">
        <v>3.6711000000000001E-2</v>
      </c>
      <c r="AU2440">
        <v>3.9350499999999997E-2</v>
      </c>
      <c r="AW2440">
        <v>9.4042200000000006E-2</v>
      </c>
      <c r="AX2440">
        <v>4.7045699999999996E-2</v>
      </c>
      <c r="AY2440">
        <v>3.6850599999999997E-2</v>
      </c>
      <c r="AZ2440">
        <v>3.6711000000000008E-2</v>
      </c>
      <c r="BA2440">
        <v>3.9350499999999997E-2</v>
      </c>
      <c r="BC2440" s="52">
        <v>100000</v>
      </c>
      <c r="BD2440" s="52">
        <v>100000</v>
      </c>
      <c r="BE2440">
        <v>0</v>
      </c>
      <c r="BF2440">
        <v>0</v>
      </c>
      <c r="BG2440">
        <v>0</v>
      </c>
    </row>
    <row r="2441" spans="1:59">
      <c r="A2441">
        <v>2440</v>
      </c>
      <c r="E2441">
        <v>9795.2054794520554</v>
      </c>
      <c r="K2441">
        <v>4102.6837364113298</v>
      </c>
      <c r="L2441">
        <v>4715.2220697446628</v>
      </c>
      <c r="M2441">
        <v>5327.7604030779958</v>
      </c>
      <c r="N2441">
        <v>5940.2987364113287</v>
      </c>
      <c r="O2441">
        <v>6552.8370697446617</v>
      </c>
      <c r="Q2441">
        <v>34836.760729306632</v>
      </c>
      <c r="R2441">
        <v>33895.591104621482</v>
      </c>
      <c r="S2441">
        <v>32954.421479936333</v>
      </c>
      <c r="T2441">
        <v>32013.251855251183</v>
      </c>
      <c r="U2441">
        <v>31072.082230566033</v>
      </c>
      <c r="W2441">
        <v>0.40043000000000001</v>
      </c>
      <c r="AB2441">
        <v>1</v>
      </c>
      <c r="AC2441">
        <v>1</v>
      </c>
      <c r="AD2441">
        <v>1</v>
      </c>
      <c r="AE2441">
        <v>1</v>
      </c>
      <c r="AF2441">
        <v>1</v>
      </c>
      <c r="AL2441">
        <v>8.0872200000000003</v>
      </c>
      <c r="AM2441" s="5">
        <v>9.7127132415771484</v>
      </c>
      <c r="AN2441">
        <v>570.77625570776252</v>
      </c>
      <c r="AO2441">
        <f t="shared" si="38"/>
        <v>26826.48401826484</v>
      </c>
      <c r="AP2441">
        <v>684.93150684931504</v>
      </c>
      <c r="AQ2441">
        <v>9.7887000000000002E-2</v>
      </c>
      <c r="AR2441">
        <v>6.0588400000000001E-2</v>
      </c>
      <c r="AS2441">
        <v>4.0224200000000002E-2</v>
      </c>
      <c r="AT2441">
        <v>3.8276499999999998E-2</v>
      </c>
      <c r="AU2441">
        <v>3.9646399999999998E-2</v>
      </c>
      <c r="AW2441">
        <v>9.7886999999999988E-2</v>
      </c>
      <c r="AX2441">
        <v>6.0588400000000001E-2</v>
      </c>
      <c r="AY2441">
        <v>4.0224200000000002E-2</v>
      </c>
      <c r="AZ2441">
        <v>3.8276500000000005E-2</v>
      </c>
      <c r="BA2441">
        <v>3.9646399999999998E-2</v>
      </c>
      <c r="BC2441" s="52">
        <v>100000</v>
      </c>
      <c r="BD2441" s="52">
        <v>100000</v>
      </c>
      <c r="BE2441">
        <v>0</v>
      </c>
      <c r="BF2441">
        <v>0</v>
      </c>
      <c r="BG2441">
        <v>0</v>
      </c>
    </row>
    <row r="2442" spans="1:59">
      <c r="A2442">
        <v>2441</v>
      </c>
      <c r="E2442">
        <v>9795.2054794520554</v>
      </c>
      <c r="K2442">
        <v>4851.6543002145581</v>
      </c>
      <c r="L2442">
        <v>5635.3734668812249</v>
      </c>
      <c r="M2442">
        <v>6419.0926335478916</v>
      </c>
      <c r="N2442">
        <v>7202.8118002145584</v>
      </c>
      <c r="O2442">
        <v>7986.5309668812251</v>
      </c>
      <c r="Q2442">
        <v>36953.736919431598</v>
      </c>
      <c r="R2442">
        <v>35955.373868666662</v>
      </c>
      <c r="S2442">
        <v>34957.010817901726</v>
      </c>
      <c r="T2442">
        <v>33958.64776713679</v>
      </c>
      <c r="U2442">
        <v>32960.284716371854</v>
      </c>
      <c r="W2442">
        <v>0.1986</v>
      </c>
      <c r="AB2442">
        <v>1</v>
      </c>
      <c r="AC2442">
        <v>1</v>
      </c>
      <c r="AD2442">
        <v>1</v>
      </c>
      <c r="AE2442">
        <v>1</v>
      </c>
      <c r="AF2442">
        <v>1</v>
      </c>
      <c r="AL2442">
        <v>8.6792759999999998</v>
      </c>
      <c r="AM2442" s="5">
        <v>9.4455881118774414</v>
      </c>
      <c r="AN2442">
        <v>570.77625570776252</v>
      </c>
      <c r="AO2442">
        <f t="shared" si="38"/>
        <v>26826.48401826484</v>
      </c>
      <c r="AP2442">
        <v>684.93150684931504</v>
      </c>
      <c r="AQ2442">
        <v>0.10097100000000001</v>
      </c>
      <c r="AR2442">
        <v>7.3760599999999996E-2</v>
      </c>
      <c r="AS2442">
        <v>4.49332E-2</v>
      </c>
      <c r="AT2442">
        <v>4.4006100000000006E-2</v>
      </c>
      <c r="AU2442">
        <v>4.5145100000000001E-2</v>
      </c>
      <c r="AW2442">
        <v>0.10097100000000002</v>
      </c>
      <c r="AX2442">
        <v>7.3760599999999996E-2</v>
      </c>
      <c r="AY2442">
        <v>4.4933199999999993E-2</v>
      </c>
      <c r="AZ2442">
        <v>4.4006100000000006E-2</v>
      </c>
      <c r="BA2442">
        <v>4.5145100000000007E-2</v>
      </c>
      <c r="BC2442" s="52">
        <v>100000</v>
      </c>
      <c r="BD2442" s="52">
        <v>100000</v>
      </c>
      <c r="BE2442">
        <v>0</v>
      </c>
      <c r="BF2442">
        <v>0</v>
      </c>
      <c r="BG2442">
        <v>0</v>
      </c>
    </row>
    <row r="2443" spans="1:59">
      <c r="A2443">
        <v>2442</v>
      </c>
      <c r="E2443">
        <v>9795.2054794520554</v>
      </c>
      <c r="K2443">
        <v>5931.8087982026946</v>
      </c>
      <c r="L2443">
        <v>6762.2762982026943</v>
      </c>
      <c r="M2443">
        <v>7592.7437982026941</v>
      </c>
      <c r="N2443">
        <v>8423.2112982026938</v>
      </c>
      <c r="O2443">
        <v>9253.6787982026945</v>
      </c>
      <c r="Q2443">
        <v>38216.664810740709</v>
      </c>
      <c r="R2443">
        <v>37184.181786372574</v>
      </c>
      <c r="S2443">
        <v>36151.698762004438</v>
      </c>
      <c r="T2443">
        <v>35119.215737636303</v>
      </c>
      <c r="U2443">
        <v>34086.732713268168</v>
      </c>
      <c r="W2443">
        <v>3.9049999999999994E-2</v>
      </c>
      <c r="AB2443">
        <v>1</v>
      </c>
      <c r="AC2443">
        <v>1</v>
      </c>
      <c r="AD2443">
        <v>1</v>
      </c>
      <c r="AE2443">
        <v>1</v>
      </c>
      <c r="AF2443">
        <v>1</v>
      </c>
      <c r="AL2443">
        <v>9.3374319999999997</v>
      </c>
      <c r="AM2443" s="5">
        <v>9.6153097152709961</v>
      </c>
      <c r="AN2443">
        <v>570.77625570776252</v>
      </c>
      <c r="AO2443">
        <f t="shared" si="38"/>
        <v>26826.48401826484</v>
      </c>
      <c r="AP2443">
        <v>684.93150684931504</v>
      </c>
      <c r="AQ2443">
        <v>0.10310599999999999</v>
      </c>
      <c r="AR2443">
        <v>8.4060300000000004E-2</v>
      </c>
      <c r="AS2443">
        <v>5.8753100000000003E-2</v>
      </c>
      <c r="AT2443">
        <v>4.7425400000000006E-2</v>
      </c>
      <c r="AU2443">
        <v>4.6707500000000006E-2</v>
      </c>
      <c r="AW2443">
        <v>0.10310599999999999</v>
      </c>
      <c r="AX2443">
        <v>8.4060300000000018E-2</v>
      </c>
      <c r="AY2443">
        <v>5.8753100000000003E-2</v>
      </c>
      <c r="AZ2443">
        <v>4.7425400000000006E-2</v>
      </c>
      <c r="BA2443">
        <v>4.6707499999999999E-2</v>
      </c>
      <c r="BC2443" s="52">
        <v>100000</v>
      </c>
      <c r="BD2443" s="52">
        <v>100000</v>
      </c>
      <c r="BE2443">
        <v>0</v>
      </c>
      <c r="BF2443">
        <v>0</v>
      </c>
      <c r="BG2443">
        <v>0</v>
      </c>
    </row>
    <row r="2444" spans="1:59">
      <c r="A2444">
        <v>2443</v>
      </c>
      <c r="E2444">
        <v>9795.2054794520554</v>
      </c>
      <c r="K2444">
        <v>6883.4867699984106</v>
      </c>
      <c r="L2444">
        <v>7658.9567699984109</v>
      </c>
      <c r="M2444">
        <v>8434.4267699984102</v>
      </c>
      <c r="N2444">
        <v>9209.8967699984096</v>
      </c>
      <c r="O2444">
        <v>9985.3667699984089</v>
      </c>
      <c r="Q2444">
        <v>39008.700082953546</v>
      </c>
      <c r="R2444">
        <v>37954.818986098973</v>
      </c>
      <c r="S2444">
        <v>36900.9378892444</v>
      </c>
      <c r="T2444">
        <v>35847.056792389827</v>
      </c>
      <c r="U2444">
        <v>34793.175695535254</v>
      </c>
      <c r="W2444">
        <v>0</v>
      </c>
      <c r="AB2444">
        <v>1</v>
      </c>
      <c r="AC2444">
        <v>1</v>
      </c>
      <c r="AD2444">
        <v>1</v>
      </c>
      <c r="AE2444">
        <v>1</v>
      </c>
      <c r="AF2444">
        <v>1</v>
      </c>
      <c r="AL2444">
        <v>11.530319</v>
      </c>
      <c r="AM2444" s="5">
        <v>9.847111701965332</v>
      </c>
      <c r="AN2444">
        <v>570.77625570776252</v>
      </c>
      <c r="AO2444">
        <f t="shared" si="38"/>
        <v>26826.48401826484</v>
      </c>
      <c r="AP2444">
        <v>684.93150684931504</v>
      </c>
      <c r="AQ2444">
        <v>0.10372199999999999</v>
      </c>
      <c r="AR2444">
        <v>8.3399799999999996E-2</v>
      </c>
      <c r="AS2444">
        <v>6.4437899999999992E-2</v>
      </c>
      <c r="AT2444">
        <v>4.7477800000000001E-2</v>
      </c>
      <c r="AU2444">
        <v>4.6908700000000005E-2</v>
      </c>
      <c r="AW2444">
        <v>0.10372199999999999</v>
      </c>
      <c r="AX2444">
        <v>8.339980000000001E-2</v>
      </c>
      <c r="AY2444">
        <v>6.4437899999999992E-2</v>
      </c>
      <c r="AZ2444">
        <v>4.7477800000000001E-2</v>
      </c>
      <c r="BA2444">
        <v>4.6908700000000011E-2</v>
      </c>
      <c r="BC2444" s="52">
        <v>100000</v>
      </c>
      <c r="BD2444" s="52">
        <v>100000</v>
      </c>
      <c r="BE2444">
        <v>0</v>
      </c>
      <c r="BF2444">
        <v>0</v>
      </c>
      <c r="BG2444">
        <v>0</v>
      </c>
    </row>
    <row r="2445" spans="1:59">
      <c r="A2445">
        <v>2444</v>
      </c>
      <c r="E2445">
        <v>9795.2054794520554</v>
      </c>
      <c r="K2445">
        <v>6611.3068700648355</v>
      </c>
      <c r="L2445">
        <v>7240.3727033981686</v>
      </c>
      <c r="M2445">
        <v>7869.4385367315017</v>
      </c>
      <c r="N2445">
        <v>8498.5043700648348</v>
      </c>
      <c r="O2445">
        <v>9127.5702033981688</v>
      </c>
      <c r="Q2445">
        <v>38261.116307802797</v>
      </c>
      <c r="R2445">
        <v>37227.432357428886</v>
      </c>
      <c r="S2445">
        <v>36193.748407054984</v>
      </c>
      <c r="T2445">
        <v>35160.064456681081</v>
      </c>
      <c r="U2445">
        <v>34126.380506307178</v>
      </c>
      <c r="W2445">
        <v>0</v>
      </c>
      <c r="AB2445">
        <v>1</v>
      </c>
      <c r="AC2445">
        <v>1</v>
      </c>
      <c r="AD2445">
        <v>1</v>
      </c>
      <c r="AE2445">
        <v>1</v>
      </c>
      <c r="AF2445">
        <v>1</v>
      </c>
      <c r="AL2445">
        <v>11.873797</v>
      </c>
      <c r="AM2445" s="5">
        <v>9.9849910736083984</v>
      </c>
      <c r="AN2445">
        <v>570.77625570776252</v>
      </c>
      <c r="AO2445">
        <f t="shared" si="38"/>
        <v>26826.48401826484</v>
      </c>
      <c r="AP2445">
        <v>684.93150684931504</v>
      </c>
      <c r="AQ2445">
        <v>0.104744</v>
      </c>
      <c r="AR2445">
        <v>8.4951800000000008E-2</v>
      </c>
      <c r="AS2445">
        <v>5.9376199999999997E-2</v>
      </c>
      <c r="AT2445">
        <v>4.7525900000000003E-2</v>
      </c>
      <c r="AU2445">
        <v>4.6379900000000002E-2</v>
      </c>
      <c r="AW2445">
        <v>0.10474399999999999</v>
      </c>
      <c r="AX2445">
        <v>8.4951800000000008E-2</v>
      </c>
      <c r="AY2445">
        <v>5.9376200000000004E-2</v>
      </c>
      <c r="AZ2445">
        <v>4.7525899999999996E-2</v>
      </c>
      <c r="BA2445">
        <v>4.6379900000000002E-2</v>
      </c>
      <c r="BC2445" s="52">
        <v>100000</v>
      </c>
      <c r="BD2445" s="52">
        <v>100000</v>
      </c>
      <c r="BE2445">
        <v>0</v>
      </c>
      <c r="BF2445">
        <v>0</v>
      </c>
      <c r="BG2445">
        <v>0</v>
      </c>
    </row>
    <row r="2446" spans="1:59">
      <c r="A2446">
        <v>2445</v>
      </c>
      <c r="E2446">
        <v>9795.2054794520554</v>
      </c>
      <c r="K2446">
        <v>5827.1242213051664</v>
      </c>
      <c r="L2446">
        <v>6361.5650546385004</v>
      </c>
      <c r="M2446">
        <v>6896.0058879718345</v>
      </c>
      <c r="N2446">
        <v>7430.4467213051685</v>
      </c>
      <c r="O2446">
        <v>7964.8875546385025</v>
      </c>
      <c r="Q2446">
        <v>34433.128383177289</v>
      </c>
      <c r="R2446">
        <v>33502.863519472914</v>
      </c>
      <c r="S2446">
        <v>32572.598655768539</v>
      </c>
      <c r="T2446">
        <v>31642.333792064164</v>
      </c>
      <c r="U2446">
        <v>30712.068928359789</v>
      </c>
      <c r="W2446">
        <v>0</v>
      </c>
      <c r="AB2446">
        <v>1</v>
      </c>
      <c r="AC2446">
        <v>1</v>
      </c>
      <c r="AD2446">
        <v>1</v>
      </c>
      <c r="AE2446">
        <v>1</v>
      </c>
      <c r="AF2446">
        <v>1</v>
      </c>
      <c r="AL2446">
        <v>12.904147999999999</v>
      </c>
      <c r="AM2446" s="5">
        <v>9.4210786819458008</v>
      </c>
      <c r="AN2446">
        <v>570.77625570776252</v>
      </c>
      <c r="AO2446">
        <f t="shared" si="38"/>
        <v>26826.48401826484</v>
      </c>
      <c r="AP2446">
        <v>684.93150684931504</v>
      </c>
      <c r="AQ2446">
        <v>0.10349599999999999</v>
      </c>
      <c r="AR2446">
        <v>8.4170300000000003E-2</v>
      </c>
      <c r="AS2446">
        <v>5.86454E-2</v>
      </c>
      <c r="AT2446">
        <v>4.66069E-2</v>
      </c>
      <c r="AU2446">
        <v>4.6211200000000001E-2</v>
      </c>
      <c r="AW2446">
        <v>0.10349599999999999</v>
      </c>
      <c r="AX2446">
        <v>8.4170300000000017E-2</v>
      </c>
      <c r="AY2446">
        <v>5.86454E-2</v>
      </c>
      <c r="AZ2446">
        <v>4.6606899999999993E-2</v>
      </c>
      <c r="BA2446">
        <v>4.6211199999999994E-2</v>
      </c>
      <c r="BC2446" s="52">
        <v>100000</v>
      </c>
      <c r="BD2446" s="52">
        <v>100000</v>
      </c>
      <c r="BE2446">
        <v>0</v>
      </c>
      <c r="BF2446">
        <v>0</v>
      </c>
      <c r="BG2446">
        <v>0</v>
      </c>
    </row>
    <row r="2447" spans="1:59">
      <c r="A2447">
        <v>2446</v>
      </c>
      <c r="E2447">
        <v>9795.2054794520554</v>
      </c>
      <c r="K2447">
        <v>5394.1107441381164</v>
      </c>
      <c r="L2447">
        <v>5847.842410804783</v>
      </c>
      <c r="M2447">
        <v>6301.5740774714495</v>
      </c>
      <c r="N2447">
        <v>6755.3057441381161</v>
      </c>
      <c r="O2447">
        <v>7209.0374108047827</v>
      </c>
      <c r="Q2447">
        <v>26147.729184079879</v>
      </c>
      <c r="R2447">
        <v>25441.307351570573</v>
      </c>
      <c r="S2447">
        <v>24734.885519061267</v>
      </c>
      <c r="T2447">
        <v>24028.463686551961</v>
      </c>
      <c r="U2447">
        <v>23322.041854042654</v>
      </c>
      <c r="W2447">
        <v>0</v>
      </c>
      <c r="AB2447">
        <v>1</v>
      </c>
      <c r="AC2447">
        <v>1</v>
      </c>
      <c r="AD2447">
        <v>1</v>
      </c>
      <c r="AE2447">
        <v>1</v>
      </c>
      <c r="AF2447">
        <v>1</v>
      </c>
      <c r="AL2447">
        <v>12.714525999999999</v>
      </c>
      <c r="AM2447" s="5">
        <v>9.3038406372070313</v>
      </c>
      <c r="AN2447">
        <v>570.77625570776252</v>
      </c>
      <c r="AO2447">
        <f t="shared" si="38"/>
        <v>26826.48401826484</v>
      </c>
      <c r="AP2447">
        <v>684.93150684931504</v>
      </c>
      <c r="AQ2447">
        <v>0.102218</v>
      </c>
      <c r="AR2447">
        <v>8.4368499999999999E-2</v>
      </c>
      <c r="AS2447">
        <v>5.7196800000000006E-2</v>
      </c>
      <c r="AT2447">
        <v>4.7211400000000001E-2</v>
      </c>
      <c r="AU2447">
        <v>4.6094099999999999E-2</v>
      </c>
      <c r="AW2447">
        <v>0.10221800000000002</v>
      </c>
      <c r="AX2447">
        <v>8.4368499999999999E-2</v>
      </c>
      <c r="AY2447">
        <v>5.7196800000000006E-2</v>
      </c>
      <c r="AZ2447">
        <v>4.7211400000000001E-2</v>
      </c>
      <c r="BA2447">
        <v>4.6094099999999999E-2</v>
      </c>
      <c r="BC2447" s="52">
        <v>100000</v>
      </c>
      <c r="BD2447" s="52">
        <v>100000</v>
      </c>
      <c r="BE2447">
        <v>0</v>
      </c>
      <c r="BF2447">
        <v>0</v>
      </c>
      <c r="BG2447">
        <v>0</v>
      </c>
    </row>
    <row r="2448" spans="1:59">
      <c r="A2448">
        <v>2447</v>
      </c>
      <c r="E2448">
        <v>9795.2054794520554</v>
      </c>
      <c r="K2448">
        <v>3771.4998022264208</v>
      </c>
      <c r="L2448">
        <v>4145.0181355597542</v>
      </c>
      <c r="M2448">
        <v>4518.5364688930877</v>
      </c>
      <c r="N2448">
        <v>4892.0548022264211</v>
      </c>
      <c r="O2448">
        <v>5265.5731355597545</v>
      </c>
      <c r="Q2448">
        <v>18456.082602537201</v>
      </c>
      <c r="R2448">
        <v>17957.46264238056</v>
      </c>
      <c r="S2448">
        <v>17458.84268222392</v>
      </c>
      <c r="T2448">
        <v>16960.222722067279</v>
      </c>
      <c r="U2448">
        <v>16461.602761910639</v>
      </c>
      <c r="W2448">
        <v>0</v>
      </c>
      <c r="AB2448">
        <v>1</v>
      </c>
      <c r="AC2448">
        <v>1</v>
      </c>
      <c r="AD2448">
        <v>1</v>
      </c>
      <c r="AE2448">
        <v>1</v>
      </c>
      <c r="AF2448">
        <v>1</v>
      </c>
      <c r="AL2448">
        <v>12.242905</v>
      </c>
      <c r="AM2448" s="5">
        <v>9.603022575378418</v>
      </c>
      <c r="AN2448">
        <v>570.77625570776252</v>
      </c>
      <c r="AO2448">
        <f t="shared" si="38"/>
        <v>26826.48401826484</v>
      </c>
      <c r="AP2448">
        <v>684.93150684931504</v>
      </c>
      <c r="AQ2448">
        <v>0.101463</v>
      </c>
      <c r="AR2448">
        <v>8.2874500000000004E-2</v>
      </c>
      <c r="AS2448">
        <v>5.6148400000000001E-2</v>
      </c>
      <c r="AT2448">
        <v>4.6827500000000001E-2</v>
      </c>
      <c r="AU2448">
        <v>4.5629900000000001E-2</v>
      </c>
      <c r="AW2448">
        <v>0.10146300000000001</v>
      </c>
      <c r="AX2448">
        <v>8.2874500000000004E-2</v>
      </c>
      <c r="AY2448">
        <v>5.6148400000000001E-2</v>
      </c>
      <c r="AZ2448">
        <v>4.6827500000000008E-2</v>
      </c>
      <c r="BA2448">
        <v>4.5629900000000001E-2</v>
      </c>
      <c r="BC2448" s="52">
        <v>100000</v>
      </c>
      <c r="BD2448" s="52">
        <v>100000</v>
      </c>
      <c r="BE2448">
        <v>0</v>
      </c>
      <c r="BF2448">
        <v>0</v>
      </c>
      <c r="BG2448">
        <v>0</v>
      </c>
    </row>
    <row r="2449" spans="1:59">
      <c r="A2449">
        <v>2448</v>
      </c>
      <c r="E2449">
        <v>9795.2054794520554</v>
      </c>
      <c r="K2449">
        <v>2628.9392748149762</v>
      </c>
      <c r="L2449">
        <v>2827.6192748149761</v>
      </c>
      <c r="M2449">
        <v>3026.2992748149759</v>
      </c>
      <c r="N2449">
        <v>3224.9792748149757</v>
      </c>
      <c r="O2449">
        <v>3423.6592748149756</v>
      </c>
      <c r="Q2449">
        <v>16006.733251219501</v>
      </c>
      <c r="R2449">
        <v>15574.286296477523</v>
      </c>
      <c r="S2449">
        <v>15141.839341735546</v>
      </c>
      <c r="T2449">
        <v>14709.392386993568</v>
      </c>
      <c r="U2449">
        <v>14276.94543225159</v>
      </c>
      <c r="W2449">
        <v>0</v>
      </c>
      <c r="AB2449">
        <v>1</v>
      </c>
      <c r="AC2449">
        <v>1</v>
      </c>
      <c r="AD2449">
        <v>1</v>
      </c>
      <c r="AE2449">
        <v>1</v>
      </c>
      <c r="AF2449">
        <v>1</v>
      </c>
      <c r="AL2449">
        <v>10.966924000000001</v>
      </c>
      <c r="AM2449" s="5">
        <v>8.5356903076171875</v>
      </c>
      <c r="AN2449">
        <v>570.77625570776252</v>
      </c>
      <c r="AO2449">
        <f t="shared" si="38"/>
        <v>26826.48401826484</v>
      </c>
      <c r="AP2449">
        <v>684.93150684931504</v>
      </c>
      <c r="AQ2449">
        <v>0.101134</v>
      </c>
      <c r="AR2449">
        <v>8.3822300000000002E-2</v>
      </c>
      <c r="AS2449">
        <v>5.6181500000000002E-2</v>
      </c>
      <c r="AT2449">
        <v>4.6903599999999997E-2</v>
      </c>
      <c r="AU2449">
        <v>4.5497799999999998E-2</v>
      </c>
      <c r="AW2449">
        <v>0.10113399999999999</v>
      </c>
      <c r="AX2449">
        <v>8.3822300000000002E-2</v>
      </c>
      <c r="AY2449">
        <v>5.6181500000000009E-2</v>
      </c>
      <c r="AZ2449">
        <v>4.6903600000000004E-2</v>
      </c>
      <c r="BA2449">
        <v>4.5497799999999991E-2</v>
      </c>
      <c r="BC2449" s="52">
        <v>100000</v>
      </c>
      <c r="BD2449" s="52">
        <v>100000</v>
      </c>
      <c r="BE2449">
        <v>0</v>
      </c>
      <c r="BF2449">
        <v>0</v>
      </c>
      <c r="BG2449">
        <v>0</v>
      </c>
    </row>
    <row r="2450" spans="1:59">
      <c r="A2450">
        <v>2449</v>
      </c>
      <c r="E2450">
        <v>9795.2054794520554</v>
      </c>
      <c r="K2450">
        <v>1966.2531756099031</v>
      </c>
      <c r="L2450">
        <v>2064.9181756099033</v>
      </c>
      <c r="M2450">
        <v>2163.5831756099033</v>
      </c>
      <c r="N2450">
        <v>2262.2481756099032</v>
      </c>
      <c r="O2450">
        <v>2360.9131756099032</v>
      </c>
      <c r="Q2450">
        <v>17371.06763157505</v>
      </c>
      <c r="R2450">
        <v>16901.761048077249</v>
      </c>
      <c r="S2450">
        <v>16432.454464579449</v>
      </c>
      <c r="T2450">
        <v>15963.147881081648</v>
      </c>
      <c r="U2450">
        <v>15493.841297583847</v>
      </c>
      <c r="W2450">
        <v>0</v>
      </c>
      <c r="AB2450">
        <v>1</v>
      </c>
      <c r="AC2450">
        <v>1</v>
      </c>
      <c r="AD2450">
        <v>1</v>
      </c>
      <c r="AE2450">
        <v>1</v>
      </c>
      <c r="AF2450">
        <v>1</v>
      </c>
      <c r="AL2450">
        <v>9.2431599999999996</v>
      </c>
      <c r="AM2450" s="5">
        <v>7.4649238586425781</v>
      </c>
      <c r="AN2450">
        <v>570.77625570776252</v>
      </c>
      <c r="AO2450">
        <f t="shared" si="38"/>
        <v>26826.48401826484</v>
      </c>
      <c r="AP2450">
        <v>684.93150684931504</v>
      </c>
      <c r="AQ2450">
        <v>0.10123799999999999</v>
      </c>
      <c r="AR2450">
        <v>8.8059100000000001E-2</v>
      </c>
      <c r="AS2450">
        <v>5.6393600000000002E-2</v>
      </c>
      <c r="AT2450">
        <v>4.6939000000000002E-2</v>
      </c>
      <c r="AU2450">
        <v>4.5527200000000004E-2</v>
      </c>
      <c r="AW2450">
        <v>0.10123799999999998</v>
      </c>
      <c r="AX2450">
        <v>8.8059099999999987E-2</v>
      </c>
      <c r="AY2450">
        <v>5.6393600000000002E-2</v>
      </c>
      <c r="AZ2450">
        <v>4.6938999999999995E-2</v>
      </c>
      <c r="BA2450">
        <v>4.5527200000000004E-2</v>
      </c>
      <c r="BC2450" s="52">
        <v>100000</v>
      </c>
      <c r="BD2450" s="52">
        <v>100000</v>
      </c>
      <c r="BE2450">
        <v>0</v>
      </c>
      <c r="BF2450">
        <v>0</v>
      </c>
      <c r="BG2450">
        <v>0</v>
      </c>
    </row>
    <row r="2451" spans="1:59">
      <c r="A2451">
        <v>2450</v>
      </c>
      <c r="E2451">
        <v>9795.2054794520554</v>
      </c>
      <c r="K2451">
        <v>1684.6826871064602</v>
      </c>
      <c r="L2451">
        <v>1732.6951871064603</v>
      </c>
      <c r="M2451">
        <v>1780.7076871064603</v>
      </c>
      <c r="N2451">
        <v>1828.7201871064603</v>
      </c>
      <c r="O2451">
        <v>1876.7326871064604</v>
      </c>
      <c r="Q2451">
        <v>17526.57532886741</v>
      </c>
      <c r="R2451">
        <v>17053.067460938375</v>
      </c>
      <c r="S2451">
        <v>16579.55959300934</v>
      </c>
      <c r="T2451">
        <v>16106.051725080306</v>
      </c>
      <c r="U2451">
        <v>15632.543857151271</v>
      </c>
      <c r="W2451">
        <v>0</v>
      </c>
      <c r="AB2451">
        <v>1</v>
      </c>
      <c r="AC2451">
        <v>1</v>
      </c>
      <c r="AD2451">
        <v>1</v>
      </c>
      <c r="AE2451">
        <v>1</v>
      </c>
      <c r="AF2451">
        <v>1</v>
      </c>
      <c r="AL2451">
        <v>7.5728616999999998</v>
      </c>
      <c r="AM2451" s="5">
        <v>6.519233226776123</v>
      </c>
      <c r="AN2451">
        <v>570.77625570776252</v>
      </c>
      <c r="AO2451">
        <f t="shared" si="38"/>
        <v>26826.48401826484</v>
      </c>
      <c r="AP2451">
        <v>684.93150684931504</v>
      </c>
      <c r="AQ2451">
        <v>0.101301</v>
      </c>
      <c r="AR2451">
        <v>8.8280299999999992E-2</v>
      </c>
      <c r="AS2451">
        <v>5.6953000000000004E-2</v>
      </c>
      <c r="AT2451">
        <v>4.7076699999999999E-2</v>
      </c>
      <c r="AU2451">
        <v>4.5646399999999997E-2</v>
      </c>
      <c r="AW2451">
        <v>0.10130100000000002</v>
      </c>
      <c r="AX2451">
        <v>8.8280299999999992E-2</v>
      </c>
      <c r="AY2451">
        <v>5.6953000000000004E-2</v>
      </c>
      <c r="AZ2451">
        <v>4.7076699999999999E-2</v>
      </c>
      <c r="BA2451">
        <v>4.564639999999999E-2</v>
      </c>
      <c r="BC2451" s="52">
        <v>100000</v>
      </c>
      <c r="BD2451" s="52">
        <v>100000</v>
      </c>
      <c r="BE2451">
        <v>0</v>
      </c>
      <c r="BF2451">
        <v>0</v>
      </c>
      <c r="BG2451">
        <v>0</v>
      </c>
    </row>
    <row r="2452" spans="1:59">
      <c r="A2452">
        <v>2451</v>
      </c>
      <c r="E2452">
        <v>9795.2054794520554</v>
      </c>
      <c r="K2452">
        <v>1650.5529309242247</v>
      </c>
      <c r="L2452">
        <v>1691.5254309242248</v>
      </c>
      <c r="M2452">
        <v>1732.4979309242249</v>
      </c>
      <c r="N2452">
        <v>1773.470430924225</v>
      </c>
      <c r="O2452">
        <v>1814.442930924225</v>
      </c>
      <c r="Q2452">
        <v>19867.201040509921</v>
      </c>
      <c r="R2452">
        <v>19330.457504917787</v>
      </c>
      <c r="S2452">
        <v>18793.713969325654</v>
      </c>
      <c r="T2452">
        <v>18256.970433733521</v>
      </c>
      <c r="U2452">
        <v>17720.226898141387</v>
      </c>
      <c r="W2452">
        <v>0</v>
      </c>
      <c r="AB2452">
        <v>1</v>
      </c>
      <c r="AC2452">
        <v>1</v>
      </c>
      <c r="AD2452">
        <v>1</v>
      </c>
      <c r="AE2452">
        <v>1</v>
      </c>
      <c r="AF2452">
        <v>1</v>
      </c>
      <c r="AL2452">
        <v>5.7461533999999999</v>
      </c>
      <c r="AM2452" s="5">
        <v>5.5381178855895996</v>
      </c>
      <c r="AN2452">
        <v>570.77625570776252</v>
      </c>
      <c r="AO2452">
        <f t="shared" si="38"/>
        <v>26826.48401826484</v>
      </c>
      <c r="AP2452">
        <v>684.93150684931504</v>
      </c>
      <c r="AQ2452">
        <v>0.101228</v>
      </c>
      <c r="AR2452">
        <v>8.8381600000000005E-2</v>
      </c>
      <c r="AS2452">
        <v>5.6902099999999997E-2</v>
      </c>
      <c r="AT2452">
        <v>4.7172100000000002E-2</v>
      </c>
      <c r="AU2452">
        <v>4.5608700000000002E-2</v>
      </c>
      <c r="AW2452">
        <v>0.101228</v>
      </c>
      <c r="AX2452">
        <v>8.8381599999999991E-2</v>
      </c>
      <c r="AY2452">
        <v>5.6902099999999997E-2</v>
      </c>
      <c r="AZ2452">
        <v>4.7172100000000008E-2</v>
      </c>
      <c r="BA2452">
        <v>4.5608700000000002E-2</v>
      </c>
      <c r="BC2452" s="52">
        <v>100000</v>
      </c>
      <c r="BD2452" s="52">
        <v>100000</v>
      </c>
      <c r="BE2452">
        <v>0</v>
      </c>
      <c r="BF2452">
        <v>0</v>
      </c>
      <c r="BG2452">
        <v>0</v>
      </c>
    </row>
    <row r="2453" spans="1:59">
      <c r="A2453">
        <v>2452</v>
      </c>
      <c r="E2453">
        <v>9795.2054794520554</v>
      </c>
      <c r="K2453">
        <v>1812.669272789843</v>
      </c>
      <c r="L2453">
        <v>1855.291772789843</v>
      </c>
      <c r="M2453">
        <v>1897.9142727898429</v>
      </c>
      <c r="N2453">
        <v>1940.5367727898429</v>
      </c>
      <c r="O2453">
        <v>1983.1592727898428</v>
      </c>
      <c r="Q2453">
        <v>25502.083801083649</v>
      </c>
      <c r="R2453">
        <v>24813.105087745884</v>
      </c>
      <c r="S2453">
        <v>24124.126374408115</v>
      </c>
      <c r="T2453">
        <v>23435.147661070347</v>
      </c>
      <c r="U2453">
        <v>22746.168947732578</v>
      </c>
      <c r="W2453">
        <v>0</v>
      </c>
      <c r="AB2453">
        <v>1</v>
      </c>
      <c r="AC2453">
        <v>1</v>
      </c>
      <c r="AD2453">
        <v>1</v>
      </c>
      <c r="AE2453">
        <v>1</v>
      </c>
      <c r="AF2453">
        <v>1</v>
      </c>
      <c r="AL2453">
        <v>2.0241544</v>
      </c>
      <c r="AM2453" s="5">
        <v>4.4883127212524414</v>
      </c>
      <c r="AN2453">
        <v>570.77625570776252</v>
      </c>
      <c r="AO2453">
        <f t="shared" si="38"/>
        <v>26826.48401826484</v>
      </c>
      <c r="AP2453">
        <v>684.93150684931504</v>
      </c>
      <c r="AQ2453">
        <v>9.8411999999999999E-2</v>
      </c>
      <c r="AR2453">
        <v>8.3759399999999998E-2</v>
      </c>
      <c r="AS2453">
        <v>5.5540899999999997E-2</v>
      </c>
      <c r="AT2453">
        <v>4.5993800000000001E-2</v>
      </c>
      <c r="AU2453">
        <v>4.5626899999999998E-2</v>
      </c>
      <c r="AW2453">
        <v>9.8411999999999986E-2</v>
      </c>
      <c r="AX2453">
        <v>8.3759399999999998E-2</v>
      </c>
      <c r="AY2453">
        <v>5.554089999999999E-2</v>
      </c>
      <c r="AZ2453">
        <v>4.5993800000000001E-2</v>
      </c>
      <c r="BA2453">
        <v>4.5626899999999998E-2</v>
      </c>
      <c r="BC2453" s="52">
        <v>100000</v>
      </c>
      <c r="BD2453" s="52">
        <v>100000</v>
      </c>
      <c r="BE2453">
        <v>0</v>
      </c>
      <c r="BF2453">
        <v>0</v>
      </c>
      <c r="BG2453">
        <v>0</v>
      </c>
    </row>
    <row r="2454" spans="1:59">
      <c r="A2454">
        <v>2453</v>
      </c>
      <c r="E2454">
        <v>9795.2054794520554</v>
      </c>
      <c r="K2454">
        <v>2494.3163476517138</v>
      </c>
      <c r="L2454">
        <v>2533.2263476517137</v>
      </c>
      <c r="M2454">
        <v>2572.1363476517135</v>
      </c>
      <c r="N2454">
        <v>2611.0463476517134</v>
      </c>
      <c r="O2454">
        <v>2649.9563476517133</v>
      </c>
      <c r="Q2454">
        <v>37704.16931182293</v>
      </c>
      <c r="R2454">
        <v>36685.532157636044</v>
      </c>
      <c r="S2454">
        <v>35666.895003449157</v>
      </c>
      <c r="T2454">
        <v>34648.257849262271</v>
      </c>
      <c r="U2454">
        <v>33629.620695075384</v>
      </c>
      <c r="W2454">
        <v>0</v>
      </c>
      <c r="AB2454">
        <v>1</v>
      </c>
      <c r="AC2454">
        <v>1</v>
      </c>
      <c r="AD2454">
        <v>1</v>
      </c>
      <c r="AE2454">
        <v>1</v>
      </c>
      <c r="AF2454">
        <v>1</v>
      </c>
      <c r="AL2454">
        <v>1.5250334999999999</v>
      </c>
      <c r="AM2454" s="5">
        <v>4.5663175582885742</v>
      </c>
      <c r="AN2454">
        <v>570.77625570776252</v>
      </c>
      <c r="AO2454">
        <f t="shared" si="38"/>
        <v>26826.48401826484</v>
      </c>
      <c r="AP2454">
        <v>684.93150684931504</v>
      </c>
      <c r="AQ2454">
        <v>0.10136199999999999</v>
      </c>
      <c r="AR2454">
        <v>8.67478E-2</v>
      </c>
      <c r="AS2454">
        <v>5.7688200000000002E-2</v>
      </c>
      <c r="AT2454">
        <v>4.7199499999999998E-2</v>
      </c>
      <c r="AU2454">
        <v>4.6683100000000005E-2</v>
      </c>
      <c r="AW2454">
        <v>0.10136199999999999</v>
      </c>
      <c r="AX2454">
        <v>8.67478E-2</v>
      </c>
      <c r="AY2454">
        <v>5.7688200000000009E-2</v>
      </c>
      <c r="AZ2454">
        <v>4.7199499999999991E-2</v>
      </c>
      <c r="BA2454">
        <v>4.6683100000000005E-2</v>
      </c>
      <c r="BC2454" s="52">
        <v>100000</v>
      </c>
      <c r="BD2454" s="52">
        <v>100000</v>
      </c>
      <c r="BE2454">
        <v>0</v>
      </c>
      <c r="BF2454">
        <v>0</v>
      </c>
      <c r="BG2454">
        <v>0</v>
      </c>
    </row>
    <row r="2455" spans="1:59">
      <c r="A2455">
        <v>2454</v>
      </c>
      <c r="E2455">
        <v>9795.2054794520554</v>
      </c>
      <c r="K2455">
        <v>3905.0129365174498</v>
      </c>
      <c r="L2455">
        <v>3945.02293651745</v>
      </c>
      <c r="M2455">
        <v>3985.0329365174503</v>
      </c>
      <c r="N2455">
        <v>4025.0429365174505</v>
      </c>
      <c r="O2455">
        <v>4065.0529365174507</v>
      </c>
      <c r="Q2455">
        <v>44572.509847898662</v>
      </c>
      <c r="R2455">
        <v>43368.313717530662</v>
      </c>
      <c r="S2455">
        <v>42164.117587162662</v>
      </c>
      <c r="T2455">
        <v>40959.921456794662</v>
      </c>
      <c r="U2455">
        <v>39755.725326426662</v>
      </c>
      <c r="W2455">
        <v>5.4200000000000003E-3</v>
      </c>
      <c r="AB2455">
        <v>1</v>
      </c>
      <c r="AC2455">
        <v>1</v>
      </c>
      <c r="AD2455">
        <v>1</v>
      </c>
      <c r="AE2455">
        <v>1</v>
      </c>
      <c r="AF2455">
        <v>1</v>
      </c>
      <c r="AL2455">
        <v>2.2297189999999998</v>
      </c>
      <c r="AM2455" s="5">
        <v>4.2168221473693848</v>
      </c>
      <c r="AN2455">
        <v>570.77625570776252</v>
      </c>
      <c r="AO2455">
        <f t="shared" si="38"/>
        <v>26826.48401826484</v>
      </c>
      <c r="AP2455">
        <v>684.93150684931504</v>
      </c>
      <c r="AQ2455">
        <v>0.10199</v>
      </c>
      <c r="AR2455">
        <v>8.99147E-2</v>
      </c>
      <c r="AS2455">
        <v>5.9357399999999998E-2</v>
      </c>
      <c r="AT2455">
        <v>4.8032499999999999E-2</v>
      </c>
      <c r="AU2455">
        <v>4.6728499999999999E-2</v>
      </c>
      <c r="AW2455">
        <v>0.10199000000000001</v>
      </c>
      <c r="AX2455">
        <v>8.99147E-2</v>
      </c>
      <c r="AY2455">
        <v>5.9357399999999991E-2</v>
      </c>
      <c r="AZ2455">
        <v>4.8032499999999992E-2</v>
      </c>
      <c r="BA2455">
        <v>4.6728499999999992E-2</v>
      </c>
      <c r="BC2455" s="52">
        <v>100000</v>
      </c>
      <c r="BD2455" s="52">
        <v>100000</v>
      </c>
      <c r="BE2455">
        <v>0</v>
      </c>
      <c r="BF2455">
        <v>0</v>
      </c>
      <c r="BG2455">
        <v>0</v>
      </c>
    </row>
    <row r="2456" spans="1:59">
      <c r="A2456">
        <v>2455</v>
      </c>
      <c r="E2456">
        <v>9795.2054794520554</v>
      </c>
      <c r="K2456">
        <v>4811.3475729123711</v>
      </c>
      <c r="L2456">
        <v>4853.1450729123708</v>
      </c>
      <c r="M2456">
        <v>4894.9425729123705</v>
      </c>
      <c r="N2456">
        <v>4936.7400729123701</v>
      </c>
      <c r="O2456">
        <v>4978.5375729123698</v>
      </c>
      <c r="Q2456">
        <v>42775.123656547526</v>
      </c>
      <c r="R2456">
        <v>41619.486728661228</v>
      </c>
      <c r="S2456">
        <v>40463.849800774929</v>
      </c>
      <c r="T2456">
        <v>39308.212872888631</v>
      </c>
      <c r="U2456">
        <v>38152.575945002332</v>
      </c>
      <c r="W2456">
        <v>6.9900000000000004E-2</v>
      </c>
      <c r="AB2456">
        <v>1</v>
      </c>
      <c r="AC2456">
        <v>1</v>
      </c>
      <c r="AD2456">
        <v>1</v>
      </c>
      <c r="AE2456">
        <v>1</v>
      </c>
      <c r="AF2456">
        <v>1</v>
      </c>
      <c r="AL2456">
        <v>2.1432774000000001</v>
      </c>
      <c r="AM2456" s="5">
        <v>4.1887345314025879</v>
      </c>
      <c r="AN2456">
        <v>570.77625570776252</v>
      </c>
      <c r="AO2456">
        <f t="shared" si="38"/>
        <v>26826.48401826484</v>
      </c>
      <c r="AP2456">
        <v>684.93150684931504</v>
      </c>
      <c r="AQ2456">
        <v>0.102824</v>
      </c>
      <c r="AR2456">
        <v>9.0564099999999995E-2</v>
      </c>
      <c r="AS2456">
        <v>5.76845E-2</v>
      </c>
      <c r="AT2456">
        <v>4.7025499999999998E-2</v>
      </c>
      <c r="AU2456">
        <v>4.5430199999999997E-2</v>
      </c>
      <c r="AW2456">
        <v>0.10282400000000001</v>
      </c>
      <c r="AX2456">
        <v>9.0564099999999995E-2</v>
      </c>
      <c r="AY2456">
        <v>5.76845E-2</v>
      </c>
      <c r="AZ2456">
        <v>4.7025499999999998E-2</v>
      </c>
      <c r="BA2456">
        <v>4.543019999999999E-2</v>
      </c>
      <c r="BC2456" s="52">
        <v>100000</v>
      </c>
      <c r="BD2456" s="52">
        <v>100000</v>
      </c>
      <c r="BE2456">
        <v>0</v>
      </c>
      <c r="BF2456">
        <v>0</v>
      </c>
      <c r="BG2456">
        <v>0</v>
      </c>
    </row>
    <row r="2457" spans="1:59">
      <c r="A2457">
        <v>2456</v>
      </c>
      <c r="E2457">
        <v>9795.2054794520554</v>
      </c>
      <c r="K2457">
        <v>4233.0378153800475</v>
      </c>
      <c r="L2457">
        <v>4282.205315380048</v>
      </c>
      <c r="M2457">
        <v>4331.3728153800475</v>
      </c>
      <c r="N2457">
        <v>4380.5403153800471</v>
      </c>
      <c r="O2457">
        <v>4429.7078153800467</v>
      </c>
      <c r="Q2457">
        <v>40067.869985556463</v>
      </c>
      <c r="R2457">
        <v>38985.37375508745</v>
      </c>
      <c r="S2457">
        <v>37902.877524618438</v>
      </c>
      <c r="T2457">
        <v>36820.381294149425</v>
      </c>
      <c r="U2457">
        <v>35737.885063680413</v>
      </c>
      <c r="W2457">
        <v>0.12506</v>
      </c>
      <c r="AB2457">
        <v>1</v>
      </c>
      <c r="AC2457">
        <v>1</v>
      </c>
      <c r="AD2457">
        <v>1</v>
      </c>
      <c r="AE2457">
        <v>1</v>
      </c>
      <c r="AF2457">
        <v>1</v>
      </c>
      <c r="AL2457">
        <v>1.6717964000000001</v>
      </c>
      <c r="AM2457" s="5">
        <v>4.5329270362854004</v>
      </c>
      <c r="AN2457">
        <v>570.77625570776252</v>
      </c>
      <c r="AO2457">
        <f t="shared" si="38"/>
        <v>26826.48401826484</v>
      </c>
      <c r="AP2457">
        <v>684.93150684931504</v>
      </c>
      <c r="AQ2457">
        <v>0.10351300000000001</v>
      </c>
      <c r="AR2457">
        <v>8.3896999999999999E-2</v>
      </c>
      <c r="AS2457">
        <v>5.1473100000000001E-2</v>
      </c>
      <c r="AT2457">
        <v>4.2565100000000002E-2</v>
      </c>
      <c r="AU2457">
        <v>4.3843500000000001E-2</v>
      </c>
      <c r="AW2457">
        <v>0.10351300000000001</v>
      </c>
      <c r="AX2457">
        <v>8.3896999999999985E-2</v>
      </c>
      <c r="AY2457">
        <v>5.1473100000000008E-2</v>
      </c>
      <c r="AZ2457">
        <v>4.2565100000000008E-2</v>
      </c>
      <c r="BA2457">
        <v>4.3843499999999994E-2</v>
      </c>
      <c r="BC2457" s="52">
        <v>100000</v>
      </c>
      <c r="BD2457" s="52">
        <v>100000</v>
      </c>
      <c r="BE2457">
        <v>0</v>
      </c>
      <c r="BF2457">
        <v>0</v>
      </c>
      <c r="BG2457">
        <v>0</v>
      </c>
    </row>
    <row r="2458" spans="1:59">
      <c r="A2458">
        <v>2457</v>
      </c>
      <c r="E2458">
        <v>9795.2054794520554</v>
      </c>
      <c r="K2458">
        <v>4006.4541562813174</v>
      </c>
      <c r="L2458">
        <v>4081.4441562813172</v>
      </c>
      <c r="M2458">
        <v>4156.434156281317</v>
      </c>
      <c r="N2458">
        <v>4231.4241562813168</v>
      </c>
      <c r="O2458">
        <v>4306.4141562813165</v>
      </c>
      <c r="Q2458">
        <v>37460.822673163493</v>
      </c>
      <c r="R2458">
        <v>36448.759907473883</v>
      </c>
      <c r="S2458">
        <v>35436.697141784272</v>
      </c>
      <c r="T2458">
        <v>34424.634376094662</v>
      </c>
      <c r="U2458">
        <v>33412.571610405052</v>
      </c>
      <c r="W2458">
        <v>0.21913999999999997</v>
      </c>
      <c r="AB2458">
        <v>1</v>
      </c>
      <c r="AC2458">
        <v>1</v>
      </c>
      <c r="AD2458">
        <v>1</v>
      </c>
      <c r="AE2458">
        <v>1</v>
      </c>
      <c r="AF2458">
        <v>1</v>
      </c>
      <c r="AL2458">
        <v>1.1443306</v>
      </c>
      <c r="AM2458" s="5">
        <v>5.8921666145324707</v>
      </c>
      <c r="AN2458">
        <v>570.77625570776252</v>
      </c>
      <c r="AO2458">
        <f t="shared" si="38"/>
        <v>26826.48401826484</v>
      </c>
      <c r="AP2458">
        <v>684.93150684931504</v>
      </c>
      <c r="AQ2458">
        <v>9.9484700000000009E-2</v>
      </c>
      <c r="AR2458">
        <v>7.3374499999999995E-2</v>
      </c>
      <c r="AS2458">
        <v>4.3844299999999996E-2</v>
      </c>
      <c r="AT2458">
        <v>4.0548800000000003E-2</v>
      </c>
      <c r="AU2458">
        <v>4.1230700000000002E-2</v>
      </c>
      <c r="AW2458">
        <v>9.9484700000000023E-2</v>
      </c>
      <c r="AX2458">
        <v>7.3374499999999995E-2</v>
      </c>
      <c r="AY2458">
        <v>4.3844299999999989E-2</v>
      </c>
      <c r="AZ2458">
        <v>4.054880000000001E-2</v>
      </c>
      <c r="BA2458">
        <v>4.1230699999999995E-2</v>
      </c>
      <c r="BC2458" s="52">
        <v>100000</v>
      </c>
      <c r="BD2458" s="52">
        <v>100000</v>
      </c>
      <c r="BE2458">
        <v>0</v>
      </c>
      <c r="BF2458">
        <v>0</v>
      </c>
      <c r="BG2458">
        <v>0</v>
      </c>
    </row>
    <row r="2459" spans="1:59">
      <c r="A2459">
        <v>2458</v>
      </c>
      <c r="E2459">
        <v>9795.2054794520554</v>
      </c>
      <c r="K2459">
        <v>4173.3107420611359</v>
      </c>
      <c r="L2459">
        <v>4278.7682420611363</v>
      </c>
      <c r="M2459">
        <v>4384.2257420611368</v>
      </c>
      <c r="N2459">
        <v>4489.6832420611372</v>
      </c>
      <c r="O2459">
        <v>4595.1407420611376</v>
      </c>
      <c r="Q2459">
        <v>35397.326107131448</v>
      </c>
      <c r="R2459">
        <v>34441.011931941466</v>
      </c>
      <c r="S2459">
        <v>33484.697756751484</v>
      </c>
      <c r="T2459">
        <v>32528.383581561502</v>
      </c>
      <c r="U2459">
        <v>31572.06940637152</v>
      </c>
      <c r="W2459">
        <v>0.51249</v>
      </c>
      <c r="AB2459">
        <v>1</v>
      </c>
      <c r="AC2459">
        <v>1</v>
      </c>
      <c r="AD2459">
        <v>1</v>
      </c>
      <c r="AE2459">
        <v>1</v>
      </c>
      <c r="AF2459">
        <v>1</v>
      </c>
      <c r="AL2459">
        <v>0.42948027999999999</v>
      </c>
      <c r="AM2459" s="5">
        <v>5.9252514839172363</v>
      </c>
      <c r="AN2459">
        <v>570.77625570776252</v>
      </c>
      <c r="AO2459">
        <f t="shared" si="38"/>
        <v>26826.48401826484</v>
      </c>
      <c r="AP2459">
        <v>684.93150684931504</v>
      </c>
      <c r="AQ2459">
        <v>9.7496700000000006E-2</v>
      </c>
      <c r="AR2459">
        <v>6.7308199999999999E-2</v>
      </c>
      <c r="AS2459">
        <v>3.9622900000000003E-2</v>
      </c>
      <c r="AT2459">
        <v>3.9082700000000005E-2</v>
      </c>
      <c r="AU2459">
        <v>3.9520100000000002E-2</v>
      </c>
      <c r="AW2459">
        <v>9.7496700000000006E-2</v>
      </c>
      <c r="AX2459">
        <v>6.7308199999999999E-2</v>
      </c>
      <c r="AY2459">
        <v>3.9622900000000003E-2</v>
      </c>
      <c r="AZ2459">
        <v>3.9082700000000012E-2</v>
      </c>
      <c r="BA2459">
        <v>3.9520100000000002E-2</v>
      </c>
      <c r="BC2459" s="52">
        <v>100000</v>
      </c>
      <c r="BD2459" s="52">
        <v>100000</v>
      </c>
      <c r="BE2459">
        <v>0</v>
      </c>
      <c r="BF2459">
        <v>0</v>
      </c>
      <c r="BG2459">
        <v>0</v>
      </c>
    </row>
    <row r="2460" spans="1:59">
      <c r="A2460">
        <v>2459</v>
      </c>
      <c r="E2460">
        <v>9795.2054794520554</v>
      </c>
      <c r="K2460">
        <v>4716.5426946283842</v>
      </c>
      <c r="L2460">
        <v>4885.3851946283839</v>
      </c>
      <c r="M2460">
        <v>5054.2276946283837</v>
      </c>
      <c r="N2460">
        <v>5223.0701946283834</v>
      </c>
      <c r="O2460">
        <v>5391.9126946283832</v>
      </c>
      <c r="Q2460">
        <v>33522.497293203691</v>
      </c>
      <c r="R2460">
        <v>32616.834553612651</v>
      </c>
      <c r="S2460">
        <v>31711.171814021611</v>
      </c>
      <c r="T2460">
        <v>30805.509074430571</v>
      </c>
      <c r="U2460">
        <v>29899.846334839531</v>
      </c>
      <c r="W2460">
        <v>0.59769000000000005</v>
      </c>
      <c r="AB2460">
        <v>1</v>
      </c>
      <c r="AC2460">
        <v>1</v>
      </c>
      <c r="AD2460">
        <v>1</v>
      </c>
      <c r="AE2460">
        <v>1</v>
      </c>
      <c r="AF2460">
        <v>1</v>
      </c>
      <c r="AL2460">
        <v>1.5672604999999999</v>
      </c>
      <c r="AM2460" s="5">
        <v>6.1692438125610352</v>
      </c>
      <c r="AN2460">
        <v>570.77625570776252</v>
      </c>
      <c r="AO2460">
        <f t="shared" si="38"/>
        <v>26826.48401826484</v>
      </c>
      <c r="AP2460">
        <v>684.93150684931504</v>
      </c>
      <c r="AQ2460">
        <v>9.7384899999999996E-2</v>
      </c>
      <c r="AR2460">
        <v>6.7374300000000012E-2</v>
      </c>
      <c r="AS2460">
        <v>3.9586400000000001E-2</v>
      </c>
      <c r="AT2460">
        <v>3.9047499999999999E-2</v>
      </c>
      <c r="AU2460">
        <v>3.9501100000000004E-2</v>
      </c>
      <c r="AW2460">
        <v>9.7384899999999983E-2</v>
      </c>
      <c r="AX2460">
        <v>6.7374300000000012E-2</v>
      </c>
      <c r="AY2460">
        <v>3.9586400000000008E-2</v>
      </c>
      <c r="AZ2460">
        <v>3.9047499999999999E-2</v>
      </c>
      <c r="BA2460">
        <v>3.9501099999999997E-2</v>
      </c>
      <c r="BC2460" s="52">
        <v>100000</v>
      </c>
      <c r="BD2460" s="52">
        <v>100000</v>
      </c>
      <c r="BE2460">
        <v>0</v>
      </c>
      <c r="BF2460">
        <v>0</v>
      </c>
      <c r="BG2460">
        <v>0</v>
      </c>
    </row>
    <row r="2461" spans="1:59">
      <c r="A2461">
        <v>2460</v>
      </c>
      <c r="E2461">
        <v>9795.2054794520554</v>
      </c>
      <c r="K2461">
        <v>4749.7244020277794</v>
      </c>
      <c r="L2461">
        <v>4962.8419020277797</v>
      </c>
      <c r="M2461">
        <v>5175.95940202778</v>
      </c>
      <c r="N2461">
        <v>5389.0769020277803</v>
      </c>
      <c r="O2461">
        <v>5602.1944020277806</v>
      </c>
      <c r="Q2461">
        <v>33089.964192324042</v>
      </c>
      <c r="R2461">
        <v>32195.987011294921</v>
      </c>
      <c r="S2461">
        <v>31302.009830265801</v>
      </c>
      <c r="T2461">
        <v>30408.03264923668</v>
      </c>
      <c r="U2461">
        <v>29514.05546820756</v>
      </c>
      <c r="W2461">
        <v>0.61759000000000008</v>
      </c>
      <c r="AB2461">
        <v>1</v>
      </c>
      <c r="AC2461">
        <v>1</v>
      </c>
      <c r="AD2461">
        <v>1</v>
      </c>
      <c r="AE2461">
        <v>1</v>
      </c>
      <c r="AF2461">
        <v>1</v>
      </c>
      <c r="AL2461">
        <v>2.0008189999999999</v>
      </c>
      <c r="AM2461" s="5">
        <v>6.4920787811279297</v>
      </c>
      <c r="AN2461">
        <v>570.77625570776252</v>
      </c>
      <c r="AO2461">
        <f t="shared" si="38"/>
        <v>26826.48401826484</v>
      </c>
      <c r="AP2461">
        <v>684.93150684931504</v>
      </c>
      <c r="AQ2461">
        <v>9.7361799999999998E-2</v>
      </c>
      <c r="AR2461">
        <v>6.7287600000000003E-2</v>
      </c>
      <c r="AS2461">
        <v>3.9597399999999998E-2</v>
      </c>
      <c r="AT2461">
        <v>3.9054499999999999E-2</v>
      </c>
      <c r="AU2461">
        <v>3.94797E-2</v>
      </c>
      <c r="AW2461">
        <v>9.7361799999999984E-2</v>
      </c>
      <c r="AX2461">
        <v>6.7287600000000003E-2</v>
      </c>
      <c r="AY2461">
        <v>3.9597399999999991E-2</v>
      </c>
      <c r="AZ2461">
        <v>3.9054500000000006E-2</v>
      </c>
      <c r="BA2461">
        <v>3.9479699999999993E-2</v>
      </c>
      <c r="BC2461" s="52">
        <v>100000</v>
      </c>
      <c r="BD2461" s="52">
        <v>100000</v>
      </c>
      <c r="BE2461">
        <v>0</v>
      </c>
      <c r="BF2461">
        <v>0</v>
      </c>
      <c r="BG2461">
        <v>0</v>
      </c>
    </row>
    <row r="2462" spans="1:59">
      <c r="A2462">
        <v>2461</v>
      </c>
      <c r="E2462">
        <v>9795.2054794520554</v>
      </c>
      <c r="K2462">
        <v>4655.8675725266321</v>
      </c>
      <c r="L2462">
        <v>4914.5775725266321</v>
      </c>
      <c r="M2462">
        <v>5173.2875725266322</v>
      </c>
      <c r="N2462">
        <v>5431.9975725266322</v>
      </c>
      <c r="O2462">
        <v>5690.7075725266322</v>
      </c>
      <c r="Q2462">
        <v>32546.413445963099</v>
      </c>
      <c r="R2462">
        <v>31667.121139213756</v>
      </c>
      <c r="S2462">
        <v>30787.828832464409</v>
      </c>
      <c r="T2462">
        <v>29908.536525715062</v>
      </c>
      <c r="U2462">
        <v>29029.244218965716</v>
      </c>
      <c r="W2462">
        <v>0.45338000000000001</v>
      </c>
      <c r="AB2462">
        <v>1</v>
      </c>
      <c r="AC2462">
        <v>1</v>
      </c>
      <c r="AD2462">
        <v>1</v>
      </c>
      <c r="AE2462">
        <v>1</v>
      </c>
      <c r="AF2462">
        <v>1</v>
      </c>
      <c r="AL2462">
        <v>2.5736672999999999</v>
      </c>
      <c r="AM2462" s="5">
        <v>6.1332855224609384</v>
      </c>
      <c r="AN2462">
        <v>570.77625570776252</v>
      </c>
      <c r="AO2462">
        <f t="shared" si="38"/>
        <v>26826.48401826484</v>
      </c>
      <c r="AP2462">
        <v>684.93150684931504</v>
      </c>
      <c r="AQ2462">
        <v>9.7344200000000006E-2</v>
      </c>
      <c r="AR2462">
        <v>6.7310700000000001E-2</v>
      </c>
      <c r="AS2462">
        <v>3.9619700000000001E-2</v>
      </c>
      <c r="AT2462">
        <v>3.9088500000000005E-2</v>
      </c>
      <c r="AU2462">
        <v>3.9512800000000001E-2</v>
      </c>
      <c r="AW2462">
        <v>9.7344200000000006E-2</v>
      </c>
      <c r="AX2462">
        <v>6.7310700000000001E-2</v>
      </c>
      <c r="AY2462">
        <v>3.9619699999999994E-2</v>
      </c>
      <c r="AZ2462">
        <v>3.9088500000000012E-2</v>
      </c>
      <c r="BA2462">
        <v>3.9512800000000001E-2</v>
      </c>
      <c r="BC2462" s="52">
        <v>100000</v>
      </c>
      <c r="BD2462" s="52">
        <v>100000</v>
      </c>
      <c r="BE2462">
        <v>0</v>
      </c>
      <c r="BF2462">
        <v>0</v>
      </c>
      <c r="BG2462">
        <v>0</v>
      </c>
    </row>
    <row r="2463" spans="1:59">
      <c r="A2463">
        <v>2462</v>
      </c>
      <c r="E2463">
        <v>9795.2054794520554</v>
      </c>
      <c r="K2463">
        <v>4470.0500110900157</v>
      </c>
      <c r="L2463">
        <v>4793.9325110900154</v>
      </c>
      <c r="M2463">
        <v>5117.8150110900151</v>
      </c>
      <c r="N2463">
        <v>5441.6975110900148</v>
      </c>
      <c r="O2463">
        <v>5765.5800110900145</v>
      </c>
      <c r="Q2463">
        <v>32968.031517936361</v>
      </c>
      <c r="R2463">
        <v>32077.348538737857</v>
      </c>
      <c r="S2463">
        <v>31186.665559539353</v>
      </c>
      <c r="T2463">
        <v>30295.982580340849</v>
      </c>
      <c r="U2463">
        <v>29405.299601142346</v>
      </c>
      <c r="W2463">
        <v>0.36320999999999998</v>
      </c>
      <c r="AB2463">
        <v>1</v>
      </c>
      <c r="AC2463">
        <v>1</v>
      </c>
      <c r="AD2463">
        <v>1</v>
      </c>
      <c r="AE2463">
        <v>1</v>
      </c>
      <c r="AF2463">
        <v>1</v>
      </c>
      <c r="AL2463">
        <v>2.9689554999999999</v>
      </c>
      <c r="AM2463" s="5">
        <v>6.0175833702087402</v>
      </c>
      <c r="AN2463">
        <v>570.77625570776252</v>
      </c>
      <c r="AO2463">
        <f t="shared" si="38"/>
        <v>26826.48401826484</v>
      </c>
      <c r="AP2463">
        <v>684.93150684931504</v>
      </c>
      <c r="AQ2463">
        <v>9.7230999999999998E-2</v>
      </c>
      <c r="AR2463">
        <v>6.7324899999999993E-2</v>
      </c>
      <c r="AS2463">
        <v>3.9615400000000002E-2</v>
      </c>
      <c r="AT2463">
        <v>3.9085700000000001E-2</v>
      </c>
      <c r="AU2463">
        <v>3.9515700000000001E-2</v>
      </c>
      <c r="AW2463">
        <v>9.7230999999999998E-2</v>
      </c>
      <c r="AX2463">
        <v>6.7324899999999993E-2</v>
      </c>
      <c r="AY2463">
        <v>3.9615400000000009E-2</v>
      </c>
      <c r="AZ2463">
        <v>3.9085700000000001E-2</v>
      </c>
      <c r="BA2463">
        <v>3.9515700000000001E-2</v>
      </c>
      <c r="BC2463" s="52">
        <v>100000</v>
      </c>
      <c r="BD2463" s="52">
        <v>100000</v>
      </c>
      <c r="BE2463">
        <v>0</v>
      </c>
      <c r="BF2463">
        <v>0</v>
      </c>
      <c r="BG2463">
        <v>0</v>
      </c>
    </row>
    <row r="2464" spans="1:59">
      <c r="A2464">
        <v>2463</v>
      </c>
      <c r="E2464">
        <v>9795.2054794520554</v>
      </c>
      <c r="K2464">
        <v>4085.1422052570269</v>
      </c>
      <c r="L2464">
        <v>4506.97553859036</v>
      </c>
      <c r="M2464">
        <v>4928.808871923693</v>
      </c>
      <c r="N2464">
        <v>5350.642205257026</v>
      </c>
      <c r="O2464">
        <v>5772.4755385903591</v>
      </c>
      <c r="Q2464">
        <v>34010.850442893563</v>
      </c>
      <c r="R2464">
        <v>33091.994077783296</v>
      </c>
      <c r="S2464">
        <v>32173.137712673029</v>
      </c>
      <c r="T2464">
        <v>31254.281347562763</v>
      </c>
      <c r="U2464">
        <v>30335.424982452496</v>
      </c>
      <c r="W2464">
        <v>0.51551999999999998</v>
      </c>
      <c r="AB2464">
        <v>1</v>
      </c>
      <c r="AC2464">
        <v>1</v>
      </c>
      <c r="AD2464">
        <v>1</v>
      </c>
      <c r="AE2464">
        <v>1</v>
      </c>
      <c r="AF2464">
        <v>1</v>
      </c>
      <c r="AL2464">
        <v>2.7738097000000002</v>
      </c>
      <c r="AM2464" s="5">
        <v>5.7761373519897461</v>
      </c>
      <c r="AN2464">
        <v>570.77625570776252</v>
      </c>
      <c r="AO2464">
        <f t="shared" si="38"/>
        <v>26826.48401826484</v>
      </c>
      <c r="AP2464">
        <v>684.93150684931504</v>
      </c>
      <c r="AQ2464">
        <v>9.72938E-2</v>
      </c>
      <c r="AR2464">
        <v>6.7326400000000008E-2</v>
      </c>
      <c r="AS2464">
        <v>3.9628500000000004E-2</v>
      </c>
      <c r="AT2464">
        <v>3.9244500000000002E-2</v>
      </c>
      <c r="AU2464">
        <v>3.9529800000000004E-2</v>
      </c>
      <c r="AW2464">
        <v>9.72938E-2</v>
      </c>
      <c r="AX2464">
        <v>6.7326400000000008E-2</v>
      </c>
      <c r="AY2464">
        <v>3.9628499999999997E-2</v>
      </c>
      <c r="AZ2464">
        <v>3.9244500000000002E-2</v>
      </c>
      <c r="BA2464">
        <v>3.9529800000000004E-2</v>
      </c>
      <c r="BC2464" s="52">
        <v>100000</v>
      </c>
      <c r="BD2464" s="52">
        <v>100000</v>
      </c>
      <c r="BE2464">
        <v>0</v>
      </c>
      <c r="BF2464">
        <v>0</v>
      </c>
      <c r="BG2464">
        <v>0</v>
      </c>
    </row>
    <row r="2465" spans="1:59">
      <c r="A2465">
        <v>2464</v>
      </c>
      <c r="E2465">
        <v>9795.2054794520554</v>
      </c>
      <c r="K2465">
        <v>4087.0383028227061</v>
      </c>
      <c r="L2465">
        <v>4718.1383028227065</v>
      </c>
      <c r="M2465">
        <v>5349.2383028227068</v>
      </c>
      <c r="N2465">
        <v>5980.3383028227072</v>
      </c>
      <c r="O2465">
        <v>6611.4383028227076</v>
      </c>
      <c r="Q2465">
        <v>36129.752089643043</v>
      </c>
      <c r="R2465">
        <v>35153.650279207017</v>
      </c>
      <c r="S2465">
        <v>34177.54846877099</v>
      </c>
      <c r="T2465">
        <v>33201.446658334964</v>
      </c>
      <c r="U2465">
        <v>32225.344847898938</v>
      </c>
      <c r="W2465">
        <v>0.25596000000000002</v>
      </c>
      <c r="AB2465">
        <v>1</v>
      </c>
      <c r="AC2465">
        <v>1</v>
      </c>
      <c r="AD2465">
        <v>1</v>
      </c>
      <c r="AE2465">
        <v>1</v>
      </c>
      <c r="AF2465">
        <v>1</v>
      </c>
      <c r="AL2465">
        <v>2.7353350000000001</v>
      </c>
      <c r="AM2465" s="5">
        <v>5.8156070709228516</v>
      </c>
      <c r="AN2465">
        <v>570.77625570776252</v>
      </c>
      <c r="AO2465">
        <f t="shared" si="38"/>
        <v>26826.48401826484</v>
      </c>
      <c r="AP2465">
        <v>684.93150684931504</v>
      </c>
      <c r="AQ2465">
        <v>9.9158099999999999E-2</v>
      </c>
      <c r="AR2465">
        <v>7.5992599999999993E-2</v>
      </c>
      <c r="AS2465">
        <v>4.3837500000000001E-2</v>
      </c>
      <c r="AT2465">
        <v>4.0829200000000003E-2</v>
      </c>
      <c r="AU2465">
        <v>4.07169E-2</v>
      </c>
      <c r="AW2465">
        <v>9.9158100000000013E-2</v>
      </c>
      <c r="AX2465">
        <v>7.5992600000000007E-2</v>
      </c>
      <c r="AY2465">
        <v>4.3837500000000001E-2</v>
      </c>
      <c r="AZ2465">
        <v>4.0829199999999996E-2</v>
      </c>
      <c r="BA2465">
        <v>4.07169E-2</v>
      </c>
      <c r="BC2465" s="52">
        <v>100000</v>
      </c>
      <c r="BD2465" s="52">
        <v>100000</v>
      </c>
      <c r="BE2465">
        <v>0</v>
      </c>
      <c r="BF2465">
        <v>0</v>
      </c>
      <c r="BG2465">
        <v>0</v>
      </c>
    </row>
    <row r="2466" spans="1:59">
      <c r="A2466">
        <v>2465</v>
      </c>
      <c r="E2466">
        <v>9795.2054794520554</v>
      </c>
      <c r="K2466">
        <v>4833.1526949176887</v>
      </c>
      <c r="L2466">
        <v>5593.3601949176882</v>
      </c>
      <c r="M2466">
        <v>6353.5676949176886</v>
      </c>
      <c r="N2466">
        <v>7113.7751949176891</v>
      </c>
      <c r="O2466">
        <v>7873.9826949176895</v>
      </c>
      <c r="Q2466">
        <v>38326.303843015528</v>
      </c>
      <c r="R2466">
        <v>37290.858748070917</v>
      </c>
      <c r="S2466">
        <v>36255.413653126307</v>
      </c>
      <c r="T2466">
        <v>35219.968558181696</v>
      </c>
      <c r="U2466">
        <v>34184.523463237085</v>
      </c>
      <c r="W2466">
        <v>0.12035999999999999</v>
      </c>
      <c r="AB2466">
        <v>1</v>
      </c>
      <c r="AC2466">
        <v>1</v>
      </c>
      <c r="AD2466">
        <v>1</v>
      </c>
      <c r="AE2466">
        <v>1</v>
      </c>
      <c r="AF2466">
        <v>1</v>
      </c>
      <c r="AL2466">
        <v>3.04833</v>
      </c>
      <c r="AM2466" s="5">
        <v>5.913640022277832</v>
      </c>
      <c r="AN2466">
        <v>570.77625570776252</v>
      </c>
      <c r="AO2466">
        <f t="shared" si="38"/>
        <v>26826.48401826484</v>
      </c>
      <c r="AP2466">
        <v>684.93150684931504</v>
      </c>
      <c r="AQ2466">
        <v>0.103866</v>
      </c>
      <c r="AR2466">
        <v>9.34035E-2</v>
      </c>
      <c r="AS2466">
        <v>5.8769000000000002E-2</v>
      </c>
      <c r="AT2466">
        <v>4.7422800000000001E-2</v>
      </c>
      <c r="AU2466">
        <v>4.6952599999999997E-2</v>
      </c>
      <c r="AW2466">
        <v>0.103866</v>
      </c>
      <c r="AX2466">
        <v>9.3403500000000014E-2</v>
      </c>
      <c r="AY2466">
        <v>5.8769000000000002E-2</v>
      </c>
      <c r="AZ2466">
        <v>4.7422800000000001E-2</v>
      </c>
      <c r="BA2466">
        <v>4.6952599999999997E-2</v>
      </c>
      <c r="BC2466" s="52">
        <v>100000</v>
      </c>
      <c r="BD2466" s="52">
        <v>100000</v>
      </c>
      <c r="BE2466">
        <v>0</v>
      </c>
      <c r="BF2466">
        <v>0</v>
      </c>
      <c r="BG2466">
        <v>0</v>
      </c>
    </row>
    <row r="2467" spans="1:59">
      <c r="A2467">
        <v>2466</v>
      </c>
      <c r="E2467">
        <v>9795.2054794520554</v>
      </c>
      <c r="K2467">
        <v>5909.1880634409481</v>
      </c>
      <c r="L2467">
        <v>6734.1555634409488</v>
      </c>
      <c r="M2467">
        <v>7559.1230634409494</v>
      </c>
      <c r="N2467">
        <v>8384.0905634409501</v>
      </c>
      <c r="O2467">
        <v>9209.0580634409507</v>
      </c>
      <c r="Q2467">
        <v>39635.129400630438</v>
      </c>
      <c r="R2467">
        <v>38564.324334788929</v>
      </c>
      <c r="S2467">
        <v>37493.519268947421</v>
      </c>
      <c r="T2467">
        <v>36422.714203105912</v>
      </c>
      <c r="U2467">
        <v>35351.909137264403</v>
      </c>
      <c r="W2467">
        <v>3.065E-2</v>
      </c>
      <c r="AB2467">
        <v>1</v>
      </c>
      <c r="AC2467">
        <v>1</v>
      </c>
      <c r="AD2467">
        <v>1</v>
      </c>
      <c r="AE2467">
        <v>1</v>
      </c>
      <c r="AF2467">
        <v>1</v>
      </c>
      <c r="AL2467">
        <v>3.2088847</v>
      </c>
      <c r="AM2467" s="5">
        <v>5.8245635032653809</v>
      </c>
      <c r="AN2467">
        <v>570.77625570776252</v>
      </c>
      <c r="AO2467">
        <f t="shared" si="38"/>
        <v>26826.48401826484</v>
      </c>
      <c r="AP2467">
        <v>684.93150684931504</v>
      </c>
      <c r="AQ2467">
        <v>0.106124</v>
      </c>
      <c r="AR2467">
        <v>9.7886600000000004E-2</v>
      </c>
      <c r="AS2467">
        <v>7.6602999999999991E-2</v>
      </c>
      <c r="AT2467">
        <v>5.0566899999999998E-2</v>
      </c>
      <c r="AU2467">
        <v>4.8504399999999996E-2</v>
      </c>
      <c r="AW2467">
        <v>0.10612399999999998</v>
      </c>
      <c r="AX2467">
        <v>9.7886600000000004E-2</v>
      </c>
      <c r="AY2467">
        <v>7.6602999999999991E-2</v>
      </c>
      <c r="AZ2467">
        <v>5.0566899999999998E-2</v>
      </c>
      <c r="BA2467">
        <v>4.8504399999999989E-2</v>
      </c>
      <c r="BC2467" s="52">
        <v>100000</v>
      </c>
      <c r="BD2467" s="52">
        <v>100000</v>
      </c>
      <c r="BE2467">
        <v>0</v>
      </c>
      <c r="BF2467">
        <v>0</v>
      </c>
      <c r="BG2467">
        <v>0</v>
      </c>
    </row>
    <row r="2468" spans="1:59">
      <c r="A2468">
        <v>2467</v>
      </c>
      <c r="E2468">
        <v>9795.2054794520554</v>
      </c>
      <c r="K2468">
        <v>6857.2368462808245</v>
      </c>
      <c r="L2468">
        <v>7612.0276796141579</v>
      </c>
      <c r="M2468">
        <v>8366.8185129474914</v>
      </c>
      <c r="N2468">
        <v>9121.609346280824</v>
      </c>
      <c r="O2468">
        <v>9876.4001796141565</v>
      </c>
      <c r="Q2468">
        <v>40455.913034625053</v>
      </c>
      <c r="R2468">
        <v>39362.933214307501</v>
      </c>
      <c r="S2468">
        <v>38269.953393989948</v>
      </c>
      <c r="T2468">
        <v>37176.973573672396</v>
      </c>
      <c r="U2468">
        <v>36083.993753354844</v>
      </c>
      <c r="W2468">
        <v>0</v>
      </c>
      <c r="AB2468">
        <v>1</v>
      </c>
      <c r="AC2468">
        <v>1</v>
      </c>
      <c r="AD2468">
        <v>1</v>
      </c>
      <c r="AE2468">
        <v>1</v>
      </c>
      <c r="AF2468">
        <v>1</v>
      </c>
      <c r="AL2468">
        <v>3.43641</v>
      </c>
      <c r="AM2468" s="5">
        <v>5.4606599807739258</v>
      </c>
      <c r="AN2468">
        <v>570.77625570776252</v>
      </c>
      <c r="AO2468">
        <f t="shared" si="38"/>
        <v>26826.48401826484</v>
      </c>
      <c r="AP2468">
        <v>684.93150684931504</v>
      </c>
      <c r="AQ2468">
        <v>0.10681</v>
      </c>
      <c r="AR2468">
        <v>0.100131</v>
      </c>
      <c r="AS2468">
        <v>8.0262600000000003E-2</v>
      </c>
      <c r="AT2468">
        <v>7.9133599999999998E-2</v>
      </c>
      <c r="AU2468">
        <v>4.8326399999999999E-2</v>
      </c>
      <c r="AW2468">
        <v>0.10681</v>
      </c>
      <c r="AX2468">
        <v>0.10013100000000001</v>
      </c>
      <c r="AY2468">
        <v>8.0262600000000003E-2</v>
      </c>
      <c r="AZ2468">
        <v>7.9133600000000012E-2</v>
      </c>
      <c r="BA2468">
        <v>4.8326400000000005E-2</v>
      </c>
      <c r="BC2468" s="52">
        <v>100000</v>
      </c>
      <c r="BD2468" s="52">
        <v>100000</v>
      </c>
      <c r="BE2468">
        <v>0</v>
      </c>
      <c r="BF2468">
        <v>0</v>
      </c>
      <c r="BG2468">
        <v>0</v>
      </c>
    </row>
    <row r="2469" spans="1:59">
      <c r="A2469">
        <v>2468</v>
      </c>
      <c r="E2469">
        <v>9795.2054794520554</v>
      </c>
      <c r="K2469">
        <v>6586.0948943886206</v>
      </c>
      <c r="L2469">
        <v>7242.3290610552867</v>
      </c>
      <c r="M2469">
        <v>7898.5632277219529</v>
      </c>
      <c r="N2469">
        <v>8554.7973943886191</v>
      </c>
      <c r="O2469">
        <v>9211.0315610552861</v>
      </c>
      <c r="Q2469">
        <v>39679.204484348753</v>
      </c>
      <c r="R2469">
        <v>38607.208661925033</v>
      </c>
      <c r="S2469">
        <v>37535.212839501313</v>
      </c>
      <c r="T2469">
        <v>36463.217017077593</v>
      </c>
      <c r="U2469">
        <v>35391.221194653874</v>
      </c>
      <c r="W2469">
        <v>0</v>
      </c>
      <c r="AB2469">
        <v>1</v>
      </c>
      <c r="AC2469">
        <v>1</v>
      </c>
      <c r="AD2469">
        <v>1</v>
      </c>
      <c r="AE2469">
        <v>1</v>
      </c>
      <c r="AF2469">
        <v>1</v>
      </c>
      <c r="AL2469">
        <v>3.1954579999999999</v>
      </c>
      <c r="AM2469" s="5">
        <v>5.4194846153259277</v>
      </c>
      <c r="AN2469">
        <v>570.77625570776252</v>
      </c>
      <c r="AO2469">
        <f t="shared" si="38"/>
        <v>26826.48401826484</v>
      </c>
      <c r="AP2469">
        <v>684.93150684931504</v>
      </c>
      <c r="AQ2469">
        <v>0.105875</v>
      </c>
      <c r="AR2469">
        <v>9.6317800000000009E-2</v>
      </c>
      <c r="AS2469">
        <v>7.6120400000000005E-2</v>
      </c>
      <c r="AT2469">
        <v>5.1081499999999995E-2</v>
      </c>
      <c r="AU2469">
        <v>4.8239600000000001E-2</v>
      </c>
      <c r="AW2469">
        <v>0.10587499999999998</v>
      </c>
      <c r="AX2469">
        <v>9.6317799999999995E-2</v>
      </c>
      <c r="AY2469">
        <v>7.6120400000000019E-2</v>
      </c>
      <c r="AZ2469">
        <v>5.1081499999999988E-2</v>
      </c>
      <c r="BA2469">
        <v>4.8239600000000007E-2</v>
      </c>
      <c r="BC2469" s="52">
        <v>100000</v>
      </c>
      <c r="BD2469" s="52">
        <v>100000</v>
      </c>
      <c r="BE2469">
        <v>0</v>
      </c>
      <c r="BF2469">
        <v>0</v>
      </c>
      <c r="BG2469">
        <v>0</v>
      </c>
    </row>
    <row r="2470" spans="1:59">
      <c r="A2470">
        <v>2469</v>
      </c>
      <c r="E2470">
        <v>9795.2054794520554</v>
      </c>
      <c r="K2470">
        <v>5804.9026973285627</v>
      </c>
      <c r="L2470">
        <v>6325.0451973285626</v>
      </c>
      <c r="M2470">
        <v>6845.1876973285625</v>
      </c>
      <c r="N2470">
        <v>7365.3301973285625</v>
      </c>
      <c r="O2470">
        <v>7885.4726973285624</v>
      </c>
      <c r="Q2470">
        <v>35707.719049577048</v>
      </c>
      <c r="R2470">
        <v>34743.019123721344</v>
      </c>
      <c r="S2470">
        <v>33778.31919786564</v>
      </c>
      <c r="T2470">
        <v>32813.619272009935</v>
      </c>
      <c r="U2470">
        <v>31848.919346154235</v>
      </c>
      <c r="W2470">
        <v>0</v>
      </c>
      <c r="AB2470">
        <v>1</v>
      </c>
      <c r="AC2470">
        <v>1</v>
      </c>
      <c r="AD2470">
        <v>1</v>
      </c>
      <c r="AE2470">
        <v>1</v>
      </c>
      <c r="AF2470">
        <v>1</v>
      </c>
      <c r="AL2470">
        <v>2.6700878000000001</v>
      </c>
      <c r="AM2470" s="5">
        <v>6.9306139945983887</v>
      </c>
      <c r="AN2470">
        <v>570.77625570776252</v>
      </c>
      <c r="AO2470">
        <f t="shared" si="38"/>
        <v>26826.48401826484</v>
      </c>
      <c r="AP2470">
        <v>684.93150684931504</v>
      </c>
      <c r="AQ2470">
        <v>0.10561799999999999</v>
      </c>
      <c r="AR2470">
        <v>9.4603199999999998E-2</v>
      </c>
      <c r="AS2470">
        <v>6.9982600000000006E-2</v>
      </c>
      <c r="AT2470">
        <v>4.9298599999999998E-2</v>
      </c>
      <c r="AU2470">
        <v>4.72109E-2</v>
      </c>
      <c r="AW2470">
        <v>0.10561799999999998</v>
      </c>
      <c r="AX2470">
        <v>9.4603199999999985E-2</v>
      </c>
      <c r="AY2470">
        <v>6.9982600000000006E-2</v>
      </c>
      <c r="AZ2470">
        <v>4.9298599999999998E-2</v>
      </c>
      <c r="BA2470">
        <v>4.72109E-2</v>
      </c>
      <c r="BC2470" s="52">
        <v>100000</v>
      </c>
      <c r="BD2470" s="52">
        <v>100000</v>
      </c>
      <c r="BE2470">
        <v>0</v>
      </c>
      <c r="BF2470">
        <v>0</v>
      </c>
      <c r="BG2470">
        <v>0</v>
      </c>
    </row>
    <row r="2471" spans="1:59">
      <c r="A2471">
        <v>2470</v>
      </c>
      <c r="E2471">
        <v>9795.2054794520554</v>
      </c>
      <c r="K2471">
        <v>5373.5405011364182</v>
      </c>
      <c r="L2471">
        <v>5827.2730011364183</v>
      </c>
      <c r="M2471">
        <v>6281.0055011364184</v>
      </c>
      <c r="N2471">
        <v>6734.7380011364185</v>
      </c>
      <c r="O2471">
        <v>7188.4705011364185</v>
      </c>
      <c r="Q2471">
        <v>27109.972304145009</v>
      </c>
      <c r="R2471">
        <v>26377.553967488555</v>
      </c>
      <c r="S2471">
        <v>25645.135630832101</v>
      </c>
      <c r="T2471">
        <v>24912.717294175647</v>
      </c>
      <c r="U2471">
        <v>24180.298957519193</v>
      </c>
      <c r="W2471">
        <v>0</v>
      </c>
      <c r="AB2471">
        <v>1</v>
      </c>
      <c r="AC2471">
        <v>1</v>
      </c>
      <c r="AD2471">
        <v>1</v>
      </c>
      <c r="AE2471">
        <v>1</v>
      </c>
      <c r="AF2471">
        <v>1</v>
      </c>
      <c r="AL2471">
        <v>2.5376742000000001</v>
      </c>
      <c r="AM2471" s="5">
        <v>5.9601702690124512</v>
      </c>
      <c r="AN2471">
        <v>570.77625570776252</v>
      </c>
      <c r="AO2471">
        <f t="shared" si="38"/>
        <v>26826.48401826484</v>
      </c>
      <c r="AP2471">
        <v>684.93150684931504</v>
      </c>
      <c r="AQ2471">
        <v>0.104333</v>
      </c>
      <c r="AR2471">
        <v>9.4174899999999992E-2</v>
      </c>
      <c r="AS2471">
        <v>6.8884500000000001E-2</v>
      </c>
      <c r="AT2471">
        <v>4.8992600000000004E-2</v>
      </c>
      <c r="AU2471">
        <v>4.6963900000000003E-2</v>
      </c>
      <c r="AW2471">
        <v>0.104333</v>
      </c>
      <c r="AX2471">
        <v>9.4174899999999992E-2</v>
      </c>
      <c r="AY2471">
        <v>6.8884500000000001E-2</v>
      </c>
      <c r="AZ2471">
        <v>4.8992600000000011E-2</v>
      </c>
      <c r="BA2471">
        <v>4.6963900000000003E-2</v>
      </c>
      <c r="BC2471" s="52">
        <v>100000</v>
      </c>
      <c r="BD2471" s="52">
        <v>100000</v>
      </c>
      <c r="BE2471">
        <v>0</v>
      </c>
      <c r="BF2471">
        <v>0</v>
      </c>
      <c r="BG2471">
        <v>0</v>
      </c>
    </row>
    <row r="2472" spans="1:59">
      <c r="A2472">
        <v>2471</v>
      </c>
      <c r="E2472">
        <v>9795.2054794520554</v>
      </c>
      <c r="K2472">
        <v>3757.1173263944297</v>
      </c>
      <c r="L2472">
        <v>4140.9748263944293</v>
      </c>
      <c r="M2472">
        <v>4524.8323263944294</v>
      </c>
      <c r="N2472">
        <v>4908.6898263944295</v>
      </c>
      <c r="O2472">
        <v>5292.5473263944295</v>
      </c>
      <c r="Q2472">
        <v>19134.360089905578</v>
      </c>
      <c r="R2472">
        <v>18617.415401690647</v>
      </c>
      <c r="S2472">
        <v>18100.470713475719</v>
      </c>
      <c r="T2472">
        <v>17583.526025260791</v>
      </c>
      <c r="U2472">
        <v>17066.581337045864</v>
      </c>
      <c r="W2472">
        <v>0</v>
      </c>
      <c r="AB2472">
        <v>1</v>
      </c>
      <c r="AC2472">
        <v>1</v>
      </c>
      <c r="AD2472">
        <v>1</v>
      </c>
      <c r="AE2472">
        <v>1</v>
      </c>
      <c r="AF2472">
        <v>1</v>
      </c>
      <c r="AL2472">
        <v>3.5218862999999998</v>
      </c>
      <c r="AM2472" s="5">
        <v>6.7894988059997559</v>
      </c>
      <c r="AN2472">
        <v>570.77625570776252</v>
      </c>
      <c r="AO2472">
        <f t="shared" si="38"/>
        <v>26826.48401826484</v>
      </c>
      <c r="AP2472">
        <v>684.93150684931504</v>
      </c>
      <c r="AQ2472">
        <v>0.10349599999999999</v>
      </c>
      <c r="AR2472">
        <v>9.4055300000000008E-2</v>
      </c>
      <c r="AS2472">
        <v>6.8170900000000006E-2</v>
      </c>
      <c r="AT2472">
        <v>4.9002200000000003E-2</v>
      </c>
      <c r="AU2472">
        <v>4.6820899999999999E-2</v>
      </c>
      <c r="AW2472">
        <v>0.10349599999999999</v>
      </c>
      <c r="AX2472">
        <v>9.4055299999999994E-2</v>
      </c>
      <c r="AY2472">
        <v>6.8170900000000006E-2</v>
      </c>
      <c r="AZ2472">
        <v>4.900220000000001E-2</v>
      </c>
      <c r="BA2472">
        <v>4.6820899999999999E-2</v>
      </c>
      <c r="BC2472" s="52">
        <v>100000</v>
      </c>
      <c r="BD2472" s="52">
        <v>100000</v>
      </c>
      <c r="BE2472">
        <v>0</v>
      </c>
      <c r="BF2472">
        <v>0</v>
      </c>
      <c r="BG2472">
        <v>0</v>
      </c>
    </row>
    <row r="2473" spans="1:59">
      <c r="A2473">
        <v>2472</v>
      </c>
      <c r="E2473">
        <v>9795.2054794520554</v>
      </c>
      <c r="K2473">
        <v>2618.8948017177395</v>
      </c>
      <c r="L2473">
        <v>2827.1998017177393</v>
      </c>
      <c r="M2473">
        <v>3035.5048017177392</v>
      </c>
      <c r="N2473">
        <v>3243.809801717739</v>
      </c>
      <c r="O2473">
        <v>3452.1148017177388</v>
      </c>
      <c r="Q2473">
        <v>15740.520407991031</v>
      </c>
      <c r="R2473">
        <v>15315.265609942562</v>
      </c>
      <c r="S2473">
        <v>14890.010811894095</v>
      </c>
      <c r="T2473">
        <v>14464.756013845628</v>
      </c>
      <c r="U2473">
        <v>14039.501215797161</v>
      </c>
      <c r="W2473">
        <v>0</v>
      </c>
      <c r="AB2473">
        <v>1</v>
      </c>
      <c r="AC2473">
        <v>1</v>
      </c>
      <c r="AD2473">
        <v>1</v>
      </c>
      <c r="AE2473">
        <v>1</v>
      </c>
      <c r="AF2473">
        <v>1</v>
      </c>
      <c r="AL2473">
        <v>4.4262414000000003</v>
      </c>
      <c r="AM2473" s="5">
        <v>7.8383851051330566</v>
      </c>
      <c r="AN2473">
        <v>570.77625570776252</v>
      </c>
      <c r="AO2473">
        <f t="shared" si="38"/>
        <v>26826.48401826484</v>
      </c>
      <c r="AP2473">
        <v>684.93150684931504</v>
      </c>
      <c r="AQ2473">
        <v>0.10291400000000001</v>
      </c>
      <c r="AR2473">
        <v>9.4085099999999991E-2</v>
      </c>
      <c r="AS2473">
        <v>6.8152799999999999E-2</v>
      </c>
      <c r="AT2473">
        <v>4.87632E-2</v>
      </c>
      <c r="AU2473">
        <v>4.6797600000000002E-2</v>
      </c>
      <c r="AW2473">
        <v>0.10291399999999999</v>
      </c>
      <c r="AX2473">
        <v>9.4085099999999991E-2</v>
      </c>
      <c r="AY2473">
        <v>6.8152799999999999E-2</v>
      </c>
      <c r="AZ2473">
        <v>4.8763199999999993E-2</v>
      </c>
      <c r="BA2473">
        <v>4.6797600000000009E-2</v>
      </c>
      <c r="BC2473" s="52">
        <v>100000</v>
      </c>
      <c r="BD2473" s="52">
        <v>100000</v>
      </c>
      <c r="BE2473">
        <v>0</v>
      </c>
      <c r="BF2473">
        <v>0</v>
      </c>
      <c r="BG2473">
        <v>0</v>
      </c>
    </row>
    <row r="2474" spans="1:59">
      <c r="A2474">
        <v>2473</v>
      </c>
      <c r="E2474">
        <v>9795.2054794520554</v>
      </c>
      <c r="K2474">
        <v>1958.7406486702457</v>
      </c>
      <c r="L2474">
        <v>2058.0656486702455</v>
      </c>
      <c r="M2474">
        <v>2157.3906486702454</v>
      </c>
      <c r="N2474">
        <v>2256.7156486702452</v>
      </c>
      <c r="O2474">
        <v>2356.040648670245</v>
      </c>
      <c r="Q2474">
        <v>17082.368262804652</v>
      </c>
      <c r="R2474">
        <v>16620.861344685778</v>
      </c>
      <c r="S2474">
        <v>16159.354426566904</v>
      </c>
      <c r="T2474">
        <v>15697.847508448031</v>
      </c>
      <c r="U2474">
        <v>15236.340590329157</v>
      </c>
      <c r="W2474">
        <v>0</v>
      </c>
      <c r="AB2474">
        <v>1</v>
      </c>
      <c r="AC2474">
        <v>1</v>
      </c>
      <c r="AD2474">
        <v>1</v>
      </c>
      <c r="AE2474">
        <v>1</v>
      </c>
      <c r="AF2474">
        <v>1</v>
      </c>
      <c r="AL2474">
        <v>3.0189499999999998</v>
      </c>
      <c r="AM2474" s="5">
        <v>7.7360424995422363</v>
      </c>
      <c r="AN2474">
        <v>570.77625570776252</v>
      </c>
      <c r="AO2474">
        <f t="shared" si="38"/>
        <v>26826.48401826484</v>
      </c>
      <c r="AP2474">
        <v>684.93150684931504</v>
      </c>
      <c r="AQ2474">
        <v>0.102979</v>
      </c>
      <c r="AR2474">
        <v>9.3596499999999999E-2</v>
      </c>
      <c r="AS2474">
        <v>6.8516400000000005E-2</v>
      </c>
      <c r="AT2474">
        <v>4.8822400000000002E-2</v>
      </c>
      <c r="AU2474">
        <v>4.6879800000000006E-2</v>
      </c>
      <c r="AW2474">
        <v>0.102979</v>
      </c>
      <c r="AX2474">
        <v>9.3596500000000013E-2</v>
      </c>
      <c r="AY2474">
        <v>6.8516400000000005E-2</v>
      </c>
      <c r="AZ2474">
        <v>4.8822400000000002E-2</v>
      </c>
      <c r="BA2474">
        <v>4.6879800000000013E-2</v>
      </c>
      <c r="BC2474" s="52">
        <v>100000</v>
      </c>
      <c r="BD2474" s="52">
        <v>100000</v>
      </c>
      <c r="BE2474">
        <v>0</v>
      </c>
      <c r="BF2474">
        <v>0</v>
      </c>
      <c r="BG2474">
        <v>0</v>
      </c>
    </row>
    <row r="2475" spans="1:59">
      <c r="A2475">
        <v>2474</v>
      </c>
      <c r="E2475">
        <v>9795.2054794520554</v>
      </c>
      <c r="K2475">
        <v>1678.2459656157316</v>
      </c>
      <c r="L2475">
        <v>1727.2484656157317</v>
      </c>
      <c r="M2475">
        <v>1776.2509656157317</v>
      </c>
      <c r="N2475">
        <v>1825.2534656157318</v>
      </c>
      <c r="O2475">
        <v>1874.2559656157318</v>
      </c>
      <c r="Q2475">
        <v>17234.628659024649</v>
      </c>
      <c r="R2475">
        <v>16769.008187405623</v>
      </c>
      <c r="S2475">
        <v>16303.387715786599</v>
      </c>
      <c r="T2475">
        <v>15837.767244167575</v>
      </c>
      <c r="U2475">
        <v>15372.146772548551</v>
      </c>
      <c r="W2475">
        <v>0</v>
      </c>
      <c r="AB2475">
        <v>1</v>
      </c>
      <c r="AC2475">
        <v>1</v>
      </c>
      <c r="AD2475">
        <v>1</v>
      </c>
      <c r="AE2475">
        <v>1</v>
      </c>
      <c r="AF2475">
        <v>1</v>
      </c>
      <c r="AL2475">
        <v>1.9373815999999999</v>
      </c>
      <c r="AM2475" s="5">
        <v>7.8994193077087402</v>
      </c>
      <c r="AN2475">
        <v>570.77625570776252</v>
      </c>
      <c r="AO2475">
        <f t="shared" si="38"/>
        <v>26826.48401826484</v>
      </c>
      <c r="AP2475">
        <v>684.93150684931504</v>
      </c>
      <c r="AQ2475">
        <v>0.10298499999999999</v>
      </c>
      <c r="AR2475">
        <v>9.3447100000000005E-2</v>
      </c>
      <c r="AS2475">
        <v>6.8123299999999998E-2</v>
      </c>
      <c r="AT2475">
        <v>4.88409E-2</v>
      </c>
      <c r="AU2475">
        <v>4.6875699999999999E-2</v>
      </c>
      <c r="AW2475">
        <v>0.10298499999999998</v>
      </c>
      <c r="AX2475">
        <v>9.3447099999999991E-2</v>
      </c>
      <c r="AY2475">
        <v>6.8123299999999998E-2</v>
      </c>
      <c r="AZ2475">
        <v>4.8840900000000007E-2</v>
      </c>
      <c r="BA2475">
        <v>4.6875700000000006E-2</v>
      </c>
      <c r="BC2475" s="52">
        <v>100000</v>
      </c>
      <c r="BD2475" s="52">
        <v>100000</v>
      </c>
      <c r="BE2475">
        <v>0</v>
      </c>
      <c r="BF2475">
        <v>0</v>
      </c>
      <c r="BG2475">
        <v>0</v>
      </c>
    </row>
    <row r="2476" spans="1:59">
      <c r="A2476">
        <v>2475</v>
      </c>
      <c r="E2476">
        <v>9795.2054794520554</v>
      </c>
      <c r="K2476">
        <v>1644.2466100939719</v>
      </c>
      <c r="L2476">
        <v>1684.9441100939719</v>
      </c>
      <c r="M2476">
        <v>1725.6416100939718</v>
      </c>
      <c r="N2476">
        <v>1766.3391100939718</v>
      </c>
      <c r="O2476">
        <v>1807.0366100939718</v>
      </c>
      <c r="Q2476">
        <v>19536.10404234098</v>
      </c>
      <c r="R2476">
        <v>19008.305610468225</v>
      </c>
      <c r="S2476">
        <v>18480.507178595471</v>
      </c>
      <c r="T2476">
        <v>17952.708746722717</v>
      </c>
      <c r="U2476">
        <v>17424.910314849963</v>
      </c>
      <c r="W2476">
        <v>0</v>
      </c>
      <c r="AB2476">
        <v>1</v>
      </c>
      <c r="AC2476">
        <v>1</v>
      </c>
      <c r="AD2476">
        <v>1</v>
      </c>
      <c r="AE2476">
        <v>1</v>
      </c>
      <c r="AF2476">
        <v>1</v>
      </c>
      <c r="AL2476">
        <v>0.55945440000000002</v>
      </c>
      <c r="AM2476" s="5">
        <v>7.968559741973877</v>
      </c>
      <c r="AN2476">
        <v>570.77625570776252</v>
      </c>
      <c r="AO2476">
        <f t="shared" si="38"/>
        <v>26826.48401826484</v>
      </c>
      <c r="AP2476">
        <v>684.93150684931504</v>
      </c>
      <c r="AQ2476">
        <v>0.102934</v>
      </c>
      <c r="AR2476">
        <v>9.325E-2</v>
      </c>
      <c r="AS2476">
        <v>6.6161799999999993E-2</v>
      </c>
      <c r="AT2476">
        <v>4.8483600000000002E-2</v>
      </c>
      <c r="AU2476">
        <v>4.6748399999999996E-2</v>
      </c>
      <c r="AW2476">
        <v>0.10293400000000001</v>
      </c>
      <c r="AX2476">
        <v>9.3249999999999986E-2</v>
      </c>
      <c r="AY2476">
        <v>6.6161799999999993E-2</v>
      </c>
      <c r="AZ2476">
        <v>4.8483600000000002E-2</v>
      </c>
      <c r="BA2476">
        <v>4.6748399999999996E-2</v>
      </c>
      <c r="BC2476" s="52">
        <v>100000</v>
      </c>
      <c r="BD2476" s="52">
        <v>100000</v>
      </c>
      <c r="BE2476">
        <v>0</v>
      </c>
      <c r="BF2476">
        <v>0</v>
      </c>
      <c r="BG2476">
        <v>0</v>
      </c>
    </row>
    <row r="2477" spans="1:59">
      <c r="A2477">
        <v>2476</v>
      </c>
      <c r="E2477">
        <v>9795.2054794520554</v>
      </c>
      <c r="K2477">
        <v>1805.7435488223286</v>
      </c>
      <c r="L2477">
        <v>1847.6785488223286</v>
      </c>
      <c r="M2477">
        <v>1889.6135488223285</v>
      </c>
      <c r="N2477">
        <v>1931.5485488223285</v>
      </c>
      <c r="O2477">
        <v>1973.4835488223284</v>
      </c>
      <c r="Q2477">
        <v>25077.89167011487</v>
      </c>
      <c r="R2477">
        <v>24400.373171232961</v>
      </c>
      <c r="S2477">
        <v>23722.854672351052</v>
      </c>
      <c r="T2477">
        <v>23045.336173469143</v>
      </c>
      <c r="U2477">
        <v>22367.817674587233</v>
      </c>
      <c r="W2477">
        <v>0</v>
      </c>
      <c r="AB2477">
        <v>1</v>
      </c>
      <c r="AC2477">
        <v>1</v>
      </c>
      <c r="AD2477">
        <v>1</v>
      </c>
      <c r="AE2477">
        <v>1</v>
      </c>
      <c r="AF2477">
        <v>1</v>
      </c>
      <c r="AL2477">
        <v>0.91927886000000003</v>
      </c>
      <c r="AM2477" s="5">
        <v>8.4719820022583008</v>
      </c>
      <c r="AN2477">
        <v>570.77625570776252</v>
      </c>
      <c r="AO2477">
        <f t="shared" si="38"/>
        <v>26826.48401826484</v>
      </c>
      <c r="AP2477">
        <v>684.93150684931504</v>
      </c>
      <c r="AQ2477">
        <v>0.100605</v>
      </c>
      <c r="AR2477">
        <v>8.9098399999999994E-2</v>
      </c>
      <c r="AS2477">
        <v>6.2603300000000001E-2</v>
      </c>
      <c r="AT2477">
        <v>4.5825400000000002E-2</v>
      </c>
      <c r="AU2477">
        <v>4.5259300000000002E-2</v>
      </c>
      <c r="AW2477">
        <v>0.10060499999999999</v>
      </c>
      <c r="AX2477">
        <v>8.9098400000000008E-2</v>
      </c>
      <c r="AY2477">
        <v>6.2603300000000001E-2</v>
      </c>
      <c r="AZ2477">
        <v>4.5825400000000002E-2</v>
      </c>
      <c r="BA2477">
        <v>4.5259300000000002E-2</v>
      </c>
      <c r="BC2477" s="52">
        <v>100000</v>
      </c>
      <c r="BD2477" s="52">
        <v>100000</v>
      </c>
      <c r="BE2477">
        <v>0</v>
      </c>
      <c r="BF2477">
        <v>0</v>
      </c>
      <c r="BG2477">
        <v>0</v>
      </c>
    </row>
    <row r="2478" spans="1:59">
      <c r="A2478">
        <v>2477</v>
      </c>
      <c r="E2478">
        <v>9795.2054794520554</v>
      </c>
      <c r="K2478">
        <v>2484.7862327152443</v>
      </c>
      <c r="L2478">
        <v>2524.9337327152443</v>
      </c>
      <c r="M2478">
        <v>2565.0812327152444</v>
      </c>
      <c r="N2478">
        <v>2605.2287327152444</v>
      </c>
      <c r="O2478">
        <v>2645.3762327152444</v>
      </c>
      <c r="Q2478">
        <v>37076.598638743562</v>
      </c>
      <c r="R2478">
        <v>36074.916288705732</v>
      </c>
      <c r="S2478">
        <v>35073.233938667901</v>
      </c>
      <c r="T2478">
        <v>34071.551588630071</v>
      </c>
      <c r="U2478">
        <v>33069.86923859224</v>
      </c>
      <c r="W2478">
        <v>0</v>
      </c>
      <c r="AB2478">
        <v>1</v>
      </c>
      <c r="AC2478">
        <v>1</v>
      </c>
      <c r="AD2478">
        <v>1</v>
      </c>
      <c r="AE2478">
        <v>1</v>
      </c>
      <c r="AF2478">
        <v>1</v>
      </c>
      <c r="AL2478">
        <v>1.8736839000000001</v>
      </c>
      <c r="AM2478" s="5">
        <v>8.4303617477416992</v>
      </c>
      <c r="AN2478">
        <v>570.77625570776252</v>
      </c>
      <c r="AO2478">
        <f t="shared" si="38"/>
        <v>26826.48401826484</v>
      </c>
      <c r="AP2478">
        <v>684.93150684931504</v>
      </c>
      <c r="AQ2478">
        <v>0.100647</v>
      </c>
      <c r="AR2478">
        <v>8.9395500000000003E-2</v>
      </c>
      <c r="AS2478">
        <v>6.3427799999999993E-2</v>
      </c>
      <c r="AT2478">
        <v>4.5914999999999997E-2</v>
      </c>
      <c r="AU2478">
        <v>4.60922E-2</v>
      </c>
      <c r="AW2478">
        <v>0.100647</v>
      </c>
      <c r="AX2478">
        <v>8.9395500000000003E-2</v>
      </c>
      <c r="AY2478">
        <v>6.3427799999999993E-2</v>
      </c>
      <c r="AZ2478">
        <v>4.5914999999999997E-2</v>
      </c>
      <c r="BA2478">
        <v>4.60922E-2</v>
      </c>
      <c r="BC2478" s="52">
        <v>100000</v>
      </c>
      <c r="BD2478" s="52">
        <v>100000</v>
      </c>
      <c r="BE2478">
        <v>0</v>
      </c>
      <c r="BF2478">
        <v>0</v>
      </c>
      <c r="BG2478">
        <v>0</v>
      </c>
    </row>
    <row r="2479" spans="1:59">
      <c r="A2479">
        <v>2478</v>
      </c>
      <c r="E2479">
        <v>9795.2054794520554</v>
      </c>
      <c r="K2479">
        <v>3890.0929276146298</v>
      </c>
      <c r="L2479">
        <v>3932.7154276146298</v>
      </c>
      <c r="M2479">
        <v>3975.3379276146297</v>
      </c>
      <c r="N2479">
        <v>4017.9604276146297</v>
      </c>
      <c r="O2479">
        <v>4060.5829276146296</v>
      </c>
      <c r="Q2479">
        <v>43824.504766835773</v>
      </c>
      <c r="R2479">
        <v>42640.5171647651</v>
      </c>
      <c r="S2479">
        <v>41456.529562694428</v>
      </c>
      <c r="T2479">
        <v>40272.541960623756</v>
      </c>
      <c r="U2479">
        <v>39088.554358553083</v>
      </c>
      <c r="W2479">
        <v>6.43E-3</v>
      </c>
      <c r="AB2479">
        <v>1</v>
      </c>
      <c r="AC2479">
        <v>1</v>
      </c>
      <c r="AD2479">
        <v>1</v>
      </c>
      <c r="AE2479">
        <v>1</v>
      </c>
      <c r="AF2479">
        <v>1</v>
      </c>
      <c r="AL2479">
        <v>2.4584038000000001</v>
      </c>
      <c r="AM2479" s="5">
        <v>8.1774272918701172</v>
      </c>
      <c r="AN2479">
        <v>570.77625570776252</v>
      </c>
      <c r="AO2479">
        <f t="shared" si="38"/>
        <v>26826.48401826484</v>
      </c>
      <c r="AP2479">
        <v>684.93150684931504</v>
      </c>
      <c r="AQ2479">
        <v>0.101411</v>
      </c>
      <c r="AR2479">
        <v>8.8783100000000004E-2</v>
      </c>
      <c r="AS2479">
        <v>6.6223600000000007E-2</v>
      </c>
      <c r="AT2479">
        <v>4.7279600000000005E-2</v>
      </c>
      <c r="AU2479">
        <v>4.5936700000000004E-2</v>
      </c>
      <c r="AW2479">
        <v>0.10141100000000002</v>
      </c>
      <c r="AX2479">
        <v>8.878309999999999E-2</v>
      </c>
      <c r="AY2479">
        <v>6.6223600000000007E-2</v>
      </c>
      <c r="AZ2479">
        <v>4.7279600000000005E-2</v>
      </c>
      <c r="BA2479">
        <v>4.5936700000000011E-2</v>
      </c>
      <c r="BC2479" s="52">
        <v>100000</v>
      </c>
      <c r="BD2479" s="52">
        <v>100000</v>
      </c>
      <c r="BE2479">
        <v>0</v>
      </c>
      <c r="BF2479">
        <v>0</v>
      </c>
      <c r="BG2479">
        <v>0</v>
      </c>
    </row>
    <row r="2480" spans="1:59">
      <c r="A2480">
        <v>2479</v>
      </c>
      <c r="E2480">
        <v>9795.2054794520554</v>
      </c>
      <c r="K2480">
        <v>4792.9647020257944</v>
      </c>
      <c r="L2480">
        <v>4833.6622020257946</v>
      </c>
      <c r="M2480">
        <v>4874.3597020257948</v>
      </c>
      <c r="N2480">
        <v>4915.057202025795</v>
      </c>
      <c r="O2480">
        <v>4955.7547020257953</v>
      </c>
      <c r="Q2480">
        <v>42058.182678519333</v>
      </c>
      <c r="R2480">
        <v>40921.915033542289</v>
      </c>
      <c r="S2480">
        <v>39785.647388565238</v>
      </c>
      <c r="T2480">
        <v>38649.379743588186</v>
      </c>
      <c r="U2480">
        <v>37513.112098611135</v>
      </c>
      <c r="W2480">
        <v>0.10315000000000001</v>
      </c>
      <c r="AB2480">
        <v>1</v>
      </c>
      <c r="AC2480">
        <v>1</v>
      </c>
      <c r="AD2480">
        <v>1</v>
      </c>
      <c r="AE2480">
        <v>1</v>
      </c>
      <c r="AF2480">
        <v>1</v>
      </c>
      <c r="AL2480">
        <v>2.8221831000000002</v>
      </c>
      <c r="AM2480" s="5">
        <v>7.4055356979370117</v>
      </c>
      <c r="AN2480">
        <v>570.77625570776252</v>
      </c>
      <c r="AO2480">
        <f t="shared" si="38"/>
        <v>26826.48401826484</v>
      </c>
      <c r="AP2480">
        <v>684.93150684931504</v>
      </c>
      <c r="AQ2480">
        <v>0.10245799999999999</v>
      </c>
      <c r="AR2480">
        <v>8.9472099999999999E-2</v>
      </c>
      <c r="AS2480">
        <v>6.2536300000000003E-2</v>
      </c>
      <c r="AT2480">
        <v>4.4817799999999998E-2</v>
      </c>
      <c r="AU2480">
        <v>4.4901000000000003E-2</v>
      </c>
      <c r="AW2480">
        <v>0.10245799999999998</v>
      </c>
      <c r="AX2480">
        <v>8.9472099999999985E-2</v>
      </c>
      <c r="AY2480">
        <v>6.2536300000000003E-2</v>
      </c>
      <c r="AZ2480">
        <v>4.4817800000000005E-2</v>
      </c>
      <c r="BA2480">
        <v>4.490100000000001E-2</v>
      </c>
      <c r="BC2480" s="52">
        <v>100000</v>
      </c>
      <c r="BD2480" s="52">
        <v>100000</v>
      </c>
      <c r="BE2480">
        <v>0</v>
      </c>
      <c r="BF2480">
        <v>0</v>
      </c>
      <c r="BG2480">
        <v>0</v>
      </c>
    </row>
    <row r="2481" spans="1:59">
      <c r="A2481">
        <v>2480</v>
      </c>
      <c r="E2481">
        <v>9795.2054794520554</v>
      </c>
      <c r="K2481">
        <v>4216.8645112404283</v>
      </c>
      <c r="L2481">
        <v>4263.7220112404284</v>
      </c>
      <c r="M2481">
        <v>4310.5795112404285</v>
      </c>
      <c r="N2481">
        <v>4357.4370112404285</v>
      </c>
      <c r="O2481">
        <v>4404.2945112404286</v>
      </c>
      <c r="Q2481">
        <v>39397.967926129408</v>
      </c>
      <c r="R2481">
        <v>38333.570148520055</v>
      </c>
      <c r="S2481">
        <v>37269.172370910703</v>
      </c>
      <c r="T2481">
        <v>36204.77459330135</v>
      </c>
      <c r="U2481">
        <v>35140.376815691998</v>
      </c>
      <c r="W2481">
        <v>0.20446999999999999</v>
      </c>
      <c r="AB2481">
        <v>1</v>
      </c>
      <c r="AC2481">
        <v>1</v>
      </c>
      <c r="AD2481">
        <v>1</v>
      </c>
      <c r="AE2481">
        <v>1</v>
      </c>
      <c r="AF2481">
        <v>1</v>
      </c>
      <c r="AL2481">
        <v>2.1318592999999999</v>
      </c>
      <c r="AM2481" s="5">
        <v>7.617516040802002</v>
      </c>
      <c r="AN2481">
        <v>570.77625570776252</v>
      </c>
      <c r="AO2481">
        <f t="shared" si="38"/>
        <v>26826.48401826484</v>
      </c>
      <c r="AP2481">
        <v>684.93150684931504</v>
      </c>
      <c r="AQ2481">
        <v>0.100532</v>
      </c>
      <c r="AR2481">
        <v>8.6698300000000006E-2</v>
      </c>
      <c r="AS2481">
        <v>5.4191200000000002E-2</v>
      </c>
      <c r="AT2481">
        <v>4.2889200000000002E-2</v>
      </c>
      <c r="AU2481">
        <v>4.4429000000000003E-2</v>
      </c>
      <c r="AW2481">
        <v>0.100532</v>
      </c>
      <c r="AX2481">
        <v>8.6698299999999992E-2</v>
      </c>
      <c r="AY2481">
        <v>5.4191200000000009E-2</v>
      </c>
      <c r="AZ2481">
        <v>4.2889200000000002E-2</v>
      </c>
      <c r="BA2481">
        <v>4.442900000000001E-2</v>
      </c>
      <c r="BC2481" s="52">
        <v>100000</v>
      </c>
      <c r="BD2481" s="52">
        <v>100000</v>
      </c>
      <c r="BE2481">
        <v>0</v>
      </c>
      <c r="BF2481">
        <v>0</v>
      </c>
      <c r="BG2481">
        <v>0</v>
      </c>
    </row>
    <row r="2482" spans="1:59">
      <c r="A2482">
        <v>2481</v>
      </c>
      <c r="E2482">
        <v>9795.2054794520554</v>
      </c>
      <c r="K2482">
        <v>3991.1465676376374</v>
      </c>
      <c r="L2482">
        <v>4065.6415676376373</v>
      </c>
      <c r="M2482">
        <v>4140.1365676376372</v>
      </c>
      <c r="N2482">
        <v>4214.6315676376371</v>
      </c>
      <c r="O2482">
        <v>4289.126567637637</v>
      </c>
      <c r="Q2482">
        <v>36835.122420856962</v>
      </c>
      <c r="R2482">
        <v>35839.963927001671</v>
      </c>
      <c r="S2482">
        <v>34844.805433146379</v>
      </c>
      <c r="T2482">
        <v>33849.646939291088</v>
      </c>
      <c r="U2482">
        <v>32854.488445435796</v>
      </c>
      <c r="W2482">
        <v>0.37968999999999997</v>
      </c>
      <c r="AB2482">
        <v>1</v>
      </c>
      <c r="AC2482">
        <v>1</v>
      </c>
      <c r="AD2482">
        <v>1</v>
      </c>
      <c r="AE2482">
        <v>1</v>
      </c>
      <c r="AF2482">
        <v>1</v>
      </c>
      <c r="AL2482">
        <v>1.4294306000000001</v>
      </c>
      <c r="AM2482" s="5">
        <v>6.9893417358398438</v>
      </c>
      <c r="AN2482">
        <v>570.77625570776252</v>
      </c>
      <c r="AO2482">
        <f t="shared" si="38"/>
        <v>26826.48401826484</v>
      </c>
      <c r="AP2482">
        <v>684.93150684931504</v>
      </c>
      <c r="AQ2482">
        <v>9.7239500000000006E-2</v>
      </c>
      <c r="AR2482">
        <v>7.60773E-2</v>
      </c>
      <c r="AS2482">
        <v>4.3408599999999999E-2</v>
      </c>
      <c r="AT2482">
        <v>4.1085999999999998E-2</v>
      </c>
      <c r="AU2482">
        <v>4.2913E-2</v>
      </c>
      <c r="AW2482">
        <v>9.723950000000002E-2</v>
      </c>
      <c r="AX2482">
        <v>7.60773E-2</v>
      </c>
      <c r="AY2482">
        <v>4.3408600000000006E-2</v>
      </c>
      <c r="AZ2482">
        <v>4.1085999999999998E-2</v>
      </c>
      <c r="BA2482">
        <v>4.2912999999999993E-2</v>
      </c>
      <c r="BC2482" s="52">
        <v>100000</v>
      </c>
      <c r="BD2482" s="52">
        <v>100000</v>
      </c>
      <c r="BE2482">
        <v>0</v>
      </c>
      <c r="BF2482">
        <v>0</v>
      </c>
      <c r="BG2482">
        <v>0</v>
      </c>
    </row>
    <row r="2483" spans="1:59">
      <c r="A2483">
        <v>2482</v>
      </c>
      <c r="E2483">
        <v>9795.2054794520554</v>
      </c>
      <c r="K2483">
        <v>4157.3656390773485</v>
      </c>
      <c r="L2483">
        <v>4263.8956390773483</v>
      </c>
      <c r="M2483">
        <v>4370.425639077348</v>
      </c>
      <c r="N2483">
        <v>4476.9556390773478</v>
      </c>
      <c r="O2483">
        <v>4583.4856390773475</v>
      </c>
      <c r="Q2483">
        <v>34806.757638115421</v>
      </c>
      <c r="R2483">
        <v>33866.39859462696</v>
      </c>
      <c r="S2483">
        <v>32926.0395511385</v>
      </c>
      <c r="T2483">
        <v>31985.680507650039</v>
      </c>
      <c r="U2483">
        <v>31045.321464161578</v>
      </c>
      <c r="W2483">
        <v>0.15631999999999999</v>
      </c>
      <c r="AB2483">
        <v>1</v>
      </c>
      <c r="AC2483">
        <v>1</v>
      </c>
      <c r="AD2483">
        <v>1</v>
      </c>
      <c r="AE2483">
        <v>1</v>
      </c>
      <c r="AF2483">
        <v>1</v>
      </c>
      <c r="AL2483">
        <v>2.4620833000000002</v>
      </c>
      <c r="AM2483" s="5">
        <v>8.1892404556274414</v>
      </c>
      <c r="AN2483">
        <v>570.77625570776252</v>
      </c>
      <c r="AO2483">
        <f t="shared" si="38"/>
        <v>26826.48401826484</v>
      </c>
      <c r="AP2483">
        <v>684.93150684931504</v>
      </c>
      <c r="AQ2483">
        <v>9.5322900000000002E-2</v>
      </c>
      <c r="AR2483">
        <v>6.9936700000000004E-2</v>
      </c>
      <c r="AS2483">
        <v>4.2027700000000001E-2</v>
      </c>
      <c r="AT2483">
        <v>4.0576099999999997E-2</v>
      </c>
      <c r="AU2483">
        <v>4.2283799999999996E-2</v>
      </c>
      <c r="AW2483">
        <v>9.5322900000000002E-2</v>
      </c>
      <c r="AX2483">
        <v>6.9936700000000004E-2</v>
      </c>
      <c r="AY2483">
        <v>4.2027700000000001E-2</v>
      </c>
      <c r="AZ2483">
        <v>4.057609999999999E-2</v>
      </c>
      <c r="BA2483">
        <v>4.2283799999999996E-2</v>
      </c>
      <c r="BC2483" s="52">
        <v>100000</v>
      </c>
      <c r="BD2483" s="52">
        <v>100000</v>
      </c>
      <c r="BE2483">
        <v>0</v>
      </c>
      <c r="BF2483">
        <v>0</v>
      </c>
      <c r="BG2483">
        <v>0</v>
      </c>
    </row>
    <row r="2484" spans="1:59">
      <c r="A2484">
        <v>2483</v>
      </c>
      <c r="E2484">
        <v>9795.2054794520554</v>
      </c>
      <c r="K2484">
        <v>4698.522047798685</v>
      </c>
      <c r="L2484">
        <v>4867.3653811320182</v>
      </c>
      <c r="M2484">
        <v>5036.2087144653515</v>
      </c>
      <c r="N2484">
        <v>5205.0520477986847</v>
      </c>
      <c r="O2484">
        <v>5373.895381132018</v>
      </c>
      <c r="Q2484">
        <v>32963.632779220003</v>
      </c>
      <c r="R2484">
        <v>32073.068639348116</v>
      </c>
      <c r="S2484">
        <v>31182.504499476228</v>
      </c>
      <c r="T2484">
        <v>30291.940359604341</v>
      </c>
      <c r="U2484">
        <v>29401.376219732454</v>
      </c>
      <c r="W2484">
        <v>0.33812000000000003</v>
      </c>
      <c r="AB2484">
        <v>1</v>
      </c>
      <c r="AC2484">
        <v>1</v>
      </c>
      <c r="AD2484">
        <v>1</v>
      </c>
      <c r="AE2484">
        <v>1</v>
      </c>
      <c r="AF2484">
        <v>1</v>
      </c>
      <c r="AL2484">
        <v>1.7985253000000001</v>
      </c>
      <c r="AM2484" s="5">
        <v>8.6753721237182617</v>
      </c>
      <c r="AN2484">
        <v>570.77625570776252</v>
      </c>
      <c r="AO2484">
        <f t="shared" si="38"/>
        <v>26826.48401826484</v>
      </c>
      <c r="AP2484">
        <v>684.93150684931504</v>
      </c>
      <c r="AQ2484">
        <v>9.5295199999999997E-2</v>
      </c>
      <c r="AR2484">
        <v>6.9924700000000006E-2</v>
      </c>
      <c r="AS2484">
        <v>4.1977800000000003E-2</v>
      </c>
      <c r="AT2484">
        <v>4.0542599999999998E-2</v>
      </c>
      <c r="AU2484">
        <v>4.2268E-2</v>
      </c>
      <c r="AW2484">
        <v>9.529520000000001E-2</v>
      </c>
      <c r="AX2484">
        <v>6.9924700000000006E-2</v>
      </c>
      <c r="AY2484">
        <v>4.1977799999999996E-2</v>
      </c>
      <c r="AZ2484">
        <v>4.0542599999999998E-2</v>
      </c>
      <c r="BA2484">
        <v>4.2268E-2</v>
      </c>
      <c r="BC2484" s="52">
        <v>100000</v>
      </c>
      <c r="BD2484" s="52">
        <v>100000</v>
      </c>
      <c r="BE2484">
        <v>0</v>
      </c>
      <c r="BF2484">
        <v>0</v>
      </c>
      <c r="BG2484">
        <v>0</v>
      </c>
    </row>
    <row r="2485" spans="1:59">
      <c r="A2485">
        <v>2484</v>
      </c>
      <c r="E2485">
        <v>9795.2054794520554</v>
      </c>
      <c r="K2485">
        <v>4731.576976778173</v>
      </c>
      <c r="L2485">
        <v>4926.1319767781733</v>
      </c>
      <c r="M2485">
        <v>5120.6869767781736</v>
      </c>
      <c r="N2485">
        <v>5315.2419767781739</v>
      </c>
      <c r="O2485">
        <v>5509.7969767781742</v>
      </c>
      <c r="Q2485">
        <v>32538.03759160222</v>
      </c>
      <c r="R2485">
        <v>31658.971571708338</v>
      </c>
      <c r="S2485">
        <v>30779.90555181446</v>
      </c>
      <c r="T2485">
        <v>29900.839531920581</v>
      </c>
      <c r="U2485">
        <v>29021.773512026703</v>
      </c>
      <c r="W2485">
        <v>0.11437</v>
      </c>
      <c r="AB2485">
        <v>1</v>
      </c>
      <c r="AC2485">
        <v>1</v>
      </c>
      <c r="AD2485">
        <v>1</v>
      </c>
      <c r="AE2485">
        <v>1</v>
      </c>
      <c r="AF2485">
        <v>1</v>
      </c>
      <c r="AL2485">
        <v>0.54888899999999996</v>
      </c>
      <c r="AM2485" s="5">
        <v>9.1670846939086914</v>
      </c>
      <c r="AN2485">
        <v>570.77625570776252</v>
      </c>
      <c r="AO2485">
        <f t="shared" si="38"/>
        <v>26826.48401826484</v>
      </c>
      <c r="AP2485">
        <v>684.93150684931504</v>
      </c>
      <c r="AQ2485">
        <v>9.5299400000000006E-2</v>
      </c>
      <c r="AR2485">
        <v>6.9937899999999997E-2</v>
      </c>
      <c r="AS2485">
        <v>4.1931299999999998E-2</v>
      </c>
      <c r="AT2485">
        <v>4.0551699999999996E-2</v>
      </c>
      <c r="AU2485">
        <v>4.22856E-2</v>
      </c>
      <c r="AW2485">
        <v>9.529940000000002E-2</v>
      </c>
      <c r="AX2485">
        <v>6.9937899999999997E-2</v>
      </c>
      <c r="AY2485">
        <v>4.1931299999999991E-2</v>
      </c>
      <c r="AZ2485">
        <v>4.0551699999999996E-2</v>
      </c>
      <c r="BA2485">
        <v>4.2285599999999993E-2</v>
      </c>
      <c r="BC2485" s="52">
        <v>100000</v>
      </c>
      <c r="BD2485" s="52">
        <v>100000</v>
      </c>
      <c r="BE2485">
        <v>0</v>
      </c>
      <c r="BF2485">
        <v>0</v>
      </c>
      <c r="BG2485">
        <v>0</v>
      </c>
    </row>
    <row r="2486" spans="1:59">
      <c r="A2486">
        <v>2485</v>
      </c>
      <c r="E2486">
        <v>9795.2054794520554</v>
      </c>
      <c r="K2486">
        <v>4638.0787490933344</v>
      </c>
      <c r="L2486">
        <v>4900.308749093334</v>
      </c>
      <c r="M2486">
        <v>5162.5387490933335</v>
      </c>
      <c r="N2486">
        <v>5424.7687490933331</v>
      </c>
      <c r="O2486">
        <v>5686.9987490933327</v>
      </c>
      <c r="Q2486">
        <v>32003.556869071312</v>
      </c>
      <c r="R2486">
        <v>31138.930682564667</v>
      </c>
      <c r="S2486">
        <v>30274.304496058023</v>
      </c>
      <c r="T2486">
        <v>29409.678309551378</v>
      </c>
      <c r="U2486">
        <v>28545.052123044734</v>
      </c>
      <c r="W2486">
        <v>7.8750000000000001E-2</v>
      </c>
      <c r="AB2486">
        <v>1</v>
      </c>
      <c r="AC2486">
        <v>1</v>
      </c>
      <c r="AD2486">
        <v>1</v>
      </c>
      <c r="AE2486">
        <v>1</v>
      </c>
      <c r="AF2486">
        <v>1</v>
      </c>
      <c r="AL2486">
        <v>0.55859524000000005</v>
      </c>
      <c r="AM2486" s="5">
        <v>9.4018754959106445</v>
      </c>
      <c r="AN2486">
        <v>570.77625570776252</v>
      </c>
      <c r="AO2486">
        <f t="shared" si="38"/>
        <v>26826.48401826484</v>
      </c>
      <c r="AP2486">
        <v>684.93150684931504</v>
      </c>
      <c r="AQ2486">
        <v>9.5269400000000004E-2</v>
      </c>
      <c r="AR2486">
        <v>7.0152000000000006E-2</v>
      </c>
      <c r="AS2486">
        <v>4.1957700000000001E-2</v>
      </c>
      <c r="AT2486">
        <v>4.0598700000000001E-2</v>
      </c>
      <c r="AU2486">
        <v>4.2296100000000003E-2</v>
      </c>
      <c r="AW2486">
        <v>9.526939999999999E-2</v>
      </c>
      <c r="AX2486">
        <v>7.0152000000000006E-2</v>
      </c>
      <c r="AY2486">
        <v>4.1957700000000001E-2</v>
      </c>
      <c r="AZ2486">
        <v>4.0598700000000001E-2</v>
      </c>
      <c r="BA2486">
        <v>4.2296100000000003E-2</v>
      </c>
      <c r="BC2486" s="52">
        <v>100000</v>
      </c>
      <c r="BD2486" s="52">
        <v>100000</v>
      </c>
      <c r="BE2486">
        <v>0</v>
      </c>
      <c r="BF2486">
        <v>0</v>
      </c>
      <c r="BG2486">
        <v>0</v>
      </c>
    </row>
    <row r="2487" spans="1:59">
      <c r="A2487">
        <v>2486</v>
      </c>
      <c r="E2487">
        <v>9795.2054794520554</v>
      </c>
      <c r="K2487">
        <v>4452.9711468082005</v>
      </c>
      <c r="L2487">
        <v>4773.6361468082005</v>
      </c>
      <c r="M2487">
        <v>5094.3011468082004</v>
      </c>
      <c r="N2487">
        <v>5414.9661468082004</v>
      </c>
      <c r="O2487">
        <v>5735.6311468082004</v>
      </c>
      <c r="Q2487">
        <v>32417.859959716399</v>
      </c>
      <c r="R2487">
        <v>31542.040726436393</v>
      </c>
      <c r="S2487">
        <v>30666.221493156387</v>
      </c>
      <c r="T2487">
        <v>29790.40225987638</v>
      </c>
      <c r="U2487">
        <v>28914.583026596374</v>
      </c>
      <c r="W2487">
        <v>8.7459999999999996E-2</v>
      </c>
      <c r="AB2487">
        <v>1</v>
      </c>
      <c r="AC2487">
        <v>1</v>
      </c>
      <c r="AD2487">
        <v>1</v>
      </c>
      <c r="AE2487">
        <v>1</v>
      </c>
      <c r="AF2487">
        <v>1</v>
      </c>
      <c r="AL2487">
        <v>0.11372060000000001</v>
      </c>
      <c r="AM2487" s="5">
        <v>9.2126235961914063</v>
      </c>
      <c r="AN2487">
        <v>570.77625570776252</v>
      </c>
      <c r="AO2487">
        <f t="shared" si="38"/>
        <v>26826.48401826484</v>
      </c>
      <c r="AP2487">
        <v>684.93150684931504</v>
      </c>
      <c r="AQ2487">
        <v>9.5553299999999994E-2</v>
      </c>
      <c r="AR2487">
        <v>7.0294200000000001E-2</v>
      </c>
      <c r="AS2487">
        <v>4.1986199999999994E-2</v>
      </c>
      <c r="AT2487">
        <v>4.0575400000000005E-2</v>
      </c>
      <c r="AU2487">
        <v>4.2282500000000001E-2</v>
      </c>
      <c r="AW2487">
        <v>9.5553299999999994E-2</v>
      </c>
      <c r="AX2487">
        <v>7.0294200000000001E-2</v>
      </c>
      <c r="AY2487">
        <v>4.1986199999999987E-2</v>
      </c>
      <c r="AZ2487">
        <v>4.0575399999999998E-2</v>
      </c>
      <c r="BA2487">
        <v>4.2282500000000001E-2</v>
      </c>
      <c r="BC2487" s="52">
        <v>100000</v>
      </c>
      <c r="BD2487" s="52">
        <v>100000</v>
      </c>
      <c r="BE2487">
        <v>0</v>
      </c>
      <c r="BF2487">
        <v>0</v>
      </c>
      <c r="BG2487">
        <v>0</v>
      </c>
    </row>
    <row r="2488" spans="1:59">
      <c r="A2488">
        <v>2487</v>
      </c>
      <c r="E2488">
        <v>9795.2054794520554</v>
      </c>
      <c r="K2488">
        <v>4069.5339706461377</v>
      </c>
      <c r="L2488">
        <v>4492.796470646138</v>
      </c>
      <c r="M2488">
        <v>4916.0589706461378</v>
      </c>
      <c r="N2488">
        <v>5339.3214706461376</v>
      </c>
      <c r="O2488">
        <v>5762.5839706461375</v>
      </c>
      <c r="Q2488">
        <v>33442.998161825381</v>
      </c>
      <c r="R2488">
        <v>32539.483215043747</v>
      </c>
      <c r="S2488">
        <v>31635.968268262113</v>
      </c>
      <c r="T2488">
        <v>30732.45332148048</v>
      </c>
      <c r="U2488">
        <v>29828.938374698846</v>
      </c>
      <c r="W2488">
        <v>0.19600999999999999</v>
      </c>
      <c r="AB2488">
        <v>1</v>
      </c>
      <c r="AC2488">
        <v>1</v>
      </c>
      <c r="AD2488">
        <v>1</v>
      </c>
      <c r="AE2488">
        <v>1</v>
      </c>
      <c r="AF2488">
        <v>1</v>
      </c>
      <c r="AL2488">
        <v>3.2479594000000001</v>
      </c>
      <c r="AM2488" s="5">
        <v>9.0033435821533203</v>
      </c>
      <c r="AN2488">
        <v>570.77625570776252</v>
      </c>
      <c r="AO2488">
        <f t="shared" si="38"/>
        <v>26826.48401826484</v>
      </c>
      <c r="AP2488">
        <v>684.93150684931504</v>
      </c>
      <c r="AQ2488">
        <v>9.5914599999999989E-2</v>
      </c>
      <c r="AR2488">
        <v>7.0398100000000005E-2</v>
      </c>
      <c r="AS2488">
        <v>4.1985599999999998E-2</v>
      </c>
      <c r="AT2488">
        <v>4.05837E-2</v>
      </c>
      <c r="AU2488">
        <v>4.2525100000000003E-2</v>
      </c>
      <c r="AW2488">
        <v>9.5914600000000003E-2</v>
      </c>
      <c r="AX2488">
        <v>7.0398100000000005E-2</v>
      </c>
      <c r="AY2488">
        <v>4.1985599999999998E-2</v>
      </c>
      <c r="AZ2488">
        <v>4.05837E-2</v>
      </c>
      <c r="BA2488">
        <v>4.2525099999999996E-2</v>
      </c>
      <c r="BC2488" s="52">
        <v>100000</v>
      </c>
      <c r="BD2488" s="52">
        <v>100000</v>
      </c>
      <c r="BE2488">
        <v>0</v>
      </c>
      <c r="BF2488">
        <v>0</v>
      </c>
      <c r="BG2488">
        <v>0</v>
      </c>
    </row>
    <row r="2489" spans="1:59">
      <c r="A2489">
        <v>2488</v>
      </c>
      <c r="E2489">
        <v>9795.2054794520554</v>
      </c>
      <c r="K2489">
        <v>4071.4228237306793</v>
      </c>
      <c r="L2489">
        <v>4704.5853237306792</v>
      </c>
      <c r="M2489">
        <v>5337.7478237306796</v>
      </c>
      <c r="N2489">
        <v>5970.9103237306799</v>
      </c>
      <c r="O2489">
        <v>6604.0728237306803</v>
      </c>
      <c r="Q2489">
        <v>35526.029902846472</v>
      </c>
      <c r="R2489">
        <v>34566.238592402435</v>
      </c>
      <c r="S2489">
        <v>33606.447281958397</v>
      </c>
      <c r="T2489">
        <v>32646.655971514359</v>
      </c>
      <c r="U2489">
        <v>31686.864661070322</v>
      </c>
      <c r="W2489">
        <v>0.14029</v>
      </c>
      <c r="AB2489">
        <v>1</v>
      </c>
      <c r="AC2489">
        <v>1</v>
      </c>
      <c r="AD2489">
        <v>1</v>
      </c>
      <c r="AE2489">
        <v>1</v>
      </c>
      <c r="AF2489">
        <v>1</v>
      </c>
      <c r="AL2489">
        <v>0.30063026999999998</v>
      </c>
      <c r="AM2489" s="5">
        <v>9.162541389465332</v>
      </c>
      <c r="AN2489">
        <v>570.77625570776252</v>
      </c>
      <c r="AO2489">
        <f t="shared" si="38"/>
        <v>26826.48401826484</v>
      </c>
      <c r="AP2489">
        <v>684.93150684931504</v>
      </c>
      <c r="AQ2489">
        <v>9.7159499999999996E-2</v>
      </c>
      <c r="AR2489">
        <v>7.2095500000000007E-2</v>
      </c>
      <c r="AS2489">
        <v>4.5478499999999998E-2</v>
      </c>
      <c r="AT2489">
        <v>4.1613300000000006E-2</v>
      </c>
      <c r="AU2489">
        <v>4.3081700000000001E-2</v>
      </c>
      <c r="AW2489">
        <v>9.7159499999999996E-2</v>
      </c>
      <c r="AX2489">
        <v>7.2095500000000007E-2</v>
      </c>
      <c r="AY2489">
        <v>4.5478499999999991E-2</v>
      </c>
      <c r="AZ2489">
        <v>4.1613300000000006E-2</v>
      </c>
      <c r="BA2489">
        <v>4.3081700000000001E-2</v>
      </c>
      <c r="BC2489" s="52">
        <v>100000</v>
      </c>
      <c r="BD2489" s="52">
        <v>100000</v>
      </c>
      <c r="BE2489">
        <v>0</v>
      </c>
      <c r="BF2489">
        <v>0</v>
      </c>
      <c r="BG2489">
        <v>0</v>
      </c>
    </row>
    <row r="2490" spans="1:59">
      <c r="A2490">
        <v>2489</v>
      </c>
      <c r="E2490">
        <v>9795.2054794520554</v>
      </c>
      <c r="K2490">
        <v>4814.6865124980295</v>
      </c>
      <c r="L2490">
        <v>5590.5690124980292</v>
      </c>
      <c r="M2490">
        <v>6366.4515124980289</v>
      </c>
      <c r="N2490">
        <v>7142.3340124980286</v>
      </c>
      <c r="O2490">
        <v>7918.2165124980284</v>
      </c>
      <c r="Q2490">
        <v>37685.41603280056</v>
      </c>
      <c r="R2490">
        <v>36667.285525353087</v>
      </c>
      <c r="S2490">
        <v>35649.155017905614</v>
      </c>
      <c r="T2490">
        <v>34631.024510458141</v>
      </c>
      <c r="U2490">
        <v>33612.894003010668</v>
      </c>
      <c r="W2490">
        <v>0.18759000000000001</v>
      </c>
      <c r="AB2490">
        <v>1</v>
      </c>
      <c r="AC2490">
        <v>1</v>
      </c>
      <c r="AD2490">
        <v>1</v>
      </c>
      <c r="AE2490">
        <v>1</v>
      </c>
      <c r="AF2490">
        <v>1</v>
      </c>
      <c r="AL2490">
        <v>0.27568445000000003</v>
      </c>
      <c r="AM2490" s="5">
        <v>9.3421669006347656</v>
      </c>
      <c r="AN2490">
        <v>570.77625570776252</v>
      </c>
      <c r="AO2490">
        <f t="shared" si="38"/>
        <v>26826.48401826484</v>
      </c>
      <c r="AP2490">
        <v>684.93150684931504</v>
      </c>
      <c r="AQ2490">
        <v>9.9832699999999996E-2</v>
      </c>
      <c r="AR2490">
        <v>8.2592399999999996E-2</v>
      </c>
      <c r="AS2490">
        <v>5.3209600000000003E-2</v>
      </c>
      <c r="AT2490">
        <v>4.3976599999999998E-2</v>
      </c>
      <c r="AU2490">
        <v>4.4304799999999998E-2</v>
      </c>
      <c r="AW2490">
        <v>9.9832699999999983E-2</v>
      </c>
      <c r="AX2490">
        <v>8.2592399999999996E-2</v>
      </c>
      <c r="AY2490">
        <v>5.320960000000001E-2</v>
      </c>
      <c r="AZ2490">
        <v>4.3976599999999991E-2</v>
      </c>
      <c r="BA2490">
        <v>4.4304799999999991E-2</v>
      </c>
      <c r="BC2490" s="52">
        <v>100000</v>
      </c>
      <c r="BD2490" s="52">
        <v>100000</v>
      </c>
      <c r="BE2490">
        <v>0</v>
      </c>
      <c r="BF2490">
        <v>0</v>
      </c>
      <c r="BG2490">
        <v>0</v>
      </c>
    </row>
    <row r="2491" spans="1:59">
      <c r="A2491">
        <v>2490</v>
      </c>
      <c r="E2491">
        <v>9795.2054794520554</v>
      </c>
      <c r="K2491">
        <v>5886.6106379757193</v>
      </c>
      <c r="L2491">
        <v>6678.5798046423861</v>
      </c>
      <c r="M2491">
        <v>7470.5489713090528</v>
      </c>
      <c r="N2491">
        <v>8262.5181379757196</v>
      </c>
      <c r="O2491">
        <v>9054.4873046423854</v>
      </c>
      <c r="Q2491">
        <v>38972.821120157612</v>
      </c>
      <c r="R2491">
        <v>37919.909349344343</v>
      </c>
      <c r="S2491">
        <v>36866.997578531074</v>
      </c>
      <c r="T2491">
        <v>35814.085807717805</v>
      </c>
      <c r="U2491">
        <v>34761.174036904536</v>
      </c>
      <c r="W2491">
        <v>2.9649999999999999E-2</v>
      </c>
      <c r="AB2491">
        <v>1</v>
      </c>
      <c r="AC2491">
        <v>1</v>
      </c>
      <c r="AD2491">
        <v>1</v>
      </c>
      <c r="AE2491">
        <v>1</v>
      </c>
      <c r="AF2491">
        <v>1</v>
      </c>
      <c r="AL2491">
        <v>1.7677689999999999</v>
      </c>
      <c r="AM2491" s="5">
        <v>9.2316322326660156</v>
      </c>
      <c r="AN2491">
        <v>570.77625570776252</v>
      </c>
      <c r="AO2491">
        <f t="shared" si="38"/>
        <v>26826.48401826484</v>
      </c>
      <c r="AP2491">
        <v>684.93150684931504</v>
      </c>
      <c r="AQ2491">
        <v>0.103884</v>
      </c>
      <c r="AR2491">
        <v>8.740139999999999E-2</v>
      </c>
      <c r="AS2491">
        <v>6.1239600000000005E-2</v>
      </c>
      <c r="AT2491">
        <v>4.9141499999999998E-2</v>
      </c>
      <c r="AU2491">
        <v>4.6057800000000003E-2</v>
      </c>
      <c r="AW2491">
        <v>0.10388400000000002</v>
      </c>
      <c r="AX2491">
        <v>8.7401400000000004E-2</v>
      </c>
      <c r="AY2491">
        <v>6.1239600000000005E-2</v>
      </c>
      <c r="AZ2491">
        <v>4.9141499999999991E-2</v>
      </c>
      <c r="BA2491">
        <v>4.6057799999999996E-2</v>
      </c>
      <c r="BC2491" s="52">
        <v>100000</v>
      </c>
      <c r="BD2491" s="52">
        <v>100000</v>
      </c>
      <c r="BE2491">
        <v>0</v>
      </c>
      <c r="BF2491">
        <v>0</v>
      </c>
      <c r="BG2491">
        <v>0</v>
      </c>
    </row>
    <row r="2492" spans="1:59">
      <c r="A2492">
        <v>2491</v>
      </c>
      <c r="E2492">
        <v>9795.2054794520554</v>
      </c>
      <c r="K2492">
        <v>6831.0371802468117</v>
      </c>
      <c r="L2492">
        <v>7596.1663469134783</v>
      </c>
      <c r="M2492">
        <v>8361.2955135801458</v>
      </c>
      <c r="N2492">
        <v>9126.4246802468133</v>
      </c>
      <c r="O2492">
        <v>9891.5538469134808</v>
      </c>
      <c r="Q2492">
        <v>39780.188252440319</v>
      </c>
      <c r="R2492">
        <v>38705.464194943881</v>
      </c>
      <c r="S2492">
        <v>37630.740137447443</v>
      </c>
      <c r="T2492">
        <v>36556.016079951005</v>
      </c>
      <c r="U2492">
        <v>35481.292022454567</v>
      </c>
      <c r="W2492">
        <v>0</v>
      </c>
      <c r="AB2492">
        <v>1</v>
      </c>
      <c r="AC2492">
        <v>1</v>
      </c>
      <c r="AD2492">
        <v>1</v>
      </c>
      <c r="AE2492">
        <v>1</v>
      </c>
      <c r="AF2492">
        <v>1</v>
      </c>
      <c r="AL2492">
        <v>3.4472086000000002</v>
      </c>
      <c r="AM2492" s="5">
        <v>8.9613533020019531</v>
      </c>
      <c r="AN2492">
        <v>570.77625570776252</v>
      </c>
      <c r="AO2492">
        <f t="shared" si="38"/>
        <v>26826.48401826484</v>
      </c>
      <c r="AP2492">
        <v>684.93150684931504</v>
      </c>
      <c r="AQ2492">
        <v>0.10445699999999999</v>
      </c>
      <c r="AR2492">
        <v>8.8371799999999986E-2</v>
      </c>
      <c r="AS2492">
        <v>6.8978800000000007E-2</v>
      </c>
      <c r="AT2492">
        <v>5.2136099999999998E-2</v>
      </c>
      <c r="AU2492">
        <v>4.6826E-2</v>
      </c>
      <c r="AW2492">
        <v>0.10445700000000001</v>
      </c>
      <c r="AX2492">
        <v>8.8371799999999986E-2</v>
      </c>
      <c r="AY2492">
        <v>6.8978800000000007E-2</v>
      </c>
      <c r="AZ2492">
        <v>5.2136100000000005E-2</v>
      </c>
      <c r="BA2492">
        <v>4.6825999999999993E-2</v>
      </c>
      <c r="BC2492" s="52">
        <v>100000</v>
      </c>
      <c r="BD2492" s="52">
        <v>100000</v>
      </c>
      <c r="BE2492">
        <v>0</v>
      </c>
      <c r="BF2492">
        <v>0</v>
      </c>
      <c r="BG2492">
        <v>0</v>
      </c>
    </row>
    <row r="2493" spans="1:59">
      <c r="A2493">
        <v>2492</v>
      </c>
      <c r="E2493">
        <v>9795.2054794520554</v>
      </c>
      <c r="K2493">
        <v>6560.9311891572788</v>
      </c>
      <c r="L2493">
        <v>7202.5361891572784</v>
      </c>
      <c r="M2493">
        <v>7844.1411891572779</v>
      </c>
      <c r="N2493">
        <v>8485.7461891572784</v>
      </c>
      <c r="O2493">
        <v>9127.351189157278</v>
      </c>
      <c r="Q2493">
        <v>39017.092744756417</v>
      </c>
      <c r="R2493">
        <v>37962.984907488397</v>
      </c>
      <c r="S2493">
        <v>36908.877070220376</v>
      </c>
      <c r="T2493">
        <v>35854.769232952356</v>
      </c>
      <c r="U2493">
        <v>34800.661395684336</v>
      </c>
      <c r="W2493">
        <v>0</v>
      </c>
      <c r="AB2493">
        <v>1</v>
      </c>
      <c r="AC2493">
        <v>1</v>
      </c>
      <c r="AD2493">
        <v>1</v>
      </c>
      <c r="AE2493">
        <v>1</v>
      </c>
      <c r="AF2493">
        <v>1</v>
      </c>
      <c r="AL2493">
        <v>1.9299390000000001</v>
      </c>
      <c r="AM2493" s="5">
        <v>8.1740636825561523</v>
      </c>
      <c r="AN2493">
        <v>570.77625570776252</v>
      </c>
      <c r="AO2493">
        <f t="shared" si="38"/>
        <v>26826.48401826484</v>
      </c>
      <c r="AP2493">
        <v>684.93150684931504</v>
      </c>
      <c r="AQ2493">
        <v>0.105529</v>
      </c>
      <c r="AR2493">
        <v>9.3887200000000004E-2</v>
      </c>
      <c r="AS2493">
        <v>6.6007499999999997E-2</v>
      </c>
      <c r="AT2493">
        <v>5.2360700000000003E-2</v>
      </c>
      <c r="AU2493">
        <v>4.6948999999999998E-2</v>
      </c>
      <c r="AW2493">
        <v>0.105529</v>
      </c>
      <c r="AX2493">
        <v>9.388719999999999E-2</v>
      </c>
      <c r="AY2493">
        <v>6.6007499999999997E-2</v>
      </c>
      <c r="AZ2493">
        <v>5.2360699999999996E-2</v>
      </c>
      <c r="BA2493">
        <v>4.6949000000000005E-2</v>
      </c>
      <c r="BC2493" s="52">
        <v>100000</v>
      </c>
      <c r="BD2493" s="52">
        <v>100000</v>
      </c>
      <c r="BE2493">
        <v>0</v>
      </c>
      <c r="BF2493">
        <v>0</v>
      </c>
      <c r="BG2493">
        <v>0</v>
      </c>
    </row>
    <row r="2494" spans="1:59">
      <c r="A2494">
        <v>2493</v>
      </c>
      <c r="E2494">
        <v>9795.2054794520554</v>
      </c>
      <c r="K2494">
        <v>5782.7237183258994</v>
      </c>
      <c r="L2494">
        <v>6329.6770516592333</v>
      </c>
      <c r="M2494">
        <v>6876.6303849925662</v>
      </c>
      <c r="N2494">
        <v>7423.5837183258991</v>
      </c>
      <c r="O2494">
        <v>7970.537051659232</v>
      </c>
      <c r="Q2494">
        <v>35112.623575493337</v>
      </c>
      <c r="R2494">
        <v>34164.001085458833</v>
      </c>
      <c r="S2494">
        <v>33215.378595424329</v>
      </c>
      <c r="T2494">
        <v>32266.756105389821</v>
      </c>
      <c r="U2494">
        <v>31318.133615355313</v>
      </c>
      <c r="W2494">
        <v>0</v>
      </c>
      <c r="AB2494">
        <v>1</v>
      </c>
      <c r="AC2494">
        <v>1</v>
      </c>
      <c r="AD2494">
        <v>1</v>
      </c>
      <c r="AE2494">
        <v>1</v>
      </c>
      <c r="AF2494">
        <v>1</v>
      </c>
      <c r="AL2494">
        <v>1.8214543999999999</v>
      </c>
      <c r="AM2494" s="5">
        <v>7.4279866218566886</v>
      </c>
      <c r="AN2494">
        <v>570.77625570776252</v>
      </c>
      <c r="AO2494">
        <f t="shared" si="38"/>
        <v>26826.48401826484</v>
      </c>
      <c r="AP2494">
        <v>684.93150684931504</v>
      </c>
      <c r="AQ2494">
        <v>0.10526199999999999</v>
      </c>
      <c r="AR2494">
        <v>9.3985200000000005E-2</v>
      </c>
      <c r="AS2494">
        <v>6.56862E-2</v>
      </c>
      <c r="AT2494">
        <v>5.1746800000000003E-2</v>
      </c>
      <c r="AU2494">
        <v>4.6899299999999998E-2</v>
      </c>
      <c r="AW2494">
        <v>0.10526200000000001</v>
      </c>
      <c r="AX2494">
        <v>9.3985200000000005E-2</v>
      </c>
      <c r="AY2494">
        <v>6.56862E-2</v>
      </c>
      <c r="AZ2494">
        <v>5.1746799999999996E-2</v>
      </c>
      <c r="BA2494">
        <v>4.6899299999999991E-2</v>
      </c>
      <c r="BC2494" s="52">
        <v>100000</v>
      </c>
      <c r="BD2494" s="52">
        <v>100000</v>
      </c>
      <c r="BE2494">
        <v>0</v>
      </c>
      <c r="BF2494">
        <v>0</v>
      </c>
      <c r="BG2494">
        <v>0</v>
      </c>
    </row>
    <row r="2495" spans="1:59">
      <c r="A2495">
        <v>2494</v>
      </c>
      <c r="E2495">
        <v>9795.2054794520554</v>
      </c>
      <c r="K2495">
        <v>5353.0096415925527</v>
      </c>
      <c r="L2495">
        <v>5805.229641592553</v>
      </c>
      <c r="M2495">
        <v>6257.4496415925532</v>
      </c>
      <c r="N2495">
        <v>6709.6696415925535</v>
      </c>
      <c r="O2495">
        <v>7161.8896415925537</v>
      </c>
      <c r="Q2495">
        <v>26660.76736116911</v>
      </c>
      <c r="R2495">
        <v>25940.484999216173</v>
      </c>
      <c r="S2495">
        <v>25220.202637263235</v>
      </c>
      <c r="T2495">
        <v>24499.920275310298</v>
      </c>
      <c r="U2495">
        <v>23779.637913357361</v>
      </c>
      <c r="W2495">
        <v>0</v>
      </c>
      <c r="AB2495">
        <v>1</v>
      </c>
      <c r="AC2495">
        <v>1</v>
      </c>
      <c r="AD2495">
        <v>1</v>
      </c>
      <c r="AE2495">
        <v>1</v>
      </c>
      <c r="AF2495">
        <v>1</v>
      </c>
      <c r="AL2495">
        <v>5.3791346999999998</v>
      </c>
      <c r="AM2495" s="5">
        <v>7.2094578742980957</v>
      </c>
      <c r="AN2495">
        <v>570.77625570776252</v>
      </c>
      <c r="AO2495">
        <f t="shared" si="38"/>
        <v>26826.48401826484</v>
      </c>
      <c r="AP2495">
        <v>684.93150684931504</v>
      </c>
      <c r="AQ2495">
        <v>0.10498600000000001</v>
      </c>
      <c r="AR2495">
        <v>9.4156099999999993E-2</v>
      </c>
      <c r="AS2495">
        <v>6.5076899999999993E-2</v>
      </c>
      <c r="AT2495">
        <v>5.1518700000000001E-2</v>
      </c>
      <c r="AU2495">
        <v>4.6595700000000004E-2</v>
      </c>
      <c r="AW2495">
        <v>0.10498600000000001</v>
      </c>
      <c r="AX2495">
        <v>9.4156100000000006E-2</v>
      </c>
      <c r="AY2495">
        <v>6.5076899999999993E-2</v>
      </c>
      <c r="AZ2495">
        <v>5.1518700000000001E-2</v>
      </c>
      <c r="BA2495">
        <v>4.6595700000000004E-2</v>
      </c>
      <c r="BC2495" s="52">
        <v>100000</v>
      </c>
      <c r="BD2495" s="52">
        <v>100000</v>
      </c>
      <c r="BE2495">
        <v>0</v>
      </c>
      <c r="BF2495">
        <v>0</v>
      </c>
      <c r="BG2495">
        <v>0</v>
      </c>
    </row>
    <row r="2496" spans="1:59">
      <c r="A2496">
        <v>2495</v>
      </c>
      <c r="E2496">
        <v>9795.2054794520554</v>
      </c>
      <c r="K2496">
        <v>3742.7623870203397</v>
      </c>
      <c r="L2496">
        <v>4120.1565536870066</v>
      </c>
      <c r="M2496">
        <v>4497.5507203536736</v>
      </c>
      <c r="N2496">
        <v>4874.9448870203405</v>
      </c>
      <c r="O2496">
        <v>5252.3390536870074</v>
      </c>
      <c r="Q2496">
        <v>18817.72854090187</v>
      </c>
      <c r="R2496">
        <v>18309.33814962086</v>
      </c>
      <c r="S2496">
        <v>17800.947758339855</v>
      </c>
      <c r="T2496">
        <v>17292.557367058849</v>
      </c>
      <c r="U2496">
        <v>16784.166975777844</v>
      </c>
      <c r="W2496">
        <v>0</v>
      </c>
      <c r="AB2496">
        <v>1</v>
      </c>
      <c r="AC2496">
        <v>1</v>
      </c>
      <c r="AD2496">
        <v>1</v>
      </c>
      <c r="AE2496">
        <v>1</v>
      </c>
      <c r="AF2496">
        <v>1</v>
      </c>
      <c r="AL2496">
        <v>7.7664647000000002</v>
      </c>
      <c r="AM2496" s="5">
        <v>7.270930290222168</v>
      </c>
      <c r="AN2496">
        <v>570.77625570776252</v>
      </c>
      <c r="AO2496">
        <f t="shared" si="38"/>
        <v>26826.48401826484</v>
      </c>
      <c r="AP2496">
        <v>684.93150684931504</v>
      </c>
      <c r="AQ2496">
        <v>0.10413500000000001</v>
      </c>
      <c r="AR2496">
        <v>9.4129599999999994E-2</v>
      </c>
      <c r="AS2496">
        <v>6.4851300000000001E-2</v>
      </c>
      <c r="AT2496">
        <v>5.1595500000000002E-2</v>
      </c>
      <c r="AU2496">
        <v>4.6531400000000001E-2</v>
      </c>
      <c r="AW2496">
        <v>0.10413500000000002</v>
      </c>
      <c r="AX2496">
        <v>9.4129599999999994E-2</v>
      </c>
      <c r="AY2496">
        <v>6.4851300000000001E-2</v>
      </c>
      <c r="AZ2496">
        <v>5.1595500000000002E-2</v>
      </c>
      <c r="BA2496">
        <v>4.6531400000000001E-2</v>
      </c>
      <c r="BC2496" s="52">
        <v>100000</v>
      </c>
      <c r="BD2496" s="52">
        <v>100000</v>
      </c>
      <c r="BE2496">
        <v>0</v>
      </c>
      <c r="BF2496">
        <v>0</v>
      </c>
      <c r="BG2496">
        <v>0</v>
      </c>
    </row>
    <row r="2497" spans="1:59">
      <c r="A2497">
        <v>2496</v>
      </c>
      <c r="E2497">
        <v>9795.2054794520554</v>
      </c>
      <c r="K2497">
        <v>2608.8720423629497</v>
      </c>
      <c r="L2497">
        <v>2820.6145423629496</v>
      </c>
      <c r="M2497">
        <v>3032.3570423629494</v>
      </c>
      <c r="N2497">
        <v>3244.0995423629493</v>
      </c>
      <c r="O2497">
        <v>3455.8420423629491</v>
      </c>
      <c r="Q2497">
        <v>15371.832833904809</v>
      </c>
      <c r="R2497">
        <v>14956.538707818179</v>
      </c>
      <c r="S2497">
        <v>14541.244581731549</v>
      </c>
      <c r="T2497">
        <v>14125.950455644919</v>
      </c>
      <c r="U2497">
        <v>13710.656329558289</v>
      </c>
      <c r="W2497">
        <v>0</v>
      </c>
      <c r="AB2497">
        <v>1</v>
      </c>
      <c r="AC2497">
        <v>1</v>
      </c>
      <c r="AD2497">
        <v>1</v>
      </c>
      <c r="AE2497">
        <v>1</v>
      </c>
      <c r="AF2497">
        <v>1</v>
      </c>
      <c r="AL2497">
        <v>8.1180289999999999</v>
      </c>
      <c r="AM2497" s="5">
        <v>7.070683479309082</v>
      </c>
      <c r="AN2497">
        <v>570.77625570776252</v>
      </c>
      <c r="AO2497">
        <f t="shared" si="38"/>
        <v>26826.48401826484</v>
      </c>
      <c r="AP2497">
        <v>684.93150684931504</v>
      </c>
      <c r="AQ2497">
        <v>0.104131</v>
      </c>
      <c r="AR2497">
        <v>9.3934299999999998E-2</v>
      </c>
      <c r="AS2497">
        <v>6.4450199999999999E-2</v>
      </c>
      <c r="AT2497">
        <v>5.1617800000000005E-2</v>
      </c>
      <c r="AU2497">
        <v>4.6563800000000002E-2</v>
      </c>
      <c r="AW2497">
        <v>0.10413100000000002</v>
      </c>
      <c r="AX2497">
        <v>9.3934300000000012E-2</v>
      </c>
      <c r="AY2497">
        <v>6.4450199999999999E-2</v>
      </c>
      <c r="AZ2497">
        <v>5.1617800000000005E-2</v>
      </c>
      <c r="BA2497">
        <v>4.6563800000000002E-2</v>
      </c>
      <c r="BC2497" s="52">
        <v>100000</v>
      </c>
      <c r="BD2497" s="52">
        <v>100000</v>
      </c>
      <c r="BE2497">
        <v>0</v>
      </c>
      <c r="BF2497">
        <v>0</v>
      </c>
      <c r="BG2497">
        <v>0</v>
      </c>
    </row>
    <row r="2498" spans="1:59">
      <c r="A2498">
        <v>2497</v>
      </c>
      <c r="E2498">
        <v>9795.2054794520554</v>
      </c>
      <c r="K2498">
        <v>1951.2443620125346</v>
      </c>
      <c r="L2498">
        <v>2049.5793620125346</v>
      </c>
      <c r="M2498">
        <v>2147.9143620125346</v>
      </c>
      <c r="N2498">
        <v>2246.2493620125347</v>
      </c>
      <c r="O2498">
        <v>2344.5843620125347</v>
      </c>
      <c r="Q2498">
        <v>16682.525099646471</v>
      </c>
      <c r="R2498">
        <v>16231.820570495587</v>
      </c>
      <c r="S2498">
        <v>15781.116041344703</v>
      </c>
      <c r="T2498">
        <v>15330.411512193819</v>
      </c>
      <c r="U2498">
        <v>14879.706983042935</v>
      </c>
      <c r="W2498">
        <v>0</v>
      </c>
      <c r="AB2498">
        <v>1</v>
      </c>
      <c r="AC2498">
        <v>1</v>
      </c>
      <c r="AD2498">
        <v>1</v>
      </c>
      <c r="AE2498">
        <v>1</v>
      </c>
      <c r="AF2498">
        <v>1</v>
      </c>
      <c r="AL2498">
        <v>6.8786649999999998</v>
      </c>
      <c r="AM2498" s="5">
        <v>6.0800867080688477</v>
      </c>
      <c r="AN2498">
        <v>570.77625570776252</v>
      </c>
      <c r="AO2498">
        <f t="shared" si="38"/>
        <v>26826.48401826484</v>
      </c>
      <c r="AP2498">
        <v>684.93150684931504</v>
      </c>
      <c r="AQ2498">
        <v>0.10414</v>
      </c>
      <c r="AR2498">
        <v>9.3962699999999996E-2</v>
      </c>
      <c r="AS2498">
        <v>6.4418099999999992E-2</v>
      </c>
      <c r="AT2498">
        <v>5.1658599999999999E-2</v>
      </c>
      <c r="AU2498">
        <v>4.6600999999999997E-2</v>
      </c>
      <c r="AW2498">
        <v>0.10414</v>
      </c>
      <c r="AX2498">
        <v>9.3962699999999996E-2</v>
      </c>
      <c r="AY2498">
        <v>6.4418099999999992E-2</v>
      </c>
      <c r="AZ2498">
        <v>5.1658599999999999E-2</v>
      </c>
      <c r="BA2498">
        <v>4.660099999999999E-2</v>
      </c>
      <c r="BC2498" s="52">
        <v>100000</v>
      </c>
      <c r="BD2498" s="52">
        <v>100000</v>
      </c>
      <c r="BE2498">
        <v>0</v>
      </c>
      <c r="BF2498">
        <v>0</v>
      </c>
      <c r="BG2498">
        <v>0</v>
      </c>
    </row>
    <row r="2499" spans="1:59">
      <c r="A2499">
        <v>2498</v>
      </c>
      <c r="E2499">
        <v>9795.2054794520554</v>
      </c>
      <c r="K2499">
        <v>1671.8231587735168</v>
      </c>
      <c r="L2499">
        <v>1721.8156587735168</v>
      </c>
      <c r="M2499">
        <v>1771.8081587735169</v>
      </c>
      <c r="N2499">
        <v>1821.8006587735169</v>
      </c>
      <c r="O2499">
        <v>1871.793158773517</v>
      </c>
      <c r="Q2499">
        <v>16830.330953598648</v>
      </c>
      <c r="R2499">
        <v>16375.63321739298</v>
      </c>
      <c r="S2499">
        <v>15920.935481187313</v>
      </c>
      <c r="T2499">
        <v>15466.237744981645</v>
      </c>
      <c r="U2499">
        <v>15011.540008775977</v>
      </c>
      <c r="W2499">
        <v>0</v>
      </c>
      <c r="AB2499">
        <v>1</v>
      </c>
      <c r="AC2499">
        <v>1</v>
      </c>
      <c r="AD2499">
        <v>1</v>
      </c>
      <c r="AE2499">
        <v>1</v>
      </c>
      <c r="AF2499">
        <v>1</v>
      </c>
      <c r="AL2499">
        <v>5.7631300000000003</v>
      </c>
      <c r="AM2499" s="5">
        <v>5.3164114952087402</v>
      </c>
      <c r="AN2499">
        <v>570.77625570776252</v>
      </c>
      <c r="AO2499">
        <f t="shared" ref="AO2499:AO2562" si="39">235000000/8760</f>
        <v>26826.48401826484</v>
      </c>
      <c r="AP2499">
        <v>684.93150684931504</v>
      </c>
      <c r="AQ2499">
        <v>0.104214</v>
      </c>
      <c r="AR2499">
        <v>9.4033600000000009E-2</v>
      </c>
      <c r="AS2499">
        <v>6.4864599999999994E-2</v>
      </c>
      <c r="AT2499">
        <v>5.1736299999999999E-2</v>
      </c>
      <c r="AU2499">
        <v>4.6632699999999999E-2</v>
      </c>
      <c r="AW2499">
        <v>0.10421400000000001</v>
      </c>
      <c r="AX2499">
        <v>9.4033600000000009E-2</v>
      </c>
      <c r="AY2499">
        <v>6.4864599999999994E-2</v>
      </c>
      <c r="AZ2499">
        <v>5.1736299999999999E-2</v>
      </c>
      <c r="BA2499">
        <v>4.6632699999999999E-2</v>
      </c>
      <c r="BC2499" s="52">
        <v>100000</v>
      </c>
      <c r="BD2499" s="52">
        <v>100000</v>
      </c>
      <c r="BE2499">
        <v>0</v>
      </c>
      <c r="BF2499">
        <v>0</v>
      </c>
      <c r="BG2499">
        <v>0</v>
      </c>
    </row>
    <row r="2500" spans="1:59">
      <c r="A2500">
        <v>2499</v>
      </c>
      <c r="E2500">
        <v>9795.2054794520554</v>
      </c>
      <c r="K2500">
        <v>1637.9539220172721</v>
      </c>
      <c r="L2500">
        <v>1679.3389220172721</v>
      </c>
      <c r="M2500">
        <v>1720.7239220172721</v>
      </c>
      <c r="N2500">
        <v>1762.1089220172721</v>
      </c>
      <c r="O2500">
        <v>1803.4939220172721</v>
      </c>
      <c r="Q2500">
        <v>19077.6000680703</v>
      </c>
      <c r="R2500">
        <v>18562.188838823189</v>
      </c>
      <c r="S2500">
        <v>18046.777609576078</v>
      </c>
      <c r="T2500">
        <v>17531.366380328967</v>
      </c>
      <c r="U2500">
        <v>17015.955151081856</v>
      </c>
      <c r="W2500">
        <v>0</v>
      </c>
      <c r="AB2500">
        <v>1</v>
      </c>
      <c r="AC2500">
        <v>1</v>
      </c>
      <c r="AD2500">
        <v>1</v>
      </c>
      <c r="AE2500">
        <v>1</v>
      </c>
      <c r="AF2500">
        <v>1</v>
      </c>
      <c r="AL2500">
        <v>6.1541294999999998</v>
      </c>
      <c r="AM2500" s="5">
        <v>4.3040413856506348</v>
      </c>
      <c r="AN2500">
        <v>570.77625570776252</v>
      </c>
      <c r="AO2500">
        <f t="shared" si="39"/>
        <v>26826.48401826484</v>
      </c>
      <c r="AP2500">
        <v>684.93150684931504</v>
      </c>
      <c r="AQ2500">
        <v>0.104186</v>
      </c>
      <c r="AR2500">
        <v>9.4005499999999992E-2</v>
      </c>
      <c r="AS2500">
        <v>6.4489900000000003E-2</v>
      </c>
      <c r="AT2500">
        <v>5.1265400000000003E-2</v>
      </c>
      <c r="AU2500">
        <v>4.6532799999999999E-2</v>
      </c>
      <c r="AW2500">
        <v>0.10418599999999999</v>
      </c>
      <c r="AX2500">
        <v>9.4005500000000006E-2</v>
      </c>
      <c r="AY2500">
        <v>6.4489900000000003E-2</v>
      </c>
      <c r="AZ2500">
        <v>5.1265400000000003E-2</v>
      </c>
      <c r="BA2500">
        <v>4.6532799999999999E-2</v>
      </c>
      <c r="BC2500" s="52">
        <v>100000</v>
      </c>
      <c r="BD2500" s="52">
        <v>100000</v>
      </c>
      <c r="BE2500">
        <v>0</v>
      </c>
      <c r="BF2500">
        <v>0</v>
      </c>
      <c r="BG2500">
        <v>0</v>
      </c>
    </row>
    <row r="2501" spans="1:59">
      <c r="A2501">
        <v>2500</v>
      </c>
      <c r="E2501">
        <v>9795.2054794520554</v>
      </c>
      <c r="K2501">
        <v>1798.8327966094337</v>
      </c>
      <c r="L2501">
        <v>1841.0427966094337</v>
      </c>
      <c r="M2501">
        <v>1883.2527966094337</v>
      </c>
      <c r="N2501">
        <v>1925.4627966094338</v>
      </c>
      <c r="O2501">
        <v>1967.6727966094338</v>
      </c>
      <c r="Q2501">
        <v>24490.416829136881</v>
      </c>
      <c r="R2501">
        <v>23828.769882725221</v>
      </c>
      <c r="S2501">
        <v>23167.122936313561</v>
      </c>
      <c r="T2501">
        <v>22505.475989901901</v>
      </c>
      <c r="U2501">
        <v>21843.829043490241</v>
      </c>
      <c r="W2501">
        <v>0</v>
      </c>
      <c r="AB2501">
        <v>1</v>
      </c>
      <c r="AC2501">
        <v>1</v>
      </c>
      <c r="AD2501">
        <v>1</v>
      </c>
      <c r="AE2501">
        <v>1</v>
      </c>
      <c r="AF2501">
        <v>1</v>
      </c>
      <c r="AL2501">
        <v>5.2092099999999997</v>
      </c>
      <c r="AM2501" s="5">
        <v>3.6425232887268071</v>
      </c>
      <c r="AN2501">
        <v>570.77625570776252</v>
      </c>
      <c r="AO2501">
        <f t="shared" si="39"/>
        <v>26826.48401826484</v>
      </c>
      <c r="AP2501">
        <v>684.93150684931504</v>
      </c>
      <c r="AQ2501">
        <v>0.10008400000000001</v>
      </c>
      <c r="AR2501">
        <v>9.2175399999999991E-2</v>
      </c>
      <c r="AS2501">
        <v>6.1374100000000001E-2</v>
      </c>
      <c r="AT2501">
        <v>4.9575600000000004E-2</v>
      </c>
      <c r="AU2501">
        <v>4.5503300000000003E-2</v>
      </c>
      <c r="AW2501">
        <v>0.10008399999999999</v>
      </c>
      <c r="AX2501">
        <v>9.2175400000000005E-2</v>
      </c>
      <c r="AY2501">
        <v>6.1374100000000001E-2</v>
      </c>
      <c r="AZ2501">
        <v>4.9575600000000011E-2</v>
      </c>
      <c r="BA2501">
        <v>4.550330000000001E-2</v>
      </c>
      <c r="BC2501" s="52">
        <v>100000</v>
      </c>
      <c r="BD2501" s="52">
        <v>100000</v>
      </c>
      <c r="BE2501">
        <v>0</v>
      </c>
      <c r="BF2501">
        <v>0</v>
      </c>
      <c r="BG2501">
        <v>0</v>
      </c>
    </row>
    <row r="2502" spans="1:59">
      <c r="A2502">
        <v>2501</v>
      </c>
      <c r="E2502">
        <v>9795.2054794520554</v>
      </c>
      <c r="K2502">
        <v>2475.2767196022078</v>
      </c>
      <c r="L2502">
        <v>2515.1492196022077</v>
      </c>
      <c r="M2502">
        <v>2555.0217196022077</v>
      </c>
      <c r="N2502">
        <v>2594.8942196022076</v>
      </c>
      <c r="O2502">
        <v>2634.7667196022076</v>
      </c>
      <c r="Q2502">
        <v>36207.48625711436</v>
      </c>
      <c r="R2502">
        <v>35229.284338594778</v>
      </c>
      <c r="S2502">
        <v>34251.082420075196</v>
      </c>
      <c r="T2502">
        <v>33272.880501555614</v>
      </c>
      <c r="U2502">
        <v>32294.678583036031</v>
      </c>
      <c r="W2502">
        <v>0</v>
      </c>
      <c r="AB2502">
        <v>1</v>
      </c>
      <c r="AC2502">
        <v>1</v>
      </c>
      <c r="AD2502">
        <v>1</v>
      </c>
      <c r="AE2502">
        <v>1</v>
      </c>
      <c r="AF2502">
        <v>1</v>
      </c>
      <c r="AL2502">
        <v>6.0918273999999997</v>
      </c>
      <c r="AM2502" s="5">
        <v>3.3657910823822021</v>
      </c>
      <c r="AN2502">
        <v>570.77625570776252</v>
      </c>
      <c r="AO2502">
        <f t="shared" si="39"/>
        <v>26826.48401826484</v>
      </c>
      <c r="AP2502">
        <v>684.93150684931504</v>
      </c>
      <c r="AQ2502">
        <v>0.10014400000000001</v>
      </c>
      <c r="AR2502">
        <v>9.2134200000000013E-2</v>
      </c>
      <c r="AS2502">
        <v>6.2244399999999998E-2</v>
      </c>
      <c r="AT2502">
        <v>5.0877699999999998E-2</v>
      </c>
      <c r="AU2502">
        <v>4.6174699999999999E-2</v>
      </c>
      <c r="AW2502">
        <v>0.100144</v>
      </c>
      <c r="AX2502">
        <v>9.2134200000000013E-2</v>
      </c>
      <c r="AY2502">
        <v>6.2244399999999991E-2</v>
      </c>
      <c r="AZ2502">
        <v>5.0877699999999998E-2</v>
      </c>
      <c r="BA2502">
        <v>4.6174699999999999E-2</v>
      </c>
      <c r="BC2502" s="52">
        <v>100000</v>
      </c>
      <c r="BD2502" s="52">
        <v>100000</v>
      </c>
      <c r="BE2502">
        <v>0</v>
      </c>
      <c r="BF2502">
        <v>0</v>
      </c>
      <c r="BG2502">
        <v>0</v>
      </c>
    </row>
    <row r="2503" spans="1:59">
      <c r="A2503">
        <v>2502</v>
      </c>
      <c r="E2503">
        <v>9795.2054794520554</v>
      </c>
      <c r="K2503">
        <v>3875.20517219365</v>
      </c>
      <c r="L2503">
        <v>3915.6276721936501</v>
      </c>
      <c r="M2503">
        <v>3956.0501721936503</v>
      </c>
      <c r="N2503">
        <v>3996.4726721936504</v>
      </c>
      <c r="O2503">
        <v>4036.8951721936505</v>
      </c>
      <c r="Q2503">
        <v>42788.999909363811</v>
      </c>
      <c r="R2503">
        <v>41632.988092139269</v>
      </c>
      <c r="S2503">
        <v>40476.976274914727</v>
      </c>
      <c r="T2503">
        <v>39320.964457690185</v>
      </c>
      <c r="U2503">
        <v>38164.952640465643</v>
      </c>
      <c r="W2503">
        <v>5.3699999999999998E-3</v>
      </c>
      <c r="AB2503">
        <v>1</v>
      </c>
      <c r="AC2503">
        <v>1</v>
      </c>
      <c r="AD2503">
        <v>1</v>
      </c>
      <c r="AE2503">
        <v>1</v>
      </c>
      <c r="AF2503">
        <v>1</v>
      </c>
      <c r="AL2503">
        <v>5.8571840000000002</v>
      </c>
      <c r="AM2503" s="5">
        <v>2.9946479797363281</v>
      </c>
      <c r="AN2503">
        <v>570.77625570776252</v>
      </c>
      <c r="AO2503">
        <f t="shared" si="39"/>
        <v>26826.48401826484</v>
      </c>
      <c r="AP2503">
        <v>684.93150684931504</v>
      </c>
      <c r="AQ2503">
        <v>0.102145</v>
      </c>
      <c r="AR2503">
        <v>9.3348299999999995E-2</v>
      </c>
      <c r="AS2503">
        <v>6.4057699999999995E-2</v>
      </c>
      <c r="AT2503">
        <v>5.1838200000000001E-2</v>
      </c>
      <c r="AU2503">
        <v>4.7520100000000003E-2</v>
      </c>
      <c r="AW2503">
        <v>0.102145</v>
      </c>
      <c r="AX2503">
        <v>9.3348299999999981E-2</v>
      </c>
      <c r="AY2503">
        <v>6.4057699999999995E-2</v>
      </c>
      <c r="AZ2503">
        <v>5.1838200000000001E-2</v>
      </c>
      <c r="BA2503">
        <v>4.7520099999999996E-2</v>
      </c>
      <c r="BC2503" s="52">
        <v>100000</v>
      </c>
      <c r="BD2503" s="52">
        <v>100000</v>
      </c>
      <c r="BE2503">
        <v>0</v>
      </c>
      <c r="BF2503">
        <v>0</v>
      </c>
      <c r="BG2503">
        <v>0</v>
      </c>
    </row>
    <row r="2504" spans="1:59">
      <c r="A2504">
        <v>2503</v>
      </c>
      <c r="E2504">
        <v>9795.2054794520554</v>
      </c>
      <c r="K2504">
        <v>4774.6215704983661</v>
      </c>
      <c r="L2504">
        <v>4815.4565704983661</v>
      </c>
      <c r="M2504">
        <v>4856.2915704983661</v>
      </c>
      <c r="N2504">
        <v>4897.1265704983662</v>
      </c>
      <c r="O2504">
        <v>4937.9615704983662</v>
      </c>
      <c r="Q2504">
        <v>41065.623829626536</v>
      </c>
      <c r="R2504">
        <v>39956.171715822966</v>
      </c>
      <c r="S2504">
        <v>38846.719602019395</v>
      </c>
      <c r="T2504">
        <v>37737.267488215824</v>
      </c>
      <c r="U2504">
        <v>36627.815374412254</v>
      </c>
      <c r="W2504">
        <v>4.5490000000000003E-2</v>
      </c>
      <c r="AB2504">
        <v>1</v>
      </c>
      <c r="AC2504">
        <v>1</v>
      </c>
      <c r="AD2504">
        <v>1</v>
      </c>
      <c r="AE2504">
        <v>1</v>
      </c>
      <c r="AF2504">
        <v>1</v>
      </c>
      <c r="AL2504">
        <v>4.7775745000000001</v>
      </c>
      <c r="AM2504" s="5">
        <v>3.1427972316741939</v>
      </c>
      <c r="AN2504">
        <v>570.77625570776252</v>
      </c>
      <c r="AO2504">
        <f t="shared" si="39"/>
        <v>26826.48401826484</v>
      </c>
      <c r="AP2504">
        <v>684.93150684931504</v>
      </c>
      <c r="AQ2504">
        <v>0.101911</v>
      </c>
      <c r="AR2504">
        <v>9.3775200000000003E-2</v>
      </c>
      <c r="AS2504">
        <v>5.4766200000000001E-2</v>
      </c>
      <c r="AT2504">
        <v>4.5136200000000001E-2</v>
      </c>
      <c r="AU2504">
        <v>4.5028199999999997E-2</v>
      </c>
      <c r="AW2504">
        <v>0.10191100000000002</v>
      </c>
      <c r="AX2504">
        <v>9.3775199999999989E-2</v>
      </c>
      <c r="AY2504">
        <v>5.4766200000000001E-2</v>
      </c>
      <c r="AZ2504">
        <v>4.5136200000000001E-2</v>
      </c>
      <c r="BA2504">
        <v>4.5028200000000004E-2</v>
      </c>
      <c r="BC2504" s="52">
        <v>100000</v>
      </c>
      <c r="BD2504" s="52">
        <v>100000</v>
      </c>
      <c r="BE2504">
        <v>0</v>
      </c>
      <c r="BF2504">
        <v>0</v>
      </c>
      <c r="BG2504">
        <v>0</v>
      </c>
    </row>
    <row r="2505" spans="1:59">
      <c r="A2505">
        <v>2504</v>
      </c>
      <c r="E2505">
        <v>9795.2054794520554</v>
      </c>
      <c r="K2505">
        <v>4200.7261699064447</v>
      </c>
      <c r="L2505">
        <v>4250.3886699064442</v>
      </c>
      <c r="M2505">
        <v>4300.0511699064446</v>
      </c>
      <c r="N2505">
        <v>4349.7136699064449</v>
      </c>
      <c r="O2505">
        <v>4399.3761699064453</v>
      </c>
      <c r="Q2505">
        <v>38470.424669832013</v>
      </c>
      <c r="R2505">
        <v>37431.085925346968</v>
      </c>
      <c r="S2505">
        <v>36391.747180861923</v>
      </c>
      <c r="T2505">
        <v>35352.408436376878</v>
      </c>
      <c r="U2505">
        <v>34313.069691891833</v>
      </c>
      <c r="W2505">
        <v>0.10390000000000001</v>
      </c>
      <c r="AB2505">
        <v>1</v>
      </c>
      <c r="AC2505">
        <v>1</v>
      </c>
      <c r="AD2505">
        <v>1</v>
      </c>
      <c r="AE2505">
        <v>1</v>
      </c>
      <c r="AF2505">
        <v>1</v>
      </c>
      <c r="AL2505">
        <v>3.0059469000000001</v>
      </c>
      <c r="AM2505" s="5">
        <v>4.0357742309570313</v>
      </c>
      <c r="AN2505">
        <v>570.77625570776252</v>
      </c>
      <c r="AO2505">
        <f t="shared" si="39"/>
        <v>26826.48401826484</v>
      </c>
      <c r="AP2505">
        <v>684.93150684931504</v>
      </c>
      <c r="AQ2505">
        <v>9.9410999999999999E-2</v>
      </c>
      <c r="AR2505">
        <v>8.0208699999999994E-2</v>
      </c>
      <c r="AS2505">
        <v>4.8519699999999999E-2</v>
      </c>
      <c r="AT2505">
        <v>4.2512000000000001E-2</v>
      </c>
      <c r="AU2505">
        <v>4.3443800000000005E-2</v>
      </c>
      <c r="AW2505">
        <v>9.9411000000000013E-2</v>
      </c>
      <c r="AX2505">
        <v>8.0208700000000008E-2</v>
      </c>
      <c r="AY2505">
        <v>4.8519699999999999E-2</v>
      </c>
      <c r="AZ2505">
        <v>4.2512000000000008E-2</v>
      </c>
      <c r="BA2505">
        <v>4.3443800000000005E-2</v>
      </c>
      <c r="BC2505" s="52">
        <v>100000</v>
      </c>
      <c r="BD2505" s="52">
        <v>100000</v>
      </c>
      <c r="BE2505">
        <v>0</v>
      </c>
      <c r="BF2505">
        <v>0</v>
      </c>
      <c r="BG2505">
        <v>0</v>
      </c>
    </row>
    <row r="2506" spans="1:59">
      <c r="A2506">
        <v>2505</v>
      </c>
      <c r="E2506">
        <v>9795.2054794520554</v>
      </c>
      <c r="K2506">
        <v>3975.8720703302656</v>
      </c>
      <c r="L2506">
        <v>4049.3770703302657</v>
      </c>
      <c r="M2506">
        <v>4122.8820703302654</v>
      </c>
      <c r="N2506">
        <v>4196.3870703302655</v>
      </c>
      <c r="O2506">
        <v>4269.8920703302656</v>
      </c>
      <c r="Q2506">
        <v>35968.741262800642</v>
      </c>
      <c r="R2506">
        <v>34996.989412225463</v>
      </c>
      <c r="S2506">
        <v>34025.237561650283</v>
      </c>
      <c r="T2506">
        <v>33053.485711075104</v>
      </c>
      <c r="U2506">
        <v>32081.733860499924</v>
      </c>
      <c r="W2506">
        <v>0.26207999999999998</v>
      </c>
      <c r="AB2506">
        <v>1</v>
      </c>
      <c r="AC2506">
        <v>1</v>
      </c>
      <c r="AD2506">
        <v>1</v>
      </c>
      <c r="AE2506">
        <v>1</v>
      </c>
      <c r="AF2506">
        <v>1</v>
      </c>
      <c r="AL2506">
        <v>1.575448</v>
      </c>
      <c r="AM2506" s="5">
        <v>4.3336362838745117</v>
      </c>
      <c r="AN2506">
        <v>570.77625570776252</v>
      </c>
      <c r="AO2506">
        <f t="shared" si="39"/>
        <v>26826.48401826484</v>
      </c>
      <c r="AP2506">
        <v>684.93150684931504</v>
      </c>
      <c r="AQ2506">
        <v>9.5282499999999992E-2</v>
      </c>
      <c r="AR2506">
        <v>7.5717500000000007E-2</v>
      </c>
      <c r="AS2506">
        <v>4.1095899999999998E-2</v>
      </c>
      <c r="AT2506">
        <v>3.9959299999999996E-2</v>
      </c>
      <c r="AU2506">
        <v>4.2005000000000001E-2</v>
      </c>
      <c r="AW2506">
        <v>9.5282499999999978E-2</v>
      </c>
      <c r="AX2506">
        <v>7.5717500000000007E-2</v>
      </c>
      <c r="AY2506">
        <v>4.1095900000000005E-2</v>
      </c>
      <c r="AZ2506">
        <v>3.9959299999999989E-2</v>
      </c>
      <c r="BA2506">
        <v>4.2005000000000001E-2</v>
      </c>
      <c r="BC2506" s="52">
        <v>100000</v>
      </c>
      <c r="BD2506" s="52">
        <v>100000</v>
      </c>
      <c r="BE2506">
        <v>0</v>
      </c>
      <c r="BF2506">
        <v>0</v>
      </c>
      <c r="BG2506">
        <v>0</v>
      </c>
    </row>
    <row r="2507" spans="1:59">
      <c r="A2507">
        <v>2506</v>
      </c>
      <c r="E2507">
        <v>9795.2054794520554</v>
      </c>
      <c r="K2507">
        <v>4141.4550055830168</v>
      </c>
      <c r="L2507">
        <v>4250.4875055830171</v>
      </c>
      <c r="M2507">
        <v>4359.5200055830173</v>
      </c>
      <c r="N2507">
        <v>4468.5525055830176</v>
      </c>
      <c r="O2507">
        <v>4577.5850055830178</v>
      </c>
      <c r="Q2507">
        <v>33988.979126733117</v>
      </c>
      <c r="R2507">
        <v>33070.713649925958</v>
      </c>
      <c r="S2507">
        <v>32152.448173118799</v>
      </c>
      <c r="T2507">
        <v>31234.18269631164</v>
      </c>
      <c r="U2507">
        <v>30315.917219504481</v>
      </c>
      <c r="W2507">
        <v>0.35517000000000004</v>
      </c>
      <c r="AB2507">
        <v>1</v>
      </c>
      <c r="AC2507">
        <v>1</v>
      </c>
      <c r="AD2507">
        <v>1</v>
      </c>
      <c r="AE2507">
        <v>1</v>
      </c>
      <c r="AF2507">
        <v>1</v>
      </c>
      <c r="AL2507">
        <v>1.2063352000000001</v>
      </c>
      <c r="AM2507" s="5">
        <v>4.4319357872009277</v>
      </c>
      <c r="AN2507">
        <v>570.77625570776252</v>
      </c>
      <c r="AO2507">
        <f t="shared" si="39"/>
        <v>26826.48401826484</v>
      </c>
      <c r="AP2507">
        <v>684.93150684931504</v>
      </c>
      <c r="AQ2507">
        <v>9.5214699999999999E-2</v>
      </c>
      <c r="AR2507">
        <v>6.3159900000000005E-2</v>
      </c>
      <c r="AS2507">
        <v>4.0350499999999997E-2</v>
      </c>
      <c r="AT2507">
        <v>3.9946599999999999E-2</v>
      </c>
      <c r="AU2507">
        <v>4.1356799999999999E-2</v>
      </c>
      <c r="AW2507">
        <v>9.5214699999999999E-2</v>
      </c>
      <c r="AX2507">
        <v>6.3159900000000005E-2</v>
      </c>
      <c r="AY2507">
        <v>4.0350499999999997E-2</v>
      </c>
      <c r="AZ2507">
        <v>3.9946599999999999E-2</v>
      </c>
      <c r="BA2507">
        <v>4.1356799999999999E-2</v>
      </c>
      <c r="BC2507" s="52">
        <v>100000</v>
      </c>
      <c r="BD2507" s="52">
        <v>100000</v>
      </c>
      <c r="BE2507">
        <v>0</v>
      </c>
      <c r="BF2507">
        <v>0</v>
      </c>
      <c r="BG2507">
        <v>0</v>
      </c>
    </row>
    <row r="2508" spans="1:59">
      <c r="A2508">
        <v>2507</v>
      </c>
      <c r="E2508">
        <v>9795.2054794520554</v>
      </c>
      <c r="K2508">
        <v>4680.5403572865762</v>
      </c>
      <c r="L2508">
        <v>4841.1345239532429</v>
      </c>
      <c r="M2508">
        <v>5001.7286906199097</v>
      </c>
      <c r="N2508">
        <v>5162.3228572865764</v>
      </c>
      <c r="O2508">
        <v>5322.9170239532432</v>
      </c>
      <c r="Q2508">
        <v>32189.72835624923</v>
      </c>
      <c r="R2508">
        <v>31320.072455869053</v>
      </c>
      <c r="S2508">
        <v>30450.416555488875</v>
      </c>
      <c r="T2508">
        <v>29580.760655108697</v>
      </c>
      <c r="U2508">
        <v>28711.10475472852</v>
      </c>
      <c r="W2508">
        <v>0.25962000000000002</v>
      </c>
      <c r="AB2508">
        <v>1</v>
      </c>
      <c r="AC2508">
        <v>1</v>
      </c>
      <c r="AD2508">
        <v>1</v>
      </c>
      <c r="AE2508">
        <v>1</v>
      </c>
      <c r="AF2508">
        <v>1</v>
      </c>
      <c r="AL2508">
        <v>1.5684279999999999</v>
      </c>
      <c r="AM2508" s="5">
        <v>4.7622241973876953</v>
      </c>
      <c r="AN2508">
        <v>570.77625570776252</v>
      </c>
      <c r="AO2508">
        <f t="shared" si="39"/>
        <v>26826.48401826484</v>
      </c>
      <c r="AP2508">
        <v>684.93150684931504</v>
      </c>
      <c r="AQ2508">
        <v>9.5343800000000006E-2</v>
      </c>
      <c r="AR2508">
        <v>6.2924400000000005E-2</v>
      </c>
      <c r="AS2508">
        <v>4.0392200000000003E-2</v>
      </c>
      <c r="AT2508">
        <v>3.9963600000000002E-2</v>
      </c>
      <c r="AU2508">
        <v>4.1154699999999995E-2</v>
      </c>
      <c r="AW2508">
        <v>9.534380000000002E-2</v>
      </c>
      <c r="AX2508">
        <v>6.2924400000000005E-2</v>
      </c>
      <c r="AY2508">
        <v>4.0392200000000003E-2</v>
      </c>
      <c r="AZ2508">
        <v>3.9963600000000002E-2</v>
      </c>
      <c r="BA2508">
        <v>4.1154700000000002E-2</v>
      </c>
      <c r="BC2508" s="52">
        <v>100000</v>
      </c>
      <c r="BD2508" s="52">
        <v>100000</v>
      </c>
      <c r="BE2508">
        <v>0</v>
      </c>
      <c r="BF2508">
        <v>0</v>
      </c>
      <c r="BG2508">
        <v>0</v>
      </c>
    </row>
    <row r="2509" spans="1:59">
      <c r="A2509">
        <v>2508</v>
      </c>
      <c r="E2509">
        <v>9795.2054794520554</v>
      </c>
      <c r="K2509">
        <v>4713.468781910703</v>
      </c>
      <c r="L2509">
        <v>4921.7737819107033</v>
      </c>
      <c r="M2509">
        <v>5130.0787819107036</v>
      </c>
      <c r="N2509">
        <v>5338.3837819107039</v>
      </c>
      <c r="O2509">
        <v>5546.6887819107042</v>
      </c>
      <c r="Q2509">
        <v>31773.758269302751</v>
      </c>
      <c r="R2509">
        <v>30915.340451743654</v>
      </c>
      <c r="S2509">
        <v>30056.922634184557</v>
      </c>
      <c r="T2509">
        <v>29198.50481662546</v>
      </c>
      <c r="U2509">
        <v>28340.086999066363</v>
      </c>
      <c r="W2509">
        <v>0.16682</v>
      </c>
      <c r="AB2509">
        <v>1</v>
      </c>
      <c r="AC2509">
        <v>1</v>
      </c>
      <c r="AD2509">
        <v>1</v>
      </c>
      <c r="AE2509">
        <v>1</v>
      </c>
      <c r="AF2509">
        <v>1</v>
      </c>
      <c r="AL2509">
        <v>1.5131319999999999</v>
      </c>
      <c r="AM2509" s="5">
        <v>4.8923664093017578</v>
      </c>
      <c r="AN2509">
        <v>570.77625570776252</v>
      </c>
      <c r="AO2509">
        <f t="shared" si="39"/>
        <v>26826.48401826484</v>
      </c>
      <c r="AP2509">
        <v>684.93150684931504</v>
      </c>
      <c r="AQ2509">
        <v>9.58899E-2</v>
      </c>
      <c r="AR2509">
        <v>6.2890000000000001E-2</v>
      </c>
      <c r="AS2509">
        <v>4.0429299999999994E-2</v>
      </c>
      <c r="AT2509">
        <v>4.0024400000000002E-2</v>
      </c>
      <c r="AU2509">
        <v>4.11756E-2</v>
      </c>
      <c r="AW2509">
        <v>9.5889900000000014E-2</v>
      </c>
      <c r="AX2509">
        <v>6.2890000000000001E-2</v>
      </c>
      <c r="AY2509">
        <v>4.0429299999999987E-2</v>
      </c>
      <c r="AZ2509">
        <v>4.0024400000000002E-2</v>
      </c>
      <c r="BA2509">
        <v>4.1175599999999993E-2</v>
      </c>
      <c r="BC2509" s="52">
        <v>100000</v>
      </c>
      <c r="BD2509" s="52">
        <v>100000</v>
      </c>
      <c r="BE2509">
        <v>0</v>
      </c>
      <c r="BF2509">
        <v>0</v>
      </c>
      <c r="BG2509">
        <v>0</v>
      </c>
    </row>
    <row r="2510" spans="1:59">
      <c r="A2510">
        <v>2509</v>
      </c>
      <c r="E2510">
        <v>9795.2054794520554</v>
      </c>
      <c r="K2510">
        <v>4620.3283808310298</v>
      </c>
      <c r="L2510">
        <v>4881.6783808310302</v>
      </c>
      <c r="M2510">
        <v>5143.0283808310305</v>
      </c>
      <c r="N2510">
        <v>5404.3783808310309</v>
      </c>
      <c r="O2510">
        <v>5665.7283808310312</v>
      </c>
      <c r="Q2510">
        <v>31251.836998338891</v>
      </c>
      <c r="R2510">
        <v>30407.519700921646</v>
      </c>
      <c r="S2510">
        <v>29563.202403504401</v>
      </c>
      <c r="T2510">
        <v>28718.885106087157</v>
      </c>
      <c r="U2510">
        <v>27874.567808669912</v>
      </c>
      <c r="W2510">
        <v>0.125</v>
      </c>
      <c r="AB2510">
        <v>1</v>
      </c>
      <c r="AC2510">
        <v>1</v>
      </c>
      <c r="AD2510">
        <v>1</v>
      </c>
      <c r="AE2510">
        <v>1</v>
      </c>
      <c r="AF2510">
        <v>1</v>
      </c>
      <c r="AL2510">
        <v>0.54550149999999997</v>
      </c>
      <c r="AM2510" s="5">
        <v>5.2375044822692871</v>
      </c>
      <c r="AN2510">
        <v>570.77625570776252</v>
      </c>
      <c r="AO2510">
        <f t="shared" si="39"/>
        <v>26826.48401826484</v>
      </c>
      <c r="AP2510">
        <v>684.93150684931504</v>
      </c>
      <c r="AQ2510">
        <v>9.5954899999999996E-2</v>
      </c>
      <c r="AR2510">
        <v>6.2888199999999991E-2</v>
      </c>
      <c r="AS2510">
        <v>4.0479500000000002E-2</v>
      </c>
      <c r="AT2510">
        <v>4.0084099999999998E-2</v>
      </c>
      <c r="AU2510">
        <v>4.1193199999999999E-2</v>
      </c>
      <c r="AW2510">
        <v>9.5954899999999996E-2</v>
      </c>
      <c r="AX2510">
        <v>6.2888199999999991E-2</v>
      </c>
      <c r="AY2510">
        <v>4.0479500000000002E-2</v>
      </c>
      <c r="AZ2510">
        <v>4.0084099999999998E-2</v>
      </c>
      <c r="BA2510">
        <v>4.1193199999999999E-2</v>
      </c>
      <c r="BC2510" s="52">
        <v>100000</v>
      </c>
      <c r="BD2510" s="52">
        <v>100000</v>
      </c>
      <c r="BE2510">
        <v>0</v>
      </c>
      <c r="BF2510">
        <v>0</v>
      </c>
      <c r="BG2510">
        <v>0</v>
      </c>
    </row>
    <row r="2511" spans="1:59">
      <c r="A2511">
        <v>2510</v>
      </c>
      <c r="E2511">
        <v>9795.2054794520554</v>
      </c>
      <c r="K2511">
        <v>4435.9292029359212</v>
      </c>
      <c r="L2511">
        <v>4764.1017029359209</v>
      </c>
      <c r="M2511">
        <v>5092.2742029359215</v>
      </c>
      <c r="N2511">
        <v>5420.4467029359221</v>
      </c>
      <c r="O2511">
        <v>5748.6192029359227</v>
      </c>
      <c r="Q2511">
        <v>31656.02890862132</v>
      </c>
      <c r="R2511">
        <v>30800.791733802245</v>
      </c>
      <c r="S2511">
        <v>29945.554558983171</v>
      </c>
      <c r="T2511">
        <v>29090.317384164096</v>
      </c>
      <c r="U2511">
        <v>28235.080209345022</v>
      </c>
      <c r="W2511">
        <v>0.17115</v>
      </c>
      <c r="AB2511">
        <v>1</v>
      </c>
      <c r="AC2511">
        <v>1</v>
      </c>
      <c r="AD2511">
        <v>1</v>
      </c>
      <c r="AE2511">
        <v>1</v>
      </c>
      <c r="AF2511">
        <v>1</v>
      </c>
      <c r="AL2511">
        <v>1.2064395999999999</v>
      </c>
      <c r="AM2511" s="5">
        <v>6.2265596389770508</v>
      </c>
      <c r="AN2511">
        <v>570.77625570776252</v>
      </c>
      <c r="AO2511">
        <f t="shared" si="39"/>
        <v>26826.48401826484</v>
      </c>
      <c r="AP2511">
        <v>684.93150684931504</v>
      </c>
      <c r="AQ2511">
        <v>9.5515600000000006E-2</v>
      </c>
      <c r="AR2511">
        <v>6.3055100000000003E-2</v>
      </c>
      <c r="AS2511">
        <v>4.0492199999999999E-2</v>
      </c>
      <c r="AT2511">
        <v>4.0089E-2</v>
      </c>
      <c r="AU2511">
        <v>4.1174799999999998E-2</v>
      </c>
      <c r="AW2511">
        <v>9.551560000000002E-2</v>
      </c>
      <c r="AX2511">
        <v>6.3055100000000003E-2</v>
      </c>
      <c r="AY2511">
        <v>4.0492199999999992E-2</v>
      </c>
      <c r="AZ2511">
        <v>4.0089E-2</v>
      </c>
      <c r="BA2511">
        <v>4.1174799999999998E-2</v>
      </c>
      <c r="BC2511" s="52">
        <v>100000</v>
      </c>
      <c r="BD2511" s="52">
        <v>100000</v>
      </c>
      <c r="BE2511">
        <v>0</v>
      </c>
      <c r="BF2511">
        <v>0</v>
      </c>
      <c r="BG2511">
        <v>0</v>
      </c>
    </row>
    <row r="2512" spans="1:59">
      <c r="A2512">
        <v>2511</v>
      </c>
      <c r="E2512">
        <v>9795.2054794520554</v>
      </c>
      <c r="K2512">
        <v>4053.9594772960518</v>
      </c>
      <c r="L2512">
        <v>4502.9619772960523</v>
      </c>
      <c r="M2512">
        <v>4951.9644772960528</v>
      </c>
      <c r="N2512">
        <v>5400.9669772960533</v>
      </c>
      <c r="O2512">
        <v>5849.9694772960538</v>
      </c>
      <c r="Q2512">
        <v>32656.702271433871</v>
      </c>
      <c r="R2512">
        <v>31774.430339050847</v>
      </c>
      <c r="S2512">
        <v>30892.158406667822</v>
      </c>
      <c r="T2512">
        <v>30009.886474284798</v>
      </c>
      <c r="U2512">
        <v>29127.614541901774</v>
      </c>
      <c r="W2512">
        <v>0.27494999999999997</v>
      </c>
      <c r="AB2512">
        <v>1</v>
      </c>
      <c r="AC2512">
        <v>1</v>
      </c>
      <c r="AD2512">
        <v>1</v>
      </c>
      <c r="AE2512">
        <v>1</v>
      </c>
      <c r="AF2512">
        <v>1</v>
      </c>
      <c r="AL2512">
        <v>1.2279141</v>
      </c>
      <c r="AM2512" s="5">
        <v>6.6167778968811044</v>
      </c>
      <c r="AN2512">
        <v>570.77625570776252</v>
      </c>
      <c r="AO2512">
        <f t="shared" si="39"/>
        <v>26826.48401826484</v>
      </c>
      <c r="AP2512">
        <v>684.93150684931504</v>
      </c>
      <c r="AQ2512">
        <v>9.5234300000000008E-2</v>
      </c>
      <c r="AR2512">
        <v>6.3112399999999999E-2</v>
      </c>
      <c r="AS2512">
        <v>4.10342E-2</v>
      </c>
      <c r="AT2512">
        <v>4.01117E-2</v>
      </c>
      <c r="AU2512">
        <v>4.11768E-2</v>
      </c>
      <c r="AW2512">
        <v>9.5234300000000008E-2</v>
      </c>
      <c r="AX2512">
        <v>6.3112399999999999E-2</v>
      </c>
      <c r="AY2512">
        <v>4.1034200000000007E-2</v>
      </c>
      <c r="AZ2512">
        <v>4.01117E-2</v>
      </c>
      <c r="BA2512">
        <v>4.11768E-2</v>
      </c>
      <c r="BC2512" s="52">
        <v>100000</v>
      </c>
      <c r="BD2512" s="52">
        <v>100000</v>
      </c>
      <c r="BE2512">
        <v>0</v>
      </c>
      <c r="BF2512">
        <v>0</v>
      </c>
      <c r="BG2512">
        <v>0</v>
      </c>
    </row>
    <row r="2513" spans="1:59">
      <c r="A2513">
        <v>2512</v>
      </c>
      <c r="E2513">
        <v>9795.2054794520554</v>
      </c>
      <c r="K2513">
        <v>4055.8411015602878</v>
      </c>
      <c r="L2513">
        <v>4693.1286015602882</v>
      </c>
      <c r="M2513">
        <v>5330.4161015602886</v>
      </c>
      <c r="N2513">
        <v>5967.7036015602889</v>
      </c>
      <c r="O2513">
        <v>6604.9911015602893</v>
      </c>
      <c r="Q2513">
        <v>34690.097254100263</v>
      </c>
      <c r="R2513">
        <v>33752.889972795958</v>
      </c>
      <c r="S2513">
        <v>32815.682691491653</v>
      </c>
      <c r="T2513">
        <v>31878.475410187348</v>
      </c>
      <c r="U2513">
        <v>30941.268128883043</v>
      </c>
      <c r="W2513">
        <v>0.21131</v>
      </c>
      <c r="AB2513">
        <v>1</v>
      </c>
      <c r="AC2513">
        <v>1</v>
      </c>
      <c r="AD2513">
        <v>1</v>
      </c>
      <c r="AE2513">
        <v>1</v>
      </c>
      <c r="AF2513">
        <v>1</v>
      </c>
      <c r="AL2513">
        <v>0.64182629999999996</v>
      </c>
      <c r="AM2513" s="5">
        <v>8.4770288467407227</v>
      </c>
      <c r="AN2513">
        <v>570.77625570776252</v>
      </c>
      <c r="AO2513">
        <f t="shared" si="39"/>
        <v>26826.48401826484</v>
      </c>
      <c r="AP2513">
        <v>684.93150684931504</v>
      </c>
      <c r="AQ2513">
        <v>9.7629199999999999E-2</v>
      </c>
      <c r="AR2513">
        <v>6.9563299999999995E-2</v>
      </c>
      <c r="AS2513">
        <v>4.3365800000000003E-2</v>
      </c>
      <c r="AT2513">
        <v>4.0882300000000003E-2</v>
      </c>
      <c r="AU2513">
        <v>4.1637899999999999E-2</v>
      </c>
      <c r="AW2513">
        <v>9.7629200000000013E-2</v>
      </c>
      <c r="AX2513">
        <v>6.9563299999999995E-2</v>
      </c>
      <c r="AY2513">
        <v>4.3365799999999996E-2</v>
      </c>
      <c r="AZ2513">
        <v>4.0882299999999996E-2</v>
      </c>
      <c r="BA2513">
        <v>4.1637899999999992E-2</v>
      </c>
      <c r="BC2513" s="52">
        <v>100000</v>
      </c>
      <c r="BD2513" s="52">
        <v>100000</v>
      </c>
      <c r="BE2513">
        <v>0</v>
      </c>
      <c r="BF2513">
        <v>0</v>
      </c>
      <c r="BG2513">
        <v>0</v>
      </c>
    </row>
    <row r="2514" spans="1:59">
      <c r="A2514">
        <v>2513</v>
      </c>
      <c r="E2514">
        <v>9795.2054794520554</v>
      </c>
      <c r="K2514">
        <v>4796.2602495370793</v>
      </c>
      <c r="L2514">
        <v>5559.080249537079</v>
      </c>
      <c r="M2514">
        <v>6321.9002495370787</v>
      </c>
      <c r="N2514">
        <v>7084.7202495370784</v>
      </c>
      <c r="O2514">
        <v>7847.5402495370781</v>
      </c>
      <c r="Q2514">
        <v>36798.052418332903</v>
      </c>
      <c r="R2514">
        <v>35803.89542808706</v>
      </c>
      <c r="S2514">
        <v>34809.738437841217</v>
      </c>
      <c r="T2514">
        <v>33815.581447595374</v>
      </c>
      <c r="U2514">
        <v>32821.424457349531</v>
      </c>
      <c r="W2514">
        <v>0.23655999999999999</v>
      </c>
      <c r="AB2514">
        <v>1</v>
      </c>
      <c r="AC2514">
        <v>1</v>
      </c>
      <c r="AD2514">
        <v>1</v>
      </c>
      <c r="AE2514">
        <v>1</v>
      </c>
      <c r="AF2514">
        <v>1</v>
      </c>
      <c r="AL2514">
        <v>0.30304510000000001</v>
      </c>
      <c r="AM2514" s="5">
        <v>8.6198596954345703</v>
      </c>
      <c r="AN2514">
        <v>570.77625570776252</v>
      </c>
      <c r="AO2514">
        <f t="shared" si="39"/>
        <v>26826.48401826484</v>
      </c>
      <c r="AP2514">
        <v>684.93150684931504</v>
      </c>
      <c r="AQ2514">
        <v>0.10029399999999999</v>
      </c>
      <c r="AR2514">
        <v>8.8127700000000003E-2</v>
      </c>
      <c r="AS2514">
        <v>6.3555200000000006E-2</v>
      </c>
      <c r="AT2514">
        <v>4.3520000000000003E-2</v>
      </c>
      <c r="AU2514">
        <v>4.3779800000000001E-2</v>
      </c>
      <c r="AW2514">
        <v>0.10029399999999998</v>
      </c>
      <c r="AX2514">
        <v>8.8127700000000017E-2</v>
      </c>
      <c r="AY2514">
        <v>6.3555200000000006E-2</v>
      </c>
      <c r="AZ2514">
        <v>4.3520000000000003E-2</v>
      </c>
      <c r="BA2514">
        <v>4.3779799999999994E-2</v>
      </c>
      <c r="BC2514" s="52">
        <v>100000</v>
      </c>
      <c r="BD2514" s="52">
        <v>100000</v>
      </c>
      <c r="BE2514">
        <v>0</v>
      </c>
      <c r="BF2514">
        <v>0</v>
      </c>
      <c r="BG2514">
        <v>0</v>
      </c>
    </row>
    <row r="2515" spans="1:59">
      <c r="A2515">
        <v>2514</v>
      </c>
      <c r="E2515">
        <v>9795.2054794520554</v>
      </c>
      <c r="K2515">
        <v>5864.0820194909002</v>
      </c>
      <c r="L2515">
        <v>6705.5486861575664</v>
      </c>
      <c r="M2515">
        <v>7547.0153528242327</v>
      </c>
      <c r="N2515">
        <v>8388.4820194908989</v>
      </c>
      <c r="O2515">
        <v>9229.948686157566</v>
      </c>
      <c r="Q2515">
        <v>38055.769092065879</v>
      </c>
      <c r="R2515">
        <v>37027.632917416166</v>
      </c>
      <c r="S2515">
        <v>35999.496742766452</v>
      </c>
      <c r="T2515">
        <v>34971.360568116739</v>
      </c>
      <c r="U2515">
        <v>33943.224393467026</v>
      </c>
      <c r="W2515">
        <v>5.4740000000000004E-2</v>
      </c>
      <c r="AB2515">
        <v>1</v>
      </c>
      <c r="AC2515">
        <v>1</v>
      </c>
      <c r="AD2515">
        <v>1</v>
      </c>
      <c r="AE2515">
        <v>1</v>
      </c>
      <c r="AF2515">
        <v>1</v>
      </c>
      <c r="AL2515">
        <v>2.6824338000000001</v>
      </c>
      <c r="AM2515" s="5">
        <v>8.9077796936035156</v>
      </c>
      <c r="AN2515">
        <v>570.77625570776252</v>
      </c>
      <c r="AO2515">
        <f t="shared" si="39"/>
        <v>26826.48401826484</v>
      </c>
      <c r="AP2515">
        <v>684.93150684931504</v>
      </c>
      <c r="AQ2515">
        <v>0.103493</v>
      </c>
      <c r="AR2515">
        <v>9.1864699999999994E-2</v>
      </c>
      <c r="AS2515">
        <v>7.6495999999999995E-2</v>
      </c>
      <c r="AT2515">
        <v>5.0055100000000005E-2</v>
      </c>
      <c r="AU2515">
        <v>4.7030099999999998E-2</v>
      </c>
      <c r="AW2515">
        <v>0.10349299999999999</v>
      </c>
      <c r="AX2515">
        <v>9.1864700000000007E-2</v>
      </c>
      <c r="AY2515">
        <v>7.6495999999999995E-2</v>
      </c>
      <c r="AZ2515">
        <v>5.0055100000000005E-2</v>
      </c>
      <c r="BA2515">
        <v>4.7030100000000005E-2</v>
      </c>
      <c r="BC2515" s="52">
        <v>100000</v>
      </c>
      <c r="BD2515" s="52">
        <v>100000</v>
      </c>
      <c r="BE2515">
        <v>0</v>
      </c>
      <c r="BF2515">
        <v>0</v>
      </c>
      <c r="BG2515">
        <v>0</v>
      </c>
    </row>
    <row r="2516" spans="1:59">
      <c r="A2516">
        <v>2515</v>
      </c>
      <c r="E2516">
        <v>9795.2054794520554</v>
      </c>
      <c r="K2516">
        <v>6804.8941516088053</v>
      </c>
      <c r="L2516">
        <v>7580.3641516088046</v>
      </c>
      <c r="M2516">
        <v>8355.8341516088039</v>
      </c>
      <c r="N2516">
        <v>9131.3041516088033</v>
      </c>
      <c r="O2516">
        <v>9906.7741516088026</v>
      </c>
      <c r="Q2516">
        <v>38844.540086843677</v>
      </c>
      <c r="R2516">
        <v>37795.094029271568</v>
      </c>
      <c r="S2516">
        <v>36745.647971699458</v>
      </c>
      <c r="T2516">
        <v>35696.201914127349</v>
      </c>
      <c r="U2516">
        <v>34646.755856555239</v>
      </c>
      <c r="W2516">
        <v>0</v>
      </c>
      <c r="AB2516">
        <v>1</v>
      </c>
      <c r="AC2516">
        <v>1</v>
      </c>
      <c r="AD2516">
        <v>1</v>
      </c>
      <c r="AE2516">
        <v>1</v>
      </c>
      <c r="AF2516">
        <v>1</v>
      </c>
      <c r="AL2516">
        <v>5.5234750000000004</v>
      </c>
      <c r="AM2516" s="5">
        <v>9.235194206237793</v>
      </c>
      <c r="AN2516">
        <v>570.77625570776252</v>
      </c>
      <c r="AO2516">
        <f t="shared" si="39"/>
        <v>26826.48401826484</v>
      </c>
      <c r="AP2516">
        <v>684.93150684931504</v>
      </c>
      <c r="AQ2516">
        <v>0.104074</v>
      </c>
      <c r="AR2516">
        <v>8.9891700000000005E-2</v>
      </c>
      <c r="AS2516">
        <v>7.7524800000000005E-2</v>
      </c>
      <c r="AT2516">
        <v>5.6742600000000004E-2</v>
      </c>
      <c r="AU2516">
        <v>4.7751200000000001E-2</v>
      </c>
      <c r="AW2516">
        <v>0.10407399999999999</v>
      </c>
      <c r="AX2516">
        <v>8.9891700000000005E-2</v>
      </c>
      <c r="AY2516">
        <v>7.7524799999999991E-2</v>
      </c>
      <c r="AZ2516">
        <v>5.6742600000000004E-2</v>
      </c>
      <c r="BA2516">
        <v>4.7751200000000008E-2</v>
      </c>
      <c r="BC2516" s="52">
        <v>100000</v>
      </c>
      <c r="BD2516" s="52">
        <v>100000</v>
      </c>
      <c r="BE2516">
        <v>0</v>
      </c>
      <c r="BF2516">
        <v>0</v>
      </c>
      <c r="BG2516">
        <v>0</v>
      </c>
    </row>
    <row r="2517" spans="1:59">
      <c r="A2517">
        <v>2516</v>
      </c>
      <c r="E2517">
        <v>9795.2054794520554</v>
      </c>
      <c r="K2517">
        <v>6535.8218818230835</v>
      </c>
      <c r="L2517">
        <v>7146.0785484897497</v>
      </c>
      <c r="M2517">
        <v>7756.3352151564159</v>
      </c>
      <c r="N2517">
        <v>8366.5918818230821</v>
      </c>
      <c r="O2517">
        <v>8976.8485484897483</v>
      </c>
      <c r="Q2517">
        <v>38100.252780361378</v>
      </c>
      <c r="R2517">
        <v>37070.914810006165</v>
      </c>
      <c r="S2517">
        <v>36041.576839650952</v>
      </c>
      <c r="T2517">
        <v>35012.238869295739</v>
      </c>
      <c r="U2517">
        <v>33982.900898940527</v>
      </c>
      <c r="W2517">
        <v>0</v>
      </c>
      <c r="AB2517">
        <v>1</v>
      </c>
      <c r="AC2517">
        <v>1</v>
      </c>
      <c r="AD2517">
        <v>1</v>
      </c>
      <c r="AE2517">
        <v>1</v>
      </c>
      <c r="AF2517">
        <v>1</v>
      </c>
      <c r="AL2517">
        <v>8.9597560000000005</v>
      </c>
      <c r="AM2517" s="5">
        <v>9.5003128051757813</v>
      </c>
      <c r="AN2517">
        <v>570.77625570776252</v>
      </c>
      <c r="AO2517">
        <f t="shared" si="39"/>
        <v>26826.48401826484</v>
      </c>
      <c r="AP2517">
        <v>684.93150684931504</v>
      </c>
      <c r="AQ2517">
        <v>0.10333400000000001</v>
      </c>
      <c r="AR2517">
        <v>8.8201199999999993E-2</v>
      </c>
      <c r="AS2517">
        <v>7.6226000000000002E-2</v>
      </c>
      <c r="AT2517">
        <v>5.0863599999999995E-2</v>
      </c>
      <c r="AU2517">
        <v>4.7086300000000005E-2</v>
      </c>
      <c r="AW2517">
        <v>0.10333400000000002</v>
      </c>
      <c r="AX2517">
        <v>8.8201199999999993E-2</v>
      </c>
      <c r="AY2517">
        <v>7.6226000000000002E-2</v>
      </c>
      <c r="AZ2517">
        <v>5.0863599999999995E-2</v>
      </c>
      <c r="BA2517">
        <v>4.7086300000000011E-2</v>
      </c>
      <c r="BC2517" s="52">
        <v>100000</v>
      </c>
      <c r="BD2517" s="52">
        <v>100000</v>
      </c>
      <c r="BE2517">
        <v>0</v>
      </c>
      <c r="BF2517">
        <v>0</v>
      </c>
      <c r="BG2517">
        <v>0</v>
      </c>
    </row>
    <row r="2518" spans="1:59">
      <c r="A2518">
        <v>2517</v>
      </c>
      <c r="E2518">
        <v>9795.2054794520554</v>
      </c>
      <c r="K2518">
        <v>5760.5926849579319</v>
      </c>
      <c r="L2518">
        <v>6287.8843516245979</v>
      </c>
      <c r="M2518">
        <v>6815.176018291264</v>
      </c>
      <c r="N2518">
        <v>7342.46768495793</v>
      </c>
      <c r="O2518">
        <v>7869.7593516245961</v>
      </c>
      <c r="Q2518">
        <v>34288.534362178521</v>
      </c>
      <c r="R2518">
        <v>33362.175932304563</v>
      </c>
      <c r="S2518">
        <v>32435.817502430604</v>
      </c>
      <c r="T2518">
        <v>31509.459072556645</v>
      </c>
      <c r="U2518">
        <v>30583.100642682686</v>
      </c>
      <c r="W2518">
        <v>0</v>
      </c>
      <c r="AB2518">
        <v>1</v>
      </c>
      <c r="AC2518">
        <v>1</v>
      </c>
      <c r="AD2518">
        <v>1</v>
      </c>
      <c r="AE2518">
        <v>1</v>
      </c>
      <c r="AF2518">
        <v>1</v>
      </c>
      <c r="AL2518">
        <v>9.0500319999999999</v>
      </c>
      <c r="AM2518" s="5">
        <v>10.072634696960449</v>
      </c>
      <c r="AN2518">
        <v>570.77625570776252</v>
      </c>
      <c r="AO2518">
        <f t="shared" si="39"/>
        <v>26826.48401826484</v>
      </c>
      <c r="AP2518">
        <v>684.93150684931504</v>
      </c>
      <c r="AQ2518">
        <v>0.102865</v>
      </c>
      <c r="AR2518">
        <v>8.7021399999999999E-2</v>
      </c>
      <c r="AS2518">
        <v>7.4804100000000012E-2</v>
      </c>
      <c r="AT2518">
        <v>4.9864899999999997E-2</v>
      </c>
      <c r="AU2518">
        <v>4.6002700000000001E-2</v>
      </c>
      <c r="AW2518">
        <v>0.102865</v>
      </c>
      <c r="AX2518">
        <v>8.7021400000000013E-2</v>
      </c>
      <c r="AY2518">
        <v>7.4804100000000012E-2</v>
      </c>
      <c r="AZ2518">
        <v>4.9864900000000004E-2</v>
      </c>
      <c r="BA2518">
        <v>4.6002699999999994E-2</v>
      </c>
      <c r="BC2518" s="52">
        <v>100000</v>
      </c>
      <c r="BD2518" s="52">
        <v>100000</v>
      </c>
      <c r="BE2518">
        <v>0</v>
      </c>
      <c r="BF2518">
        <v>0</v>
      </c>
      <c r="BG2518">
        <v>0</v>
      </c>
    </row>
    <row r="2519" spans="1:59">
      <c r="A2519">
        <v>2518</v>
      </c>
      <c r="E2519">
        <v>9795.2054794520554</v>
      </c>
      <c r="K2519">
        <v>5332.523164844285</v>
      </c>
      <c r="L2519">
        <v>5792.3056648442853</v>
      </c>
      <c r="M2519">
        <v>6252.0881648442855</v>
      </c>
      <c r="N2519">
        <v>6711.8706648442858</v>
      </c>
      <c r="O2519">
        <v>7171.653164844286</v>
      </c>
      <c r="Q2519">
        <v>26038.539580011911</v>
      </c>
      <c r="R2519">
        <v>25335.067675577338</v>
      </c>
      <c r="S2519">
        <v>24631.595771142765</v>
      </c>
      <c r="T2519">
        <v>23928.123866708193</v>
      </c>
      <c r="U2519">
        <v>23224.65196227362</v>
      </c>
      <c r="W2519">
        <v>0</v>
      </c>
      <c r="AB2519">
        <v>1</v>
      </c>
      <c r="AC2519">
        <v>1</v>
      </c>
      <c r="AD2519">
        <v>1</v>
      </c>
      <c r="AE2519">
        <v>1</v>
      </c>
      <c r="AF2519">
        <v>1</v>
      </c>
      <c r="AL2519">
        <v>8.6987240000000003</v>
      </c>
      <c r="AM2519" s="5">
        <v>9.6289310455322266</v>
      </c>
      <c r="AN2519">
        <v>570.77625570776252</v>
      </c>
      <c r="AO2519">
        <f t="shared" si="39"/>
        <v>26826.48401826484</v>
      </c>
      <c r="AP2519">
        <v>684.93150684931504</v>
      </c>
      <c r="AQ2519">
        <v>0.101784</v>
      </c>
      <c r="AR2519">
        <v>8.697329999999999E-2</v>
      </c>
      <c r="AS2519">
        <v>7.4162999999999993E-2</v>
      </c>
      <c r="AT2519">
        <v>4.8907400000000004E-2</v>
      </c>
      <c r="AU2519">
        <v>4.5754399999999994E-2</v>
      </c>
      <c r="AW2519">
        <v>0.101784</v>
      </c>
      <c r="AX2519">
        <v>8.697329999999999E-2</v>
      </c>
      <c r="AY2519">
        <v>7.4162999999999993E-2</v>
      </c>
      <c r="AZ2519">
        <v>4.8907400000000004E-2</v>
      </c>
      <c r="BA2519">
        <v>4.5754399999999987E-2</v>
      </c>
      <c r="BC2519" s="52">
        <v>100000</v>
      </c>
      <c r="BD2519" s="52">
        <v>100000</v>
      </c>
      <c r="BE2519">
        <v>0</v>
      </c>
      <c r="BF2519">
        <v>0</v>
      </c>
      <c r="BG2519">
        <v>0</v>
      </c>
    </row>
    <row r="2520" spans="1:59">
      <c r="A2520">
        <v>2519</v>
      </c>
      <c r="E2520">
        <v>9795.2054794520554</v>
      </c>
      <c r="K2520">
        <v>3728.4384795832566</v>
      </c>
      <c r="L2520">
        <v>4105.8334795832561</v>
      </c>
      <c r="M2520">
        <v>4483.2284795832566</v>
      </c>
      <c r="N2520">
        <v>4860.623479583257</v>
      </c>
      <c r="O2520">
        <v>5238.0184795832574</v>
      </c>
      <c r="Q2520">
        <v>18379.110959063852</v>
      </c>
      <c r="R2520">
        <v>17882.5705083424</v>
      </c>
      <c r="S2520">
        <v>17386.030057620948</v>
      </c>
      <c r="T2520">
        <v>16889.489606899497</v>
      </c>
      <c r="U2520">
        <v>16392.949156178045</v>
      </c>
      <c r="W2520">
        <v>0</v>
      </c>
      <c r="AB2520">
        <v>1</v>
      </c>
      <c r="AC2520">
        <v>1</v>
      </c>
      <c r="AD2520">
        <v>1</v>
      </c>
      <c r="AE2520">
        <v>1</v>
      </c>
      <c r="AF2520">
        <v>1</v>
      </c>
      <c r="AL2520">
        <v>9.3737130000000004</v>
      </c>
      <c r="AM2520" s="5">
        <v>9.9004411697387695</v>
      </c>
      <c r="AN2520">
        <v>570.77625570776252</v>
      </c>
      <c r="AO2520">
        <f t="shared" si="39"/>
        <v>26826.48401826484</v>
      </c>
      <c r="AP2520">
        <v>684.93150684931504</v>
      </c>
      <c r="AQ2520">
        <v>9.9471100000000007E-2</v>
      </c>
      <c r="AR2520">
        <v>8.66614E-2</v>
      </c>
      <c r="AS2520">
        <v>7.3894699999999994E-2</v>
      </c>
      <c r="AT2520">
        <v>4.7650900000000003E-2</v>
      </c>
      <c r="AU2520">
        <v>4.5021400000000003E-2</v>
      </c>
      <c r="AW2520">
        <v>9.9471100000000021E-2</v>
      </c>
      <c r="AX2520">
        <v>8.6661399999999986E-2</v>
      </c>
      <c r="AY2520">
        <v>7.3894699999999994E-2</v>
      </c>
      <c r="AZ2520">
        <v>4.765090000000001E-2</v>
      </c>
      <c r="BA2520">
        <v>4.5021400000000003E-2</v>
      </c>
      <c r="BC2520" s="52">
        <v>100000</v>
      </c>
      <c r="BD2520" s="52">
        <v>100000</v>
      </c>
      <c r="BE2520">
        <v>0</v>
      </c>
      <c r="BF2520">
        <v>0</v>
      </c>
      <c r="BG2520">
        <v>0</v>
      </c>
    </row>
    <row r="2521" spans="1:59">
      <c r="A2521">
        <v>2520</v>
      </c>
      <c r="E2521">
        <v>9795.2054794520554</v>
      </c>
      <c r="K2521">
        <v>2598.873418298539</v>
      </c>
      <c r="L2521">
        <v>2798.9284182985389</v>
      </c>
      <c r="M2521">
        <v>2998.9834182985387</v>
      </c>
      <c r="N2521">
        <v>3199.0384182985385</v>
      </c>
      <c r="O2521">
        <v>3399.0934182985384</v>
      </c>
      <c r="Q2521">
        <v>14765.269456830531</v>
      </c>
      <c r="R2521">
        <v>14366.362589893775</v>
      </c>
      <c r="S2521">
        <v>13967.45572295702</v>
      </c>
      <c r="T2521">
        <v>13568.548856020265</v>
      </c>
      <c r="U2521">
        <v>13169.64198908351</v>
      </c>
      <c r="W2521">
        <v>0</v>
      </c>
      <c r="AB2521">
        <v>1</v>
      </c>
      <c r="AC2521">
        <v>1</v>
      </c>
      <c r="AD2521">
        <v>1</v>
      </c>
      <c r="AE2521">
        <v>1</v>
      </c>
      <c r="AF2521">
        <v>1</v>
      </c>
      <c r="AL2521">
        <v>9.220796</v>
      </c>
      <c r="AM2521" s="5">
        <v>9.734344482421875</v>
      </c>
      <c r="AN2521">
        <v>570.77625570776252</v>
      </c>
      <c r="AO2521">
        <f t="shared" si="39"/>
        <v>26826.48401826484</v>
      </c>
      <c r="AP2521">
        <v>684.93150684931504</v>
      </c>
      <c r="AQ2521">
        <v>9.8102099999999998E-2</v>
      </c>
      <c r="AR2521">
        <v>8.2810800000000004E-2</v>
      </c>
      <c r="AS2521">
        <v>6.9220100000000007E-2</v>
      </c>
      <c r="AT2521">
        <v>4.6625699999999999E-2</v>
      </c>
      <c r="AU2521">
        <v>4.46451E-2</v>
      </c>
      <c r="AW2521">
        <v>9.8102100000000012E-2</v>
      </c>
      <c r="AX2521">
        <v>8.2810800000000004E-2</v>
      </c>
      <c r="AY2521">
        <v>6.9220100000000007E-2</v>
      </c>
      <c r="AZ2521">
        <v>4.6625700000000006E-2</v>
      </c>
      <c r="BA2521">
        <v>4.4645100000000007E-2</v>
      </c>
      <c r="BC2521" s="52">
        <v>100000</v>
      </c>
      <c r="BD2521" s="52">
        <v>100000</v>
      </c>
      <c r="BE2521">
        <v>0</v>
      </c>
      <c r="BF2521">
        <v>0</v>
      </c>
      <c r="BG2521">
        <v>0</v>
      </c>
    </row>
    <row r="2522" spans="1:59">
      <c r="A2522">
        <v>2521</v>
      </c>
      <c r="E2522">
        <v>9795.2054794520554</v>
      </c>
      <c r="K2522">
        <v>1943.7661267764765</v>
      </c>
      <c r="L2522">
        <v>2042.43196010981</v>
      </c>
      <c r="M2522">
        <v>2141.0977934431435</v>
      </c>
      <c r="N2522">
        <v>2239.7636267764769</v>
      </c>
      <c r="O2522">
        <v>2338.4294601098104</v>
      </c>
      <c r="Q2522">
        <v>16024.671777652169</v>
      </c>
      <c r="R2522">
        <v>15591.740185796265</v>
      </c>
      <c r="S2522">
        <v>15158.808593940361</v>
      </c>
      <c r="T2522">
        <v>14725.877002084457</v>
      </c>
      <c r="U2522">
        <v>14292.945410228553</v>
      </c>
      <c r="W2522">
        <v>0</v>
      </c>
      <c r="AB2522">
        <v>1</v>
      </c>
      <c r="AC2522">
        <v>1</v>
      </c>
      <c r="AD2522">
        <v>1</v>
      </c>
      <c r="AE2522">
        <v>1</v>
      </c>
      <c r="AF2522">
        <v>1</v>
      </c>
      <c r="AL2522">
        <v>9.0157389999999999</v>
      </c>
      <c r="AM2522" s="5">
        <v>10.477188110351561</v>
      </c>
      <c r="AN2522">
        <v>570.77625570776252</v>
      </c>
      <c r="AO2522">
        <f t="shared" si="39"/>
        <v>26826.48401826484</v>
      </c>
      <c r="AP2522">
        <v>684.93150684931504</v>
      </c>
      <c r="AQ2522">
        <v>9.7612099999999993E-2</v>
      </c>
      <c r="AR2522">
        <v>7.997230000000001E-2</v>
      </c>
      <c r="AS2522">
        <v>6.6782499999999995E-2</v>
      </c>
      <c r="AT2522">
        <v>4.6314100000000004E-2</v>
      </c>
      <c r="AU2522">
        <v>4.4593300000000002E-2</v>
      </c>
      <c r="AW2522">
        <v>9.7612099999999993E-2</v>
      </c>
      <c r="AX2522">
        <v>7.997230000000001E-2</v>
      </c>
      <c r="AY2522">
        <v>6.6782499999999995E-2</v>
      </c>
      <c r="AZ2522">
        <v>4.6314100000000011E-2</v>
      </c>
      <c r="BA2522">
        <v>4.4593300000000002E-2</v>
      </c>
      <c r="BC2522" s="52">
        <v>100000</v>
      </c>
      <c r="BD2522" s="52">
        <v>100000</v>
      </c>
      <c r="BE2522">
        <v>0</v>
      </c>
      <c r="BF2522">
        <v>0</v>
      </c>
      <c r="BG2522">
        <v>0</v>
      </c>
    </row>
    <row r="2523" spans="1:59">
      <c r="A2523">
        <v>2522</v>
      </c>
      <c r="E2523">
        <v>9795.2054794520554</v>
      </c>
      <c r="K2523">
        <v>1665.4158183615234</v>
      </c>
      <c r="L2523">
        <v>1715.0783183615235</v>
      </c>
      <c r="M2523">
        <v>1764.7408183615235</v>
      </c>
      <c r="N2523">
        <v>1814.4033183615234</v>
      </c>
      <c r="O2523">
        <v>1864.0658183615233</v>
      </c>
      <c r="Q2523">
        <v>16165.255535990809</v>
      </c>
      <c r="R2523">
        <v>15728.525853319747</v>
      </c>
      <c r="S2523">
        <v>15291.796170648684</v>
      </c>
      <c r="T2523">
        <v>14855.066487977621</v>
      </c>
      <c r="U2523">
        <v>14418.336805306559</v>
      </c>
      <c r="W2523">
        <v>0</v>
      </c>
      <c r="AB2523">
        <v>1</v>
      </c>
      <c r="AC2523">
        <v>1</v>
      </c>
      <c r="AD2523">
        <v>1</v>
      </c>
      <c r="AE2523">
        <v>1</v>
      </c>
      <c r="AF2523">
        <v>1</v>
      </c>
      <c r="AL2523">
        <v>8.9752279999999995</v>
      </c>
      <c r="AM2523" s="5">
        <v>11.19333076477051</v>
      </c>
      <c r="AN2523">
        <v>570.77625570776252</v>
      </c>
      <c r="AO2523">
        <f t="shared" si="39"/>
        <v>26826.48401826484</v>
      </c>
      <c r="AP2523">
        <v>684.93150684931504</v>
      </c>
      <c r="AQ2523">
        <v>9.73112E-2</v>
      </c>
      <c r="AR2523">
        <v>7.7216399999999991E-2</v>
      </c>
      <c r="AS2523">
        <v>6.4295199999999997E-2</v>
      </c>
      <c r="AT2523">
        <v>4.5971699999999997E-2</v>
      </c>
      <c r="AU2523">
        <v>4.4496099999999997E-2</v>
      </c>
      <c r="AW2523">
        <v>9.73112E-2</v>
      </c>
      <c r="AX2523">
        <v>7.7216400000000004E-2</v>
      </c>
      <c r="AY2523">
        <v>6.4295199999999997E-2</v>
      </c>
      <c r="AZ2523">
        <v>4.597169999999999E-2</v>
      </c>
      <c r="BA2523">
        <v>4.4496099999999997E-2</v>
      </c>
      <c r="BC2523" s="52">
        <v>100000</v>
      </c>
      <c r="BD2523" s="52">
        <v>100000</v>
      </c>
      <c r="BE2523">
        <v>0</v>
      </c>
      <c r="BF2523">
        <v>0</v>
      </c>
      <c r="BG2523">
        <v>0</v>
      </c>
    </row>
    <row r="2524" spans="1:59">
      <c r="A2524">
        <v>2523</v>
      </c>
      <c r="E2524">
        <v>9795.2054794520554</v>
      </c>
      <c r="K2524">
        <v>1631.6763870384984</v>
      </c>
      <c r="L2524">
        <v>1672.9238870384984</v>
      </c>
      <c r="M2524">
        <v>1714.1713870384983</v>
      </c>
      <c r="N2524">
        <v>1755.4188870384983</v>
      </c>
      <c r="O2524">
        <v>1796.6663870384982</v>
      </c>
      <c r="Q2524">
        <v>18323.38058213265</v>
      </c>
      <c r="R2524">
        <v>17828.345772979883</v>
      </c>
      <c r="S2524">
        <v>17333.31096382712</v>
      </c>
      <c r="T2524">
        <v>16838.276154674357</v>
      </c>
      <c r="U2524">
        <v>16343.241345521592</v>
      </c>
      <c r="W2524">
        <v>0</v>
      </c>
      <c r="AB2524">
        <v>1</v>
      </c>
      <c r="AC2524">
        <v>1</v>
      </c>
      <c r="AD2524">
        <v>1</v>
      </c>
      <c r="AE2524">
        <v>1</v>
      </c>
      <c r="AF2524">
        <v>1</v>
      </c>
      <c r="AL2524">
        <v>9.6191189999999995</v>
      </c>
      <c r="AM2524" s="5">
        <v>10.79587554931641</v>
      </c>
      <c r="AN2524">
        <v>570.77625570776252</v>
      </c>
      <c r="AO2524">
        <f t="shared" si="39"/>
        <v>26826.48401826484</v>
      </c>
      <c r="AP2524">
        <v>684.93150684931504</v>
      </c>
      <c r="AQ2524">
        <v>9.7070099999999993E-2</v>
      </c>
      <c r="AR2524">
        <v>7.6690299999999989E-2</v>
      </c>
      <c r="AS2524">
        <v>6.3840599999999997E-2</v>
      </c>
      <c r="AT2524">
        <v>4.6052000000000003E-2</v>
      </c>
      <c r="AU2524">
        <v>4.4495399999999997E-2</v>
      </c>
      <c r="AW2524">
        <v>9.7070099999999979E-2</v>
      </c>
      <c r="AX2524">
        <v>7.6690299999999975E-2</v>
      </c>
      <c r="AY2524">
        <v>6.3840599999999997E-2</v>
      </c>
      <c r="AZ2524">
        <v>4.6051999999999996E-2</v>
      </c>
      <c r="BA2524">
        <v>4.4495400000000004E-2</v>
      </c>
      <c r="BC2524" s="52">
        <v>100000</v>
      </c>
      <c r="BD2524" s="52">
        <v>100000</v>
      </c>
      <c r="BE2524">
        <v>0</v>
      </c>
      <c r="BF2524">
        <v>0</v>
      </c>
      <c r="BG2524">
        <v>0</v>
      </c>
    </row>
    <row r="2525" spans="1:59">
      <c r="A2525">
        <v>2524</v>
      </c>
      <c r="E2525">
        <v>9795.2054794520554</v>
      </c>
      <c r="K2525">
        <v>1791.9386858228656</v>
      </c>
      <c r="L2525">
        <v>1832.2236858228657</v>
      </c>
      <c r="M2525">
        <v>1872.5086858228658</v>
      </c>
      <c r="N2525">
        <v>1912.7936858228659</v>
      </c>
      <c r="O2525">
        <v>1953.078685822866</v>
      </c>
      <c r="Q2525">
        <v>23523.91502588497</v>
      </c>
      <c r="R2525">
        <v>22888.379638658193</v>
      </c>
      <c r="S2525">
        <v>22252.844251431416</v>
      </c>
      <c r="T2525">
        <v>21617.308864204639</v>
      </c>
      <c r="U2525">
        <v>20981.773476977862</v>
      </c>
      <c r="W2525">
        <v>0</v>
      </c>
      <c r="AB2525">
        <v>1</v>
      </c>
      <c r="AC2525">
        <v>1</v>
      </c>
      <c r="AD2525">
        <v>1</v>
      </c>
      <c r="AE2525">
        <v>1</v>
      </c>
      <c r="AF2525">
        <v>1</v>
      </c>
      <c r="AL2525">
        <v>9.5967400000000005</v>
      </c>
      <c r="AM2525" s="5">
        <v>10.72913646697998</v>
      </c>
      <c r="AN2525">
        <v>570.77625570776252</v>
      </c>
      <c r="AO2525">
        <f t="shared" si="39"/>
        <v>26826.48401826484</v>
      </c>
      <c r="AP2525">
        <v>684.93150684931504</v>
      </c>
      <c r="AQ2525">
        <v>9.0426699999999999E-2</v>
      </c>
      <c r="AR2525">
        <v>6.9276400000000002E-2</v>
      </c>
      <c r="AS2525">
        <v>5.7800499999999998E-2</v>
      </c>
      <c r="AT2525">
        <v>4.3946199999999998E-2</v>
      </c>
      <c r="AU2525">
        <v>4.4226500000000002E-2</v>
      </c>
      <c r="AW2525">
        <v>9.0426700000000013E-2</v>
      </c>
      <c r="AX2525">
        <v>6.9276400000000002E-2</v>
      </c>
      <c r="AY2525">
        <v>5.7800499999999991E-2</v>
      </c>
      <c r="AZ2525">
        <v>4.3946200000000005E-2</v>
      </c>
      <c r="BA2525">
        <v>4.4226500000000002E-2</v>
      </c>
      <c r="BC2525" s="52">
        <v>100000</v>
      </c>
      <c r="BD2525" s="52">
        <v>100000</v>
      </c>
      <c r="BE2525">
        <v>0</v>
      </c>
      <c r="BF2525">
        <v>0</v>
      </c>
      <c r="BG2525">
        <v>0</v>
      </c>
    </row>
    <row r="2526" spans="1:59">
      <c r="A2526">
        <v>2525</v>
      </c>
      <c r="E2526">
        <v>9795.2054794520554</v>
      </c>
      <c r="K2526">
        <v>2465.7901058577195</v>
      </c>
      <c r="L2526">
        <v>2506.6251058577195</v>
      </c>
      <c r="M2526">
        <v>2547.4601058577196</v>
      </c>
      <c r="N2526">
        <v>2588.2951058577196</v>
      </c>
      <c r="O2526">
        <v>2629.1301058577196</v>
      </c>
      <c r="Q2526">
        <v>34777.706663076329</v>
      </c>
      <c r="R2526">
        <v>33838.132478491869</v>
      </c>
      <c r="S2526">
        <v>32898.558293907408</v>
      </c>
      <c r="T2526">
        <v>31958.984109322948</v>
      </c>
      <c r="U2526">
        <v>31019.409924738487</v>
      </c>
      <c r="W2526">
        <v>0</v>
      </c>
      <c r="AB2526">
        <v>1</v>
      </c>
      <c r="AC2526">
        <v>1</v>
      </c>
      <c r="AD2526">
        <v>1</v>
      </c>
      <c r="AE2526">
        <v>1</v>
      </c>
      <c r="AF2526">
        <v>1</v>
      </c>
      <c r="AL2526">
        <v>9.3308070000000001</v>
      </c>
      <c r="AM2526" s="5">
        <v>11.02847385406494</v>
      </c>
      <c r="AN2526">
        <v>570.77625570776252</v>
      </c>
      <c r="AO2526">
        <f t="shared" si="39"/>
        <v>26826.48401826484</v>
      </c>
      <c r="AP2526">
        <v>684.93150684931504</v>
      </c>
      <c r="AQ2526">
        <v>9.1660199999999997E-2</v>
      </c>
      <c r="AR2526">
        <v>6.768600000000001E-2</v>
      </c>
      <c r="AS2526">
        <v>5.8393399999999998E-2</v>
      </c>
      <c r="AT2526">
        <v>4.4711000000000001E-2</v>
      </c>
      <c r="AU2526">
        <v>4.4393999999999996E-2</v>
      </c>
      <c r="AW2526">
        <v>9.1660200000000011E-2</v>
      </c>
      <c r="AX2526">
        <v>6.768600000000001E-2</v>
      </c>
      <c r="AY2526">
        <v>5.8393399999999998E-2</v>
      </c>
      <c r="AZ2526">
        <v>4.4711000000000001E-2</v>
      </c>
      <c r="BA2526">
        <v>4.4394000000000003E-2</v>
      </c>
      <c r="BC2526" s="52">
        <v>100000</v>
      </c>
      <c r="BD2526" s="52">
        <v>100000</v>
      </c>
      <c r="BE2526">
        <v>0</v>
      </c>
      <c r="BF2526">
        <v>0</v>
      </c>
      <c r="BG2526">
        <v>0</v>
      </c>
    </row>
    <row r="2527" spans="1:59">
      <c r="A2527">
        <v>2526</v>
      </c>
      <c r="E2527">
        <v>9795.2054794520554</v>
      </c>
      <c r="K2527">
        <v>3860.3532672094061</v>
      </c>
      <c r="L2527">
        <v>3903.9382672094061</v>
      </c>
      <c r="M2527">
        <v>3947.5232672094062</v>
      </c>
      <c r="N2527">
        <v>3991.1082672094062</v>
      </c>
      <c r="O2527">
        <v>4034.6932672094063</v>
      </c>
      <c r="Q2527">
        <v>41086.471786957249</v>
      </c>
      <c r="R2527">
        <v>39976.456432322157</v>
      </c>
      <c r="S2527">
        <v>38866.441077687065</v>
      </c>
      <c r="T2527">
        <v>37756.425723051972</v>
      </c>
      <c r="U2527">
        <v>36646.41036841688</v>
      </c>
      <c r="W2527">
        <v>5.96E-3</v>
      </c>
      <c r="AB2527">
        <v>1</v>
      </c>
      <c r="AC2527">
        <v>1</v>
      </c>
      <c r="AD2527">
        <v>1</v>
      </c>
      <c r="AE2527">
        <v>1</v>
      </c>
      <c r="AF2527">
        <v>1</v>
      </c>
      <c r="AL2527">
        <v>10.116963</v>
      </c>
      <c r="AM2527" s="5">
        <v>10.91786098480225</v>
      </c>
      <c r="AN2527">
        <v>570.77625570776252</v>
      </c>
      <c r="AO2527">
        <f t="shared" si="39"/>
        <v>26826.48401826484</v>
      </c>
      <c r="AP2527">
        <v>684.93150684931504</v>
      </c>
      <c r="AQ2527">
        <v>9.4922099999999995E-2</v>
      </c>
      <c r="AR2527">
        <v>6.7589799999999992E-2</v>
      </c>
      <c r="AS2527">
        <v>5.8753100000000003E-2</v>
      </c>
      <c r="AT2527">
        <v>4.4573700000000001E-2</v>
      </c>
      <c r="AU2527">
        <v>4.4259099999999996E-2</v>
      </c>
      <c r="AW2527">
        <v>9.4922099999999995E-2</v>
      </c>
      <c r="AX2527">
        <v>6.7589799999999992E-2</v>
      </c>
      <c r="AY2527">
        <v>5.8753100000000003E-2</v>
      </c>
      <c r="AZ2527">
        <v>4.4573700000000008E-2</v>
      </c>
      <c r="BA2527">
        <v>4.4259099999999996E-2</v>
      </c>
      <c r="BC2527" s="52">
        <v>100000</v>
      </c>
      <c r="BD2527" s="52">
        <v>100000</v>
      </c>
      <c r="BE2527">
        <v>0</v>
      </c>
      <c r="BF2527">
        <v>0</v>
      </c>
      <c r="BG2527">
        <v>0</v>
      </c>
    </row>
    <row r="2528" spans="1:59">
      <c r="A2528">
        <v>2527</v>
      </c>
      <c r="E2528">
        <v>9795.2054794520554</v>
      </c>
      <c r="K2528">
        <v>4756.3226101208384</v>
      </c>
      <c r="L2528">
        <v>4798.6701101208382</v>
      </c>
      <c r="M2528">
        <v>4841.0176101208381</v>
      </c>
      <c r="N2528">
        <v>4883.3651101208379</v>
      </c>
      <c r="O2528">
        <v>4925.7126101208378</v>
      </c>
      <c r="Q2528">
        <v>39433.561608793287</v>
      </c>
      <c r="R2528">
        <v>38368.202210902979</v>
      </c>
      <c r="S2528">
        <v>37302.84281301267</v>
      </c>
      <c r="T2528">
        <v>36237.483415122362</v>
      </c>
      <c r="U2528">
        <v>35172.124017232054</v>
      </c>
      <c r="W2528">
        <v>8.231999999999999E-2</v>
      </c>
      <c r="AB2528">
        <v>1</v>
      </c>
      <c r="AC2528">
        <v>1</v>
      </c>
      <c r="AD2528">
        <v>1</v>
      </c>
      <c r="AE2528">
        <v>1</v>
      </c>
      <c r="AF2528">
        <v>1</v>
      </c>
      <c r="AL2528">
        <v>9.1788399999999992</v>
      </c>
      <c r="AM2528" s="5">
        <v>10.54432582855225</v>
      </c>
      <c r="AN2528">
        <v>570.77625570776252</v>
      </c>
      <c r="AO2528">
        <f t="shared" si="39"/>
        <v>26826.48401826484</v>
      </c>
      <c r="AP2528">
        <v>684.93150684931504</v>
      </c>
      <c r="AQ2528">
        <v>9.4065700000000002E-2</v>
      </c>
      <c r="AR2528">
        <v>6.5109800000000009E-2</v>
      </c>
      <c r="AS2528">
        <v>4.6771199999999999E-2</v>
      </c>
      <c r="AT2528">
        <v>4.2306800000000006E-2</v>
      </c>
      <c r="AU2528">
        <v>4.3680900000000002E-2</v>
      </c>
      <c r="AW2528">
        <v>9.4065700000000016E-2</v>
      </c>
      <c r="AX2528">
        <v>6.5109800000000009E-2</v>
      </c>
      <c r="AY2528">
        <v>4.6771199999999999E-2</v>
      </c>
      <c r="AZ2528">
        <v>4.2306800000000006E-2</v>
      </c>
      <c r="BA2528">
        <v>4.3680900000000009E-2</v>
      </c>
      <c r="BC2528" s="52">
        <v>100000</v>
      </c>
      <c r="BD2528" s="52">
        <v>100000</v>
      </c>
      <c r="BE2528">
        <v>0</v>
      </c>
      <c r="BF2528">
        <v>0</v>
      </c>
      <c r="BG2528">
        <v>0</v>
      </c>
    </row>
    <row r="2529" spans="1:59">
      <c r="A2529">
        <v>2528</v>
      </c>
      <c r="E2529">
        <v>9795.2054794520554</v>
      </c>
      <c r="K2529">
        <v>4184.626690480698</v>
      </c>
      <c r="L2529">
        <v>4234.9491904806982</v>
      </c>
      <c r="M2529">
        <v>4285.2716904806985</v>
      </c>
      <c r="N2529">
        <v>4335.5941904806987</v>
      </c>
      <c r="O2529">
        <v>4385.9166904806989</v>
      </c>
      <c r="Q2529">
        <v>36945.001397552667</v>
      </c>
      <c r="R2529">
        <v>35946.874350788101</v>
      </c>
      <c r="S2529">
        <v>34948.747304023535</v>
      </c>
      <c r="T2529">
        <v>33950.620257258968</v>
      </c>
      <c r="U2529">
        <v>32952.493210494402</v>
      </c>
      <c r="W2529">
        <v>0.22655</v>
      </c>
      <c r="AB2529">
        <v>1</v>
      </c>
      <c r="AC2529">
        <v>1</v>
      </c>
      <c r="AD2529">
        <v>1</v>
      </c>
      <c r="AE2529">
        <v>1</v>
      </c>
      <c r="AF2529">
        <v>1</v>
      </c>
      <c r="AL2529">
        <v>8.0297079999999994</v>
      </c>
      <c r="AM2529" s="5">
        <v>10.93079090118408</v>
      </c>
      <c r="AN2529">
        <v>570.77625570776252</v>
      </c>
      <c r="AO2529">
        <f t="shared" si="39"/>
        <v>26826.48401826484</v>
      </c>
      <c r="AP2529">
        <v>684.93150684931504</v>
      </c>
      <c r="AQ2529">
        <v>9.3606200000000001E-2</v>
      </c>
      <c r="AR2529">
        <v>6.4468700000000004E-2</v>
      </c>
      <c r="AS2529">
        <v>4.00842E-2</v>
      </c>
      <c r="AT2529">
        <v>3.7484999999999997E-2</v>
      </c>
      <c r="AU2529">
        <v>4.0289700000000005E-2</v>
      </c>
      <c r="AW2529">
        <v>9.3606200000000014E-2</v>
      </c>
      <c r="AX2529">
        <v>6.4468700000000004E-2</v>
      </c>
      <c r="AY2529">
        <v>4.00842E-2</v>
      </c>
      <c r="AZ2529">
        <v>3.7485000000000004E-2</v>
      </c>
      <c r="BA2529">
        <v>4.0289699999999998E-2</v>
      </c>
      <c r="BC2529" s="52">
        <v>100000</v>
      </c>
      <c r="BD2529" s="52">
        <v>100000</v>
      </c>
      <c r="BE2529">
        <v>0</v>
      </c>
      <c r="BF2529">
        <v>0</v>
      </c>
      <c r="BG2529">
        <v>0</v>
      </c>
    </row>
    <row r="2530" spans="1:59">
      <c r="A2530">
        <v>2529</v>
      </c>
      <c r="E2530">
        <v>9795.2054794520554</v>
      </c>
      <c r="K2530">
        <v>3960.6343547528404</v>
      </c>
      <c r="L2530">
        <v>4036.3668547528405</v>
      </c>
      <c r="M2530">
        <v>4112.0993547528406</v>
      </c>
      <c r="N2530">
        <v>4187.8318547528406</v>
      </c>
      <c r="O2530">
        <v>4263.5643547528407</v>
      </c>
      <c r="Q2530">
        <v>34543.805782091462</v>
      </c>
      <c r="R2530">
        <v>33610.550794216331</v>
      </c>
      <c r="S2530">
        <v>32677.295806341201</v>
      </c>
      <c r="T2530">
        <v>31744.04081846607</v>
      </c>
      <c r="U2530">
        <v>30810.785830590939</v>
      </c>
      <c r="W2530">
        <v>0.43698000000000004</v>
      </c>
      <c r="AB2530">
        <v>1</v>
      </c>
      <c r="AC2530">
        <v>1</v>
      </c>
      <c r="AD2530">
        <v>1</v>
      </c>
      <c r="AE2530">
        <v>1</v>
      </c>
      <c r="AF2530">
        <v>1</v>
      </c>
      <c r="AL2530">
        <v>6.2471199999999998</v>
      </c>
      <c r="AM2530" s="5">
        <v>11.020637512207029</v>
      </c>
      <c r="AN2530">
        <v>570.77625570776252</v>
      </c>
      <c r="AO2530">
        <f t="shared" si="39"/>
        <v>26826.48401826484</v>
      </c>
      <c r="AP2530">
        <v>684.93150684931504</v>
      </c>
      <c r="AQ2530">
        <v>8.5852999999999999E-2</v>
      </c>
      <c r="AR2530">
        <v>3.0176100000000001E-2</v>
      </c>
      <c r="AS2530">
        <v>1.3202800000000001E-2</v>
      </c>
      <c r="AT2530">
        <v>2.3021199999999999E-3</v>
      </c>
      <c r="AU2530">
        <v>2.2222800000000001E-3</v>
      </c>
      <c r="AW2530">
        <v>8.5852999999999999E-2</v>
      </c>
      <c r="AX2530">
        <v>3.0176099999999997E-2</v>
      </c>
      <c r="AY2530">
        <v>1.3202800000000001E-2</v>
      </c>
      <c r="AZ2530">
        <v>2.3021199999999978E-3</v>
      </c>
      <c r="BA2530">
        <v>2.2222800000000001E-3</v>
      </c>
      <c r="BC2530" s="52">
        <v>100000</v>
      </c>
      <c r="BD2530" s="52">
        <v>100000</v>
      </c>
      <c r="BE2530">
        <v>0</v>
      </c>
      <c r="BF2530">
        <v>0</v>
      </c>
      <c r="BG2530">
        <v>0</v>
      </c>
    </row>
    <row r="2531" spans="1:59">
      <c r="A2531">
        <v>2530</v>
      </c>
      <c r="E2531">
        <v>9795.2054794520554</v>
      </c>
      <c r="K2531">
        <v>4125.5826856654057</v>
      </c>
      <c r="L2531">
        <v>4235.6876856654053</v>
      </c>
      <c r="M2531">
        <v>4345.7926856654049</v>
      </c>
      <c r="N2531">
        <v>4455.8976856654044</v>
      </c>
      <c r="O2531">
        <v>4566.002685665404</v>
      </c>
      <c r="Q2531">
        <v>32643.87352047033</v>
      </c>
      <c r="R2531">
        <v>31761.948177312886</v>
      </c>
      <c r="S2531">
        <v>30880.022834155439</v>
      </c>
      <c r="T2531">
        <v>29998.097490997992</v>
      </c>
      <c r="U2531">
        <v>29116.172147840545</v>
      </c>
      <c r="W2531">
        <v>0.34749000000000002</v>
      </c>
      <c r="AB2531">
        <v>1</v>
      </c>
      <c r="AC2531">
        <v>1</v>
      </c>
      <c r="AD2531">
        <v>1</v>
      </c>
      <c r="AE2531">
        <v>1</v>
      </c>
      <c r="AF2531">
        <v>1</v>
      </c>
      <c r="AL2531">
        <v>4.8453007000000001</v>
      </c>
      <c r="AM2531" s="5">
        <v>11.227975845336911</v>
      </c>
      <c r="AN2531">
        <v>570.77625570776252</v>
      </c>
      <c r="AO2531">
        <f t="shared" si="39"/>
        <v>26826.48401826484</v>
      </c>
      <c r="AP2531">
        <v>684.93150684931504</v>
      </c>
      <c r="AQ2531">
        <v>8.3921499999999996E-2</v>
      </c>
      <c r="AR2531">
        <v>1.32499E-2</v>
      </c>
      <c r="AS2531">
        <v>4.6024500000000001E-3</v>
      </c>
      <c r="AT2531">
        <v>8.3193799999999995E-4</v>
      </c>
      <c r="AU2531">
        <v>7.6824400000000007E-4</v>
      </c>
      <c r="AW2531">
        <v>8.3921499999999996E-2</v>
      </c>
      <c r="AX2531">
        <v>1.3249899999999995E-2</v>
      </c>
      <c r="AY2531">
        <v>4.602450000000001E-3</v>
      </c>
      <c r="AZ2531">
        <v>8.3193799999999735E-4</v>
      </c>
      <c r="BA2531">
        <v>7.6824400000000126E-4</v>
      </c>
      <c r="BC2531" s="52">
        <v>100000</v>
      </c>
      <c r="BD2531" s="52">
        <v>100000</v>
      </c>
      <c r="BE2531">
        <v>0</v>
      </c>
      <c r="BF2531">
        <v>0</v>
      </c>
      <c r="BG2531">
        <v>0</v>
      </c>
    </row>
    <row r="2532" spans="1:59">
      <c r="A2532">
        <v>2531</v>
      </c>
      <c r="E2532">
        <v>9795.2054794520554</v>
      </c>
      <c r="K2532">
        <v>4662.6019675568805</v>
      </c>
      <c r="L2532">
        <v>4820.4453008902137</v>
      </c>
      <c r="M2532">
        <v>4978.288634223547</v>
      </c>
      <c r="N2532">
        <v>5136.1319675568802</v>
      </c>
      <c r="O2532">
        <v>5293.9753008902135</v>
      </c>
      <c r="Q2532">
        <v>30916.719948999271</v>
      </c>
      <c r="R2532">
        <v>30081.456363559348</v>
      </c>
      <c r="S2532">
        <v>29246.192778119424</v>
      </c>
      <c r="T2532">
        <v>28410.929192679501</v>
      </c>
      <c r="U2532">
        <v>27575.665607239578</v>
      </c>
      <c r="W2532">
        <v>0.29592000000000002</v>
      </c>
      <c r="AB2532">
        <v>1</v>
      </c>
      <c r="AC2532">
        <v>1</v>
      </c>
      <c r="AD2532">
        <v>1</v>
      </c>
      <c r="AE2532">
        <v>1</v>
      </c>
      <c r="AF2532">
        <v>1</v>
      </c>
      <c r="AL2532">
        <v>4.2818107999999997</v>
      </c>
      <c r="AM2532" s="5">
        <v>11.07297420501709</v>
      </c>
      <c r="AN2532">
        <v>570.77625570776252</v>
      </c>
      <c r="AO2532">
        <f t="shared" si="39"/>
        <v>26826.48401826484</v>
      </c>
      <c r="AP2532">
        <v>684.93150684931504</v>
      </c>
      <c r="AQ2532">
        <v>8.2552E-2</v>
      </c>
      <c r="AR2532">
        <v>1.30449E-2</v>
      </c>
      <c r="AS2532">
        <v>4.60612E-3</v>
      </c>
      <c r="AT2532">
        <v>6.8371800000000004E-4</v>
      </c>
      <c r="AU2532">
        <v>7.8023799999999994E-4</v>
      </c>
      <c r="AW2532">
        <v>8.2552E-2</v>
      </c>
      <c r="AX2532">
        <v>1.3044899999999998E-2</v>
      </c>
      <c r="AY2532">
        <v>4.6061199999999983E-3</v>
      </c>
      <c r="AZ2532">
        <v>6.8371799999999983E-4</v>
      </c>
      <c r="BA2532">
        <v>7.8023800000000254E-4</v>
      </c>
      <c r="BC2532" s="52">
        <v>100000</v>
      </c>
      <c r="BD2532" s="52">
        <v>100000</v>
      </c>
      <c r="BE2532">
        <v>0</v>
      </c>
      <c r="BF2532">
        <v>0</v>
      </c>
      <c r="BG2532">
        <v>0</v>
      </c>
    </row>
    <row r="2533" spans="1:59">
      <c r="A2533">
        <v>2532</v>
      </c>
      <c r="E2533">
        <v>9795.2054794520554</v>
      </c>
      <c r="K2533">
        <v>4695.4041924542662</v>
      </c>
      <c r="L2533">
        <v>4893.3966924542665</v>
      </c>
      <c r="M2533">
        <v>5091.3891924542668</v>
      </c>
      <c r="N2533">
        <v>5289.3816924542671</v>
      </c>
      <c r="O2533">
        <v>5487.3741924542674</v>
      </c>
      <c r="Q2533">
        <v>30516.62623476065</v>
      </c>
      <c r="R2533">
        <v>29692.171807088293</v>
      </c>
      <c r="S2533">
        <v>28867.717379415935</v>
      </c>
      <c r="T2533">
        <v>28043.262951743578</v>
      </c>
      <c r="U2533">
        <v>27218.808524071221</v>
      </c>
      <c r="W2533">
        <v>0.24728</v>
      </c>
      <c r="AB2533">
        <v>1</v>
      </c>
      <c r="AC2533">
        <v>1</v>
      </c>
      <c r="AD2533">
        <v>1</v>
      </c>
      <c r="AE2533">
        <v>1</v>
      </c>
      <c r="AF2533">
        <v>1</v>
      </c>
      <c r="AL2533">
        <v>4.1747990000000001</v>
      </c>
      <c r="AM2533" s="5">
        <v>11.44133949279785</v>
      </c>
      <c r="AN2533">
        <v>570.77625570776252</v>
      </c>
      <c r="AO2533">
        <f t="shared" si="39"/>
        <v>26826.48401826484</v>
      </c>
      <c r="AP2533">
        <v>684.93150684931504</v>
      </c>
      <c r="AQ2533">
        <v>8.2971599999999993E-2</v>
      </c>
      <c r="AR2533">
        <v>1.30519E-2</v>
      </c>
      <c r="AS2533">
        <v>4.60715E-3</v>
      </c>
      <c r="AT2533">
        <v>6.86277E-4</v>
      </c>
      <c r="AU2533">
        <v>7.8016499999999998E-4</v>
      </c>
      <c r="AW2533">
        <v>8.2971599999999993E-2</v>
      </c>
      <c r="AX2533">
        <v>1.3051900000000005E-2</v>
      </c>
      <c r="AY2533">
        <v>4.6071499999999974E-3</v>
      </c>
      <c r="AZ2533">
        <v>6.8627699999999903E-4</v>
      </c>
      <c r="BA2533">
        <v>7.8016499999999933E-4</v>
      </c>
      <c r="BC2533" s="52">
        <v>100000</v>
      </c>
      <c r="BD2533" s="52">
        <v>100000</v>
      </c>
      <c r="BE2533">
        <v>0</v>
      </c>
      <c r="BF2533">
        <v>0</v>
      </c>
      <c r="BG2533">
        <v>0</v>
      </c>
    </row>
    <row r="2534" spans="1:59">
      <c r="A2534">
        <v>2533</v>
      </c>
      <c r="E2534">
        <v>9795.2054794520554</v>
      </c>
      <c r="K2534">
        <v>4602.6207563159487</v>
      </c>
      <c r="L2534">
        <v>4863.090756315949</v>
      </c>
      <c r="M2534">
        <v>5123.5607563159492</v>
      </c>
      <c r="N2534">
        <v>5384.0307563159495</v>
      </c>
      <c r="O2534">
        <v>5644.5007563159497</v>
      </c>
      <c r="Q2534">
        <v>30015.362880920551</v>
      </c>
      <c r="R2534">
        <v>29204.45086741995</v>
      </c>
      <c r="S2534">
        <v>28393.538853919348</v>
      </c>
      <c r="T2534">
        <v>27582.626840418747</v>
      </c>
      <c r="U2534">
        <v>26771.714826918145</v>
      </c>
      <c r="W2534">
        <v>0.26242000000000004</v>
      </c>
      <c r="AB2534">
        <v>1</v>
      </c>
      <c r="AC2534">
        <v>1</v>
      </c>
      <c r="AD2534">
        <v>1</v>
      </c>
      <c r="AE2534">
        <v>1</v>
      </c>
      <c r="AF2534">
        <v>1</v>
      </c>
      <c r="AL2534">
        <v>4.1484427000000004</v>
      </c>
      <c r="AM2534" s="5">
        <v>11.880684852600099</v>
      </c>
      <c r="AN2534">
        <v>570.77625570776252</v>
      </c>
      <c r="AO2534">
        <f t="shared" si="39"/>
        <v>26826.48401826484</v>
      </c>
      <c r="AP2534">
        <v>684.93150684931504</v>
      </c>
      <c r="AQ2534">
        <v>8.2743300000000006E-2</v>
      </c>
      <c r="AR2534">
        <v>1.30399E-2</v>
      </c>
      <c r="AS2534">
        <v>4.63051E-3</v>
      </c>
      <c r="AT2534">
        <v>6.9018999999999992E-4</v>
      </c>
      <c r="AU2534">
        <v>7.82969E-4</v>
      </c>
      <c r="AW2534">
        <v>8.2743300000000006E-2</v>
      </c>
      <c r="AX2534">
        <v>1.3039900000000007E-2</v>
      </c>
      <c r="AY2534">
        <v>4.6305099999999974E-3</v>
      </c>
      <c r="AZ2534">
        <v>6.9019000000000025E-4</v>
      </c>
      <c r="BA2534">
        <v>7.8296900000000141E-4</v>
      </c>
      <c r="BC2534" s="52">
        <v>100000</v>
      </c>
      <c r="BD2534" s="52">
        <v>100000</v>
      </c>
      <c r="BE2534">
        <v>0</v>
      </c>
      <c r="BF2534">
        <v>0</v>
      </c>
      <c r="BG2534">
        <v>0</v>
      </c>
    </row>
    <row r="2535" spans="1:59">
      <c r="A2535">
        <v>2534</v>
      </c>
      <c r="E2535">
        <v>9795.2054794520554</v>
      </c>
      <c r="K2535">
        <v>4418.9282968905927</v>
      </c>
      <c r="L2535">
        <v>4738.5207968905925</v>
      </c>
      <c r="M2535">
        <v>5058.1132968905922</v>
      </c>
      <c r="N2535">
        <v>5377.705796890592</v>
      </c>
      <c r="O2535">
        <v>5697.2982968905917</v>
      </c>
      <c r="Q2535">
        <v>30402.968722716359</v>
      </c>
      <c r="R2535">
        <v>29581.584930427707</v>
      </c>
      <c r="S2535">
        <v>28760.201138139055</v>
      </c>
      <c r="T2535">
        <v>27938.817345850402</v>
      </c>
      <c r="U2535">
        <v>27117.43355356175</v>
      </c>
      <c r="W2535">
        <v>0.54897000000000007</v>
      </c>
      <c r="AB2535">
        <v>1</v>
      </c>
      <c r="AC2535">
        <v>1</v>
      </c>
      <c r="AD2535">
        <v>1</v>
      </c>
      <c r="AE2535">
        <v>1</v>
      </c>
      <c r="AF2535">
        <v>1</v>
      </c>
      <c r="AL2535">
        <v>4.4655610000000001</v>
      </c>
      <c r="AM2535" s="5">
        <v>11.98240947723389</v>
      </c>
      <c r="AN2535">
        <v>570.77625570776252</v>
      </c>
      <c r="AO2535">
        <f t="shared" si="39"/>
        <v>26826.48401826484</v>
      </c>
      <c r="AP2535">
        <v>684.93150684931504</v>
      </c>
      <c r="AQ2535">
        <v>8.2553200000000007E-2</v>
      </c>
      <c r="AR2535">
        <v>1.30332E-2</v>
      </c>
      <c r="AS2535">
        <v>4.8304899999999998E-3</v>
      </c>
      <c r="AT2535">
        <v>6.9865500000000007E-4</v>
      </c>
      <c r="AU2535">
        <v>7.8069700000000001E-4</v>
      </c>
      <c r="AW2535">
        <v>8.2553200000000007E-2</v>
      </c>
      <c r="AX2535">
        <v>1.3033199999999995E-2</v>
      </c>
      <c r="AY2535">
        <v>4.8304899999999998E-3</v>
      </c>
      <c r="AZ2535">
        <v>6.9865499999999942E-4</v>
      </c>
      <c r="BA2535">
        <v>7.8069699999999687E-4</v>
      </c>
      <c r="BC2535" s="52">
        <v>100000</v>
      </c>
      <c r="BD2535" s="52">
        <v>100000</v>
      </c>
      <c r="BE2535">
        <v>0</v>
      </c>
      <c r="BF2535">
        <v>0</v>
      </c>
      <c r="BG2535">
        <v>0</v>
      </c>
    </row>
    <row r="2536" spans="1:59">
      <c r="A2536">
        <v>2535</v>
      </c>
      <c r="E2536">
        <v>9795.2054794520554</v>
      </c>
      <c r="K2536">
        <v>4038.4224880809252</v>
      </c>
      <c r="L2536">
        <v>4478.8449880809248</v>
      </c>
      <c r="M2536">
        <v>4919.2674880809245</v>
      </c>
      <c r="N2536">
        <v>5359.6899880809242</v>
      </c>
      <c r="O2536">
        <v>5800.1124880809239</v>
      </c>
      <c r="Q2536">
        <v>31363.44696890084</v>
      </c>
      <c r="R2536">
        <v>30516.114353056411</v>
      </c>
      <c r="S2536">
        <v>29668.781737211983</v>
      </c>
      <c r="T2536">
        <v>28821.449121367554</v>
      </c>
      <c r="U2536">
        <v>27974.116505523125</v>
      </c>
      <c r="W2536">
        <v>0.51534999999999997</v>
      </c>
      <c r="AB2536">
        <v>1</v>
      </c>
      <c r="AC2536">
        <v>1</v>
      </c>
      <c r="AD2536">
        <v>1</v>
      </c>
      <c r="AE2536">
        <v>1</v>
      </c>
      <c r="AF2536">
        <v>1</v>
      </c>
      <c r="AL2536">
        <v>4.0862192999999998</v>
      </c>
      <c r="AM2536" s="5">
        <v>11.643818855285639</v>
      </c>
      <c r="AN2536">
        <v>570.77625570776252</v>
      </c>
      <c r="AO2536">
        <f t="shared" si="39"/>
        <v>26826.48401826484</v>
      </c>
      <c r="AP2536">
        <v>684.93150684931504</v>
      </c>
      <c r="AQ2536">
        <v>8.24299E-2</v>
      </c>
      <c r="AR2536">
        <v>1.30148E-2</v>
      </c>
      <c r="AS2536">
        <v>4.8313899999999996E-3</v>
      </c>
      <c r="AT2536">
        <v>6.8747000000000003E-4</v>
      </c>
      <c r="AU2536">
        <v>7.6326499999999995E-4</v>
      </c>
      <c r="AW2536">
        <v>8.2429899999999987E-2</v>
      </c>
      <c r="AX2536">
        <v>1.3014800000000007E-2</v>
      </c>
      <c r="AY2536">
        <v>4.8313899999999979E-3</v>
      </c>
      <c r="AZ2536">
        <v>6.8747000000000252E-4</v>
      </c>
      <c r="BA2536">
        <v>7.6326499999999908E-4</v>
      </c>
      <c r="BC2536" s="52">
        <v>100000</v>
      </c>
      <c r="BD2536" s="52">
        <v>100000</v>
      </c>
      <c r="BE2536">
        <v>0</v>
      </c>
      <c r="BF2536">
        <v>0</v>
      </c>
      <c r="BG2536">
        <v>0</v>
      </c>
    </row>
    <row r="2537" spans="1:59">
      <c r="A2537">
        <v>2536</v>
      </c>
      <c r="E2537">
        <v>9795.2054794520554</v>
      </c>
      <c r="K2537">
        <v>4040.2969009322042</v>
      </c>
      <c r="L2537">
        <v>4656.9610675988706</v>
      </c>
      <c r="M2537">
        <v>5273.6252342655371</v>
      </c>
      <c r="N2537">
        <v>5890.2894009322035</v>
      </c>
      <c r="O2537">
        <v>6506.95356759887</v>
      </c>
      <c r="Q2537">
        <v>33315.28122170196</v>
      </c>
      <c r="R2537">
        <v>32415.216747749368</v>
      </c>
      <c r="S2537">
        <v>31515.152273796775</v>
      </c>
      <c r="T2537">
        <v>30615.087799844183</v>
      </c>
      <c r="U2537">
        <v>29715.023325891591</v>
      </c>
      <c r="W2537">
        <v>0.26606999999999997</v>
      </c>
      <c r="AB2537">
        <v>1</v>
      </c>
      <c r="AC2537">
        <v>1</v>
      </c>
      <c r="AD2537">
        <v>1</v>
      </c>
      <c r="AE2537">
        <v>1</v>
      </c>
      <c r="AF2537">
        <v>1</v>
      </c>
      <c r="AL2537">
        <v>3.7873027000000001</v>
      </c>
      <c r="AM2537" s="5">
        <v>11.470895767211911</v>
      </c>
      <c r="AN2537">
        <v>570.77625570776252</v>
      </c>
      <c r="AO2537">
        <f t="shared" si="39"/>
        <v>26826.48401826484</v>
      </c>
      <c r="AP2537">
        <v>684.93150684931504</v>
      </c>
      <c r="AQ2537">
        <v>8.3906099999999997E-2</v>
      </c>
      <c r="AR2537">
        <v>2.3577799999999999E-2</v>
      </c>
      <c r="AS2537">
        <v>1.3325500000000001E-2</v>
      </c>
      <c r="AT2537">
        <v>2.4569600000000002E-3</v>
      </c>
      <c r="AU2537">
        <v>1.5133900000000001E-3</v>
      </c>
      <c r="AW2537">
        <v>8.3906099999999997E-2</v>
      </c>
      <c r="AX2537">
        <v>2.3577799999999996E-2</v>
      </c>
      <c r="AY2537">
        <v>1.3325500000000004E-2</v>
      </c>
      <c r="AZ2537">
        <v>2.4569600000000011E-3</v>
      </c>
      <c r="BA2537">
        <v>1.5133900000000033E-3</v>
      </c>
      <c r="BC2537" s="52">
        <v>100000</v>
      </c>
      <c r="BD2537" s="52">
        <v>100000</v>
      </c>
      <c r="BE2537">
        <v>0</v>
      </c>
      <c r="BF2537">
        <v>0</v>
      </c>
      <c r="BG2537">
        <v>0</v>
      </c>
    </row>
    <row r="2538" spans="1:59">
      <c r="A2538">
        <v>2537</v>
      </c>
      <c r="E2538">
        <v>9795.2054794520554</v>
      </c>
      <c r="K2538">
        <v>4777.8783579105493</v>
      </c>
      <c r="L2538">
        <v>5551.1483579105497</v>
      </c>
      <c r="M2538">
        <v>6324.4183579105502</v>
      </c>
      <c r="N2538">
        <v>7097.6883579105506</v>
      </c>
      <c r="O2538">
        <v>7870.9583579105511</v>
      </c>
      <c r="Q2538">
        <v>35338.724525051657</v>
      </c>
      <c r="R2538">
        <v>34383.993562394935</v>
      </c>
      <c r="S2538">
        <v>33429.262599738213</v>
      </c>
      <c r="T2538">
        <v>32474.531637081494</v>
      </c>
      <c r="U2538">
        <v>31519.800674424776</v>
      </c>
      <c r="W2538">
        <v>0.18656</v>
      </c>
      <c r="AB2538">
        <v>1</v>
      </c>
      <c r="AC2538">
        <v>1</v>
      </c>
      <c r="AD2538">
        <v>1</v>
      </c>
      <c r="AE2538">
        <v>1</v>
      </c>
      <c r="AF2538">
        <v>1</v>
      </c>
      <c r="AL2538">
        <v>5.0760540000000001</v>
      </c>
      <c r="AM2538" s="5">
        <v>10.878865242004389</v>
      </c>
      <c r="AN2538">
        <v>570.77625570776252</v>
      </c>
      <c r="AO2538">
        <f t="shared" si="39"/>
        <v>26826.48401826484</v>
      </c>
      <c r="AP2538">
        <v>684.93150684931504</v>
      </c>
      <c r="AQ2538">
        <v>9.329380000000001E-2</v>
      </c>
      <c r="AR2538">
        <v>3.95521E-2</v>
      </c>
      <c r="AS2538">
        <v>3.7190899999999999E-2</v>
      </c>
      <c r="AT2538">
        <v>3.5646700000000003E-2</v>
      </c>
      <c r="AU2538">
        <v>3.4619999999999998E-2</v>
      </c>
      <c r="AW2538">
        <v>9.3293800000000024E-2</v>
      </c>
      <c r="AX2538">
        <v>3.9552099999999993E-2</v>
      </c>
      <c r="AY2538">
        <v>3.7190899999999999E-2</v>
      </c>
      <c r="AZ2538">
        <v>3.5646700000000003E-2</v>
      </c>
      <c r="BA2538">
        <v>3.4619999999999998E-2</v>
      </c>
      <c r="BC2538" s="52">
        <v>100000</v>
      </c>
      <c r="BD2538" s="52">
        <v>100000</v>
      </c>
      <c r="BE2538">
        <v>0</v>
      </c>
      <c r="BF2538">
        <v>0</v>
      </c>
      <c r="BG2538">
        <v>0</v>
      </c>
    </row>
    <row r="2539" spans="1:59">
      <c r="A2539">
        <v>2538</v>
      </c>
      <c r="E2539">
        <v>9795.2054794520554</v>
      </c>
      <c r="K2539">
        <v>5841.6076510114654</v>
      </c>
      <c r="L2539">
        <v>6650.0759843447986</v>
      </c>
      <c r="M2539">
        <v>7458.5443176781318</v>
      </c>
      <c r="N2539">
        <v>8267.0126510114642</v>
      </c>
      <c r="O2539">
        <v>9075.4809843447983</v>
      </c>
      <c r="Q2539">
        <v>36547.542026072573</v>
      </c>
      <c r="R2539">
        <v>35560.152966698799</v>
      </c>
      <c r="S2539">
        <v>34572.763907325025</v>
      </c>
      <c r="T2539">
        <v>33585.374847951251</v>
      </c>
      <c r="U2539">
        <v>32597.985788577476</v>
      </c>
      <c r="W2539">
        <v>5.1499999999999997E-2</v>
      </c>
      <c r="AB2539">
        <v>1</v>
      </c>
      <c r="AC2539">
        <v>1</v>
      </c>
      <c r="AD2539">
        <v>1</v>
      </c>
      <c r="AE2539">
        <v>1</v>
      </c>
      <c r="AF2539">
        <v>1</v>
      </c>
      <c r="AL2539">
        <v>5.9171766999999997</v>
      </c>
      <c r="AM2539" s="5">
        <v>10.21970748901367</v>
      </c>
      <c r="AN2539">
        <v>570.77625570776252</v>
      </c>
      <c r="AO2539">
        <f t="shared" si="39"/>
        <v>26826.48401826484</v>
      </c>
      <c r="AP2539">
        <v>684.93150684931504</v>
      </c>
      <c r="AQ2539">
        <v>0.100258</v>
      </c>
      <c r="AR2539">
        <v>9.239159999999999E-2</v>
      </c>
      <c r="AS2539">
        <v>7.1819300000000003E-2</v>
      </c>
      <c r="AT2539">
        <v>4.5725499999999995E-2</v>
      </c>
      <c r="AU2539">
        <v>4.4531000000000001E-2</v>
      </c>
      <c r="AW2539">
        <v>0.100258</v>
      </c>
      <c r="AX2539">
        <v>9.2391600000000004E-2</v>
      </c>
      <c r="AY2539">
        <v>7.1819300000000003E-2</v>
      </c>
      <c r="AZ2539">
        <v>4.5725499999999988E-2</v>
      </c>
      <c r="BA2539">
        <v>4.4531000000000001E-2</v>
      </c>
      <c r="BC2539" s="52">
        <v>100000</v>
      </c>
      <c r="BD2539" s="52">
        <v>100000</v>
      </c>
      <c r="BE2539">
        <v>0</v>
      </c>
      <c r="BF2539">
        <v>0</v>
      </c>
      <c r="BG2539">
        <v>0</v>
      </c>
    </row>
    <row r="2540" spans="1:59">
      <c r="A2540">
        <v>2539</v>
      </c>
      <c r="E2540">
        <v>9795.2054794520554</v>
      </c>
      <c r="K2540">
        <v>6778.8140766510396</v>
      </c>
      <c r="L2540">
        <v>7533.6049099843731</v>
      </c>
      <c r="M2540">
        <v>8288.3957433177056</v>
      </c>
      <c r="N2540">
        <v>9043.1865766510382</v>
      </c>
      <c r="O2540">
        <v>9797.9774099843708</v>
      </c>
      <c r="Q2540">
        <v>37305.68099305412</v>
      </c>
      <c r="R2540">
        <v>36297.809622932953</v>
      </c>
      <c r="S2540">
        <v>35289.938252811786</v>
      </c>
      <c r="T2540">
        <v>34282.066882690619</v>
      </c>
      <c r="U2540">
        <v>33274.195512569451</v>
      </c>
      <c r="W2540">
        <v>0</v>
      </c>
      <c r="AB2540">
        <v>1</v>
      </c>
      <c r="AC2540">
        <v>1</v>
      </c>
      <c r="AD2540">
        <v>1</v>
      </c>
      <c r="AE2540">
        <v>1</v>
      </c>
      <c r="AF2540">
        <v>1</v>
      </c>
      <c r="AL2540">
        <v>8.3835630000000005</v>
      </c>
      <c r="AM2540" s="5">
        <v>9.8641872406005859</v>
      </c>
      <c r="AN2540">
        <v>570.77625570776252</v>
      </c>
      <c r="AO2540">
        <f t="shared" si="39"/>
        <v>26826.48401826484</v>
      </c>
      <c r="AP2540">
        <v>684.93150684931504</v>
      </c>
      <c r="AQ2540">
        <v>0.10412</v>
      </c>
      <c r="AR2540">
        <v>9.52099E-2</v>
      </c>
      <c r="AS2540">
        <v>8.9723899999999995E-2</v>
      </c>
      <c r="AT2540">
        <v>5.3546700000000003E-2</v>
      </c>
      <c r="AU2540">
        <v>4.6445699999999999E-2</v>
      </c>
      <c r="AW2540">
        <v>0.10412</v>
      </c>
      <c r="AX2540">
        <v>9.52099E-2</v>
      </c>
      <c r="AY2540">
        <v>8.9723900000000009E-2</v>
      </c>
      <c r="AZ2540">
        <v>5.3546700000000003E-2</v>
      </c>
      <c r="BA2540">
        <v>4.6445699999999993E-2</v>
      </c>
      <c r="BC2540" s="52">
        <v>100000</v>
      </c>
      <c r="BD2540" s="52">
        <v>100000</v>
      </c>
      <c r="BE2540">
        <v>0</v>
      </c>
      <c r="BF2540">
        <v>0</v>
      </c>
      <c r="BG2540">
        <v>0</v>
      </c>
    </row>
    <row r="2541" spans="1:59">
      <c r="A2541">
        <v>2540</v>
      </c>
      <c r="E2541">
        <v>9795.2054794520554</v>
      </c>
      <c r="K2541">
        <v>6510.7730389181206</v>
      </c>
      <c r="L2541">
        <v>7129.3888722514539</v>
      </c>
      <c r="M2541">
        <v>7748.0047055847872</v>
      </c>
      <c r="N2541">
        <v>8366.6205389181196</v>
      </c>
      <c r="O2541">
        <v>8985.2363722514528</v>
      </c>
      <c r="Q2541">
        <v>36592.224830326777</v>
      </c>
      <c r="R2541">
        <v>35603.628595788497</v>
      </c>
      <c r="S2541">
        <v>34615.032361250218</v>
      </c>
      <c r="T2541">
        <v>33626.436126711938</v>
      </c>
      <c r="U2541">
        <v>32637.839892173659</v>
      </c>
      <c r="W2541">
        <v>0</v>
      </c>
      <c r="AB2541">
        <v>1</v>
      </c>
      <c r="AC2541">
        <v>1</v>
      </c>
      <c r="AD2541">
        <v>1</v>
      </c>
      <c r="AE2541">
        <v>1</v>
      </c>
      <c r="AF2541">
        <v>1</v>
      </c>
      <c r="AL2541">
        <v>11.324242999999999</v>
      </c>
      <c r="AM2541" s="5">
        <v>9.6728286743164063</v>
      </c>
      <c r="AN2541">
        <v>570.77625570776252</v>
      </c>
      <c r="AO2541">
        <f t="shared" si="39"/>
        <v>26826.48401826484</v>
      </c>
      <c r="AP2541">
        <v>684.93150684931504</v>
      </c>
      <c r="AQ2541">
        <v>0.10427500000000001</v>
      </c>
      <c r="AR2541">
        <v>9.5417000000000002E-2</v>
      </c>
      <c r="AS2541">
        <v>9.0094099999999996E-2</v>
      </c>
      <c r="AT2541">
        <v>5.34788E-2</v>
      </c>
      <c r="AU2541">
        <v>4.6126100000000003E-2</v>
      </c>
      <c r="AW2541">
        <v>0.10427499999999999</v>
      </c>
      <c r="AX2541">
        <v>9.5417000000000016E-2</v>
      </c>
      <c r="AY2541">
        <v>9.0094099999999996E-2</v>
      </c>
      <c r="AZ2541">
        <v>5.3478800000000007E-2</v>
      </c>
      <c r="BA2541">
        <v>4.6126100000000003E-2</v>
      </c>
      <c r="BC2541" s="52">
        <v>100000</v>
      </c>
      <c r="BD2541" s="52">
        <v>100000</v>
      </c>
      <c r="BE2541">
        <v>0</v>
      </c>
      <c r="BF2541">
        <v>0</v>
      </c>
      <c r="BG2541">
        <v>0</v>
      </c>
    </row>
    <row r="2542" spans="1:59">
      <c r="A2542">
        <v>2541</v>
      </c>
      <c r="E2542">
        <v>9795.2054794520554</v>
      </c>
      <c r="K2542">
        <v>5738.5149441911126</v>
      </c>
      <c r="L2542">
        <v>6278.3191108577794</v>
      </c>
      <c r="M2542">
        <v>6818.1232775244462</v>
      </c>
      <c r="N2542">
        <v>7357.927444191113</v>
      </c>
      <c r="O2542">
        <v>7897.7316108577797</v>
      </c>
      <c r="Q2542">
        <v>32932.944065423188</v>
      </c>
      <c r="R2542">
        <v>32043.209029505109</v>
      </c>
      <c r="S2542">
        <v>31153.473993587031</v>
      </c>
      <c r="T2542">
        <v>30263.738957668953</v>
      </c>
      <c r="U2542">
        <v>29374.003921750875</v>
      </c>
      <c r="W2542">
        <v>0</v>
      </c>
      <c r="AB2542">
        <v>1</v>
      </c>
      <c r="AC2542">
        <v>1</v>
      </c>
      <c r="AD2542">
        <v>1</v>
      </c>
      <c r="AE2542">
        <v>1</v>
      </c>
      <c r="AF2542">
        <v>1</v>
      </c>
      <c r="AL2542">
        <v>12.675924999999999</v>
      </c>
      <c r="AM2542" s="5">
        <v>9.2652320861816406</v>
      </c>
      <c r="AN2542">
        <v>570.77625570776252</v>
      </c>
      <c r="AO2542">
        <f t="shared" si="39"/>
        <v>26826.48401826484</v>
      </c>
      <c r="AP2542">
        <v>684.93150684931504</v>
      </c>
      <c r="AQ2542">
        <v>0.10431600000000001</v>
      </c>
      <c r="AR2542">
        <v>9.6195299999999997E-2</v>
      </c>
      <c r="AS2542">
        <v>9.0156E-2</v>
      </c>
      <c r="AT2542">
        <v>5.2688400000000003E-2</v>
      </c>
      <c r="AU2542">
        <v>4.6053499999999997E-2</v>
      </c>
      <c r="AW2542">
        <v>0.10431600000000001</v>
      </c>
      <c r="AX2542">
        <v>9.6195299999999997E-2</v>
      </c>
      <c r="AY2542">
        <v>9.0156E-2</v>
      </c>
      <c r="AZ2542">
        <v>5.268840000000001E-2</v>
      </c>
      <c r="BA2542">
        <v>4.6053499999999997E-2</v>
      </c>
      <c r="BC2542" s="52">
        <v>100000</v>
      </c>
      <c r="BD2542" s="52">
        <v>100000</v>
      </c>
      <c r="BE2542">
        <v>0</v>
      </c>
      <c r="BF2542">
        <v>0</v>
      </c>
      <c r="BG2542">
        <v>0</v>
      </c>
    </row>
    <row r="2543" spans="1:59">
      <c r="A2543">
        <v>2542</v>
      </c>
      <c r="E2543">
        <v>9795.2054794520554</v>
      </c>
      <c r="K2543">
        <v>5312.0860205251065</v>
      </c>
      <c r="L2543">
        <v>5773.3801871917731</v>
      </c>
      <c r="M2543">
        <v>6234.6743538584396</v>
      </c>
      <c r="N2543">
        <v>6695.9685205251062</v>
      </c>
      <c r="O2543">
        <v>7157.2626871917728</v>
      </c>
      <c r="Q2543">
        <v>25014.583884932959</v>
      </c>
      <c r="R2543">
        <v>24338.77574645447</v>
      </c>
      <c r="S2543">
        <v>23662.967607975981</v>
      </c>
      <c r="T2543">
        <v>22987.159469497492</v>
      </c>
      <c r="U2543">
        <v>22311.351331019003</v>
      </c>
      <c r="W2543">
        <v>0</v>
      </c>
      <c r="AB2543">
        <v>1</v>
      </c>
      <c r="AC2543">
        <v>1</v>
      </c>
      <c r="AD2543">
        <v>1</v>
      </c>
      <c r="AE2543">
        <v>1</v>
      </c>
      <c r="AF2543">
        <v>1</v>
      </c>
      <c r="AL2543">
        <v>12.239285000000001</v>
      </c>
      <c r="AM2543" s="5">
        <v>8.6487340927124023</v>
      </c>
      <c r="AN2543">
        <v>570.77625570776252</v>
      </c>
      <c r="AO2543">
        <f t="shared" si="39"/>
        <v>26826.48401826484</v>
      </c>
      <c r="AP2543">
        <v>684.93150684931504</v>
      </c>
      <c r="AQ2543">
        <v>0.104285</v>
      </c>
      <c r="AR2543">
        <v>9.5308799999999999E-2</v>
      </c>
      <c r="AS2543">
        <v>9.0015100000000001E-2</v>
      </c>
      <c r="AT2543">
        <v>5.1355200000000004E-2</v>
      </c>
      <c r="AU2543">
        <v>4.5342199999999999E-2</v>
      </c>
      <c r="AW2543">
        <v>0.104285</v>
      </c>
      <c r="AX2543">
        <v>9.5308800000000013E-2</v>
      </c>
      <c r="AY2543">
        <v>9.0015100000000001E-2</v>
      </c>
      <c r="AZ2543">
        <v>5.1355200000000004E-2</v>
      </c>
      <c r="BA2543">
        <v>4.5342199999999999E-2</v>
      </c>
      <c r="BC2543" s="52">
        <v>100000</v>
      </c>
      <c r="BD2543" s="52">
        <v>100000</v>
      </c>
      <c r="BE2543">
        <v>0</v>
      </c>
      <c r="BF2543">
        <v>0</v>
      </c>
      <c r="BG2543">
        <v>0</v>
      </c>
    </row>
    <row r="2544" spans="1:59">
      <c r="A2544">
        <v>2543</v>
      </c>
      <c r="E2544">
        <v>9795.2054794520554</v>
      </c>
      <c r="K2544">
        <v>3714.1490648096324</v>
      </c>
      <c r="L2544">
        <v>4125.1482314762989</v>
      </c>
      <c r="M2544">
        <v>4536.1473981429654</v>
      </c>
      <c r="N2544">
        <v>4947.1465648096319</v>
      </c>
      <c r="O2544">
        <v>5358.1457314762984</v>
      </c>
      <c r="Q2544">
        <v>17657.24156641807</v>
      </c>
      <c r="R2544">
        <v>17180.203547306908</v>
      </c>
      <c r="S2544">
        <v>16703.165528195746</v>
      </c>
      <c r="T2544">
        <v>16226.127509084585</v>
      </c>
      <c r="U2544">
        <v>15749.089489973423</v>
      </c>
      <c r="W2544">
        <v>0</v>
      </c>
      <c r="AB2544">
        <v>1</v>
      </c>
      <c r="AC2544">
        <v>1</v>
      </c>
      <c r="AD2544">
        <v>1</v>
      </c>
      <c r="AE2544">
        <v>1</v>
      </c>
      <c r="AF2544">
        <v>1</v>
      </c>
      <c r="AL2544">
        <v>12.010496</v>
      </c>
      <c r="AM2544" s="5">
        <v>7.9589881896972656</v>
      </c>
      <c r="AN2544">
        <v>570.77625570776252</v>
      </c>
      <c r="AO2544">
        <f t="shared" si="39"/>
        <v>26826.48401826484</v>
      </c>
      <c r="AP2544">
        <v>684.93150684931504</v>
      </c>
      <c r="AQ2544">
        <v>0.10429000000000001</v>
      </c>
      <c r="AR2544">
        <v>9.4920500000000005E-2</v>
      </c>
      <c r="AS2544">
        <v>8.9047100000000004E-2</v>
      </c>
      <c r="AT2544">
        <v>5.0331000000000001E-2</v>
      </c>
      <c r="AU2544">
        <v>4.5048299999999999E-2</v>
      </c>
      <c r="AW2544">
        <v>0.10429000000000001</v>
      </c>
      <c r="AX2544">
        <v>9.4920500000000005E-2</v>
      </c>
      <c r="AY2544">
        <v>8.9047100000000004E-2</v>
      </c>
      <c r="AZ2544">
        <v>5.0331000000000001E-2</v>
      </c>
      <c r="BA2544">
        <v>4.5048299999999999E-2</v>
      </c>
      <c r="BC2544" s="52">
        <v>100000</v>
      </c>
      <c r="BD2544" s="52">
        <v>100000</v>
      </c>
      <c r="BE2544">
        <v>0</v>
      </c>
      <c r="BF2544">
        <v>0</v>
      </c>
      <c r="BG2544">
        <v>0</v>
      </c>
    </row>
    <row r="2545" spans="1:59">
      <c r="A2545">
        <v>2544</v>
      </c>
      <c r="E2545">
        <v>9795.2054794520554</v>
      </c>
      <c r="K2545">
        <v>2852.1794277811732</v>
      </c>
      <c r="L2545">
        <v>3167.7569277811731</v>
      </c>
      <c r="M2545">
        <v>3483.334427781173</v>
      </c>
      <c r="N2545">
        <v>3798.9119277811728</v>
      </c>
      <c r="O2545">
        <v>4114.4894277811727</v>
      </c>
      <c r="Q2545">
        <v>12951.67370615871</v>
      </c>
      <c r="R2545">
        <v>12601.76396741727</v>
      </c>
      <c r="S2545">
        <v>12251.854228675829</v>
      </c>
      <c r="T2545">
        <v>11901.944489934389</v>
      </c>
      <c r="U2545">
        <v>11552.034751192949</v>
      </c>
      <c r="W2545">
        <v>0</v>
      </c>
      <c r="AB2545">
        <v>1</v>
      </c>
      <c r="AC2545">
        <v>1</v>
      </c>
      <c r="AD2545">
        <v>1</v>
      </c>
      <c r="AE2545">
        <v>1</v>
      </c>
      <c r="AF2545">
        <v>1</v>
      </c>
      <c r="AL2545">
        <v>12.178633</v>
      </c>
      <c r="AM2545" s="5">
        <v>7.5737419128417969</v>
      </c>
      <c r="AN2545">
        <v>570.77625570776252</v>
      </c>
      <c r="AO2545">
        <f t="shared" si="39"/>
        <v>26826.48401826484</v>
      </c>
      <c r="AP2545">
        <v>684.93150684931504</v>
      </c>
      <c r="AQ2545">
        <v>0.10430500000000001</v>
      </c>
      <c r="AR2545">
        <v>9.4536199999999987E-2</v>
      </c>
      <c r="AS2545">
        <v>8.8696700000000003E-2</v>
      </c>
      <c r="AT2545">
        <v>5.0015999999999998E-2</v>
      </c>
      <c r="AU2545">
        <v>4.4642299999999996E-2</v>
      </c>
      <c r="AW2545">
        <v>0.10430500000000002</v>
      </c>
      <c r="AX2545">
        <v>9.4536200000000001E-2</v>
      </c>
      <c r="AY2545">
        <v>8.8696700000000003E-2</v>
      </c>
      <c r="AZ2545">
        <v>5.0015999999999991E-2</v>
      </c>
      <c r="BA2545">
        <v>4.4642299999999996E-2</v>
      </c>
      <c r="BC2545" s="52">
        <v>100000</v>
      </c>
      <c r="BD2545" s="52">
        <v>100000</v>
      </c>
      <c r="BE2545">
        <v>0</v>
      </c>
      <c r="BF2545">
        <v>0</v>
      </c>
      <c r="BG2545">
        <v>0</v>
      </c>
    </row>
    <row r="2546" spans="1:59">
      <c r="A2546">
        <v>2545</v>
      </c>
      <c r="E2546">
        <v>9795.2054794520554</v>
      </c>
      <c r="K2546">
        <v>2053.0090218300493</v>
      </c>
      <c r="L2546">
        <v>2225.6740218300492</v>
      </c>
      <c r="M2546">
        <v>2398.3390218300492</v>
      </c>
      <c r="N2546">
        <v>2571.0040218300492</v>
      </c>
      <c r="O2546">
        <v>2743.6690218300491</v>
      </c>
      <c r="Q2546">
        <v>14057.486053833911</v>
      </c>
      <c r="R2546">
        <v>13677.701063707043</v>
      </c>
      <c r="S2546">
        <v>13297.916073580176</v>
      </c>
      <c r="T2546">
        <v>12918.131083453309</v>
      </c>
      <c r="U2546">
        <v>12538.346093326441</v>
      </c>
      <c r="W2546">
        <v>0</v>
      </c>
      <c r="AB2546">
        <v>1</v>
      </c>
      <c r="AC2546">
        <v>1</v>
      </c>
      <c r="AD2546">
        <v>1</v>
      </c>
      <c r="AE2546">
        <v>1</v>
      </c>
      <c r="AF2546">
        <v>1</v>
      </c>
      <c r="AL2546">
        <v>11.984608</v>
      </c>
      <c r="AM2546" s="5">
        <v>7.4655532836914063</v>
      </c>
      <c r="AN2546">
        <v>570.77625570776252</v>
      </c>
      <c r="AO2546">
        <f t="shared" si="39"/>
        <v>26826.48401826484</v>
      </c>
      <c r="AP2546">
        <v>684.93150684931504</v>
      </c>
      <c r="AQ2546">
        <v>0.10437399999999999</v>
      </c>
      <c r="AR2546">
        <v>9.4390199999999994E-2</v>
      </c>
      <c r="AS2546">
        <v>8.8331400000000004E-2</v>
      </c>
      <c r="AT2546">
        <v>4.9973500000000004E-2</v>
      </c>
      <c r="AU2546">
        <v>4.46323E-2</v>
      </c>
      <c r="AW2546">
        <v>0.10437400000000001</v>
      </c>
      <c r="AX2546">
        <v>9.4390199999999994E-2</v>
      </c>
      <c r="AY2546">
        <v>8.833139999999999E-2</v>
      </c>
      <c r="AZ2546">
        <v>4.9973500000000004E-2</v>
      </c>
      <c r="BA2546">
        <v>4.46323E-2</v>
      </c>
      <c r="BC2546" s="52">
        <v>100000</v>
      </c>
      <c r="BD2546" s="52">
        <v>100000</v>
      </c>
      <c r="BE2546">
        <v>0</v>
      </c>
      <c r="BF2546">
        <v>0</v>
      </c>
      <c r="BG2546">
        <v>0</v>
      </c>
    </row>
    <row r="2547" spans="1:59">
      <c r="A2547">
        <v>2546</v>
      </c>
      <c r="E2547">
        <v>9795.2054794520554</v>
      </c>
      <c r="K2547">
        <v>1652.4902085671613</v>
      </c>
      <c r="L2547">
        <v>1760.4502085671613</v>
      </c>
      <c r="M2547">
        <v>1868.4102085671614</v>
      </c>
      <c r="N2547">
        <v>1976.3702085671614</v>
      </c>
      <c r="O2547">
        <v>2084.3302085671612</v>
      </c>
      <c r="Q2547">
        <v>14177.23855835957</v>
      </c>
      <c r="R2547">
        <v>13794.218266411772</v>
      </c>
      <c r="S2547">
        <v>13411.197974463974</v>
      </c>
      <c r="T2547">
        <v>13028.177682516176</v>
      </c>
      <c r="U2547">
        <v>12645.157390568378</v>
      </c>
      <c r="W2547">
        <v>0</v>
      </c>
      <c r="AB2547">
        <v>1</v>
      </c>
      <c r="AC2547">
        <v>1</v>
      </c>
      <c r="AD2547">
        <v>1</v>
      </c>
      <c r="AE2547">
        <v>1</v>
      </c>
      <c r="AF2547">
        <v>1</v>
      </c>
      <c r="AL2547">
        <v>12.184571</v>
      </c>
      <c r="AM2547" s="5">
        <v>7.2932968139648438</v>
      </c>
      <c r="AN2547">
        <v>570.77625570776252</v>
      </c>
      <c r="AO2547">
        <f t="shared" si="39"/>
        <v>26826.48401826484</v>
      </c>
      <c r="AP2547">
        <v>684.93150684931504</v>
      </c>
      <c r="AQ2547">
        <v>0.10440000000000001</v>
      </c>
      <c r="AR2547">
        <v>9.4447199999999995E-2</v>
      </c>
      <c r="AS2547">
        <v>8.8361500000000009E-2</v>
      </c>
      <c r="AT2547">
        <v>4.9992700000000001E-2</v>
      </c>
      <c r="AU2547">
        <v>4.4652700000000003E-2</v>
      </c>
      <c r="AW2547">
        <v>0.10440000000000001</v>
      </c>
      <c r="AX2547">
        <v>9.4447199999999995E-2</v>
      </c>
      <c r="AY2547">
        <v>8.8361500000000023E-2</v>
      </c>
      <c r="AZ2547">
        <v>4.9992700000000001E-2</v>
      </c>
      <c r="BA2547">
        <v>4.4652700000000003E-2</v>
      </c>
      <c r="BC2547" s="52">
        <v>100000</v>
      </c>
      <c r="BD2547" s="52">
        <v>100000</v>
      </c>
      <c r="BE2547">
        <v>0</v>
      </c>
      <c r="BF2547">
        <v>0</v>
      </c>
      <c r="BG2547">
        <v>0</v>
      </c>
    </row>
    <row r="2548" spans="1:59">
      <c r="A2548">
        <v>2547</v>
      </c>
      <c r="E2548">
        <v>9795.2054794520554</v>
      </c>
      <c r="K2548">
        <v>1573.1333341444442</v>
      </c>
      <c r="L2548">
        <v>1631.8433341444443</v>
      </c>
      <c r="M2548">
        <v>1690.5533341444443</v>
      </c>
      <c r="N2548">
        <v>1749.2633341444443</v>
      </c>
      <c r="O2548">
        <v>1807.9733341444444</v>
      </c>
      <c r="Q2548">
        <v>16069.08391613389</v>
      </c>
      <c r="R2548">
        <v>15634.952460339468</v>
      </c>
      <c r="S2548">
        <v>15200.821004545045</v>
      </c>
      <c r="T2548">
        <v>14766.689548750623</v>
      </c>
      <c r="U2548">
        <v>14332.5580929562</v>
      </c>
      <c r="W2548">
        <v>0</v>
      </c>
      <c r="AB2548">
        <v>1</v>
      </c>
      <c r="AC2548">
        <v>1</v>
      </c>
      <c r="AD2548">
        <v>1</v>
      </c>
      <c r="AE2548">
        <v>1</v>
      </c>
      <c r="AF2548">
        <v>1</v>
      </c>
      <c r="AL2548">
        <v>12.049572</v>
      </c>
      <c r="AM2548" s="5">
        <v>7.8912043571472168</v>
      </c>
      <c r="AN2548">
        <v>570.77625570776252</v>
      </c>
      <c r="AO2548">
        <f t="shared" si="39"/>
        <v>26826.48401826484</v>
      </c>
      <c r="AP2548">
        <v>684.93150684931504</v>
      </c>
      <c r="AQ2548">
        <v>0.10430200000000001</v>
      </c>
      <c r="AR2548">
        <v>9.3996899999999994E-2</v>
      </c>
      <c r="AS2548">
        <v>8.7614999999999998E-2</v>
      </c>
      <c r="AT2548">
        <v>4.9433400000000002E-2</v>
      </c>
      <c r="AU2548">
        <v>4.45008E-2</v>
      </c>
      <c r="AW2548">
        <v>0.10430199999999999</v>
      </c>
      <c r="AX2548">
        <v>9.399689999999998E-2</v>
      </c>
      <c r="AY2548">
        <v>8.7614999999999985E-2</v>
      </c>
      <c r="AZ2548">
        <v>4.9433400000000002E-2</v>
      </c>
      <c r="BA2548">
        <v>4.4500799999999993E-2</v>
      </c>
      <c r="BC2548" s="52">
        <v>100000</v>
      </c>
      <c r="BD2548" s="52">
        <v>100000</v>
      </c>
      <c r="BE2548">
        <v>0</v>
      </c>
      <c r="BF2548">
        <v>0</v>
      </c>
      <c r="BG2548">
        <v>0</v>
      </c>
    </row>
    <row r="2549" spans="1:59">
      <c r="A2549">
        <v>2548</v>
      </c>
      <c r="E2549">
        <v>9795.2054794520554</v>
      </c>
      <c r="K2549">
        <v>1692.6354509221824</v>
      </c>
      <c r="L2549">
        <v>1741.8029509221824</v>
      </c>
      <c r="M2549">
        <v>1790.9704509221824</v>
      </c>
      <c r="N2549">
        <v>1840.1379509221824</v>
      </c>
      <c r="O2549">
        <v>1889.3054509221824</v>
      </c>
      <c r="Q2549">
        <v>20634.188759254681</v>
      </c>
      <c r="R2549">
        <v>20076.723850685179</v>
      </c>
      <c r="S2549">
        <v>19519.258942115677</v>
      </c>
      <c r="T2549">
        <v>18961.794033546175</v>
      </c>
      <c r="U2549">
        <v>18404.329124976673</v>
      </c>
      <c r="W2549">
        <v>0</v>
      </c>
      <c r="AB2549">
        <v>1</v>
      </c>
      <c r="AC2549">
        <v>1</v>
      </c>
      <c r="AD2549">
        <v>1</v>
      </c>
      <c r="AE2549">
        <v>1</v>
      </c>
      <c r="AF2549">
        <v>1</v>
      </c>
      <c r="AL2549">
        <v>11.824605</v>
      </c>
      <c r="AM2549" s="5">
        <v>8.7135734558105469</v>
      </c>
      <c r="AN2549">
        <v>570.77625570776252</v>
      </c>
      <c r="AO2549">
        <f t="shared" si="39"/>
        <v>26826.48401826484</v>
      </c>
      <c r="AP2549">
        <v>684.93150684931504</v>
      </c>
      <c r="AQ2549">
        <v>0.103879</v>
      </c>
      <c r="AR2549">
        <v>8.1295699999999999E-2</v>
      </c>
      <c r="AS2549">
        <v>7.1613499999999997E-2</v>
      </c>
      <c r="AT2549">
        <v>4.6103499999999999E-2</v>
      </c>
      <c r="AU2549">
        <v>4.4043399999999996E-2</v>
      </c>
      <c r="AW2549">
        <v>0.10387899999999999</v>
      </c>
      <c r="AX2549">
        <v>8.1295700000000012E-2</v>
      </c>
      <c r="AY2549">
        <v>7.1613499999999997E-2</v>
      </c>
      <c r="AZ2549">
        <v>4.6103500000000006E-2</v>
      </c>
      <c r="BA2549">
        <v>4.4043399999999996E-2</v>
      </c>
      <c r="BC2549" s="52">
        <v>100000</v>
      </c>
      <c r="BD2549" s="52">
        <v>100000</v>
      </c>
      <c r="BE2549">
        <v>0</v>
      </c>
      <c r="BF2549">
        <v>0</v>
      </c>
      <c r="BG2549">
        <v>0</v>
      </c>
    </row>
    <row r="2550" spans="1:59">
      <c r="A2550">
        <v>2549</v>
      </c>
      <c r="E2550">
        <v>9795.2054794520554</v>
      </c>
      <c r="K2550">
        <v>2074.4820584385493</v>
      </c>
      <c r="L2550">
        <v>2124.6395584385491</v>
      </c>
      <c r="M2550">
        <v>2174.7970584385494</v>
      </c>
      <c r="N2550">
        <v>2224.9545584385496</v>
      </c>
      <c r="O2550">
        <v>2275.1120584385499</v>
      </c>
      <c r="Q2550">
        <v>30503.311548912141</v>
      </c>
      <c r="R2550">
        <v>29679.216839494999</v>
      </c>
      <c r="S2550">
        <v>28855.122130077856</v>
      </c>
      <c r="T2550">
        <v>28031.027420660714</v>
      </c>
      <c r="U2550">
        <v>27206.932711243571</v>
      </c>
      <c r="W2550">
        <v>0</v>
      </c>
      <c r="AB2550">
        <v>1</v>
      </c>
      <c r="AC2550">
        <v>1</v>
      </c>
      <c r="AD2550">
        <v>1</v>
      </c>
      <c r="AE2550">
        <v>1</v>
      </c>
      <c r="AF2550">
        <v>1</v>
      </c>
      <c r="AL2550">
        <v>11.354950000000001</v>
      </c>
      <c r="AM2550" s="5">
        <v>9.5278072357177734</v>
      </c>
      <c r="AN2550">
        <v>570.77625570776252</v>
      </c>
      <c r="AO2550">
        <f t="shared" si="39"/>
        <v>26826.48401826484</v>
      </c>
      <c r="AP2550">
        <v>684.93150684931504</v>
      </c>
      <c r="AQ2550">
        <v>0.10226200000000001</v>
      </c>
      <c r="AR2550">
        <v>7.8615399999999988E-2</v>
      </c>
      <c r="AS2550">
        <v>6.7714499999999997E-2</v>
      </c>
      <c r="AT2550">
        <v>4.6362399999999998E-2</v>
      </c>
      <c r="AU2550">
        <v>4.4126199999999997E-2</v>
      </c>
      <c r="AW2550">
        <v>0.10226200000000001</v>
      </c>
      <c r="AX2550">
        <v>7.8615399999999988E-2</v>
      </c>
      <c r="AY2550">
        <v>6.7714499999999997E-2</v>
      </c>
      <c r="AZ2550">
        <v>4.6362399999999998E-2</v>
      </c>
      <c r="BA2550">
        <v>4.412619999999999E-2</v>
      </c>
      <c r="BC2550" s="52">
        <v>100000</v>
      </c>
      <c r="BD2550" s="52">
        <v>100000</v>
      </c>
      <c r="BE2550">
        <v>0</v>
      </c>
      <c r="BF2550">
        <v>0</v>
      </c>
      <c r="BG2550">
        <v>0</v>
      </c>
    </row>
    <row r="2551" spans="1:59">
      <c r="A2551">
        <v>2550</v>
      </c>
      <c r="E2551">
        <v>9795.2054794520554</v>
      </c>
      <c r="K2551">
        <v>2767.2208916345003</v>
      </c>
      <c r="L2551">
        <v>2809.1558916345002</v>
      </c>
      <c r="M2551">
        <v>2851.0908916345002</v>
      </c>
      <c r="N2551">
        <v>2893.0258916345001</v>
      </c>
      <c r="O2551">
        <v>2934.9608916345001</v>
      </c>
      <c r="Q2551">
        <v>36003.728910712824</v>
      </c>
      <c r="R2551">
        <v>35031.031812014757</v>
      </c>
      <c r="S2551">
        <v>34058.334713316697</v>
      </c>
      <c r="T2551">
        <v>33085.637614618638</v>
      </c>
      <c r="U2551">
        <v>32112.940515920574</v>
      </c>
      <c r="W2551">
        <v>1.0659999999999999E-2</v>
      </c>
      <c r="AB2551">
        <v>1</v>
      </c>
      <c r="AC2551">
        <v>1</v>
      </c>
      <c r="AD2551">
        <v>1</v>
      </c>
      <c r="AE2551">
        <v>1</v>
      </c>
      <c r="AF2551">
        <v>1</v>
      </c>
      <c r="AL2551">
        <v>11.081414000000001</v>
      </c>
      <c r="AM2551" s="5">
        <v>10.17193603515625</v>
      </c>
      <c r="AN2551">
        <v>570.77625570776252</v>
      </c>
      <c r="AO2551">
        <f t="shared" si="39"/>
        <v>26826.48401826484</v>
      </c>
      <c r="AP2551">
        <v>684.93150684931504</v>
      </c>
      <c r="AQ2551">
        <v>9.8838700000000002E-2</v>
      </c>
      <c r="AR2551">
        <v>7.0507199999999992E-2</v>
      </c>
      <c r="AS2551">
        <v>6.2503699999999995E-2</v>
      </c>
      <c r="AT2551">
        <v>4.5778799999999994E-2</v>
      </c>
      <c r="AU2551">
        <v>4.3869700000000005E-2</v>
      </c>
      <c r="AW2551">
        <v>9.8838699999999988E-2</v>
      </c>
      <c r="AX2551">
        <v>7.0507199999999992E-2</v>
      </c>
      <c r="AY2551">
        <v>6.2503699999999995E-2</v>
      </c>
      <c r="AZ2551">
        <v>4.5778799999999994E-2</v>
      </c>
      <c r="BA2551">
        <v>4.3869699999999998E-2</v>
      </c>
      <c r="BC2551" s="52">
        <v>100000</v>
      </c>
      <c r="BD2551" s="52">
        <v>100000</v>
      </c>
      <c r="BE2551">
        <v>0</v>
      </c>
      <c r="BF2551">
        <v>0</v>
      </c>
      <c r="BG2551">
        <v>0</v>
      </c>
    </row>
    <row r="2552" spans="1:59">
      <c r="A2552">
        <v>2551</v>
      </c>
      <c r="E2552">
        <v>9795.2054794520554</v>
      </c>
      <c r="K2552">
        <v>3557.9888049996898</v>
      </c>
      <c r="L2552">
        <v>3598.9613049996897</v>
      </c>
      <c r="M2552">
        <v>3639.9338049996895</v>
      </c>
      <c r="N2552">
        <v>3680.9063049996894</v>
      </c>
      <c r="O2552">
        <v>3721.8788049996892</v>
      </c>
      <c r="Q2552">
        <v>34560.157427723912</v>
      </c>
      <c r="R2552">
        <v>33626.460673110785</v>
      </c>
      <c r="S2552">
        <v>32692.763918497658</v>
      </c>
      <c r="T2552">
        <v>31759.067163884531</v>
      </c>
      <c r="U2552">
        <v>30825.370409271403</v>
      </c>
      <c r="W2552">
        <v>0.10305</v>
      </c>
      <c r="AB2552">
        <v>1</v>
      </c>
      <c r="AC2552">
        <v>1</v>
      </c>
      <c r="AD2552">
        <v>1</v>
      </c>
      <c r="AE2552">
        <v>1</v>
      </c>
      <c r="AF2552">
        <v>1</v>
      </c>
      <c r="AL2552">
        <v>9.8158139999999996</v>
      </c>
      <c r="AM2552" s="5">
        <v>11.03412532806396</v>
      </c>
      <c r="AN2552">
        <v>570.77625570776252</v>
      </c>
      <c r="AO2552">
        <f t="shared" si="39"/>
        <v>26826.48401826484</v>
      </c>
      <c r="AP2552">
        <v>684.93150684931504</v>
      </c>
      <c r="AQ2552">
        <v>7.9577599999999998E-2</v>
      </c>
      <c r="AR2552">
        <v>4.1674599999999999E-2</v>
      </c>
      <c r="AS2552">
        <v>1.52117E-2</v>
      </c>
      <c r="AT2552">
        <v>3.3348900000000001E-3</v>
      </c>
      <c r="AU2552">
        <v>3.2306099999999997E-2</v>
      </c>
      <c r="AW2552">
        <v>7.9577600000000012E-2</v>
      </c>
      <c r="AX2552">
        <v>4.1674599999999992E-2</v>
      </c>
      <c r="AY2552">
        <v>1.5211699999999995E-2</v>
      </c>
      <c r="AZ2552">
        <v>3.3348900000000001E-3</v>
      </c>
      <c r="BA2552">
        <v>3.230609999999999E-2</v>
      </c>
      <c r="BC2552" s="52">
        <v>100000</v>
      </c>
      <c r="BD2552" s="52">
        <v>100000</v>
      </c>
      <c r="BE2552">
        <v>0</v>
      </c>
      <c r="BF2552">
        <v>0</v>
      </c>
      <c r="BG2552">
        <v>0</v>
      </c>
    </row>
    <row r="2553" spans="1:59">
      <c r="A2553">
        <v>2552</v>
      </c>
      <c r="E2553">
        <v>9795.2054794520554</v>
      </c>
      <c r="K2553">
        <v>3845.5407734961223</v>
      </c>
      <c r="L2553">
        <v>3919.7882734961222</v>
      </c>
      <c r="M2553">
        <v>3994.0357734961221</v>
      </c>
      <c r="N2553">
        <v>4068.2832734961221</v>
      </c>
      <c r="O2553">
        <v>4142.5307734961225</v>
      </c>
      <c r="Q2553">
        <v>32388.119745635198</v>
      </c>
      <c r="R2553">
        <v>31513.103990347434</v>
      </c>
      <c r="S2553">
        <v>30638.088235059669</v>
      </c>
      <c r="T2553">
        <v>29763.072479771905</v>
      </c>
      <c r="U2553">
        <v>28888.05672448414</v>
      </c>
      <c r="W2553">
        <v>0.31069000000000002</v>
      </c>
      <c r="AB2553">
        <v>1</v>
      </c>
      <c r="AC2553">
        <v>1</v>
      </c>
      <c r="AD2553">
        <v>1</v>
      </c>
      <c r="AE2553">
        <v>1</v>
      </c>
      <c r="AF2553">
        <v>1</v>
      </c>
      <c r="AL2553">
        <v>8.6362020000000008</v>
      </c>
      <c r="AM2553" s="5">
        <v>10.998073577880859</v>
      </c>
      <c r="AN2553">
        <v>570.77625570776252</v>
      </c>
      <c r="AO2553">
        <f t="shared" si="39"/>
        <v>26826.48401826484</v>
      </c>
      <c r="AP2553">
        <v>684.93150684931504</v>
      </c>
      <c r="AQ2553">
        <v>6.9944199999999998E-2</v>
      </c>
      <c r="AR2553">
        <v>2.7921200000000004E-3</v>
      </c>
      <c r="AS2553">
        <v>1.4305500000000001E-3</v>
      </c>
      <c r="AT2553">
        <v>6.73758E-4</v>
      </c>
      <c r="AU2553">
        <v>6.5171800000000002E-4</v>
      </c>
      <c r="AW2553">
        <v>6.9944199999999998E-2</v>
      </c>
      <c r="AX2553">
        <v>2.7921200000000021E-3</v>
      </c>
      <c r="AY2553">
        <v>1.4305500000000027E-3</v>
      </c>
      <c r="AZ2553">
        <v>6.7375799999999653E-4</v>
      </c>
      <c r="BA2553">
        <v>6.5171800000000252E-4</v>
      </c>
      <c r="BC2553" s="52">
        <v>100000</v>
      </c>
      <c r="BD2553" s="52">
        <v>100000</v>
      </c>
      <c r="BE2553">
        <v>0</v>
      </c>
      <c r="BF2553">
        <v>0</v>
      </c>
      <c r="BG2553">
        <v>0</v>
      </c>
    </row>
    <row r="2554" spans="1:59">
      <c r="A2554">
        <v>2553</v>
      </c>
      <c r="E2554">
        <v>9795.2054794520554</v>
      </c>
      <c r="K2554">
        <v>4512.1385186469433</v>
      </c>
      <c r="L2554">
        <v>4635.0585186469434</v>
      </c>
      <c r="M2554">
        <v>4757.9785186469435</v>
      </c>
      <c r="N2554">
        <v>4880.8985186469436</v>
      </c>
      <c r="O2554">
        <v>5003.8185186469436</v>
      </c>
      <c r="Q2554">
        <v>30286.405220125442</v>
      </c>
      <c r="R2554">
        <v>29468.170573195508</v>
      </c>
      <c r="S2554">
        <v>28649.935926265571</v>
      </c>
      <c r="T2554">
        <v>27831.701279335633</v>
      </c>
      <c r="U2554">
        <v>27013.466632405696</v>
      </c>
      <c r="W2554">
        <v>0.52536000000000005</v>
      </c>
      <c r="AB2554">
        <v>1</v>
      </c>
      <c r="AC2554">
        <v>1</v>
      </c>
      <c r="AD2554">
        <v>1</v>
      </c>
      <c r="AE2554">
        <v>1</v>
      </c>
      <c r="AF2554">
        <v>1</v>
      </c>
      <c r="AL2554">
        <v>7.7933500000000002</v>
      </c>
      <c r="AM2554" s="5">
        <v>11.524266242980961</v>
      </c>
      <c r="AN2554">
        <v>570.77625570776252</v>
      </c>
      <c r="AO2554">
        <f t="shared" si="39"/>
        <v>26826.48401826484</v>
      </c>
      <c r="AP2554">
        <v>684.93150684931504</v>
      </c>
      <c r="AQ2554">
        <v>6.9548199999999991E-2</v>
      </c>
      <c r="AR2554">
        <v>1.77274E-4</v>
      </c>
      <c r="AS2554">
        <v>3.7197200000000004E-4</v>
      </c>
      <c r="AT2554">
        <v>2.8295399999999997E-4</v>
      </c>
      <c r="AU2554">
        <v>2.9835800000000003E-4</v>
      </c>
      <c r="AW2554">
        <v>6.9548199999999991E-2</v>
      </c>
      <c r="AX2554">
        <v>1.772739999999981E-4</v>
      </c>
      <c r="AY2554">
        <v>3.7197199999999819E-4</v>
      </c>
      <c r="AZ2554">
        <v>2.8295400000000193E-4</v>
      </c>
      <c r="BA2554">
        <v>2.9835799999999857E-4</v>
      </c>
      <c r="BC2554" s="52">
        <v>100000</v>
      </c>
      <c r="BD2554" s="52">
        <v>100000</v>
      </c>
      <c r="BE2554">
        <v>0</v>
      </c>
      <c r="BF2554">
        <v>0</v>
      </c>
      <c r="BG2554">
        <v>0</v>
      </c>
    </row>
    <row r="2555" spans="1:59">
      <c r="A2555">
        <v>2554</v>
      </c>
      <c r="E2555">
        <v>9795.2054794520554</v>
      </c>
      <c r="K2555">
        <v>4978.010052022657</v>
      </c>
      <c r="L2555">
        <v>5219.2575520226565</v>
      </c>
      <c r="M2555">
        <v>5460.5050520226559</v>
      </c>
      <c r="N2555">
        <v>5701.7525520226554</v>
      </c>
      <c r="O2555">
        <v>5943.0000520226549</v>
      </c>
      <c r="Q2555">
        <v>28624.2225367174</v>
      </c>
      <c r="R2555">
        <v>27850.894357400139</v>
      </c>
      <c r="S2555">
        <v>27077.566178082878</v>
      </c>
      <c r="T2555">
        <v>26304.237998765617</v>
      </c>
      <c r="U2555">
        <v>25530.909819448356</v>
      </c>
      <c r="W2555">
        <v>0.68904999999999994</v>
      </c>
      <c r="AB2555">
        <v>1</v>
      </c>
      <c r="AC2555">
        <v>1</v>
      </c>
      <c r="AD2555">
        <v>1</v>
      </c>
      <c r="AE2555">
        <v>1</v>
      </c>
      <c r="AF2555">
        <v>1</v>
      </c>
      <c r="AL2555">
        <v>6.4397719999999996</v>
      </c>
      <c r="AM2555" s="5">
        <v>12.21043586730957</v>
      </c>
      <c r="AN2555">
        <v>570.77625570776252</v>
      </c>
      <c r="AO2555">
        <f t="shared" si="39"/>
        <v>26826.48401826484</v>
      </c>
      <c r="AP2555">
        <v>684.93150684931504</v>
      </c>
      <c r="AQ2555">
        <v>6.0067700000000002E-2</v>
      </c>
      <c r="AR2555">
        <v>1.7694799999999999E-4</v>
      </c>
      <c r="AS2555">
        <v>3.7094100000000001E-4</v>
      </c>
      <c r="AT2555">
        <v>2.81303E-4</v>
      </c>
      <c r="AU2555">
        <v>2.9671299999999999E-4</v>
      </c>
      <c r="AW2555">
        <v>6.0067700000000002E-2</v>
      </c>
      <c r="AX2555">
        <v>1.7694800000000316E-4</v>
      </c>
      <c r="AY2555">
        <v>3.7094099999999963E-4</v>
      </c>
      <c r="AZ2555">
        <v>2.8130299999999664E-4</v>
      </c>
      <c r="BA2555">
        <v>2.9671299999999706E-4</v>
      </c>
      <c r="BC2555" s="52">
        <v>100000</v>
      </c>
      <c r="BD2555" s="52">
        <v>100000</v>
      </c>
      <c r="BE2555">
        <v>0</v>
      </c>
      <c r="BF2555">
        <v>0</v>
      </c>
      <c r="BG2555">
        <v>0</v>
      </c>
    </row>
    <row r="2556" spans="1:59">
      <c r="A2556">
        <v>2555</v>
      </c>
      <c r="E2556">
        <v>9795.2054794520554</v>
      </c>
      <c r="K2556">
        <v>5591.3920107958911</v>
      </c>
      <c r="L2556">
        <v>5894.8970107958912</v>
      </c>
      <c r="M2556">
        <v>6198.4020107958913</v>
      </c>
      <c r="N2556">
        <v>6501.9070107958914</v>
      </c>
      <c r="O2556">
        <v>6805.4120107958915</v>
      </c>
      <c r="Q2556">
        <v>27112.032768781992</v>
      </c>
      <c r="R2556">
        <v>26379.558763476663</v>
      </c>
      <c r="S2556">
        <v>25647.084758171331</v>
      </c>
      <c r="T2556">
        <v>24914.610752866</v>
      </c>
      <c r="U2556">
        <v>24182.136747560668</v>
      </c>
      <c r="W2556">
        <v>0.79564999999999997</v>
      </c>
      <c r="AB2556">
        <v>1</v>
      </c>
      <c r="AC2556">
        <v>1</v>
      </c>
      <c r="AD2556">
        <v>1</v>
      </c>
      <c r="AE2556">
        <v>1</v>
      </c>
      <c r="AF2556">
        <v>1</v>
      </c>
      <c r="AL2556">
        <v>5.7220120000000003</v>
      </c>
      <c r="AM2556" s="5">
        <v>12.8612813949585</v>
      </c>
      <c r="AN2556">
        <v>570.77625570776252</v>
      </c>
      <c r="AO2556">
        <f t="shared" si="39"/>
        <v>26826.48401826484</v>
      </c>
      <c r="AP2556">
        <v>684.93150684931504</v>
      </c>
      <c r="AQ2556">
        <v>6.0762500000000004E-2</v>
      </c>
      <c r="AR2556">
        <v>1.7602999999999998E-4</v>
      </c>
      <c r="AS2556">
        <v>2.3910200000000002E-4</v>
      </c>
      <c r="AT2556">
        <v>2.8155000000000004E-4</v>
      </c>
      <c r="AU2556">
        <v>2.9817100000000002E-4</v>
      </c>
      <c r="AW2556">
        <v>6.0762500000000011E-2</v>
      </c>
      <c r="AX2556">
        <v>1.7603000000000063E-4</v>
      </c>
      <c r="AY2556">
        <v>2.3910199999999798E-4</v>
      </c>
      <c r="AZ2556">
        <v>2.8154999999999847E-4</v>
      </c>
      <c r="BA2556">
        <v>2.9817099999999985E-4</v>
      </c>
      <c r="BC2556" s="52">
        <v>100000</v>
      </c>
      <c r="BD2556" s="52">
        <v>100000</v>
      </c>
      <c r="BE2556">
        <v>0</v>
      </c>
      <c r="BF2556">
        <v>0</v>
      </c>
      <c r="BG2556">
        <v>0</v>
      </c>
    </row>
    <row r="2557" spans="1:59">
      <c r="A2557">
        <v>2556</v>
      </c>
      <c r="E2557">
        <v>9795.2054794520554</v>
      </c>
      <c r="K2557">
        <v>5484.9604380407172</v>
      </c>
      <c r="L2557">
        <v>5921.53377137405</v>
      </c>
      <c r="M2557">
        <v>6358.1071047073838</v>
      </c>
      <c r="N2557">
        <v>6794.6804380407175</v>
      </c>
      <c r="O2557">
        <v>7231.2537713740512</v>
      </c>
      <c r="Q2557">
        <v>26759.703578995479</v>
      </c>
      <c r="R2557">
        <v>26036.748298083876</v>
      </c>
      <c r="S2557">
        <v>25313.793017172273</v>
      </c>
      <c r="T2557">
        <v>24590.83773626067</v>
      </c>
      <c r="U2557">
        <v>23867.882455349067</v>
      </c>
      <c r="W2557">
        <v>0.82943</v>
      </c>
      <c r="AB2557">
        <v>1</v>
      </c>
      <c r="AC2557">
        <v>1</v>
      </c>
      <c r="AD2557">
        <v>1</v>
      </c>
      <c r="AE2557">
        <v>1</v>
      </c>
      <c r="AF2557">
        <v>1</v>
      </c>
      <c r="AL2557">
        <v>5.0272839999999999</v>
      </c>
      <c r="AM2557" s="5">
        <v>12.591572761535639</v>
      </c>
      <c r="AN2557">
        <v>570.77625570776252</v>
      </c>
      <c r="AO2557">
        <f t="shared" si="39"/>
        <v>26826.48401826484</v>
      </c>
      <c r="AP2557">
        <v>684.93150684931504</v>
      </c>
      <c r="AQ2557">
        <v>6.0542099999999995E-2</v>
      </c>
      <c r="AR2557">
        <v>1.7571700000000001E-4</v>
      </c>
      <c r="AS2557">
        <v>2.3949500000000002E-4</v>
      </c>
      <c r="AT2557">
        <v>2.8094999999999997E-4</v>
      </c>
      <c r="AU2557">
        <v>2.9804000000000001E-4</v>
      </c>
      <c r="AW2557">
        <v>6.0542100000000001E-2</v>
      </c>
      <c r="AX2557">
        <v>1.7571699999999885E-4</v>
      </c>
      <c r="AY2557">
        <v>2.3949499999999929E-4</v>
      </c>
      <c r="AZ2557">
        <v>2.8095000000000203E-4</v>
      </c>
      <c r="BA2557">
        <v>2.9803999999999942E-4</v>
      </c>
      <c r="BC2557" s="52">
        <v>100000</v>
      </c>
      <c r="BD2557" s="52">
        <v>100000</v>
      </c>
      <c r="BE2557">
        <v>0</v>
      </c>
      <c r="BF2557">
        <v>0</v>
      </c>
      <c r="BG2557">
        <v>0</v>
      </c>
    </row>
    <row r="2558" spans="1:59">
      <c r="A2558">
        <v>2557</v>
      </c>
      <c r="E2558">
        <v>9795.2054794520554</v>
      </c>
      <c r="K2558">
        <v>5249.6906456345469</v>
      </c>
      <c r="L2558">
        <v>5749.2364789678804</v>
      </c>
      <c r="M2558">
        <v>6248.782312301214</v>
      </c>
      <c r="N2558">
        <v>6748.3281456345476</v>
      </c>
      <c r="O2558">
        <v>7247.8739789678812</v>
      </c>
      <c r="Q2558">
        <v>26320.171736893739</v>
      </c>
      <c r="R2558">
        <v>25609.091096727298</v>
      </c>
      <c r="S2558">
        <v>24898.010456560856</v>
      </c>
      <c r="T2558">
        <v>24186.929816394415</v>
      </c>
      <c r="U2558">
        <v>23475.849176227974</v>
      </c>
      <c r="W2558">
        <v>0.82169000000000003</v>
      </c>
      <c r="AB2558">
        <v>1</v>
      </c>
      <c r="AC2558">
        <v>1</v>
      </c>
      <c r="AD2558">
        <v>1</v>
      </c>
      <c r="AE2558">
        <v>1</v>
      </c>
      <c r="AF2558">
        <v>1</v>
      </c>
      <c r="AL2558">
        <v>4.7720469999999997</v>
      </c>
      <c r="AM2558" s="5">
        <v>12.746513366699221</v>
      </c>
      <c r="AN2558">
        <v>570.77625570776252</v>
      </c>
      <c r="AO2558">
        <f t="shared" si="39"/>
        <v>26826.48401826484</v>
      </c>
      <c r="AP2558">
        <v>684.93150684931504</v>
      </c>
      <c r="AQ2558">
        <v>6.0178199999999994E-2</v>
      </c>
      <c r="AR2558">
        <v>1.7547299999999999E-4</v>
      </c>
      <c r="AS2558">
        <v>2.3919499999999999E-4</v>
      </c>
      <c r="AT2558">
        <v>2.7962199999999999E-4</v>
      </c>
      <c r="AU2558">
        <v>2.9636400000000002E-4</v>
      </c>
      <c r="AW2558">
        <v>6.0178200000000001E-2</v>
      </c>
      <c r="AX2558">
        <v>1.7547300000000238E-4</v>
      </c>
      <c r="AY2558">
        <v>2.391949999999976E-4</v>
      </c>
      <c r="AZ2558">
        <v>2.796220000000002E-4</v>
      </c>
      <c r="BA2558">
        <v>2.9636400000000035E-4</v>
      </c>
      <c r="BC2558" s="52">
        <v>100000</v>
      </c>
      <c r="BD2558" s="52">
        <v>100000</v>
      </c>
      <c r="BE2558">
        <v>0</v>
      </c>
      <c r="BF2558">
        <v>0</v>
      </c>
      <c r="BG2558">
        <v>0</v>
      </c>
    </row>
    <row r="2559" spans="1:59">
      <c r="A2559">
        <v>2558</v>
      </c>
      <c r="E2559">
        <v>9795.2054794520554</v>
      </c>
      <c r="K2559">
        <v>5426.1429899391751</v>
      </c>
      <c r="L2559">
        <v>5937.7613232725089</v>
      </c>
      <c r="M2559">
        <v>6449.3796566058427</v>
      </c>
      <c r="N2559">
        <v>6960.9979899391765</v>
      </c>
      <c r="O2559">
        <v>7472.6163232725103</v>
      </c>
      <c r="Q2559">
        <v>26658.535441838529</v>
      </c>
      <c r="R2559">
        <v>25938.313376323418</v>
      </c>
      <c r="S2559">
        <v>25218.091310808308</v>
      </c>
      <c r="T2559">
        <v>24497.869245293197</v>
      </c>
      <c r="U2559">
        <v>23777.647179778087</v>
      </c>
      <c r="W2559">
        <v>0.73774000000000006</v>
      </c>
      <c r="AB2559">
        <v>1</v>
      </c>
      <c r="AC2559">
        <v>1</v>
      </c>
      <c r="AD2559">
        <v>1</v>
      </c>
      <c r="AE2559">
        <v>1</v>
      </c>
      <c r="AF2559">
        <v>1</v>
      </c>
      <c r="AL2559">
        <v>4.4499240000000002</v>
      </c>
      <c r="AM2559" s="5">
        <v>12.60016441345215</v>
      </c>
      <c r="AN2559">
        <v>570.77625570776252</v>
      </c>
      <c r="AO2559">
        <f t="shared" si="39"/>
        <v>26826.48401826484</v>
      </c>
      <c r="AP2559">
        <v>684.93150684931504</v>
      </c>
      <c r="AQ2559">
        <v>5.90339E-2</v>
      </c>
      <c r="AR2559">
        <v>1.84756E-4</v>
      </c>
      <c r="AS2559">
        <v>2.5332799999999998E-4</v>
      </c>
      <c r="AT2559">
        <v>2.9562399999999997E-4</v>
      </c>
      <c r="AU2559">
        <v>3.09511E-4</v>
      </c>
      <c r="AW2559">
        <v>5.90339E-2</v>
      </c>
      <c r="AX2559">
        <v>1.847560000000012E-4</v>
      </c>
      <c r="AY2559">
        <v>2.5332799999999711E-4</v>
      </c>
      <c r="AZ2559">
        <v>2.9562400000000127E-4</v>
      </c>
      <c r="BA2559">
        <v>3.0951099999999843E-4</v>
      </c>
      <c r="BC2559" s="52">
        <v>100000</v>
      </c>
      <c r="BD2559" s="52">
        <v>100000</v>
      </c>
      <c r="BE2559">
        <v>0</v>
      </c>
      <c r="BF2559">
        <v>0</v>
      </c>
      <c r="BG2559">
        <v>0</v>
      </c>
    </row>
    <row r="2560" spans="1:59">
      <c r="A2560">
        <v>2559</v>
      </c>
      <c r="E2560">
        <v>9795.2054794520554</v>
      </c>
      <c r="K2560">
        <v>5566.1845330380875</v>
      </c>
      <c r="L2560">
        <v>6055.8295330380879</v>
      </c>
      <c r="M2560">
        <v>6545.4745330380883</v>
      </c>
      <c r="N2560">
        <v>7035.1195330380888</v>
      </c>
      <c r="O2560">
        <v>7524.7645330380892</v>
      </c>
      <c r="Q2560">
        <v>27499.221252042429</v>
      </c>
      <c r="R2560">
        <v>26756.286743184188</v>
      </c>
      <c r="S2560">
        <v>26013.352234325946</v>
      </c>
      <c r="T2560">
        <v>25270.417725467705</v>
      </c>
      <c r="U2560">
        <v>24527.483216609464</v>
      </c>
      <c r="W2560">
        <v>0.58834000000000009</v>
      </c>
      <c r="AB2560">
        <v>1</v>
      </c>
      <c r="AC2560">
        <v>1</v>
      </c>
      <c r="AD2560">
        <v>1</v>
      </c>
      <c r="AE2560">
        <v>1</v>
      </c>
      <c r="AF2560">
        <v>1</v>
      </c>
      <c r="AL2560">
        <v>4.3603430000000003</v>
      </c>
      <c r="AM2560" s="5">
        <v>11.91973304748535</v>
      </c>
      <c r="AN2560">
        <v>570.77625570776252</v>
      </c>
      <c r="AO2560">
        <f t="shared" si="39"/>
        <v>26826.48401826484</v>
      </c>
      <c r="AP2560">
        <v>684.93150684931504</v>
      </c>
      <c r="AQ2560">
        <v>5.8828899999999996E-2</v>
      </c>
      <c r="AR2560">
        <v>1.8220900000000002E-4</v>
      </c>
      <c r="AS2560">
        <v>2.49604E-4</v>
      </c>
      <c r="AT2560">
        <v>2.9565899999999998E-4</v>
      </c>
      <c r="AU2560">
        <v>3.0573200000000002E-4</v>
      </c>
      <c r="AW2560">
        <v>5.8828900000000003E-2</v>
      </c>
      <c r="AX2560">
        <v>1.8220900000000262E-4</v>
      </c>
      <c r="AY2560">
        <v>2.4960400000000049E-4</v>
      </c>
      <c r="AZ2560">
        <v>2.9565899999999673E-4</v>
      </c>
      <c r="BA2560">
        <v>3.05732000000003E-4</v>
      </c>
      <c r="BC2560" s="52">
        <v>100000</v>
      </c>
      <c r="BD2560" s="52">
        <v>100000</v>
      </c>
      <c r="BE2560">
        <v>0</v>
      </c>
      <c r="BF2560">
        <v>0</v>
      </c>
      <c r="BG2560">
        <v>0</v>
      </c>
    </row>
    <row r="2561" spans="1:59">
      <c r="A2561">
        <v>2560</v>
      </c>
      <c r="E2561">
        <v>9795.2054794520554</v>
      </c>
      <c r="K2561">
        <v>5767.8443551005203</v>
      </c>
      <c r="L2561">
        <v>6241.5401884338535</v>
      </c>
      <c r="M2561">
        <v>6715.2360217671867</v>
      </c>
      <c r="N2561">
        <v>7188.9318551005199</v>
      </c>
      <c r="O2561">
        <v>7662.6276884338531</v>
      </c>
      <c r="Q2561">
        <v>29207.919272502641</v>
      </c>
      <c r="R2561">
        <v>28418.821611517167</v>
      </c>
      <c r="S2561">
        <v>27629.72395053169</v>
      </c>
      <c r="T2561">
        <v>26840.626289546213</v>
      </c>
      <c r="U2561">
        <v>26051.528628560736</v>
      </c>
      <c r="W2561">
        <v>0.40910000000000002</v>
      </c>
      <c r="AB2561">
        <v>1</v>
      </c>
      <c r="AC2561">
        <v>1</v>
      </c>
      <c r="AD2561">
        <v>1</v>
      </c>
      <c r="AE2561">
        <v>1</v>
      </c>
      <c r="AF2561">
        <v>1</v>
      </c>
      <c r="AL2561">
        <v>4.4235550000000003</v>
      </c>
      <c r="AM2561" s="5">
        <v>11.31146335601807</v>
      </c>
      <c r="AN2561">
        <v>570.77625570776252</v>
      </c>
      <c r="AO2561">
        <f t="shared" si="39"/>
        <v>26826.48401826484</v>
      </c>
      <c r="AP2561">
        <v>684.93150684931504</v>
      </c>
      <c r="AQ2561">
        <v>6.00604E-2</v>
      </c>
      <c r="AR2561">
        <v>2.7287299999999997E-4</v>
      </c>
      <c r="AS2561">
        <v>2.3395299999999999E-4</v>
      </c>
      <c r="AT2561">
        <v>2.8325799999999999E-4</v>
      </c>
      <c r="AU2561">
        <v>2.9671500000000002E-4</v>
      </c>
      <c r="AW2561">
        <v>6.00604E-2</v>
      </c>
      <c r="AX2561">
        <v>2.7287299999999987E-4</v>
      </c>
      <c r="AY2561">
        <v>2.3395300000000202E-4</v>
      </c>
      <c r="AZ2561">
        <v>2.8325800000000151E-4</v>
      </c>
      <c r="BA2561">
        <v>2.9671500000000295E-4</v>
      </c>
      <c r="BC2561" s="52">
        <v>100000</v>
      </c>
      <c r="BD2561" s="52">
        <v>100000</v>
      </c>
      <c r="BE2561">
        <v>0</v>
      </c>
      <c r="BF2561">
        <v>0</v>
      </c>
      <c r="BG2561">
        <v>0</v>
      </c>
    </row>
    <row r="2562" spans="1:59">
      <c r="A2562">
        <v>2561</v>
      </c>
      <c r="E2562">
        <v>9795.2054794520554</v>
      </c>
      <c r="K2562">
        <v>6437.2429311133201</v>
      </c>
      <c r="L2562">
        <v>6943.7729311133198</v>
      </c>
      <c r="M2562">
        <v>7450.3029311133196</v>
      </c>
      <c r="N2562">
        <v>7956.8329311133193</v>
      </c>
      <c r="O2562">
        <v>8463.3629311133191</v>
      </c>
      <c r="Q2562">
        <v>30979.40755612023</v>
      </c>
      <c r="R2562">
        <v>30142.450365758214</v>
      </c>
      <c r="S2562">
        <v>29305.493175396197</v>
      </c>
      <c r="T2562">
        <v>28468.535985034181</v>
      </c>
      <c r="U2562">
        <v>27631.578794672165</v>
      </c>
      <c r="W2562">
        <v>0.24486000000000002</v>
      </c>
      <c r="AB2562">
        <v>1</v>
      </c>
      <c r="AC2562">
        <v>1</v>
      </c>
      <c r="AD2562">
        <v>1</v>
      </c>
      <c r="AE2562">
        <v>1</v>
      </c>
      <c r="AF2562">
        <v>1</v>
      </c>
      <c r="AL2562">
        <v>4.7110944000000003</v>
      </c>
      <c r="AM2562" s="5">
        <v>10.239249229431151</v>
      </c>
      <c r="AN2562">
        <v>570.77625570776252</v>
      </c>
      <c r="AO2562">
        <f t="shared" si="39"/>
        <v>26826.48401826484</v>
      </c>
      <c r="AP2562">
        <v>684.93150684931504</v>
      </c>
      <c r="AQ2562">
        <v>6.7799899999999996E-2</v>
      </c>
      <c r="AR2562">
        <v>1.1720000000000001E-2</v>
      </c>
      <c r="AS2562">
        <v>6.2956799999999997E-3</v>
      </c>
      <c r="AT2562">
        <v>1.1760399999999999E-3</v>
      </c>
      <c r="AU2562">
        <v>1.7425800000000001E-3</v>
      </c>
      <c r="AW2562">
        <v>6.7799899999999996E-2</v>
      </c>
      <c r="AX2562">
        <v>1.1720000000000001E-2</v>
      </c>
      <c r="AY2562">
        <v>6.2956799999999979E-3</v>
      </c>
      <c r="AZ2562">
        <v>1.1760400000000032E-3</v>
      </c>
      <c r="BA2562">
        <v>1.7425800000000005E-3</v>
      </c>
      <c r="BC2562" s="52">
        <v>100000</v>
      </c>
      <c r="BD2562" s="52">
        <v>100000</v>
      </c>
      <c r="BE2562">
        <v>0</v>
      </c>
      <c r="BF2562">
        <v>0</v>
      </c>
      <c r="BG2562">
        <v>0</v>
      </c>
    </row>
    <row r="2563" spans="1:59">
      <c r="A2563">
        <v>2562</v>
      </c>
      <c r="E2563">
        <v>9795.2054794520554</v>
      </c>
      <c r="K2563">
        <v>7016.0813092554899</v>
      </c>
      <c r="L2563">
        <v>7527.5613092554904</v>
      </c>
      <c r="M2563">
        <v>8039.0413092554909</v>
      </c>
      <c r="N2563">
        <v>8550.5213092554914</v>
      </c>
      <c r="O2563">
        <v>9062.0013092554909</v>
      </c>
      <c r="Q2563">
        <v>32041.618577637812</v>
      </c>
      <c r="R2563">
        <v>31175.964094066083</v>
      </c>
      <c r="S2563">
        <v>30310.309610494354</v>
      </c>
      <c r="T2563">
        <v>29444.655126922626</v>
      </c>
      <c r="U2563">
        <v>28579.000643350897</v>
      </c>
      <c r="W2563">
        <v>5.6399999999999999E-2</v>
      </c>
      <c r="AB2563">
        <v>1</v>
      </c>
      <c r="AC2563">
        <v>1</v>
      </c>
      <c r="AD2563">
        <v>1</v>
      </c>
      <c r="AE2563">
        <v>1</v>
      </c>
      <c r="AF2563">
        <v>1</v>
      </c>
      <c r="AL2563">
        <v>5.6287254999999998</v>
      </c>
      <c r="AM2563" s="5">
        <v>9.3479948043823242</v>
      </c>
      <c r="AN2563">
        <v>570.77625570776252</v>
      </c>
      <c r="AO2563">
        <f t="shared" ref="AO2563:AO2626" si="40">235000000/8760</f>
        <v>26826.48401826484</v>
      </c>
      <c r="AP2563">
        <v>684.93150684931504</v>
      </c>
      <c r="AQ2563">
        <v>9.6876799999999999E-2</v>
      </c>
      <c r="AR2563">
        <v>7.6862899999999998E-2</v>
      </c>
      <c r="AS2563">
        <v>6.69622E-2</v>
      </c>
      <c r="AT2563">
        <v>6.1532899999999995E-2</v>
      </c>
      <c r="AU2563">
        <v>4.4509300000000002E-2</v>
      </c>
      <c r="AW2563">
        <v>9.6876799999999999E-2</v>
      </c>
      <c r="AX2563">
        <v>7.6862899999999998E-2</v>
      </c>
      <c r="AY2563">
        <v>6.69622E-2</v>
      </c>
      <c r="AZ2563">
        <v>6.1532899999999988E-2</v>
      </c>
      <c r="BA2563">
        <v>4.4509300000000002E-2</v>
      </c>
      <c r="BC2563" s="52">
        <v>100000</v>
      </c>
      <c r="BD2563" s="52">
        <v>100000</v>
      </c>
      <c r="BE2563">
        <v>0</v>
      </c>
      <c r="BF2563">
        <v>0</v>
      </c>
      <c r="BG2563">
        <v>0</v>
      </c>
    </row>
    <row r="2564" spans="1:59">
      <c r="A2564">
        <v>2563</v>
      </c>
      <c r="E2564">
        <v>9795.2054794520554</v>
      </c>
      <c r="K2564">
        <v>7207.4714181573345</v>
      </c>
      <c r="L2564">
        <v>7674.7330848240017</v>
      </c>
      <c r="M2564">
        <v>8141.9947514906689</v>
      </c>
      <c r="N2564">
        <v>8609.2564181573362</v>
      </c>
      <c r="O2564">
        <v>9076.5180848240034</v>
      </c>
      <c r="Q2564">
        <v>32707.899083211269</v>
      </c>
      <c r="R2564">
        <v>31824.243988999275</v>
      </c>
      <c r="S2564">
        <v>30940.588894787281</v>
      </c>
      <c r="T2564">
        <v>30056.933800575287</v>
      </c>
      <c r="U2564">
        <v>29173.278706363293</v>
      </c>
      <c r="W2564">
        <v>0</v>
      </c>
      <c r="AB2564">
        <v>1</v>
      </c>
      <c r="AC2564">
        <v>1</v>
      </c>
      <c r="AD2564">
        <v>1</v>
      </c>
      <c r="AE2564">
        <v>1</v>
      </c>
      <c r="AF2564">
        <v>1</v>
      </c>
      <c r="AL2564">
        <v>7.7213225000000003</v>
      </c>
      <c r="AM2564" s="5">
        <v>8.6783332824707031</v>
      </c>
      <c r="AN2564">
        <v>570.77625570776252</v>
      </c>
      <c r="AO2564">
        <f t="shared" si="40"/>
        <v>26826.48401826484</v>
      </c>
      <c r="AP2564">
        <v>684.93150684931504</v>
      </c>
      <c r="AQ2564">
        <v>0.10338</v>
      </c>
      <c r="AR2564">
        <v>8.6510999999999991E-2</v>
      </c>
      <c r="AS2564">
        <v>8.2725699999999999E-2</v>
      </c>
      <c r="AT2564">
        <v>8.7338600000000002E-2</v>
      </c>
      <c r="AU2564">
        <v>7.96573E-2</v>
      </c>
      <c r="AW2564">
        <v>0.10338000000000001</v>
      </c>
      <c r="AX2564">
        <v>8.6510999999999991E-2</v>
      </c>
      <c r="AY2564">
        <v>8.2725699999999999E-2</v>
      </c>
      <c r="AZ2564">
        <v>8.7338600000000002E-2</v>
      </c>
      <c r="BA2564">
        <v>7.96573E-2</v>
      </c>
      <c r="BC2564" s="52">
        <v>100000</v>
      </c>
      <c r="BD2564" s="52">
        <v>100000</v>
      </c>
      <c r="BE2564">
        <v>0</v>
      </c>
      <c r="BF2564">
        <v>0</v>
      </c>
      <c r="BG2564">
        <v>0</v>
      </c>
    </row>
    <row r="2565" spans="1:59">
      <c r="A2565">
        <v>2564</v>
      </c>
      <c r="E2565">
        <v>9795.2054794520554</v>
      </c>
      <c r="K2565">
        <v>6468.0520705950803</v>
      </c>
      <c r="L2565">
        <v>6887.3829039284137</v>
      </c>
      <c r="M2565">
        <v>7306.7137372617472</v>
      </c>
      <c r="N2565">
        <v>7726.0445705950806</v>
      </c>
      <c r="O2565">
        <v>8145.375403928414</v>
      </c>
      <c r="Q2565">
        <v>32085.824473426492</v>
      </c>
      <c r="R2565">
        <v>31218.975699029892</v>
      </c>
      <c r="S2565">
        <v>30352.126924633292</v>
      </c>
      <c r="T2565">
        <v>29485.278150236692</v>
      </c>
      <c r="U2565">
        <v>28618.429375840093</v>
      </c>
      <c r="W2565">
        <v>0</v>
      </c>
      <c r="AB2565">
        <v>1</v>
      </c>
      <c r="AC2565">
        <v>1</v>
      </c>
      <c r="AD2565">
        <v>1</v>
      </c>
      <c r="AE2565">
        <v>1</v>
      </c>
      <c r="AF2565">
        <v>1</v>
      </c>
      <c r="AL2565">
        <v>10.420646</v>
      </c>
      <c r="AM2565" s="5">
        <v>8.4899301528930664</v>
      </c>
      <c r="AN2565">
        <v>570.77625570776252</v>
      </c>
      <c r="AO2565">
        <f t="shared" si="40"/>
        <v>26826.48401826484</v>
      </c>
      <c r="AP2565">
        <v>684.93150684931504</v>
      </c>
      <c r="AQ2565">
        <v>0.105089</v>
      </c>
      <c r="AR2565">
        <v>9.6223400000000001E-2</v>
      </c>
      <c r="AS2565">
        <v>9.1959199999999991E-2</v>
      </c>
      <c r="AT2565">
        <v>8.8505E-2</v>
      </c>
      <c r="AU2565">
        <v>8.56875E-2</v>
      </c>
      <c r="AW2565">
        <v>0.105089</v>
      </c>
      <c r="AX2565">
        <v>9.6223400000000001E-2</v>
      </c>
      <c r="AY2565">
        <v>9.1959200000000005E-2</v>
      </c>
      <c r="AZ2565">
        <v>8.8504999999999986E-2</v>
      </c>
      <c r="BA2565">
        <v>8.5687500000000014E-2</v>
      </c>
      <c r="BC2565" s="52">
        <v>100000</v>
      </c>
      <c r="BD2565" s="52">
        <v>100000</v>
      </c>
      <c r="BE2565">
        <v>0</v>
      </c>
      <c r="BF2565">
        <v>0</v>
      </c>
      <c r="BG2565">
        <v>0</v>
      </c>
    </row>
    <row r="2566" spans="1:59">
      <c r="A2566">
        <v>2565</v>
      </c>
      <c r="E2566">
        <v>9795.2054794520554</v>
      </c>
      <c r="K2566">
        <v>5591.3920107958911</v>
      </c>
      <c r="L2566">
        <v>5976.5420107958907</v>
      </c>
      <c r="M2566">
        <v>6361.6920107958904</v>
      </c>
      <c r="N2566">
        <v>6746.84201079589</v>
      </c>
      <c r="O2566">
        <v>7131.9920107958897</v>
      </c>
      <c r="Q2566">
        <v>28881.211611136081</v>
      </c>
      <c r="R2566">
        <v>28100.940470143902</v>
      </c>
      <c r="S2566">
        <v>27320.669329151722</v>
      </c>
      <c r="T2566">
        <v>26540.398188159543</v>
      </c>
      <c r="U2566">
        <v>25760.127047167363</v>
      </c>
      <c r="W2566">
        <v>0</v>
      </c>
      <c r="AB2566">
        <v>1</v>
      </c>
      <c r="AC2566">
        <v>1</v>
      </c>
      <c r="AD2566">
        <v>1</v>
      </c>
      <c r="AE2566">
        <v>1</v>
      </c>
      <c r="AF2566">
        <v>1</v>
      </c>
      <c r="AL2566">
        <v>11.391228</v>
      </c>
      <c r="AM2566" s="5">
        <v>8.4935464859008789</v>
      </c>
      <c r="AN2566">
        <v>570.77625570776252</v>
      </c>
      <c r="AO2566">
        <f t="shared" si="40"/>
        <v>26826.48401826484</v>
      </c>
      <c r="AP2566">
        <v>684.93150684931504</v>
      </c>
      <c r="AQ2566">
        <v>0.105143</v>
      </c>
      <c r="AR2566">
        <v>9.7223299999999999E-2</v>
      </c>
      <c r="AS2566">
        <v>9.208029999999999E-2</v>
      </c>
      <c r="AT2566">
        <v>8.7603100000000003E-2</v>
      </c>
      <c r="AU2566">
        <v>8.5471900000000003E-2</v>
      </c>
      <c r="AW2566">
        <v>0.105143</v>
      </c>
      <c r="AX2566">
        <v>9.7223299999999999E-2</v>
      </c>
      <c r="AY2566">
        <v>9.208029999999999E-2</v>
      </c>
      <c r="AZ2566">
        <v>8.7603100000000003E-2</v>
      </c>
      <c r="BA2566">
        <v>8.5471900000000003E-2</v>
      </c>
      <c r="BC2566" s="52">
        <v>100000</v>
      </c>
      <c r="BD2566" s="52">
        <v>100000</v>
      </c>
      <c r="BE2566">
        <v>0</v>
      </c>
      <c r="BF2566">
        <v>0</v>
      </c>
      <c r="BG2566">
        <v>0</v>
      </c>
    </row>
    <row r="2567" spans="1:59">
      <c r="A2567">
        <v>2566</v>
      </c>
      <c r="E2567">
        <v>9795.2054794520554</v>
      </c>
      <c r="K2567">
        <v>5585.7903490719355</v>
      </c>
      <c r="L2567">
        <v>5940.3061824052693</v>
      </c>
      <c r="M2567">
        <v>6294.8220157386022</v>
      </c>
      <c r="N2567">
        <v>6649.3378490719351</v>
      </c>
      <c r="O2567">
        <v>7003.853682405268</v>
      </c>
      <c r="Q2567">
        <v>21951.079413927451</v>
      </c>
      <c r="R2567">
        <v>21358.036644163003</v>
      </c>
      <c r="S2567">
        <v>20764.993874398555</v>
      </c>
      <c r="T2567">
        <v>20171.951104634107</v>
      </c>
      <c r="U2567">
        <v>19578.908334869659</v>
      </c>
      <c r="W2567">
        <v>0</v>
      </c>
      <c r="AB2567">
        <v>1</v>
      </c>
      <c r="AC2567">
        <v>1</v>
      </c>
      <c r="AD2567">
        <v>1</v>
      </c>
      <c r="AE2567">
        <v>1</v>
      </c>
      <c r="AF2567">
        <v>1</v>
      </c>
      <c r="AL2567">
        <v>10.843361</v>
      </c>
      <c r="AM2567" s="5">
        <v>7.9179201126098633</v>
      </c>
      <c r="AN2567">
        <v>570.77625570776252</v>
      </c>
      <c r="AO2567">
        <f t="shared" si="40"/>
        <v>26826.48401826484</v>
      </c>
      <c r="AP2567">
        <v>684.93150684931504</v>
      </c>
      <c r="AQ2567">
        <v>0.105046</v>
      </c>
      <c r="AR2567">
        <v>9.6137200000000006E-2</v>
      </c>
      <c r="AS2567">
        <v>9.1369200000000012E-2</v>
      </c>
      <c r="AT2567">
        <v>8.6497699999999997E-2</v>
      </c>
      <c r="AU2567">
        <v>8.4787199999999993E-2</v>
      </c>
      <c r="AW2567">
        <v>0.10504600000000001</v>
      </c>
      <c r="AX2567">
        <v>9.613720000000002E-2</v>
      </c>
      <c r="AY2567">
        <v>9.1369200000000025E-2</v>
      </c>
      <c r="AZ2567">
        <v>8.6497699999999997E-2</v>
      </c>
      <c r="BA2567">
        <v>8.4787199999999993E-2</v>
      </c>
      <c r="BC2567" s="52">
        <v>100000</v>
      </c>
      <c r="BD2567" s="52">
        <v>100000</v>
      </c>
      <c r="BE2567">
        <v>0</v>
      </c>
      <c r="BF2567">
        <v>0</v>
      </c>
      <c r="BG2567">
        <v>0</v>
      </c>
    </row>
    <row r="2568" spans="1:59">
      <c r="A2568">
        <v>2567</v>
      </c>
      <c r="E2568">
        <v>9795.2054794520554</v>
      </c>
      <c r="K2568">
        <v>4315.1467480211404</v>
      </c>
      <c r="L2568">
        <v>4653.5492480211406</v>
      </c>
      <c r="M2568">
        <v>4991.9517480211407</v>
      </c>
      <c r="N2568">
        <v>5330.3542480211408</v>
      </c>
      <c r="O2568">
        <v>5668.756748021141</v>
      </c>
      <c r="Q2568">
        <v>15497.043223926899</v>
      </c>
      <c r="R2568">
        <v>15078.366344445314</v>
      </c>
      <c r="S2568">
        <v>14659.689464963729</v>
      </c>
      <c r="T2568">
        <v>14241.012585482144</v>
      </c>
      <c r="U2568">
        <v>13822.335706000558</v>
      </c>
      <c r="W2568">
        <v>0</v>
      </c>
      <c r="AB2568">
        <v>1</v>
      </c>
      <c r="AC2568">
        <v>1</v>
      </c>
      <c r="AD2568">
        <v>1</v>
      </c>
      <c r="AE2568">
        <v>1</v>
      </c>
      <c r="AF2568">
        <v>1</v>
      </c>
      <c r="AL2568">
        <v>9.8744029999999992</v>
      </c>
      <c r="AM2568" s="5">
        <v>8.2128591537475586</v>
      </c>
      <c r="AN2568">
        <v>570.77625570776252</v>
      </c>
      <c r="AO2568">
        <f t="shared" si="40"/>
        <v>26826.48401826484</v>
      </c>
      <c r="AP2568">
        <v>684.93150684931504</v>
      </c>
      <c r="AQ2568">
        <v>0.105768</v>
      </c>
      <c r="AR2568">
        <v>9.6219499999999999E-2</v>
      </c>
      <c r="AS2568">
        <v>9.1009300000000001E-2</v>
      </c>
      <c r="AT2568">
        <v>8.6381100000000002E-2</v>
      </c>
      <c r="AU2568">
        <v>8.8049800000000011E-2</v>
      </c>
      <c r="AW2568">
        <v>0.10576800000000001</v>
      </c>
      <c r="AX2568">
        <v>9.6219499999999999E-2</v>
      </c>
      <c r="AY2568">
        <v>9.1009300000000001E-2</v>
      </c>
      <c r="AZ2568">
        <v>8.6381100000000002E-2</v>
      </c>
      <c r="BA2568">
        <v>8.8049799999999998E-2</v>
      </c>
      <c r="BC2568" s="52">
        <v>100000</v>
      </c>
      <c r="BD2568" s="52">
        <v>100000</v>
      </c>
      <c r="BE2568">
        <v>0</v>
      </c>
      <c r="BF2568">
        <v>0</v>
      </c>
      <c r="BG2568">
        <v>0</v>
      </c>
    </row>
    <row r="2569" spans="1:59">
      <c r="A2569">
        <v>2568</v>
      </c>
      <c r="E2569">
        <v>9795.2054794520554</v>
      </c>
      <c r="K2569">
        <v>3209.514801071417</v>
      </c>
      <c r="L2569">
        <v>3567.4956344047505</v>
      </c>
      <c r="M2569">
        <v>3925.476467738084</v>
      </c>
      <c r="N2569">
        <v>4283.4573010714175</v>
      </c>
      <c r="O2569">
        <v>4641.4381344047506</v>
      </c>
      <c r="Q2569">
        <v>11207.704644939629</v>
      </c>
      <c r="R2569">
        <v>10904.910960353527</v>
      </c>
      <c r="S2569">
        <v>10602.117275767425</v>
      </c>
      <c r="T2569">
        <v>10299.323591181323</v>
      </c>
      <c r="U2569">
        <v>9996.5299065952204</v>
      </c>
      <c r="W2569">
        <v>0</v>
      </c>
      <c r="AB2569">
        <v>1</v>
      </c>
      <c r="AC2569">
        <v>1</v>
      </c>
      <c r="AD2569">
        <v>1</v>
      </c>
      <c r="AE2569">
        <v>1</v>
      </c>
      <c r="AF2569">
        <v>1</v>
      </c>
      <c r="AL2569">
        <v>8.1412150000000008</v>
      </c>
      <c r="AM2569" s="5">
        <v>8.3105087280273438</v>
      </c>
      <c r="AN2569">
        <v>570.77625570776252</v>
      </c>
      <c r="AO2569">
        <f t="shared" si="40"/>
        <v>26826.48401826484</v>
      </c>
      <c r="AP2569">
        <v>684.93150684931504</v>
      </c>
      <c r="AQ2569">
        <v>0.10552500000000001</v>
      </c>
      <c r="AR2569">
        <v>9.6219200000000005E-2</v>
      </c>
      <c r="AS2569">
        <v>9.13186E-2</v>
      </c>
      <c r="AT2569">
        <v>8.6914599999999995E-2</v>
      </c>
      <c r="AU2569">
        <v>8.8123199999999999E-2</v>
      </c>
      <c r="AW2569">
        <v>0.10552500000000002</v>
      </c>
      <c r="AX2569">
        <v>9.6219199999999991E-2</v>
      </c>
      <c r="AY2569">
        <v>9.1318600000000014E-2</v>
      </c>
      <c r="AZ2569">
        <v>8.6914599999999995E-2</v>
      </c>
      <c r="BA2569">
        <v>8.8123199999999999E-2</v>
      </c>
      <c r="BC2569" s="52">
        <v>100000</v>
      </c>
      <c r="BD2569" s="52">
        <v>100000</v>
      </c>
      <c r="BE2569">
        <v>0</v>
      </c>
      <c r="BF2569">
        <v>0</v>
      </c>
      <c r="BG2569">
        <v>0</v>
      </c>
    </row>
    <row r="2570" spans="1:59">
      <c r="A2570">
        <v>2569</v>
      </c>
      <c r="E2570">
        <v>9795.2054794520554</v>
      </c>
      <c r="K2570">
        <v>2450.6147495865498</v>
      </c>
      <c r="L2570">
        <v>2774.5522495865498</v>
      </c>
      <c r="M2570">
        <v>3098.4897495865498</v>
      </c>
      <c r="N2570">
        <v>3422.4272495865498</v>
      </c>
      <c r="O2570">
        <v>3746.3647495865498</v>
      </c>
      <c r="Q2570">
        <v>12165.510971095269</v>
      </c>
      <c r="R2570">
        <v>11836.840649461185</v>
      </c>
      <c r="S2570">
        <v>11508.1703278271</v>
      </c>
      <c r="T2570">
        <v>11179.500006193015</v>
      </c>
      <c r="U2570">
        <v>10850.82968455893</v>
      </c>
      <c r="W2570">
        <v>0</v>
      </c>
      <c r="AB2570">
        <v>1</v>
      </c>
      <c r="AC2570">
        <v>1</v>
      </c>
      <c r="AD2570">
        <v>1</v>
      </c>
      <c r="AE2570">
        <v>1</v>
      </c>
      <c r="AF2570">
        <v>1</v>
      </c>
      <c r="AL2570">
        <v>6.2997084000000001</v>
      </c>
      <c r="AM2570" s="5">
        <v>8.0855941772460938</v>
      </c>
      <c r="AN2570">
        <v>570.77625570776252</v>
      </c>
      <c r="AO2570">
        <f t="shared" si="40"/>
        <v>26826.48401826484</v>
      </c>
      <c r="AP2570">
        <v>684.93150684931504</v>
      </c>
      <c r="AQ2570">
        <v>0.105597</v>
      </c>
      <c r="AR2570">
        <v>9.6189200000000002E-2</v>
      </c>
      <c r="AS2570">
        <v>9.1270400000000002E-2</v>
      </c>
      <c r="AT2570">
        <v>9.6262600000000004E-2</v>
      </c>
      <c r="AU2570">
        <v>8.8030299999999992E-2</v>
      </c>
      <c r="AW2570">
        <v>0.10559699999999998</v>
      </c>
      <c r="AX2570">
        <v>9.6189200000000016E-2</v>
      </c>
      <c r="AY2570">
        <v>9.1270400000000015E-2</v>
      </c>
      <c r="AZ2570">
        <v>9.6262600000000018E-2</v>
      </c>
      <c r="BA2570">
        <v>8.8030299999999992E-2</v>
      </c>
      <c r="BC2570" s="52">
        <v>100000</v>
      </c>
      <c r="BD2570" s="52">
        <v>100000</v>
      </c>
      <c r="BE2570">
        <v>0</v>
      </c>
      <c r="BF2570">
        <v>0</v>
      </c>
      <c r="BG2570">
        <v>0</v>
      </c>
    </row>
    <row r="2571" spans="1:59">
      <c r="A2571">
        <v>2570</v>
      </c>
      <c r="E2571">
        <v>9795.2054794520554</v>
      </c>
      <c r="K2571">
        <v>1984.6724385645912</v>
      </c>
      <c r="L2571">
        <v>2203.4541052312579</v>
      </c>
      <c r="M2571">
        <v>2422.2357718979247</v>
      </c>
      <c r="N2571">
        <v>2641.0174385645914</v>
      </c>
      <c r="O2571">
        <v>2859.7991052312582</v>
      </c>
      <c r="Q2571">
        <v>12266.244194478801</v>
      </c>
      <c r="R2571">
        <v>11934.852406737393</v>
      </c>
      <c r="S2571">
        <v>11603.460618995985</v>
      </c>
      <c r="T2571">
        <v>11272.068831254577</v>
      </c>
      <c r="U2571">
        <v>10940.677043513169</v>
      </c>
      <c r="W2571">
        <v>0</v>
      </c>
      <c r="AB2571">
        <v>1</v>
      </c>
      <c r="AC2571">
        <v>1</v>
      </c>
      <c r="AD2571">
        <v>1</v>
      </c>
      <c r="AE2571">
        <v>1</v>
      </c>
      <c r="AF2571">
        <v>1</v>
      </c>
      <c r="AL2571">
        <v>4.6005560000000001</v>
      </c>
      <c r="AM2571" s="5">
        <v>7.3674888610839844</v>
      </c>
      <c r="AN2571">
        <v>570.77625570776252</v>
      </c>
      <c r="AO2571">
        <f t="shared" si="40"/>
        <v>26826.48401826484</v>
      </c>
      <c r="AP2571">
        <v>684.93150684931504</v>
      </c>
      <c r="AQ2571">
        <v>0.10573399999999999</v>
      </c>
      <c r="AR2571">
        <v>9.6306000000000003E-2</v>
      </c>
      <c r="AS2571">
        <v>9.1362899999999997E-2</v>
      </c>
      <c r="AT2571">
        <v>9.66447E-2</v>
      </c>
      <c r="AU2571">
        <v>8.8104399999999999E-2</v>
      </c>
      <c r="AW2571">
        <v>0.10573399999999998</v>
      </c>
      <c r="AX2571">
        <v>9.6305999999999989E-2</v>
      </c>
      <c r="AY2571">
        <v>9.1362900000000011E-2</v>
      </c>
      <c r="AZ2571">
        <v>9.6644700000000014E-2</v>
      </c>
      <c r="BA2571">
        <v>8.8104400000000013E-2</v>
      </c>
      <c r="BC2571" s="52">
        <v>100000</v>
      </c>
      <c r="BD2571" s="52">
        <v>100000</v>
      </c>
      <c r="BE2571">
        <v>0</v>
      </c>
      <c r="BF2571">
        <v>0</v>
      </c>
      <c r="BG2571">
        <v>0</v>
      </c>
    </row>
    <row r="2572" spans="1:59">
      <c r="A2572">
        <v>2571</v>
      </c>
      <c r="E2572">
        <v>9795.2054794520554</v>
      </c>
      <c r="K2572">
        <v>1866.5593178065296</v>
      </c>
      <c r="L2572">
        <v>1958.6259844731962</v>
      </c>
      <c r="M2572">
        <v>2050.6926511398628</v>
      </c>
      <c r="N2572">
        <v>2142.7593178065295</v>
      </c>
      <c r="O2572">
        <v>2234.8259844731961</v>
      </c>
      <c r="Q2572">
        <v>13902.37373162571</v>
      </c>
      <c r="R2572">
        <v>13526.779343243841</v>
      </c>
      <c r="S2572">
        <v>13151.184954861972</v>
      </c>
      <c r="T2572">
        <v>12775.590566480103</v>
      </c>
      <c r="U2572">
        <v>12399.996178098234</v>
      </c>
      <c r="W2572">
        <v>0</v>
      </c>
      <c r="AB2572">
        <v>1</v>
      </c>
      <c r="AC2572">
        <v>1</v>
      </c>
      <c r="AD2572">
        <v>1</v>
      </c>
      <c r="AE2572">
        <v>1</v>
      </c>
      <c r="AF2572">
        <v>1</v>
      </c>
      <c r="AL2572">
        <v>2.7177471999999998</v>
      </c>
      <c r="AM2572" s="5">
        <v>6.8462972640991211</v>
      </c>
      <c r="AN2572">
        <v>570.77625570776252</v>
      </c>
      <c r="AO2572">
        <f t="shared" si="40"/>
        <v>26826.48401826484</v>
      </c>
      <c r="AP2572">
        <v>684.93150684931504</v>
      </c>
      <c r="AQ2572">
        <v>0.10574500000000001</v>
      </c>
      <c r="AR2572">
        <v>9.610500000000001E-2</v>
      </c>
      <c r="AS2572">
        <v>9.1145099999999993E-2</v>
      </c>
      <c r="AT2572">
        <v>8.7568199999999999E-2</v>
      </c>
      <c r="AU2572">
        <v>8.807340000000001E-2</v>
      </c>
      <c r="AW2572">
        <v>0.10574500000000002</v>
      </c>
      <c r="AX2572">
        <v>9.610500000000001E-2</v>
      </c>
      <c r="AY2572">
        <v>9.1145099999999993E-2</v>
      </c>
      <c r="AZ2572">
        <v>8.7568199999999999E-2</v>
      </c>
      <c r="BA2572">
        <v>8.807340000000001E-2</v>
      </c>
      <c r="BC2572" s="52">
        <v>100000</v>
      </c>
      <c r="BD2572" s="52">
        <v>100000</v>
      </c>
      <c r="BE2572">
        <v>0</v>
      </c>
      <c r="BF2572">
        <v>0</v>
      </c>
      <c r="BG2572">
        <v>0</v>
      </c>
    </row>
    <row r="2573" spans="1:59">
      <c r="A2573">
        <v>2572</v>
      </c>
      <c r="E2573">
        <v>9795.2054794520554</v>
      </c>
      <c r="K2573">
        <v>1972.5821191169152</v>
      </c>
      <c r="L2573">
        <v>2029.7521191169153</v>
      </c>
      <c r="M2573">
        <v>2086.9221191169154</v>
      </c>
      <c r="N2573">
        <v>2144.0921191169155</v>
      </c>
      <c r="O2573">
        <v>2201.2621191169155</v>
      </c>
      <c r="Q2573">
        <v>17855.494162573668</v>
      </c>
      <c r="R2573">
        <v>17373.100038239532</v>
      </c>
      <c r="S2573">
        <v>16890.705913905396</v>
      </c>
      <c r="T2573">
        <v>16408.31178957126</v>
      </c>
      <c r="U2573">
        <v>15925.917665237126</v>
      </c>
      <c r="W2573">
        <v>0</v>
      </c>
      <c r="AB2573">
        <v>1</v>
      </c>
      <c r="AC2573">
        <v>1</v>
      </c>
      <c r="AD2573">
        <v>1</v>
      </c>
      <c r="AE2573">
        <v>1</v>
      </c>
      <c r="AF2573">
        <v>1</v>
      </c>
      <c r="AL2573">
        <v>0.79655087000000002</v>
      </c>
      <c r="AM2573" s="5">
        <v>7.6117286682128906</v>
      </c>
      <c r="AN2573">
        <v>570.77625570776252</v>
      </c>
      <c r="AO2573">
        <f t="shared" si="40"/>
        <v>26826.48401826484</v>
      </c>
      <c r="AP2573">
        <v>684.93150684931504</v>
      </c>
      <c r="AQ2573">
        <v>0.104354</v>
      </c>
      <c r="AR2573">
        <v>9.3027899999999997E-2</v>
      </c>
      <c r="AS2573">
        <v>8.94924E-2</v>
      </c>
      <c r="AT2573">
        <v>8.3768700000000001E-2</v>
      </c>
      <c r="AU2573">
        <v>8.3801199999999992E-2</v>
      </c>
      <c r="AW2573">
        <v>0.10435399999999999</v>
      </c>
      <c r="AX2573">
        <v>9.3027899999999983E-2</v>
      </c>
      <c r="AY2573">
        <v>8.9492400000000014E-2</v>
      </c>
      <c r="AZ2573">
        <v>8.3768700000000015E-2</v>
      </c>
      <c r="BA2573">
        <v>8.3801200000000006E-2</v>
      </c>
      <c r="BC2573" s="52">
        <v>100000</v>
      </c>
      <c r="BD2573" s="52">
        <v>100000</v>
      </c>
      <c r="BE2573">
        <v>0</v>
      </c>
      <c r="BF2573">
        <v>0</v>
      </c>
      <c r="BG2573">
        <v>0</v>
      </c>
    </row>
    <row r="2574" spans="1:59">
      <c r="A2574">
        <v>2573</v>
      </c>
      <c r="E2574">
        <v>9795.2054794520554</v>
      </c>
      <c r="K2574">
        <v>2269.2599578714162</v>
      </c>
      <c r="L2574">
        <v>2310.0949578714162</v>
      </c>
      <c r="M2574">
        <v>2350.9299578714163</v>
      </c>
      <c r="N2574">
        <v>2391.7649578714163</v>
      </c>
      <c r="O2574">
        <v>2432.5999578714163</v>
      </c>
      <c r="Q2574">
        <v>26393.784421476332</v>
      </c>
      <c r="R2574">
        <v>25680.715020406526</v>
      </c>
      <c r="S2574">
        <v>24967.645619336719</v>
      </c>
      <c r="T2574">
        <v>24254.576218266913</v>
      </c>
      <c r="U2574">
        <v>23541.506817197107</v>
      </c>
      <c r="W2574">
        <v>0</v>
      </c>
      <c r="AB2574">
        <v>1</v>
      </c>
      <c r="AC2574">
        <v>1</v>
      </c>
      <c r="AD2574">
        <v>1</v>
      </c>
      <c r="AE2574">
        <v>1</v>
      </c>
      <c r="AF2574">
        <v>1</v>
      </c>
      <c r="AL2574">
        <v>0.46082070000000003</v>
      </c>
      <c r="AM2574" s="5">
        <v>8.70086669921875</v>
      </c>
      <c r="AN2574">
        <v>570.77625570776252</v>
      </c>
      <c r="AO2574">
        <f t="shared" si="40"/>
        <v>26826.48401826484</v>
      </c>
      <c r="AP2574">
        <v>684.93150684931504</v>
      </c>
      <c r="AQ2574">
        <v>0.10530200000000001</v>
      </c>
      <c r="AR2574">
        <v>9.5855999999999997E-2</v>
      </c>
      <c r="AS2574">
        <v>9.1321600000000003E-2</v>
      </c>
      <c r="AT2574">
        <v>9.4292000000000001E-2</v>
      </c>
      <c r="AU2574">
        <v>8.8176699999999997E-2</v>
      </c>
      <c r="AW2574">
        <v>0.10530199999999999</v>
      </c>
      <c r="AX2574">
        <v>9.5855999999999983E-2</v>
      </c>
      <c r="AY2574">
        <v>9.1321599999999989E-2</v>
      </c>
      <c r="AZ2574">
        <v>9.4292000000000001E-2</v>
      </c>
      <c r="BA2574">
        <v>8.8176699999999983E-2</v>
      </c>
      <c r="BC2574" s="52">
        <v>100000</v>
      </c>
      <c r="BD2574" s="52">
        <v>100000</v>
      </c>
      <c r="BE2574">
        <v>0</v>
      </c>
      <c r="BF2574">
        <v>0</v>
      </c>
      <c r="BG2574">
        <v>0</v>
      </c>
    </row>
    <row r="2575" spans="1:59">
      <c r="A2575">
        <v>2574</v>
      </c>
      <c r="E2575">
        <v>9795.2054794520554</v>
      </c>
      <c r="K2575">
        <v>2767.7531289448098</v>
      </c>
      <c r="L2575">
        <v>2807.76312894481</v>
      </c>
      <c r="M2575">
        <v>2847.7731289448102</v>
      </c>
      <c r="N2575">
        <v>2887.7831289448104</v>
      </c>
      <c r="O2575">
        <v>2927.7931289448106</v>
      </c>
      <c r="Q2575">
        <v>31126.389655618459</v>
      </c>
      <c r="R2575">
        <v>30285.461512385555</v>
      </c>
      <c r="S2575">
        <v>29444.533369152654</v>
      </c>
      <c r="T2575">
        <v>28603.605225919753</v>
      </c>
      <c r="U2575">
        <v>27762.677082686852</v>
      </c>
      <c r="W2575">
        <v>9.8699999999999986E-3</v>
      </c>
      <c r="AB2575">
        <v>1</v>
      </c>
      <c r="AC2575">
        <v>1</v>
      </c>
      <c r="AD2575">
        <v>1</v>
      </c>
      <c r="AE2575">
        <v>1</v>
      </c>
      <c r="AF2575">
        <v>1</v>
      </c>
      <c r="AL2575">
        <v>0.89062273999999997</v>
      </c>
      <c r="AM2575" s="5">
        <v>8.4970865249633789</v>
      </c>
      <c r="AN2575">
        <v>570.77625570776252</v>
      </c>
      <c r="AO2575">
        <f t="shared" si="40"/>
        <v>26826.48401826484</v>
      </c>
      <c r="AP2575">
        <v>684.93150684931504</v>
      </c>
      <c r="AQ2575">
        <v>0.105224</v>
      </c>
      <c r="AR2575">
        <v>9.60728E-2</v>
      </c>
      <c r="AS2575">
        <v>9.0909099999999993E-2</v>
      </c>
      <c r="AT2575">
        <v>9.4441700000000003E-2</v>
      </c>
      <c r="AU2575">
        <v>8.3351399999999992E-2</v>
      </c>
      <c r="AW2575">
        <v>0.105224</v>
      </c>
      <c r="AX2575">
        <v>9.60728E-2</v>
      </c>
      <c r="AY2575">
        <v>9.0909100000000007E-2</v>
      </c>
      <c r="AZ2575">
        <v>9.4441700000000003E-2</v>
      </c>
      <c r="BA2575">
        <v>8.3351400000000006E-2</v>
      </c>
      <c r="BC2575" s="52">
        <v>100000</v>
      </c>
      <c r="BD2575" s="52">
        <v>100000</v>
      </c>
      <c r="BE2575">
        <v>0</v>
      </c>
      <c r="BF2575">
        <v>0</v>
      </c>
      <c r="BG2575">
        <v>0</v>
      </c>
    </row>
    <row r="2576" spans="1:59">
      <c r="A2576">
        <v>2575</v>
      </c>
      <c r="E2576">
        <v>9795.2054794520554</v>
      </c>
      <c r="K2576">
        <v>3773.1096922476786</v>
      </c>
      <c r="L2576">
        <v>3816.4196922476785</v>
      </c>
      <c r="M2576">
        <v>3859.7296922476785</v>
      </c>
      <c r="N2576">
        <v>3903.0396922476784</v>
      </c>
      <c r="O2576">
        <v>3946.3496922476784</v>
      </c>
      <c r="Q2576">
        <v>29882.326481321848</v>
      </c>
      <c r="R2576">
        <v>29075.008652800636</v>
      </c>
      <c r="S2576">
        <v>28267.690824279423</v>
      </c>
      <c r="T2576">
        <v>27460.372995758211</v>
      </c>
      <c r="U2576">
        <v>26653.055167236998</v>
      </c>
      <c r="W2576">
        <v>0.11356000000000001</v>
      </c>
      <c r="AB2576">
        <v>1</v>
      </c>
      <c r="AC2576">
        <v>1</v>
      </c>
      <c r="AD2576">
        <v>1</v>
      </c>
      <c r="AE2576">
        <v>1</v>
      </c>
      <c r="AF2576">
        <v>1</v>
      </c>
      <c r="AL2576">
        <v>1.5210751</v>
      </c>
      <c r="AM2576" s="5">
        <v>8.0300397872924805</v>
      </c>
      <c r="AN2576">
        <v>570.77625570776252</v>
      </c>
      <c r="AO2576">
        <f t="shared" si="40"/>
        <v>26826.48401826484</v>
      </c>
      <c r="AP2576">
        <v>684.93150684931504</v>
      </c>
      <c r="AQ2576">
        <v>9.8512799999999998E-2</v>
      </c>
      <c r="AR2576">
        <v>4.6677799999999998E-2</v>
      </c>
      <c r="AS2576">
        <v>4.2660799999999999E-2</v>
      </c>
      <c r="AT2576">
        <v>4.2799700000000003E-2</v>
      </c>
      <c r="AU2576">
        <v>4.4428600000000006E-2</v>
      </c>
      <c r="AW2576">
        <v>9.8512799999999998E-2</v>
      </c>
      <c r="AX2576">
        <v>4.6677800000000005E-2</v>
      </c>
      <c r="AY2576">
        <v>4.2660799999999999E-2</v>
      </c>
      <c r="AZ2576">
        <v>4.279970000000001E-2</v>
      </c>
      <c r="BA2576">
        <v>4.4428599999999999E-2</v>
      </c>
      <c r="BC2576" s="52">
        <v>100000</v>
      </c>
      <c r="BD2576" s="52">
        <v>100000</v>
      </c>
      <c r="BE2576">
        <v>0</v>
      </c>
      <c r="BF2576">
        <v>0</v>
      </c>
      <c r="BG2576">
        <v>0</v>
      </c>
    </row>
    <row r="2577" spans="1:59">
      <c r="A2577">
        <v>2576</v>
      </c>
      <c r="E2577">
        <v>9795.2054794520554</v>
      </c>
      <c r="K2577">
        <v>4803.5769190187975</v>
      </c>
      <c r="L2577">
        <v>4844.9619190187977</v>
      </c>
      <c r="M2577">
        <v>4886.346919018798</v>
      </c>
      <c r="N2577">
        <v>4927.7319190187982</v>
      </c>
      <c r="O2577">
        <v>4969.1169190187984</v>
      </c>
      <c r="Q2577">
        <v>28011.575780557181</v>
      </c>
      <c r="R2577">
        <v>27254.799211747038</v>
      </c>
      <c r="S2577">
        <v>26498.022642936896</v>
      </c>
      <c r="T2577">
        <v>25741.246074126753</v>
      </c>
      <c r="U2577">
        <v>24984.469505316611</v>
      </c>
      <c r="W2577">
        <v>0.20613000000000001</v>
      </c>
      <c r="AB2577">
        <v>1</v>
      </c>
      <c r="AC2577">
        <v>1</v>
      </c>
      <c r="AD2577">
        <v>1</v>
      </c>
      <c r="AE2577">
        <v>1</v>
      </c>
      <c r="AF2577">
        <v>1</v>
      </c>
      <c r="AL2577">
        <v>1.7143911999999999</v>
      </c>
      <c r="AM2577" s="5">
        <v>7.6566662788391113</v>
      </c>
      <c r="AN2577">
        <v>570.77625570776252</v>
      </c>
      <c r="AO2577">
        <f t="shared" si="40"/>
        <v>26826.48401826484</v>
      </c>
      <c r="AP2577">
        <v>684.93150684931504</v>
      </c>
      <c r="AQ2577">
        <v>9.3341300000000002E-2</v>
      </c>
      <c r="AR2577">
        <v>3.22425E-2</v>
      </c>
      <c r="AS2577">
        <v>2.74457E-2</v>
      </c>
      <c r="AT2577">
        <v>1.93084E-2</v>
      </c>
      <c r="AU2577">
        <v>3.3830599999999995E-2</v>
      </c>
      <c r="AW2577">
        <v>9.3341300000000002E-2</v>
      </c>
      <c r="AX2577">
        <v>3.2242499999999993E-2</v>
      </c>
      <c r="AY2577">
        <v>2.7445700000000003E-2</v>
      </c>
      <c r="AZ2577">
        <v>1.9308400000000003E-2</v>
      </c>
      <c r="BA2577">
        <v>3.3830600000000002E-2</v>
      </c>
      <c r="BC2577" s="52">
        <v>100000</v>
      </c>
      <c r="BD2577" s="52">
        <v>100000</v>
      </c>
      <c r="BE2577">
        <v>0</v>
      </c>
      <c r="BF2577">
        <v>0</v>
      </c>
      <c r="BG2577">
        <v>0</v>
      </c>
    </row>
    <row r="2578" spans="1:59">
      <c r="A2578">
        <v>2577</v>
      </c>
      <c r="E2578">
        <v>9795.2054794520554</v>
      </c>
      <c r="K2578">
        <v>5766.1523519683533</v>
      </c>
      <c r="L2578">
        <v>5824.284851968353</v>
      </c>
      <c r="M2578">
        <v>5882.4173519683527</v>
      </c>
      <c r="N2578">
        <v>5940.5498519683524</v>
      </c>
      <c r="O2578">
        <v>5998.6823519683521</v>
      </c>
      <c r="Q2578">
        <v>26196.553562022971</v>
      </c>
      <c r="R2578">
        <v>25488.812660038482</v>
      </c>
      <c r="S2578">
        <v>24781.071758053993</v>
      </c>
      <c r="T2578">
        <v>24073.330856069504</v>
      </c>
      <c r="U2578">
        <v>23365.589954085015</v>
      </c>
      <c r="W2578">
        <v>0.41919999999999996</v>
      </c>
      <c r="AB2578">
        <v>1</v>
      </c>
      <c r="AC2578">
        <v>1</v>
      </c>
      <c r="AD2578">
        <v>1</v>
      </c>
      <c r="AE2578">
        <v>1</v>
      </c>
      <c r="AF2578">
        <v>1</v>
      </c>
      <c r="AL2578">
        <v>2.1947277000000001</v>
      </c>
      <c r="AM2578" s="5">
        <v>7.8043026924133301</v>
      </c>
      <c r="AN2578">
        <v>570.77625570776252</v>
      </c>
      <c r="AO2578">
        <f t="shared" si="40"/>
        <v>26826.48401826484</v>
      </c>
      <c r="AP2578">
        <v>684.93150684931504</v>
      </c>
      <c r="AQ2578">
        <v>8.6875500000000008E-2</v>
      </c>
      <c r="AR2578">
        <v>1.2301399999999999E-2</v>
      </c>
      <c r="AS2578">
        <v>1.0560600000000002E-2</v>
      </c>
      <c r="AT2578">
        <v>6.6177599999999994E-3</v>
      </c>
      <c r="AU2578">
        <v>2.1906E-3</v>
      </c>
      <c r="AW2578">
        <v>8.6875500000000008E-2</v>
      </c>
      <c r="AX2578">
        <v>1.2301399999999997E-2</v>
      </c>
      <c r="AY2578">
        <v>1.0560600000000003E-2</v>
      </c>
      <c r="AZ2578">
        <v>6.6177600000000003E-3</v>
      </c>
      <c r="BA2578">
        <v>2.1906000000000009E-3</v>
      </c>
      <c r="BC2578" s="52">
        <v>100000</v>
      </c>
      <c r="BD2578" s="52">
        <v>100000</v>
      </c>
      <c r="BE2578">
        <v>0</v>
      </c>
      <c r="BF2578">
        <v>0</v>
      </c>
      <c r="BG2578">
        <v>0</v>
      </c>
    </row>
    <row r="2579" spans="1:59">
      <c r="A2579">
        <v>2578</v>
      </c>
      <c r="E2579">
        <v>9795.2054794520554</v>
      </c>
      <c r="K2579">
        <v>6481.3412485270082</v>
      </c>
      <c r="L2579">
        <v>6557.8162485270077</v>
      </c>
      <c r="M2579">
        <v>6634.2912485270081</v>
      </c>
      <c r="N2579">
        <v>6710.7662485270084</v>
      </c>
      <c r="O2579">
        <v>6787.2412485270088</v>
      </c>
      <c r="Q2579">
        <v>24761.747682036668</v>
      </c>
      <c r="R2579">
        <v>24092.770307315001</v>
      </c>
      <c r="S2579">
        <v>23423.792932593333</v>
      </c>
      <c r="T2579">
        <v>22754.815557871665</v>
      </c>
      <c r="U2579">
        <v>22085.838183149997</v>
      </c>
      <c r="W2579">
        <v>0.61307</v>
      </c>
      <c r="AB2579">
        <v>1</v>
      </c>
      <c r="AC2579">
        <v>1</v>
      </c>
      <c r="AD2579">
        <v>1</v>
      </c>
      <c r="AE2579">
        <v>1</v>
      </c>
      <c r="AF2579">
        <v>1</v>
      </c>
      <c r="AL2579">
        <v>2.8512810000000002</v>
      </c>
      <c r="AM2579" s="5">
        <v>7.711799144744873</v>
      </c>
      <c r="AN2579">
        <v>570.77625570776252</v>
      </c>
      <c r="AO2579">
        <f t="shared" si="40"/>
        <v>26826.48401826484</v>
      </c>
      <c r="AP2579">
        <v>684.93150684931504</v>
      </c>
      <c r="AQ2579">
        <v>8.6811300000000008E-2</v>
      </c>
      <c r="AR2579">
        <v>1.23918E-2</v>
      </c>
      <c r="AS2579">
        <v>1.047E-2</v>
      </c>
      <c r="AT2579">
        <v>4.8064200000000005E-3</v>
      </c>
      <c r="AU2579">
        <v>2.1941500000000002E-3</v>
      </c>
      <c r="AW2579">
        <v>8.6811300000000022E-2</v>
      </c>
      <c r="AX2579">
        <v>1.2391800000000001E-2</v>
      </c>
      <c r="AY2579">
        <v>1.047E-2</v>
      </c>
      <c r="AZ2579">
        <v>4.8064199999999987E-3</v>
      </c>
      <c r="BA2579">
        <v>2.1941499999999989E-3</v>
      </c>
      <c r="BC2579" s="52">
        <v>100000</v>
      </c>
      <c r="BD2579" s="52">
        <v>100000</v>
      </c>
      <c r="BE2579">
        <v>0</v>
      </c>
      <c r="BF2579">
        <v>0</v>
      </c>
      <c r="BG2579">
        <v>0</v>
      </c>
    </row>
    <row r="2580" spans="1:59">
      <c r="A2580">
        <v>2579</v>
      </c>
      <c r="E2580">
        <v>9795.2054794520554</v>
      </c>
      <c r="K2580">
        <v>7326.7335852914002</v>
      </c>
      <c r="L2580">
        <v>7448.0035852914007</v>
      </c>
      <c r="M2580">
        <v>7569.2735852914011</v>
      </c>
      <c r="N2580">
        <v>7690.5435852914015</v>
      </c>
      <c r="O2580">
        <v>7811.813585291402</v>
      </c>
      <c r="Q2580">
        <v>23455.467871745921</v>
      </c>
      <c r="R2580">
        <v>22821.781691155542</v>
      </c>
      <c r="S2580">
        <v>22188.095510565163</v>
      </c>
      <c r="T2580">
        <v>21554.409329974784</v>
      </c>
      <c r="U2580">
        <v>20920.723149384405</v>
      </c>
      <c r="W2580">
        <v>0.74490000000000001</v>
      </c>
      <c r="AB2580">
        <v>1</v>
      </c>
      <c r="AC2580">
        <v>1</v>
      </c>
      <c r="AD2580">
        <v>1</v>
      </c>
      <c r="AE2580">
        <v>1</v>
      </c>
      <c r="AF2580">
        <v>1</v>
      </c>
      <c r="AL2580">
        <v>3.0056071000000002</v>
      </c>
      <c r="AM2580" s="5">
        <v>7.1383280754089364</v>
      </c>
      <c r="AN2580">
        <v>570.77625570776252</v>
      </c>
      <c r="AO2580">
        <f t="shared" si="40"/>
        <v>26826.48401826484</v>
      </c>
      <c r="AP2580">
        <v>684.93150684931504</v>
      </c>
      <c r="AQ2580">
        <v>8.6834500000000009E-2</v>
      </c>
      <c r="AR2580">
        <v>1.25138E-2</v>
      </c>
      <c r="AS2580">
        <v>1.0463699999999999E-2</v>
      </c>
      <c r="AT2580">
        <v>4.8142100000000002E-3</v>
      </c>
      <c r="AU2580">
        <v>2.2127599999999998E-3</v>
      </c>
      <c r="AW2580">
        <v>8.6834500000000023E-2</v>
      </c>
      <c r="AX2580">
        <v>1.2513800000000005E-2</v>
      </c>
      <c r="AY2580">
        <v>1.0463699999999999E-2</v>
      </c>
      <c r="AZ2580">
        <v>4.8142099999999993E-3</v>
      </c>
      <c r="BA2580">
        <v>2.2127600000000011E-3</v>
      </c>
      <c r="BC2580" s="52">
        <v>100000</v>
      </c>
      <c r="BD2580" s="52">
        <v>100000</v>
      </c>
      <c r="BE2580">
        <v>0</v>
      </c>
      <c r="BF2580">
        <v>0</v>
      </c>
      <c r="BG2580">
        <v>0</v>
      </c>
    </row>
    <row r="2581" spans="1:59">
      <c r="A2581">
        <v>2580</v>
      </c>
      <c r="E2581">
        <v>9795.2054794520554</v>
      </c>
      <c r="K2581">
        <v>6977.0443458817081</v>
      </c>
      <c r="L2581">
        <v>7151.4418458817081</v>
      </c>
      <c r="M2581">
        <v>7325.8393458817081</v>
      </c>
      <c r="N2581">
        <v>7500.2368458817082</v>
      </c>
      <c r="O2581">
        <v>7674.6343458817082</v>
      </c>
      <c r="Q2581">
        <v>23149.46098310098</v>
      </c>
      <c r="R2581">
        <v>22524.042057450879</v>
      </c>
      <c r="S2581">
        <v>21898.623131800778</v>
      </c>
      <c r="T2581">
        <v>21273.204206150676</v>
      </c>
      <c r="U2581">
        <v>20647.785280500575</v>
      </c>
      <c r="W2581">
        <v>0.72501000000000004</v>
      </c>
      <c r="AB2581">
        <v>1</v>
      </c>
      <c r="AC2581">
        <v>1</v>
      </c>
      <c r="AD2581">
        <v>1</v>
      </c>
      <c r="AE2581">
        <v>1</v>
      </c>
      <c r="AF2581">
        <v>1</v>
      </c>
      <c r="AL2581">
        <v>3.2964509999999998</v>
      </c>
      <c r="AM2581" s="5">
        <v>6.9210963249206543</v>
      </c>
      <c r="AN2581">
        <v>570.77625570776252</v>
      </c>
      <c r="AO2581">
        <f t="shared" si="40"/>
        <v>26826.48401826484</v>
      </c>
      <c r="AP2581">
        <v>684.93150684931504</v>
      </c>
      <c r="AQ2581">
        <v>8.6875400000000005E-2</v>
      </c>
      <c r="AR2581">
        <v>1.2619300000000002E-2</v>
      </c>
      <c r="AS2581">
        <v>1.04814E-2</v>
      </c>
      <c r="AT2581">
        <v>4.7666799999999997E-3</v>
      </c>
      <c r="AU2581">
        <v>2.2155499999999997E-3</v>
      </c>
      <c r="AW2581">
        <v>8.6875400000000005E-2</v>
      </c>
      <c r="AX2581">
        <v>1.26193E-2</v>
      </c>
      <c r="AY2581">
        <v>1.0481400000000002E-2</v>
      </c>
      <c r="AZ2581">
        <v>4.7666800000000023E-3</v>
      </c>
      <c r="BA2581">
        <v>2.2155499999999967E-3</v>
      </c>
      <c r="BC2581" s="52">
        <v>100000</v>
      </c>
      <c r="BD2581" s="52">
        <v>100000</v>
      </c>
      <c r="BE2581">
        <v>0</v>
      </c>
      <c r="BF2581">
        <v>0</v>
      </c>
      <c r="BG2581">
        <v>0</v>
      </c>
    </row>
    <row r="2582" spans="1:59">
      <c r="A2582">
        <v>2581</v>
      </c>
      <c r="E2582">
        <v>9795.2054794520554</v>
      </c>
      <c r="K2582">
        <v>6176.2931886164242</v>
      </c>
      <c r="L2582">
        <v>6421.1156886164244</v>
      </c>
      <c r="M2582">
        <v>6665.9381886164247</v>
      </c>
      <c r="N2582">
        <v>6910.7606886164249</v>
      </c>
      <c r="O2582">
        <v>7155.5831886164251</v>
      </c>
      <c r="Q2582">
        <v>22769.24464455307</v>
      </c>
      <c r="R2582">
        <v>22154.097858465797</v>
      </c>
      <c r="S2582">
        <v>21538.951072378524</v>
      </c>
      <c r="T2582">
        <v>20923.804286291252</v>
      </c>
      <c r="U2582">
        <v>20308.657500203979</v>
      </c>
      <c r="W2582">
        <v>0.63964999999999994</v>
      </c>
      <c r="AB2582">
        <v>1</v>
      </c>
      <c r="AC2582">
        <v>1</v>
      </c>
      <c r="AD2582">
        <v>1</v>
      </c>
      <c r="AE2582">
        <v>1</v>
      </c>
      <c r="AF2582">
        <v>1</v>
      </c>
      <c r="AL2582">
        <v>3.3182947999999999</v>
      </c>
      <c r="AM2582" s="5">
        <v>6.7008914947509766</v>
      </c>
      <c r="AN2582">
        <v>570.77625570776252</v>
      </c>
      <c r="AO2582">
        <f t="shared" si="40"/>
        <v>26826.48401826484</v>
      </c>
      <c r="AP2582">
        <v>684.93150684931504</v>
      </c>
      <c r="AQ2582">
        <v>8.6868899999999999E-2</v>
      </c>
      <c r="AR2582">
        <v>1.25901E-2</v>
      </c>
      <c r="AS2582">
        <v>1.04808E-2</v>
      </c>
      <c r="AT2582">
        <v>4.8436500000000006E-3</v>
      </c>
      <c r="AU2582">
        <v>2.2251599999999999E-3</v>
      </c>
      <c r="AW2582">
        <v>8.6868900000000013E-2</v>
      </c>
      <c r="AX2582">
        <v>1.2590100000000007E-2</v>
      </c>
      <c r="AY2582">
        <v>1.0480799999999998E-2</v>
      </c>
      <c r="AZ2582">
        <v>4.843649999999998E-3</v>
      </c>
      <c r="BA2582">
        <v>2.2251599999999969E-3</v>
      </c>
      <c r="BC2582" s="52">
        <v>100000</v>
      </c>
      <c r="BD2582" s="52">
        <v>100000</v>
      </c>
      <c r="BE2582">
        <v>0</v>
      </c>
      <c r="BF2582">
        <v>0</v>
      </c>
      <c r="BG2582">
        <v>0</v>
      </c>
    </row>
    <row r="2583" spans="1:59">
      <c r="A2583">
        <v>2582</v>
      </c>
      <c r="E2583">
        <v>9795.2054794520554</v>
      </c>
      <c r="K2583">
        <v>5578.287388242933</v>
      </c>
      <c r="L2583">
        <v>5907.5048882429328</v>
      </c>
      <c r="M2583">
        <v>6236.7223882429325</v>
      </c>
      <c r="N2583">
        <v>6565.9398882429323</v>
      </c>
      <c r="O2583">
        <v>6895.157388242932</v>
      </c>
      <c r="Q2583">
        <v>23060.72057362628</v>
      </c>
      <c r="R2583">
        <v>22437.699108880552</v>
      </c>
      <c r="S2583">
        <v>21814.677644134823</v>
      </c>
      <c r="T2583">
        <v>21191.656179389094</v>
      </c>
      <c r="U2583">
        <v>20568.634714643365</v>
      </c>
      <c r="W2583">
        <v>0.56896000000000002</v>
      </c>
      <c r="AB2583">
        <v>1</v>
      </c>
      <c r="AC2583">
        <v>1</v>
      </c>
      <c r="AD2583">
        <v>1</v>
      </c>
      <c r="AE2583">
        <v>1</v>
      </c>
      <c r="AF2583">
        <v>1</v>
      </c>
      <c r="AL2583">
        <v>3.4822426000000002</v>
      </c>
      <c r="AM2583" s="5">
        <v>6.2770767211914063</v>
      </c>
      <c r="AN2583">
        <v>570.77625570776252</v>
      </c>
      <c r="AO2583">
        <f t="shared" si="40"/>
        <v>26826.48401826484</v>
      </c>
      <c r="AP2583">
        <v>684.93150684931504</v>
      </c>
      <c r="AQ2583">
        <v>8.6851600000000001E-2</v>
      </c>
      <c r="AR2583">
        <v>1.2526199999999999E-2</v>
      </c>
      <c r="AS2583">
        <v>1.11983E-2</v>
      </c>
      <c r="AT2583">
        <v>4.8008499999999997E-3</v>
      </c>
      <c r="AU2583">
        <v>2.2500100000000002E-3</v>
      </c>
      <c r="AW2583">
        <v>8.6851600000000015E-2</v>
      </c>
      <c r="AX2583">
        <v>1.2526200000000001E-2</v>
      </c>
      <c r="AY2583">
        <v>1.1198300000000001E-2</v>
      </c>
      <c r="AZ2583">
        <v>4.8008500000000023E-3</v>
      </c>
      <c r="BA2583">
        <v>2.2500099999999967E-3</v>
      </c>
      <c r="BC2583" s="52">
        <v>100000</v>
      </c>
      <c r="BD2583" s="52">
        <v>100000</v>
      </c>
      <c r="BE2583">
        <v>0</v>
      </c>
      <c r="BF2583">
        <v>0</v>
      </c>
      <c r="BG2583">
        <v>0</v>
      </c>
    </row>
    <row r="2584" spans="1:59">
      <c r="A2584">
        <v>2583</v>
      </c>
      <c r="E2584">
        <v>9795.2054794520554</v>
      </c>
      <c r="K2584">
        <v>5253.7088123014883</v>
      </c>
      <c r="L2584">
        <v>5559.3588123014879</v>
      </c>
      <c r="M2584">
        <v>5865.0088123014875</v>
      </c>
      <c r="N2584">
        <v>6170.6588123014872</v>
      </c>
      <c r="O2584">
        <v>6476.3088123014868</v>
      </c>
      <c r="Q2584">
        <v>23786.729461039969</v>
      </c>
      <c r="R2584">
        <v>23144.093729563981</v>
      </c>
      <c r="S2584">
        <v>22501.457998087993</v>
      </c>
      <c r="T2584">
        <v>21858.822266612005</v>
      </c>
      <c r="U2584">
        <v>21216.186535136017</v>
      </c>
      <c r="W2584">
        <v>0.49210999999999999</v>
      </c>
      <c r="AB2584">
        <v>1</v>
      </c>
      <c r="AC2584">
        <v>1</v>
      </c>
      <c r="AD2584">
        <v>1</v>
      </c>
      <c r="AE2584">
        <v>1</v>
      </c>
      <c r="AF2584">
        <v>1</v>
      </c>
      <c r="AL2584">
        <v>3.5372981999999999</v>
      </c>
      <c r="AM2584" s="5">
        <v>6.2758421897888184</v>
      </c>
      <c r="AN2584">
        <v>570.77625570776252</v>
      </c>
      <c r="AO2584">
        <f t="shared" si="40"/>
        <v>26826.48401826484</v>
      </c>
      <c r="AP2584">
        <v>684.93150684931504</v>
      </c>
      <c r="AQ2584">
        <v>8.6951400000000012E-2</v>
      </c>
      <c r="AR2584">
        <v>1.2737199999999999E-2</v>
      </c>
      <c r="AS2584">
        <v>1.1288600000000001E-2</v>
      </c>
      <c r="AT2584">
        <v>5.0693999999999999E-3</v>
      </c>
      <c r="AU2584">
        <v>2.2991000000000001E-3</v>
      </c>
      <c r="AW2584">
        <v>8.6951399999999998E-2</v>
      </c>
      <c r="AX2584">
        <v>1.2737200000000004E-2</v>
      </c>
      <c r="AY2584">
        <v>1.1288600000000003E-2</v>
      </c>
      <c r="AZ2584">
        <v>5.0694000000000017E-3</v>
      </c>
      <c r="BA2584">
        <v>2.2990999999999984E-3</v>
      </c>
      <c r="BC2584" s="52">
        <v>100000</v>
      </c>
      <c r="BD2584" s="52">
        <v>100000</v>
      </c>
      <c r="BE2584">
        <v>0</v>
      </c>
      <c r="BF2584">
        <v>0</v>
      </c>
      <c r="BG2584">
        <v>0</v>
      </c>
    </row>
    <row r="2585" spans="1:59">
      <c r="A2585">
        <v>2584</v>
      </c>
      <c r="E2585">
        <v>9795.2054794520554</v>
      </c>
      <c r="K2585">
        <v>5292.7698443632089</v>
      </c>
      <c r="L2585">
        <v>5647.2856776965418</v>
      </c>
      <c r="M2585">
        <v>6001.8015110298747</v>
      </c>
      <c r="N2585">
        <v>6356.3173443632077</v>
      </c>
      <c r="O2585">
        <v>6710.8331776965406</v>
      </c>
      <c r="Q2585">
        <v>25262.59007407854</v>
      </c>
      <c r="R2585">
        <v>24580.081657573141</v>
      </c>
      <c r="S2585">
        <v>23897.573241067741</v>
      </c>
      <c r="T2585">
        <v>23215.064824562342</v>
      </c>
      <c r="U2585">
        <v>22532.556408056942</v>
      </c>
      <c r="W2585">
        <v>0.39662999999999998</v>
      </c>
      <c r="AB2585">
        <v>1</v>
      </c>
      <c r="AC2585">
        <v>1</v>
      </c>
      <c r="AD2585">
        <v>1</v>
      </c>
      <c r="AE2585">
        <v>1</v>
      </c>
      <c r="AF2585">
        <v>1</v>
      </c>
      <c r="AL2585">
        <v>3.9164623999999999</v>
      </c>
      <c r="AM2585" s="5">
        <v>6.3347139358520508</v>
      </c>
      <c r="AN2585">
        <v>570.77625570776252</v>
      </c>
      <c r="AO2585">
        <f t="shared" si="40"/>
        <v>26826.48401826484</v>
      </c>
      <c r="AP2585">
        <v>684.93150684931504</v>
      </c>
      <c r="AQ2585">
        <v>8.9645900000000001E-2</v>
      </c>
      <c r="AR2585">
        <v>2.77536E-2</v>
      </c>
      <c r="AS2585">
        <v>2.9081700000000002E-2</v>
      </c>
      <c r="AT2585">
        <v>1.3580800000000001E-2</v>
      </c>
      <c r="AU2585">
        <v>1.1778800000000001E-2</v>
      </c>
      <c r="AW2585">
        <v>8.9645899999999987E-2</v>
      </c>
      <c r="AX2585">
        <v>2.7753600000000003E-2</v>
      </c>
      <c r="AY2585">
        <v>2.9081700000000002E-2</v>
      </c>
      <c r="AZ2585">
        <v>1.3580800000000004E-2</v>
      </c>
      <c r="BA2585">
        <v>1.1778799999999999E-2</v>
      </c>
      <c r="BC2585" s="52">
        <v>100000</v>
      </c>
      <c r="BD2585" s="52">
        <v>100000</v>
      </c>
      <c r="BE2585">
        <v>0</v>
      </c>
      <c r="BF2585">
        <v>0</v>
      </c>
      <c r="BG2585">
        <v>0</v>
      </c>
    </row>
    <row r="2586" spans="1:59">
      <c r="A2586">
        <v>2585</v>
      </c>
      <c r="E2586">
        <v>9795.2054794520554</v>
      </c>
      <c r="K2586">
        <v>5954.0173156937735</v>
      </c>
      <c r="L2586">
        <v>6368.4814823604402</v>
      </c>
      <c r="M2586">
        <v>6782.9456490271068</v>
      </c>
      <c r="N2586">
        <v>7197.4098156937735</v>
      </c>
      <c r="O2586">
        <v>7611.8739823604401</v>
      </c>
      <c r="Q2586">
        <v>26792.767306909671</v>
      </c>
      <c r="R2586">
        <v>26068.918756865882</v>
      </c>
      <c r="S2586">
        <v>25345.070206822093</v>
      </c>
      <c r="T2586">
        <v>24621.221656778303</v>
      </c>
      <c r="U2586">
        <v>23897.373106734514</v>
      </c>
      <c r="W2586">
        <v>0.18437000000000001</v>
      </c>
      <c r="AB2586">
        <v>1</v>
      </c>
      <c r="AC2586">
        <v>1</v>
      </c>
      <c r="AD2586">
        <v>1</v>
      </c>
      <c r="AE2586">
        <v>1</v>
      </c>
      <c r="AF2586">
        <v>1</v>
      </c>
      <c r="AL2586">
        <v>4.0232849999999996</v>
      </c>
      <c r="AM2586" s="5">
        <v>6.531031608581543</v>
      </c>
      <c r="AN2586">
        <v>570.77625570776252</v>
      </c>
      <c r="AO2586">
        <f t="shared" si="40"/>
        <v>26826.48401826484</v>
      </c>
      <c r="AP2586">
        <v>684.93150684931504</v>
      </c>
      <c r="AQ2586">
        <v>0.10006100000000001</v>
      </c>
      <c r="AR2586">
        <v>8.5436200000000004E-2</v>
      </c>
      <c r="AS2586">
        <v>4.6779800000000003E-2</v>
      </c>
      <c r="AT2586">
        <v>4.1739800000000001E-2</v>
      </c>
      <c r="AU2586">
        <v>4.27576E-2</v>
      </c>
      <c r="AW2586">
        <v>0.100061</v>
      </c>
      <c r="AX2586">
        <v>8.5436200000000004E-2</v>
      </c>
      <c r="AY2586">
        <v>4.6779799999999996E-2</v>
      </c>
      <c r="AZ2586">
        <v>4.1739800000000007E-2</v>
      </c>
      <c r="BA2586">
        <v>4.2757599999999993E-2</v>
      </c>
      <c r="BC2586" s="52">
        <v>100000</v>
      </c>
      <c r="BD2586" s="52">
        <v>100000</v>
      </c>
      <c r="BE2586">
        <v>0</v>
      </c>
      <c r="BF2586">
        <v>0</v>
      </c>
      <c r="BG2586">
        <v>0</v>
      </c>
    </row>
    <row r="2587" spans="1:59">
      <c r="A2587">
        <v>2586</v>
      </c>
      <c r="E2587">
        <v>9795.2054794520554</v>
      </c>
      <c r="K2587">
        <v>6494.3615925475815</v>
      </c>
      <c r="L2587">
        <v>6986.0424258809144</v>
      </c>
      <c r="M2587">
        <v>7477.7232592142473</v>
      </c>
      <c r="N2587">
        <v>7969.4040925475801</v>
      </c>
      <c r="O2587">
        <v>8461.0849258809139</v>
      </c>
      <c r="Q2587">
        <v>27713.468908113831</v>
      </c>
      <c r="R2587">
        <v>26964.746163333337</v>
      </c>
      <c r="S2587">
        <v>26216.023418552842</v>
      </c>
      <c r="T2587">
        <v>25467.300673772348</v>
      </c>
      <c r="U2587">
        <v>24718.577928991854</v>
      </c>
      <c r="W2587">
        <v>4.7750000000000001E-2</v>
      </c>
      <c r="AB2587">
        <v>1</v>
      </c>
      <c r="AC2587">
        <v>1</v>
      </c>
      <c r="AD2587">
        <v>1</v>
      </c>
      <c r="AE2587">
        <v>1</v>
      </c>
      <c r="AF2587">
        <v>1</v>
      </c>
      <c r="AL2587">
        <v>4.0130369999999997</v>
      </c>
      <c r="AM2587" s="5">
        <v>6.8013606071472168</v>
      </c>
      <c r="AN2587">
        <v>570.77625570776252</v>
      </c>
      <c r="AO2587">
        <f t="shared" si="40"/>
        <v>26826.48401826484</v>
      </c>
      <c r="AP2587">
        <v>684.93150684931504</v>
      </c>
      <c r="AQ2587">
        <v>0.104852</v>
      </c>
      <c r="AR2587">
        <v>9.9669599999999997E-2</v>
      </c>
      <c r="AS2587">
        <v>9.5039499999999999E-2</v>
      </c>
      <c r="AT2587">
        <v>9.9456500000000003E-2</v>
      </c>
      <c r="AU2587">
        <v>7.9578100000000013E-2</v>
      </c>
      <c r="AW2587">
        <v>0.10485199999999999</v>
      </c>
      <c r="AX2587">
        <v>9.9669600000000011E-2</v>
      </c>
      <c r="AY2587">
        <v>9.5039499999999985E-2</v>
      </c>
      <c r="AZ2587">
        <v>9.9456499999999989E-2</v>
      </c>
      <c r="BA2587">
        <v>7.9578100000000027E-2</v>
      </c>
      <c r="BC2587" s="52">
        <v>100000</v>
      </c>
      <c r="BD2587" s="52">
        <v>100000</v>
      </c>
      <c r="BE2587">
        <v>0</v>
      </c>
      <c r="BF2587">
        <v>0</v>
      </c>
      <c r="BG2587">
        <v>0</v>
      </c>
    </row>
    <row r="2588" spans="1:59">
      <c r="A2588">
        <v>2587</v>
      </c>
      <c r="E2588">
        <v>9795.2054794520554</v>
      </c>
      <c r="K2588">
        <v>6722.2176129076206</v>
      </c>
      <c r="L2588">
        <v>7258.9967795742868</v>
      </c>
      <c r="M2588">
        <v>7795.7759462409531</v>
      </c>
      <c r="N2588">
        <v>8332.5551129076193</v>
      </c>
      <c r="O2588">
        <v>8869.3342795742865</v>
      </c>
      <c r="Q2588">
        <v>28291.058895721551</v>
      </c>
      <c r="R2588">
        <v>27526.731653455907</v>
      </c>
      <c r="S2588">
        <v>26762.404411190262</v>
      </c>
      <c r="T2588">
        <v>25998.077168924618</v>
      </c>
      <c r="U2588">
        <v>25233.749926658973</v>
      </c>
      <c r="W2588">
        <v>0</v>
      </c>
      <c r="AB2588">
        <v>1</v>
      </c>
      <c r="AC2588">
        <v>1</v>
      </c>
      <c r="AD2588">
        <v>1</v>
      </c>
      <c r="AE2588">
        <v>1</v>
      </c>
      <c r="AF2588">
        <v>1</v>
      </c>
      <c r="AL2588">
        <v>3.19564</v>
      </c>
      <c r="AM2588" s="5">
        <v>7.0303053855895996</v>
      </c>
      <c r="AN2588">
        <v>570.77625570776252</v>
      </c>
      <c r="AO2588">
        <f t="shared" si="40"/>
        <v>26826.48401826484</v>
      </c>
      <c r="AP2588">
        <v>684.93150684931504</v>
      </c>
      <c r="AQ2588">
        <v>0.10800700000000001</v>
      </c>
      <c r="AR2588">
        <v>0.102408</v>
      </c>
      <c r="AS2588">
        <v>9.8035399999999995E-2</v>
      </c>
      <c r="AT2588">
        <v>0.104854</v>
      </c>
      <c r="AU2588">
        <v>9.9394099999999999E-2</v>
      </c>
      <c r="AW2588">
        <v>0.10800700000000001</v>
      </c>
      <c r="AX2588">
        <v>0.10240799999999999</v>
      </c>
      <c r="AY2588">
        <v>9.8035399999999981E-2</v>
      </c>
      <c r="AZ2588">
        <v>0.10485399999999999</v>
      </c>
      <c r="BA2588">
        <v>9.9394099999999999E-2</v>
      </c>
      <c r="BC2588" s="52">
        <v>100000</v>
      </c>
      <c r="BD2588" s="52">
        <v>100000</v>
      </c>
      <c r="BE2588">
        <v>0</v>
      </c>
      <c r="BF2588">
        <v>0</v>
      </c>
      <c r="BG2588">
        <v>0</v>
      </c>
    </row>
    <row r="2589" spans="1:59">
      <c r="A2589">
        <v>2588</v>
      </c>
      <c r="E2589">
        <v>9795.2054794520554</v>
      </c>
      <c r="K2589">
        <v>6232.0946629903119</v>
      </c>
      <c r="L2589">
        <v>6728.5596629903121</v>
      </c>
      <c r="M2589">
        <v>7225.0246629903122</v>
      </c>
      <c r="N2589">
        <v>7721.4896629903124</v>
      </c>
      <c r="O2589">
        <v>8217.9546629903125</v>
      </c>
      <c r="Q2589">
        <v>27755.792713997551</v>
      </c>
      <c r="R2589">
        <v>27005.926525911033</v>
      </c>
      <c r="S2589">
        <v>26256.060337824514</v>
      </c>
      <c r="T2589">
        <v>25506.194149737996</v>
      </c>
      <c r="U2589">
        <v>24756.327961651477</v>
      </c>
      <c r="W2589">
        <v>0</v>
      </c>
      <c r="AB2589">
        <v>1</v>
      </c>
      <c r="AC2589">
        <v>1</v>
      </c>
      <c r="AD2589">
        <v>1</v>
      </c>
      <c r="AE2589">
        <v>1</v>
      </c>
      <c r="AF2589">
        <v>1</v>
      </c>
      <c r="AL2589">
        <v>3.3655857999999998</v>
      </c>
      <c r="AM2589" s="5">
        <v>7.9594979286193848</v>
      </c>
      <c r="AN2589">
        <v>570.77625570776252</v>
      </c>
      <c r="AO2589">
        <f t="shared" si="40"/>
        <v>26826.48401826484</v>
      </c>
      <c r="AP2589">
        <v>684.93150684931504</v>
      </c>
      <c r="AQ2589">
        <v>0.10788200000000001</v>
      </c>
      <c r="AR2589">
        <v>0.10076</v>
      </c>
      <c r="AS2589">
        <v>9.7622299999999995E-2</v>
      </c>
      <c r="AT2589">
        <v>0.10440600000000001</v>
      </c>
      <c r="AU2589">
        <v>9.94115E-2</v>
      </c>
      <c r="AW2589">
        <v>0.10788200000000002</v>
      </c>
      <c r="AX2589">
        <v>0.10076</v>
      </c>
      <c r="AY2589">
        <v>9.7622299999999981E-2</v>
      </c>
      <c r="AZ2589">
        <v>0.10440600000000001</v>
      </c>
      <c r="BA2589">
        <v>9.94115E-2</v>
      </c>
      <c r="BC2589" s="52">
        <v>100000</v>
      </c>
      <c r="BD2589" s="52">
        <v>100000</v>
      </c>
      <c r="BE2589">
        <v>0</v>
      </c>
      <c r="BF2589">
        <v>0</v>
      </c>
      <c r="BG2589">
        <v>0</v>
      </c>
    </row>
    <row r="2590" spans="1:59">
      <c r="A2590">
        <v>2589</v>
      </c>
      <c r="E2590">
        <v>9795.2054794520554</v>
      </c>
      <c r="K2590">
        <v>5476.9147097970372</v>
      </c>
      <c r="L2590">
        <v>5878.4547097970371</v>
      </c>
      <c r="M2590">
        <v>6279.9947097970371</v>
      </c>
      <c r="N2590">
        <v>6681.5347097970371</v>
      </c>
      <c r="O2590">
        <v>7083.074709797037</v>
      </c>
      <c r="Q2590">
        <v>24986.914177408489</v>
      </c>
      <c r="R2590">
        <v>24311.853577740294</v>
      </c>
      <c r="S2590">
        <v>23636.792978072095</v>
      </c>
      <c r="T2590">
        <v>22961.732378403896</v>
      </c>
      <c r="U2590">
        <v>22286.671778735697</v>
      </c>
      <c r="W2590">
        <v>0</v>
      </c>
      <c r="AB2590">
        <v>1</v>
      </c>
      <c r="AC2590">
        <v>1</v>
      </c>
      <c r="AD2590">
        <v>1</v>
      </c>
      <c r="AE2590">
        <v>1</v>
      </c>
      <c r="AF2590">
        <v>1</v>
      </c>
      <c r="AL2590">
        <v>4.7794129999999999</v>
      </c>
      <c r="AM2590" s="5">
        <v>7.6887598037719727</v>
      </c>
      <c r="AN2590">
        <v>570.77625570776252</v>
      </c>
      <c r="AO2590">
        <f t="shared" si="40"/>
        <v>26826.48401826484</v>
      </c>
      <c r="AP2590">
        <v>684.93150684931504</v>
      </c>
      <c r="AQ2590">
        <v>0.10719100000000001</v>
      </c>
      <c r="AR2590">
        <v>0.10066800000000001</v>
      </c>
      <c r="AS2590">
        <v>9.7626499999999991E-2</v>
      </c>
      <c r="AT2590">
        <v>0.104396</v>
      </c>
      <c r="AU2590">
        <v>9.8906099999999997E-2</v>
      </c>
      <c r="AW2590">
        <v>0.10719100000000002</v>
      </c>
      <c r="AX2590">
        <v>0.10066800000000002</v>
      </c>
      <c r="AY2590">
        <v>9.7626499999999991E-2</v>
      </c>
      <c r="AZ2590">
        <v>0.104396</v>
      </c>
      <c r="BA2590">
        <v>9.8906099999999983E-2</v>
      </c>
      <c r="BC2590" s="52">
        <v>100000</v>
      </c>
      <c r="BD2590" s="52">
        <v>100000</v>
      </c>
      <c r="BE2590">
        <v>0</v>
      </c>
      <c r="BF2590">
        <v>0</v>
      </c>
      <c r="BG2590">
        <v>0</v>
      </c>
    </row>
    <row r="2591" spans="1:59">
      <c r="A2591">
        <v>2590</v>
      </c>
      <c r="E2591">
        <v>9795.2054794520554</v>
      </c>
      <c r="K2591">
        <v>5234.1782962706275</v>
      </c>
      <c r="L2591">
        <v>5576.2649629372936</v>
      </c>
      <c r="M2591">
        <v>5918.3516296039597</v>
      </c>
      <c r="N2591">
        <v>6260.4382962706259</v>
      </c>
      <c r="O2591">
        <v>6602.524962937292</v>
      </c>
      <c r="Q2591">
        <v>19002.63133198108</v>
      </c>
      <c r="R2591">
        <v>18489.245502424274</v>
      </c>
      <c r="S2591">
        <v>17975.859672867467</v>
      </c>
      <c r="T2591">
        <v>17462.473843310661</v>
      </c>
      <c r="U2591">
        <v>16949.088013753855</v>
      </c>
      <c r="W2591">
        <v>0</v>
      </c>
      <c r="AB2591">
        <v>1</v>
      </c>
      <c r="AC2591">
        <v>1</v>
      </c>
      <c r="AD2591">
        <v>1</v>
      </c>
      <c r="AE2591">
        <v>1</v>
      </c>
      <c r="AF2591">
        <v>1</v>
      </c>
      <c r="AL2591">
        <v>4.6298326999999997</v>
      </c>
      <c r="AM2591" s="5">
        <v>7.478569507598877</v>
      </c>
      <c r="AN2591">
        <v>570.77625570776252</v>
      </c>
      <c r="AO2591">
        <f t="shared" si="40"/>
        <v>26826.48401826484</v>
      </c>
      <c r="AP2591">
        <v>684.93150684931504</v>
      </c>
      <c r="AQ2591">
        <v>0.105711</v>
      </c>
      <c r="AR2591">
        <v>9.9978999999999998E-2</v>
      </c>
      <c r="AS2591">
        <v>9.6836600000000009E-2</v>
      </c>
      <c r="AT2591">
        <v>0.10291599999999999</v>
      </c>
      <c r="AU2591">
        <v>9.7486699999999996E-2</v>
      </c>
      <c r="AW2591">
        <v>0.10571099999999999</v>
      </c>
      <c r="AX2591">
        <v>9.9978999999999998E-2</v>
      </c>
      <c r="AY2591">
        <v>9.6836600000000009E-2</v>
      </c>
      <c r="AZ2591">
        <v>0.10291599999999999</v>
      </c>
      <c r="BA2591">
        <v>9.7486699999999996E-2</v>
      </c>
      <c r="BC2591" s="52">
        <v>100000</v>
      </c>
      <c r="BD2591" s="52">
        <v>100000</v>
      </c>
      <c r="BE2591">
        <v>0</v>
      </c>
      <c r="BF2591">
        <v>0</v>
      </c>
      <c r="BG2591">
        <v>0</v>
      </c>
    </row>
    <row r="2592" spans="1:59">
      <c r="A2592">
        <v>2591</v>
      </c>
      <c r="E2592">
        <v>9795.2054794520554</v>
      </c>
      <c r="K2592">
        <v>3790.7801591327429</v>
      </c>
      <c r="L2592">
        <v>4052.1301591327428</v>
      </c>
      <c r="M2592">
        <v>4313.4801591327432</v>
      </c>
      <c r="N2592">
        <v>4574.8301591327436</v>
      </c>
      <c r="O2592">
        <v>4836.1801591327439</v>
      </c>
      <c r="Q2592">
        <v>13417.331371987009</v>
      </c>
      <c r="R2592">
        <v>13054.84116356762</v>
      </c>
      <c r="S2592">
        <v>12692.350955148231</v>
      </c>
      <c r="T2592">
        <v>12329.860746728842</v>
      </c>
      <c r="U2592">
        <v>11967.370538309453</v>
      </c>
      <c r="W2592">
        <v>0</v>
      </c>
      <c r="AB2592">
        <v>1</v>
      </c>
      <c r="AC2592">
        <v>1</v>
      </c>
      <c r="AD2592">
        <v>1</v>
      </c>
      <c r="AE2592">
        <v>1</v>
      </c>
      <c r="AF2592">
        <v>1</v>
      </c>
      <c r="AL2592">
        <v>3.7008369999999999</v>
      </c>
      <c r="AM2592" s="5">
        <v>7.8184905052185059</v>
      </c>
      <c r="AN2592">
        <v>570.77625570776252</v>
      </c>
      <c r="AO2592">
        <f t="shared" si="40"/>
        <v>26826.48401826484</v>
      </c>
      <c r="AP2592">
        <v>684.93150684931504</v>
      </c>
      <c r="AQ2592">
        <v>0.10486100000000001</v>
      </c>
      <c r="AR2592">
        <v>9.9759100000000003E-2</v>
      </c>
      <c r="AS2592">
        <v>9.5822900000000003E-2</v>
      </c>
      <c r="AT2592">
        <v>0.10182099999999999</v>
      </c>
      <c r="AU2592">
        <v>9.6304699999999993E-2</v>
      </c>
      <c r="AW2592">
        <v>0.10486100000000002</v>
      </c>
      <c r="AX2592">
        <v>9.9759100000000003E-2</v>
      </c>
      <c r="AY2592">
        <v>9.5822900000000003E-2</v>
      </c>
      <c r="AZ2592">
        <v>0.10182099999999998</v>
      </c>
      <c r="BA2592">
        <v>9.6304700000000007E-2</v>
      </c>
      <c r="BC2592" s="52">
        <v>100000</v>
      </c>
      <c r="BD2592" s="52">
        <v>100000</v>
      </c>
      <c r="BE2592">
        <v>0</v>
      </c>
      <c r="BF2592">
        <v>0</v>
      </c>
      <c r="BG2592">
        <v>0</v>
      </c>
    </row>
    <row r="2593" spans="1:59">
      <c r="A2593">
        <v>2592</v>
      </c>
      <c r="E2593">
        <v>9795.2054794520554</v>
      </c>
      <c r="K2593">
        <v>2569.0462085686386</v>
      </c>
      <c r="L2593">
        <v>2765.6637085686384</v>
      </c>
      <c r="M2593">
        <v>2962.2812085686382</v>
      </c>
      <c r="N2593">
        <v>3158.8987085686381</v>
      </c>
      <c r="O2593">
        <v>3355.5162085686379</v>
      </c>
      <c r="Q2593">
        <v>7926.1128189875444</v>
      </c>
      <c r="R2593">
        <v>7711.9764756537679</v>
      </c>
      <c r="S2593">
        <v>7497.8401323199914</v>
      </c>
      <c r="T2593">
        <v>7283.7037889862149</v>
      </c>
      <c r="U2593">
        <v>7069.5674456524384</v>
      </c>
      <c r="W2593">
        <v>0</v>
      </c>
      <c r="AB2593">
        <v>1</v>
      </c>
      <c r="AC2593">
        <v>1</v>
      </c>
      <c r="AD2593">
        <v>1</v>
      </c>
      <c r="AE2593">
        <v>1</v>
      </c>
      <c r="AF2593">
        <v>1</v>
      </c>
      <c r="AL2593">
        <v>2.156301</v>
      </c>
      <c r="AM2593" s="5">
        <v>8.2555303573608398</v>
      </c>
      <c r="AN2593">
        <v>570.77625570776252</v>
      </c>
      <c r="AO2593">
        <f t="shared" si="40"/>
        <v>26826.48401826484</v>
      </c>
      <c r="AP2593">
        <v>684.93150684931504</v>
      </c>
      <c r="AQ2593">
        <v>0.10434600000000001</v>
      </c>
      <c r="AR2593">
        <v>9.9810300000000005E-2</v>
      </c>
      <c r="AS2593">
        <v>9.5922900000000005E-2</v>
      </c>
      <c r="AT2593">
        <v>0.10177</v>
      </c>
      <c r="AU2593">
        <v>9.6167199999999994E-2</v>
      </c>
      <c r="AW2593">
        <v>0.10434600000000001</v>
      </c>
      <c r="AX2593">
        <v>9.9810300000000005E-2</v>
      </c>
      <c r="AY2593">
        <v>9.5922900000000019E-2</v>
      </c>
      <c r="AZ2593">
        <v>0.10177000000000001</v>
      </c>
      <c r="BA2593">
        <v>9.6167199999999994E-2</v>
      </c>
      <c r="BC2593" s="52">
        <v>100000</v>
      </c>
      <c r="BD2593" s="52">
        <v>100000</v>
      </c>
      <c r="BE2593">
        <v>0</v>
      </c>
      <c r="BF2593">
        <v>0</v>
      </c>
      <c r="BG2593">
        <v>0</v>
      </c>
    </row>
    <row r="2594" spans="1:59">
      <c r="A2594">
        <v>2593</v>
      </c>
      <c r="E2594">
        <v>9795.2054794520554</v>
      </c>
      <c r="K2594">
        <v>1921.4575681829633</v>
      </c>
      <c r="L2594">
        <v>2021.4425681829634</v>
      </c>
      <c r="M2594">
        <v>2121.4275681829636</v>
      </c>
      <c r="N2594">
        <v>2221.4125681829637</v>
      </c>
      <c r="O2594">
        <v>2321.3975681829638</v>
      </c>
      <c r="Q2594">
        <v>8503.0412095245338</v>
      </c>
      <c r="R2594">
        <v>8273.3182421294769</v>
      </c>
      <c r="S2594">
        <v>8043.5952747344199</v>
      </c>
      <c r="T2594">
        <v>7813.872307339363</v>
      </c>
      <c r="U2594">
        <v>7584.1493399443061</v>
      </c>
      <c r="W2594">
        <v>0</v>
      </c>
      <c r="AB2594">
        <v>1</v>
      </c>
      <c r="AC2594">
        <v>1</v>
      </c>
      <c r="AD2594">
        <v>1</v>
      </c>
      <c r="AE2594">
        <v>1</v>
      </c>
      <c r="AF2594">
        <v>1</v>
      </c>
      <c r="AL2594">
        <v>1.6420844999999999</v>
      </c>
      <c r="AM2594" s="5">
        <v>7.7707295417785636</v>
      </c>
      <c r="AN2594">
        <v>570.77625570776252</v>
      </c>
      <c r="AO2594">
        <f t="shared" si="40"/>
        <v>26826.48401826484</v>
      </c>
      <c r="AP2594">
        <v>684.93150684931504</v>
      </c>
      <c r="AQ2594">
        <v>0.104463</v>
      </c>
      <c r="AR2594">
        <v>9.9854299999999993E-2</v>
      </c>
      <c r="AS2594">
        <v>9.5931000000000002E-2</v>
      </c>
      <c r="AT2594">
        <v>0.101711</v>
      </c>
      <c r="AU2594">
        <v>9.6125000000000002E-2</v>
      </c>
      <c r="AW2594">
        <v>0.10446300000000001</v>
      </c>
      <c r="AX2594">
        <v>9.9854299999999993E-2</v>
      </c>
      <c r="AY2594">
        <v>9.5931000000000002E-2</v>
      </c>
      <c r="AZ2594">
        <v>0.10171099999999998</v>
      </c>
      <c r="BA2594">
        <v>9.6125000000000002E-2</v>
      </c>
      <c r="BC2594" s="52">
        <v>100000</v>
      </c>
      <c r="BD2594" s="52">
        <v>100000</v>
      </c>
      <c r="BE2594">
        <v>0</v>
      </c>
      <c r="BF2594">
        <v>0</v>
      </c>
      <c r="BG2594">
        <v>0</v>
      </c>
    </row>
    <row r="2595" spans="1:59">
      <c r="A2595">
        <v>2594</v>
      </c>
      <c r="E2595">
        <v>9795.2054794520554</v>
      </c>
      <c r="K2595">
        <v>1646.301879778749</v>
      </c>
      <c r="L2595">
        <v>1695.1393797787491</v>
      </c>
      <c r="M2595">
        <v>1743.9768797787492</v>
      </c>
      <c r="N2595">
        <v>1792.8143797787493</v>
      </c>
      <c r="O2595">
        <v>1841.6518797787494</v>
      </c>
      <c r="Q2595">
        <v>8858.2102952313689</v>
      </c>
      <c r="R2595">
        <v>8618.8918786013783</v>
      </c>
      <c r="S2595">
        <v>8379.5734619713876</v>
      </c>
      <c r="T2595">
        <v>8140.2550453413978</v>
      </c>
      <c r="U2595">
        <v>7900.936628711408</v>
      </c>
      <c r="W2595">
        <v>0</v>
      </c>
      <c r="AB2595">
        <v>1</v>
      </c>
      <c r="AC2595">
        <v>1</v>
      </c>
      <c r="AD2595">
        <v>1</v>
      </c>
      <c r="AE2595">
        <v>1</v>
      </c>
      <c r="AF2595">
        <v>1</v>
      </c>
      <c r="AL2595">
        <v>1.7575103000000001</v>
      </c>
      <c r="AM2595" s="5">
        <v>7.1886940002441406</v>
      </c>
      <c r="AN2595">
        <v>570.77625570776252</v>
      </c>
      <c r="AO2595">
        <f t="shared" si="40"/>
        <v>26826.48401826484</v>
      </c>
      <c r="AP2595">
        <v>684.93150684931504</v>
      </c>
      <c r="AQ2595">
        <v>0.104196</v>
      </c>
      <c r="AR2595">
        <v>9.9898200000000006E-2</v>
      </c>
      <c r="AS2595">
        <v>9.6019499999999994E-2</v>
      </c>
      <c r="AT2595">
        <v>0.101698</v>
      </c>
      <c r="AU2595">
        <v>9.6123199999999992E-2</v>
      </c>
      <c r="AW2595">
        <v>0.104196</v>
      </c>
      <c r="AX2595">
        <v>9.9898200000000006E-2</v>
      </c>
      <c r="AY2595">
        <v>9.6019499999999994E-2</v>
      </c>
      <c r="AZ2595">
        <v>0.101698</v>
      </c>
      <c r="BA2595">
        <v>9.6123200000000006E-2</v>
      </c>
      <c r="BC2595" s="52">
        <v>100000</v>
      </c>
      <c r="BD2595" s="52">
        <v>100000</v>
      </c>
      <c r="BE2595">
        <v>0</v>
      </c>
      <c r="BF2595">
        <v>0</v>
      </c>
      <c r="BG2595">
        <v>0</v>
      </c>
    </row>
    <row r="2596" spans="1:59">
      <c r="A2596">
        <v>2595</v>
      </c>
      <c r="E2596">
        <v>9795.2054794520554</v>
      </c>
      <c r="K2596">
        <v>1612.9496751236929</v>
      </c>
      <c r="L2596">
        <v>1654.3346751236929</v>
      </c>
      <c r="M2596">
        <v>1695.7196751236929</v>
      </c>
      <c r="N2596">
        <v>1737.1046751236929</v>
      </c>
      <c r="O2596">
        <v>1778.4896751236929</v>
      </c>
      <c r="Q2596">
        <v>10402.9446016617</v>
      </c>
      <c r="R2596">
        <v>10121.892769657385</v>
      </c>
      <c r="S2596">
        <v>9840.840937653069</v>
      </c>
      <c r="T2596">
        <v>9559.7891056487533</v>
      </c>
      <c r="U2596">
        <v>9278.7372736444377</v>
      </c>
      <c r="W2596">
        <v>0</v>
      </c>
      <c r="AB2596">
        <v>1</v>
      </c>
      <c r="AC2596">
        <v>1</v>
      </c>
      <c r="AD2596">
        <v>1</v>
      </c>
      <c r="AE2596">
        <v>1</v>
      </c>
      <c r="AF2596">
        <v>1</v>
      </c>
      <c r="AL2596">
        <v>2.3938918</v>
      </c>
      <c r="AM2596" s="5">
        <v>6.2826018333435059</v>
      </c>
      <c r="AN2596">
        <v>570.77625570776252</v>
      </c>
      <c r="AO2596">
        <f t="shared" si="40"/>
        <v>26826.48401826484</v>
      </c>
      <c r="AP2596">
        <v>684.93150684931504</v>
      </c>
      <c r="AQ2596">
        <v>0.104132</v>
      </c>
      <c r="AR2596">
        <v>9.9776100000000006E-2</v>
      </c>
      <c r="AS2596">
        <v>9.5802899999999996E-2</v>
      </c>
      <c r="AT2596">
        <v>0.10148</v>
      </c>
      <c r="AU2596">
        <v>9.5925099999999999E-2</v>
      </c>
      <c r="AW2596">
        <v>0.10413199999999999</v>
      </c>
      <c r="AX2596">
        <v>9.977610000000002E-2</v>
      </c>
      <c r="AY2596">
        <v>9.580290000000001E-2</v>
      </c>
      <c r="AZ2596">
        <v>0.10148</v>
      </c>
      <c r="BA2596">
        <v>9.5925099999999999E-2</v>
      </c>
      <c r="BC2596" s="52">
        <v>100000</v>
      </c>
      <c r="BD2596" s="52">
        <v>100000</v>
      </c>
      <c r="BE2596">
        <v>0</v>
      </c>
      <c r="BF2596">
        <v>0</v>
      </c>
      <c r="BG2596">
        <v>0</v>
      </c>
    </row>
    <row r="2597" spans="1:59">
      <c r="A2597">
        <v>2596</v>
      </c>
      <c r="E2597">
        <v>9795.2054794520554</v>
      </c>
      <c r="K2597">
        <v>1771.3726472352103</v>
      </c>
      <c r="L2597">
        <v>1812.3451472352103</v>
      </c>
      <c r="M2597">
        <v>1853.3176472352104</v>
      </c>
      <c r="N2597">
        <v>1894.2901472352105</v>
      </c>
      <c r="O2597">
        <v>1935.2626472352106</v>
      </c>
      <c r="Q2597">
        <v>14712.91612821574</v>
      </c>
      <c r="R2597">
        <v>14315.423669266758</v>
      </c>
      <c r="S2597">
        <v>13917.931210317776</v>
      </c>
      <c r="T2597">
        <v>13520.438751368794</v>
      </c>
      <c r="U2597">
        <v>13122.946292419812</v>
      </c>
      <c r="W2597">
        <v>0</v>
      </c>
      <c r="AB2597">
        <v>1</v>
      </c>
      <c r="AC2597">
        <v>1</v>
      </c>
      <c r="AD2597">
        <v>1</v>
      </c>
      <c r="AE2597">
        <v>1</v>
      </c>
      <c r="AF2597">
        <v>1</v>
      </c>
      <c r="AL2597">
        <v>3.4483904999999999</v>
      </c>
      <c r="AM2597" s="5">
        <v>5.1965909004211426</v>
      </c>
      <c r="AN2597">
        <v>570.77625570776252</v>
      </c>
      <c r="AO2597">
        <f t="shared" si="40"/>
        <v>26826.48401826484</v>
      </c>
      <c r="AP2597">
        <v>684.93150684931504</v>
      </c>
      <c r="AQ2597">
        <v>0.10314</v>
      </c>
      <c r="AR2597">
        <v>9.4573599999999994E-2</v>
      </c>
      <c r="AS2597">
        <v>9.13104E-2</v>
      </c>
      <c r="AT2597">
        <v>9.9413600000000005E-2</v>
      </c>
      <c r="AU2597">
        <v>9.2847399999999997E-2</v>
      </c>
      <c r="AW2597">
        <v>0.10314</v>
      </c>
      <c r="AX2597">
        <v>9.4573599999999994E-2</v>
      </c>
      <c r="AY2597">
        <v>9.13104E-2</v>
      </c>
      <c r="AZ2597">
        <v>9.9413600000000005E-2</v>
      </c>
      <c r="BA2597">
        <v>9.284740000000001E-2</v>
      </c>
      <c r="BC2597" s="52">
        <v>100000</v>
      </c>
      <c r="BD2597" s="52">
        <v>100000</v>
      </c>
      <c r="BE2597">
        <v>0</v>
      </c>
      <c r="BF2597">
        <v>0</v>
      </c>
      <c r="BG2597">
        <v>0</v>
      </c>
    </row>
    <row r="2598" spans="1:59">
      <c r="A2598">
        <v>2597</v>
      </c>
      <c r="E2598">
        <v>9795.2054794520554</v>
      </c>
      <c r="K2598">
        <v>2437.490290207028</v>
      </c>
      <c r="L2598">
        <v>2478.6002902070281</v>
      </c>
      <c r="M2598">
        <v>2519.7102902070283</v>
      </c>
      <c r="N2598">
        <v>2560.8202902070284</v>
      </c>
      <c r="O2598">
        <v>2601.9302902070285</v>
      </c>
      <c r="Q2598">
        <v>24605.388795874289</v>
      </c>
      <c r="R2598">
        <v>23940.635700855244</v>
      </c>
      <c r="S2598">
        <v>23275.882605836199</v>
      </c>
      <c r="T2598">
        <v>22611.129510817154</v>
      </c>
      <c r="U2598">
        <v>21946.37641579811</v>
      </c>
      <c r="W2598">
        <v>0</v>
      </c>
      <c r="AB2598">
        <v>1</v>
      </c>
      <c r="AC2598">
        <v>1</v>
      </c>
      <c r="AD2598">
        <v>1</v>
      </c>
      <c r="AE2598">
        <v>1</v>
      </c>
      <c r="AF2598">
        <v>1</v>
      </c>
      <c r="AL2598">
        <v>4.1546607</v>
      </c>
      <c r="AM2598" s="5">
        <v>4.5917482376098633</v>
      </c>
      <c r="AN2598">
        <v>570.77625570776252</v>
      </c>
      <c r="AO2598">
        <f t="shared" si="40"/>
        <v>26826.48401826484</v>
      </c>
      <c r="AP2598">
        <v>684.93150684931504</v>
      </c>
      <c r="AQ2598">
        <v>0.10522100000000001</v>
      </c>
      <c r="AR2598">
        <v>9.9417699999999998E-2</v>
      </c>
      <c r="AS2598">
        <v>9.5741300000000001E-2</v>
      </c>
      <c r="AT2598">
        <v>0.10148699999999999</v>
      </c>
      <c r="AU2598">
        <v>9.6370200000000003E-2</v>
      </c>
      <c r="AW2598">
        <v>0.105221</v>
      </c>
      <c r="AX2598">
        <v>9.9417699999999984E-2</v>
      </c>
      <c r="AY2598">
        <v>9.5741300000000015E-2</v>
      </c>
      <c r="AZ2598">
        <v>0.10148699999999998</v>
      </c>
      <c r="BA2598">
        <v>9.6370200000000003E-2</v>
      </c>
      <c r="BC2598" s="52">
        <v>100000</v>
      </c>
      <c r="BD2598" s="52">
        <v>100000</v>
      </c>
      <c r="BE2598">
        <v>0</v>
      </c>
      <c r="BF2598">
        <v>0</v>
      </c>
      <c r="BG2598">
        <v>0</v>
      </c>
    </row>
    <row r="2599" spans="1:59">
      <c r="A2599">
        <v>2598</v>
      </c>
      <c r="E2599">
        <v>9795.2054794520554</v>
      </c>
      <c r="K2599">
        <v>3816.0480826160206</v>
      </c>
      <c r="L2599">
        <v>3857.2955826160205</v>
      </c>
      <c r="M2599">
        <v>3898.5430826160205</v>
      </c>
      <c r="N2599">
        <v>3939.7905826160204</v>
      </c>
      <c r="O2599">
        <v>3981.0380826160203</v>
      </c>
      <c r="Q2599">
        <v>30151.756789967971</v>
      </c>
      <c r="R2599">
        <v>29337.159880310151</v>
      </c>
      <c r="S2599">
        <v>28522.562970652332</v>
      </c>
      <c r="T2599">
        <v>27707.966060994513</v>
      </c>
      <c r="U2599">
        <v>26893.369151336694</v>
      </c>
      <c r="W2599">
        <v>1.29E-2</v>
      </c>
      <c r="AB2599">
        <v>1</v>
      </c>
      <c r="AC2599">
        <v>1</v>
      </c>
      <c r="AD2599">
        <v>1</v>
      </c>
      <c r="AE2599">
        <v>1</v>
      </c>
      <c r="AF2599">
        <v>1</v>
      </c>
      <c r="AL2599">
        <v>4.7136244999999999</v>
      </c>
      <c r="AM2599" s="5">
        <v>4.4536843299865723</v>
      </c>
      <c r="AN2599">
        <v>570.77625570776252</v>
      </c>
      <c r="AO2599">
        <f t="shared" si="40"/>
        <v>26826.48401826484</v>
      </c>
      <c r="AP2599">
        <v>684.93150684931504</v>
      </c>
      <c r="AQ2599">
        <v>0.10793899999999999</v>
      </c>
      <c r="AR2599">
        <v>0.10115499999999999</v>
      </c>
      <c r="AS2599">
        <v>9.7665299999999997E-2</v>
      </c>
      <c r="AT2599">
        <v>0.104712</v>
      </c>
      <c r="AU2599">
        <v>9.8408700000000002E-2</v>
      </c>
      <c r="AW2599">
        <v>0.10793899999999999</v>
      </c>
      <c r="AX2599">
        <v>0.10115499999999998</v>
      </c>
      <c r="AY2599">
        <v>9.7665299999999997E-2</v>
      </c>
      <c r="AZ2599">
        <v>0.10471200000000001</v>
      </c>
      <c r="BA2599">
        <v>9.8408700000000002E-2</v>
      </c>
      <c r="BC2599" s="52">
        <v>100000</v>
      </c>
      <c r="BD2599" s="52">
        <v>100000</v>
      </c>
      <c r="BE2599">
        <v>0</v>
      </c>
      <c r="BF2599">
        <v>0</v>
      </c>
      <c r="BG2599">
        <v>0</v>
      </c>
    </row>
    <row r="2600" spans="1:59">
      <c r="A2600">
        <v>2599</v>
      </c>
      <c r="E2600">
        <v>9795.2054794520554</v>
      </c>
      <c r="K2600">
        <v>4701.7344062336251</v>
      </c>
      <c r="L2600">
        <v>4743.2569062336252</v>
      </c>
      <c r="M2600">
        <v>4784.7794062336252</v>
      </c>
      <c r="N2600">
        <v>4826.3019062336252</v>
      </c>
      <c r="O2600">
        <v>4867.8244062336253</v>
      </c>
      <c r="Q2600">
        <v>30390.755931176009</v>
      </c>
      <c r="R2600">
        <v>29569.702084099641</v>
      </c>
      <c r="S2600">
        <v>28748.64823702327</v>
      </c>
      <c r="T2600">
        <v>27927.594389946898</v>
      </c>
      <c r="U2600">
        <v>27106.540542870527</v>
      </c>
      <c r="W2600">
        <v>0.12113</v>
      </c>
      <c r="AB2600">
        <v>1</v>
      </c>
      <c r="AC2600">
        <v>1</v>
      </c>
      <c r="AD2600">
        <v>1</v>
      </c>
      <c r="AE2600">
        <v>1</v>
      </c>
      <c r="AF2600">
        <v>1</v>
      </c>
      <c r="AL2600">
        <v>4.6491860000000003</v>
      </c>
      <c r="AM2600" s="5">
        <v>4.5631084442138672</v>
      </c>
      <c r="AN2600">
        <v>570.77625570776252</v>
      </c>
      <c r="AO2600">
        <f t="shared" si="40"/>
        <v>26826.48401826484</v>
      </c>
      <c r="AP2600">
        <v>684.93150684931504</v>
      </c>
      <c r="AQ2600">
        <v>0.107034</v>
      </c>
      <c r="AR2600">
        <v>0.1004</v>
      </c>
      <c r="AS2600">
        <v>9.1706800000000005E-2</v>
      </c>
      <c r="AT2600">
        <v>8.9565600000000009E-2</v>
      </c>
      <c r="AU2600">
        <v>8.6270799999999995E-2</v>
      </c>
      <c r="AW2600">
        <v>0.107034</v>
      </c>
      <c r="AX2600">
        <v>0.1004</v>
      </c>
      <c r="AY2600">
        <v>9.1706800000000019E-2</v>
      </c>
      <c r="AZ2600">
        <v>8.9565600000000009E-2</v>
      </c>
      <c r="BA2600">
        <v>8.6270799999999995E-2</v>
      </c>
      <c r="BC2600" s="52">
        <v>100000</v>
      </c>
      <c r="BD2600" s="52">
        <v>100000</v>
      </c>
      <c r="BE2600">
        <v>0</v>
      </c>
      <c r="BF2600">
        <v>0</v>
      </c>
      <c r="BG2600">
        <v>0</v>
      </c>
    </row>
    <row r="2601" spans="1:59">
      <c r="A2601">
        <v>2600</v>
      </c>
      <c r="E2601">
        <v>9795.2054794520554</v>
      </c>
      <c r="K2601">
        <v>4136.5998273562827</v>
      </c>
      <c r="L2601">
        <v>4186.2623273562822</v>
      </c>
      <c r="M2601">
        <v>4235.9248273562825</v>
      </c>
      <c r="N2601">
        <v>4285.5873273562829</v>
      </c>
      <c r="O2601">
        <v>4335.2498273562833</v>
      </c>
      <c r="Q2601">
        <v>26617.730476638812</v>
      </c>
      <c r="R2601">
        <v>25898.610820268335</v>
      </c>
      <c r="S2601">
        <v>25179.491163897859</v>
      </c>
      <c r="T2601">
        <v>24460.371507527383</v>
      </c>
      <c r="U2601">
        <v>23741.251851156907</v>
      </c>
      <c r="W2601">
        <v>0.32991999999999999</v>
      </c>
      <c r="AB2601">
        <v>1</v>
      </c>
      <c r="AC2601">
        <v>1</v>
      </c>
      <c r="AD2601">
        <v>1</v>
      </c>
      <c r="AE2601">
        <v>1</v>
      </c>
      <c r="AF2601">
        <v>1</v>
      </c>
      <c r="AL2601">
        <v>3.8911326000000002</v>
      </c>
      <c r="AM2601" s="5">
        <v>4.7191133499145508</v>
      </c>
      <c r="AN2601">
        <v>570.77625570776252</v>
      </c>
      <c r="AO2601">
        <f t="shared" si="40"/>
        <v>26826.48401826484</v>
      </c>
      <c r="AP2601">
        <v>684.93150684931504</v>
      </c>
      <c r="AQ2601">
        <v>0.105876</v>
      </c>
      <c r="AR2601">
        <v>8.8588399999999998E-2</v>
      </c>
      <c r="AS2601">
        <v>6.1307099999999996E-2</v>
      </c>
      <c r="AT2601">
        <v>5.3877499999999995E-2</v>
      </c>
      <c r="AU2601">
        <v>4.3491300000000004E-2</v>
      </c>
      <c r="AW2601">
        <v>0.10587600000000001</v>
      </c>
      <c r="AX2601">
        <v>8.8588399999999998E-2</v>
      </c>
      <c r="AY2601">
        <v>6.1307099999999989E-2</v>
      </c>
      <c r="AZ2601">
        <v>5.3877499999999995E-2</v>
      </c>
      <c r="BA2601">
        <v>4.3491299999999997E-2</v>
      </c>
      <c r="BC2601" s="52">
        <v>100000</v>
      </c>
      <c r="BD2601" s="52">
        <v>100000</v>
      </c>
      <c r="BE2601">
        <v>0</v>
      </c>
      <c r="BF2601">
        <v>0</v>
      </c>
      <c r="BG2601">
        <v>0</v>
      </c>
    </row>
    <row r="2602" spans="1:59">
      <c r="A2602">
        <v>2601</v>
      </c>
      <c r="E2602">
        <v>9795.2054794520554</v>
      </c>
      <c r="K2602">
        <v>3915.1782464518819</v>
      </c>
      <c r="L2602">
        <v>3990.6632464518816</v>
      </c>
      <c r="M2602">
        <v>4066.1482464518813</v>
      </c>
      <c r="N2602">
        <v>4141.633246451881</v>
      </c>
      <c r="O2602">
        <v>4217.1182464518806</v>
      </c>
      <c r="Q2602">
        <v>24670.381454238632</v>
      </c>
      <c r="R2602">
        <v>24003.872480448346</v>
      </c>
      <c r="S2602">
        <v>23337.363506658061</v>
      </c>
      <c r="T2602">
        <v>22670.854532867776</v>
      </c>
      <c r="U2602">
        <v>22004.34555907749</v>
      </c>
      <c r="W2602">
        <v>0.53129999999999999</v>
      </c>
      <c r="AB2602">
        <v>1</v>
      </c>
      <c r="AC2602">
        <v>1</v>
      </c>
      <c r="AD2602">
        <v>1</v>
      </c>
      <c r="AE2602">
        <v>1</v>
      </c>
      <c r="AF2602">
        <v>1</v>
      </c>
      <c r="AL2602">
        <v>3.8921287000000002</v>
      </c>
      <c r="AM2602" s="5">
        <v>4.3886885643005371</v>
      </c>
      <c r="AN2602">
        <v>570.77625570776252</v>
      </c>
      <c r="AO2602">
        <f t="shared" si="40"/>
        <v>26826.48401826484</v>
      </c>
      <c r="AP2602">
        <v>684.93150684931504</v>
      </c>
      <c r="AQ2602">
        <v>9.7918999999999992E-2</v>
      </c>
      <c r="AR2602">
        <v>5.7504100000000002E-2</v>
      </c>
      <c r="AS2602">
        <v>4.7709000000000001E-2</v>
      </c>
      <c r="AT2602">
        <v>3.7327100000000002E-2</v>
      </c>
      <c r="AU2602">
        <v>4.1040199999999999E-2</v>
      </c>
      <c r="AW2602">
        <v>9.7918999999999992E-2</v>
      </c>
      <c r="AX2602">
        <v>5.7504100000000002E-2</v>
      </c>
      <c r="AY2602">
        <v>4.7709000000000001E-2</v>
      </c>
      <c r="AZ2602">
        <v>3.7327100000000002E-2</v>
      </c>
      <c r="BA2602">
        <v>4.1040199999999999E-2</v>
      </c>
      <c r="BC2602" s="52">
        <v>100000</v>
      </c>
      <c r="BD2602" s="52">
        <v>100000</v>
      </c>
      <c r="BE2602">
        <v>0</v>
      </c>
      <c r="BF2602">
        <v>0</v>
      </c>
      <c r="BG2602">
        <v>0</v>
      </c>
    </row>
    <row r="2603" spans="1:59">
      <c r="A2603">
        <v>2602</v>
      </c>
      <c r="E2603">
        <v>9795.2054794520554</v>
      </c>
      <c r="K2603">
        <v>4078.2334692099348</v>
      </c>
      <c r="L2603">
        <v>4187.9809692099352</v>
      </c>
      <c r="M2603">
        <v>4297.7284692099347</v>
      </c>
      <c r="N2603">
        <v>4407.4759692099342</v>
      </c>
      <c r="O2603">
        <v>4517.2234692099337</v>
      </c>
      <c r="Q2603">
        <v>22939.289090904222</v>
      </c>
      <c r="R2603">
        <v>22319.548287505884</v>
      </c>
      <c r="S2603">
        <v>21699.807484107547</v>
      </c>
      <c r="T2603">
        <v>21080.066680709209</v>
      </c>
      <c r="U2603">
        <v>20460.325877310872</v>
      </c>
      <c r="W2603">
        <v>0.67637000000000003</v>
      </c>
      <c r="AB2603">
        <v>1</v>
      </c>
      <c r="AC2603">
        <v>1</v>
      </c>
      <c r="AD2603">
        <v>1</v>
      </c>
      <c r="AE2603">
        <v>1</v>
      </c>
      <c r="AF2603">
        <v>1</v>
      </c>
      <c r="AL2603">
        <v>3.6902083999999999</v>
      </c>
      <c r="AM2603" s="5">
        <v>3.5630567073822021</v>
      </c>
      <c r="AN2603">
        <v>570.77625570776252</v>
      </c>
      <c r="AO2603">
        <f t="shared" si="40"/>
        <v>26826.48401826484</v>
      </c>
      <c r="AP2603">
        <v>684.93150684931504</v>
      </c>
      <c r="AQ2603">
        <v>9.5386100000000001E-2</v>
      </c>
      <c r="AR2603">
        <v>4.3778199999999996E-2</v>
      </c>
      <c r="AS2603">
        <v>3.7752499999999994E-2</v>
      </c>
      <c r="AT2603">
        <v>3.6083900000000002E-2</v>
      </c>
      <c r="AU2603">
        <v>4.06211E-2</v>
      </c>
      <c r="AW2603">
        <v>9.5386100000000015E-2</v>
      </c>
      <c r="AX2603">
        <v>4.3778200000000003E-2</v>
      </c>
      <c r="AY2603">
        <v>3.7752499999999994E-2</v>
      </c>
      <c r="AZ2603">
        <v>3.6083900000000002E-2</v>
      </c>
      <c r="BA2603">
        <v>4.0621100000000007E-2</v>
      </c>
      <c r="BC2603" s="52">
        <v>100000</v>
      </c>
      <c r="BD2603" s="52">
        <v>100000</v>
      </c>
      <c r="BE2603">
        <v>0</v>
      </c>
      <c r="BF2603">
        <v>0</v>
      </c>
      <c r="BG2603">
        <v>0</v>
      </c>
    </row>
    <row r="2604" spans="1:59">
      <c r="A2604">
        <v>2603</v>
      </c>
      <c r="E2604">
        <v>9795.2054794520554</v>
      </c>
      <c r="K2604">
        <v>4609.0893933029129</v>
      </c>
      <c r="L2604">
        <v>4774.0827266362467</v>
      </c>
      <c r="M2604">
        <v>4939.0760599695805</v>
      </c>
      <c r="N2604">
        <v>5104.0693933029142</v>
      </c>
      <c r="O2604">
        <v>5269.062726636248</v>
      </c>
      <c r="Q2604">
        <v>21007.408914988981</v>
      </c>
      <c r="R2604">
        <v>20439.860879142521</v>
      </c>
      <c r="S2604">
        <v>19872.312843296066</v>
      </c>
      <c r="T2604">
        <v>19304.76480744961</v>
      </c>
      <c r="U2604">
        <v>18737.216771603154</v>
      </c>
      <c r="W2604">
        <v>0.77087000000000006</v>
      </c>
      <c r="AB2604">
        <v>1</v>
      </c>
      <c r="AC2604">
        <v>1</v>
      </c>
      <c r="AD2604">
        <v>1</v>
      </c>
      <c r="AE2604">
        <v>1</v>
      </c>
      <c r="AF2604">
        <v>1</v>
      </c>
      <c r="AL2604">
        <v>3.796923</v>
      </c>
      <c r="AM2604" s="5">
        <v>4.0635261535644531</v>
      </c>
      <c r="AN2604">
        <v>570.77625570776252</v>
      </c>
      <c r="AO2604">
        <f t="shared" si="40"/>
        <v>26826.48401826484</v>
      </c>
      <c r="AP2604">
        <v>684.93150684931504</v>
      </c>
      <c r="AQ2604">
        <v>9.5251099999999991E-2</v>
      </c>
      <c r="AR2604">
        <v>4.3486199999999996E-2</v>
      </c>
      <c r="AS2604">
        <v>3.7840000000000006E-2</v>
      </c>
      <c r="AT2604">
        <v>3.6332500000000004E-2</v>
      </c>
      <c r="AU2604">
        <v>4.0705100000000001E-2</v>
      </c>
      <c r="AW2604">
        <v>9.5251099999999991E-2</v>
      </c>
      <c r="AX2604">
        <v>4.3486199999999989E-2</v>
      </c>
      <c r="AY2604">
        <v>3.7839999999999999E-2</v>
      </c>
      <c r="AZ2604">
        <v>3.6332500000000004E-2</v>
      </c>
      <c r="BA2604">
        <v>4.0705100000000008E-2</v>
      </c>
      <c r="BC2604" s="52">
        <v>100000</v>
      </c>
      <c r="BD2604" s="52">
        <v>100000</v>
      </c>
      <c r="BE2604">
        <v>0</v>
      </c>
      <c r="BF2604">
        <v>0</v>
      </c>
      <c r="BG2604">
        <v>0</v>
      </c>
    </row>
    <row r="2605" spans="1:59">
      <c r="A2605">
        <v>2604</v>
      </c>
      <c r="E2605">
        <v>9795.2054794520554</v>
      </c>
      <c r="K2605">
        <v>4641.5151478286625</v>
      </c>
      <c r="L2605">
        <v>4843.6326478286628</v>
      </c>
      <c r="M2605">
        <v>5045.7501478286631</v>
      </c>
      <c r="N2605">
        <v>5247.8676478286634</v>
      </c>
      <c r="O2605">
        <v>5449.9851478286637</v>
      </c>
      <c r="Q2605">
        <v>20008.97249784919</v>
      </c>
      <c r="R2605">
        <v>19468.398785164292</v>
      </c>
      <c r="S2605">
        <v>18927.825072479394</v>
      </c>
      <c r="T2605">
        <v>18387.251359794496</v>
      </c>
      <c r="U2605">
        <v>17846.677647109598</v>
      </c>
      <c r="W2605">
        <v>0.80141999999999991</v>
      </c>
      <c r="AB2605">
        <v>1</v>
      </c>
      <c r="AC2605">
        <v>1</v>
      </c>
      <c r="AD2605">
        <v>1</v>
      </c>
      <c r="AE2605">
        <v>1</v>
      </c>
      <c r="AF2605">
        <v>1</v>
      </c>
      <c r="AL2605">
        <v>3.9912481</v>
      </c>
      <c r="AM2605" s="5">
        <v>4.6020073890686044</v>
      </c>
      <c r="AN2605">
        <v>570.77625570776252</v>
      </c>
      <c r="AO2605">
        <f t="shared" si="40"/>
        <v>26826.48401826484</v>
      </c>
      <c r="AP2605">
        <v>684.93150684931504</v>
      </c>
      <c r="AQ2605">
        <v>9.5230700000000001E-2</v>
      </c>
      <c r="AR2605">
        <v>4.3478200000000002E-2</v>
      </c>
      <c r="AS2605">
        <v>3.7851100000000006E-2</v>
      </c>
      <c r="AT2605">
        <v>3.63471E-2</v>
      </c>
      <c r="AU2605">
        <v>4.0722899999999999E-2</v>
      </c>
      <c r="AW2605">
        <v>9.5230699999999988E-2</v>
      </c>
      <c r="AX2605">
        <v>4.3478200000000009E-2</v>
      </c>
      <c r="AY2605">
        <v>3.7851100000000013E-2</v>
      </c>
      <c r="AZ2605">
        <v>3.6347100000000007E-2</v>
      </c>
      <c r="BA2605">
        <v>4.0722899999999992E-2</v>
      </c>
      <c r="BC2605" s="52">
        <v>100000</v>
      </c>
      <c r="BD2605" s="52">
        <v>100000</v>
      </c>
      <c r="BE2605">
        <v>0</v>
      </c>
      <c r="BF2605">
        <v>0</v>
      </c>
      <c r="BG2605">
        <v>0</v>
      </c>
    </row>
    <row r="2606" spans="1:59">
      <c r="A2606">
        <v>2605</v>
      </c>
      <c r="E2606">
        <v>9795.2054794520554</v>
      </c>
      <c r="K2606">
        <v>4549.7965850272576</v>
      </c>
      <c r="L2606">
        <v>4819.9465850272572</v>
      </c>
      <c r="M2606">
        <v>5090.0965850272569</v>
      </c>
      <c r="N2606">
        <v>5360.2465850272565</v>
      </c>
      <c r="O2606">
        <v>5630.3965850272562</v>
      </c>
      <c r="Q2606">
        <v>19577.498270525819</v>
      </c>
      <c r="R2606">
        <v>19048.581509331409</v>
      </c>
      <c r="S2606">
        <v>18519.664748136998</v>
      </c>
      <c r="T2606">
        <v>17990.747986942588</v>
      </c>
      <c r="U2606">
        <v>17461.831225748178</v>
      </c>
      <c r="W2606">
        <v>0.80613000000000001</v>
      </c>
      <c r="AB2606">
        <v>1</v>
      </c>
      <c r="AC2606">
        <v>1</v>
      </c>
      <c r="AD2606">
        <v>1</v>
      </c>
      <c r="AE2606">
        <v>1</v>
      </c>
      <c r="AF2606">
        <v>1</v>
      </c>
      <c r="AL2606">
        <v>3.7760881999999998</v>
      </c>
      <c r="AM2606" s="5">
        <v>4.9143238067626953</v>
      </c>
      <c r="AN2606">
        <v>570.77625570776252</v>
      </c>
      <c r="AO2606">
        <f t="shared" si="40"/>
        <v>26826.48401826484</v>
      </c>
      <c r="AP2606">
        <v>684.93150684931504</v>
      </c>
      <c r="AQ2606">
        <v>9.5236699999999994E-2</v>
      </c>
      <c r="AR2606">
        <v>4.3470799999999997E-2</v>
      </c>
      <c r="AS2606">
        <v>3.7847400000000003E-2</v>
      </c>
      <c r="AT2606">
        <v>3.6352800000000005E-2</v>
      </c>
      <c r="AU2606">
        <v>4.0742800000000003E-2</v>
      </c>
      <c r="AW2606">
        <v>9.5236699999999994E-2</v>
      </c>
      <c r="AX2606">
        <v>4.347079999999999E-2</v>
      </c>
      <c r="AY2606">
        <v>3.7847400000000003E-2</v>
      </c>
      <c r="AZ2606">
        <v>3.6352800000000005E-2</v>
      </c>
      <c r="BA2606">
        <v>4.074280000000001E-2</v>
      </c>
      <c r="BC2606" s="52">
        <v>100000</v>
      </c>
      <c r="BD2606" s="52">
        <v>100000</v>
      </c>
      <c r="BE2606">
        <v>0</v>
      </c>
      <c r="BF2606">
        <v>0</v>
      </c>
      <c r="BG2606">
        <v>0</v>
      </c>
    </row>
    <row r="2607" spans="1:59">
      <c r="A2607">
        <v>2606</v>
      </c>
      <c r="E2607">
        <v>9795.2054794520554</v>
      </c>
      <c r="K2607">
        <v>4368.2123596830625</v>
      </c>
      <c r="L2607">
        <v>4692.0948596830622</v>
      </c>
      <c r="M2607">
        <v>5015.9773596830619</v>
      </c>
      <c r="N2607">
        <v>5339.8598596830616</v>
      </c>
      <c r="O2607">
        <v>5663.7423596830613</v>
      </c>
      <c r="Q2607">
        <v>19104.08105870381</v>
      </c>
      <c r="R2607">
        <v>18587.954404332719</v>
      </c>
      <c r="S2607">
        <v>18071.827749961627</v>
      </c>
      <c r="T2607">
        <v>17555.701095590535</v>
      </c>
      <c r="U2607">
        <v>17039.574441219444</v>
      </c>
      <c r="W2607">
        <v>0.73760000000000003</v>
      </c>
      <c r="AB2607">
        <v>1</v>
      </c>
      <c r="AC2607">
        <v>1</v>
      </c>
      <c r="AD2607">
        <v>1</v>
      </c>
      <c r="AE2607">
        <v>1</v>
      </c>
      <c r="AF2607">
        <v>1</v>
      </c>
      <c r="AL2607">
        <v>3.7842638000000002</v>
      </c>
      <c r="AM2607" s="5">
        <v>5.6766724586486816</v>
      </c>
      <c r="AN2607">
        <v>570.77625570776252</v>
      </c>
      <c r="AO2607">
        <f t="shared" si="40"/>
        <v>26826.48401826484</v>
      </c>
      <c r="AP2607">
        <v>684.93150684931504</v>
      </c>
      <c r="AQ2607">
        <v>9.5253299999999999E-2</v>
      </c>
      <c r="AR2607">
        <v>4.3484099999999998E-2</v>
      </c>
      <c r="AS2607">
        <v>3.7879600000000006E-2</v>
      </c>
      <c r="AT2607">
        <v>3.6352800000000005E-2</v>
      </c>
      <c r="AU2607">
        <v>4.07642E-2</v>
      </c>
      <c r="AW2607">
        <v>9.5253299999999999E-2</v>
      </c>
      <c r="AX2607">
        <v>4.3484099999999998E-2</v>
      </c>
      <c r="AY2607">
        <v>3.7879599999999999E-2</v>
      </c>
      <c r="AZ2607">
        <v>3.6352800000000005E-2</v>
      </c>
      <c r="BA2607">
        <v>4.07642E-2</v>
      </c>
      <c r="BC2607" s="52">
        <v>100000</v>
      </c>
      <c r="BD2607" s="52">
        <v>100000</v>
      </c>
      <c r="BE2607">
        <v>0</v>
      </c>
      <c r="BF2607">
        <v>0</v>
      </c>
      <c r="BG2607">
        <v>0</v>
      </c>
    </row>
    <row r="2608" spans="1:59">
      <c r="A2608">
        <v>2607</v>
      </c>
      <c r="E2608">
        <v>9795.2054794520554</v>
      </c>
      <c r="K2608">
        <v>3992.073607184373</v>
      </c>
      <c r="L2608">
        <v>4413.9061071843735</v>
      </c>
      <c r="M2608">
        <v>4835.7386071843739</v>
      </c>
      <c r="N2608">
        <v>5257.5711071843743</v>
      </c>
      <c r="O2608">
        <v>5679.4036071843748</v>
      </c>
      <c r="Q2608">
        <v>19368.822438840802</v>
      </c>
      <c r="R2608">
        <v>18845.543381424533</v>
      </c>
      <c r="S2608">
        <v>18322.264324008265</v>
      </c>
      <c r="T2608">
        <v>17798.985266591997</v>
      </c>
      <c r="U2608">
        <v>17275.706209175729</v>
      </c>
      <c r="W2608">
        <v>0.61641000000000001</v>
      </c>
      <c r="AB2608">
        <v>1</v>
      </c>
      <c r="AC2608">
        <v>1</v>
      </c>
      <c r="AD2608">
        <v>1</v>
      </c>
      <c r="AE2608">
        <v>1</v>
      </c>
      <c r="AF2608">
        <v>1</v>
      </c>
      <c r="AL2608">
        <v>4.0247564000000002</v>
      </c>
      <c r="AM2608" s="5">
        <v>5.8874883651733398</v>
      </c>
      <c r="AN2608">
        <v>570.77625570776252</v>
      </c>
      <c r="AO2608">
        <f t="shared" si="40"/>
        <v>26826.48401826484</v>
      </c>
      <c r="AP2608">
        <v>684.93150684931504</v>
      </c>
      <c r="AQ2608">
        <v>9.5252400000000001E-2</v>
      </c>
      <c r="AR2608">
        <v>4.3480699999999997E-2</v>
      </c>
      <c r="AS2608">
        <v>3.7891800000000003E-2</v>
      </c>
      <c r="AT2608">
        <v>3.65324E-2</v>
      </c>
      <c r="AU2608">
        <v>4.0771099999999998E-2</v>
      </c>
      <c r="AW2608">
        <v>9.5252400000000001E-2</v>
      </c>
      <c r="AX2608">
        <v>4.3480699999999997E-2</v>
      </c>
      <c r="AY2608">
        <v>3.7891800000000003E-2</v>
      </c>
      <c r="AZ2608">
        <v>3.6532400000000007E-2</v>
      </c>
      <c r="BA2608">
        <v>4.0771099999999991E-2</v>
      </c>
      <c r="BC2608" s="52">
        <v>100000</v>
      </c>
      <c r="BD2608" s="52">
        <v>100000</v>
      </c>
      <c r="BE2608">
        <v>0</v>
      </c>
      <c r="BF2608">
        <v>0</v>
      </c>
      <c r="BG2608">
        <v>0</v>
      </c>
    </row>
    <row r="2609" spans="1:59">
      <c r="A2609">
        <v>2608</v>
      </c>
      <c r="E2609">
        <v>9795.2054794520554</v>
      </c>
      <c r="K2609">
        <v>3993.9265074429868</v>
      </c>
      <c r="L2609">
        <v>4606.4648407763198</v>
      </c>
      <c r="M2609">
        <v>5219.0031741096527</v>
      </c>
      <c r="N2609">
        <v>5831.5415074429857</v>
      </c>
      <c r="O2609">
        <v>6444.0798407763186</v>
      </c>
      <c r="Q2609">
        <v>20251.396103205228</v>
      </c>
      <c r="R2609">
        <v>19704.272936235677</v>
      </c>
      <c r="S2609">
        <v>19157.149769266129</v>
      </c>
      <c r="T2609">
        <v>18610.026602296581</v>
      </c>
      <c r="U2609">
        <v>18062.903435327033</v>
      </c>
      <c r="W2609">
        <v>0.44706000000000001</v>
      </c>
      <c r="AB2609">
        <v>1</v>
      </c>
      <c r="AC2609">
        <v>1</v>
      </c>
      <c r="AD2609">
        <v>1</v>
      </c>
      <c r="AE2609">
        <v>1</v>
      </c>
      <c r="AF2609">
        <v>1</v>
      </c>
      <c r="AL2609">
        <v>3.7539069999999999</v>
      </c>
      <c r="AM2609" s="5">
        <v>5.4046783447265616</v>
      </c>
      <c r="AN2609">
        <v>570.77625570776252</v>
      </c>
      <c r="AO2609">
        <f t="shared" si="40"/>
        <v>26826.48401826484</v>
      </c>
      <c r="AP2609">
        <v>684.93150684931504</v>
      </c>
      <c r="AQ2609">
        <v>9.5476100000000008E-2</v>
      </c>
      <c r="AR2609">
        <v>4.5653399999999997E-2</v>
      </c>
      <c r="AS2609">
        <v>3.8902500000000007E-2</v>
      </c>
      <c r="AT2609">
        <v>3.85951E-2</v>
      </c>
      <c r="AU2609">
        <v>4.1336699999999997E-2</v>
      </c>
      <c r="AW2609">
        <v>9.5476099999999994E-2</v>
      </c>
      <c r="AX2609">
        <v>4.5653399999999997E-2</v>
      </c>
      <c r="AY2609">
        <v>3.8902500000000007E-2</v>
      </c>
      <c r="AZ2609">
        <v>3.8595100000000007E-2</v>
      </c>
      <c r="BA2609">
        <v>4.133669999999999E-2</v>
      </c>
      <c r="BC2609" s="52">
        <v>100000</v>
      </c>
      <c r="BD2609" s="52">
        <v>100000</v>
      </c>
      <c r="BE2609">
        <v>0</v>
      </c>
      <c r="BF2609">
        <v>0</v>
      </c>
      <c r="BG2609">
        <v>0</v>
      </c>
    </row>
    <row r="2610" spans="1:59">
      <c r="A2610">
        <v>2609</v>
      </c>
      <c r="E2610">
        <v>9795.2054794520554</v>
      </c>
      <c r="K2610">
        <v>4723.0427592076894</v>
      </c>
      <c r="L2610">
        <v>5506.7619258743562</v>
      </c>
      <c r="M2610">
        <v>6290.4810925410229</v>
      </c>
      <c r="N2610">
        <v>7074.2002592076897</v>
      </c>
      <c r="O2610">
        <v>7857.9194258743564</v>
      </c>
      <c r="Q2610">
        <v>21417.604458339589</v>
      </c>
      <c r="R2610">
        <v>20838.974346877163</v>
      </c>
      <c r="S2610">
        <v>20260.344235414737</v>
      </c>
      <c r="T2610">
        <v>19681.714123952312</v>
      </c>
      <c r="U2610">
        <v>19103.084012489886</v>
      </c>
      <c r="W2610">
        <v>0.25179000000000001</v>
      </c>
      <c r="AB2610">
        <v>1</v>
      </c>
      <c r="AC2610">
        <v>1</v>
      </c>
      <c r="AD2610">
        <v>1</v>
      </c>
      <c r="AE2610">
        <v>1</v>
      </c>
      <c r="AF2610">
        <v>1</v>
      </c>
      <c r="AL2610">
        <v>4.1837825999999998</v>
      </c>
      <c r="AM2610" s="5">
        <v>5.1870279312133789</v>
      </c>
      <c r="AN2610">
        <v>570.77625570776252</v>
      </c>
      <c r="AO2610">
        <f t="shared" si="40"/>
        <v>26826.48401826484</v>
      </c>
      <c r="AP2610">
        <v>684.93150684931504</v>
      </c>
      <c r="AQ2610">
        <v>0.10594199999999999</v>
      </c>
      <c r="AR2610">
        <v>9.6329800000000007E-2</v>
      </c>
      <c r="AS2610">
        <v>9.1756400000000002E-2</v>
      </c>
      <c r="AT2610">
        <v>4.44728E-2</v>
      </c>
      <c r="AU2610">
        <v>4.4857999999999995E-2</v>
      </c>
      <c r="AW2610">
        <v>0.10594199999999999</v>
      </c>
      <c r="AX2610">
        <v>9.6329800000000007E-2</v>
      </c>
      <c r="AY2610">
        <v>9.1756400000000002E-2</v>
      </c>
      <c r="AZ2610">
        <v>4.4472799999999993E-2</v>
      </c>
      <c r="BA2610">
        <v>4.4857999999999995E-2</v>
      </c>
      <c r="BC2610" s="52">
        <v>100000</v>
      </c>
      <c r="BD2610" s="52">
        <v>100000</v>
      </c>
      <c r="BE2610">
        <v>0</v>
      </c>
      <c r="BF2610">
        <v>0</v>
      </c>
      <c r="BG2610">
        <v>0</v>
      </c>
    </row>
    <row r="2611" spans="1:59">
      <c r="A2611">
        <v>2610</v>
      </c>
      <c r="E2611">
        <v>9795.2054794520554</v>
      </c>
      <c r="K2611">
        <v>5774.5636559712684</v>
      </c>
      <c r="L2611">
        <v>6605.0311559712682</v>
      </c>
      <c r="M2611">
        <v>7435.4986559712679</v>
      </c>
      <c r="N2611">
        <v>8265.9661559712677</v>
      </c>
      <c r="O2611">
        <v>9096.4336559712683</v>
      </c>
      <c r="Q2611">
        <v>22988.812902783618</v>
      </c>
      <c r="R2611">
        <v>22367.734135642349</v>
      </c>
      <c r="S2611">
        <v>21746.65536850108</v>
      </c>
      <c r="T2611">
        <v>21125.576601359811</v>
      </c>
      <c r="U2611">
        <v>20504.497834218542</v>
      </c>
      <c r="W2611">
        <v>5.8470000000000001E-2</v>
      </c>
      <c r="AB2611">
        <v>1</v>
      </c>
      <c r="AC2611">
        <v>1</v>
      </c>
      <c r="AD2611">
        <v>1</v>
      </c>
      <c r="AE2611">
        <v>1</v>
      </c>
      <c r="AF2611">
        <v>1</v>
      </c>
      <c r="AL2611">
        <v>4.5735372999999999</v>
      </c>
      <c r="AM2611" s="5">
        <v>5.3213224411010742</v>
      </c>
      <c r="AN2611">
        <v>570.77625570776252</v>
      </c>
      <c r="AO2611">
        <f t="shared" si="40"/>
        <v>26826.48401826484</v>
      </c>
      <c r="AP2611">
        <v>684.93150684931504</v>
      </c>
      <c r="AQ2611">
        <v>0.109947</v>
      </c>
      <c r="AR2611">
        <v>0.115897</v>
      </c>
      <c r="AS2611">
        <v>0.104711</v>
      </c>
      <c r="AT2611">
        <v>0.109003</v>
      </c>
      <c r="AU2611">
        <v>0.108321</v>
      </c>
      <c r="AW2611">
        <v>0.109947</v>
      </c>
      <c r="AX2611">
        <v>0.11589700000000001</v>
      </c>
      <c r="AY2611">
        <v>0.10471099999999998</v>
      </c>
      <c r="AZ2611">
        <v>0.109003</v>
      </c>
      <c r="BA2611">
        <v>0.10832099999999999</v>
      </c>
      <c r="BC2611" s="52">
        <v>100000</v>
      </c>
      <c r="BD2611" s="52">
        <v>100000</v>
      </c>
      <c r="BE2611">
        <v>0</v>
      </c>
      <c r="BF2611">
        <v>0</v>
      </c>
      <c r="BG2611">
        <v>0</v>
      </c>
    </row>
    <row r="2612" spans="1:59">
      <c r="A2612">
        <v>2611</v>
      </c>
      <c r="E2612">
        <v>9795.2054794520554</v>
      </c>
      <c r="K2612">
        <v>6701.0137852783855</v>
      </c>
      <c r="L2612">
        <v>7476.4837852783858</v>
      </c>
      <c r="M2612">
        <v>8251.9537852783851</v>
      </c>
      <c r="N2612">
        <v>9027.4237852783845</v>
      </c>
      <c r="O2612">
        <v>9802.8937852783838</v>
      </c>
      <c r="Q2612">
        <v>24966.0605273455</v>
      </c>
      <c r="R2612">
        <v>24291.563320453421</v>
      </c>
      <c r="S2612">
        <v>23617.066113561341</v>
      </c>
      <c r="T2612">
        <v>22942.568906669261</v>
      </c>
      <c r="U2612">
        <v>22268.071699777181</v>
      </c>
      <c r="W2612">
        <v>0</v>
      </c>
      <c r="AB2612">
        <v>1</v>
      </c>
      <c r="AC2612">
        <v>1</v>
      </c>
      <c r="AD2612">
        <v>1</v>
      </c>
      <c r="AE2612">
        <v>1</v>
      </c>
      <c r="AF2612">
        <v>1</v>
      </c>
      <c r="AL2612">
        <v>6.4760637000000001</v>
      </c>
      <c r="AM2612" s="5">
        <v>5.3770017623901367</v>
      </c>
      <c r="AN2612">
        <v>570.77625570776252</v>
      </c>
      <c r="AO2612">
        <f t="shared" si="40"/>
        <v>26826.48401826484</v>
      </c>
      <c r="AP2612">
        <v>684.93150684931504</v>
      </c>
      <c r="AQ2612">
        <v>0.112807</v>
      </c>
      <c r="AR2612">
        <v>0.14619300000000002</v>
      </c>
      <c r="AS2612">
        <v>0.11043</v>
      </c>
      <c r="AT2612">
        <v>0.13081000000000001</v>
      </c>
      <c r="AU2612">
        <v>0.11133700000000001</v>
      </c>
      <c r="AW2612">
        <v>0.112807</v>
      </c>
      <c r="AX2612">
        <v>0.14619300000000002</v>
      </c>
      <c r="AY2612">
        <v>0.11043000000000001</v>
      </c>
      <c r="AZ2612">
        <v>0.13081000000000004</v>
      </c>
      <c r="BA2612">
        <v>0.11133700000000001</v>
      </c>
      <c r="BC2612" s="52">
        <v>100000</v>
      </c>
      <c r="BD2612" s="52">
        <v>100000</v>
      </c>
      <c r="BE2612">
        <v>0</v>
      </c>
      <c r="BF2612">
        <v>0</v>
      </c>
      <c r="BG2612">
        <v>0</v>
      </c>
    </row>
    <row r="2613" spans="1:59">
      <c r="A2613">
        <v>2612</v>
      </c>
      <c r="E2613">
        <v>9795.2054794520554</v>
      </c>
      <c r="K2613">
        <v>6436.0490482965497</v>
      </c>
      <c r="L2613">
        <v>7065.1148816298828</v>
      </c>
      <c r="M2613">
        <v>7694.1807149632159</v>
      </c>
      <c r="N2613">
        <v>8323.246548296549</v>
      </c>
      <c r="O2613">
        <v>8952.312381629883</v>
      </c>
      <c r="Q2613">
        <v>24921.00027042229</v>
      </c>
      <c r="R2613">
        <v>24247.720437521035</v>
      </c>
      <c r="S2613">
        <v>23574.44060461978</v>
      </c>
      <c r="T2613">
        <v>22901.160771718525</v>
      </c>
      <c r="U2613">
        <v>22227.88093881727</v>
      </c>
      <c r="W2613">
        <v>0</v>
      </c>
      <c r="AB2613">
        <v>1</v>
      </c>
      <c r="AC2613">
        <v>1</v>
      </c>
      <c r="AD2613">
        <v>1</v>
      </c>
      <c r="AE2613">
        <v>1</v>
      </c>
      <c r="AF2613">
        <v>1</v>
      </c>
      <c r="AL2613">
        <v>7.0690464999999998</v>
      </c>
      <c r="AM2613" s="5">
        <v>5.0617146492004386</v>
      </c>
      <c r="AN2613">
        <v>570.77625570776252</v>
      </c>
      <c r="AO2613">
        <f t="shared" si="40"/>
        <v>26826.48401826484</v>
      </c>
      <c r="AP2613">
        <v>684.93150684931504</v>
      </c>
      <c r="AQ2613">
        <v>0.112874</v>
      </c>
      <c r="AR2613">
        <v>0.14149</v>
      </c>
      <c r="AS2613">
        <v>0.108553</v>
      </c>
      <c r="AT2613">
        <v>0.13118199999999999</v>
      </c>
      <c r="AU2613">
        <v>0.110069</v>
      </c>
      <c r="AW2613">
        <v>0.11287400000000002</v>
      </c>
      <c r="AX2613">
        <v>0.14149</v>
      </c>
      <c r="AY2613">
        <v>0.108553</v>
      </c>
      <c r="AZ2613">
        <v>0.13118200000000002</v>
      </c>
      <c r="BA2613">
        <v>0.11006900000000001</v>
      </c>
      <c r="BC2613" s="52">
        <v>100000</v>
      </c>
      <c r="BD2613" s="52">
        <v>100000</v>
      </c>
      <c r="BE2613">
        <v>0</v>
      </c>
      <c r="BF2613">
        <v>0</v>
      </c>
      <c r="BG2613">
        <v>0</v>
      </c>
    </row>
    <row r="2614" spans="1:59">
      <c r="A2614">
        <v>2613</v>
      </c>
      <c r="E2614">
        <v>9795.2054794520554</v>
      </c>
      <c r="K2614">
        <v>5672.6541417474855</v>
      </c>
      <c r="L2614">
        <v>6207.0949750808195</v>
      </c>
      <c r="M2614">
        <v>6741.5358084141535</v>
      </c>
      <c r="N2614">
        <v>7275.9766417474875</v>
      </c>
      <c r="O2614">
        <v>7810.4174750808215</v>
      </c>
      <c r="Q2614">
        <v>23151.38938673725</v>
      </c>
      <c r="R2614">
        <v>22525.918362694665</v>
      </c>
      <c r="S2614">
        <v>21900.44733865208</v>
      </c>
      <c r="T2614">
        <v>21274.976314609496</v>
      </c>
      <c r="U2614">
        <v>20649.505290566911</v>
      </c>
      <c r="W2614">
        <v>0</v>
      </c>
      <c r="AB2614">
        <v>1</v>
      </c>
      <c r="AC2614">
        <v>1</v>
      </c>
      <c r="AD2614">
        <v>1</v>
      </c>
      <c r="AE2614">
        <v>1</v>
      </c>
      <c r="AF2614">
        <v>1</v>
      </c>
      <c r="AL2614">
        <v>6.3378629999999996</v>
      </c>
      <c r="AM2614" s="5">
        <v>4.5218477249145508</v>
      </c>
      <c r="AN2614">
        <v>570.77625570776252</v>
      </c>
      <c r="AO2614">
        <f t="shared" si="40"/>
        <v>26826.48401826484</v>
      </c>
      <c r="AP2614">
        <v>684.93150684931504</v>
      </c>
      <c r="AQ2614">
        <v>0.11211700000000001</v>
      </c>
      <c r="AR2614">
        <v>0.12363399999999999</v>
      </c>
      <c r="AS2614">
        <v>0.107164</v>
      </c>
      <c r="AT2614">
        <v>0.121932</v>
      </c>
      <c r="AU2614">
        <v>0.11008499999999999</v>
      </c>
      <c r="AW2614">
        <v>0.11211700000000001</v>
      </c>
      <c r="AX2614">
        <v>0.12363400000000001</v>
      </c>
      <c r="AY2614">
        <v>0.107164</v>
      </c>
      <c r="AZ2614">
        <v>0.121932</v>
      </c>
      <c r="BA2614">
        <v>0.11008499999999997</v>
      </c>
      <c r="BC2614" s="52">
        <v>100000</v>
      </c>
      <c r="BD2614" s="52">
        <v>100000</v>
      </c>
      <c r="BE2614">
        <v>0</v>
      </c>
      <c r="BF2614">
        <v>0</v>
      </c>
      <c r="BG2614">
        <v>0</v>
      </c>
    </row>
    <row r="2615" spans="1:59">
      <c r="A2615">
        <v>2614</v>
      </c>
      <c r="E2615">
        <v>9795.2054794520554</v>
      </c>
      <c r="K2615">
        <v>5251.1193329127464</v>
      </c>
      <c r="L2615">
        <v>5704.8509995794129</v>
      </c>
      <c r="M2615">
        <v>6158.5826662460795</v>
      </c>
      <c r="N2615">
        <v>6612.3143329127461</v>
      </c>
      <c r="O2615">
        <v>7066.0459995794126</v>
      </c>
      <c r="Q2615">
        <v>17588.513455350429</v>
      </c>
      <c r="R2615">
        <v>17113.332233860936</v>
      </c>
      <c r="S2615">
        <v>16638.15101237144</v>
      </c>
      <c r="T2615">
        <v>16162.969790881945</v>
      </c>
      <c r="U2615">
        <v>15687.788569392451</v>
      </c>
      <c r="W2615">
        <v>0</v>
      </c>
      <c r="AB2615">
        <v>1</v>
      </c>
      <c r="AC2615">
        <v>1</v>
      </c>
      <c r="AD2615">
        <v>1</v>
      </c>
      <c r="AE2615">
        <v>1</v>
      </c>
      <c r="AF2615">
        <v>1</v>
      </c>
      <c r="AL2615">
        <v>3.1215435999999999</v>
      </c>
      <c r="AM2615" s="5">
        <v>3.8254764080047612</v>
      </c>
      <c r="AN2615">
        <v>570.77625570776252</v>
      </c>
      <c r="AO2615">
        <f t="shared" si="40"/>
        <v>26826.48401826484</v>
      </c>
      <c r="AP2615">
        <v>684.93150684931504</v>
      </c>
      <c r="AQ2615">
        <v>0.110224</v>
      </c>
      <c r="AR2615">
        <v>0.11934699999999999</v>
      </c>
      <c r="AS2615">
        <v>0.10512600000000001</v>
      </c>
      <c r="AT2615">
        <v>0.112479</v>
      </c>
      <c r="AU2615">
        <v>0.10907500000000001</v>
      </c>
      <c r="AW2615">
        <v>0.110224</v>
      </c>
      <c r="AX2615">
        <v>0.11934699999999999</v>
      </c>
      <c r="AY2615">
        <v>0.10512600000000001</v>
      </c>
      <c r="AZ2615">
        <v>0.11247899999999998</v>
      </c>
      <c r="BA2615">
        <v>0.10907500000000002</v>
      </c>
      <c r="BC2615" s="52">
        <v>100000</v>
      </c>
      <c r="BD2615" s="52">
        <v>100000</v>
      </c>
      <c r="BE2615">
        <v>0</v>
      </c>
      <c r="BF2615">
        <v>0</v>
      </c>
      <c r="BG2615">
        <v>0</v>
      </c>
    </row>
    <row r="2616" spans="1:59">
      <c r="A2616">
        <v>2615</v>
      </c>
      <c r="E2616">
        <v>9795.2054794520554</v>
      </c>
      <c r="K2616">
        <v>3671.5218624441095</v>
      </c>
      <c r="L2616">
        <v>4045.0401957774429</v>
      </c>
      <c r="M2616">
        <v>4418.5585291107764</v>
      </c>
      <c r="N2616">
        <v>4792.0768624441098</v>
      </c>
      <c r="O2616">
        <v>5165.5951957774432</v>
      </c>
      <c r="Q2616">
        <v>10347.186244933169</v>
      </c>
      <c r="R2616">
        <v>10067.64081398778</v>
      </c>
      <c r="S2616">
        <v>9788.0953830423914</v>
      </c>
      <c r="T2616">
        <v>9508.5499520970025</v>
      </c>
      <c r="U2616">
        <v>9229.0045211516135</v>
      </c>
      <c r="W2616">
        <v>0</v>
      </c>
      <c r="AB2616">
        <v>1</v>
      </c>
      <c r="AC2616">
        <v>1</v>
      </c>
      <c r="AD2616">
        <v>1</v>
      </c>
      <c r="AE2616">
        <v>1</v>
      </c>
      <c r="AF2616">
        <v>1</v>
      </c>
      <c r="AL2616">
        <v>2.0918473999999998</v>
      </c>
      <c r="AM2616" s="5">
        <v>2.818804264068604</v>
      </c>
      <c r="AN2616">
        <v>570.77625570776252</v>
      </c>
      <c r="AO2616">
        <f t="shared" si="40"/>
        <v>26826.48401826484</v>
      </c>
      <c r="AP2616">
        <v>684.93150684931504</v>
      </c>
      <c r="AQ2616">
        <v>0.109957</v>
      </c>
      <c r="AR2616">
        <v>0.11673399999999999</v>
      </c>
      <c r="AS2616">
        <v>0.10470699999999999</v>
      </c>
      <c r="AT2616">
        <v>0.11015999999999999</v>
      </c>
      <c r="AU2616">
        <v>0.10831300000000001</v>
      </c>
      <c r="AW2616">
        <v>0.10995700000000001</v>
      </c>
      <c r="AX2616">
        <v>0.11673399999999999</v>
      </c>
      <c r="AY2616">
        <v>0.10470699999999998</v>
      </c>
      <c r="AZ2616">
        <v>0.11015999999999999</v>
      </c>
      <c r="BA2616">
        <v>0.10831300000000001</v>
      </c>
      <c r="BC2616" s="52">
        <v>100000</v>
      </c>
      <c r="BD2616" s="52">
        <v>100000</v>
      </c>
      <c r="BE2616">
        <v>0</v>
      </c>
      <c r="BF2616">
        <v>0</v>
      </c>
      <c r="BG2616">
        <v>0</v>
      </c>
    </row>
    <row r="2617" spans="1:59">
      <c r="A2617">
        <v>2616</v>
      </c>
      <c r="E2617">
        <v>9795.2054794520554</v>
      </c>
      <c r="K2617">
        <v>2559.167854800733</v>
      </c>
      <c r="L2617">
        <v>2757.8478548007329</v>
      </c>
      <c r="M2617">
        <v>2956.5278548007327</v>
      </c>
      <c r="N2617">
        <v>3155.2078548007325</v>
      </c>
      <c r="O2617">
        <v>3353.8878548007324</v>
      </c>
      <c r="Q2617">
        <v>7447.2887614582087</v>
      </c>
      <c r="R2617">
        <v>7246.0885994890614</v>
      </c>
      <c r="S2617">
        <v>7044.8884375199141</v>
      </c>
      <c r="T2617">
        <v>6843.6882755507668</v>
      </c>
      <c r="U2617">
        <v>6642.4881135816195</v>
      </c>
      <c r="W2617">
        <v>0</v>
      </c>
      <c r="AB2617">
        <v>1</v>
      </c>
      <c r="AC2617">
        <v>1</v>
      </c>
      <c r="AD2617">
        <v>1</v>
      </c>
      <c r="AE2617">
        <v>1</v>
      </c>
      <c r="AF2617">
        <v>1</v>
      </c>
      <c r="AL2617">
        <v>2.2055817000000002</v>
      </c>
      <c r="AM2617" s="5">
        <v>1.933930397033691</v>
      </c>
      <c r="AN2617">
        <v>570.77625570776252</v>
      </c>
      <c r="AO2617">
        <f t="shared" si="40"/>
        <v>26826.48401826484</v>
      </c>
      <c r="AP2617">
        <v>684.93150684931504</v>
      </c>
      <c r="AQ2617">
        <v>0.10942300000000001</v>
      </c>
      <c r="AR2617">
        <v>0.115869</v>
      </c>
      <c r="AS2617">
        <v>0.10466500000000001</v>
      </c>
      <c r="AT2617">
        <v>0.109441</v>
      </c>
      <c r="AU2617">
        <v>0.108264</v>
      </c>
      <c r="AW2617">
        <v>0.10942300000000001</v>
      </c>
      <c r="AX2617">
        <v>0.11586899999999999</v>
      </c>
      <c r="AY2617">
        <v>0.10466499999999999</v>
      </c>
      <c r="AZ2617">
        <v>0.109441</v>
      </c>
      <c r="BA2617">
        <v>0.10826400000000001</v>
      </c>
      <c r="BC2617" s="52">
        <v>100000</v>
      </c>
      <c r="BD2617" s="52">
        <v>100000</v>
      </c>
      <c r="BE2617">
        <v>0</v>
      </c>
      <c r="BF2617">
        <v>0</v>
      </c>
      <c r="BG2617">
        <v>0</v>
      </c>
    </row>
    <row r="2618" spans="1:59">
      <c r="A2618">
        <v>2617</v>
      </c>
      <c r="E2618">
        <v>9795.2054794520554</v>
      </c>
      <c r="K2618">
        <v>1914.0692862808226</v>
      </c>
      <c r="L2618">
        <v>2012.7342862808225</v>
      </c>
      <c r="M2618">
        <v>2111.3992862808227</v>
      </c>
      <c r="N2618">
        <v>2210.0642862808227</v>
      </c>
      <c r="O2618">
        <v>2308.7292862808226</v>
      </c>
      <c r="Q2618">
        <v>7987.9084618757424</v>
      </c>
      <c r="R2618">
        <v>7772.1026119761318</v>
      </c>
      <c r="S2618">
        <v>7556.2967620765212</v>
      </c>
      <c r="T2618">
        <v>7340.4909121769106</v>
      </c>
      <c r="U2618">
        <v>7124.6850622772999</v>
      </c>
      <c r="W2618">
        <v>0</v>
      </c>
      <c r="AB2618">
        <v>1</v>
      </c>
      <c r="AC2618">
        <v>1</v>
      </c>
      <c r="AD2618">
        <v>1</v>
      </c>
      <c r="AE2618">
        <v>1</v>
      </c>
      <c r="AF2618">
        <v>1</v>
      </c>
      <c r="AL2618">
        <v>2.4217469999999999</v>
      </c>
      <c r="AM2618" s="5">
        <v>1.208794951438904</v>
      </c>
      <c r="AN2618">
        <v>570.77625570776252</v>
      </c>
      <c r="AO2618">
        <f t="shared" si="40"/>
        <v>26826.48401826484</v>
      </c>
      <c r="AP2618">
        <v>684.93150684931504</v>
      </c>
      <c r="AQ2618">
        <v>0.109399</v>
      </c>
      <c r="AR2618">
        <v>0.11582899999999999</v>
      </c>
      <c r="AS2618">
        <v>0.104699</v>
      </c>
      <c r="AT2618">
        <v>0.108986</v>
      </c>
      <c r="AU2618">
        <v>0.108389</v>
      </c>
      <c r="AW2618">
        <v>0.10939900000000001</v>
      </c>
      <c r="AX2618">
        <v>0.115829</v>
      </c>
      <c r="AY2618">
        <v>0.104699</v>
      </c>
      <c r="AZ2618">
        <v>0.10898600000000001</v>
      </c>
      <c r="BA2618">
        <v>0.108389</v>
      </c>
      <c r="BC2618" s="52">
        <v>100000</v>
      </c>
      <c r="BD2618" s="52">
        <v>100000</v>
      </c>
      <c r="BE2618">
        <v>0</v>
      </c>
      <c r="BF2618">
        <v>0</v>
      </c>
      <c r="BG2618">
        <v>0</v>
      </c>
    </row>
    <row r="2619" spans="1:59">
      <c r="A2619">
        <v>2618</v>
      </c>
      <c r="E2619">
        <v>9795.2054794520554</v>
      </c>
      <c r="K2619">
        <v>1639.971611244466</v>
      </c>
      <c r="L2619">
        <v>1687.984111244466</v>
      </c>
      <c r="M2619">
        <v>1735.9966112444661</v>
      </c>
      <c r="N2619">
        <v>1784.0091112444661</v>
      </c>
      <c r="O2619">
        <v>1832.0216112444662</v>
      </c>
      <c r="Q2619">
        <v>8320.4516282133609</v>
      </c>
      <c r="R2619">
        <v>8095.6616037343647</v>
      </c>
      <c r="S2619">
        <v>7870.8715792553685</v>
      </c>
      <c r="T2619">
        <v>7646.0815547763723</v>
      </c>
      <c r="U2619">
        <v>7421.2915302973761</v>
      </c>
      <c r="W2619">
        <v>0</v>
      </c>
      <c r="AB2619">
        <v>1</v>
      </c>
      <c r="AC2619">
        <v>1</v>
      </c>
      <c r="AD2619">
        <v>1</v>
      </c>
      <c r="AE2619">
        <v>1</v>
      </c>
      <c r="AF2619">
        <v>1</v>
      </c>
      <c r="AL2619">
        <v>2.1567470000000002</v>
      </c>
      <c r="AM2619" s="5">
        <v>1.481415390968323</v>
      </c>
      <c r="AN2619">
        <v>570.77625570776252</v>
      </c>
      <c r="AO2619">
        <f t="shared" si="40"/>
        <v>26826.48401826484</v>
      </c>
      <c r="AP2619">
        <v>684.93150684931504</v>
      </c>
      <c r="AQ2619">
        <v>0.109406</v>
      </c>
      <c r="AR2619">
        <v>0.115818</v>
      </c>
      <c r="AS2619">
        <v>0.10475100000000001</v>
      </c>
      <c r="AT2619">
        <v>0.108977</v>
      </c>
      <c r="AU2619">
        <v>0.108416</v>
      </c>
      <c r="AW2619">
        <v>0.10940599999999999</v>
      </c>
      <c r="AX2619">
        <v>0.11581800000000002</v>
      </c>
      <c r="AY2619">
        <v>0.10475100000000002</v>
      </c>
      <c r="AZ2619">
        <v>0.108977</v>
      </c>
      <c r="BA2619">
        <v>0.108416</v>
      </c>
      <c r="BC2619" s="52">
        <v>100000</v>
      </c>
      <c r="BD2619" s="52">
        <v>100000</v>
      </c>
      <c r="BE2619">
        <v>0</v>
      </c>
      <c r="BF2619">
        <v>0</v>
      </c>
      <c r="BG2619">
        <v>0</v>
      </c>
    </row>
    <row r="2620" spans="1:59">
      <c r="A2620">
        <v>2619</v>
      </c>
      <c r="E2620">
        <v>9795.2054794520554</v>
      </c>
      <c r="K2620">
        <v>1606.7476506339983</v>
      </c>
      <c r="L2620">
        <v>1647.7201506339984</v>
      </c>
      <c r="M2620">
        <v>1688.6926506339985</v>
      </c>
      <c r="N2620">
        <v>1729.6651506339986</v>
      </c>
      <c r="O2620">
        <v>1770.6376506339986</v>
      </c>
      <c r="Q2620">
        <v>9771.0353674806211</v>
      </c>
      <c r="R2620">
        <v>9507.0555525839864</v>
      </c>
      <c r="S2620">
        <v>9243.0757376873516</v>
      </c>
      <c r="T2620">
        <v>8979.0959227907169</v>
      </c>
      <c r="U2620">
        <v>8715.1161078940822</v>
      </c>
      <c r="W2620">
        <v>0</v>
      </c>
      <c r="AB2620">
        <v>1</v>
      </c>
      <c r="AC2620">
        <v>1</v>
      </c>
      <c r="AD2620">
        <v>1</v>
      </c>
      <c r="AE2620">
        <v>1</v>
      </c>
      <c r="AF2620">
        <v>1</v>
      </c>
      <c r="AL2620">
        <v>2.5176318000000002</v>
      </c>
      <c r="AM2620" s="5">
        <v>2.852761030197144</v>
      </c>
      <c r="AN2620">
        <v>570.77625570776252</v>
      </c>
      <c r="AO2620">
        <f t="shared" si="40"/>
        <v>26826.48401826484</v>
      </c>
      <c r="AP2620">
        <v>684.93150684931504</v>
      </c>
      <c r="AQ2620">
        <v>0.10942</v>
      </c>
      <c r="AR2620">
        <v>0.11583599999999999</v>
      </c>
      <c r="AS2620">
        <v>0.104742</v>
      </c>
      <c r="AT2620">
        <v>0.10895999999999999</v>
      </c>
      <c r="AU2620">
        <v>0.108394</v>
      </c>
      <c r="AW2620">
        <v>0.10942</v>
      </c>
      <c r="AX2620">
        <v>0.11583599999999998</v>
      </c>
      <c r="AY2620">
        <v>0.10474199999999999</v>
      </c>
      <c r="AZ2620">
        <v>0.10895999999999999</v>
      </c>
      <c r="BA2620">
        <v>0.108394</v>
      </c>
      <c r="BC2620" s="52">
        <v>100000</v>
      </c>
      <c r="BD2620" s="52">
        <v>100000</v>
      </c>
      <c r="BE2620">
        <v>0</v>
      </c>
      <c r="BF2620">
        <v>0</v>
      </c>
      <c r="BG2620">
        <v>0</v>
      </c>
    </row>
    <row r="2621" spans="1:59">
      <c r="A2621">
        <v>2620</v>
      </c>
      <c r="E2621">
        <v>9795.2054794520554</v>
      </c>
      <c r="K2621">
        <v>1764.5614635337188</v>
      </c>
      <c r="L2621">
        <v>1807.1839635337187</v>
      </c>
      <c r="M2621">
        <v>1849.8064635337187</v>
      </c>
      <c r="N2621">
        <v>1892.4289635337186</v>
      </c>
      <c r="O2621">
        <v>1935.0514635337186</v>
      </c>
      <c r="Q2621">
        <v>13819.646768389461</v>
      </c>
      <c r="R2621">
        <v>13446.287379445983</v>
      </c>
      <c r="S2621">
        <v>13072.927990502505</v>
      </c>
      <c r="T2621">
        <v>12699.568601559027</v>
      </c>
      <c r="U2621">
        <v>12326.209212615549</v>
      </c>
      <c r="W2621">
        <v>0</v>
      </c>
      <c r="AB2621">
        <v>1</v>
      </c>
      <c r="AC2621">
        <v>1</v>
      </c>
      <c r="AD2621">
        <v>1</v>
      </c>
      <c r="AE2621">
        <v>1</v>
      </c>
      <c r="AF2621">
        <v>1</v>
      </c>
      <c r="AL2621">
        <v>3.2453034000000001</v>
      </c>
      <c r="AM2621" s="5">
        <v>3.9362268447875981</v>
      </c>
      <c r="AN2621">
        <v>570.77625570776252</v>
      </c>
      <c r="AO2621">
        <f t="shared" si="40"/>
        <v>26826.48401826484</v>
      </c>
      <c r="AP2621">
        <v>684.93150684931504</v>
      </c>
      <c r="AQ2621">
        <v>0.109083</v>
      </c>
      <c r="AR2621">
        <v>0.109999</v>
      </c>
      <c r="AS2621">
        <v>0.10130500000000001</v>
      </c>
      <c r="AT2621">
        <v>0.10503900000000001</v>
      </c>
      <c r="AU2621">
        <v>0.106667</v>
      </c>
      <c r="AW2621">
        <v>0.109083</v>
      </c>
      <c r="AX2621">
        <v>0.109999</v>
      </c>
      <c r="AY2621">
        <v>0.10130500000000002</v>
      </c>
      <c r="AZ2621">
        <v>0.10503900000000001</v>
      </c>
      <c r="BA2621">
        <v>0.106667</v>
      </c>
      <c r="BC2621" s="52">
        <v>100000</v>
      </c>
      <c r="BD2621" s="52">
        <v>100000</v>
      </c>
      <c r="BE2621">
        <v>0</v>
      </c>
      <c r="BF2621">
        <v>0</v>
      </c>
      <c r="BG2621">
        <v>0</v>
      </c>
    </row>
    <row r="2622" spans="1:59">
      <c r="A2622">
        <v>2621</v>
      </c>
      <c r="E2622">
        <v>9795.2054794520554</v>
      </c>
      <c r="K2622">
        <v>2428.1177879483339</v>
      </c>
      <c r="L2622">
        <v>2467.0277879483338</v>
      </c>
      <c r="M2622">
        <v>2505.9377879483336</v>
      </c>
      <c r="N2622">
        <v>2544.8477879483335</v>
      </c>
      <c r="O2622">
        <v>2583.7577879483333</v>
      </c>
      <c r="Q2622">
        <v>23105.526870032929</v>
      </c>
      <c r="R2622">
        <v>22481.294892852457</v>
      </c>
      <c r="S2622">
        <v>21857.062915671984</v>
      </c>
      <c r="T2622">
        <v>21232.830938491512</v>
      </c>
      <c r="U2622">
        <v>20608.59896131104</v>
      </c>
      <c r="W2622">
        <v>0</v>
      </c>
      <c r="AB2622">
        <v>1</v>
      </c>
      <c r="AC2622">
        <v>1</v>
      </c>
      <c r="AD2622">
        <v>1</v>
      </c>
      <c r="AE2622">
        <v>1</v>
      </c>
      <c r="AF2622">
        <v>1</v>
      </c>
      <c r="AL2622">
        <v>3.8456974000000002</v>
      </c>
      <c r="AM2622" s="5">
        <v>4.9101352691650391</v>
      </c>
      <c r="AN2622">
        <v>570.77625570776252</v>
      </c>
      <c r="AO2622">
        <f t="shared" si="40"/>
        <v>26826.48401826484</v>
      </c>
      <c r="AP2622">
        <v>684.93150684931504</v>
      </c>
      <c r="AQ2622">
        <v>0.10908499999999999</v>
      </c>
      <c r="AR2622">
        <v>0.110209</v>
      </c>
      <c r="AS2622">
        <v>0.102646</v>
      </c>
      <c r="AT2622">
        <v>0.10535899999999999</v>
      </c>
      <c r="AU2622">
        <v>0.106999</v>
      </c>
      <c r="AW2622">
        <v>0.10908499999999997</v>
      </c>
      <c r="AX2622">
        <v>0.11020899999999999</v>
      </c>
      <c r="AY2622">
        <v>0.102646</v>
      </c>
      <c r="AZ2622">
        <v>0.10535899999999999</v>
      </c>
      <c r="BA2622">
        <v>0.106999</v>
      </c>
      <c r="BC2622" s="52">
        <v>100000</v>
      </c>
      <c r="BD2622" s="52">
        <v>100000</v>
      </c>
      <c r="BE2622">
        <v>0</v>
      </c>
      <c r="BF2622">
        <v>0</v>
      </c>
      <c r="BG2622">
        <v>0</v>
      </c>
    </row>
    <row r="2623" spans="1:59">
      <c r="A2623">
        <v>2622</v>
      </c>
      <c r="E2623">
        <v>9795.2054794520554</v>
      </c>
      <c r="K2623">
        <v>3801.3748265143245</v>
      </c>
      <c r="L2623">
        <v>3841.3848265143242</v>
      </c>
      <c r="M2623">
        <v>3881.3948265143244</v>
      </c>
      <c r="N2623">
        <v>3921.4048265143247</v>
      </c>
      <c r="O2623">
        <v>3961.4148265143249</v>
      </c>
      <c r="Q2623">
        <v>28311.1391333557</v>
      </c>
      <c r="R2623">
        <v>27546.269391096284</v>
      </c>
      <c r="S2623">
        <v>26781.399648836865</v>
      </c>
      <c r="T2623">
        <v>26016.529906577445</v>
      </c>
      <c r="U2623">
        <v>25251.660164318026</v>
      </c>
      <c r="W2623">
        <v>1.4150000000000001E-2</v>
      </c>
      <c r="AB2623">
        <v>1</v>
      </c>
      <c r="AC2623">
        <v>1</v>
      </c>
      <c r="AD2623">
        <v>1</v>
      </c>
      <c r="AE2623">
        <v>1</v>
      </c>
      <c r="AF2623">
        <v>1</v>
      </c>
      <c r="AL2623">
        <v>4.4665090000000003</v>
      </c>
      <c r="AM2623" s="5">
        <v>6.0534915924072266</v>
      </c>
      <c r="AN2623">
        <v>570.77625570776252</v>
      </c>
      <c r="AO2623">
        <f t="shared" si="40"/>
        <v>26826.48401826484</v>
      </c>
      <c r="AP2623">
        <v>684.93150684931504</v>
      </c>
      <c r="AQ2623">
        <v>0.109086</v>
      </c>
      <c r="AR2623">
        <v>0.109831</v>
      </c>
      <c r="AS2623">
        <v>0.10271899999999999</v>
      </c>
      <c r="AT2623">
        <v>0.104519</v>
      </c>
      <c r="AU2623">
        <v>0.105908</v>
      </c>
      <c r="AW2623">
        <v>0.109086</v>
      </c>
      <c r="AX2623">
        <v>0.109831</v>
      </c>
      <c r="AY2623">
        <v>0.10271899999999999</v>
      </c>
      <c r="AZ2623">
        <v>0.10451900000000001</v>
      </c>
      <c r="BA2623">
        <v>0.10590799999999999</v>
      </c>
      <c r="BC2623" s="52">
        <v>100000</v>
      </c>
      <c r="BD2623" s="52">
        <v>100000</v>
      </c>
      <c r="BE2623">
        <v>0</v>
      </c>
      <c r="BF2623">
        <v>0</v>
      </c>
      <c r="BG2623">
        <v>0</v>
      </c>
    </row>
    <row r="2624" spans="1:59">
      <c r="A2624">
        <v>2623</v>
      </c>
      <c r="E2624">
        <v>9795.2054794520554</v>
      </c>
      <c r="K2624">
        <v>4683.6555582811834</v>
      </c>
      <c r="L2624">
        <v>4725.4530582811831</v>
      </c>
      <c r="M2624">
        <v>4767.2505582811827</v>
      </c>
      <c r="N2624">
        <v>4809.0480582811824</v>
      </c>
      <c r="O2624">
        <v>4850.8455582811821</v>
      </c>
      <c r="Q2624">
        <v>28532.02090120675</v>
      </c>
      <c r="R2624">
        <v>27761.183690821286</v>
      </c>
      <c r="S2624">
        <v>26990.346480435823</v>
      </c>
      <c r="T2624">
        <v>26219.509270050359</v>
      </c>
      <c r="U2624">
        <v>25448.672059664896</v>
      </c>
      <c r="W2624">
        <v>0.12082</v>
      </c>
      <c r="AB2624">
        <v>1</v>
      </c>
      <c r="AC2624">
        <v>1</v>
      </c>
      <c r="AD2624">
        <v>1</v>
      </c>
      <c r="AE2624">
        <v>1</v>
      </c>
      <c r="AF2624">
        <v>1</v>
      </c>
      <c r="AL2624">
        <v>5.1537746999999996</v>
      </c>
      <c r="AM2624" s="5">
        <v>7.6792030334472656</v>
      </c>
      <c r="AN2624">
        <v>570.77625570776252</v>
      </c>
      <c r="AO2624">
        <f t="shared" si="40"/>
        <v>26826.48401826484</v>
      </c>
      <c r="AP2624">
        <v>684.93150684931504</v>
      </c>
      <c r="AQ2624">
        <v>0.106822</v>
      </c>
      <c r="AR2624">
        <v>9.7558099999999995E-2</v>
      </c>
      <c r="AS2624">
        <v>9.1903499999999999E-2</v>
      </c>
      <c r="AT2624">
        <v>4.6075699999999997E-2</v>
      </c>
      <c r="AU2624">
        <v>4.5726900000000001E-2</v>
      </c>
      <c r="AW2624">
        <v>0.10682200000000001</v>
      </c>
      <c r="AX2624">
        <v>9.7558099999999995E-2</v>
      </c>
      <c r="AY2624">
        <v>9.1903500000000013E-2</v>
      </c>
      <c r="AZ2624">
        <v>4.6075699999999997E-2</v>
      </c>
      <c r="BA2624">
        <v>4.5726900000000001E-2</v>
      </c>
      <c r="BC2624" s="52">
        <v>100000</v>
      </c>
      <c r="BD2624" s="52">
        <v>100000</v>
      </c>
      <c r="BE2624">
        <v>0</v>
      </c>
      <c r="BF2624">
        <v>0</v>
      </c>
      <c r="BG2624">
        <v>0</v>
      </c>
    </row>
    <row r="2625" spans="1:59">
      <c r="A2625">
        <v>2624</v>
      </c>
      <c r="E2625">
        <v>9795.2054794520554</v>
      </c>
      <c r="K2625">
        <v>4120.6940034927065</v>
      </c>
      <c r="L2625">
        <v>4169.8615034927061</v>
      </c>
      <c r="M2625">
        <v>4219.0290034927057</v>
      </c>
      <c r="N2625">
        <v>4268.1965034927052</v>
      </c>
      <c r="O2625">
        <v>4317.3640034927048</v>
      </c>
      <c r="Q2625">
        <v>24993.367969067909</v>
      </c>
      <c r="R2625">
        <v>24318.133008693505</v>
      </c>
      <c r="S2625">
        <v>23642.898048319104</v>
      </c>
      <c r="T2625">
        <v>22967.663087944704</v>
      </c>
      <c r="U2625">
        <v>22292.428127570303</v>
      </c>
      <c r="W2625">
        <v>0.33591000000000004</v>
      </c>
      <c r="AB2625">
        <v>1</v>
      </c>
      <c r="AC2625">
        <v>1</v>
      </c>
      <c r="AD2625">
        <v>1</v>
      </c>
      <c r="AE2625">
        <v>1</v>
      </c>
      <c r="AF2625">
        <v>1</v>
      </c>
      <c r="AL2625">
        <v>4.0297999999999998</v>
      </c>
      <c r="AM2625" s="5">
        <v>8.0928544998168945</v>
      </c>
      <c r="AN2625">
        <v>570.77625570776252</v>
      </c>
      <c r="AO2625">
        <f t="shared" si="40"/>
        <v>26826.48401826484</v>
      </c>
      <c r="AP2625">
        <v>684.93150684931504</v>
      </c>
      <c r="AQ2625">
        <v>9.6803100000000003E-2</v>
      </c>
      <c r="AR2625">
        <v>4.1569399999999999E-2</v>
      </c>
      <c r="AS2625">
        <v>3.8224899999999999E-2</v>
      </c>
      <c r="AT2625">
        <v>4.0048299999999995E-2</v>
      </c>
      <c r="AU2625">
        <v>4.1839599999999998E-2</v>
      </c>
      <c r="AW2625">
        <v>9.6803100000000017E-2</v>
      </c>
      <c r="AX2625">
        <v>4.1569399999999992E-2</v>
      </c>
      <c r="AY2625">
        <v>3.8224899999999992E-2</v>
      </c>
      <c r="AZ2625">
        <v>4.0048299999999995E-2</v>
      </c>
      <c r="BA2625">
        <v>4.1839599999999991E-2</v>
      </c>
      <c r="BC2625" s="52">
        <v>100000</v>
      </c>
      <c r="BD2625" s="52">
        <v>100000</v>
      </c>
      <c r="BE2625">
        <v>0</v>
      </c>
      <c r="BF2625">
        <v>0</v>
      </c>
      <c r="BG2625">
        <v>0</v>
      </c>
    </row>
    <row r="2626" spans="1:59">
      <c r="A2626">
        <v>2625</v>
      </c>
      <c r="E2626">
        <v>9795.2054794520554</v>
      </c>
      <c r="K2626">
        <v>3900.1238205509917</v>
      </c>
      <c r="L2626">
        <v>3975.1138205509915</v>
      </c>
      <c r="M2626">
        <v>4050.1038205509913</v>
      </c>
      <c r="N2626">
        <v>4125.093820550991</v>
      </c>
      <c r="O2626">
        <v>4200.0838205509908</v>
      </c>
      <c r="Q2626">
        <v>23165.68542170259</v>
      </c>
      <c r="R2626">
        <v>22539.828166732754</v>
      </c>
      <c r="S2626">
        <v>21913.970911762917</v>
      </c>
      <c r="T2626">
        <v>21288.113656793081</v>
      </c>
      <c r="U2626">
        <v>20662.256401823244</v>
      </c>
      <c r="W2626">
        <v>0.12537000000000001</v>
      </c>
      <c r="AB2626">
        <v>1</v>
      </c>
      <c r="AC2626">
        <v>1</v>
      </c>
      <c r="AD2626">
        <v>1</v>
      </c>
      <c r="AE2626">
        <v>1</v>
      </c>
      <c r="AF2626">
        <v>1</v>
      </c>
      <c r="AL2626">
        <v>4.0892543999999997</v>
      </c>
      <c r="AM2626" s="5">
        <v>8.8333396911621094</v>
      </c>
      <c r="AN2626">
        <v>570.77625570776252</v>
      </c>
      <c r="AO2626">
        <f t="shared" si="40"/>
        <v>26826.48401826484</v>
      </c>
      <c r="AP2626">
        <v>684.93150684931504</v>
      </c>
      <c r="AQ2626">
        <v>9.0998200000000001E-2</v>
      </c>
      <c r="AR2626">
        <v>3.4564600000000001E-2</v>
      </c>
      <c r="AS2626">
        <v>2.69275E-2</v>
      </c>
      <c r="AT2626">
        <v>2.43085E-2</v>
      </c>
      <c r="AU2626">
        <v>3.3670200000000004E-2</v>
      </c>
      <c r="AW2626">
        <v>9.0998200000000015E-2</v>
      </c>
      <c r="AX2626">
        <v>3.4564600000000001E-2</v>
      </c>
      <c r="AY2626">
        <v>2.6927500000000007E-2</v>
      </c>
      <c r="AZ2626">
        <v>2.4308499999999997E-2</v>
      </c>
      <c r="BA2626">
        <v>3.3670199999999997E-2</v>
      </c>
      <c r="BC2626" s="52">
        <v>100000</v>
      </c>
      <c r="BD2626" s="52">
        <v>100000</v>
      </c>
      <c r="BE2626">
        <v>0</v>
      </c>
      <c r="BF2626">
        <v>0</v>
      </c>
      <c r="BG2626">
        <v>0</v>
      </c>
    </row>
    <row r="2627" spans="1:59">
      <c r="A2627">
        <v>2626</v>
      </c>
      <c r="E2627">
        <v>9795.2054794520554</v>
      </c>
      <c r="K2627">
        <v>4062.5520724243888</v>
      </c>
      <c r="L2627">
        <v>4168.0095724243893</v>
      </c>
      <c r="M2627">
        <v>4273.4670724243897</v>
      </c>
      <c r="N2627">
        <v>4378.9245724243901</v>
      </c>
      <c r="O2627">
        <v>4484.3820724243906</v>
      </c>
      <c r="Q2627">
        <v>21541.028644311911</v>
      </c>
      <c r="R2627">
        <v>20959.064035740317</v>
      </c>
      <c r="S2627">
        <v>20377.099427168723</v>
      </c>
      <c r="T2627">
        <v>19795.134818597129</v>
      </c>
      <c r="U2627">
        <v>19213.170210025535</v>
      </c>
      <c r="W2627">
        <v>9.2370000000000008E-2</v>
      </c>
      <c r="AB2627">
        <v>1</v>
      </c>
      <c r="AC2627">
        <v>1</v>
      </c>
      <c r="AD2627">
        <v>1</v>
      </c>
      <c r="AE2627">
        <v>1</v>
      </c>
      <c r="AF2627">
        <v>1</v>
      </c>
      <c r="AL2627">
        <v>6.1000012999999997</v>
      </c>
      <c r="AM2627" s="5">
        <v>9.0100955963134766</v>
      </c>
      <c r="AN2627">
        <v>570.77625570776252</v>
      </c>
      <c r="AO2627">
        <f t="shared" ref="AO2627:AO2690" si="41">235000000/8760</f>
        <v>26826.48401826484</v>
      </c>
      <c r="AP2627">
        <v>684.93150684931504</v>
      </c>
      <c r="AQ2627">
        <v>8.5436999999999999E-2</v>
      </c>
      <c r="AR2627">
        <v>1.4634399999999999E-2</v>
      </c>
      <c r="AS2627">
        <v>1.02357E-2</v>
      </c>
      <c r="AT2627">
        <v>6.9681600000000002E-3</v>
      </c>
      <c r="AU2627">
        <v>1.44174E-2</v>
      </c>
      <c r="AW2627">
        <v>8.5436999999999999E-2</v>
      </c>
      <c r="AX2627">
        <v>1.4634400000000006E-2</v>
      </c>
      <c r="AY2627">
        <v>1.02357E-2</v>
      </c>
      <c r="AZ2627">
        <v>6.968160000000001E-3</v>
      </c>
      <c r="BA2627">
        <v>1.4417399999999997E-2</v>
      </c>
      <c r="BC2627" s="52">
        <v>100000</v>
      </c>
      <c r="BD2627" s="52">
        <v>100000</v>
      </c>
      <c r="BE2627">
        <v>0</v>
      </c>
      <c r="BF2627">
        <v>0</v>
      </c>
      <c r="BG2627">
        <v>0</v>
      </c>
    </row>
    <row r="2628" spans="1:59">
      <c r="A2628">
        <v>2627</v>
      </c>
      <c r="E2628">
        <v>9795.2054794520554</v>
      </c>
      <c r="K2628">
        <v>4591.3667788076627</v>
      </c>
      <c r="L2628">
        <v>4760.2092788076625</v>
      </c>
      <c r="M2628">
        <v>4929.0517788076622</v>
      </c>
      <c r="N2628">
        <v>5097.894278807662</v>
      </c>
      <c r="O2628">
        <v>5266.7367788076617</v>
      </c>
      <c r="Q2628">
        <v>19728.04777166892</v>
      </c>
      <c r="R2628">
        <v>19195.063679815241</v>
      </c>
      <c r="S2628">
        <v>18662.079587961562</v>
      </c>
      <c r="T2628">
        <v>18129.095496107882</v>
      </c>
      <c r="U2628">
        <v>17596.111404254203</v>
      </c>
      <c r="W2628">
        <v>4.9750000000000003E-2</v>
      </c>
      <c r="AB2628">
        <v>1</v>
      </c>
      <c r="AC2628">
        <v>1</v>
      </c>
      <c r="AD2628">
        <v>1</v>
      </c>
      <c r="AE2628">
        <v>1</v>
      </c>
      <c r="AF2628">
        <v>1</v>
      </c>
      <c r="AL2628">
        <v>7.4710539999999996</v>
      </c>
      <c r="AM2628" s="5">
        <v>10.22165107727051</v>
      </c>
      <c r="AN2628">
        <v>570.77625570776252</v>
      </c>
      <c r="AO2628">
        <f t="shared" si="41"/>
        <v>26826.48401826484</v>
      </c>
      <c r="AP2628">
        <v>684.93150684931504</v>
      </c>
      <c r="AQ2628">
        <v>7.8420599999999993E-2</v>
      </c>
      <c r="AR2628">
        <v>3.1996899999999998E-3</v>
      </c>
      <c r="AS2628">
        <v>5.6267299999999999E-3</v>
      </c>
      <c r="AT2628">
        <v>3.6316E-3</v>
      </c>
      <c r="AU2628">
        <v>7.4201699999999994E-3</v>
      </c>
      <c r="AW2628">
        <v>7.8420599999999993E-2</v>
      </c>
      <c r="AX2628">
        <v>3.1996899999999981E-3</v>
      </c>
      <c r="AY2628">
        <v>5.6267299999999965E-3</v>
      </c>
      <c r="AZ2628">
        <v>3.6315999999999987E-3</v>
      </c>
      <c r="BA2628">
        <v>7.4201699999999968E-3</v>
      </c>
      <c r="BC2628" s="52">
        <v>100000</v>
      </c>
      <c r="BD2628" s="52">
        <v>100000</v>
      </c>
      <c r="BE2628">
        <v>0</v>
      </c>
      <c r="BF2628">
        <v>0</v>
      </c>
      <c r="BG2628">
        <v>0</v>
      </c>
    </row>
    <row r="2629" spans="1:59">
      <c r="A2629">
        <v>2628</v>
      </c>
      <c r="E2629">
        <v>9795.2054794520554</v>
      </c>
      <c r="K2629">
        <v>4623.6678516233951</v>
      </c>
      <c r="L2629">
        <v>4836.7853516233954</v>
      </c>
      <c r="M2629">
        <v>5049.9028516233957</v>
      </c>
      <c r="N2629">
        <v>5263.020351623396</v>
      </c>
      <c r="O2629">
        <v>5476.1378516233963</v>
      </c>
      <c r="Q2629">
        <v>18791.478059512589</v>
      </c>
      <c r="R2629">
        <v>18283.796864912547</v>
      </c>
      <c r="S2629">
        <v>17776.115670312509</v>
      </c>
      <c r="T2629">
        <v>17268.434475712471</v>
      </c>
      <c r="U2629">
        <v>16760.753281112433</v>
      </c>
      <c r="W2629">
        <v>0.24259</v>
      </c>
      <c r="AB2629">
        <v>1</v>
      </c>
      <c r="AC2629">
        <v>1</v>
      </c>
      <c r="AD2629">
        <v>1</v>
      </c>
      <c r="AE2629">
        <v>1</v>
      </c>
      <c r="AF2629">
        <v>1</v>
      </c>
      <c r="AL2629">
        <v>9.6444500000000009</v>
      </c>
      <c r="AM2629" s="5">
        <v>9.8831310272216797</v>
      </c>
      <c r="AN2629">
        <v>570.77625570776252</v>
      </c>
      <c r="AO2629">
        <f t="shared" si="41"/>
        <v>26826.48401826484</v>
      </c>
      <c r="AP2629">
        <v>684.93150684931504</v>
      </c>
      <c r="AQ2629">
        <v>4.8188800000000004E-2</v>
      </c>
      <c r="AR2629">
        <v>1.05758E-3</v>
      </c>
      <c r="AS2629">
        <v>2.1685900000000002E-3</v>
      </c>
      <c r="AT2629">
        <v>1.5783100000000001E-3</v>
      </c>
      <c r="AU2629">
        <v>5.4265199999999998E-3</v>
      </c>
      <c r="AW2629">
        <v>4.8188800000000004E-2</v>
      </c>
      <c r="AX2629">
        <v>1.0575800000000024E-3</v>
      </c>
      <c r="AY2629">
        <v>2.168589999999998E-3</v>
      </c>
      <c r="AZ2629">
        <v>1.5783099999999994E-3</v>
      </c>
      <c r="BA2629">
        <v>5.4265199999999972E-3</v>
      </c>
      <c r="BC2629" s="52">
        <v>100000</v>
      </c>
      <c r="BD2629" s="52">
        <v>100000</v>
      </c>
      <c r="BE2629">
        <v>0</v>
      </c>
      <c r="BF2629">
        <v>0</v>
      </c>
      <c r="BG2629">
        <v>0</v>
      </c>
    </row>
    <row r="2630" spans="1:59">
      <c r="A2630">
        <v>2629</v>
      </c>
      <c r="E2630">
        <v>9795.2054794520554</v>
      </c>
      <c r="K2630">
        <v>4532.3019599446097</v>
      </c>
      <c r="L2630">
        <v>4791.0119599446098</v>
      </c>
      <c r="M2630">
        <v>5049.7219599446098</v>
      </c>
      <c r="N2630">
        <v>5308.4319599446098</v>
      </c>
      <c r="O2630">
        <v>5567.1419599446099</v>
      </c>
      <c r="Q2630">
        <v>18385.87713715672</v>
      </c>
      <c r="R2630">
        <v>17889.153886221764</v>
      </c>
      <c r="S2630">
        <v>17392.430635286808</v>
      </c>
      <c r="T2630">
        <v>16895.707384351852</v>
      </c>
      <c r="U2630">
        <v>16398.984133416896</v>
      </c>
      <c r="W2630">
        <v>0.77842999999999996</v>
      </c>
      <c r="AB2630">
        <v>1</v>
      </c>
      <c r="AC2630">
        <v>1</v>
      </c>
      <c r="AD2630">
        <v>1</v>
      </c>
      <c r="AE2630">
        <v>1</v>
      </c>
      <c r="AF2630">
        <v>1</v>
      </c>
      <c r="AL2630">
        <v>10.448891</v>
      </c>
      <c r="AM2630" s="5">
        <v>12.16409397125244</v>
      </c>
      <c r="AN2630">
        <v>570.77625570776252</v>
      </c>
      <c r="AO2630">
        <f t="shared" si="41"/>
        <v>26826.48401826484</v>
      </c>
      <c r="AP2630">
        <v>684.93150684931504</v>
      </c>
      <c r="AQ2630">
        <v>4.1564200000000003E-2</v>
      </c>
      <c r="AR2630">
        <v>9.0327799999999998E-4</v>
      </c>
      <c r="AS2630">
        <v>1.6709700000000001E-3</v>
      </c>
      <c r="AT2630">
        <v>1.1165400000000001E-3</v>
      </c>
      <c r="AU2630">
        <v>4.8534699999999995E-3</v>
      </c>
      <c r="AW2630">
        <v>4.1564200000000009E-2</v>
      </c>
      <c r="AX2630">
        <v>9.0327800000000041E-4</v>
      </c>
      <c r="AY2630">
        <v>1.6709700000000008E-3</v>
      </c>
      <c r="AZ2630">
        <v>1.1165399999999992E-3</v>
      </c>
      <c r="BA2630">
        <v>4.8534699999999986E-3</v>
      </c>
      <c r="BC2630" s="52">
        <v>100000</v>
      </c>
      <c r="BD2630" s="52">
        <v>100000</v>
      </c>
      <c r="BE2630">
        <v>0</v>
      </c>
      <c r="BF2630">
        <v>0</v>
      </c>
      <c r="BG2630">
        <v>0</v>
      </c>
    </row>
    <row r="2631" spans="1:59">
      <c r="A2631">
        <v>2630</v>
      </c>
      <c r="E2631">
        <v>9795.2054794520554</v>
      </c>
      <c r="K2631">
        <v>4351.4159521765087</v>
      </c>
      <c r="L2631">
        <v>4675.2984521765084</v>
      </c>
      <c r="M2631">
        <v>4999.1809521765081</v>
      </c>
      <c r="N2631">
        <v>5323.0634521765078</v>
      </c>
      <c r="O2631">
        <v>5646.9459521765075</v>
      </c>
      <c r="Q2631">
        <v>17940.771337145648</v>
      </c>
      <c r="R2631">
        <v>17456.073315938582</v>
      </c>
      <c r="S2631">
        <v>16971.375294731515</v>
      </c>
      <c r="T2631">
        <v>16486.677273524449</v>
      </c>
      <c r="U2631">
        <v>16001.979252317382</v>
      </c>
      <c r="W2631">
        <v>0.64497000000000004</v>
      </c>
      <c r="AB2631">
        <v>1</v>
      </c>
      <c r="AC2631">
        <v>1</v>
      </c>
      <c r="AD2631">
        <v>1</v>
      </c>
      <c r="AE2631">
        <v>1</v>
      </c>
      <c r="AF2631">
        <v>1</v>
      </c>
      <c r="AL2631">
        <v>10.875584</v>
      </c>
      <c r="AM2631" s="5">
        <v>13.029514312744141</v>
      </c>
      <c r="AN2631">
        <v>570.77625570776252</v>
      </c>
      <c r="AO2631">
        <f t="shared" si="41"/>
        <v>26826.48401826484</v>
      </c>
      <c r="AP2631">
        <v>684.93150684931504</v>
      </c>
      <c r="AQ2631">
        <v>3.6820800000000001E-2</v>
      </c>
      <c r="AR2631">
        <v>9.1947700000000003E-4</v>
      </c>
      <c r="AS2631">
        <v>1.6815000000000001E-3</v>
      </c>
      <c r="AT2631">
        <v>1.10592E-3</v>
      </c>
      <c r="AU2631">
        <v>4.5357900000000005E-3</v>
      </c>
      <c r="AW2631">
        <v>3.6820800000000001E-2</v>
      </c>
      <c r="AX2631">
        <v>9.1947700000000188E-4</v>
      </c>
      <c r="AY2631">
        <v>1.6815000000000024E-3</v>
      </c>
      <c r="AZ2631">
        <v>1.1059200000000033E-3</v>
      </c>
      <c r="BA2631">
        <v>4.5357899999999979E-3</v>
      </c>
      <c r="BC2631" s="52">
        <v>100000</v>
      </c>
      <c r="BD2631" s="52">
        <v>100000</v>
      </c>
      <c r="BE2631">
        <v>0</v>
      </c>
      <c r="BF2631">
        <v>0</v>
      </c>
      <c r="BG2631">
        <v>0</v>
      </c>
    </row>
    <row r="2632" spans="1:59">
      <c r="A2632">
        <v>2631</v>
      </c>
      <c r="E2632">
        <v>9795.2054794520554</v>
      </c>
      <c r="K2632">
        <v>3976.7235075140143</v>
      </c>
      <c r="L2632">
        <v>4398.5568408473473</v>
      </c>
      <c r="M2632">
        <v>4820.3901741806803</v>
      </c>
      <c r="N2632">
        <v>5242.2235075140134</v>
      </c>
      <c r="O2632">
        <v>5664.0568408473464</v>
      </c>
      <c r="Q2632">
        <v>18188.8033664742</v>
      </c>
      <c r="R2632">
        <v>17697.404371505672</v>
      </c>
      <c r="S2632">
        <v>17206.005376537145</v>
      </c>
      <c r="T2632">
        <v>16714.606381568618</v>
      </c>
      <c r="U2632">
        <v>16223.20738660009</v>
      </c>
      <c r="W2632">
        <v>0.50607999999999997</v>
      </c>
      <c r="AB2632">
        <v>1</v>
      </c>
      <c r="AC2632">
        <v>1</v>
      </c>
      <c r="AD2632">
        <v>1</v>
      </c>
      <c r="AE2632">
        <v>1</v>
      </c>
      <c r="AF2632">
        <v>1</v>
      </c>
      <c r="AL2632">
        <v>9.9454499999999992</v>
      </c>
      <c r="AM2632" s="5">
        <v>13.00752544403076</v>
      </c>
      <c r="AN2632">
        <v>570.77625570776252</v>
      </c>
      <c r="AO2632">
        <f t="shared" si="41"/>
        <v>26826.48401826484</v>
      </c>
      <c r="AP2632">
        <v>684.93150684931504</v>
      </c>
      <c r="AQ2632">
        <v>3.2053199999999997E-2</v>
      </c>
      <c r="AR2632">
        <v>8.9974200000000003E-4</v>
      </c>
      <c r="AS2632">
        <v>1.6586799999999998E-3</v>
      </c>
      <c r="AT2632">
        <v>1.0536600000000001E-3</v>
      </c>
      <c r="AU2632">
        <v>4.3904800000000004E-3</v>
      </c>
      <c r="AW2632">
        <v>3.205319999999999E-2</v>
      </c>
      <c r="AX2632">
        <v>8.9974200000000198E-4</v>
      </c>
      <c r="AY2632">
        <v>1.6586800000000027E-3</v>
      </c>
      <c r="AZ2632">
        <v>1.0536599999999979E-3</v>
      </c>
      <c r="BA2632">
        <v>4.3904800000000022E-3</v>
      </c>
      <c r="BC2632" s="52">
        <v>100000</v>
      </c>
      <c r="BD2632" s="52">
        <v>100000</v>
      </c>
      <c r="BE2632">
        <v>0</v>
      </c>
      <c r="BF2632">
        <v>0</v>
      </c>
      <c r="BG2632">
        <v>0</v>
      </c>
    </row>
    <row r="2633" spans="1:59">
      <c r="A2633">
        <v>2632</v>
      </c>
      <c r="E2633">
        <v>9795.2054794520554</v>
      </c>
      <c r="K2633">
        <v>3978.5692831034844</v>
      </c>
      <c r="L2633">
        <v>4609.6692831034843</v>
      </c>
      <c r="M2633">
        <v>5240.7692831034847</v>
      </c>
      <c r="N2633">
        <v>5871.869283103485</v>
      </c>
      <c r="O2633">
        <v>6502.9692831034854</v>
      </c>
      <c r="Q2633">
        <v>19016.509356282029</v>
      </c>
      <c r="R2633">
        <v>18502.748587906357</v>
      </c>
      <c r="S2633">
        <v>17988.987819530685</v>
      </c>
      <c r="T2633">
        <v>17475.227051155012</v>
      </c>
      <c r="U2633">
        <v>16961.46628277934</v>
      </c>
      <c r="W2633">
        <v>0.18411000000000002</v>
      </c>
      <c r="AB2633">
        <v>1</v>
      </c>
      <c r="AC2633">
        <v>1</v>
      </c>
      <c r="AD2633">
        <v>1</v>
      </c>
      <c r="AE2633">
        <v>1</v>
      </c>
      <c r="AF2633">
        <v>1</v>
      </c>
      <c r="AL2633">
        <v>6.520842</v>
      </c>
      <c r="AM2633" s="5">
        <v>13.51187705993652</v>
      </c>
      <c r="AN2633">
        <v>570.77625570776252</v>
      </c>
      <c r="AO2633">
        <f t="shared" si="41"/>
        <v>26826.48401826484</v>
      </c>
      <c r="AP2633">
        <v>684.93150684931504</v>
      </c>
      <c r="AQ2633">
        <v>3.1149899999999998E-2</v>
      </c>
      <c r="AR2633">
        <v>8.91353E-4</v>
      </c>
      <c r="AS2633">
        <v>1.6641300000000002E-3</v>
      </c>
      <c r="AT2633">
        <v>1.4811499999999999E-3</v>
      </c>
      <c r="AU2633">
        <v>9.0608299999999989E-3</v>
      </c>
      <c r="AW2633">
        <v>3.1149899999999994E-2</v>
      </c>
      <c r="AX2633">
        <v>8.9135299999999751E-4</v>
      </c>
      <c r="AY2633">
        <v>1.6641299999999998E-3</v>
      </c>
      <c r="AZ2633">
        <v>1.4811500000000005E-3</v>
      </c>
      <c r="BA2633">
        <v>9.0608299999999989E-3</v>
      </c>
      <c r="BC2633" s="52">
        <v>100000</v>
      </c>
      <c r="BD2633" s="52">
        <v>100000</v>
      </c>
      <c r="BE2633">
        <v>0</v>
      </c>
      <c r="BF2633">
        <v>0</v>
      </c>
      <c r="BG2633">
        <v>0</v>
      </c>
    </row>
    <row r="2634" spans="1:59">
      <c r="A2634">
        <v>2633</v>
      </c>
      <c r="E2634">
        <v>9795.2054794520554</v>
      </c>
      <c r="K2634">
        <v>4704.8819775600941</v>
      </c>
      <c r="L2634">
        <v>5465.0894775600937</v>
      </c>
      <c r="M2634">
        <v>6225.2969775600941</v>
      </c>
      <c r="N2634">
        <v>6985.5044775600945</v>
      </c>
      <c r="O2634">
        <v>7745.711977560095</v>
      </c>
      <c r="Q2634">
        <v>20111.098579059118</v>
      </c>
      <c r="R2634">
        <v>19567.765769178604</v>
      </c>
      <c r="S2634">
        <v>19024.43295929809</v>
      </c>
      <c r="T2634">
        <v>18481.100149417576</v>
      </c>
      <c r="U2634">
        <v>17937.767339537062</v>
      </c>
      <c r="W2634">
        <v>0.18971000000000002</v>
      </c>
      <c r="AB2634">
        <v>1</v>
      </c>
      <c r="AC2634">
        <v>1</v>
      </c>
      <c r="AD2634">
        <v>1</v>
      </c>
      <c r="AE2634">
        <v>1</v>
      </c>
      <c r="AF2634">
        <v>1</v>
      </c>
      <c r="AL2634">
        <v>10.124689</v>
      </c>
      <c r="AM2634" s="5">
        <v>16.03421592712402</v>
      </c>
      <c r="AN2634">
        <v>570.77625570776252</v>
      </c>
      <c r="AO2634">
        <f t="shared" si="41"/>
        <v>26826.48401826484</v>
      </c>
      <c r="AP2634">
        <v>684.93150684931504</v>
      </c>
      <c r="AQ2634">
        <v>5.63303E-2</v>
      </c>
      <c r="AR2634">
        <v>1.0785399999999999E-2</v>
      </c>
      <c r="AS2634">
        <v>1.08667E-2</v>
      </c>
      <c r="AT2634">
        <v>2.0501999999999999E-2</v>
      </c>
      <c r="AU2634">
        <v>3.2330699999999997E-2</v>
      </c>
      <c r="AW2634">
        <v>5.63303E-2</v>
      </c>
      <c r="AX2634">
        <v>1.0785400000000001E-2</v>
      </c>
      <c r="AY2634">
        <v>1.08667E-2</v>
      </c>
      <c r="AZ2634">
        <v>2.0502000000000006E-2</v>
      </c>
      <c r="BA2634">
        <v>3.2330700000000004E-2</v>
      </c>
      <c r="BC2634" s="52">
        <v>100000</v>
      </c>
      <c r="BD2634" s="52">
        <v>100000</v>
      </c>
      <c r="BE2634">
        <v>0</v>
      </c>
      <c r="BF2634">
        <v>0</v>
      </c>
      <c r="BG2634">
        <v>0</v>
      </c>
    </row>
    <row r="2635" spans="1:59">
      <c r="A2635">
        <v>2634</v>
      </c>
      <c r="E2635">
        <v>9795.2054794520554</v>
      </c>
      <c r="K2635">
        <v>5752.3596245845547</v>
      </c>
      <c r="L2635">
        <v>6577.3271245845553</v>
      </c>
      <c r="M2635">
        <v>7402.294624584556</v>
      </c>
      <c r="N2635">
        <v>8227.2621245845567</v>
      </c>
      <c r="O2635">
        <v>9052.2296245845573</v>
      </c>
      <c r="Q2635">
        <v>21586.485521259241</v>
      </c>
      <c r="R2635">
        <v>21003.292823584939</v>
      </c>
      <c r="S2635">
        <v>20420.100125910638</v>
      </c>
      <c r="T2635">
        <v>19836.907428236336</v>
      </c>
      <c r="U2635">
        <v>19253.714730562035</v>
      </c>
      <c r="W2635">
        <v>5.6979999999999996E-2</v>
      </c>
      <c r="AB2635">
        <v>1</v>
      </c>
      <c r="AC2635">
        <v>1</v>
      </c>
      <c r="AD2635">
        <v>1</v>
      </c>
      <c r="AE2635">
        <v>1</v>
      </c>
      <c r="AF2635">
        <v>1</v>
      </c>
      <c r="AL2635">
        <v>9.1355419999999992</v>
      </c>
      <c r="AM2635" s="5">
        <v>15.043313026428221</v>
      </c>
      <c r="AN2635">
        <v>570.77625570776252</v>
      </c>
      <c r="AO2635">
        <f t="shared" si="41"/>
        <v>26826.48401826484</v>
      </c>
      <c r="AP2635">
        <v>684.93150684931504</v>
      </c>
      <c r="AQ2635">
        <v>8.5472199999999998E-2</v>
      </c>
      <c r="AR2635">
        <v>3.3695999999999997E-2</v>
      </c>
      <c r="AS2635">
        <v>4.4234999999999997E-2</v>
      </c>
      <c r="AT2635">
        <v>4.0533E-2</v>
      </c>
      <c r="AU2635">
        <v>4.2929699999999994E-2</v>
      </c>
      <c r="AW2635">
        <v>8.5472199999999984E-2</v>
      </c>
      <c r="AX2635">
        <v>3.369599999999999E-2</v>
      </c>
      <c r="AY2635">
        <v>4.4234999999999997E-2</v>
      </c>
      <c r="AZ2635">
        <v>4.0533E-2</v>
      </c>
      <c r="BA2635">
        <v>4.2929700000000001E-2</v>
      </c>
      <c r="BC2635" s="52">
        <v>100000</v>
      </c>
      <c r="BD2635" s="52">
        <v>100000</v>
      </c>
      <c r="BE2635">
        <v>0</v>
      </c>
      <c r="BF2635">
        <v>0</v>
      </c>
      <c r="BG2635">
        <v>0</v>
      </c>
    </row>
    <row r="2636" spans="1:59">
      <c r="A2636">
        <v>2635</v>
      </c>
      <c r="E2636">
        <v>9795.2054794520554</v>
      </c>
      <c r="K2636">
        <v>6675.247419319764</v>
      </c>
      <c r="L2636">
        <v>7430.0382526530975</v>
      </c>
      <c r="M2636">
        <v>8184.829085986431</v>
      </c>
      <c r="N2636">
        <v>8939.6199193197644</v>
      </c>
      <c r="O2636">
        <v>9694.410752653097</v>
      </c>
      <c r="Q2636">
        <v>23443.120800475801</v>
      </c>
      <c r="R2636">
        <v>22809.768194371198</v>
      </c>
      <c r="S2636">
        <v>22176.415588266595</v>
      </c>
      <c r="T2636">
        <v>21543.062982161991</v>
      </c>
      <c r="U2636">
        <v>20909.710376057388</v>
      </c>
      <c r="W2636">
        <v>0</v>
      </c>
      <c r="AB2636">
        <v>1</v>
      </c>
      <c r="AC2636">
        <v>1</v>
      </c>
      <c r="AD2636">
        <v>1</v>
      </c>
      <c r="AE2636">
        <v>1</v>
      </c>
      <c r="AF2636">
        <v>1</v>
      </c>
      <c r="AL2636">
        <v>8.2640279999999997</v>
      </c>
      <c r="AM2636" s="5">
        <v>15.712234497070311</v>
      </c>
      <c r="AN2636">
        <v>570.77625570776252</v>
      </c>
      <c r="AO2636">
        <f t="shared" si="41"/>
        <v>26826.48401826484</v>
      </c>
      <c r="AP2636">
        <v>684.93150684931504</v>
      </c>
      <c r="AQ2636">
        <v>9.1467099999999996E-2</v>
      </c>
      <c r="AR2636">
        <v>4.8454700000000003E-2</v>
      </c>
      <c r="AS2636">
        <v>5.0667999999999998E-2</v>
      </c>
      <c r="AT2636">
        <v>4.7361899999999998E-2</v>
      </c>
      <c r="AU2636">
        <v>4.4686799999999999E-2</v>
      </c>
      <c r="AW2636">
        <v>9.146710000000001E-2</v>
      </c>
      <c r="AX2636">
        <v>4.8454700000000003E-2</v>
      </c>
      <c r="AY2636">
        <v>5.0668000000000005E-2</v>
      </c>
      <c r="AZ2636">
        <v>4.7361899999999998E-2</v>
      </c>
      <c r="BA2636">
        <v>4.4686799999999999E-2</v>
      </c>
      <c r="BC2636" s="52">
        <v>100000</v>
      </c>
      <c r="BD2636" s="52">
        <v>100000</v>
      </c>
      <c r="BE2636">
        <v>0</v>
      </c>
      <c r="BF2636">
        <v>0</v>
      </c>
      <c r="BG2636">
        <v>0</v>
      </c>
    </row>
    <row r="2637" spans="1:59">
      <c r="A2637">
        <v>2636</v>
      </c>
      <c r="E2637">
        <v>9795.2054794520554</v>
      </c>
      <c r="K2637">
        <v>6411.3015100254943</v>
      </c>
      <c r="L2637">
        <v>7067.5356766921614</v>
      </c>
      <c r="M2637">
        <v>7723.7698433588284</v>
      </c>
      <c r="N2637">
        <v>8380.0040100254955</v>
      </c>
      <c r="O2637">
        <v>9036.2381766921626</v>
      </c>
      <c r="Q2637">
        <v>23402.264070040299</v>
      </c>
      <c r="R2637">
        <v>22770.015273041237</v>
      </c>
      <c r="S2637">
        <v>22137.766476042176</v>
      </c>
      <c r="T2637">
        <v>21505.517679043114</v>
      </c>
      <c r="U2637">
        <v>20873.268882044053</v>
      </c>
      <c r="W2637">
        <v>0</v>
      </c>
      <c r="AB2637">
        <v>1</v>
      </c>
      <c r="AC2637">
        <v>1</v>
      </c>
      <c r="AD2637">
        <v>1</v>
      </c>
      <c r="AE2637">
        <v>1</v>
      </c>
      <c r="AF2637">
        <v>1</v>
      </c>
      <c r="AL2637">
        <v>9.0059609999999992</v>
      </c>
      <c r="AM2637" s="5">
        <v>17.080581665039059</v>
      </c>
      <c r="AN2637">
        <v>570.77625570776252</v>
      </c>
      <c r="AO2637">
        <f t="shared" si="41"/>
        <v>26826.48401826484</v>
      </c>
      <c r="AP2637">
        <v>684.93150684931504</v>
      </c>
      <c r="AQ2637">
        <v>9.0537499999999993E-2</v>
      </c>
      <c r="AR2637">
        <v>4.7330299999999999E-2</v>
      </c>
      <c r="AS2637">
        <v>4.9659000000000002E-2</v>
      </c>
      <c r="AT2637">
        <v>4.61571E-2</v>
      </c>
      <c r="AU2637">
        <v>4.4281799999999996E-2</v>
      </c>
      <c r="AW2637">
        <v>9.0537499999999979E-2</v>
      </c>
      <c r="AX2637">
        <v>4.7330300000000006E-2</v>
      </c>
      <c r="AY2637">
        <v>4.9658999999999995E-2</v>
      </c>
      <c r="AZ2637">
        <v>4.6157099999999993E-2</v>
      </c>
      <c r="BA2637">
        <v>4.4281799999999996E-2</v>
      </c>
      <c r="BC2637" s="52">
        <v>100000</v>
      </c>
      <c r="BD2637" s="52">
        <v>100000</v>
      </c>
      <c r="BE2637">
        <v>0</v>
      </c>
      <c r="BF2637">
        <v>0</v>
      </c>
      <c r="BG2637">
        <v>0</v>
      </c>
    </row>
    <row r="2638" spans="1:59">
      <c r="A2638">
        <v>2637</v>
      </c>
      <c r="E2638">
        <v>9795.2054794520554</v>
      </c>
      <c r="K2638">
        <v>5650.8419671636821</v>
      </c>
      <c r="L2638">
        <v>6170.984467163682</v>
      </c>
      <c r="M2638">
        <v>6691.1269671636819</v>
      </c>
      <c r="N2638">
        <v>7211.2694671636818</v>
      </c>
      <c r="O2638">
        <v>7731.4119671636818</v>
      </c>
      <c r="Q2638">
        <v>21742.251943912819</v>
      </c>
      <c r="R2638">
        <v>21154.85097372521</v>
      </c>
      <c r="S2638">
        <v>20567.4500035376</v>
      </c>
      <c r="T2638">
        <v>19980.049033349991</v>
      </c>
      <c r="U2638">
        <v>19392.648063162382</v>
      </c>
      <c r="W2638">
        <v>0</v>
      </c>
      <c r="AB2638">
        <v>1</v>
      </c>
      <c r="AC2638">
        <v>1</v>
      </c>
      <c r="AD2638">
        <v>1</v>
      </c>
      <c r="AE2638">
        <v>1</v>
      </c>
      <c r="AF2638">
        <v>1</v>
      </c>
      <c r="AL2638">
        <v>9.6015080000000008</v>
      </c>
      <c r="AM2638" s="5">
        <v>15.59191989898682</v>
      </c>
      <c r="AN2638">
        <v>570.77625570776252</v>
      </c>
      <c r="AO2638">
        <f t="shared" si="41"/>
        <v>26826.48401826484</v>
      </c>
      <c r="AP2638">
        <v>684.93150684931504</v>
      </c>
      <c r="AQ2638">
        <v>9.0171899999999999E-2</v>
      </c>
      <c r="AR2638">
        <v>4.5827E-2</v>
      </c>
      <c r="AS2638">
        <v>4.7283400000000003E-2</v>
      </c>
      <c r="AT2638">
        <v>4.3940600000000003E-2</v>
      </c>
      <c r="AU2638">
        <v>4.42385E-2</v>
      </c>
      <c r="AW2638">
        <v>9.0171900000000013E-2</v>
      </c>
      <c r="AX2638">
        <v>4.5826999999999993E-2</v>
      </c>
      <c r="AY2638">
        <v>4.7283400000000003E-2</v>
      </c>
      <c r="AZ2638">
        <v>4.394060000000001E-2</v>
      </c>
      <c r="BA2638">
        <v>4.42385E-2</v>
      </c>
      <c r="BC2638" s="52">
        <v>100000</v>
      </c>
      <c r="BD2638" s="52">
        <v>100000</v>
      </c>
      <c r="BE2638">
        <v>0</v>
      </c>
      <c r="BF2638">
        <v>0</v>
      </c>
      <c r="BG2638">
        <v>0</v>
      </c>
    </row>
    <row r="2639" spans="1:59">
      <c r="A2639">
        <v>2638</v>
      </c>
      <c r="E2639">
        <v>9795.2054794520554</v>
      </c>
      <c r="K2639">
        <v>5230.9280205591622</v>
      </c>
      <c r="L2639">
        <v>5684.6605205591623</v>
      </c>
      <c r="M2639">
        <v>6138.3930205591623</v>
      </c>
      <c r="N2639">
        <v>6592.1255205591624</v>
      </c>
      <c r="O2639">
        <v>7045.8580205591625</v>
      </c>
      <c r="Q2639">
        <v>16521.487388274269</v>
      </c>
      <c r="R2639">
        <v>16075.133546199842</v>
      </c>
      <c r="S2639">
        <v>15628.779704125416</v>
      </c>
      <c r="T2639">
        <v>15182.42586205099</v>
      </c>
      <c r="U2639">
        <v>14736.072019976564</v>
      </c>
      <c r="W2639">
        <v>0</v>
      </c>
      <c r="AB2639">
        <v>1</v>
      </c>
      <c r="AC2639">
        <v>1</v>
      </c>
      <c r="AD2639">
        <v>1</v>
      </c>
      <c r="AE2639">
        <v>1</v>
      </c>
      <c r="AF2639">
        <v>1</v>
      </c>
      <c r="AL2639">
        <v>10.293466</v>
      </c>
      <c r="AM2639" s="5">
        <v>15.080723762512211</v>
      </c>
      <c r="AN2639">
        <v>570.77625570776252</v>
      </c>
      <c r="AO2639">
        <f t="shared" si="41"/>
        <v>26826.48401826484</v>
      </c>
      <c r="AP2639">
        <v>684.93150684931504</v>
      </c>
      <c r="AQ2639">
        <v>9.0283500000000003E-2</v>
      </c>
      <c r="AR2639">
        <v>4.5766399999999999E-2</v>
      </c>
      <c r="AS2639">
        <v>4.7372500000000005E-2</v>
      </c>
      <c r="AT2639">
        <v>4.2035299999999998E-2</v>
      </c>
      <c r="AU2639">
        <v>4.4142600000000004E-2</v>
      </c>
      <c r="AW2639">
        <v>9.0283500000000003E-2</v>
      </c>
      <c r="AX2639">
        <v>4.5766399999999999E-2</v>
      </c>
      <c r="AY2639">
        <v>4.7372499999999998E-2</v>
      </c>
      <c r="AZ2639">
        <v>4.2035299999999998E-2</v>
      </c>
      <c r="BA2639">
        <v>4.4142600000000004E-2</v>
      </c>
      <c r="BC2639" s="52">
        <v>100000</v>
      </c>
      <c r="BD2639" s="52">
        <v>100000</v>
      </c>
      <c r="BE2639">
        <v>0</v>
      </c>
      <c r="BF2639">
        <v>0</v>
      </c>
      <c r="BG2639">
        <v>0</v>
      </c>
    </row>
    <row r="2640" spans="1:59">
      <c r="A2640">
        <v>2639</v>
      </c>
      <c r="E2640">
        <v>9795.2054794520554</v>
      </c>
      <c r="K2640">
        <v>3657.4043305356317</v>
      </c>
      <c r="L2640">
        <v>4041.2618305356318</v>
      </c>
      <c r="M2640">
        <v>4425.1193305356319</v>
      </c>
      <c r="N2640">
        <v>4808.976830535632</v>
      </c>
      <c r="O2640">
        <v>5192.834330535632</v>
      </c>
      <c r="Q2640">
        <v>9722.8747849726806</v>
      </c>
      <c r="R2640">
        <v>9460.1961052642273</v>
      </c>
      <c r="S2640">
        <v>9197.517425555774</v>
      </c>
      <c r="T2640">
        <v>8934.8387458473208</v>
      </c>
      <c r="U2640">
        <v>8672.1600661388675</v>
      </c>
      <c r="W2640">
        <v>0</v>
      </c>
      <c r="AB2640">
        <v>1</v>
      </c>
      <c r="AC2640">
        <v>1</v>
      </c>
      <c r="AD2640">
        <v>1</v>
      </c>
      <c r="AE2640">
        <v>1</v>
      </c>
      <c r="AF2640">
        <v>1</v>
      </c>
      <c r="AL2640">
        <v>9.1748729999999998</v>
      </c>
      <c r="AM2640" s="5">
        <v>13.439383506774901</v>
      </c>
      <c r="AN2640">
        <v>570.77625570776252</v>
      </c>
      <c r="AO2640">
        <f t="shared" si="41"/>
        <v>26826.48401826484</v>
      </c>
      <c r="AP2640">
        <v>684.93150684931504</v>
      </c>
      <c r="AQ2640">
        <v>8.9082700000000001E-2</v>
      </c>
      <c r="AR2640">
        <v>4.3554299999999997E-2</v>
      </c>
      <c r="AS2640">
        <v>4.5853900000000003E-2</v>
      </c>
      <c r="AT2640">
        <v>4.1603900000000006E-2</v>
      </c>
      <c r="AU2640">
        <v>4.3441400000000005E-2</v>
      </c>
      <c r="AW2640">
        <v>8.9082700000000001E-2</v>
      </c>
      <c r="AX2640">
        <v>4.3554300000000004E-2</v>
      </c>
      <c r="AY2640">
        <v>4.5853900000000003E-2</v>
      </c>
      <c r="AZ2640">
        <v>4.1603900000000013E-2</v>
      </c>
      <c r="BA2640">
        <v>4.3441400000000005E-2</v>
      </c>
      <c r="BC2640" s="52">
        <v>100000</v>
      </c>
      <c r="BD2640" s="52">
        <v>100000</v>
      </c>
      <c r="BE2640">
        <v>0</v>
      </c>
      <c r="BF2640">
        <v>0</v>
      </c>
      <c r="BG2640">
        <v>0</v>
      </c>
    </row>
    <row r="2641" spans="1:59">
      <c r="A2641">
        <v>2640</v>
      </c>
      <c r="E2641">
        <v>9795.2054794520554</v>
      </c>
      <c r="K2641">
        <v>2549.3253793046306</v>
      </c>
      <c r="L2641">
        <v>2757.6303793046304</v>
      </c>
      <c r="M2641">
        <v>2965.9353793046303</v>
      </c>
      <c r="N2641">
        <v>3174.2403793046301</v>
      </c>
      <c r="O2641">
        <v>3382.5453793046299</v>
      </c>
      <c r="Q2641">
        <v>7538.4735649351796</v>
      </c>
      <c r="R2641">
        <v>7334.809902778763</v>
      </c>
      <c r="S2641">
        <v>7131.1462406223454</v>
      </c>
      <c r="T2641">
        <v>6927.4825784659279</v>
      </c>
      <c r="U2641">
        <v>6723.8189163095103</v>
      </c>
      <c r="W2641">
        <v>0</v>
      </c>
      <c r="AB2641">
        <v>1</v>
      </c>
      <c r="AC2641">
        <v>1</v>
      </c>
      <c r="AD2641">
        <v>1</v>
      </c>
      <c r="AE2641">
        <v>1</v>
      </c>
      <c r="AF2641">
        <v>1</v>
      </c>
      <c r="AL2641">
        <v>7.7656435999999998</v>
      </c>
      <c r="AM2641" s="5">
        <v>13.852358818054199</v>
      </c>
      <c r="AN2641">
        <v>570.77625570776252</v>
      </c>
      <c r="AO2641">
        <f t="shared" si="41"/>
        <v>26826.48401826484</v>
      </c>
      <c r="AP2641">
        <v>684.93150684931504</v>
      </c>
      <c r="AQ2641">
        <v>8.8247900000000004E-2</v>
      </c>
      <c r="AR2641">
        <v>4.1846400000000006E-2</v>
      </c>
      <c r="AS2641">
        <v>4.5460900000000005E-2</v>
      </c>
      <c r="AT2641">
        <v>4.1547199999999999E-2</v>
      </c>
      <c r="AU2641">
        <v>4.3292799999999999E-2</v>
      </c>
      <c r="AW2641">
        <v>8.8247900000000004E-2</v>
      </c>
      <c r="AX2641">
        <v>4.1846400000000006E-2</v>
      </c>
      <c r="AY2641">
        <v>4.5460900000000012E-2</v>
      </c>
      <c r="AZ2641">
        <v>4.1547199999999992E-2</v>
      </c>
      <c r="BA2641">
        <v>4.3292800000000006E-2</v>
      </c>
      <c r="BC2641" s="52">
        <v>100000</v>
      </c>
      <c r="BD2641" s="52">
        <v>100000</v>
      </c>
      <c r="BE2641">
        <v>0</v>
      </c>
      <c r="BF2641">
        <v>0</v>
      </c>
      <c r="BG2641">
        <v>0</v>
      </c>
    </row>
    <row r="2642" spans="1:59">
      <c r="A2642">
        <v>2641</v>
      </c>
      <c r="E2642">
        <v>9795.2054794520554</v>
      </c>
      <c r="K2642">
        <v>1906.7078386865503</v>
      </c>
      <c r="L2642">
        <v>2006.0328386865503</v>
      </c>
      <c r="M2642">
        <v>2105.3578386865502</v>
      </c>
      <c r="N2642">
        <v>2204.68283868655</v>
      </c>
      <c r="O2642">
        <v>2304.0078386865498</v>
      </c>
      <c r="Q2642">
        <v>8085.9954518183149</v>
      </c>
      <c r="R2642">
        <v>7867.5396283537548</v>
      </c>
      <c r="S2642">
        <v>7649.0838048891947</v>
      </c>
      <c r="T2642">
        <v>7430.6279814246345</v>
      </c>
      <c r="U2642">
        <v>7212.1721579600744</v>
      </c>
      <c r="W2642">
        <v>0</v>
      </c>
      <c r="AB2642">
        <v>1</v>
      </c>
      <c r="AC2642">
        <v>1</v>
      </c>
      <c r="AD2642">
        <v>1</v>
      </c>
      <c r="AE2642">
        <v>1</v>
      </c>
      <c r="AF2642">
        <v>1</v>
      </c>
      <c r="AL2642">
        <v>7.1536645999999999</v>
      </c>
      <c r="AM2642" s="5">
        <v>13.776925086975099</v>
      </c>
      <c r="AN2642">
        <v>570.77625570776252</v>
      </c>
      <c r="AO2642">
        <f t="shared" si="41"/>
        <v>26826.48401826484</v>
      </c>
      <c r="AP2642">
        <v>684.93150684931504</v>
      </c>
      <c r="AQ2642">
        <v>8.8248000000000007E-2</v>
      </c>
      <c r="AR2642">
        <v>4.0221100000000003E-2</v>
      </c>
      <c r="AS2642">
        <v>4.5246000000000001E-2</v>
      </c>
      <c r="AT2642">
        <v>4.1535800000000005E-2</v>
      </c>
      <c r="AU2642">
        <v>4.32694E-2</v>
      </c>
      <c r="AW2642">
        <v>8.8248000000000007E-2</v>
      </c>
      <c r="AX2642">
        <v>4.0221099999999996E-2</v>
      </c>
      <c r="AY2642">
        <v>4.5245999999999995E-2</v>
      </c>
      <c r="AZ2642">
        <v>4.1535799999999998E-2</v>
      </c>
      <c r="BA2642">
        <v>4.32694E-2</v>
      </c>
      <c r="BC2642" s="52">
        <v>100000</v>
      </c>
      <c r="BD2642" s="52">
        <v>100000</v>
      </c>
      <c r="BE2642">
        <v>0</v>
      </c>
      <c r="BF2642">
        <v>0</v>
      </c>
      <c r="BG2642">
        <v>0</v>
      </c>
    </row>
    <row r="2643" spans="1:59">
      <c r="A2643">
        <v>2642</v>
      </c>
      <c r="E2643">
        <v>9795.2054794520554</v>
      </c>
      <c r="K2643">
        <v>1633.6643343037608</v>
      </c>
      <c r="L2643">
        <v>1682.6668343037609</v>
      </c>
      <c r="M2643">
        <v>1731.6693343037609</v>
      </c>
      <c r="N2643">
        <v>1780.671834303761</v>
      </c>
      <c r="O2643">
        <v>1829.674334303761</v>
      </c>
      <c r="Q2643">
        <v>8422.8375357843215</v>
      </c>
      <c r="R2643">
        <v>8195.2813957463313</v>
      </c>
      <c r="S2643">
        <v>7967.7252557083411</v>
      </c>
      <c r="T2643">
        <v>7740.1691156703509</v>
      </c>
      <c r="U2643">
        <v>7512.6129756323608</v>
      </c>
      <c r="W2643">
        <v>0</v>
      </c>
      <c r="AB2643">
        <v>1</v>
      </c>
      <c r="AC2643">
        <v>1</v>
      </c>
      <c r="AD2643">
        <v>1</v>
      </c>
      <c r="AE2643">
        <v>1</v>
      </c>
      <c r="AF2643">
        <v>1</v>
      </c>
      <c r="AL2643">
        <v>6.3712359999999997</v>
      </c>
      <c r="AM2643" s="5">
        <v>16.80552864074707</v>
      </c>
      <c r="AN2643">
        <v>570.77625570776252</v>
      </c>
      <c r="AO2643">
        <f t="shared" si="41"/>
        <v>26826.48401826484</v>
      </c>
      <c r="AP2643">
        <v>684.93150684931504</v>
      </c>
      <c r="AQ2643">
        <v>8.7825899999999998E-2</v>
      </c>
      <c r="AR2643">
        <v>3.8671500000000004E-2</v>
      </c>
      <c r="AS2643">
        <v>4.4730699999999998E-2</v>
      </c>
      <c r="AT2643">
        <v>4.1468100000000001E-2</v>
      </c>
      <c r="AU2643">
        <v>4.3238900000000004E-2</v>
      </c>
      <c r="AW2643">
        <v>8.7825899999999998E-2</v>
      </c>
      <c r="AX2643">
        <v>3.8671500000000011E-2</v>
      </c>
      <c r="AY2643">
        <v>4.4730699999999998E-2</v>
      </c>
      <c r="AZ2643">
        <v>4.1468099999999994E-2</v>
      </c>
      <c r="BA2643">
        <v>4.3238900000000011E-2</v>
      </c>
      <c r="BC2643" s="52">
        <v>100000</v>
      </c>
      <c r="BD2643" s="52">
        <v>100000</v>
      </c>
      <c r="BE2643">
        <v>0</v>
      </c>
      <c r="BF2643">
        <v>0</v>
      </c>
      <c r="BG2643">
        <v>0</v>
      </c>
    </row>
    <row r="2644" spans="1:59">
      <c r="A2644">
        <v>2643</v>
      </c>
      <c r="E2644">
        <v>9795.2054794520554</v>
      </c>
      <c r="K2644">
        <v>1600.5681519543318</v>
      </c>
      <c r="L2644">
        <v>1641.2656519543318</v>
      </c>
      <c r="M2644">
        <v>1681.9631519543318</v>
      </c>
      <c r="N2644">
        <v>1722.6606519543318</v>
      </c>
      <c r="O2644">
        <v>1763.3581519543318</v>
      </c>
      <c r="Q2644">
        <v>9891.3438267301754</v>
      </c>
      <c r="R2644">
        <v>9624.113690484739</v>
      </c>
      <c r="S2644">
        <v>9356.8835542393026</v>
      </c>
      <c r="T2644">
        <v>9089.6534179938662</v>
      </c>
      <c r="U2644">
        <v>8822.4232817484299</v>
      </c>
      <c r="W2644">
        <v>0</v>
      </c>
      <c r="AB2644">
        <v>1</v>
      </c>
      <c r="AC2644">
        <v>1</v>
      </c>
      <c r="AD2644">
        <v>1</v>
      </c>
      <c r="AE2644">
        <v>1</v>
      </c>
      <c r="AF2644">
        <v>1</v>
      </c>
      <c r="AL2644">
        <v>5.8765330000000002</v>
      </c>
      <c r="AM2644" s="5">
        <v>17.181659698486332</v>
      </c>
      <c r="AN2644">
        <v>570.77625570776252</v>
      </c>
      <c r="AO2644">
        <f t="shared" si="41"/>
        <v>26826.48401826484</v>
      </c>
      <c r="AP2644">
        <v>684.93150684931504</v>
      </c>
      <c r="AQ2644">
        <v>8.7896199999999994E-2</v>
      </c>
      <c r="AR2644">
        <v>3.8723599999999997E-2</v>
      </c>
      <c r="AS2644">
        <v>4.4306899999999996E-2</v>
      </c>
      <c r="AT2644">
        <v>4.1426600000000001E-2</v>
      </c>
      <c r="AU2644">
        <v>4.32214E-2</v>
      </c>
      <c r="AW2644">
        <v>8.7896199999999994E-2</v>
      </c>
      <c r="AX2644">
        <v>3.8723599999999997E-2</v>
      </c>
      <c r="AY2644">
        <v>4.4306899999999996E-2</v>
      </c>
      <c r="AZ2644">
        <v>4.1426599999999994E-2</v>
      </c>
      <c r="BA2644">
        <v>4.3221400000000007E-2</v>
      </c>
      <c r="BC2644" s="52">
        <v>100000</v>
      </c>
      <c r="BD2644" s="52">
        <v>100000</v>
      </c>
      <c r="BE2644">
        <v>0</v>
      </c>
      <c r="BF2644">
        <v>0</v>
      </c>
      <c r="BG2644">
        <v>0</v>
      </c>
    </row>
    <row r="2645" spans="1:59">
      <c r="A2645">
        <v>2644</v>
      </c>
      <c r="E2645">
        <v>9795.2054794520554</v>
      </c>
      <c r="K2645">
        <v>1757.7750181141196</v>
      </c>
      <c r="L2645">
        <v>1799.7100181141195</v>
      </c>
      <c r="M2645">
        <v>1841.6450181141195</v>
      </c>
      <c r="N2645">
        <v>1883.5800181141194</v>
      </c>
      <c r="O2645">
        <v>1925.5150181141194</v>
      </c>
      <c r="Q2645">
        <v>13989.718974275051</v>
      </c>
      <c r="R2645">
        <v>13611.764818472966</v>
      </c>
      <c r="S2645">
        <v>13233.810662670881</v>
      </c>
      <c r="T2645">
        <v>12855.856506868797</v>
      </c>
      <c r="U2645">
        <v>12477.902351066712</v>
      </c>
      <c r="W2645">
        <v>0</v>
      </c>
      <c r="AB2645">
        <v>1</v>
      </c>
      <c r="AC2645">
        <v>1</v>
      </c>
      <c r="AD2645">
        <v>1</v>
      </c>
      <c r="AE2645">
        <v>1</v>
      </c>
      <c r="AF2645">
        <v>1</v>
      </c>
      <c r="AL2645">
        <v>5.4874869999999998</v>
      </c>
      <c r="AM2645" s="5">
        <v>15.694118499755859</v>
      </c>
      <c r="AN2645">
        <v>570.77625570776252</v>
      </c>
      <c r="AO2645">
        <f t="shared" si="41"/>
        <v>26826.48401826484</v>
      </c>
      <c r="AP2645">
        <v>684.93150684931504</v>
      </c>
      <c r="AQ2645">
        <v>8.7218199999999996E-2</v>
      </c>
      <c r="AR2645">
        <v>3.6478799999999999E-2</v>
      </c>
      <c r="AS2645">
        <v>4.2988999999999999E-2</v>
      </c>
      <c r="AT2645">
        <v>4.0942100000000002E-2</v>
      </c>
      <c r="AU2645">
        <v>4.3582299999999997E-2</v>
      </c>
      <c r="AW2645">
        <v>8.721820000000001E-2</v>
      </c>
      <c r="AX2645">
        <v>3.6478799999999992E-2</v>
      </c>
      <c r="AY2645">
        <v>4.2988999999999999E-2</v>
      </c>
      <c r="AZ2645">
        <v>4.0942099999999995E-2</v>
      </c>
      <c r="BA2645">
        <v>4.3582300000000004E-2</v>
      </c>
      <c r="BC2645" s="52">
        <v>100000</v>
      </c>
      <c r="BD2645" s="52">
        <v>100000</v>
      </c>
      <c r="BE2645">
        <v>0</v>
      </c>
      <c r="BF2645">
        <v>0</v>
      </c>
      <c r="BG2645">
        <v>0</v>
      </c>
    </row>
    <row r="2646" spans="1:59">
      <c r="A2646">
        <v>2645</v>
      </c>
      <c r="E2646">
        <v>9795.2054794520554</v>
      </c>
      <c r="K2646">
        <v>2418.7793267041052</v>
      </c>
      <c r="L2646">
        <v>2458.9268267041052</v>
      </c>
      <c r="M2646">
        <v>2499.0743267041053</v>
      </c>
      <c r="N2646">
        <v>2539.2218267041053</v>
      </c>
      <c r="O2646">
        <v>2579.3693267041053</v>
      </c>
      <c r="Q2646">
        <v>23391.039882895511</v>
      </c>
      <c r="R2646">
        <v>22759.094324725666</v>
      </c>
      <c r="S2646">
        <v>22127.148766555816</v>
      </c>
      <c r="T2646">
        <v>21495.203208385967</v>
      </c>
      <c r="U2646">
        <v>20863.257650216117</v>
      </c>
      <c r="W2646">
        <v>0</v>
      </c>
      <c r="AB2646">
        <v>1</v>
      </c>
      <c r="AC2646">
        <v>1</v>
      </c>
      <c r="AD2646">
        <v>1</v>
      </c>
      <c r="AE2646">
        <v>1</v>
      </c>
      <c r="AF2646">
        <v>1</v>
      </c>
      <c r="AL2646">
        <v>5.2735504999999998</v>
      </c>
      <c r="AM2646" s="5">
        <v>15.76363945007324</v>
      </c>
      <c r="AN2646">
        <v>570.77625570776252</v>
      </c>
      <c r="AO2646">
        <f t="shared" si="41"/>
        <v>26826.48401826484</v>
      </c>
      <c r="AP2646">
        <v>684.93150684931504</v>
      </c>
      <c r="AQ2646">
        <v>8.7360400000000005E-2</v>
      </c>
      <c r="AR2646">
        <v>3.7664499999999997E-2</v>
      </c>
      <c r="AS2646">
        <v>4.4674399999999996E-2</v>
      </c>
      <c r="AT2646">
        <v>4.1494400000000001E-2</v>
      </c>
      <c r="AU2646">
        <v>4.3746899999999998E-2</v>
      </c>
      <c r="AW2646">
        <v>8.7360399999999991E-2</v>
      </c>
      <c r="AX2646">
        <v>3.7664500000000004E-2</v>
      </c>
      <c r="AY2646">
        <v>4.4674399999999989E-2</v>
      </c>
      <c r="AZ2646">
        <v>4.1494400000000001E-2</v>
      </c>
      <c r="BA2646">
        <v>4.3746899999999991E-2</v>
      </c>
      <c r="BC2646" s="52">
        <v>100000</v>
      </c>
      <c r="BD2646" s="52">
        <v>100000</v>
      </c>
      <c r="BE2646">
        <v>0</v>
      </c>
      <c r="BF2646">
        <v>0</v>
      </c>
      <c r="BG2646">
        <v>0</v>
      </c>
    </row>
    <row r="2647" spans="1:59">
      <c r="A2647">
        <v>2646</v>
      </c>
      <c r="E2647">
        <v>9795.2054794520554</v>
      </c>
      <c r="K2647">
        <v>3786.7548638138387</v>
      </c>
      <c r="L2647">
        <v>3829.3773638138387</v>
      </c>
      <c r="M2647">
        <v>3871.9998638138386</v>
      </c>
      <c r="N2647">
        <v>3914.6223638138385</v>
      </c>
      <c r="O2647">
        <v>3957.2448638138385</v>
      </c>
      <c r="Q2647">
        <v>28661.49599309386</v>
      </c>
      <c r="R2647">
        <v>27887.160811801186</v>
      </c>
      <c r="S2647">
        <v>27112.825630508512</v>
      </c>
      <c r="T2647">
        <v>26338.490449215838</v>
      </c>
      <c r="U2647">
        <v>25564.155267923165</v>
      </c>
      <c r="W2647">
        <v>1.6E-2</v>
      </c>
      <c r="AB2647">
        <v>1</v>
      </c>
      <c r="AC2647">
        <v>1</v>
      </c>
      <c r="AD2647">
        <v>1</v>
      </c>
      <c r="AE2647">
        <v>1</v>
      </c>
      <c r="AF2647">
        <v>1</v>
      </c>
      <c r="AL2647">
        <v>5.4441876000000002</v>
      </c>
      <c r="AM2647" s="5">
        <v>17.757328033447269</v>
      </c>
      <c r="AN2647">
        <v>570.77625570776252</v>
      </c>
      <c r="AO2647">
        <f t="shared" si="41"/>
        <v>26826.48401826484</v>
      </c>
      <c r="AP2647">
        <v>684.93150684931504</v>
      </c>
      <c r="AQ2647">
        <v>8.7953900000000002E-2</v>
      </c>
      <c r="AR2647">
        <v>4.0617500000000001E-2</v>
      </c>
      <c r="AS2647">
        <v>4.8064200000000001E-2</v>
      </c>
      <c r="AT2647">
        <v>4.1533599999999997E-2</v>
      </c>
      <c r="AU2647">
        <v>4.3831599999999998E-2</v>
      </c>
      <c r="AW2647">
        <v>8.7953900000000015E-2</v>
      </c>
      <c r="AX2647">
        <v>4.0617500000000001E-2</v>
      </c>
      <c r="AY2647">
        <v>4.8064200000000001E-2</v>
      </c>
      <c r="AZ2647">
        <v>4.153359999999999E-2</v>
      </c>
      <c r="BA2647">
        <v>4.3831599999999998E-2</v>
      </c>
      <c r="BC2647" s="52">
        <v>100000</v>
      </c>
      <c r="BD2647" s="52">
        <v>100000</v>
      </c>
      <c r="BE2647">
        <v>0</v>
      </c>
      <c r="BF2647">
        <v>0</v>
      </c>
      <c r="BG2647">
        <v>0</v>
      </c>
    </row>
    <row r="2648" spans="1:59">
      <c r="A2648">
        <v>2647</v>
      </c>
      <c r="E2648">
        <v>9795.2054794520554</v>
      </c>
      <c r="K2648">
        <v>4665.6423728708987</v>
      </c>
      <c r="L2648">
        <v>4706.3398728708989</v>
      </c>
      <c r="M2648">
        <v>4747.0373728708992</v>
      </c>
      <c r="N2648">
        <v>4787.7348728708994</v>
      </c>
      <c r="O2648">
        <v>4828.4323728708996</v>
      </c>
      <c r="Q2648">
        <v>28885.796971840649</v>
      </c>
      <c r="R2648">
        <v>28105.40194706995</v>
      </c>
      <c r="S2648">
        <v>27325.00692229925</v>
      </c>
      <c r="T2648">
        <v>26544.61189752855</v>
      </c>
      <c r="U2648">
        <v>25764.21687275785</v>
      </c>
      <c r="W2648">
        <v>0.12494</v>
      </c>
      <c r="AB2648">
        <v>1</v>
      </c>
      <c r="AC2648">
        <v>1</v>
      </c>
      <c r="AD2648">
        <v>1</v>
      </c>
      <c r="AE2648">
        <v>1</v>
      </c>
      <c r="AF2648">
        <v>1</v>
      </c>
      <c r="AL2648">
        <v>6.3634915000000003</v>
      </c>
      <c r="AM2648" s="5">
        <v>14.50829982757568</v>
      </c>
      <c r="AN2648">
        <v>570.77625570776252</v>
      </c>
      <c r="AO2648">
        <f t="shared" si="41"/>
        <v>26826.48401826484</v>
      </c>
      <c r="AP2648">
        <v>684.93150684931504</v>
      </c>
      <c r="AQ2648">
        <v>8.9494100000000007E-2</v>
      </c>
      <c r="AR2648">
        <v>2.4558800000000002E-2</v>
      </c>
      <c r="AS2648">
        <v>3.5631500000000003E-2</v>
      </c>
      <c r="AT2648">
        <v>3.8259000000000001E-2</v>
      </c>
      <c r="AU2648">
        <v>4.1380600000000003E-2</v>
      </c>
      <c r="AW2648">
        <v>8.9494100000000007E-2</v>
      </c>
      <c r="AX2648">
        <v>2.4558800000000006E-2</v>
      </c>
      <c r="AY2648">
        <v>3.5631499999999997E-2</v>
      </c>
      <c r="AZ2648">
        <v>3.8259000000000001E-2</v>
      </c>
      <c r="BA2648">
        <v>4.1380600000000003E-2</v>
      </c>
      <c r="BC2648" s="52">
        <v>100000</v>
      </c>
      <c r="BD2648" s="52">
        <v>100000</v>
      </c>
      <c r="BE2648">
        <v>0</v>
      </c>
      <c r="BF2648">
        <v>0</v>
      </c>
      <c r="BG2648">
        <v>0</v>
      </c>
    </row>
    <row r="2649" spans="1:59">
      <c r="A2649">
        <v>2648</v>
      </c>
      <c r="E2649">
        <v>9795.2054794520554</v>
      </c>
      <c r="K2649">
        <v>4104.8459497277954</v>
      </c>
      <c r="L2649">
        <v>4151.7034497277955</v>
      </c>
      <c r="M2649">
        <v>4198.5609497277956</v>
      </c>
      <c r="N2649">
        <v>4245.4184497277956</v>
      </c>
      <c r="O2649">
        <v>4292.2759497277957</v>
      </c>
      <c r="Q2649">
        <v>25302.565546927111</v>
      </c>
      <c r="R2649">
        <v>24618.977129954867</v>
      </c>
      <c r="S2649">
        <v>23935.388712982622</v>
      </c>
      <c r="T2649">
        <v>23251.800296010377</v>
      </c>
      <c r="U2649">
        <v>22568.211879038132</v>
      </c>
      <c r="W2649">
        <v>0.33442</v>
      </c>
      <c r="AB2649">
        <v>1</v>
      </c>
      <c r="AC2649">
        <v>1</v>
      </c>
      <c r="AD2649">
        <v>1</v>
      </c>
      <c r="AE2649">
        <v>1</v>
      </c>
      <c r="AF2649">
        <v>1</v>
      </c>
      <c r="AL2649">
        <v>6.6289635000000002</v>
      </c>
      <c r="AM2649" s="5">
        <v>15.62846565246582</v>
      </c>
      <c r="AN2649">
        <v>570.77625570776252</v>
      </c>
      <c r="AO2649">
        <f t="shared" si="41"/>
        <v>26826.48401826484</v>
      </c>
      <c r="AP2649">
        <v>684.93150684931504</v>
      </c>
      <c r="AQ2649">
        <v>7.5813500000000006E-2</v>
      </c>
      <c r="AR2649">
        <v>1.2659800000000001E-2</v>
      </c>
      <c r="AS2649">
        <v>1.1497400000000001E-2</v>
      </c>
      <c r="AT2649">
        <v>9.3696999999999999E-3</v>
      </c>
      <c r="AU2649">
        <v>1.87412E-2</v>
      </c>
      <c r="AW2649">
        <v>7.581350000000002E-2</v>
      </c>
      <c r="AX2649">
        <v>1.2659799999999999E-2</v>
      </c>
      <c r="AY2649">
        <v>1.1497400000000005E-2</v>
      </c>
      <c r="AZ2649">
        <v>9.3697000000000016E-3</v>
      </c>
      <c r="BA2649">
        <v>1.87412E-2</v>
      </c>
      <c r="BC2649" s="52">
        <v>100000</v>
      </c>
      <c r="BD2649" s="52">
        <v>100000</v>
      </c>
      <c r="BE2649">
        <v>0</v>
      </c>
      <c r="BF2649">
        <v>0</v>
      </c>
      <c r="BG2649">
        <v>0</v>
      </c>
    </row>
    <row r="2650" spans="1:59">
      <c r="A2650">
        <v>2649</v>
      </c>
      <c r="E2650">
        <v>9795.2054794520554</v>
      </c>
      <c r="K2650">
        <v>3885.1240724635309</v>
      </c>
      <c r="L2650">
        <v>3959.6190724635308</v>
      </c>
      <c r="M2650">
        <v>4034.1140724635306</v>
      </c>
      <c r="N2650">
        <v>4108.6090724635305</v>
      </c>
      <c r="O2650">
        <v>4183.1040724635304</v>
      </c>
      <c r="Q2650">
        <v>23452.111375564491</v>
      </c>
      <c r="R2650">
        <v>22818.515875070836</v>
      </c>
      <c r="S2650">
        <v>22184.920374577181</v>
      </c>
      <c r="T2650">
        <v>21551.324874083526</v>
      </c>
      <c r="U2650">
        <v>20917.729373589871</v>
      </c>
      <c r="W2650">
        <v>0.53159000000000001</v>
      </c>
      <c r="AB2650">
        <v>1</v>
      </c>
      <c r="AC2650">
        <v>1</v>
      </c>
      <c r="AD2650">
        <v>1</v>
      </c>
      <c r="AE2650">
        <v>1</v>
      </c>
      <c r="AF2650">
        <v>1</v>
      </c>
      <c r="AL2650">
        <v>7.6830980000000002</v>
      </c>
      <c r="AM2650" s="5">
        <v>15.288241386413571</v>
      </c>
      <c r="AN2650">
        <v>570.77625570776252</v>
      </c>
      <c r="AO2650">
        <f t="shared" si="41"/>
        <v>26826.48401826484</v>
      </c>
      <c r="AP2650">
        <v>684.93150684931504</v>
      </c>
      <c r="AQ2650">
        <v>6.0715600000000002E-2</v>
      </c>
      <c r="AR2650">
        <v>8.9863699999999998E-4</v>
      </c>
      <c r="AS2650">
        <v>8.7214300000000003E-4</v>
      </c>
      <c r="AT2650">
        <v>8.4188399999999999E-4</v>
      </c>
      <c r="AU2650">
        <v>6.6916699999999992E-4</v>
      </c>
      <c r="AW2650">
        <v>6.0715599999999995E-2</v>
      </c>
      <c r="AX2650">
        <v>8.9863700000000074E-4</v>
      </c>
      <c r="AY2650">
        <v>8.7214299999999884E-4</v>
      </c>
      <c r="AZ2650">
        <v>8.4188400000000108E-4</v>
      </c>
      <c r="BA2650">
        <v>6.6916699999999829E-4</v>
      </c>
      <c r="BC2650" s="52">
        <v>100000</v>
      </c>
      <c r="BD2650" s="52">
        <v>100000</v>
      </c>
      <c r="BE2650">
        <v>0</v>
      </c>
      <c r="BF2650">
        <v>0</v>
      </c>
      <c r="BG2650">
        <v>0</v>
      </c>
    </row>
    <row r="2651" spans="1:59">
      <c r="A2651">
        <v>2650</v>
      </c>
      <c r="E2651">
        <v>9795.2054794520554</v>
      </c>
      <c r="K2651">
        <v>4046.9276306162947</v>
      </c>
      <c r="L2651">
        <v>4153.4576306162944</v>
      </c>
      <c r="M2651">
        <v>4259.9876306162942</v>
      </c>
      <c r="N2651">
        <v>4366.5176306162939</v>
      </c>
      <c r="O2651">
        <v>4473.0476306162936</v>
      </c>
      <c r="Q2651">
        <v>21807.201194526519</v>
      </c>
      <c r="R2651">
        <v>21218.045517840073</v>
      </c>
      <c r="S2651">
        <v>20628.889841153628</v>
      </c>
      <c r="T2651">
        <v>20039.734164467183</v>
      </c>
      <c r="U2651">
        <v>19450.578487780738</v>
      </c>
      <c r="W2651">
        <v>0.68346000000000007</v>
      </c>
      <c r="AB2651">
        <v>1</v>
      </c>
      <c r="AC2651">
        <v>1</v>
      </c>
      <c r="AD2651">
        <v>1</v>
      </c>
      <c r="AE2651">
        <v>1</v>
      </c>
      <c r="AF2651">
        <v>1</v>
      </c>
      <c r="AL2651">
        <v>7.7814484000000004</v>
      </c>
      <c r="AM2651" s="5">
        <v>14.257461547851561</v>
      </c>
      <c r="AN2651">
        <v>570.77625570776252</v>
      </c>
      <c r="AO2651">
        <f t="shared" si="41"/>
        <v>26826.48401826484</v>
      </c>
      <c r="AP2651">
        <v>684.93150684931504</v>
      </c>
      <c r="AQ2651">
        <v>1.47405E-2</v>
      </c>
      <c r="AR2651">
        <v>1.64745E-4</v>
      </c>
      <c r="AS2651">
        <v>4.0100999999999998E-4</v>
      </c>
      <c r="AT2651">
        <v>6.7555299999999996E-4</v>
      </c>
      <c r="AU2651">
        <v>6.6870700000000005E-4</v>
      </c>
      <c r="AW2651">
        <v>1.4740500000000004E-2</v>
      </c>
      <c r="AX2651">
        <v>1.6474500000000086E-4</v>
      </c>
      <c r="AY2651">
        <v>4.0101000000000026E-4</v>
      </c>
      <c r="AZ2651">
        <v>6.7555300000000235E-4</v>
      </c>
      <c r="BA2651">
        <v>6.6870699999999755E-4</v>
      </c>
      <c r="BC2651" s="52">
        <v>100000</v>
      </c>
      <c r="BD2651" s="52">
        <v>100000</v>
      </c>
      <c r="BE2651">
        <v>0</v>
      </c>
      <c r="BF2651">
        <v>0</v>
      </c>
      <c r="BG2651">
        <v>0</v>
      </c>
    </row>
    <row r="2652" spans="1:59">
      <c r="A2652">
        <v>2651</v>
      </c>
      <c r="E2652">
        <v>9795.2054794520554</v>
      </c>
      <c r="K2652">
        <v>4573.7085330113732</v>
      </c>
      <c r="L2652">
        <v>4742.5518663447065</v>
      </c>
      <c r="M2652">
        <v>4911.3951996780397</v>
      </c>
      <c r="N2652">
        <v>5080.238533011373</v>
      </c>
      <c r="O2652">
        <v>5249.0818663447062</v>
      </c>
      <c r="Q2652">
        <v>19971.596202500561</v>
      </c>
      <c r="R2652">
        <v>19432.032268538838</v>
      </c>
      <c r="S2652">
        <v>18892.468334577115</v>
      </c>
      <c r="T2652">
        <v>18352.904400615393</v>
      </c>
      <c r="U2652">
        <v>17813.34046665367</v>
      </c>
      <c r="W2652">
        <v>0.79027999999999998</v>
      </c>
      <c r="AB2652">
        <v>1</v>
      </c>
      <c r="AC2652">
        <v>1</v>
      </c>
      <c r="AD2652">
        <v>1</v>
      </c>
      <c r="AE2652">
        <v>1</v>
      </c>
      <c r="AF2652">
        <v>1</v>
      </c>
      <c r="AL2652">
        <v>7.3291259999999996</v>
      </c>
      <c r="AM2652" s="5">
        <v>14.599104881286619</v>
      </c>
      <c r="AN2652">
        <v>570.77625570776252</v>
      </c>
      <c r="AO2652">
        <f t="shared" si="41"/>
        <v>26826.48401826484</v>
      </c>
      <c r="AP2652">
        <v>684.93150684931504</v>
      </c>
      <c r="AQ2652">
        <v>8.3697599999999987E-3</v>
      </c>
      <c r="AR2652">
        <v>1.6316800000000002E-4</v>
      </c>
      <c r="AS2652">
        <v>4.1049799999999997E-4</v>
      </c>
      <c r="AT2652">
        <v>7.01887E-4</v>
      </c>
      <c r="AU2652">
        <v>6.8764499999999997E-4</v>
      </c>
      <c r="AW2652">
        <v>8.3697599999999969E-3</v>
      </c>
      <c r="AX2652">
        <v>1.6316799999999826E-4</v>
      </c>
      <c r="AY2652">
        <v>4.1049800000000219E-4</v>
      </c>
      <c r="AZ2652">
        <v>7.0188699999999826E-4</v>
      </c>
      <c r="BA2652">
        <v>6.8764500000000062E-4</v>
      </c>
      <c r="BC2652" s="52">
        <v>100000</v>
      </c>
      <c r="BD2652" s="52">
        <v>100000</v>
      </c>
      <c r="BE2652">
        <v>0</v>
      </c>
      <c r="BF2652">
        <v>0</v>
      </c>
      <c r="BG2652">
        <v>0</v>
      </c>
    </row>
    <row r="2653" spans="1:59">
      <c r="A2653">
        <v>2652</v>
      </c>
      <c r="E2653">
        <v>9795.2054794520554</v>
      </c>
      <c r="K2653">
        <v>4605.8853769622074</v>
      </c>
      <c r="L2653">
        <v>4800.4403769622077</v>
      </c>
      <c r="M2653">
        <v>4994.995376962208</v>
      </c>
      <c r="N2653">
        <v>5189.5503769622082</v>
      </c>
      <c r="O2653">
        <v>5384.1053769622085</v>
      </c>
      <c r="Q2653">
        <v>19023.257960153089</v>
      </c>
      <c r="R2653">
        <v>18509.314868715628</v>
      </c>
      <c r="S2653">
        <v>17995.371777278167</v>
      </c>
      <c r="T2653">
        <v>17481.428685840707</v>
      </c>
      <c r="U2653">
        <v>16967.485594403246</v>
      </c>
      <c r="W2653">
        <v>0.84301999999999999</v>
      </c>
      <c r="AB2653">
        <v>1</v>
      </c>
      <c r="AC2653">
        <v>1</v>
      </c>
      <c r="AD2653">
        <v>1</v>
      </c>
      <c r="AE2653">
        <v>1</v>
      </c>
      <c r="AF2653">
        <v>1</v>
      </c>
      <c r="AL2653">
        <v>7.1327714999999996</v>
      </c>
      <c r="AM2653" s="5">
        <v>13.404030799865721</v>
      </c>
      <c r="AN2653">
        <v>570.77625570776252</v>
      </c>
      <c r="AO2653">
        <f t="shared" si="41"/>
        <v>26826.48401826484</v>
      </c>
      <c r="AP2653">
        <v>684.93150684931504</v>
      </c>
      <c r="AQ2653">
        <v>8.1607800000000012E-3</v>
      </c>
      <c r="AR2653">
        <v>1.6281000000000002E-4</v>
      </c>
      <c r="AS2653">
        <v>4.0861899999999999E-4</v>
      </c>
      <c r="AT2653">
        <v>7.0276700000000008E-4</v>
      </c>
      <c r="AU2653">
        <v>6.8687800000000003E-4</v>
      </c>
      <c r="AW2653">
        <v>8.1607799999999994E-3</v>
      </c>
      <c r="AX2653">
        <v>1.6280999999999934E-4</v>
      </c>
      <c r="AY2653">
        <v>4.0861899999999896E-4</v>
      </c>
      <c r="AZ2653">
        <v>7.0276699999999998E-4</v>
      </c>
      <c r="BA2653">
        <v>6.8687800000000188E-4</v>
      </c>
      <c r="BC2653" s="52">
        <v>100000</v>
      </c>
      <c r="BD2653" s="52">
        <v>100000</v>
      </c>
      <c r="BE2653">
        <v>0</v>
      </c>
      <c r="BF2653">
        <v>0</v>
      </c>
      <c r="BG2653">
        <v>0</v>
      </c>
    </row>
    <row r="2654" spans="1:59">
      <c r="A2654">
        <v>2653</v>
      </c>
      <c r="E2654">
        <v>9795.2054794520554</v>
      </c>
      <c r="K2654">
        <v>4514.8708755012767</v>
      </c>
      <c r="L2654">
        <v>4777.1008755012772</v>
      </c>
      <c r="M2654">
        <v>5039.3308755012768</v>
      </c>
      <c r="N2654">
        <v>5301.5608755012763</v>
      </c>
      <c r="O2654">
        <v>5563.7908755012759</v>
      </c>
      <c r="Q2654">
        <v>18612.728237944579</v>
      </c>
      <c r="R2654">
        <v>18109.876249413785</v>
      </c>
      <c r="S2654">
        <v>17607.02426088299</v>
      </c>
      <c r="T2654">
        <v>17104.172272352196</v>
      </c>
      <c r="U2654">
        <v>16601.320283821402</v>
      </c>
      <c r="W2654">
        <v>0.83628999999999998</v>
      </c>
      <c r="AB2654">
        <v>1</v>
      </c>
      <c r="AC2654">
        <v>1</v>
      </c>
      <c r="AD2654">
        <v>1</v>
      </c>
      <c r="AE2654">
        <v>1</v>
      </c>
      <c r="AF2654">
        <v>1</v>
      </c>
      <c r="AL2654">
        <v>7.0337860000000001</v>
      </c>
      <c r="AM2654" s="5">
        <v>10.65125846862793</v>
      </c>
      <c r="AN2654">
        <v>570.77625570776252</v>
      </c>
      <c r="AO2654">
        <f t="shared" si="41"/>
        <v>26826.48401826484</v>
      </c>
      <c r="AP2654">
        <v>684.93150684931504</v>
      </c>
      <c r="AQ2654">
        <v>8.1568100000000004E-3</v>
      </c>
      <c r="AR2654">
        <v>1.6709199999999998E-4</v>
      </c>
      <c r="AS2654">
        <v>4.2143999999999998E-4</v>
      </c>
      <c r="AT2654">
        <v>6.9615599999999997E-4</v>
      </c>
      <c r="AU2654">
        <v>6.8736600000000002E-4</v>
      </c>
      <c r="AW2654">
        <v>8.1568100000000004E-3</v>
      </c>
      <c r="AX2654">
        <v>1.6709200000000063E-4</v>
      </c>
      <c r="AY2654">
        <v>4.2144000000000209E-4</v>
      </c>
      <c r="AZ2654">
        <v>6.9615600000000333E-4</v>
      </c>
      <c r="BA2654">
        <v>6.8736600000000175E-4</v>
      </c>
      <c r="BC2654" s="52">
        <v>100000</v>
      </c>
      <c r="BD2654" s="52">
        <v>100000</v>
      </c>
      <c r="BE2654">
        <v>0</v>
      </c>
      <c r="BF2654">
        <v>0</v>
      </c>
      <c r="BG2654">
        <v>0</v>
      </c>
    </row>
    <row r="2655" spans="1:59">
      <c r="A2655">
        <v>2654</v>
      </c>
      <c r="E2655">
        <v>9795.2054794520554</v>
      </c>
      <c r="K2655">
        <v>4334.6805493766078</v>
      </c>
      <c r="L2655">
        <v>4655.3455493766078</v>
      </c>
      <c r="M2655">
        <v>4976.0105493766077</v>
      </c>
      <c r="N2655">
        <v>5296.6755493766077</v>
      </c>
      <c r="O2655">
        <v>5617.3405493766077</v>
      </c>
      <c r="Q2655">
        <v>18162.228531877779</v>
      </c>
      <c r="R2655">
        <v>17671.547497888041</v>
      </c>
      <c r="S2655">
        <v>17180.866463898303</v>
      </c>
      <c r="T2655">
        <v>16690.185429908564</v>
      </c>
      <c r="U2655">
        <v>16199.504395918826</v>
      </c>
      <c r="W2655">
        <v>0.75146000000000002</v>
      </c>
      <c r="AB2655">
        <v>1</v>
      </c>
      <c r="AC2655">
        <v>1</v>
      </c>
      <c r="AD2655">
        <v>1</v>
      </c>
      <c r="AE2655">
        <v>1</v>
      </c>
      <c r="AF2655">
        <v>1</v>
      </c>
      <c r="AL2655">
        <v>6.8993580000000003</v>
      </c>
      <c r="AM2655" s="5">
        <v>15.70584011077881</v>
      </c>
      <c r="AN2655">
        <v>570.77625570776252</v>
      </c>
      <c r="AO2655">
        <f t="shared" si="41"/>
        <v>26826.48401826484</v>
      </c>
      <c r="AP2655">
        <v>684.93150684931504</v>
      </c>
      <c r="AQ2655">
        <v>8.1505199999999996E-3</v>
      </c>
      <c r="AR2655">
        <v>1.6514200000000001E-4</v>
      </c>
      <c r="AS2655">
        <v>4.0700099999999999E-4</v>
      </c>
      <c r="AT2655">
        <v>6.9087700000000001E-4</v>
      </c>
      <c r="AU2655">
        <v>6.8672999999999998E-4</v>
      </c>
      <c r="AW2655">
        <v>8.1505200000000014E-3</v>
      </c>
      <c r="AX2655">
        <v>1.6514200000000007E-4</v>
      </c>
      <c r="AY2655">
        <v>4.0700099999999712E-4</v>
      </c>
      <c r="AZ2655">
        <v>6.9087699999999946E-4</v>
      </c>
      <c r="BA2655">
        <v>6.8672999999999651E-4</v>
      </c>
      <c r="BC2655" s="52">
        <v>100000</v>
      </c>
      <c r="BD2655" s="52">
        <v>100000</v>
      </c>
      <c r="BE2655">
        <v>0</v>
      </c>
      <c r="BF2655">
        <v>0</v>
      </c>
      <c r="BG2655">
        <v>0</v>
      </c>
    </row>
    <row r="2656" spans="1:59">
      <c r="A2656">
        <v>2655</v>
      </c>
      <c r="E2656">
        <v>9795.2054794520554</v>
      </c>
      <c r="K2656">
        <v>3961.4291595469363</v>
      </c>
      <c r="L2656">
        <v>4384.6916595469365</v>
      </c>
      <c r="M2656">
        <v>4807.9541595469364</v>
      </c>
      <c r="N2656">
        <v>5231.2166595469362</v>
      </c>
      <c r="O2656">
        <v>5654.479159546936</v>
      </c>
      <c r="Q2656">
        <v>18413.436577093969</v>
      </c>
      <c r="R2656">
        <v>17915.968764299017</v>
      </c>
      <c r="S2656">
        <v>17418.500951504066</v>
      </c>
      <c r="T2656">
        <v>16921.033138709114</v>
      </c>
      <c r="U2656">
        <v>16423.565325914162</v>
      </c>
      <c r="W2656">
        <v>0.63214999999999999</v>
      </c>
      <c r="AB2656">
        <v>1</v>
      </c>
      <c r="AC2656">
        <v>1</v>
      </c>
      <c r="AD2656">
        <v>1</v>
      </c>
      <c r="AE2656">
        <v>1</v>
      </c>
      <c r="AF2656">
        <v>1</v>
      </c>
      <c r="AL2656">
        <v>6.854495</v>
      </c>
      <c r="AM2656" s="5">
        <v>13.329325675964361</v>
      </c>
      <c r="AN2656">
        <v>570.77625570776252</v>
      </c>
      <c r="AO2656">
        <f t="shared" si="41"/>
        <v>26826.48401826484</v>
      </c>
      <c r="AP2656">
        <v>684.93150684931504</v>
      </c>
      <c r="AQ2656">
        <v>8.15368E-3</v>
      </c>
      <c r="AR2656">
        <v>1.56427E-4</v>
      </c>
      <c r="AS2656">
        <v>3.79768E-4</v>
      </c>
      <c r="AT2656">
        <v>6.7981899999999991E-4</v>
      </c>
      <c r="AU2656">
        <v>6.7642100000000008E-4</v>
      </c>
      <c r="AW2656">
        <v>8.1536799999999965E-3</v>
      </c>
      <c r="AX2656">
        <v>1.5642700000000065E-4</v>
      </c>
      <c r="AY2656">
        <v>3.7976800000000255E-4</v>
      </c>
      <c r="AZ2656">
        <v>6.7981899999999817E-4</v>
      </c>
      <c r="BA2656">
        <v>6.7642100000000344E-4</v>
      </c>
      <c r="BC2656" s="52">
        <v>100000</v>
      </c>
      <c r="BD2656" s="52">
        <v>100000</v>
      </c>
      <c r="BE2656">
        <v>0</v>
      </c>
      <c r="BF2656">
        <v>0</v>
      </c>
      <c r="BG2656">
        <v>0</v>
      </c>
    </row>
    <row r="2657" spans="1:59">
      <c r="A2657">
        <v>2656</v>
      </c>
      <c r="E2657">
        <v>9795.2054794520554</v>
      </c>
      <c r="K2657">
        <v>3963.2678363441264</v>
      </c>
      <c r="L2657">
        <v>4596.4303363441268</v>
      </c>
      <c r="M2657">
        <v>5229.5928363441271</v>
      </c>
      <c r="N2657">
        <v>5862.7553363441275</v>
      </c>
      <c r="O2657">
        <v>6495.9178363441279</v>
      </c>
      <c r="Q2657">
        <v>19251.578234610799</v>
      </c>
      <c r="R2657">
        <v>18731.466712504207</v>
      </c>
      <c r="S2657">
        <v>18211.355190397615</v>
      </c>
      <c r="T2657">
        <v>17691.243668291023</v>
      </c>
      <c r="U2657">
        <v>17171.132146184431</v>
      </c>
      <c r="W2657">
        <v>0.46323999999999999</v>
      </c>
      <c r="AB2657">
        <v>1</v>
      </c>
      <c r="AC2657">
        <v>1</v>
      </c>
      <c r="AD2657">
        <v>1</v>
      </c>
      <c r="AE2657">
        <v>1</v>
      </c>
      <c r="AF2657">
        <v>1</v>
      </c>
      <c r="AL2657">
        <v>6.7726984000000003</v>
      </c>
      <c r="AM2657" s="5">
        <v>12.984488487243651</v>
      </c>
      <c r="AN2657">
        <v>570.77625570776252</v>
      </c>
      <c r="AO2657">
        <f t="shared" si="41"/>
        <v>26826.48401826484</v>
      </c>
      <c r="AP2657">
        <v>684.93150684931504</v>
      </c>
      <c r="AQ2657">
        <v>1.00228E-2</v>
      </c>
      <c r="AR2657">
        <v>4.8060399999999998E-4</v>
      </c>
      <c r="AS2657">
        <v>6.8521100000000002E-4</v>
      </c>
      <c r="AT2657">
        <v>7.8499699999999995E-4</v>
      </c>
      <c r="AU2657">
        <v>5.2035799999999993E-3</v>
      </c>
      <c r="AW2657">
        <v>1.0022799999999998E-2</v>
      </c>
      <c r="AX2657">
        <v>4.8060400000000253E-4</v>
      </c>
      <c r="AY2657">
        <v>6.8521099999999807E-4</v>
      </c>
      <c r="AZ2657">
        <v>7.8499700000000255E-4</v>
      </c>
      <c r="BA2657">
        <v>5.2035799999999993E-3</v>
      </c>
      <c r="BC2657" s="52">
        <v>100000</v>
      </c>
      <c r="BD2657" s="52">
        <v>100000</v>
      </c>
      <c r="BE2657">
        <v>0</v>
      </c>
      <c r="BF2657">
        <v>0</v>
      </c>
      <c r="BG2657">
        <v>0</v>
      </c>
    </row>
    <row r="2658" spans="1:59">
      <c r="A2658">
        <v>2657</v>
      </c>
      <c r="E2658">
        <v>9795.2054794520554</v>
      </c>
      <c r="K2658">
        <v>4686.7871560385884</v>
      </c>
      <c r="L2658">
        <v>5462.6696560385881</v>
      </c>
      <c r="M2658">
        <v>6238.5521560385878</v>
      </c>
      <c r="N2658">
        <v>7014.4346560385875</v>
      </c>
      <c r="O2658">
        <v>7790.3171560385872</v>
      </c>
      <c r="Q2658">
        <v>20359.79641239137</v>
      </c>
      <c r="R2658">
        <v>19809.744641222955</v>
      </c>
      <c r="S2658">
        <v>19259.69287005454</v>
      </c>
      <c r="T2658">
        <v>18709.641098886124</v>
      </c>
      <c r="U2658">
        <v>18159.589327717709</v>
      </c>
      <c r="W2658">
        <v>0.25003999999999998</v>
      </c>
      <c r="AB2658">
        <v>1</v>
      </c>
      <c r="AC2658">
        <v>1</v>
      </c>
      <c r="AD2658">
        <v>1</v>
      </c>
      <c r="AE2658">
        <v>1</v>
      </c>
      <c r="AF2658">
        <v>1</v>
      </c>
      <c r="AL2658">
        <v>6.2074942999999996</v>
      </c>
      <c r="AM2658" s="5">
        <v>11.834609985351561</v>
      </c>
      <c r="AN2658">
        <v>570.77625570776252</v>
      </c>
      <c r="AO2658">
        <f t="shared" si="41"/>
        <v>26826.48401826484</v>
      </c>
      <c r="AP2658">
        <v>684.93150684931504</v>
      </c>
      <c r="AQ2658">
        <v>6.9164000000000003E-2</v>
      </c>
      <c r="AR2658">
        <v>1.19119E-2</v>
      </c>
      <c r="AS2658">
        <v>1.3191700000000001E-2</v>
      </c>
      <c r="AT2658">
        <v>3.2186199999999998E-2</v>
      </c>
      <c r="AU2658">
        <v>3.5235100000000005E-2</v>
      </c>
      <c r="AW2658">
        <v>6.9164000000000003E-2</v>
      </c>
      <c r="AX2658">
        <v>1.1911900000000003E-2</v>
      </c>
      <c r="AY2658">
        <v>1.3191700000000001E-2</v>
      </c>
      <c r="AZ2658">
        <v>3.2186199999999998E-2</v>
      </c>
      <c r="BA2658">
        <v>3.5235100000000005E-2</v>
      </c>
      <c r="BC2658" s="52">
        <v>100000</v>
      </c>
      <c r="BD2658" s="52">
        <v>100000</v>
      </c>
      <c r="BE2658">
        <v>0</v>
      </c>
      <c r="BF2658">
        <v>0</v>
      </c>
      <c r="BG2658">
        <v>0</v>
      </c>
    </row>
    <row r="2659" spans="1:59">
      <c r="A2659">
        <v>2658</v>
      </c>
      <c r="E2659">
        <v>9795.2054794520554</v>
      </c>
      <c r="K2659">
        <v>5730.2362384441985</v>
      </c>
      <c r="L2659">
        <v>6522.2054051108653</v>
      </c>
      <c r="M2659">
        <v>7314.174571777532</v>
      </c>
      <c r="N2659">
        <v>8106.1437384441988</v>
      </c>
      <c r="O2659">
        <v>8898.1129051108655</v>
      </c>
      <c r="Q2659">
        <v>21853.42350785885</v>
      </c>
      <c r="R2659">
        <v>21263.019062602463</v>
      </c>
      <c r="S2659">
        <v>20672.61461734608</v>
      </c>
      <c r="T2659">
        <v>20082.210172089697</v>
      </c>
      <c r="U2659">
        <v>19491.805726833314</v>
      </c>
      <c r="W2659">
        <v>5.5149999999999998E-2</v>
      </c>
      <c r="AB2659">
        <v>1</v>
      </c>
      <c r="AC2659">
        <v>1</v>
      </c>
      <c r="AD2659">
        <v>1</v>
      </c>
      <c r="AE2659">
        <v>1</v>
      </c>
      <c r="AF2659">
        <v>1</v>
      </c>
      <c r="AL2659">
        <v>6.1667880000000004</v>
      </c>
      <c r="AM2659" s="5">
        <v>11.468367576599119</v>
      </c>
      <c r="AN2659">
        <v>570.77625570776252</v>
      </c>
      <c r="AO2659">
        <f t="shared" si="41"/>
        <v>26826.48401826484</v>
      </c>
      <c r="AP2659">
        <v>684.93150684931504</v>
      </c>
      <c r="AQ2659">
        <v>9.2554399999999995E-2</v>
      </c>
      <c r="AR2659">
        <v>6.2507199999999999E-2</v>
      </c>
      <c r="AS2659">
        <v>5.5021099999999996E-2</v>
      </c>
      <c r="AT2659">
        <v>4.28148E-2</v>
      </c>
      <c r="AU2659">
        <v>4.4075299999999998E-2</v>
      </c>
      <c r="AW2659">
        <v>9.2554399999999995E-2</v>
      </c>
      <c r="AX2659">
        <v>6.2507199999999999E-2</v>
      </c>
      <c r="AY2659">
        <v>5.5021100000000003E-2</v>
      </c>
      <c r="AZ2659">
        <v>4.28148E-2</v>
      </c>
      <c r="BA2659">
        <v>4.4075299999999998E-2</v>
      </c>
      <c r="BC2659" s="52">
        <v>100000</v>
      </c>
      <c r="BD2659" s="52">
        <v>100000</v>
      </c>
      <c r="BE2659">
        <v>0</v>
      </c>
      <c r="BF2659">
        <v>0</v>
      </c>
      <c r="BG2659">
        <v>0</v>
      </c>
    </row>
    <row r="2660" spans="1:59">
      <c r="A2660">
        <v>2659</v>
      </c>
      <c r="E2660">
        <v>9795.2054794520554</v>
      </c>
      <c r="K2660">
        <v>6649.574637039449</v>
      </c>
      <c r="L2660">
        <v>7414.7038037061157</v>
      </c>
      <c r="M2660">
        <v>8179.8329703727823</v>
      </c>
      <c r="N2660">
        <v>8944.9621370394489</v>
      </c>
      <c r="O2660">
        <v>9710.0913037061164</v>
      </c>
      <c r="Q2660">
        <v>23733.017779454</v>
      </c>
      <c r="R2660">
        <v>23091.833152647396</v>
      </c>
      <c r="S2660">
        <v>22450.648525840792</v>
      </c>
      <c r="T2660">
        <v>21809.463899034188</v>
      </c>
      <c r="U2660">
        <v>21168.279272227584</v>
      </c>
      <c r="W2660">
        <v>0</v>
      </c>
      <c r="AB2660">
        <v>1</v>
      </c>
      <c r="AC2660">
        <v>1</v>
      </c>
      <c r="AD2660">
        <v>1</v>
      </c>
      <c r="AE2660">
        <v>1</v>
      </c>
      <c r="AF2660">
        <v>1</v>
      </c>
      <c r="AL2660">
        <v>7.6480889999999997</v>
      </c>
      <c r="AM2660" s="5">
        <v>11.325883865356451</v>
      </c>
      <c r="AN2660">
        <v>570.77625570776252</v>
      </c>
      <c r="AO2660">
        <f t="shared" si="41"/>
        <v>26826.48401826484</v>
      </c>
      <c r="AP2660">
        <v>684.93150684931504</v>
      </c>
      <c r="AQ2660">
        <v>9.7967899999999997E-2</v>
      </c>
      <c r="AR2660">
        <v>7.4619500000000005E-2</v>
      </c>
      <c r="AS2660">
        <v>6.6677800000000009E-2</v>
      </c>
      <c r="AT2660">
        <v>4.7933999999999997E-2</v>
      </c>
      <c r="AU2660">
        <v>4.5244100000000002E-2</v>
      </c>
      <c r="AW2660">
        <v>9.7967899999999983E-2</v>
      </c>
      <c r="AX2660">
        <v>7.4619500000000005E-2</v>
      </c>
      <c r="AY2660">
        <v>6.6677800000000009E-2</v>
      </c>
      <c r="AZ2660">
        <v>4.7933999999999991E-2</v>
      </c>
      <c r="BA2660">
        <v>4.5244099999999995E-2</v>
      </c>
      <c r="BC2660" s="52">
        <v>100000</v>
      </c>
      <c r="BD2660" s="52">
        <v>100000</v>
      </c>
      <c r="BE2660">
        <v>0</v>
      </c>
      <c r="BF2660">
        <v>0</v>
      </c>
      <c r="BG2660">
        <v>0</v>
      </c>
    </row>
    <row r="2661" spans="1:59">
      <c r="A2661">
        <v>2660</v>
      </c>
      <c r="E2661">
        <v>9795.2054794520554</v>
      </c>
      <c r="K2661">
        <v>6386.6438550412076</v>
      </c>
      <c r="L2661">
        <v>7028.2488550412072</v>
      </c>
      <c r="M2661">
        <v>7669.8538550412068</v>
      </c>
      <c r="N2661">
        <v>8311.4588550412063</v>
      </c>
      <c r="O2661">
        <v>8953.0638550412059</v>
      </c>
      <c r="Q2661">
        <v>23691.373020273371</v>
      </c>
      <c r="R2661">
        <v>23051.313492409485</v>
      </c>
      <c r="S2661">
        <v>22411.253964545598</v>
      </c>
      <c r="T2661">
        <v>21771.194436681712</v>
      </c>
      <c r="U2661">
        <v>21131.134908817825</v>
      </c>
      <c r="W2661">
        <v>0</v>
      </c>
      <c r="AB2661">
        <v>1</v>
      </c>
      <c r="AC2661">
        <v>1</v>
      </c>
      <c r="AD2661">
        <v>1</v>
      </c>
      <c r="AE2661">
        <v>1</v>
      </c>
      <c r="AF2661">
        <v>1</v>
      </c>
      <c r="AL2661">
        <v>7.6695466000000003</v>
      </c>
      <c r="AM2661" s="5">
        <v>10.857710838317869</v>
      </c>
      <c r="AN2661">
        <v>570.77625570776252</v>
      </c>
      <c r="AO2661">
        <f t="shared" si="41"/>
        <v>26826.48401826484</v>
      </c>
      <c r="AP2661">
        <v>684.93150684931504</v>
      </c>
      <c r="AQ2661">
        <v>0.101286</v>
      </c>
      <c r="AR2661">
        <v>7.8048900000000004E-2</v>
      </c>
      <c r="AS2661">
        <v>7.0073400000000008E-2</v>
      </c>
      <c r="AT2661">
        <v>4.9323700000000005E-2</v>
      </c>
      <c r="AU2661">
        <v>4.5830800000000005E-2</v>
      </c>
      <c r="AW2661">
        <v>0.101286</v>
      </c>
      <c r="AX2661">
        <v>7.8048900000000018E-2</v>
      </c>
      <c r="AY2661">
        <v>7.0073400000000008E-2</v>
      </c>
      <c r="AZ2661">
        <v>4.9323700000000012E-2</v>
      </c>
      <c r="BA2661">
        <v>4.5830800000000005E-2</v>
      </c>
      <c r="BC2661" s="52">
        <v>100000</v>
      </c>
      <c r="BD2661" s="52">
        <v>100000</v>
      </c>
      <c r="BE2661">
        <v>0</v>
      </c>
      <c r="BF2661">
        <v>0</v>
      </c>
      <c r="BG2661">
        <v>0</v>
      </c>
    </row>
    <row r="2662" spans="1:59">
      <c r="A2662">
        <v>2661</v>
      </c>
      <c r="E2662">
        <v>9795.2054794520554</v>
      </c>
      <c r="K2662">
        <v>5629.1090145987218</v>
      </c>
      <c r="L2662">
        <v>6176.0623479320548</v>
      </c>
      <c r="M2662">
        <v>6723.0156812653877</v>
      </c>
      <c r="N2662">
        <v>7269.9690145987206</v>
      </c>
      <c r="O2662">
        <v>7816.9223479320535</v>
      </c>
      <c r="Q2662">
        <v>22010.512151088031</v>
      </c>
      <c r="R2662">
        <v>21415.863711474638</v>
      </c>
      <c r="S2662">
        <v>20821.215271861245</v>
      </c>
      <c r="T2662">
        <v>20226.566832247852</v>
      </c>
      <c r="U2662">
        <v>19631.918392634459</v>
      </c>
      <c r="W2662">
        <v>0</v>
      </c>
      <c r="AB2662">
        <v>1</v>
      </c>
      <c r="AC2662">
        <v>1</v>
      </c>
      <c r="AD2662">
        <v>1</v>
      </c>
      <c r="AE2662">
        <v>1</v>
      </c>
      <c r="AF2662">
        <v>1</v>
      </c>
      <c r="AL2662">
        <v>6.6980567000000004</v>
      </c>
      <c r="AM2662" s="5">
        <v>12.385200500488279</v>
      </c>
      <c r="AN2662">
        <v>570.77625570776252</v>
      </c>
      <c r="AO2662">
        <f t="shared" si="41"/>
        <v>26826.48401826484</v>
      </c>
      <c r="AP2662">
        <v>684.93150684931504</v>
      </c>
      <c r="AQ2662">
        <v>0.10224899999999999</v>
      </c>
      <c r="AR2662">
        <v>9.3364299999999997E-2</v>
      </c>
      <c r="AS2662">
        <v>7.105800000000001E-2</v>
      </c>
      <c r="AT2662">
        <v>4.9755800000000003E-2</v>
      </c>
      <c r="AU2662">
        <v>4.61511E-2</v>
      </c>
      <c r="AW2662">
        <v>0.10224899999999999</v>
      </c>
      <c r="AX2662">
        <v>9.3364299999999997E-2</v>
      </c>
      <c r="AY2662">
        <v>7.105800000000001E-2</v>
      </c>
      <c r="AZ2662">
        <v>4.9755800000000003E-2</v>
      </c>
      <c r="BA2662">
        <v>4.61511E-2</v>
      </c>
      <c r="BC2662" s="52">
        <v>100000</v>
      </c>
      <c r="BD2662" s="52">
        <v>100000</v>
      </c>
      <c r="BE2662">
        <v>0</v>
      </c>
      <c r="BF2662">
        <v>0</v>
      </c>
      <c r="BG2662">
        <v>0</v>
      </c>
    </row>
    <row r="2663" spans="1:59">
      <c r="A2663">
        <v>2662</v>
      </c>
      <c r="E2663">
        <v>9795.2054794520554</v>
      </c>
      <c r="K2663">
        <v>5210.8100432378833</v>
      </c>
      <c r="L2663">
        <v>5663.0300432378835</v>
      </c>
      <c r="M2663">
        <v>6115.2500432378838</v>
      </c>
      <c r="N2663">
        <v>6567.4700432378841</v>
      </c>
      <c r="O2663">
        <v>7019.6900432378843</v>
      </c>
      <c r="Q2663">
        <v>16724.64860311224</v>
      </c>
      <c r="R2663">
        <v>16272.806042811653</v>
      </c>
      <c r="S2663">
        <v>15820.963482511066</v>
      </c>
      <c r="T2663">
        <v>15369.120922210479</v>
      </c>
      <c r="U2663">
        <v>14917.278361909892</v>
      </c>
      <c r="W2663">
        <v>0</v>
      </c>
      <c r="AB2663">
        <v>1</v>
      </c>
      <c r="AC2663">
        <v>1</v>
      </c>
      <c r="AD2663">
        <v>1</v>
      </c>
      <c r="AE2663">
        <v>1</v>
      </c>
      <c r="AF2663">
        <v>1</v>
      </c>
      <c r="AL2663">
        <v>6.0336255999999997</v>
      </c>
      <c r="AM2663" s="5">
        <v>11.8066349029541</v>
      </c>
      <c r="AN2663">
        <v>570.77625570776252</v>
      </c>
      <c r="AO2663">
        <f t="shared" si="41"/>
        <v>26826.48401826484</v>
      </c>
      <c r="AP2663">
        <v>684.93150684931504</v>
      </c>
      <c r="AQ2663">
        <v>0.10016</v>
      </c>
      <c r="AR2663">
        <v>9.3888600000000003E-2</v>
      </c>
      <c r="AS2663">
        <v>6.9604399999999997E-2</v>
      </c>
      <c r="AT2663">
        <v>4.8582E-2</v>
      </c>
      <c r="AU2663">
        <v>4.5973999999999994E-2</v>
      </c>
      <c r="AW2663">
        <v>0.10016000000000001</v>
      </c>
      <c r="AX2663">
        <v>9.3888600000000003E-2</v>
      </c>
      <c r="AY2663">
        <v>6.9604399999999997E-2</v>
      </c>
      <c r="AZ2663">
        <v>4.8582E-2</v>
      </c>
      <c r="BA2663">
        <v>4.5974000000000001E-2</v>
      </c>
      <c r="BC2663" s="52">
        <v>100000</v>
      </c>
      <c r="BD2663" s="52">
        <v>100000</v>
      </c>
      <c r="BE2663">
        <v>0</v>
      </c>
      <c r="BF2663">
        <v>0</v>
      </c>
      <c r="BG2663">
        <v>0</v>
      </c>
    </row>
    <row r="2664" spans="1:59">
      <c r="A2664">
        <v>2663</v>
      </c>
      <c r="E2664">
        <v>9795.2054794520554</v>
      </c>
      <c r="K2664">
        <v>3643.33807363298</v>
      </c>
      <c r="L2664">
        <v>4020.7322402996469</v>
      </c>
      <c r="M2664">
        <v>4398.1264069663139</v>
      </c>
      <c r="N2664">
        <v>4775.5205736329808</v>
      </c>
      <c r="O2664">
        <v>5152.9147402996477</v>
      </c>
      <c r="Q2664">
        <v>9841.7719627531533</v>
      </c>
      <c r="R2664">
        <v>9575.8810896943105</v>
      </c>
      <c r="S2664">
        <v>9309.9902166354696</v>
      </c>
      <c r="T2664">
        <v>9044.0993435766286</v>
      </c>
      <c r="U2664">
        <v>8778.2084705177876</v>
      </c>
      <c r="W2664">
        <v>0</v>
      </c>
      <c r="AB2664">
        <v>1</v>
      </c>
      <c r="AC2664">
        <v>1</v>
      </c>
      <c r="AD2664">
        <v>1</v>
      </c>
      <c r="AE2664">
        <v>1</v>
      </c>
      <c r="AF2664">
        <v>1</v>
      </c>
      <c r="AL2664">
        <v>3.4283049999999999</v>
      </c>
      <c r="AM2664" s="5">
        <v>11.150753974914551</v>
      </c>
      <c r="AN2664">
        <v>570.77625570776252</v>
      </c>
      <c r="AO2664">
        <f t="shared" si="41"/>
        <v>26826.48401826484</v>
      </c>
      <c r="AP2664">
        <v>684.93150684931504</v>
      </c>
      <c r="AQ2664">
        <v>9.8201499999999997E-2</v>
      </c>
      <c r="AR2664">
        <v>8.3032899999999993E-2</v>
      </c>
      <c r="AS2664">
        <v>6.8000400000000003E-2</v>
      </c>
      <c r="AT2664">
        <v>4.7199100000000001E-2</v>
      </c>
      <c r="AU2664">
        <v>4.5073700000000001E-2</v>
      </c>
      <c r="AW2664">
        <v>9.8201499999999983E-2</v>
      </c>
      <c r="AX2664">
        <v>8.3032900000000007E-2</v>
      </c>
      <c r="AY2664">
        <v>6.8000400000000003E-2</v>
      </c>
      <c r="AZ2664">
        <v>4.7199100000000008E-2</v>
      </c>
      <c r="BA2664">
        <v>4.5073700000000008E-2</v>
      </c>
      <c r="BC2664" s="52">
        <v>100000</v>
      </c>
      <c r="BD2664" s="52">
        <v>100000</v>
      </c>
      <c r="BE2664">
        <v>0</v>
      </c>
      <c r="BF2664">
        <v>0</v>
      </c>
      <c r="BG2664">
        <v>0</v>
      </c>
    </row>
    <row r="2665" spans="1:59">
      <c r="A2665">
        <v>2664</v>
      </c>
      <c r="E2665">
        <v>9795.2054794520554</v>
      </c>
      <c r="K2665">
        <v>2539.5210577249718</v>
      </c>
      <c r="L2665">
        <v>2751.2635577249716</v>
      </c>
      <c r="M2665">
        <v>2963.0060577249715</v>
      </c>
      <c r="N2665">
        <v>3174.7485577249713</v>
      </c>
      <c r="O2665">
        <v>3386.4910577249711</v>
      </c>
      <c r="Q2665">
        <v>8384.3606586824335</v>
      </c>
      <c r="R2665">
        <v>8157.8440327123217</v>
      </c>
      <c r="S2665">
        <v>7931.3274067422099</v>
      </c>
      <c r="T2665">
        <v>7704.810780772098</v>
      </c>
      <c r="U2665">
        <v>7478.2941548019862</v>
      </c>
      <c r="W2665">
        <v>0</v>
      </c>
      <c r="AB2665">
        <v>1</v>
      </c>
      <c r="AC2665">
        <v>1</v>
      </c>
      <c r="AD2665">
        <v>1</v>
      </c>
      <c r="AE2665">
        <v>1</v>
      </c>
      <c r="AF2665">
        <v>1</v>
      </c>
      <c r="AL2665">
        <v>0.35320760000000001</v>
      </c>
      <c r="AM2665" s="5">
        <v>10.325130462646481</v>
      </c>
      <c r="AN2665">
        <v>570.77625570776252</v>
      </c>
      <c r="AO2665">
        <f t="shared" si="41"/>
        <v>26826.48401826484</v>
      </c>
      <c r="AP2665">
        <v>684.93150684931504</v>
      </c>
      <c r="AQ2665">
        <v>9.7279400000000002E-2</v>
      </c>
      <c r="AR2665">
        <v>7.681919999999999E-2</v>
      </c>
      <c r="AS2665">
        <v>6.6244899999999995E-2</v>
      </c>
      <c r="AT2665">
        <v>4.67447E-2</v>
      </c>
      <c r="AU2665">
        <v>4.4984699999999996E-2</v>
      </c>
      <c r="AW2665">
        <v>9.7279400000000002E-2</v>
      </c>
      <c r="AX2665">
        <v>7.681919999999999E-2</v>
      </c>
      <c r="AY2665">
        <v>6.6244899999999995E-2</v>
      </c>
      <c r="AZ2665">
        <v>4.67447E-2</v>
      </c>
      <c r="BA2665">
        <v>4.4984700000000002E-2</v>
      </c>
      <c r="BC2665" s="52">
        <v>100000</v>
      </c>
      <c r="BD2665" s="52">
        <v>100000</v>
      </c>
      <c r="BE2665">
        <v>0</v>
      </c>
      <c r="BF2665">
        <v>0</v>
      </c>
      <c r="BG2665">
        <v>0</v>
      </c>
    </row>
    <row r="2666" spans="1:59">
      <c r="A2666">
        <v>2665</v>
      </c>
      <c r="E2666">
        <v>9795.2054794520554</v>
      </c>
      <c r="K2666">
        <v>1899.3749274149268</v>
      </c>
      <c r="L2666">
        <v>1997.7099274149268</v>
      </c>
      <c r="M2666">
        <v>2096.0449274149269</v>
      </c>
      <c r="N2666">
        <v>2194.3799274149269</v>
      </c>
      <c r="O2666">
        <v>2292.7149274149269</v>
      </c>
      <c r="Q2666">
        <v>8996.1919723282354</v>
      </c>
      <c r="R2666">
        <v>8753.1457651635319</v>
      </c>
      <c r="S2666">
        <v>8510.0995579988285</v>
      </c>
      <c r="T2666">
        <v>8267.053350834125</v>
      </c>
      <c r="U2666">
        <v>8024.0071436694216</v>
      </c>
      <c r="W2666">
        <v>0</v>
      </c>
      <c r="AB2666">
        <v>1</v>
      </c>
      <c r="AC2666">
        <v>1</v>
      </c>
      <c r="AD2666">
        <v>1</v>
      </c>
      <c r="AE2666">
        <v>1</v>
      </c>
      <c r="AF2666">
        <v>1</v>
      </c>
      <c r="AL2666">
        <v>5.2361092999999999</v>
      </c>
      <c r="AM2666" s="5">
        <v>9.8611335754394531</v>
      </c>
      <c r="AN2666">
        <v>570.77625570776252</v>
      </c>
      <c r="AO2666">
        <f t="shared" si="41"/>
        <v>26826.48401826484</v>
      </c>
      <c r="AP2666">
        <v>684.93150684931504</v>
      </c>
      <c r="AQ2666">
        <v>9.6974299999999999E-2</v>
      </c>
      <c r="AR2666">
        <v>7.6949400000000001E-2</v>
      </c>
      <c r="AS2666">
        <v>6.6114199999999998E-2</v>
      </c>
      <c r="AT2666">
        <v>4.6702599999999997E-2</v>
      </c>
      <c r="AU2666">
        <v>4.4947899999999999E-2</v>
      </c>
      <c r="AW2666">
        <v>9.6974299999999999E-2</v>
      </c>
      <c r="AX2666">
        <v>7.6949399999999987E-2</v>
      </c>
      <c r="AY2666">
        <v>6.6114199999999998E-2</v>
      </c>
      <c r="AZ2666">
        <v>4.6702599999999997E-2</v>
      </c>
      <c r="BA2666">
        <v>4.4947899999999999E-2</v>
      </c>
      <c r="BC2666" s="52">
        <v>100000</v>
      </c>
      <c r="BD2666" s="52">
        <v>100000</v>
      </c>
      <c r="BE2666">
        <v>0</v>
      </c>
      <c r="BF2666">
        <v>0</v>
      </c>
      <c r="BG2666">
        <v>0</v>
      </c>
    </row>
    <row r="2667" spans="1:59">
      <c r="A2667">
        <v>2666</v>
      </c>
      <c r="E2667">
        <v>9795.2054794520554</v>
      </c>
      <c r="K2667">
        <v>1627.3815072402726</v>
      </c>
      <c r="L2667">
        <v>1677.3740072402727</v>
      </c>
      <c r="M2667">
        <v>1727.3665072402728</v>
      </c>
      <c r="N2667">
        <v>1777.3590072402728</v>
      </c>
      <c r="O2667">
        <v>1827.3515072402729</v>
      </c>
      <c r="Q2667">
        <v>9373.1388321782579</v>
      </c>
      <c r="R2667">
        <v>9119.9088150950356</v>
      </c>
      <c r="S2667">
        <v>8866.6787980118133</v>
      </c>
      <c r="T2667">
        <v>8613.4487809285911</v>
      </c>
      <c r="U2667">
        <v>8360.2187638453688</v>
      </c>
      <c r="W2667">
        <v>0</v>
      </c>
      <c r="AB2667">
        <v>1</v>
      </c>
      <c r="AC2667">
        <v>1</v>
      </c>
      <c r="AD2667">
        <v>1</v>
      </c>
      <c r="AE2667">
        <v>1</v>
      </c>
      <c r="AF2667">
        <v>1</v>
      </c>
      <c r="AL2667">
        <v>6.0887190000000002</v>
      </c>
      <c r="AM2667" s="5">
        <v>10.545772552490231</v>
      </c>
      <c r="AN2667">
        <v>570.77625570776252</v>
      </c>
      <c r="AO2667">
        <f t="shared" si="41"/>
        <v>26826.48401826484</v>
      </c>
      <c r="AP2667">
        <v>684.93150684931504</v>
      </c>
      <c r="AQ2667">
        <v>9.6905699999999997E-2</v>
      </c>
      <c r="AR2667">
        <v>7.6306799999999994E-2</v>
      </c>
      <c r="AS2667">
        <v>6.6034400000000007E-2</v>
      </c>
      <c r="AT2667">
        <v>4.6701199999999998E-2</v>
      </c>
      <c r="AU2667">
        <v>4.4930600000000001E-2</v>
      </c>
      <c r="AW2667">
        <v>9.6905699999999997E-2</v>
      </c>
      <c r="AX2667">
        <v>7.6306799999999994E-2</v>
      </c>
      <c r="AY2667">
        <v>6.6034400000000007E-2</v>
      </c>
      <c r="AZ2667">
        <v>4.6701199999999998E-2</v>
      </c>
      <c r="BA2667">
        <v>4.4930600000000001E-2</v>
      </c>
      <c r="BC2667" s="52">
        <v>100000</v>
      </c>
      <c r="BD2667" s="52">
        <v>100000</v>
      </c>
      <c r="BE2667">
        <v>0</v>
      </c>
      <c r="BF2667">
        <v>0</v>
      </c>
      <c r="BG2667">
        <v>0</v>
      </c>
    </row>
    <row r="2668" spans="1:59">
      <c r="A2668">
        <v>2667</v>
      </c>
      <c r="E2668">
        <v>9795.2054794520554</v>
      </c>
      <c r="K2668">
        <v>1594.4126078251627</v>
      </c>
      <c r="L2668">
        <v>1635.7976078251627</v>
      </c>
      <c r="M2668">
        <v>1677.1826078251627</v>
      </c>
      <c r="N2668">
        <v>1718.5676078251627</v>
      </c>
      <c r="O2668">
        <v>1759.9526078251627</v>
      </c>
      <c r="Q2668">
        <v>11008.066091940431</v>
      </c>
      <c r="R2668">
        <v>10710.665955658736</v>
      </c>
      <c r="S2668">
        <v>10413.265819377042</v>
      </c>
      <c r="T2668">
        <v>10115.865683095348</v>
      </c>
      <c r="U2668">
        <v>9818.4655468136534</v>
      </c>
      <c r="W2668">
        <v>0</v>
      </c>
      <c r="AB2668">
        <v>1</v>
      </c>
      <c r="AC2668">
        <v>1</v>
      </c>
      <c r="AD2668">
        <v>1</v>
      </c>
      <c r="AE2668">
        <v>1</v>
      </c>
      <c r="AF2668">
        <v>1</v>
      </c>
      <c r="AL2668">
        <v>5.7674313000000001</v>
      </c>
      <c r="AM2668" s="5">
        <v>9.4412689208984375</v>
      </c>
      <c r="AN2668">
        <v>570.77625570776252</v>
      </c>
      <c r="AO2668">
        <f t="shared" si="41"/>
        <v>26826.48401826484</v>
      </c>
      <c r="AP2668">
        <v>684.93150684931504</v>
      </c>
      <c r="AQ2668">
        <v>9.7225300000000001E-2</v>
      </c>
      <c r="AR2668">
        <v>7.73649E-2</v>
      </c>
      <c r="AS2668">
        <v>6.6889300000000013E-2</v>
      </c>
      <c r="AT2668">
        <v>4.6712200000000002E-2</v>
      </c>
      <c r="AU2668">
        <v>4.49069E-2</v>
      </c>
      <c r="AW2668">
        <v>9.7225300000000001E-2</v>
      </c>
      <c r="AX2668">
        <v>7.73649E-2</v>
      </c>
      <c r="AY2668">
        <v>6.6889300000000013E-2</v>
      </c>
      <c r="AZ2668">
        <v>4.6712199999999995E-2</v>
      </c>
      <c r="BA2668">
        <v>4.49069E-2</v>
      </c>
      <c r="BC2668" s="52">
        <v>100000</v>
      </c>
      <c r="BD2668" s="52">
        <v>100000</v>
      </c>
      <c r="BE2668">
        <v>0</v>
      </c>
      <c r="BF2668">
        <v>0</v>
      </c>
      <c r="BG2668">
        <v>0</v>
      </c>
    </row>
    <row r="2669" spans="1:59">
      <c r="A2669">
        <v>2668</v>
      </c>
      <c r="E2669">
        <v>9795.2054794520554</v>
      </c>
      <c r="K2669">
        <v>1751.0148800469333</v>
      </c>
      <c r="L2669">
        <v>1793.2248800469333</v>
      </c>
      <c r="M2669">
        <v>1835.4348800469334</v>
      </c>
      <c r="N2669">
        <v>1877.6448800469334</v>
      </c>
      <c r="O2669">
        <v>1919.8548800469334</v>
      </c>
      <c r="Q2669">
        <v>15568.271601149951</v>
      </c>
      <c r="R2669">
        <v>15147.670375193045</v>
      </c>
      <c r="S2669">
        <v>14727.06914923614</v>
      </c>
      <c r="T2669">
        <v>14306.467923279235</v>
      </c>
      <c r="U2669">
        <v>13885.86669732233</v>
      </c>
      <c r="W2669">
        <v>0</v>
      </c>
      <c r="AB2669">
        <v>1</v>
      </c>
      <c r="AC2669">
        <v>1</v>
      </c>
      <c r="AD2669">
        <v>1</v>
      </c>
      <c r="AE2669">
        <v>1</v>
      </c>
      <c r="AF2669">
        <v>1</v>
      </c>
      <c r="AL2669">
        <v>4.4750347000000001</v>
      </c>
      <c r="AM2669" s="5">
        <v>9.0281171798706055</v>
      </c>
      <c r="AN2669">
        <v>570.77625570776252</v>
      </c>
      <c r="AO2669">
        <f t="shared" si="41"/>
        <v>26826.48401826484</v>
      </c>
      <c r="AP2669">
        <v>684.93150684931504</v>
      </c>
      <c r="AQ2669">
        <v>9.6507200000000001E-2</v>
      </c>
      <c r="AR2669">
        <v>7.5121099999999996E-2</v>
      </c>
      <c r="AS2669">
        <v>6.5615300000000001E-2</v>
      </c>
      <c r="AT2669">
        <v>4.57749E-2</v>
      </c>
      <c r="AU2669">
        <v>4.4797499999999997E-2</v>
      </c>
      <c r="AW2669">
        <v>9.6507200000000001E-2</v>
      </c>
      <c r="AX2669">
        <v>7.5121099999999982E-2</v>
      </c>
      <c r="AY2669">
        <v>6.5615300000000001E-2</v>
      </c>
      <c r="AZ2669">
        <v>4.5774899999999993E-2</v>
      </c>
      <c r="BA2669">
        <v>4.4797500000000004E-2</v>
      </c>
      <c r="BC2669" s="52">
        <v>100000</v>
      </c>
      <c r="BD2669" s="52">
        <v>100000</v>
      </c>
      <c r="BE2669">
        <v>0</v>
      </c>
      <c r="BF2669">
        <v>0</v>
      </c>
      <c r="BG2669">
        <v>0</v>
      </c>
    </row>
    <row r="2670" spans="1:59">
      <c r="A2670">
        <v>2669</v>
      </c>
      <c r="E2670">
        <v>9795.2054794520554</v>
      </c>
      <c r="K2670">
        <v>2409.4770655875955</v>
      </c>
      <c r="L2670">
        <v>2449.3495655875954</v>
      </c>
      <c r="M2670">
        <v>2489.2220655875954</v>
      </c>
      <c r="N2670">
        <v>2529.0945655875953</v>
      </c>
      <c r="O2670">
        <v>2568.9670655875952</v>
      </c>
      <c r="Q2670">
        <v>26042.222961835309</v>
      </c>
      <c r="R2670">
        <v>25338.651542569038</v>
      </c>
      <c r="S2670">
        <v>24635.080123302767</v>
      </c>
      <c r="T2670">
        <v>23931.508704036496</v>
      </c>
      <c r="U2670">
        <v>23227.937284770225</v>
      </c>
      <c r="W2670">
        <v>0</v>
      </c>
      <c r="AB2670">
        <v>1</v>
      </c>
      <c r="AC2670">
        <v>1</v>
      </c>
      <c r="AD2670">
        <v>1</v>
      </c>
      <c r="AE2670">
        <v>1</v>
      </c>
      <c r="AF2670">
        <v>1</v>
      </c>
      <c r="AL2670">
        <v>4.4555720000000001</v>
      </c>
      <c r="AM2670" s="5">
        <v>8.9977302551269531</v>
      </c>
      <c r="AN2670">
        <v>570.77625570776252</v>
      </c>
      <c r="AO2670">
        <f t="shared" si="41"/>
        <v>26826.48401826484</v>
      </c>
      <c r="AP2670">
        <v>684.93150684931504</v>
      </c>
      <c r="AQ2670">
        <v>9.7203800000000007E-2</v>
      </c>
      <c r="AR2670">
        <v>7.8244099999999997E-2</v>
      </c>
      <c r="AS2670">
        <v>6.8054699999999996E-2</v>
      </c>
      <c r="AT2670">
        <v>4.7159799999999995E-2</v>
      </c>
      <c r="AU2670">
        <v>4.5305700000000004E-2</v>
      </c>
      <c r="AW2670">
        <v>9.7203799999999993E-2</v>
      </c>
      <c r="AX2670">
        <v>7.8244099999999997E-2</v>
      </c>
      <c r="AY2670">
        <v>6.8054699999999996E-2</v>
      </c>
      <c r="AZ2670">
        <v>4.7159799999999988E-2</v>
      </c>
      <c r="BA2670">
        <v>4.5305700000000004E-2</v>
      </c>
      <c r="BC2670" s="52">
        <v>100000</v>
      </c>
      <c r="BD2670" s="52">
        <v>100000</v>
      </c>
      <c r="BE2670">
        <v>0</v>
      </c>
      <c r="BF2670">
        <v>0</v>
      </c>
      <c r="BG2670">
        <v>0</v>
      </c>
    </row>
    <row r="2671" spans="1:59">
      <c r="A2671">
        <v>2670</v>
      </c>
      <c r="E2671">
        <v>9795.2054794520554</v>
      </c>
      <c r="K2671">
        <v>3772.19157474546</v>
      </c>
      <c r="L2671">
        <v>3812.6140747454601</v>
      </c>
      <c r="M2671">
        <v>3853.0365747454603</v>
      </c>
      <c r="N2671">
        <v>3893.4590747454604</v>
      </c>
      <c r="O2671">
        <v>3933.8815747454605</v>
      </c>
      <c r="Q2671">
        <v>31915.307898153569</v>
      </c>
      <c r="R2671">
        <v>31053.065894539286</v>
      </c>
      <c r="S2671">
        <v>30190.823890924999</v>
      </c>
      <c r="T2671">
        <v>29328.581887310713</v>
      </c>
      <c r="U2671">
        <v>28466.339883696426</v>
      </c>
      <c r="W2671">
        <v>1.7059999999999999E-2</v>
      </c>
      <c r="AB2671">
        <v>1</v>
      </c>
      <c r="AC2671">
        <v>1</v>
      </c>
      <c r="AD2671">
        <v>1</v>
      </c>
      <c r="AE2671">
        <v>1</v>
      </c>
      <c r="AF2671">
        <v>1</v>
      </c>
      <c r="AL2671">
        <v>4.3099920000000003</v>
      </c>
      <c r="AM2671" s="5">
        <v>9.0755949020385742</v>
      </c>
      <c r="AN2671">
        <v>570.77625570776252</v>
      </c>
      <c r="AO2671">
        <f t="shared" si="41"/>
        <v>26826.48401826484</v>
      </c>
      <c r="AP2671">
        <v>684.93150684931504</v>
      </c>
      <c r="AQ2671">
        <v>9.7230200000000003E-2</v>
      </c>
      <c r="AR2671">
        <v>8.3117300000000005E-2</v>
      </c>
      <c r="AS2671">
        <v>6.4903599999999992E-2</v>
      </c>
      <c r="AT2671">
        <v>4.6064899999999999E-2</v>
      </c>
      <c r="AU2671">
        <v>4.5268999999999997E-2</v>
      </c>
      <c r="AW2671">
        <v>9.7230200000000003E-2</v>
      </c>
      <c r="AX2671">
        <v>8.3117299999999991E-2</v>
      </c>
      <c r="AY2671">
        <v>6.4903599999999992E-2</v>
      </c>
      <c r="AZ2671">
        <v>4.6064900000000006E-2</v>
      </c>
      <c r="BA2671">
        <v>4.526899999999999E-2</v>
      </c>
      <c r="BC2671" s="52">
        <v>100000</v>
      </c>
      <c r="BD2671" s="52">
        <v>100000</v>
      </c>
      <c r="BE2671">
        <v>0</v>
      </c>
      <c r="BF2671">
        <v>0</v>
      </c>
      <c r="BG2671">
        <v>0</v>
      </c>
    </row>
    <row r="2672" spans="1:59">
      <c r="A2672">
        <v>2671</v>
      </c>
      <c r="E2672">
        <v>9795.2054794520554</v>
      </c>
      <c r="K2672">
        <v>4647.6990147689266</v>
      </c>
      <c r="L2672">
        <v>4688.5340147689267</v>
      </c>
      <c r="M2672">
        <v>4729.3690147689267</v>
      </c>
      <c r="N2672">
        <v>4770.2040147689268</v>
      </c>
      <c r="O2672">
        <v>4811.0390147689268</v>
      </c>
      <c r="Q2672">
        <v>32172.036315719739</v>
      </c>
      <c r="R2672">
        <v>31302.858390446196</v>
      </c>
      <c r="S2672">
        <v>30433.680465172652</v>
      </c>
      <c r="T2672">
        <v>29564.502539899109</v>
      </c>
      <c r="U2672">
        <v>28695.324614625566</v>
      </c>
      <c r="W2672">
        <v>0.13213999999999998</v>
      </c>
      <c r="AB2672">
        <v>1</v>
      </c>
      <c r="AC2672">
        <v>1</v>
      </c>
      <c r="AD2672">
        <v>1</v>
      </c>
      <c r="AE2672">
        <v>1</v>
      </c>
      <c r="AF2672">
        <v>1</v>
      </c>
      <c r="AL2672">
        <v>3.2483656000000001</v>
      </c>
      <c r="AM2672" s="5">
        <v>8.5343608856201172</v>
      </c>
      <c r="AN2672">
        <v>570.77625570776252</v>
      </c>
      <c r="AO2672">
        <f t="shared" si="41"/>
        <v>26826.48401826484</v>
      </c>
      <c r="AP2672">
        <v>684.93150684931504</v>
      </c>
      <c r="AQ2672">
        <v>9.4146400000000005E-2</v>
      </c>
      <c r="AR2672">
        <v>5.7118499999999996E-2</v>
      </c>
      <c r="AS2672">
        <v>3.9853299999999994E-2</v>
      </c>
      <c r="AT2672">
        <v>4.2787799999999994E-2</v>
      </c>
      <c r="AU2672">
        <v>4.4129800000000004E-2</v>
      </c>
      <c r="AW2672">
        <v>9.4146400000000005E-2</v>
      </c>
      <c r="AX2672">
        <v>5.7118500000000003E-2</v>
      </c>
      <c r="AY2672">
        <v>3.9853299999999994E-2</v>
      </c>
      <c r="AZ2672">
        <v>4.2787800000000001E-2</v>
      </c>
      <c r="BA2672">
        <v>4.4129800000000011E-2</v>
      </c>
      <c r="BC2672" s="52">
        <v>100000</v>
      </c>
      <c r="BD2672" s="52">
        <v>100000</v>
      </c>
      <c r="BE2672">
        <v>0</v>
      </c>
      <c r="BF2672">
        <v>0</v>
      </c>
      <c r="BG2672">
        <v>0</v>
      </c>
    </row>
    <row r="2673" spans="1:59">
      <c r="A2673">
        <v>2672</v>
      </c>
      <c r="E2673">
        <v>9795.2054794520554</v>
      </c>
      <c r="K2673">
        <v>4089.0593302351244</v>
      </c>
      <c r="L2673">
        <v>4138.7218302351248</v>
      </c>
      <c r="M2673">
        <v>4188.3843302351252</v>
      </c>
      <c r="N2673">
        <v>4238.0468302351255</v>
      </c>
      <c r="O2673">
        <v>4287.7093302351259</v>
      </c>
      <c r="Q2673">
        <v>28174.026405960762</v>
      </c>
      <c r="R2673">
        <v>27412.86097875312</v>
      </c>
      <c r="S2673">
        <v>26651.695551545479</v>
      </c>
      <c r="T2673">
        <v>25890.530124337838</v>
      </c>
      <c r="U2673">
        <v>25129.364697130197</v>
      </c>
      <c r="W2673">
        <v>0.35336000000000001</v>
      </c>
      <c r="AB2673">
        <v>1</v>
      </c>
      <c r="AC2673">
        <v>1</v>
      </c>
      <c r="AD2673">
        <v>1</v>
      </c>
      <c r="AE2673">
        <v>1</v>
      </c>
      <c r="AF2673">
        <v>1</v>
      </c>
      <c r="AL2673">
        <v>2.4888656</v>
      </c>
      <c r="AM2673" s="5">
        <v>8.3152370452880859</v>
      </c>
      <c r="AN2673">
        <v>570.77625570776252</v>
      </c>
      <c r="AO2673">
        <f t="shared" si="41"/>
        <v>26826.48401826484</v>
      </c>
      <c r="AP2673">
        <v>684.93150684931504</v>
      </c>
      <c r="AQ2673">
        <v>8.7941400000000003E-2</v>
      </c>
      <c r="AR2673">
        <v>3.7620199999999999E-2</v>
      </c>
      <c r="AS2673">
        <v>3.4321499999999998E-2</v>
      </c>
      <c r="AT2673">
        <v>3.5805700000000003E-2</v>
      </c>
      <c r="AU2673">
        <v>4.1208700000000001E-2</v>
      </c>
      <c r="AW2673">
        <v>8.7941399999999989E-2</v>
      </c>
      <c r="AX2673">
        <v>3.7620200000000006E-2</v>
      </c>
      <c r="AY2673">
        <v>3.4321499999999991E-2</v>
      </c>
      <c r="AZ2673">
        <v>3.580570000000001E-2</v>
      </c>
      <c r="BA2673">
        <v>4.1208700000000001E-2</v>
      </c>
      <c r="BC2673" s="52">
        <v>100000</v>
      </c>
      <c r="BD2673" s="52">
        <v>100000</v>
      </c>
      <c r="BE2673">
        <v>0</v>
      </c>
      <c r="BF2673">
        <v>0</v>
      </c>
      <c r="BG2673">
        <v>0</v>
      </c>
    </row>
    <row r="2674" spans="1:59">
      <c r="A2674">
        <v>2673</v>
      </c>
      <c r="E2674">
        <v>9795.2054794520554</v>
      </c>
      <c r="K2674">
        <v>3870.1824702292583</v>
      </c>
      <c r="L2674">
        <v>3943.6874702292585</v>
      </c>
      <c r="M2674">
        <v>4017.1924702292586</v>
      </c>
      <c r="N2674">
        <v>4090.6974702292587</v>
      </c>
      <c r="O2674">
        <v>4164.2024702292583</v>
      </c>
      <c r="Q2674">
        <v>26111.9383366121</v>
      </c>
      <c r="R2674">
        <v>25406.483446976501</v>
      </c>
      <c r="S2674">
        <v>24701.028557340902</v>
      </c>
      <c r="T2674">
        <v>23995.573667705303</v>
      </c>
      <c r="U2674">
        <v>23290.118778069704</v>
      </c>
      <c r="W2674">
        <v>0.53400999999999998</v>
      </c>
      <c r="AB2674">
        <v>1</v>
      </c>
      <c r="AC2674">
        <v>1</v>
      </c>
      <c r="AD2674">
        <v>1</v>
      </c>
      <c r="AE2674">
        <v>1</v>
      </c>
      <c r="AF2674">
        <v>1</v>
      </c>
      <c r="AL2674">
        <v>2.1101369999999999</v>
      </c>
      <c r="AM2674" s="5">
        <v>7.7072787284851074</v>
      </c>
      <c r="AN2674">
        <v>570.77625570776252</v>
      </c>
      <c r="AO2674">
        <f t="shared" si="41"/>
        <v>26826.48401826484</v>
      </c>
      <c r="AP2674">
        <v>684.93150684931504</v>
      </c>
      <c r="AQ2674">
        <v>8.5458300000000001E-2</v>
      </c>
      <c r="AR2674">
        <v>2.7184699999999999E-2</v>
      </c>
      <c r="AS2674">
        <v>1.9606000000000002E-2</v>
      </c>
      <c r="AT2674">
        <v>1.6750599999999997E-2</v>
      </c>
      <c r="AU2674">
        <v>2.1213899999999997E-2</v>
      </c>
      <c r="AW2674">
        <v>8.5458300000000001E-2</v>
      </c>
      <c r="AX2674">
        <v>2.7184699999999992E-2</v>
      </c>
      <c r="AY2674">
        <v>1.9605999999999998E-2</v>
      </c>
      <c r="AZ2674">
        <v>1.675059999999999E-2</v>
      </c>
      <c r="BA2674">
        <v>2.1213899999999994E-2</v>
      </c>
      <c r="BC2674" s="52">
        <v>100000</v>
      </c>
      <c r="BD2674" s="52">
        <v>100000</v>
      </c>
      <c r="BE2674">
        <v>0</v>
      </c>
      <c r="BF2674">
        <v>0</v>
      </c>
      <c r="BG2674">
        <v>0</v>
      </c>
    </row>
    <row r="2675" spans="1:59">
      <c r="A2675">
        <v>2674</v>
      </c>
      <c r="E2675">
        <v>9795.2054794520554</v>
      </c>
      <c r="K2675">
        <v>4031.3637562586832</v>
      </c>
      <c r="L2675">
        <v>4140.396256258683</v>
      </c>
      <c r="M2675">
        <v>4249.4287562586833</v>
      </c>
      <c r="N2675">
        <v>4358.4612562586835</v>
      </c>
      <c r="O2675">
        <v>4467.4937562586838</v>
      </c>
      <c r="Q2675">
        <v>24278.78693440475</v>
      </c>
      <c r="R2675">
        <v>23622.857499884023</v>
      </c>
      <c r="S2675">
        <v>22966.928065363296</v>
      </c>
      <c r="T2675">
        <v>22310.998630842569</v>
      </c>
      <c r="U2675">
        <v>21655.069196321841</v>
      </c>
      <c r="W2675">
        <v>0.69240000000000002</v>
      </c>
      <c r="AB2675">
        <v>1</v>
      </c>
      <c r="AC2675">
        <v>1</v>
      </c>
      <c r="AD2675">
        <v>1</v>
      </c>
      <c r="AE2675">
        <v>1</v>
      </c>
      <c r="AF2675">
        <v>1</v>
      </c>
      <c r="AL2675">
        <v>1.0616148999999999</v>
      </c>
      <c r="AM2675" s="5">
        <v>7.0714912414550781</v>
      </c>
      <c r="AN2675">
        <v>570.77625570776252</v>
      </c>
      <c r="AO2675">
        <f t="shared" si="41"/>
        <v>26826.48401826484</v>
      </c>
      <c r="AP2675">
        <v>684.93150684931504</v>
      </c>
      <c r="AQ2675">
        <v>8.5427299999999998E-2</v>
      </c>
      <c r="AR2675">
        <v>2.7189900000000003E-2</v>
      </c>
      <c r="AS2675">
        <v>1.9852399999999999E-2</v>
      </c>
      <c r="AT2675">
        <v>1.6672899999999997E-2</v>
      </c>
      <c r="AU2675">
        <v>1.6278300000000002E-2</v>
      </c>
      <c r="AW2675">
        <v>8.5427299999999998E-2</v>
      </c>
      <c r="AX2675">
        <v>2.7189900000000003E-2</v>
      </c>
      <c r="AY2675">
        <v>1.9852400000000006E-2</v>
      </c>
      <c r="AZ2675">
        <v>1.6672900000000004E-2</v>
      </c>
      <c r="BA2675">
        <v>1.6278300000000009E-2</v>
      </c>
      <c r="BC2675" s="52">
        <v>100000</v>
      </c>
      <c r="BD2675" s="52">
        <v>100000</v>
      </c>
      <c r="BE2675">
        <v>0</v>
      </c>
      <c r="BF2675">
        <v>0</v>
      </c>
      <c r="BG2675">
        <v>0</v>
      </c>
    </row>
    <row r="2676" spans="1:59">
      <c r="A2676">
        <v>2675</v>
      </c>
      <c r="E2676">
        <v>9795.2054794520554</v>
      </c>
      <c r="K2676">
        <v>4556.1187386158444</v>
      </c>
      <c r="L2676">
        <v>4716.7129052825112</v>
      </c>
      <c r="M2676">
        <v>4877.307071949178</v>
      </c>
      <c r="N2676">
        <v>5037.9012386158447</v>
      </c>
      <c r="O2676">
        <v>5198.4954052825115</v>
      </c>
      <c r="Q2676">
        <v>22232.88415994262</v>
      </c>
      <c r="R2676">
        <v>21632.227991994769</v>
      </c>
      <c r="S2676">
        <v>21031.571824046914</v>
      </c>
      <c r="T2676">
        <v>20430.91565609906</v>
      </c>
      <c r="U2676">
        <v>19830.259488151205</v>
      </c>
      <c r="W2676">
        <v>0.67625000000000002</v>
      </c>
      <c r="AB2676">
        <v>1</v>
      </c>
      <c r="AC2676">
        <v>1</v>
      </c>
      <c r="AD2676">
        <v>1</v>
      </c>
      <c r="AE2676">
        <v>1</v>
      </c>
      <c r="AF2676">
        <v>1</v>
      </c>
      <c r="AL2676">
        <v>1.0002651</v>
      </c>
      <c r="AM2676" s="5">
        <v>7.1716761589050293</v>
      </c>
      <c r="AN2676">
        <v>570.77625570776252</v>
      </c>
      <c r="AO2676">
        <f t="shared" si="41"/>
        <v>26826.48401826484</v>
      </c>
      <c r="AP2676">
        <v>684.93150684931504</v>
      </c>
      <c r="AQ2676">
        <v>8.5406700000000002E-2</v>
      </c>
      <c r="AR2676">
        <v>2.72517E-2</v>
      </c>
      <c r="AS2676">
        <v>2.0245599999999999E-2</v>
      </c>
      <c r="AT2676">
        <v>1.68215E-2</v>
      </c>
      <c r="AU2676">
        <v>1.64096E-2</v>
      </c>
      <c r="AW2676">
        <v>8.5406699999999988E-2</v>
      </c>
      <c r="AX2676">
        <v>2.7251700000000004E-2</v>
      </c>
      <c r="AY2676">
        <v>2.0245600000000002E-2</v>
      </c>
      <c r="AZ2676">
        <v>1.6821500000000003E-2</v>
      </c>
      <c r="BA2676">
        <v>1.6409599999999996E-2</v>
      </c>
      <c r="BC2676" s="52">
        <v>100000</v>
      </c>
      <c r="BD2676" s="52">
        <v>100000</v>
      </c>
      <c r="BE2676">
        <v>0</v>
      </c>
      <c r="BF2676">
        <v>0</v>
      </c>
      <c r="BG2676">
        <v>0</v>
      </c>
    </row>
    <row r="2677" spans="1:59">
      <c r="A2677">
        <v>2676</v>
      </c>
      <c r="E2677">
        <v>9795.2054794520554</v>
      </c>
      <c r="K2677">
        <v>4588.1718352694224</v>
      </c>
      <c r="L2677">
        <v>4796.4768352694227</v>
      </c>
      <c r="M2677">
        <v>5004.781835269423</v>
      </c>
      <c r="N2677">
        <v>5213.0868352694233</v>
      </c>
      <c r="O2677">
        <v>5421.3918352694236</v>
      </c>
      <c r="Q2677">
        <v>21175.075085323151</v>
      </c>
      <c r="R2677">
        <v>20602.997285846403</v>
      </c>
      <c r="S2677">
        <v>20030.919486369654</v>
      </c>
      <c r="T2677">
        <v>19458.841686892905</v>
      </c>
      <c r="U2677">
        <v>18886.763887416157</v>
      </c>
      <c r="W2677">
        <v>0.77042999999999995</v>
      </c>
      <c r="AB2677">
        <v>1</v>
      </c>
      <c r="AC2677">
        <v>1</v>
      </c>
      <c r="AD2677">
        <v>1</v>
      </c>
      <c r="AE2677">
        <v>1</v>
      </c>
      <c r="AF2677">
        <v>1</v>
      </c>
      <c r="AL2677">
        <v>1.0197642</v>
      </c>
      <c r="AM2677" s="5">
        <v>7.0271182060241699</v>
      </c>
      <c r="AN2677">
        <v>570.77625570776252</v>
      </c>
      <c r="AO2677">
        <f t="shared" si="41"/>
        <v>26826.48401826484</v>
      </c>
      <c r="AP2677">
        <v>684.93150684931504</v>
      </c>
      <c r="AQ2677">
        <v>8.5422999999999999E-2</v>
      </c>
      <c r="AR2677">
        <v>2.7428299999999999E-2</v>
      </c>
      <c r="AS2677">
        <v>2.0508400000000003E-2</v>
      </c>
      <c r="AT2677">
        <v>1.7073599999999998E-2</v>
      </c>
      <c r="AU2677">
        <v>1.6409900000000002E-2</v>
      </c>
      <c r="AW2677">
        <v>8.5423000000000013E-2</v>
      </c>
      <c r="AX2677">
        <v>2.7428300000000003E-2</v>
      </c>
      <c r="AY2677">
        <v>2.0508399999999996E-2</v>
      </c>
      <c r="AZ2677">
        <v>1.7073599999999994E-2</v>
      </c>
      <c r="BA2677">
        <v>1.6409900000000005E-2</v>
      </c>
      <c r="BC2677" s="52">
        <v>100000</v>
      </c>
      <c r="BD2677" s="52">
        <v>100000</v>
      </c>
      <c r="BE2677">
        <v>0</v>
      </c>
      <c r="BF2677">
        <v>0</v>
      </c>
      <c r="BG2677">
        <v>0</v>
      </c>
    </row>
    <row r="2678" spans="1:59">
      <c r="A2678">
        <v>2677</v>
      </c>
      <c r="E2678">
        <v>9795.2054794520554</v>
      </c>
      <c r="K2678">
        <v>4497.5073618778715</v>
      </c>
      <c r="L2678">
        <v>4758.8573618778719</v>
      </c>
      <c r="M2678">
        <v>5020.2073618778722</v>
      </c>
      <c r="N2678">
        <v>5281.5573618778726</v>
      </c>
      <c r="O2678">
        <v>5542.907361877873</v>
      </c>
      <c r="Q2678">
        <v>20718.859816117449</v>
      </c>
      <c r="R2678">
        <v>20159.107386097465</v>
      </c>
      <c r="S2678">
        <v>19599.354956077485</v>
      </c>
      <c r="T2678">
        <v>19039.602526057504</v>
      </c>
      <c r="U2678">
        <v>18479.850096037524</v>
      </c>
      <c r="W2678">
        <v>0.77851000000000004</v>
      </c>
      <c r="AB2678">
        <v>1</v>
      </c>
      <c r="AC2678">
        <v>1</v>
      </c>
      <c r="AD2678">
        <v>1</v>
      </c>
      <c r="AE2678">
        <v>1</v>
      </c>
      <c r="AF2678">
        <v>1</v>
      </c>
      <c r="AL2678">
        <v>1.269895</v>
      </c>
      <c r="AM2678" s="5">
        <v>6.9992928504943848</v>
      </c>
      <c r="AN2678">
        <v>570.77625570776252</v>
      </c>
      <c r="AO2678">
        <f t="shared" si="41"/>
        <v>26826.48401826484</v>
      </c>
      <c r="AP2678">
        <v>684.93150684931504</v>
      </c>
      <c r="AQ2678">
        <v>8.5421999999999998E-2</v>
      </c>
      <c r="AR2678">
        <v>2.7438300000000002E-2</v>
      </c>
      <c r="AS2678">
        <v>2.0378900000000002E-2</v>
      </c>
      <c r="AT2678">
        <v>1.71726E-2</v>
      </c>
      <c r="AU2678">
        <v>1.6393499999999998E-2</v>
      </c>
      <c r="AW2678">
        <v>8.5421999999999984E-2</v>
      </c>
      <c r="AX2678">
        <v>2.7438299999999999E-2</v>
      </c>
      <c r="AY2678">
        <v>2.0378900000000005E-2</v>
      </c>
      <c r="AZ2678">
        <v>1.7172599999999996E-2</v>
      </c>
      <c r="BA2678">
        <v>1.6393499999999991E-2</v>
      </c>
      <c r="BC2678" s="52">
        <v>100000</v>
      </c>
      <c r="BD2678" s="52">
        <v>100000</v>
      </c>
      <c r="BE2678">
        <v>0</v>
      </c>
      <c r="BF2678">
        <v>0</v>
      </c>
      <c r="BG2678">
        <v>0</v>
      </c>
    </row>
    <row r="2679" spans="1:59">
      <c r="A2679">
        <v>2678</v>
      </c>
      <c r="E2679">
        <v>9795.2054794520554</v>
      </c>
      <c r="K2679">
        <v>4318.0100206178304</v>
      </c>
      <c r="L2679">
        <v>4646.182520617831</v>
      </c>
      <c r="M2679">
        <v>4974.3550206178315</v>
      </c>
      <c r="N2679">
        <v>5302.5275206178321</v>
      </c>
      <c r="O2679">
        <v>5630.7000206178327</v>
      </c>
      <c r="Q2679">
        <v>20218.37838382976</v>
      </c>
      <c r="R2679">
        <v>19672.147242902684</v>
      </c>
      <c r="S2679">
        <v>19125.916101975607</v>
      </c>
      <c r="T2679">
        <v>18579.68496104853</v>
      </c>
      <c r="U2679">
        <v>18033.453820121453</v>
      </c>
      <c r="W2679">
        <v>0.66517999999999999</v>
      </c>
      <c r="AB2679">
        <v>1</v>
      </c>
      <c r="AC2679">
        <v>1</v>
      </c>
      <c r="AD2679">
        <v>1</v>
      </c>
      <c r="AE2679">
        <v>1</v>
      </c>
      <c r="AF2679">
        <v>1</v>
      </c>
      <c r="AL2679">
        <v>1.3402963000000001</v>
      </c>
      <c r="AM2679" s="5">
        <v>7.2513384819030762</v>
      </c>
      <c r="AN2679">
        <v>570.77625570776252</v>
      </c>
      <c r="AO2679">
        <f t="shared" si="41"/>
        <v>26826.48401826484</v>
      </c>
      <c r="AP2679">
        <v>684.93150684931504</v>
      </c>
      <c r="AQ2679">
        <v>8.5402000000000006E-2</v>
      </c>
      <c r="AR2679">
        <v>2.7466000000000001E-2</v>
      </c>
      <c r="AS2679">
        <v>2.05843E-2</v>
      </c>
      <c r="AT2679">
        <v>1.7221800000000002E-2</v>
      </c>
      <c r="AU2679">
        <v>1.64552E-2</v>
      </c>
      <c r="AW2679">
        <v>8.540200000000002E-2</v>
      </c>
      <c r="AX2679">
        <v>2.7466000000000004E-2</v>
      </c>
      <c r="AY2679">
        <v>2.05843E-2</v>
      </c>
      <c r="AZ2679">
        <v>1.7221799999999995E-2</v>
      </c>
      <c r="BA2679">
        <v>1.6455200000000003E-2</v>
      </c>
      <c r="BC2679" s="52">
        <v>100000</v>
      </c>
      <c r="BD2679" s="52">
        <v>100000</v>
      </c>
      <c r="BE2679">
        <v>0</v>
      </c>
      <c r="BF2679">
        <v>0</v>
      </c>
      <c r="BG2679">
        <v>0</v>
      </c>
    </row>
    <row r="2680" spans="1:59">
      <c r="A2680">
        <v>2679</v>
      </c>
      <c r="E2680">
        <v>9795.2054794520554</v>
      </c>
      <c r="K2680">
        <v>3946.1940994363167</v>
      </c>
      <c r="L2680">
        <v>4395.1965994363163</v>
      </c>
      <c r="M2680">
        <v>4844.1990994363168</v>
      </c>
      <c r="N2680">
        <v>5293.2015994363173</v>
      </c>
      <c r="O2680">
        <v>5742.2040994363178</v>
      </c>
      <c r="Q2680">
        <v>20499.18706578443</v>
      </c>
      <c r="R2680">
        <v>19945.369438487578</v>
      </c>
      <c r="S2680">
        <v>19391.551811190729</v>
      </c>
      <c r="T2680">
        <v>18837.734183893881</v>
      </c>
      <c r="U2680">
        <v>18283.916556597032</v>
      </c>
      <c r="W2680">
        <v>0.60021000000000002</v>
      </c>
      <c r="AB2680">
        <v>1</v>
      </c>
      <c r="AC2680">
        <v>1</v>
      </c>
      <c r="AD2680">
        <v>1</v>
      </c>
      <c r="AE2680">
        <v>1</v>
      </c>
      <c r="AF2680">
        <v>1</v>
      </c>
      <c r="AL2680">
        <v>1.4279786000000001</v>
      </c>
      <c r="AM2680" s="5">
        <v>7.1277852058410636</v>
      </c>
      <c r="AN2680">
        <v>570.77625570776252</v>
      </c>
      <c r="AO2680">
        <f t="shared" si="41"/>
        <v>26826.48401826484</v>
      </c>
      <c r="AP2680">
        <v>684.93150684931504</v>
      </c>
      <c r="AQ2680">
        <v>8.5377999999999996E-2</v>
      </c>
      <c r="AR2680">
        <v>2.7483E-2</v>
      </c>
      <c r="AS2680">
        <v>2.0659400000000001E-2</v>
      </c>
      <c r="AT2680">
        <v>1.7071900000000001E-2</v>
      </c>
      <c r="AU2680">
        <v>1.6534800000000002E-2</v>
      </c>
      <c r="AW2680">
        <v>8.5377999999999996E-2</v>
      </c>
      <c r="AX2680">
        <v>2.7482999999999994E-2</v>
      </c>
      <c r="AY2680">
        <v>2.0659400000000008E-2</v>
      </c>
      <c r="AZ2680">
        <v>1.7071900000000001E-2</v>
      </c>
      <c r="BA2680">
        <v>1.6534800000000002E-2</v>
      </c>
      <c r="BC2680" s="52">
        <v>100000</v>
      </c>
      <c r="BD2680" s="52">
        <v>100000</v>
      </c>
      <c r="BE2680">
        <v>0</v>
      </c>
      <c r="BF2680">
        <v>0</v>
      </c>
      <c r="BG2680">
        <v>0</v>
      </c>
    </row>
    <row r="2681" spans="1:59">
      <c r="A2681">
        <v>2680</v>
      </c>
      <c r="E2681">
        <v>9795.2054794520554</v>
      </c>
      <c r="K2681">
        <v>3948.0257049593779</v>
      </c>
      <c r="L2681">
        <v>4585.3132049593778</v>
      </c>
      <c r="M2681">
        <v>5222.6007049593782</v>
      </c>
      <c r="N2681">
        <v>5859.8882049593785</v>
      </c>
      <c r="O2681">
        <v>6497.1757049593789</v>
      </c>
      <c r="Q2681">
        <v>21434.435159389981</v>
      </c>
      <c r="R2681">
        <v>20855.350340350189</v>
      </c>
      <c r="S2681">
        <v>20276.265521310401</v>
      </c>
      <c r="T2681">
        <v>19697.180702270613</v>
      </c>
      <c r="U2681">
        <v>19118.095883230824</v>
      </c>
      <c r="W2681">
        <v>0.46700999999999998</v>
      </c>
      <c r="AB2681">
        <v>1</v>
      </c>
      <c r="AC2681">
        <v>1</v>
      </c>
      <c r="AD2681">
        <v>1</v>
      </c>
      <c r="AE2681">
        <v>1</v>
      </c>
      <c r="AF2681">
        <v>1</v>
      </c>
      <c r="AL2681">
        <v>1.4874866</v>
      </c>
      <c r="AM2681" s="5">
        <v>7.5464038848876953</v>
      </c>
      <c r="AN2681">
        <v>570.77625570776252</v>
      </c>
      <c r="AO2681">
        <f t="shared" si="41"/>
        <v>26826.48401826484</v>
      </c>
      <c r="AP2681">
        <v>684.93150684931504</v>
      </c>
      <c r="AQ2681">
        <v>8.5450299999999993E-2</v>
      </c>
      <c r="AR2681">
        <v>3.0389099999999999E-2</v>
      </c>
      <c r="AS2681">
        <v>3.1077500000000001E-2</v>
      </c>
      <c r="AT2681">
        <v>3.1151599999999998E-2</v>
      </c>
      <c r="AU2681">
        <v>2.2105099999999999E-2</v>
      </c>
      <c r="AW2681">
        <v>8.5450299999999993E-2</v>
      </c>
      <c r="AX2681">
        <v>3.0389100000000002E-2</v>
      </c>
      <c r="AY2681">
        <v>3.1077499999999994E-2</v>
      </c>
      <c r="AZ2681">
        <v>3.1151600000000002E-2</v>
      </c>
      <c r="BA2681">
        <v>2.2105100000000003E-2</v>
      </c>
      <c r="BC2681" s="52">
        <v>100000</v>
      </c>
      <c r="BD2681" s="52">
        <v>100000</v>
      </c>
      <c r="BE2681">
        <v>0</v>
      </c>
      <c r="BF2681">
        <v>0</v>
      </c>
      <c r="BG2681">
        <v>0</v>
      </c>
    </row>
    <row r="2682" spans="1:59">
      <c r="A2682">
        <v>2681</v>
      </c>
      <c r="E2682">
        <v>9795.2054794520554</v>
      </c>
      <c r="K2682">
        <v>4668.7624782841358</v>
      </c>
      <c r="L2682">
        <v>5431.5824782841355</v>
      </c>
      <c r="M2682">
        <v>6194.4024782841352</v>
      </c>
      <c r="N2682">
        <v>6957.2224782841349</v>
      </c>
      <c r="O2682">
        <v>7720.0424782841346</v>
      </c>
      <c r="Q2682">
        <v>22669.308886337389</v>
      </c>
      <c r="R2682">
        <v>22056.862020281937</v>
      </c>
      <c r="S2682">
        <v>21444.415154226484</v>
      </c>
      <c r="T2682">
        <v>20831.968288171032</v>
      </c>
      <c r="U2682">
        <v>20219.52142211558</v>
      </c>
      <c r="W2682">
        <v>0.25139</v>
      </c>
      <c r="AB2682">
        <v>1</v>
      </c>
      <c r="AC2682">
        <v>1</v>
      </c>
      <c r="AD2682">
        <v>1</v>
      </c>
      <c r="AE2682">
        <v>1</v>
      </c>
      <c r="AF2682">
        <v>1</v>
      </c>
      <c r="AL2682">
        <v>1.1535876</v>
      </c>
      <c r="AM2682" s="5">
        <v>7.4874372482299796</v>
      </c>
      <c r="AN2682">
        <v>570.77625570776252</v>
      </c>
      <c r="AO2682">
        <f t="shared" si="41"/>
        <v>26826.48401826484</v>
      </c>
      <c r="AP2682">
        <v>684.93150684931504</v>
      </c>
      <c r="AQ2682">
        <v>9.5504599999999995E-2</v>
      </c>
      <c r="AR2682">
        <v>5.0607399999999997E-2</v>
      </c>
      <c r="AS2682">
        <v>4.3113100000000001E-2</v>
      </c>
      <c r="AT2682">
        <v>4.0913699999999997E-2</v>
      </c>
      <c r="AU2682">
        <v>4.2401500000000002E-2</v>
      </c>
      <c r="AW2682">
        <v>9.5504599999999981E-2</v>
      </c>
      <c r="AX2682">
        <v>5.0607399999999997E-2</v>
      </c>
      <c r="AY2682">
        <v>4.3113100000000001E-2</v>
      </c>
      <c r="AZ2682">
        <v>4.0913699999999997E-2</v>
      </c>
      <c r="BA2682">
        <v>4.2401499999999995E-2</v>
      </c>
      <c r="BC2682" s="52">
        <v>100000</v>
      </c>
      <c r="BD2682" s="52">
        <v>100000</v>
      </c>
      <c r="BE2682">
        <v>0</v>
      </c>
      <c r="BF2682">
        <v>0</v>
      </c>
      <c r="BG2682">
        <v>0</v>
      </c>
    </row>
    <row r="2683" spans="1:59">
      <c r="A2683">
        <v>2682</v>
      </c>
      <c r="E2683">
        <v>9795.2054794520554</v>
      </c>
      <c r="K2683">
        <v>5708.1986126216198</v>
      </c>
      <c r="L2683">
        <v>6549.6652792882869</v>
      </c>
      <c r="M2683">
        <v>7391.1319459549541</v>
      </c>
      <c r="N2683">
        <v>8232.5986126216212</v>
      </c>
      <c r="O2683">
        <v>9074.0652792882884</v>
      </c>
      <c r="Q2683">
        <v>24332.317014295029</v>
      </c>
      <c r="R2683">
        <v>23674.941380404129</v>
      </c>
      <c r="S2683">
        <v>23017.565746513228</v>
      </c>
      <c r="T2683">
        <v>22360.190112622327</v>
      </c>
      <c r="U2683">
        <v>21702.814478731427</v>
      </c>
      <c r="W2683">
        <v>6.1810000000000004E-2</v>
      </c>
      <c r="AB2683">
        <v>1</v>
      </c>
      <c r="AC2683">
        <v>1</v>
      </c>
      <c r="AD2683">
        <v>1</v>
      </c>
      <c r="AE2683">
        <v>1</v>
      </c>
      <c r="AF2683">
        <v>1</v>
      </c>
      <c r="AL2683">
        <v>1.0799240999999999</v>
      </c>
      <c r="AM2683" s="5">
        <v>7.3684425354003906</v>
      </c>
      <c r="AN2683">
        <v>570.77625570776252</v>
      </c>
      <c r="AO2683">
        <f t="shared" si="41"/>
        <v>26826.48401826484</v>
      </c>
      <c r="AP2683">
        <v>684.93150684931504</v>
      </c>
      <c r="AQ2683">
        <v>0.10729999999999999</v>
      </c>
      <c r="AR2683">
        <v>0.103036</v>
      </c>
      <c r="AS2683">
        <v>9.6987299999999999E-2</v>
      </c>
      <c r="AT2683">
        <v>9.7975999999999994E-2</v>
      </c>
      <c r="AU2683">
        <v>7.638070000000001E-2</v>
      </c>
      <c r="AW2683">
        <v>0.10729999999999999</v>
      </c>
      <c r="AX2683">
        <v>0.103036</v>
      </c>
      <c r="AY2683">
        <v>9.6987299999999985E-2</v>
      </c>
      <c r="AZ2683">
        <v>9.7975999999999994E-2</v>
      </c>
      <c r="BA2683">
        <v>7.638070000000001E-2</v>
      </c>
      <c r="BC2683" s="52">
        <v>100000</v>
      </c>
      <c r="BD2683" s="52">
        <v>100000</v>
      </c>
      <c r="BE2683">
        <v>0</v>
      </c>
      <c r="BF2683">
        <v>0</v>
      </c>
      <c r="BG2683">
        <v>0</v>
      </c>
    </row>
    <row r="2684" spans="1:59">
      <c r="A2684">
        <v>2683</v>
      </c>
      <c r="E2684">
        <v>9795.2054794520554</v>
      </c>
      <c r="K2684">
        <v>6624.0013741524426</v>
      </c>
      <c r="L2684">
        <v>7399.4713741524429</v>
      </c>
      <c r="M2684">
        <v>8174.9413741524431</v>
      </c>
      <c r="N2684">
        <v>8950.4113741524434</v>
      </c>
      <c r="O2684">
        <v>9725.8813741524427</v>
      </c>
      <c r="Q2684">
        <v>26425.11760833981</v>
      </c>
      <c r="R2684">
        <v>25711.201690336111</v>
      </c>
      <c r="S2684">
        <v>24997.285772332412</v>
      </c>
      <c r="T2684">
        <v>24283.369854328714</v>
      </c>
      <c r="U2684">
        <v>23569.453936325015</v>
      </c>
      <c r="W2684">
        <v>0</v>
      </c>
      <c r="AB2684">
        <v>1</v>
      </c>
      <c r="AC2684">
        <v>1</v>
      </c>
      <c r="AD2684">
        <v>1</v>
      </c>
      <c r="AE2684">
        <v>1</v>
      </c>
      <c r="AF2684">
        <v>1</v>
      </c>
      <c r="AL2684">
        <v>2.7547633999999999</v>
      </c>
      <c r="AM2684" s="5">
        <v>6.9654388427734384</v>
      </c>
      <c r="AN2684">
        <v>570.77625570776252</v>
      </c>
      <c r="AO2684">
        <f t="shared" si="41"/>
        <v>26826.48401826484</v>
      </c>
      <c r="AP2684">
        <v>684.93150684931504</v>
      </c>
      <c r="AQ2684">
        <v>0.109066</v>
      </c>
      <c r="AR2684">
        <v>0.10989</v>
      </c>
      <c r="AS2684">
        <v>0.102241</v>
      </c>
      <c r="AT2684">
        <v>0.104784</v>
      </c>
      <c r="AU2684">
        <v>0.101635</v>
      </c>
      <c r="AW2684">
        <v>0.10906599999999998</v>
      </c>
      <c r="AX2684">
        <v>0.10989</v>
      </c>
      <c r="AY2684">
        <v>0.10224100000000001</v>
      </c>
      <c r="AZ2684">
        <v>0.104784</v>
      </c>
      <c r="BA2684">
        <v>0.10163500000000002</v>
      </c>
      <c r="BC2684" s="52">
        <v>100000</v>
      </c>
      <c r="BD2684" s="52">
        <v>100000</v>
      </c>
      <c r="BE2684">
        <v>0</v>
      </c>
      <c r="BF2684">
        <v>0</v>
      </c>
      <c r="BG2684">
        <v>0</v>
      </c>
    </row>
    <row r="2685" spans="1:59">
      <c r="A2685">
        <v>2684</v>
      </c>
      <c r="E2685">
        <v>9795.2054794520554</v>
      </c>
      <c r="K2685">
        <v>6362.0817843546274</v>
      </c>
      <c r="L2685">
        <v>6972.3384510212936</v>
      </c>
      <c r="M2685">
        <v>7582.5951176879598</v>
      </c>
      <c r="N2685">
        <v>8192.8517843546269</v>
      </c>
      <c r="O2685">
        <v>8803.1084510212931</v>
      </c>
      <c r="Q2685">
        <v>26375.877250027101</v>
      </c>
      <c r="R2685">
        <v>25663.291638032231</v>
      </c>
      <c r="S2685">
        <v>24950.706026037362</v>
      </c>
      <c r="T2685">
        <v>24238.120414042492</v>
      </c>
      <c r="U2685">
        <v>23525.534802047623</v>
      </c>
      <c r="W2685">
        <v>0</v>
      </c>
      <c r="AB2685">
        <v>1</v>
      </c>
      <c r="AC2685">
        <v>1</v>
      </c>
      <c r="AD2685">
        <v>1</v>
      </c>
      <c r="AE2685">
        <v>1</v>
      </c>
      <c r="AF2685">
        <v>1</v>
      </c>
      <c r="AL2685">
        <v>5.4577559999999998</v>
      </c>
      <c r="AM2685" s="5">
        <v>6.6499843597412109</v>
      </c>
      <c r="AN2685">
        <v>570.77625570776252</v>
      </c>
      <c r="AO2685">
        <f t="shared" si="41"/>
        <v>26826.48401826484</v>
      </c>
      <c r="AP2685">
        <v>684.93150684931504</v>
      </c>
      <c r="AQ2685">
        <v>0.109069</v>
      </c>
      <c r="AR2685">
        <v>0.10834099999999999</v>
      </c>
      <c r="AS2685">
        <v>0.102395</v>
      </c>
      <c r="AT2685">
        <v>0.104784</v>
      </c>
      <c r="AU2685">
        <v>0.10054300000000001</v>
      </c>
      <c r="AW2685">
        <v>0.10906900000000001</v>
      </c>
      <c r="AX2685">
        <v>0.10834100000000001</v>
      </c>
      <c r="AY2685">
        <v>0.102395</v>
      </c>
      <c r="AZ2685">
        <v>0.104784</v>
      </c>
      <c r="BA2685">
        <v>0.10054300000000001</v>
      </c>
      <c r="BC2685" s="52">
        <v>100000</v>
      </c>
      <c r="BD2685" s="52">
        <v>100000</v>
      </c>
      <c r="BE2685">
        <v>0</v>
      </c>
      <c r="BF2685">
        <v>0</v>
      </c>
      <c r="BG2685">
        <v>0</v>
      </c>
    </row>
    <row r="2686" spans="1:59">
      <c r="A2686">
        <v>2685</v>
      </c>
      <c r="E2686">
        <v>9795.2054794520554</v>
      </c>
      <c r="K2686">
        <v>5607.4603088532294</v>
      </c>
      <c r="L2686">
        <v>6134.7519755198955</v>
      </c>
      <c r="M2686">
        <v>6662.0436421865616</v>
      </c>
      <c r="N2686">
        <v>7189.3353088532276</v>
      </c>
      <c r="O2686">
        <v>7716.6269755198937</v>
      </c>
      <c r="Q2686">
        <v>24501.091341238429</v>
      </c>
      <c r="R2686">
        <v>23839.156006090783</v>
      </c>
      <c r="S2686">
        <v>23177.220670943138</v>
      </c>
      <c r="T2686">
        <v>22515.285335795492</v>
      </c>
      <c r="U2686">
        <v>21853.350000647846</v>
      </c>
      <c r="W2686">
        <v>0</v>
      </c>
      <c r="AB2686">
        <v>1</v>
      </c>
      <c r="AC2686">
        <v>1</v>
      </c>
      <c r="AD2686">
        <v>1</v>
      </c>
      <c r="AE2686">
        <v>1</v>
      </c>
      <c r="AF2686">
        <v>1</v>
      </c>
      <c r="AL2686">
        <v>7.9152959999999997</v>
      </c>
      <c r="AM2686" s="5">
        <v>6.4897274971008301</v>
      </c>
      <c r="AN2686">
        <v>570.77625570776252</v>
      </c>
      <c r="AO2686">
        <f t="shared" si="41"/>
        <v>26826.48401826484</v>
      </c>
      <c r="AP2686">
        <v>684.93150684931504</v>
      </c>
      <c r="AQ2686">
        <v>0.109206</v>
      </c>
      <c r="AR2686">
        <v>0.107809</v>
      </c>
      <c r="AS2686">
        <v>0.10115399999999999</v>
      </c>
      <c r="AT2686">
        <v>0.104382</v>
      </c>
      <c r="AU2686">
        <v>9.8805899999999988E-2</v>
      </c>
      <c r="AW2686">
        <v>0.10920600000000001</v>
      </c>
      <c r="AX2686">
        <v>0.107809</v>
      </c>
      <c r="AY2686">
        <v>0.10115400000000001</v>
      </c>
      <c r="AZ2686">
        <v>0.10438200000000002</v>
      </c>
      <c r="BA2686">
        <v>9.8805899999999988E-2</v>
      </c>
      <c r="BC2686" s="52">
        <v>100000</v>
      </c>
      <c r="BD2686" s="52">
        <v>100000</v>
      </c>
      <c r="BE2686">
        <v>0</v>
      </c>
      <c r="BF2686">
        <v>0</v>
      </c>
      <c r="BG2686">
        <v>0</v>
      </c>
    </row>
    <row r="2687" spans="1:59">
      <c r="A2687">
        <v>2686</v>
      </c>
      <c r="E2687">
        <v>9795.2054794520554</v>
      </c>
      <c r="K2687">
        <v>5190.7700523567055</v>
      </c>
      <c r="L2687">
        <v>5650.5525523567057</v>
      </c>
      <c r="M2687">
        <v>6110.335052356706</v>
      </c>
      <c r="N2687">
        <v>6570.1175523567063</v>
      </c>
      <c r="O2687">
        <v>7029.9000523567065</v>
      </c>
      <c r="Q2687">
        <v>18610.163044956749</v>
      </c>
      <c r="R2687">
        <v>18107.380360613843</v>
      </c>
      <c r="S2687">
        <v>17604.597676270936</v>
      </c>
      <c r="T2687">
        <v>17101.814991928029</v>
      </c>
      <c r="U2687">
        <v>16599.032307585123</v>
      </c>
      <c r="W2687">
        <v>0</v>
      </c>
      <c r="AB2687">
        <v>1</v>
      </c>
      <c r="AC2687">
        <v>1</v>
      </c>
      <c r="AD2687">
        <v>1</v>
      </c>
      <c r="AE2687">
        <v>1</v>
      </c>
      <c r="AF2687">
        <v>1</v>
      </c>
      <c r="AL2687">
        <v>10.168115999999999</v>
      </c>
      <c r="AM2687" s="5">
        <v>6.2629990577697754</v>
      </c>
      <c r="AN2687">
        <v>570.77625570776252</v>
      </c>
      <c r="AO2687">
        <f t="shared" si="41"/>
        <v>26826.48401826484</v>
      </c>
      <c r="AP2687">
        <v>684.93150684931504</v>
      </c>
      <c r="AQ2687">
        <v>0.109082</v>
      </c>
      <c r="AR2687">
        <v>0.10644100000000001</v>
      </c>
      <c r="AS2687">
        <v>0.100047</v>
      </c>
      <c r="AT2687">
        <v>0.103257</v>
      </c>
      <c r="AU2687">
        <v>9.7773300000000007E-2</v>
      </c>
      <c r="AW2687">
        <v>0.109082</v>
      </c>
      <c r="AX2687">
        <v>0.10644099999999999</v>
      </c>
      <c r="AY2687">
        <v>0.10004699999999998</v>
      </c>
      <c r="AZ2687">
        <v>0.103257</v>
      </c>
      <c r="BA2687">
        <v>9.7773299999999994E-2</v>
      </c>
      <c r="BC2687" s="52">
        <v>100000</v>
      </c>
      <c r="BD2687" s="52">
        <v>100000</v>
      </c>
      <c r="BE2687">
        <v>0</v>
      </c>
      <c r="BF2687">
        <v>0</v>
      </c>
      <c r="BG2687">
        <v>0</v>
      </c>
    </row>
    <row r="2688" spans="1:59">
      <c r="A2688">
        <v>2687</v>
      </c>
      <c r="E2688">
        <v>9795.2054794520554</v>
      </c>
      <c r="K2688">
        <v>3629.3263439466514</v>
      </c>
      <c r="L2688">
        <v>4006.7213439466514</v>
      </c>
      <c r="M2688">
        <v>4384.1163439466518</v>
      </c>
      <c r="N2688">
        <v>4761.5113439466522</v>
      </c>
      <c r="O2688">
        <v>5138.9063439466527</v>
      </c>
      <c r="Q2688">
        <v>10944.587621588709</v>
      </c>
      <c r="R2688">
        <v>10648.902457422559</v>
      </c>
      <c r="S2688">
        <v>10353.21729325641</v>
      </c>
      <c r="T2688">
        <v>10057.532129090261</v>
      </c>
      <c r="U2688">
        <v>9761.8469649241124</v>
      </c>
      <c r="W2688">
        <v>0</v>
      </c>
      <c r="AB2688">
        <v>1</v>
      </c>
      <c r="AC2688">
        <v>1</v>
      </c>
      <c r="AD2688">
        <v>1</v>
      </c>
      <c r="AE2688">
        <v>1</v>
      </c>
      <c r="AF2688">
        <v>1</v>
      </c>
      <c r="AL2688">
        <v>10.326727999999999</v>
      </c>
      <c r="AM2688" s="5">
        <v>6.5513463020324707</v>
      </c>
      <c r="AN2688">
        <v>570.77625570776252</v>
      </c>
      <c r="AO2688">
        <f t="shared" si="41"/>
        <v>26826.48401826484</v>
      </c>
      <c r="AP2688">
        <v>684.93150684931504</v>
      </c>
      <c r="AQ2688">
        <v>0.108819</v>
      </c>
      <c r="AR2688">
        <v>0.10472799999999999</v>
      </c>
      <c r="AS2688">
        <v>9.9040799999999998E-2</v>
      </c>
      <c r="AT2688">
        <v>0.102212</v>
      </c>
      <c r="AU2688">
        <v>9.6842799999999993E-2</v>
      </c>
      <c r="AW2688">
        <v>0.10881899999999999</v>
      </c>
      <c r="AX2688">
        <v>0.10472799999999997</v>
      </c>
      <c r="AY2688">
        <v>9.9040799999999998E-2</v>
      </c>
      <c r="AZ2688">
        <v>0.10221200000000001</v>
      </c>
      <c r="BA2688">
        <v>9.6842799999999993E-2</v>
      </c>
      <c r="BC2688" s="52">
        <v>100000</v>
      </c>
      <c r="BD2688" s="52">
        <v>100000</v>
      </c>
      <c r="BE2688">
        <v>0</v>
      </c>
      <c r="BF2688">
        <v>0</v>
      </c>
      <c r="BG2688">
        <v>0</v>
      </c>
    </row>
    <row r="2689" spans="1:59">
      <c r="A2689">
        <v>2688</v>
      </c>
      <c r="E2689">
        <v>9795.2054794520554</v>
      </c>
      <c r="K2689">
        <v>2529.7571413891837</v>
      </c>
      <c r="L2689">
        <v>2729.8121413891836</v>
      </c>
      <c r="M2689">
        <v>2929.8671413891834</v>
      </c>
      <c r="N2689">
        <v>3129.9221413891833</v>
      </c>
      <c r="O2689">
        <v>3329.9771413891831</v>
      </c>
      <c r="Q2689">
        <v>8340.1567434343124</v>
      </c>
      <c r="R2689">
        <v>8114.8343554224484</v>
      </c>
      <c r="S2689">
        <v>7889.5119674105845</v>
      </c>
      <c r="T2689">
        <v>7664.1895793987205</v>
      </c>
      <c r="U2689">
        <v>7438.8671913868566</v>
      </c>
      <c r="W2689">
        <v>0</v>
      </c>
      <c r="AB2689">
        <v>1</v>
      </c>
      <c r="AC2689">
        <v>1</v>
      </c>
      <c r="AD2689">
        <v>1</v>
      </c>
      <c r="AE2689">
        <v>1</v>
      </c>
      <c r="AF2689">
        <v>1</v>
      </c>
      <c r="AL2689">
        <v>9.4481380000000001</v>
      </c>
      <c r="AM2689" s="5">
        <v>7.093475341796875</v>
      </c>
      <c r="AN2689">
        <v>570.77625570776252</v>
      </c>
      <c r="AO2689">
        <f t="shared" si="41"/>
        <v>26826.48401826484</v>
      </c>
      <c r="AP2689">
        <v>684.93150684931504</v>
      </c>
      <c r="AQ2689">
        <v>0.10791500000000001</v>
      </c>
      <c r="AR2689">
        <v>0.103853</v>
      </c>
      <c r="AS2689">
        <v>9.8411999999999999E-2</v>
      </c>
      <c r="AT2689">
        <v>0.102159</v>
      </c>
      <c r="AU2689">
        <v>9.6068399999999998E-2</v>
      </c>
      <c r="AW2689">
        <v>0.10791500000000002</v>
      </c>
      <c r="AX2689">
        <v>0.10385300000000001</v>
      </c>
      <c r="AY2689">
        <v>9.8411999999999986E-2</v>
      </c>
      <c r="AZ2689">
        <v>0.10215899999999999</v>
      </c>
      <c r="BA2689">
        <v>9.6068399999999984E-2</v>
      </c>
      <c r="BC2689" s="52">
        <v>100000</v>
      </c>
      <c r="BD2689" s="52">
        <v>100000</v>
      </c>
      <c r="BE2689">
        <v>0</v>
      </c>
      <c r="BF2689">
        <v>0</v>
      </c>
      <c r="BG2689">
        <v>0</v>
      </c>
    </row>
    <row r="2690" spans="1:59">
      <c r="A2690">
        <v>2689</v>
      </c>
      <c r="E2690">
        <v>9795.2054794520554</v>
      </c>
      <c r="K2690">
        <v>1892.0722362932447</v>
      </c>
      <c r="L2690">
        <v>1990.7380696265782</v>
      </c>
      <c r="M2690">
        <v>2089.4039029599116</v>
      </c>
      <c r="N2690">
        <v>2188.0697362932451</v>
      </c>
      <c r="O2690">
        <v>2286.7355696265786</v>
      </c>
      <c r="Q2690">
        <v>8948.6143917953086</v>
      </c>
      <c r="R2690">
        <v>8706.853567440412</v>
      </c>
      <c r="S2690">
        <v>8465.0927430855154</v>
      </c>
      <c r="T2690">
        <v>8223.3319187306188</v>
      </c>
      <c r="U2690">
        <v>7981.5710943757222</v>
      </c>
      <c r="W2690">
        <v>0</v>
      </c>
      <c r="AB2690">
        <v>1</v>
      </c>
      <c r="AC2690">
        <v>1</v>
      </c>
      <c r="AD2690">
        <v>1</v>
      </c>
      <c r="AE2690">
        <v>1</v>
      </c>
      <c r="AF2690">
        <v>1</v>
      </c>
      <c r="AL2690">
        <v>7.9350795999999999</v>
      </c>
      <c r="AM2690" s="5">
        <v>7.5752663612365723</v>
      </c>
      <c r="AN2690">
        <v>570.77625570776252</v>
      </c>
      <c r="AO2690">
        <f t="shared" si="41"/>
        <v>26826.48401826484</v>
      </c>
      <c r="AP2690">
        <v>684.93150684931504</v>
      </c>
      <c r="AQ2690">
        <v>0.10790000000000001</v>
      </c>
      <c r="AR2690">
        <v>0.103855</v>
      </c>
      <c r="AS2690">
        <v>9.8432100000000008E-2</v>
      </c>
      <c r="AT2690">
        <v>0.102258</v>
      </c>
      <c r="AU2690">
        <v>9.6067400000000011E-2</v>
      </c>
      <c r="AW2690">
        <v>0.10790000000000001</v>
      </c>
      <c r="AX2690">
        <v>0.10385500000000002</v>
      </c>
      <c r="AY2690">
        <v>9.8432100000000008E-2</v>
      </c>
      <c r="AZ2690">
        <v>0.102258</v>
      </c>
      <c r="BA2690">
        <v>9.6067400000000011E-2</v>
      </c>
      <c r="BC2690" s="52">
        <v>100000</v>
      </c>
      <c r="BD2690" s="52">
        <v>100000</v>
      </c>
      <c r="BE2690">
        <v>0</v>
      </c>
      <c r="BF2690">
        <v>0</v>
      </c>
      <c r="BG2690">
        <v>0</v>
      </c>
    </row>
    <row r="2691" spans="1:59">
      <c r="A2691">
        <v>2690</v>
      </c>
      <c r="E2691">
        <v>9795.2054794520554</v>
      </c>
      <c r="K2691">
        <v>1621.124572754627</v>
      </c>
      <c r="L2691">
        <v>1670.7870727546269</v>
      </c>
      <c r="M2691">
        <v>1720.4495727546268</v>
      </c>
      <c r="N2691">
        <v>1770.1120727546268</v>
      </c>
      <c r="O2691">
        <v>1819.7745727546267</v>
      </c>
      <c r="Q2691">
        <v>9323.4550179913786</v>
      </c>
      <c r="R2691">
        <v>9071.5672869195587</v>
      </c>
      <c r="S2691">
        <v>8819.6795558477388</v>
      </c>
      <c r="T2691">
        <v>8567.7918247759189</v>
      </c>
      <c r="U2691">
        <v>8315.9040937040991</v>
      </c>
      <c r="W2691">
        <v>0</v>
      </c>
      <c r="AB2691">
        <v>1</v>
      </c>
      <c r="AC2691">
        <v>1</v>
      </c>
      <c r="AD2691">
        <v>1</v>
      </c>
      <c r="AE2691">
        <v>1</v>
      </c>
      <c r="AF2691">
        <v>1</v>
      </c>
      <c r="AL2691">
        <v>7.0798569999999996</v>
      </c>
      <c r="AM2691" s="5">
        <v>7.8261432647705078</v>
      </c>
      <c r="AN2691">
        <v>570.77625570776252</v>
      </c>
      <c r="AO2691">
        <f t="shared" ref="AO2691:AO2754" si="42">235000000/8760</f>
        <v>26826.48401826484</v>
      </c>
      <c r="AP2691">
        <v>684.93150684931504</v>
      </c>
      <c r="AQ2691">
        <v>0.107908</v>
      </c>
      <c r="AR2691">
        <v>0.103863</v>
      </c>
      <c r="AS2691">
        <v>9.8453100000000002E-2</v>
      </c>
      <c r="AT2691">
        <v>0.102272</v>
      </c>
      <c r="AU2691">
        <v>9.6099799999999999E-2</v>
      </c>
      <c r="AW2691">
        <v>0.10790799999999999</v>
      </c>
      <c r="AX2691">
        <v>0.103863</v>
      </c>
      <c r="AY2691">
        <v>9.8453100000000002E-2</v>
      </c>
      <c r="AZ2691">
        <v>0.10227200000000002</v>
      </c>
      <c r="BA2691">
        <v>9.6099799999999999E-2</v>
      </c>
      <c r="BC2691" s="52">
        <v>100000</v>
      </c>
      <c r="BD2691" s="52">
        <v>100000</v>
      </c>
      <c r="BE2691">
        <v>0</v>
      </c>
      <c r="BF2691">
        <v>0</v>
      </c>
      <c r="BG2691">
        <v>0</v>
      </c>
    </row>
    <row r="2692" spans="1:59">
      <c r="A2692">
        <v>2691</v>
      </c>
      <c r="E2692">
        <v>9795.2054794520554</v>
      </c>
      <c r="K2692">
        <v>1588.2824317196428</v>
      </c>
      <c r="L2692">
        <v>1629.5299317196427</v>
      </c>
      <c r="M2692">
        <v>1670.7774317196427</v>
      </c>
      <c r="N2692">
        <v>1712.0249317196426</v>
      </c>
      <c r="O2692">
        <v>1753.2724317196426</v>
      </c>
      <c r="Q2692">
        <v>10949.67810335656</v>
      </c>
      <c r="R2692">
        <v>10653.855409983315</v>
      </c>
      <c r="S2692">
        <v>10358.032716610069</v>
      </c>
      <c r="T2692">
        <v>10062.210023236823</v>
      </c>
      <c r="U2692">
        <v>9766.3873298635772</v>
      </c>
      <c r="W2692">
        <v>0</v>
      </c>
      <c r="AB2692">
        <v>1</v>
      </c>
      <c r="AC2692">
        <v>1</v>
      </c>
      <c r="AD2692">
        <v>1</v>
      </c>
      <c r="AE2692">
        <v>1</v>
      </c>
      <c r="AF2692">
        <v>1</v>
      </c>
      <c r="AL2692">
        <v>7.1365074999999996</v>
      </c>
      <c r="AM2692" s="5">
        <v>7.8721342086791992</v>
      </c>
      <c r="AN2692">
        <v>570.77625570776252</v>
      </c>
      <c r="AO2692">
        <f t="shared" si="42"/>
        <v>26826.48401826484</v>
      </c>
      <c r="AP2692">
        <v>684.93150684931504</v>
      </c>
      <c r="AQ2692">
        <v>0.10791500000000001</v>
      </c>
      <c r="AR2692">
        <v>0.10385899999999999</v>
      </c>
      <c r="AS2692">
        <v>9.8440799999999995E-2</v>
      </c>
      <c r="AT2692">
        <v>0.10220399999999999</v>
      </c>
      <c r="AU2692">
        <v>9.6065799999999993E-2</v>
      </c>
      <c r="AW2692">
        <v>0.10791500000000002</v>
      </c>
      <c r="AX2692">
        <v>0.10385899999999999</v>
      </c>
      <c r="AY2692">
        <v>9.8440799999999981E-2</v>
      </c>
      <c r="AZ2692">
        <v>0.102204</v>
      </c>
      <c r="BA2692">
        <v>9.6065799999999993E-2</v>
      </c>
      <c r="BC2692" s="52">
        <v>100000</v>
      </c>
      <c r="BD2692" s="52">
        <v>100000</v>
      </c>
      <c r="BE2692">
        <v>0</v>
      </c>
      <c r="BF2692">
        <v>0</v>
      </c>
      <c r="BG2692">
        <v>0</v>
      </c>
    </row>
    <row r="2693" spans="1:59">
      <c r="A2693">
        <v>2692</v>
      </c>
      <c r="E2693">
        <v>9795.2054794520554</v>
      </c>
      <c r="K2693">
        <v>1744.2826016358167</v>
      </c>
      <c r="L2693">
        <v>1784.5676016358168</v>
      </c>
      <c r="M2693">
        <v>1824.8526016358169</v>
      </c>
      <c r="N2693">
        <v>1865.137601635817</v>
      </c>
      <c r="O2693">
        <v>1905.422601635817</v>
      </c>
      <c r="Q2693">
        <v>15485.740671069239</v>
      </c>
      <c r="R2693">
        <v>15067.36914737611</v>
      </c>
      <c r="S2693">
        <v>14648.997623682981</v>
      </c>
      <c r="T2693">
        <v>14230.626099989851</v>
      </c>
      <c r="U2693">
        <v>13812.254576296722</v>
      </c>
      <c r="W2693">
        <v>0</v>
      </c>
      <c r="AB2693">
        <v>1</v>
      </c>
      <c r="AC2693">
        <v>1</v>
      </c>
      <c r="AD2693">
        <v>1</v>
      </c>
      <c r="AE2693">
        <v>1</v>
      </c>
      <c r="AF2693">
        <v>1</v>
      </c>
      <c r="AL2693">
        <v>6.5271334999999997</v>
      </c>
      <c r="AM2693" s="5">
        <v>8.3560266494750977</v>
      </c>
      <c r="AN2693">
        <v>570.77625570776252</v>
      </c>
      <c r="AO2693">
        <f t="shared" si="42"/>
        <v>26826.48401826484</v>
      </c>
      <c r="AP2693">
        <v>684.93150684931504</v>
      </c>
      <c r="AQ2693">
        <v>0.105379</v>
      </c>
      <c r="AR2693">
        <v>0.10246899999999999</v>
      </c>
      <c r="AS2693">
        <v>9.5711000000000004E-2</v>
      </c>
      <c r="AT2693">
        <v>9.9961399999999992E-2</v>
      </c>
      <c r="AU2693">
        <v>9.3997899999999995E-2</v>
      </c>
      <c r="AW2693">
        <v>0.10537899999999999</v>
      </c>
      <c r="AX2693">
        <v>0.10246899999999999</v>
      </c>
      <c r="AY2693">
        <v>9.5711000000000004E-2</v>
      </c>
      <c r="AZ2693">
        <v>9.9961399999999992E-2</v>
      </c>
      <c r="BA2693">
        <v>9.3997900000000009E-2</v>
      </c>
      <c r="BC2693" s="52">
        <v>100000</v>
      </c>
      <c r="BD2693" s="52">
        <v>100000</v>
      </c>
      <c r="BE2693">
        <v>0</v>
      </c>
      <c r="BF2693">
        <v>0</v>
      </c>
      <c r="BG2693">
        <v>0</v>
      </c>
    </row>
    <row r="2694" spans="1:59">
      <c r="A2694">
        <v>2693</v>
      </c>
      <c r="E2694">
        <v>9795.2054794520554</v>
      </c>
      <c r="K2694">
        <v>2400.2131406400804</v>
      </c>
      <c r="L2694">
        <v>2441.0481406400804</v>
      </c>
      <c r="M2694">
        <v>2481.8831406400805</v>
      </c>
      <c r="N2694">
        <v>2522.7181406400805</v>
      </c>
      <c r="O2694">
        <v>2563.5531406400805</v>
      </c>
      <c r="Q2694">
        <v>25903.558800507599</v>
      </c>
      <c r="R2694">
        <v>25203.733610628013</v>
      </c>
      <c r="S2694">
        <v>24503.908420748427</v>
      </c>
      <c r="T2694">
        <v>23804.08323086884</v>
      </c>
      <c r="U2694">
        <v>23104.258040989254</v>
      </c>
      <c r="W2694">
        <v>0</v>
      </c>
      <c r="AB2694">
        <v>1</v>
      </c>
      <c r="AC2694">
        <v>1</v>
      </c>
      <c r="AD2694">
        <v>1</v>
      </c>
      <c r="AE2694">
        <v>1</v>
      </c>
      <c r="AF2694">
        <v>1</v>
      </c>
      <c r="AL2694">
        <v>5.9682206999999998</v>
      </c>
      <c r="AM2694" s="5">
        <v>8.2921695709228516</v>
      </c>
      <c r="AN2694">
        <v>570.77625570776252</v>
      </c>
      <c r="AO2694">
        <f t="shared" si="42"/>
        <v>26826.48401826484</v>
      </c>
      <c r="AP2694">
        <v>684.93150684931504</v>
      </c>
      <c r="AQ2694">
        <v>0.10762000000000001</v>
      </c>
      <c r="AR2694">
        <v>0.103875</v>
      </c>
      <c r="AS2694">
        <v>9.8615099999999997E-2</v>
      </c>
      <c r="AT2694">
        <v>0.10231</v>
      </c>
      <c r="AU2694">
        <v>9.6107200000000004E-2</v>
      </c>
      <c r="AW2694">
        <v>0.10762000000000001</v>
      </c>
      <c r="AX2694">
        <v>0.10387499999999998</v>
      </c>
      <c r="AY2694">
        <v>9.8615099999999997E-2</v>
      </c>
      <c r="AZ2694">
        <v>0.10231</v>
      </c>
      <c r="BA2694">
        <v>9.610719999999999E-2</v>
      </c>
      <c r="BC2694" s="52">
        <v>100000</v>
      </c>
      <c r="BD2694" s="52">
        <v>100000</v>
      </c>
      <c r="BE2694">
        <v>0</v>
      </c>
      <c r="BF2694">
        <v>0</v>
      </c>
      <c r="BG2694">
        <v>0</v>
      </c>
    </row>
    <row r="2695" spans="1:59">
      <c r="A2695">
        <v>2694</v>
      </c>
      <c r="E2695">
        <v>9795.2054794520554</v>
      </c>
      <c r="K2695">
        <v>3757.6883034194198</v>
      </c>
      <c r="L2695">
        <v>3801.2733034194198</v>
      </c>
      <c r="M2695">
        <v>3844.8583034194198</v>
      </c>
      <c r="N2695">
        <v>3888.4433034194199</v>
      </c>
      <c r="O2695">
        <v>3932.0283034194199</v>
      </c>
      <c r="Q2695">
        <v>31745.100966947699</v>
      </c>
      <c r="R2695">
        <v>30887.457370032451</v>
      </c>
      <c r="S2695">
        <v>30029.813773117203</v>
      </c>
      <c r="T2695">
        <v>29172.170176201955</v>
      </c>
      <c r="U2695">
        <v>28314.526579286707</v>
      </c>
      <c r="W2695">
        <v>1.7639999999999999E-2</v>
      </c>
      <c r="AB2695">
        <v>1</v>
      </c>
      <c r="AC2695">
        <v>1</v>
      </c>
      <c r="AD2695">
        <v>1</v>
      </c>
      <c r="AE2695">
        <v>1</v>
      </c>
      <c r="AF2695">
        <v>1</v>
      </c>
      <c r="AL2695">
        <v>6.2136392999999996</v>
      </c>
      <c r="AM2695" s="5">
        <v>8.0305747985839844</v>
      </c>
      <c r="AN2695">
        <v>570.77625570776252</v>
      </c>
      <c r="AO2695">
        <f t="shared" si="42"/>
        <v>26826.48401826484</v>
      </c>
      <c r="AP2695">
        <v>684.93150684931504</v>
      </c>
      <c r="AQ2695">
        <v>0.108261</v>
      </c>
      <c r="AR2695">
        <v>0.10398</v>
      </c>
      <c r="AS2695">
        <v>9.8933099999999996E-2</v>
      </c>
      <c r="AT2695">
        <v>0.10239100000000001</v>
      </c>
      <c r="AU2695">
        <v>9.6277699999999994E-2</v>
      </c>
      <c r="AW2695">
        <v>0.10826099999999998</v>
      </c>
      <c r="AX2695">
        <v>0.10398</v>
      </c>
      <c r="AY2695">
        <v>9.8933099999999982E-2</v>
      </c>
      <c r="AZ2695">
        <v>0.102391</v>
      </c>
      <c r="BA2695">
        <v>9.6277700000000008E-2</v>
      </c>
      <c r="BC2695" s="52">
        <v>100000</v>
      </c>
      <c r="BD2695" s="52">
        <v>100000</v>
      </c>
      <c r="BE2695">
        <v>0</v>
      </c>
      <c r="BF2695">
        <v>0</v>
      </c>
      <c r="BG2695">
        <v>0</v>
      </c>
    </row>
    <row r="2696" spans="1:59">
      <c r="A2696">
        <v>2695</v>
      </c>
      <c r="E2696">
        <v>9795.2054794520554</v>
      </c>
      <c r="K2696">
        <v>4629.8296042373277</v>
      </c>
      <c r="L2696">
        <v>4672.1771042373275</v>
      </c>
      <c r="M2696">
        <v>4714.5246042373274</v>
      </c>
      <c r="N2696">
        <v>4756.8721042373272</v>
      </c>
      <c r="O2696">
        <v>4799.2196042373271</v>
      </c>
      <c r="Q2696">
        <v>32000.10191168018</v>
      </c>
      <c r="R2696">
        <v>31135.569063496805</v>
      </c>
      <c r="S2696">
        <v>30271.03621531343</v>
      </c>
      <c r="T2696">
        <v>29406.503367130055</v>
      </c>
      <c r="U2696">
        <v>28541.97051894668</v>
      </c>
      <c r="W2696">
        <v>0.1017</v>
      </c>
      <c r="AB2696">
        <v>1</v>
      </c>
      <c r="AC2696">
        <v>1</v>
      </c>
      <c r="AD2696">
        <v>1</v>
      </c>
      <c r="AE2696">
        <v>1</v>
      </c>
      <c r="AF2696">
        <v>1</v>
      </c>
      <c r="AL2696">
        <v>5.8977769999999996</v>
      </c>
      <c r="AM2696" s="5">
        <v>7.7857913970947266</v>
      </c>
      <c r="AN2696">
        <v>570.77625570776252</v>
      </c>
      <c r="AO2696">
        <f t="shared" si="42"/>
        <v>26826.48401826484</v>
      </c>
      <c r="AP2696">
        <v>684.93150684931504</v>
      </c>
      <c r="AQ2696">
        <v>0.10681600000000001</v>
      </c>
      <c r="AR2696">
        <v>9.3943200000000004E-2</v>
      </c>
      <c r="AS2696">
        <v>9.0572E-2</v>
      </c>
      <c r="AT2696">
        <v>8.3631200000000003E-2</v>
      </c>
      <c r="AU2696">
        <v>7.1175000000000002E-2</v>
      </c>
      <c r="AW2696">
        <v>0.10681600000000001</v>
      </c>
      <c r="AX2696">
        <v>9.3943199999999991E-2</v>
      </c>
      <c r="AY2696">
        <v>9.0572E-2</v>
      </c>
      <c r="AZ2696">
        <v>8.3631200000000003E-2</v>
      </c>
      <c r="BA2696">
        <v>7.1175000000000002E-2</v>
      </c>
      <c r="BC2696" s="52">
        <v>100000</v>
      </c>
      <c r="BD2696" s="52">
        <v>100000</v>
      </c>
      <c r="BE2696">
        <v>0</v>
      </c>
      <c r="BF2696">
        <v>0</v>
      </c>
      <c r="BG2696">
        <v>0</v>
      </c>
    </row>
    <row r="2697" spans="1:59">
      <c r="A2697">
        <v>2696</v>
      </c>
      <c r="E2697">
        <v>9795.2054794520554</v>
      </c>
      <c r="K2697">
        <v>4073.3377700334318</v>
      </c>
      <c r="L2697">
        <v>4123.6602700334315</v>
      </c>
      <c r="M2697">
        <v>4173.9827700334317</v>
      </c>
      <c r="N2697">
        <v>4224.305270033432</v>
      </c>
      <c r="O2697">
        <v>4274.6277700334322</v>
      </c>
      <c r="Q2697">
        <v>28023.824860393019</v>
      </c>
      <c r="R2697">
        <v>27266.717363072516</v>
      </c>
      <c r="S2697">
        <v>26509.609865752012</v>
      </c>
      <c r="T2697">
        <v>25752.502368431509</v>
      </c>
      <c r="U2697">
        <v>24995.394871111006</v>
      </c>
      <c r="W2697">
        <v>0.22966999999999999</v>
      </c>
      <c r="AB2697">
        <v>1</v>
      </c>
      <c r="AC2697">
        <v>1</v>
      </c>
      <c r="AD2697">
        <v>1</v>
      </c>
      <c r="AE2697">
        <v>1</v>
      </c>
      <c r="AF2697">
        <v>1</v>
      </c>
      <c r="AL2697">
        <v>4.7903112999999999</v>
      </c>
      <c r="AM2697" s="5">
        <v>7.6517853736877441</v>
      </c>
      <c r="AN2697">
        <v>570.77625570776252</v>
      </c>
      <c r="AO2697">
        <f t="shared" si="42"/>
        <v>26826.48401826484</v>
      </c>
      <c r="AP2697">
        <v>684.93150684931504</v>
      </c>
      <c r="AQ2697">
        <v>0.101295</v>
      </c>
      <c r="AR2697">
        <v>4.8589599999999997E-2</v>
      </c>
      <c r="AS2697">
        <v>4.2216099999999999E-2</v>
      </c>
      <c r="AT2697">
        <v>4.00118E-2</v>
      </c>
      <c r="AU2697">
        <v>4.1432200000000002E-2</v>
      </c>
      <c r="AW2697">
        <v>0.10129500000000001</v>
      </c>
      <c r="AX2697">
        <v>4.8589599999999997E-2</v>
      </c>
      <c r="AY2697">
        <v>4.2216099999999993E-2</v>
      </c>
      <c r="AZ2697">
        <v>4.00118E-2</v>
      </c>
      <c r="BA2697">
        <v>4.1432200000000002E-2</v>
      </c>
      <c r="BC2697" s="52">
        <v>100000</v>
      </c>
      <c r="BD2697" s="52">
        <v>100000</v>
      </c>
      <c r="BE2697">
        <v>0</v>
      </c>
      <c r="BF2697">
        <v>0</v>
      </c>
      <c r="BG2697">
        <v>0</v>
      </c>
    </row>
    <row r="2698" spans="1:59">
      <c r="A2698">
        <v>2697</v>
      </c>
      <c r="E2698">
        <v>9795.2054794520554</v>
      </c>
      <c r="K2698">
        <v>3855.3024448289552</v>
      </c>
      <c r="L2698">
        <v>3931.0349448289553</v>
      </c>
      <c r="M2698">
        <v>4006.7674448289554</v>
      </c>
      <c r="N2698">
        <v>4082.4999448289554</v>
      </c>
      <c r="O2698">
        <v>4158.2324448289555</v>
      </c>
      <c r="Q2698">
        <v>25972.814350617471</v>
      </c>
      <c r="R2698">
        <v>25271.118113253789</v>
      </c>
      <c r="S2698">
        <v>24569.421875890108</v>
      </c>
      <c r="T2698">
        <v>23867.725638526426</v>
      </c>
      <c r="U2698">
        <v>23166.029401162745</v>
      </c>
      <c r="W2698">
        <v>0.34214999999999995</v>
      </c>
      <c r="AB2698">
        <v>1</v>
      </c>
      <c r="AC2698">
        <v>1</v>
      </c>
      <c r="AD2698">
        <v>1</v>
      </c>
      <c r="AE2698">
        <v>1</v>
      </c>
      <c r="AF2698">
        <v>1</v>
      </c>
      <c r="AL2698">
        <v>3.7017585999999998</v>
      </c>
      <c r="AM2698" s="5">
        <v>7.8961105346679688</v>
      </c>
      <c r="AN2698">
        <v>570.77625570776252</v>
      </c>
      <c r="AO2698">
        <f t="shared" si="42"/>
        <v>26826.48401826484</v>
      </c>
      <c r="AP2698">
        <v>684.93150684931504</v>
      </c>
      <c r="AQ2698">
        <v>9.6690999999999999E-2</v>
      </c>
      <c r="AR2698">
        <v>3.8541200000000005E-2</v>
      </c>
      <c r="AS2698">
        <v>3.64412E-2</v>
      </c>
      <c r="AT2698">
        <v>2.6183599999999998E-2</v>
      </c>
      <c r="AU2698">
        <v>2.60634E-2</v>
      </c>
      <c r="AW2698">
        <v>9.6691000000000013E-2</v>
      </c>
      <c r="AX2698">
        <v>3.8541200000000012E-2</v>
      </c>
      <c r="AY2698">
        <v>3.6441199999999993E-2</v>
      </c>
      <c r="AZ2698">
        <v>2.6183600000000001E-2</v>
      </c>
      <c r="BA2698">
        <v>2.60634E-2</v>
      </c>
      <c r="BC2698" s="52">
        <v>100000</v>
      </c>
      <c r="BD2698" s="52">
        <v>100000</v>
      </c>
      <c r="BE2698">
        <v>0</v>
      </c>
      <c r="BF2698">
        <v>0</v>
      </c>
      <c r="BG2698">
        <v>0</v>
      </c>
    </row>
    <row r="2699" spans="1:59">
      <c r="A2699">
        <v>2698</v>
      </c>
      <c r="E2699">
        <v>9795.2054794520554</v>
      </c>
      <c r="K2699">
        <v>4015.8640232222101</v>
      </c>
      <c r="L2699">
        <v>4125.9690232222101</v>
      </c>
      <c r="M2699">
        <v>4236.0740232222097</v>
      </c>
      <c r="N2699">
        <v>4346.1790232222093</v>
      </c>
      <c r="O2699">
        <v>4456.2840232222088</v>
      </c>
      <c r="Q2699">
        <v>24149.516576206479</v>
      </c>
      <c r="R2699">
        <v>23497.079582775496</v>
      </c>
      <c r="S2699">
        <v>22844.642589344512</v>
      </c>
      <c r="T2699">
        <v>22192.205595913529</v>
      </c>
      <c r="U2699">
        <v>21539.768602482545</v>
      </c>
      <c r="W2699">
        <v>0.51649999999999996</v>
      </c>
      <c r="AB2699">
        <v>1</v>
      </c>
      <c r="AC2699">
        <v>1</v>
      </c>
      <c r="AD2699">
        <v>1</v>
      </c>
      <c r="AE2699">
        <v>1</v>
      </c>
      <c r="AF2699">
        <v>1</v>
      </c>
      <c r="AL2699">
        <v>2.6852741</v>
      </c>
      <c r="AM2699" s="5">
        <v>7.9622464179992676</v>
      </c>
      <c r="AN2699">
        <v>570.77625570776252</v>
      </c>
      <c r="AO2699">
        <f t="shared" si="42"/>
        <v>26826.48401826484</v>
      </c>
      <c r="AP2699">
        <v>684.93150684931504</v>
      </c>
      <c r="AQ2699">
        <v>9.6332100000000004E-2</v>
      </c>
      <c r="AR2699">
        <v>3.8082600000000001E-2</v>
      </c>
      <c r="AS2699">
        <v>3.6044199999999998E-2</v>
      </c>
      <c r="AT2699">
        <v>2.3434400000000001E-2</v>
      </c>
      <c r="AU2699">
        <v>1.9378099999999999E-2</v>
      </c>
      <c r="AW2699">
        <v>9.6332100000000018E-2</v>
      </c>
      <c r="AX2699">
        <v>3.8082600000000008E-2</v>
      </c>
      <c r="AY2699">
        <v>3.6044199999999998E-2</v>
      </c>
      <c r="AZ2699">
        <v>2.3434400000000008E-2</v>
      </c>
      <c r="BA2699">
        <v>1.9378099999999995E-2</v>
      </c>
      <c r="BC2699" s="52">
        <v>100000</v>
      </c>
      <c r="BD2699" s="52">
        <v>100000</v>
      </c>
      <c r="BE2699">
        <v>0</v>
      </c>
      <c r="BF2699">
        <v>0</v>
      </c>
      <c r="BG2699">
        <v>0</v>
      </c>
    </row>
    <row r="2700" spans="1:59">
      <c r="A2700">
        <v>2699</v>
      </c>
      <c r="E2700">
        <v>9795.2054794520554</v>
      </c>
      <c r="K2700">
        <v>4538.6014346957054</v>
      </c>
      <c r="L2700">
        <v>4696.4447680290386</v>
      </c>
      <c r="M2700">
        <v>4854.2881013623719</v>
      </c>
      <c r="N2700">
        <v>5012.1314346957051</v>
      </c>
      <c r="O2700">
        <v>5169.9747680290384</v>
      </c>
      <c r="Q2700">
        <v>22114.623035337539</v>
      </c>
      <c r="R2700">
        <v>21517.161876797112</v>
      </c>
      <c r="S2700">
        <v>20919.700718256685</v>
      </c>
      <c r="T2700">
        <v>20322.239559716258</v>
      </c>
      <c r="U2700">
        <v>19724.77840117583</v>
      </c>
      <c r="W2700">
        <v>0.5444500000000001</v>
      </c>
      <c r="AB2700">
        <v>1</v>
      </c>
      <c r="AC2700">
        <v>1</v>
      </c>
      <c r="AD2700">
        <v>1</v>
      </c>
      <c r="AE2700">
        <v>1</v>
      </c>
      <c r="AF2700">
        <v>1</v>
      </c>
      <c r="AL2700">
        <v>2.2829814000000002</v>
      </c>
      <c r="AM2700" s="5">
        <v>8.1708278656005859</v>
      </c>
      <c r="AN2700">
        <v>570.77625570776252</v>
      </c>
      <c r="AO2700">
        <f t="shared" si="42"/>
        <v>26826.48401826484</v>
      </c>
      <c r="AP2700">
        <v>684.93150684931504</v>
      </c>
      <c r="AQ2700">
        <v>9.5802700000000005E-2</v>
      </c>
      <c r="AR2700">
        <v>3.7840200000000004E-2</v>
      </c>
      <c r="AS2700">
        <v>3.6028199999999996E-2</v>
      </c>
      <c r="AT2700">
        <v>1.9092199999999997E-2</v>
      </c>
      <c r="AU2700">
        <v>1.86079E-2</v>
      </c>
      <c r="AW2700">
        <v>9.5802700000000005E-2</v>
      </c>
      <c r="AX2700">
        <v>3.7840200000000004E-2</v>
      </c>
      <c r="AY2700">
        <v>3.6028199999999996E-2</v>
      </c>
      <c r="AZ2700">
        <v>1.909219999999999E-2</v>
      </c>
      <c r="BA2700">
        <v>1.8607899999999997E-2</v>
      </c>
      <c r="BC2700" s="52">
        <v>100000</v>
      </c>
      <c r="BD2700" s="52">
        <v>100000</v>
      </c>
      <c r="BE2700">
        <v>0</v>
      </c>
      <c r="BF2700">
        <v>0</v>
      </c>
      <c r="BG2700">
        <v>0</v>
      </c>
    </row>
    <row r="2701" spans="1:59">
      <c r="A2701">
        <v>2700</v>
      </c>
      <c r="E2701">
        <v>9795.2054794520554</v>
      </c>
      <c r="K2701">
        <v>4570.5312940352724</v>
      </c>
      <c r="L2701">
        <v>4768.5237940352727</v>
      </c>
      <c r="M2701">
        <v>4966.5162940352729</v>
      </c>
      <c r="N2701">
        <v>5164.5087940352732</v>
      </c>
      <c r="O2701">
        <v>5362.5012940352735</v>
      </c>
      <c r="Q2701">
        <v>21062.54848984813</v>
      </c>
      <c r="R2701">
        <v>20493.510772495029</v>
      </c>
      <c r="S2701">
        <v>19924.473055141927</v>
      </c>
      <c r="T2701">
        <v>19355.435337788826</v>
      </c>
      <c r="U2701">
        <v>18786.397620435724</v>
      </c>
      <c r="W2701">
        <v>0.36619999999999997</v>
      </c>
      <c r="AB2701">
        <v>1</v>
      </c>
      <c r="AC2701">
        <v>1</v>
      </c>
      <c r="AD2701">
        <v>1</v>
      </c>
      <c r="AE2701">
        <v>1</v>
      </c>
      <c r="AF2701">
        <v>1</v>
      </c>
      <c r="AL2701">
        <v>2.1010906999999999</v>
      </c>
      <c r="AM2701" s="5">
        <v>8.2711105346679688</v>
      </c>
      <c r="AN2701">
        <v>570.77625570776252</v>
      </c>
      <c r="AO2701">
        <f t="shared" si="42"/>
        <v>26826.48401826484</v>
      </c>
      <c r="AP2701">
        <v>684.93150684931504</v>
      </c>
      <c r="AQ2701">
        <v>9.5807199999999995E-2</v>
      </c>
      <c r="AR2701">
        <v>3.7835500000000001E-2</v>
      </c>
      <c r="AS2701">
        <v>3.6024599999999997E-2</v>
      </c>
      <c r="AT2701">
        <v>1.9058499999999999E-2</v>
      </c>
      <c r="AU2701">
        <v>1.8605099999999999E-2</v>
      </c>
      <c r="AW2701">
        <v>9.5807199999999995E-2</v>
      </c>
      <c r="AX2701">
        <v>3.7835500000000008E-2</v>
      </c>
      <c r="AY2701">
        <v>3.6024600000000004E-2</v>
      </c>
      <c r="AZ2701">
        <v>1.9058499999999992E-2</v>
      </c>
      <c r="BA2701">
        <v>1.8605099999999999E-2</v>
      </c>
      <c r="BC2701" s="52">
        <v>100000</v>
      </c>
      <c r="BD2701" s="52">
        <v>100000</v>
      </c>
      <c r="BE2701">
        <v>0</v>
      </c>
      <c r="BF2701">
        <v>0</v>
      </c>
      <c r="BG2701">
        <v>0</v>
      </c>
    </row>
    <row r="2702" spans="1:59">
      <c r="A2702">
        <v>2701</v>
      </c>
      <c r="E2702">
        <v>9795.2054794520554</v>
      </c>
      <c r="K2702">
        <v>4480.2154061890669</v>
      </c>
      <c r="L2702">
        <v>4740.6854061890672</v>
      </c>
      <c r="M2702">
        <v>5001.1554061890674</v>
      </c>
      <c r="N2702">
        <v>5261.6254061890677</v>
      </c>
      <c r="O2702">
        <v>5522.0954061890679</v>
      </c>
      <c r="Q2702">
        <v>20608.718910613479</v>
      </c>
      <c r="R2702">
        <v>20051.942109568954</v>
      </c>
      <c r="S2702">
        <v>19495.165308524429</v>
      </c>
      <c r="T2702">
        <v>18938.388507479904</v>
      </c>
      <c r="U2702">
        <v>18381.611706435378</v>
      </c>
      <c r="W2702">
        <v>0.41086</v>
      </c>
      <c r="AB2702">
        <v>1</v>
      </c>
      <c r="AC2702">
        <v>1</v>
      </c>
      <c r="AD2702">
        <v>1</v>
      </c>
      <c r="AE2702">
        <v>1</v>
      </c>
      <c r="AF2702">
        <v>1</v>
      </c>
      <c r="AL2702">
        <v>1.5066177000000001</v>
      </c>
      <c r="AM2702" s="5">
        <v>8.5412883758544922</v>
      </c>
      <c r="AN2702">
        <v>570.77625570776252</v>
      </c>
      <c r="AO2702">
        <f t="shared" si="42"/>
        <v>26826.48401826484</v>
      </c>
      <c r="AP2702">
        <v>684.93150684931504</v>
      </c>
      <c r="AQ2702">
        <v>9.55757E-2</v>
      </c>
      <c r="AR2702">
        <v>3.7850599999999998E-2</v>
      </c>
      <c r="AS2702">
        <v>3.6031399999999998E-2</v>
      </c>
      <c r="AT2702">
        <v>1.8812000000000002E-2</v>
      </c>
      <c r="AU2702">
        <v>1.83346E-2</v>
      </c>
      <c r="AW2702">
        <v>9.55757E-2</v>
      </c>
      <c r="AX2702">
        <v>3.7850599999999998E-2</v>
      </c>
      <c r="AY2702">
        <v>3.6031400000000005E-2</v>
      </c>
      <c r="AZ2702">
        <v>1.8812000000000009E-2</v>
      </c>
      <c r="BA2702">
        <v>1.8334599999999993E-2</v>
      </c>
      <c r="BC2702" s="52">
        <v>100000</v>
      </c>
      <c r="BD2702" s="52">
        <v>100000</v>
      </c>
      <c r="BE2702">
        <v>0</v>
      </c>
      <c r="BF2702">
        <v>0</v>
      </c>
      <c r="BG2702">
        <v>0</v>
      </c>
    </row>
    <row r="2703" spans="1:59">
      <c r="A2703">
        <v>2702</v>
      </c>
      <c r="E2703">
        <v>9795.2054794520554</v>
      </c>
      <c r="K2703">
        <v>4301.4081938874879</v>
      </c>
      <c r="L2703">
        <v>4621.0006938874876</v>
      </c>
      <c r="M2703">
        <v>4940.5931938874874</v>
      </c>
      <c r="N2703">
        <v>5260.1856938874871</v>
      </c>
      <c r="O2703">
        <v>5579.7781938874869</v>
      </c>
      <c r="Q2703">
        <v>20110.846819964871</v>
      </c>
      <c r="R2703">
        <v>19567.520812565421</v>
      </c>
      <c r="S2703">
        <v>19024.194805165971</v>
      </c>
      <c r="T2703">
        <v>18480.868797766521</v>
      </c>
      <c r="U2703">
        <v>17937.542790367072</v>
      </c>
      <c r="W2703">
        <v>0.35025000000000001</v>
      </c>
      <c r="AB2703">
        <v>1</v>
      </c>
      <c r="AC2703">
        <v>1</v>
      </c>
      <c r="AD2703">
        <v>1</v>
      </c>
      <c r="AE2703">
        <v>1</v>
      </c>
      <c r="AF2703">
        <v>1</v>
      </c>
      <c r="AL2703">
        <v>1.2990488</v>
      </c>
      <c r="AM2703" s="5">
        <v>8.7745637893676758</v>
      </c>
      <c r="AN2703">
        <v>570.77625570776252</v>
      </c>
      <c r="AO2703">
        <f t="shared" si="42"/>
        <v>26826.48401826484</v>
      </c>
      <c r="AP2703">
        <v>684.93150684931504</v>
      </c>
      <c r="AQ2703">
        <v>9.5607999999999999E-2</v>
      </c>
      <c r="AR2703">
        <v>3.77626E-2</v>
      </c>
      <c r="AS2703">
        <v>3.6074200000000001E-2</v>
      </c>
      <c r="AT2703">
        <v>1.8830100000000002E-2</v>
      </c>
      <c r="AU2703">
        <v>1.8354600000000002E-2</v>
      </c>
      <c r="AW2703">
        <v>9.5608000000000012E-2</v>
      </c>
      <c r="AX2703">
        <v>3.7762599999999993E-2</v>
      </c>
      <c r="AY2703">
        <v>3.6074200000000001E-2</v>
      </c>
      <c r="AZ2703">
        <v>1.8830100000000002E-2</v>
      </c>
      <c r="BA2703">
        <v>1.8354599999999999E-2</v>
      </c>
      <c r="BC2703" s="52">
        <v>100000</v>
      </c>
      <c r="BD2703" s="52">
        <v>100000</v>
      </c>
      <c r="BE2703">
        <v>0</v>
      </c>
      <c r="BF2703">
        <v>0</v>
      </c>
      <c r="BG2703">
        <v>0</v>
      </c>
    </row>
    <row r="2704" spans="1:59">
      <c r="A2704">
        <v>2703</v>
      </c>
      <c r="E2704">
        <v>9795.2054794520554</v>
      </c>
      <c r="K2704">
        <v>3931.0218255485015</v>
      </c>
      <c r="L2704">
        <v>4371.4443255485012</v>
      </c>
      <c r="M2704">
        <v>4811.8668255485009</v>
      </c>
      <c r="N2704">
        <v>5252.2893255485005</v>
      </c>
      <c r="O2704">
        <v>5692.7118255485002</v>
      </c>
      <c r="Q2704">
        <v>20390.102245038219</v>
      </c>
      <c r="R2704">
        <v>19839.23171493649</v>
      </c>
      <c r="S2704">
        <v>19288.361184834761</v>
      </c>
      <c r="T2704">
        <v>18737.490654733032</v>
      </c>
      <c r="U2704">
        <v>18186.620124631303</v>
      </c>
      <c r="W2704">
        <v>0.37563000000000002</v>
      </c>
      <c r="AB2704">
        <v>1</v>
      </c>
      <c r="AC2704">
        <v>1</v>
      </c>
      <c r="AD2704">
        <v>1</v>
      </c>
      <c r="AE2704">
        <v>1</v>
      </c>
      <c r="AF2704">
        <v>1</v>
      </c>
      <c r="AL2704">
        <v>0.79042022999999995</v>
      </c>
      <c r="AM2704" s="5">
        <v>8.1279144287109375</v>
      </c>
      <c r="AN2704">
        <v>570.77625570776252</v>
      </c>
      <c r="AO2704">
        <f t="shared" si="42"/>
        <v>26826.48401826484</v>
      </c>
      <c r="AP2704">
        <v>684.93150684931504</v>
      </c>
      <c r="AQ2704">
        <v>9.5564999999999997E-2</v>
      </c>
      <c r="AR2704">
        <v>3.7794800000000003E-2</v>
      </c>
      <c r="AS2704">
        <v>3.61024E-2</v>
      </c>
      <c r="AT2704">
        <v>1.8838000000000001E-2</v>
      </c>
      <c r="AU2704">
        <v>1.8371099999999998E-2</v>
      </c>
      <c r="AW2704">
        <v>9.5564999999999997E-2</v>
      </c>
      <c r="AX2704">
        <v>3.7794800000000003E-2</v>
      </c>
      <c r="AY2704">
        <v>3.6102399999999993E-2</v>
      </c>
      <c r="AZ2704">
        <v>1.8838000000000008E-2</v>
      </c>
      <c r="BA2704">
        <v>1.8371100000000001E-2</v>
      </c>
      <c r="BC2704" s="52">
        <v>100000</v>
      </c>
      <c r="BD2704" s="52">
        <v>100000</v>
      </c>
      <c r="BE2704">
        <v>0</v>
      </c>
      <c r="BF2704">
        <v>0</v>
      </c>
      <c r="BG2704">
        <v>0</v>
      </c>
    </row>
    <row r="2705" spans="1:59">
      <c r="A2705">
        <v>2704</v>
      </c>
      <c r="E2705">
        <v>9795.2054794520554</v>
      </c>
      <c r="K2705">
        <v>3932.8463889393338</v>
      </c>
      <c r="L2705">
        <v>4549.5105556060007</v>
      </c>
      <c r="M2705">
        <v>5166.1747222726672</v>
      </c>
      <c r="N2705">
        <v>5782.8388889393336</v>
      </c>
      <c r="O2705">
        <v>6399.5030556060001</v>
      </c>
      <c r="Q2705">
        <v>21320.261938392028</v>
      </c>
      <c r="R2705">
        <v>20744.26168764817</v>
      </c>
      <c r="S2705">
        <v>20168.261436904315</v>
      </c>
      <c r="T2705">
        <v>19592.26118616046</v>
      </c>
      <c r="U2705">
        <v>19016.260935416605</v>
      </c>
      <c r="W2705">
        <v>0.254</v>
      </c>
      <c r="AB2705">
        <v>1</v>
      </c>
      <c r="AC2705">
        <v>1</v>
      </c>
      <c r="AD2705">
        <v>1</v>
      </c>
      <c r="AE2705">
        <v>1</v>
      </c>
      <c r="AF2705">
        <v>1</v>
      </c>
      <c r="AL2705">
        <v>1.3163688</v>
      </c>
      <c r="AM2705" s="5">
        <v>8.1076107025146484</v>
      </c>
      <c r="AN2705">
        <v>570.77625570776252</v>
      </c>
      <c r="AO2705">
        <f t="shared" si="42"/>
        <v>26826.48401826484</v>
      </c>
      <c r="AP2705">
        <v>684.93150684931504</v>
      </c>
      <c r="AQ2705">
        <v>9.5601100000000008E-2</v>
      </c>
      <c r="AR2705">
        <v>3.7815600000000005E-2</v>
      </c>
      <c r="AS2705">
        <v>3.6267099999999997E-2</v>
      </c>
      <c r="AT2705">
        <v>1.9742899999999997E-2</v>
      </c>
      <c r="AU2705">
        <v>1.9559699999999999E-2</v>
      </c>
      <c r="AW2705">
        <v>9.5601100000000008E-2</v>
      </c>
      <c r="AX2705">
        <v>3.7815600000000005E-2</v>
      </c>
      <c r="AY2705">
        <v>3.6267099999999997E-2</v>
      </c>
      <c r="AZ2705">
        <v>1.9742899999999994E-2</v>
      </c>
      <c r="BA2705">
        <v>1.9559699999999999E-2</v>
      </c>
      <c r="BC2705" s="52">
        <v>100000</v>
      </c>
      <c r="BD2705" s="52">
        <v>100000</v>
      </c>
      <c r="BE2705">
        <v>0</v>
      </c>
      <c r="BF2705">
        <v>0</v>
      </c>
      <c r="BG2705">
        <v>0</v>
      </c>
    </row>
    <row r="2706" spans="1:59">
      <c r="A2706">
        <v>2705</v>
      </c>
      <c r="E2706">
        <v>9795.2054794520554</v>
      </c>
      <c r="K2706">
        <v>4650.8120832319</v>
      </c>
      <c r="L2706">
        <v>5424.0820832319005</v>
      </c>
      <c r="M2706">
        <v>6197.3520832319009</v>
      </c>
      <c r="N2706">
        <v>6970.6220832319013</v>
      </c>
      <c r="O2706">
        <v>7743.8920832319018</v>
      </c>
      <c r="Q2706">
        <v>22548.506529537219</v>
      </c>
      <c r="R2706">
        <v>21939.323328260059</v>
      </c>
      <c r="S2706">
        <v>21330.1401269829</v>
      </c>
      <c r="T2706">
        <v>20720.956925705741</v>
      </c>
      <c r="U2706">
        <v>20111.773724428582</v>
      </c>
      <c r="W2706">
        <v>0.16700999999999999</v>
      </c>
      <c r="AB2706">
        <v>1</v>
      </c>
      <c r="AC2706">
        <v>1</v>
      </c>
      <c r="AD2706">
        <v>1</v>
      </c>
      <c r="AE2706">
        <v>1</v>
      </c>
      <c r="AF2706">
        <v>1</v>
      </c>
      <c r="AL2706">
        <v>1.9059134</v>
      </c>
      <c r="AM2706" s="5">
        <v>8.1973304748535156</v>
      </c>
      <c r="AN2706">
        <v>570.77625570776252</v>
      </c>
      <c r="AO2706">
        <f t="shared" si="42"/>
        <v>26826.48401826484</v>
      </c>
      <c r="AP2706">
        <v>684.93150684931504</v>
      </c>
      <c r="AQ2706">
        <v>9.9620900000000012E-2</v>
      </c>
      <c r="AR2706">
        <v>7.77867E-2</v>
      </c>
      <c r="AS2706">
        <v>4.5230899999999997E-2</v>
      </c>
      <c r="AT2706">
        <v>4.28679E-2</v>
      </c>
      <c r="AU2706">
        <v>4.3750999999999998E-2</v>
      </c>
      <c r="AW2706">
        <v>9.9620899999999998E-2</v>
      </c>
      <c r="AX2706">
        <v>7.77867E-2</v>
      </c>
      <c r="AY2706">
        <v>4.5230900000000004E-2</v>
      </c>
      <c r="AZ2706">
        <v>4.28679E-2</v>
      </c>
      <c r="BA2706">
        <v>4.3750999999999998E-2</v>
      </c>
      <c r="BC2706" s="52">
        <v>100000</v>
      </c>
      <c r="BD2706" s="52">
        <v>100000</v>
      </c>
      <c r="BE2706">
        <v>0</v>
      </c>
      <c r="BF2706">
        <v>0</v>
      </c>
      <c r="BG2706">
        <v>0</v>
      </c>
    </row>
    <row r="2707" spans="1:59">
      <c r="A2707">
        <v>2706</v>
      </c>
      <c r="E2707">
        <v>9795.2054794520554</v>
      </c>
      <c r="K2707">
        <v>5686.2518075293119</v>
      </c>
      <c r="L2707">
        <v>6494.7201408626452</v>
      </c>
      <c r="M2707">
        <v>7303.1884741959784</v>
      </c>
      <c r="N2707">
        <v>8111.6568075293117</v>
      </c>
      <c r="O2707">
        <v>8920.1251408626449</v>
      </c>
      <c r="Q2707">
        <v>24202.655157409728</v>
      </c>
      <c r="R2707">
        <v>23548.782541560915</v>
      </c>
      <c r="S2707">
        <v>22894.909925712102</v>
      </c>
      <c r="T2707">
        <v>22241.037309863288</v>
      </c>
      <c r="U2707">
        <v>21587.164694014475</v>
      </c>
      <c r="W2707">
        <v>4.9779999999999998E-2</v>
      </c>
      <c r="AB2707">
        <v>1</v>
      </c>
      <c r="AC2707">
        <v>1</v>
      </c>
      <c r="AD2707">
        <v>1</v>
      </c>
      <c r="AE2707">
        <v>1</v>
      </c>
      <c r="AF2707">
        <v>1</v>
      </c>
      <c r="AL2707">
        <v>3.0976393</v>
      </c>
      <c r="AM2707" s="5">
        <v>8.4891681671142578</v>
      </c>
      <c r="AN2707">
        <v>570.77625570776252</v>
      </c>
      <c r="AO2707">
        <f t="shared" si="42"/>
        <v>26826.48401826484</v>
      </c>
      <c r="AP2707">
        <v>684.93150684931504</v>
      </c>
      <c r="AQ2707">
        <v>0.107367</v>
      </c>
      <c r="AR2707">
        <v>0.103143</v>
      </c>
      <c r="AS2707">
        <v>9.9450999999999998E-2</v>
      </c>
      <c r="AT2707">
        <v>0.100927</v>
      </c>
      <c r="AU2707">
        <v>9.4749E-2</v>
      </c>
      <c r="AW2707">
        <v>0.107367</v>
      </c>
      <c r="AX2707">
        <v>0.103143</v>
      </c>
      <c r="AY2707">
        <v>9.9450999999999998E-2</v>
      </c>
      <c r="AZ2707">
        <v>0.100927</v>
      </c>
      <c r="BA2707">
        <v>9.4749000000000014E-2</v>
      </c>
      <c r="BC2707" s="52">
        <v>100000</v>
      </c>
      <c r="BD2707" s="52">
        <v>100000</v>
      </c>
      <c r="BE2707">
        <v>0</v>
      </c>
      <c r="BF2707">
        <v>0</v>
      </c>
      <c r="BG2707">
        <v>0</v>
      </c>
    </row>
    <row r="2708" spans="1:59">
      <c r="A2708">
        <v>2707</v>
      </c>
      <c r="E2708">
        <v>9795.2054794520554</v>
      </c>
      <c r="K2708">
        <v>6598.5335029455346</v>
      </c>
      <c r="L2708">
        <v>7353.324336278868</v>
      </c>
      <c r="M2708">
        <v>8108.1151696122015</v>
      </c>
      <c r="N2708">
        <v>8862.9060029455359</v>
      </c>
      <c r="O2708">
        <v>9617.6968362788684</v>
      </c>
      <c r="Q2708">
        <v>26284.303713504039</v>
      </c>
      <c r="R2708">
        <v>25574.192103305548</v>
      </c>
      <c r="S2708">
        <v>24864.080493107056</v>
      </c>
      <c r="T2708">
        <v>24153.968882908564</v>
      </c>
      <c r="U2708">
        <v>23443.857272710073</v>
      </c>
      <c r="W2708">
        <v>0</v>
      </c>
      <c r="AB2708">
        <v>1</v>
      </c>
      <c r="AC2708">
        <v>1</v>
      </c>
      <c r="AD2708">
        <v>1</v>
      </c>
      <c r="AE2708">
        <v>1</v>
      </c>
      <c r="AF2708">
        <v>1</v>
      </c>
      <c r="AL2708">
        <v>6.1389003000000004</v>
      </c>
      <c r="AM2708" s="5">
        <v>8.7454833984375</v>
      </c>
      <c r="AN2708">
        <v>570.77625570776252</v>
      </c>
      <c r="AO2708">
        <f t="shared" si="42"/>
        <v>26826.48401826484</v>
      </c>
      <c r="AP2708">
        <v>684.93150684931504</v>
      </c>
      <c r="AQ2708">
        <v>0.109069</v>
      </c>
      <c r="AR2708">
        <v>0.108692</v>
      </c>
      <c r="AS2708">
        <v>0.103562</v>
      </c>
      <c r="AT2708">
        <v>0.105271</v>
      </c>
      <c r="AU2708">
        <v>0.108155</v>
      </c>
      <c r="AW2708">
        <v>0.10906900000000001</v>
      </c>
      <c r="AX2708">
        <v>0.108692</v>
      </c>
      <c r="AY2708">
        <v>0.103562</v>
      </c>
      <c r="AZ2708">
        <v>0.10527099999999999</v>
      </c>
      <c r="BA2708">
        <v>0.10815499999999999</v>
      </c>
      <c r="BC2708" s="52">
        <v>100000</v>
      </c>
      <c r="BD2708" s="52">
        <v>100000</v>
      </c>
      <c r="BE2708">
        <v>0</v>
      </c>
      <c r="BF2708">
        <v>0</v>
      </c>
      <c r="BG2708">
        <v>0</v>
      </c>
    </row>
    <row r="2709" spans="1:59">
      <c r="A2709">
        <v>2708</v>
      </c>
      <c r="E2709">
        <v>9795.2054794520554</v>
      </c>
      <c r="K2709">
        <v>6337.6209380564951</v>
      </c>
      <c r="L2709">
        <v>6956.2367713898284</v>
      </c>
      <c r="M2709">
        <v>7574.8526047231617</v>
      </c>
      <c r="N2709">
        <v>8193.4684380564941</v>
      </c>
      <c r="O2709">
        <v>8812.0842713898273</v>
      </c>
      <c r="Q2709">
        <v>26235.473527606671</v>
      </c>
      <c r="R2709">
        <v>25526.681141963702</v>
      </c>
      <c r="S2709">
        <v>24817.888756320732</v>
      </c>
      <c r="T2709">
        <v>24109.096370677762</v>
      </c>
      <c r="U2709">
        <v>23400.303985034792</v>
      </c>
      <c r="W2709">
        <v>0</v>
      </c>
      <c r="AB2709">
        <v>1</v>
      </c>
      <c r="AC2709">
        <v>1</v>
      </c>
      <c r="AD2709">
        <v>1</v>
      </c>
      <c r="AE2709">
        <v>1</v>
      </c>
      <c r="AF2709">
        <v>1</v>
      </c>
      <c r="AL2709">
        <v>8.7068349999999999</v>
      </c>
      <c r="AM2709" s="5">
        <v>8.2083959579467773</v>
      </c>
      <c r="AN2709">
        <v>570.77625570776252</v>
      </c>
      <c r="AO2709">
        <f t="shared" si="42"/>
        <v>26826.48401826484</v>
      </c>
      <c r="AP2709">
        <v>684.93150684931504</v>
      </c>
      <c r="AQ2709">
        <v>0.109069</v>
      </c>
      <c r="AR2709">
        <v>0.109807</v>
      </c>
      <c r="AS2709">
        <v>0.10387600000000001</v>
      </c>
      <c r="AT2709">
        <v>0.10611799999999999</v>
      </c>
      <c r="AU2709">
        <v>0.108179</v>
      </c>
      <c r="AW2709">
        <v>0.10906900000000001</v>
      </c>
      <c r="AX2709">
        <v>0.109807</v>
      </c>
      <c r="AY2709">
        <v>0.10387600000000001</v>
      </c>
      <c r="AZ2709">
        <v>0.10611799999999998</v>
      </c>
      <c r="BA2709">
        <v>0.10817900000000001</v>
      </c>
      <c r="BC2709" s="52">
        <v>100000</v>
      </c>
      <c r="BD2709" s="52">
        <v>100000</v>
      </c>
      <c r="BE2709">
        <v>0</v>
      </c>
      <c r="BF2709">
        <v>0</v>
      </c>
      <c r="BG2709">
        <v>0</v>
      </c>
    </row>
    <row r="2710" spans="1:59">
      <c r="A2710">
        <v>2709</v>
      </c>
      <c r="E2710">
        <v>9795.2054794520554</v>
      </c>
      <c r="K2710">
        <v>5585.9008210335287</v>
      </c>
      <c r="L2710">
        <v>6125.7049877001955</v>
      </c>
      <c r="M2710">
        <v>6665.5091543668623</v>
      </c>
      <c r="N2710">
        <v>7205.3133210335291</v>
      </c>
      <c r="O2710">
        <v>7745.1174877001959</v>
      </c>
      <c r="Q2710">
        <v>24370.84574559316</v>
      </c>
      <c r="R2710">
        <v>23712.42919909675</v>
      </c>
      <c r="S2710">
        <v>23054.012652600341</v>
      </c>
      <c r="T2710">
        <v>22395.596106103931</v>
      </c>
      <c r="U2710">
        <v>21737.179559607521</v>
      </c>
      <c r="W2710">
        <v>0</v>
      </c>
      <c r="AB2710">
        <v>1</v>
      </c>
      <c r="AC2710">
        <v>1</v>
      </c>
      <c r="AD2710">
        <v>1</v>
      </c>
      <c r="AE2710">
        <v>1</v>
      </c>
      <c r="AF2710">
        <v>1</v>
      </c>
      <c r="AL2710">
        <v>9.4440930000000005</v>
      </c>
      <c r="AM2710" s="5">
        <v>7.0150790214538574</v>
      </c>
      <c r="AN2710">
        <v>570.77625570776252</v>
      </c>
      <c r="AO2710">
        <f t="shared" si="42"/>
        <v>26826.48401826484</v>
      </c>
      <c r="AP2710">
        <v>684.93150684931504</v>
      </c>
      <c r="AQ2710">
        <v>0.109081</v>
      </c>
      <c r="AR2710">
        <v>0.10838100000000001</v>
      </c>
      <c r="AS2710">
        <v>0.103696</v>
      </c>
      <c r="AT2710">
        <v>0.10537099999999999</v>
      </c>
      <c r="AU2710">
        <v>0.10825600000000001</v>
      </c>
      <c r="AW2710">
        <v>0.109081</v>
      </c>
      <c r="AX2710">
        <v>0.10838099999999999</v>
      </c>
      <c r="AY2710">
        <v>0.103696</v>
      </c>
      <c r="AZ2710">
        <v>0.10537099999999998</v>
      </c>
      <c r="BA2710">
        <v>0.10825600000000001</v>
      </c>
      <c r="BC2710" s="52">
        <v>100000</v>
      </c>
      <c r="BD2710" s="52">
        <v>100000</v>
      </c>
      <c r="BE2710">
        <v>0</v>
      </c>
      <c r="BF2710">
        <v>0</v>
      </c>
      <c r="BG2710">
        <v>0</v>
      </c>
    </row>
    <row r="2711" spans="1:59">
      <c r="A2711">
        <v>2710</v>
      </c>
      <c r="E2711">
        <v>9795.2054794520554</v>
      </c>
      <c r="K2711">
        <v>5170.812649619148</v>
      </c>
      <c r="L2711">
        <v>5632.1068162858146</v>
      </c>
      <c r="M2711">
        <v>6093.4009829524812</v>
      </c>
      <c r="N2711">
        <v>6554.6951496191477</v>
      </c>
      <c r="O2711">
        <v>7015.9893162858143</v>
      </c>
      <c r="Q2711">
        <v>18511.59071875197</v>
      </c>
      <c r="R2711">
        <v>18011.471120097165</v>
      </c>
      <c r="S2711">
        <v>17511.351521442361</v>
      </c>
      <c r="T2711">
        <v>17011.231922787556</v>
      </c>
      <c r="U2711">
        <v>16511.112324132751</v>
      </c>
      <c r="W2711">
        <v>0</v>
      </c>
      <c r="AB2711">
        <v>1</v>
      </c>
      <c r="AC2711">
        <v>1</v>
      </c>
      <c r="AD2711">
        <v>1</v>
      </c>
      <c r="AE2711">
        <v>1</v>
      </c>
      <c r="AF2711">
        <v>1</v>
      </c>
      <c r="AL2711">
        <v>10.354839</v>
      </c>
      <c r="AM2711" s="5">
        <v>6.6557164192199707</v>
      </c>
      <c r="AN2711">
        <v>570.77625570776252</v>
      </c>
      <c r="AO2711">
        <f t="shared" si="42"/>
        <v>26826.48401826484</v>
      </c>
      <c r="AP2711">
        <v>684.93150684931504</v>
      </c>
      <c r="AQ2711">
        <v>0.10908499999999999</v>
      </c>
      <c r="AR2711">
        <v>0.10691500000000001</v>
      </c>
      <c r="AS2711">
        <v>0.10254300000000001</v>
      </c>
      <c r="AT2711">
        <v>0.10496999999999999</v>
      </c>
      <c r="AU2711">
        <v>0.10682699999999999</v>
      </c>
      <c r="AW2711">
        <v>0.10908499999999997</v>
      </c>
      <c r="AX2711">
        <v>0.10691500000000002</v>
      </c>
      <c r="AY2711">
        <v>0.10254300000000001</v>
      </c>
      <c r="AZ2711">
        <v>0.10496999999999999</v>
      </c>
      <c r="BA2711">
        <v>0.10682699999999999</v>
      </c>
      <c r="BC2711" s="52">
        <v>100000</v>
      </c>
      <c r="BD2711" s="52">
        <v>100000</v>
      </c>
      <c r="BE2711">
        <v>0</v>
      </c>
      <c r="BF2711">
        <v>0</v>
      </c>
      <c r="BG2711">
        <v>0</v>
      </c>
    </row>
    <row r="2712" spans="1:59">
      <c r="A2712">
        <v>2711</v>
      </c>
      <c r="E2712">
        <v>9795.2054794520554</v>
      </c>
      <c r="K2712">
        <v>3615.3723589344886</v>
      </c>
      <c r="L2712">
        <v>4026.3715256011551</v>
      </c>
      <c r="M2712">
        <v>4437.3706922678221</v>
      </c>
      <c r="N2712">
        <v>4848.3698589344885</v>
      </c>
      <c r="O2712">
        <v>5259.369025601155</v>
      </c>
      <c r="Q2712">
        <v>10886.96417318647</v>
      </c>
      <c r="R2712">
        <v>10592.835796669109</v>
      </c>
      <c r="S2712">
        <v>10298.707420151748</v>
      </c>
      <c r="T2712">
        <v>10004.579043634387</v>
      </c>
      <c r="U2712">
        <v>9710.4506671170257</v>
      </c>
      <c r="W2712">
        <v>0</v>
      </c>
      <c r="AB2712">
        <v>1</v>
      </c>
      <c r="AC2712">
        <v>1</v>
      </c>
      <c r="AD2712">
        <v>1</v>
      </c>
      <c r="AE2712">
        <v>1</v>
      </c>
      <c r="AF2712">
        <v>1</v>
      </c>
      <c r="AL2712">
        <v>9.8106729999999995</v>
      </c>
      <c r="AM2712" s="5">
        <v>5.8571434020996094</v>
      </c>
      <c r="AN2712">
        <v>570.77625570776252</v>
      </c>
      <c r="AO2712">
        <f t="shared" si="42"/>
        <v>26826.48401826484</v>
      </c>
      <c r="AP2712">
        <v>684.93150684931504</v>
      </c>
      <c r="AQ2712">
        <v>0.10826000000000001</v>
      </c>
      <c r="AR2712">
        <v>0.10547799999999999</v>
      </c>
      <c r="AS2712">
        <v>0.10234600000000001</v>
      </c>
      <c r="AT2712">
        <v>0.10425100000000001</v>
      </c>
      <c r="AU2712">
        <v>0.106319</v>
      </c>
      <c r="AW2712">
        <v>0.10826000000000001</v>
      </c>
      <c r="AX2712">
        <v>0.105478</v>
      </c>
      <c r="AY2712">
        <v>0.10234600000000001</v>
      </c>
      <c r="AZ2712">
        <v>0.10425100000000002</v>
      </c>
      <c r="BA2712">
        <v>0.10631899999999998</v>
      </c>
      <c r="BC2712" s="52">
        <v>100000</v>
      </c>
      <c r="BD2712" s="52">
        <v>100000</v>
      </c>
      <c r="BE2712">
        <v>0</v>
      </c>
      <c r="BF2712">
        <v>0</v>
      </c>
      <c r="BG2712">
        <v>0</v>
      </c>
    </row>
    <row r="2713" spans="1:59">
      <c r="A2713">
        <v>2712</v>
      </c>
      <c r="E2713">
        <v>9795.2054794520554</v>
      </c>
      <c r="K2713">
        <v>2776.3106902540021</v>
      </c>
      <c r="L2713">
        <v>3091.888190254002</v>
      </c>
      <c r="M2713">
        <v>3407.4656902540019</v>
      </c>
      <c r="N2713">
        <v>3723.0431902540017</v>
      </c>
      <c r="O2713">
        <v>4038.6206902540016</v>
      </c>
      <c r="Q2713">
        <v>7166.1168202901099</v>
      </c>
      <c r="R2713">
        <v>6972.5129583980106</v>
      </c>
      <c r="S2713">
        <v>6778.9090965059113</v>
      </c>
      <c r="T2713">
        <v>6585.305234613812</v>
      </c>
      <c r="U2713">
        <v>6391.7013727217127</v>
      </c>
      <c r="W2713">
        <v>0</v>
      </c>
      <c r="AB2713">
        <v>1</v>
      </c>
      <c r="AC2713">
        <v>1</v>
      </c>
      <c r="AD2713">
        <v>1</v>
      </c>
      <c r="AE2713">
        <v>1</v>
      </c>
      <c r="AF2713">
        <v>1</v>
      </c>
      <c r="AL2713">
        <v>9.0697340000000004</v>
      </c>
      <c r="AM2713" s="5">
        <v>4.7647285461425781</v>
      </c>
      <c r="AN2713">
        <v>570.77625570776252</v>
      </c>
      <c r="AO2713">
        <f t="shared" si="42"/>
        <v>26826.48401826484</v>
      </c>
      <c r="AP2713">
        <v>684.93150684931504</v>
      </c>
      <c r="AQ2713">
        <v>0.10766299999999999</v>
      </c>
      <c r="AR2713">
        <v>0.105351</v>
      </c>
      <c r="AS2713">
        <v>0.102396</v>
      </c>
      <c r="AT2713">
        <v>0.10428100000000001</v>
      </c>
      <c r="AU2713">
        <v>0.106336</v>
      </c>
      <c r="AW2713">
        <v>0.10766299999999999</v>
      </c>
      <c r="AX2713">
        <v>0.10535100000000001</v>
      </c>
      <c r="AY2713">
        <v>0.102396</v>
      </c>
      <c r="AZ2713">
        <v>0.104281</v>
      </c>
      <c r="BA2713">
        <v>0.106336</v>
      </c>
      <c r="BC2713" s="52">
        <v>100000</v>
      </c>
      <c r="BD2713" s="52">
        <v>100000</v>
      </c>
      <c r="BE2713">
        <v>0</v>
      </c>
      <c r="BF2713">
        <v>0</v>
      </c>
      <c r="BG2713">
        <v>0</v>
      </c>
    </row>
    <row r="2714" spans="1:59">
      <c r="A2714">
        <v>2713</v>
      </c>
      <c r="E2714">
        <v>9795.2054794520554</v>
      </c>
      <c r="K2714">
        <v>1998.3984313808678</v>
      </c>
      <c r="L2714">
        <v>2171.0634313808678</v>
      </c>
      <c r="M2714">
        <v>2343.7284313808677</v>
      </c>
      <c r="N2714">
        <v>2516.3934313808677</v>
      </c>
      <c r="O2714">
        <v>2689.0584313808677</v>
      </c>
      <c r="Q2714">
        <v>7685.488335755379</v>
      </c>
      <c r="R2714">
        <v>7477.8528389285311</v>
      </c>
      <c r="S2714">
        <v>7270.2173421016832</v>
      </c>
      <c r="T2714">
        <v>7062.5818452748354</v>
      </c>
      <c r="U2714">
        <v>6854.9463484479875</v>
      </c>
      <c r="W2714">
        <v>0</v>
      </c>
      <c r="AB2714">
        <v>1</v>
      </c>
      <c r="AC2714">
        <v>1</v>
      </c>
      <c r="AD2714">
        <v>1</v>
      </c>
      <c r="AE2714">
        <v>1</v>
      </c>
      <c r="AF2714">
        <v>1</v>
      </c>
      <c r="AL2714">
        <v>8.0193349999999999</v>
      </c>
      <c r="AM2714" s="5">
        <v>4.1189708709716797</v>
      </c>
      <c r="AN2714">
        <v>570.77625570776252</v>
      </c>
      <c r="AO2714">
        <f t="shared" si="42"/>
        <v>26826.48401826484</v>
      </c>
      <c r="AP2714">
        <v>684.93150684931504</v>
      </c>
      <c r="AQ2714">
        <v>0.107639</v>
      </c>
      <c r="AR2714">
        <v>0.105354</v>
      </c>
      <c r="AS2714">
        <v>0.102397</v>
      </c>
      <c r="AT2714">
        <v>0.10427500000000001</v>
      </c>
      <c r="AU2714">
        <v>0.106325</v>
      </c>
      <c r="AW2714">
        <v>0.107639</v>
      </c>
      <c r="AX2714">
        <v>0.10535399999999999</v>
      </c>
      <c r="AY2714">
        <v>0.102397</v>
      </c>
      <c r="AZ2714">
        <v>0.10427499999999999</v>
      </c>
      <c r="BA2714">
        <v>0.10632499999999999</v>
      </c>
      <c r="BC2714" s="52">
        <v>100000</v>
      </c>
      <c r="BD2714" s="52">
        <v>100000</v>
      </c>
      <c r="BE2714">
        <v>0</v>
      </c>
      <c r="BF2714">
        <v>0</v>
      </c>
      <c r="BG2714">
        <v>0</v>
      </c>
    </row>
    <row r="2715" spans="1:59">
      <c r="A2715">
        <v>2714</v>
      </c>
      <c r="E2715">
        <v>9795.2054794520554</v>
      </c>
      <c r="K2715">
        <v>1608.5335259409439</v>
      </c>
      <c r="L2715">
        <v>1716.493525940944</v>
      </c>
      <c r="M2715">
        <v>1824.453525940944</v>
      </c>
      <c r="N2715">
        <v>1932.4135259409441</v>
      </c>
      <c r="O2715">
        <v>2040.3735259409441</v>
      </c>
      <c r="Q2715">
        <v>8004.8037259992971</v>
      </c>
      <c r="R2715">
        <v>7788.5414236857359</v>
      </c>
      <c r="S2715">
        <v>7572.2791213721757</v>
      </c>
      <c r="T2715">
        <v>7356.0168190586155</v>
      </c>
      <c r="U2715">
        <v>7139.7545167450553</v>
      </c>
      <c r="W2715">
        <v>0</v>
      </c>
      <c r="AB2715">
        <v>1</v>
      </c>
      <c r="AC2715">
        <v>1</v>
      </c>
      <c r="AD2715">
        <v>1</v>
      </c>
      <c r="AE2715">
        <v>1</v>
      </c>
      <c r="AF2715">
        <v>1</v>
      </c>
      <c r="AL2715">
        <v>7.8204064000000004</v>
      </c>
      <c r="AM2715" s="5">
        <v>3.5689153671264648</v>
      </c>
      <c r="AN2715">
        <v>570.77625570776252</v>
      </c>
      <c r="AO2715">
        <f t="shared" si="42"/>
        <v>26826.48401826484</v>
      </c>
      <c r="AP2715">
        <v>684.93150684931504</v>
      </c>
      <c r="AQ2715">
        <v>0.10773300000000001</v>
      </c>
      <c r="AR2715">
        <v>0.105349</v>
      </c>
      <c r="AS2715">
        <v>0.102424</v>
      </c>
      <c r="AT2715">
        <v>0.10432</v>
      </c>
      <c r="AU2715">
        <v>0.10638299999999999</v>
      </c>
      <c r="AW2715">
        <v>0.10773300000000001</v>
      </c>
      <c r="AX2715">
        <v>0.10534900000000001</v>
      </c>
      <c r="AY2715">
        <v>0.102424</v>
      </c>
      <c r="AZ2715">
        <v>0.10432000000000001</v>
      </c>
      <c r="BA2715">
        <v>0.10638299999999999</v>
      </c>
      <c r="BC2715" s="52">
        <v>100000</v>
      </c>
      <c r="BD2715" s="52">
        <v>100000</v>
      </c>
      <c r="BE2715">
        <v>0</v>
      </c>
      <c r="BF2715">
        <v>0</v>
      </c>
      <c r="BG2715">
        <v>0</v>
      </c>
    </row>
    <row r="2716" spans="1:59">
      <c r="A2716">
        <v>2715</v>
      </c>
      <c r="E2716">
        <v>9795.2054794520554</v>
      </c>
      <c r="K2716">
        <v>1531.2875656556444</v>
      </c>
      <c r="L2716">
        <v>1589.9975656556444</v>
      </c>
      <c r="M2716">
        <v>1648.7075656556444</v>
      </c>
      <c r="N2716">
        <v>1707.4175656556445</v>
      </c>
      <c r="O2716">
        <v>1766.1275656556445</v>
      </c>
      <c r="Q2716">
        <v>9400.1425519321638</v>
      </c>
      <c r="R2716">
        <v>9146.1829870157508</v>
      </c>
      <c r="S2716">
        <v>8892.2234220993378</v>
      </c>
      <c r="T2716">
        <v>8638.2638571829248</v>
      </c>
      <c r="U2716">
        <v>8384.3042922665118</v>
      </c>
      <c r="W2716">
        <v>0</v>
      </c>
      <c r="AB2716">
        <v>1</v>
      </c>
      <c r="AC2716">
        <v>1</v>
      </c>
      <c r="AD2716">
        <v>1</v>
      </c>
      <c r="AE2716">
        <v>1</v>
      </c>
      <c r="AF2716">
        <v>1</v>
      </c>
      <c r="AL2716">
        <v>7.1478906000000002</v>
      </c>
      <c r="AM2716" s="5">
        <v>2.8029580116271968</v>
      </c>
      <c r="AN2716">
        <v>570.77625570776252</v>
      </c>
      <c r="AO2716">
        <f t="shared" si="42"/>
        <v>26826.48401826484</v>
      </c>
      <c r="AP2716">
        <v>684.93150684931504</v>
      </c>
      <c r="AQ2716">
        <v>0.107782</v>
      </c>
      <c r="AR2716">
        <v>0.10531</v>
      </c>
      <c r="AS2716">
        <v>0.102404</v>
      </c>
      <c r="AT2716">
        <v>0.10434399999999999</v>
      </c>
      <c r="AU2716">
        <v>0.10637300000000001</v>
      </c>
      <c r="AW2716">
        <v>0.107782</v>
      </c>
      <c r="AX2716">
        <v>0.10531</v>
      </c>
      <c r="AY2716">
        <v>0.10240399999999998</v>
      </c>
      <c r="AZ2716">
        <v>0.10434399999999998</v>
      </c>
      <c r="BA2716">
        <v>0.10637300000000001</v>
      </c>
      <c r="BC2716" s="52">
        <v>100000</v>
      </c>
      <c r="BD2716" s="52">
        <v>100000</v>
      </c>
      <c r="BE2716">
        <v>0</v>
      </c>
      <c r="BF2716">
        <v>0</v>
      </c>
      <c r="BG2716">
        <v>0</v>
      </c>
    </row>
    <row r="2717" spans="1:59">
      <c r="A2717">
        <v>2716</v>
      </c>
      <c r="E2717">
        <v>9795.2054794520554</v>
      </c>
      <c r="K2717">
        <v>1647.6108940852719</v>
      </c>
      <c r="L2717">
        <v>1696.7783940852719</v>
      </c>
      <c r="M2717">
        <v>1745.9458940852719</v>
      </c>
      <c r="N2717">
        <v>1795.1133940852719</v>
      </c>
      <c r="O2717">
        <v>1844.2808940852719</v>
      </c>
      <c r="Q2717">
        <v>13295.329276418041</v>
      </c>
      <c r="R2717">
        <v>12936.135145241391</v>
      </c>
      <c r="S2717">
        <v>12576.941014064741</v>
      </c>
      <c r="T2717">
        <v>12217.746882888092</v>
      </c>
      <c r="U2717">
        <v>11858.552751711442</v>
      </c>
      <c r="W2717">
        <v>0</v>
      </c>
      <c r="AB2717">
        <v>1</v>
      </c>
      <c r="AC2717">
        <v>1</v>
      </c>
      <c r="AD2717">
        <v>1</v>
      </c>
      <c r="AE2717">
        <v>1</v>
      </c>
      <c r="AF2717">
        <v>1</v>
      </c>
      <c r="AL2717">
        <v>7.0568900000000001</v>
      </c>
      <c r="AM2717" s="5">
        <v>2.4895310401916499</v>
      </c>
      <c r="AN2717">
        <v>570.77625570776252</v>
      </c>
      <c r="AO2717">
        <f t="shared" si="42"/>
        <v>26826.48401826484</v>
      </c>
      <c r="AP2717">
        <v>684.93150684931504</v>
      </c>
      <c r="AQ2717">
        <v>0.10781</v>
      </c>
      <c r="AR2717">
        <v>0.10411799999999999</v>
      </c>
      <c r="AS2717">
        <v>0.100649</v>
      </c>
      <c r="AT2717">
        <v>0.102797</v>
      </c>
      <c r="AU2717">
        <v>0.104197</v>
      </c>
      <c r="AW2717">
        <v>0.10781</v>
      </c>
      <c r="AX2717">
        <v>0.10411799999999997</v>
      </c>
      <c r="AY2717">
        <v>0.100649</v>
      </c>
      <c r="AZ2717">
        <v>0.10279700000000001</v>
      </c>
      <c r="BA2717">
        <v>0.104197</v>
      </c>
      <c r="BC2717" s="52">
        <v>100000</v>
      </c>
      <c r="BD2717" s="52">
        <v>100000</v>
      </c>
      <c r="BE2717">
        <v>0</v>
      </c>
      <c r="BF2717">
        <v>0</v>
      </c>
      <c r="BG2717">
        <v>0</v>
      </c>
    </row>
    <row r="2718" spans="1:59">
      <c r="A2718">
        <v>2717</v>
      </c>
      <c r="E2718">
        <v>9795.2054794520554</v>
      </c>
      <c r="K2718">
        <v>2019.3002794580661</v>
      </c>
      <c r="L2718">
        <v>2069.4577794580664</v>
      </c>
      <c r="M2718">
        <v>2119.6152794580667</v>
      </c>
      <c r="N2718">
        <v>2169.7727794580669</v>
      </c>
      <c r="O2718">
        <v>2219.9302794580672</v>
      </c>
      <c r="Q2718">
        <v>22225.45881898548</v>
      </c>
      <c r="R2718">
        <v>21625.003257875942</v>
      </c>
      <c r="S2718">
        <v>21024.547696766404</v>
      </c>
      <c r="T2718">
        <v>20424.092135656865</v>
      </c>
      <c r="U2718">
        <v>19823.636574547327</v>
      </c>
      <c r="W2718">
        <v>0</v>
      </c>
      <c r="AB2718">
        <v>1</v>
      </c>
      <c r="AC2718">
        <v>1</v>
      </c>
      <c r="AD2718">
        <v>1</v>
      </c>
      <c r="AE2718">
        <v>1</v>
      </c>
      <c r="AF2718">
        <v>1</v>
      </c>
      <c r="AL2718">
        <v>7.5715503999999996</v>
      </c>
      <c r="AM2718" s="5">
        <v>2.438388586044312</v>
      </c>
      <c r="AN2718">
        <v>570.77625570776252</v>
      </c>
      <c r="AO2718">
        <f t="shared" si="42"/>
        <v>26826.48401826484</v>
      </c>
      <c r="AP2718">
        <v>684.93150684931504</v>
      </c>
      <c r="AQ2718">
        <v>0.10855200000000001</v>
      </c>
      <c r="AR2718">
        <v>0.105447</v>
      </c>
      <c r="AS2718">
        <v>0.10231799999999999</v>
      </c>
      <c r="AT2718">
        <v>0.104325</v>
      </c>
      <c r="AU2718">
        <v>0.106394</v>
      </c>
      <c r="AW2718">
        <v>0.10855200000000002</v>
      </c>
      <c r="AX2718">
        <v>0.105447</v>
      </c>
      <c r="AY2718">
        <v>0.10231800000000001</v>
      </c>
      <c r="AZ2718">
        <v>0.10432499999999999</v>
      </c>
      <c r="BA2718">
        <v>0.106394</v>
      </c>
      <c r="BC2718" s="52">
        <v>100000</v>
      </c>
      <c r="BD2718" s="52">
        <v>100000</v>
      </c>
      <c r="BE2718">
        <v>0</v>
      </c>
      <c r="BF2718">
        <v>0</v>
      </c>
      <c r="BG2718">
        <v>0</v>
      </c>
    </row>
    <row r="2719" spans="1:59">
      <c r="A2719">
        <v>2718</v>
      </c>
      <c r="E2719">
        <v>9795.2054794520554</v>
      </c>
      <c r="K2719">
        <v>2693.6120739485636</v>
      </c>
      <c r="L2719">
        <v>2735.5470739485636</v>
      </c>
      <c r="M2719">
        <v>2777.4820739485635</v>
      </c>
      <c r="N2719">
        <v>2819.4170739485635</v>
      </c>
      <c r="O2719">
        <v>2861.3520739485634</v>
      </c>
      <c r="Q2719">
        <v>27231.259333432881</v>
      </c>
      <c r="R2719">
        <v>26495.564234468351</v>
      </c>
      <c r="S2719">
        <v>25759.869135503821</v>
      </c>
      <c r="T2719">
        <v>25024.174036539291</v>
      </c>
      <c r="U2719">
        <v>24288.47893757476</v>
      </c>
      <c r="W2719">
        <v>1.874E-2</v>
      </c>
      <c r="AB2719">
        <v>1</v>
      </c>
      <c r="AC2719">
        <v>1</v>
      </c>
      <c r="AD2719">
        <v>1</v>
      </c>
      <c r="AE2719">
        <v>1</v>
      </c>
      <c r="AF2719">
        <v>1</v>
      </c>
      <c r="AL2719">
        <v>7.58033</v>
      </c>
      <c r="AM2719" s="5">
        <v>2.2975716590881352</v>
      </c>
      <c r="AN2719">
        <v>570.77625570776252</v>
      </c>
      <c r="AO2719">
        <f t="shared" si="42"/>
        <v>26826.48401826484</v>
      </c>
      <c r="AP2719">
        <v>684.93150684931504</v>
      </c>
      <c r="AQ2719">
        <v>0.10828600000000001</v>
      </c>
      <c r="AR2719">
        <v>0.10505400000000001</v>
      </c>
      <c r="AS2719">
        <v>0.10229000000000001</v>
      </c>
      <c r="AT2719">
        <v>0.103478</v>
      </c>
      <c r="AU2719">
        <v>0.10578799999999999</v>
      </c>
      <c r="AW2719">
        <v>0.10828600000000001</v>
      </c>
      <c r="AX2719">
        <v>0.10505400000000002</v>
      </c>
      <c r="AY2719">
        <v>0.10229000000000001</v>
      </c>
      <c r="AZ2719">
        <v>0.103478</v>
      </c>
      <c r="BA2719">
        <v>0.10578799999999998</v>
      </c>
      <c r="BC2719" s="52">
        <v>100000</v>
      </c>
      <c r="BD2719" s="52">
        <v>100000</v>
      </c>
      <c r="BE2719">
        <v>0</v>
      </c>
      <c r="BF2719">
        <v>0</v>
      </c>
      <c r="BG2719">
        <v>0</v>
      </c>
    </row>
    <row r="2720" spans="1:59">
      <c r="A2720">
        <v>2719</v>
      </c>
      <c r="E2720">
        <v>9795.2054794520554</v>
      </c>
      <c r="K2720">
        <v>3463.3453487914899</v>
      </c>
      <c r="L2720">
        <v>3504.3178487914897</v>
      </c>
      <c r="M2720">
        <v>3545.2903487914896</v>
      </c>
      <c r="N2720">
        <v>3586.2628487914894</v>
      </c>
      <c r="O2720">
        <v>3627.2353487914893</v>
      </c>
      <c r="Q2720">
        <v>27441.68622656861</v>
      </c>
      <c r="R2720">
        <v>26700.30611433756</v>
      </c>
      <c r="S2720">
        <v>25958.926002106506</v>
      </c>
      <c r="T2720">
        <v>25217.545889875451</v>
      </c>
      <c r="U2720">
        <v>24476.165777644397</v>
      </c>
      <c r="W2720">
        <v>0.13467999999999999</v>
      </c>
      <c r="AB2720">
        <v>1</v>
      </c>
      <c r="AC2720">
        <v>1</v>
      </c>
      <c r="AD2720">
        <v>1</v>
      </c>
      <c r="AE2720">
        <v>1</v>
      </c>
      <c r="AF2720">
        <v>1</v>
      </c>
      <c r="AL2720">
        <v>6.7728166999999999</v>
      </c>
      <c r="AM2720" s="5">
        <v>2.230785608291626</v>
      </c>
      <c r="AN2720">
        <v>570.77625570776252</v>
      </c>
      <c r="AO2720">
        <f t="shared" si="42"/>
        <v>26826.48401826484</v>
      </c>
      <c r="AP2720">
        <v>684.93150684931504</v>
      </c>
      <c r="AQ2720">
        <v>0.106458</v>
      </c>
      <c r="AR2720">
        <v>9.4848100000000005E-2</v>
      </c>
      <c r="AS2720">
        <v>9.0860899999999994E-2</v>
      </c>
      <c r="AT2720">
        <v>5.1503799999999995E-2</v>
      </c>
      <c r="AU2720">
        <v>4.6471200000000004E-2</v>
      </c>
      <c r="AW2720">
        <v>0.10645799999999998</v>
      </c>
      <c r="AX2720">
        <v>9.4848100000000005E-2</v>
      </c>
      <c r="AY2720">
        <v>9.0860900000000008E-2</v>
      </c>
      <c r="AZ2720">
        <v>5.1503800000000002E-2</v>
      </c>
      <c r="BA2720">
        <v>4.6471200000000004E-2</v>
      </c>
      <c r="BC2720" s="52">
        <v>100000</v>
      </c>
      <c r="BD2720" s="52">
        <v>100000</v>
      </c>
      <c r="BE2720">
        <v>0</v>
      </c>
      <c r="BF2720">
        <v>0</v>
      </c>
      <c r="BG2720">
        <v>0</v>
      </c>
    </row>
    <row r="2721" spans="1:59">
      <c r="A2721">
        <v>2720</v>
      </c>
      <c r="E2721">
        <v>9795.2054794520554</v>
      </c>
      <c r="K2721">
        <v>3743.2483578252809</v>
      </c>
      <c r="L2721">
        <v>3817.4958578252808</v>
      </c>
      <c r="M2721">
        <v>3891.7433578252808</v>
      </c>
      <c r="N2721">
        <v>3965.9908578252807</v>
      </c>
      <c r="O2721">
        <v>4040.2383578252807</v>
      </c>
      <c r="Q2721">
        <v>24040.338097783839</v>
      </c>
      <c r="R2721">
        <v>23390.850731296938</v>
      </c>
      <c r="S2721">
        <v>22741.363364810037</v>
      </c>
      <c r="T2721">
        <v>22091.875998323136</v>
      </c>
      <c r="U2721">
        <v>21442.388631836235</v>
      </c>
      <c r="W2721">
        <v>0.34917999999999999</v>
      </c>
      <c r="AB2721">
        <v>1</v>
      </c>
      <c r="AC2721">
        <v>1</v>
      </c>
      <c r="AD2721">
        <v>1</v>
      </c>
      <c r="AE2721">
        <v>1</v>
      </c>
      <c r="AF2721">
        <v>1</v>
      </c>
      <c r="AL2721">
        <v>4.6283849999999997</v>
      </c>
      <c r="AM2721" s="5">
        <v>3.156997442245483</v>
      </c>
      <c r="AN2721">
        <v>570.77625570776252</v>
      </c>
      <c r="AO2721">
        <f t="shared" si="42"/>
        <v>26826.48401826484</v>
      </c>
      <c r="AP2721">
        <v>684.93150684931504</v>
      </c>
      <c r="AQ2721">
        <v>9.9354899999999996E-2</v>
      </c>
      <c r="AR2721">
        <v>4.32564E-2</v>
      </c>
      <c r="AS2721">
        <v>3.8132599999999996E-2</v>
      </c>
      <c r="AT2721">
        <v>3.7820199999999998E-2</v>
      </c>
      <c r="AU2721">
        <v>3.99913E-2</v>
      </c>
      <c r="AW2721">
        <v>9.935490000000001E-2</v>
      </c>
      <c r="AX2721">
        <v>4.32564E-2</v>
      </c>
      <c r="AY2721">
        <v>3.8132600000000003E-2</v>
      </c>
      <c r="AZ2721">
        <v>3.7820199999999998E-2</v>
      </c>
      <c r="BA2721">
        <v>3.9991299999999994E-2</v>
      </c>
      <c r="BC2721" s="52">
        <v>100000</v>
      </c>
      <c r="BD2721" s="52">
        <v>100000</v>
      </c>
      <c r="BE2721">
        <v>0</v>
      </c>
      <c r="BF2721">
        <v>0</v>
      </c>
      <c r="BG2721">
        <v>0</v>
      </c>
    </row>
    <row r="2722" spans="1:59">
      <c r="A2722">
        <v>2721</v>
      </c>
      <c r="E2722">
        <v>9795.2054794520554</v>
      </c>
      <c r="K2722">
        <v>4392.1144242217979</v>
      </c>
      <c r="L2722">
        <v>4515.034424221798</v>
      </c>
      <c r="M2722">
        <v>4637.954424221798</v>
      </c>
      <c r="N2722">
        <v>4760.8744242217981</v>
      </c>
      <c r="O2722">
        <v>4883.7944242217982</v>
      </c>
      <c r="Q2722">
        <v>22282.824092869669</v>
      </c>
      <c r="R2722">
        <v>21680.818718755778</v>
      </c>
      <c r="S2722">
        <v>21078.813344641887</v>
      </c>
      <c r="T2722">
        <v>20476.807970527996</v>
      </c>
      <c r="U2722">
        <v>19874.802596414105</v>
      </c>
      <c r="W2722">
        <v>0.54017999999999999</v>
      </c>
      <c r="AB2722">
        <v>1</v>
      </c>
      <c r="AC2722">
        <v>1</v>
      </c>
      <c r="AD2722">
        <v>1</v>
      </c>
      <c r="AE2722">
        <v>1</v>
      </c>
      <c r="AF2722">
        <v>1</v>
      </c>
      <c r="AL2722">
        <v>2.797774</v>
      </c>
      <c r="AM2722" s="5">
        <v>2.720803022384644</v>
      </c>
      <c r="AN2722">
        <v>570.77625570776252</v>
      </c>
      <c r="AO2722">
        <f t="shared" si="42"/>
        <v>26826.48401826484</v>
      </c>
      <c r="AP2722">
        <v>684.93150684931504</v>
      </c>
      <c r="AQ2722">
        <v>9.1878299999999996E-2</v>
      </c>
      <c r="AR2722">
        <v>1.45264E-2</v>
      </c>
      <c r="AS2722">
        <v>2.0669799999999999E-2</v>
      </c>
      <c r="AT2722">
        <v>1.2353099999999999E-2</v>
      </c>
      <c r="AU2722">
        <v>6.8059700000000006E-3</v>
      </c>
      <c r="AW2722">
        <v>9.187830000000001E-2</v>
      </c>
      <c r="AX2722">
        <v>1.4526399999999995E-2</v>
      </c>
      <c r="AY2722">
        <v>2.0669800000000002E-2</v>
      </c>
      <c r="AZ2722">
        <v>1.2353099999999999E-2</v>
      </c>
      <c r="BA2722">
        <v>6.8059700000000015E-3</v>
      </c>
      <c r="BC2722" s="52">
        <v>100000</v>
      </c>
      <c r="BD2722" s="52">
        <v>100000</v>
      </c>
      <c r="BE2722">
        <v>0</v>
      </c>
      <c r="BF2722">
        <v>0</v>
      </c>
      <c r="BG2722">
        <v>0</v>
      </c>
    </row>
    <row r="2723" spans="1:59">
      <c r="A2723">
        <v>2722</v>
      </c>
      <c r="E2723">
        <v>9795.2054794520554</v>
      </c>
      <c r="K2723">
        <v>4845.5936498966739</v>
      </c>
      <c r="L2723">
        <v>5086.8411498966743</v>
      </c>
      <c r="M2723">
        <v>5328.0886498966738</v>
      </c>
      <c r="N2723">
        <v>5569.3361498966733</v>
      </c>
      <c r="O2723">
        <v>5810.5836498966728</v>
      </c>
      <c r="Q2723">
        <v>20720.574829241439</v>
      </c>
      <c r="R2723">
        <v>20160.776064834212</v>
      </c>
      <c r="S2723">
        <v>19600.977300426985</v>
      </c>
      <c r="T2723">
        <v>19041.178536019757</v>
      </c>
      <c r="U2723">
        <v>18481.37977161253</v>
      </c>
      <c r="W2723">
        <v>0.68489999999999995</v>
      </c>
      <c r="AB2723">
        <v>1</v>
      </c>
      <c r="AC2723">
        <v>1</v>
      </c>
      <c r="AD2723">
        <v>1</v>
      </c>
      <c r="AE2723">
        <v>1</v>
      </c>
      <c r="AF2723">
        <v>1</v>
      </c>
      <c r="AL2723">
        <v>1.9058413999999999</v>
      </c>
      <c r="AM2723" s="5">
        <v>2.4109511375427251</v>
      </c>
      <c r="AN2723">
        <v>570.77625570776252</v>
      </c>
      <c r="AO2723">
        <f t="shared" si="42"/>
        <v>26826.48401826484</v>
      </c>
      <c r="AP2723">
        <v>684.93150684931504</v>
      </c>
      <c r="AQ2723">
        <v>9.1711200000000007E-2</v>
      </c>
      <c r="AR2723">
        <v>1.47844E-2</v>
      </c>
      <c r="AS2723">
        <v>1.9572199999999998E-2</v>
      </c>
      <c r="AT2723">
        <v>6.8903100000000002E-3</v>
      </c>
      <c r="AU2723">
        <v>6.4611299999999998E-3</v>
      </c>
      <c r="AW2723">
        <v>9.1711200000000007E-2</v>
      </c>
      <c r="AX2723">
        <v>1.4784400000000003E-2</v>
      </c>
      <c r="AY2723">
        <v>1.9572199999999998E-2</v>
      </c>
      <c r="AZ2723">
        <v>6.8903099999999967E-3</v>
      </c>
      <c r="BA2723">
        <v>6.4611300000000024E-3</v>
      </c>
      <c r="BC2723" s="52">
        <v>100000</v>
      </c>
      <c r="BD2723" s="52">
        <v>100000</v>
      </c>
      <c r="BE2723">
        <v>0</v>
      </c>
      <c r="BF2723">
        <v>0</v>
      </c>
      <c r="BG2723">
        <v>0</v>
      </c>
    </row>
    <row r="2724" spans="1:59">
      <c r="A2724">
        <v>2723</v>
      </c>
      <c r="E2724">
        <v>9795.2054794520554</v>
      </c>
      <c r="K2724">
        <v>5442.6594841018714</v>
      </c>
      <c r="L2724">
        <v>5746.1644841018715</v>
      </c>
      <c r="M2724">
        <v>6049.6694841018716</v>
      </c>
      <c r="N2724">
        <v>6353.1744841018717</v>
      </c>
      <c r="O2724">
        <v>6656.6794841018718</v>
      </c>
      <c r="Q2724">
        <v>18977.303642792871</v>
      </c>
      <c r="R2724">
        <v>18464.602078789456</v>
      </c>
      <c r="S2724">
        <v>17951.900514786041</v>
      </c>
      <c r="T2724">
        <v>17439.198950782626</v>
      </c>
      <c r="U2724">
        <v>16926.497386779211</v>
      </c>
      <c r="W2724">
        <v>0.77964</v>
      </c>
      <c r="AB2724">
        <v>1</v>
      </c>
      <c r="AC2724">
        <v>1</v>
      </c>
      <c r="AD2724">
        <v>1</v>
      </c>
      <c r="AE2724">
        <v>1</v>
      </c>
      <c r="AF2724">
        <v>1</v>
      </c>
      <c r="AL2724">
        <v>1.6589103999999999</v>
      </c>
      <c r="AM2724" s="5">
        <v>1.9543929100036621</v>
      </c>
      <c r="AN2724">
        <v>570.77625570776252</v>
      </c>
      <c r="AO2724">
        <f t="shared" si="42"/>
        <v>26826.48401826484</v>
      </c>
      <c r="AP2724">
        <v>684.93150684931504</v>
      </c>
      <c r="AQ2724">
        <v>9.1845799999999991E-2</v>
      </c>
      <c r="AR2724">
        <v>1.49391E-2</v>
      </c>
      <c r="AS2724">
        <v>1.9602399999999999E-2</v>
      </c>
      <c r="AT2724">
        <v>6.88144E-3</v>
      </c>
      <c r="AU2724">
        <v>6.4425699999999999E-3</v>
      </c>
      <c r="AW2724">
        <v>9.1845799999999991E-2</v>
      </c>
      <c r="AX2724">
        <v>1.4939099999999997E-2</v>
      </c>
      <c r="AY2724">
        <v>1.9602400000000006E-2</v>
      </c>
      <c r="AZ2724">
        <v>6.8814400000000026E-3</v>
      </c>
      <c r="BA2724">
        <v>6.4425700000000016E-3</v>
      </c>
      <c r="BC2724" s="52">
        <v>100000</v>
      </c>
      <c r="BD2724" s="52">
        <v>100000</v>
      </c>
      <c r="BE2724">
        <v>0</v>
      </c>
      <c r="BF2724">
        <v>0</v>
      </c>
      <c r="BG2724">
        <v>0</v>
      </c>
    </row>
    <row r="2725" spans="1:59">
      <c r="A2725">
        <v>2724</v>
      </c>
      <c r="E2725">
        <v>9795.2054794520554</v>
      </c>
      <c r="K2725">
        <v>5339.0590197192341</v>
      </c>
      <c r="L2725">
        <v>5775.6323530525679</v>
      </c>
      <c r="M2725">
        <v>6212.2056863859016</v>
      </c>
      <c r="N2725">
        <v>6648.7790197192353</v>
      </c>
      <c r="O2725">
        <v>7085.352353052569</v>
      </c>
      <c r="Q2725">
        <v>18076.985412626491</v>
      </c>
      <c r="R2725">
        <v>17588.607355327156</v>
      </c>
      <c r="S2725">
        <v>17100.229298027822</v>
      </c>
      <c r="T2725">
        <v>16611.851240728487</v>
      </c>
      <c r="U2725">
        <v>16123.473183429154</v>
      </c>
      <c r="W2725">
        <v>0.81299999999999994</v>
      </c>
      <c r="AB2725">
        <v>1</v>
      </c>
      <c r="AC2725">
        <v>1</v>
      </c>
      <c r="AD2725">
        <v>1</v>
      </c>
      <c r="AE2725">
        <v>1</v>
      </c>
      <c r="AF2725">
        <v>1</v>
      </c>
      <c r="AL2725">
        <v>1.6057825999999999</v>
      </c>
      <c r="AM2725" s="5">
        <v>1.9536681175231929</v>
      </c>
      <c r="AN2725">
        <v>570.77625570776252</v>
      </c>
      <c r="AO2725">
        <f t="shared" si="42"/>
        <v>26826.48401826484</v>
      </c>
      <c r="AP2725">
        <v>684.93150684931504</v>
      </c>
      <c r="AQ2725">
        <v>9.2367999999999992E-2</v>
      </c>
      <c r="AR2725">
        <v>1.4983399999999999E-2</v>
      </c>
      <c r="AS2725">
        <v>1.9716299999999999E-2</v>
      </c>
      <c r="AT2725">
        <v>6.92787E-3</v>
      </c>
      <c r="AU2725">
        <v>6.4336799999999998E-3</v>
      </c>
      <c r="AW2725">
        <v>9.2367999999999992E-2</v>
      </c>
      <c r="AX2725">
        <v>1.4983399999999994E-2</v>
      </c>
      <c r="AY2725">
        <v>1.9716300000000006E-2</v>
      </c>
      <c r="AZ2725">
        <v>6.9278700000000026E-3</v>
      </c>
      <c r="BA2725">
        <v>6.4336799999999972E-3</v>
      </c>
      <c r="BC2725" s="52">
        <v>100000</v>
      </c>
      <c r="BD2725" s="52">
        <v>100000</v>
      </c>
      <c r="BE2725">
        <v>0</v>
      </c>
      <c r="BF2725">
        <v>0</v>
      </c>
      <c r="BG2725">
        <v>0</v>
      </c>
    </row>
    <row r="2726" spans="1:59">
      <c r="A2726">
        <v>2725</v>
      </c>
      <c r="E2726">
        <v>9795.2054794520554</v>
      </c>
      <c r="K2726">
        <v>5110.0474668734059</v>
      </c>
      <c r="L2726">
        <v>5609.5933002067395</v>
      </c>
      <c r="M2726">
        <v>6109.1391335400731</v>
      </c>
      <c r="N2726">
        <v>6608.6849668734067</v>
      </c>
      <c r="O2726">
        <v>7108.2308002067402</v>
      </c>
      <c r="Q2726">
        <v>17686.58726339518</v>
      </c>
      <c r="R2726">
        <v>17208.756423052695</v>
      </c>
      <c r="S2726">
        <v>16730.92558271021</v>
      </c>
      <c r="T2726">
        <v>16253.094742367724</v>
      </c>
      <c r="U2726">
        <v>15775.263902025239</v>
      </c>
      <c r="W2726">
        <v>0.81173000000000006</v>
      </c>
      <c r="AB2726">
        <v>1</v>
      </c>
      <c r="AC2726">
        <v>1</v>
      </c>
      <c r="AD2726">
        <v>1</v>
      </c>
      <c r="AE2726">
        <v>1</v>
      </c>
      <c r="AF2726">
        <v>1</v>
      </c>
      <c r="AL2726">
        <v>1.5373405</v>
      </c>
      <c r="AM2726" s="5">
        <v>1.9259868860244751</v>
      </c>
      <c r="AN2726">
        <v>570.77625570776252</v>
      </c>
      <c r="AO2726">
        <f t="shared" si="42"/>
        <v>26826.48401826484</v>
      </c>
      <c r="AP2726">
        <v>684.93150684931504</v>
      </c>
      <c r="AQ2726">
        <v>9.2451199999999997E-2</v>
      </c>
      <c r="AR2726">
        <v>1.53466E-2</v>
      </c>
      <c r="AS2726">
        <v>1.9670400000000001E-2</v>
      </c>
      <c r="AT2726">
        <v>6.9038300000000006E-3</v>
      </c>
      <c r="AU2726">
        <v>6.4470400000000002E-3</v>
      </c>
      <c r="AW2726">
        <v>9.2451199999999997E-2</v>
      </c>
      <c r="AX2726">
        <v>1.5346600000000002E-2</v>
      </c>
      <c r="AY2726">
        <v>1.9670400000000005E-2</v>
      </c>
      <c r="AZ2726">
        <v>6.9038299999999997E-3</v>
      </c>
      <c r="BA2726">
        <v>6.4470400000000011E-3</v>
      </c>
      <c r="BC2726" s="52">
        <v>100000</v>
      </c>
      <c r="BD2726" s="52">
        <v>100000</v>
      </c>
      <c r="BE2726">
        <v>0</v>
      </c>
      <c r="BF2726">
        <v>0</v>
      </c>
      <c r="BG2726">
        <v>0</v>
      </c>
    </row>
    <row r="2727" spans="1:59">
      <c r="A2727">
        <v>2726</v>
      </c>
      <c r="E2727">
        <v>9795.2054794520554</v>
      </c>
      <c r="K2727">
        <v>5281.8061315077766</v>
      </c>
      <c r="L2727">
        <v>5793.4244648411095</v>
      </c>
      <c r="M2727">
        <v>6305.0427981744433</v>
      </c>
      <c r="N2727">
        <v>6816.6611315077771</v>
      </c>
      <c r="O2727">
        <v>7328.2794648411109</v>
      </c>
      <c r="Q2727">
        <v>17258.12070936188</v>
      </c>
      <c r="R2727">
        <v>16791.865563478008</v>
      </c>
      <c r="S2727">
        <v>16325.610417594136</v>
      </c>
      <c r="T2727">
        <v>15859.355271710265</v>
      </c>
      <c r="U2727">
        <v>15393.100125826393</v>
      </c>
      <c r="W2727">
        <v>0.74332000000000009</v>
      </c>
      <c r="AB2727">
        <v>1</v>
      </c>
      <c r="AC2727">
        <v>1</v>
      </c>
      <c r="AD2727">
        <v>1</v>
      </c>
      <c r="AE2727">
        <v>1</v>
      </c>
      <c r="AF2727">
        <v>1</v>
      </c>
      <c r="AL2727">
        <v>1.8464719000000001</v>
      </c>
      <c r="AM2727" s="5">
        <v>1.500690102577209</v>
      </c>
      <c r="AN2727">
        <v>570.77625570776252</v>
      </c>
      <c r="AO2727">
        <f t="shared" si="42"/>
        <v>26826.48401826484</v>
      </c>
      <c r="AP2727">
        <v>684.93150684931504</v>
      </c>
      <c r="AQ2727">
        <v>9.2052599999999998E-2</v>
      </c>
      <c r="AR2727">
        <v>1.5432700000000001E-2</v>
      </c>
      <c r="AS2727">
        <v>1.9838499999999998E-2</v>
      </c>
      <c r="AT2727">
        <v>6.9377300000000005E-3</v>
      </c>
      <c r="AU2727">
        <v>6.5127900000000001E-3</v>
      </c>
      <c r="AW2727">
        <v>9.2052599999999998E-2</v>
      </c>
      <c r="AX2727">
        <v>1.5432700000000008E-2</v>
      </c>
      <c r="AY2727">
        <v>1.9838499999999995E-2</v>
      </c>
      <c r="AZ2727">
        <v>6.9377300000000031E-3</v>
      </c>
      <c r="BA2727">
        <v>6.5127899999999975E-3</v>
      </c>
      <c r="BC2727" s="52">
        <v>100000</v>
      </c>
      <c r="BD2727" s="52">
        <v>100000</v>
      </c>
      <c r="BE2727">
        <v>0</v>
      </c>
      <c r="BF2727">
        <v>0</v>
      </c>
      <c r="BG2727">
        <v>0</v>
      </c>
    </row>
    <row r="2728" spans="1:59">
      <c r="A2728">
        <v>2727</v>
      </c>
      <c r="E2728">
        <v>9795.2054794520554</v>
      </c>
      <c r="K2728">
        <v>5418.122532011248</v>
      </c>
      <c r="L2728">
        <v>5907.7675320112485</v>
      </c>
      <c r="M2728">
        <v>6397.4125320112489</v>
      </c>
      <c r="N2728">
        <v>6887.0575320112494</v>
      </c>
      <c r="O2728">
        <v>7376.7025320112498</v>
      </c>
      <c r="Q2728">
        <v>17496.376572725821</v>
      </c>
      <c r="R2728">
        <v>17023.684571516296</v>
      </c>
      <c r="S2728">
        <v>16550.992570306771</v>
      </c>
      <c r="T2728">
        <v>16078.300569097246</v>
      </c>
      <c r="U2728">
        <v>15605.608567887721</v>
      </c>
      <c r="W2728">
        <v>0.62245000000000006</v>
      </c>
      <c r="AB2728">
        <v>1</v>
      </c>
      <c r="AC2728">
        <v>1</v>
      </c>
      <c r="AD2728">
        <v>1</v>
      </c>
      <c r="AE2728">
        <v>1</v>
      </c>
      <c r="AF2728">
        <v>1</v>
      </c>
      <c r="AL2728">
        <v>1.8119613999999999</v>
      </c>
      <c r="AM2728" s="5">
        <v>1.475487589836121</v>
      </c>
      <c r="AN2728">
        <v>570.77625570776252</v>
      </c>
      <c r="AO2728">
        <f t="shared" si="42"/>
        <v>26826.48401826484</v>
      </c>
      <c r="AP2728">
        <v>684.93150684931504</v>
      </c>
      <c r="AQ2728">
        <v>9.1908600000000007E-2</v>
      </c>
      <c r="AR2728">
        <v>1.5212699999999999E-2</v>
      </c>
      <c r="AS2728">
        <v>1.9716399999999999E-2</v>
      </c>
      <c r="AT2728">
        <v>6.9317099999999998E-3</v>
      </c>
      <c r="AU2728">
        <v>6.5343700000000003E-3</v>
      </c>
      <c r="AW2728">
        <v>9.1908599999999993E-2</v>
      </c>
      <c r="AX2728">
        <v>1.5212699999999996E-2</v>
      </c>
      <c r="AY2728">
        <v>1.9716399999999995E-2</v>
      </c>
      <c r="AZ2728">
        <v>6.9317100000000006E-3</v>
      </c>
      <c r="BA2728">
        <v>6.5343699999999977E-3</v>
      </c>
      <c r="BC2728" s="52">
        <v>100000</v>
      </c>
      <c r="BD2728" s="52">
        <v>100000</v>
      </c>
      <c r="BE2728">
        <v>0</v>
      </c>
      <c r="BF2728">
        <v>0</v>
      </c>
      <c r="BG2728">
        <v>0</v>
      </c>
    </row>
    <row r="2729" spans="1:59">
      <c r="A2729">
        <v>2728</v>
      </c>
      <c r="E2729">
        <v>9795.2054794520554</v>
      </c>
      <c r="K2729">
        <v>5614.4181487362439</v>
      </c>
      <c r="L2729">
        <v>6088.1139820695771</v>
      </c>
      <c r="M2729">
        <v>6561.8098154029103</v>
      </c>
      <c r="N2729">
        <v>7035.5056487362435</v>
      </c>
      <c r="O2729">
        <v>7509.2014820695767</v>
      </c>
      <c r="Q2729">
        <v>18291.941023016421</v>
      </c>
      <c r="R2729">
        <v>17797.755602420588</v>
      </c>
      <c r="S2729">
        <v>17303.570181824754</v>
      </c>
      <c r="T2729">
        <v>16809.384761228921</v>
      </c>
      <c r="U2729">
        <v>16315.199340633088</v>
      </c>
      <c r="W2729">
        <v>0.44958999999999999</v>
      </c>
      <c r="AB2729">
        <v>1</v>
      </c>
      <c r="AC2729">
        <v>1</v>
      </c>
      <c r="AD2729">
        <v>1</v>
      </c>
      <c r="AE2729">
        <v>1</v>
      </c>
      <c r="AF2729">
        <v>1</v>
      </c>
      <c r="AL2729">
        <v>1.7855394</v>
      </c>
      <c r="AM2729" s="5">
        <v>1.987038254737854</v>
      </c>
      <c r="AN2729">
        <v>570.77625570776252</v>
      </c>
      <c r="AO2729">
        <f t="shared" si="42"/>
        <v>26826.48401826484</v>
      </c>
      <c r="AP2729">
        <v>684.93150684931504</v>
      </c>
      <c r="AQ2729">
        <v>9.2012699999999989E-2</v>
      </c>
      <c r="AR2729">
        <v>1.5710200000000001E-2</v>
      </c>
      <c r="AS2729">
        <v>2.2912600000000002E-2</v>
      </c>
      <c r="AT2729">
        <v>1.78619E-2</v>
      </c>
      <c r="AU2729">
        <v>7.0296600000000001E-3</v>
      </c>
      <c r="AW2729">
        <v>9.2012699999999989E-2</v>
      </c>
      <c r="AX2729">
        <v>1.5710199999999994E-2</v>
      </c>
      <c r="AY2729">
        <v>2.2912600000000005E-2</v>
      </c>
      <c r="AZ2729">
        <v>1.78619E-2</v>
      </c>
      <c r="BA2729">
        <v>7.0296600000000001E-3</v>
      </c>
      <c r="BC2729" s="52">
        <v>100000</v>
      </c>
      <c r="BD2729" s="52">
        <v>100000</v>
      </c>
      <c r="BE2729">
        <v>0</v>
      </c>
      <c r="BF2729">
        <v>0</v>
      </c>
      <c r="BG2729">
        <v>0</v>
      </c>
    </row>
    <row r="2730" spans="1:59">
      <c r="A2730">
        <v>2729</v>
      </c>
      <c r="E2730">
        <v>9795.2054794520554</v>
      </c>
      <c r="K2730">
        <v>6266.0105431428292</v>
      </c>
      <c r="L2730">
        <v>6772.5405431428298</v>
      </c>
      <c r="M2730">
        <v>7279.0705431428305</v>
      </c>
      <c r="N2730">
        <v>7785.6005431428312</v>
      </c>
      <c r="O2730">
        <v>8292.1305431428318</v>
      </c>
      <c r="Q2730">
        <v>19344.53287239077</v>
      </c>
      <c r="R2730">
        <v>18821.910035083802</v>
      </c>
      <c r="S2730">
        <v>18299.287197776834</v>
      </c>
      <c r="T2730">
        <v>17776.664360469866</v>
      </c>
      <c r="U2730">
        <v>17254.041523162898</v>
      </c>
      <c r="W2730">
        <v>0.25738</v>
      </c>
      <c r="AB2730">
        <v>1</v>
      </c>
      <c r="AC2730">
        <v>1</v>
      </c>
      <c r="AD2730">
        <v>1</v>
      </c>
      <c r="AE2730">
        <v>1</v>
      </c>
      <c r="AF2730">
        <v>1</v>
      </c>
      <c r="AL2730">
        <v>1.7174704000000001</v>
      </c>
      <c r="AM2730" s="5">
        <v>2.55247950553894</v>
      </c>
      <c r="AN2730">
        <v>570.77625570776252</v>
      </c>
      <c r="AO2730">
        <f t="shared" si="42"/>
        <v>26826.48401826484</v>
      </c>
      <c r="AP2730">
        <v>684.93150684931504</v>
      </c>
      <c r="AQ2730">
        <v>0.100032</v>
      </c>
      <c r="AR2730">
        <v>4.8478299999999995E-2</v>
      </c>
      <c r="AS2730">
        <v>4.2105699999999996E-2</v>
      </c>
      <c r="AT2730">
        <v>3.98219E-2</v>
      </c>
      <c r="AU2730">
        <v>4.1500100000000005E-2</v>
      </c>
      <c r="AW2730">
        <v>0.100032</v>
      </c>
      <c r="AX2730">
        <v>4.8478299999999988E-2</v>
      </c>
      <c r="AY2730">
        <v>4.2105699999999996E-2</v>
      </c>
      <c r="AZ2730">
        <v>3.9821900000000007E-2</v>
      </c>
      <c r="BA2730">
        <v>4.1500099999999998E-2</v>
      </c>
      <c r="BC2730" s="52">
        <v>100000</v>
      </c>
      <c r="BD2730" s="52">
        <v>100000</v>
      </c>
      <c r="BE2730">
        <v>0</v>
      </c>
      <c r="BF2730">
        <v>0</v>
      </c>
      <c r="BG2730">
        <v>0</v>
      </c>
    </row>
    <row r="2731" spans="1:59">
      <c r="A2731">
        <v>2730</v>
      </c>
      <c r="E2731">
        <v>9795.2054794520554</v>
      </c>
      <c r="K2731">
        <v>6829.4516652238381</v>
      </c>
      <c r="L2731">
        <v>7340.9316652238376</v>
      </c>
      <c r="M2731">
        <v>7852.4116652238372</v>
      </c>
      <c r="N2731">
        <v>8363.8916652238368</v>
      </c>
      <c r="O2731">
        <v>8875.3716652238363</v>
      </c>
      <c r="Q2731">
        <v>20763.697284660029</v>
      </c>
      <c r="R2731">
        <v>20202.733499217647</v>
      </c>
      <c r="S2731">
        <v>19641.769713775266</v>
      </c>
      <c r="T2731">
        <v>19080.805928332884</v>
      </c>
      <c r="U2731">
        <v>18519.842142890502</v>
      </c>
      <c r="W2731">
        <v>6.2289999999999998E-2</v>
      </c>
      <c r="AB2731">
        <v>1</v>
      </c>
      <c r="AC2731">
        <v>1</v>
      </c>
      <c r="AD2731">
        <v>1</v>
      </c>
      <c r="AE2731">
        <v>1</v>
      </c>
      <c r="AF2731">
        <v>1</v>
      </c>
      <c r="AL2731">
        <v>2.8042796000000001</v>
      </c>
      <c r="AM2731" s="5">
        <v>3.2638731002807622</v>
      </c>
      <c r="AN2731">
        <v>570.77625570776252</v>
      </c>
      <c r="AO2731">
        <f t="shared" si="42"/>
        <v>26826.48401826484</v>
      </c>
      <c r="AP2731">
        <v>684.93150684931504</v>
      </c>
      <c r="AQ2731">
        <v>0.107955</v>
      </c>
      <c r="AR2731">
        <v>9.4837199999999997E-2</v>
      </c>
      <c r="AS2731">
        <v>8.8549799999999998E-2</v>
      </c>
      <c r="AT2731">
        <v>7.8445899999999999E-2</v>
      </c>
      <c r="AU2731">
        <v>4.6353700000000005E-2</v>
      </c>
      <c r="AW2731">
        <v>0.10795500000000001</v>
      </c>
      <c r="AX2731">
        <v>9.4837199999999997E-2</v>
      </c>
      <c r="AY2731">
        <v>8.8549799999999998E-2</v>
      </c>
      <c r="AZ2731">
        <v>7.8445899999999999E-2</v>
      </c>
      <c r="BA2731">
        <v>4.6353700000000012E-2</v>
      </c>
      <c r="BC2731" s="52">
        <v>100000</v>
      </c>
      <c r="BD2731" s="52">
        <v>100000</v>
      </c>
      <c r="BE2731">
        <v>0</v>
      </c>
      <c r="BF2731">
        <v>0</v>
      </c>
      <c r="BG2731">
        <v>0</v>
      </c>
    </row>
    <row r="2732" spans="1:59">
      <c r="A2732">
        <v>2731</v>
      </c>
      <c r="E2732">
        <v>9795.2054794520554</v>
      </c>
      <c r="K2732">
        <v>7015.7507459119133</v>
      </c>
      <c r="L2732">
        <v>7483.0124125785806</v>
      </c>
      <c r="M2732">
        <v>7950.2740792452478</v>
      </c>
      <c r="N2732">
        <v>8417.535745911915</v>
      </c>
      <c r="O2732">
        <v>8884.7974125785822</v>
      </c>
      <c r="Q2732">
        <v>22549.5655931648</v>
      </c>
      <c r="R2732">
        <v>21940.353779786863</v>
      </c>
      <c r="S2732">
        <v>21331.141966408926</v>
      </c>
      <c r="T2732">
        <v>20721.930153030989</v>
      </c>
      <c r="U2732">
        <v>20112.718339653053</v>
      </c>
      <c r="W2732">
        <v>0</v>
      </c>
      <c r="AB2732">
        <v>1</v>
      </c>
      <c r="AC2732">
        <v>1</v>
      </c>
      <c r="AD2732">
        <v>1</v>
      </c>
      <c r="AE2732">
        <v>1</v>
      </c>
      <c r="AF2732">
        <v>1</v>
      </c>
      <c r="AL2732">
        <v>5.7591729999999997</v>
      </c>
      <c r="AM2732" s="5">
        <v>4.3959336280822754</v>
      </c>
      <c r="AN2732">
        <v>570.77625570776252</v>
      </c>
      <c r="AO2732">
        <f t="shared" si="42"/>
        <v>26826.48401826484</v>
      </c>
      <c r="AP2732">
        <v>684.93150684931504</v>
      </c>
      <c r="AQ2732">
        <v>0.108516</v>
      </c>
      <c r="AR2732">
        <v>0.102313</v>
      </c>
      <c r="AS2732">
        <v>9.3698299999999998E-2</v>
      </c>
      <c r="AT2732">
        <v>9.1485299999999992E-2</v>
      </c>
      <c r="AU2732">
        <v>4.8624199999999999E-2</v>
      </c>
      <c r="AW2732">
        <v>0.10851599999999999</v>
      </c>
      <c r="AX2732">
        <v>0.102313</v>
      </c>
      <c r="AY2732">
        <v>9.3698299999999998E-2</v>
      </c>
      <c r="AZ2732">
        <v>9.1485299999999978E-2</v>
      </c>
      <c r="BA2732">
        <v>4.8624199999999992E-2</v>
      </c>
      <c r="BC2732" s="52">
        <v>100000</v>
      </c>
      <c r="BD2732" s="52">
        <v>100000</v>
      </c>
      <c r="BE2732">
        <v>0</v>
      </c>
      <c r="BF2732">
        <v>0</v>
      </c>
      <c r="BG2732">
        <v>0</v>
      </c>
    </row>
    <row r="2733" spans="1:59">
      <c r="A2733">
        <v>2732</v>
      </c>
      <c r="E2733">
        <v>9795.2054794520554</v>
      </c>
      <c r="K2733">
        <v>6296.0001512535928</v>
      </c>
      <c r="L2733">
        <v>6715.3309845869262</v>
      </c>
      <c r="M2733">
        <v>7134.6618179202596</v>
      </c>
      <c r="N2733">
        <v>7553.9926512535931</v>
      </c>
      <c r="O2733">
        <v>7973.3234845869265</v>
      </c>
      <c r="Q2733">
        <v>22511.103188341021</v>
      </c>
      <c r="R2733">
        <v>21902.930497592406</v>
      </c>
      <c r="S2733">
        <v>21294.757806843791</v>
      </c>
      <c r="T2733">
        <v>20686.585116095175</v>
      </c>
      <c r="U2733">
        <v>20078.41242534656</v>
      </c>
      <c r="W2733">
        <v>0</v>
      </c>
      <c r="AB2733">
        <v>1</v>
      </c>
      <c r="AC2733">
        <v>1</v>
      </c>
      <c r="AD2733">
        <v>1</v>
      </c>
      <c r="AE2733">
        <v>1</v>
      </c>
      <c r="AF2733">
        <v>1</v>
      </c>
      <c r="AL2733">
        <v>8.3275210000000008</v>
      </c>
      <c r="AM2733" s="5">
        <v>6.5040826797485352</v>
      </c>
      <c r="AN2733">
        <v>570.77625570776252</v>
      </c>
      <c r="AO2733">
        <f t="shared" si="42"/>
        <v>26826.48401826484</v>
      </c>
      <c r="AP2733">
        <v>684.93150684931504</v>
      </c>
      <c r="AQ2733">
        <v>0.108566</v>
      </c>
      <c r="AR2733">
        <v>0.100283</v>
      </c>
      <c r="AS2733">
        <v>9.1127399999999997E-2</v>
      </c>
      <c r="AT2733">
        <v>8.5932000000000008E-2</v>
      </c>
      <c r="AU2733">
        <v>4.82736E-2</v>
      </c>
      <c r="AW2733">
        <v>0.10856599999999998</v>
      </c>
      <c r="AX2733">
        <v>0.100283</v>
      </c>
      <c r="AY2733">
        <v>9.1127400000000011E-2</v>
      </c>
      <c r="AZ2733">
        <v>8.5931999999999994E-2</v>
      </c>
      <c r="BA2733">
        <v>4.82736E-2</v>
      </c>
      <c r="BC2733" s="52">
        <v>100000</v>
      </c>
      <c r="BD2733" s="52">
        <v>100000</v>
      </c>
      <c r="BE2733">
        <v>0</v>
      </c>
      <c r="BF2733">
        <v>0</v>
      </c>
      <c r="BG2733">
        <v>0</v>
      </c>
    </row>
    <row r="2734" spans="1:59">
      <c r="A2734">
        <v>2733</v>
      </c>
      <c r="E2734">
        <v>9795.2054794520554</v>
      </c>
      <c r="K2734">
        <v>5442.6594841018714</v>
      </c>
      <c r="L2734">
        <v>5827.8094841018719</v>
      </c>
      <c r="M2734">
        <v>6212.9594841018716</v>
      </c>
      <c r="N2734">
        <v>6598.1094841018712</v>
      </c>
      <c r="O2734">
        <v>6983.2594841018708</v>
      </c>
      <c r="Q2734">
        <v>20915.31423716501</v>
      </c>
      <c r="R2734">
        <v>20350.254283594841</v>
      </c>
      <c r="S2734">
        <v>19785.194330024671</v>
      </c>
      <c r="T2734">
        <v>19220.134376454502</v>
      </c>
      <c r="U2734">
        <v>18655.074422884332</v>
      </c>
      <c r="W2734">
        <v>0</v>
      </c>
      <c r="AB2734">
        <v>1</v>
      </c>
      <c r="AC2734">
        <v>1</v>
      </c>
      <c r="AD2734">
        <v>1</v>
      </c>
      <c r="AE2734">
        <v>1</v>
      </c>
      <c r="AF2734">
        <v>1</v>
      </c>
      <c r="AL2734">
        <v>9.1077709999999996</v>
      </c>
      <c r="AM2734" s="5">
        <v>8.036107063293457</v>
      </c>
      <c r="AN2734">
        <v>570.77625570776252</v>
      </c>
      <c r="AO2734">
        <f t="shared" si="42"/>
        <v>26826.48401826484</v>
      </c>
      <c r="AP2734">
        <v>684.93150684931504</v>
      </c>
      <c r="AQ2734">
        <v>0.108004</v>
      </c>
      <c r="AR2734">
        <v>9.8150399999999999E-2</v>
      </c>
      <c r="AS2734">
        <v>8.8654799999999992E-2</v>
      </c>
      <c r="AT2734">
        <v>7.5022000000000005E-2</v>
      </c>
      <c r="AU2734">
        <v>4.7564200000000001E-2</v>
      </c>
      <c r="AW2734">
        <v>0.108004</v>
      </c>
      <c r="AX2734">
        <v>9.8150400000000013E-2</v>
      </c>
      <c r="AY2734">
        <v>8.8654799999999992E-2</v>
      </c>
      <c r="AZ2734">
        <v>7.5022000000000019E-2</v>
      </c>
      <c r="BA2734">
        <v>4.7564200000000001E-2</v>
      </c>
      <c r="BC2734" s="52">
        <v>100000</v>
      </c>
      <c r="BD2734" s="52">
        <v>100000</v>
      </c>
      <c r="BE2734">
        <v>0</v>
      </c>
      <c r="BF2734">
        <v>0</v>
      </c>
      <c r="BG2734">
        <v>0</v>
      </c>
    </row>
    <row r="2735" spans="1:59">
      <c r="A2735">
        <v>2734</v>
      </c>
      <c r="E2735">
        <v>9795.2054794520554</v>
      </c>
      <c r="K2735">
        <v>5437.206828081733</v>
      </c>
      <c r="L2735">
        <v>5791.7226614150659</v>
      </c>
      <c r="M2735">
        <v>6146.2384947483988</v>
      </c>
      <c r="N2735">
        <v>6500.7543280817317</v>
      </c>
      <c r="O2735">
        <v>6855.2701614150646</v>
      </c>
      <c r="Q2735">
        <v>15895.139570911429</v>
      </c>
      <c r="R2735">
        <v>15465.707495541303</v>
      </c>
      <c r="S2735">
        <v>15036.275420171176</v>
      </c>
      <c r="T2735">
        <v>14606.843344801049</v>
      </c>
      <c r="U2735">
        <v>14177.411269430922</v>
      </c>
      <c r="W2735">
        <v>0</v>
      </c>
      <c r="AB2735">
        <v>1</v>
      </c>
      <c r="AC2735">
        <v>1</v>
      </c>
      <c r="AD2735">
        <v>1</v>
      </c>
      <c r="AE2735">
        <v>1</v>
      </c>
      <c r="AF2735">
        <v>1</v>
      </c>
      <c r="AL2735">
        <v>9.7228309999999993</v>
      </c>
      <c r="AM2735" s="5">
        <v>10.59592342376709</v>
      </c>
      <c r="AN2735">
        <v>570.77625570776252</v>
      </c>
      <c r="AO2735">
        <f t="shared" si="42"/>
        <v>26826.48401826484</v>
      </c>
      <c r="AP2735">
        <v>684.93150684931504</v>
      </c>
      <c r="AQ2735">
        <v>0.10677299999999999</v>
      </c>
      <c r="AR2735">
        <v>9.3547700000000011E-2</v>
      </c>
      <c r="AS2735">
        <v>8.2969399999999999E-2</v>
      </c>
      <c r="AT2735">
        <v>7.4217000000000005E-2</v>
      </c>
      <c r="AU2735">
        <v>4.66817E-2</v>
      </c>
      <c r="AW2735">
        <v>0.10677299999999999</v>
      </c>
      <c r="AX2735">
        <v>9.3547699999999998E-2</v>
      </c>
      <c r="AY2735">
        <v>8.2969400000000013E-2</v>
      </c>
      <c r="AZ2735">
        <v>7.4217000000000005E-2</v>
      </c>
      <c r="BA2735">
        <v>4.6681700000000007E-2</v>
      </c>
      <c r="BC2735" s="52">
        <v>100000</v>
      </c>
      <c r="BD2735" s="52">
        <v>100000</v>
      </c>
      <c r="BE2735">
        <v>0</v>
      </c>
      <c r="BF2735">
        <v>0</v>
      </c>
      <c r="BG2735">
        <v>0</v>
      </c>
    </row>
    <row r="2736" spans="1:59">
      <c r="A2736">
        <v>2735</v>
      </c>
      <c r="E2736">
        <v>9795.2054794520554</v>
      </c>
      <c r="K2736">
        <v>4200.3626875135833</v>
      </c>
      <c r="L2736">
        <v>4538.7651875135834</v>
      </c>
      <c r="M2736">
        <v>4877.1676875135836</v>
      </c>
      <c r="N2736">
        <v>5215.5701875135837</v>
      </c>
      <c r="O2736">
        <v>5553.9726875135839</v>
      </c>
      <c r="Q2736">
        <v>9356.2320964699957</v>
      </c>
      <c r="R2736">
        <v>9103.4588428438565</v>
      </c>
      <c r="S2736">
        <v>8850.6855892177173</v>
      </c>
      <c r="T2736">
        <v>8597.9123355915781</v>
      </c>
      <c r="U2736">
        <v>8345.1390819654389</v>
      </c>
      <c r="W2736">
        <v>0</v>
      </c>
      <c r="AB2736">
        <v>1</v>
      </c>
      <c r="AC2736">
        <v>1</v>
      </c>
      <c r="AD2736">
        <v>1</v>
      </c>
      <c r="AE2736">
        <v>1</v>
      </c>
      <c r="AF2736">
        <v>1</v>
      </c>
      <c r="AL2736">
        <v>9.9741239999999998</v>
      </c>
      <c r="AM2736" s="5">
        <v>10.28659820556641</v>
      </c>
      <c r="AN2736">
        <v>570.77625570776252</v>
      </c>
      <c r="AO2736">
        <f t="shared" si="42"/>
        <v>26826.48401826484</v>
      </c>
      <c r="AP2736">
        <v>684.93150684931504</v>
      </c>
      <c r="AQ2736">
        <v>0.104214</v>
      </c>
      <c r="AR2736">
        <v>8.8838600000000004E-2</v>
      </c>
      <c r="AS2736">
        <v>8.1347299999999997E-2</v>
      </c>
      <c r="AT2736">
        <v>7.1446899999999994E-2</v>
      </c>
      <c r="AU2736">
        <v>4.5844200000000002E-2</v>
      </c>
      <c r="AW2736">
        <v>0.10421400000000001</v>
      </c>
      <c r="AX2736">
        <v>8.8838600000000004E-2</v>
      </c>
      <c r="AY2736">
        <v>8.1347299999999997E-2</v>
      </c>
      <c r="AZ2736">
        <v>7.1446899999999994E-2</v>
      </c>
      <c r="BA2736">
        <v>4.5844200000000002E-2</v>
      </c>
      <c r="BC2736" s="52">
        <v>100000</v>
      </c>
      <c r="BD2736" s="52">
        <v>100000</v>
      </c>
      <c r="BE2736">
        <v>0</v>
      </c>
      <c r="BF2736">
        <v>0</v>
      </c>
      <c r="BG2736">
        <v>0</v>
      </c>
    </row>
    <row r="2737" spans="1:59">
      <c r="A2737">
        <v>2736</v>
      </c>
      <c r="E2737">
        <v>9795.2054794520554</v>
      </c>
      <c r="K2737">
        <v>3124.1436414008367</v>
      </c>
      <c r="L2737">
        <v>3482.1244747341698</v>
      </c>
      <c r="M2737">
        <v>3840.1053080675028</v>
      </c>
      <c r="N2737">
        <v>4198.0861414008359</v>
      </c>
      <c r="O2737">
        <v>4556.066974734169</v>
      </c>
      <c r="Q2737">
        <v>5686.6177722576213</v>
      </c>
      <c r="R2737">
        <v>5532.9848928283345</v>
      </c>
      <c r="S2737">
        <v>5379.3520133990478</v>
      </c>
      <c r="T2737">
        <v>5225.7191339697611</v>
      </c>
      <c r="U2737">
        <v>5072.0862545404743</v>
      </c>
      <c r="W2737">
        <v>0</v>
      </c>
      <c r="AB2737">
        <v>1</v>
      </c>
      <c r="AC2737">
        <v>1</v>
      </c>
      <c r="AD2737">
        <v>1</v>
      </c>
      <c r="AE2737">
        <v>1</v>
      </c>
      <c r="AF2737">
        <v>1</v>
      </c>
      <c r="AL2737">
        <v>9.5323499999999992</v>
      </c>
      <c r="AM2737" s="5">
        <v>10.555228233337401</v>
      </c>
      <c r="AN2737">
        <v>570.77625570776252</v>
      </c>
      <c r="AO2737">
        <f t="shared" si="42"/>
        <v>26826.48401826484</v>
      </c>
      <c r="AP2737">
        <v>684.93150684931504</v>
      </c>
      <c r="AQ2737">
        <v>0.10273399999999999</v>
      </c>
      <c r="AR2737">
        <v>8.2647800000000007E-2</v>
      </c>
      <c r="AS2737">
        <v>7.3458200000000001E-2</v>
      </c>
      <c r="AT2737">
        <v>6.5781599999999996E-2</v>
      </c>
      <c r="AU2737">
        <v>4.5272E-2</v>
      </c>
      <c r="AW2737">
        <v>0.10273399999999998</v>
      </c>
      <c r="AX2737">
        <v>8.2647800000000007E-2</v>
      </c>
      <c r="AY2737">
        <v>7.3458200000000001E-2</v>
      </c>
      <c r="AZ2737">
        <v>6.5781599999999996E-2</v>
      </c>
      <c r="BA2737">
        <v>4.5271999999999993E-2</v>
      </c>
      <c r="BC2737" s="52">
        <v>100000</v>
      </c>
      <c r="BD2737" s="52">
        <v>100000</v>
      </c>
      <c r="BE2737">
        <v>0</v>
      </c>
      <c r="BF2737">
        <v>0</v>
      </c>
      <c r="BG2737">
        <v>0</v>
      </c>
    </row>
    <row r="2738" spans="1:59">
      <c r="A2738">
        <v>2737</v>
      </c>
      <c r="E2738">
        <v>9795.2054794520554</v>
      </c>
      <c r="K2738">
        <v>2385.4298739760084</v>
      </c>
      <c r="L2738">
        <v>2709.3673739760084</v>
      </c>
      <c r="M2738">
        <v>3033.3048739760084</v>
      </c>
      <c r="N2738">
        <v>3357.2423739760084</v>
      </c>
      <c r="O2738">
        <v>3681.1798739760084</v>
      </c>
      <c r="Q2738">
        <v>6094.9611188901536</v>
      </c>
      <c r="R2738">
        <v>5930.296204401031</v>
      </c>
      <c r="S2738">
        <v>5765.6312899119084</v>
      </c>
      <c r="T2738">
        <v>5600.9663754227859</v>
      </c>
      <c r="U2738">
        <v>5436.3014609336633</v>
      </c>
      <c r="W2738">
        <v>0</v>
      </c>
      <c r="AB2738">
        <v>1</v>
      </c>
      <c r="AC2738">
        <v>1</v>
      </c>
      <c r="AD2738">
        <v>1</v>
      </c>
      <c r="AE2738">
        <v>1</v>
      </c>
      <c r="AF2738">
        <v>1</v>
      </c>
      <c r="AL2738">
        <v>8.800592</v>
      </c>
      <c r="AM2738" s="5">
        <v>10.57169818878174</v>
      </c>
      <c r="AN2738">
        <v>570.77625570776252</v>
      </c>
      <c r="AO2738">
        <f t="shared" si="42"/>
        <v>26826.48401826484</v>
      </c>
      <c r="AP2738">
        <v>684.93150684931504</v>
      </c>
      <c r="AQ2738">
        <v>0.10176099999999999</v>
      </c>
      <c r="AR2738">
        <v>8.10192E-2</v>
      </c>
      <c r="AS2738">
        <v>7.1109800000000001E-2</v>
      </c>
      <c r="AT2738">
        <v>6.3969499999999999E-2</v>
      </c>
      <c r="AU2738">
        <v>4.5043699999999999E-2</v>
      </c>
      <c r="AW2738">
        <v>0.10176099999999998</v>
      </c>
      <c r="AX2738">
        <v>8.10192E-2</v>
      </c>
      <c r="AY2738">
        <v>7.1109800000000001E-2</v>
      </c>
      <c r="AZ2738">
        <v>6.3969499999999999E-2</v>
      </c>
      <c r="BA2738">
        <v>4.5043700000000006E-2</v>
      </c>
      <c r="BC2738" s="52">
        <v>100000</v>
      </c>
      <c r="BD2738" s="52">
        <v>100000</v>
      </c>
      <c r="BE2738">
        <v>0</v>
      </c>
      <c r="BF2738">
        <v>0</v>
      </c>
      <c r="BG2738">
        <v>0</v>
      </c>
    </row>
    <row r="2739" spans="1:59">
      <c r="A2739">
        <v>2738</v>
      </c>
      <c r="E2739">
        <v>9795.2054794520554</v>
      </c>
      <c r="K2739">
        <v>1931.8813476526761</v>
      </c>
      <c r="L2739">
        <v>2150.6630143193429</v>
      </c>
      <c r="M2739">
        <v>2369.4446809860096</v>
      </c>
      <c r="N2739">
        <v>2588.2263476526764</v>
      </c>
      <c r="O2739">
        <v>2807.0080143193431</v>
      </c>
      <c r="Q2739">
        <v>6345.29812821205</v>
      </c>
      <c r="R2739">
        <v>6173.8699672526973</v>
      </c>
      <c r="S2739">
        <v>6002.4418062933446</v>
      </c>
      <c r="T2739">
        <v>5831.0136453339919</v>
      </c>
      <c r="U2739">
        <v>5659.5854843746392</v>
      </c>
      <c r="W2739">
        <v>0</v>
      </c>
      <c r="AB2739">
        <v>1</v>
      </c>
      <c r="AC2739">
        <v>1</v>
      </c>
      <c r="AD2739">
        <v>1</v>
      </c>
      <c r="AE2739">
        <v>1</v>
      </c>
      <c r="AF2739">
        <v>1</v>
      </c>
      <c r="AL2739">
        <v>7.8555202</v>
      </c>
      <c r="AM2739" s="5">
        <v>10.45581150054932</v>
      </c>
      <c r="AN2739">
        <v>570.77625570776252</v>
      </c>
      <c r="AO2739">
        <f t="shared" si="42"/>
        <v>26826.48401826484</v>
      </c>
      <c r="AP2739">
        <v>684.93150684931504</v>
      </c>
      <c r="AQ2739">
        <v>0.101713</v>
      </c>
      <c r="AR2739">
        <v>8.1128400000000003E-2</v>
      </c>
      <c r="AS2739">
        <v>7.0707199999999998E-2</v>
      </c>
      <c r="AT2739">
        <v>6.3528199999999993E-2</v>
      </c>
      <c r="AU2739">
        <v>4.5034900000000003E-2</v>
      </c>
      <c r="AW2739">
        <v>0.10171299999999998</v>
      </c>
      <c r="AX2739">
        <v>8.1128400000000003E-2</v>
      </c>
      <c r="AY2739">
        <v>7.0707199999999998E-2</v>
      </c>
      <c r="AZ2739">
        <v>6.3528199999999993E-2</v>
      </c>
      <c r="BA2739">
        <v>4.5034900000000003E-2</v>
      </c>
      <c r="BC2739" s="52">
        <v>100000</v>
      </c>
      <c r="BD2739" s="52">
        <v>100000</v>
      </c>
      <c r="BE2739">
        <v>0</v>
      </c>
      <c r="BF2739">
        <v>0</v>
      </c>
      <c r="BG2739">
        <v>0</v>
      </c>
    </row>
    <row r="2740" spans="1:59">
      <c r="A2740">
        <v>2739</v>
      </c>
      <c r="E2740">
        <v>9795.2054794520554</v>
      </c>
      <c r="K2740">
        <v>1816.9099647323906</v>
      </c>
      <c r="L2740">
        <v>1908.9766313990572</v>
      </c>
      <c r="M2740">
        <v>2001.0432980657238</v>
      </c>
      <c r="N2740">
        <v>2093.1099647323904</v>
      </c>
      <c r="O2740">
        <v>2185.176631399057</v>
      </c>
      <c r="Q2740">
        <v>7450.3879230308303</v>
      </c>
      <c r="R2740">
        <v>7249.1040314014244</v>
      </c>
      <c r="S2740">
        <v>7047.8201397720186</v>
      </c>
      <c r="T2740">
        <v>6846.5362481426127</v>
      </c>
      <c r="U2740">
        <v>6645.2523565132069</v>
      </c>
      <c r="W2740">
        <v>0</v>
      </c>
      <c r="AB2740">
        <v>1</v>
      </c>
      <c r="AC2740">
        <v>1</v>
      </c>
      <c r="AD2740">
        <v>1</v>
      </c>
      <c r="AE2740">
        <v>1</v>
      </c>
      <c r="AF2740">
        <v>1</v>
      </c>
      <c r="AL2740">
        <v>6.9003889999999997</v>
      </c>
      <c r="AM2740" s="5">
        <v>10.67863655090332</v>
      </c>
      <c r="AN2740">
        <v>570.77625570776252</v>
      </c>
      <c r="AO2740">
        <f t="shared" si="42"/>
        <v>26826.48401826484</v>
      </c>
      <c r="AP2740">
        <v>684.93150684931504</v>
      </c>
      <c r="AQ2740">
        <v>0.101412</v>
      </c>
      <c r="AR2740">
        <v>8.0163899999999996E-2</v>
      </c>
      <c r="AS2740">
        <v>7.0341300000000009E-2</v>
      </c>
      <c r="AT2740">
        <v>6.3172199999999998E-2</v>
      </c>
      <c r="AU2740">
        <v>4.49349E-2</v>
      </c>
      <c r="AW2740">
        <v>0.10141199999999999</v>
      </c>
      <c r="AX2740">
        <v>8.0163899999999996E-2</v>
      </c>
      <c r="AY2740">
        <v>7.0341300000000009E-2</v>
      </c>
      <c r="AZ2740">
        <v>6.3172199999999998E-2</v>
      </c>
      <c r="BA2740">
        <v>4.49349E-2</v>
      </c>
      <c r="BC2740" s="52">
        <v>100000</v>
      </c>
      <c r="BD2740" s="52">
        <v>100000</v>
      </c>
      <c r="BE2740">
        <v>0</v>
      </c>
      <c r="BF2740">
        <v>0</v>
      </c>
      <c r="BG2740">
        <v>0</v>
      </c>
    </row>
    <row r="2741" spans="1:59">
      <c r="A2741">
        <v>2740</v>
      </c>
      <c r="E2741">
        <v>9795.2054794520554</v>
      </c>
      <c r="K2741">
        <v>1920.1126234167414</v>
      </c>
      <c r="L2741">
        <v>1977.2826234167414</v>
      </c>
      <c r="M2741">
        <v>2034.4526234167415</v>
      </c>
      <c r="N2741">
        <v>2091.6226234167416</v>
      </c>
      <c r="O2741">
        <v>2148.7926234167417</v>
      </c>
      <c r="Q2741">
        <v>10538.79827377473</v>
      </c>
      <c r="R2741">
        <v>10254.076142449059</v>
      </c>
      <c r="S2741">
        <v>9969.3540111233888</v>
      </c>
      <c r="T2741">
        <v>9684.6318797977183</v>
      </c>
      <c r="U2741">
        <v>9399.9097484720478</v>
      </c>
      <c r="W2741">
        <v>0</v>
      </c>
      <c r="AB2741">
        <v>1</v>
      </c>
      <c r="AC2741">
        <v>1</v>
      </c>
      <c r="AD2741">
        <v>1</v>
      </c>
      <c r="AE2741">
        <v>1</v>
      </c>
      <c r="AF2741">
        <v>1</v>
      </c>
      <c r="AL2741">
        <v>5.2132297000000003</v>
      </c>
      <c r="AM2741" s="5">
        <v>9.8746671676635742</v>
      </c>
      <c r="AN2741">
        <v>570.77625570776252</v>
      </c>
      <c r="AO2741">
        <f t="shared" si="42"/>
        <v>26826.48401826484</v>
      </c>
      <c r="AP2741">
        <v>684.93150684931504</v>
      </c>
      <c r="AQ2741">
        <v>9.9077499999999999E-2</v>
      </c>
      <c r="AR2741">
        <v>7.46145E-2</v>
      </c>
      <c r="AS2741">
        <v>6.0531700000000001E-2</v>
      </c>
      <c r="AT2741">
        <v>4.4772399999999997E-2</v>
      </c>
      <c r="AU2741">
        <v>4.4480200000000004E-2</v>
      </c>
      <c r="AW2741">
        <v>9.9077499999999999E-2</v>
      </c>
      <c r="AX2741">
        <v>7.46145E-2</v>
      </c>
      <c r="AY2741">
        <v>6.0531700000000008E-2</v>
      </c>
      <c r="AZ2741">
        <v>4.4772400000000004E-2</v>
      </c>
      <c r="BA2741">
        <v>4.4480200000000011E-2</v>
      </c>
      <c r="BC2741" s="52">
        <v>100000</v>
      </c>
      <c r="BD2741" s="52">
        <v>100000</v>
      </c>
      <c r="BE2741">
        <v>0</v>
      </c>
      <c r="BF2741">
        <v>0</v>
      </c>
      <c r="BG2741">
        <v>0</v>
      </c>
    </row>
    <row r="2742" spans="1:59">
      <c r="A2742">
        <v>2741</v>
      </c>
      <c r="E2742">
        <v>9795.2054794520554</v>
      </c>
      <c r="K2742">
        <v>2208.8990104369868</v>
      </c>
      <c r="L2742">
        <v>2249.7340104369869</v>
      </c>
      <c r="M2742">
        <v>2290.5690104369869</v>
      </c>
      <c r="N2742">
        <v>2331.4040104369869</v>
      </c>
      <c r="O2742">
        <v>2372.239010436987</v>
      </c>
      <c r="Q2742">
        <v>17601.799599249622</v>
      </c>
      <c r="R2742">
        <v>17126.259429874044</v>
      </c>
      <c r="S2742">
        <v>16650.719260498467</v>
      </c>
      <c r="T2742">
        <v>16175.179091122889</v>
      </c>
      <c r="U2742">
        <v>15699.638921747312</v>
      </c>
      <c r="W2742">
        <v>0</v>
      </c>
      <c r="AB2742">
        <v>1</v>
      </c>
      <c r="AC2742">
        <v>1</v>
      </c>
      <c r="AD2742">
        <v>1</v>
      </c>
      <c r="AE2742">
        <v>1</v>
      </c>
      <c r="AF2742">
        <v>1</v>
      </c>
      <c r="AL2742">
        <v>3.9978973999999998</v>
      </c>
      <c r="AM2742" s="5">
        <v>9.8777036666870117</v>
      </c>
      <c r="AN2742">
        <v>570.77625570776252</v>
      </c>
      <c r="AO2742">
        <f t="shared" si="42"/>
        <v>26826.48401826484</v>
      </c>
      <c r="AP2742">
        <v>684.93150684931504</v>
      </c>
      <c r="AQ2742">
        <v>9.9022200000000005E-2</v>
      </c>
      <c r="AR2742">
        <v>7.7207800000000007E-2</v>
      </c>
      <c r="AS2742">
        <v>5.6140200000000001E-2</v>
      </c>
      <c r="AT2742">
        <v>4.5620600000000004E-2</v>
      </c>
      <c r="AU2742">
        <v>4.4640399999999997E-2</v>
      </c>
      <c r="AW2742">
        <v>9.9022199999999991E-2</v>
      </c>
      <c r="AX2742">
        <v>7.7207800000000007E-2</v>
      </c>
      <c r="AY2742">
        <v>5.6140200000000001E-2</v>
      </c>
      <c r="AZ2742">
        <v>4.5620599999999997E-2</v>
      </c>
      <c r="BA2742">
        <v>4.4640399999999997E-2</v>
      </c>
      <c r="BC2742" s="52">
        <v>100000</v>
      </c>
      <c r="BD2742" s="52">
        <v>100000</v>
      </c>
      <c r="BE2742">
        <v>0</v>
      </c>
      <c r="BF2742">
        <v>0</v>
      </c>
      <c r="BG2742">
        <v>0</v>
      </c>
    </row>
    <row r="2743" spans="1:59">
      <c r="A2743">
        <v>2742</v>
      </c>
      <c r="E2743">
        <v>9795.2054794520554</v>
      </c>
      <c r="K2743">
        <v>2694.132563549374</v>
      </c>
      <c r="L2743">
        <v>2734.1425635493742</v>
      </c>
      <c r="M2743">
        <v>2774.1525635493745</v>
      </c>
      <c r="N2743">
        <v>2814.1625635493747</v>
      </c>
      <c r="O2743">
        <v>2854.1725635493749</v>
      </c>
      <c r="Q2743">
        <v>21559.2520903267</v>
      </c>
      <c r="R2743">
        <v>20976.795146249082</v>
      </c>
      <c r="S2743">
        <v>20394.338202171464</v>
      </c>
      <c r="T2743">
        <v>19811.881258093847</v>
      </c>
      <c r="U2743">
        <v>19229.424314016229</v>
      </c>
      <c r="W2743">
        <v>2.0579999999999998E-2</v>
      </c>
      <c r="AB2743">
        <v>1</v>
      </c>
      <c r="AC2743">
        <v>1</v>
      </c>
      <c r="AD2743">
        <v>1</v>
      </c>
      <c r="AE2743">
        <v>1</v>
      </c>
      <c r="AF2743">
        <v>1</v>
      </c>
      <c r="AL2743">
        <v>2.9643136999999999</v>
      </c>
      <c r="AM2743" s="5">
        <v>10.18240451812744</v>
      </c>
      <c r="AN2743">
        <v>570.77625570776252</v>
      </c>
      <c r="AO2743">
        <f t="shared" si="42"/>
        <v>26826.48401826484</v>
      </c>
      <c r="AP2743">
        <v>684.93150684931504</v>
      </c>
      <c r="AQ2743">
        <v>9.8392799999999989E-2</v>
      </c>
      <c r="AR2743">
        <v>6.6664399999999999E-2</v>
      </c>
      <c r="AS2743">
        <v>4.2093100000000001E-2</v>
      </c>
      <c r="AT2743">
        <v>4.09676E-2</v>
      </c>
      <c r="AU2743">
        <v>4.3306299999999999E-2</v>
      </c>
      <c r="AW2743">
        <v>9.8392799999999989E-2</v>
      </c>
      <c r="AX2743">
        <v>6.6664399999999999E-2</v>
      </c>
      <c r="AY2743">
        <v>4.2093100000000008E-2</v>
      </c>
      <c r="AZ2743">
        <v>4.0967600000000007E-2</v>
      </c>
      <c r="BA2743">
        <v>4.3306300000000006E-2</v>
      </c>
      <c r="BC2743" s="52">
        <v>100000</v>
      </c>
      <c r="BD2743" s="52">
        <v>100000</v>
      </c>
      <c r="BE2743">
        <v>0</v>
      </c>
      <c r="BF2743">
        <v>0</v>
      </c>
      <c r="BG2743">
        <v>0</v>
      </c>
    </row>
    <row r="2744" spans="1:59">
      <c r="A2744">
        <v>2743</v>
      </c>
      <c r="E2744">
        <v>9795.2054794520554</v>
      </c>
      <c r="K2744">
        <v>3672.7472480913339</v>
      </c>
      <c r="L2744">
        <v>3716.0572480913338</v>
      </c>
      <c r="M2744">
        <v>3759.3672480913337</v>
      </c>
      <c r="N2744">
        <v>3802.6772480913337</v>
      </c>
      <c r="O2744">
        <v>3845.9872480913336</v>
      </c>
      <c r="Q2744">
        <v>21716.631763566449</v>
      </c>
      <c r="R2744">
        <v>21129.922960186752</v>
      </c>
      <c r="S2744">
        <v>20543.214156807055</v>
      </c>
      <c r="T2744">
        <v>19956.505353427357</v>
      </c>
      <c r="U2744">
        <v>19369.79655004766</v>
      </c>
      <c r="W2744">
        <v>0.12792000000000001</v>
      </c>
      <c r="AB2744">
        <v>1</v>
      </c>
      <c r="AC2744">
        <v>1</v>
      </c>
      <c r="AD2744">
        <v>1</v>
      </c>
      <c r="AE2744">
        <v>1</v>
      </c>
      <c r="AF2744">
        <v>1</v>
      </c>
      <c r="AL2744">
        <v>1.7560150999999999</v>
      </c>
      <c r="AM2744" s="5">
        <v>10.33325290679932</v>
      </c>
      <c r="AN2744">
        <v>570.77625570776252</v>
      </c>
      <c r="AO2744">
        <f t="shared" si="42"/>
        <v>26826.48401826484</v>
      </c>
      <c r="AP2744">
        <v>684.93150684931504</v>
      </c>
      <c r="AQ2744">
        <v>8.5443200000000011E-2</v>
      </c>
      <c r="AR2744">
        <v>4.3101500000000004E-3</v>
      </c>
      <c r="AS2744">
        <v>1.82566E-3</v>
      </c>
      <c r="AT2744">
        <v>4.0851100000000003E-3</v>
      </c>
      <c r="AU2744">
        <v>3.1634000000000002E-2</v>
      </c>
      <c r="AW2744">
        <v>8.5443200000000011E-2</v>
      </c>
      <c r="AX2744">
        <v>4.3101499999999987E-3</v>
      </c>
      <c r="AY2744">
        <v>1.8256599999999998E-3</v>
      </c>
      <c r="AZ2744">
        <v>4.0851100000000029E-3</v>
      </c>
      <c r="BA2744">
        <v>3.1634000000000009E-2</v>
      </c>
      <c r="BC2744" s="52">
        <v>100000</v>
      </c>
      <c r="BD2744" s="52">
        <v>100000</v>
      </c>
      <c r="BE2744">
        <v>0</v>
      </c>
      <c r="BF2744">
        <v>0</v>
      </c>
      <c r="BG2744">
        <v>0</v>
      </c>
    </row>
    <row r="2745" spans="1:59">
      <c r="A2745">
        <v>2744</v>
      </c>
      <c r="E2745">
        <v>9795.2054794520554</v>
      </c>
      <c r="K2745">
        <v>4675.8046675848509</v>
      </c>
      <c r="L2745">
        <v>4717.1896675848511</v>
      </c>
      <c r="M2745">
        <v>4758.5746675848513</v>
      </c>
      <c r="N2745">
        <v>4799.9596675848516</v>
      </c>
      <c r="O2745">
        <v>4841.3446675848518</v>
      </c>
      <c r="Q2745">
        <v>19034.327724458959</v>
      </c>
      <c r="R2745">
        <v>18520.085564799716</v>
      </c>
      <c r="S2745">
        <v>18005.843405140469</v>
      </c>
      <c r="T2745">
        <v>17491.601245481223</v>
      </c>
      <c r="U2745">
        <v>16977.359085821976</v>
      </c>
      <c r="W2745">
        <v>0.32312999999999997</v>
      </c>
      <c r="AB2745">
        <v>1</v>
      </c>
      <c r="AC2745">
        <v>1</v>
      </c>
      <c r="AD2745">
        <v>1</v>
      </c>
      <c r="AE2745">
        <v>1</v>
      </c>
      <c r="AF2745">
        <v>1</v>
      </c>
      <c r="AL2745">
        <v>0.29074784999999997</v>
      </c>
      <c r="AM2745" s="5">
        <v>10.1094856262207</v>
      </c>
      <c r="AN2745">
        <v>570.77625570776252</v>
      </c>
      <c r="AO2745">
        <f t="shared" si="42"/>
        <v>26826.48401826484</v>
      </c>
      <c r="AP2745">
        <v>684.93150684931504</v>
      </c>
      <c r="AQ2745">
        <v>6.3993700000000001E-2</v>
      </c>
      <c r="AR2745">
        <v>8.5860899999999998E-4</v>
      </c>
      <c r="AS2745">
        <v>4.1524899999999997E-4</v>
      </c>
      <c r="AT2745">
        <v>4.72149E-4</v>
      </c>
      <c r="AU2745">
        <v>4.7103299999999999E-4</v>
      </c>
      <c r="AW2745">
        <v>6.3993700000000001E-2</v>
      </c>
      <c r="AX2745">
        <v>8.5860900000000323E-4</v>
      </c>
      <c r="AY2745">
        <v>4.1524899999999948E-4</v>
      </c>
      <c r="AZ2745">
        <v>4.721489999999981E-4</v>
      </c>
      <c r="BA2745">
        <v>4.7103300000000264E-4</v>
      </c>
      <c r="BC2745" s="52">
        <v>100000</v>
      </c>
      <c r="BD2745" s="52">
        <v>100000</v>
      </c>
      <c r="BE2745">
        <v>0</v>
      </c>
      <c r="BF2745">
        <v>0</v>
      </c>
      <c r="BG2745">
        <v>0</v>
      </c>
    </row>
    <row r="2746" spans="1:59">
      <c r="A2746">
        <v>2745</v>
      </c>
      <c r="E2746">
        <v>9795.2054794520554</v>
      </c>
      <c r="K2746">
        <v>5612.7761740611968</v>
      </c>
      <c r="L2746">
        <v>5670.9086740611965</v>
      </c>
      <c r="M2746">
        <v>5729.0411740611962</v>
      </c>
      <c r="N2746">
        <v>5787.1736740611959</v>
      </c>
      <c r="O2746">
        <v>5845.3061740611956</v>
      </c>
      <c r="Q2746">
        <v>17644.95185529521</v>
      </c>
      <c r="R2746">
        <v>17168.245859909803</v>
      </c>
      <c r="S2746">
        <v>16691.539864524395</v>
      </c>
      <c r="T2746">
        <v>16214.833869138987</v>
      </c>
      <c r="U2746">
        <v>15738.127873753579</v>
      </c>
      <c r="W2746">
        <v>0.51699000000000006</v>
      </c>
      <c r="AB2746">
        <v>1</v>
      </c>
      <c r="AC2746">
        <v>1</v>
      </c>
      <c r="AD2746">
        <v>1</v>
      </c>
      <c r="AE2746">
        <v>1</v>
      </c>
      <c r="AF2746">
        <v>1</v>
      </c>
      <c r="AL2746">
        <v>0.62588319999999997</v>
      </c>
      <c r="AM2746" s="5">
        <v>10.19724750518799</v>
      </c>
      <c r="AN2746">
        <v>570.77625570776252</v>
      </c>
      <c r="AO2746">
        <f t="shared" si="42"/>
        <v>26826.48401826484</v>
      </c>
      <c r="AP2746">
        <v>684.93150684931504</v>
      </c>
      <c r="AQ2746">
        <v>6.6548700000000002E-2</v>
      </c>
      <c r="AR2746">
        <v>5.2787299999999999E-4</v>
      </c>
      <c r="AS2746">
        <v>6.2542100000000003E-4</v>
      </c>
      <c r="AT2746">
        <v>4.29381E-4</v>
      </c>
      <c r="AU2746">
        <v>4.4576300000000001E-4</v>
      </c>
      <c r="AW2746">
        <v>6.6548700000000002E-2</v>
      </c>
      <c r="AX2746">
        <v>5.2787299999999815E-4</v>
      </c>
      <c r="AY2746">
        <v>6.25421000000001E-4</v>
      </c>
      <c r="AZ2746">
        <v>4.2938099999999951E-4</v>
      </c>
      <c r="BA2746">
        <v>4.457630000000018E-4</v>
      </c>
      <c r="BC2746" s="52">
        <v>100000</v>
      </c>
      <c r="BD2746" s="52">
        <v>100000</v>
      </c>
      <c r="BE2746">
        <v>0</v>
      </c>
      <c r="BF2746">
        <v>0</v>
      </c>
      <c r="BG2746">
        <v>0</v>
      </c>
    </row>
    <row r="2747" spans="1:59">
      <c r="A2747">
        <v>2746</v>
      </c>
      <c r="E2747">
        <v>9795.2054794520554</v>
      </c>
      <c r="K2747">
        <v>6308.9414769407222</v>
      </c>
      <c r="L2747">
        <v>6385.4164769407216</v>
      </c>
      <c r="M2747">
        <v>6461.891476940722</v>
      </c>
      <c r="N2747">
        <v>6538.3664769407224</v>
      </c>
      <c r="O2747">
        <v>6614.8414769407227</v>
      </c>
      <c r="Q2747">
        <v>16410.091960304231</v>
      </c>
      <c r="R2747">
        <v>15966.747638262128</v>
      </c>
      <c r="S2747">
        <v>15523.403316220025</v>
      </c>
      <c r="T2747">
        <v>15080.058994177922</v>
      </c>
      <c r="U2747">
        <v>14636.714672135819</v>
      </c>
      <c r="W2747">
        <v>0.65222999999999998</v>
      </c>
      <c r="AB2747">
        <v>1</v>
      </c>
      <c r="AC2747">
        <v>1</v>
      </c>
      <c r="AD2747">
        <v>1</v>
      </c>
      <c r="AE2747">
        <v>1</v>
      </c>
      <c r="AF2747">
        <v>1</v>
      </c>
      <c r="AL2747">
        <v>1.6875969</v>
      </c>
      <c r="AM2747" s="5">
        <v>10.04325580596924</v>
      </c>
      <c r="AN2747">
        <v>570.77625570776252</v>
      </c>
      <c r="AO2747">
        <f t="shared" si="42"/>
        <v>26826.48401826484</v>
      </c>
      <c r="AP2747">
        <v>684.93150684931504</v>
      </c>
      <c r="AQ2747">
        <v>6.8683000000000008E-2</v>
      </c>
      <c r="AR2747">
        <v>5.2328300000000004E-4</v>
      </c>
      <c r="AS2747">
        <v>6.2340600000000007E-4</v>
      </c>
      <c r="AT2747">
        <v>4.4417800000000004E-4</v>
      </c>
      <c r="AU2747">
        <v>4.6430400000000002E-4</v>
      </c>
      <c r="AW2747">
        <v>6.8683000000000008E-2</v>
      </c>
      <c r="AX2747">
        <v>5.2328299999999939E-4</v>
      </c>
      <c r="AY2747">
        <v>6.2340599999999996E-4</v>
      </c>
      <c r="AZ2747">
        <v>4.441780000000034E-4</v>
      </c>
      <c r="BA2747">
        <v>4.6430399999999872E-4</v>
      </c>
      <c r="BC2747" s="52">
        <v>100000</v>
      </c>
      <c r="BD2747" s="52">
        <v>100000</v>
      </c>
      <c r="BE2747">
        <v>0</v>
      </c>
      <c r="BF2747">
        <v>0</v>
      </c>
      <c r="BG2747">
        <v>0</v>
      </c>
    </row>
    <row r="2748" spans="1:59">
      <c r="A2748">
        <v>2747</v>
      </c>
      <c r="E2748">
        <v>9795.2054794520554</v>
      </c>
      <c r="K2748">
        <v>7131.8468869764674</v>
      </c>
      <c r="L2748">
        <v>7253.1168869764679</v>
      </c>
      <c r="M2748">
        <v>7374.3868869764683</v>
      </c>
      <c r="N2748">
        <v>7495.6568869764687</v>
      </c>
      <c r="O2748">
        <v>7616.9268869764692</v>
      </c>
      <c r="Q2748">
        <v>15032.455078945201</v>
      </c>
      <c r="R2748">
        <v>14626.329774098771</v>
      </c>
      <c r="S2748">
        <v>14220.204469252341</v>
      </c>
      <c r="T2748">
        <v>13814.079164405912</v>
      </c>
      <c r="U2748">
        <v>13407.953859559482</v>
      </c>
      <c r="W2748">
        <v>0.71513000000000004</v>
      </c>
      <c r="AB2748">
        <v>1</v>
      </c>
      <c r="AC2748">
        <v>1</v>
      </c>
      <c r="AD2748">
        <v>1</v>
      </c>
      <c r="AE2748">
        <v>1</v>
      </c>
      <c r="AF2748">
        <v>1</v>
      </c>
      <c r="AL2748">
        <v>2.7904558000000002</v>
      </c>
      <c r="AM2748" s="5">
        <v>9.3350944519042969</v>
      </c>
      <c r="AN2748">
        <v>570.77625570776252</v>
      </c>
      <c r="AO2748">
        <f t="shared" si="42"/>
        <v>26826.48401826484</v>
      </c>
      <c r="AP2748">
        <v>684.93150684931504</v>
      </c>
      <c r="AQ2748">
        <v>6.8694999999999992E-2</v>
      </c>
      <c r="AR2748">
        <v>5.2271399999999997E-4</v>
      </c>
      <c r="AS2748">
        <v>6.2253199999999997E-4</v>
      </c>
      <c r="AT2748">
        <v>4.4579200000000003E-4</v>
      </c>
      <c r="AU2748">
        <v>4.6310399999999999E-4</v>
      </c>
      <c r="AW2748">
        <v>6.8694999999999992E-2</v>
      </c>
      <c r="AX2748">
        <v>5.2271400000000051E-4</v>
      </c>
      <c r="AY2748">
        <v>6.2253200000000203E-4</v>
      </c>
      <c r="AZ2748">
        <v>4.4579200000000041E-4</v>
      </c>
      <c r="BA2748">
        <v>4.6310399999999891E-4</v>
      </c>
      <c r="BC2748" s="52">
        <v>100000</v>
      </c>
      <c r="BD2748" s="52">
        <v>100000</v>
      </c>
      <c r="BE2748">
        <v>0</v>
      </c>
      <c r="BF2748">
        <v>0</v>
      </c>
      <c r="BG2748">
        <v>0</v>
      </c>
    </row>
    <row r="2749" spans="1:59">
      <c r="A2749">
        <v>2748</v>
      </c>
      <c r="E2749">
        <v>9795.2054794520554</v>
      </c>
      <c r="K2749">
        <v>6791.4591706140473</v>
      </c>
      <c r="L2749">
        <v>6965.8566706140473</v>
      </c>
      <c r="M2749">
        <v>7140.2541706140473</v>
      </c>
      <c r="N2749">
        <v>7314.6516706140474</v>
      </c>
      <c r="O2749">
        <v>7489.0491706140474</v>
      </c>
      <c r="Q2749">
        <v>14322.0605102429</v>
      </c>
      <c r="R2749">
        <v>13935.127626999218</v>
      </c>
      <c r="S2749">
        <v>13548.194743755535</v>
      </c>
      <c r="T2749">
        <v>13161.261860511853</v>
      </c>
      <c r="U2749">
        <v>12774.328977268171</v>
      </c>
      <c r="W2749">
        <v>0.68209000000000009</v>
      </c>
      <c r="AB2749">
        <v>1</v>
      </c>
      <c r="AC2749">
        <v>1</v>
      </c>
      <c r="AD2749">
        <v>1</v>
      </c>
      <c r="AE2749">
        <v>1</v>
      </c>
      <c r="AF2749">
        <v>1</v>
      </c>
      <c r="AL2749">
        <v>3.4444515999999998</v>
      </c>
      <c r="AM2749" s="5">
        <v>9.0392637252807617</v>
      </c>
      <c r="AN2749">
        <v>570.77625570776252</v>
      </c>
      <c r="AO2749">
        <f t="shared" si="42"/>
        <v>26826.48401826484</v>
      </c>
      <c r="AP2749">
        <v>684.93150684931504</v>
      </c>
      <c r="AQ2749">
        <v>6.8708200000000011E-2</v>
      </c>
      <c r="AR2749">
        <v>5.2487399999999994E-4</v>
      </c>
      <c r="AS2749">
        <v>6.19711E-4</v>
      </c>
      <c r="AT2749">
        <v>4.4216600000000002E-4</v>
      </c>
      <c r="AU2749">
        <v>7.5673100000000007E-4</v>
      </c>
      <c r="AW2749">
        <v>6.8708200000000011E-2</v>
      </c>
      <c r="AX2749">
        <v>5.2487400000000156E-4</v>
      </c>
      <c r="AY2749">
        <v>6.1971100000000195E-4</v>
      </c>
      <c r="AZ2749">
        <v>4.4216600000000078E-4</v>
      </c>
      <c r="BA2749">
        <v>7.567309999999966E-4</v>
      </c>
      <c r="BC2749" s="52">
        <v>100000</v>
      </c>
      <c r="BD2749" s="52">
        <v>100000</v>
      </c>
      <c r="BE2749">
        <v>0</v>
      </c>
      <c r="BF2749">
        <v>0</v>
      </c>
      <c r="BG2749">
        <v>0</v>
      </c>
    </row>
    <row r="2750" spans="1:59">
      <c r="A2750">
        <v>2749</v>
      </c>
      <c r="E2750">
        <v>9795.2054794520554</v>
      </c>
      <c r="K2750">
        <v>6012.0075116032904</v>
      </c>
      <c r="L2750">
        <v>6256.8300116032906</v>
      </c>
      <c r="M2750">
        <v>6501.6525116032908</v>
      </c>
      <c r="N2750">
        <v>6746.475011603291</v>
      </c>
      <c r="O2750">
        <v>6991.2975116032912</v>
      </c>
      <c r="Q2750">
        <v>14011.760663506269</v>
      </c>
      <c r="R2750">
        <v>13633.211016224597</v>
      </c>
      <c r="S2750">
        <v>13254.661368942925</v>
      </c>
      <c r="T2750">
        <v>12876.111721661253</v>
      </c>
      <c r="U2750">
        <v>12497.562074379581</v>
      </c>
      <c r="W2750">
        <v>0.64622000000000002</v>
      </c>
      <c r="AB2750">
        <v>1</v>
      </c>
      <c r="AC2750">
        <v>1</v>
      </c>
      <c r="AD2750">
        <v>1</v>
      </c>
      <c r="AE2750">
        <v>1</v>
      </c>
      <c r="AF2750">
        <v>1</v>
      </c>
      <c r="AL2750">
        <v>4.8666004999999997</v>
      </c>
      <c r="AM2750" s="5">
        <v>8.9006319046020508</v>
      </c>
      <c r="AN2750">
        <v>570.77625570776252</v>
      </c>
      <c r="AO2750">
        <f t="shared" si="42"/>
        <v>26826.48401826484</v>
      </c>
      <c r="AP2750">
        <v>684.93150684931504</v>
      </c>
      <c r="AQ2750">
        <v>6.8613400000000005E-2</v>
      </c>
      <c r="AR2750">
        <v>5.2614999999999997E-4</v>
      </c>
      <c r="AS2750">
        <v>6.1686100000000002E-4</v>
      </c>
      <c r="AT2750">
        <v>4.36305E-4</v>
      </c>
      <c r="AU2750">
        <v>7.4992899999999998E-4</v>
      </c>
      <c r="AW2750">
        <v>6.8613400000000005E-2</v>
      </c>
      <c r="AX2750">
        <v>5.26150000000003E-4</v>
      </c>
      <c r="AY2750">
        <v>6.1686100000000327E-4</v>
      </c>
      <c r="AZ2750">
        <v>4.3630499999999794E-4</v>
      </c>
      <c r="BA2750">
        <v>7.4992900000000334E-4</v>
      </c>
      <c r="BC2750" s="52">
        <v>100000</v>
      </c>
      <c r="BD2750" s="52">
        <v>100000</v>
      </c>
      <c r="BE2750">
        <v>0</v>
      </c>
      <c r="BF2750">
        <v>0</v>
      </c>
      <c r="BG2750">
        <v>0</v>
      </c>
    </row>
    <row r="2751" spans="1:59">
      <c r="A2751">
        <v>2750</v>
      </c>
      <c r="E2751">
        <v>9795.2054794520554</v>
      </c>
      <c r="K2751">
        <v>5429.9083051643629</v>
      </c>
      <c r="L2751">
        <v>5759.1258051643626</v>
      </c>
      <c r="M2751">
        <v>6088.3433051643624</v>
      </c>
      <c r="N2751">
        <v>6417.5608051643621</v>
      </c>
      <c r="O2751">
        <v>6746.7783051643619</v>
      </c>
      <c r="Q2751">
        <v>13671.002114884441</v>
      </c>
      <c r="R2751">
        <v>13301.658593039258</v>
      </c>
      <c r="S2751">
        <v>12932.315071194074</v>
      </c>
      <c r="T2751">
        <v>12562.971549348891</v>
      </c>
      <c r="U2751">
        <v>12193.628027503708</v>
      </c>
      <c r="W2751">
        <v>0.56004999999999994</v>
      </c>
      <c r="AB2751">
        <v>1</v>
      </c>
      <c r="AC2751">
        <v>1</v>
      </c>
      <c r="AD2751">
        <v>1</v>
      </c>
      <c r="AE2751">
        <v>1</v>
      </c>
      <c r="AF2751">
        <v>1</v>
      </c>
      <c r="AL2751">
        <v>3.6290336000000001</v>
      </c>
      <c r="AM2751" s="5">
        <v>8.3828678131103516</v>
      </c>
      <c r="AN2751">
        <v>570.77625570776252</v>
      </c>
      <c r="AO2751">
        <f t="shared" si="42"/>
        <v>26826.48401826484</v>
      </c>
      <c r="AP2751">
        <v>684.93150684931504</v>
      </c>
      <c r="AQ2751">
        <v>6.8435200000000002E-2</v>
      </c>
      <c r="AR2751">
        <v>5.2800899999999997E-4</v>
      </c>
      <c r="AS2751">
        <v>6.1390499999999998E-4</v>
      </c>
      <c r="AT2751">
        <v>7.2175400000000002E-4</v>
      </c>
      <c r="AU2751">
        <v>7.5779199999999997E-4</v>
      </c>
      <c r="AW2751">
        <v>6.8435200000000002E-2</v>
      </c>
      <c r="AX2751">
        <v>5.2800900000000289E-4</v>
      </c>
      <c r="AY2751">
        <v>6.1390499999999792E-4</v>
      </c>
      <c r="AZ2751">
        <v>7.2175399999999806E-4</v>
      </c>
      <c r="BA2751">
        <v>7.5779200000000019E-4</v>
      </c>
      <c r="BC2751" s="52">
        <v>100000</v>
      </c>
      <c r="BD2751" s="52">
        <v>100000</v>
      </c>
      <c r="BE2751">
        <v>0</v>
      </c>
      <c r="BF2751">
        <v>0</v>
      </c>
      <c r="BG2751">
        <v>0</v>
      </c>
    </row>
    <row r="2752" spans="1:59">
      <c r="A2752">
        <v>2751</v>
      </c>
      <c r="E2752">
        <v>9795.2054794520554</v>
      </c>
      <c r="K2752">
        <v>5113.9633237534999</v>
      </c>
      <c r="L2752">
        <v>5419.6133237534996</v>
      </c>
      <c r="M2752">
        <v>5725.2633237534992</v>
      </c>
      <c r="N2752">
        <v>6030.9133237534988</v>
      </c>
      <c r="O2752">
        <v>6336.5633237534985</v>
      </c>
      <c r="Q2752">
        <v>13858.199255689169</v>
      </c>
      <c r="R2752">
        <v>13483.798309880847</v>
      </c>
      <c r="S2752">
        <v>13109.397364072525</v>
      </c>
      <c r="T2752">
        <v>12734.996418264203</v>
      </c>
      <c r="U2752">
        <v>12360.595472455881</v>
      </c>
      <c r="W2752">
        <v>0.49513000000000001</v>
      </c>
      <c r="AB2752">
        <v>1</v>
      </c>
      <c r="AC2752">
        <v>1</v>
      </c>
      <c r="AD2752">
        <v>1</v>
      </c>
      <c r="AE2752">
        <v>1</v>
      </c>
      <c r="AF2752">
        <v>1</v>
      </c>
      <c r="AL2752">
        <v>2.7036693000000001</v>
      </c>
      <c r="AM2752" s="5">
        <v>8.5134611129760742</v>
      </c>
      <c r="AN2752">
        <v>570.77625570776252</v>
      </c>
      <c r="AO2752">
        <f t="shared" si="42"/>
        <v>26826.48401826484</v>
      </c>
      <c r="AP2752">
        <v>684.93150684931504</v>
      </c>
      <c r="AQ2752">
        <v>6.8305299999999999E-2</v>
      </c>
      <c r="AR2752">
        <v>5.31826E-4</v>
      </c>
      <c r="AS2752">
        <v>6.1810700000000001E-4</v>
      </c>
      <c r="AT2752">
        <v>8.5136700000000001E-4</v>
      </c>
      <c r="AU2752">
        <v>8.7763999999999995E-4</v>
      </c>
      <c r="AW2752">
        <v>6.8305299999999999E-2</v>
      </c>
      <c r="AX2752">
        <v>5.3182599999999913E-4</v>
      </c>
      <c r="AY2752">
        <v>6.1810699999999968E-4</v>
      </c>
      <c r="AZ2752">
        <v>8.5136699999999871E-4</v>
      </c>
      <c r="BA2752">
        <v>8.7763999999999898E-4</v>
      </c>
      <c r="BC2752" s="52">
        <v>100000</v>
      </c>
      <c r="BD2752" s="52">
        <v>100000</v>
      </c>
      <c r="BE2752">
        <v>0</v>
      </c>
      <c r="BF2752">
        <v>0</v>
      </c>
      <c r="BG2752">
        <v>0</v>
      </c>
    </row>
    <row r="2753" spans="1:59">
      <c r="A2753">
        <v>2752</v>
      </c>
      <c r="E2753">
        <v>9795.2054794520554</v>
      </c>
      <c r="K2753">
        <v>5151.9853559003659</v>
      </c>
      <c r="L2753">
        <v>5506.5011892336988</v>
      </c>
      <c r="M2753">
        <v>5861.0170225670317</v>
      </c>
      <c r="N2753">
        <v>6215.5328559003647</v>
      </c>
      <c r="O2753">
        <v>6570.0486892336976</v>
      </c>
      <c r="Q2753">
        <v>14485.466343402741</v>
      </c>
      <c r="R2753">
        <v>14094.118794996015</v>
      </c>
      <c r="S2753">
        <v>13702.771246589289</v>
      </c>
      <c r="T2753">
        <v>13311.423698182563</v>
      </c>
      <c r="U2753">
        <v>12920.076149775838</v>
      </c>
      <c r="W2753">
        <v>0.40739999999999998</v>
      </c>
      <c r="AB2753">
        <v>1</v>
      </c>
      <c r="AC2753">
        <v>1</v>
      </c>
      <c r="AD2753">
        <v>1</v>
      </c>
      <c r="AE2753">
        <v>1</v>
      </c>
      <c r="AF2753">
        <v>1</v>
      </c>
      <c r="AL2753">
        <v>3.3673207999999999</v>
      </c>
      <c r="AM2753" s="5">
        <v>8.3079051971435547</v>
      </c>
      <c r="AN2753">
        <v>570.77625570776252</v>
      </c>
      <c r="AO2753">
        <f t="shared" si="42"/>
        <v>26826.48401826484</v>
      </c>
      <c r="AP2753">
        <v>684.93150684931504</v>
      </c>
      <c r="AQ2753">
        <v>7.4273800000000001E-2</v>
      </c>
      <c r="AR2753">
        <v>3.5678200000000002E-3</v>
      </c>
      <c r="AS2753">
        <v>1.8511700000000001E-3</v>
      </c>
      <c r="AT2753">
        <v>2.8757000000000001E-3</v>
      </c>
      <c r="AU2753">
        <v>2.8856700000000003E-3</v>
      </c>
      <c r="AW2753">
        <v>7.4273800000000001E-2</v>
      </c>
      <c r="AX2753">
        <v>3.5678199999999993E-3</v>
      </c>
      <c r="AY2753">
        <v>1.8511699999999992E-3</v>
      </c>
      <c r="AZ2753">
        <v>2.8757000000000019E-3</v>
      </c>
      <c r="BA2753">
        <v>2.8856699999999999E-3</v>
      </c>
      <c r="BC2753" s="52">
        <v>100000</v>
      </c>
      <c r="BD2753" s="52">
        <v>100000</v>
      </c>
      <c r="BE2753">
        <v>0</v>
      </c>
      <c r="BF2753">
        <v>0</v>
      </c>
      <c r="BG2753">
        <v>0</v>
      </c>
    </row>
    <row r="2754" spans="1:59">
      <c r="A2754">
        <v>2753</v>
      </c>
      <c r="E2754">
        <v>9795.2054794520554</v>
      </c>
      <c r="K2754">
        <v>5795.644042958028</v>
      </c>
      <c r="L2754">
        <v>6210.1082096246946</v>
      </c>
      <c r="M2754">
        <v>6624.5723762913613</v>
      </c>
      <c r="N2754">
        <v>7039.0365429580279</v>
      </c>
      <c r="O2754">
        <v>7453.5007096246945</v>
      </c>
      <c r="Q2754">
        <v>15317.695719645841</v>
      </c>
      <c r="R2754">
        <v>14903.864191738441</v>
      </c>
      <c r="S2754">
        <v>14490.032663831042</v>
      </c>
      <c r="T2754">
        <v>14076.201135923642</v>
      </c>
      <c r="U2754">
        <v>13662.369608016243</v>
      </c>
      <c r="W2754">
        <v>0.15421000000000001</v>
      </c>
      <c r="AB2754">
        <v>1</v>
      </c>
      <c r="AC2754">
        <v>1</v>
      </c>
      <c r="AD2754">
        <v>1</v>
      </c>
      <c r="AE2754">
        <v>1</v>
      </c>
      <c r="AF2754">
        <v>1</v>
      </c>
      <c r="AL2754">
        <v>4.8166159999999998</v>
      </c>
      <c r="AM2754" s="5">
        <v>8.4779787063598633</v>
      </c>
      <c r="AN2754">
        <v>570.77625570776252</v>
      </c>
      <c r="AO2754">
        <f t="shared" si="42"/>
        <v>26826.48401826484</v>
      </c>
      <c r="AP2754">
        <v>684.93150684931504</v>
      </c>
      <c r="AQ2754">
        <v>8.3570499999999992E-2</v>
      </c>
      <c r="AR2754">
        <v>1.25676E-2</v>
      </c>
      <c r="AS2754">
        <v>2.50225E-2</v>
      </c>
      <c r="AT2754">
        <v>3.61263E-2</v>
      </c>
      <c r="AU2754">
        <v>3.8133400000000005E-2</v>
      </c>
      <c r="AW2754">
        <v>8.3570499999999978E-2</v>
      </c>
      <c r="AX2754">
        <v>1.2567599999999998E-2</v>
      </c>
      <c r="AY2754">
        <v>2.5022500000000003E-2</v>
      </c>
      <c r="AZ2754">
        <v>3.61263E-2</v>
      </c>
      <c r="BA2754">
        <v>3.8133399999999998E-2</v>
      </c>
      <c r="BC2754" s="52">
        <v>100000</v>
      </c>
      <c r="BD2754" s="52">
        <v>100000</v>
      </c>
      <c r="BE2754">
        <v>0</v>
      </c>
      <c r="BF2754">
        <v>0</v>
      </c>
      <c r="BG2754">
        <v>0</v>
      </c>
    </row>
    <row r="2755" spans="1:59">
      <c r="A2755">
        <v>2754</v>
      </c>
      <c r="E2755">
        <v>9795.2054794520554</v>
      </c>
      <c r="K2755">
        <v>6321.6154876563432</v>
      </c>
      <c r="L2755">
        <v>6813.296320989677</v>
      </c>
      <c r="M2755">
        <v>7304.9771543230108</v>
      </c>
      <c r="N2755">
        <v>7796.6579876563446</v>
      </c>
      <c r="O2755">
        <v>8288.3388209896784</v>
      </c>
      <c r="Q2755">
        <v>16441.505228545091</v>
      </c>
      <c r="R2755">
        <v>15997.312227571325</v>
      </c>
      <c r="S2755">
        <v>15553.119226597559</v>
      </c>
      <c r="T2755">
        <v>15108.926225623793</v>
      </c>
      <c r="U2755">
        <v>14664.733224650026</v>
      </c>
      <c r="W2755">
        <v>3.7799999999999999E-3</v>
      </c>
      <c r="AB2755">
        <v>1</v>
      </c>
      <c r="AC2755">
        <v>1</v>
      </c>
      <c r="AD2755">
        <v>1</v>
      </c>
      <c r="AE2755">
        <v>1</v>
      </c>
      <c r="AF2755">
        <v>1</v>
      </c>
      <c r="AL2755">
        <v>5.0799810000000001</v>
      </c>
      <c r="AM2755" s="5">
        <v>8.6019325256347656</v>
      </c>
      <c r="AN2755">
        <v>570.77625570776252</v>
      </c>
      <c r="AO2755">
        <f t="shared" ref="AO2755:AO2818" si="43">235000000/8760</f>
        <v>26826.48401826484</v>
      </c>
      <c r="AP2755">
        <v>684.93150684931504</v>
      </c>
      <c r="AQ2755">
        <v>9.9375100000000008E-2</v>
      </c>
      <c r="AR2755">
        <v>4.9311199999999999E-2</v>
      </c>
      <c r="AS2755">
        <v>4.2759800000000001E-2</v>
      </c>
      <c r="AT2755">
        <v>4.2615199999999999E-2</v>
      </c>
      <c r="AU2755">
        <v>4.3981600000000003E-2</v>
      </c>
      <c r="AW2755">
        <v>9.9375100000000008E-2</v>
      </c>
      <c r="AX2755">
        <v>4.9311199999999999E-2</v>
      </c>
      <c r="AY2755">
        <v>4.2759800000000001E-2</v>
      </c>
      <c r="AZ2755">
        <v>4.2615200000000006E-2</v>
      </c>
      <c r="BA2755">
        <v>4.3981599999999996E-2</v>
      </c>
      <c r="BC2755" s="52">
        <v>100000</v>
      </c>
      <c r="BD2755" s="52">
        <v>100000</v>
      </c>
      <c r="BE2755">
        <v>0</v>
      </c>
      <c r="BF2755">
        <v>0</v>
      </c>
      <c r="BG2755">
        <v>0</v>
      </c>
    </row>
    <row r="2756" spans="1:59">
      <c r="A2756">
        <v>2755</v>
      </c>
      <c r="E2756">
        <v>9795.2054794520554</v>
      </c>
      <c r="K2756">
        <v>6543.4106751797299</v>
      </c>
      <c r="L2756">
        <v>7080.189841846397</v>
      </c>
      <c r="M2756">
        <v>7616.9690085130642</v>
      </c>
      <c r="N2756">
        <v>8153.7481751797313</v>
      </c>
      <c r="O2756">
        <v>8690.5273418463985</v>
      </c>
      <c r="Q2756">
        <v>17855.6269717094</v>
      </c>
      <c r="R2756">
        <v>17373.229258204519</v>
      </c>
      <c r="S2756">
        <v>16890.831544699635</v>
      </c>
      <c r="T2756">
        <v>16408.43383119475</v>
      </c>
      <c r="U2756">
        <v>15926.036117689868</v>
      </c>
      <c r="W2756">
        <v>0</v>
      </c>
      <c r="AB2756">
        <v>1</v>
      </c>
      <c r="AC2756">
        <v>1</v>
      </c>
      <c r="AD2756">
        <v>1</v>
      </c>
      <c r="AE2756">
        <v>1</v>
      </c>
      <c r="AF2756">
        <v>1</v>
      </c>
      <c r="AL2756">
        <v>4.2318435000000001</v>
      </c>
      <c r="AM2756" s="5">
        <v>8.6155595779418945</v>
      </c>
      <c r="AN2756">
        <v>570.77625570776252</v>
      </c>
      <c r="AO2756">
        <f t="shared" si="43"/>
        <v>26826.48401826484</v>
      </c>
      <c r="AP2756">
        <v>684.93150684931504</v>
      </c>
      <c r="AQ2756">
        <v>0.100298</v>
      </c>
      <c r="AR2756">
        <v>5.11367E-2</v>
      </c>
      <c r="AS2756">
        <v>4.2781699999999999E-2</v>
      </c>
      <c r="AT2756">
        <v>4.3217499999999999E-2</v>
      </c>
      <c r="AU2756">
        <v>4.4379300000000003E-2</v>
      </c>
      <c r="AW2756">
        <v>0.10029799999999998</v>
      </c>
      <c r="AX2756">
        <v>5.1136699999999993E-2</v>
      </c>
      <c r="AY2756">
        <v>4.2781699999999992E-2</v>
      </c>
      <c r="AZ2756">
        <v>4.3217500000000006E-2</v>
      </c>
      <c r="BA2756">
        <v>4.4379299999999997E-2</v>
      </c>
      <c r="BC2756" s="52">
        <v>100000</v>
      </c>
      <c r="BD2756" s="52">
        <v>100000</v>
      </c>
      <c r="BE2756">
        <v>0</v>
      </c>
      <c r="BF2756">
        <v>0</v>
      </c>
      <c r="BG2756">
        <v>0</v>
      </c>
    </row>
    <row r="2757" spans="1:59">
      <c r="A2757">
        <v>2756</v>
      </c>
      <c r="E2757">
        <v>9795.2054794520554</v>
      </c>
      <c r="K2757">
        <v>6066.3247003845281</v>
      </c>
      <c r="L2757">
        <v>6562.7897003845283</v>
      </c>
      <c r="M2757">
        <v>7059.2547003845284</v>
      </c>
      <c r="N2757">
        <v>7555.7197003845286</v>
      </c>
      <c r="O2757">
        <v>8052.1847003845287</v>
      </c>
      <c r="Q2757">
        <v>17828.971964997509</v>
      </c>
      <c r="R2757">
        <v>17347.294378664272</v>
      </c>
      <c r="S2757">
        <v>16865.616792331035</v>
      </c>
      <c r="T2757">
        <v>16383.939205997798</v>
      </c>
      <c r="U2757">
        <v>15902.261619664561</v>
      </c>
      <c r="W2757">
        <v>0</v>
      </c>
      <c r="AB2757">
        <v>1</v>
      </c>
      <c r="AC2757">
        <v>1</v>
      </c>
      <c r="AD2757">
        <v>1</v>
      </c>
      <c r="AE2757">
        <v>1</v>
      </c>
      <c r="AF2757">
        <v>1</v>
      </c>
      <c r="AL2757">
        <v>4.7084520000000003</v>
      </c>
      <c r="AM2757" s="5">
        <v>9.2907657623291016</v>
      </c>
      <c r="AN2757">
        <v>570.77625570776252</v>
      </c>
      <c r="AO2757">
        <f t="shared" si="43"/>
        <v>26826.48401826484</v>
      </c>
      <c r="AP2757">
        <v>684.93150684931504</v>
      </c>
      <c r="AQ2757">
        <v>9.9348600000000009E-2</v>
      </c>
      <c r="AR2757">
        <v>5.0764299999999998E-2</v>
      </c>
      <c r="AS2757">
        <v>4.27014E-2</v>
      </c>
      <c r="AT2757">
        <v>4.3172600000000005E-2</v>
      </c>
      <c r="AU2757">
        <v>4.43647E-2</v>
      </c>
      <c r="AW2757">
        <v>9.9348599999999995E-2</v>
      </c>
      <c r="AX2757">
        <v>5.0764299999999998E-2</v>
      </c>
      <c r="AY2757">
        <v>4.27014E-2</v>
      </c>
      <c r="AZ2757">
        <v>4.3172600000000005E-2</v>
      </c>
      <c r="BA2757">
        <v>4.4364699999999993E-2</v>
      </c>
      <c r="BC2757" s="52">
        <v>100000</v>
      </c>
      <c r="BD2757" s="52">
        <v>100000</v>
      </c>
      <c r="BE2757">
        <v>0</v>
      </c>
      <c r="BF2757">
        <v>0</v>
      </c>
      <c r="BG2757">
        <v>0</v>
      </c>
    </row>
    <row r="2758" spans="1:59">
      <c r="A2758">
        <v>2757</v>
      </c>
      <c r="E2758">
        <v>9795.2054794520554</v>
      </c>
      <c r="K2758">
        <v>5331.2320788784491</v>
      </c>
      <c r="L2758">
        <v>5732.7720788784491</v>
      </c>
      <c r="M2758">
        <v>6134.312078878449</v>
      </c>
      <c r="N2758">
        <v>6535.852078878449</v>
      </c>
      <c r="O2758">
        <v>6937.392078878449</v>
      </c>
      <c r="Q2758">
        <v>16569.679528041401</v>
      </c>
      <c r="R2758">
        <v>16122.023698664985</v>
      </c>
      <c r="S2758">
        <v>15674.36786928857</v>
      </c>
      <c r="T2758">
        <v>15226.712039912154</v>
      </c>
      <c r="U2758">
        <v>14779.056210535739</v>
      </c>
      <c r="W2758">
        <v>0</v>
      </c>
      <c r="AB2758">
        <v>1</v>
      </c>
      <c r="AC2758">
        <v>1</v>
      </c>
      <c r="AD2758">
        <v>1</v>
      </c>
      <c r="AE2758">
        <v>1</v>
      </c>
      <c r="AF2758">
        <v>1</v>
      </c>
      <c r="AL2758">
        <v>5.9350430000000003</v>
      </c>
      <c r="AM2758" s="5">
        <v>9.6330356597900391</v>
      </c>
      <c r="AN2758">
        <v>570.77625570776252</v>
      </c>
      <c r="AO2758">
        <f t="shared" si="43"/>
        <v>26826.48401826484</v>
      </c>
      <c r="AP2758">
        <v>684.93150684931504</v>
      </c>
      <c r="AQ2758">
        <v>9.9061899999999994E-2</v>
      </c>
      <c r="AR2758">
        <v>5.0557299999999999E-2</v>
      </c>
      <c r="AS2758">
        <v>4.2691699999999999E-2</v>
      </c>
      <c r="AT2758">
        <v>4.2980999999999998E-2</v>
      </c>
      <c r="AU2758">
        <v>4.4241999999999997E-2</v>
      </c>
      <c r="AW2758">
        <v>9.9061899999999994E-2</v>
      </c>
      <c r="AX2758">
        <v>5.0557299999999999E-2</v>
      </c>
      <c r="AY2758">
        <v>4.2691699999999999E-2</v>
      </c>
      <c r="AZ2758">
        <v>4.2981000000000005E-2</v>
      </c>
      <c r="BA2758">
        <v>4.424199999999999E-2</v>
      </c>
      <c r="BC2758" s="52">
        <v>100000</v>
      </c>
      <c r="BD2758" s="52">
        <v>100000</v>
      </c>
      <c r="BE2758">
        <v>0</v>
      </c>
      <c r="BF2758">
        <v>0</v>
      </c>
      <c r="BG2758">
        <v>0</v>
      </c>
    </row>
    <row r="2759" spans="1:59">
      <c r="A2759">
        <v>2758</v>
      </c>
      <c r="E2759">
        <v>9795.2054794520554</v>
      </c>
      <c r="K2759">
        <v>5094.952307680066</v>
      </c>
      <c r="L2759">
        <v>5437.0389743467331</v>
      </c>
      <c r="M2759">
        <v>5779.1256410133992</v>
      </c>
      <c r="N2759">
        <v>6121.2123076800654</v>
      </c>
      <c r="O2759">
        <v>6463.2989743467315</v>
      </c>
      <c r="Q2759">
        <v>12601.75594755071</v>
      </c>
      <c r="R2759">
        <v>12261.299785853556</v>
      </c>
      <c r="S2759">
        <v>11920.843624156405</v>
      </c>
      <c r="T2759">
        <v>11580.387462459254</v>
      </c>
      <c r="U2759">
        <v>11239.931300762102</v>
      </c>
      <c r="W2759">
        <v>0</v>
      </c>
      <c r="AB2759">
        <v>1</v>
      </c>
      <c r="AC2759">
        <v>1</v>
      </c>
      <c r="AD2759">
        <v>1</v>
      </c>
      <c r="AE2759">
        <v>1</v>
      </c>
      <c r="AF2759">
        <v>1</v>
      </c>
      <c r="AL2759">
        <v>5.231846</v>
      </c>
      <c r="AM2759" s="5">
        <v>11.86110210418701</v>
      </c>
      <c r="AN2759">
        <v>570.77625570776252</v>
      </c>
      <c r="AO2759">
        <f t="shared" si="43"/>
        <v>26826.48401826484</v>
      </c>
      <c r="AP2759">
        <v>684.93150684931504</v>
      </c>
      <c r="AQ2759">
        <v>9.9342200000000005E-2</v>
      </c>
      <c r="AR2759">
        <v>5.1226999999999995E-2</v>
      </c>
      <c r="AS2759">
        <v>4.2965899999999994E-2</v>
      </c>
      <c r="AT2759">
        <v>4.3010199999999998E-2</v>
      </c>
      <c r="AU2759">
        <v>4.4314100000000002E-2</v>
      </c>
      <c r="AW2759">
        <v>9.9342200000000005E-2</v>
      </c>
      <c r="AX2759">
        <v>5.1226999999999995E-2</v>
      </c>
      <c r="AY2759">
        <v>4.2965899999999987E-2</v>
      </c>
      <c r="AZ2759">
        <v>4.3010199999999998E-2</v>
      </c>
      <c r="BA2759">
        <v>4.4314100000000009E-2</v>
      </c>
      <c r="BC2759" s="52">
        <v>100000</v>
      </c>
      <c r="BD2759" s="52">
        <v>100000</v>
      </c>
      <c r="BE2759">
        <v>0</v>
      </c>
      <c r="BF2759">
        <v>0</v>
      </c>
      <c r="BG2759">
        <v>0</v>
      </c>
    </row>
    <row r="2760" spans="1:59">
      <c r="A2760">
        <v>2759</v>
      </c>
      <c r="E2760">
        <v>9795.2054794520554</v>
      </c>
      <c r="K2760">
        <v>3689.9476912053929</v>
      </c>
      <c r="L2760">
        <v>3951.2976912053928</v>
      </c>
      <c r="M2760">
        <v>4212.6476912053931</v>
      </c>
      <c r="N2760">
        <v>4473.9976912053935</v>
      </c>
      <c r="O2760">
        <v>4735.3476912053939</v>
      </c>
      <c r="Q2760">
        <v>7426.5820451365871</v>
      </c>
      <c r="R2760">
        <v>7225.9413078331736</v>
      </c>
      <c r="S2760">
        <v>7025.3005705297601</v>
      </c>
      <c r="T2760">
        <v>6824.6598332263466</v>
      </c>
      <c r="U2760">
        <v>6624.019095922933</v>
      </c>
      <c r="W2760">
        <v>0</v>
      </c>
      <c r="AB2760">
        <v>1</v>
      </c>
      <c r="AC2760">
        <v>1</v>
      </c>
      <c r="AD2760">
        <v>1</v>
      </c>
      <c r="AE2760">
        <v>1</v>
      </c>
      <c r="AF2760">
        <v>1</v>
      </c>
      <c r="AL2760">
        <v>4.1046142999999997</v>
      </c>
      <c r="AM2760" s="5">
        <v>12.97042846679688</v>
      </c>
      <c r="AN2760">
        <v>570.77625570776252</v>
      </c>
      <c r="AO2760">
        <f t="shared" si="43"/>
        <v>26826.48401826484</v>
      </c>
      <c r="AP2760">
        <v>684.93150684931504</v>
      </c>
      <c r="AQ2760">
        <v>9.9557100000000009E-2</v>
      </c>
      <c r="AR2760">
        <v>5.1128900000000005E-2</v>
      </c>
      <c r="AS2760">
        <v>4.2967499999999999E-2</v>
      </c>
      <c r="AT2760">
        <v>4.2952499999999998E-2</v>
      </c>
      <c r="AU2760">
        <v>4.4330700000000001E-2</v>
      </c>
      <c r="AW2760">
        <v>9.9557099999999996E-2</v>
      </c>
      <c r="AX2760">
        <v>5.1128900000000005E-2</v>
      </c>
      <c r="AY2760">
        <v>4.2967500000000006E-2</v>
      </c>
      <c r="AZ2760">
        <v>4.2952499999999991E-2</v>
      </c>
      <c r="BA2760">
        <v>4.4330700000000001E-2</v>
      </c>
      <c r="BC2760" s="52">
        <v>100000</v>
      </c>
      <c r="BD2760" s="52">
        <v>100000</v>
      </c>
      <c r="BE2760">
        <v>0</v>
      </c>
      <c r="BF2760">
        <v>0</v>
      </c>
      <c r="BG2760">
        <v>0</v>
      </c>
    </row>
    <row r="2761" spans="1:59">
      <c r="A2761">
        <v>2760</v>
      </c>
      <c r="E2761">
        <v>9795.2054794520554</v>
      </c>
      <c r="K2761">
        <v>2500.7299723610927</v>
      </c>
      <c r="L2761">
        <v>2697.3474723610925</v>
      </c>
      <c r="M2761">
        <v>2893.9649723610924</v>
      </c>
      <c r="N2761">
        <v>3090.5824723610922</v>
      </c>
      <c r="O2761">
        <v>3287.199972361092</v>
      </c>
      <c r="Q2761">
        <v>5826.0864324544445</v>
      </c>
      <c r="R2761">
        <v>5668.6855888772789</v>
      </c>
      <c r="S2761">
        <v>5511.2847453001123</v>
      </c>
      <c r="T2761">
        <v>5353.8839017229457</v>
      </c>
      <c r="U2761">
        <v>5196.4830581457791</v>
      </c>
      <c r="W2761">
        <v>0</v>
      </c>
      <c r="AB2761">
        <v>1</v>
      </c>
      <c r="AC2761">
        <v>1</v>
      </c>
      <c r="AD2761">
        <v>1</v>
      </c>
      <c r="AE2761">
        <v>1</v>
      </c>
      <c r="AF2761">
        <v>1</v>
      </c>
      <c r="AL2761">
        <v>5.8285346000000002</v>
      </c>
      <c r="AM2761" s="5">
        <v>13.346340179443359</v>
      </c>
      <c r="AN2761">
        <v>570.77625570776252</v>
      </c>
      <c r="AO2761">
        <f t="shared" si="43"/>
        <v>26826.48401826484</v>
      </c>
      <c r="AP2761">
        <v>684.93150684931504</v>
      </c>
      <c r="AQ2761">
        <v>9.9587000000000009E-2</v>
      </c>
      <c r="AR2761">
        <v>5.1025899999999999E-2</v>
      </c>
      <c r="AS2761">
        <v>4.2978999999999996E-2</v>
      </c>
      <c r="AT2761">
        <v>4.2890999999999999E-2</v>
      </c>
      <c r="AU2761">
        <v>4.4325099999999999E-2</v>
      </c>
      <c r="AW2761">
        <v>9.9587000000000023E-2</v>
      </c>
      <c r="AX2761">
        <v>5.1025899999999999E-2</v>
      </c>
      <c r="AY2761">
        <v>4.2979000000000003E-2</v>
      </c>
      <c r="AZ2761">
        <v>4.2890999999999999E-2</v>
      </c>
      <c r="BA2761">
        <v>4.4325099999999992E-2</v>
      </c>
      <c r="BC2761" s="52">
        <v>100000</v>
      </c>
      <c r="BD2761" s="52">
        <v>100000</v>
      </c>
      <c r="BE2761">
        <v>0</v>
      </c>
      <c r="BF2761">
        <v>0</v>
      </c>
      <c r="BG2761">
        <v>0</v>
      </c>
    </row>
    <row r="2762" spans="1:59">
      <c r="A2762">
        <v>2761</v>
      </c>
      <c r="E2762">
        <v>9795.2054794520554</v>
      </c>
      <c r="K2762">
        <v>1870.3620492884622</v>
      </c>
      <c r="L2762">
        <v>1970.3470492884621</v>
      </c>
      <c r="M2762">
        <v>2070.3320492884623</v>
      </c>
      <c r="N2762">
        <v>2170.3170492884624</v>
      </c>
      <c r="O2762">
        <v>2270.3020492884625</v>
      </c>
      <c r="Q2762">
        <v>6244.8469152616144</v>
      </c>
      <c r="R2762">
        <v>6076.1326013753951</v>
      </c>
      <c r="S2762">
        <v>5907.4182874891758</v>
      </c>
      <c r="T2762">
        <v>5738.7039736029565</v>
      </c>
      <c r="U2762">
        <v>5569.9896597167372</v>
      </c>
      <c r="W2762">
        <v>0</v>
      </c>
      <c r="AB2762">
        <v>1</v>
      </c>
      <c r="AC2762">
        <v>1</v>
      </c>
      <c r="AD2762">
        <v>1</v>
      </c>
      <c r="AE2762">
        <v>1</v>
      </c>
      <c r="AF2762">
        <v>1</v>
      </c>
      <c r="AL2762">
        <v>6.797809</v>
      </c>
      <c r="AM2762" s="5">
        <v>13.186909675598139</v>
      </c>
      <c r="AN2762">
        <v>570.77625570776252</v>
      </c>
      <c r="AO2762">
        <f t="shared" si="43"/>
        <v>26826.48401826484</v>
      </c>
      <c r="AP2762">
        <v>684.93150684931504</v>
      </c>
      <c r="AQ2762">
        <v>9.955E-2</v>
      </c>
      <c r="AR2762">
        <v>5.1590999999999998E-2</v>
      </c>
      <c r="AS2762">
        <v>4.2999000000000002E-2</v>
      </c>
      <c r="AT2762">
        <v>4.2875900000000002E-2</v>
      </c>
      <c r="AU2762">
        <v>4.43466E-2</v>
      </c>
      <c r="AW2762">
        <v>9.9550000000000013E-2</v>
      </c>
      <c r="AX2762">
        <v>5.1590999999999998E-2</v>
      </c>
      <c r="AY2762">
        <v>4.2998999999999996E-2</v>
      </c>
      <c r="AZ2762">
        <v>4.2875900000000008E-2</v>
      </c>
      <c r="BA2762">
        <v>4.43466E-2</v>
      </c>
      <c r="BC2762" s="52">
        <v>100000</v>
      </c>
      <c r="BD2762" s="52">
        <v>100000</v>
      </c>
      <c r="BE2762">
        <v>0</v>
      </c>
      <c r="BF2762">
        <v>0</v>
      </c>
      <c r="BG2762">
        <v>0</v>
      </c>
    </row>
    <row r="2763" spans="1:59">
      <c r="A2763">
        <v>2762</v>
      </c>
      <c r="E2763">
        <v>9795.2054794520554</v>
      </c>
      <c r="K2763">
        <v>1602.5233180258429</v>
      </c>
      <c r="L2763">
        <v>1651.3608180258429</v>
      </c>
      <c r="M2763">
        <v>1700.198318025843</v>
      </c>
      <c r="N2763">
        <v>1749.0358180258431</v>
      </c>
      <c r="O2763">
        <v>1797.8733180258432</v>
      </c>
      <c r="Q2763">
        <v>6501.646802562791</v>
      </c>
      <c r="R2763">
        <v>6325.9946374335004</v>
      </c>
      <c r="S2763">
        <v>6150.3424723042099</v>
      </c>
      <c r="T2763">
        <v>5974.6903071749193</v>
      </c>
      <c r="U2763">
        <v>5799.0381420456288</v>
      </c>
      <c r="W2763">
        <v>0</v>
      </c>
      <c r="AB2763">
        <v>1</v>
      </c>
      <c r="AC2763">
        <v>1</v>
      </c>
      <c r="AD2763">
        <v>1</v>
      </c>
      <c r="AE2763">
        <v>1</v>
      </c>
      <c r="AF2763">
        <v>1</v>
      </c>
      <c r="AL2763">
        <v>7.6164440000000004</v>
      </c>
      <c r="AM2763" s="5">
        <v>8.9152383804321289</v>
      </c>
      <c r="AN2763">
        <v>570.77625570776252</v>
      </c>
      <c r="AO2763">
        <f t="shared" si="43"/>
        <v>26826.48401826484</v>
      </c>
      <c r="AP2763">
        <v>684.93150684931504</v>
      </c>
      <c r="AQ2763">
        <v>0.10047700000000001</v>
      </c>
      <c r="AR2763">
        <v>5.1630599999999999E-2</v>
      </c>
      <c r="AS2763">
        <v>4.3316099999999996E-2</v>
      </c>
      <c r="AT2763">
        <v>4.2965799999999998E-2</v>
      </c>
      <c r="AU2763">
        <v>4.4373700000000002E-2</v>
      </c>
      <c r="AW2763">
        <v>0.10047700000000002</v>
      </c>
      <c r="AX2763">
        <v>5.1630599999999999E-2</v>
      </c>
      <c r="AY2763">
        <v>4.3316099999999996E-2</v>
      </c>
      <c r="AZ2763">
        <v>4.2965799999999998E-2</v>
      </c>
      <c r="BA2763">
        <v>4.4373700000000002E-2</v>
      </c>
      <c r="BC2763" s="52">
        <v>100000</v>
      </c>
      <c r="BD2763" s="52">
        <v>100000</v>
      </c>
      <c r="BE2763">
        <v>0</v>
      </c>
      <c r="BF2763">
        <v>0</v>
      </c>
      <c r="BG2763">
        <v>0</v>
      </c>
    </row>
    <row r="2764" spans="1:59">
      <c r="A2764">
        <v>2763</v>
      </c>
      <c r="E2764">
        <v>9795.2054794520554</v>
      </c>
      <c r="K2764">
        <v>1570.0580172667371</v>
      </c>
      <c r="L2764">
        <v>1611.4430172667371</v>
      </c>
      <c r="M2764">
        <v>1652.8280172667371</v>
      </c>
      <c r="N2764">
        <v>1694.2130172667371</v>
      </c>
      <c r="O2764">
        <v>1735.5980172667371</v>
      </c>
      <c r="Q2764">
        <v>7634.0695328656366</v>
      </c>
      <c r="R2764">
        <v>7427.8231950272129</v>
      </c>
      <c r="S2764">
        <v>7221.5768571887893</v>
      </c>
      <c r="T2764">
        <v>7015.3305193503656</v>
      </c>
      <c r="U2764">
        <v>6809.084181511942</v>
      </c>
      <c r="W2764">
        <v>0</v>
      </c>
      <c r="AB2764">
        <v>1</v>
      </c>
      <c r="AC2764">
        <v>1</v>
      </c>
      <c r="AD2764">
        <v>1</v>
      </c>
      <c r="AE2764">
        <v>1</v>
      </c>
      <c r="AF2764">
        <v>1</v>
      </c>
      <c r="AL2764">
        <v>8.7030890000000003</v>
      </c>
      <c r="AM2764" s="5">
        <v>8.0823440551757813</v>
      </c>
      <c r="AN2764">
        <v>570.77625570776252</v>
      </c>
      <c r="AO2764">
        <f t="shared" si="43"/>
        <v>26826.48401826484</v>
      </c>
      <c r="AP2764">
        <v>684.93150684931504</v>
      </c>
      <c r="AQ2764">
        <v>0.100415</v>
      </c>
      <c r="AR2764">
        <v>5.1999099999999999E-2</v>
      </c>
      <c r="AS2764">
        <v>4.3250300000000005E-2</v>
      </c>
      <c r="AT2764">
        <v>4.3199100000000004E-2</v>
      </c>
      <c r="AU2764">
        <v>4.45995E-2</v>
      </c>
      <c r="AW2764">
        <v>0.10041500000000002</v>
      </c>
      <c r="AX2764">
        <v>5.1999100000000006E-2</v>
      </c>
      <c r="AY2764">
        <v>4.3250300000000005E-2</v>
      </c>
      <c r="AZ2764">
        <v>4.3199100000000004E-2</v>
      </c>
      <c r="BA2764">
        <v>4.45995E-2</v>
      </c>
      <c r="BC2764" s="52">
        <v>100000</v>
      </c>
      <c r="BD2764" s="52">
        <v>100000</v>
      </c>
      <c r="BE2764">
        <v>0</v>
      </c>
      <c r="BF2764">
        <v>0</v>
      </c>
      <c r="BG2764">
        <v>0</v>
      </c>
    </row>
    <row r="2765" spans="1:59">
      <c r="A2765">
        <v>2764</v>
      </c>
      <c r="E2765">
        <v>9795.2054794520554</v>
      </c>
      <c r="K2765">
        <v>1724.2681958724879</v>
      </c>
      <c r="L2765">
        <v>1765.240695872488</v>
      </c>
      <c r="M2765">
        <v>1806.2131958724881</v>
      </c>
      <c r="N2765">
        <v>1847.1856958724882</v>
      </c>
      <c r="O2765">
        <v>1888.1581958724882</v>
      </c>
      <c r="Q2765">
        <v>10798.49918260107</v>
      </c>
      <c r="R2765">
        <v>10506.760824713358</v>
      </c>
      <c r="S2765">
        <v>10215.022466825645</v>
      </c>
      <c r="T2765">
        <v>9923.2841089379326</v>
      </c>
      <c r="U2765">
        <v>9631.5457510502201</v>
      </c>
      <c r="W2765">
        <v>0</v>
      </c>
      <c r="AB2765">
        <v>1</v>
      </c>
      <c r="AC2765">
        <v>1</v>
      </c>
      <c r="AD2765">
        <v>1</v>
      </c>
      <c r="AE2765">
        <v>1</v>
      </c>
      <c r="AF2765">
        <v>1</v>
      </c>
      <c r="AL2765">
        <v>7.6394289999999998</v>
      </c>
      <c r="AM2765" s="5">
        <v>5.1323366165161133</v>
      </c>
      <c r="AN2765">
        <v>570.77625570776252</v>
      </c>
      <c r="AO2765">
        <f t="shared" si="43"/>
        <v>26826.48401826484</v>
      </c>
      <c r="AP2765">
        <v>684.93150684931504</v>
      </c>
      <c r="AQ2765">
        <v>9.8475699999999999E-2</v>
      </c>
      <c r="AR2765">
        <v>4.6982400000000001E-2</v>
      </c>
      <c r="AS2765">
        <v>4.0858800000000001E-2</v>
      </c>
      <c r="AT2765">
        <v>4.3150799999999996E-2</v>
      </c>
      <c r="AU2765">
        <v>4.4280199999999999E-2</v>
      </c>
      <c r="AW2765">
        <v>9.8475699999999985E-2</v>
      </c>
      <c r="AX2765">
        <v>4.6982399999999994E-2</v>
      </c>
      <c r="AY2765">
        <v>4.0858800000000001E-2</v>
      </c>
      <c r="AZ2765">
        <v>4.3150800000000003E-2</v>
      </c>
      <c r="BA2765">
        <v>4.4280200000000006E-2</v>
      </c>
      <c r="BC2765" s="52">
        <v>100000</v>
      </c>
      <c r="BD2765" s="52">
        <v>100000</v>
      </c>
      <c r="BE2765">
        <v>0</v>
      </c>
      <c r="BF2765">
        <v>0</v>
      </c>
      <c r="BG2765">
        <v>0</v>
      </c>
    </row>
    <row r="2766" spans="1:59">
      <c r="A2766">
        <v>2765</v>
      </c>
      <c r="E2766">
        <v>9795.2054794520554</v>
      </c>
      <c r="K2766">
        <v>2372.6723971446213</v>
      </c>
      <c r="L2766">
        <v>2413.7823971446214</v>
      </c>
      <c r="M2766">
        <v>2454.8923971446216</v>
      </c>
      <c r="N2766">
        <v>2496.0023971446217</v>
      </c>
      <c r="O2766">
        <v>2537.1123971446218</v>
      </c>
      <c r="Q2766">
        <v>18037.206504353471</v>
      </c>
      <c r="R2766">
        <v>17549.903135849218</v>
      </c>
      <c r="S2766">
        <v>17062.599767344964</v>
      </c>
      <c r="T2766">
        <v>16575.29639884071</v>
      </c>
      <c r="U2766">
        <v>16087.993030336454</v>
      </c>
      <c r="W2766">
        <v>0</v>
      </c>
      <c r="AB2766">
        <v>1</v>
      </c>
      <c r="AC2766">
        <v>1</v>
      </c>
      <c r="AD2766">
        <v>1</v>
      </c>
      <c r="AE2766">
        <v>1</v>
      </c>
      <c r="AF2766">
        <v>1</v>
      </c>
      <c r="AL2766">
        <v>7.421837</v>
      </c>
      <c r="AM2766" s="5">
        <v>3.212954044342041</v>
      </c>
      <c r="AN2766">
        <v>570.77625570776252</v>
      </c>
      <c r="AO2766">
        <f t="shared" si="43"/>
        <v>26826.48401826484</v>
      </c>
      <c r="AP2766">
        <v>684.93150684931504</v>
      </c>
      <c r="AQ2766">
        <v>0.100358</v>
      </c>
      <c r="AR2766">
        <v>5.1085900000000004E-2</v>
      </c>
      <c r="AS2766">
        <v>4.3285699999999996E-2</v>
      </c>
      <c r="AT2766">
        <v>4.3397100000000001E-2</v>
      </c>
      <c r="AU2766">
        <v>4.4332000000000003E-2</v>
      </c>
      <c r="AW2766">
        <v>0.10035799999999999</v>
      </c>
      <c r="AX2766">
        <v>5.1085900000000004E-2</v>
      </c>
      <c r="AY2766">
        <v>4.3285699999999996E-2</v>
      </c>
      <c r="AZ2766">
        <v>4.3397100000000008E-2</v>
      </c>
      <c r="BA2766">
        <v>4.4331999999999996E-2</v>
      </c>
      <c r="BC2766" s="52">
        <v>100000</v>
      </c>
      <c r="BD2766" s="52">
        <v>100000</v>
      </c>
      <c r="BE2766">
        <v>0</v>
      </c>
      <c r="BF2766">
        <v>0</v>
      </c>
      <c r="BG2766">
        <v>0</v>
      </c>
    </row>
    <row r="2767" spans="1:59">
      <c r="A2767">
        <v>2766</v>
      </c>
      <c r="E2767">
        <v>9795.2054794520554</v>
      </c>
      <c r="K2767">
        <v>3714.5714951876453</v>
      </c>
      <c r="L2767">
        <v>3755.8189951876452</v>
      </c>
      <c r="M2767">
        <v>3797.0664951876452</v>
      </c>
      <c r="N2767">
        <v>3838.3139951876451</v>
      </c>
      <c r="O2767">
        <v>3879.5614951876451</v>
      </c>
      <c r="Q2767">
        <v>22093.291657632912</v>
      </c>
      <c r="R2767">
        <v>21496.40679863761</v>
      </c>
      <c r="S2767">
        <v>20899.521939642305</v>
      </c>
      <c r="T2767">
        <v>20302.637080647</v>
      </c>
      <c r="U2767">
        <v>19705.752221651695</v>
      </c>
      <c r="W2767">
        <v>2.1800000000000001E-3</v>
      </c>
      <c r="AB2767">
        <v>1</v>
      </c>
      <c r="AC2767">
        <v>1</v>
      </c>
      <c r="AD2767">
        <v>1</v>
      </c>
      <c r="AE2767">
        <v>1</v>
      </c>
      <c r="AF2767">
        <v>1</v>
      </c>
      <c r="AL2767">
        <v>6.6299250000000001</v>
      </c>
      <c r="AM2767" s="5">
        <v>3.5194566249847412</v>
      </c>
      <c r="AN2767">
        <v>570.77625570776252</v>
      </c>
      <c r="AO2767">
        <f t="shared" si="43"/>
        <v>26826.48401826484</v>
      </c>
      <c r="AP2767">
        <v>684.93150684931504</v>
      </c>
      <c r="AQ2767">
        <v>9.9301199999999992E-2</v>
      </c>
      <c r="AR2767">
        <v>4.4390399999999997E-2</v>
      </c>
      <c r="AS2767">
        <v>4.03868E-2</v>
      </c>
      <c r="AT2767">
        <v>4.2812700000000002E-2</v>
      </c>
      <c r="AU2767">
        <v>4.4090499999999998E-2</v>
      </c>
      <c r="AW2767">
        <v>9.9301199999999992E-2</v>
      </c>
      <c r="AX2767">
        <v>4.4390399999999997E-2</v>
      </c>
      <c r="AY2767">
        <v>4.03868E-2</v>
      </c>
      <c r="AZ2767">
        <v>4.2812699999999995E-2</v>
      </c>
      <c r="BA2767">
        <v>4.4090499999999991E-2</v>
      </c>
      <c r="BC2767" s="52">
        <v>100000</v>
      </c>
      <c r="BD2767" s="52">
        <v>100000</v>
      </c>
      <c r="BE2767">
        <v>0</v>
      </c>
      <c r="BF2767">
        <v>0</v>
      </c>
      <c r="BG2767">
        <v>0</v>
      </c>
    </row>
    <row r="2768" spans="1:59">
      <c r="A2768">
        <v>2767</v>
      </c>
      <c r="E2768">
        <v>9795.2054794520554</v>
      </c>
      <c r="K2768">
        <v>4576.7055931238892</v>
      </c>
      <c r="L2768">
        <v>4618.2280931238893</v>
      </c>
      <c r="M2768">
        <v>4659.7505931238893</v>
      </c>
      <c r="N2768">
        <v>4701.2730931238893</v>
      </c>
      <c r="O2768">
        <v>4742.7955931238894</v>
      </c>
      <c r="Q2768">
        <v>22255.547598660891</v>
      </c>
      <c r="R2768">
        <v>21654.279140329625</v>
      </c>
      <c r="S2768">
        <v>21053.010681998359</v>
      </c>
      <c r="T2768">
        <v>20451.742223667094</v>
      </c>
      <c r="U2768">
        <v>19850.473765335828</v>
      </c>
      <c r="W2768">
        <v>0.10043000000000001</v>
      </c>
      <c r="AB2768">
        <v>1</v>
      </c>
      <c r="AC2768">
        <v>1</v>
      </c>
      <c r="AD2768">
        <v>1</v>
      </c>
      <c r="AE2768">
        <v>1</v>
      </c>
      <c r="AF2768">
        <v>1</v>
      </c>
      <c r="AL2768">
        <v>6.0308729999999997</v>
      </c>
      <c r="AM2768" s="5">
        <v>4.7887277603149414</v>
      </c>
      <c r="AN2768">
        <v>570.77625570776252</v>
      </c>
      <c r="AO2768">
        <f t="shared" si="43"/>
        <v>26826.48401826484</v>
      </c>
      <c r="AP2768">
        <v>684.93150684931504</v>
      </c>
      <c r="AQ2768">
        <v>9.5708100000000004E-2</v>
      </c>
      <c r="AR2768">
        <v>4.3972200000000003E-2</v>
      </c>
      <c r="AS2768">
        <v>3.6939599999999996E-2</v>
      </c>
      <c r="AT2768">
        <v>3.9095900000000003E-2</v>
      </c>
      <c r="AU2768">
        <v>4.0908299999999995E-2</v>
      </c>
      <c r="AW2768">
        <v>9.5708100000000004E-2</v>
      </c>
      <c r="AX2768">
        <v>4.3972200000000003E-2</v>
      </c>
      <c r="AY2768">
        <v>3.6939600000000003E-2</v>
      </c>
      <c r="AZ2768">
        <v>3.9095900000000003E-2</v>
      </c>
      <c r="BA2768">
        <v>4.0908299999999995E-2</v>
      </c>
      <c r="BC2768" s="52">
        <v>100000</v>
      </c>
      <c r="BD2768" s="52">
        <v>100000</v>
      </c>
      <c r="BE2768">
        <v>0</v>
      </c>
      <c r="BF2768">
        <v>0</v>
      </c>
      <c r="BG2768">
        <v>0</v>
      </c>
    </row>
    <row r="2769" spans="1:59">
      <c r="A2769">
        <v>2768</v>
      </c>
      <c r="E2769">
        <v>9795.2054794520554</v>
      </c>
      <c r="K2769">
        <v>4026.5991080390481</v>
      </c>
      <c r="L2769">
        <v>4076.261608039048</v>
      </c>
      <c r="M2769">
        <v>4125.9241080390484</v>
      </c>
      <c r="N2769">
        <v>4175.5866080390488</v>
      </c>
      <c r="O2769">
        <v>4225.2491080390491</v>
      </c>
      <c r="Q2769">
        <v>19505.678771493342</v>
      </c>
      <c r="R2769">
        <v>18978.702325430517</v>
      </c>
      <c r="S2769">
        <v>18451.725879367692</v>
      </c>
      <c r="T2769">
        <v>17924.749433304867</v>
      </c>
      <c r="U2769">
        <v>17397.772987242042</v>
      </c>
      <c r="W2769">
        <v>0.30642999999999998</v>
      </c>
      <c r="AB2769">
        <v>1</v>
      </c>
      <c r="AC2769">
        <v>1</v>
      </c>
      <c r="AD2769">
        <v>1</v>
      </c>
      <c r="AE2769">
        <v>1</v>
      </c>
      <c r="AF2769">
        <v>1</v>
      </c>
      <c r="AL2769">
        <v>5.9407473</v>
      </c>
      <c r="AM2769" s="5">
        <v>4.6205029487609863</v>
      </c>
      <c r="AN2769">
        <v>570.77625570776252</v>
      </c>
      <c r="AO2769">
        <f t="shared" si="43"/>
        <v>26826.48401826484</v>
      </c>
      <c r="AP2769">
        <v>684.93150684931504</v>
      </c>
      <c r="AQ2769">
        <v>9.7110399999999999E-2</v>
      </c>
      <c r="AR2769">
        <v>4.35667E-2</v>
      </c>
      <c r="AS2769">
        <v>3.8093299999999997E-2</v>
      </c>
      <c r="AT2769">
        <v>3.9057699999999994E-2</v>
      </c>
      <c r="AU2769">
        <v>4.1272099999999999E-2</v>
      </c>
      <c r="AW2769">
        <v>9.7110399999999999E-2</v>
      </c>
      <c r="AX2769">
        <v>4.35667E-2</v>
      </c>
      <c r="AY2769">
        <v>3.8093299999999997E-2</v>
      </c>
      <c r="AZ2769">
        <v>3.9057699999999987E-2</v>
      </c>
      <c r="BA2769">
        <v>4.1272099999999992E-2</v>
      </c>
      <c r="BC2769" s="52">
        <v>100000</v>
      </c>
      <c r="BD2769" s="52">
        <v>100000</v>
      </c>
      <c r="BE2769">
        <v>0</v>
      </c>
      <c r="BF2769">
        <v>0</v>
      </c>
      <c r="BG2769">
        <v>0</v>
      </c>
    </row>
    <row r="2770" spans="1:59">
      <c r="A2770">
        <v>2769</v>
      </c>
      <c r="E2770">
        <v>9795.2054794520554</v>
      </c>
      <c r="K2770">
        <v>3811.0655835549869</v>
      </c>
      <c r="L2770">
        <v>3886.5505835549866</v>
      </c>
      <c r="M2770">
        <v>3962.0355835549863</v>
      </c>
      <c r="N2770">
        <v>4037.5205835549859</v>
      </c>
      <c r="O2770">
        <v>4113.0055835549856</v>
      </c>
      <c r="Q2770">
        <v>18081.667900175311</v>
      </c>
      <c r="R2770">
        <v>17593.163337194383</v>
      </c>
      <c r="S2770">
        <v>17104.658774213454</v>
      </c>
      <c r="T2770">
        <v>16616.154211232526</v>
      </c>
      <c r="U2770">
        <v>16127.649648251598</v>
      </c>
      <c r="W2770">
        <v>0.44683999999999996</v>
      </c>
      <c r="AB2770">
        <v>1</v>
      </c>
      <c r="AC2770">
        <v>1</v>
      </c>
      <c r="AD2770">
        <v>1</v>
      </c>
      <c r="AE2770">
        <v>1</v>
      </c>
      <c r="AF2770">
        <v>1</v>
      </c>
      <c r="AL2770">
        <v>6.8787766000000001</v>
      </c>
      <c r="AM2770" s="5">
        <v>5.8366832733154297</v>
      </c>
      <c r="AN2770">
        <v>570.77625570776252</v>
      </c>
      <c r="AO2770">
        <f t="shared" si="43"/>
        <v>26826.48401826484</v>
      </c>
      <c r="AP2770">
        <v>684.93150684931504</v>
      </c>
      <c r="AQ2770">
        <v>9.4467399999999993E-2</v>
      </c>
      <c r="AR2770">
        <v>4.1282800000000001E-2</v>
      </c>
      <c r="AS2770">
        <v>3.2354399999999998E-2</v>
      </c>
      <c r="AT2770">
        <v>3.7107799999999996E-2</v>
      </c>
      <c r="AU2770">
        <v>3.9081999999999999E-2</v>
      </c>
      <c r="AW2770">
        <v>9.4467399999999993E-2</v>
      </c>
      <c r="AX2770">
        <v>4.1282799999999995E-2</v>
      </c>
      <c r="AY2770">
        <v>3.2354399999999991E-2</v>
      </c>
      <c r="AZ2770">
        <v>3.7107799999999996E-2</v>
      </c>
      <c r="BA2770">
        <v>3.9081999999999992E-2</v>
      </c>
      <c r="BC2770" s="52">
        <v>100000</v>
      </c>
      <c r="BD2770" s="52">
        <v>100000</v>
      </c>
      <c r="BE2770">
        <v>0</v>
      </c>
      <c r="BF2770">
        <v>0</v>
      </c>
      <c r="BG2770">
        <v>0</v>
      </c>
    </row>
    <row r="2771" spans="1:59">
      <c r="A2771">
        <v>2770</v>
      </c>
      <c r="E2771">
        <v>9795.2054794520554</v>
      </c>
      <c r="K2771">
        <v>3969.7848317106127</v>
      </c>
      <c r="L2771">
        <v>4079.5323317106127</v>
      </c>
      <c r="M2771">
        <v>4189.2798317106126</v>
      </c>
      <c r="N2771">
        <v>4299.027331710613</v>
      </c>
      <c r="O2771">
        <v>4408.7748317106125</v>
      </c>
      <c r="Q2771">
        <v>16816.00865516796</v>
      </c>
      <c r="R2771">
        <v>16361.69785819119</v>
      </c>
      <c r="S2771">
        <v>15907.38706121442</v>
      </c>
      <c r="T2771">
        <v>15453.07626423765</v>
      </c>
      <c r="U2771">
        <v>14998.765467260881</v>
      </c>
      <c r="W2771">
        <v>0.39868999999999999</v>
      </c>
      <c r="AB2771">
        <v>1</v>
      </c>
      <c r="AC2771">
        <v>1</v>
      </c>
      <c r="AD2771">
        <v>1</v>
      </c>
      <c r="AE2771">
        <v>1</v>
      </c>
      <c r="AF2771">
        <v>1</v>
      </c>
      <c r="AL2771">
        <v>7.3032880000000002</v>
      </c>
      <c r="AM2771" s="5">
        <v>8.8690481185913086</v>
      </c>
      <c r="AN2771">
        <v>570.77625570776252</v>
      </c>
      <c r="AO2771">
        <f t="shared" si="43"/>
        <v>26826.48401826484</v>
      </c>
      <c r="AP2771">
        <v>684.93150684931504</v>
      </c>
      <c r="AQ2771">
        <v>9.3288399999999994E-2</v>
      </c>
      <c r="AR2771">
        <v>3.90449E-2</v>
      </c>
      <c r="AS2771">
        <v>2.7904100000000001E-2</v>
      </c>
      <c r="AT2771">
        <v>2.7646400000000002E-2</v>
      </c>
      <c r="AU2771">
        <v>1.34126E-2</v>
      </c>
      <c r="AW2771">
        <v>9.328839999999998E-2</v>
      </c>
      <c r="AX2771">
        <v>3.9044900000000007E-2</v>
      </c>
      <c r="AY2771">
        <v>2.7904100000000001E-2</v>
      </c>
      <c r="AZ2771">
        <v>2.7646400000000002E-2</v>
      </c>
      <c r="BA2771">
        <v>1.3412599999999997E-2</v>
      </c>
      <c r="BC2771" s="52">
        <v>100000</v>
      </c>
      <c r="BD2771" s="52">
        <v>100000</v>
      </c>
      <c r="BE2771">
        <v>0</v>
      </c>
      <c r="BF2771">
        <v>0</v>
      </c>
      <c r="BG2771">
        <v>0</v>
      </c>
    </row>
    <row r="2772" spans="1:59">
      <c r="A2772">
        <v>2771</v>
      </c>
      <c r="E2772">
        <v>9795.2054794520554</v>
      </c>
      <c r="K2772">
        <v>4486.5242021263748</v>
      </c>
      <c r="L2772">
        <v>4651.5175354597086</v>
      </c>
      <c r="M2772">
        <v>4816.5108687930424</v>
      </c>
      <c r="N2772">
        <v>4981.5042021263762</v>
      </c>
      <c r="O2772">
        <v>5146.49753545971</v>
      </c>
      <c r="Q2772">
        <v>15403.97845691397</v>
      </c>
      <c r="R2772">
        <v>14987.815866436616</v>
      </c>
      <c r="S2772">
        <v>14571.653275959263</v>
      </c>
      <c r="T2772">
        <v>14155.490685481909</v>
      </c>
      <c r="U2772">
        <v>13739.328095004556</v>
      </c>
      <c r="W2772">
        <v>0.70528000000000002</v>
      </c>
      <c r="AB2772">
        <v>1</v>
      </c>
      <c r="AC2772">
        <v>1</v>
      </c>
      <c r="AD2772">
        <v>1</v>
      </c>
      <c r="AE2772">
        <v>1</v>
      </c>
      <c r="AF2772">
        <v>1</v>
      </c>
      <c r="AL2772">
        <v>6.3079890000000001</v>
      </c>
      <c r="AM2772" s="5">
        <v>7.3944134712219238</v>
      </c>
      <c r="AN2772">
        <v>570.77625570776252</v>
      </c>
      <c r="AO2772">
        <f t="shared" si="43"/>
        <v>26826.48401826484</v>
      </c>
      <c r="AP2772">
        <v>684.93150684931504</v>
      </c>
      <c r="AQ2772">
        <v>9.2841800000000002E-2</v>
      </c>
      <c r="AR2772">
        <v>3.8531099999999999E-2</v>
      </c>
      <c r="AS2772">
        <v>2.65291E-2</v>
      </c>
      <c r="AT2772">
        <v>2.7083599999999999E-2</v>
      </c>
      <c r="AU2772">
        <v>9.6536899999999995E-3</v>
      </c>
      <c r="AW2772">
        <v>9.2841800000000016E-2</v>
      </c>
      <c r="AX2772">
        <v>3.8531099999999999E-2</v>
      </c>
      <c r="AY2772">
        <v>2.65291E-2</v>
      </c>
      <c r="AZ2772">
        <v>2.7083599999999999E-2</v>
      </c>
      <c r="BA2772">
        <v>9.6536899999999995E-3</v>
      </c>
      <c r="BC2772" s="52">
        <v>100000</v>
      </c>
      <c r="BD2772" s="52">
        <v>100000</v>
      </c>
      <c r="BE2772">
        <v>0</v>
      </c>
      <c r="BF2772">
        <v>0</v>
      </c>
      <c r="BG2772">
        <v>0</v>
      </c>
    </row>
    <row r="2773" spans="1:59">
      <c r="A2773">
        <v>2772</v>
      </c>
      <c r="E2773">
        <v>9795.2054794520554</v>
      </c>
      <c r="K2773">
        <v>4518.0876889755045</v>
      </c>
      <c r="L2773">
        <v>4720.2051889755048</v>
      </c>
      <c r="M2773">
        <v>4922.3226889755051</v>
      </c>
      <c r="N2773">
        <v>5124.4401889755054</v>
      </c>
      <c r="O2773">
        <v>5326.5576889755057</v>
      </c>
      <c r="Q2773">
        <v>14675.732659876059</v>
      </c>
      <c r="R2773">
        <v>14279.244769886749</v>
      </c>
      <c r="S2773">
        <v>13882.756879897439</v>
      </c>
      <c r="T2773">
        <v>13486.268989908129</v>
      </c>
      <c r="U2773">
        <v>13089.781099918819</v>
      </c>
      <c r="W2773">
        <v>0.73938000000000004</v>
      </c>
      <c r="AB2773">
        <v>1</v>
      </c>
      <c r="AC2773">
        <v>1</v>
      </c>
      <c r="AD2773">
        <v>1</v>
      </c>
      <c r="AE2773">
        <v>1</v>
      </c>
      <c r="AF2773">
        <v>1</v>
      </c>
      <c r="AL2773">
        <v>5.6238440000000001</v>
      </c>
      <c r="AM2773" s="5">
        <v>8.5630760192871094</v>
      </c>
      <c r="AN2773">
        <v>570.77625570776252</v>
      </c>
      <c r="AO2773">
        <f t="shared" si="43"/>
        <v>26826.48401826484</v>
      </c>
      <c r="AP2773">
        <v>684.93150684931504</v>
      </c>
      <c r="AQ2773">
        <v>9.3194799999999994E-2</v>
      </c>
      <c r="AR2773">
        <v>3.8577899999999998E-2</v>
      </c>
      <c r="AS2773">
        <v>2.66331E-2</v>
      </c>
      <c r="AT2773">
        <v>2.71343E-2</v>
      </c>
      <c r="AU2773">
        <v>9.7112300000000013E-3</v>
      </c>
      <c r="AW2773">
        <v>9.3194800000000008E-2</v>
      </c>
      <c r="AX2773">
        <v>3.8577899999999998E-2</v>
      </c>
      <c r="AY2773">
        <v>2.6633100000000007E-2</v>
      </c>
      <c r="AZ2773">
        <v>2.71343E-2</v>
      </c>
      <c r="BA2773">
        <v>9.7112300000000013E-3</v>
      </c>
      <c r="BC2773" s="52">
        <v>100000</v>
      </c>
      <c r="BD2773" s="52">
        <v>100000</v>
      </c>
      <c r="BE2773">
        <v>0</v>
      </c>
      <c r="BF2773">
        <v>0</v>
      </c>
      <c r="BG2773">
        <v>0</v>
      </c>
    </row>
    <row r="2774" spans="1:59">
      <c r="A2774">
        <v>2773</v>
      </c>
      <c r="E2774">
        <v>9795.2054794520554</v>
      </c>
      <c r="K2774">
        <v>4428.8081118879645</v>
      </c>
      <c r="L2774">
        <v>4698.9581118879651</v>
      </c>
      <c r="M2774">
        <v>4969.1081118879647</v>
      </c>
      <c r="N2774">
        <v>5239.2581118879643</v>
      </c>
      <c r="O2774">
        <v>5509.408111887964</v>
      </c>
      <c r="Q2774">
        <v>14357.875641776591</v>
      </c>
      <c r="R2774">
        <v>13969.975156560507</v>
      </c>
      <c r="S2774">
        <v>13582.074671344424</v>
      </c>
      <c r="T2774">
        <v>13194.174186128341</v>
      </c>
      <c r="U2774">
        <v>12806.273700912257</v>
      </c>
      <c r="W2774">
        <v>0</v>
      </c>
      <c r="AB2774">
        <v>1</v>
      </c>
      <c r="AC2774">
        <v>1</v>
      </c>
      <c r="AD2774">
        <v>1</v>
      </c>
      <c r="AE2774">
        <v>1</v>
      </c>
      <c r="AF2774">
        <v>1</v>
      </c>
      <c r="AL2774">
        <v>5.7673699999999997</v>
      </c>
      <c r="AM2774" s="5">
        <v>10.754666328430179</v>
      </c>
      <c r="AN2774">
        <v>570.77625570776252</v>
      </c>
      <c r="AO2774">
        <f t="shared" si="43"/>
        <v>26826.48401826484</v>
      </c>
      <c r="AP2774">
        <v>684.93150684931504</v>
      </c>
      <c r="AQ2774">
        <v>9.2484200000000003E-2</v>
      </c>
      <c r="AR2774">
        <v>3.8653300000000002E-2</v>
      </c>
      <c r="AS2774">
        <v>2.6568700000000001E-2</v>
      </c>
      <c r="AT2774">
        <v>2.7151599999999998E-2</v>
      </c>
      <c r="AU2774">
        <v>9.7333799999999998E-3</v>
      </c>
      <c r="AW2774">
        <v>9.2484200000000003E-2</v>
      </c>
      <c r="AX2774">
        <v>3.8653300000000002E-2</v>
      </c>
      <c r="AY2774">
        <v>2.6568700000000001E-2</v>
      </c>
      <c r="AZ2774">
        <v>2.7151599999999998E-2</v>
      </c>
      <c r="BA2774">
        <v>9.7333799999999998E-3</v>
      </c>
      <c r="BC2774" s="52">
        <v>100000</v>
      </c>
      <c r="BD2774" s="52">
        <v>100000</v>
      </c>
      <c r="BE2774">
        <v>0</v>
      </c>
      <c r="BF2774">
        <v>0</v>
      </c>
      <c r="BG2774">
        <v>0</v>
      </c>
    </row>
    <row r="2775" spans="1:59">
      <c r="A2775">
        <v>2774</v>
      </c>
      <c r="E2775">
        <v>9795.2054794520554</v>
      </c>
      <c r="K2775">
        <v>4252.0525855328351</v>
      </c>
      <c r="L2775">
        <v>4575.9350855328348</v>
      </c>
      <c r="M2775">
        <v>4899.8175855328345</v>
      </c>
      <c r="N2775">
        <v>5223.7000855328342</v>
      </c>
      <c r="O2775">
        <v>5547.5825855328339</v>
      </c>
      <c r="Q2775">
        <v>14008.83933915843</v>
      </c>
      <c r="R2775">
        <v>13630.368615857025</v>
      </c>
      <c r="S2775">
        <v>13251.89789255562</v>
      </c>
      <c r="T2775">
        <v>12873.427169254215</v>
      </c>
      <c r="U2775">
        <v>12494.95644595281</v>
      </c>
      <c r="W2775">
        <v>0.60823000000000005</v>
      </c>
      <c r="AB2775">
        <v>1</v>
      </c>
      <c r="AC2775">
        <v>1</v>
      </c>
      <c r="AD2775">
        <v>1</v>
      </c>
      <c r="AE2775">
        <v>1</v>
      </c>
      <c r="AF2775">
        <v>1</v>
      </c>
      <c r="AL2775">
        <v>5.5220694999999997</v>
      </c>
      <c r="AM2775" s="5">
        <v>10.80087852478027</v>
      </c>
      <c r="AN2775">
        <v>570.77625570776252</v>
      </c>
      <c r="AO2775">
        <f t="shared" si="43"/>
        <v>26826.48401826484</v>
      </c>
      <c r="AP2775">
        <v>684.93150684931504</v>
      </c>
      <c r="AQ2775">
        <v>9.2353599999999994E-2</v>
      </c>
      <c r="AR2775">
        <v>3.86827E-2</v>
      </c>
      <c r="AS2775">
        <v>2.66184E-2</v>
      </c>
      <c r="AT2775">
        <v>2.72822E-2</v>
      </c>
      <c r="AU2775">
        <v>9.7709800000000003E-3</v>
      </c>
      <c r="AW2775">
        <v>9.2353599999999994E-2</v>
      </c>
      <c r="AX2775">
        <v>3.86827E-2</v>
      </c>
      <c r="AY2775">
        <v>2.66184E-2</v>
      </c>
      <c r="AZ2775">
        <v>2.7282199999999993E-2</v>
      </c>
      <c r="BA2775">
        <v>9.7709799999999986E-3</v>
      </c>
      <c r="BC2775" s="52">
        <v>100000</v>
      </c>
      <c r="BD2775" s="52">
        <v>100000</v>
      </c>
      <c r="BE2775">
        <v>0</v>
      </c>
      <c r="BF2775">
        <v>0</v>
      </c>
      <c r="BG2775">
        <v>0</v>
      </c>
    </row>
    <row r="2776" spans="1:59">
      <c r="A2776">
        <v>2775</v>
      </c>
      <c r="E2776">
        <v>9795.2054794520554</v>
      </c>
      <c r="K2776">
        <v>3885.9161380829246</v>
      </c>
      <c r="L2776">
        <v>4307.748638082925</v>
      </c>
      <c r="M2776">
        <v>4729.5811380829255</v>
      </c>
      <c r="N2776">
        <v>5151.4136380829259</v>
      </c>
      <c r="O2776">
        <v>5573.2461380829263</v>
      </c>
      <c r="Q2776">
        <v>14200.825453705011</v>
      </c>
      <c r="R2776">
        <v>13817.167924813926</v>
      </c>
      <c r="S2776">
        <v>13433.51039592284</v>
      </c>
      <c r="T2776">
        <v>13049.852867031754</v>
      </c>
      <c r="U2776">
        <v>12666.195338140667</v>
      </c>
      <c r="W2776">
        <v>0.52434999999999998</v>
      </c>
      <c r="AB2776">
        <v>1</v>
      </c>
      <c r="AC2776">
        <v>1</v>
      </c>
      <c r="AD2776">
        <v>1</v>
      </c>
      <c r="AE2776">
        <v>1</v>
      </c>
      <c r="AF2776">
        <v>1</v>
      </c>
      <c r="AL2776">
        <v>5.0168853000000002</v>
      </c>
      <c r="AM2776" s="5">
        <v>10.356967926025391</v>
      </c>
      <c r="AN2776">
        <v>570.77625570776252</v>
      </c>
      <c r="AO2776">
        <f t="shared" si="43"/>
        <v>26826.48401826484</v>
      </c>
      <c r="AP2776">
        <v>684.93150684931504</v>
      </c>
      <c r="AQ2776">
        <v>9.2405100000000004E-2</v>
      </c>
      <c r="AR2776">
        <v>3.9047800000000001E-2</v>
      </c>
      <c r="AS2776">
        <v>2.6720600000000001E-2</v>
      </c>
      <c r="AT2776">
        <v>2.7529100000000001E-2</v>
      </c>
      <c r="AU2776">
        <v>9.8504000000000005E-3</v>
      </c>
      <c r="AW2776">
        <v>9.2405100000000004E-2</v>
      </c>
      <c r="AX2776">
        <v>3.9047800000000008E-2</v>
      </c>
      <c r="AY2776">
        <v>2.6720599999999997E-2</v>
      </c>
      <c r="AZ2776">
        <v>2.7529100000000001E-2</v>
      </c>
      <c r="BA2776">
        <v>9.8504000000000022E-3</v>
      </c>
      <c r="BC2776" s="52">
        <v>100000</v>
      </c>
      <c r="BD2776" s="52">
        <v>100000</v>
      </c>
      <c r="BE2776">
        <v>0</v>
      </c>
      <c r="BF2776">
        <v>0</v>
      </c>
      <c r="BG2776">
        <v>0</v>
      </c>
    </row>
    <row r="2777" spans="1:59">
      <c r="A2777">
        <v>2776</v>
      </c>
      <c r="E2777">
        <v>9795.2054794520554</v>
      </c>
      <c r="K2777">
        <v>3887.7197659028748</v>
      </c>
      <c r="L2777">
        <v>4500.2580992362082</v>
      </c>
      <c r="M2777">
        <v>5112.7964325695411</v>
      </c>
      <c r="N2777">
        <v>5725.3347659028741</v>
      </c>
      <c r="O2777">
        <v>6337.8730992362071</v>
      </c>
      <c r="Q2777">
        <v>14843.905101055559</v>
      </c>
      <c r="R2777">
        <v>14442.873768506539</v>
      </c>
      <c r="S2777">
        <v>14041.842435957518</v>
      </c>
      <c r="T2777">
        <v>13640.811103408498</v>
      </c>
      <c r="U2777">
        <v>13239.779770859477</v>
      </c>
      <c r="W2777">
        <v>0.39888000000000001</v>
      </c>
      <c r="AB2777">
        <v>1</v>
      </c>
      <c r="AC2777">
        <v>1</v>
      </c>
      <c r="AD2777">
        <v>1</v>
      </c>
      <c r="AE2777">
        <v>1</v>
      </c>
      <c r="AF2777">
        <v>1</v>
      </c>
      <c r="AL2777">
        <v>5.4794140000000002</v>
      </c>
      <c r="AM2777" s="5">
        <v>11.126363754272459</v>
      </c>
      <c r="AN2777">
        <v>570.77625570776252</v>
      </c>
      <c r="AO2777">
        <f t="shared" si="43"/>
        <v>26826.48401826484</v>
      </c>
      <c r="AP2777">
        <v>684.93150684931504</v>
      </c>
      <c r="AQ2777">
        <v>9.2617699999999997E-2</v>
      </c>
      <c r="AR2777">
        <v>4.0253700000000003E-2</v>
      </c>
      <c r="AS2777">
        <v>2.7993799999999999E-2</v>
      </c>
      <c r="AT2777">
        <v>3.4415399999999999E-2</v>
      </c>
      <c r="AU2777">
        <v>3.6499999999999998E-2</v>
      </c>
      <c r="AW2777">
        <v>9.2617700000000011E-2</v>
      </c>
      <c r="AX2777">
        <v>4.0253700000000003E-2</v>
      </c>
      <c r="AY2777">
        <v>2.7993799999999999E-2</v>
      </c>
      <c r="AZ2777">
        <v>3.4415399999999999E-2</v>
      </c>
      <c r="BA2777">
        <v>3.6499999999999991E-2</v>
      </c>
      <c r="BC2777" s="52">
        <v>100000</v>
      </c>
      <c r="BD2777" s="52">
        <v>100000</v>
      </c>
      <c r="BE2777">
        <v>0</v>
      </c>
      <c r="BF2777">
        <v>0</v>
      </c>
      <c r="BG2777">
        <v>0</v>
      </c>
    </row>
    <row r="2778" spans="1:59">
      <c r="A2778">
        <v>2777</v>
      </c>
      <c r="E2778">
        <v>9795.2054794520554</v>
      </c>
      <c r="K2778">
        <v>4597.4473130533179</v>
      </c>
      <c r="L2778">
        <v>5381.1664797199846</v>
      </c>
      <c r="M2778">
        <v>6164.8856463866514</v>
      </c>
      <c r="N2778">
        <v>6948.6048130533181</v>
      </c>
      <c r="O2778">
        <v>7732.3239797199849</v>
      </c>
      <c r="Q2778">
        <v>15696.868036168249</v>
      </c>
      <c r="R2778">
        <v>15272.792574565392</v>
      </c>
      <c r="S2778">
        <v>14848.717112962535</v>
      </c>
      <c r="T2778">
        <v>14424.641651359678</v>
      </c>
      <c r="U2778">
        <v>14000.566189756821</v>
      </c>
      <c r="W2778">
        <v>0.26255000000000001</v>
      </c>
      <c r="AB2778">
        <v>1</v>
      </c>
      <c r="AC2778">
        <v>1</v>
      </c>
      <c r="AD2778">
        <v>1</v>
      </c>
      <c r="AE2778">
        <v>1</v>
      </c>
      <c r="AF2778">
        <v>1</v>
      </c>
      <c r="AL2778">
        <v>4.2168799999999997</v>
      </c>
      <c r="AM2778" s="5">
        <v>12.219875335693359</v>
      </c>
      <c r="AN2778">
        <v>570.77625570776252</v>
      </c>
      <c r="AO2778">
        <f t="shared" si="43"/>
        <v>26826.48401826484</v>
      </c>
      <c r="AP2778">
        <v>684.93150684931504</v>
      </c>
      <c r="AQ2778">
        <v>0.102242</v>
      </c>
      <c r="AR2778">
        <v>4.7464799999999994E-2</v>
      </c>
      <c r="AS2778">
        <v>4.2291700000000002E-2</v>
      </c>
      <c r="AT2778">
        <v>4.2340699999999995E-2</v>
      </c>
      <c r="AU2778">
        <v>4.3792999999999999E-2</v>
      </c>
      <c r="AW2778">
        <v>0.10224199999999999</v>
      </c>
      <c r="AX2778">
        <v>4.7464799999999988E-2</v>
      </c>
      <c r="AY2778">
        <v>4.2291700000000002E-2</v>
      </c>
      <c r="AZ2778">
        <v>4.2340699999999995E-2</v>
      </c>
      <c r="BA2778">
        <v>4.3792999999999999E-2</v>
      </c>
      <c r="BC2778" s="52">
        <v>100000</v>
      </c>
      <c r="BD2778" s="52">
        <v>100000</v>
      </c>
      <c r="BE2778">
        <v>0</v>
      </c>
      <c r="BF2778">
        <v>0</v>
      </c>
      <c r="BG2778">
        <v>0</v>
      </c>
    </row>
    <row r="2779" spans="1:59">
      <c r="A2779">
        <v>2778</v>
      </c>
      <c r="E2779">
        <v>9795.2054794520554</v>
      </c>
      <c r="K2779">
        <v>5621.0061008751136</v>
      </c>
      <c r="L2779">
        <v>6451.4736008751133</v>
      </c>
      <c r="M2779">
        <v>7281.9411008751131</v>
      </c>
      <c r="N2779">
        <v>8112.4086008751128</v>
      </c>
      <c r="O2779">
        <v>8942.8761008751135</v>
      </c>
      <c r="Q2779">
        <v>16848.489377925762</v>
      </c>
      <c r="R2779">
        <v>16393.301063054801</v>
      </c>
      <c r="S2779">
        <v>15938.112748183841</v>
      </c>
      <c r="T2779">
        <v>15482.924433312881</v>
      </c>
      <c r="U2779">
        <v>15027.736118441921</v>
      </c>
      <c r="W2779">
        <v>6.3869999999999996E-2</v>
      </c>
      <c r="AB2779">
        <v>1</v>
      </c>
      <c r="AC2779">
        <v>1</v>
      </c>
      <c r="AD2779">
        <v>1</v>
      </c>
      <c r="AE2779">
        <v>1</v>
      </c>
      <c r="AF2779">
        <v>1</v>
      </c>
      <c r="AL2779">
        <v>5.1516539999999997</v>
      </c>
      <c r="AM2779" s="5">
        <v>11.987095832824711</v>
      </c>
      <c r="AN2779">
        <v>570.77625570776252</v>
      </c>
      <c r="AO2779">
        <f t="shared" si="43"/>
        <v>26826.48401826484</v>
      </c>
      <c r="AP2779">
        <v>684.93150684931504</v>
      </c>
      <c r="AQ2779">
        <v>0.10659099999999999</v>
      </c>
      <c r="AR2779">
        <v>9.6149799999999994E-2</v>
      </c>
      <c r="AS2779">
        <v>7.8799000000000008E-2</v>
      </c>
      <c r="AT2779">
        <v>6.60718E-2</v>
      </c>
      <c r="AU2779">
        <v>4.6540700000000004E-2</v>
      </c>
      <c r="AW2779">
        <v>0.10659099999999998</v>
      </c>
      <c r="AX2779">
        <v>9.6149799999999994E-2</v>
      </c>
      <c r="AY2779">
        <v>7.8798999999999994E-2</v>
      </c>
      <c r="AZ2779">
        <v>6.60718E-2</v>
      </c>
      <c r="BA2779">
        <v>4.6540700000000004E-2</v>
      </c>
      <c r="BC2779" s="52">
        <v>100000</v>
      </c>
      <c r="BD2779" s="52">
        <v>100000</v>
      </c>
      <c r="BE2779">
        <v>0</v>
      </c>
      <c r="BF2779">
        <v>0</v>
      </c>
      <c r="BG2779">
        <v>0</v>
      </c>
    </row>
    <row r="2780" spans="1:59">
      <c r="A2780">
        <v>2779</v>
      </c>
      <c r="E2780">
        <v>9795.2054794520554</v>
      </c>
      <c r="K2780">
        <v>6522.8200108502642</v>
      </c>
      <c r="L2780">
        <v>7298.2900108502636</v>
      </c>
      <c r="M2780">
        <v>8073.7600108502629</v>
      </c>
      <c r="N2780">
        <v>8849.2300108502623</v>
      </c>
      <c r="O2780">
        <v>9624.7000108502616</v>
      </c>
      <c r="Q2780">
        <v>18297.61536084997</v>
      </c>
      <c r="R2780">
        <v>17803.2766391144</v>
      </c>
      <c r="S2780">
        <v>17308.937917378829</v>
      </c>
      <c r="T2780">
        <v>16814.599195643259</v>
      </c>
      <c r="U2780">
        <v>16320.260473907689</v>
      </c>
      <c r="W2780">
        <v>2.0800000000000003E-3</v>
      </c>
      <c r="AB2780">
        <v>1</v>
      </c>
      <c r="AC2780">
        <v>1</v>
      </c>
      <c r="AD2780">
        <v>1</v>
      </c>
      <c r="AE2780">
        <v>1</v>
      </c>
      <c r="AF2780">
        <v>1</v>
      </c>
      <c r="AL2780">
        <v>6.8818153999999998</v>
      </c>
      <c r="AM2780" s="5">
        <v>10.879415512084959</v>
      </c>
      <c r="AN2780">
        <v>570.77625570776252</v>
      </c>
      <c r="AO2780">
        <f t="shared" si="43"/>
        <v>26826.48401826484</v>
      </c>
      <c r="AP2780">
        <v>684.93150684931504</v>
      </c>
      <c r="AQ2780">
        <v>0.107655</v>
      </c>
      <c r="AR2780">
        <v>0.10056100000000001</v>
      </c>
      <c r="AS2780">
        <v>8.1186400000000006E-2</v>
      </c>
      <c r="AT2780">
        <v>7.0394000000000012E-2</v>
      </c>
      <c r="AU2780">
        <v>4.87859E-2</v>
      </c>
      <c r="AW2780">
        <v>0.10765499999999999</v>
      </c>
      <c r="AX2780">
        <v>0.100561</v>
      </c>
      <c r="AY2780">
        <v>8.1186400000000006E-2</v>
      </c>
      <c r="AZ2780">
        <v>7.0394000000000012E-2</v>
      </c>
      <c r="BA2780">
        <v>4.8785900000000007E-2</v>
      </c>
      <c r="BC2780" s="52">
        <v>100000</v>
      </c>
      <c r="BD2780" s="52">
        <v>100000</v>
      </c>
      <c r="BE2780">
        <v>0</v>
      </c>
      <c r="BF2780">
        <v>0</v>
      </c>
      <c r="BG2780">
        <v>0</v>
      </c>
    </row>
    <row r="2781" spans="1:59">
      <c r="A2781">
        <v>2780</v>
      </c>
      <c r="E2781">
        <v>9795.2054794520554</v>
      </c>
      <c r="K2781">
        <v>6264.9012325973708</v>
      </c>
      <c r="L2781">
        <v>6893.9670659307039</v>
      </c>
      <c r="M2781">
        <v>7523.032899264037</v>
      </c>
      <c r="N2781">
        <v>8152.0987325973701</v>
      </c>
      <c r="O2781">
        <v>8781.1645659307032</v>
      </c>
      <c r="Q2781">
        <v>18269.89737276559</v>
      </c>
      <c r="R2781">
        <v>17776.307496318215</v>
      </c>
      <c r="S2781">
        <v>17282.71761987084</v>
      </c>
      <c r="T2781">
        <v>16789.127743423465</v>
      </c>
      <c r="U2781">
        <v>16295.53786697609</v>
      </c>
      <c r="W2781">
        <v>0</v>
      </c>
      <c r="AB2781">
        <v>1</v>
      </c>
      <c r="AC2781">
        <v>1</v>
      </c>
      <c r="AD2781">
        <v>1</v>
      </c>
      <c r="AE2781">
        <v>1</v>
      </c>
      <c r="AF2781">
        <v>1</v>
      </c>
      <c r="AL2781">
        <v>9.0498139999999996</v>
      </c>
      <c r="AM2781" s="5">
        <v>9.8296298980712891</v>
      </c>
      <c r="AN2781">
        <v>570.77625570776252</v>
      </c>
      <c r="AO2781">
        <f t="shared" si="43"/>
        <v>26826.48401826484</v>
      </c>
      <c r="AP2781">
        <v>684.93150684931504</v>
      </c>
      <c r="AQ2781">
        <v>0.106211</v>
      </c>
      <c r="AR2781">
        <v>9.9541400000000002E-2</v>
      </c>
      <c r="AS2781">
        <v>7.8697000000000003E-2</v>
      </c>
      <c r="AT2781">
        <v>7.1181099999999997E-2</v>
      </c>
      <c r="AU2781">
        <v>4.8094600000000001E-2</v>
      </c>
      <c r="AW2781">
        <v>0.10621099999999999</v>
      </c>
      <c r="AX2781">
        <v>9.9541399999999988E-2</v>
      </c>
      <c r="AY2781">
        <v>7.8697000000000003E-2</v>
      </c>
      <c r="AZ2781">
        <v>7.1181099999999997E-2</v>
      </c>
      <c r="BA2781">
        <v>4.8094600000000001E-2</v>
      </c>
      <c r="BC2781" s="52">
        <v>100000</v>
      </c>
      <c r="BD2781" s="52">
        <v>100000</v>
      </c>
      <c r="BE2781">
        <v>0</v>
      </c>
      <c r="BF2781">
        <v>0</v>
      </c>
      <c r="BG2781">
        <v>0</v>
      </c>
    </row>
    <row r="2782" spans="1:59">
      <c r="A2782">
        <v>2781</v>
      </c>
      <c r="E2782">
        <v>9795.2054794520554</v>
      </c>
      <c r="K2782">
        <v>5521.8065707778478</v>
      </c>
      <c r="L2782">
        <v>6056.2474041111818</v>
      </c>
      <c r="M2782">
        <v>6590.6882374445158</v>
      </c>
      <c r="N2782">
        <v>7125.1290707778498</v>
      </c>
      <c r="O2782">
        <v>7659.5699041111839</v>
      </c>
      <c r="Q2782">
        <v>16978.97534339107</v>
      </c>
      <c r="R2782">
        <v>16520.261746865559</v>
      </c>
      <c r="S2782">
        <v>16061.548150340046</v>
      </c>
      <c r="T2782">
        <v>15602.834553814533</v>
      </c>
      <c r="U2782">
        <v>15144.12095728902</v>
      </c>
      <c r="W2782">
        <v>0</v>
      </c>
      <c r="AB2782">
        <v>1</v>
      </c>
      <c r="AC2782">
        <v>1</v>
      </c>
      <c r="AD2782">
        <v>1</v>
      </c>
      <c r="AE2782">
        <v>1</v>
      </c>
      <c r="AF2782">
        <v>1</v>
      </c>
      <c r="AL2782">
        <v>8.226172</v>
      </c>
      <c r="AM2782" s="5">
        <v>9.9519119262695313</v>
      </c>
      <c r="AN2782">
        <v>570.77625570776252</v>
      </c>
      <c r="AO2782">
        <f t="shared" si="43"/>
        <v>26826.48401826484</v>
      </c>
      <c r="AP2782">
        <v>684.93150684931504</v>
      </c>
      <c r="AQ2782">
        <v>0.105438</v>
      </c>
      <c r="AR2782">
        <v>8.3892599999999998E-2</v>
      </c>
      <c r="AS2782">
        <v>7.6039700000000002E-2</v>
      </c>
      <c r="AT2782">
        <v>6.6420900000000005E-2</v>
      </c>
      <c r="AU2782">
        <v>4.7527199999999999E-2</v>
      </c>
      <c r="AW2782">
        <v>0.10543800000000002</v>
      </c>
      <c r="AX2782">
        <v>8.3892599999999998E-2</v>
      </c>
      <c r="AY2782">
        <v>7.6039700000000002E-2</v>
      </c>
      <c r="AZ2782">
        <v>6.6420900000000005E-2</v>
      </c>
      <c r="BA2782">
        <v>4.7527200000000006E-2</v>
      </c>
      <c r="BC2782" s="52">
        <v>100000</v>
      </c>
      <c r="BD2782" s="52">
        <v>100000</v>
      </c>
      <c r="BE2782">
        <v>0</v>
      </c>
      <c r="BF2782">
        <v>0</v>
      </c>
      <c r="BG2782">
        <v>0</v>
      </c>
    </row>
    <row r="2783" spans="1:59">
      <c r="A2783">
        <v>2782</v>
      </c>
      <c r="E2783">
        <v>9795.2054794520554</v>
      </c>
      <c r="K2783">
        <v>5111.481241739154</v>
      </c>
      <c r="L2783">
        <v>5565.2129084058206</v>
      </c>
      <c r="M2783">
        <v>6018.9445750724872</v>
      </c>
      <c r="N2783">
        <v>6472.6762417391537</v>
      </c>
      <c r="O2783">
        <v>6926.4079084058203</v>
      </c>
      <c r="Q2783">
        <v>12912.063282525711</v>
      </c>
      <c r="R2783">
        <v>12563.223682455975</v>
      </c>
      <c r="S2783">
        <v>12214.384082386239</v>
      </c>
      <c r="T2783">
        <v>11865.544482316503</v>
      </c>
      <c r="U2783">
        <v>11516.704882246768</v>
      </c>
      <c r="W2783">
        <v>0</v>
      </c>
      <c r="AB2783">
        <v>1</v>
      </c>
      <c r="AC2783">
        <v>1</v>
      </c>
      <c r="AD2783">
        <v>1</v>
      </c>
      <c r="AE2783">
        <v>1</v>
      </c>
      <c r="AF2783">
        <v>1</v>
      </c>
      <c r="AL2783">
        <v>7.9752935999999996</v>
      </c>
      <c r="AM2783" s="5">
        <v>10.126259803771971</v>
      </c>
      <c r="AN2783">
        <v>570.77625570776252</v>
      </c>
      <c r="AO2783">
        <f t="shared" si="43"/>
        <v>26826.48401826484</v>
      </c>
      <c r="AP2783">
        <v>684.93150684931504</v>
      </c>
      <c r="AQ2783">
        <v>0.10420499999999999</v>
      </c>
      <c r="AR2783">
        <v>8.1467499999999998E-2</v>
      </c>
      <c r="AS2783">
        <v>7.263639999999999E-2</v>
      </c>
      <c r="AT2783">
        <v>6.4167799999999997E-2</v>
      </c>
      <c r="AU2783">
        <v>4.6708199999999998E-2</v>
      </c>
      <c r="AW2783">
        <v>0.10420499999999998</v>
      </c>
      <c r="AX2783">
        <v>8.1467500000000012E-2</v>
      </c>
      <c r="AY2783">
        <v>7.263639999999999E-2</v>
      </c>
      <c r="AZ2783">
        <v>6.4167799999999997E-2</v>
      </c>
      <c r="BA2783">
        <v>4.6708199999999991E-2</v>
      </c>
      <c r="BC2783" s="52">
        <v>100000</v>
      </c>
      <c r="BD2783" s="52">
        <v>100000</v>
      </c>
      <c r="BE2783">
        <v>0</v>
      </c>
      <c r="BF2783">
        <v>0</v>
      </c>
      <c r="BG2783">
        <v>0</v>
      </c>
    </row>
    <row r="2784" spans="1:59">
      <c r="A2784">
        <v>2783</v>
      </c>
      <c r="E2784">
        <v>9795.2054794520554</v>
      </c>
      <c r="K2784">
        <v>3573.8885252315222</v>
      </c>
      <c r="L2784">
        <v>3947.4068585648556</v>
      </c>
      <c r="M2784">
        <v>4320.925191898189</v>
      </c>
      <c r="N2784">
        <v>4694.4435252315225</v>
      </c>
      <c r="O2784">
        <v>5067.9618585648559</v>
      </c>
      <c r="Q2784">
        <v>7608.5114029764773</v>
      </c>
      <c r="R2784">
        <v>7402.9555593257392</v>
      </c>
      <c r="S2784">
        <v>7197.3997156750011</v>
      </c>
      <c r="T2784">
        <v>6991.843872024263</v>
      </c>
      <c r="U2784">
        <v>6786.2880283735249</v>
      </c>
      <c r="W2784">
        <v>0</v>
      </c>
      <c r="AB2784">
        <v>1</v>
      </c>
      <c r="AC2784">
        <v>1</v>
      </c>
      <c r="AD2784">
        <v>1</v>
      </c>
      <c r="AE2784">
        <v>1</v>
      </c>
      <c r="AF2784">
        <v>1</v>
      </c>
      <c r="AL2784">
        <v>6.1497669999999998</v>
      </c>
      <c r="AM2784" s="5">
        <v>11.06486225128174</v>
      </c>
      <c r="AN2784">
        <v>570.77625570776252</v>
      </c>
      <c r="AO2784">
        <f t="shared" si="43"/>
        <v>26826.48401826484</v>
      </c>
      <c r="AP2784">
        <v>684.93150684931504</v>
      </c>
      <c r="AQ2784">
        <v>0.102813</v>
      </c>
      <c r="AR2784">
        <v>8.0579499999999998E-2</v>
      </c>
      <c r="AS2784">
        <v>7.2298799999999996E-2</v>
      </c>
      <c r="AT2784">
        <v>6.1441499999999996E-2</v>
      </c>
      <c r="AU2784">
        <v>4.6504199999999996E-2</v>
      </c>
      <c r="AW2784">
        <v>0.102813</v>
      </c>
      <c r="AX2784">
        <v>8.0579500000000012E-2</v>
      </c>
      <c r="AY2784">
        <v>7.2298799999999996E-2</v>
      </c>
      <c r="AZ2784">
        <v>6.1441499999999996E-2</v>
      </c>
      <c r="BA2784">
        <v>4.6504199999999996E-2</v>
      </c>
      <c r="BC2784" s="52">
        <v>100000</v>
      </c>
      <c r="BD2784" s="52">
        <v>100000</v>
      </c>
      <c r="BE2784">
        <v>0</v>
      </c>
      <c r="BF2784">
        <v>0</v>
      </c>
      <c r="BG2784">
        <v>0</v>
      </c>
    </row>
    <row r="2785" spans="1:59">
      <c r="A2785">
        <v>2784</v>
      </c>
      <c r="E2785">
        <v>9795.2054794520554</v>
      </c>
      <c r="K2785">
        <v>2491.1497039307628</v>
      </c>
      <c r="L2785">
        <v>2689.8297039307627</v>
      </c>
      <c r="M2785">
        <v>2888.5097039307625</v>
      </c>
      <c r="N2785">
        <v>3087.1897039307623</v>
      </c>
      <c r="O2785">
        <v>3285.8697039307622</v>
      </c>
      <c r="Q2785">
        <v>5862.367123932916</v>
      </c>
      <c r="R2785">
        <v>5703.9861006898582</v>
      </c>
      <c r="S2785">
        <v>5545.6050774468004</v>
      </c>
      <c r="T2785">
        <v>5387.2240542037425</v>
      </c>
      <c r="U2785">
        <v>5228.8430309606847</v>
      </c>
      <c r="W2785">
        <v>0</v>
      </c>
      <c r="AB2785">
        <v>1</v>
      </c>
      <c r="AC2785">
        <v>1</v>
      </c>
      <c r="AD2785">
        <v>1</v>
      </c>
      <c r="AE2785">
        <v>1</v>
      </c>
      <c r="AF2785">
        <v>1</v>
      </c>
      <c r="AL2785">
        <v>4.9587617000000002</v>
      </c>
      <c r="AM2785" s="5">
        <v>10.63774490356445</v>
      </c>
      <c r="AN2785">
        <v>570.77625570776252</v>
      </c>
      <c r="AO2785">
        <f t="shared" si="43"/>
        <v>26826.48401826484</v>
      </c>
      <c r="AP2785">
        <v>684.93150684931504</v>
      </c>
      <c r="AQ2785">
        <v>0.102085</v>
      </c>
      <c r="AR2785">
        <v>7.8446399999999999E-2</v>
      </c>
      <c r="AS2785">
        <v>7.1842400000000001E-2</v>
      </c>
      <c r="AT2785">
        <v>6.1055700000000004E-2</v>
      </c>
      <c r="AU2785">
        <v>4.6420499999999996E-2</v>
      </c>
      <c r="AW2785">
        <v>0.102085</v>
      </c>
      <c r="AX2785">
        <v>7.8446400000000013E-2</v>
      </c>
      <c r="AY2785">
        <v>7.1842400000000001E-2</v>
      </c>
      <c r="AZ2785">
        <v>6.1055700000000004E-2</v>
      </c>
      <c r="BA2785">
        <v>4.642049999999999E-2</v>
      </c>
      <c r="BC2785" s="52">
        <v>100000</v>
      </c>
      <c r="BD2785" s="52">
        <v>100000</v>
      </c>
      <c r="BE2785">
        <v>0</v>
      </c>
      <c r="BF2785">
        <v>0</v>
      </c>
      <c r="BG2785">
        <v>0</v>
      </c>
    </row>
    <row r="2786" spans="1:59">
      <c r="A2786">
        <v>2785</v>
      </c>
      <c r="E2786">
        <v>9795.2054794520554</v>
      </c>
      <c r="K2786">
        <v>1863.1967132897234</v>
      </c>
      <c r="L2786">
        <v>1961.8617132897234</v>
      </c>
      <c r="M2786">
        <v>2060.5267132897234</v>
      </c>
      <c r="N2786">
        <v>2159.1917132897233</v>
      </c>
      <c r="O2786">
        <v>2257.8567132897233</v>
      </c>
      <c r="Q2786">
        <v>6283.8389439386001</v>
      </c>
      <c r="R2786">
        <v>6114.0711993655386</v>
      </c>
      <c r="S2786">
        <v>5944.3034547924763</v>
      </c>
      <c r="T2786">
        <v>5774.5357102194139</v>
      </c>
      <c r="U2786">
        <v>5604.7679656463515</v>
      </c>
      <c r="W2786">
        <v>0</v>
      </c>
      <c r="AB2786">
        <v>1</v>
      </c>
      <c r="AC2786">
        <v>1</v>
      </c>
      <c r="AD2786">
        <v>1</v>
      </c>
      <c r="AE2786">
        <v>1</v>
      </c>
      <c r="AF2786">
        <v>1</v>
      </c>
      <c r="AL2786">
        <v>3.5275346999999999</v>
      </c>
      <c r="AM2786" s="5">
        <v>9.7512397766113281</v>
      </c>
      <c r="AN2786">
        <v>570.77625570776252</v>
      </c>
      <c r="AO2786">
        <f t="shared" si="43"/>
        <v>26826.48401826484</v>
      </c>
      <c r="AP2786">
        <v>684.93150684931504</v>
      </c>
      <c r="AQ2786">
        <v>0.10197299999999999</v>
      </c>
      <c r="AR2786">
        <v>7.8988500000000003E-2</v>
      </c>
      <c r="AS2786">
        <v>7.2359099999999996E-2</v>
      </c>
      <c r="AT2786">
        <v>6.1300400000000005E-2</v>
      </c>
      <c r="AU2786">
        <v>4.6426099999999998E-2</v>
      </c>
      <c r="AW2786">
        <v>0.10197299999999999</v>
      </c>
      <c r="AX2786">
        <v>7.8988500000000003E-2</v>
      </c>
      <c r="AY2786">
        <v>7.2359099999999996E-2</v>
      </c>
      <c r="AZ2786">
        <v>6.1300400000000005E-2</v>
      </c>
      <c r="BA2786">
        <v>4.6426099999999998E-2</v>
      </c>
      <c r="BC2786" s="52">
        <v>100000</v>
      </c>
      <c r="BD2786" s="52">
        <v>100000</v>
      </c>
      <c r="BE2786">
        <v>0</v>
      </c>
      <c r="BF2786">
        <v>0</v>
      </c>
      <c r="BG2786">
        <v>0</v>
      </c>
    </row>
    <row r="2787" spans="1:59">
      <c r="A2787">
        <v>2786</v>
      </c>
      <c r="E2787">
        <v>9795.2054794520554</v>
      </c>
      <c r="K2787">
        <v>1596.3840691976077</v>
      </c>
      <c r="L2787">
        <v>1644.3965691976077</v>
      </c>
      <c r="M2787">
        <v>1692.4090691976078</v>
      </c>
      <c r="N2787">
        <v>1740.4215691976078</v>
      </c>
      <c r="O2787">
        <v>1788.4340691976079</v>
      </c>
      <c r="Q2787">
        <v>6542.32123739706</v>
      </c>
      <c r="R2787">
        <v>6365.5701887430641</v>
      </c>
      <c r="S2787">
        <v>6188.8191400890682</v>
      </c>
      <c r="T2787">
        <v>6012.0680914350723</v>
      </c>
      <c r="U2787">
        <v>5835.3170427810765</v>
      </c>
      <c r="W2787">
        <v>0</v>
      </c>
      <c r="AB2787">
        <v>1</v>
      </c>
      <c r="AC2787">
        <v>1</v>
      </c>
      <c r="AD2787">
        <v>1</v>
      </c>
      <c r="AE2787">
        <v>1</v>
      </c>
      <c r="AF2787">
        <v>1</v>
      </c>
      <c r="AL2787">
        <v>3.1009530000000001</v>
      </c>
      <c r="AM2787" s="5">
        <v>8.2233314514160156</v>
      </c>
      <c r="AN2787">
        <v>570.77625570776252</v>
      </c>
      <c r="AO2787">
        <f t="shared" si="43"/>
        <v>26826.48401826484</v>
      </c>
      <c r="AP2787">
        <v>684.93150684931504</v>
      </c>
      <c r="AQ2787">
        <v>0.101743</v>
      </c>
      <c r="AR2787">
        <v>7.7946500000000002E-2</v>
      </c>
      <c r="AS2787">
        <v>7.1953199999999995E-2</v>
      </c>
      <c r="AT2787">
        <v>6.0717E-2</v>
      </c>
      <c r="AU2787">
        <v>4.6378500000000003E-2</v>
      </c>
      <c r="AW2787">
        <v>0.10174300000000001</v>
      </c>
      <c r="AX2787">
        <v>7.7946500000000016E-2</v>
      </c>
      <c r="AY2787">
        <v>7.1953199999999995E-2</v>
      </c>
      <c r="AZ2787">
        <v>6.0717000000000007E-2</v>
      </c>
      <c r="BA2787">
        <v>4.6378500000000003E-2</v>
      </c>
      <c r="BC2787" s="52">
        <v>100000</v>
      </c>
      <c r="BD2787" s="52">
        <v>100000</v>
      </c>
      <c r="BE2787">
        <v>0</v>
      </c>
      <c r="BF2787">
        <v>0</v>
      </c>
      <c r="BG2787">
        <v>0</v>
      </c>
    </row>
    <row r="2788" spans="1:59">
      <c r="A2788">
        <v>2787</v>
      </c>
      <c r="E2788">
        <v>9795.2054794520554</v>
      </c>
      <c r="K2788">
        <v>1564.0431426409878</v>
      </c>
      <c r="L2788">
        <v>1605.0156426409878</v>
      </c>
      <c r="M2788">
        <v>1645.9881426409879</v>
      </c>
      <c r="N2788">
        <v>1686.960642640988</v>
      </c>
      <c r="O2788">
        <v>1727.9331426409881</v>
      </c>
      <c r="Q2788">
        <v>7681.855065522459</v>
      </c>
      <c r="R2788">
        <v>7474.317726719938</v>
      </c>
      <c r="S2788">
        <v>7266.7803879174171</v>
      </c>
      <c r="T2788">
        <v>7059.2430491148962</v>
      </c>
      <c r="U2788">
        <v>6851.7057103123752</v>
      </c>
      <c r="W2788">
        <v>0</v>
      </c>
      <c r="AB2788">
        <v>1</v>
      </c>
      <c r="AC2788">
        <v>1</v>
      </c>
      <c r="AD2788">
        <v>1</v>
      </c>
      <c r="AE2788">
        <v>1</v>
      </c>
      <c r="AF2788">
        <v>1</v>
      </c>
      <c r="AL2788">
        <v>1.2297081000000001</v>
      </c>
      <c r="AM2788" s="5">
        <v>8.3002357482910156</v>
      </c>
      <c r="AN2788">
        <v>570.77625570776252</v>
      </c>
      <c r="AO2788">
        <f t="shared" si="43"/>
        <v>26826.48401826484</v>
      </c>
      <c r="AP2788">
        <v>684.93150684931504</v>
      </c>
      <c r="AQ2788">
        <v>0.101634</v>
      </c>
      <c r="AR2788">
        <v>7.72013E-2</v>
      </c>
      <c r="AS2788">
        <v>7.1207699999999999E-2</v>
      </c>
      <c r="AT2788">
        <v>6.0291200000000003E-2</v>
      </c>
      <c r="AU2788">
        <v>4.6365699999999996E-2</v>
      </c>
      <c r="AW2788">
        <v>0.10163399999999999</v>
      </c>
      <c r="AX2788">
        <v>7.7201300000000014E-2</v>
      </c>
      <c r="AY2788">
        <v>7.1207699999999999E-2</v>
      </c>
      <c r="AZ2788">
        <v>6.0291200000000003E-2</v>
      </c>
      <c r="BA2788">
        <v>4.6365699999999996E-2</v>
      </c>
      <c r="BC2788" s="52">
        <v>100000</v>
      </c>
      <c r="BD2788" s="52">
        <v>100000</v>
      </c>
      <c r="BE2788">
        <v>0</v>
      </c>
      <c r="BF2788">
        <v>0</v>
      </c>
      <c r="BG2788">
        <v>0</v>
      </c>
    </row>
    <row r="2789" spans="1:59">
      <c r="A2789">
        <v>2788</v>
      </c>
      <c r="E2789">
        <v>9795.2054794520554</v>
      </c>
      <c r="K2789">
        <v>1717.662543784933</v>
      </c>
      <c r="L2789">
        <v>1760.2850437849329</v>
      </c>
      <c r="M2789">
        <v>1802.9075437849328</v>
      </c>
      <c r="N2789">
        <v>1845.5300437849328</v>
      </c>
      <c r="O2789">
        <v>1888.1525437849327</v>
      </c>
      <c r="Q2789">
        <v>10866.06100526284</v>
      </c>
      <c r="R2789">
        <v>10572.497358981291</v>
      </c>
      <c r="S2789">
        <v>10278.933712699742</v>
      </c>
      <c r="T2789">
        <v>9985.3700664181924</v>
      </c>
      <c r="U2789">
        <v>9691.8064201366433</v>
      </c>
      <c r="W2789">
        <v>0</v>
      </c>
      <c r="AB2789">
        <v>1</v>
      </c>
      <c r="AC2789">
        <v>1</v>
      </c>
      <c r="AD2789">
        <v>1</v>
      </c>
      <c r="AE2789">
        <v>1</v>
      </c>
      <c r="AF2789">
        <v>1</v>
      </c>
      <c r="AL2789">
        <v>2.4840743999999999</v>
      </c>
      <c r="AM2789" s="5">
        <v>7.1975364685058594</v>
      </c>
      <c r="AN2789">
        <v>570.77625570776252</v>
      </c>
      <c r="AO2789">
        <f t="shared" si="43"/>
        <v>26826.48401826484</v>
      </c>
      <c r="AP2789">
        <v>684.93150684931504</v>
      </c>
      <c r="AQ2789">
        <v>0.10045399999999999</v>
      </c>
      <c r="AR2789">
        <v>7.4529899999999996E-2</v>
      </c>
      <c r="AS2789">
        <v>6.7096599999999992E-2</v>
      </c>
      <c r="AT2789">
        <v>5.8158899999999999E-2</v>
      </c>
      <c r="AU2789">
        <v>4.55003E-2</v>
      </c>
      <c r="AW2789">
        <v>0.10045399999999997</v>
      </c>
      <c r="AX2789">
        <v>7.4529899999999996E-2</v>
      </c>
      <c r="AY2789">
        <v>6.7096599999999992E-2</v>
      </c>
      <c r="AZ2789">
        <v>5.8158899999999999E-2</v>
      </c>
      <c r="BA2789">
        <v>4.5500300000000007E-2</v>
      </c>
      <c r="BC2789" s="52">
        <v>100000</v>
      </c>
      <c r="BD2789" s="52">
        <v>100000</v>
      </c>
      <c r="BE2789">
        <v>0</v>
      </c>
      <c r="BF2789">
        <v>0</v>
      </c>
      <c r="BG2789">
        <v>0</v>
      </c>
    </row>
    <row r="2790" spans="1:59">
      <c r="A2790">
        <v>2789</v>
      </c>
      <c r="E2790">
        <v>9795.2054794520554</v>
      </c>
      <c r="K2790">
        <v>2363.5827158463176</v>
      </c>
      <c r="L2790">
        <v>2402.4927158463174</v>
      </c>
      <c r="M2790">
        <v>2441.4027158463173</v>
      </c>
      <c r="N2790">
        <v>2480.3127158463171</v>
      </c>
      <c r="O2790">
        <v>2519.222715846317</v>
      </c>
      <c r="Q2790">
        <v>18150.48471521166</v>
      </c>
      <c r="R2790">
        <v>17660.120958514948</v>
      </c>
      <c r="S2790">
        <v>17169.75720181824</v>
      </c>
      <c r="T2790">
        <v>16679.393445121532</v>
      </c>
      <c r="U2790">
        <v>16189.029688424822</v>
      </c>
      <c r="W2790">
        <v>0</v>
      </c>
      <c r="AB2790">
        <v>1</v>
      </c>
      <c r="AC2790">
        <v>1</v>
      </c>
      <c r="AD2790">
        <v>1</v>
      </c>
      <c r="AE2790">
        <v>1</v>
      </c>
      <c r="AF2790">
        <v>1</v>
      </c>
      <c r="AL2790">
        <v>3.0013304000000001</v>
      </c>
      <c r="AM2790" s="5">
        <v>8.5560464859008789</v>
      </c>
      <c r="AN2790">
        <v>570.77625570776252</v>
      </c>
      <c r="AO2790">
        <f t="shared" si="43"/>
        <v>26826.48401826484</v>
      </c>
      <c r="AP2790">
        <v>684.93150684931504</v>
      </c>
      <c r="AQ2790">
        <v>0.10119700000000001</v>
      </c>
      <c r="AR2790">
        <v>7.8415700000000005E-2</v>
      </c>
      <c r="AS2790">
        <v>6.9294899999999993E-2</v>
      </c>
      <c r="AT2790">
        <v>6.1783499999999998E-2</v>
      </c>
      <c r="AU2790">
        <v>4.6414999999999998E-2</v>
      </c>
      <c r="AW2790">
        <v>0.10119700000000002</v>
      </c>
      <c r="AX2790">
        <v>7.8415700000000019E-2</v>
      </c>
      <c r="AY2790">
        <v>6.9294899999999993E-2</v>
      </c>
      <c r="AZ2790">
        <v>6.1783500000000005E-2</v>
      </c>
      <c r="BA2790">
        <v>4.6414999999999998E-2</v>
      </c>
      <c r="BC2790" s="52">
        <v>100000</v>
      </c>
      <c r="BD2790" s="52">
        <v>100000</v>
      </c>
      <c r="BE2790">
        <v>0</v>
      </c>
      <c r="BF2790">
        <v>0</v>
      </c>
      <c r="BG2790">
        <v>0</v>
      </c>
    </row>
    <row r="2791" spans="1:59">
      <c r="A2791">
        <v>2790</v>
      </c>
      <c r="E2791">
        <v>9795.2054794520554</v>
      </c>
      <c r="K2791">
        <v>3700.3410135199474</v>
      </c>
      <c r="L2791">
        <v>3740.3510135199476</v>
      </c>
      <c r="M2791">
        <v>3780.3610135199478</v>
      </c>
      <c r="N2791">
        <v>3820.3710135199481</v>
      </c>
      <c r="O2791">
        <v>3860.3810135199483</v>
      </c>
      <c r="Q2791">
        <v>22232.233451808741</v>
      </c>
      <c r="R2791">
        <v>21631.594862738657</v>
      </c>
      <c r="S2791">
        <v>21030.956273668573</v>
      </c>
      <c r="T2791">
        <v>20430.317684598489</v>
      </c>
      <c r="U2791">
        <v>19829.679095528405</v>
      </c>
      <c r="W2791">
        <v>1.1470000000000001E-2</v>
      </c>
      <c r="AB2791">
        <v>1</v>
      </c>
      <c r="AC2791">
        <v>1</v>
      </c>
      <c r="AD2791">
        <v>1</v>
      </c>
      <c r="AE2791">
        <v>1</v>
      </c>
      <c r="AF2791">
        <v>1</v>
      </c>
      <c r="AL2791">
        <v>4.3138614000000004</v>
      </c>
      <c r="AM2791" s="5">
        <v>9.1938581466674805</v>
      </c>
      <c r="AN2791">
        <v>570.77625570776252</v>
      </c>
      <c r="AO2791">
        <f t="shared" si="43"/>
        <v>26826.48401826484</v>
      </c>
      <c r="AP2791">
        <v>684.93150684931504</v>
      </c>
      <c r="AQ2791">
        <v>0.10272400000000001</v>
      </c>
      <c r="AR2791">
        <v>8.110980000000001E-2</v>
      </c>
      <c r="AS2791">
        <v>7.22661E-2</v>
      </c>
      <c r="AT2791">
        <v>6.2549400000000005E-2</v>
      </c>
      <c r="AU2791">
        <v>4.6802700000000003E-2</v>
      </c>
      <c r="AW2791">
        <v>0.10272400000000002</v>
      </c>
      <c r="AX2791">
        <v>8.1109799999999996E-2</v>
      </c>
      <c r="AY2791">
        <v>7.22661E-2</v>
      </c>
      <c r="AZ2791">
        <v>6.2549400000000005E-2</v>
      </c>
      <c r="BA2791">
        <v>4.6802700000000003E-2</v>
      </c>
      <c r="BC2791" s="52">
        <v>100000</v>
      </c>
      <c r="BD2791" s="52">
        <v>100000</v>
      </c>
      <c r="BE2791">
        <v>0</v>
      </c>
      <c r="BF2791">
        <v>0</v>
      </c>
      <c r="BG2791">
        <v>0</v>
      </c>
    </row>
    <row r="2792" spans="1:59">
      <c r="A2792">
        <v>2791</v>
      </c>
      <c r="E2792">
        <v>9795.2054794520554</v>
      </c>
      <c r="K2792">
        <v>4559.1722854124127</v>
      </c>
      <c r="L2792">
        <v>4600.9697854124124</v>
      </c>
      <c r="M2792">
        <v>4642.7672854124121</v>
      </c>
      <c r="N2792">
        <v>4684.5647854124118</v>
      </c>
      <c r="O2792">
        <v>4726.3622854124114</v>
      </c>
      <c r="Q2792">
        <v>22395.76160768179</v>
      </c>
      <c r="R2792">
        <v>21790.705048393345</v>
      </c>
      <c r="S2792">
        <v>21185.6484891049</v>
      </c>
      <c r="T2792">
        <v>20580.591929816455</v>
      </c>
      <c r="U2792">
        <v>19975.53537052801</v>
      </c>
      <c r="W2792">
        <v>0.12074</v>
      </c>
      <c r="AB2792">
        <v>1</v>
      </c>
      <c r="AC2792">
        <v>1</v>
      </c>
      <c r="AD2792">
        <v>1</v>
      </c>
      <c r="AE2792">
        <v>1</v>
      </c>
      <c r="AF2792">
        <v>1</v>
      </c>
      <c r="AL2792">
        <v>4.1015525000000004</v>
      </c>
      <c r="AM2792" s="5">
        <v>9.6702394485473633</v>
      </c>
      <c r="AN2792">
        <v>570.77625570776252</v>
      </c>
      <c r="AO2792">
        <f t="shared" si="43"/>
        <v>26826.48401826484</v>
      </c>
      <c r="AP2792">
        <v>684.93150684931504</v>
      </c>
      <c r="AQ2792">
        <v>0.10318300000000001</v>
      </c>
      <c r="AR2792">
        <v>8.20187E-2</v>
      </c>
      <c r="AS2792">
        <v>7.1595600000000009E-2</v>
      </c>
      <c r="AT2792">
        <v>5.4712699999999996E-2</v>
      </c>
      <c r="AU2792">
        <v>4.5492999999999999E-2</v>
      </c>
      <c r="AW2792">
        <v>0.10318300000000001</v>
      </c>
      <c r="AX2792">
        <v>8.2018699999999986E-2</v>
      </c>
      <c r="AY2792">
        <v>7.1595600000000009E-2</v>
      </c>
      <c r="AZ2792">
        <v>5.4712699999999989E-2</v>
      </c>
      <c r="BA2792">
        <v>4.5492999999999992E-2</v>
      </c>
      <c r="BC2792" s="52">
        <v>100000</v>
      </c>
      <c r="BD2792" s="52">
        <v>100000</v>
      </c>
      <c r="BE2792">
        <v>0</v>
      </c>
      <c r="BF2792">
        <v>0</v>
      </c>
      <c r="BG2792">
        <v>0</v>
      </c>
    </row>
    <row r="2793" spans="1:59">
      <c r="A2793">
        <v>2792</v>
      </c>
      <c r="E2793">
        <v>9795.2054794520554</v>
      </c>
      <c r="K2793">
        <v>4011.1732520919063</v>
      </c>
      <c r="L2793">
        <v>4060.3407520919063</v>
      </c>
      <c r="M2793">
        <v>4109.5082520919059</v>
      </c>
      <c r="N2793">
        <v>4158.6757520919055</v>
      </c>
      <c r="O2793">
        <v>4207.843252091905</v>
      </c>
      <c r="Q2793">
        <v>19628.31028550574</v>
      </c>
      <c r="R2793">
        <v>19098.020757120525</v>
      </c>
      <c r="S2793">
        <v>18567.731228735309</v>
      </c>
      <c r="T2793">
        <v>18037.441700350093</v>
      </c>
      <c r="U2793">
        <v>17507.152171964877</v>
      </c>
      <c r="W2793">
        <v>0.35056999999999999</v>
      </c>
      <c r="AB2793">
        <v>1</v>
      </c>
      <c r="AC2793">
        <v>1</v>
      </c>
      <c r="AD2793">
        <v>1</v>
      </c>
      <c r="AE2793">
        <v>1</v>
      </c>
      <c r="AF2793">
        <v>1</v>
      </c>
      <c r="AL2793">
        <v>2.2177454999999999</v>
      </c>
      <c r="AM2793" s="5">
        <v>9.7431201934814453</v>
      </c>
      <c r="AN2793">
        <v>570.77625570776252</v>
      </c>
      <c r="AO2793">
        <f t="shared" si="43"/>
        <v>26826.48401826484</v>
      </c>
      <c r="AP2793">
        <v>684.93150684931504</v>
      </c>
      <c r="AQ2793">
        <v>9.8526500000000003E-2</v>
      </c>
      <c r="AR2793">
        <v>6.5785300000000005E-2</v>
      </c>
      <c r="AS2793">
        <v>3.8954999999999997E-2</v>
      </c>
      <c r="AT2793">
        <v>3.9024299999999998E-2</v>
      </c>
      <c r="AU2793">
        <v>4.1347999999999996E-2</v>
      </c>
      <c r="AW2793">
        <v>9.8526500000000003E-2</v>
      </c>
      <c r="AX2793">
        <v>6.5785300000000005E-2</v>
      </c>
      <c r="AY2793">
        <v>3.8955000000000004E-2</v>
      </c>
      <c r="AZ2793">
        <v>3.9024299999999998E-2</v>
      </c>
      <c r="BA2793">
        <v>4.1347999999999996E-2</v>
      </c>
      <c r="BC2793" s="52">
        <v>100000</v>
      </c>
      <c r="BD2793" s="52">
        <v>100000</v>
      </c>
      <c r="BE2793">
        <v>0</v>
      </c>
      <c r="BF2793">
        <v>0</v>
      </c>
      <c r="BG2793">
        <v>0</v>
      </c>
    </row>
    <row r="2794" spans="1:59">
      <c r="A2794">
        <v>2793</v>
      </c>
      <c r="E2794">
        <v>9795.2054794520554</v>
      </c>
      <c r="K2794">
        <v>3796.4654341187902</v>
      </c>
      <c r="L2794">
        <v>3871.45543411879</v>
      </c>
      <c r="M2794">
        <v>3946.4454341187898</v>
      </c>
      <c r="N2794">
        <v>4021.4354341187895</v>
      </c>
      <c r="O2794">
        <v>4096.4254341187898</v>
      </c>
      <c r="Q2794">
        <v>18195.28758373018</v>
      </c>
      <c r="R2794">
        <v>17703.713407135674</v>
      </c>
      <c r="S2794">
        <v>17212.139230541168</v>
      </c>
      <c r="T2794">
        <v>16720.565053946662</v>
      </c>
      <c r="U2794">
        <v>16228.990877352157</v>
      </c>
      <c r="W2794">
        <v>0.54841999999999991</v>
      </c>
      <c r="AB2794">
        <v>1</v>
      </c>
      <c r="AC2794">
        <v>1</v>
      </c>
      <c r="AD2794">
        <v>1</v>
      </c>
      <c r="AE2794">
        <v>1</v>
      </c>
      <c r="AF2794">
        <v>1</v>
      </c>
      <c r="AL2794">
        <v>0.78292019999999996</v>
      </c>
      <c r="AM2794" s="5">
        <v>9.7193012237548828</v>
      </c>
      <c r="AN2794">
        <v>570.77625570776252</v>
      </c>
      <c r="AO2794">
        <f t="shared" si="43"/>
        <v>26826.48401826484</v>
      </c>
      <c r="AP2794">
        <v>684.93150684931504</v>
      </c>
      <c r="AQ2794">
        <v>9.2812400000000003E-2</v>
      </c>
      <c r="AR2794">
        <v>1.82931E-2</v>
      </c>
      <c r="AS2794">
        <v>1.1607300000000001E-2</v>
      </c>
      <c r="AT2794">
        <v>1.6700199999999998E-2</v>
      </c>
      <c r="AU2794">
        <v>1.9562100000000002E-2</v>
      </c>
      <c r="AW2794">
        <v>9.2812400000000003E-2</v>
      </c>
      <c r="AX2794">
        <v>1.8293099999999993E-2</v>
      </c>
      <c r="AY2794">
        <v>1.1607300000000001E-2</v>
      </c>
      <c r="AZ2794">
        <v>1.6700199999999998E-2</v>
      </c>
      <c r="BA2794">
        <v>1.9562099999999999E-2</v>
      </c>
      <c r="BC2794" s="52">
        <v>100000</v>
      </c>
      <c r="BD2794" s="52">
        <v>100000</v>
      </c>
      <c r="BE2794">
        <v>0</v>
      </c>
      <c r="BF2794">
        <v>0</v>
      </c>
      <c r="BG2794">
        <v>0</v>
      </c>
    </row>
    <row r="2795" spans="1:59">
      <c r="A2795">
        <v>2794</v>
      </c>
      <c r="E2795">
        <v>9795.2054794520554</v>
      </c>
      <c r="K2795">
        <v>3954.5766306178216</v>
      </c>
      <c r="L2795">
        <v>4060.0341306178216</v>
      </c>
      <c r="M2795">
        <v>4165.491630617822</v>
      </c>
      <c r="N2795">
        <v>4270.9491306178224</v>
      </c>
      <c r="O2795">
        <v>4376.4066306178229</v>
      </c>
      <c r="Q2795">
        <v>16921.61446471214</v>
      </c>
      <c r="R2795">
        <v>16464.4505614749</v>
      </c>
      <c r="S2795">
        <v>16007.286658237659</v>
      </c>
      <c r="T2795">
        <v>15550.122755000419</v>
      </c>
      <c r="U2795">
        <v>15092.958851763178</v>
      </c>
      <c r="W2795">
        <v>0.69146000000000007</v>
      </c>
      <c r="AB2795">
        <v>1</v>
      </c>
      <c r="AC2795">
        <v>1</v>
      </c>
      <c r="AD2795">
        <v>1</v>
      </c>
      <c r="AE2795">
        <v>1</v>
      </c>
      <c r="AF2795">
        <v>1</v>
      </c>
      <c r="AL2795">
        <v>7.1052679999999993E-2</v>
      </c>
      <c r="AM2795" s="5">
        <v>8.2333660125732422</v>
      </c>
      <c r="AN2795">
        <v>570.77625570776252</v>
      </c>
      <c r="AO2795">
        <f t="shared" si="43"/>
        <v>26826.48401826484</v>
      </c>
      <c r="AP2795">
        <v>684.93150684931504</v>
      </c>
      <c r="AQ2795">
        <v>9.2438000000000006E-2</v>
      </c>
      <c r="AR2795">
        <v>1.6377700000000002E-2</v>
      </c>
      <c r="AS2795">
        <v>6.7681399999999997E-3</v>
      </c>
      <c r="AT2795">
        <v>4.3118999999999996E-3</v>
      </c>
      <c r="AU2795">
        <v>3.83768E-3</v>
      </c>
      <c r="AW2795">
        <v>9.2438000000000006E-2</v>
      </c>
      <c r="AX2795">
        <v>1.6377700000000009E-2</v>
      </c>
      <c r="AY2795">
        <v>6.7681399999999989E-3</v>
      </c>
      <c r="AZ2795">
        <v>4.3119000000000005E-3</v>
      </c>
      <c r="BA2795">
        <v>3.837680000000003E-3</v>
      </c>
      <c r="BC2795" s="52">
        <v>100000</v>
      </c>
      <c r="BD2795" s="52">
        <v>100000</v>
      </c>
      <c r="BE2795">
        <v>0</v>
      </c>
      <c r="BF2795">
        <v>0</v>
      </c>
      <c r="BG2795">
        <v>0</v>
      </c>
    </row>
    <row r="2796" spans="1:59">
      <c r="A2796">
        <v>2795</v>
      </c>
      <c r="E2796">
        <v>9795.2054794520554</v>
      </c>
      <c r="K2796">
        <v>4469.3363783106915</v>
      </c>
      <c r="L2796">
        <v>4638.1788783106913</v>
      </c>
      <c r="M2796">
        <v>4807.021378310691</v>
      </c>
      <c r="N2796">
        <v>4975.8638783106908</v>
      </c>
      <c r="O2796">
        <v>5144.7063783106905</v>
      </c>
      <c r="Q2796">
        <v>15500.63513734789</v>
      </c>
      <c r="R2796">
        <v>15081.86121534417</v>
      </c>
      <c r="S2796">
        <v>14663.08729334045</v>
      </c>
      <c r="T2796">
        <v>14244.31337133673</v>
      </c>
      <c r="U2796">
        <v>13825.53944933301</v>
      </c>
      <c r="W2796">
        <v>0.7553200000000001</v>
      </c>
      <c r="AB2796">
        <v>1</v>
      </c>
      <c r="AC2796">
        <v>1</v>
      </c>
      <c r="AD2796">
        <v>1</v>
      </c>
      <c r="AE2796">
        <v>1</v>
      </c>
      <c r="AF2796">
        <v>1</v>
      </c>
      <c r="AL2796">
        <v>0.43262315000000001</v>
      </c>
      <c r="AM2796" s="5">
        <v>7.4369421005249023</v>
      </c>
      <c r="AN2796">
        <v>570.77625570776252</v>
      </c>
      <c r="AO2796">
        <f t="shared" si="43"/>
        <v>26826.48401826484</v>
      </c>
      <c r="AP2796">
        <v>684.93150684931504</v>
      </c>
      <c r="AQ2796">
        <v>9.2495300000000003E-2</v>
      </c>
      <c r="AR2796">
        <v>1.47236E-2</v>
      </c>
      <c r="AS2796">
        <v>6.7819000000000004E-3</v>
      </c>
      <c r="AT2796">
        <v>4.3295800000000004E-3</v>
      </c>
      <c r="AU2796">
        <v>3.8221699999999997E-3</v>
      </c>
      <c r="AW2796">
        <v>9.2495299999999989E-2</v>
      </c>
      <c r="AX2796">
        <v>1.4723600000000003E-2</v>
      </c>
      <c r="AY2796">
        <v>6.7819000000000004E-3</v>
      </c>
      <c r="AZ2796">
        <v>4.3295799999999995E-3</v>
      </c>
      <c r="BA2796">
        <v>3.8221699999999997E-3</v>
      </c>
      <c r="BC2796" s="52">
        <v>100000</v>
      </c>
      <c r="BD2796" s="52">
        <v>100000</v>
      </c>
      <c r="BE2796">
        <v>0</v>
      </c>
      <c r="BF2796">
        <v>0</v>
      </c>
      <c r="BG2796">
        <v>0</v>
      </c>
    </row>
    <row r="2797" spans="1:59">
      <c r="A2797">
        <v>2796</v>
      </c>
      <c r="E2797">
        <v>9795.2054794520554</v>
      </c>
      <c r="K2797">
        <v>4500.7789457962936</v>
      </c>
      <c r="L2797">
        <v>4713.8964457962938</v>
      </c>
      <c r="M2797">
        <v>4927.0139457962941</v>
      </c>
      <c r="N2797">
        <v>5140.1314457962944</v>
      </c>
      <c r="O2797">
        <v>5353.2489457962947</v>
      </c>
      <c r="Q2797">
        <v>14767.74403940652</v>
      </c>
      <c r="R2797">
        <v>14368.770317968452</v>
      </c>
      <c r="S2797">
        <v>13969.796596530385</v>
      </c>
      <c r="T2797">
        <v>13570.822875092317</v>
      </c>
      <c r="U2797">
        <v>13171.84915365425</v>
      </c>
      <c r="W2797">
        <v>0.66477999999999993</v>
      </c>
      <c r="AB2797">
        <v>1</v>
      </c>
      <c r="AC2797">
        <v>1</v>
      </c>
      <c r="AD2797">
        <v>1</v>
      </c>
      <c r="AE2797">
        <v>1</v>
      </c>
      <c r="AF2797">
        <v>1</v>
      </c>
      <c r="AL2797">
        <v>0.94488954999999997</v>
      </c>
      <c r="AM2797" s="5">
        <v>8.1219072341918945</v>
      </c>
      <c r="AN2797">
        <v>570.77625570776252</v>
      </c>
      <c r="AO2797">
        <f t="shared" si="43"/>
        <v>26826.48401826484</v>
      </c>
      <c r="AP2797">
        <v>684.93150684931504</v>
      </c>
      <c r="AQ2797">
        <v>9.2535199999999998E-2</v>
      </c>
      <c r="AR2797">
        <v>1.4869500000000001E-2</v>
      </c>
      <c r="AS2797">
        <v>6.7629099999999996E-3</v>
      </c>
      <c r="AT2797">
        <v>4.3455500000000001E-3</v>
      </c>
      <c r="AU2797">
        <v>3.81482E-3</v>
      </c>
      <c r="AW2797">
        <v>9.2535199999999998E-2</v>
      </c>
      <c r="AX2797">
        <v>1.4869499999999994E-2</v>
      </c>
      <c r="AY2797">
        <v>6.762909999999997E-3</v>
      </c>
      <c r="AZ2797">
        <v>4.3455500000000036E-3</v>
      </c>
      <c r="BA2797">
        <v>3.8148199999999965E-3</v>
      </c>
      <c r="BC2797" s="52">
        <v>100000</v>
      </c>
      <c r="BD2797" s="52">
        <v>100000</v>
      </c>
      <c r="BE2797">
        <v>0</v>
      </c>
      <c r="BF2797">
        <v>0</v>
      </c>
      <c r="BG2797">
        <v>0</v>
      </c>
    </row>
    <row r="2798" spans="1:59">
      <c r="A2798">
        <v>2797</v>
      </c>
      <c r="E2798">
        <v>9795.2054794520554</v>
      </c>
      <c r="K2798">
        <v>4411.8413977655882</v>
      </c>
      <c r="L2798">
        <v>4670.5513977655883</v>
      </c>
      <c r="M2798">
        <v>4929.2613977655883</v>
      </c>
      <c r="N2798">
        <v>5187.9713977655883</v>
      </c>
      <c r="O2798">
        <v>5446.6813977655884</v>
      </c>
      <c r="Q2798">
        <v>14447.92133084918</v>
      </c>
      <c r="R2798">
        <v>14057.588120388336</v>
      </c>
      <c r="S2798">
        <v>13667.254909927495</v>
      </c>
      <c r="T2798">
        <v>13276.921699466653</v>
      </c>
      <c r="U2798">
        <v>12886.588489005811</v>
      </c>
      <c r="W2798">
        <v>0.46673000000000003</v>
      </c>
      <c r="AB2798">
        <v>1</v>
      </c>
      <c r="AC2798">
        <v>1</v>
      </c>
      <c r="AD2798">
        <v>1</v>
      </c>
      <c r="AE2798">
        <v>1</v>
      </c>
      <c r="AF2798">
        <v>1</v>
      </c>
      <c r="AL2798">
        <v>0.85743360000000002</v>
      </c>
      <c r="AM2798" s="5">
        <v>7.9750337600708008</v>
      </c>
      <c r="AN2798">
        <v>570.77625570776252</v>
      </c>
      <c r="AO2798">
        <f t="shared" si="43"/>
        <v>26826.48401826484</v>
      </c>
      <c r="AP2798">
        <v>684.93150684931504</v>
      </c>
      <c r="AQ2798">
        <v>9.2519099999999993E-2</v>
      </c>
      <c r="AR2798">
        <v>1.4974399999999999E-2</v>
      </c>
      <c r="AS2798">
        <v>6.7847300000000001E-3</v>
      </c>
      <c r="AT2798">
        <v>4.3773700000000002E-3</v>
      </c>
      <c r="AU2798">
        <v>3.8214E-3</v>
      </c>
      <c r="AW2798">
        <v>9.2519100000000007E-2</v>
      </c>
      <c r="AX2798">
        <v>1.4974399999999999E-2</v>
      </c>
      <c r="AY2798">
        <v>6.7847300000000027E-3</v>
      </c>
      <c r="AZ2798">
        <v>4.3773699999999985E-3</v>
      </c>
      <c r="BA2798">
        <v>3.8214000000000026E-3</v>
      </c>
      <c r="BC2798" s="52">
        <v>100000</v>
      </c>
      <c r="BD2798" s="52">
        <v>100000</v>
      </c>
      <c r="BE2798">
        <v>0</v>
      </c>
      <c r="BF2798">
        <v>0</v>
      </c>
      <c r="BG2798">
        <v>0</v>
      </c>
    </row>
    <row r="2799" spans="1:59">
      <c r="A2799">
        <v>2798</v>
      </c>
      <c r="E2799">
        <v>9795.2054794520554</v>
      </c>
      <c r="K2799">
        <v>4235.763019846213</v>
      </c>
      <c r="L2799">
        <v>4559.6455198462127</v>
      </c>
      <c r="M2799">
        <v>4883.5280198462124</v>
      </c>
      <c r="N2799">
        <v>5207.4105198462121</v>
      </c>
      <c r="O2799">
        <v>5531.2930198462118</v>
      </c>
      <c r="Q2799">
        <v>14096.73198588983</v>
      </c>
      <c r="R2799">
        <v>13715.886705151839</v>
      </c>
      <c r="S2799">
        <v>13335.041424413848</v>
      </c>
      <c r="T2799">
        <v>12954.196143675857</v>
      </c>
      <c r="U2799">
        <v>12573.350862937867</v>
      </c>
      <c r="W2799">
        <v>0.63126000000000004</v>
      </c>
      <c r="AB2799">
        <v>1</v>
      </c>
      <c r="AC2799">
        <v>1</v>
      </c>
      <c r="AD2799">
        <v>1</v>
      </c>
      <c r="AE2799">
        <v>1</v>
      </c>
      <c r="AF2799">
        <v>1</v>
      </c>
      <c r="AL2799">
        <v>1.4278723</v>
      </c>
      <c r="AM2799" s="5">
        <v>7.3033771514892578</v>
      </c>
      <c r="AN2799">
        <v>570.77625570776252</v>
      </c>
      <c r="AO2799">
        <f t="shared" si="43"/>
        <v>26826.48401826484</v>
      </c>
      <c r="AP2799">
        <v>684.93150684931504</v>
      </c>
      <c r="AQ2799">
        <v>9.2406199999999994E-2</v>
      </c>
      <c r="AR2799">
        <v>1.49812E-2</v>
      </c>
      <c r="AS2799">
        <v>6.8109599999999996E-3</v>
      </c>
      <c r="AT2799">
        <v>4.4049800000000002E-3</v>
      </c>
      <c r="AU2799">
        <v>3.8526099999999998E-3</v>
      </c>
      <c r="AW2799">
        <v>9.240619999999998E-2</v>
      </c>
      <c r="AX2799">
        <v>1.49812E-2</v>
      </c>
      <c r="AY2799">
        <v>6.8109599999999978E-3</v>
      </c>
      <c r="AZ2799">
        <v>4.4049800000000028E-3</v>
      </c>
      <c r="BA2799">
        <v>3.8526099999999994E-3</v>
      </c>
      <c r="BC2799" s="52">
        <v>100000</v>
      </c>
      <c r="BD2799" s="52">
        <v>100000</v>
      </c>
      <c r="BE2799">
        <v>0</v>
      </c>
      <c r="BF2799">
        <v>0</v>
      </c>
      <c r="BG2799">
        <v>0</v>
      </c>
    </row>
    <row r="2800" spans="1:59">
      <c r="A2800">
        <v>2799</v>
      </c>
      <c r="E2800">
        <v>9795.2054794520554</v>
      </c>
      <c r="K2800">
        <v>3871.0292370132202</v>
      </c>
      <c r="L2800">
        <v>4292.8625703465532</v>
      </c>
      <c r="M2800">
        <v>4714.6959036798862</v>
      </c>
      <c r="N2800">
        <v>5136.5292370132192</v>
      </c>
      <c r="O2800">
        <v>5558.3625703465523</v>
      </c>
      <c r="Q2800">
        <v>14289.96460579682</v>
      </c>
      <c r="R2800">
        <v>13903.898843174455</v>
      </c>
      <c r="S2800">
        <v>13517.833080552089</v>
      </c>
      <c r="T2800">
        <v>13131.767317929724</v>
      </c>
      <c r="U2800">
        <v>12745.701555307358</v>
      </c>
      <c r="W2800">
        <v>0.57910000000000006</v>
      </c>
      <c r="AB2800">
        <v>1</v>
      </c>
      <c r="AC2800">
        <v>1</v>
      </c>
      <c r="AD2800">
        <v>1</v>
      </c>
      <c r="AE2800">
        <v>1</v>
      </c>
      <c r="AF2800">
        <v>1</v>
      </c>
      <c r="AL2800">
        <v>1.3766742000000001</v>
      </c>
      <c r="AM2800" s="5">
        <v>6.4981398582458496</v>
      </c>
      <c r="AN2800">
        <v>570.77625570776252</v>
      </c>
      <c r="AO2800">
        <f t="shared" si="43"/>
        <v>26826.48401826484</v>
      </c>
      <c r="AP2800">
        <v>684.93150684931504</v>
      </c>
      <c r="AQ2800">
        <v>9.2481999999999995E-2</v>
      </c>
      <c r="AR2800">
        <v>1.5004699999999999E-2</v>
      </c>
      <c r="AS2800">
        <v>6.89107E-3</v>
      </c>
      <c r="AT2800">
        <v>4.4456600000000006E-3</v>
      </c>
      <c r="AU2800">
        <v>3.8966999999999999E-3</v>
      </c>
      <c r="AW2800">
        <v>9.2481999999999995E-2</v>
      </c>
      <c r="AX2800">
        <v>1.5004699999999996E-2</v>
      </c>
      <c r="AY2800">
        <v>6.8910699999999991E-3</v>
      </c>
      <c r="AZ2800">
        <v>4.4456600000000041E-3</v>
      </c>
      <c r="BA2800">
        <v>3.8967000000000029E-3</v>
      </c>
      <c r="BC2800" s="52">
        <v>100000</v>
      </c>
      <c r="BD2800" s="52">
        <v>100000</v>
      </c>
      <c r="BE2800">
        <v>0</v>
      </c>
      <c r="BF2800">
        <v>0</v>
      </c>
      <c r="BG2800">
        <v>0</v>
      </c>
    </row>
    <row r="2801" spans="1:59">
      <c r="A2801">
        <v>2800</v>
      </c>
      <c r="E2801">
        <v>9795.2054794520554</v>
      </c>
      <c r="K2801">
        <v>3872.8259551552542</v>
      </c>
      <c r="L2801">
        <v>4503.9259551552541</v>
      </c>
      <c r="M2801">
        <v>5135.0259551552545</v>
      </c>
      <c r="N2801">
        <v>5766.1259551552548</v>
      </c>
      <c r="O2801">
        <v>6397.2259551552552</v>
      </c>
      <c r="Q2801">
        <v>14937.15922515377</v>
      </c>
      <c r="R2801">
        <v>14533.608486461069</v>
      </c>
      <c r="S2801">
        <v>14130.057747768369</v>
      </c>
      <c r="T2801">
        <v>13726.507009075669</v>
      </c>
      <c r="U2801">
        <v>13322.956270382969</v>
      </c>
      <c r="W2801">
        <v>0.24806999999999998</v>
      </c>
      <c r="AB2801">
        <v>1</v>
      </c>
      <c r="AC2801">
        <v>1</v>
      </c>
      <c r="AD2801">
        <v>1</v>
      </c>
      <c r="AE2801">
        <v>1</v>
      </c>
      <c r="AF2801">
        <v>1</v>
      </c>
      <c r="AL2801">
        <v>1.0809242999999999</v>
      </c>
      <c r="AM2801" s="5">
        <v>7.2231960296630859</v>
      </c>
      <c r="AN2801">
        <v>570.77625570776252</v>
      </c>
      <c r="AO2801">
        <f t="shared" si="43"/>
        <v>26826.48401826484</v>
      </c>
      <c r="AP2801">
        <v>684.93150684931504</v>
      </c>
      <c r="AQ2801">
        <v>9.3590500000000007E-2</v>
      </c>
      <c r="AR2801">
        <v>1.58196E-2</v>
      </c>
      <c r="AS2801">
        <v>7.2583399999999994E-3</v>
      </c>
      <c r="AT2801">
        <v>4.9806E-3</v>
      </c>
      <c r="AU2801">
        <v>4.5738300000000001E-3</v>
      </c>
      <c r="AW2801">
        <v>9.3590500000000007E-2</v>
      </c>
      <c r="AX2801">
        <v>1.5819600000000003E-2</v>
      </c>
      <c r="AY2801">
        <v>7.258340000000002E-3</v>
      </c>
      <c r="AZ2801">
        <v>4.9806000000000017E-3</v>
      </c>
      <c r="BA2801">
        <v>4.573830000000001E-3</v>
      </c>
      <c r="BC2801" s="52">
        <v>100000</v>
      </c>
      <c r="BD2801" s="52">
        <v>100000</v>
      </c>
      <c r="BE2801">
        <v>0</v>
      </c>
      <c r="BF2801">
        <v>0</v>
      </c>
      <c r="BG2801">
        <v>0</v>
      </c>
    </row>
    <row r="2802" spans="1:59">
      <c r="A2802">
        <v>2801</v>
      </c>
      <c r="E2802">
        <v>9795.2054794520554</v>
      </c>
      <c r="K2802">
        <v>4579.8345440458106</v>
      </c>
      <c r="L2802">
        <v>5340.0420440458111</v>
      </c>
      <c r="M2802">
        <v>6100.2495440458115</v>
      </c>
      <c r="N2802">
        <v>6860.4570440458119</v>
      </c>
      <c r="O2802">
        <v>7620.6645440458124</v>
      </c>
      <c r="Q2802">
        <v>15795.516868703229</v>
      </c>
      <c r="R2802">
        <v>15368.776254462351</v>
      </c>
      <c r="S2802">
        <v>14942.035640221475</v>
      </c>
      <c r="T2802">
        <v>14515.295025980598</v>
      </c>
      <c r="U2802">
        <v>14088.554411739722</v>
      </c>
      <c r="W2802">
        <v>0.12547</v>
      </c>
      <c r="AB2802">
        <v>1</v>
      </c>
      <c r="AC2802">
        <v>1</v>
      </c>
      <c r="AD2802">
        <v>1</v>
      </c>
      <c r="AE2802">
        <v>1</v>
      </c>
      <c r="AF2802">
        <v>1</v>
      </c>
      <c r="AL2802">
        <v>1.1031093999999999</v>
      </c>
      <c r="AM2802" s="5">
        <v>7.1165032386779794</v>
      </c>
      <c r="AN2802">
        <v>570.77625570776252</v>
      </c>
      <c r="AO2802">
        <f t="shared" si="43"/>
        <v>26826.48401826484</v>
      </c>
      <c r="AP2802">
        <v>684.93150684931504</v>
      </c>
      <c r="AQ2802">
        <v>0.101623</v>
      </c>
      <c r="AR2802">
        <v>7.4270300000000011E-2</v>
      </c>
      <c r="AS2802">
        <v>4.1236500000000002E-2</v>
      </c>
      <c r="AT2802">
        <v>4.1355900000000001E-2</v>
      </c>
      <c r="AU2802">
        <v>4.3317000000000001E-2</v>
      </c>
      <c r="AW2802">
        <v>0.101623</v>
      </c>
      <c r="AX2802">
        <v>7.4270300000000011E-2</v>
      </c>
      <c r="AY2802">
        <v>4.1236499999999995E-2</v>
      </c>
      <c r="AZ2802">
        <v>4.1355900000000001E-2</v>
      </c>
      <c r="BA2802">
        <v>4.3317000000000008E-2</v>
      </c>
      <c r="BC2802" s="52">
        <v>100000</v>
      </c>
      <c r="BD2802" s="52">
        <v>100000</v>
      </c>
      <c r="BE2802">
        <v>0</v>
      </c>
      <c r="BF2802">
        <v>0</v>
      </c>
      <c r="BG2802">
        <v>0</v>
      </c>
    </row>
    <row r="2803" spans="1:59">
      <c r="A2803">
        <v>2802</v>
      </c>
      <c r="E2803">
        <v>9795.2054794520554</v>
      </c>
      <c r="K2803">
        <v>5599.4720896503595</v>
      </c>
      <c r="L2803">
        <v>6424.4395896503593</v>
      </c>
      <c r="M2803">
        <v>7249.407089650359</v>
      </c>
      <c r="N2803">
        <v>8074.3745896503588</v>
      </c>
      <c r="O2803">
        <v>8899.3420896503594</v>
      </c>
      <c r="Q2803">
        <v>16954.373958819331</v>
      </c>
      <c r="R2803">
        <v>16496.325006241492</v>
      </c>
      <c r="S2803">
        <v>16038.276053663652</v>
      </c>
      <c r="T2803">
        <v>15580.227101085813</v>
      </c>
      <c r="U2803">
        <v>15122.178148507974</v>
      </c>
      <c r="W2803">
        <v>6.6360000000000002E-2</v>
      </c>
      <c r="AB2803">
        <v>1</v>
      </c>
      <c r="AC2803">
        <v>1</v>
      </c>
      <c r="AD2803">
        <v>1</v>
      </c>
      <c r="AE2803">
        <v>1</v>
      </c>
      <c r="AF2803">
        <v>1</v>
      </c>
      <c r="AL2803">
        <v>0.6537541</v>
      </c>
      <c r="AM2803" s="5">
        <v>7.1744070053100586</v>
      </c>
      <c r="AN2803">
        <v>570.77625570776252</v>
      </c>
      <c r="AO2803">
        <f t="shared" si="43"/>
        <v>26826.48401826484</v>
      </c>
      <c r="AP2803">
        <v>684.93150684931504</v>
      </c>
      <c r="AQ2803">
        <v>0.106779</v>
      </c>
      <c r="AR2803">
        <v>0.10104</v>
      </c>
      <c r="AS2803">
        <v>8.3797399999999994E-2</v>
      </c>
      <c r="AT2803">
        <v>7.2935599999999989E-2</v>
      </c>
      <c r="AU2803">
        <v>4.7945099999999997E-2</v>
      </c>
      <c r="AW2803">
        <v>0.106779</v>
      </c>
      <c r="AX2803">
        <v>0.10104</v>
      </c>
      <c r="AY2803">
        <v>8.3797400000000008E-2</v>
      </c>
      <c r="AZ2803">
        <v>7.2935599999999989E-2</v>
      </c>
      <c r="BA2803">
        <v>4.7945100000000004E-2</v>
      </c>
      <c r="BC2803" s="52">
        <v>100000</v>
      </c>
      <c r="BD2803" s="52">
        <v>100000</v>
      </c>
      <c r="BE2803">
        <v>0</v>
      </c>
      <c r="BF2803">
        <v>0</v>
      </c>
      <c r="BG2803">
        <v>0</v>
      </c>
    </row>
    <row r="2804" spans="1:59">
      <c r="A2804">
        <v>2803</v>
      </c>
      <c r="E2804">
        <v>9795.2054794520554</v>
      </c>
      <c r="K2804">
        <v>6497.8311606675834</v>
      </c>
      <c r="L2804">
        <v>7252.6219940009169</v>
      </c>
      <c r="M2804">
        <v>8007.4128273342503</v>
      </c>
      <c r="N2804">
        <v>8762.2036606675829</v>
      </c>
      <c r="O2804">
        <v>9516.9944940009154</v>
      </c>
      <c r="Q2804">
        <v>18412.60695245981</v>
      </c>
      <c r="R2804">
        <v>17915.161552866546</v>
      </c>
      <c r="S2804">
        <v>17417.716153273283</v>
      </c>
      <c r="T2804">
        <v>16920.270753680019</v>
      </c>
      <c r="U2804">
        <v>16422.825354086755</v>
      </c>
      <c r="W2804">
        <v>2.5000000000000001E-3</v>
      </c>
      <c r="AB2804">
        <v>1</v>
      </c>
      <c r="AC2804">
        <v>1</v>
      </c>
      <c r="AD2804">
        <v>1</v>
      </c>
      <c r="AE2804">
        <v>1</v>
      </c>
      <c r="AF2804">
        <v>1</v>
      </c>
      <c r="AL2804">
        <v>1.0292488</v>
      </c>
      <c r="AM2804" s="5">
        <v>7.0872831344604492</v>
      </c>
      <c r="AN2804">
        <v>570.77625570776252</v>
      </c>
      <c r="AO2804">
        <f t="shared" si="43"/>
        <v>26826.48401826484</v>
      </c>
      <c r="AP2804">
        <v>684.93150684931504</v>
      </c>
      <c r="AQ2804">
        <v>0.10903600000000001</v>
      </c>
      <c r="AR2804">
        <v>0.106071</v>
      </c>
      <c r="AS2804">
        <v>9.7712300000000002E-2</v>
      </c>
      <c r="AT2804">
        <v>0.100465</v>
      </c>
      <c r="AU2804">
        <v>5.2412E-2</v>
      </c>
      <c r="AW2804">
        <v>0.10903600000000001</v>
      </c>
      <c r="AX2804">
        <v>0.10607100000000001</v>
      </c>
      <c r="AY2804">
        <v>9.7712300000000016E-2</v>
      </c>
      <c r="AZ2804">
        <v>0.10046500000000001</v>
      </c>
      <c r="BA2804">
        <v>5.2412E-2</v>
      </c>
      <c r="BC2804" s="52">
        <v>100000</v>
      </c>
      <c r="BD2804" s="52">
        <v>100000</v>
      </c>
      <c r="BE2804">
        <v>0</v>
      </c>
      <c r="BF2804">
        <v>0</v>
      </c>
      <c r="BG2804">
        <v>0</v>
      </c>
    </row>
    <row r="2805" spans="1:59">
      <c r="A2805">
        <v>2804</v>
      </c>
      <c r="E2805">
        <v>9795.2054794520554</v>
      </c>
      <c r="K2805">
        <v>6240.9004663566575</v>
      </c>
      <c r="L2805">
        <v>6897.1346330233246</v>
      </c>
      <c r="M2805">
        <v>7553.3687996899916</v>
      </c>
      <c r="N2805">
        <v>8209.6029663566587</v>
      </c>
      <c r="O2805">
        <v>8865.8371330233258</v>
      </c>
      <c r="Q2805">
        <v>18384.610945184559</v>
      </c>
      <c r="R2805">
        <v>17887.92190200595</v>
      </c>
      <c r="S2805">
        <v>17391.232858827341</v>
      </c>
      <c r="T2805">
        <v>16894.543815648733</v>
      </c>
      <c r="U2805">
        <v>16397.854772470124</v>
      </c>
      <c r="W2805">
        <v>0</v>
      </c>
      <c r="AB2805">
        <v>1</v>
      </c>
      <c r="AC2805">
        <v>1</v>
      </c>
      <c r="AD2805">
        <v>1</v>
      </c>
      <c r="AE2805">
        <v>1</v>
      </c>
      <c r="AF2805">
        <v>1</v>
      </c>
      <c r="AL2805">
        <v>5.150576</v>
      </c>
      <c r="AM2805" s="5">
        <v>7.8907628059387207</v>
      </c>
      <c r="AN2805">
        <v>570.77625570776252</v>
      </c>
      <c r="AO2805">
        <f t="shared" si="43"/>
        <v>26826.48401826484</v>
      </c>
      <c r="AP2805">
        <v>684.93150684931504</v>
      </c>
      <c r="AQ2805">
        <v>0.109333</v>
      </c>
      <c r="AR2805">
        <v>0.106651</v>
      </c>
      <c r="AS2805">
        <v>9.7999700000000009E-2</v>
      </c>
      <c r="AT2805">
        <v>0.101687</v>
      </c>
      <c r="AU2805">
        <v>6.0272899999999997E-2</v>
      </c>
      <c r="AW2805">
        <v>0.109333</v>
      </c>
      <c r="AX2805">
        <v>0.10665099999999998</v>
      </c>
      <c r="AY2805">
        <v>9.7999700000000009E-2</v>
      </c>
      <c r="AZ2805">
        <v>0.10168700000000001</v>
      </c>
      <c r="BA2805">
        <v>6.0272900000000004E-2</v>
      </c>
      <c r="BC2805" s="52">
        <v>100000</v>
      </c>
      <c r="BD2805" s="52">
        <v>100000</v>
      </c>
      <c r="BE2805">
        <v>0</v>
      </c>
      <c r="BF2805">
        <v>0</v>
      </c>
      <c r="BG2805">
        <v>0</v>
      </c>
    </row>
    <row r="2806" spans="1:59">
      <c r="A2806">
        <v>2805</v>
      </c>
      <c r="E2806">
        <v>9795.2054794520554</v>
      </c>
      <c r="K2806">
        <v>5500.652591838465</v>
      </c>
      <c r="L2806">
        <v>6020.7950918384649</v>
      </c>
      <c r="M2806">
        <v>6540.9375918384649</v>
      </c>
      <c r="N2806">
        <v>7061.0800918384648</v>
      </c>
      <c r="O2806">
        <v>7581.2225918384647</v>
      </c>
      <c r="Q2806">
        <v>17085.458219638709</v>
      </c>
      <c r="R2806">
        <v>16623.867821526721</v>
      </c>
      <c r="S2806">
        <v>16162.277423414731</v>
      </c>
      <c r="T2806">
        <v>15700.687025302741</v>
      </c>
      <c r="U2806">
        <v>15239.096627190751</v>
      </c>
      <c r="W2806">
        <v>0</v>
      </c>
      <c r="AB2806">
        <v>1</v>
      </c>
      <c r="AC2806">
        <v>1</v>
      </c>
      <c r="AD2806">
        <v>1</v>
      </c>
      <c r="AE2806">
        <v>1</v>
      </c>
      <c r="AF2806">
        <v>1</v>
      </c>
      <c r="AL2806">
        <v>8.3383880000000001</v>
      </c>
      <c r="AM2806" s="5">
        <v>8.2014865875244141</v>
      </c>
      <c r="AN2806">
        <v>570.77625570776252</v>
      </c>
      <c r="AO2806">
        <f t="shared" si="43"/>
        <v>26826.48401826484</v>
      </c>
      <c r="AP2806">
        <v>684.93150684931504</v>
      </c>
      <c r="AQ2806">
        <v>0.10934199999999999</v>
      </c>
      <c r="AR2806">
        <v>0.10621800000000001</v>
      </c>
      <c r="AS2806">
        <v>9.8295599999999997E-2</v>
      </c>
      <c r="AT2806">
        <v>0.101688</v>
      </c>
      <c r="AU2806">
        <v>5.2513800000000006E-2</v>
      </c>
      <c r="AW2806">
        <v>0.10934199999999998</v>
      </c>
      <c r="AX2806">
        <v>0.10621800000000002</v>
      </c>
      <c r="AY2806">
        <v>9.8295599999999997E-2</v>
      </c>
      <c r="AZ2806">
        <v>0.10168799999999999</v>
      </c>
      <c r="BA2806">
        <v>5.2513800000000013E-2</v>
      </c>
      <c r="BC2806" s="52">
        <v>100000</v>
      </c>
      <c r="BD2806" s="52">
        <v>100000</v>
      </c>
      <c r="BE2806">
        <v>0</v>
      </c>
      <c r="BF2806">
        <v>0</v>
      </c>
      <c r="BG2806">
        <v>0</v>
      </c>
    </row>
    <row r="2807" spans="1:59">
      <c r="A2807">
        <v>2806</v>
      </c>
      <c r="E2807">
        <v>9795.2054794520554</v>
      </c>
      <c r="K2807">
        <v>5091.8992145256279</v>
      </c>
      <c r="L2807">
        <v>5545.631714525628</v>
      </c>
      <c r="M2807">
        <v>5999.3642145256281</v>
      </c>
      <c r="N2807">
        <v>6453.0967145256282</v>
      </c>
      <c r="O2807">
        <v>6906.8292145256282</v>
      </c>
      <c r="Q2807">
        <v>12992.78965167257</v>
      </c>
      <c r="R2807">
        <v>12641.76910238082</v>
      </c>
      <c r="S2807">
        <v>12290.74855308907</v>
      </c>
      <c r="T2807">
        <v>11939.72800379732</v>
      </c>
      <c r="U2807">
        <v>11588.707454505569</v>
      </c>
      <c r="W2807">
        <v>0</v>
      </c>
      <c r="AB2807">
        <v>1</v>
      </c>
      <c r="AC2807">
        <v>1</v>
      </c>
      <c r="AD2807">
        <v>1</v>
      </c>
      <c r="AE2807">
        <v>1</v>
      </c>
      <c r="AF2807">
        <v>1</v>
      </c>
      <c r="AL2807">
        <v>9.4106129999999997</v>
      </c>
      <c r="AM2807" s="5">
        <v>7.9559712409973136</v>
      </c>
      <c r="AN2807">
        <v>570.77625570776252</v>
      </c>
      <c r="AO2807">
        <f t="shared" si="43"/>
        <v>26826.48401826484</v>
      </c>
      <c r="AP2807">
        <v>684.93150684931504</v>
      </c>
      <c r="AQ2807">
        <v>0.10935299999999999</v>
      </c>
      <c r="AR2807">
        <v>0.10590300000000001</v>
      </c>
      <c r="AS2807">
        <v>9.7473600000000007E-2</v>
      </c>
      <c r="AT2807">
        <v>0.10086100000000001</v>
      </c>
      <c r="AU2807">
        <v>5.1201799999999999E-2</v>
      </c>
      <c r="AW2807">
        <v>0.10935299999999999</v>
      </c>
      <c r="AX2807">
        <v>0.10590300000000001</v>
      </c>
      <c r="AY2807">
        <v>9.7473600000000007E-2</v>
      </c>
      <c r="AZ2807">
        <v>0.10086100000000002</v>
      </c>
      <c r="BA2807">
        <v>5.1201800000000006E-2</v>
      </c>
      <c r="BC2807" s="52">
        <v>100000</v>
      </c>
      <c r="BD2807" s="52">
        <v>100000</v>
      </c>
      <c r="BE2807">
        <v>0</v>
      </c>
      <c r="BF2807">
        <v>0</v>
      </c>
      <c r="BG2807">
        <v>0</v>
      </c>
    </row>
    <row r="2808" spans="1:59">
      <c r="A2808">
        <v>2807</v>
      </c>
      <c r="E2808">
        <v>9795.2054794520554</v>
      </c>
      <c r="K2808">
        <v>3560.1969984412603</v>
      </c>
      <c r="L2808">
        <v>3944.0544984412604</v>
      </c>
      <c r="M2808">
        <v>4327.9119984412609</v>
      </c>
      <c r="N2808">
        <v>4711.769498441261</v>
      </c>
      <c r="O2808">
        <v>5095.6269984412611</v>
      </c>
      <c r="Q2808">
        <v>7655.8368296688168</v>
      </c>
      <c r="R2808">
        <v>7449.0024155449446</v>
      </c>
      <c r="S2808">
        <v>7242.1680014210724</v>
      </c>
      <c r="T2808">
        <v>7035.3335872972002</v>
      </c>
      <c r="U2808">
        <v>6828.499173173328</v>
      </c>
      <c r="W2808">
        <v>0</v>
      </c>
      <c r="AB2808">
        <v>1</v>
      </c>
      <c r="AC2808">
        <v>1</v>
      </c>
      <c r="AD2808">
        <v>1</v>
      </c>
      <c r="AE2808">
        <v>1</v>
      </c>
      <c r="AF2808">
        <v>1</v>
      </c>
      <c r="AL2808">
        <v>10.232882500000001</v>
      </c>
      <c r="AM2808" s="5">
        <v>7.6000947952270508</v>
      </c>
      <c r="AN2808">
        <v>570.77625570776252</v>
      </c>
      <c r="AO2808">
        <f t="shared" si="43"/>
        <v>26826.48401826484</v>
      </c>
      <c r="AP2808">
        <v>684.93150684931504</v>
      </c>
      <c r="AQ2808">
        <v>0.108821</v>
      </c>
      <c r="AR2808">
        <v>0.102783</v>
      </c>
      <c r="AS2808">
        <v>9.3788700000000003E-2</v>
      </c>
      <c r="AT2808">
        <v>8.1477599999999997E-2</v>
      </c>
      <c r="AU2808">
        <v>4.95962E-2</v>
      </c>
      <c r="AW2808">
        <v>0.10882099999999999</v>
      </c>
      <c r="AX2808">
        <v>0.102783</v>
      </c>
      <c r="AY2808">
        <v>9.3788699999999989E-2</v>
      </c>
      <c r="AZ2808">
        <v>8.1477599999999997E-2</v>
      </c>
      <c r="BA2808">
        <v>4.9596199999999993E-2</v>
      </c>
      <c r="BC2808" s="52">
        <v>100000</v>
      </c>
      <c r="BD2808" s="52">
        <v>100000</v>
      </c>
      <c r="BE2808">
        <v>0</v>
      </c>
      <c r="BF2808">
        <v>0</v>
      </c>
      <c r="BG2808">
        <v>0</v>
      </c>
    </row>
    <row r="2809" spans="1:59">
      <c r="A2809">
        <v>2808</v>
      </c>
      <c r="E2809">
        <v>9795.2054794520554</v>
      </c>
      <c r="K2809">
        <v>2481.6207326232193</v>
      </c>
      <c r="L2809">
        <v>2689.9257326232191</v>
      </c>
      <c r="M2809">
        <v>2898.230732623219</v>
      </c>
      <c r="N2809">
        <v>3106.5357326232188</v>
      </c>
      <c r="O2809">
        <v>3314.8407326232186</v>
      </c>
      <c r="Q2809">
        <v>5330.5673471489818</v>
      </c>
      <c r="R2809">
        <v>5186.5537272341844</v>
      </c>
      <c r="S2809">
        <v>5042.540107319388</v>
      </c>
      <c r="T2809">
        <v>4898.5264874045915</v>
      </c>
      <c r="U2809">
        <v>4754.5128674897951</v>
      </c>
      <c r="W2809">
        <v>0</v>
      </c>
      <c r="AB2809">
        <v>1</v>
      </c>
      <c r="AC2809">
        <v>1</v>
      </c>
      <c r="AD2809">
        <v>1</v>
      </c>
      <c r="AE2809">
        <v>1</v>
      </c>
      <c r="AF2809">
        <v>1</v>
      </c>
      <c r="AL2809">
        <v>11.104100000000001</v>
      </c>
      <c r="AM2809" s="5">
        <v>6.9747967720031738</v>
      </c>
      <c r="AN2809">
        <v>570.77625570776252</v>
      </c>
      <c r="AO2809">
        <f t="shared" si="43"/>
        <v>26826.48401826484</v>
      </c>
      <c r="AP2809">
        <v>684.93150684931504</v>
      </c>
      <c r="AQ2809">
        <v>0.10817600000000001</v>
      </c>
      <c r="AR2809">
        <v>0.102812</v>
      </c>
      <c r="AS2809">
        <v>9.3685100000000007E-2</v>
      </c>
      <c r="AT2809">
        <v>8.0408900000000005E-2</v>
      </c>
      <c r="AU2809">
        <v>4.86206E-2</v>
      </c>
      <c r="AW2809">
        <v>0.10817600000000001</v>
      </c>
      <c r="AX2809">
        <v>0.102812</v>
      </c>
      <c r="AY2809">
        <v>9.3685100000000007E-2</v>
      </c>
      <c r="AZ2809">
        <v>8.0408899999999991E-2</v>
      </c>
      <c r="BA2809">
        <v>4.86206E-2</v>
      </c>
      <c r="BC2809" s="52">
        <v>100000</v>
      </c>
      <c r="BD2809" s="52">
        <v>100000</v>
      </c>
      <c r="BE2809">
        <v>0</v>
      </c>
      <c r="BF2809">
        <v>0</v>
      </c>
      <c r="BG2809">
        <v>0</v>
      </c>
    </row>
    <row r="2810" spans="1:59">
      <c r="A2810">
        <v>2809</v>
      </c>
      <c r="E2810">
        <v>9795.2054794520554</v>
      </c>
      <c r="K2810">
        <v>1856.0697437650765</v>
      </c>
      <c r="L2810">
        <v>1955.3947437650766</v>
      </c>
      <c r="M2810">
        <v>2054.7197437650766</v>
      </c>
      <c r="N2810">
        <v>2154.0447437650764</v>
      </c>
      <c r="O2810">
        <v>2253.3697437650762</v>
      </c>
      <c r="Q2810">
        <v>5712.3548155342014</v>
      </c>
      <c r="R2810">
        <v>5558.0266092025913</v>
      </c>
      <c r="S2810">
        <v>5403.6984028709812</v>
      </c>
      <c r="T2810">
        <v>5249.3701965393711</v>
      </c>
      <c r="U2810">
        <v>5095.041990207761</v>
      </c>
      <c r="W2810">
        <v>0</v>
      </c>
      <c r="AB2810">
        <v>1</v>
      </c>
      <c r="AC2810">
        <v>1</v>
      </c>
      <c r="AD2810">
        <v>1</v>
      </c>
      <c r="AE2810">
        <v>1</v>
      </c>
      <c r="AF2810">
        <v>1</v>
      </c>
      <c r="AL2810">
        <v>11.284405</v>
      </c>
      <c r="AM2810" s="5">
        <v>6.0062956809997559</v>
      </c>
      <c r="AN2810">
        <v>570.77625570776252</v>
      </c>
      <c r="AO2810">
        <f t="shared" si="43"/>
        <v>26826.48401826484</v>
      </c>
      <c r="AP2810">
        <v>684.93150684931504</v>
      </c>
      <c r="AQ2810">
        <v>0.108168</v>
      </c>
      <c r="AR2810">
        <v>0.102807</v>
      </c>
      <c r="AS2810">
        <v>9.3689700000000001E-2</v>
      </c>
      <c r="AT2810">
        <v>7.4472499999999997E-2</v>
      </c>
      <c r="AU2810">
        <v>4.8592900000000001E-2</v>
      </c>
      <c r="AW2810">
        <v>0.108168</v>
      </c>
      <c r="AX2810">
        <v>0.102807</v>
      </c>
      <c r="AY2810">
        <v>9.3689700000000001E-2</v>
      </c>
      <c r="AZ2810">
        <v>7.4472499999999997E-2</v>
      </c>
      <c r="BA2810">
        <v>4.8592900000000008E-2</v>
      </c>
      <c r="BC2810" s="52">
        <v>100000</v>
      </c>
      <c r="BD2810" s="52">
        <v>100000</v>
      </c>
      <c r="BE2810">
        <v>0</v>
      </c>
      <c r="BF2810">
        <v>0</v>
      </c>
      <c r="BG2810">
        <v>0</v>
      </c>
    </row>
    <row r="2811" spans="1:59">
      <c r="A2811">
        <v>2810</v>
      </c>
      <c r="E2811">
        <v>9795.2054794520554</v>
      </c>
      <c r="K2811">
        <v>1590.2776927051789</v>
      </c>
      <c r="L2811">
        <v>1639.2801927051789</v>
      </c>
      <c r="M2811">
        <v>1688.282692705179</v>
      </c>
      <c r="N2811">
        <v>1737.285192705179</v>
      </c>
      <c r="O2811">
        <v>1786.2876927051791</v>
      </c>
      <c r="Q2811">
        <v>5946.2233118956719</v>
      </c>
      <c r="R2811">
        <v>5785.5767817697324</v>
      </c>
      <c r="S2811">
        <v>5624.9302516437929</v>
      </c>
      <c r="T2811">
        <v>5464.2837215178533</v>
      </c>
      <c r="U2811">
        <v>5303.6371913919138</v>
      </c>
      <c r="W2811">
        <v>0</v>
      </c>
      <c r="AB2811">
        <v>1</v>
      </c>
      <c r="AC2811">
        <v>1</v>
      </c>
      <c r="AD2811">
        <v>1</v>
      </c>
      <c r="AE2811">
        <v>1</v>
      </c>
      <c r="AF2811">
        <v>1</v>
      </c>
      <c r="AL2811">
        <v>10.516869</v>
      </c>
      <c r="AM2811" s="5">
        <v>5.2882037162780762</v>
      </c>
      <c r="AN2811">
        <v>570.77625570776252</v>
      </c>
      <c r="AO2811">
        <f t="shared" si="43"/>
        <v>26826.48401826484</v>
      </c>
      <c r="AP2811">
        <v>684.93150684931504</v>
      </c>
      <c r="AQ2811">
        <v>0.108185</v>
      </c>
      <c r="AR2811">
        <v>0.10281799999999999</v>
      </c>
      <c r="AS2811">
        <v>9.3694899999999998E-2</v>
      </c>
      <c r="AT2811">
        <v>7.4361200000000002E-2</v>
      </c>
      <c r="AU2811">
        <v>4.86001E-2</v>
      </c>
      <c r="AW2811">
        <v>0.10818500000000002</v>
      </c>
      <c r="AX2811">
        <v>0.10281800000000001</v>
      </c>
      <c r="AY2811">
        <v>9.3694900000000012E-2</v>
      </c>
      <c r="AZ2811">
        <v>7.4361200000000002E-2</v>
      </c>
      <c r="BA2811">
        <v>4.8600099999999993E-2</v>
      </c>
      <c r="BC2811" s="52">
        <v>100000</v>
      </c>
      <c r="BD2811" s="52">
        <v>100000</v>
      </c>
      <c r="BE2811">
        <v>0</v>
      </c>
      <c r="BF2811">
        <v>0</v>
      </c>
      <c r="BG2811">
        <v>0</v>
      </c>
    </row>
    <row r="2812" spans="1:59">
      <c r="A2812">
        <v>2811</v>
      </c>
      <c r="E2812">
        <v>9795.2054794520554</v>
      </c>
      <c r="K2812">
        <v>1558.0604743948884</v>
      </c>
      <c r="L2812">
        <v>1598.7579743948884</v>
      </c>
      <c r="M2812">
        <v>1639.4554743948884</v>
      </c>
      <c r="N2812">
        <v>1680.1529743948884</v>
      </c>
      <c r="O2812">
        <v>1720.8504743948884</v>
      </c>
      <c r="Q2812">
        <v>6981.5564445860291</v>
      </c>
      <c r="R2812">
        <v>6792.938769214411</v>
      </c>
      <c r="S2812">
        <v>6604.3210938427928</v>
      </c>
      <c r="T2812">
        <v>6415.7034184711747</v>
      </c>
      <c r="U2812">
        <v>6227.0857430995566</v>
      </c>
      <c r="W2812">
        <v>0</v>
      </c>
      <c r="AB2812">
        <v>1</v>
      </c>
      <c r="AC2812">
        <v>1</v>
      </c>
      <c r="AD2812">
        <v>1</v>
      </c>
      <c r="AE2812">
        <v>1</v>
      </c>
      <c r="AF2812">
        <v>1</v>
      </c>
      <c r="AL2812">
        <v>10.365515</v>
      </c>
      <c r="AM2812" s="5">
        <v>4.4193038940429688</v>
      </c>
      <c r="AN2812">
        <v>570.77625570776252</v>
      </c>
      <c r="AO2812">
        <f t="shared" si="43"/>
        <v>26826.48401826484</v>
      </c>
      <c r="AP2812">
        <v>684.93150684931504</v>
      </c>
      <c r="AQ2812">
        <v>0.10815900000000001</v>
      </c>
      <c r="AR2812">
        <v>0.102769</v>
      </c>
      <c r="AS2812">
        <v>9.3565399999999993E-2</v>
      </c>
      <c r="AT2812">
        <v>7.3196499999999998E-2</v>
      </c>
      <c r="AU2812">
        <v>4.8525199999999998E-2</v>
      </c>
      <c r="AW2812">
        <v>0.10815899999999999</v>
      </c>
      <c r="AX2812">
        <v>0.10276899999999999</v>
      </c>
      <c r="AY2812">
        <v>9.3565400000000007E-2</v>
      </c>
      <c r="AZ2812">
        <v>7.3196499999999998E-2</v>
      </c>
      <c r="BA2812">
        <v>4.8525200000000004E-2</v>
      </c>
      <c r="BC2812" s="52">
        <v>100000</v>
      </c>
      <c r="BD2812" s="52">
        <v>100000</v>
      </c>
      <c r="BE2812">
        <v>0</v>
      </c>
      <c r="BF2812">
        <v>0</v>
      </c>
      <c r="BG2812">
        <v>0</v>
      </c>
    </row>
    <row r="2813" spans="1:59">
      <c r="A2813">
        <v>2812</v>
      </c>
      <c r="E2813">
        <v>9795.2054794520554</v>
      </c>
      <c r="K2813">
        <v>1711.0922613687685</v>
      </c>
      <c r="L2813">
        <v>1753.0272613687684</v>
      </c>
      <c r="M2813">
        <v>1794.9622613687684</v>
      </c>
      <c r="N2813">
        <v>1836.8972613687683</v>
      </c>
      <c r="O2813">
        <v>1878.8322613687683</v>
      </c>
      <c r="Q2813">
        <v>9875.922566339239</v>
      </c>
      <c r="R2813">
        <v>9609.1090598489627</v>
      </c>
      <c r="S2813">
        <v>9342.2955533586864</v>
      </c>
      <c r="T2813">
        <v>9075.4820468684102</v>
      </c>
      <c r="U2813">
        <v>8808.6685403781339</v>
      </c>
      <c r="W2813">
        <v>0</v>
      </c>
      <c r="AB2813">
        <v>1</v>
      </c>
      <c r="AC2813">
        <v>1</v>
      </c>
      <c r="AD2813">
        <v>1</v>
      </c>
      <c r="AE2813">
        <v>1</v>
      </c>
      <c r="AF2813">
        <v>1</v>
      </c>
      <c r="AL2813">
        <v>10.026179000000001</v>
      </c>
      <c r="AM2813" s="5">
        <v>4.6145505905151367</v>
      </c>
      <c r="AN2813">
        <v>570.77625570776252</v>
      </c>
      <c r="AO2813">
        <f t="shared" si="43"/>
        <v>26826.48401826484</v>
      </c>
      <c r="AP2813">
        <v>684.93150684931504</v>
      </c>
      <c r="AQ2813">
        <v>0.10662000000000001</v>
      </c>
      <c r="AR2813">
        <v>0.102174</v>
      </c>
      <c r="AS2813">
        <v>9.0573500000000001E-2</v>
      </c>
      <c r="AT2813">
        <v>5.6421100000000002E-2</v>
      </c>
      <c r="AU2813">
        <v>4.7231999999999996E-2</v>
      </c>
      <c r="AW2813">
        <v>0.10662000000000001</v>
      </c>
      <c r="AX2813">
        <v>0.102174</v>
      </c>
      <c r="AY2813">
        <v>9.0573500000000015E-2</v>
      </c>
      <c r="AZ2813">
        <v>5.6421100000000002E-2</v>
      </c>
      <c r="BA2813">
        <v>4.7231999999999996E-2</v>
      </c>
      <c r="BC2813" s="52">
        <v>100000</v>
      </c>
      <c r="BD2813" s="52">
        <v>100000</v>
      </c>
      <c r="BE2813">
        <v>0</v>
      </c>
      <c r="BF2813">
        <v>0</v>
      </c>
      <c r="BG2813">
        <v>0</v>
      </c>
    </row>
    <row r="2814" spans="1:59">
      <c r="A2814">
        <v>2813</v>
      </c>
      <c r="E2814">
        <v>9795.2054794520554</v>
      </c>
      <c r="K2814">
        <v>2354.5417048437398</v>
      </c>
      <c r="L2814">
        <v>2394.6892048437398</v>
      </c>
      <c r="M2814">
        <v>2434.8367048437399</v>
      </c>
      <c r="N2814">
        <v>2474.9842048437399</v>
      </c>
      <c r="O2814">
        <v>2515.13170484374</v>
      </c>
      <c r="Q2814">
        <v>16490.597880205682</v>
      </c>
      <c r="R2814">
        <v>16045.078564746986</v>
      </c>
      <c r="S2814">
        <v>15599.55924928829</v>
      </c>
      <c r="T2814">
        <v>15154.039933829594</v>
      </c>
      <c r="U2814">
        <v>14708.520618370898</v>
      </c>
      <c r="W2814">
        <v>0</v>
      </c>
      <c r="AB2814">
        <v>1</v>
      </c>
      <c r="AC2814">
        <v>1</v>
      </c>
      <c r="AD2814">
        <v>1</v>
      </c>
      <c r="AE2814">
        <v>1</v>
      </c>
      <c r="AF2814">
        <v>1</v>
      </c>
      <c r="AL2814">
        <v>9.7236360000000008</v>
      </c>
      <c r="AM2814" s="5">
        <v>4.712897777557373</v>
      </c>
      <c r="AN2814">
        <v>570.77625570776252</v>
      </c>
      <c r="AO2814">
        <f t="shared" si="43"/>
        <v>26826.48401826484</v>
      </c>
      <c r="AP2814">
        <v>684.93150684931504</v>
      </c>
      <c r="AQ2814">
        <v>0.107914</v>
      </c>
      <c r="AR2814">
        <v>0.10226499999999999</v>
      </c>
      <c r="AS2814">
        <v>8.9727299999999996E-2</v>
      </c>
      <c r="AT2814">
        <v>5.6895000000000001E-2</v>
      </c>
      <c r="AU2814">
        <v>4.7920499999999998E-2</v>
      </c>
      <c r="AW2814">
        <v>0.107914</v>
      </c>
      <c r="AX2814">
        <v>0.10226499999999998</v>
      </c>
      <c r="AY2814">
        <v>8.9727299999999996E-2</v>
      </c>
      <c r="AZ2814">
        <v>5.6895000000000001E-2</v>
      </c>
      <c r="BA2814">
        <v>4.7920499999999991E-2</v>
      </c>
      <c r="BC2814" s="52">
        <v>100000</v>
      </c>
      <c r="BD2814" s="52">
        <v>100000</v>
      </c>
      <c r="BE2814">
        <v>0</v>
      </c>
      <c r="BF2814">
        <v>0</v>
      </c>
      <c r="BG2814">
        <v>0</v>
      </c>
    </row>
    <row r="2815" spans="1:59">
      <c r="A2815">
        <v>2814</v>
      </c>
      <c r="E2815">
        <v>9795.2054794520554</v>
      </c>
      <c r="K2815">
        <v>3686.1867283357524</v>
      </c>
      <c r="L2815">
        <v>3728.8092283357523</v>
      </c>
      <c r="M2815">
        <v>3771.4317283357523</v>
      </c>
      <c r="N2815">
        <v>3814.0542283357522</v>
      </c>
      <c r="O2815">
        <v>3856.6767283357522</v>
      </c>
      <c r="Q2815">
        <v>20196.399420556831</v>
      </c>
      <c r="R2815">
        <v>19650.762074815146</v>
      </c>
      <c r="S2815">
        <v>19105.124729073461</v>
      </c>
      <c r="T2815">
        <v>18559.487383331776</v>
      </c>
      <c r="U2815">
        <v>18013.850037590091</v>
      </c>
      <c r="W2815">
        <v>2.3269999999999999E-2</v>
      </c>
      <c r="AB2815">
        <v>1</v>
      </c>
      <c r="AC2815">
        <v>1</v>
      </c>
      <c r="AD2815">
        <v>1</v>
      </c>
      <c r="AE2815">
        <v>1</v>
      </c>
      <c r="AF2815">
        <v>1</v>
      </c>
      <c r="AL2815">
        <v>9.2197779999999998</v>
      </c>
      <c r="AM2815" s="5">
        <v>5.0363907814025879</v>
      </c>
      <c r="AN2815">
        <v>570.77625570776252</v>
      </c>
      <c r="AO2815">
        <f t="shared" si="43"/>
        <v>26826.48401826484</v>
      </c>
      <c r="AP2815">
        <v>684.93150684931504</v>
      </c>
      <c r="AQ2815">
        <v>0.10791200000000001</v>
      </c>
      <c r="AR2815">
        <v>0.10159699999999999</v>
      </c>
      <c r="AS2815">
        <v>7.9429399999999997E-2</v>
      </c>
      <c r="AT2815">
        <v>5.10795E-2</v>
      </c>
      <c r="AU2815">
        <v>4.5792400000000004E-2</v>
      </c>
      <c r="AW2815">
        <v>0.10791199999999999</v>
      </c>
      <c r="AX2815">
        <v>0.10159699999999998</v>
      </c>
      <c r="AY2815">
        <v>7.9429399999999997E-2</v>
      </c>
      <c r="AZ2815">
        <v>5.10795E-2</v>
      </c>
      <c r="BA2815">
        <v>4.5792399999999997E-2</v>
      </c>
      <c r="BC2815" s="52">
        <v>100000</v>
      </c>
      <c r="BD2815" s="52">
        <v>100000</v>
      </c>
      <c r="BE2815">
        <v>0</v>
      </c>
      <c r="BF2815">
        <v>0</v>
      </c>
      <c r="BG2815">
        <v>0</v>
      </c>
    </row>
    <row r="2816" spans="1:59">
      <c r="A2816">
        <v>2815</v>
      </c>
      <c r="E2816">
        <v>9795.2054794520554</v>
      </c>
      <c r="K2816">
        <v>4541.7328590201359</v>
      </c>
      <c r="L2816">
        <v>4582.4303590201362</v>
      </c>
      <c r="M2816">
        <v>4623.1278590201364</v>
      </c>
      <c r="N2816">
        <v>4663.8253590201366</v>
      </c>
      <c r="O2816">
        <v>4704.5228590201368</v>
      </c>
      <c r="Q2816">
        <v>20341.42670821974</v>
      </c>
      <c r="R2816">
        <v>19791.871222275826</v>
      </c>
      <c r="S2816">
        <v>19242.315736331911</v>
      </c>
      <c r="T2816">
        <v>18692.760250387997</v>
      </c>
      <c r="U2816">
        <v>18143.204764444083</v>
      </c>
      <c r="W2816">
        <v>0.1429</v>
      </c>
      <c r="AB2816">
        <v>1</v>
      </c>
      <c r="AC2816">
        <v>1</v>
      </c>
      <c r="AD2816">
        <v>1</v>
      </c>
      <c r="AE2816">
        <v>1</v>
      </c>
      <c r="AF2816">
        <v>1</v>
      </c>
      <c r="AL2816">
        <v>7.967428</v>
      </c>
      <c r="AM2816" s="5">
        <v>6.0165820121765137</v>
      </c>
      <c r="AN2816">
        <v>570.77625570776252</v>
      </c>
      <c r="AO2816">
        <f t="shared" si="43"/>
        <v>26826.48401826484</v>
      </c>
      <c r="AP2816">
        <v>684.93150684931504</v>
      </c>
      <c r="AQ2816">
        <v>0.10586799999999999</v>
      </c>
      <c r="AR2816">
        <v>8.9567999999999995E-2</v>
      </c>
      <c r="AS2816">
        <v>4.1179099999999996E-2</v>
      </c>
      <c r="AT2816">
        <v>4.0894100000000003E-2</v>
      </c>
      <c r="AU2816">
        <v>4.30754E-2</v>
      </c>
      <c r="AW2816">
        <v>0.105868</v>
      </c>
      <c r="AX2816">
        <v>8.9567999999999995E-2</v>
      </c>
      <c r="AY2816">
        <v>4.1179099999999996E-2</v>
      </c>
      <c r="AZ2816">
        <v>4.0894100000000003E-2</v>
      </c>
      <c r="BA2816">
        <v>4.30754E-2</v>
      </c>
      <c r="BC2816" s="52">
        <v>100000</v>
      </c>
      <c r="BD2816" s="52">
        <v>100000</v>
      </c>
      <c r="BE2816">
        <v>0</v>
      </c>
      <c r="BF2816">
        <v>0</v>
      </c>
      <c r="BG2816">
        <v>0</v>
      </c>
    </row>
    <row r="2817" spans="1:59">
      <c r="A2817">
        <v>2816</v>
      </c>
      <c r="E2817">
        <v>9795.2054794520554</v>
      </c>
      <c r="K2817">
        <v>3995.8299932068785</v>
      </c>
      <c r="L2817">
        <v>4042.6874932068786</v>
      </c>
      <c r="M2817">
        <v>4089.5449932068786</v>
      </c>
      <c r="N2817">
        <v>4136.4024932068787</v>
      </c>
      <c r="O2817">
        <v>4183.2599932068788</v>
      </c>
      <c r="Q2817">
        <v>17831.440724784919</v>
      </c>
      <c r="R2817">
        <v>17349.696440457727</v>
      </c>
      <c r="S2817">
        <v>16867.952156130534</v>
      </c>
      <c r="T2817">
        <v>16386.207871803341</v>
      </c>
      <c r="U2817">
        <v>15904.463587476148</v>
      </c>
      <c r="W2817">
        <v>0.35825999999999997</v>
      </c>
      <c r="AB2817">
        <v>1</v>
      </c>
      <c r="AC2817">
        <v>1</v>
      </c>
      <c r="AD2817">
        <v>1</v>
      </c>
      <c r="AE2817">
        <v>1</v>
      </c>
      <c r="AF2817">
        <v>1</v>
      </c>
      <c r="AL2817">
        <v>6.2813425000000001</v>
      </c>
      <c r="AM2817" s="5">
        <v>6.9476814270019531</v>
      </c>
      <c r="AN2817">
        <v>570.77625570776252</v>
      </c>
      <c r="AO2817">
        <f t="shared" si="43"/>
        <v>26826.48401826484</v>
      </c>
      <c r="AP2817">
        <v>684.93150684931504</v>
      </c>
      <c r="AQ2817">
        <v>9.3233900000000008E-2</v>
      </c>
      <c r="AR2817">
        <v>6.7905700000000001E-3</v>
      </c>
      <c r="AS2817">
        <v>1.38608E-3</v>
      </c>
      <c r="AT2817">
        <v>1.06503E-3</v>
      </c>
      <c r="AU2817">
        <v>3.5222299999999999E-3</v>
      </c>
      <c r="AW2817">
        <v>9.3233900000000022E-2</v>
      </c>
      <c r="AX2817">
        <v>6.7905700000000027E-3</v>
      </c>
      <c r="AY2817">
        <v>1.3860799999999979E-3</v>
      </c>
      <c r="AZ2817">
        <v>1.0650300000000015E-3</v>
      </c>
      <c r="BA2817">
        <v>3.5222300000000012E-3</v>
      </c>
      <c r="BC2817" s="52">
        <v>100000</v>
      </c>
      <c r="BD2817" s="52">
        <v>100000</v>
      </c>
      <c r="BE2817">
        <v>0</v>
      </c>
      <c r="BF2817">
        <v>0</v>
      </c>
      <c r="BG2817">
        <v>0</v>
      </c>
    </row>
    <row r="2818" spans="1:59">
      <c r="A2818">
        <v>2817</v>
      </c>
      <c r="E2818">
        <v>9795.2054794520554</v>
      </c>
      <c r="K2818">
        <v>3781.9434605357824</v>
      </c>
      <c r="L2818">
        <v>3856.4384605357823</v>
      </c>
      <c r="M2818">
        <v>3930.9334605357822</v>
      </c>
      <c r="N2818">
        <v>4005.4284605357821</v>
      </c>
      <c r="O2818">
        <v>4079.9234605357819</v>
      </c>
      <c r="Q2818">
        <v>16530.43177932399</v>
      </c>
      <c r="R2818">
        <v>16083.836288478895</v>
      </c>
      <c r="S2818">
        <v>15637.2407976338</v>
      </c>
      <c r="T2818">
        <v>15190.645306788705</v>
      </c>
      <c r="U2818">
        <v>14744.04981594361</v>
      </c>
      <c r="W2818">
        <v>0.54747999999999997</v>
      </c>
      <c r="AB2818">
        <v>1</v>
      </c>
      <c r="AC2818">
        <v>1</v>
      </c>
      <c r="AD2818">
        <v>1</v>
      </c>
      <c r="AE2818">
        <v>1</v>
      </c>
      <c r="AF2818">
        <v>1</v>
      </c>
      <c r="AL2818">
        <v>4.8090695999999999</v>
      </c>
      <c r="AM2818" s="5">
        <v>7.2628717422485352</v>
      </c>
      <c r="AN2818">
        <v>570.77625570776252</v>
      </c>
      <c r="AO2818">
        <f t="shared" si="43"/>
        <v>26826.48401826484</v>
      </c>
      <c r="AP2818">
        <v>684.93150684931504</v>
      </c>
      <c r="AQ2818">
        <v>9.2216599999999996E-2</v>
      </c>
      <c r="AR2818">
        <v>4.5687800000000006E-3</v>
      </c>
      <c r="AS2818">
        <v>6.1301499999999996E-4</v>
      </c>
      <c r="AT2818">
        <v>5.5467299999999999E-4</v>
      </c>
      <c r="AU2818">
        <v>6.0909899999999999E-4</v>
      </c>
      <c r="AW2818">
        <v>9.2216599999999996E-2</v>
      </c>
      <c r="AX2818">
        <v>4.5687800000000015E-3</v>
      </c>
      <c r="AY2818">
        <v>6.1301500000000148E-4</v>
      </c>
      <c r="AZ2818">
        <v>5.5467299999999858E-4</v>
      </c>
      <c r="BA2818">
        <v>6.0909900000000183E-4</v>
      </c>
      <c r="BC2818" s="52">
        <v>100000</v>
      </c>
      <c r="BD2818" s="52">
        <v>100000</v>
      </c>
      <c r="BE2818">
        <v>0</v>
      </c>
      <c r="BF2818">
        <v>0</v>
      </c>
      <c r="BG2818">
        <v>0</v>
      </c>
    </row>
    <row r="2819" spans="1:59">
      <c r="A2819">
        <v>2818</v>
      </c>
      <c r="E2819">
        <v>9795.2054794520554</v>
      </c>
      <c r="K2819">
        <v>3939.4498611638701</v>
      </c>
      <c r="L2819">
        <v>4045.9798611638698</v>
      </c>
      <c r="M2819">
        <v>4152.5098611638696</v>
      </c>
      <c r="N2819">
        <v>4259.0398611638693</v>
      </c>
      <c r="O2819">
        <v>4365.5698611638691</v>
      </c>
      <c r="Q2819">
        <v>15374.1511070983</v>
      </c>
      <c r="R2819">
        <v>14958.794348868199</v>
      </c>
      <c r="S2819">
        <v>14543.437590638099</v>
      </c>
      <c r="T2819">
        <v>14128.080832407999</v>
      </c>
      <c r="U2819">
        <v>13712.724074177899</v>
      </c>
      <c r="W2819">
        <v>0.67964000000000002</v>
      </c>
      <c r="AB2819">
        <v>1</v>
      </c>
      <c r="AC2819">
        <v>1</v>
      </c>
      <c r="AD2819">
        <v>1</v>
      </c>
      <c r="AE2819">
        <v>1</v>
      </c>
      <c r="AF2819">
        <v>1</v>
      </c>
      <c r="AL2819">
        <v>3.3267243</v>
      </c>
      <c r="AM2819" s="5">
        <v>7.4670510292053223</v>
      </c>
      <c r="AN2819">
        <v>570.77625570776252</v>
      </c>
      <c r="AO2819">
        <f t="shared" ref="AO2819:AO2882" si="44">235000000/8760</f>
        <v>26826.48401826484</v>
      </c>
      <c r="AP2819">
        <v>684.93150684931504</v>
      </c>
      <c r="AQ2819">
        <v>9.2219499999999996E-2</v>
      </c>
      <c r="AR2819">
        <v>4.5578200000000006E-3</v>
      </c>
      <c r="AS2819">
        <v>6.1026000000000006E-4</v>
      </c>
      <c r="AT2819">
        <v>5.5425000000000006E-4</v>
      </c>
      <c r="AU2819">
        <v>6.2638899999999998E-4</v>
      </c>
      <c r="AW2819">
        <v>9.2219499999999996E-2</v>
      </c>
      <c r="AX2819">
        <v>4.5578200000000041E-3</v>
      </c>
      <c r="AY2819">
        <v>6.1026000000000136E-4</v>
      </c>
      <c r="AZ2819">
        <v>5.5424999999999919E-4</v>
      </c>
      <c r="BA2819">
        <v>6.2638899999999803E-4</v>
      </c>
      <c r="BC2819" s="52">
        <v>100000</v>
      </c>
      <c r="BD2819" s="52">
        <v>100000</v>
      </c>
      <c r="BE2819">
        <v>0</v>
      </c>
      <c r="BF2819">
        <v>0</v>
      </c>
      <c r="BG2819">
        <v>0</v>
      </c>
    </row>
    <row r="2820" spans="1:59">
      <c r="A2820">
        <v>2819</v>
      </c>
      <c r="E2820">
        <v>9795.2054794520554</v>
      </c>
      <c r="K2820">
        <v>4452.240585935996</v>
      </c>
      <c r="L2820">
        <v>4621.0839192693293</v>
      </c>
      <c r="M2820">
        <v>4789.9272526026625</v>
      </c>
      <c r="N2820">
        <v>4958.7705859359958</v>
      </c>
      <c r="O2820">
        <v>5127.613919269329</v>
      </c>
      <c r="Q2820">
        <v>14084.259771659161</v>
      </c>
      <c r="R2820">
        <v>13703.751447323188</v>
      </c>
      <c r="S2820">
        <v>13323.243122987215</v>
      </c>
      <c r="T2820">
        <v>12942.734798651241</v>
      </c>
      <c r="U2820">
        <v>12562.226474315268</v>
      </c>
      <c r="W2820">
        <v>0.77507999999999999</v>
      </c>
      <c r="AB2820">
        <v>1</v>
      </c>
      <c r="AC2820">
        <v>1</v>
      </c>
      <c r="AD2820">
        <v>1</v>
      </c>
      <c r="AE2820">
        <v>1</v>
      </c>
      <c r="AF2820">
        <v>1</v>
      </c>
      <c r="AL2820">
        <v>2.7132307999999998</v>
      </c>
      <c r="AM2820" s="5">
        <v>7.6926946640014648</v>
      </c>
      <c r="AN2820">
        <v>570.77625570776252</v>
      </c>
      <c r="AO2820">
        <f t="shared" si="44"/>
        <v>26826.48401826484</v>
      </c>
      <c r="AP2820">
        <v>684.93150684931504</v>
      </c>
      <c r="AQ2820">
        <v>9.223640000000001E-2</v>
      </c>
      <c r="AR2820">
        <v>4.5557699999999998E-3</v>
      </c>
      <c r="AS2820">
        <v>6.15118E-4</v>
      </c>
      <c r="AT2820">
        <v>5.5912099999999999E-4</v>
      </c>
      <c r="AU2820">
        <v>6.3886200000000002E-4</v>
      </c>
      <c r="AW2820">
        <v>9.223640000000001E-2</v>
      </c>
      <c r="AX2820">
        <v>4.5557700000000007E-3</v>
      </c>
      <c r="AY2820">
        <v>6.1511799999999783E-4</v>
      </c>
      <c r="AZ2820">
        <v>5.591210000000027E-4</v>
      </c>
      <c r="BA2820">
        <v>6.3886199999999699E-4</v>
      </c>
      <c r="BC2820" s="52">
        <v>100000</v>
      </c>
      <c r="BD2820" s="52">
        <v>100000</v>
      </c>
      <c r="BE2820">
        <v>0</v>
      </c>
      <c r="BF2820">
        <v>0</v>
      </c>
      <c r="BG2820">
        <v>0</v>
      </c>
    </row>
    <row r="2821" spans="1:59">
      <c r="A2821">
        <v>2820</v>
      </c>
      <c r="E2821">
        <v>9795.2054794520554</v>
      </c>
      <c r="K2821">
        <v>4483.562881515445</v>
      </c>
      <c r="L2821">
        <v>4678.1178815154453</v>
      </c>
      <c r="M2821">
        <v>4872.6728815154456</v>
      </c>
      <c r="N2821">
        <v>5067.2278815154459</v>
      </c>
      <c r="O2821">
        <v>5261.7828815154462</v>
      </c>
      <c r="Q2821">
        <v>13419.397154380449</v>
      </c>
      <c r="R2821">
        <v>13056.851134684737</v>
      </c>
      <c r="S2821">
        <v>12694.305114989025</v>
      </c>
      <c r="T2821">
        <v>12331.759095293313</v>
      </c>
      <c r="U2821">
        <v>11969.213075597601</v>
      </c>
      <c r="W2821">
        <v>0.80270000000000008</v>
      </c>
      <c r="AB2821">
        <v>1</v>
      </c>
      <c r="AC2821">
        <v>1</v>
      </c>
      <c r="AD2821">
        <v>1</v>
      </c>
      <c r="AE2821">
        <v>1</v>
      </c>
      <c r="AF2821">
        <v>1</v>
      </c>
      <c r="AL2821">
        <v>1.7642251</v>
      </c>
      <c r="AM2821" s="5">
        <v>6.9130382537841797</v>
      </c>
      <c r="AN2821">
        <v>570.77625570776252</v>
      </c>
      <c r="AO2821">
        <f t="shared" si="44"/>
        <v>26826.48401826484</v>
      </c>
      <c r="AP2821">
        <v>684.93150684931504</v>
      </c>
      <c r="AQ2821">
        <v>9.2235200000000003E-2</v>
      </c>
      <c r="AR2821">
        <v>4.5488099999999995E-3</v>
      </c>
      <c r="AS2821">
        <v>6.1701900000000001E-4</v>
      </c>
      <c r="AT2821">
        <v>5.5942199999999996E-4</v>
      </c>
      <c r="AU2821">
        <v>6.3833599999999998E-4</v>
      </c>
      <c r="AW2821">
        <v>9.2235200000000003E-2</v>
      </c>
      <c r="AX2821">
        <v>4.5488100000000004E-3</v>
      </c>
      <c r="AY2821">
        <v>6.1701900000000337E-4</v>
      </c>
      <c r="AZ2821">
        <v>5.5942199999999692E-4</v>
      </c>
      <c r="BA2821">
        <v>6.3833600000000323E-4</v>
      </c>
      <c r="BC2821" s="52">
        <v>100000</v>
      </c>
      <c r="BD2821" s="52">
        <v>100000</v>
      </c>
      <c r="BE2821">
        <v>0</v>
      </c>
      <c r="BF2821">
        <v>0</v>
      </c>
      <c r="BG2821">
        <v>0</v>
      </c>
    </row>
    <row r="2822" spans="1:59">
      <c r="A2822">
        <v>2821</v>
      </c>
      <c r="E2822">
        <v>9795.2054794520554</v>
      </c>
      <c r="K2822">
        <v>4394.9655311621455</v>
      </c>
      <c r="L2822">
        <v>4657.1955311621459</v>
      </c>
      <c r="M2822">
        <v>4919.4255311621455</v>
      </c>
      <c r="N2822">
        <v>5181.6555311621451</v>
      </c>
      <c r="O2822">
        <v>5443.8855311621446</v>
      </c>
      <c r="Q2822">
        <v>13128.395094253639</v>
      </c>
      <c r="R2822">
        <v>12773.71095061397</v>
      </c>
      <c r="S2822">
        <v>12419.0268069743</v>
      </c>
      <c r="T2822">
        <v>12064.34266333463</v>
      </c>
      <c r="U2822">
        <v>11709.65851969496</v>
      </c>
      <c r="W2822">
        <v>0.79596</v>
      </c>
      <c r="AB2822">
        <v>1</v>
      </c>
      <c r="AC2822">
        <v>1</v>
      </c>
      <c r="AD2822">
        <v>1</v>
      </c>
      <c r="AE2822">
        <v>1</v>
      </c>
      <c r="AF2822">
        <v>1</v>
      </c>
      <c r="AL2822">
        <v>1.4695646</v>
      </c>
      <c r="AM2822" s="5">
        <v>6.5275020599365234</v>
      </c>
      <c r="AN2822">
        <v>570.77625570776252</v>
      </c>
      <c r="AO2822">
        <f t="shared" si="44"/>
        <v>26826.48401826484</v>
      </c>
      <c r="AP2822">
        <v>684.93150684931504</v>
      </c>
      <c r="AQ2822">
        <v>9.2209299999999994E-2</v>
      </c>
      <c r="AR2822">
        <v>4.5605300000000001E-3</v>
      </c>
      <c r="AS2822">
        <v>6.2244399999999999E-4</v>
      </c>
      <c r="AT2822">
        <v>5.5876499999999991E-4</v>
      </c>
      <c r="AU2822">
        <v>6.3259200000000007E-4</v>
      </c>
      <c r="AW2822">
        <v>9.220929999999998E-2</v>
      </c>
      <c r="AX2822">
        <v>4.5605300000000001E-3</v>
      </c>
      <c r="AY2822">
        <v>6.2244399999999978E-4</v>
      </c>
      <c r="AZ2822">
        <v>5.5876500000000273E-4</v>
      </c>
      <c r="BA2822">
        <v>6.3259200000000126E-4</v>
      </c>
      <c r="BC2822" s="52">
        <v>100000</v>
      </c>
      <c r="BD2822" s="52">
        <v>100000</v>
      </c>
      <c r="BE2822">
        <v>0</v>
      </c>
      <c r="BF2822">
        <v>0</v>
      </c>
      <c r="BG2822">
        <v>0</v>
      </c>
    </row>
    <row r="2823" spans="1:59">
      <c r="A2823">
        <v>2822</v>
      </c>
      <c r="E2823">
        <v>9795.2054794520554</v>
      </c>
      <c r="K2823">
        <v>4219.5606759172297</v>
      </c>
      <c r="L2823">
        <v>4540.2256759172296</v>
      </c>
      <c r="M2823">
        <v>4860.8906759172296</v>
      </c>
      <c r="N2823">
        <v>5181.5556759172296</v>
      </c>
      <c r="O2823">
        <v>5502.2206759172295</v>
      </c>
      <c r="Q2823">
        <v>12808.776416506231</v>
      </c>
      <c r="R2823">
        <v>12462.727271609314</v>
      </c>
      <c r="S2823">
        <v>12116.678126712395</v>
      </c>
      <c r="T2823">
        <v>11770.628981815476</v>
      </c>
      <c r="U2823">
        <v>11424.579836918558</v>
      </c>
      <c r="W2823">
        <v>0.72775999999999996</v>
      </c>
      <c r="AB2823">
        <v>1</v>
      </c>
      <c r="AC2823">
        <v>1</v>
      </c>
      <c r="AD2823">
        <v>1</v>
      </c>
      <c r="AE2823">
        <v>1</v>
      </c>
      <c r="AF2823">
        <v>1</v>
      </c>
      <c r="AL2823">
        <v>1.4806315999999999</v>
      </c>
      <c r="AM2823" s="5">
        <v>5.5559239387512207</v>
      </c>
      <c r="AN2823">
        <v>570.77625570776252</v>
      </c>
      <c r="AO2823">
        <f t="shared" si="44"/>
        <v>26826.48401826484</v>
      </c>
      <c r="AP2823">
        <v>684.93150684931504</v>
      </c>
      <c r="AQ2823">
        <v>9.2174699999999998E-2</v>
      </c>
      <c r="AR2823">
        <v>4.5645300000000007E-3</v>
      </c>
      <c r="AS2823">
        <v>6.1619699999999997E-4</v>
      </c>
      <c r="AT2823">
        <v>5.5685499999999998E-4</v>
      </c>
      <c r="AU2823">
        <v>6.3318399999999996E-4</v>
      </c>
      <c r="AW2823">
        <v>9.2174699999999984E-2</v>
      </c>
      <c r="AX2823">
        <v>4.5645299999999972E-3</v>
      </c>
      <c r="AY2823">
        <v>6.1619699999999888E-4</v>
      </c>
      <c r="AZ2823">
        <v>5.5685500000000193E-4</v>
      </c>
      <c r="BA2823">
        <v>6.3318400000000191E-4</v>
      </c>
      <c r="BC2823" s="52">
        <v>100000</v>
      </c>
      <c r="BD2823" s="52">
        <v>100000</v>
      </c>
      <c r="BE2823">
        <v>0</v>
      </c>
      <c r="BF2823">
        <v>0</v>
      </c>
      <c r="BG2823">
        <v>0</v>
      </c>
    </row>
    <row r="2824" spans="1:59">
      <c r="A2824">
        <v>2823</v>
      </c>
      <c r="E2824">
        <v>9795.2054794520554</v>
      </c>
      <c r="K2824">
        <v>3856.2220471956193</v>
      </c>
      <c r="L2824">
        <v>4279.4845471956196</v>
      </c>
      <c r="M2824">
        <v>4702.7470471956194</v>
      </c>
      <c r="N2824">
        <v>5126.0095471956192</v>
      </c>
      <c r="O2824">
        <v>5549.2720471956191</v>
      </c>
      <c r="Q2824">
        <v>12983.76649249428</v>
      </c>
      <c r="R2824">
        <v>12632.989716610002</v>
      </c>
      <c r="S2824">
        <v>12282.212940725723</v>
      </c>
      <c r="T2824">
        <v>11931.436164841445</v>
      </c>
      <c r="U2824">
        <v>11580.659388957167</v>
      </c>
      <c r="W2824">
        <v>0.61126999999999998</v>
      </c>
      <c r="AB2824">
        <v>1</v>
      </c>
      <c r="AC2824">
        <v>1</v>
      </c>
      <c r="AD2824">
        <v>1</v>
      </c>
      <c r="AE2824">
        <v>1</v>
      </c>
      <c r="AF2824">
        <v>1</v>
      </c>
      <c r="AL2824">
        <v>1.228318</v>
      </c>
      <c r="AM2824" s="5">
        <v>4.681312084197998</v>
      </c>
      <c r="AN2824">
        <v>570.77625570776252</v>
      </c>
      <c r="AO2824">
        <f t="shared" si="44"/>
        <v>26826.48401826484</v>
      </c>
      <c r="AP2824">
        <v>684.93150684931504</v>
      </c>
      <c r="AQ2824">
        <v>9.2179800000000006E-2</v>
      </c>
      <c r="AR2824">
        <v>4.5606900000000001E-3</v>
      </c>
      <c r="AS2824">
        <v>6.2598200000000008E-4</v>
      </c>
      <c r="AT2824">
        <v>5.6046799999999995E-4</v>
      </c>
      <c r="AU2824">
        <v>6.3221600000000001E-4</v>
      </c>
      <c r="AW2824">
        <v>9.217980000000002E-2</v>
      </c>
      <c r="AX2824">
        <v>4.5606899999999992E-3</v>
      </c>
      <c r="AY2824">
        <v>6.2598199999999715E-4</v>
      </c>
      <c r="AZ2824">
        <v>5.6046800000000147E-4</v>
      </c>
      <c r="BA2824">
        <v>6.3221599999999795E-4</v>
      </c>
      <c r="BC2824" s="52">
        <v>100000</v>
      </c>
      <c r="BD2824" s="52">
        <v>100000</v>
      </c>
      <c r="BE2824">
        <v>0</v>
      </c>
      <c r="BF2824">
        <v>0</v>
      </c>
      <c r="BG2824">
        <v>0</v>
      </c>
    </row>
    <row r="2825" spans="1:59">
      <c r="A2825">
        <v>2824</v>
      </c>
      <c r="E2825">
        <v>9795.2054794520554</v>
      </c>
      <c r="K2825">
        <v>3858.0118926573023</v>
      </c>
      <c r="L2825">
        <v>4491.1743926573026</v>
      </c>
      <c r="M2825">
        <v>5124.336892657303</v>
      </c>
      <c r="N2825">
        <v>5757.4993926573034</v>
      </c>
      <c r="O2825">
        <v>6390.6618926573037</v>
      </c>
      <c r="Q2825">
        <v>13570.70616814447</v>
      </c>
      <c r="R2825">
        <v>13204.072297847473</v>
      </c>
      <c r="S2825">
        <v>12837.438427550476</v>
      </c>
      <c r="T2825">
        <v>12470.804557253479</v>
      </c>
      <c r="U2825">
        <v>12104.170686956482</v>
      </c>
      <c r="W2825">
        <v>0.45083999999999996</v>
      </c>
      <c r="AB2825">
        <v>1</v>
      </c>
      <c r="AC2825">
        <v>1</v>
      </c>
      <c r="AD2825">
        <v>1</v>
      </c>
      <c r="AE2825">
        <v>1</v>
      </c>
      <c r="AF2825">
        <v>1</v>
      </c>
      <c r="AL2825">
        <v>1.2213839</v>
      </c>
      <c r="AM2825" s="5">
        <v>7.0915212631225586</v>
      </c>
      <c r="AN2825">
        <v>570.77625570776252</v>
      </c>
      <c r="AO2825">
        <f t="shared" si="44"/>
        <v>26826.48401826484</v>
      </c>
      <c r="AP2825">
        <v>684.93150684931504</v>
      </c>
      <c r="AQ2825">
        <v>9.2182799999999995E-2</v>
      </c>
      <c r="AR2825">
        <v>4.5662699999999999E-3</v>
      </c>
      <c r="AS2825">
        <v>6.4963800000000002E-4</v>
      </c>
      <c r="AT2825">
        <v>5.8278099999999999E-4</v>
      </c>
      <c r="AU2825">
        <v>6.5570099999999996E-4</v>
      </c>
      <c r="AW2825">
        <v>9.2182799999999995E-2</v>
      </c>
      <c r="AX2825">
        <v>4.5662699999999973E-3</v>
      </c>
      <c r="AY2825">
        <v>6.4963800000000099E-4</v>
      </c>
      <c r="AZ2825">
        <v>5.827809999999975E-4</v>
      </c>
      <c r="BA2825">
        <v>6.5570100000000159E-4</v>
      </c>
      <c r="BC2825" s="52">
        <v>100000</v>
      </c>
      <c r="BD2825" s="52">
        <v>100000</v>
      </c>
      <c r="BE2825">
        <v>0</v>
      </c>
      <c r="BF2825">
        <v>0</v>
      </c>
      <c r="BG2825">
        <v>0</v>
      </c>
    </row>
    <row r="2826" spans="1:59">
      <c r="A2826">
        <v>2825</v>
      </c>
      <c r="E2826">
        <v>9795.2054794520554</v>
      </c>
      <c r="K2826">
        <v>4562.3160818294891</v>
      </c>
      <c r="L2826">
        <v>5338.1985818294888</v>
      </c>
      <c r="M2826">
        <v>6114.0810818294885</v>
      </c>
      <c r="N2826">
        <v>6889.9635818294882</v>
      </c>
      <c r="O2826">
        <v>7665.846081829488</v>
      </c>
      <c r="Q2826">
        <v>14350.03525590563</v>
      </c>
      <c r="R2826">
        <v>13962.346590221525</v>
      </c>
      <c r="S2826">
        <v>13574.65792453742</v>
      </c>
      <c r="T2826">
        <v>13186.969258853314</v>
      </c>
      <c r="U2826">
        <v>12799.280593169209</v>
      </c>
      <c r="W2826">
        <v>0.25974999999999998</v>
      </c>
      <c r="AB2826">
        <v>1</v>
      </c>
      <c r="AC2826">
        <v>1</v>
      </c>
      <c r="AD2826">
        <v>1</v>
      </c>
      <c r="AE2826">
        <v>1</v>
      </c>
      <c r="AF2826">
        <v>1</v>
      </c>
      <c r="AL2826">
        <v>1.5352882999999999</v>
      </c>
      <c r="AM2826" s="5">
        <v>9.9909849166870117</v>
      </c>
      <c r="AN2826">
        <v>570.77625570776252</v>
      </c>
      <c r="AO2826">
        <f t="shared" si="44"/>
        <v>26826.48401826484</v>
      </c>
      <c r="AP2826">
        <v>684.93150684931504</v>
      </c>
      <c r="AQ2826">
        <v>0.10177</v>
      </c>
      <c r="AR2826">
        <v>4.4060699999999994E-2</v>
      </c>
      <c r="AS2826">
        <v>7.1552600000000001E-3</v>
      </c>
      <c r="AT2826">
        <v>9.7638900000000008E-3</v>
      </c>
      <c r="AU2826">
        <v>3.4789700000000007E-2</v>
      </c>
      <c r="AW2826">
        <v>0.10177000000000001</v>
      </c>
      <c r="AX2826">
        <v>4.4060699999999994E-2</v>
      </c>
      <c r="AY2826">
        <v>7.1552599999999966E-3</v>
      </c>
      <c r="AZ2826">
        <v>9.7638899999999973E-3</v>
      </c>
      <c r="BA2826">
        <v>3.4789700000000007E-2</v>
      </c>
      <c r="BC2826" s="52">
        <v>100000</v>
      </c>
      <c r="BD2826" s="52">
        <v>100000</v>
      </c>
      <c r="BE2826">
        <v>0</v>
      </c>
      <c r="BF2826">
        <v>0</v>
      </c>
      <c r="BG2826">
        <v>0</v>
      </c>
    </row>
    <row r="2827" spans="1:59">
      <c r="A2827">
        <v>2826</v>
      </c>
      <c r="E2827">
        <v>9795.2054794520554</v>
      </c>
      <c r="K2827">
        <v>5578.0533813344846</v>
      </c>
      <c r="L2827">
        <v>6370.0225480011513</v>
      </c>
      <c r="M2827">
        <v>7161.9917146678181</v>
      </c>
      <c r="N2827">
        <v>7953.9608813344848</v>
      </c>
      <c r="O2827">
        <v>8745.9300480011516</v>
      </c>
      <c r="Q2827">
        <v>15402.867396194801</v>
      </c>
      <c r="R2827">
        <v>14986.73482216628</v>
      </c>
      <c r="S2827">
        <v>14570.602248137759</v>
      </c>
      <c r="T2827">
        <v>14154.469674109238</v>
      </c>
      <c r="U2827">
        <v>13738.337100080716</v>
      </c>
      <c r="W2827">
        <v>6.2799999999999995E-2</v>
      </c>
      <c r="AB2827">
        <v>1</v>
      </c>
      <c r="AC2827">
        <v>1</v>
      </c>
      <c r="AD2827">
        <v>1</v>
      </c>
      <c r="AE2827">
        <v>1</v>
      </c>
      <c r="AF2827">
        <v>1</v>
      </c>
      <c r="AL2827">
        <v>1.5017767</v>
      </c>
      <c r="AM2827" s="5">
        <v>8.8898239135742188</v>
      </c>
      <c r="AN2827">
        <v>570.77625570776252</v>
      </c>
      <c r="AO2827">
        <f t="shared" si="44"/>
        <v>26826.48401826484</v>
      </c>
      <c r="AP2827">
        <v>684.93150684931504</v>
      </c>
      <c r="AQ2827">
        <v>0.10968000000000001</v>
      </c>
      <c r="AR2827">
        <v>0.103022</v>
      </c>
      <c r="AS2827">
        <v>8.2676799999999995E-2</v>
      </c>
      <c r="AT2827">
        <v>5.1926299999999995E-2</v>
      </c>
      <c r="AU2827">
        <v>4.5891599999999998E-2</v>
      </c>
      <c r="AW2827">
        <v>0.10968000000000001</v>
      </c>
      <c r="AX2827">
        <v>0.10302199999999999</v>
      </c>
      <c r="AY2827">
        <v>8.2676799999999981E-2</v>
      </c>
      <c r="AZ2827">
        <v>5.1926299999999995E-2</v>
      </c>
      <c r="BA2827">
        <v>4.5891599999999991E-2</v>
      </c>
      <c r="BC2827" s="52">
        <v>100000</v>
      </c>
      <c r="BD2827" s="52">
        <v>100000</v>
      </c>
      <c r="BE2827">
        <v>0</v>
      </c>
      <c r="BF2827">
        <v>0</v>
      </c>
      <c r="BG2827">
        <v>0</v>
      </c>
    </row>
    <row r="2828" spans="1:59">
      <c r="A2828">
        <v>2827</v>
      </c>
      <c r="E2828">
        <v>9795.2054794520554</v>
      </c>
      <c r="K2828">
        <v>6472.9761121758911</v>
      </c>
      <c r="L2828">
        <v>7238.1052788425577</v>
      </c>
      <c r="M2828">
        <v>8003.2344455092243</v>
      </c>
      <c r="N2828">
        <v>8768.36361217589</v>
      </c>
      <c r="O2828">
        <v>9533.4927788425557</v>
      </c>
      <c r="Q2828">
        <v>16727.657075355652</v>
      </c>
      <c r="R2828">
        <v>16275.733234347246</v>
      </c>
      <c r="S2828">
        <v>15823.809393338841</v>
      </c>
      <c r="T2828">
        <v>15371.885552330436</v>
      </c>
      <c r="U2828">
        <v>14919.96171132203</v>
      </c>
      <c r="W2828">
        <v>3.3599999999999997E-3</v>
      </c>
      <c r="AB2828">
        <v>1</v>
      </c>
      <c r="AC2828">
        <v>1</v>
      </c>
      <c r="AD2828">
        <v>1</v>
      </c>
      <c r="AE2828">
        <v>1</v>
      </c>
      <c r="AF2828">
        <v>1</v>
      </c>
      <c r="AL2828">
        <v>2.0530064000000001</v>
      </c>
      <c r="AM2828" s="5">
        <v>5.169184684753418</v>
      </c>
      <c r="AN2828">
        <v>570.77625570776252</v>
      </c>
      <c r="AO2828">
        <f t="shared" si="44"/>
        <v>26826.48401826484</v>
      </c>
      <c r="AP2828">
        <v>684.93150684931504</v>
      </c>
      <c r="AQ2828">
        <v>0.113258</v>
      </c>
      <c r="AR2828">
        <v>0.12762300000000001</v>
      </c>
      <c r="AS2828">
        <v>9.28374E-2</v>
      </c>
      <c r="AT2828">
        <v>9.0588500000000002E-2</v>
      </c>
      <c r="AU2828">
        <v>5.3525700000000002E-2</v>
      </c>
      <c r="AW2828">
        <v>0.11325800000000001</v>
      </c>
      <c r="AX2828">
        <v>0.12762300000000004</v>
      </c>
      <c r="AY2828">
        <v>9.28374E-2</v>
      </c>
      <c r="AZ2828">
        <v>9.0588500000000002E-2</v>
      </c>
      <c r="BA2828">
        <v>5.3525699999999996E-2</v>
      </c>
      <c r="BC2828" s="52">
        <v>100000</v>
      </c>
      <c r="BD2828" s="52">
        <v>100000</v>
      </c>
      <c r="BE2828">
        <v>0</v>
      </c>
      <c r="BF2828">
        <v>0</v>
      </c>
      <c r="BG2828">
        <v>0</v>
      </c>
    </row>
    <row r="2829" spans="1:59">
      <c r="A2829">
        <v>2828</v>
      </c>
      <c r="E2829">
        <v>9795.2054794520554</v>
      </c>
      <c r="K2829">
        <v>6217.0282111552497</v>
      </c>
      <c r="L2829">
        <v>6858.6332111552492</v>
      </c>
      <c r="M2829">
        <v>7500.2382111552488</v>
      </c>
      <c r="N2829">
        <v>8141.8432111552484</v>
      </c>
      <c r="O2829">
        <v>8783.4482111552479</v>
      </c>
      <c r="Q2829">
        <v>16703.676998703959</v>
      </c>
      <c r="R2829">
        <v>16252.40101741676</v>
      </c>
      <c r="S2829">
        <v>15801.125036129561</v>
      </c>
      <c r="T2829">
        <v>15349.849054842362</v>
      </c>
      <c r="U2829">
        <v>14898.573073555162</v>
      </c>
      <c r="W2829">
        <v>0</v>
      </c>
      <c r="AB2829">
        <v>1</v>
      </c>
      <c r="AC2829">
        <v>1</v>
      </c>
      <c r="AD2829">
        <v>1</v>
      </c>
      <c r="AE2829">
        <v>1</v>
      </c>
      <c r="AF2829">
        <v>1</v>
      </c>
      <c r="AL2829">
        <v>2.4500434000000002</v>
      </c>
      <c r="AM2829" s="5">
        <v>4.1049456596374512</v>
      </c>
      <c r="AN2829">
        <v>570.77625570776252</v>
      </c>
      <c r="AO2829">
        <f t="shared" si="44"/>
        <v>26826.48401826484</v>
      </c>
      <c r="AP2829">
        <v>684.93150684931504</v>
      </c>
      <c r="AQ2829">
        <v>0.11326</v>
      </c>
      <c r="AR2829">
        <v>0.128135</v>
      </c>
      <c r="AS2829">
        <v>9.3379900000000002E-2</v>
      </c>
      <c r="AT2829">
        <v>8.9978900000000001E-2</v>
      </c>
      <c r="AU2829">
        <v>5.3770200000000004E-2</v>
      </c>
      <c r="AW2829">
        <v>0.11326000000000001</v>
      </c>
      <c r="AX2829">
        <v>0.128135</v>
      </c>
      <c r="AY2829">
        <v>9.3379900000000002E-2</v>
      </c>
      <c r="AZ2829">
        <v>8.9978900000000014E-2</v>
      </c>
      <c r="BA2829">
        <v>5.3770200000000004E-2</v>
      </c>
      <c r="BC2829" s="52">
        <v>100000</v>
      </c>
      <c r="BD2829" s="52">
        <v>100000</v>
      </c>
      <c r="BE2829">
        <v>0</v>
      </c>
      <c r="BF2829">
        <v>0</v>
      </c>
      <c r="BG2829">
        <v>0</v>
      </c>
    </row>
    <row r="2830" spans="1:59">
      <c r="A2830">
        <v>2829</v>
      </c>
      <c r="E2830">
        <v>9795.2054794520554</v>
      </c>
      <c r="K2830">
        <v>5479.6118809419313</v>
      </c>
      <c r="L2830">
        <v>6026.5652142752642</v>
      </c>
      <c r="M2830">
        <v>6573.5185476085971</v>
      </c>
      <c r="N2830">
        <v>7120.4718809419301</v>
      </c>
      <c r="O2830">
        <v>7667.425214275263</v>
      </c>
      <c r="Q2830">
        <v>15525.06143495877</v>
      </c>
      <c r="R2830">
        <v>15105.627598574229</v>
      </c>
      <c r="S2830">
        <v>14686.193762189687</v>
      </c>
      <c r="T2830">
        <v>14266.759925805145</v>
      </c>
      <c r="U2830">
        <v>13847.326089420603</v>
      </c>
      <c r="W2830">
        <v>0</v>
      </c>
      <c r="AB2830">
        <v>1</v>
      </c>
      <c r="AC2830">
        <v>1</v>
      </c>
      <c r="AD2830">
        <v>1</v>
      </c>
      <c r="AE2830">
        <v>1</v>
      </c>
      <c r="AF2830">
        <v>1</v>
      </c>
      <c r="AL2830">
        <v>2.9146776000000001</v>
      </c>
      <c r="AM2830" s="5">
        <v>3.3764874935150151</v>
      </c>
      <c r="AN2830">
        <v>570.77625570776252</v>
      </c>
      <c r="AO2830">
        <f t="shared" si="44"/>
        <v>26826.48401826484</v>
      </c>
      <c r="AP2830">
        <v>684.93150684931504</v>
      </c>
      <c r="AQ2830">
        <v>0.112871</v>
      </c>
      <c r="AR2830">
        <v>0.1206</v>
      </c>
      <c r="AS2830">
        <v>9.3007900000000004E-2</v>
      </c>
      <c r="AT2830">
        <v>8.8396600000000006E-2</v>
      </c>
      <c r="AU2830">
        <v>5.1779100000000002E-2</v>
      </c>
      <c r="AW2830">
        <v>0.11287099999999999</v>
      </c>
      <c r="AX2830">
        <v>0.1206</v>
      </c>
      <c r="AY2830">
        <v>9.3007900000000018E-2</v>
      </c>
      <c r="AZ2830">
        <v>8.8396600000000006E-2</v>
      </c>
      <c r="BA2830">
        <v>5.1779100000000008E-2</v>
      </c>
      <c r="BC2830" s="52">
        <v>100000</v>
      </c>
      <c r="BD2830" s="52">
        <v>100000</v>
      </c>
      <c r="BE2830">
        <v>0</v>
      </c>
      <c r="BF2830">
        <v>0</v>
      </c>
      <c r="BG2830">
        <v>0</v>
      </c>
    </row>
    <row r="2831" spans="1:59">
      <c r="A2831">
        <v>2830</v>
      </c>
      <c r="E2831">
        <v>9795.2054794520554</v>
      </c>
      <c r="K2831">
        <v>5072.4220384090904</v>
      </c>
      <c r="L2831">
        <v>5524.6420384090907</v>
      </c>
      <c r="M2831">
        <v>5976.8620384090909</v>
      </c>
      <c r="N2831">
        <v>6429.0820384090912</v>
      </c>
      <c r="O2831">
        <v>6881.3020384090914</v>
      </c>
      <c r="Q2831">
        <v>11809.687798242119</v>
      </c>
      <c r="R2831">
        <v>11490.630597406707</v>
      </c>
      <c r="S2831">
        <v>11171.573396571295</v>
      </c>
      <c r="T2831">
        <v>10852.516195735883</v>
      </c>
      <c r="U2831">
        <v>10533.458994900471</v>
      </c>
      <c r="W2831">
        <v>0</v>
      </c>
      <c r="AB2831">
        <v>1</v>
      </c>
      <c r="AC2831">
        <v>1</v>
      </c>
      <c r="AD2831">
        <v>1</v>
      </c>
      <c r="AE2831">
        <v>1</v>
      </c>
      <c r="AF2831">
        <v>1</v>
      </c>
      <c r="AL2831">
        <v>3.3855027999999998</v>
      </c>
      <c r="AM2831" s="5">
        <v>4.3417863845825204</v>
      </c>
      <c r="AN2831">
        <v>570.77625570776252</v>
      </c>
      <c r="AO2831">
        <f t="shared" si="44"/>
        <v>26826.48401826484</v>
      </c>
      <c r="AP2831">
        <v>684.93150684931504</v>
      </c>
      <c r="AQ2831">
        <v>0.111622</v>
      </c>
      <c r="AR2831">
        <v>0.108101</v>
      </c>
      <c r="AS2831">
        <v>9.0215000000000004E-2</v>
      </c>
      <c r="AT2831">
        <v>8.3225300000000002E-2</v>
      </c>
      <c r="AU2831">
        <v>4.8467099999999999E-2</v>
      </c>
      <c r="AW2831">
        <v>0.11162199999999999</v>
      </c>
      <c r="AX2831">
        <v>0.10810099999999999</v>
      </c>
      <c r="AY2831">
        <v>9.0215000000000004E-2</v>
      </c>
      <c r="AZ2831">
        <v>8.3225299999999988E-2</v>
      </c>
      <c r="BA2831">
        <v>4.8467099999999999E-2</v>
      </c>
      <c r="BC2831" s="52">
        <v>100000</v>
      </c>
      <c r="BD2831" s="52">
        <v>100000</v>
      </c>
      <c r="BE2831">
        <v>0</v>
      </c>
      <c r="BF2831">
        <v>0</v>
      </c>
      <c r="BG2831">
        <v>0</v>
      </c>
    </row>
    <row r="2832" spans="1:59">
      <c r="A2832">
        <v>2831</v>
      </c>
      <c r="E2832">
        <v>9795.2054794520554</v>
      </c>
      <c r="K2832">
        <v>3546.5787823244927</v>
      </c>
      <c r="L2832">
        <v>3923.9729489911597</v>
      </c>
      <c r="M2832">
        <v>4301.3671156578266</v>
      </c>
      <c r="N2832">
        <v>4678.7612823244935</v>
      </c>
      <c r="O2832">
        <v>5056.1554489911605</v>
      </c>
      <c r="Q2832">
        <v>6962.1132374273657</v>
      </c>
      <c r="R2832">
        <v>6774.0208519231583</v>
      </c>
      <c r="S2832">
        <v>6585.9284664189508</v>
      </c>
      <c r="T2832">
        <v>6397.8360809147434</v>
      </c>
      <c r="U2832">
        <v>6209.743695410536</v>
      </c>
      <c r="W2832">
        <v>0</v>
      </c>
      <c r="AB2832">
        <v>1</v>
      </c>
      <c r="AC2832">
        <v>1</v>
      </c>
      <c r="AD2832">
        <v>1</v>
      </c>
      <c r="AE2832">
        <v>1</v>
      </c>
      <c r="AF2832">
        <v>1</v>
      </c>
      <c r="AL2832">
        <v>3.583663</v>
      </c>
      <c r="AM2832" s="5">
        <v>3.5088050365447998</v>
      </c>
      <c r="AN2832">
        <v>570.77625570776252</v>
      </c>
      <c r="AO2832">
        <f t="shared" si="44"/>
        <v>26826.48401826484</v>
      </c>
      <c r="AP2832">
        <v>684.93150684931504</v>
      </c>
      <c r="AQ2832">
        <v>0.109406</v>
      </c>
      <c r="AR2832">
        <v>0.10199</v>
      </c>
      <c r="AS2832">
        <v>8.2687700000000003E-2</v>
      </c>
      <c r="AT2832">
        <v>5.1130699999999994E-2</v>
      </c>
      <c r="AU2832">
        <v>4.5996200000000001E-2</v>
      </c>
      <c r="AW2832">
        <v>0.10940599999999999</v>
      </c>
      <c r="AX2832">
        <v>0.10199000000000001</v>
      </c>
      <c r="AY2832">
        <v>8.2687700000000017E-2</v>
      </c>
      <c r="AZ2832">
        <v>5.1130699999999987E-2</v>
      </c>
      <c r="BA2832">
        <v>4.5996200000000001E-2</v>
      </c>
      <c r="BC2832" s="52">
        <v>100000</v>
      </c>
      <c r="BD2832" s="52">
        <v>100000</v>
      </c>
      <c r="BE2832">
        <v>0</v>
      </c>
      <c r="BF2832">
        <v>0</v>
      </c>
      <c r="BG2832">
        <v>0</v>
      </c>
    </row>
    <row r="2833" spans="1:59">
      <c r="A2833">
        <v>2832</v>
      </c>
      <c r="E2833">
        <v>9795.2054794520554</v>
      </c>
      <c r="K2833">
        <v>2472.1451638626008</v>
      </c>
      <c r="L2833">
        <v>2683.8876638626007</v>
      </c>
      <c r="M2833">
        <v>2895.6301638626005</v>
      </c>
      <c r="N2833">
        <v>3107.3726638626003</v>
      </c>
      <c r="O2833">
        <v>3319.1151638626002</v>
      </c>
      <c r="Q2833">
        <v>3597.0393807507521</v>
      </c>
      <c r="R2833">
        <v>3499.8597328083329</v>
      </c>
      <c r="S2833">
        <v>3402.6800848659136</v>
      </c>
      <c r="T2833">
        <v>3305.5004369234944</v>
      </c>
      <c r="U2833">
        <v>3208.3207889810751</v>
      </c>
      <c r="W2833">
        <v>0</v>
      </c>
      <c r="AB2833">
        <v>1</v>
      </c>
      <c r="AC2833">
        <v>1</v>
      </c>
      <c r="AD2833">
        <v>1</v>
      </c>
      <c r="AE2833">
        <v>1</v>
      </c>
      <c r="AF2833">
        <v>1</v>
      </c>
      <c r="AL2833">
        <v>3.5650868</v>
      </c>
      <c r="AM2833" s="5">
        <v>3.0249888896942139</v>
      </c>
      <c r="AN2833">
        <v>570.77625570776252</v>
      </c>
      <c r="AO2833">
        <f t="shared" si="44"/>
        <v>26826.48401826484</v>
      </c>
      <c r="AP2833">
        <v>684.93150684931504</v>
      </c>
      <c r="AQ2833">
        <v>0.10725900000000001</v>
      </c>
      <c r="AR2833">
        <v>9.92561E-2</v>
      </c>
      <c r="AS2833">
        <v>8.0893400000000004E-2</v>
      </c>
      <c r="AT2833">
        <v>5.0673900000000001E-2</v>
      </c>
      <c r="AU2833">
        <v>4.5519199999999996E-2</v>
      </c>
      <c r="AW2833">
        <v>0.10725900000000001</v>
      </c>
      <c r="AX2833">
        <v>9.92561E-2</v>
      </c>
      <c r="AY2833">
        <v>8.089339999999999E-2</v>
      </c>
      <c r="AZ2833">
        <v>5.0673900000000008E-2</v>
      </c>
      <c r="BA2833">
        <v>4.5519199999999996E-2</v>
      </c>
      <c r="BC2833" s="52">
        <v>100000</v>
      </c>
      <c r="BD2833" s="52">
        <v>100000</v>
      </c>
      <c r="BE2833">
        <v>0</v>
      </c>
      <c r="BF2833">
        <v>0</v>
      </c>
      <c r="BG2833">
        <v>0</v>
      </c>
    </row>
    <row r="2834" spans="1:59">
      <c r="A2834">
        <v>2833</v>
      </c>
      <c r="E2834">
        <v>9795.2054794520554</v>
      </c>
      <c r="K2834">
        <v>1848.9827154168891</v>
      </c>
      <c r="L2834">
        <v>1947.3177154168891</v>
      </c>
      <c r="M2834">
        <v>2045.6527154168891</v>
      </c>
      <c r="N2834">
        <v>2143.9877154168889</v>
      </c>
      <c r="O2834">
        <v>2242.322715416889</v>
      </c>
      <c r="Q2834">
        <v>3880.4307954243382</v>
      </c>
      <c r="R2834">
        <v>3775.5948846844199</v>
      </c>
      <c r="S2834">
        <v>3670.7589739445016</v>
      </c>
      <c r="T2834">
        <v>3565.9230632045833</v>
      </c>
      <c r="U2834">
        <v>3461.087152464665</v>
      </c>
      <c r="W2834">
        <v>0</v>
      </c>
      <c r="AB2834">
        <v>1</v>
      </c>
      <c r="AC2834">
        <v>1</v>
      </c>
      <c r="AD2834">
        <v>1</v>
      </c>
      <c r="AE2834">
        <v>1</v>
      </c>
      <c r="AF2834">
        <v>1</v>
      </c>
      <c r="AL2834">
        <v>4.1610300000000002</v>
      </c>
      <c r="AM2834" s="5">
        <v>13.22712993621826</v>
      </c>
      <c r="AN2834">
        <v>570.77625570776252</v>
      </c>
      <c r="AO2834">
        <f t="shared" si="44"/>
        <v>26826.48401826484</v>
      </c>
      <c r="AP2834">
        <v>684.93150684931504</v>
      </c>
      <c r="AQ2834">
        <v>0.10565099999999999</v>
      </c>
      <c r="AR2834">
        <v>9.9336299999999988E-2</v>
      </c>
      <c r="AS2834">
        <v>7.8410799999999989E-2</v>
      </c>
      <c r="AT2834">
        <v>5.0296599999999997E-2</v>
      </c>
      <c r="AU2834">
        <v>4.5412799999999996E-2</v>
      </c>
      <c r="AW2834">
        <v>0.10565099999999998</v>
      </c>
      <c r="AX2834">
        <v>9.9336299999999975E-2</v>
      </c>
      <c r="AY2834">
        <v>7.8410799999999989E-2</v>
      </c>
      <c r="AZ2834">
        <v>5.0296599999999997E-2</v>
      </c>
      <c r="BA2834">
        <v>4.5412799999999989E-2</v>
      </c>
      <c r="BC2834" s="52">
        <v>100000</v>
      </c>
      <c r="BD2834" s="52">
        <v>100000</v>
      </c>
      <c r="BE2834">
        <v>0</v>
      </c>
      <c r="BF2834">
        <v>0</v>
      </c>
      <c r="BG2834">
        <v>0</v>
      </c>
    </row>
    <row r="2835" spans="1:59">
      <c r="A2835">
        <v>2834</v>
      </c>
      <c r="E2835">
        <v>9795.2054794520554</v>
      </c>
      <c r="K2835">
        <v>1584.2055377511149</v>
      </c>
      <c r="L2835">
        <v>1634.198037751115</v>
      </c>
      <c r="M2835">
        <v>1684.190537751115</v>
      </c>
      <c r="N2835">
        <v>1734.1830377511151</v>
      </c>
      <c r="O2835">
        <v>1784.1755377511151</v>
      </c>
      <c r="Q2835">
        <v>3778.9352943151248</v>
      </c>
      <c r="R2835">
        <v>3676.8414431537417</v>
      </c>
      <c r="S2835">
        <v>3574.7475919923586</v>
      </c>
      <c r="T2835">
        <v>3472.6537408309755</v>
      </c>
      <c r="U2835">
        <v>3370.5598896695924</v>
      </c>
      <c r="W2835">
        <v>0</v>
      </c>
      <c r="AB2835">
        <v>1</v>
      </c>
      <c r="AC2835">
        <v>1</v>
      </c>
      <c r="AD2835">
        <v>1</v>
      </c>
      <c r="AE2835">
        <v>1</v>
      </c>
      <c r="AF2835">
        <v>1</v>
      </c>
      <c r="AL2835">
        <v>4.4705640000000004</v>
      </c>
      <c r="AM2835" s="5">
        <v>13.758321762084959</v>
      </c>
      <c r="AN2835">
        <v>570.77625570776252</v>
      </c>
      <c r="AO2835">
        <f t="shared" si="44"/>
        <v>26826.48401826484</v>
      </c>
      <c r="AP2835">
        <v>684.93150684931504</v>
      </c>
      <c r="AQ2835">
        <v>0.10477</v>
      </c>
      <c r="AR2835">
        <v>9.1079199999999999E-2</v>
      </c>
      <c r="AS2835">
        <v>7.5026099999999998E-2</v>
      </c>
      <c r="AT2835">
        <v>4.9307299999999998E-2</v>
      </c>
      <c r="AU2835">
        <v>4.5226500000000003E-2</v>
      </c>
      <c r="AW2835">
        <v>0.10477000000000002</v>
      </c>
      <c r="AX2835">
        <v>9.1079200000000013E-2</v>
      </c>
      <c r="AY2835">
        <v>7.5026099999999998E-2</v>
      </c>
      <c r="AZ2835">
        <v>4.9307299999999998E-2</v>
      </c>
      <c r="BA2835">
        <v>4.5226500000000003E-2</v>
      </c>
      <c r="BC2835" s="52">
        <v>100000</v>
      </c>
      <c r="BD2835" s="52">
        <v>100000</v>
      </c>
      <c r="BE2835">
        <v>0</v>
      </c>
      <c r="BF2835">
        <v>0</v>
      </c>
      <c r="BG2835">
        <v>0</v>
      </c>
    </row>
    <row r="2836" spans="1:59">
      <c r="A2836">
        <v>2835</v>
      </c>
      <c r="E2836">
        <v>9795.2054794520554</v>
      </c>
      <c r="K2836">
        <v>1552.1113343976876</v>
      </c>
      <c r="L2836">
        <v>1593.4963343976876</v>
      </c>
      <c r="M2836">
        <v>1634.8813343976876</v>
      </c>
      <c r="N2836">
        <v>1676.2663343976876</v>
      </c>
      <c r="O2836">
        <v>1717.6513343976876</v>
      </c>
      <c r="Q2836">
        <v>4788.8783713673583</v>
      </c>
      <c r="R2836">
        <v>4659.4993267110485</v>
      </c>
      <c r="S2836">
        <v>4530.1202820547387</v>
      </c>
      <c r="T2836">
        <v>4400.7412373984289</v>
      </c>
      <c r="U2836">
        <v>4271.3621927421191</v>
      </c>
      <c r="W2836">
        <v>0</v>
      </c>
      <c r="AB2836">
        <v>1</v>
      </c>
      <c r="AC2836">
        <v>1</v>
      </c>
      <c r="AD2836">
        <v>1</v>
      </c>
      <c r="AE2836">
        <v>1</v>
      </c>
      <c r="AF2836">
        <v>1</v>
      </c>
      <c r="AL2836">
        <v>4.5528639999999996</v>
      </c>
      <c r="AM2836" s="5">
        <v>13.47170829772949</v>
      </c>
      <c r="AN2836">
        <v>570.77625570776252</v>
      </c>
      <c r="AO2836">
        <f t="shared" si="44"/>
        <v>26826.48401826484</v>
      </c>
      <c r="AP2836">
        <v>684.93150684931504</v>
      </c>
      <c r="AQ2836">
        <v>0.10413500000000001</v>
      </c>
      <c r="AR2836">
        <v>8.9518299999999995E-2</v>
      </c>
      <c r="AS2836">
        <v>7.3965699999999995E-2</v>
      </c>
      <c r="AT2836">
        <v>4.9286099999999999E-2</v>
      </c>
      <c r="AU2836">
        <v>4.5097999999999999E-2</v>
      </c>
      <c r="AW2836">
        <v>0.10413500000000002</v>
      </c>
      <c r="AX2836">
        <v>8.9518299999999981E-2</v>
      </c>
      <c r="AY2836">
        <v>7.3965699999999995E-2</v>
      </c>
      <c r="AZ2836">
        <v>4.9286099999999999E-2</v>
      </c>
      <c r="BA2836">
        <v>4.5097999999999999E-2</v>
      </c>
      <c r="BC2836" s="52">
        <v>100000</v>
      </c>
      <c r="BD2836" s="52">
        <v>100000</v>
      </c>
      <c r="BE2836">
        <v>0</v>
      </c>
      <c r="BF2836">
        <v>0</v>
      </c>
      <c r="BG2836">
        <v>0</v>
      </c>
    </row>
    <row r="2837" spans="1:59">
      <c r="A2837">
        <v>2836</v>
      </c>
      <c r="E2837">
        <v>9795.2054794520554</v>
      </c>
      <c r="K2837">
        <v>1704.5588003264666</v>
      </c>
      <c r="L2837">
        <v>1746.7688003264666</v>
      </c>
      <c r="M2837">
        <v>1788.9788003264666</v>
      </c>
      <c r="N2837">
        <v>1831.1888003264667</v>
      </c>
      <c r="O2837">
        <v>1873.3988003264667</v>
      </c>
      <c r="Q2837">
        <v>7680.5645171014457</v>
      </c>
      <c r="R2837">
        <v>7473.0620451097438</v>
      </c>
      <c r="S2837">
        <v>7265.559573118042</v>
      </c>
      <c r="T2837">
        <v>7058.0571011263401</v>
      </c>
      <c r="U2837">
        <v>6850.5546291346382</v>
      </c>
      <c r="W2837">
        <v>0</v>
      </c>
      <c r="AB2837">
        <v>1</v>
      </c>
      <c r="AC2837">
        <v>1</v>
      </c>
      <c r="AD2837">
        <v>1</v>
      </c>
      <c r="AE2837">
        <v>1</v>
      </c>
      <c r="AF2837">
        <v>1</v>
      </c>
      <c r="AL2837">
        <v>4.3106312999999998</v>
      </c>
      <c r="AM2837" s="5">
        <v>14.660313606262211</v>
      </c>
      <c r="AN2837">
        <v>570.77625570776252</v>
      </c>
      <c r="AO2837">
        <f t="shared" si="44"/>
        <v>26826.48401826484</v>
      </c>
      <c r="AP2837">
        <v>684.93150684931504</v>
      </c>
      <c r="AQ2837">
        <v>8.6916499999999994E-2</v>
      </c>
      <c r="AR2837">
        <v>6.4489599999999994E-2</v>
      </c>
      <c r="AS2837">
        <v>2.7166799999999998E-2</v>
      </c>
      <c r="AT2837">
        <v>3.7899500000000003E-2</v>
      </c>
      <c r="AU2837">
        <v>4.3210600000000002E-2</v>
      </c>
      <c r="AW2837">
        <v>8.6916499999999994E-2</v>
      </c>
      <c r="AX2837">
        <v>6.4489599999999994E-2</v>
      </c>
      <c r="AY2837">
        <v>2.7166800000000005E-2</v>
      </c>
      <c r="AZ2837">
        <v>3.7899500000000003E-2</v>
      </c>
      <c r="BA2837">
        <v>4.3210600000000002E-2</v>
      </c>
      <c r="BC2837" s="52">
        <v>100000</v>
      </c>
      <c r="BD2837" s="52">
        <v>100000</v>
      </c>
      <c r="BE2837">
        <v>0</v>
      </c>
      <c r="BF2837">
        <v>0</v>
      </c>
      <c r="BG2837">
        <v>0</v>
      </c>
    </row>
    <row r="2838" spans="1:59">
      <c r="A2838">
        <v>2837</v>
      </c>
      <c r="E2838">
        <v>9795.2054794520554</v>
      </c>
      <c r="K2838">
        <v>2345.5513617463048</v>
      </c>
      <c r="L2838">
        <v>2385.4238617463047</v>
      </c>
      <c r="M2838">
        <v>2425.2963617463047</v>
      </c>
      <c r="N2838">
        <v>2465.1688617463046</v>
      </c>
      <c r="O2838">
        <v>2505.0413617463046</v>
      </c>
      <c r="Q2838">
        <v>14441.89092777863</v>
      </c>
      <c r="R2838">
        <v>14051.720636463433</v>
      </c>
      <c r="S2838">
        <v>13661.550345148236</v>
      </c>
      <c r="T2838">
        <v>13271.38005383304</v>
      </c>
      <c r="U2838">
        <v>12881.209762517843</v>
      </c>
      <c r="W2838">
        <v>0</v>
      </c>
      <c r="AB2838">
        <v>1</v>
      </c>
      <c r="AC2838">
        <v>1</v>
      </c>
      <c r="AD2838">
        <v>1</v>
      </c>
      <c r="AE2838">
        <v>1</v>
      </c>
      <c r="AF2838">
        <v>1</v>
      </c>
      <c r="AL2838">
        <v>4.408906</v>
      </c>
      <c r="AM2838" s="5">
        <v>13.629109382629389</v>
      </c>
      <c r="AN2838">
        <v>570.77625570776252</v>
      </c>
      <c r="AO2838">
        <f t="shared" si="44"/>
        <v>26826.48401826484</v>
      </c>
      <c r="AP2838">
        <v>684.93150684931504</v>
      </c>
      <c r="AQ2838">
        <v>7.6381299999999999E-2</v>
      </c>
      <c r="AR2838">
        <v>5.6880899999999998E-2</v>
      </c>
      <c r="AS2838">
        <v>2.8682099999999999E-2</v>
      </c>
      <c r="AT2838">
        <v>4.11884E-2</v>
      </c>
      <c r="AU2838">
        <v>4.3992800000000006E-2</v>
      </c>
      <c r="AW2838">
        <v>7.6381299999999999E-2</v>
      </c>
      <c r="AX2838">
        <v>5.6880899999999998E-2</v>
      </c>
      <c r="AY2838">
        <v>2.8682100000000002E-2</v>
      </c>
      <c r="AZ2838">
        <v>4.11884E-2</v>
      </c>
      <c r="BA2838">
        <v>4.3992800000000012E-2</v>
      </c>
      <c r="BC2838" s="52">
        <v>100000</v>
      </c>
      <c r="BD2838" s="52">
        <v>100000</v>
      </c>
      <c r="BE2838">
        <v>0</v>
      </c>
      <c r="BF2838">
        <v>0</v>
      </c>
      <c r="BG2838">
        <v>0</v>
      </c>
    </row>
    <row r="2839" spans="1:59">
      <c r="A2839">
        <v>2838</v>
      </c>
      <c r="E2839">
        <v>9795.2054794520554</v>
      </c>
      <c r="K2839">
        <v>3672.1117670212961</v>
      </c>
      <c r="L2839">
        <v>3712.5342670212963</v>
      </c>
      <c r="M2839">
        <v>3752.9567670212964</v>
      </c>
      <c r="N2839">
        <v>3793.3792670212965</v>
      </c>
      <c r="O2839">
        <v>3833.8017670212967</v>
      </c>
      <c r="Q2839">
        <v>17046.765701663659</v>
      </c>
      <c r="R2839">
        <v>16586.220640056195</v>
      </c>
      <c r="S2839">
        <v>16125.675578448732</v>
      </c>
      <c r="T2839">
        <v>15665.130516841269</v>
      </c>
      <c r="U2839">
        <v>15204.585455233806</v>
      </c>
      <c r="W2839">
        <v>1.7670000000000002E-2</v>
      </c>
      <c r="AB2839">
        <v>1</v>
      </c>
      <c r="AC2839">
        <v>1</v>
      </c>
      <c r="AD2839">
        <v>1</v>
      </c>
      <c r="AE2839">
        <v>1</v>
      </c>
      <c r="AF2839">
        <v>1</v>
      </c>
      <c r="AL2839">
        <v>4.0658560000000001</v>
      </c>
      <c r="AM2839" s="5">
        <v>12.64287185668945</v>
      </c>
      <c r="AN2839">
        <v>570.77625570776252</v>
      </c>
      <c r="AO2839">
        <f t="shared" si="44"/>
        <v>26826.48401826484</v>
      </c>
      <c r="AP2839">
        <v>684.93150684931504</v>
      </c>
      <c r="AQ2839">
        <v>6.7273399999999997E-2</v>
      </c>
      <c r="AR2839">
        <v>5.4321700000000001E-2</v>
      </c>
      <c r="AS2839">
        <v>6.9987899999999995E-3</v>
      </c>
      <c r="AT2839">
        <v>3.9179800000000001E-2</v>
      </c>
      <c r="AU2839">
        <v>4.3135199999999999E-2</v>
      </c>
      <c r="AW2839">
        <v>6.7273399999999997E-2</v>
      </c>
      <c r="AX2839">
        <v>5.4321700000000001E-2</v>
      </c>
      <c r="AY2839">
        <v>6.9987899999999978E-3</v>
      </c>
      <c r="AZ2839">
        <v>3.9179800000000001E-2</v>
      </c>
      <c r="BA2839">
        <v>4.3135199999999999E-2</v>
      </c>
      <c r="BC2839" s="52">
        <v>100000</v>
      </c>
      <c r="BD2839" s="52">
        <v>100000</v>
      </c>
      <c r="BE2839">
        <v>0</v>
      </c>
      <c r="BF2839">
        <v>0</v>
      </c>
      <c r="BG2839">
        <v>0</v>
      </c>
    </row>
    <row r="2840" spans="1:59">
      <c r="A2840">
        <v>2839</v>
      </c>
      <c r="E2840">
        <v>9795.2054794520554</v>
      </c>
      <c r="K2840">
        <v>4524.391167184529</v>
      </c>
      <c r="L2840">
        <v>4565.226167184529</v>
      </c>
      <c r="M2840">
        <v>4606.061167184529</v>
      </c>
      <c r="N2840">
        <v>4646.8961671845291</v>
      </c>
      <c r="O2840">
        <v>4687.7311671845291</v>
      </c>
      <c r="Q2840">
        <v>17373.113956046789</v>
      </c>
      <c r="R2840">
        <v>16903.752085594653</v>
      </c>
      <c r="S2840">
        <v>16434.390215142517</v>
      </c>
      <c r="T2840">
        <v>15965.028344690383</v>
      </c>
      <c r="U2840">
        <v>15495.666474238249</v>
      </c>
      <c r="W2840">
        <v>0.14321</v>
      </c>
      <c r="AB2840">
        <v>1</v>
      </c>
      <c r="AC2840">
        <v>1</v>
      </c>
      <c r="AD2840">
        <v>1</v>
      </c>
      <c r="AE2840">
        <v>1</v>
      </c>
      <c r="AF2840">
        <v>1</v>
      </c>
      <c r="AL2840">
        <v>3.6937612999999998</v>
      </c>
      <c r="AM2840" s="5">
        <v>12.417989730834959</v>
      </c>
      <c r="AN2840">
        <v>570.77625570776252</v>
      </c>
      <c r="AO2840">
        <f t="shared" si="44"/>
        <v>26826.48401826484</v>
      </c>
      <c r="AP2840">
        <v>684.93150684931504</v>
      </c>
      <c r="AQ2840">
        <v>3.6769799999999998E-2</v>
      </c>
      <c r="AR2840">
        <v>3.4034499999999997E-3</v>
      </c>
      <c r="AS2840">
        <v>1.23149E-3</v>
      </c>
      <c r="AT2840">
        <v>3.9144200000000001E-3</v>
      </c>
      <c r="AU2840">
        <v>9.0908399999999993E-3</v>
      </c>
      <c r="AW2840">
        <v>3.6769800000000005E-2</v>
      </c>
      <c r="AX2840">
        <v>3.4034500000000023E-3</v>
      </c>
      <c r="AY2840">
        <v>1.2314900000000017E-3</v>
      </c>
      <c r="AZ2840">
        <v>3.9144200000000018E-3</v>
      </c>
      <c r="BA2840">
        <v>9.0908400000000028E-3</v>
      </c>
      <c r="BC2840" s="52">
        <v>100000</v>
      </c>
      <c r="BD2840" s="52">
        <v>100000</v>
      </c>
      <c r="BE2840">
        <v>0</v>
      </c>
      <c r="BF2840">
        <v>0</v>
      </c>
      <c r="BG2840">
        <v>0</v>
      </c>
    </row>
    <row r="2841" spans="1:59">
      <c r="A2841">
        <v>2840</v>
      </c>
      <c r="E2841">
        <v>9795.2054794520554</v>
      </c>
      <c r="K2841">
        <v>3980.5727214736789</v>
      </c>
      <c r="L2841">
        <v>4030.2352214736788</v>
      </c>
      <c r="M2841">
        <v>4079.8977214736788</v>
      </c>
      <c r="N2841">
        <v>4129.5602214736791</v>
      </c>
      <c r="O2841">
        <v>4179.2227214736795</v>
      </c>
      <c r="Q2841">
        <v>14334.380826781449</v>
      </c>
      <c r="R2841">
        <v>13947.115089662202</v>
      </c>
      <c r="S2841">
        <v>13559.849352542955</v>
      </c>
      <c r="T2841">
        <v>13172.583615423708</v>
      </c>
      <c r="U2841">
        <v>12785.31787830446</v>
      </c>
      <c r="W2841">
        <v>0.35457</v>
      </c>
      <c r="AB2841">
        <v>1</v>
      </c>
      <c r="AC2841">
        <v>1</v>
      </c>
      <c r="AD2841">
        <v>1</v>
      </c>
      <c r="AE2841">
        <v>1</v>
      </c>
      <c r="AF2841">
        <v>1</v>
      </c>
      <c r="AL2841">
        <v>2.5814180000000002</v>
      </c>
      <c r="AM2841" s="5">
        <v>10.829380035400391</v>
      </c>
      <c r="AN2841">
        <v>570.77625570776252</v>
      </c>
      <c r="AO2841">
        <f t="shared" si="44"/>
        <v>26826.48401826484</v>
      </c>
      <c r="AP2841">
        <v>684.93150684931504</v>
      </c>
      <c r="AQ2841">
        <v>1.1349E-2</v>
      </c>
      <c r="AR2841">
        <v>6.9035199999999998E-4</v>
      </c>
      <c r="AS2841">
        <v>4.2121900000000002E-4</v>
      </c>
      <c r="AT2841">
        <v>6.2026200000000001E-4</v>
      </c>
      <c r="AU2841">
        <v>6.0356699999999995E-4</v>
      </c>
      <c r="AW2841">
        <v>1.1348999999999998E-2</v>
      </c>
      <c r="AX2841">
        <v>6.9035199999999824E-4</v>
      </c>
      <c r="AY2841">
        <v>4.2121900000000045E-4</v>
      </c>
      <c r="AZ2841">
        <v>6.2026200000000337E-4</v>
      </c>
      <c r="BA2841">
        <v>6.035669999999993E-4</v>
      </c>
      <c r="BC2841" s="52">
        <v>100000</v>
      </c>
      <c r="BD2841" s="52">
        <v>100000</v>
      </c>
      <c r="BE2841">
        <v>0</v>
      </c>
      <c r="BF2841">
        <v>0</v>
      </c>
      <c r="BG2841">
        <v>0</v>
      </c>
    </row>
    <row r="2842" spans="1:59">
      <c r="A2842">
        <v>2841</v>
      </c>
      <c r="E2842">
        <v>9795.2054794520554</v>
      </c>
      <c r="K2842">
        <v>3767.5028714328705</v>
      </c>
      <c r="L2842">
        <v>3841.0078714328706</v>
      </c>
      <c r="M2842">
        <v>3914.5128714328707</v>
      </c>
      <c r="N2842">
        <v>3988.0178714328708</v>
      </c>
      <c r="O2842">
        <v>4061.5228714328709</v>
      </c>
      <c r="Q2842">
        <v>14055.44136116218</v>
      </c>
      <c r="R2842">
        <v>13675.711610416378</v>
      </c>
      <c r="S2842">
        <v>13295.981859670575</v>
      </c>
      <c r="T2842">
        <v>12916.252108924773</v>
      </c>
      <c r="U2842">
        <v>12536.522358178971</v>
      </c>
      <c r="W2842">
        <v>0.5220499999999999</v>
      </c>
      <c r="AB2842">
        <v>1</v>
      </c>
      <c r="AC2842">
        <v>1</v>
      </c>
      <c r="AD2842">
        <v>1</v>
      </c>
      <c r="AE2842">
        <v>1</v>
      </c>
      <c r="AF2842">
        <v>1</v>
      </c>
      <c r="AL2842">
        <v>3.1642250000000001</v>
      </c>
      <c r="AM2842" s="5">
        <v>9.4411106109619141</v>
      </c>
      <c r="AN2842">
        <v>570.77625570776252</v>
      </c>
      <c r="AO2842">
        <f t="shared" si="44"/>
        <v>26826.48401826484</v>
      </c>
      <c r="AP2842">
        <v>684.93150684931504</v>
      </c>
      <c r="AQ2842">
        <v>1.00766E-2</v>
      </c>
      <c r="AR2842">
        <v>2.7032099999999996E-4</v>
      </c>
      <c r="AS2842">
        <v>3.2859100000000004E-4</v>
      </c>
      <c r="AT2842">
        <v>5.7274000000000008E-4</v>
      </c>
      <c r="AU2842">
        <v>4.13884E-4</v>
      </c>
      <c r="AW2842">
        <v>1.0076599999999998E-2</v>
      </c>
      <c r="AX2842">
        <v>2.7032099999999698E-4</v>
      </c>
      <c r="AY2842">
        <v>3.2859100000000308E-4</v>
      </c>
      <c r="AZ2842">
        <v>5.7274000000000214E-4</v>
      </c>
      <c r="BA2842">
        <v>4.1388400000000325E-4</v>
      </c>
      <c r="BC2842" s="52">
        <v>100000</v>
      </c>
      <c r="BD2842" s="52">
        <v>100000</v>
      </c>
      <c r="BE2842">
        <v>0</v>
      </c>
      <c r="BF2842">
        <v>0</v>
      </c>
      <c r="BG2842">
        <v>0</v>
      </c>
    </row>
    <row r="2843" spans="1:59">
      <c r="A2843">
        <v>2842</v>
      </c>
      <c r="E2843">
        <v>9795.2054794520554</v>
      </c>
      <c r="K2843">
        <v>3924.4078656051815</v>
      </c>
      <c r="L2843">
        <v>4033.4403656051818</v>
      </c>
      <c r="M2843">
        <v>4142.4728656051821</v>
      </c>
      <c r="N2843">
        <v>4251.5053656051823</v>
      </c>
      <c r="O2843">
        <v>4360.5378656051826</v>
      </c>
      <c r="Q2843">
        <v>12775.462716599321</v>
      </c>
      <c r="R2843">
        <v>12430.313592873787</v>
      </c>
      <c r="S2843">
        <v>12085.164469148251</v>
      </c>
      <c r="T2843">
        <v>11740.015345422715</v>
      </c>
      <c r="U2843">
        <v>11394.866221697179</v>
      </c>
      <c r="W2843">
        <v>0.64473999999999998</v>
      </c>
      <c r="AB2843">
        <v>1</v>
      </c>
      <c r="AC2843">
        <v>1</v>
      </c>
      <c r="AD2843">
        <v>1</v>
      </c>
      <c r="AE2843">
        <v>1</v>
      </c>
      <c r="AF2843">
        <v>1</v>
      </c>
      <c r="AL2843">
        <v>3.5215057999999999</v>
      </c>
      <c r="AM2843" s="5">
        <v>7.7661151885986328</v>
      </c>
      <c r="AN2843">
        <v>570.77625570776252</v>
      </c>
      <c r="AO2843">
        <f t="shared" si="44"/>
        <v>26826.48401826484</v>
      </c>
      <c r="AP2843">
        <v>684.93150684931504</v>
      </c>
      <c r="AQ2843">
        <v>1.24359E-2</v>
      </c>
      <c r="AR2843">
        <v>6.5499899999999997E-4</v>
      </c>
      <c r="AS2843">
        <v>3.3143499999999999E-4</v>
      </c>
      <c r="AT2843">
        <v>5.5995099999999994E-4</v>
      </c>
      <c r="AU2843">
        <v>3.9991900000000004E-4</v>
      </c>
      <c r="AW2843">
        <v>1.24359E-2</v>
      </c>
      <c r="AX2843">
        <v>6.5499900000000333E-4</v>
      </c>
      <c r="AY2843">
        <v>3.3143499999999798E-4</v>
      </c>
      <c r="AZ2843">
        <v>5.5995100000000297E-4</v>
      </c>
      <c r="BA2843">
        <v>3.9991899999999858E-4</v>
      </c>
      <c r="BC2843" s="52">
        <v>100000</v>
      </c>
      <c r="BD2843" s="52">
        <v>100000</v>
      </c>
      <c r="BE2843">
        <v>0</v>
      </c>
      <c r="BF2843">
        <v>0</v>
      </c>
      <c r="BG2843">
        <v>0</v>
      </c>
    </row>
    <row r="2844" spans="1:59">
      <c r="A2844">
        <v>2843</v>
      </c>
      <c r="E2844">
        <v>9795.2054794520554</v>
      </c>
      <c r="K2844">
        <v>4435.2406023138974</v>
      </c>
      <c r="L2844">
        <v>4595.8347689805641</v>
      </c>
      <c r="M2844">
        <v>4756.4289356472309</v>
      </c>
      <c r="N2844">
        <v>4917.0231023138977</v>
      </c>
      <c r="O2844">
        <v>5077.6172689805644</v>
      </c>
      <c r="Q2844">
        <v>11751.898462906731</v>
      </c>
      <c r="R2844">
        <v>11434.402529955747</v>
      </c>
      <c r="S2844">
        <v>11116.906597004763</v>
      </c>
      <c r="T2844">
        <v>10799.410664053779</v>
      </c>
      <c r="U2844">
        <v>10481.914731102795</v>
      </c>
      <c r="W2844">
        <v>0.75107000000000002</v>
      </c>
      <c r="AB2844">
        <v>1</v>
      </c>
      <c r="AC2844">
        <v>1</v>
      </c>
      <c r="AD2844">
        <v>1</v>
      </c>
      <c r="AE2844">
        <v>1</v>
      </c>
      <c r="AF2844">
        <v>1</v>
      </c>
      <c r="AL2844">
        <v>3.4139295000000001</v>
      </c>
      <c r="AM2844" s="5">
        <v>7.2237262725830078</v>
      </c>
      <c r="AN2844">
        <v>570.77625570776252</v>
      </c>
      <c r="AO2844">
        <f t="shared" si="44"/>
        <v>26826.48401826484</v>
      </c>
      <c r="AP2844">
        <v>684.93150684931504</v>
      </c>
      <c r="AQ2844">
        <v>1.30492E-2</v>
      </c>
      <c r="AR2844">
        <v>6.5619599999999995E-4</v>
      </c>
      <c r="AS2844">
        <v>3.3206300000000001E-4</v>
      </c>
      <c r="AT2844">
        <v>8.1999200000000007E-4</v>
      </c>
      <c r="AU2844">
        <v>4.1088499999999999E-4</v>
      </c>
      <c r="AW2844">
        <v>1.3049199999999997E-2</v>
      </c>
      <c r="AX2844">
        <v>6.5619599999999778E-4</v>
      </c>
      <c r="AY2844">
        <v>3.320630000000005E-4</v>
      </c>
      <c r="AZ2844">
        <v>8.1999199999999856E-4</v>
      </c>
      <c r="BA2844">
        <v>4.1088499999999972E-4</v>
      </c>
      <c r="BC2844" s="52">
        <v>100000</v>
      </c>
      <c r="BD2844" s="52">
        <v>100000</v>
      </c>
      <c r="BE2844">
        <v>0</v>
      </c>
      <c r="BF2844">
        <v>0</v>
      </c>
      <c r="BG2844">
        <v>0</v>
      </c>
    </row>
    <row r="2845" spans="1:59">
      <c r="A2845">
        <v>2844</v>
      </c>
      <c r="E2845">
        <v>9795.2054794520554</v>
      </c>
      <c r="K2845">
        <v>4466.4433000186182</v>
      </c>
      <c r="L2845">
        <v>4674.7483000186185</v>
      </c>
      <c r="M2845">
        <v>4883.0533000186188</v>
      </c>
      <c r="N2845">
        <v>5091.358300018619</v>
      </c>
      <c r="O2845">
        <v>5299.6633000186193</v>
      </c>
      <c r="Q2845">
        <v>11099.865277833969</v>
      </c>
      <c r="R2845">
        <v>10799.985042553666</v>
      </c>
      <c r="S2845">
        <v>10500.104807273363</v>
      </c>
      <c r="T2845">
        <v>10200.22457199306</v>
      </c>
      <c r="U2845">
        <v>9900.3443367127566</v>
      </c>
      <c r="W2845">
        <v>0.76058999999999999</v>
      </c>
      <c r="AB2845">
        <v>1</v>
      </c>
      <c r="AC2845">
        <v>1</v>
      </c>
      <c r="AD2845">
        <v>1</v>
      </c>
      <c r="AE2845">
        <v>1</v>
      </c>
      <c r="AF2845">
        <v>1</v>
      </c>
      <c r="AL2845">
        <v>3.4261663000000002</v>
      </c>
      <c r="AM2845" s="5">
        <v>8.3572721481323242</v>
      </c>
      <c r="AN2845">
        <v>570.77625570776252</v>
      </c>
      <c r="AO2845">
        <f t="shared" si="44"/>
        <v>26826.48401826484</v>
      </c>
      <c r="AP2845">
        <v>684.93150684931504</v>
      </c>
      <c r="AQ2845">
        <v>1.3047899999999999E-2</v>
      </c>
      <c r="AR2845">
        <v>1.02884E-3</v>
      </c>
      <c r="AS2845">
        <v>3.4911099999999999E-4</v>
      </c>
      <c r="AT2845">
        <v>8.3282899999999999E-4</v>
      </c>
      <c r="AU2845">
        <v>8.2894900000000005E-4</v>
      </c>
      <c r="AW2845">
        <v>1.3047900000000001E-2</v>
      </c>
      <c r="AX2845">
        <v>1.0288400000000031E-3</v>
      </c>
      <c r="AY2845">
        <v>3.4911099999999917E-4</v>
      </c>
      <c r="AZ2845">
        <v>8.3282900000000021E-4</v>
      </c>
      <c r="BA2845">
        <v>8.2894900000000243E-4</v>
      </c>
      <c r="BC2845" s="52">
        <v>100000</v>
      </c>
      <c r="BD2845" s="52">
        <v>100000</v>
      </c>
      <c r="BE2845">
        <v>0</v>
      </c>
      <c r="BF2845">
        <v>0</v>
      </c>
      <c r="BG2845">
        <v>0</v>
      </c>
    </row>
    <row r="2846" spans="1:59">
      <c r="A2846">
        <v>2845</v>
      </c>
      <c r="E2846">
        <v>9795.2054794520554</v>
      </c>
      <c r="K2846">
        <v>4378.1842407966933</v>
      </c>
      <c r="L2846">
        <v>4639.5342407966928</v>
      </c>
      <c r="M2846">
        <v>4900.8842407966931</v>
      </c>
      <c r="N2846">
        <v>5162.2342407966935</v>
      </c>
      <c r="O2846">
        <v>5423.5842407966938</v>
      </c>
      <c r="Q2846">
        <v>10139.02630511795</v>
      </c>
      <c r="R2846">
        <v>9865.1046386642538</v>
      </c>
      <c r="S2846">
        <v>9591.1829722105576</v>
      </c>
      <c r="T2846">
        <v>9317.2613057568615</v>
      </c>
      <c r="U2846">
        <v>9043.3396393031653</v>
      </c>
      <c r="W2846">
        <v>0.77227000000000001</v>
      </c>
      <c r="AB2846">
        <v>1</v>
      </c>
      <c r="AC2846">
        <v>1</v>
      </c>
      <c r="AD2846">
        <v>1</v>
      </c>
      <c r="AE2846">
        <v>1</v>
      </c>
      <c r="AF2846">
        <v>1</v>
      </c>
      <c r="AL2846">
        <v>3.3491806999999998</v>
      </c>
      <c r="AM2846" s="5">
        <v>8.6004362106323242</v>
      </c>
      <c r="AN2846">
        <v>570.77625570776252</v>
      </c>
      <c r="AO2846">
        <f t="shared" si="44"/>
        <v>26826.48401826484</v>
      </c>
      <c r="AP2846">
        <v>684.93150684931504</v>
      </c>
      <c r="AQ2846">
        <v>1.3045899999999999E-2</v>
      </c>
      <c r="AR2846">
        <v>1.1980299999999999E-3</v>
      </c>
      <c r="AS2846">
        <v>3.47315E-4</v>
      </c>
      <c r="AT2846">
        <v>8.2822600000000005E-4</v>
      </c>
      <c r="AU2846">
        <v>8.1682800000000002E-4</v>
      </c>
      <c r="AW2846">
        <v>1.3045899999999999E-2</v>
      </c>
      <c r="AX2846">
        <v>1.1980300000000027E-3</v>
      </c>
      <c r="AY2846">
        <v>3.4731500000000082E-4</v>
      </c>
      <c r="AZ2846">
        <v>8.2822600000000135E-4</v>
      </c>
      <c r="BA2846">
        <v>8.1682799999999861E-4</v>
      </c>
      <c r="BC2846" s="52">
        <v>100000</v>
      </c>
      <c r="BD2846" s="52">
        <v>100000</v>
      </c>
      <c r="BE2846">
        <v>0</v>
      </c>
      <c r="BF2846">
        <v>0</v>
      </c>
      <c r="BG2846">
        <v>0</v>
      </c>
    </row>
    <row r="2847" spans="1:59">
      <c r="A2847">
        <v>2846</v>
      </c>
      <c r="E2847">
        <v>9795.2054794520554</v>
      </c>
      <c r="K2847">
        <v>4203.449133650257</v>
      </c>
      <c r="L2847">
        <v>4531.6216336502566</v>
      </c>
      <c r="M2847">
        <v>4859.7941336502572</v>
      </c>
      <c r="N2847">
        <v>5187.9666336502578</v>
      </c>
      <c r="O2847">
        <v>5516.1391336502584</v>
      </c>
      <c r="Q2847">
        <v>9875.9339906662099</v>
      </c>
      <c r="R2847">
        <v>9609.1201750943037</v>
      </c>
      <c r="S2847">
        <v>9342.3063595223975</v>
      </c>
      <c r="T2847">
        <v>9075.4925439504914</v>
      </c>
      <c r="U2847">
        <v>8808.6787283785852</v>
      </c>
      <c r="W2847">
        <v>0.70841999999999994</v>
      </c>
      <c r="AB2847">
        <v>1</v>
      </c>
      <c r="AC2847">
        <v>1</v>
      </c>
      <c r="AD2847">
        <v>1</v>
      </c>
      <c r="AE2847">
        <v>1</v>
      </c>
      <c r="AF2847">
        <v>1</v>
      </c>
      <c r="AL2847">
        <v>4.6888079999999999</v>
      </c>
      <c r="AM2847" s="5">
        <v>6.8574261665344238</v>
      </c>
      <c r="AN2847">
        <v>570.77625570776252</v>
      </c>
      <c r="AO2847">
        <f t="shared" si="44"/>
        <v>26826.48401826484</v>
      </c>
      <c r="AP2847">
        <v>684.93150684931504</v>
      </c>
      <c r="AQ2847">
        <v>1.3039199999999999E-2</v>
      </c>
      <c r="AR2847">
        <v>1.31474E-3</v>
      </c>
      <c r="AS2847">
        <v>3.3771400000000003E-4</v>
      </c>
      <c r="AT2847">
        <v>8.2571399999999996E-4</v>
      </c>
      <c r="AU2847">
        <v>8.2259899999999992E-4</v>
      </c>
      <c r="AW2847">
        <v>1.3039200000000001E-2</v>
      </c>
      <c r="AX2847">
        <v>1.3147400000000017E-3</v>
      </c>
      <c r="AY2847">
        <v>3.3771400000000285E-4</v>
      </c>
      <c r="AZ2847">
        <v>8.2571399999999823E-4</v>
      </c>
      <c r="BA2847">
        <v>8.2259900000000025E-4</v>
      </c>
      <c r="BC2847" s="52">
        <v>100000</v>
      </c>
      <c r="BD2847" s="52">
        <v>100000</v>
      </c>
      <c r="BE2847">
        <v>0</v>
      </c>
      <c r="BF2847">
        <v>0</v>
      </c>
      <c r="BG2847">
        <v>0</v>
      </c>
    </row>
    <row r="2848" spans="1:59">
      <c r="A2848">
        <v>2847</v>
      </c>
      <c r="E2848">
        <v>9795.2054794520554</v>
      </c>
      <c r="K2848">
        <v>3841.4978402754946</v>
      </c>
      <c r="L2848">
        <v>4290.5003402754946</v>
      </c>
      <c r="M2848">
        <v>4739.5028402754942</v>
      </c>
      <c r="N2848">
        <v>5188.5053402754938</v>
      </c>
      <c r="O2848">
        <v>5637.5078402754934</v>
      </c>
      <c r="Q2848">
        <v>9306.6598573144747</v>
      </c>
      <c r="R2848">
        <v>9055.2258735570613</v>
      </c>
      <c r="S2848">
        <v>8803.7918897996478</v>
      </c>
      <c r="T2848">
        <v>8552.3579060422344</v>
      </c>
      <c r="U2848">
        <v>8300.9239222848209</v>
      </c>
      <c r="W2848">
        <v>0.60324</v>
      </c>
      <c r="AB2848">
        <v>1</v>
      </c>
      <c r="AC2848">
        <v>1</v>
      </c>
      <c r="AD2848">
        <v>1</v>
      </c>
      <c r="AE2848">
        <v>1</v>
      </c>
      <c r="AF2848">
        <v>1</v>
      </c>
      <c r="AL2848">
        <v>6.1713180000000003</v>
      </c>
      <c r="AM2848" s="5">
        <v>6.6514492034912109</v>
      </c>
      <c r="AN2848">
        <v>570.77625570776252</v>
      </c>
      <c r="AO2848">
        <f t="shared" si="44"/>
        <v>26826.48401826484</v>
      </c>
      <c r="AP2848">
        <v>684.93150684931504</v>
      </c>
      <c r="AQ2848">
        <v>1.3037100000000001E-2</v>
      </c>
      <c r="AR2848">
        <v>1.4560299999999999E-3</v>
      </c>
      <c r="AS2848">
        <v>8.1135799999999998E-4</v>
      </c>
      <c r="AT2848">
        <v>8.4301299999999999E-4</v>
      </c>
      <c r="AU2848">
        <v>8.2406999999999999E-4</v>
      </c>
      <c r="AW2848">
        <v>1.3037099999999996E-2</v>
      </c>
      <c r="AX2848">
        <v>1.456029999999997E-3</v>
      </c>
      <c r="AY2848">
        <v>8.1135799999999814E-4</v>
      </c>
      <c r="AZ2848">
        <v>8.4301299999999663E-4</v>
      </c>
      <c r="BA2848">
        <v>8.2407000000000313E-4</v>
      </c>
      <c r="BC2848" s="52">
        <v>100000</v>
      </c>
      <c r="BD2848" s="52">
        <v>100000</v>
      </c>
      <c r="BE2848">
        <v>0</v>
      </c>
      <c r="BF2848">
        <v>0</v>
      </c>
      <c r="BG2848">
        <v>0</v>
      </c>
    </row>
    <row r="2849" spans="1:59">
      <c r="A2849">
        <v>2848</v>
      </c>
      <c r="E2849">
        <v>9795.2054794520554</v>
      </c>
      <c r="K2849">
        <v>3843.2808515729071</v>
      </c>
      <c r="L2849">
        <v>4480.568351572907</v>
      </c>
      <c r="M2849">
        <v>5117.8558515729073</v>
      </c>
      <c r="N2849">
        <v>5755.1433515729077</v>
      </c>
      <c r="O2849">
        <v>6392.4308515729081</v>
      </c>
      <c r="Q2849">
        <v>9906.9649693077481</v>
      </c>
      <c r="R2849">
        <v>9639.3128027712009</v>
      </c>
      <c r="S2849">
        <v>9371.6606362346538</v>
      </c>
      <c r="T2849">
        <v>9104.0084696981066</v>
      </c>
      <c r="U2849">
        <v>8836.3563031615595</v>
      </c>
      <c r="W2849">
        <v>0.45450999999999997</v>
      </c>
      <c r="AB2849">
        <v>1</v>
      </c>
      <c r="AC2849">
        <v>1</v>
      </c>
      <c r="AD2849">
        <v>1</v>
      </c>
      <c r="AE2849">
        <v>1</v>
      </c>
      <c r="AF2849">
        <v>1</v>
      </c>
      <c r="AL2849">
        <v>6.6632986000000001</v>
      </c>
      <c r="AM2849" s="5">
        <v>6.7278060913085938</v>
      </c>
      <c r="AN2849">
        <v>570.77625570776252</v>
      </c>
      <c r="AO2849">
        <f t="shared" si="44"/>
        <v>26826.48401826484</v>
      </c>
      <c r="AP2849">
        <v>684.93150684931504</v>
      </c>
      <c r="AQ2849">
        <v>3.5418100000000001E-2</v>
      </c>
      <c r="AR2849">
        <v>9.7635699999999992E-3</v>
      </c>
      <c r="AS2849">
        <v>1.5483999999999999E-3</v>
      </c>
      <c r="AT2849">
        <v>4.5787800000000002E-3</v>
      </c>
      <c r="AU2849">
        <v>6.2344699999999998E-3</v>
      </c>
      <c r="AW2849">
        <v>3.5418099999999994E-2</v>
      </c>
      <c r="AX2849">
        <v>9.7635699999999992E-3</v>
      </c>
      <c r="AY2849">
        <v>1.5483999999999984E-3</v>
      </c>
      <c r="AZ2849">
        <v>4.5787799999999976E-3</v>
      </c>
      <c r="BA2849">
        <v>6.2344699999999989E-3</v>
      </c>
      <c r="BC2849" s="52">
        <v>100000</v>
      </c>
      <c r="BD2849" s="52">
        <v>100000</v>
      </c>
      <c r="BE2849">
        <v>0</v>
      </c>
      <c r="BF2849">
        <v>0</v>
      </c>
      <c r="BG2849">
        <v>0</v>
      </c>
    </row>
    <row r="2850" spans="1:59">
      <c r="A2850">
        <v>2849</v>
      </c>
      <c r="E2850">
        <v>9795.2054794520554</v>
      </c>
      <c r="K2850">
        <v>4544.8957971047739</v>
      </c>
      <c r="L2850">
        <v>5307.7157971047736</v>
      </c>
      <c r="M2850">
        <v>6070.5357971047733</v>
      </c>
      <c r="N2850">
        <v>6833.355797104773</v>
      </c>
      <c r="O2850">
        <v>7596.1757971047728</v>
      </c>
      <c r="Q2850">
        <v>10464.843900546281</v>
      </c>
      <c r="R2850">
        <v>10182.119761262842</v>
      </c>
      <c r="S2850">
        <v>9899.3956219794054</v>
      </c>
      <c r="T2850">
        <v>9616.6714826959687</v>
      </c>
      <c r="U2850">
        <v>9333.9473434125321</v>
      </c>
      <c r="W2850">
        <v>0.25481999999999999</v>
      </c>
      <c r="AB2850">
        <v>1</v>
      </c>
      <c r="AC2850">
        <v>1</v>
      </c>
      <c r="AD2850">
        <v>1</v>
      </c>
      <c r="AE2850">
        <v>1</v>
      </c>
      <c r="AF2850">
        <v>1</v>
      </c>
      <c r="AL2850">
        <v>7.0311254999999999</v>
      </c>
      <c r="AM2850" s="5">
        <v>5.5695037841796884</v>
      </c>
      <c r="AN2850">
        <v>570.77625570776252</v>
      </c>
      <c r="AO2850">
        <f t="shared" si="44"/>
        <v>26826.48401826484</v>
      </c>
      <c r="AP2850">
        <v>684.93150684931504</v>
      </c>
      <c r="AQ2850">
        <v>9.7759799999999994E-2</v>
      </c>
      <c r="AR2850">
        <v>4.1861800000000005E-2</v>
      </c>
      <c r="AS2850">
        <v>3.8873699999999997E-2</v>
      </c>
      <c r="AT2850">
        <v>4.0000599999999997E-2</v>
      </c>
      <c r="AU2850">
        <v>4.2198800000000002E-2</v>
      </c>
      <c r="AW2850">
        <v>9.7759799999999994E-2</v>
      </c>
      <c r="AX2850">
        <v>4.1861800000000005E-2</v>
      </c>
      <c r="AY2850">
        <v>3.8873699999999997E-2</v>
      </c>
      <c r="AZ2850">
        <v>4.0000599999999997E-2</v>
      </c>
      <c r="BA2850">
        <v>4.2198799999999995E-2</v>
      </c>
      <c r="BC2850" s="52">
        <v>100000</v>
      </c>
      <c r="BD2850" s="52">
        <v>100000</v>
      </c>
      <c r="BE2850">
        <v>0</v>
      </c>
      <c r="BF2850">
        <v>0</v>
      </c>
      <c r="BG2850">
        <v>0</v>
      </c>
    </row>
    <row r="2851" spans="1:59">
      <c r="A2851">
        <v>2850</v>
      </c>
      <c r="E2851">
        <v>9795.2054794520554</v>
      </c>
      <c r="K2851">
        <v>5556.7547083864374</v>
      </c>
      <c r="L2851">
        <v>6398.2213750531046</v>
      </c>
      <c r="M2851">
        <v>7239.6880417197717</v>
      </c>
      <c r="N2851">
        <v>8081.1547083864389</v>
      </c>
      <c r="O2851">
        <v>8922.621375053106</v>
      </c>
      <c r="Q2851">
        <v>10928.701242689291</v>
      </c>
      <c r="R2851">
        <v>10633.445271579018</v>
      </c>
      <c r="S2851">
        <v>10338.189300468744</v>
      </c>
      <c r="T2851">
        <v>10042.933329358471</v>
      </c>
      <c r="U2851">
        <v>9747.6773582481983</v>
      </c>
      <c r="W2851">
        <v>6.071E-2</v>
      </c>
      <c r="AB2851">
        <v>1</v>
      </c>
      <c r="AC2851">
        <v>1</v>
      </c>
      <c r="AD2851">
        <v>1</v>
      </c>
      <c r="AE2851">
        <v>1</v>
      </c>
      <c r="AF2851">
        <v>1</v>
      </c>
      <c r="AL2851">
        <v>8.6130490000000002</v>
      </c>
      <c r="AM2851" s="5">
        <v>4.9609613418579102</v>
      </c>
      <c r="AN2851">
        <v>570.77625570776252</v>
      </c>
      <c r="AO2851">
        <f t="shared" si="44"/>
        <v>26826.48401826484</v>
      </c>
      <c r="AP2851">
        <v>684.93150684931504</v>
      </c>
      <c r="AQ2851">
        <v>0.108472</v>
      </c>
      <c r="AR2851">
        <v>0.100883</v>
      </c>
      <c r="AS2851">
        <v>8.37672E-2</v>
      </c>
      <c r="AT2851">
        <v>4.9578699999999996E-2</v>
      </c>
      <c r="AU2851">
        <v>4.6093700000000001E-2</v>
      </c>
      <c r="AW2851">
        <v>0.108472</v>
      </c>
      <c r="AX2851">
        <v>0.10088299999999999</v>
      </c>
      <c r="AY2851">
        <v>8.37672E-2</v>
      </c>
      <c r="AZ2851">
        <v>4.9578699999999989E-2</v>
      </c>
      <c r="BA2851">
        <v>4.6093700000000001E-2</v>
      </c>
      <c r="BC2851" s="52">
        <v>100000</v>
      </c>
      <c r="BD2851" s="52">
        <v>100000</v>
      </c>
      <c r="BE2851">
        <v>0</v>
      </c>
      <c r="BF2851">
        <v>0</v>
      </c>
      <c r="BG2851">
        <v>0</v>
      </c>
    </row>
    <row r="2852" spans="1:59">
      <c r="A2852">
        <v>2851</v>
      </c>
      <c r="E2852">
        <v>9795.2054794520554</v>
      </c>
      <c r="K2852">
        <v>6448.2603570927477</v>
      </c>
      <c r="L2852">
        <v>7223.730357092747</v>
      </c>
      <c r="M2852">
        <v>7999.2003570927463</v>
      </c>
      <c r="N2852">
        <v>8774.6703570927457</v>
      </c>
      <c r="O2852">
        <v>9550.140357092745</v>
      </c>
      <c r="Q2852">
        <v>12078.11405255116</v>
      </c>
      <c r="R2852">
        <v>11751.804894759238</v>
      </c>
      <c r="S2852">
        <v>11425.495736967316</v>
      </c>
      <c r="T2852">
        <v>11099.186579175393</v>
      </c>
      <c r="U2852">
        <v>10772.877421383471</v>
      </c>
      <c r="W2852">
        <v>3.7699999999999999E-3</v>
      </c>
      <c r="AB2852">
        <v>1</v>
      </c>
      <c r="AC2852">
        <v>1</v>
      </c>
      <c r="AD2852">
        <v>1</v>
      </c>
      <c r="AE2852">
        <v>1</v>
      </c>
      <c r="AF2852">
        <v>1</v>
      </c>
      <c r="AL2852">
        <v>10.047266</v>
      </c>
      <c r="AM2852" s="5">
        <v>4.3801188468933114</v>
      </c>
      <c r="AN2852">
        <v>570.77625570776252</v>
      </c>
      <c r="AO2852">
        <f t="shared" si="44"/>
        <v>26826.48401826484</v>
      </c>
      <c r="AP2852">
        <v>684.93150684931504</v>
      </c>
      <c r="AQ2852">
        <v>0.113966</v>
      </c>
      <c r="AR2852">
        <v>0.12654399999999999</v>
      </c>
      <c r="AS2852">
        <v>9.9807800000000002E-2</v>
      </c>
      <c r="AT2852">
        <v>0.10496999999999999</v>
      </c>
      <c r="AU2852">
        <v>5.3447700000000001E-2</v>
      </c>
      <c r="AW2852">
        <v>0.113966</v>
      </c>
      <c r="AX2852">
        <v>0.12654399999999999</v>
      </c>
      <c r="AY2852">
        <v>9.9807799999999988E-2</v>
      </c>
      <c r="AZ2852">
        <v>0.10496999999999999</v>
      </c>
      <c r="BA2852">
        <v>5.3447700000000001E-2</v>
      </c>
      <c r="BC2852" s="52">
        <v>100000</v>
      </c>
      <c r="BD2852" s="52">
        <v>100000</v>
      </c>
      <c r="BE2852">
        <v>0</v>
      </c>
      <c r="BF2852">
        <v>0</v>
      </c>
      <c r="BG2852">
        <v>0</v>
      </c>
    </row>
    <row r="2853" spans="1:59">
      <c r="A2853">
        <v>2852</v>
      </c>
      <c r="E2853">
        <v>9795.2054794520554</v>
      </c>
      <c r="K2853">
        <v>6193.2897415627431</v>
      </c>
      <c r="L2853">
        <v>6803.5464082294093</v>
      </c>
      <c r="M2853">
        <v>7413.8030748960755</v>
      </c>
      <c r="N2853">
        <v>8024.0597415627417</v>
      </c>
      <c r="O2853">
        <v>8634.3164082294079</v>
      </c>
      <c r="Q2853">
        <v>12481.07409402864</v>
      </c>
      <c r="R2853">
        <v>12143.878340157002</v>
      </c>
      <c r="S2853">
        <v>11806.682586285364</v>
      </c>
      <c r="T2853">
        <v>11469.486832413726</v>
      </c>
      <c r="U2853">
        <v>11132.291078542088</v>
      </c>
      <c r="W2853">
        <v>0</v>
      </c>
      <c r="AB2853">
        <v>1</v>
      </c>
      <c r="AC2853">
        <v>1</v>
      </c>
      <c r="AD2853">
        <v>1</v>
      </c>
      <c r="AE2853">
        <v>1</v>
      </c>
      <c r="AF2853">
        <v>1</v>
      </c>
      <c r="AL2853">
        <v>8.2467100000000002</v>
      </c>
      <c r="AM2853" s="5">
        <v>3.158852338790894</v>
      </c>
      <c r="AN2853">
        <v>570.77625570776252</v>
      </c>
      <c r="AO2853">
        <f t="shared" si="44"/>
        <v>26826.48401826484</v>
      </c>
      <c r="AP2853">
        <v>684.93150684931504</v>
      </c>
      <c r="AQ2853">
        <v>0.11451600000000001</v>
      </c>
      <c r="AR2853">
        <v>0.12696399999999999</v>
      </c>
      <c r="AS2853">
        <v>0.100147</v>
      </c>
      <c r="AT2853">
        <v>0.105015</v>
      </c>
      <c r="AU2853">
        <v>0.10494199999999999</v>
      </c>
      <c r="AW2853">
        <v>0.11451599999999999</v>
      </c>
      <c r="AX2853">
        <v>0.12696400000000002</v>
      </c>
      <c r="AY2853">
        <v>0.100147</v>
      </c>
      <c r="AZ2853">
        <v>0.10501500000000001</v>
      </c>
      <c r="BA2853">
        <v>0.10494199999999999</v>
      </c>
      <c r="BC2853" s="52">
        <v>100000</v>
      </c>
      <c r="BD2853" s="52">
        <v>100000</v>
      </c>
      <c r="BE2853">
        <v>0</v>
      </c>
      <c r="BF2853">
        <v>0</v>
      </c>
      <c r="BG2853">
        <v>0</v>
      </c>
    </row>
    <row r="2854" spans="1:59">
      <c r="A2854">
        <v>2853</v>
      </c>
      <c r="E2854">
        <v>9795.2054794520554</v>
      </c>
      <c r="K2854">
        <v>5458.6890870287425</v>
      </c>
      <c r="L2854">
        <v>5985.9807536954086</v>
      </c>
      <c r="M2854">
        <v>6513.2724203620746</v>
      </c>
      <c r="N2854">
        <v>7040.5640870287407</v>
      </c>
      <c r="O2854">
        <v>7567.8557536954067</v>
      </c>
      <c r="Q2854">
        <v>11534.652286385201</v>
      </c>
      <c r="R2854">
        <v>11223.025600038141</v>
      </c>
      <c r="S2854">
        <v>10911.398913691082</v>
      </c>
      <c r="T2854">
        <v>10599.772227344023</v>
      </c>
      <c r="U2854">
        <v>10288.145540996964</v>
      </c>
      <c r="W2854">
        <v>0</v>
      </c>
      <c r="AB2854">
        <v>1</v>
      </c>
      <c r="AC2854">
        <v>1</v>
      </c>
      <c r="AD2854">
        <v>1</v>
      </c>
      <c r="AE2854">
        <v>1</v>
      </c>
      <c r="AF2854">
        <v>1</v>
      </c>
      <c r="AL2854">
        <v>7.6165447000000004</v>
      </c>
      <c r="AM2854" s="5">
        <v>2.9737839698791499</v>
      </c>
      <c r="AN2854">
        <v>570.77625570776252</v>
      </c>
      <c r="AO2854">
        <f t="shared" si="44"/>
        <v>26826.48401826484</v>
      </c>
      <c r="AP2854">
        <v>684.93150684931504</v>
      </c>
      <c r="AQ2854">
        <v>0.11430700000000001</v>
      </c>
      <c r="AR2854">
        <v>0.11573600000000001</v>
      </c>
      <c r="AS2854">
        <v>0.100233</v>
      </c>
      <c r="AT2854">
        <v>0.10392700000000001</v>
      </c>
      <c r="AU2854">
        <v>5.4319100000000002E-2</v>
      </c>
      <c r="AW2854">
        <v>0.11430700000000001</v>
      </c>
      <c r="AX2854">
        <v>0.11573599999999999</v>
      </c>
      <c r="AY2854">
        <v>0.100233</v>
      </c>
      <c r="AZ2854">
        <v>0.10392700000000001</v>
      </c>
      <c r="BA2854">
        <v>5.4319099999999995E-2</v>
      </c>
      <c r="BC2854" s="52">
        <v>100000</v>
      </c>
      <c r="BD2854" s="52">
        <v>100000</v>
      </c>
      <c r="BE2854">
        <v>0</v>
      </c>
      <c r="BF2854">
        <v>0</v>
      </c>
      <c r="BG2854">
        <v>0</v>
      </c>
    </row>
    <row r="2855" spans="1:59">
      <c r="A2855">
        <v>2854</v>
      </c>
      <c r="E2855">
        <v>9795.2054794520554</v>
      </c>
      <c r="K2855">
        <v>5053.0540168673706</v>
      </c>
      <c r="L2855">
        <v>5512.8365168673708</v>
      </c>
      <c r="M2855">
        <v>5972.6190168673711</v>
      </c>
      <c r="N2855">
        <v>6432.4015168673714</v>
      </c>
      <c r="O2855">
        <v>6892.1840168673716</v>
      </c>
      <c r="Q2855">
        <v>9102.9021926946098</v>
      </c>
      <c r="R2855">
        <v>8856.9730422652265</v>
      </c>
      <c r="S2855">
        <v>8611.0438918358432</v>
      </c>
      <c r="T2855">
        <v>8365.1147414064599</v>
      </c>
      <c r="U2855">
        <v>8119.1855909770766</v>
      </c>
      <c r="W2855">
        <v>0</v>
      </c>
      <c r="AB2855">
        <v>1</v>
      </c>
      <c r="AC2855">
        <v>1</v>
      </c>
      <c r="AD2855">
        <v>1</v>
      </c>
      <c r="AE2855">
        <v>1</v>
      </c>
      <c r="AF2855">
        <v>1</v>
      </c>
      <c r="AL2855">
        <v>8.4329619999999998</v>
      </c>
      <c r="AM2855" s="5">
        <v>0.91070425510406494</v>
      </c>
      <c r="AN2855">
        <v>570.77625570776252</v>
      </c>
      <c r="AO2855">
        <f t="shared" si="44"/>
        <v>26826.48401826484</v>
      </c>
      <c r="AP2855">
        <v>684.93150684931504</v>
      </c>
      <c r="AQ2855">
        <v>0.112913</v>
      </c>
      <c r="AR2855">
        <v>0.108474</v>
      </c>
      <c r="AS2855">
        <v>9.8939600000000003E-2</v>
      </c>
      <c r="AT2855">
        <v>9.9943299999999999E-2</v>
      </c>
      <c r="AU2855">
        <v>4.9135399999999996E-2</v>
      </c>
      <c r="AW2855">
        <v>0.112913</v>
      </c>
      <c r="AX2855">
        <v>0.108474</v>
      </c>
      <c r="AY2855">
        <v>9.8939600000000003E-2</v>
      </c>
      <c r="AZ2855">
        <v>9.9943299999999999E-2</v>
      </c>
      <c r="BA2855">
        <v>4.9135399999999996E-2</v>
      </c>
      <c r="BC2855" s="52">
        <v>100000</v>
      </c>
      <c r="BD2855" s="52">
        <v>100000</v>
      </c>
      <c r="BE2855">
        <v>0</v>
      </c>
      <c r="BF2855">
        <v>0</v>
      </c>
      <c r="BG2855">
        <v>0</v>
      </c>
    </row>
    <row r="2856" spans="1:59">
      <c r="A2856">
        <v>2855</v>
      </c>
      <c r="E2856">
        <v>9795.2054794520554</v>
      </c>
      <c r="K2856">
        <v>3533.0368858231104</v>
      </c>
      <c r="L2856">
        <v>3910.4318858231104</v>
      </c>
      <c r="M2856">
        <v>4287.8268858231104</v>
      </c>
      <c r="N2856">
        <v>4665.2218858231099</v>
      </c>
      <c r="O2856">
        <v>5042.6168858231104</v>
      </c>
      <c r="Q2856">
        <v>5091.5368943839439</v>
      </c>
      <c r="R2856">
        <v>4953.9810571928547</v>
      </c>
      <c r="S2856">
        <v>4816.4252200017654</v>
      </c>
      <c r="T2856">
        <v>4678.8693828106761</v>
      </c>
      <c r="U2856">
        <v>4541.3135456195869</v>
      </c>
      <c r="W2856">
        <v>0</v>
      </c>
      <c r="AB2856">
        <v>1</v>
      </c>
      <c r="AC2856">
        <v>1</v>
      </c>
      <c r="AD2856">
        <v>1</v>
      </c>
      <c r="AE2856">
        <v>1</v>
      </c>
      <c r="AF2856">
        <v>1</v>
      </c>
      <c r="AL2856">
        <v>9.4062560000000008</v>
      </c>
      <c r="AM2856" s="5">
        <v>0.77573245763778687</v>
      </c>
      <c r="AN2856">
        <v>570.77625570776252</v>
      </c>
      <c r="AO2856">
        <f t="shared" si="44"/>
        <v>26826.48401826484</v>
      </c>
      <c r="AP2856">
        <v>684.93150684931504</v>
      </c>
      <c r="AQ2856">
        <v>0.107809</v>
      </c>
      <c r="AR2856">
        <v>0.10180500000000001</v>
      </c>
      <c r="AS2856">
        <v>8.5123599999999994E-2</v>
      </c>
      <c r="AT2856">
        <v>5.0191200000000005E-2</v>
      </c>
      <c r="AU2856">
        <v>4.70731E-2</v>
      </c>
      <c r="AW2856">
        <v>0.107809</v>
      </c>
      <c r="AX2856">
        <v>0.10180500000000002</v>
      </c>
      <c r="AY2856">
        <v>8.5123600000000008E-2</v>
      </c>
      <c r="AZ2856">
        <v>5.0191200000000005E-2</v>
      </c>
      <c r="BA2856">
        <v>4.7073099999999993E-2</v>
      </c>
      <c r="BC2856" s="52">
        <v>100000</v>
      </c>
      <c r="BD2856" s="52">
        <v>100000</v>
      </c>
      <c r="BE2856">
        <v>0</v>
      </c>
      <c r="BF2856">
        <v>0</v>
      </c>
      <c r="BG2856">
        <v>0</v>
      </c>
    </row>
    <row r="2857" spans="1:59">
      <c r="A2857">
        <v>2856</v>
      </c>
      <c r="E2857">
        <v>9795.2054794520554</v>
      </c>
      <c r="K2857">
        <v>2462.7250787558314</v>
      </c>
      <c r="L2857">
        <v>2662.7800787558313</v>
      </c>
      <c r="M2857">
        <v>2862.8350787558311</v>
      </c>
      <c r="N2857">
        <v>3062.8900787558309</v>
      </c>
      <c r="O2857">
        <v>3262.9450787558308</v>
      </c>
      <c r="Q2857">
        <v>3597.21086653259</v>
      </c>
      <c r="R2857">
        <v>3500.0265856334054</v>
      </c>
      <c r="S2857">
        <v>3402.8423047342208</v>
      </c>
      <c r="T2857">
        <v>3305.6580238350361</v>
      </c>
      <c r="U2857">
        <v>3208.4737429358515</v>
      </c>
      <c r="W2857">
        <v>0</v>
      </c>
      <c r="AB2857">
        <v>1</v>
      </c>
      <c r="AC2857">
        <v>1</v>
      </c>
      <c r="AD2857">
        <v>1</v>
      </c>
      <c r="AE2857">
        <v>1</v>
      </c>
      <c r="AF2857">
        <v>1</v>
      </c>
      <c r="AL2857">
        <v>9.6758629999999997</v>
      </c>
      <c r="AM2857" s="5">
        <v>1.7998142242431641</v>
      </c>
      <c r="AN2857">
        <v>570.77625570776252</v>
      </c>
      <c r="AO2857">
        <f t="shared" si="44"/>
        <v>26826.48401826484</v>
      </c>
      <c r="AP2857">
        <v>684.93150684931504</v>
      </c>
      <c r="AQ2857">
        <v>0.101205</v>
      </c>
      <c r="AR2857">
        <v>9.3195500000000001E-2</v>
      </c>
      <c r="AS2857">
        <v>4.8632100000000004E-2</v>
      </c>
      <c r="AT2857">
        <v>4.6706200000000003E-2</v>
      </c>
      <c r="AU2857">
        <v>4.5493400000000003E-2</v>
      </c>
      <c r="AW2857">
        <v>0.101205</v>
      </c>
      <c r="AX2857">
        <v>9.3195500000000001E-2</v>
      </c>
      <c r="AY2857">
        <v>4.8632099999999998E-2</v>
      </c>
      <c r="AZ2857">
        <v>4.6706200000000003E-2</v>
      </c>
      <c r="BA2857">
        <v>4.5493400000000003E-2</v>
      </c>
      <c r="BC2857" s="52">
        <v>100000</v>
      </c>
      <c r="BD2857" s="52">
        <v>100000</v>
      </c>
      <c r="BE2857">
        <v>0</v>
      </c>
      <c r="BF2857">
        <v>0</v>
      </c>
      <c r="BG2857">
        <v>0</v>
      </c>
    </row>
    <row r="2858" spans="1:59">
      <c r="A2858">
        <v>2857</v>
      </c>
      <c r="E2858">
        <v>9795.2054794520554</v>
      </c>
      <c r="K2858">
        <v>1841.9371847600414</v>
      </c>
      <c r="L2858">
        <v>1940.6030180933749</v>
      </c>
      <c r="M2858">
        <v>2039.2688514267084</v>
      </c>
      <c r="N2858">
        <v>2137.9346847600418</v>
      </c>
      <c r="O2858">
        <v>2236.6005180933753</v>
      </c>
      <c r="Q2858">
        <v>3880.6163110119851</v>
      </c>
      <c r="R2858">
        <v>3775.7753882781294</v>
      </c>
      <c r="S2858">
        <v>3670.9344655442737</v>
      </c>
      <c r="T2858">
        <v>3566.0935428104181</v>
      </c>
      <c r="U2858">
        <v>3461.2526200765624</v>
      </c>
      <c r="W2858">
        <v>0</v>
      </c>
      <c r="AB2858">
        <v>1</v>
      </c>
      <c r="AC2858">
        <v>1</v>
      </c>
      <c r="AD2858">
        <v>1</v>
      </c>
      <c r="AE2858">
        <v>1</v>
      </c>
      <c r="AF2858">
        <v>1</v>
      </c>
      <c r="AL2858">
        <v>11.193175999999999</v>
      </c>
      <c r="AM2858" s="5">
        <v>1.869915127754211</v>
      </c>
      <c r="AN2858">
        <v>570.77625570776252</v>
      </c>
      <c r="AO2858">
        <f t="shared" si="44"/>
        <v>26826.48401826484</v>
      </c>
      <c r="AP2858">
        <v>684.93150684931504</v>
      </c>
      <c r="AQ2858">
        <v>9.9658199999999988E-2</v>
      </c>
      <c r="AR2858">
        <v>9.3191300000000005E-2</v>
      </c>
      <c r="AS2858">
        <v>4.7753400000000001E-2</v>
      </c>
      <c r="AT2858">
        <v>4.5826099999999995E-2</v>
      </c>
      <c r="AU2858">
        <v>4.5263299999999999E-2</v>
      </c>
      <c r="AW2858">
        <v>9.9658199999999988E-2</v>
      </c>
      <c r="AX2858">
        <v>9.3191300000000019E-2</v>
      </c>
      <c r="AY2858">
        <v>4.7753400000000001E-2</v>
      </c>
      <c r="AZ2858">
        <v>4.5826099999999995E-2</v>
      </c>
      <c r="BA2858">
        <v>4.5263299999999992E-2</v>
      </c>
      <c r="BC2858" s="52">
        <v>100000</v>
      </c>
      <c r="BD2858" s="52">
        <v>100000</v>
      </c>
      <c r="BE2858">
        <v>0</v>
      </c>
      <c r="BF2858">
        <v>0</v>
      </c>
      <c r="BG2858">
        <v>0</v>
      </c>
    </row>
    <row r="2859" spans="1:59">
      <c r="A2859">
        <v>2858</v>
      </c>
      <c r="E2859">
        <v>9795.2054794520554</v>
      </c>
      <c r="K2859">
        <v>1578.1689379549632</v>
      </c>
      <c r="L2859">
        <v>1627.8314379549633</v>
      </c>
      <c r="M2859">
        <v>1677.4939379549633</v>
      </c>
      <c r="N2859">
        <v>1727.1564379549632</v>
      </c>
      <c r="O2859">
        <v>1776.8189379549631</v>
      </c>
      <c r="Q2859">
        <v>3779.1164277425</v>
      </c>
      <c r="R2859">
        <v>3677.0176829780871</v>
      </c>
      <c r="S2859">
        <v>3574.9189382136742</v>
      </c>
      <c r="T2859">
        <v>3472.8201934492613</v>
      </c>
      <c r="U2859">
        <v>3370.7214486848484</v>
      </c>
      <c r="W2859">
        <v>0</v>
      </c>
      <c r="AB2859">
        <v>1</v>
      </c>
      <c r="AC2859">
        <v>1</v>
      </c>
      <c r="AD2859">
        <v>1</v>
      </c>
      <c r="AE2859">
        <v>1</v>
      </c>
      <c r="AF2859">
        <v>1</v>
      </c>
      <c r="AL2859">
        <v>11.248972999999999</v>
      </c>
      <c r="AM2859" s="5">
        <v>1.8616930246353149</v>
      </c>
      <c r="AN2859">
        <v>570.77625570776252</v>
      </c>
      <c r="AO2859">
        <f t="shared" si="44"/>
        <v>26826.48401826484</v>
      </c>
      <c r="AP2859">
        <v>684.93150684931504</v>
      </c>
      <c r="AQ2859">
        <v>9.8787899999999998E-2</v>
      </c>
      <c r="AR2859">
        <v>9.2299999999999993E-2</v>
      </c>
      <c r="AS2859">
        <v>4.7627999999999997E-2</v>
      </c>
      <c r="AT2859">
        <v>4.5816200000000001E-2</v>
      </c>
      <c r="AU2859">
        <v>4.5272399999999997E-2</v>
      </c>
      <c r="AW2859">
        <v>9.8787899999999998E-2</v>
      </c>
      <c r="AX2859">
        <v>9.2299999999999979E-2</v>
      </c>
      <c r="AY2859">
        <v>4.762799999999999E-2</v>
      </c>
      <c r="AZ2859">
        <v>4.5816200000000001E-2</v>
      </c>
      <c r="BA2859">
        <v>4.5272400000000004E-2</v>
      </c>
      <c r="BC2859" s="52">
        <v>100000</v>
      </c>
      <c r="BD2859" s="52">
        <v>100000</v>
      </c>
      <c r="BE2859">
        <v>0</v>
      </c>
      <c r="BF2859">
        <v>0</v>
      </c>
      <c r="BG2859">
        <v>0</v>
      </c>
    </row>
    <row r="2860" spans="1:59">
      <c r="A2860">
        <v>2859</v>
      </c>
      <c r="E2860">
        <v>9795.2054794520554</v>
      </c>
      <c r="K2860">
        <v>1546.1970292513172</v>
      </c>
      <c r="L2860">
        <v>1587.4445292513171</v>
      </c>
      <c r="M2860">
        <v>1628.6920292513171</v>
      </c>
      <c r="N2860">
        <v>1669.939529251317</v>
      </c>
      <c r="O2860">
        <v>1711.187029251317</v>
      </c>
      <c r="Q2860">
        <v>4789.1093229895923</v>
      </c>
      <c r="R2860">
        <v>4659.7240388137161</v>
      </c>
      <c r="S2860">
        <v>4530.3387546378399</v>
      </c>
      <c r="T2860">
        <v>4400.9534704619637</v>
      </c>
      <c r="U2860">
        <v>4271.5681862860874</v>
      </c>
      <c r="W2860">
        <v>0</v>
      </c>
      <c r="AB2860">
        <v>1</v>
      </c>
      <c r="AC2860">
        <v>1</v>
      </c>
      <c r="AD2860">
        <v>1</v>
      </c>
      <c r="AE2860">
        <v>1</v>
      </c>
      <c r="AF2860">
        <v>1</v>
      </c>
      <c r="AL2860">
        <v>10.322492</v>
      </c>
      <c r="AM2860" s="5">
        <v>2.2009849548339839</v>
      </c>
      <c r="AN2860">
        <v>570.77625570776252</v>
      </c>
      <c r="AO2860">
        <f t="shared" si="44"/>
        <v>26826.48401826484</v>
      </c>
      <c r="AP2860">
        <v>684.93150684931504</v>
      </c>
      <c r="AQ2860">
        <v>9.8798599999999986E-2</v>
      </c>
      <c r="AR2860">
        <v>9.22182E-2</v>
      </c>
      <c r="AS2860">
        <v>4.7587000000000004E-2</v>
      </c>
      <c r="AT2860">
        <v>4.5725200000000001E-2</v>
      </c>
      <c r="AU2860">
        <v>4.5241200000000002E-2</v>
      </c>
      <c r="AW2860">
        <v>9.87986E-2</v>
      </c>
      <c r="AX2860">
        <v>9.2218200000000014E-2</v>
      </c>
      <c r="AY2860">
        <v>4.7587000000000004E-2</v>
      </c>
      <c r="AZ2860">
        <v>4.5725200000000008E-2</v>
      </c>
      <c r="BA2860">
        <v>4.5241199999999995E-2</v>
      </c>
      <c r="BC2860" s="52">
        <v>100000</v>
      </c>
      <c r="BD2860" s="52">
        <v>100000</v>
      </c>
      <c r="BE2860">
        <v>0</v>
      </c>
      <c r="BF2860">
        <v>0</v>
      </c>
      <c r="BG2860">
        <v>0</v>
      </c>
    </row>
    <row r="2861" spans="1:59">
      <c r="A2861">
        <v>2860</v>
      </c>
      <c r="E2861">
        <v>9795.2054794520554</v>
      </c>
      <c r="K2861">
        <v>1698.063595593635</v>
      </c>
      <c r="L2861">
        <v>1738.3485955936351</v>
      </c>
      <c r="M2861">
        <v>1778.6335955936352</v>
      </c>
      <c r="N2861">
        <v>1818.9185955936352</v>
      </c>
      <c r="O2861">
        <v>1859.2035955936353</v>
      </c>
      <c r="Q2861">
        <v>7680.9351380344633</v>
      </c>
      <c r="R2861">
        <v>7473.4226531381455</v>
      </c>
      <c r="S2861">
        <v>7265.9101682418277</v>
      </c>
      <c r="T2861">
        <v>7058.3976833455099</v>
      </c>
      <c r="U2861">
        <v>6850.8851984491921</v>
      </c>
      <c r="W2861">
        <v>0</v>
      </c>
      <c r="AB2861">
        <v>1</v>
      </c>
      <c r="AC2861">
        <v>1</v>
      </c>
      <c r="AD2861">
        <v>1</v>
      </c>
      <c r="AE2861">
        <v>1</v>
      </c>
      <c r="AF2861">
        <v>1</v>
      </c>
      <c r="AL2861">
        <v>9.3425279999999997</v>
      </c>
      <c r="AM2861" s="5">
        <v>5.458763599395752</v>
      </c>
      <c r="AN2861">
        <v>570.77625570776252</v>
      </c>
      <c r="AO2861">
        <f t="shared" si="44"/>
        <v>26826.48401826484</v>
      </c>
      <c r="AP2861">
        <v>684.93150684931504</v>
      </c>
      <c r="AQ2861">
        <v>6.6524799999999995E-2</v>
      </c>
      <c r="AR2861">
        <v>7.4494000000000001E-3</v>
      </c>
      <c r="AS2861">
        <v>3.90712E-2</v>
      </c>
      <c r="AT2861">
        <v>4.1291400000000006E-2</v>
      </c>
      <c r="AU2861">
        <v>4.2468800000000001E-2</v>
      </c>
      <c r="AW2861">
        <v>6.6524799999999995E-2</v>
      </c>
      <c r="AX2861">
        <v>7.4494000000000019E-3</v>
      </c>
      <c r="AY2861">
        <v>3.90712E-2</v>
      </c>
      <c r="AZ2861">
        <v>4.1291400000000006E-2</v>
      </c>
      <c r="BA2861">
        <v>4.2468800000000001E-2</v>
      </c>
      <c r="BC2861" s="52">
        <v>100000</v>
      </c>
      <c r="BD2861" s="52">
        <v>100000</v>
      </c>
      <c r="BE2861">
        <v>0</v>
      </c>
      <c r="BF2861">
        <v>0</v>
      </c>
      <c r="BG2861">
        <v>0</v>
      </c>
    </row>
    <row r="2862" spans="1:59">
      <c r="A2862">
        <v>2861</v>
      </c>
      <c r="E2862">
        <v>9795.2054794520554</v>
      </c>
      <c r="K2862">
        <v>2336.6136610914509</v>
      </c>
      <c r="L2862">
        <v>2377.448661091451</v>
      </c>
      <c r="M2862">
        <v>2418.283661091451</v>
      </c>
      <c r="N2862">
        <v>2459.118661091451</v>
      </c>
      <c r="O2862">
        <v>2499.9536610914511</v>
      </c>
      <c r="Q2862">
        <v>14442.59533801559</v>
      </c>
      <c r="R2862">
        <v>14052.406015955097</v>
      </c>
      <c r="S2862">
        <v>13662.216693894605</v>
      </c>
      <c r="T2862">
        <v>13272.027371834112</v>
      </c>
      <c r="U2862">
        <v>12881.83804977362</v>
      </c>
      <c r="W2862">
        <v>0</v>
      </c>
      <c r="AB2862">
        <v>1</v>
      </c>
      <c r="AC2862">
        <v>1</v>
      </c>
      <c r="AD2862">
        <v>1</v>
      </c>
      <c r="AE2862">
        <v>1</v>
      </c>
      <c r="AF2862">
        <v>1</v>
      </c>
      <c r="AL2862">
        <v>8.4239859999999993</v>
      </c>
      <c r="AM2862" s="5">
        <v>5.6415748596191406</v>
      </c>
      <c r="AN2862">
        <v>570.77625570776252</v>
      </c>
      <c r="AO2862">
        <f t="shared" si="44"/>
        <v>26826.48401826484</v>
      </c>
      <c r="AP2862">
        <v>684.93150684931504</v>
      </c>
      <c r="AQ2862">
        <v>5.5574199999999997E-2</v>
      </c>
      <c r="AR2862">
        <v>4.8773200000000001E-3</v>
      </c>
      <c r="AS2862">
        <v>3.6419800000000002E-2</v>
      </c>
      <c r="AT2862">
        <v>4.0579300000000006E-2</v>
      </c>
      <c r="AU2862">
        <v>4.1930100000000005E-2</v>
      </c>
      <c r="AW2862">
        <v>5.5574200000000004E-2</v>
      </c>
      <c r="AX2862">
        <v>4.8773199999999975E-3</v>
      </c>
      <c r="AY2862">
        <v>3.6419800000000002E-2</v>
      </c>
      <c r="AZ2862">
        <v>4.0579299999999999E-2</v>
      </c>
      <c r="BA2862">
        <v>4.1930100000000012E-2</v>
      </c>
      <c r="BC2862" s="52">
        <v>100000</v>
      </c>
      <c r="BD2862" s="52">
        <v>100000</v>
      </c>
      <c r="BE2862">
        <v>0</v>
      </c>
      <c r="BF2862">
        <v>0</v>
      </c>
      <c r="BG2862">
        <v>0</v>
      </c>
    </row>
    <row r="2863" spans="1:59">
      <c r="A2863">
        <v>2862</v>
      </c>
      <c r="E2863">
        <v>9795.2054794520554</v>
      </c>
      <c r="K2863">
        <v>3658.1192208421462</v>
      </c>
      <c r="L2863">
        <v>3701.7042208421462</v>
      </c>
      <c r="M2863">
        <v>3745.2892208421463</v>
      </c>
      <c r="N2863">
        <v>3788.8742208421463</v>
      </c>
      <c r="O2863">
        <v>3832.4592208421464</v>
      </c>
      <c r="Q2863">
        <v>17047.598228483628</v>
      </c>
      <c r="R2863">
        <v>16587.030674860795</v>
      </c>
      <c r="S2863">
        <v>16126.463121237961</v>
      </c>
      <c r="T2863">
        <v>15665.895567615127</v>
      </c>
      <c r="U2863">
        <v>15205.328013992294</v>
      </c>
      <c r="W2863">
        <v>1.6699999999999998E-3</v>
      </c>
      <c r="AB2863">
        <v>1</v>
      </c>
      <c r="AC2863">
        <v>1</v>
      </c>
      <c r="AD2863">
        <v>1</v>
      </c>
      <c r="AE2863">
        <v>1</v>
      </c>
      <c r="AF2863">
        <v>1</v>
      </c>
      <c r="AL2863">
        <v>8.8081910000000008</v>
      </c>
      <c r="AM2863" s="5">
        <v>4.628211498260498</v>
      </c>
      <c r="AN2863">
        <v>570.77625570776252</v>
      </c>
      <c r="AO2863">
        <f t="shared" si="44"/>
        <v>26826.48401826484</v>
      </c>
      <c r="AP2863">
        <v>684.93150684931504</v>
      </c>
      <c r="AQ2863">
        <v>4.66501E-2</v>
      </c>
      <c r="AR2863">
        <v>3.3516499999999999E-3</v>
      </c>
      <c r="AS2863">
        <v>2.0302800000000003E-2</v>
      </c>
      <c r="AT2863">
        <v>3.7750499999999999E-2</v>
      </c>
      <c r="AU2863">
        <v>4.0821500000000004E-2</v>
      </c>
      <c r="AW2863">
        <v>4.66501E-2</v>
      </c>
      <c r="AX2863">
        <v>3.3516499999999977E-3</v>
      </c>
      <c r="AY2863">
        <v>2.0302799999999996E-2</v>
      </c>
      <c r="AZ2863">
        <v>3.7750500000000006E-2</v>
      </c>
      <c r="BA2863">
        <v>4.0821499999999997E-2</v>
      </c>
      <c r="BC2863" s="52">
        <v>100000</v>
      </c>
      <c r="BD2863" s="52">
        <v>100000</v>
      </c>
      <c r="BE2863">
        <v>0</v>
      </c>
      <c r="BF2863">
        <v>0</v>
      </c>
      <c r="BG2863">
        <v>0</v>
      </c>
    </row>
    <row r="2864" spans="1:59">
      <c r="A2864">
        <v>2863</v>
      </c>
      <c r="E2864">
        <v>9795.2054794520554</v>
      </c>
      <c r="K2864">
        <v>4507.1510186389633</v>
      </c>
      <c r="L2864">
        <v>4549.4985186389631</v>
      </c>
      <c r="M2864">
        <v>4591.846018638963</v>
      </c>
      <c r="N2864">
        <v>4634.1935186389628</v>
      </c>
      <c r="O2864">
        <v>4676.5410186389627</v>
      </c>
      <c r="Q2864">
        <v>17373.962134801372</v>
      </c>
      <c r="R2864">
        <v>16904.577349472351</v>
      </c>
      <c r="S2864">
        <v>16435.19256414333</v>
      </c>
      <c r="T2864">
        <v>15965.807778814309</v>
      </c>
      <c r="U2864">
        <v>15496.422993485288</v>
      </c>
      <c r="W2864">
        <v>3.304E-2</v>
      </c>
      <c r="AB2864">
        <v>1</v>
      </c>
      <c r="AC2864">
        <v>1</v>
      </c>
      <c r="AD2864">
        <v>1</v>
      </c>
      <c r="AE2864">
        <v>1</v>
      </c>
      <c r="AF2864">
        <v>1</v>
      </c>
      <c r="AL2864">
        <v>7.3089880000000003</v>
      </c>
      <c r="AM2864" s="5">
        <v>10.872604370117189</v>
      </c>
      <c r="AN2864">
        <v>570.77625570776252</v>
      </c>
      <c r="AO2864">
        <f t="shared" si="44"/>
        <v>26826.48401826484</v>
      </c>
      <c r="AP2864">
        <v>684.93150684931504</v>
      </c>
      <c r="AQ2864">
        <v>4.4845099999999999E-2</v>
      </c>
      <c r="AR2864">
        <v>1.68497E-3</v>
      </c>
      <c r="AS2864">
        <v>1.78973E-3</v>
      </c>
      <c r="AT2864">
        <v>2.4357299999999998E-2</v>
      </c>
      <c r="AU2864">
        <v>2.5746300000000003E-2</v>
      </c>
      <c r="AW2864">
        <v>4.4845099999999999E-2</v>
      </c>
      <c r="AX2864">
        <v>1.6849700000000009E-3</v>
      </c>
      <c r="AY2864">
        <v>1.7897300000000033E-3</v>
      </c>
      <c r="AZ2864">
        <v>2.4357299999999998E-2</v>
      </c>
      <c r="BA2864">
        <v>2.57463E-2</v>
      </c>
      <c r="BC2864" s="52">
        <v>100000</v>
      </c>
      <c r="BD2864" s="52">
        <v>100000</v>
      </c>
      <c r="BE2864">
        <v>0</v>
      </c>
      <c r="BF2864">
        <v>0</v>
      </c>
      <c r="BG2864">
        <v>0</v>
      </c>
    </row>
    <row r="2865" spans="1:59">
      <c r="A2865">
        <v>2864</v>
      </c>
      <c r="E2865">
        <v>9795.2054794520554</v>
      </c>
      <c r="K2865">
        <v>3965.4047878271867</v>
      </c>
      <c r="L2865">
        <v>4015.727287827187</v>
      </c>
      <c r="M2865">
        <v>4066.0497878271872</v>
      </c>
      <c r="N2865">
        <v>4116.3722878271874</v>
      </c>
      <c r="O2865">
        <v>4166.6947878271876</v>
      </c>
      <c r="Q2865">
        <v>14335.078900721341</v>
      </c>
      <c r="R2865">
        <v>13947.794304041809</v>
      </c>
      <c r="S2865">
        <v>13560.509707362276</v>
      </c>
      <c r="T2865">
        <v>13173.225110682744</v>
      </c>
      <c r="U2865">
        <v>12785.940514003212</v>
      </c>
      <c r="W2865">
        <v>0.15881999999999999</v>
      </c>
      <c r="AB2865">
        <v>1</v>
      </c>
      <c r="AC2865">
        <v>1</v>
      </c>
      <c r="AD2865">
        <v>1</v>
      </c>
      <c r="AE2865">
        <v>1</v>
      </c>
      <c r="AF2865">
        <v>1</v>
      </c>
      <c r="AL2865">
        <v>6.4370294000000001</v>
      </c>
      <c r="AM2865" s="5">
        <v>10.257161140441889</v>
      </c>
      <c r="AN2865">
        <v>570.77625570776252</v>
      </c>
      <c r="AO2865">
        <f t="shared" si="44"/>
        <v>26826.48401826484</v>
      </c>
      <c r="AP2865">
        <v>684.93150684931504</v>
      </c>
      <c r="AQ2865">
        <v>1.87727E-2</v>
      </c>
      <c r="AR2865">
        <v>1.2435E-3</v>
      </c>
      <c r="AS2865">
        <v>1.44995E-3</v>
      </c>
      <c r="AT2865">
        <v>1.5871400000000001E-2</v>
      </c>
      <c r="AU2865">
        <v>1.7564400000000001E-2</v>
      </c>
      <c r="AW2865">
        <v>1.8772700000000003E-2</v>
      </c>
      <c r="AX2865">
        <v>1.2435000000000015E-3</v>
      </c>
      <c r="AY2865">
        <v>1.4499499999999985E-3</v>
      </c>
      <c r="AZ2865">
        <v>1.5871399999999994E-2</v>
      </c>
      <c r="BA2865">
        <v>1.7564399999999994E-2</v>
      </c>
      <c r="BC2865" s="52">
        <v>100000</v>
      </c>
      <c r="BD2865" s="52">
        <v>100000</v>
      </c>
      <c r="BE2865">
        <v>0</v>
      </c>
      <c r="BF2865">
        <v>0</v>
      </c>
      <c r="BG2865">
        <v>0</v>
      </c>
    </row>
    <row r="2866" spans="1:59">
      <c r="A2866">
        <v>2865</v>
      </c>
      <c r="E2866">
        <v>9795.2054794520554</v>
      </c>
      <c r="K2866">
        <v>3753.1468383779825</v>
      </c>
      <c r="L2866">
        <v>3828.8793383779825</v>
      </c>
      <c r="M2866">
        <v>3904.6118383779826</v>
      </c>
      <c r="N2866">
        <v>3980.3443383779827</v>
      </c>
      <c r="O2866">
        <v>4056.0768383779828</v>
      </c>
      <c r="Q2866">
        <v>14056.125730411321</v>
      </c>
      <c r="R2866">
        <v>13676.377490358911</v>
      </c>
      <c r="S2866">
        <v>13296.629250306501</v>
      </c>
      <c r="T2866">
        <v>12916.881010254092</v>
      </c>
      <c r="U2866">
        <v>12537.132770201682</v>
      </c>
      <c r="W2866">
        <v>0.27599000000000001</v>
      </c>
      <c r="AB2866">
        <v>1</v>
      </c>
      <c r="AC2866">
        <v>1</v>
      </c>
      <c r="AD2866">
        <v>1</v>
      </c>
      <c r="AE2866">
        <v>1</v>
      </c>
      <c r="AF2866">
        <v>1</v>
      </c>
      <c r="AL2866">
        <v>6.4836726000000002</v>
      </c>
      <c r="AM2866" s="5">
        <v>12.69749641418457</v>
      </c>
      <c r="AN2866">
        <v>570.77625570776252</v>
      </c>
      <c r="AO2866">
        <f t="shared" si="44"/>
        <v>26826.48401826484</v>
      </c>
      <c r="AP2866">
        <v>684.93150684931504</v>
      </c>
      <c r="AQ2866">
        <v>1.04907E-2</v>
      </c>
      <c r="AR2866">
        <v>8.5365100000000008E-4</v>
      </c>
      <c r="AS2866">
        <v>8.8991699999999994E-4</v>
      </c>
      <c r="AT2866">
        <v>2.9167800000000003E-3</v>
      </c>
      <c r="AU2866">
        <v>1.36381E-2</v>
      </c>
      <c r="AW2866">
        <v>1.0490699999999999E-2</v>
      </c>
      <c r="AX2866">
        <v>8.5365099999999694E-4</v>
      </c>
      <c r="AY2866">
        <v>8.8991699999999702E-4</v>
      </c>
      <c r="AZ2866">
        <v>2.9167800000000008E-3</v>
      </c>
      <c r="BA2866">
        <v>1.36381E-2</v>
      </c>
      <c r="BC2866" s="52">
        <v>100000</v>
      </c>
      <c r="BD2866" s="52">
        <v>100000</v>
      </c>
      <c r="BE2866">
        <v>0</v>
      </c>
      <c r="BF2866">
        <v>0</v>
      </c>
      <c r="BG2866">
        <v>0</v>
      </c>
    </row>
    <row r="2867" spans="1:59">
      <c r="A2867">
        <v>2866</v>
      </c>
      <c r="E2867">
        <v>9795.2054794520554</v>
      </c>
      <c r="K2867">
        <v>3909.4539475958068</v>
      </c>
      <c r="L2867">
        <v>4019.5589475958068</v>
      </c>
      <c r="M2867">
        <v>4129.6639475958063</v>
      </c>
      <c r="N2867">
        <v>4239.7689475958059</v>
      </c>
      <c r="O2867">
        <v>4349.8739475958055</v>
      </c>
      <c r="Q2867">
        <v>12776.084213192949</v>
      </c>
      <c r="R2867">
        <v>12430.918298764031</v>
      </c>
      <c r="S2867">
        <v>12085.752384335112</v>
      </c>
      <c r="T2867">
        <v>11740.586469906193</v>
      </c>
      <c r="U2867">
        <v>11395.420555477274</v>
      </c>
      <c r="W2867">
        <v>0.28638999999999998</v>
      </c>
      <c r="AB2867">
        <v>1</v>
      </c>
      <c r="AC2867">
        <v>1</v>
      </c>
      <c r="AD2867">
        <v>1</v>
      </c>
      <c r="AE2867">
        <v>1</v>
      </c>
      <c r="AF2867">
        <v>1</v>
      </c>
      <c r="AL2867">
        <v>6.0277666999999999</v>
      </c>
      <c r="AM2867" s="5">
        <v>14.36910820007324</v>
      </c>
      <c r="AN2867">
        <v>570.77625570776252</v>
      </c>
      <c r="AO2867">
        <f t="shared" si="44"/>
        <v>26826.48401826484</v>
      </c>
      <c r="AP2867">
        <v>684.93150684931504</v>
      </c>
      <c r="AQ2867">
        <v>7.7539100000000001E-3</v>
      </c>
      <c r="AR2867">
        <v>7.0825800000000002E-4</v>
      </c>
      <c r="AS2867">
        <v>7.0749600000000006E-4</v>
      </c>
      <c r="AT2867">
        <v>1.05598E-3</v>
      </c>
      <c r="AU2867">
        <v>1.93421E-3</v>
      </c>
      <c r="AW2867">
        <v>7.7539100000000027E-3</v>
      </c>
      <c r="AX2867">
        <v>7.0825800000000327E-4</v>
      </c>
      <c r="AY2867">
        <v>7.074960000000019E-4</v>
      </c>
      <c r="AZ2867">
        <v>1.055979999999998E-3</v>
      </c>
      <c r="BA2867">
        <v>1.9342099999999987E-3</v>
      </c>
      <c r="BC2867" s="52">
        <v>100000</v>
      </c>
      <c r="BD2867" s="52">
        <v>100000</v>
      </c>
      <c r="BE2867">
        <v>0</v>
      </c>
      <c r="BF2867">
        <v>0</v>
      </c>
      <c r="BG2867">
        <v>0</v>
      </c>
    </row>
    <row r="2868" spans="1:59">
      <c r="A2868">
        <v>2867</v>
      </c>
      <c r="E2868">
        <v>9795.2054794520554</v>
      </c>
      <c r="K2868">
        <v>4418.3401611288364</v>
      </c>
      <c r="L2868">
        <v>4576.1834944621696</v>
      </c>
      <c r="M2868">
        <v>4734.0268277955029</v>
      </c>
      <c r="N2868">
        <v>4891.8701611288361</v>
      </c>
      <c r="O2868">
        <v>5049.7134944621694</v>
      </c>
      <c r="Q2868">
        <v>11752.46975254602</v>
      </c>
      <c r="R2868">
        <v>11434.958385311129</v>
      </c>
      <c r="S2868">
        <v>11117.44701807624</v>
      </c>
      <c r="T2868">
        <v>10799.935650841351</v>
      </c>
      <c r="U2868">
        <v>10482.424283606462</v>
      </c>
      <c r="W2868">
        <v>7.4010000000000006E-2</v>
      </c>
      <c r="AB2868">
        <v>1</v>
      </c>
      <c r="AC2868">
        <v>1</v>
      </c>
      <c r="AD2868">
        <v>1</v>
      </c>
      <c r="AE2868">
        <v>1</v>
      </c>
      <c r="AF2868">
        <v>1</v>
      </c>
      <c r="AL2868">
        <v>6.2671666000000004</v>
      </c>
      <c r="AM2868" s="5">
        <v>14.321662902832029</v>
      </c>
      <c r="AN2868">
        <v>570.77625570776252</v>
      </c>
      <c r="AO2868">
        <f t="shared" si="44"/>
        <v>26826.48401826484</v>
      </c>
      <c r="AP2868">
        <v>684.93150684931504</v>
      </c>
      <c r="AQ2868">
        <v>7.7194900000000007E-3</v>
      </c>
      <c r="AR2868">
        <v>7.0359000000000003E-4</v>
      </c>
      <c r="AS2868">
        <v>6.9740700000000004E-4</v>
      </c>
      <c r="AT2868">
        <v>8.4244600000000006E-4</v>
      </c>
      <c r="AU2868">
        <v>1.74698E-3</v>
      </c>
      <c r="AW2868">
        <v>7.7194900000000025E-3</v>
      </c>
      <c r="AX2868">
        <v>7.03589999999997E-4</v>
      </c>
      <c r="AY2868">
        <v>6.9740699999999711E-4</v>
      </c>
      <c r="AZ2868">
        <v>8.424459999999967E-4</v>
      </c>
      <c r="BA2868">
        <v>1.7469800000000021E-3</v>
      </c>
      <c r="BC2868" s="52">
        <v>100000</v>
      </c>
      <c r="BD2868" s="52">
        <v>100000</v>
      </c>
      <c r="BE2868">
        <v>0</v>
      </c>
      <c r="BF2868">
        <v>0</v>
      </c>
      <c r="BG2868">
        <v>0</v>
      </c>
    </row>
    <row r="2869" spans="1:59">
      <c r="A2869">
        <v>2868</v>
      </c>
      <c r="E2869">
        <v>9795.2054794520554</v>
      </c>
      <c r="K2869">
        <v>4449.4239612573811</v>
      </c>
      <c r="L2869">
        <v>4647.4164612573813</v>
      </c>
      <c r="M2869">
        <v>4845.4089612573816</v>
      </c>
      <c r="N2869">
        <v>5043.4014612573819</v>
      </c>
      <c r="O2869">
        <v>5241.3939612573822</v>
      </c>
      <c r="Q2869">
        <v>11100.40379713985</v>
      </c>
      <c r="R2869">
        <v>10800.509012917521</v>
      </c>
      <c r="S2869">
        <v>10500.614228695191</v>
      </c>
      <c r="T2869">
        <v>10200.719444472861</v>
      </c>
      <c r="U2869">
        <v>9900.8246602505315</v>
      </c>
      <c r="W2869">
        <v>0.56219000000000008</v>
      </c>
      <c r="AB2869">
        <v>1</v>
      </c>
      <c r="AC2869">
        <v>1</v>
      </c>
      <c r="AD2869">
        <v>1</v>
      </c>
      <c r="AE2869">
        <v>1</v>
      </c>
      <c r="AF2869">
        <v>1</v>
      </c>
      <c r="AL2869">
        <v>9.6403730000000003</v>
      </c>
      <c r="AM2869" s="5">
        <v>13.747756958007811</v>
      </c>
      <c r="AN2869">
        <v>570.77625570776252</v>
      </c>
      <c r="AO2869">
        <f t="shared" si="44"/>
        <v>26826.48401826484</v>
      </c>
      <c r="AP2869">
        <v>684.93150684931504</v>
      </c>
      <c r="AQ2869">
        <v>7.1473300000000003E-3</v>
      </c>
      <c r="AR2869">
        <v>6.9629799999999993E-4</v>
      </c>
      <c r="AS2869">
        <v>6.9306500000000009E-4</v>
      </c>
      <c r="AT2869">
        <v>8.2984899999999991E-4</v>
      </c>
      <c r="AU2869">
        <v>1.8382000000000001E-3</v>
      </c>
      <c r="AW2869">
        <v>7.1473300000000003E-3</v>
      </c>
      <c r="AX2869">
        <v>6.9629799999999797E-4</v>
      </c>
      <c r="AY2869">
        <v>6.9306499999999965E-4</v>
      </c>
      <c r="AZ2869">
        <v>8.2984900000000056E-4</v>
      </c>
      <c r="BA2869">
        <v>1.8381999999999982E-3</v>
      </c>
      <c r="BC2869" s="52">
        <v>100000</v>
      </c>
      <c r="BD2869" s="52">
        <v>100000</v>
      </c>
      <c r="BE2869">
        <v>0</v>
      </c>
      <c r="BF2869">
        <v>0</v>
      </c>
      <c r="BG2869">
        <v>0</v>
      </c>
    </row>
    <row r="2870" spans="1:59">
      <c r="A2870">
        <v>2869</v>
      </c>
      <c r="E2870">
        <v>9795.2054794520554</v>
      </c>
      <c r="K2870">
        <v>4361.5012123223541</v>
      </c>
      <c r="L2870">
        <v>4621.9712123223544</v>
      </c>
      <c r="M2870">
        <v>4882.4412123223547</v>
      </c>
      <c r="N2870">
        <v>5142.9112123223549</v>
      </c>
      <c r="O2870">
        <v>5403.3812123223552</v>
      </c>
      <c r="Q2870">
        <v>10139.51828920172</v>
      </c>
      <c r="R2870">
        <v>9865.5833310278631</v>
      </c>
      <c r="S2870">
        <v>9591.6483728540061</v>
      </c>
      <c r="T2870">
        <v>9317.7134146801491</v>
      </c>
      <c r="U2870">
        <v>9043.7784565062921</v>
      </c>
      <c r="W2870">
        <v>0.27625</v>
      </c>
      <c r="AB2870">
        <v>1</v>
      </c>
      <c r="AC2870">
        <v>1</v>
      </c>
      <c r="AD2870">
        <v>1</v>
      </c>
      <c r="AE2870">
        <v>1</v>
      </c>
      <c r="AF2870">
        <v>1</v>
      </c>
      <c r="AL2870">
        <v>6.9529160000000001</v>
      </c>
      <c r="AM2870" s="5">
        <v>14.43813323974609</v>
      </c>
      <c r="AN2870">
        <v>570.77625570776252</v>
      </c>
      <c r="AO2870">
        <f t="shared" si="44"/>
        <v>26826.48401826484</v>
      </c>
      <c r="AP2870">
        <v>684.93150684931504</v>
      </c>
      <c r="AQ2870">
        <v>7.0391799999999999E-3</v>
      </c>
      <c r="AR2870">
        <v>7.0289599999999995E-4</v>
      </c>
      <c r="AS2870">
        <v>6.8836699999999995E-4</v>
      </c>
      <c r="AT2870">
        <v>8.5935299999999998E-4</v>
      </c>
      <c r="AU2870">
        <v>1.87794E-3</v>
      </c>
      <c r="AW2870">
        <v>7.039179999999999E-3</v>
      </c>
      <c r="AX2870">
        <v>7.0289600000000146E-4</v>
      </c>
      <c r="AY2870">
        <v>6.8836700000000223E-4</v>
      </c>
      <c r="AZ2870">
        <v>8.593530000000002E-4</v>
      </c>
      <c r="BA2870">
        <v>1.8779400000000016E-3</v>
      </c>
      <c r="BC2870" s="52">
        <v>100000</v>
      </c>
      <c r="BD2870" s="52">
        <v>100000</v>
      </c>
      <c r="BE2870">
        <v>0</v>
      </c>
      <c r="BF2870">
        <v>0</v>
      </c>
      <c r="BG2870">
        <v>0</v>
      </c>
    </row>
    <row r="2871" spans="1:59">
      <c r="A2871">
        <v>2870</v>
      </c>
      <c r="E2871">
        <v>9795.2054794520554</v>
      </c>
      <c r="K2871">
        <v>4187.4319316025048</v>
      </c>
      <c r="L2871">
        <v>4507.0244316025046</v>
      </c>
      <c r="M2871">
        <v>4826.6169316025043</v>
      </c>
      <c r="N2871">
        <v>5146.2094316025041</v>
      </c>
      <c r="O2871">
        <v>5465.8019316025038</v>
      </c>
      <c r="Q2871">
        <v>9876.4128213762197</v>
      </c>
      <c r="R2871">
        <v>9609.5860694431467</v>
      </c>
      <c r="S2871">
        <v>9342.7593175100737</v>
      </c>
      <c r="T2871">
        <v>9075.9325655770008</v>
      </c>
      <c r="U2871">
        <v>8809.1058136439278</v>
      </c>
      <c r="W2871">
        <v>0.39987</v>
      </c>
      <c r="AB2871">
        <v>1</v>
      </c>
      <c r="AC2871">
        <v>1</v>
      </c>
      <c r="AD2871">
        <v>1</v>
      </c>
      <c r="AE2871">
        <v>1</v>
      </c>
      <c r="AF2871">
        <v>1</v>
      </c>
      <c r="AL2871">
        <v>6.334822</v>
      </c>
      <c r="AM2871" s="5">
        <v>14.238115310668951</v>
      </c>
      <c r="AN2871">
        <v>570.77625570776252</v>
      </c>
      <c r="AO2871">
        <f t="shared" si="44"/>
        <v>26826.48401826484</v>
      </c>
      <c r="AP2871">
        <v>684.93150684931504</v>
      </c>
      <c r="AQ2871">
        <v>6.9714E-3</v>
      </c>
      <c r="AR2871">
        <v>7.0249799999999997E-4</v>
      </c>
      <c r="AS2871">
        <v>6.8813199999999994E-4</v>
      </c>
      <c r="AT2871">
        <v>8.6710699999999999E-4</v>
      </c>
      <c r="AU2871">
        <v>1.8816099999999999E-3</v>
      </c>
      <c r="AW2871">
        <v>6.9714000000000026E-3</v>
      </c>
      <c r="AX2871">
        <v>7.0249800000000279E-4</v>
      </c>
      <c r="AY2871">
        <v>6.8813200000000102E-4</v>
      </c>
      <c r="AZ2871">
        <v>8.6710699999999891E-4</v>
      </c>
      <c r="BA2871">
        <v>1.8816099999999988E-3</v>
      </c>
      <c r="BC2871" s="52">
        <v>100000</v>
      </c>
      <c r="BD2871" s="52">
        <v>100000</v>
      </c>
      <c r="BE2871">
        <v>0</v>
      </c>
      <c r="BF2871">
        <v>0</v>
      </c>
      <c r="BG2871">
        <v>0</v>
      </c>
    </row>
    <row r="2872" spans="1:59">
      <c r="A2872">
        <v>2871</v>
      </c>
      <c r="E2872">
        <v>9795.2054794520554</v>
      </c>
      <c r="K2872">
        <v>3826.8598501113888</v>
      </c>
      <c r="L2872">
        <v>4267.282350111389</v>
      </c>
      <c r="M2872">
        <v>4707.7048501113886</v>
      </c>
      <c r="N2872">
        <v>5148.1273501113883</v>
      </c>
      <c r="O2872">
        <v>5588.549850111388</v>
      </c>
      <c r="Q2872">
        <v>9307.1110524410233</v>
      </c>
      <c r="R2872">
        <v>9055.6648789409883</v>
      </c>
      <c r="S2872">
        <v>8804.2187054409533</v>
      </c>
      <c r="T2872">
        <v>8552.7725319409183</v>
      </c>
      <c r="U2872">
        <v>8301.3263584408833</v>
      </c>
      <c r="W2872">
        <v>9.3099999999999988E-2</v>
      </c>
      <c r="AB2872">
        <v>1</v>
      </c>
      <c r="AC2872">
        <v>1</v>
      </c>
      <c r="AD2872">
        <v>1</v>
      </c>
      <c r="AE2872">
        <v>1</v>
      </c>
      <c r="AF2872">
        <v>1</v>
      </c>
      <c r="AL2872">
        <v>4.5948342999999996</v>
      </c>
      <c r="AM2872" s="5">
        <v>14.86916351318359</v>
      </c>
      <c r="AN2872">
        <v>570.77625570776252</v>
      </c>
      <c r="AO2872">
        <f t="shared" si="44"/>
        <v>26826.48401826484</v>
      </c>
      <c r="AP2872">
        <v>684.93150684931504</v>
      </c>
      <c r="AQ2872">
        <v>2.4222199999999999E-2</v>
      </c>
      <c r="AR2872">
        <v>6.9231499999999999E-4</v>
      </c>
      <c r="AS2872">
        <v>6.8374799999999997E-4</v>
      </c>
      <c r="AT2872">
        <v>8.5838899999999998E-4</v>
      </c>
      <c r="AU2872">
        <v>2.05062E-3</v>
      </c>
      <c r="AW2872">
        <v>2.4222199999999999E-2</v>
      </c>
      <c r="AX2872">
        <v>6.923149999999989E-4</v>
      </c>
      <c r="AY2872">
        <v>6.8374799999999791E-4</v>
      </c>
      <c r="AZ2872">
        <v>8.5838900000000107E-4</v>
      </c>
      <c r="BA2872">
        <v>2.050620000000003E-3</v>
      </c>
      <c r="BC2872" s="52">
        <v>100000</v>
      </c>
      <c r="BD2872" s="52">
        <v>100000</v>
      </c>
      <c r="BE2872">
        <v>0</v>
      </c>
      <c r="BF2872">
        <v>0</v>
      </c>
      <c r="BG2872">
        <v>0</v>
      </c>
    </row>
    <row r="2873" spans="1:59">
      <c r="A2873">
        <v>2872</v>
      </c>
      <c r="E2873">
        <v>9795.2054794520554</v>
      </c>
      <c r="K2873">
        <v>3828.6360672615911</v>
      </c>
      <c r="L2873">
        <v>4445.3002339282575</v>
      </c>
      <c r="M2873">
        <v>5061.964400594924</v>
      </c>
      <c r="N2873">
        <v>5678.6285672615904</v>
      </c>
      <c r="O2873">
        <v>6295.2927339282569</v>
      </c>
      <c r="Q2873">
        <v>9907.446369115969</v>
      </c>
      <c r="R2873">
        <v>9639.7811968100214</v>
      </c>
      <c r="S2873">
        <v>9372.1160245040737</v>
      </c>
      <c r="T2873">
        <v>9104.4508521981261</v>
      </c>
      <c r="U2873">
        <v>8836.7856798921785</v>
      </c>
      <c r="W2873">
        <v>7.4260000000000007E-2</v>
      </c>
      <c r="AB2873">
        <v>1</v>
      </c>
      <c r="AC2873">
        <v>1</v>
      </c>
      <c r="AD2873">
        <v>1</v>
      </c>
      <c r="AE2873">
        <v>1</v>
      </c>
      <c r="AF2873">
        <v>1</v>
      </c>
      <c r="AL2873">
        <v>3.6669692999999999</v>
      </c>
      <c r="AM2873" s="5">
        <v>14.344645500183111</v>
      </c>
      <c r="AN2873">
        <v>570.77625570776252</v>
      </c>
      <c r="AO2873">
        <f t="shared" si="44"/>
        <v>26826.48401826484</v>
      </c>
      <c r="AP2873">
        <v>684.93150684931504</v>
      </c>
      <c r="AQ2873">
        <v>2.4445900000000003E-2</v>
      </c>
      <c r="AR2873">
        <v>9.7801199999999989E-4</v>
      </c>
      <c r="AS2873">
        <v>9.26609E-4</v>
      </c>
      <c r="AT2873">
        <v>1.61078E-3</v>
      </c>
      <c r="AU2873">
        <v>2.4518399999999998E-3</v>
      </c>
      <c r="AW2873">
        <v>2.4445900000000007E-2</v>
      </c>
      <c r="AX2873">
        <v>9.7801200000000033E-4</v>
      </c>
      <c r="AY2873">
        <v>9.2660900000000185E-4</v>
      </c>
      <c r="AZ2873">
        <v>1.6107799999999992E-3</v>
      </c>
      <c r="BA2873">
        <v>2.4518399999999968E-3</v>
      </c>
      <c r="BC2873" s="52">
        <v>100000</v>
      </c>
      <c r="BD2873" s="52">
        <v>100000</v>
      </c>
      <c r="BE2873">
        <v>0</v>
      </c>
      <c r="BF2873">
        <v>0</v>
      </c>
      <c r="BG2873">
        <v>0</v>
      </c>
    </row>
    <row r="2874" spans="1:59">
      <c r="A2874">
        <v>2873</v>
      </c>
      <c r="E2874">
        <v>9795.2054794520554</v>
      </c>
      <c r="K2874">
        <v>4527.5775158662927</v>
      </c>
      <c r="L2874">
        <v>5300.8475158662932</v>
      </c>
      <c r="M2874">
        <v>6074.1175158662936</v>
      </c>
      <c r="N2874">
        <v>6847.3875158662941</v>
      </c>
      <c r="O2874">
        <v>7620.6575158662945</v>
      </c>
      <c r="Q2874">
        <v>10465.352709736009</v>
      </c>
      <c r="R2874">
        <v>10182.614824175816</v>
      </c>
      <c r="S2874">
        <v>9899.8769386156237</v>
      </c>
      <c r="T2874">
        <v>9617.1390530554308</v>
      </c>
      <c r="U2874">
        <v>9334.401167495238</v>
      </c>
      <c r="W2874">
        <v>0.15121000000000001</v>
      </c>
      <c r="AB2874">
        <v>1</v>
      </c>
      <c r="AC2874">
        <v>1</v>
      </c>
      <c r="AD2874">
        <v>1</v>
      </c>
      <c r="AE2874">
        <v>1</v>
      </c>
      <c r="AF2874">
        <v>1</v>
      </c>
      <c r="AL2874">
        <v>3.3753525999999998</v>
      </c>
      <c r="AM2874" s="5">
        <v>12.99236392974854</v>
      </c>
      <c r="AN2874">
        <v>570.77625570776252</v>
      </c>
      <c r="AO2874">
        <f t="shared" si="44"/>
        <v>26826.48401826484</v>
      </c>
      <c r="AP2874">
        <v>684.93150684931504</v>
      </c>
      <c r="AQ2874">
        <v>5.0176400000000003E-2</v>
      </c>
      <c r="AR2874">
        <v>2.7573300000000001E-3</v>
      </c>
      <c r="AS2874">
        <v>2.3435500000000002E-3</v>
      </c>
      <c r="AT2874">
        <v>2.0040299999999997E-2</v>
      </c>
      <c r="AU2874">
        <v>3.6209499999999999E-2</v>
      </c>
      <c r="AW2874">
        <v>5.0176399999999996E-2</v>
      </c>
      <c r="AX2874">
        <v>2.7573300000000023E-3</v>
      </c>
      <c r="AY2874">
        <v>2.3435499999999998E-3</v>
      </c>
      <c r="AZ2874">
        <v>2.0040299999999997E-2</v>
      </c>
      <c r="BA2874">
        <v>3.6209499999999992E-2</v>
      </c>
      <c r="BC2874" s="52">
        <v>100000</v>
      </c>
      <c r="BD2874" s="52">
        <v>100000</v>
      </c>
      <c r="BE2874">
        <v>0</v>
      </c>
      <c r="BF2874">
        <v>0</v>
      </c>
      <c r="BG2874">
        <v>0</v>
      </c>
    </row>
    <row r="2875" spans="1:59">
      <c r="A2875">
        <v>2874</v>
      </c>
      <c r="E2875">
        <v>9795.2054794520554</v>
      </c>
      <c r="K2875">
        <v>5535.5807486062386</v>
      </c>
      <c r="L2875">
        <v>6344.0490819395718</v>
      </c>
      <c r="M2875">
        <v>7152.5174152729051</v>
      </c>
      <c r="N2875">
        <v>7960.9857486062383</v>
      </c>
      <c r="O2875">
        <v>8769.4540819395716</v>
      </c>
      <c r="Q2875">
        <v>10929.231807015791</v>
      </c>
      <c r="R2875">
        <v>10633.961501879703</v>
      </c>
      <c r="S2875">
        <v>10338.691196743615</v>
      </c>
      <c r="T2875">
        <v>10043.420891607528</v>
      </c>
      <c r="U2875">
        <v>9748.15058647144</v>
      </c>
      <c r="W2875">
        <v>1.021E-2</v>
      </c>
      <c r="AB2875">
        <v>1</v>
      </c>
      <c r="AC2875">
        <v>1</v>
      </c>
      <c r="AD2875">
        <v>1</v>
      </c>
      <c r="AE2875">
        <v>1</v>
      </c>
      <c r="AF2875">
        <v>1</v>
      </c>
      <c r="AL2875">
        <v>3.8705835</v>
      </c>
      <c r="AM2875" s="5">
        <v>12.427978515625</v>
      </c>
      <c r="AN2875">
        <v>570.77625570776252</v>
      </c>
      <c r="AO2875">
        <f t="shared" si="44"/>
        <v>26826.48401826484</v>
      </c>
      <c r="AP2875">
        <v>684.93150684931504</v>
      </c>
      <c r="AQ2875">
        <v>7.8535300000000002E-2</v>
      </c>
      <c r="AR2875">
        <v>5.16502E-2</v>
      </c>
      <c r="AS2875">
        <v>3.56999E-2</v>
      </c>
      <c r="AT2875">
        <v>4.1505400000000005E-2</v>
      </c>
      <c r="AU2875">
        <v>4.3938899999999996E-2</v>
      </c>
      <c r="AW2875">
        <v>7.8535300000000016E-2</v>
      </c>
      <c r="AX2875">
        <v>5.1650199999999993E-2</v>
      </c>
      <c r="AY2875">
        <v>3.5699899999999993E-2</v>
      </c>
      <c r="AZ2875">
        <v>4.1505400000000012E-2</v>
      </c>
      <c r="BA2875">
        <v>4.3938899999999989E-2</v>
      </c>
      <c r="BC2875" s="52">
        <v>100000</v>
      </c>
      <c r="BD2875" s="52">
        <v>100000</v>
      </c>
      <c r="BE2875">
        <v>0</v>
      </c>
      <c r="BF2875">
        <v>0</v>
      </c>
      <c r="BG2875">
        <v>0</v>
      </c>
    </row>
    <row r="2876" spans="1:59">
      <c r="A2876">
        <v>2875</v>
      </c>
      <c r="E2876">
        <v>9795.2054794520554</v>
      </c>
      <c r="K2876">
        <v>6423.689323707511</v>
      </c>
      <c r="L2876">
        <v>7178.4801570408445</v>
      </c>
      <c r="M2876">
        <v>7933.2709903741779</v>
      </c>
      <c r="N2876">
        <v>8688.0618237075105</v>
      </c>
      <c r="O2876">
        <v>9442.852657040843</v>
      </c>
      <c r="Q2876">
        <v>12078.7012874179</v>
      </c>
      <c r="R2876">
        <v>11752.376264556788</v>
      </c>
      <c r="S2876">
        <v>11426.051241695675</v>
      </c>
      <c r="T2876">
        <v>11099.726218834563</v>
      </c>
      <c r="U2876">
        <v>10773.401195973451</v>
      </c>
      <c r="W2876">
        <v>0</v>
      </c>
      <c r="AB2876">
        <v>1</v>
      </c>
      <c r="AC2876">
        <v>1</v>
      </c>
      <c r="AD2876">
        <v>1</v>
      </c>
      <c r="AE2876">
        <v>1</v>
      </c>
      <c r="AF2876">
        <v>1</v>
      </c>
      <c r="AL2876">
        <v>5.2760344000000003</v>
      </c>
      <c r="AM2876" s="5">
        <v>12.329166412353519</v>
      </c>
      <c r="AN2876">
        <v>570.77625570776252</v>
      </c>
      <c r="AO2876">
        <f t="shared" si="44"/>
        <v>26826.48401826484</v>
      </c>
      <c r="AP2876">
        <v>684.93150684931504</v>
      </c>
      <c r="AQ2876">
        <v>9.6772000000000011E-2</v>
      </c>
      <c r="AR2876">
        <v>7.3549099999999992E-2</v>
      </c>
      <c r="AS2876">
        <v>4.3555400000000001E-2</v>
      </c>
      <c r="AT2876">
        <v>4.2793100000000001E-2</v>
      </c>
      <c r="AU2876">
        <v>4.4029699999999998E-2</v>
      </c>
      <c r="AW2876">
        <v>9.6772000000000011E-2</v>
      </c>
      <c r="AX2876">
        <v>7.3549099999999992E-2</v>
      </c>
      <c r="AY2876">
        <v>4.3555400000000008E-2</v>
      </c>
      <c r="AZ2876">
        <v>4.2793100000000001E-2</v>
      </c>
      <c r="BA2876">
        <v>4.4029699999999991E-2</v>
      </c>
      <c r="BC2876" s="52">
        <v>100000</v>
      </c>
      <c r="BD2876" s="52">
        <v>100000</v>
      </c>
      <c r="BE2876">
        <v>0</v>
      </c>
      <c r="BF2876">
        <v>0</v>
      </c>
      <c r="BG2876">
        <v>0</v>
      </c>
    </row>
    <row r="2877" spans="1:59">
      <c r="A2877">
        <v>2876</v>
      </c>
      <c r="E2877">
        <v>9795.2054794520554</v>
      </c>
      <c r="K2877">
        <v>6169.6902712285482</v>
      </c>
      <c r="L2877">
        <v>6788.3061045618815</v>
      </c>
      <c r="M2877">
        <v>7406.9219378952148</v>
      </c>
      <c r="N2877">
        <v>8025.5377712285481</v>
      </c>
      <c r="O2877">
        <v>8644.1536045618814</v>
      </c>
      <c r="Q2877">
        <v>12481.68045473599</v>
      </c>
      <c r="R2877">
        <v>12144.468319080646</v>
      </c>
      <c r="S2877">
        <v>11807.256183425303</v>
      </c>
      <c r="T2877">
        <v>11470.044047769959</v>
      </c>
      <c r="U2877">
        <v>11132.831912114616</v>
      </c>
      <c r="W2877">
        <v>0</v>
      </c>
      <c r="AB2877">
        <v>1</v>
      </c>
      <c r="AC2877">
        <v>1</v>
      </c>
      <c r="AD2877">
        <v>1</v>
      </c>
      <c r="AE2877">
        <v>1</v>
      </c>
      <c r="AF2877">
        <v>1</v>
      </c>
      <c r="AL2877">
        <v>5.242826</v>
      </c>
      <c r="AM2877" s="5">
        <v>11.74569797515869</v>
      </c>
      <c r="AN2877">
        <v>570.77625570776252</v>
      </c>
      <c r="AO2877">
        <f t="shared" si="44"/>
        <v>26826.48401826484</v>
      </c>
      <c r="AP2877">
        <v>684.93150684931504</v>
      </c>
      <c r="AQ2877">
        <v>0.10015399999999999</v>
      </c>
      <c r="AR2877">
        <v>7.6982599999999998E-2</v>
      </c>
      <c r="AS2877">
        <v>4.3079099999999995E-2</v>
      </c>
      <c r="AT2877">
        <v>4.2959499999999998E-2</v>
      </c>
      <c r="AU2877">
        <v>4.43396E-2</v>
      </c>
      <c r="AW2877">
        <v>0.10015400000000001</v>
      </c>
      <c r="AX2877">
        <v>7.6982599999999998E-2</v>
      </c>
      <c r="AY2877">
        <v>4.3079099999999995E-2</v>
      </c>
      <c r="AZ2877">
        <v>4.2959499999999998E-2</v>
      </c>
      <c r="BA2877">
        <v>4.4339599999999993E-2</v>
      </c>
      <c r="BC2877" s="52">
        <v>100000</v>
      </c>
      <c r="BD2877" s="52">
        <v>100000</v>
      </c>
      <c r="BE2877">
        <v>0</v>
      </c>
      <c r="BF2877">
        <v>0</v>
      </c>
      <c r="BG2877">
        <v>0</v>
      </c>
    </row>
    <row r="2878" spans="1:59">
      <c r="A2878">
        <v>2877</v>
      </c>
      <c r="E2878">
        <v>9795.2054794520554</v>
      </c>
      <c r="K2878">
        <v>5437.8888053450992</v>
      </c>
      <c r="L2878">
        <v>5977.692972011766</v>
      </c>
      <c r="M2878">
        <v>6517.4971386784327</v>
      </c>
      <c r="N2878">
        <v>7057.3013053450995</v>
      </c>
      <c r="O2878">
        <v>7597.1054720117663</v>
      </c>
      <c r="Q2878">
        <v>11535.21074087285</v>
      </c>
      <c r="R2878">
        <v>11223.56896700365</v>
      </c>
      <c r="S2878">
        <v>10911.92719313445</v>
      </c>
      <c r="T2878">
        <v>10600.28541926525</v>
      </c>
      <c r="U2878">
        <v>10288.64364539605</v>
      </c>
      <c r="W2878">
        <v>0</v>
      </c>
      <c r="AB2878">
        <v>1</v>
      </c>
      <c r="AC2878">
        <v>1</v>
      </c>
      <c r="AD2878">
        <v>1</v>
      </c>
      <c r="AE2878">
        <v>1</v>
      </c>
      <c r="AF2878">
        <v>1</v>
      </c>
      <c r="AL2878">
        <v>7.4032454000000003</v>
      </c>
      <c r="AM2878" s="5">
        <v>10.92352867126465</v>
      </c>
      <c r="AN2878">
        <v>570.77625570776252</v>
      </c>
      <c r="AO2878">
        <f t="shared" si="44"/>
        <v>26826.48401826484</v>
      </c>
      <c r="AP2878">
        <v>684.93150684931504</v>
      </c>
      <c r="AQ2878">
        <v>0.101135</v>
      </c>
      <c r="AR2878">
        <v>7.90159E-2</v>
      </c>
      <c r="AS2878">
        <v>4.3236400000000001E-2</v>
      </c>
      <c r="AT2878">
        <v>4.28008E-2</v>
      </c>
      <c r="AU2878">
        <v>4.4272899999999997E-2</v>
      </c>
      <c r="AW2878">
        <v>0.10113500000000002</v>
      </c>
      <c r="AX2878">
        <v>7.9015900000000014E-2</v>
      </c>
      <c r="AY2878">
        <v>4.3236399999999994E-2</v>
      </c>
      <c r="AZ2878">
        <v>4.28008E-2</v>
      </c>
      <c r="BA2878">
        <v>4.427289999999999E-2</v>
      </c>
      <c r="BC2878" s="52">
        <v>100000</v>
      </c>
      <c r="BD2878" s="52">
        <v>100000</v>
      </c>
      <c r="BE2878">
        <v>0</v>
      </c>
      <c r="BF2878">
        <v>0</v>
      </c>
      <c r="BG2878">
        <v>0</v>
      </c>
    </row>
    <row r="2879" spans="1:59">
      <c r="A2879">
        <v>2878</v>
      </c>
      <c r="E2879">
        <v>9795.2054794520554</v>
      </c>
      <c r="K2879">
        <v>5033.7994036740192</v>
      </c>
      <c r="L2879">
        <v>5495.0935703406858</v>
      </c>
      <c r="M2879">
        <v>5956.3877370073524</v>
      </c>
      <c r="N2879">
        <v>6417.6819036740189</v>
      </c>
      <c r="O2879">
        <v>6878.9760703406855</v>
      </c>
      <c r="Q2879">
        <v>9103.3412347218327</v>
      </c>
      <c r="R2879">
        <v>8857.4002228848822</v>
      </c>
      <c r="S2879">
        <v>8611.4592110479316</v>
      </c>
      <c r="T2879">
        <v>8365.518199210981</v>
      </c>
      <c r="U2879">
        <v>8119.5771873740305</v>
      </c>
      <c r="W2879">
        <v>0</v>
      </c>
      <c r="AB2879">
        <v>1</v>
      </c>
      <c r="AC2879">
        <v>1</v>
      </c>
      <c r="AD2879">
        <v>1</v>
      </c>
      <c r="AE2879">
        <v>1</v>
      </c>
      <c r="AF2879">
        <v>1</v>
      </c>
      <c r="AL2879">
        <v>7.1334662</v>
      </c>
      <c r="AM2879" s="5">
        <v>10.178877830505369</v>
      </c>
      <c r="AN2879">
        <v>570.77625570776252</v>
      </c>
      <c r="AO2879">
        <f t="shared" si="44"/>
        <v>26826.48401826484</v>
      </c>
      <c r="AP2879">
        <v>684.93150684931504</v>
      </c>
      <c r="AQ2879">
        <v>0.101135</v>
      </c>
      <c r="AR2879">
        <v>7.9944199999999993E-2</v>
      </c>
      <c r="AS2879">
        <v>4.3088000000000001E-2</v>
      </c>
      <c r="AT2879">
        <v>4.2455599999999996E-2</v>
      </c>
      <c r="AU2879">
        <v>4.4242499999999997E-2</v>
      </c>
      <c r="AW2879">
        <v>0.10113500000000002</v>
      </c>
      <c r="AX2879">
        <v>7.9944200000000007E-2</v>
      </c>
      <c r="AY2879">
        <v>4.3088000000000001E-2</v>
      </c>
      <c r="AZ2879">
        <v>4.2455599999999996E-2</v>
      </c>
      <c r="BA2879">
        <v>4.4242500000000004E-2</v>
      </c>
      <c r="BC2879" s="52">
        <v>100000</v>
      </c>
      <c r="BD2879" s="52">
        <v>100000</v>
      </c>
      <c r="BE2879">
        <v>0</v>
      </c>
      <c r="BF2879">
        <v>0</v>
      </c>
      <c r="BG2879">
        <v>0</v>
      </c>
    </row>
    <row r="2880" spans="1:59">
      <c r="A2880">
        <v>2879</v>
      </c>
      <c r="E2880">
        <v>9795.2054794520554</v>
      </c>
      <c r="K2880">
        <v>3519.5742831263474</v>
      </c>
      <c r="L2880">
        <v>3930.5734497930139</v>
      </c>
      <c r="M2880">
        <v>4341.5726164596808</v>
      </c>
      <c r="N2880">
        <v>4752.5717831263473</v>
      </c>
      <c r="O2880">
        <v>5163.5709497930138</v>
      </c>
      <c r="Q2880">
        <v>5091.7799500509427</v>
      </c>
      <c r="R2880">
        <v>4954.2175463306285</v>
      </c>
      <c r="S2880">
        <v>4816.6551426103142</v>
      </c>
      <c r="T2880">
        <v>4679.09273889</v>
      </c>
      <c r="U2880">
        <v>4541.5303351696857</v>
      </c>
      <c r="W2880">
        <v>0</v>
      </c>
      <c r="AB2880">
        <v>1</v>
      </c>
      <c r="AC2880">
        <v>1</v>
      </c>
      <c r="AD2880">
        <v>1</v>
      </c>
      <c r="AE2880">
        <v>1</v>
      </c>
      <c r="AF2880">
        <v>1</v>
      </c>
      <c r="AL2880">
        <v>7.3061132000000004</v>
      </c>
      <c r="AM2880" s="5">
        <v>10.017758369445801</v>
      </c>
      <c r="AN2880">
        <v>570.77625570776252</v>
      </c>
      <c r="AO2880">
        <f t="shared" si="44"/>
        <v>26826.48401826484</v>
      </c>
      <c r="AP2880">
        <v>684.93150684931504</v>
      </c>
      <c r="AQ2880">
        <v>0.100054</v>
      </c>
      <c r="AR2880">
        <v>8.04179E-2</v>
      </c>
      <c r="AS2880">
        <v>4.2755899999999999E-2</v>
      </c>
      <c r="AT2880">
        <v>4.25016E-2</v>
      </c>
      <c r="AU2880">
        <v>4.4243899999999996E-2</v>
      </c>
      <c r="AW2880">
        <v>0.10005400000000002</v>
      </c>
      <c r="AX2880">
        <v>8.04179E-2</v>
      </c>
      <c r="AY2880">
        <v>4.2755899999999999E-2</v>
      </c>
      <c r="AZ2880">
        <v>4.25016E-2</v>
      </c>
      <c r="BA2880">
        <v>4.4243899999999989E-2</v>
      </c>
      <c r="BC2880" s="52">
        <v>100000</v>
      </c>
      <c r="BD2880" s="52">
        <v>100000</v>
      </c>
      <c r="BE2880">
        <v>0</v>
      </c>
      <c r="BF2880">
        <v>0</v>
      </c>
      <c r="BG2880">
        <v>0</v>
      </c>
    </row>
    <row r="2881" spans="1:67" s="38" customFormat="1">
      <c r="A2881" s="38">
        <v>2880</v>
      </c>
      <c r="E2881">
        <v>9795.2054794520554</v>
      </c>
      <c r="J2881" s="117"/>
      <c r="K2881" s="38">
        <v>3053.2110007766469</v>
      </c>
      <c r="L2881" s="38">
        <v>3411.1918341099799</v>
      </c>
      <c r="M2881" s="38">
        <v>3769.172667443313</v>
      </c>
      <c r="N2881" s="38">
        <v>4127.1535007766461</v>
      </c>
      <c r="O2881" s="38">
        <v>4485.1343341099791</v>
      </c>
      <c r="P2881" s="117"/>
      <c r="Q2881" s="38">
        <v>5162.8211396473316</v>
      </c>
      <c r="R2881" s="38">
        <v>5023.339446079628</v>
      </c>
      <c r="S2881" s="38">
        <v>4883.8577525119235</v>
      </c>
      <c r="T2881" s="38">
        <v>4744.376058944219</v>
      </c>
      <c r="U2881" s="38">
        <v>4604.8943653765145</v>
      </c>
      <c r="W2881" s="38">
        <v>0</v>
      </c>
      <c r="X2881"/>
      <c r="Y2881"/>
      <c r="Z2881"/>
      <c r="AA2881"/>
      <c r="AB2881">
        <v>1</v>
      </c>
      <c r="AC2881">
        <v>1</v>
      </c>
      <c r="AD2881">
        <v>1</v>
      </c>
      <c r="AE2881">
        <v>1</v>
      </c>
      <c r="AF2881">
        <v>1</v>
      </c>
      <c r="AL2881" s="38">
        <v>6.2091465000000001</v>
      </c>
      <c r="AM2881" s="37">
        <v>9.6830615997314453</v>
      </c>
      <c r="AN2881" s="38">
        <v>570.77625570776252</v>
      </c>
      <c r="AO2881">
        <f t="shared" si="44"/>
        <v>26826.48401826484</v>
      </c>
      <c r="AP2881" s="38">
        <v>684.93150684931504</v>
      </c>
      <c r="AQ2881" s="38">
        <v>9.8372100000000004E-2</v>
      </c>
      <c r="AR2881" s="38">
        <v>8.1758499999999998E-2</v>
      </c>
      <c r="AS2881" s="38">
        <v>4.2798200000000002E-2</v>
      </c>
      <c r="AT2881" s="38">
        <v>4.2628800000000001E-2</v>
      </c>
      <c r="AU2881" s="38">
        <v>4.4331099999999998E-2</v>
      </c>
      <c r="AV2881" s="114"/>
      <c r="AW2881">
        <v>9.8372100000000004E-2</v>
      </c>
      <c r="AX2881">
        <v>8.1758499999999998E-2</v>
      </c>
      <c r="AY2881">
        <v>4.2798199999999995E-2</v>
      </c>
      <c r="AZ2881">
        <v>4.2628800000000008E-2</v>
      </c>
      <c r="BA2881">
        <v>4.4331099999999998E-2</v>
      </c>
      <c r="BB2881" s="117"/>
      <c r="BC2881" s="52">
        <v>100000</v>
      </c>
      <c r="BD2881" s="52">
        <v>100000</v>
      </c>
      <c r="BE2881">
        <v>0</v>
      </c>
      <c r="BF2881">
        <v>0</v>
      </c>
      <c r="BG2881">
        <v>0</v>
      </c>
      <c r="BK2881"/>
      <c r="BL2881"/>
      <c r="BM2881"/>
      <c r="BN2881"/>
      <c r="BO2881"/>
    </row>
    <row r="2882" spans="1:67">
      <c r="A2882">
        <v>2881</v>
      </c>
      <c r="E2882">
        <v>9795.2054794520554</v>
      </c>
      <c r="K2882">
        <v>2331.2694833516275</v>
      </c>
      <c r="L2882">
        <v>2655.2069833516275</v>
      </c>
      <c r="M2882">
        <v>2979.1444833516275</v>
      </c>
      <c r="N2882">
        <v>3303.0819833516275</v>
      </c>
      <c r="O2882">
        <v>3627.0194833516275</v>
      </c>
      <c r="Q2882">
        <v>5532.1144908895531</v>
      </c>
      <c r="R2882">
        <v>5382.6557590481043</v>
      </c>
      <c r="S2882">
        <v>5233.1970272066555</v>
      </c>
      <c r="T2882">
        <v>5083.7382953652068</v>
      </c>
      <c r="U2882">
        <v>4934.279563523758</v>
      </c>
      <c r="W2882">
        <v>0</v>
      </c>
      <c r="AB2882">
        <v>1</v>
      </c>
      <c r="AC2882">
        <v>1</v>
      </c>
      <c r="AD2882">
        <v>1</v>
      </c>
      <c r="AE2882">
        <v>1</v>
      </c>
      <c r="AF2882">
        <v>1</v>
      </c>
      <c r="AL2882">
        <v>4.1651235</v>
      </c>
      <c r="AM2882" s="5">
        <v>9.7138900756835938</v>
      </c>
      <c r="AN2882">
        <v>570.77625570776252</v>
      </c>
      <c r="AO2882">
        <f t="shared" si="44"/>
        <v>26826.48401826484</v>
      </c>
      <c r="AP2882">
        <v>684.93150684931504</v>
      </c>
      <c r="AQ2882">
        <v>9.8057000000000005E-2</v>
      </c>
      <c r="AR2882">
        <v>8.1819599999999992E-2</v>
      </c>
      <c r="AS2882">
        <v>4.27436E-2</v>
      </c>
      <c r="AT2882">
        <v>4.25356E-2</v>
      </c>
      <c r="AU2882">
        <v>4.42595E-2</v>
      </c>
      <c r="AW2882">
        <v>9.8056999999999991E-2</v>
      </c>
      <c r="AX2882">
        <v>8.1819599999999978E-2</v>
      </c>
      <c r="AY2882">
        <v>4.2743600000000007E-2</v>
      </c>
      <c r="AZ2882">
        <v>4.2535599999999993E-2</v>
      </c>
      <c r="BA2882">
        <v>4.4259499999999993E-2</v>
      </c>
      <c r="BC2882" s="52">
        <v>100000</v>
      </c>
      <c r="BD2882" s="52">
        <v>100000</v>
      </c>
      <c r="BE2882">
        <v>0</v>
      </c>
      <c r="BF2882">
        <v>0</v>
      </c>
      <c r="BG2882">
        <v>0</v>
      </c>
    </row>
    <row r="2883" spans="1:67">
      <c r="A2883">
        <v>2882</v>
      </c>
      <c r="E2883">
        <v>9795.2054794520554</v>
      </c>
      <c r="K2883">
        <v>1888.0186252267067</v>
      </c>
      <c r="L2883">
        <v>2106.8002918933735</v>
      </c>
      <c r="M2883">
        <v>2325.5819585600402</v>
      </c>
      <c r="N2883">
        <v>2544.363625226707</v>
      </c>
      <c r="O2883">
        <v>2763.1452918933737</v>
      </c>
      <c r="Q2883">
        <v>5758.2379621828113</v>
      </c>
      <c r="R2883">
        <v>5602.6701505320025</v>
      </c>
      <c r="S2883">
        <v>5447.1023388811936</v>
      </c>
      <c r="T2883">
        <v>5291.5345272303848</v>
      </c>
      <c r="U2883">
        <v>5135.966715579576</v>
      </c>
      <c r="W2883">
        <v>0</v>
      </c>
      <c r="AB2883">
        <v>1</v>
      </c>
      <c r="AC2883">
        <v>1</v>
      </c>
      <c r="AD2883">
        <v>1</v>
      </c>
      <c r="AE2883">
        <v>1</v>
      </c>
      <c r="AF2883">
        <v>1</v>
      </c>
      <c r="AL2883">
        <v>4.5738373000000001</v>
      </c>
      <c r="AM2883" s="5">
        <v>10.517446517944339</v>
      </c>
      <c r="AN2883">
        <v>570.77625570776252</v>
      </c>
      <c r="AO2883">
        <f t="shared" ref="AO2883:AO2946" si="45">235000000/8760</f>
        <v>26826.48401826484</v>
      </c>
      <c r="AP2883">
        <v>684.93150684931504</v>
      </c>
      <c r="AQ2883">
        <v>9.8242400000000007E-2</v>
      </c>
      <c r="AR2883">
        <v>8.3716600000000002E-2</v>
      </c>
      <c r="AS2883">
        <v>4.2945799999999999E-2</v>
      </c>
      <c r="AT2883">
        <v>4.2659500000000003E-2</v>
      </c>
      <c r="AU2883">
        <v>4.4334200000000004E-2</v>
      </c>
      <c r="AW2883">
        <v>9.8242399999999994E-2</v>
      </c>
      <c r="AX2883">
        <v>8.3716600000000016E-2</v>
      </c>
      <c r="AY2883">
        <v>4.2945799999999992E-2</v>
      </c>
      <c r="AZ2883">
        <v>4.2659500000000003E-2</v>
      </c>
      <c r="BA2883">
        <v>4.4334200000000004E-2</v>
      </c>
      <c r="BC2883" s="52">
        <v>100000</v>
      </c>
      <c r="BD2883" s="52">
        <v>100000</v>
      </c>
      <c r="BE2883">
        <v>0</v>
      </c>
      <c r="BF2883">
        <v>0</v>
      </c>
      <c r="BG2883">
        <v>0</v>
      </c>
    </row>
    <row r="2884" spans="1:67">
      <c r="A2884">
        <v>2883</v>
      </c>
      <c r="E2884">
        <v>9795.2054794520554</v>
      </c>
      <c r="K2884">
        <v>1775.6576292549207</v>
      </c>
      <c r="L2884">
        <v>1867.7242959215873</v>
      </c>
      <c r="M2884">
        <v>1959.7909625882539</v>
      </c>
      <c r="N2884">
        <v>2051.8576292549205</v>
      </c>
      <c r="O2884">
        <v>2143.9242959215871</v>
      </c>
      <c r="Q2884">
        <v>6760.716411689139</v>
      </c>
      <c r="R2884">
        <v>6578.0650754894932</v>
      </c>
      <c r="S2884">
        <v>6395.4137392898474</v>
      </c>
      <c r="T2884">
        <v>6212.7624030902016</v>
      </c>
      <c r="U2884">
        <v>6030.1110668905558</v>
      </c>
      <c r="W2884">
        <v>0</v>
      </c>
      <c r="AB2884">
        <v>1</v>
      </c>
      <c r="AC2884">
        <v>1</v>
      </c>
      <c r="AD2884">
        <v>1</v>
      </c>
      <c r="AE2884">
        <v>1</v>
      </c>
      <c r="AF2884">
        <v>1</v>
      </c>
      <c r="AL2884">
        <v>4.4087930000000002</v>
      </c>
      <c r="AM2884" s="5">
        <v>10.774722099304199</v>
      </c>
      <c r="AN2884">
        <v>570.77625570776252</v>
      </c>
      <c r="AO2884">
        <f t="shared" si="45"/>
        <v>26826.48401826484</v>
      </c>
      <c r="AP2884">
        <v>684.93150684931504</v>
      </c>
      <c r="AQ2884">
        <v>9.7964399999999993E-2</v>
      </c>
      <c r="AR2884">
        <v>8.6347999999999994E-2</v>
      </c>
      <c r="AS2884">
        <v>4.2976E-2</v>
      </c>
      <c r="AT2884">
        <v>4.27313E-2</v>
      </c>
      <c r="AU2884">
        <v>4.4372200000000001E-2</v>
      </c>
      <c r="AW2884">
        <v>9.7964399999999993E-2</v>
      </c>
      <c r="AX2884">
        <v>8.6347999999999994E-2</v>
      </c>
      <c r="AY2884">
        <v>4.2976E-2</v>
      </c>
      <c r="AZ2884">
        <v>4.27313E-2</v>
      </c>
      <c r="BA2884">
        <v>4.4372200000000001E-2</v>
      </c>
      <c r="BC2884" s="52">
        <v>100000</v>
      </c>
      <c r="BD2884" s="52">
        <v>100000</v>
      </c>
      <c r="BE2884">
        <v>0</v>
      </c>
      <c r="BF2884">
        <v>0</v>
      </c>
      <c r="BG2884">
        <v>0</v>
      </c>
    </row>
    <row r="2885" spans="1:67">
      <c r="A2885">
        <v>2884</v>
      </c>
      <c r="E2885">
        <v>9795.2054794520554</v>
      </c>
      <c r="K2885">
        <v>1876.5171059540041</v>
      </c>
      <c r="L2885">
        <v>1933.6871059540042</v>
      </c>
      <c r="M2885">
        <v>1990.8571059540043</v>
      </c>
      <c r="N2885">
        <v>2048.0271059540041</v>
      </c>
      <c r="O2885">
        <v>2105.1971059540042</v>
      </c>
      <c r="Q2885">
        <v>9563.6740632717774</v>
      </c>
      <c r="R2885">
        <v>9305.2964388538476</v>
      </c>
      <c r="S2885">
        <v>9046.9188144359177</v>
      </c>
      <c r="T2885">
        <v>8788.5411900179879</v>
      </c>
      <c r="U2885">
        <v>8530.1635656000581</v>
      </c>
      <c r="W2885">
        <v>0</v>
      </c>
      <c r="AB2885">
        <v>1</v>
      </c>
      <c r="AC2885">
        <v>1</v>
      </c>
      <c r="AD2885">
        <v>1</v>
      </c>
      <c r="AE2885">
        <v>1</v>
      </c>
      <c r="AF2885">
        <v>1</v>
      </c>
      <c r="AL2885">
        <v>3.5559406</v>
      </c>
      <c r="AM2885" s="5">
        <v>10.91540431976318</v>
      </c>
      <c r="AN2885">
        <v>570.77625570776252</v>
      </c>
      <c r="AO2885">
        <f t="shared" si="45"/>
        <v>26826.48401826484</v>
      </c>
      <c r="AP2885">
        <v>684.93150684931504</v>
      </c>
      <c r="AQ2885">
        <v>9.345740000000001E-2</v>
      </c>
      <c r="AR2885">
        <v>4.7944400000000005E-2</v>
      </c>
      <c r="AS2885">
        <v>4.1697699999999997E-2</v>
      </c>
      <c r="AT2885">
        <v>4.2198900000000004E-2</v>
      </c>
      <c r="AU2885">
        <v>4.3709600000000001E-2</v>
      </c>
      <c r="AW2885">
        <v>9.345740000000001E-2</v>
      </c>
      <c r="AX2885">
        <v>4.7944400000000012E-2</v>
      </c>
      <c r="AY2885">
        <v>4.169769999999999E-2</v>
      </c>
      <c r="AZ2885">
        <v>4.2198899999999998E-2</v>
      </c>
      <c r="BA2885">
        <v>4.3709600000000001E-2</v>
      </c>
      <c r="BC2885" s="52">
        <v>100000</v>
      </c>
      <c r="BD2885" s="52">
        <v>100000</v>
      </c>
      <c r="BE2885">
        <v>0</v>
      </c>
      <c r="BF2885">
        <v>0</v>
      </c>
      <c r="BG2885">
        <v>0</v>
      </c>
    </row>
    <row r="2886" spans="1:67">
      <c r="A2886">
        <v>2885</v>
      </c>
      <c r="E2886">
        <v>9795.2054794520554</v>
      </c>
      <c r="K2886">
        <v>2158.746694261089</v>
      </c>
      <c r="L2886">
        <v>2199.5816942610891</v>
      </c>
      <c r="M2886">
        <v>2240.4166942610891</v>
      </c>
      <c r="N2886">
        <v>2281.2516942610891</v>
      </c>
      <c r="O2886">
        <v>2322.0866942610892</v>
      </c>
      <c r="Q2886">
        <v>15967.235198071819</v>
      </c>
      <c r="R2886">
        <v>15535.855344742989</v>
      </c>
      <c r="S2886">
        <v>15104.475491414159</v>
      </c>
      <c r="T2886">
        <v>14673.095638085329</v>
      </c>
      <c r="U2886">
        <v>14241.715784756499</v>
      </c>
      <c r="W2886">
        <v>0</v>
      </c>
      <c r="AB2886">
        <v>1</v>
      </c>
      <c r="AC2886">
        <v>1</v>
      </c>
      <c r="AD2886">
        <v>1</v>
      </c>
      <c r="AE2886">
        <v>1</v>
      </c>
      <c r="AF2886">
        <v>1</v>
      </c>
      <c r="AL2886">
        <v>3.3909832999999998</v>
      </c>
      <c r="AM2886" s="5">
        <v>10.72861289978027</v>
      </c>
      <c r="AN2886">
        <v>570.77625570776252</v>
      </c>
      <c r="AO2886">
        <f t="shared" si="45"/>
        <v>26826.48401826484</v>
      </c>
      <c r="AP2886">
        <v>684.93150684931504</v>
      </c>
      <c r="AQ2886">
        <v>9.3372699999999989E-2</v>
      </c>
      <c r="AR2886">
        <v>4.7755699999999998E-2</v>
      </c>
      <c r="AS2886">
        <v>4.0722799999999997E-2</v>
      </c>
      <c r="AT2886">
        <v>4.2138800000000004E-2</v>
      </c>
      <c r="AU2886">
        <v>4.3690800000000002E-2</v>
      </c>
      <c r="AW2886">
        <v>9.3372699999999989E-2</v>
      </c>
      <c r="AX2886">
        <v>4.7755699999999998E-2</v>
      </c>
      <c r="AY2886">
        <v>4.072279999999999E-2</v>
      </c>
      <c r="AZ2886">
        <v>4.2138800000000004E-2</v>
      </c>
      <c r="BA2886">
        <v>4.3690800000000002E-2</v>
      </c>
      <c r="BC2886" s="52">
        <v>100000</v>
      </c>
      <c r="BD2886" s="52">
        <v>100000</v>
      </c>
      <c r="BE2886">
        <v>0</v>
      </c>
      <c r="BF2886">
        <v>0</v>
      </c>
      <c r="BG2886">
        <v>0</v>
      </c>
    </row>
    <row r="2887" spans="1:67">
      <c r="A2887">
        <v>2886</v>
      </c>
      <c r="E2887">
        <v>9795.2054794520554</v>
      </c>
      <c r="K2887">
        <v>2632.9631811971321</v>
      </c>
      <c r="L2887">
        <v>2672.9731811971324</v>
      </c>
      <c r="M2887">
        <v>2712.9831811971326</v>
      </c>
      <c r="N2887">
        <v>2752.9931811971328</v>
      </c>
      <c r="O2887">
        <v>2793.003181197133</v>
      </c>
      <c r="Q2887">
        <v>19554.543447481741</v>
      </c>
      <c r="R2887">
        <v>19026.246845637866</v>
      </c>
      <c r="S2887">
        <v>18497.950243793992</v>
      </c>
      <c r="T2887">
        <v>17969.653641950117</v>
      </c>
      <c r="U2887">
        <v>17441.357040106242</v>
      </c>
      <c r="W2887">
        <v>8.7000000000000001E-4</v>
      </c>
      <c r="AB2887">
        <v>1</v>
      </c>
      <c r="AC2887">
        <v>1</v>
      </c>
      <c r="AD2887">
        <v>1</v>
      </c>
      <c r="AE2887">
        <v>1</v>
      </c>
      <c r="AF2887">
        <v>1</v>
      </c>
      <c r="AL2887">
        <v>3.1453872</v>
      </c>
      <c r="AM2887" s="5">
        <v>11.054386138916019</v>
      </c>
      <c r="AN2887">
        <v>570.77625570776252</v>
      </c>
      <c r="AO2887">
        <f t="shared" si="45"/>
        <v>26826.48401826484</v>
      </c>
      <c r="AP2887">
        <v>684.93150684931504</v>
      </c>
      <c r="AQ2887">
        <v>8.3054799999999998E-2</v>
      </c>
      <c r="AR2887">
        <v>4.1809899999999997E-2</v>
      </c>
      <c r="AS2887">
        <v>3.5413600000000003E-2</v>
      </c>
      <c r="AT2887">
        <v>4.1985700000000001E-2</v>
      </c>
      <c r="AU2887">
        <v>4.3481600000000002E-2</v>
      </c>
      <c r="AW2887">
        <v>8.3054799999999998E-2</v>
      </c>
      <c r="AX2887">
        <v>4.1809899999999997E-2</v>
      </c>
      <c r="AY2887">
        <v>3.5413600000000003E-2</v>
      </c>
      <c r="AZ2887">
        <v>4.1985700000000001E-2</v>
      </c>
      <c r="BA2887">
        <v>4.3481599999999995E-2</v>
      </c>
      <c r="BC2887" s="52">
        <v>100000</v>
      </c>
      <c r="BD2887" s="52">
        <v>100000</v>
      </c>
      <c r="BE2887">
        <v>0</v>
      </c>
      <c r="BF2887">
        <v>0</v>
      </c>
      <c r="BG2887">
        <v>0</v>
      </c>
    </row>
    <row r="2888" spans="1:67">
      <c r="A2888">
        <v>2887</v>
      </c>
      <c r="E2888">
        <v>9795.2054794520554</v>
      </c>
      <c r="K2888">
        <v>3589.3587453349342</v>
      </c>
      <c r="L2888">
        <v>3632.6687453349341</v>
      </c>
      <c r="M2888">
        <v>3675.978745334934</v>
      </c>
      <c r="N2888">
        <v>3719.288745334934</v>
      </c>
      <c r="O2888">
        <v>3762.5987453349339</v>
      </c>
      <c r="Q2888">
        <v>19693.79453148376</v>
      </c>
      <c r="R2888">
        <v>19161.735842653208</v>
      </c>
      <c r="S2888">
        <v>18629.677153822657</v>
      </c>
      <c r="T2888">
        <v>18097.618464992105</v>
      </c>
      <c r="U2888">
        <v>17565.559776161554</v>
      </c>
      <c r="W2888">
        <v>4.1460000000000004E-2</v>
      </c>
      <c r="AB2888">
        <v>1</v>
      </c>
      <c r="AC2888">
        <v>1</v>
      </c>
      <c r="AD2888">
        <v>1</v>
      </c>
      <c r="AE2888">
        <v>1</v>
      </c>
      <c r="AF2888">
        <v>1</v>
      </c>
      <c r="AL2888">
        <v>3.2936234</v>
      </c>
      <c r="AM2888" s="5">
        <v>11.11108303070068</v>
      </c>
      <c r="AN2888">
        <v>570.77625570776252</v>
      </c>
      <c r="AO2888">
        <f t="shared" si="45"/>
        <v>26826.48401826484</v>
      </c>
      <c r="AP2888">
        <v>684.93150684931504</v>
      </c>
      <c r="AQ2888">
        <v>8.2294900000000004E-2</v>
      </c>
      <c r="AR2888">
        <v>4.1161999999999997E-2</v>
      </c>
      <c r="AS2888">
        <v>2.09166E-2</v>
      </c>
      <c r="AT2888">
        <v>3.8683599999999999E-2</v>
      </c>
      <c r="AU2888">
        <v>4.1653200000000001E-2</v>
      </c>
      <c r="AW2888">
        <v>8.229489999999999E-2</v>
      </c>
      <c r="AX2888">
        <v>4.116199999999999E-2</v>
      </c>
      <c r="AY2888">
        <v>2.0916599999999994E-2</v>
      </c>
      <c r="AZ2888">
        <v>3.8683599999999999E-2</v>
      </c>
      <c r="BA2888">
        <v>4.1653200000000001E-2</v>
      </c>
      <c r="BC2888" s="52">
        <v>100000</v>
      </c>
      <c r="BD2888" s="52">
        <v>100000</v>
      </c>
      <c r="BE2888">
        <v>0</v>
      </c>
      <c r="BF2888">
        <v>0</v>
      </c>
      <c r="BG2888">
        <v>0</v>
      </c>
    </row>
    <row r="2889" spans="1:67">
      <c r="A2889">
        <v>2888</v>
      </c>
      <c r="E2889">
        <v>9795.2054794520554</v>
      </c>
      <c r="K2889">
        <v>4569.6420802698876</v>
      </c>
      <c r="L2889">
        <v>4611.0270802698878</v>
      </c>
      <c r="M2889">
        <v>4652.4120802698881</v>
      </c>
      <c r="N2889">
        <v>4693.7970802698883</v>
      </c>
      <c r="O2889">
        <v>4735.1820802698885</v>
      </c>
      <c r="Q2889">
        <v>17264.91689668105</v>
      </c>
      <c r="R2889">
        <v>16798.478140422903</v>
      </c>
      <c r="S2889">
        <v>16332.039384164756</v>
      </c>
      <c r="T2889">
        <v>15865.60062790661</v>
      </c>
      <c r="U2889">
        <v>15399.161871648463</v>
      </c>
      <c r="W2889">
        <v>3.1730000000000001E-2</v>
      </c>
      <c r="AB2889">
        <v>1</v>
      </c>
      <c r="AC2889">
        <v>1</v>
      </c>
      <c r="AD2889">
        <v>1</v>
      </c>
      <c r="AE2889">
        <v>1</v>
      </c>
      <c r="AF2889">
        <v>1</v>
      </c>
      <c r="AL2889">
        <v>2.9922716999999999</v>
      </c>
      <c r="AM2889" s="5">
        <v>11.59998989105225</v>
      </c>
      <c r="AN2889">
        <v>570.77625570776252</v>
      </c>
      <c r="AO2889">
        <f t="shared" si="45"/>
        <v>26826.48401826484</v>
      </c>
      <c r="AP2889">
        <v>684.93150684931504</v>
      </c>
      <c r="AQ2889">
        <v>8.5382099999999989E-2</v>
      </c>
      <c r="AR2889">
        <v>4.0721400000000005E-2</v>
      </c>
      <c r="AS2889">
        <v>2.1172E-2</v>
      </c>
      <c r="AT2889">
        <v>3.5974699999999998E-2</v>
      </c>
      <c r="AU2889">
        <v>3.94025E-2</v>
      </c>
      <c r="AW2889">
        <v>8.5382100000000002E-2</v>
      </c>
      <c r="AX2889">
        <v>4.0721400000000005E-2</v>
      </c>
      <c r="AY2889">
        <v>2.1171999999999996E-2</v>
      </c>
      <c r="AZ2889">
        <v>3.5974699999999998E-2</v>
      </c>
      <c r="BA2889">
        <v>3.9402499999999993E-2</v>
      </c>
      <c r="BC2889" s="52">
        <v>100000</v>
      </c>
      <c r="BD2889" s="52">
        <v>100000</v>
      </c>
      <c r="BE2889">
        <v>0</v>
      </c>
      <c r="BF2889">
        <v>0</v>
      </c>
      <c r="BG2889">
        <v>0</v>
      </c>
    </row>
    <row r="2890" spans="1:67">
      <c r="A2890">
        <v>2889</v>
      </c>
      <c r="E2890">
        <v>9795.2054794520554</v>
      </c>
      <c r="K2890">
        <v>5485.3399608273576</v>
      </c>
      <c r="L2890">
        <v>5543.4724608273573</v>
      </c>
      <c r="M2890">
        <v>5601.604960827357</v>
      </c>
      <c r="N2890">
        <v>5659.7374608273567</v>
      </c>
      <c r="O2890">
        <v>5717.8699608273564</v>
      </c>
      <c r="Q2890">
        <v>16005.516422455979</v>
      </c>
      <c r="R2890">
        <v>15573.102341687018</v>
      </c>
      <c r="S2890">
        <v>15140.688260918056</v>
      </c>
      <c r="T2890">
        <v>14708.274180149094</v>
      </c>
      <c r="U2890">
        <v>14275.860099380132</v>
      </c>
      <c r="W2890">
        <v>4.2119999999999998E-2</v>
      </c>
      <c r="AB2890">
        <v>1</v>
      </c>
      <c r="AC2890">
        <v>1</v>
      </c>
      <c r="AD2890">
        <v>1</v>
      </c>
      <c r="AE2890">
        <v>1</v>
      </c>
      <c r="AF2890">
        <v>1</v>
      </c>
      <c r="AL2890">
        <v>4.9762190000000004</v>
      </c>
      <c r="AM2890" s="5">
        <v>13.06240749359131</v>
      </c>
      <c r="AN2890">
        <v>570.77625570776252</v>
      </c>
      <c r="AO2890">
        <f t="shared" si="45"/>
        <v>26826.48401826484</v>
      </c>
      <c r="AP2890">
        <v>684.93150684931504</v>
      </c>
      <c r="AQ2890">
        <v>8.2433899999999991E-2</v>
      </c>
      <c r="AR2890">
        <v>2.6444299999999997E-2</v>
      </c>
      <c r="AS2890">
        <v>7.0359400000000001E-3</v>
      </c>
      <c r="AT2890">
        <v>1.16165E-2</v>
      </c>
      <c r="AU2890">
        <v>3.5340499999999997E-2</v>
      </c>
      <c r="AW2890">
        <v>8.2433899999999991E-2</v>
      </c>
      <c r="AX2890">
        <v>2.644429999999999E-2</v>
      </c>
      <c r="AY2890">
        <v>7.0359399999999975E-3</v>
      </c>
      <c r="AZ2890">
        <v>1.1616500000000002E-2</v>
      </c>
      <c r="BA2890">
        <v>3.5340499999999997E-2</v>
      </c>
      <c r="BC2890" s="52">
        <v>100000</v>
      </c>
      <c r="BD2890" s="52">
        <v>100000</v>
      </c>
      <c r="BE2890">
        <v>0</v>
      </c>
      <c r="BF2890">
        <v>0</v>
      </c>
      <c r="BG2890">
        <v>0</v>
      </c>
    </row>
    <row r="2891" spans="1:67">
      <c r="A2891">
        <v>2890</v>
      </c>
      <c r="E2891">
        <v>9795.2054794520554</v>
      </c>
      <c r="K2891">
        <v>6165.699062420299</v>
      </c>
      <c r="L2891">
        <v>6242.1740624202994</v>
      </c>
      <c r="M2891">
        <v>6318.6490624202997</v>
      </c>
      <c r="N2891">
        <v>6395.1240624203001</v>
      </c>
      <c r="O2891">
        <v>6471.5990624203005</v>
      </c>
      <c r="Q2891">
        <v>14886.23490182368</v>
      </c>
      <c r="R2891">
        <v>14484.059963662805</v>
      </c>
      <c r="S2891">
        <v>14081.88502550193</v>
      </c>
      <c r="T2891">
        <v>13679.710087341055</v>
      </c>
      <c r="U2891">
        <v>13277.535149180179</v>
      </c>
      <c r="W2891">
        <v>4.437E-2</v>
      </c>
      <c r="AB2891">
        <v>1</v>
      </c>
      <c r="AC2891">
        <v>1</v>
      </c>
      <c r="AD2891">
        <v>1</v>
      </c>
      <c r="AE2891">
        <v>1</v>
      </c>
      <c r="AF2891">
        <v>1</v>
      </c>
      <c r="AL2891">
        <v>6.9757236999999996</v>
      </c>
      <c r="AM2891" s="5">
        <v>11.28144359588623</v>
      </c>
      <c r="AN2891">
        <v>570.77625570776252</v>
      </c>
      <c r="AO2891">
        <f t="shared" si="45"/>
        <v>26826.48401826484</v>
      </c>
      <c r="AP2891">
        <v>684.93150684931504</v>
      </c>
      <c r="AQ2891">
        <v>6.6163399999999997E-2</v>
      </c>
      <c r="AR2891">
        <v>1.0612999999999999E-2</v>
      </c>
      <c r="AS2891">
        <v>6.3177399999999996E-3</v>
      </c>
      <c r="AT2891">
        <v>9.6366099999999986E-3</v>
      </c>
      <c r="AU2891">
        <v>3.4033799999999996E-2</v>
      </c>
      <c r="AW2891">
        <v>6.6163399999999997E-2</v>
      </c>
      <c r="AX2891">
        <v>1.0612999999999997E-2</v>
      </c>
      <c r="AY2891">
        <v>6.3177400000000022E-3</v>
      </c>
      <c r="AZ2891">
        <v>9.6366099999999968E-3</v>
      </c>
      <c r="BA2891">
        <v>3.4033799999999989E-2</v>
      </c>
      <c r="BC2891" s="52">
        <v>100000</v>
      </c>
      <c r="BD2891" s="52">
        <v>100000</v>
      </c>
      <c r="BE2891">
        <v>0</v>
      </c>
      <c r="BF2891">
        <v>0</v>
      </c>
      <c r="BG2891">
        <v>0</v>
      </c>
    </row>
    <row r="2892" spans="1:67">
      <c r="A2892">
        <v>2891</v>
      </c>
      <c r="E2892">
        <v>9795.2054794520554</v>
      </c>
      <c r="K2892">
        <v>6969.9206792577297</v>
      </c>
      <c r="L2892">
        <v>7091.1906792577302</v>
      </c>
      <c r="M2892">
        <v>7212.4606792577306</v>
      </c>
      <c r="N2892">
        <v>7333.730679257731</v>
      </c>
      <c r="O2892">
        <v>7455.0006792577315</v>
      </c>
      <c r="Q2892">
        <v>13637.65731477707</v>
      </c>
      <c r="R2892">
        <v>13269.214654914816</v>
      </c>
      <c r="S2892">
        <v>12900.771995052561</v>
      </c>
      <c r="T2892">
        <v>12532.329335190305</v>
      </c>
      <c r="U2892">
        <v>12163.886675328049</v>
      </c>
      <c r="W2892">
        <v>0.16822000000000001</v>
      </c>
      <c r="AB2892">
        <v>1</v>
      </c>
      <c r="AC2892">
        <v>1</v>
      </c>
      <c r="AD2892">
        <v>1</v>
      </c>
      <c r="AE2892">
        <v>1</v>
      </c>
      <c r="AF2892">
        <v>1</v>
      </c>
      <c r="AL2892">
        <v>7.4856705999999997</v>
      </c>
      <c r="AM2892" s="5">
        <v>10.418222427368161</v>
      </c>
      <c r="AN2892">
        <v>570.77625570776252</v>
      </c>
      <c r="AO2892">
        <f t="shared" si="45"/>
        <v>26826.48401826484</v>
      </c>
      <c r="AP2892">
        <v>684.93150684931504</v>
      </c>
      <c r="AQ2892">
        <v>6.675579999999999E-2</v>
      </c>
      <c r="AR2892">
        <v>1.0806E-2</v>
      </c>
      <c r="AS2892">
        <v>6.2801000000000003E-3</v>
      </c>
      <c r="AT2892">
        <v>9.5220900000000004E-3</v>
      </c>
      <c r="AU2892">
        <v>3.40045E-2</v>
      </c>
      <c r="AW2892">
        <v>6.675579999999999E-2</v>
      </c>
      <c r="AX2892">
        <v>1.0805999999999996E-2</v>
      </c>
      <c r="AY2892">
        <v>6.2800999999999968E-3</v>
      </c>
      <c r="AZ2892">
        <v>9.5220899999999969E-3</v>
      </c>
      <c r="BA2892">
        <v>3.4004500000000007E-2</v>
      </c>
      <c r="BC2892" s="52">
        <v>100000</v>
      </c>
      <c r="BD2892" s="52">
        <v>100000</v>
      </c>
      <c r="BE2892">
        <v>0</v>
      </c>
      <c r="BF2892">
        <v>0</v>
      </c>
      <c r="BG2892">
        <v>0</v>
      </c>
    </row>
    <row r="2893" spans="1:67">
      <c r="A2893">
        <v>2892</v>
      </c>
      <c r="E2893">
        <v>9795.2054794520554</v>
      </c>
      <c r="K2893">
        <v>6637.2613526011046</v>
      </c>
      <c r="L2893">
        <v>6811.6588526011046</v>
      </c>
      <c r="M2893">
        <v>6986.0563526011047</v>
      </c>
      <c r="N2893">
        <v>7160.4538526011047</v>
      </c>
      <c r="O2893">
        <v>7334.8513526011047</v>
      </c>
      <c r="Q2893">
        <v>12994.227909061679</v>
      </c>
      <c r="R2893">
        <v>12643.1685020688</v>
      </c>
      <c r="S2893">
        <v>12292.109095075921</v>
      </c>
      <c r="T2893">
        <v>11941.049688083041</v>
      </c>
      <c r="U2893">
        <v>11589.990281090162</v>
      </c>
      <c r="W2893">
        <v>0.28187000000000001</v>
      </c>
      <c r="AB2893">
        <v>1</v>
      </c>
      <c r="AC2893">
        <v>1</v>
      </c>
      <c r="AD2893">
        <v>1</v>
      </c>
      <c r="AE2893">
        <v>1</v>
      </c>
      <c r="AF2893">
        <v>1</v>
      </c>
      <c r="AL2893">
        <v>8.3620909999999995</v>
      </c>
      <c r="AM2893" s="5">
        <v>12.396859169006349</v>
      </c>
      <c r="AN2893">
        <v>570.77625570776252</v>
      </c>
      <c r="AO2893">
        <f t="shared" si="45"/>
        <v>26826.48401826484</v>
      </c>
      <c r="AP2893">
        <v>684.93150684931504</v>
      </c>
      <c r="AQ2893">
        <v>6.7634399999999997E-2</v>
      </c>
      <c r="AR2893">
        <v>1.08424E-2</v>
      </c>
      <c r="AS2893">
        <v>6.2825800000000003E-3</v>
      </c>
      <c r="AT2893">
        <v>9.4977300000000011E-3</v>
      </c>
      <c r="AU2893">
        <v>3.3983800000000002E-2</v>
      </c>
      <c r="AW2893">
        <v>6.7634399999999997E-2</v>
      </c>
      <c r="AX2893">
        <v>1.0842400000000002E-2</v>
      </c>
      <c r="AY2893">
        <v>6.2825800000000029E-3</v>
      </c>
      <c r="AZ2893">
        <v>9.4977300000000028E-3</v>
      </c>
      <c r="BA2893">
        <v>3.3983799999999995E-2</v>
      </c>
      <c r="BC2893" s="52">
        <v>100000</v>
      </c>
      <c r="BD2893" s="52">
        <v>100000</v>
      </c>
      <c r="BE2893">
        <v>0</v>
      </c>
      <c r="BF2893">
        <v>0</v>
      </c>
      <c r="BG2893">
        <v>0</v>
      </c>
    </row>
    <row r="2894" spans="1:67">
      <c r="A2894">
        <v>2893</v>
      </c>
      <c r="E2894">
        <v>9795.2054794520554</v>
      </c>
      <c r="K2894">
        <v>5875.5068838474981</v>
      </c>
      <c r="L2894">
        <v>6120.3293838474983</v>
      </c>
      <c r="M2894">
        <v>6365.1518838474985</v>
      </c>
      <c r="N2894">
        <v>6609.9743838474988</v>
      </c>
      <c r="O2894">
        <v>6854.796883847499</v>
      </c>
      <c r="Q2894">
        <v>12712.319893766249</v>
      </c>
      <c r="R2894">
        <v>12368.876672976279</v>
      </c>
      <c r="S2894">
        <v>12025.433452186309</v>
      </c>
      <c r="T2894">
        <v>11681.990231396339</v>
      </c>
      <c r="U2894">
        <v>11338.547010606369</v>
      </c>
      <c r="W2894">
        <v>0.14815999999999999</v>
      </c>
      <c r="AB2894">
        <v>1</v>
      </c>
      <c r="AC2894">
        <v>1</v>
      </c>
      <c r="AD2894">
        <v>1</v>
      </c>
      <c r="AE2894">
        <v>1</v>
      </c>
      <c r="AF2894">
        <v>1</v>
      </c>
      <c r="AL2894">
        <v>7.7835711999999999</v>
      </c>
      <c r="AM2894" s="5">
        <v>9.4565820693969727</v>
      </c>
      <c r="AN2894">
        <v>570.77625570776252</v>
      </c>
      <c r="AO2894">
        <f t="shared" si="45"/>
        <v>26826.48401826484</v>
      </c>
      <c r="AP2894">
        <v>684.93150684931504</v>
      </c>
      <c r="AQ2894">
        <v>8.2275499999999988E-2</v>
      </c>
      <c r="AR2894">
        <v>1.3549799999999999E-2</v>
      </c>
      <c r="AS2894">
        <v>6.4727700000000001E-3</v>
      </c>
      <c r="AT2894">
        <v>9.5220099999999992E-3</v>
      </c>
      <c r="AU2894">
        <v>3.3984399999999998E-2</v>
      </c>
      <c r="AW2894">
        <v>8.2275499999999988E-2</v>
      </c>
      <c r="AX2894">
        <v>1.3549800000000001E-2</v>
      </c>
      <c r="AY2894">
        <v>6.4727700000000027E-3</v>
      </c>
      <c r="AZ2894">
        <v>9.5220099999999974E-3</v>
      </c>
      <c r="BA2894">
        <v>3.3984399999999998E-2</v>
      </c>
      <c r="BC2894" s="52">
        <v>100000</v>
      </c>
      <c r="BD2894" s="52">
        <v>100000</v>
      </c>
      <c r="BE2894">
        <v>0</v>
      </c>
      <c r="BF2894">
        <v>0</v>
      </c>
      <c r="BG2894">
        <v>0</v>
      </c>
    </row>
    <row r="2895" spans="1:67">
      <c r="A2895">
        <v>2894</v>
      </c>
      <c r="E2895">
        <v>9795.2054794520554</v>
      </c>
      <c r="K2895">
        <v>5306.6240459745959</v>
      </c>
      <c r="L2895">
        <v>5635.8415459745956</v>
      </c>
      <c r="M2895">
        <v>5965.0590459745954</v>
      </c>
      <c r="N2895">
        <v>6294.2765459745951</v>
      </c>
      <c r="O2895">
        <v>6623.4940459745949</v>
      </c>
      <c r="Q2895">
        <v>12402.66425140152</v>
      </c>
      <c r="R2895">
        <v>12067.58686236217</v>
      </c>
      <c r="S2895">
        <v>11732.50947332282</v>
      </c>
      <c r="T2895">
        <v>11397.43208428347</v>
      </c>
      <c r="U2895">
        <v>11062.354695244119</v>
      </c>
      <c r="W2895">
        <v>5.7030000000000004E-2</v>
      </c>
      <c r="AB2895">
        <v>1</v>
      </c>
      <c r="AC2895">
        <v>1</v>
      </c>
      <c r="AD2895">
        <v>1</v>
      </c>
      <c r="AE2895">
        <v>1</v>
      </c>
      <c r="AF2895">
        <v>1</v>
      </c>
      <c r="AL2895">
        <v>6.8468102999999996</v>
      </c>
      <c r="AM2895" s="5">
        <v>11.286885261535639</v>
      </c>
      <c r="AN2895">
        <v>570.77625570776252</v>
      </c>
      <c r="AO2895">
        <f t="shared" si="45"/>
        <v>26826.48401826484</v>
      </c>
      <c r="AP2895">
        <v>684.93150684931504</v>
      </c>
      <c r="AQ2895">
        <v>8.3180799999999999E-2</v>
      </c>
      <c r="AR2895">
        <v>1.3765599999999999E-2</v>
      </c>
      <c r="AS2895">
        <v>6.5002599999999999E-3</v>
      </c>
      <c r="AT2895">
        <v>9.5498100000000006E-3</v>
      </c>
      <c r="AU2895">
        <v>3.40337E-2</v>
      </c>
      <c r="AW2895">
        <v>8.3180799999999985E-2</v>
      </c>
      <c r="AX2895">
        <v>1.3765600000000003E-2</v>
      </c>
      <c r="AY2895">
        <v>6.5002600000000008E-3</v>
      </c>
      <c r="AZ2895">
        <v>9.5498099999999989E-3</v>
      </c>
      <c r="BA2895">
        <v>3.40337E-2</v>
      </c>
      <c r="BC2895" s="52">
        <v>100000</v>
      </c>
      <c r="BD2895" s="52">
        <v>100000</v>
      </c>
      <c r="BE2895">
        <v>0</v>
      </c>
      <c r="BF2895">
        <v>0</v>
      </c>
      <c r="BG2895">
        <v>0</v>
      </c>
    </row>
    <row r="2896" spans="1:67">
      <c r="A2896">
        <v>2895</v>
      </c>
      <c r="E2896">
        <v>9795.2054794520554</v>
      </c>
      <c r="K2896">
        <v>4997.8524901151204</v>
      </c>
      <c r="L2896">
        <v>5303.5024901151201</v>
      </c>
      <c r="M2896">
        <v>5609.1524901151197</v>
      </c>
      <c r="N2896">
        <v>5914.8024901151193</v>
      </c>
      <c r="O2896">
        <v>6220.452490115119</v>
      </c>
      <c r="Q2896">
        <v>12571.91165030989</v>
      </c>
      <c r="R2896">
        <v>12232.261777699163</v>
      </c>
      <c r="S2896">
        <v>11892.611905088435</v>
      </c>
      <c r="T2896">
        <v>11552.962032477708</v>
      </c>
      <c r="U2896">
        <v>11213.31215986698</v>
      </c>
      <c r="W2896">
        <v>3.3750000000000002E-2</v>
      </c>
      <c r="AB2896">
        <v>1</v>
      </c>
      <c r="AC2896">
        <v>1</v>
      </c>
      <c r="AD2896">
        <v>1</v>
      </c>
      <c r="AE2896">
        <v>1</v>
      </c>
      <c r="AF2896">
        <v>1</v>
      </c>
      <c r="AL2896">
        <v>6.9730654000000003</v>
      </c>
      <c r="AM2896" s="5">
        <v>11.965128898620611</v>
      </c>
      <c r="AN2896">
        <v>570.77625570776252</v>
      </c>
      <c r="AO2896">
        <f t="shared" si="45"/>
        <v>26826.48401826484</v>
      </c>
      <c r="AP2896">
        <v>684.93150684931504</v>
      </c>
      <c r="AQ2896">
        <v>8.5605199999999992E-2</v>
      </c>
      <c r="AR2896">
        <v>2.8593199999999999E-2</v>
      </c>
      <c r="AS2896">
        <v>7.6703099999999996E-3</v>
      </c>
      <c r="AT2896">
        <v>1.10545E-2</v>
      </c>
      <c r="AU2896">
        <v>3.5712500000000001E-2</v>
      </c>
      <c r="AW2896">
        <v>8.5605199999999979E-2</v>
      </c>
      <c r="AX2896">
        <v>2.8593199999999999E-2</v>
      </c>
      <c r="AY2896">
        <v>7.6703099999999996E-3</v>
      </c>
      <c r="AZ2896">
        <v>1.1054500000000002E-2</v>
      </c>
      <c r="BA2896">
        <v>3.5712499999999994E-2</v>
      </c>
      <c r="BC2896" s="52">
        <v>100000</v>
      </c>
      <c r="BD2896" s="52">
        <v>100000</v>
      </c>
      <c r="BE2896">
        <v>0</v>
      </c>
      <c r="BF2896">
        <v>0</v>
      </c>
      <c r="BG2896">
        <v>0</v>
      </c>
    </row>
    <row r="2897" spans="1:59">
      <c r="A2897">
        <v>2896</v>
      </c>
      <c r="E2897">
        <v>9795.2054794520554</v>
      </c>
      <c r="K2897">
        <v>5035.0112446884668</v>
      </c>
      <c r="L2897">
        <v>5389.5270780217998</v>
      </c>
      <c r="M2897">
        <v>5744.0429113551327</v>
      </c>
      <c r="N2897">
        <v>6098.5587446884656</v>
      </c>
      <c r="O2897">
        <v>6453.0745780217985</v>
      </c>
      <c r="Q2897">
        <v>13139.87013563966</v>
      </c>
      <c r="R2897">
        <v>12784.875975195391</v>
      </c>
      <c r="S2897">
        <v>12429.881814751123</v>
      </c>
      <c r="T2897">
        <v>12074.887654306855</v>
      </c>
      <c r="U2897">
        <v>11719.893493862586</v>
      </c>
      <c r="W2897">
        <v>6.1710000000000001E-2</v>
      </c>
      <c r="AB2897">
        <v>1</v>
      </c>
      <c r="AC2897">
        <v>1</v>
      </c>
      <c r="AD2897">
        <v>1</v>
      </c>
      <c r="AE2897">
        <v>1</v>
      </c>
      <c r="AF2897">
        <v>1</v>
      </c>
      <c r="AL2897">
        <v>6.3923344999999996</v>
      </c>
      <c r="AM2897" s="5">
        <v>10.318552017211911</v>
      </c>
      <c r="AN2897">
        <v>570.77625570776252</v>
      </c>
      <c r="AO2897">
        <f t="shared" si="45"/>
        <v>26826.48401826484</v>
      </c>
      <c r="AP2897">
        <v>684.93150684931504</v>
      </c>
      <c r="AQ2897">
        <v>9.1371899999999992E-2</v>
      </c>
      <c r="AR2897">
        <v>4.2780800000000001E-2</v>
      </c>
      <c r="AS2897">
        <v>2.40088E-2</v>
      </c>
      <c r="AT2897">
        <v>3.8147100000000003E-2</v>
      </c>
      <c r="AU2897">
        <v>4.2530200000000004E-2</v>
      </c>
      <c r="AW2897">
        <v>9.1371899999999992E-2</v>
      </c>
      <c r="AX2897">
        <v>4.2780799999999994E-2</v>
      </c>
      <c r="AY2897">
        <v>2.4008799999999997E-2</v>
      </c>
      <c r="AZ2897">
        <v>3.8147100000000003E-2</v>
      </c>
      <c r="BA2897">
        <v>4.2530200000000004E-2</v>
      </c>
      <c r="BC2897" s="52">
        <v>100000</v>
      </c>
      <c r="BD2897" s="52">
        <v>100000</v>
      </c>
      <c r="BE2897">
        <v>0</v>
      </c>
      <c r="BF2897">
        <v>0</v>
      </c>
      <c r="BG2897">
        <v>0</v>
      </c>
    </row>
    <row r="2898" spans="1:59">
      <c r="A2898">
        <v>2897</v>
      </c>
      <c r="E2898">
        <v>9795.2054794520554</v>
      </c>
      <c r="K2898">
        <v>5664.0558756801211</v>
      </c>
      <c r="L2898">
        <v>6078.5200423467877</v>
      </c>
      <c r="M2898">
        <v>6492.9842090134543</v>
      </c>
      <c r="N2898">
        <v>6907.448375680121</v>
      </c>
      <c r="O2898">
        <v>7321.9125423467876</v>
      </c>
      <c r="Q2898">
        <v>13894.290049632231</v>
      </c>
      <c r="R2898">
        <v>13518.914054127767</v>
      </c>
      <c r="S2898">
        <v>13143.5380586233</v>
      </c>
      <c r="T2898">
        <v>12768.162063118834</v>
      </c>
      <c r="U2898">
        <v>12392.786067614368</v>
      </c>
      <c r="W2898">
        <v>2.4460000000000003E-2</v>
      </c>
      <c r="AB2898">
        <v>1</v>
      </c>
      <c r="AC2898">
        <v>1</v>
      </c>
      <c r="AD2898">
        <v>1</v>
      </c>
      <c r="AE2898">
        <v>1</v>
      </c>
      <c r="AF2898">
        <v>1</v>
      </c>
      <c r="AL2898">
        <v>4.4984244999999996</v>
      </c>
      <c r="AM2898" s="5">
        <v>8.776458740234375</v>
      </c>
      <c r="AN2898">
        <v>570.77625570776252</v>
      </c>
      <c r="AO2898">
        <f t="shared" si="45"/>
        <v>26826.48401826484</v>
      </c>
      <c r="AP2898">
        <v>684.93150684931504</v>
      </c>
      <c r="AQ2898">
        <v>9.7706899999999999E-2</v>
      </c>
      <c r="AR2898">
        <v>8.8199200000000005E-2</v>
      </c>
      <c r="AS2898">
        <v>4.2790300000000003E-2</v>
      </c>
      <c r="AT2898">
        <v>4.2481000000000005E-2</v>
      </c>
      <c r="AU2898">
        <v>4.3604299999999999E-2</v>
      </c>
      <c r="AW2898">
        <v>9.7706899999999999E-2</v>
      </c>
      <c r="AX2898">
        <v>8.8199200000000019E-2</v>
      </c>
      <c r="AY2898">
        <v>4.2790300000000003E-2</v>
      </c>
      <c r="AZ2898">
        <v>4.2481000000000005E-2</v>
      </c>
      <c r="BA2898">
        <v>4.3604299999999999E-2</v>
      </c>
      <c r="BC2898" s="52">
        <v>100000</v>
      </c>
      <c r="BD2898" s="52">
        <v>100000</v>
      </c>
      <c r="BE2898">
        <v>0</v>
      </c>
      <c r="BF2898">
        <v>0</v>
      </c>
      <c r="BG2898">
        <v>0</v>
      </c>
    </row>
    <row r="2899" spans="1:59">
      <c r="A2899">
        <v>2898</v>
      </c>
      <c r="E2899">
        <v>9795.2054794520554</v>
      </c>
      <c r="K2899">
        <v>6178.0853139447481</v>
      </c>
      <c r="L2899">
        <v>6669.7661472780819</v>
      </c>
      <c r="M2899">
        <v>7161.4469806114157</v>
      </c>
      <c r="N2899">
        <v>7653.1278139447495</v>
      </c>
      <c r="O2899">
        <v>8144.8086472780833</v>
      </c>
      <c r="Q2899">
        <v>14913.69323902939</v>
      </c>
      <c r="R2899">
        <v>14510.776470618952</v>
      </c>
      <c r="S2899">
        <v>14107.859702208514</v>
      </c>
      <c r="T2899">
        <v>13704.942933798076</v>
      </c>
      <c r="U2899">
        <v>13302.026165387639</v>
      </c>
      <c r="W2899">
        <v>6.1600000000000005E-3</v>
      </c>
      <c r="AB2899">
        <v>1</v>
      </c>
      <c r="AC2899">
        <v>1</v>
      </c>
      <c r="AD2899">
        <v>1</v>
      </c>
      <c r="AE2899">
        <v>1</v>
      </c>
      <c r="AF2899">
        <v>1</v>
      </c>
      <c r="AL2899">
        <v>4.0901670000000001</v>
      </c>
      <c r="AM2899" s="5">
        <v>8.3082447052001953</v>
      </c>
      <c r="AN2899">
        <v>570.77625570776252</v>
      </c>
      <c r="AO2899">
        <f t="shared" si="45"/>
        <v>26826.48401826484</v>
      </c>
      <c r="AP2899">
        <v>684.93150684931504</v>
      </c>
      <c r="AQ2899">
        <v>0.103799</v>
      </c>
      <c r="AR2899">
        <v>9.8916100000000007E-2</v>
      </c>
      <c r="AS2899">
        <v>9.3903399999999998E-2</v>
      </c>
      <c r="AT2899">
        <v>6.5422099999999997E-2</v>
      </c>
      <c r="AU2899">
        <v>4.6832199999999997E-2</v>
      </c>
      <c r="AW2899">
        <v>0.10379900000000002</v>
      </c>
      <c r="AX2899">
        <v>9.8916099999999993E-2</v>
      </c>
      <c r="AY2899">
        <v>9.3903400000000012E-2</v>
      </c>
      <c r="AZ2899">
        <v>6.5422099999999997E-2</v>
      </c>
      <c r="BA2899">
        <v>4.6832200000000004E-2</v>
      </c>
      <c r="BC2899" s="52">
        <v>100000</v>
      </c>
      <c r="BD2899" s="52">
        <v>100000</v>
      </c>
      <c r="BE2899">
        <v>0</v>
      </c>
      <c r="BF2899">
        <v>0</v>
      </c>
      <c r="BG2899">
        <v>0</v>
      </c>
    </row>
    <row r="2900" spans="1:59">
      <c r="A2900">
        <v>2899</v>
      </c>
      <c r="E2900">
        <v>9795.2054794520554</v>
      </c>
      <c r="K2900">
        <v>6394.844715622603</v>
      </c>
      <c r="L2900">
        <v>6931.6238822892701</v>
      </c>
      <c r="M2900">
        <v>7468.4030489559373</v>
      </c>
      <c r="N2900">
        <v>8005.1822156226044</v>
      </c>
      <c r="O2900">
        <v>8541.9613822892716</v>
      </c>
      <c r="Q2900">
        <v>16196.40959572127</v>
      </c>
      <c r="R2900">
        <v>15758.838236999793</v>
      </c>
      <c r="S2900">
        <v>15321.266878278315</v>
      </c>
      <c r="T2900">
        <v>14883.695519556837</v>
      </c>
      <c r="U2900">
        <v>14446.124160835359</v>
      </c>
      <c r="W2900">
        <v>0</v>
      </c>
      <c r="AB2900">
        <v>1</v>
      </c>
      <c r="AC2900">
        <v>1</v>
      </c>
      <c r="AD2900">
        <v>1</v>
      </c>
      <c r="AE2900">
        <v>1</v>
      </c>
      <c r="AF2900">
        <v>1</v>
      </c>
      <c r="AL2900">
        <v>3.9773412000000001</v>
      </c>
      <c r="AM2900" s="5">
        <v>7.6433172225952148</v>
      </c>
      <c r="AN2900">
        <v>570.77625570776252</v>
      </c>
      <c r="AO2900">
        <f t="shared" si="45"/>
        <v>26826.48401826484</v>
      </c>
      <c r="AP2900">
        <v>684.93150684931504</v>
      </c>
      <c r="AQ2900">
        <v>0.10549</v>
      </c>
      <c r="AR2900">
        <v>0.101602</v>
      </c>
      <c r="AS2900">
        <v>9.4762200000000005E-2</v>
      </c>
      <c r="AT2900">
        <v>6.8893399999999994E-2</v>
      </c>
      <c r="AU2900">
        <v>4.9092900000000002E-2</v>
      </c>
      <c r="AW2900">
        <v>0.10549000000000001</v>
      </c>
      <c r="AX2900">
        <v>0.10160200000000001</v>
      </c>
      <c r="AY2900">
        <v>9.4762200000000005E-2</v>
      </c>
      <c r="AZ2900">
        <v>6.8893399999999994E-2</v>
      </c>
      <c r="BA2900">
        <v>4.9092900000000009E-2</v>
      </c>
      <c r="BC2900" s="52">
        <v>100000</v>
      </c>
      <c r="BD2900" s="52">
        <v>100000</v>
      </c>
      <c r="BE2900">
        <v>0</v>
      </c>
      <c r="BF2900">
        <v>0</v>
      </c>
      <c r="BG2900">
        <v>0</v>
      </c>
    </row>
    <row r="2901" spans="1:59">
      <c r="A2901">
        <v>2900</v>
      </c>
      <c r="E2901">
        <v>9795.2054794520554</v>
      </c>
      <c r="K2901">
        <v>5928.5908189522779</v>
      </c>
      <c r="L2901">
        <v>6425.0558189522781</v>
      </c>
      <c r="M2901">
        <v>6921.5208189522782</v>
      </c>
      <c r="N2901">
        <v>7417.9858189522784</v>
      </c>
      <c r="O2901">
        <v>7914.4508189522785</v>
      </c>
      <c r="Q2901">
        <v>16173.672292981641</v>
      </c>
      <c r="R2901">
        <v>15736.71521848573</v>
      </c>
      <c r="S2901">
        <v>15299.75814398982</v>
      </c>
      <c r="T2901">
        <v>14862.801069493911</v>
      </c>
      <c r="U2901">
        <v>14425.843994998002</v>
      </c>
      <c r="W2901">
        <v>0</v>
      </c>
      <c r="AB2901">
        <v>1</v>
      </c>
      <c r="AC2901">
        <v>1</v>
      </c>
      <c r="AD2901">
        <v>1</v>
      </c>
      <c r="AE2901">
        <v>1</v>
      </c>
      <c r="AF2901">
        <v>1</v>
      </c>
      <c r="AL2901">
        <v>4.6996098000000002</v>
      </c>
      <c r="AM2901" s="5">
        <v>7.2388396263122559</v>
      </c>
      <c r="AN2901">
        <v>570.77625570776252</v>
      </c>
      <c r="AO2901">
        <f t="shared" si="45"/>
        <v>26826.48401826484</v>
      </c>
      <c r="AP2901">
        <v>684.93150684931504</v>
      </c>
      <c r="AQ2901">
        <v>0.105087</v>
      </c>
      <c r="AR2901">
        <v>0.10158400000000001</v>
      </c>
      <c r="AS2901">
        <v>9.47828E-2</v>
      </c>
      <c r="AT2901">
        <v>6.8748699999999996E-2</v>
      </c>
      <c r="AU2901">
        <v>4.9090000000000002E-2</v>
      </c>
      <c r="AW2901">
        <v>0.105087</v>
      </c>
      <c r="AX2901">
        <v>0.10158399999999999</v>
      </c>
      <c r="AY2901">
        <v>9.4782799999999987E-2</v>
      </c>
      <c r="AZ2901">
        <v>6.8748699999999996E-2</v>
      </c>
      <c r="BA2901">
        <v>4.9090000000000009E-2</v>
      </c>
      <c r="BC2901" s="52">
        <v>100000</v>
      </c>
      <c r="BD2901" s="52">
        <v>100000</v>
      </c>
      <c r="BE2901">
        <v>0</v>
      </c>
      <c r="BF2901">
        <v>0</v>
      </c>
      <c r="BG2901">
        <v>0</v>
      </c>
    </row>
    <row r="2902" spans="1:59">
      <c r="A2902">
        <v>2901</v>
      </c>
      <c r="E2902">
        <v>9795.2054794520554</v>
      </c>
      <c r="K2902">
        <v>5210.1882305342433</v>
      </c>
      <c r="L2902">
        <v>5611.7282305342433</v>
      </c>
      <c r="M2902">
        <v>6013.2682305342432</v>
      </c>
      <c r="N2902">
        <v>6414.8082305342432</v>
      </c>
      <c r="O2902">
        <v>6816.3482305342432</v>
      </c>
      <c r="Q2902">
        <v>15033.03428785601</v>
      </c>
      <c r="R2902">
        <v>14626.893335051182</v>
      </c>
      <c r="S2902">
        <v>14220.752382246354</v>
      </c>
      <c r="T2902">
        <v>13814.611429441526</v>
      </c>
      <c r="U2902">
        <v>13408.470476636698</v>
      </c>
      <c r="W2902">
        <v>0</v>
      </c>
      <c r="AB2902">
        <v>1</v>
      </c>
      <c r="AC2902">
        <v>1</v>
      </c>
      <c r="AD2902">
        <v>1</v>
      </c>
      <c r="AE2902">
        <v>1</v>
      </c>
      <c r="AF2902">
        <v>1</v>
      </c>
      <c r="AL2902">
        <v>4.2004419999999998</v>
      </c>
      <c r="AM2902" s="5">
        <v>7.1083922386169434</v>
      </c>
      <c r="AN2902">
        <v>570.77625570776252</v>
      </c>
      <c r="AO2902">
        <f t="shared" si="45"/>
        <v>26826.48401826484</v>
      </c>
      <c r="AP2902">
        <v>684.93150684931504</v>
      </c>
      <c r="AQ2902">
        <v>0.105029</v>
      </c>
      <c r="AR2902">
        <v>0.101559</v>
      </c>
      <c r="AS2902">
        <v>9.475879999999999E-2</v>
      </c>
      <c r="AT2902">
        <v>6.8778800000000001E-2</v>
      </c>
      <c r="AU2902">
        <v>4.9103099999999997E-2</v>
      </c>
      <c r="AW2902">
        <v>0.105029</v>
      </c>
      <c r="AX2902">
        <v>0.101559</v>
      </c>
      <c r="AY2902">
        <v>9.475879999999999E-2</v>
      </c>
      <c r="AZ2902">
        <v>6.8778800000000001E-2</v>
      </c>
      <c r="BA2902">
        <v>4.9103099999999997E-2</v>
      </c>
      <c r="BC2902" s="52">
        <v>100000</v>
      </c>
      <c r="BD2902" s="52">
        <v>100000</v>
      </c>
      <c r="BE2902">
        <v>0</v>
      </c>
      <c r="BF2902">
        <v>0</v>
      </c>
      <c r="BG2902">
        <v>0</v>
      </c>
    </row>
    <row r="2903" spans="1:59">
      <c r="A2903">
        <v>2902</v>
      </c>
      <c r="E2903">
        <v>9795.2054794520554</v>
      </c>
      <c r="K2903">
        <v>4979.2731128284468</v>
      </c>
      <c r="L2903">
        <v>5321.3597794951129</v>
      </c>
      <c r="M2903">
        <v>5663.446446161779</v>
      </c>
      <c r="N2903">
        <v>6005.5331128284452</v>
      </c>
      <c r="O2903">
        <v>6347.6197794951113</v>
      </c>
      <c r="Q2903">
        <v>11436.573259377519</v>
      </c>
      <c r="R2903">
        <v>11127.596331837589</v>
      </c>
      <c r="S2903">
        <v>10818.619404297659</v>
      </c>
      <c r="T2903">
        <v>10509.642476757728</v>
      </c>
      <c r="U2903">
        <v>10200.665549217798</v>
      </c>
      <c r="W2903">
        <v>0</v>
      </c>
      <c r="AB2903">
        <v>1</v>
      </c>
      <c r="AC2903">
        <v>1</v>
      </c>
      <c r="AD2903">
        <v>1</v>
      </c>
      <c r="AE2903">
        <v>1</v>
      </c>
      <c r="AF2903">
        <v>1</v>
      </c>
      <c r="AL2903">
        <v>4.5726323000000004</v>
      </c>
      <c r="AM2903" s="5">
        <v>6.7931008338928223</v>
      </c>
      <c r="AN2903">
        <v>570.77625570776252</v>
      </c>
      <c r="AO2903">
        <f t="shared" si="45"/>
        <v>26826.48401826484</v>
      </c>
      <c r="AP2903">
        <v>684.93150684931504</v>
      </c>
      <c r="AQ2903">
        <v>0.105476</v>
      </c>
      <c r="AR2903">
        <v>0.10157099999999999</v>
      </c>
      <c r="AS2903">
        <v>9.4830399999999995E-2</v>
      </c>
      <c r="AT2903">
        <v>6.8781099999999998E-2</v>
      </c>
      <c r="AU2903">
        <v>4.9110100000000004E-2</v>
      </c>
      <c r="AW2903">
        <v>0.105476</v>
      </c>
      <c r="AX2903">
        <v>0.10157100000000001</v>
      </c>
      <c r="AY2903">
        <v>9.4830399999999995E-2</v>
      </c>
      <c r="AZ2903">
        <v>6.8781099999999998E-2</v>
      </c>
      <c r="BA2903">
        <v>4.9110100000000004E-2</v>
      </c>
      <c r="BC2903" s="52">
        <v>100000</v>
      </c>
      <c r="BD2903" s="52">
        <v>100000</v>
      </c>
      <c r="BE2903">
        <v>0</v>
      </c>
      <c r="BF2903">
        <v>0</v>
      </c>
      <c r="BG2903">
        <v>0</v>
      </c>
    </row>
    <row r="2904" spans="1:59">
      <c r="A2904">
        <v>2903</v>
      </c>
      <c r="E2904">
        <v>9795.2054794520554</v>
      </c>
      <c r="K2904">
        <v>3606.1686581181148</v>
      </c>
      <c r="L2904">
        <v>3867.5186581181147</v>
      </c>
      <c r="M2904">
        <v>4128.8686581181146</v>
      </c>
      <c r="N2904">
        <v>4390.218658118114</v>
      </c>
      <c r="O2904">
        <v>4651.5686581181144</v>
      </c>
      <c r="Q2904">
        <v>6743.2787231427646</v>
      </c>
      <c r="R2904">
        <v>6561.0984945484015</v>
      </c>
      <c r="S2904">
        <v>6378.9182659540384</v>
      </c>
      <c r="T2904">
        <v>6196.7380373596752</v>
      </c>
      <c r="U2904">
        <v>6014.5578087653121</v>
      </c>
      <c r="W2904">
        <v>0</v>
      </c>
      <c r="AB2904">
        <v>1</v>
      </c>
      <c r="AC2904">
        <v>1</v>
      </c>
      <c r="AD2904">
        <v>1</v>
      </c>
      <c r="AE2904">
        <v>1</v>
      </c>
      <c r="AF2904">
        <v>1</v>
      </c>
      <c r="AL2904">
        <v>3.6420362000000002</v>
      </c>
      <c r="AM2904" s="5">
        <v>6.787452220916748</v>
      </c>
      <c r="AN2904">
        <v>570.77625570776252</v>
      </c>
      <c r="AO2904">
        <f t="shared" si="45"/>
        <v>26826.48401826484</v>
      </c>
      <c r="AP2904">
        <v>684.93150684931504</v>
      </c>
      <c r="AQ2904">
        <v>0.105488</v>
      </c>
      <c r="AR2904">
        <v>0.10158299999999999</v>
      </c>
      <c r="AS2904">
        <v>9.4883999999999996E-2</v>
      </c>
      <c r="AT2904">
        <v>6.8807800000000002E-2</v>
      </c>
      <c r="AU2904">
        <v>4.9126099999999999E-2</v>
      </c>
      <c r="AW2904">
        <v>0.10548800000000001</v>
      </c>
      <c r="AX2904">
        <v>0.10158299999999999</v>
      </c>
      <c r="AY2904">
        <v>9.488400000000001E-2</v>
      </c>
      <c r="AZ2904">
        <v>6.8807800000000002E-2</v>
      </c>
      <c r="BA2904">
        <v>4.9126099999999992E-2</v>
      </c>
      <c r="BC2904" s="52">
        <v>100000</v>
      </c>
      <c r="BD2904" s="52">
        <v>100000</v>
      </c>
      <c r="BE2904">
        <v>0</v>
      </c>
      <c r="BF2904">
        <v>0</v>
      </c>
      <c r="BG2904">
        <v>0</v>
      </c>
    </row>
    <row r="2905" spans="1:59">
      <c r="A2905">
        <v>2904</v>
      </c>
      <c r="E2905">
        <v>9795.2054794520554</v>
      </c>
      <c r="K2905">
        <v>3041.6334474050536</v>
      </c>
      <c r="L2905">
        <v>3399.6142807383867</v>
      </c>
      <c r="M2905">
        <v>3757.5951140717198</v>
      </c>
      <c r="N2905">
        <v>4115.5759474050528</v>
      </c>
      <c r="O2905">
        <v>4473.5567807383859</v>
      </c>
      <c r="Q2905">
        <v>6586.8389937826923</v>
      </c>
      <c r="R2905">
        <v>6408.8852290490086</v>
      </c>
      <c r="S2905">
        <v>6230.9314643153248</v>
      </c>
      <c r="T2905">
        <v>6052.977699581641</v>
      </c>
      <c r="U2905">
        <v>5875.0239348479572</v>
      </c>
      <c r="W2905">
        <v>0</v>
      </c>
      <c r="AB2905">
        <v>1</v>
      </c>
      <c r="AC2905">
        <v>1</v>
      </c>
      <c r="AD2905">
        <v>1</v>
      </c>
      <c r="AE2905">
        <v>1</v>
      </c>
      <c r="AF2905">
        <v>1</v>
      </c>
      <c r="AL2905">
        <v>4.2731876</v>
      </c>
      <c r="AM2905" s="5">
        <v>6.4682121276855469</v>
      </c>
      <c r="AN2905">
        <v>570.77625570776252</v>
      </c>
      <c r="AO2905">
        <f t="shared" si="45"/>
        <v>26826.48401826484</v>
      </c>
      <c r="AP2905">
        <v>684.93150684931504</v>
      </c>
      <c r="AQ2905">
        <v>0.105369</v>
      </c>
      <c r="AR2905">
        <v>0.10161199999999999</v>
      </c>
      <c r="AS2905">
        <v>9.4889500000000002E-2</v>
      </c>
      <c r="AT2905">
        <v>6.8822999999999995E-2</v>
      </c>
      <c r="AU2905">
        <v>4.91346E-2</v>
      </c>
      <c r="AW2905">
        <v>0.105369</v>
      </c>
      <c r="AX2905">
        <v>0.10161199999999999</v>
      </c>
      <c r="AY2905">
        <v>9.4889500000000002E-2</v>
      </c>
      <c r="AZ2905">
        <v>6.8822999999999995E-2</v>
      </c>
      <c r="BA2905">
        <v>4.91346E-2</v>
      </c>
      <c r="BC2905" s="52">
        <v>100000</v>
      </c>
      <c r="BD2905" s="52">
        <v>100000</v>
      </c>
      <c r="BE2905">
        <v>0</v>
      </c>
      <c r="BF2905">
        <v>0</v>
      </c>
      <c r="BG2905">
        <v>0</v>
      </c>
    </row>
    <row r="2906" spans="1:59">
      <c r="A2906">
        <v>2905</v>
      </c>
      <c r="E2906">
        <v>9795.2054794520554</v>
      </c>
      <c r="K2906">
        <v>2322.4294795457308</v>
      </c>
      <c r="L2906">
        <v>2646.3669795457308</v>
      </c>
      <c r="M2906">
        <v>2970.3044795457308</v>
      </c>
      <c r="N2906">
        <v>3294.2419795457308</v>
      </c>
      <c r="O2906">
        <v>3618.1794795457308</v>
      </c>
      <c r="Q2906">
        <v>7062.5924394507911</v>
      </c>
      <c r="R2906">
        <v>6871.7854502531918</v>
      </c>
      <c r="S2906">
        <v>6680.9784610555926</v>
      </c>
      <c r="T2906">
        <v>6490.1714718579933</v>
      </c>
      <c r="U2906">
        <v>6299.3644826603941</v>
      </c>
      <c r="W2906">
        <v>0</v>
      </c>
      <c r="AB2906">
        <v>1</v>
      </c>
      <c r="AC2906">
        <v>1</v>
      </c>
      <c r="AD2906">
        <v>1</v>
      </c>
      <c r="AE2906">
        <v>1</v>
      </c>
      <c r="AF2906">
        <v>1</v>
      </c>
      <c r="AL2906">
        <v>5.0448870000000001</v>
      </c>
      <c r="AM2906" s="5">
        <v>6.1724419593811044</v>
      </c>
      <c r="AN2906">
        <v>570.77625570776252</v>
      </c>
      <c r="AO2906">
        <f t="shared" si="45"/>
        <v>26826.48401826484</v>
      </c>
      <c r="AP2906">
        <v>684.93150684931504</v>
      </c>
      <c r="AQ2906">
        <v>0.105374</v>
      </c>
      <c r="AR2906">
        <v>0.101595</v>
      </c>
      <c r="AS2906">
        <v>9.4900300000000007E-2</v>
      </c>
      <c r="AT2906">
        <v>6.877599999999999E-2</v>
      </c>
      <c r="AU2906">
        <v>4.90967E-2</v>
      </c>
      <c r="AW2906">
        <v>0.10537400000000001</v>
      </c>
      <c r="AX2906">
        <v>0.101595</v>
      </c>
      <c r="AY2906">
        <v>9.4900300000000007E-2</v>
      </c>
      <c r="AZ2906">
        <v>6.877599999999999E-2</v>
      </c>
      <c r="BA2906">
        <v>4.9096700000000007E-2</v>
      </c>
      <c r="BC2906" s="52">
        <v>100000</v>
      </c>
      <c r="BD2906" s="52">
        <v>100000</v>
      </c>
      <c r="BE2906">
        <v>0</v>
      </c>
      <c r="BF2906">
        <v>0</v>
      </c>
      <c r="BG2906">
        <v>0</v>
      </c>
    </row>
    <row r="2907" spans="1:59">
      <c r="A2907">
        <v>2906</v>
      </c>
      <c r="E2907">
        <v>9795.2054794520554</v>
      </c>
      <c r="K2907">
        <v>1880.8593963379847</v>
      </c>
      <c r="L2907">
        <v>2099.6410630046512</v>
      </c>
      <c r="M2907">
        <v>2318.4227296713179</v>
      </c>
      <c r="N2907">
        <v>2537.2043963379847</v>
      </c>
      <c r="O2907">
        <v>2755.9860630046514</v>
      </c>
      <c r="Q2907">
        <v>7354.7825706640442</v>
      </c>
      <c r="R2907">
        <v>7156.081607344604</v>
      </c>
      <c r="S2907">
        <v>6957.3806440251637</v>
      </c>
      <c r="T2907">
        <v>6758.6796807057235</v>
      </c>
      <c r="U2907">
        <v>6559.9787173862833</v>
      </c>
      <c r="W2907">
        <v>0</v>
      </c>
      <c r="AB2907">
        <v>1</v>
      </c>
      <c r="AC2907">
        <v>1</v>
      </c>
      <c r="AD2907">
        <v>1</v>
      </c>
      <c r="AE2907">
        <v>1</v>
      </c>
      <c r="AF2907">
        <v>1</v>
      </c>
      <c r="AL2907">
        <v>4.4446960000000004</v>
      </c>
      <c r="AM2907" s="5">
        <v>6.2521481513977051</v>
      </c>
      <c r="AN2907">
        <v>570.77625570776252</v>
      </c>
      <c r="AO2907">
        <f t="shared" si="45"/>
        <v>26826.48401826484</v>
      </c>
      <c r="AP2907">
        <v>684.93150684931504</v>
      </c>
      <c r="AQ2907">
        <v>0.10539799999999999</v>
      </c>
      <c r="AR2907">
        <v>0.101616</v>
      </c>
      <c r="AS2907">
        <v>9.4929899999999998E-2</v>
      </c>
      <c r="AT2907">
        <v>6.88082E-2</v>
      </c>
      <c r="AU2907">
        <v>4.9098500000000003E-2</v>
      </c>
      <c r="AW2907">
        <v>0.10539799999999998</v>
      </c>
      <c r="AX2907">
        <v>0.101616</v>
      </c>
      <c r="AY2907">
        <v>9.4929899999999998E-2</v>
      </c>
      <c r="AZ2907">
        <v>6.88082E-2</v>
      </c>
      <c r="BA2907">
        <v>4.9098500000000003E-2</v>
      </c>
      <c r="BC2907" s="52">
        <v>100000</v>
      </c>
      <c r="BD2907" s="52">
        <v>100000</v>
      </c>
      <c r="BE2907">
        <v>0</v>
      </c>
      <c r="BF2907">
        <v>0</v>
      </c>
      <c r="BG2907">
        <v>0</v>
      </c>
    </row>
    <row r="2908" spans="1:59">
      <c r="A2908">
        <v>2907</v>
      </c>
      <c r="E2908">
        <v>9795.2054794520554</v>
      </c>
      <c r="K2908">
        <v>1768.9244650657615</v>
      </c>
      <c r="L2908">
        <v>1860.9911317324281</v>
      </c>
      <c r="M2908">
        <v>1953.0577983990947</v>
      </c>
      <c r="N2908">
        <v>2045.1244650657613</v>
      </c>
      <c r="O2908">
        <v>2137.1911317324279</v>
      </c>
      <c r="Q2908">
        <v>8636.3946318835442</v>
      </c>
      <c r="R2908">
        <v>8403.0689125388144</v>
      </c>
      <c r="S2908">
        <v>8169.7431931940846</v>
      </c>
      <c r="T2908">
        <v>7936.4174738493548</v>
      </c>
      <c r="U2908">
        <v>7703.091754504625</v>
      </c>
      <c r="W2908">
        <v>0</v>
      </c>
      <c r="AB2908">
        <v>1</v>
      </c>
      <c r="AC2908">
        <v>1</v>
      </c>
      <c r="AD2908">
        <v>1</v>
      </c>
      <c r="AE2908">
        <v>1</v>
      </c>
      <c r="AF2908">
        <v>1</v>
      </c>
      <c r="AL2908">
        <v>4.1286592000000004</v>
      </c>
      <c r="AM2908" s="5">
        <v>5.8043956756591797</v>
      </c>
      <c r="AN2908">
        <v>570.77625570776252</v>
      </c>
      <c r="AO2908">
        <f t="shared" si="45"/>
        <v>26826.48401826484</v>
      </c>
      <c r="AP2908">
        <v>684.93150684931504</v>
      </c>
      <c r="AQ2908">
        <v>0.10546599999999999</v>
      </c>
      <c r="AR2908">
        <v>0.10160599999999999</v>
      </c>
      <c r="AS2908">
        <v>9.4994399999999993E-2</v>
      </c>
      <c r="AT2908">
        <v>6.8801100000000004E-2</v>
      </c>
      <c r="AU2908">
        <v>4.91119E-2</v>
      </c>
      <c r="AW2908">
        <v>0.10546599999999999</v>
      </c>
      <c r="AX2908">
        <v>0.10160599999999999</v>
      </c>
      <c r="AY2908">
        <v>9.4994399999999993E-2</v>
      </c>
      <c r="AZ2908">
        <v>6.8801100000000004E-2</v>
      </c>
      <c r="BA2908">
        <v>4.91119E-2</v>
      </c>
      <c r="BC2908" s="52">
        <v>100000</v>
      </c>
      <c r="BD2908" s="52">
        <v>100000</v>
      </c>
      <c r="BE2908">
        <v>0</v>
      </c>
      <c r="BF2908">
        <v>0</v>
      </c>
      <c r="BG2908">
        <v>0</v>
      </c>
    </row>
    <row r="2909" spans="1:59">
      <c r="A2909">
        <v>2908</v>
      </c>
      <c r="E2909">
        <v>9795.2054794520554</v>
      </c>
      <c r="K2909">
        <v>1869.4014899872848</v>
      </c>
      <c r="L2909">
        <v>1926.5714899872848</v>
      </c>
      <c r="M2909">
        <v>1983.7414899872849</v>
      </c>
      <c r="N2909">
        <v>2040.911489987285</v>
      </c>
      <c r="O2909">
        <v>2098.0814899872848</v>
      </c>
      <c r="Q2909">
        <v>12215.599310172191</v>
      </c>
      <c r="R2909">
        <v>11885.575774145345</v>
      </c>
      <c r="S2909">
        <v>11555.5522381185</v>
      </c>
      <c r="T2909">
        <v>11225.528702091655</v>
      </c>
      <c r="U2909">
        <v>10895.50516606481</v>
      </c>
      <c r="W2909">
        <v>0</v>
      </c>
      <c r="AB2909">
        <v>1</v>
      </c>
      <c r="AC2909">
        <v>1</v>
      </c>
      <c r="AD2909">
        <v>1</v>
      </c>
      <c r="AE2909">
        <v>1</v>
      </c>
      <c r="AF2909">
        <v>1</v>
      </c>
      <c r="AL2909">
        <v>3.9929106000000001</v>
      </c>
      <c r="AM2909" s="5">
        <v>5.4234104156494141</v>
      </c>
      <c r="AN2909">
        <v>570.77625570776252</v>
      </c>
      <c r="AO2909">
        <f t="shared" si="45"/>
        <v>26826.48401826484</v>
      </c>
      <c r="AP2909">
        <v>684.93150684931504</v>
      </c>
      <c r="AQ2909">
        <v>0.103502</v>
      </c>
      <c r="AR2909">
        <v>0.100115</v>
      </c>
      <c r="AS2909">
        <v>9.2211899999999999E-2</v>
      </c>
      <c r="AT2909">
        <v>6.3088599999999995E-2</v>
      </c>
      <c r="AU2909">
        <v>4.6862800000000003E-2</v>
      </c>
      <c r="AW2909">
        <v>0.103502</v>
      </c>
      <c r="AX2909">
        <v>0.100115</v>
      </c>
      <c r="AY2909">
        <v>9.2211899999999999E-2</v>
      </c>
      <c r="AZ2909">
        <v>6.3088599999999995E-2</v>
      </c>
      <c r="BA2909">
        <v>4.6862799999999996E-2</v>
      </c>
      <c r="BC2909" s="52">
        <v>100000</v>
      </c>
      <c r="BD2909" s="52">
        <v>100000</v>
      </c>
      <c r="BE2909">
        <v>0</v>
      </c>
      <c r="BF2909">
        <v>0</v>
      </c>
      <c r="BG2909">
        <v>0</v>
      </c>
    </row>
    <row r="2910" spans="1:59">
      <c r="A2910">
        <v>2909</v>
      </c>
      <c r="E2910">
        <v>9795.2054794520554</v>
      </c>
      <c r="K2910">
        <v>2150.5608842852312</v>
      </c>
      <c r="L2910">
        <v>2191.3958842852312</v>
      </c>
      <c r="M2910">
        <v>2232.2308842852312</v>
      </c>
      <c r="N2910">
        <v>2273.0658842852313</v>
      </c>
      <c r="O2910">
        <v>2313.9008842852313</v>
      </c>
      <c r="Q2910">
        <v>20413.776615639701</v>
      </c>
      <c r="R2910">
        <v>19862.266485281558</v>
      </c>
      <c r="S2910">
        <v>19310.756354923411</v>
      </c>
      <c r="T2910">
        <v>18759.246224565264</v>
      </c>
      <c r="U2910">
        <v>18207.736094207117</v>
      </c>
      <c r="W2910">
        <v>0</v>
      </c>
      <c r="AB2910">
        <v>1</v>
      </c>
      <c r="AC2910">
        <v>1</v>
      </c>
      <c r="AD2910">
        <v>1</v>
      </c>
      <c r="AE2910">
        <v>1</v>
      </c>
      <c r="AF2910">
        <v>1</v>
      </c>
      <c r="AL2910">
        <v>4.4655639999999996</v>
      </c>
      <c r="AM2910" s="5">
        <v>5.1356935501098633</v>
      </c>
      <c r="AN2910">
        <v>570.77625570776252</v>
      </c>
      <c r="AO2910">
        <f t="shared" si="45"/>
        <v>26826.48401826484</v>
      </c>
      <c r="AP2910">
        <v>684.93150684931504</v>
      </c>
      <c r="AQ2910">
        <v>0.103806</v>
      </c>
      <c r="AR2910">
        <v>0.100813</v>
      </c>
      <c r="AS2910">
        <v>9.3428299999999992E-2</v>
      </c>
      <c r="AT2910">
        <v>6.4194399999999999E-2</v>
      </c>
      <c r="AU2910">
        <v>4.6902700000000005E-2</v>
      </c>
      <c r="AW2910">
        <v>0.103806</v>
      </c>
      <c r="AX2910">
        <v>0.100813</v>
      </c>
      <c r="AY2910">
        <v>9.3428300000000006E-2</v>
      </c>
      <c r="AZ2910">
        <v>6.4194399999999999E-2</v>
      </c>
      <c r="BA2910">
        <v>4.6902700000000005E-2</v>
      </c>
      <c r="BC2910" s="52">
        <v>100000</v>
      </c>
      <c r="BD2910" s="52">
        <v>100000</v>
      </c>
      <c r="BE2910">
        <v>0</v>
      </c>
      <c r="BF2910">
        <v>0</v>
      </c>
      <c r="BG2910">
        <v>0</v>
      </c>
    </row>
    <row r="2911" spans="1:59">
      <c r="A2911">
        <v>2910</v>
      </c>
      <c r="E2911">
        <v>9795.2054794520554</v>
      </c>
      <c r="K2911">
        <v>2622.9791768987079</v>
      </c>
      <c r="L2911">
        <v>2662.9891768987081</v>
      </c>
      <c r="M2911">
        <v>2702.9991768987084</v>
      </c>
      <c r="N2911">
        <v>2743.0091768987086</v>
      </c>
      <c r="O2911">
        <v>2783.0191768987088</v>
      </c>
      <c r="Q2911">
        <v>25008.5376834241</v>
      </c>
      <c r="R2911">
        <v>24332.892889390325</v>
      </c>
      <c r="S2911">
        <v>23657.24809535655</v>
      </c>
      <c r="T2911">
        <v>22981.603301322775</v>
      </c>
      <c r="U2911">
        <v>22305.958507289</v>
      </c>
      <c r="W2911">
        <v>2.019E-2</v>
      </c>
      <c r="AB2911">
        <v>1</v>
      </c>
      <c r="AC2911">
        <v>1</v>
      </c>
      <c r="AD2911">
        <v>1</v>
      </c>
      <c r="AE2911">
        <v>1</v>
      </c>
      <c r="AF2911">
        <v>1</v>
      </c>
      <c r="AL2911">
        <v>5.6527510000000003</v>
      </c>
      <c r="AM2911" s="5">
        <v>4.9519071578979492</v>
      </c>
      <c r="AN2911">
        <v>570.77625570776252</v>
      </c>
      <c r="AO2911">
        <f t="shared" si="45"/>
        <v>26826.48401826484</v>
      </c>
      <c r="AP2911">
        <v>684.93150684931504</v>
      </c>
      <c r="AQ2911">
        <v>0.10398399999999999</v>
      </c>
      <c r="AR2911">
        <v>9.972629999999999E-2</v>
      </c>
      <c r="AS2911">
        <v>9.3364799999999998E-2</v>
      </c>
      <c r="AT2911">
        <v>6.2226300000000005E-2</v>
      </c>
      <c r="AU2911">
        <v>4.6817300000000006E-2</v>
      </c>
      <c r="AW2911">
        <v>0.10398400000000001</v>
      </c>
      <c r="AX2911">
        <v>9.9726299999999976E-2</v>
      </c>
      <c r="AY2911">
        <v>9.3364800000000012E-2</v>
      </c>
      <c r="AZ2911">
        <v>6.2226299999999998E-2</v>
      </c>
      <c r="BA2911">
        <v>4.6817300000000006E-2</v>
      </c>
      <c r="BC2911" s="52">
        <v>100000</v>
      </c>
      <c r="BD2911" s="52">
        <v>100000</v>
      </c>
      <c r="BE2911">
        <v>0</v>
      </c>
      <c r="BF2911">
        <v>0</v>
      </c>
      <c r="BG2911">
        <v>0</v>
      </c>
    </row>
    <row r="2912" spans="1:59">
      <c r="A2912">
        <v>2911</v>
      </c>
      <c r="E2912">
        <v>9795.2054794520554</v>
      </c>
      <c r="K2912">
        <v>3575.7481588299925</v>
      </c>
      <c r="L2912">
        <v>3619.0581588299924</v>
      </c>
      <c r="M2912">
        <v>3662.3681588299924</v>
      </c>
      <c r="N2912">
        <v>3705.6781588299923</v>
      </c>
      <c r="O2912">
        <v>3748.9881588299922</v>
      </c>
      <c r="Q2912">
        <v>25197.824451228171</v>
      </c>
      <c r="R2912">
        <v>24517.065777615666</v>
      </c>
      <c r="S2912">
        <v>23836.307104003165</v>
      </c>
      <c r="T2912">
        <v>23155.548430390663</v>
      </c>
      <c r="U2912">
        <v>22474.789756778162</v>
      </c>
      <c r="W2912">
        <v>3.2049999999999995E-2</v>
      </c>
      <c r="AB2912">
        <v>1</v>
      </c>
      <c r="AC2912">
        <v>1</v>
      </c>
      <c r="AD2912">
        <v>1</v>
      </c>
      <c r="AE2912">
        <v>1</v>
      </c>
      <c r="AF2912">
        <v>1</v>
      </c>
      <c r="AL2912">
        <v>5.8854426999999996</v>
      </c>
      <c r="AM2912" s="5">
        <v>4.8389077186584473</v>
      </c>
      <c r="AN2912">
        <v>570.77625570776252</v>
      </c>
      <c r="AO2912">
        <f t="shared" si="45"/>
        <v>26826.48401826484</v>
      </c>
      <c r="AP2912">
        <v>684.93150684931504</v>
      </c>
      <c r="AQ2912">
        <v>0.103894</v>
      </c>
      <c r="AR2912">
        <v>9.4964699999999999E-2</v>
      </c>
      <c r="AS2912">
        <v>8.8106299999999999E-2</v>
      </c>
      <c r="AT2912">
        <v>4.7633200000000001E-2</v>
      </c>
      <c r="AU2912">
        <v>4.4810499999999996E-2</v>
      </c>
      <c r="AW2912">
        <v>0.103894</v>
      </c>
      <c r="AX2912">
        <v>9.4964699999999999E-2</v>
      </c>
      <c r="AY2912">
        <v>8.8106300000000012E-2</v>
      </c>
      <c r="AZ2912">
        <v>4.7633200000000001E-2</v>
      </c>
      <c r="BA2912">
        <v>4.4810499999999989E-2</v>
      </c>
      <c r="BC2912" s="52">
        <v>100000</v>
      </c>
      <c r="BD2912" s="52">
        <v>100000</v>
      </c>
      <c r="BE2912">
        <v>0</v>
      </c>
      <c r="BF2912">
        <v>0</v>
      </c>
      <c r="BG2912">
        <v>0</v>
      </c>
    </row>
    <row r="2913" spans="1:59">
      <c r="A2913">
        <v>2912</v>
      </c>
      <c r="E2913">
        <v>9795.2054794520554</v>
      </c>
      <c r="K2913">
        <v>4552.3143308742692</v>
      </c>
      <c r="L2913">
        <v>4593.6993308742694</v>
      </c>
      <c r="M2913">
        <v>4635.0843308742697</v>
      </c>
      <c r="N2913">
        <v>4676.4693308742699</v>
      </c>
      <c r="O2913">
        <v>4717.8543308742701</v>
      </c>
      <c r="Q2913">
        <v>22078.656345365202</v>
      </c>
      <c r="R2913">
        <v>21482.16688231525</v>
      </c>
      <c r="S2913">
        <v>20885.677419265296</v>
      </c>
      <c r="T2913">
        <v>20289.187956215341</v>
      </c>
      <c r="U2913">
        <v>19692.698493165386</v>
      </c>
      <c r="W2913">
        <v>5.552E-2</v>
      </c>
      <c r="AB2913">
        <v>1</v>
      </c>
      <c r="AC2913">
        <v>1</v>
      </c>
      <c r="AD2913">
        <v>1</v>
      </c>
      <c r="AE2913">
        <v>1</v>
      </c>
      <c r="AF2913">
        <v>1</v>
      </c>
      <c r="AL2913">
        <v>5.686591</v>
      </c>
      <c r="AM2913" s="5">
        <v>4.6697783470153809</v>
      </c>
      <c r="AN2913">
        <v>570.77625570776252</v>
      </c>
      <c r="AO2913">
        <f t="shared" si="45"/>
        <v>26826.48401826484</v>
      </c>
      <c r="AP2913">
        <v>684.93150684931504</v>
      </c>
      <c r="AQ2913">
        <v>0.102059</v>
      </c>
      <c r="AR2913">
        <v>9.3188800000000002E-2</v>
      </c>
      <c r="AS2913">
        <v>4.5076500000000005E-2</v>
      </c>
      <c r="AT2913">
        <v>4.2367199999999994E-2</v>
      </c>
      <c r="AU2913">
        <v>4.35363E-2</v>
      </c>
      <c r="AW2913">
        <v>0.102059</v>
      </c>
      <c r="AX2913">
        <v>9.3188800000000002E-2</v>
      </c>
      <c r="AY2913">
        <v>4.5076500000000005E-2</v>
      </c>
      <c r="AZ2913">
        <v>4.2367199999999994E-2</v>
      </c>
      <c r="BA2913">
        <v>4.35363E-2</v>
      </c>
      <c r="BC2913" s="52">
        <v>100000</v>
      </c>
      <c r="BD2913" s="52">
        <v>100000</v>
      </c>
      <c r="BE2913">
        <v>0</v>
      </c>
      <c r="BF2913">
        <v>0</v>
      </c>
      <c r="BG2913">
        <v>0</v>
      </c>
    </row>
    <row r="2914" spans="1:59">
      <c r="A2914">
        <v>2913</v>
      </c>
      <c r="E2914">
        <v>9795.2054794520554</v>
      </c>
      <c r="K2914">
        <v>5464.5399518723079</v>
      </c>
      <c r="L2914">
        <v>5522.6724518723076</v>
      </c>
      <c r="M2914">
        <v>5580.8049518723074</v>
      </c>
      <c r="N2914">
        <v>5638.9374518723071</v>
      </c>
      <c r="O2914">
        <v>5697.0699518723068</v>
      </c>
      <c r="Q2914">
        <v>20465.485627457139</v>
      </c>
      <c r="R2914">
        <v>19912.578496895541</v>
      </c>
      <c r="S2914">
        <v>19359.67136633394</v>
      </c>
      <c r="T2914">
        <v>18806.764235772338</v>
      </c>
      <c r="U2914">
        <v>18253.857105210736</v>
      </c>
      <c r="W2914">
        <v>8.2200000000000009E-2</v>
      </c>
      <c r="AB2914">
        <v>1</v>
      </c>
      <c r="AC2914">
        <v>1</v>
      </c>
      <c r="AD2914">
        <v>1</v>
      </c>
      <c r="AE2914">
        <v>1</v>
      </c>
      <c r="AF2914">
        <v>1</v>
      </c>
      <c r="AL2914">
        <v>5.4698194999999998</v>
      </c>
      <c r="AM2914" s="5">
        <v>4.3710780143737793</v>
      </c>
      <c r="AN2914">
        <v>570.77625570776252</v>
      </c>
      <c r="AO2914">
        <f t="shared" si="45"/>
        <v>26826.48401826484</v>
      </c>
      <c r="AP2914">
        <v>684.93150684931504</v>
      </c>
      <c r="AQ2914">
        <v>9.83985E-2</v>
      </c>
      <c r="AR2914">
        <v>8.5810299999999992E-2</v>
      </c>
      <c r="AS2914">
        <v>4.3525899999999999E-2</v>
      </c>
      <c r="AT2914">
        <v>4.11457E-2</v>
      </c>
      <c r="AU2914">
        <v>4.2908499999999995E-2</v>
      </c>
      <c r="AW2914">
        <v>9.8398499999999986E-2</v>
      </c>
      <c r="AX2914">
        <v>8.5810299999999992E-2</v>
      </c>
      <c r="AY2914">
        <v>4.3525899999999992E-2</v>
      </c>
      <c r="AZ2914">
        <v>4.1145699999999993E-2</v>
      </c>
      <c r="BA2914">
        <v>4.2908500000000002E-2</v>
      </c>
      <c r="BC2914" s="52">
        <v>100000</v>
      </c>
      <c r="BD2914" s="52">
        <v>100000</v>
      </c>
      <c r="BE2914">
        <v>0</v>
      </c>
      <c r="BF2914">
        <v>0</v>
      </c>
      <c r="BG2914">
        <v>0</v>
      </c>
    </row>
    <row r="2915" spans="1:59">
      <c r="A2915">
        <v>2914</v>
      </c>
      <c r="E2915">
        <v>9795.2054794520554</v>
      </c>
      <c r="K2915">
        <v>6142.3191813867925</v>
      </c>
      <c r="L2915">
        <v>6218.7941813867928</v>
      </c>
      <c r="M2915">
        <v>6295.2691813867932</v>
      </c>
      <c r="N2915">
        <v>6371.7441813867936</v>
      </c>
      <c r="O2915">
        <v>6448.2191813867939</v>
      </c>
      <c r="Q2915">
        <v>19031.608257459939</v>
      </c>
      <c r="R2915">
        <v>18517.439568915666</v>
      </c>
      <c r="S2915">
        <v>18003.270880371394</v>
      </c>
      <c r="T2915">
        <v>17489.102191827122</v>
      </c>
      <c r="U2915">
        <v>16974.933503282849</v>
      </c>
      <c r="W2915">
        <v>7.034E-2</v>
      </c>
      <c r="AB2915">
        <v>1</v>
      </c>
      <c r="AC2915">
        <v>1</v>
      </c>
      <c r="AD2915">
        <v>1</v>
      </c>
      <c r="AE2915">
        <v>1</v>
      </c>
      <c r="AF2915">
        <v>1</v>
      </c>
      <c r="AL2915">
        <v>5.131729</v>
      </c>
      <c r="AM2915" s="5">
        <v>3.999882698059082</v>
      </c>
      <c r="AN2915">
        <v>570.77625570776252</v>
      </c>
      <c r="AO2915">
        <f t="shared" si="45"/>
        <v>26826.48401826484</v>
      </c>
      <c r="AP2915">
        <v>684.93150684931504</v>
      </c>
      <c r="AQ2915">
        <v>9.7579200000000005E-2</v>
      </c>
      <c r="AR2915">
        <v>8.4641000000000008E-2</v>
      </c>
      <c r="AS2915">
        <v>4.1527999999999995E-2</v>
      </c>
      <c r="AT2915">
        <v>4.09044E-2</v>
      </c>
      <c r="AU2915">
        <v>4.2440899999999997E-2</v>
      </c>
      <c r="AW2915">
        <v>9.7579200000000019E-2</v>
      </c>
      <c r="AX2915">
        <v>8.4641000000000008E-2</v>
      </c>
      <c r="AY2915">
        <v>4.1527999999999995E-2</v>
      </c>
      <c r="AZ2915">
        <v>4.0904399999999994E-2</v>
      </c>
      <c r="BA2915">
        <v>4.244089999999999E-2</v>
      </c>
      <c r="BC2915" s="52">
        <v>100000</v>
      </c>
      <c r="BD2915" s="52">
        <v>100000</v>
      </c>
      <c r="BE2915">
        <v>0</v>
      </c>
      <c r="BF2915">
        <v>0</v>
      </c>
      <c r="BG2915">
        <v>0</v>
      </c>
    </row>
    <row r="2916" spans="1:59">
      <c r="A2916">
        <v>2915</v>
      </c>
      <c r="E2916">
        <v>9795.2054794520554</v>
      </c>
      <c r="K2916">
        <v>6943.4912485241994</v>
      </c>
      <c r="L2916">
        <v>7064.7612485241989</v>
      </c>
      <c r="M2916">
        <v>7186.0312485241993</v>
      </c>
      <c r="N2916">
        <v>7307.3012485241998</v>
      </c>
      <c r="O2916">
        <v>7428.5712485242002</v>
      </c>
      <c r="Q2916">
        <v>17431.716852473579</v>
      </c>
      <c r="R2916">
        <v>16960.771735053619</v>
      </c>
      <c r="S2916">
        <v>16489.826617633655</v>
      </c>
      <c r="T2916">
        <v>16018.881500213693</v>
      </c>
      <c r="U2916">
        <v>15547.93638279373</v>
      </c>
      <c r="W2916">
        <v>8.2860000000000003E-2</v>
      </c>
      <c r="AB2916">
        <v>1</v>
      </c>
      <c r="AC2916">
        <v>1</v>
      </c>
      <c r="AD2916">
        <v>1</v>
      </c>
      <c r="AE2916">
        <v>1</v>
      </c>
      <c r="AF2916">
        <v>1</v>
      </c>
      <c r="AL2916">
        <v>5.0313660000000002</v>
      </c>
      <c r="AM2916" s="5">
        <v>4.2125134468078613</v>
      </c>
      <c r="AN2916">
        <v>570.77625570776252</v>
      </c>
      <c r="AO2916">
        <f t="shared" si="45"/>
        <v>26826.48401826484</v>
      </c>
      <c r="AP2916">
        <v>684.93150684931504</v>
      </c>
      <c r="AQ2916">
        <v>9.7150800000000009E-2</v>
      </c>
      <c r="AR2916">
        <v>8.3025199999999993E-2</v>
      </c>
      <c r="AS2916">
        <v>4.1519300000000002E-2</v>
      </c>
      <c r="AT2916">
        <v>4.0507800000000004E-2</v>
      </c>
      <c r="AU2916">
        <v>4.2204900000000004E-2</v>
      </c>
      <c r="AW2916">
        <v>9.7150800000000023E-2</v>
      </c>
      <c r="AX2916">
        <v>8.3025200000000007E-2</v>
      </c>
      <c r="AY2916">
        <v>4.1519299999999995E-2</v>
      </c>
      <c r="AZ2916">
        <v>4.0507799999999997E-2</v>
      </c>
      <c r="BA2916">
        <v>4.2204900000000004E-2</v>
      </c>
      <c r="BC2916" s="52">
        <v>100000</v>
      </c>
      <c r="BD2916" s="52">
        <v>100000</v>
      </c>
      <c r="BE2916">
        <v>0</v>
      </c>
      <c r="BF2916">
        <v>0</v>
      </c>
      <c r="BG2916">
        <v>0</v>
      </c>
    </row>
    <row r="2917" spans="1:59">
      <c r="A2917">
        <v>2916</v>
      </c>
      <c r="E2917">
        <v>9795.2054794520554</v>
      </c>
      <c r="K2917">
        <v>6612.0933417654924</v>
      </c>
      <c r="L2917">
        <v>6786.4908417654924</v>
      </c>
      <c r="M2917">
        <v>6960.8883417654924</v>
      </c>
      <c r="N2917">
        <v>7135.2858417654925</v>
      </c>
      <c r="O2917">
        <v>7309.6833417654925</v>
      </c>
      <c r="Q2917">
        <v>16605.91664407168</v>
      </c>
      <c r="R2917">
        <v>16157.281812315599</v>
      </c>
      <c r="S2917">
        <v>15708.646980559519</v>
      </c>
      <c r="T2917">
        <v>15260.012148803438</v>
      </c>
      <c r="U2917">
        <v>14811.377317047358</v>
      </c>
      <c r="W2917">
        <v>9.6349999999999991E-2</v>
      </c>
      <c r="AB2917">
        <v>1</v>
      </c>
      <c r="AC2917">
        <v>1</v>
      </c>
      <c r="AD2917">
        <v>1</v>
      </c>
      <c r="AE2917">
        <v>1</v>
      </c>
      <c r="AF2917">
        <v>1</v>
      </c>
      <c r="AL2917">
        <v>5.7010079999999999</v>
      </c>
      <c r="AM2917" s="5">
        <v>5.2635049819946289</v>
      </c>
      <c r="AN2917">
        <v>570.77625570776252</v>
      </c>
      <c r="AO2917">
        <f t="shared" si="45"/>
        <v>26826.48401826484</v>
      </c>
      <c r="AP2917">
        <v>684.93150684931504</v>
      </c>
      <c r="AQ2917">
        <v>9.7313999999999998E-2</v>
      </c>
      <c r="AR2917">
        <v>8.2976800000000003E-2</v>
      </c>
      <c r="AS2917">
        <v>4.1472599999999998E-2</v>
      </c>
      <c r="AT2917">
        <v>4.0518500000000006E-2</v>
      </c>
      <c r="AU2917">
        <v>4.2189600000000001E-2</v>
      </c>
      <c r="AW2917">
        <v>9.7313999999999998E-2</v>
      </c>
      <c r="AX2917">
        <v>8.2976800000000003E-2</v>
      </c>
      <c r="AY2917">
        <v>4.1472599999999998E-2</v>
      </c>
      <c r="AZ2917">
        <v>4.0518499999999999E-2</v>
      </c>
      <c r="BA2917">
        <v>4.2189600000000008E-2</v>
      </c>
      <c r="BC2917" s="52">
        <v>100000</v>
      </c>
      <c r="BD2917" s="52">
        <v>100000</v>
      </c>
      <c r="BE2917">
        <v>0</v>
      </c>
      <c r="BF2917">
        <v>0</v>
      </c>
      <c r="BG2917">
        <v>0</v>
      </c>
    </row>
    <row r="2918" spans="1:59">
      <c r="A2918">
        <v>2917</v>
      </c>
      <c r="E2918">
        <v>9795.2054794520554</v>
      </c>
      <c r="K2918">
        <v>5853.2273903845162</v>
      </c>
      <c r="L2918">
        <v>6098.0498903845164</v>
      </c>
      <c r="M2918">
        <v>6342.8723903845166</v>
      </c>
      <c r="N2918">
        <v>6587.6948903845168</v>
      </c>
      <c r="O2918">
        <v>6832.5173903845171</v>
      </c>
      <c r="Q2918">
        <v>16246.860534960149</v>
      </c>
      <c r="R2918">
        <v>15807.926165897035</v>
      </c>
      <c r="S2918">
        <v>15368.991796833921</v>
      </c>
      <c r="T2918">
        <v>14930.057427770807</v>
      </c>
      <c r="U2918">
        <v>14491.123058707693</v>
      </c>
      <c r="W2918">
        <v>9.6340000000000009E-2</v>
      </c>
      <c r="AB2918">
        <v>1</v>
      </c>
      <c r="AC2918">
        <v>1</v>
      </c>
      <c r="AD2918">
        <v>1</v>
      </c>
      <c r="AE2918">
        <v>1</v>
      </c>
      <c r="AF2918">
        <v>1</v>
      </c>
      <c r="AL2918">
        <v>4.7999754000000001</v>
      </c>
      <c r="AM2918" s="5">
        <v>5.9191579818725586</v>
      </c>
      <c r="AN2918">
        <v>570.77625570776252</v>
      </c>
      <c r="AO2918">
        <f t="shared" si="45"/>
        <v>26826.48401826484</v>
      </c>
      <c r="AP2918">
        <v>684.93150684931504</v>
      </c>
      <c r="AQ2918">
        <v>9.7311000000000009E-2</v>
      </c>
      <c r="AR2918">
        <v>8.2866800000000004E-2</v>
      </c>
      <c r="AS2918">
        <v>4.1211100000000001E-2</v>
      </c>
      <c r="AT2918">
        <v>4.0366900000000004E-2</v>
      </c>
      <c r="AU2918">
        <v>4.2222999999999997E-2</v>
      </c>
      <c r="AW2918">
        <v>9.7311000000000022E-2</v>
      </c>
      <c r="AX2918">
        <v>8.2866800000000004E-2</v>
      </c>
      <c r="AY2918">
        <v>4.1211100000000001E-2</v>
      </c>
      <c r="AZ2918">
        <v>4.0366899999999997E-2</v>
      </c>
      <c r="BA2918">
        <v>4.2222999999999997E-2</v>
      </c>
      <c r="BC2918" s="52">
        <v>100000</v>
      </c>
      <c r="BD2918" s="52">
        <v>100000</v>
      </c>
      <c r="BE2918">
        <v>0</v>
      </c>
      <c r="BF2918">
        <v>0</v>
      </c>
      <c r="BG2918">
        <v>0</v>
      </c>
    </row>
    <row r="2919" spans="1:59">
      <c r="A2919">
        <v>2918</v>
      </c>
      <c r="E2919">
        <v>9795.2054794520554</v>
      </c>
      <c r="K2919">
        <v>5286.5017147306617</v>
      </c>
      <c r="L2919">
        <v>5615.7192147306614</v>
      </c>
      <c r="M2919">
        <v>5944.9367147306612</v>
      </c>
      <c r="N2919">
        <v>6274.1542147306609</v>
      </c>
      <c r="O2919">
        <v>6603.3717147306606</v>
      </c>
      <c r="Q2919">
        <v>15852.70586691728</v>
      </c>
      <c r="R2919">
        <v>15424.420203017307</v>
      </c>
      <c r="S2919">
        <v>14996.134539117334</v>
      </c>
      <c r="T2919">
        <v>14567.848875217362</v>
      </c>
      <c r="U2919">
        <v>14139.563211317389</v>
      </c>
      <c r="W2919">
        <v>0.13384000000000001</v>
      </c>
      <c r="AB2919">
        <v>1</v>
      </c>
      <c r="AC2919">
        <v>1</v>
      </c>
      <c r="AD2919">
        <v>1</v>
      </c>
      <c r="AE2919">
        <v>1</v>
      </c>
      <c r="AF2919">
        <v>1</v>
      </c>
      <c r="AL2919">
        <v>5.1053147000000001</v>
      </c>
      <c r="AM2919" s="5">
        <v>6.4688992500305176</v>
      </c>
      <c r="AN2919">
        <v>570.77625570776252</v>
      </c>
      <c r="AO2919">
        <f t="shared" si="45"/>
        <v>26826.48401826484</v>
      </c>
      <c r="AP2919">
        <v>684.93150684931504</v>
      </c>
      <c r="AQ2919">
        <v>9.7765600000000008E-2</v>
      </c>
      <c r="AR2919">
        <v>8.3347099999999993E-2</v>
      </c>
      <c r="AS2919">
        <v>4.163E-2</v>
      </c>
      <c r="AT2919">
        <v>4.0423399999999998E-2</v>
      </c>
      <c r="AU2919">
        <v>4.2375100000000006E-2</v>
      </c>
      <c r="AW2919">
        <v>9.7765599999999994E-2</v>
      </c>
      <c r="AX2919">
        <v>8.3347099999999993E-2</v>
      </c>
      <c r="AY2919">
        <v>4.163E-2</v>
      </c>
      <c r="AZ2919">
        <v>4.0423399999999998E-2</v>
      </c>
      <c r="BA2919">
        <v>4.2375100000000013E-2</v>
      </c>
      <c r="BC2919" s="52">
        <v>100000</v>
      </c>
      <c r="BD2919" s="52">
        <v>100000</v>
      </c>
      <c r="BE2919">
        <v>0</v>
      </c>
      <c r="BF2919">
        <v>0</v>
      </c>
      <c r="BG2919">
        <v>0</v>
      </c>
    </row>
    <row r="2920" spans="1:59">
      <c r="A2920">
        <v>2919</v>
      </c>
      <c r="E2920">
        <v>9795.2054794520554</v>
      </c>
      <c r="K2920">
        <v>4978.900998084946</v>
      </c>
      <c r="L2920">
        <v>5284.5509980849456</v>
      </c>
      <c r="M2920">
        <v>5590.2009980849452</v>
      </c>
      <c r="N2920">
        <v>5895.8509980849449</v>
      </c>
      <c r="O2920">
        <v>6201.5009980849445</v>
      </c>
      <c r="Q2920">
        <v>16070.89832701367</v>
      </c>
      <c r="R2920">
        <v>15636.717852052352</v>
      </c>
      <c r="S2920">
        <v>15202.537377091034</v>
      </c>
      <c r="T2920">
        <v>14768.356902129715</v>
      </c>
      <c r="U2920">
        <v>14334.176427168397</v>
      </c>
      <c r="W2920">
        <v>8.43E-2</v>
      </c>
      <c r="AB2920">
        <v>1</v>
      </c>
      <c r="AC2920">
        <v>1</v>
      </c>
      <c r="AD2920">
        <v>1</v>
      </c>
      <c r="AE2920">
        <v>1</v>
      </c>
      <c r="AF2920">
        <v>1</v>
      </c>
      <c r="AL2920">
        <v>5.8779836000000003</v>
      </c>
      <c r="AM2920" s="5">
        <v>6.7501230239868164</v>
      </c>
      <c r="AN2920">
        <v>570.77625570776252</v>
      </c>
      <c r="AO2920">
        <f t="shared" si="45"/>
        <v>26826.48401826484</v>
      </c>
      <c r="AP2920">
        <v>684.93150684931504</v>
      </c>
      <c r="AQ2920">
        <v>9.82045E-2</v>
      </c>
      <c r="AR2920">
        <v>8.3531499999999995E-2</v>
      </c>
      <c r="AS2920">
        <v>4.2182499999999998E-2</v>
      </c>
      <c r="AT2920">
        <v>4.1028100000000005E-2</v>
      </c>
      <c r="AU2920">
        <v>4.24987E-2</v>
      </c>
      <c r="AW2920">
        <v>9.8204500000000014E-2</v>
      </c>
      <c r="AX2920">
        <v>8.3531499999999995E-2</v>
      </c>
      <c r="AY2920">
        <v>4.2182499999999998E-2</v>
      </c>
      <c r="AZ2920">
        <v>4.1028099999999998E-2</v>
      </c>
      <c r="BA2920">
        <v>4.24987E-2</v>
      </c>
      <c r="BC2920" s="52">
        <v>100000</v>
      </c>
      <c r="BD2920" s="52">
        <v>100000</v>
      </c>
      <c r="BE2920">
        <v>0</v>
      </c>
      <c r="BF2920">
        <v>0</v>
      </c>
      <c r="BG2920">
        <v>0</v>
      </c>
    </row>
    <row r="2921" spans="1:59">
      <c r="A2921">
        <v>2920</v>
      </c>
      <c r="E2921">
        <v>9795.2054794520554</v>
      </c>
      <c r="K2921">
        <v>5015.9188493718239</v>
      </c>
      <c r="L2921">
        <v>5370.4346827051577</v>
      </c>
      <c r="M2921">
        <v>5724.9505160384906</v>
      </c>
      <c r="N2921">
        <v>6079.4663493718235</v>
      </c>
      <c r="O2921">
        <v>6433.9821827051564</v>
      </c>
      <c r="Q2921">
        <v>16800.412204999291</v>
      </c>
      <c r="R2921">
        <v>16346.522770291625</v>
      </c>
      <c r="S2921">
        <v>15892.63333558396</v>
      </c>
      <c r="T2921">
        <v>15438.743900876294</v>
      </c>
      <c r="U2921">
        <v>14984.854466168628</v>
      </c>
      <c r="W2921">
        <v>4.6840000000000007E-2</v>
      </c>
      <c r="AB2921">
        <v>1</v>
      </c>
      <c r="AC2921">
        <v>1</v>
      </c>
      <c r="AD2921">
        <v>1</v>
      </c>
      <c r="AE2921">
        <v>1</v>
      </c>
      <c r="AF2921">
        <v>1</v>
      </c>
      <c r="AL2921">
        <v>5.8031220000000001</v>
      </c>
      <c r="AM2921" s="5">
        <v>6.9539217948913574</v>
      </c>
      <c r="AN2921">
        <v>570.77625570776252</v>
      </c>
      <c r="AO2921">
        <f t="shared" si="45"/>
        <v>26826.48401826484</v>
      </c>
      <c r="AP2921">
        <v>684.93150684931504</v>
      </c>
      <c r="AQ2921">
        <v>9.8658800000000005E-2</v>
      </c>
      <c r="AR2921">
        <v>8.5358400000000001E-2</v>
      </c>
      <c r="AS2921">
        <v>4.4603400000000001E-2</v>
      </c>
      <c r="AT2921">
        <v>4.23189E-2</v>
      </c>
      <c r="AU2921">
        <v>4.3798400000000001E-2</v>
      </c>
      <c r="AW2921">
        <v>9.8658800000000005E-2</v>
      </c>
      <c r="AX2921">
        <v>8.5358399999999987E-2</v>
      </c>
      <c r="AY2921">
        <v>4.4603400000000001E-2</v>
      </c>
      <c r="AZ2921">
        <v>4.2318900000000007E-2</v>
      </c>
      <c r="BA2921">
        <v>4.3798400000000001E-2</v>
      </c>
      <c r="BC2921" s="52">
        <v>100000</v>
      </c>
      <c r="BD2921" s="52">
        <v>100000</v>
      </c>
      <c r="BE2921">
        <v>0</v>
      </c>
      <c r="BF2921">
        <v>0</v>
      </c>
      <c r="BG2921">
        <v>0</v>
      </c>
    </row>
    <row r="2922" spans="1:59">
      <c r="A2922">
        <v>2921</v>
      </c>
      <c r="E2922">
        <v>9795.2054794520554</v>
      </c>
      <c r="K2922">
        <v>5642.5781890139533</v>
      </c>
      <c r="L2922">
        <v>6057.0423556806199</v>
      </c>
      <c r="M2922">
        <v>6471.5065223472866</v>
      </c>
      <c r="N2922">
        <v>6885.9706890139532</v>
      </c>
      <c r="O2922">
        <v>7300.4348556806199</v>
      </c>
      <c r="Q2922">
        <v>17766.606649126541</v>
      </c>
      <c r="R2922">
        <v>17286.613958874281</v>
      </c>
      <c r="S2922">
        <v>16806.621268622021</v>
      </c>
      <c r="T2922">
        <v>16326.62857836976</v>
      </c>
      <c r="U2922">
        <v>15846.6358881175</v>
      </c>
      <c r="W2922">
        <v>3.2619999999999996E-2</v>
      </c>
      <c r="AB2922">
        <v>1</v>
      </c>
      <c r="AC2922">
        <v>1</v>
      </c>
      <c r="AD2922">
        <v>1</v>
      </c>
      <c r="AE2922">
        <v>1</v>
      </c>
      <c r="AF2922">
        <v>1</v>
      </c>
      <c r="AL2922">
        <v>6.3199266999999999</v>
      </c>
      <c r="AM2922" s="5">
        <v>6.4744505882263184</v>
      </c>
      <c r="AN2922">
        <v>570.77625570776252</v>
      </c>
      <c r="AO2922">
        <f t="shared" si="45"/>
        <v>26826.48401826484</v>
      </c>
      <c r="AP2922">
        <v>684.93150684931504</v>
      </c>
      <c r="AQ2922">
        <v>0.101738</v>
      </c>
      <c r="AR2922">
        <v>9.5125899999999999E-2</v>
      </c>
      <c r="AS2922">
        <v>4.8660299999999997E-2</v>
      </c>
      <c r="AT2922">
        <v>4.4170599999999997E-2</v>
      </c>
      <c r="AU2922">
        <v>4.5234000000000003E-2</v>
      </c>
      <c r="AW2922">
        <v>0.10173799999999998</v>
      </c>
      <c r="AX2922">
        <v>9.5125899999999999E-2</v>
      </c>
      <c r="AY2922">
        <v>4.8660300000000004E-2</v>
      </c>
      <c r="AZ2922">
        <v>4.417059999999999E-2</v>
      </c>
      <c r="BA2922">
        <v>4.523400000000001E-2</v>
      </c>
      <c r="BC2922" s="52">
        <v>100000</v>
      </c>
      <c r="BD2922" s="52">
        <v>100000</v>
      </c>
      <c r="BE2922">
        <v>0</v>
      </c>
      <c r="BF2922">
        <v>0</v>
      </c>
      <c r="BG2922">
        <v>0</v>
      </c>
    </row>
    <row r="2923" spans="1:59">
      <c r="A2923">
        <v>2922</v>
      </c>
      <c r="E2923">
        <v>9795.2054794520554</v>
      </c>
      <c r="K2923">
        <v>6154.6584651490848</v>
      </c>
      <c r="L2923">
        <v>6646.3392984824186</v>
      </c>
      <c r="M2923">
        <v>7138.0201318157524</v>
      </c>
      <c r="N2923">
        <v>7629.7009651490862</v>
      </c>
      <c r="O2923">
        <v>8121.38179848242</v>
      </c>
      <c r="Q2923">
        <v>19070.037956355682</v>
      </c>
      <c r="R2923">
        <v>18554.831028971999</v>
      </c>
      <c r="S2923">
        <v>18039.624101588317</v>
      </c>
      <c r="T2923">
        <v>17524.417174204635</v>
      </c>
      <c r="U2923">
        <v>17009.210246820952</v>
      </c>
      <c r="W2923">
        <v>1.499E-2</v>
      </c>
      <c r="AB2923">
        <v>1</v>
      </c>
      <c r="AC2923">
        <v>1</v>
      </c>
      <c r="AD2923">
        <v>1</v>
      </c>
      <c r="AE2923">
        <v>1</v>
      </c>
      <c r="AF2923">
        <v>1</v>
      </c>
      <c r="AL2923">
        <v>5.806953</v>
      </c>
      <c r="AM2923" s="5">
        <v>4.7202205657958984</v>
      </c>
      <c r="AN2923">
        <v>570.77625570776252</v>
      </c>
      <c r="AO2923">
        <f t="shared" si="45"/>
        <v>26826.48401826484</v>
      </c>
      <c r="AP2923">
        <v>684.93150684931504</v>
      </c>
      <c r="AQ2923">
        <v>0.10316</v>
      </c>
      <c r="AR2923">
        <v>9.8658099999999999E-2</v>
      </c>
      <c r="AS2923">
        <v>5.1305799999999999E-2</v>
      </c>
      <c r="AT2923">
        <v>4.6476500000000004E-2</v>
      </c>
      <c r="AU2923">
        <v>4.6600299999999997E-2</v>
      </c>
      <c r="AW2923">
        <v>0.10316000000000002</v>
      </c>
      <c r="AX2923">
        <v>9.8658100000000012E-2</v>
      </c>
      <c r="AY2923">
        <v>5.1305799999999999E-2</v>
      </c>
      <c r="AZ2923">
        <v>4.6476500000000004E-2</v>
      </c>
      <c r="BA2923">
        <v>4.6600299999999997E-2</v>
      </c>
      <c r="BC2923" s="52">
        <v>100000</v>
      </c>
      <c r="BD2923" s="52">
        <v>100000</v>
      </c>
      <c r="BE2923">
        <v>0</v>
      </c>
      <c r="BF2923">
        <v>0</v>
      </c>
      <c r="BG2923">
        <v>0</v>
      </c>
    </row>
    <row r="2924" spans="1:59">
      <c r="A2924">
        <v>2923</v>
      </c>
      <c r="E2924">
        <v>9795.2054794520554</v>
      </c>
      <c r="K2924">
        <v>6370.5959309892005</v>
      </c>
      <c r="L2924">
        <v>6907.3750976558676</v>
      </c>
      <c r="M2924">
        <v>7444.1542643225348</v>
      </c>
      <c r="N2924">
        <v>7980.933430989202</v>
      </c>
      <c r="O2924">
        <v>8517.7125976558691</v>
      </c>
      <c r="Q2924">
        <v>20710.23671339692</v>
      </c>
      <c r="R2924">
        <v>20150.717249045891</v>
      </c>
      <c r="S2924">
        <v>19591.197784694861</v>
      </c>
      <c r="T2924">
        <v>19031.678320343832</v>
      </c>
      <c r="U2924">
        <v>18472.158855992802</v>
      </c>
      <c r="W2924">
        <v>3.5400000000000002E-3</v>
      </c>
      <c r="AB2924">
        <v>1</v>
      </c>
      <c r="AC2924">
        <v>1</v>
      </c>
      <c r="AD2924">
        <v>1</v>
      </c>
      <c r="AE2924">
        <v>1</v>
      </c>
      <c r="AF2924">
        <v>1</v>
      </c>
      <c r="AL2924">
        <v>5.1169552999999999</v>
      </c>
      <c r="AM2924" s="5">
        <v>6.4984879493713379</v>
      </c>
      <c r="AN2924">
        <v>570.77625570776252</v>
      </c>
      <c r="AO2924">
        <f t="shared" si="45"/>
        <v>26826.48401826484</v>
      </c>
      <c r="AP2924">
        <v>684.93150684931504</v>
      </c>
      <c r="AQ2924">
        <v>0.103786</v>
      </c>
      <c r="AR2924">
        <v>9.8100699999999999E-2</v>
      </c>
      <c r="AS2924">
        <v>5.1221200000000001E-2</v>
      </c>
      <c r="AT2924">
        <v>4.6863000000000002E-2</v>
      </c>
      <c r="AU2924">
        <v>4.7323500000000004E-2</v>
      </c>
      <c r="AW2924">
        <v>0.103786</v>
      </c>
      <c r="AX2924">
        <v>9.8100699999999999E-2</v>
      </c>
      <c r="AY2924">
        <v>5.1221200000000008E-2</v>
      </c>
      <c r="AZ2924">
        <v>4.6863000000000002E-2</v>
      </c>
      <c r="BA2924">
        <v>4.7323500000000004E-2</v>
      </c>
      <c r="BC2924" s="52">
        <v>100000</v>
      </c>
      <c r="BD2924" s="52">
        <v>100000</v>
      </c>
      <c r="BE2924">
        <v>0</v>
      </c>
      <c r="BF2924">
        <v>0</v>
      </c>
      <c r="BG2924">
        <v>0</v>
      </c>
    </row>
    <row r="2925" spans="1:59">
      <c r="A2925">
        <v>2924</v>
      </c>
      <c r="E2925">
        <v>9795.2054794520554</v>
      </c>
      <c r="K2925">
        <v>5906.1100350800534</v>
      </c>
      <c r="L2925">
        <v>6402.5750350800536</v>
      </c>
      <c r="M2925">
        <v>6899.0400350800537</v>
      </c>
      <c r="N2925">
        <v>7395.5050350800539</v>
      </c>
      <c r="O2925">
        <v>7891.970035080054</v>
      </c>
      <c r="Q2925">
        <v>20676.54639433495</v>
      </c>
      <c r="R2925">
        <v>20117.937127201374</v>
      </c>
      <c r="S2925">
        <v>19559.327860067799</v>
      </c>
      <c r="T2925">
        <v>19000.718592934223</v>
      </c>
      <c r="U2925">
        <v>18442.109325800648</v>
      </c>
      <c r="W2925">
        <v>0</v>
      </c>
      <c r="AB2925">
        <v>1</v>
      </c>
      <c r="AC2925">
        <v>1</v>
      </c>
      <c r="AD2925">
        <v>1</v>
      </c>
      <c r="AE2925">
        <v>1</v>
      </c>
      <c r="AF2925">
        <v>1</v>
      </c>
      <c r="AL2925">
        <v>4.1973175999999999</v>
      </c>
      <c r="AM2925" s="5">
        <v>10.7663516998291</v>
      </c>
      <c r="AN2925">
        <v>570.77625570776252</v>
      </c>
      <c r="AO2925">
        <f t="shared" si="45"/>
        <v>26826.48401826484</v>
      </c>
      <c r="AP2925">
        <v>684.93150684931504</v>
      </c>
      <c r="AQ2925">
        <v>0.103836</v>
      </c>
      <c r="AR2925">
        <v>8.9395200000000008E-2</v>
      </c>
      <c r="AS2925">
        <v>5.0665799999999997E-2</v>
      </c>
      <c r="AT2925">
        <v>4.5601799999999998E-2</v>
      </c>
      <c r="AU2925">
        <v>4.6579799999999998E-2</v>
      </c>
      <c r="AW2925">
        <v>0.103836</v>
      </c>
      <c r="AX2925">
        <v>8.9395199999999994E-2</v>
      </c>
      <c r="AY2925">
        <v>5.0665799999999997E-2</v>
      </c>
      <c r="AZ2925">
        <v>4.5601799999999998E-2</v>
      </c>
      <c r="BA2925">
        <v>4.6579799999999991E-2</v>
      </c>
      <c r="BC2925" s="52">
        <v>100000</v>
      </c>
      <c r="BD2925" s="52">
        <v>100000</v>
      </c>
      <c r="BE2925">
        <v>0</v>
      </c>
      <c r="BF2925">
        <v>0</v>
      </c>
      <c r="BG2925">
        <v>0</v>
      </c>
    </row>
    <row r="2926" spans="1:59">
      <c r="A2926">
        <v>2925</v>
      </c>
      <c r="E2926">
        <v>9795.2054794520554</v>
      </c>
      <c r="K2926">
        <v>5190.4315768671004</v>
      </c>
      <c r="L2926">
        <v>5591.9715768671003</v>
      </c>
      <c r="M2926">
        <v>5993.5115768671003</v>
      </c>
      <c r="N2926">
        <v>6395.0515768671003</v>
      </c>
      <c r="O2926">
        <v>6796.5915768671002</v>
      </c>
      <c r="Q2926">
        <v>19212.779258529961</v>
      </c>
      <c r="R2926">
        <v>18693.715952511033</v>
      </c>
      <c r="S2926">
        <v>18174.652646492104</v>
      </c>
      <c r="T2926">
        <v>17655.589340473176</v>
      </c>
      <c r="U2926">
        <v>17136.526034454248</v>
      </c>
      <c r="W2926">
        <v>0</v>
      </c>
      <c r="AB2926">
        <v>1</v>
      </c>
      <c r="AC2926">
        <v>1</v>
      </c>
      <c r="AD2926">
        <v>1</v>
      </c>
      <c r="AE2926">
        <v>1</v>
      </c>
      <c r="AF2926">
        <v>1</v>
      </c>
      <c r="AL2926">
        <v>3.6246470999999998</v>
      </c>
      <c r="AM2926" s="5">
        <v>10.538754463195801</v>
      </c>
      <c r="AN2926">
        <v>570.77625570776252</v>
      </c>
      <c r="AO2926">
        <f t="shared" si="45"/>
        <v>26826.48401826484</v>
      </c>
      <c r="AP2926">
        <v>684.93150684931504</v>
      </c>
      <c r="AQ2926">
        <v>0.10328799999999999</v>
      </c>
      <c r="AR2926">
        <v>8.5817299999999999E-2</v>
      </c>
      <c r="AS2926">
        <v>4.8115699999999997E-2</v>
      </c>
      <c r="AT2926">
        <v>4.4223900000000003E-2</v>
      </c>
      <c r="AU2926">
        <v>4.5135700000000001E-2</v>
      </c>
      <c r="AW2926">
        <v>0.10328799999999998</v>
      </c>
      <c r="AX2926">
        <v>8.5817299999999999E-2</v>
      </c>
      <c r="AY2926">
        <v>4.8115699999999997E-2</v>
      </c>
      <c r="AZ2926">
        <v>4.4223899999999997E-2</v>
      </c>
      <c r="BA2926">
        <v>4.5135700000000001E-2</v>
      </c>
      <c r="BC2926" s="52">
        <v>100000</v>
      </c>
      <c r="BD2926" s="52">
        <v>100000</v>
      </c>
      <c r="BE2926">
        <v>0</v>
      </c>
      <c r="BF2926">
        <v>0</v>
      </c>
      <c r="BG2926">
        <v>0</v>
      </c>
    </row>
    <row r="2927" spans="1:59">
      <c r="A2927">
        <v>2926</v>
      </c>
      <c r="E2927">
        <v>9795.2054794520554</v>
      </c>
      <c r="K2927">
        <v>4960.3920724415084</v>
      </c>
      <c r="L2927">
        <v>5302.4787391081754</v>
      </c>
      <c r="M2927">
        <v>5644.5654057748416</v>
      </c>
      <c r="N2927">
        <v>5986.6520724415077</v>
      </c>
      <c r="O2927">
        <v>6328.7387391081738</v>
      </c>
      <c r="Q2927">
        <v>14605.208291113649</v>
      </c>
      <c r="R2927">
        <v>14210.625728383489</v>
      </c>
      <c r="S2927">
        <v>13816.043165653329</v>
      </c>
      <c r="T2927">
        <v>13421.460602923169</v>
      </c>
      <c r="U2927">
        <v>13026.878040193009</v>
      </c>
      <c r="W2927">
        <v>0</v>
      </c>
      <c r="AB2927">
        <v>1</v>
      </c>
      <c r="AC2927">
        <v>1</v>
      </c>
      <c r="AD2927">
        <v>1</v>
      </c>
      <c r="AE2927">
        <v>1</v>
      </c>
      <c r="AF2927">
        <v>1</v>
      </c>
      <c r="AL2927">
        <v>3.8688902999999999</v>
      </c>
      <c r="AM2927" s="5">
        <v>10.58705043792725</v>
      </c>
      <c r="AN2927">
        <v>570.77625570776252</v>
      </c>
      <c r="AO2927">
        <f t="shared" si="45"/>
        <v>26826.48401826484</v>
      </c>
      <c r="AP2927">
        <v>684.93150684931504</v>
      </c>
      <c r="AQ2927">
        <v>0.101795</v>
      </c>
      <c r="AR2927">
        <v>8.2658099999999998E-2</v>
      </c>
      <c r="AS2927">
        <v>4.4399899999999999E-2</v>
      </c>
      <c r="AT2927">
        <v>4.3708900000000002E-2</v>
      </c>
      <c r="AU2927">
        <v>4.4501899999999997E-2</v>
      </c>
      <c r="AW2927">
        <v>0.10179500000000001</v>
      </c>
      <c r="AX2927">
        <v>8.2658099999999998E-2</v>
      </c>
      <c r="AY2927">
        <v>4.4399900000000006E-2</v>
      </c>
      <c r="AZ2927">
        <v>4.3708900000000009E-2</v>
      </c>
      <c r="BA2927">
        <v>4.4501899999999997E-2</v>
      </c>
      <c r="BC2927" s="52">
        <v>100000</v>
      </c>
      <c r="BD2927" s="52">
        <v>100000</v>
      </c>
      <c r="BE2927">
        <v>0</v>
      </c>
      <c r="BF2927">
        <v>0</v>
      </c>
      <c r="BG2927">
        <v>0</v>
      </c>
    </row>
    <row r="2928" spans="1:59">
      <c r="A2928">
        <v>2927</v>
      </c>
      <c r="E2928">
        <v>9795.2054794520554</v>
      </c>
      <c r="K2928">
        <v>3592.4943296502461</v>
      </c>
      <c r="L2928">
        <v>3853.844329650246</v>
      </c>
      <c r="M2928">
        <v>4115.1943296502459</v>
      </c>
      <c r="N2928">
        <v>4376.5443296502453</v>
      </c>
      <c r="O2928">
        <v>4637.8943296502457</v>
      </c>
      <c r="Q2928">
        <v>8600.7814127265228</v>
      </c>
      <c r="R2928">
        <v>8368.4178417157655</v>
      </c>
      <c r="S2928">
        <v>8136.0542707050081</v>
      </c>
      <c r="T2928">
        <v>7903.6906996942507</v>
      </c>
      <c r="U2928">
        <v>7671.3271286834934</v>
      </c>
      <c r="W2928">
        <v>0</v>
      </c>
      <c r="AB2928">
        <v>1</v>
      </c>
      <c r="AC2928">
        <v>1</v>
      </c>
      <c r="AD2928">
        <v>1</v>
      </c>
      <c r="AE2928">
        <v>1</v>
      </c>
      <c r="AF2928">
        <v>1</v>
      </c>
      <c r="AL2928">
        <v>3.4114418</v>
      </c>
      <c r="AM2928" s="5">
        <v>9.682438850402832</v>
      </c>
      <c r="AN2928">
        <v>570.77625570776252</v>
      </c>
      <c r="AO2928">
        <f t="shared" si="45"/>
        <v>26826.48401826484</v>
      </c>
      <c r="AP2928">
        <v>684.93150684931504</v>
      </c>
      <c r="AQ2928">
        <v>9.9004999999999996E-2</v>
      </c>
      <c r="AR2928">
        <v>7.9277199999999992E-2</v>
      </c>
      <c r="AS2928">
        <v>4.3162699999999998E-2</v>
      </c>
      <c r="AT2928">
        <v>4.26232E-2</v>
      </c>
      <c r="AU2928">
        <v>4.4239500000000001E-2</v>
      </c>
      <c r="AW2928">
        <v>9.9004999999999996E-2</v>
      </c>
      <c r="AX2928">
        <v>7.9277199999999978E-2</v>
      </c>
      <c r="AY2928">
        <v>4.3162699999999998E-2</v>
      </c>
      <c r="AZ2928">
        <v>4.26232E-2</v>
      </c>
      <c r="BA2928">
        <v>4.4239500000000001E-2</v>
      </c>
      <c r="BC2928" s="52">
        <v>100000</v>
      </c>
      <c r="BD2928" s="52">
        <v>100000</v>
      </c>
      <c r="BE2928">
        <v>0</v>
      </c>
      <c r="BF2928">
        <v>0</v>
      </c>
      <c r="BG2928">
        <v>0</v>
      </c>
    </row>
    <row r="2929" spans="1:59">
      <c r="A2929">
        <v>2928</v>
      </c>
      <c r="E2929">
        <v>9795.2054794520554</v>
      </c>
      <c r="K2929">
        <v>2434.8181716696517</v>
      </c>
      <c r="L2929">
        <v>2631.4356716696516</v>
      </c>
      <c r="M2929">
        <v>2828.0531716696514</v>
      </c>
      <c r="N2929">
        <v>3024.6706716696513</v>
      </c>
      <c r="O2929">
        <v>3221.2881716696511</v>
      </c>
      <c r="Q2929">
        <v>7915.766709434045</v>
      </c>
      <c r="R2929">
        <v>7701.909882443505</v>
      </c>
      <c r="S2929">
        <v>7488.0530554529651</v>
      </c>
      <c r="T2929">
        <v>7274.1962284624251</v>
      </c>
      <c r="U2929">
        <v>7060.3394014718851</v>
      </c>
      <c r="W2929">
        <v>0</v>
      </c>
      <c r="AB2929">
        <v>1</v>
      </c>
      <c r="AC2929">
        <v>1</v>
      </c>
      <c r="AD2929">
        <v>1</v>
      </c>
      <c r="AE2929">
        <v>1</v>
      </c>
      <c r="AF2929">
        <v>1</v>
      </c>
      <c r="AL2929">
        <v>3.1143879999999999</v>
      </c>
      <c r="AM2929" s="5">
        <v>9.6177482604980469</v>
      </c>
      <c r="AN2929">
        <v>570.77625570776252</v>
      </c>
      <c r="AO2929">
        <f t="shared" si="45"/>
        <v>26826.48401826484</v>
      </c>
      <c r="AP2929">
        <v>684.93150684931504</v>
      </c>
      <c r="AQ2929">
        <v>9.6863400000000002E-2</v>
      </c>
      <c r="AR2929">
        <v>7.5914199999999987E-2</v>
      </c>
      <c r="AS2929">
        <v>4.2920399999999997E-2</v>
      </c>
      <c r="AT2929">
        <v>4.2434399999999997E-2</v>
      </c>
      <c r="AU2929">
        <v>4.4091099999999994E-2</v>
      </c>
      <c r="AW2929">
        <v>9.6863400000000002E-2</v>
      </c>
      <c r="AX2929">
        <v>7.5914199999999973E-2</v>
      </c>
      <c r="AY2929">
        <v>4.2920399999999997E-2</v>
      </c>
      <c r="AZ2929">
        <v>4.2434399999999997E-2</v>
      </c>
      <c r="BA2929">
        <v>4.4091099999999994E-2</v>
      </c>
      <c r="BC2929" s="52">
        <v>100000</v>
      </c>
      <c r="BD2929" s="52">
        <v>100000</v>
      </c>
      <c r="BE2929">
        <v>0</v>
      </c>
      <c r="BF2929">
        <v>0</v>
      </c>
      <c r="BG2929">
        <v>0</v>
      </c>
    </row>
    <row r="2930" spans="1:59">
      <c r="A2930">
        <v>2929</v>
      </c>
      <c r="E2930">
        <v>9795.2054794520554</v>
      </c>
      <c r="K2930">
        <v>1821.0648712740203</v>
      </c>
      <c r="L2930">
        <v>1921.0498712740205</v>
      </c>
      <c r="M2930">
        <v>2021.0348712740206</v>
      </c>
      <c r="N2930">
        <v>2121.0198712740207</v>
      </c>
      <c r="O2930">
        <v>2221.0048712740208</v>
      </c>
      <c r="Q2930">
        <v>8491.9088566492846</v>
      </c>
      <c r="R2930">
        <v>8262.4866471922287</v>
      </c>
      <c r="S2930">
        <v>8033.0644377351719</v>
      </c>
      <c r="T2930">
        <v>7803.642228278115</v>
      </c>
      <c r="U2930">
        <v>7574.2200188210581</v>
      </c>
      <c r="W2930">
        <v>0</v>
      </c>
      <c r="AB2930">
        <v>1</v>
      </c>
      <c r="AC2930">
        <v>1</v>
      </c>
      <c r="AD2930">
        <v>1</v>
      </c>
      <c r="AE2930">
        <v>1</v>
      </c>
      <c r="AF2930">
        <v>1</v>
      </c>
      <c r="AL2930">
        <v>2.9023569</v>
      </c>
      <c r="AM2930" s="5">
        <v>9.5304393768310547</v>
      </c>
      <c r="AN2930">
        <v>570.77625570776252</v>
      </c>
      <c r="AO2930">
        <f t="shared" si="45"/>
        <v>26826.48401826484</v>
      </c>
      <c r="AP2930">
        <v>684.93150684931504</v>
      </c>
      <c r="AQ2930">
        <v>9.6808999999999992E-2</v>
      </c>
      <c r="AR2930">
        <v>7.2896799999999998E-2</v>
      </c>
      <c r="AS2930">
        <v>4.2979400000000001E-2</v>
      </c>
      <c r="AT2930">
        <v>4.2444099999999998E-2</v>
      </c>
      <c r="AU2930">
        <v>4.4046799999999997E-2</v>
      </c>
      <c r="AW2930">
        <v>9.6808999999999992E-2</v>
      </c>
      <c r="AX2930">
        <v>7.2896799999999998E-2</v>
      </c>
      <c r="AY2930">
        <v>4.2979400000000001E-2</v>
      </c>
      <c r="AZ2930">
        <v>4.2444099999999998E-2</v>
      </c>
      <c r="BA2930">
        <v>4.4046799999999997E-2</v>
      </c>
      <c r="BC2930" s="52">
        <v>100000</v>
      </c>
      <c r="BD2930" s="52">
        <v>100000</v>
      </c>
      <c r="BE2930">
        <v>0</v>
      </c>
      <c r="BF2930">
        <v>0</v>
      </c>
      <c r="BG2930">
        <v>0</v>
      </c>
    </row>
    <row r="2931" spans="1:59">
      <c r="A2931">
        <v>2930</v>
      </c>
      <c r="E2931">
        <v>9795.2054794520554</v>
      </c>
      <c r="K2931">
        <v>1560.2855719642887</v>
      </c>
      <c r="L2931">
        <v>1609.1230719642888</v>
      </c>
      <c r="M2931">
        <v>1657.9605719642889</v>
      </c>
      <c r="N2931">
        <v>1706.798071964289</v>
      </c>
      <c r="O2931">
        <v>1755.6355719642891</v>
      </c>
      <c r="Q2931">
        <v>8846.5876830854868</v>
      </c>
      <c r="R2931">
        <v>8607.5832695156896</v>
      </c>
      <c r="S2931">
        <v>8368.5788559458924</v>
      </c>
      <c r="T2931">
        <v>8129.5744423760952</v>
      </c>
      <c r="U2931">
        <v>7890.5700288062981</v>
      </c>
      <c r="W2931">
        <v>0</v>
      </c>
      <c r="AB2931">
        <v>1</v>
      </c>
      <c r="AC2931">
        <v>1</v>
      </c>
      <c r="AD2931">
        <v>1</v>
      </c>
      <c r="AE2931">
        <v>1</v>
      </c>
      <c r="AF2931">
        <v>1</v>
      </c>
      <c r="AL2931">
        <v>2.4808754999999998</v>
      </c>
      <c r="AM2931" s="5">
        <v>10.012045860290529</v>
      </c>
      <c r="AN2931">
        <v>570.77625570776252</v>
      </c>
      <c r="AO2931">
        <f t="shared" si="45"/>
        <v>26826.48401826484</v>
      </c>
      <c r="AP2931">
        <v>684.93150684931504</v>
      </c>
      <c r="AQ2931">
        <v>9.7045000000000006E-2</v>
      </c>
      <c r="AR2931">
        <v>7.4567099999999997E-2</v>
      </c>
      <c r="AS2931">
        <v>4.3133499999999998E-2</v>
      </c>
      <c r="AT2931">
        <v>4.2504899999999998E-2</v>
      </c>
      <c r="AU2931">
        <v>4.4095799999999997E-2</v>
      </c>
      <c r="AW2931">
        <v>9.7045000000000006E-2</v>
      </c>
      <c r="AX2931">
        <v>7.4567099999999997E-2</v>
      </c>
      <c r="AY2931">
        <v>4.3133500000000005E-2</v>
      </c>
      <c r="AZ2931">
        <v>4.2504899999999998E-2</v>
      </c>
      <c r="BA2931">
        <v>4.4095800000000004E-2</v>
      </c>
      <c r="BC2931" s="52">
        <v>100000</v>
      </c>
      <c r="BD2931" s="52">
        <v>100000</v>
      </c>
      <c r="BE2931">
        <v>0</v>
      </c>
      <c r="BF2931">
        <v>0</v>
      </c>
      <c r="BG2931">
        <v>0</v>
      </c>
    </row>
    <row r="2932" spans="1:59">
      <c r="A2932">
        <v>2931</v>
      </c>
      <c r="E2932">
        <v>9795.2054794520554</v>
      </c>
      <c r="K2932">
        <v>1528.6759599267452</v>
      </c>
      <c r="L2932">
        <v>1570.0609599267452</v>
      </c>
      <c r="M2932">
        <v>1611.4459599267452</v>
      </c>
      <c r="N2932">
        <v>1652.8309599267452</v>
      </c>
      <c r="O2932">
        <v>1694.2159599267452</v>
      </c>
      <c r="Q2932">
        <v>10389.28667057297</v>
      </c>
      <c r="R2932">
        <v>10108.603828956213</v>
      </c>
      <c r="S2932">
        <v>9827.9209873394557</v>
      </c>
      <c r="T2932">
        <v>9547.2381457226984</v>
      </c>
      <c r="U2932">
        <v>9266.5553041059411</v>
      </c>
      <c r="W2932">
        <v>0</v>
      </c>
      <c r="AB2932">
        <v>1</v>
      </c>
      <c r="AC2932">
        <v>1</v>
      </c>
      <c r="AD2932">
        <v>1</v>
      </c>
      <c r="AE2932">
        <v>1</v>
      </c>
      <c r="AF2932">
        <v>1</v>
      </c>
      <c r="AL2932">
        <v>2.5099</v>
      </c>
      <c r="AM2932" s="5">
        <v>8.860565185546875</v>
      </c>
      <c r="AN2932">
        <v>570.77625570776252</v>
      </c>
      <c r="AO2932">
        <f t="shared" si="45"/>
        <v>26826.48401826484</v>
      </c>
      <c r="AP2932">
        <v>684.93150684931504</v>
      </c>
      <c r="AQ2932">
        <v>9.68884E-2</v>
      </c>
      <c r="AR2932">
        <v>7.2815400000000002E-2</v>
      </c>
      <c r="AS2932">
        <v>4.3047099999999998E-2</v>
      </c>
      <c r="AT2932">
        <v>4.2483100000000003E-2</v>
      </c>
      <c r="AU2932">
        <v>4.4107300000000002E-2</v>
      </c>
      <c r="AW2932">
        <v>9.68884E-2</v>
      </c>
      <c r="AX2932">
        <v>7.2815400000000002E-2</v>
      </c>
      <c r="AY2932">
        <v>4.3047099999999991E-2</v>
      </c>
      <c r="AZ2932">
        <v>4.248310000000001E-2</v>
      </c>
      <c r="BA2932">
        <v>4.4107300000000002E-2</v>
      </c>
      <c r="BC2932" s="52">
        <v>100000</v>
      </c>
      <c r="BD2932" s="52">
        <v>100000</v>
      </c>
      <c r="BE2932">
        <v>0</v>
      </c>
      <c r="BF2932">
        <v>0</v>
      </c>
      <c r="BG2932">
        <v>0</v>
      </c>
    </row>
    <row r="2933" spans="1:59">
      <c r="A2933">
        <v>2932</v>
      </c>
      <c r="E2933">
        <v>9795.2054794520554</v>
      </c>
      <c r="K2933">
        <v>1678.8216171050758</v>
      </c>
      <c r="L2933">
        <v>1719.7941171050759</v>
      </c>
      <c r="M2933">
        <v>1760.766617105076</v>
      </c>
      <c r="N2933">
        <v>1801.739117105076</v>
      </c>
      <c r="O2933">
        <v>1842.7116171050761</v>
      </c>
      <c r="Q2933">
        <v>14693.60973941572</v>
      </c>
      <c r="R2933">
        <v>14296.638872780835</v>
      </c>
      <c r="S2933">
        <v>13899.66800614595</v>
      </c>
      <c r="T2933">
        <v>13502.697139511065</v>
      </c>
      <c r="U2933">
        <v>13105.72627287618</v>
      </c>
      <c r="W2933">
        <v>0</v>
      </c>
      <c r="AB2933">
        <v>1</v>
      </c>
      <c r="AC2933">
        <v>1</v>
      </c>
      <c r="AD2933">
        <v>1</v>
      </c>
      <c r="AE2933">
        <v>1</v>
      </c>
      <c r="AF2933">
        <v>1</v>
      </c>
      <c r="AL2933">
        <v>1.7323662</v>
      </c>
      <c r="AM2933" s="5">
        <v>9.9821062088012695</v>
      </c>
      <c r="AN2933">
        <v>570.77625570776252</v>
      </c>
      <c r="AO2933">
        <f t="shared" si="45"/>
        <v>26826.48401826484</v>
      </c>
      <c r="AP2933">
        <v>684.93150684931504</v>
      </c>
      <c r="AQ2933">
        <v>9.6068799999999996E-2</v>
      </c>
      <c r="AR2933">
        <v>7.0700799999999994E-2</v>
      </c>
      <c r="AS2933">
        <v>4.2194699999999995E-2</v>
      </c>
      <c r="AT2933">
        <v>4.2167299999999998E-2</v>
      </c>
      <c r="AU2933">
        <v>4.3980699999999998E-2</v>
      </c>
      <c r="AW2933">
        <v>9.6068799999999996E-2</v>
      </c>
      <c r="AX2933">
        <v>7.0700799999999994E-2</v>
      </c>
      <c r="AY2933">
        <v>4.2194699999999988E-2</v>
      </c>
      <c r="AZ2933">
        <v>4.2167300000000005E-2</v>
      </c>
      <c r="BA2933">
        <v>4.3980699999999998E-2</v>
      </c>
      <c r="BC2933" s="52">
        <v>100000</v>
      </c>
      <c r="BD2933" s="52">
        <v>100000</v>
      </c>
      <c r="BE2933">
        <v>0</v>
      </c>
      <c r="BF2933">
        <v>0</v>
      </c>
      <c r="BG2933">
        <v>0</v>
      </c>
    </row>
    <row r="2934" spans="1:59">
      <c r="A2934">
        <v>2933</v>
      </c>
      <c r="E2934">
        <v>9795.2054794520554</v>
      </c>
      <c r="K2934">
        <v>2310.1358130771205</v>
      </c>
      <c r="L2934">
        <v>2351.2458130771206</v>
      </c>
      <c r="M2934">
        <v>2392.3558130771207</v>
      </c>
      <c r="N2934">
        <v>2433.4658130771209</v>
      </c>
      <c r="O2934">
        <v>2474.575813077121</v>
      </c>
      <c r="Q2934">
        <v>24572.96501851661</v>
      </c>
      <c r="R2934">
        <v>23909.087902599746</v>
      </c>
      <c r="S2934">
        <v>23245.210786682881</v>
      </c>
      <c r="T2934">
        <v>22581.333670766016</v>
      </c>
      <c r="U2934">
        <v>21917.456554849152</v>
      </c>
      <c r="W2934">
        <v>0</v>
      </c>
      <c r="AB2934">
        <v>1</v>
      </c>
      <c r="AC2934">
        <v>1</v>
      </c>
      <c r="AD2934">
        <v>1</v>
      </c>
      <c r="AE2934">
        <v>1</v>
      </c>
      <c r="AF2934">
        <v>1</v>
      </c>
      <c r="AL2934">
        <v>1.3410081</v>
      </c>
      <c r="AM2934" s="5">
        <v>10.888680458068849</v>
      </c>
      <c r="AN2934">
        <v>570.77625570776252</v>
      </c>
      <c r="AO2934">
        <f t="shared" si="45"/>
        <v>26826.48401826484</v>
      </c>
      <c r="AP2934">
        <v>684.93150684931504</v>
      </c>
      <c r="AQ2934">
        <v>9.6526500000000001E-2</v>
      </c>
      <c r="AR2934">
        <v>7.3374499999999995E-2</v>
      </c>
      <c r="AS2934">
        <v>4.3220100000000004E-2</v>
      </c>
      <c r="AT2934">
        <v>4.2620199999999997E-2</v>
      </c>
      <c r="AU2934">
        <v>4.4129600000000005E-2</v>
      </c>
      <c r="AW2934">
        <v>9.6526500000000001E-2</v>
      </c>
      <c r="AX2934">
        <v>7.3374499999999995E-2</v>
      </c>
      <c r="AY2934">
        <v>4.3220099999999997E-2</v>
      </c>
      <c r="AZ2934">
        <v>4.2620199999999997E-2</v>
      </c>
      <c r="BA2934">
        <v>4.4129600000000005E-2</v>
      </c>
      <c r="BC2934" s="52">
        <v>100000</v>
      </c>
      <c r="BD2934" s="52">
        <v>100000</v>
      </c>
      <c r="BE2934">
        <v>0</v>
      </c>
      <c r="BF2934">
        <v>0</v>
      </c>
      <c r="BG2934">
        <v>0</v>
      </c>
    </row>
    <row r="2935" spans="1:59">
      <c r="A2935">
        <v>2934</v>
      </c>
      <c r="E2935">
        <v>9795.2054794520554</v>
      </c>
      <c r="K2935">
        <v>3616.6664439622427</v>
      </c>
      <c r="L2935">
        <v>3657.9139439622427</v>
      </c>
      <c r="M2935">
        <v>3699.1614439622426</v>
      </c>
      <c r="N2935">
        <v>3740.4089439622426</v>
      </c>
      <c r="O2935">
        <v>3781.6564439622425</v>
      </c>
      <c r="Q2935">
        <v>30111.963504894669</v>
      </c>
      <c r="R2935">
        <v>29298.441673127807</v>
      </c>
      <c r="S2935">
        <v>28484.919841360945</v>
      </c>
      <c r="T2935">
        <v>27671.398009594082</v>
      </c>
      <c r="U2935">
        <v>26857.87617782722</v>
      </c>
      <c r="W2935">
        <v>2.1420000000000002E-2</v>
      </c>
      <c r="AB2935">
        <v>1</v>
      </c>
      <c r="AC2935">
        <v>1</v>
      </c>
      <c r="AD2935">
        <v>1</v>
      </c>
      <c r="AE2935">
        <v>1</v>
      </c>
      <c r="AF2935">
        <v>1</v>
      </c>
      <c r="AL2935">
        <v>0.54226370000000002</v>
      </c>
      <c r="AM2935" s="5">
        <v>10.818333625793461</v>
      </c>
      <c r="AN2935">
        <v>570.77625570776252</v>
      </c>
      <c r="AO2935">
        <f t="shared" si="45"/>
        <v>26826.48401826484</v>
      </c>
      <c r="AP2935">
        <v>684.93150684931504</v>
      </c>
      <c r="AQ2935">
        <v>9.9724699999999999E-2</v>
      </c>
      <c r="AR2935">
        <v>7.6592399999999991E-2</v>
      </c>
      <c r="AS2935">
        <v>4.4029800000000001E-2</v>
      </c>
      <c r="AT2935">
        <v>4.2911100000000001E-2</v>
      </c>
      <c r="AU2935">
        <v>4.4292600000000001E-2</v>
      </c>
      <c r="AW2935">
        <v>9.9724699999999986E-2</v>
      </c>
      <c r="AX2935">
        <v>7.6592399999999991E-2</v>
      </c>
      <c r="AY2935">
        <v>4.4029799999999994E-2</v>
      </c>
      <c r="AZ2935">
        <v>4.2911099999999994E-2</v>
      </c>
      <c r="BA2935">
        <v>4.4292600000000001E-2</v>
      </c>
      <c r="BC2935" s="52">
        <v>100000</v>
      </c>
      <c r="BD2935" s="52">
        <v>100000</v>
      </c>
      <c r="BE2935">
        <v>0</v>
      </c>
      <c r="BF2935">
        <v>0</v>
      </c>
      <c r="BG2935">
        <v>0</v>
      </c>
    </row>
    <row r="2936" spans="1:59">
      <c r="A2936">
        <v>2935</v>
      </c>
      <c r="E2936">
        <v>9795.2054794520554</v>
      </c>
      <c r="K2936">
        <v>4456.0772525147795</v>
      </c>
      <c r="L2936">
        <v>4497.5997525147795</v>
      </c>
      <c r="M2936">
        <v>4539.1222525147796</v>
      </c>
      <c r="N2936">
        <v>4580.6447525147796</v>
      </c>
      <c r="O2936">
        <v>4622.1672525147796</v>
      </c>
      <c r="Q2936">
        <v>30350.56685803067</v>
      </c>
      <c r="R2936">
        <v>29530.598781681547</v>
      </c>
      <c r="S2936">
        <v>28710.63070533242</v>
      </c>
      <c r="T2936">
        <v>27890.662628983293</v>
      </c>
      <c r="U2936">
        <v>27070.694552634166</v>
      </c>
      <c r="W2936">
        <v>2.8059999999999998E-2</v>
      </c>
      <c r="AB2936">
        <v>1</v>
      </c>
      <c r="AC2936">
        <v>1</v>
      </c>
      <c r="AD2936">
        <v>1</v>
      </c>
      <c r="AE2936">
        <v>1</v>
      </c>
      <c r="AF2936">
        <v>1</v>
      </c>
      <c r="AL2936">
        <v>0.29584240000000001</v>
      </c>
      <c r="AM2936" s="5">
        <v>10.89852714538574</v>
      </c>
      <c r="AN2936">
        <v>570.77625570776252</v>
      </c>
      <c r="AO2936">
        <f t="shared" si="45"/>
        <v>26826.48401826484</v>
      </c>
      <c r="AP2936">
        <v>684.93150684931504</v>
      </c>
      <c r="AQ2936">
        <v>0.10285899999999999</v>
      </c>
      <c r="AR2936">
        <v>8.3337599999999998E-2</v>
      </c>
      <c r="AS2936">
        <v>4.5792400000000004E-2</v>
      </c>
      <c r="AT2936">
        <v>4.3315399999999997E-2</v>
      </c>
      <c r="AU2936">
        <v>4.4608500000000002E-2</v>
      </c>
      <c r="AW2936">
        <v>0.10285899999999999</v>
      </c>
      <c r="AX2936">
        <v>8.3337599999999998E-2</v>
      </c>
      <c r="AY2936">
        <v>4.5792399999999997E-2</v>
      </c>
      <c r="AZ2936">
        <v>4.331539999999999E-2</v>
      </c>
      <c r="BA2936">
        <v>4.4608500000000009E-2</v>
      </c>
      <c r="BC2936" s="52">
        <v>100000</v>
      </c>
      <c r="BD2936" s="52">
        <v>100000</v>
      </c>
      <c r="BE2936">
        <v>0</v>
      </c>
      <c r="BF2936">
        <v>0</v>
      </c>
      <c r="BG2936">
        <v>0</v>
      </c>
    </row>
    <row r="2937" spans="1:59">
      <c r="A2937">
        <v>2936</v>
      </c>
      <c r="E2937">
        <v>9795.2054794520554</v>
      </c>
      <c r="K2937">
        <v>3920.4699374341853</v>
      </c>
      <c r="L2937">
        <v>3970.1324374341852</v>
      </c>
      <c r="M2937">
        <v>4019.7949374341852</v>
      </c>
      <c r="N2937">
        <v>4069.4574374341851</v>
      </c>
      <c r="O2937">
        <v>4119.119937434185</v>
      </c>
      <c r="Q2937">
        <v>26582.6131301489</v>
      </c>
      <c r="R2937">
        <v>25864.442223868286</v>
      </c>
      <c r="S2937">
        <v>25146.271317587671</v>
      </c>
      <c r="T2937">
        <v>24428.100411307056</v>
      </c>
      <c r="U2937">
        <v>23709.929505026441</v>
      </c>
      <c r="W2937">
        <v>7.2680000000000008E-2</v>
      </c>
      <c r="AB2937">
        <v>1</v>
      </c>
      <c r="AC2937">
        <v>1</v>
      </c>
      <c r="AD2937">
        <v>1</v>
      </c>
      <c r="AE2937">
        <v>1</v>
      </c>
      <c r="AF2937">
        <v>1</v>
      </c>
      <c r="AL2937">
        <v>1.2642431999999999</v>
      </c>
      <c r="AM2937" s="5">
        <v>12.50844764709473</v>
      </c>
      <c r="AN2937">
        <v>570.77625570776252</v>
      </c>
      <c r="AO2937">
        <f t="shared" si="45"/>
        <v>26826.48401826484</v>
      </c>
      <c r="AP2937">
        <v>684.93150684931504</v>
      </c>
      <c r="AQ2937">
        <v>0.101242</v>
      </c>
      <c r="AR2937">
        <v>8.3954600000000004E-2</v>
      </c>
      <c r="AS2937">
        <v>4.5567900000000001E-2</v>
      </c>
      <c r="AT2937">
        <v>4.3145499999999996E-2</v>
      </c>
      <c r="AU2937">
        <v>4.4302000000000001E-2</v>
      </c>
      <c r="AW2937">
        <v>0.10124199999999998</v>
      </c>
      <c r="AX2937">
        <v>8.3954600000000004E-2</v>
      </c>
      <c r="AY2937">
        <v>4.5567900000000008E-2</v>
      </c>
      <c r="AZ2937">
        <v>4.3145499999999989E-2</v>
      </c>
      <c r="BA2937">
        <v>4.4301999999999994E-2</v>
      </c>
      <c r="BC2937" s="52">
        <v>100000</v>
      </c>
      <c r="BD2937" s="52">
        <v>100000</v>
      </c>
      <c r="BE2937">
        <v>0</v>
      </c>
      <c r="BF2937">
        <v>0</v>
      </c>
      <c r="BG2937">
        <v>0</v>
      </c>
    </row>
    <row r="2938" spans="1:59">
      <c r="A2938">
        <v>2937</v>
      </c>
      <c r="E2938">
        <v>9795.2054794520554</v>
      </c>
      <c r="K2938">
        <v>3710.6172352960511</v>
      </c>
      <c r="L2938">
        <v>3786.1022352960513</v>
      </c>
      <c r="M2938">
        <v>3861.5872352960514</v>
      </c>
      <c r="N2938">
        <v>3937.0722352960515</v>
      </c>
      <c r="O2938">
        <v>4012.5572352960517</v>
      </c>
      <c r="Q2938">
        <v>24637.852158787751</v>
      </c>
      <c r="R2938">
        <v>23972.222014836592</v>
      </c>
      <c r="S2938">
        <v>23306.591870885433</v>
      </c>
      <c r="T2938">
        <v>22640.961726934274</v>
      </c>
      <c r="U2938">
        <v>21975.331582983115</v>
      </c>
      <c r="W2938">
        <v>0.10344</v>
      </c>
      <c r="AB2938">
        <v>1</v>
      </c>
      <c r="AC2938">
        <v>1</v>
      </c>
      <c r="AD2938">
        <v>1</v>
      </c>
      <c r="AE2938">
        <v>1</v>
      </c>
      <c r="AF2938">
        <v>1</v>
      </c>
      <c r="AL2938">
        <v>2.8567046999999999</v>
      </c>
      <c r="AM2938" s="5">
        <v>12.31186676025391</v>
      </c>
      <c r="AN2938">
        <v>570.77625570776252</v>
      </c>
      <c r="AO2938">
        <f t="shared" si="45"/>
        <v>26826.48401826484</v>
      </c>
      <c r="AP2938">
        <v>684.93150684931504</v>
      </c>
      <c r="AQ2938">
        <v>0.100783</v>
      </c>
      <c r="AR2938">
        <v>8.6390500000000009E-2</v>
      </c>
      <c r="AS2938">
        <v>4.5808300000000003E-2</v>
      </c>
      <c r="AT2938">
        <v>4.2969199999999999E-2</v>
      </c>
      <c r="AU2938">
        <v>4.3926800000000002E-2</v>
      </c>
      <c r="AW2938">
        <v>0.100783</v>
      </c>
      <c r="AX2938">
        <v>8.6390500000000023E-2</v>
      </c>
      <c r="AY2938">
        <v>4.580830000000001E-2</v>
      </c>
      <c r="AZ2938">
        <v>4.2969199999999999E-2</v>
      </c>
      <c r="BA2938">
        <v>4.3926800000000002E-2</v>
      </c>
      <c r="BC2938" s="52">
        <v>100000</v>
      </c>
      <c r="BD2938" s="52">
        <v>100000</v>
      </c>
      <c r="BE2938">
        <v>0</v>
      </c>
      <c r="BF2938">
        <v>0</v>
      </c>
      <c r="BG2938">
        <v>0</v>
      </c>
    </row>
    <row r="2939" spans="1:59">
      <c r="A2939">
        <v>2938</v>
      </c>
      <c r="E2939">
        <v>9795.2054794520554</v>
      </c>
      <c r="K2939">
        <v>3865.1531163684854</v>
      </c>
      <c r="L2939">
        <v>3974.9006163684853</v>
      </c>
      <c r="M2939">
        <v>4084.6481163684853</v>
      </c>
      <c r="N2939">
        <v>4194.3956163684852</v>
      </c>
      <c r="O2939">
        <v>4304.1431163684856</v>
      </c>
      <c r="Q2939">
        <v>22909.06176666532</v>
      </c>
      <c r="R2939">
        <v>22290.137601749761</v>
      </c>
      <c r="S2939">
        <v>21671.213436834201</v>
      </c>
      <c r="T2939">
        <v>21052.289271918642</v>
      </c>
      <c r="U2939">
        <v>20433.365107003083</v>
      </c>
      <c r="W2939">
        <v>3.9539999999999999E-2</v>
      </c>
      <c r="AB2939">
        <v>1</v>
      </c>
      <c r="AC2939">
        <v>1</v>
      </c>
      <c r="AD2939">
        <v>1</v>
      </c>
      <c r="AE2939">
        <v>1</v>
      </c>
      <c r="AF2939">
        <v>1</v>
      </c>
      <c r="AL2939">
        <v>3.0596606999999998</v>
      </c>
      <c r="AM2939" s="5">
        <v>11.41393566131592</v>
      </c>
      <c r="AN2939">
        <v>570.77625570776252</v>
      </c>
      <c r="AO2939">
        <f t="shared" si="45"/>
        <v>26826.48401826484</v>
      </c>
      <c r="AP2939">
        <v>684.93150684931504</v>
      </c>
      <c r="AQ2939">
        <v>0.10094299999999999</v>
      </c>
      <c r="AR2939">
        <v>8.6904599999999999E-2</v>
      </c>
      <c r="AS2939">
        <v>4.5812399999999996E-2</v>
      </c>
      <c r="AT2939">
        <v>4.3021299999999998E-2</v>
      </c>
      <c r="AU2939">
        <v>4.3946800000000001E-2</v>
      </c>
      <c r="AW2939">
        <v>0.10094299999999999</v>
      </c>
      <c r="AX2939">
        <v>8.6904599999999985E-2</v>
      </c>
      <c r="AY2939">
        <v>4.5812399999999989E-2</v>
      </c>
      <c r="AZ2939">
        <v>4.3021299999999998E-2</v>
      </c>
      <c r="BA2939">
        <v>4.3946799999999994E-2</v>
      </c>
      <c r="BC2939" s="52">
        <v>100000</v>
      </c>
      <c r="BD2939" s="52">
        <v>100000</v>
      </c>
      <c r="BE2939">
        <v>0</v>
      </c>
      <c r="BF2939">
        <v>0</v>
      </c>
      <c r="BG2939">
        <v>0</v>
      </c>
    </row>
    <row r="2940" spans="1:59">
      <c r="A2940">
        <v>2939</v>
      </c>
      <c r="E2940">
        <v>9795.2054794520554</v>
      </c>
      <c r="K2940">
        <v>4368.2727746327155</v>
      </c>
      <c r="L2940">
        <v>4533.2661079660484</v>
      </c>
      <c r="M2940">
        <v>4698.2594412993822</v>
      </c>
      <c r="N2940">
        <v>4863.252774632716</v>
      </c>
      <c r="O2940">
        <v>5028.2461079660497</v>
      </c>
      <c r="Q2940">
        <v>20979.75326171242</v>
      </c>
      <c r="R2940">
        <v>20412.952386631325</v>
      </c>
      <c r="S2940">
        <v>19846.15151155023</v>
      </c>
      <c r="T2940">
        <v>19279.350636469135</v>
      </c>
      <c r="U2940">
        <v>18712.54976138804</v>
      </c>
      <c r="W2940">
        <v>0.14593</v>
      </c>
      <c r="AB2940">
        <v>1</v>
      </c>
      <c r="AC2940">
        <v>1</v>
      </c>
      <c r="AD2940">
        <v>1</v>
      </c>
      <c r="AE2940">
        <v>1</v>
      </c>
      <c r="AF2940">
        <v>1</v>
      </c>
      <c r="AL2940">
        <v>5.7672806000000003</v>
      </c>
      <c r="AM2940" s="5">
        <v>10.61987781524658</v>
      </c>
      <c r="AN2940">
        <v>570.77625570776252</v>
      </c>
      <c r="AO2940">
        <f t="shared" si="45"/>
        <v>26826.48401826484</v>
      </c>
      <c r="AP2940">
        <v>684.93150684931504</v>
      </c>
      <c r="AQ2940">
        <v>0.10118600000000001</v>
      </c>
      <c r="AR2940">
        <v>8.45577E-2</v>
      </c>
      <c r="AS2940">
        <v>4.5704300000000003E-2</v>
      </c>
      <c r="AT2940">
        <v>4.3202199999999996E-2</v>
      </c>
      <c r="AU2940">
        <v>4.4071899999999997E-2</v>
      </c>
      <c r="AW2940">
        <v>0.10118600000000001</v>
      </c>
      <c r="AX2940">
        <v>8.45577E-2</v>
      </c>
      <c r="AY2940">
        <v>4.5704300000000003E-2</v>
      </c>
      <c r="AZ2940">
        <v>4.3202199999999996E-2</v>
      </c>
      <c r="BA2940">
        <v>4.4071899999999997E-2</v>
      </c>
      <c r="BC2940" s="52">
        <v>100000</v>
      </c>
      <c r="BD2940" s="52">
        <v>100000</v>
      </c>
      <c r="BE2940">
        <v>0</v>
      </c>
      <c r="BF2940">
        <v>0</v>
      </c>
      <c r="BG2940">
        <v>0</v>
      </c>
    </row>
    <row r="2941" spans="1:59">
      <c r="A2941">
        <v>2940</v>
      </c>
      <c r="E2941">
        <v>9795.2054794520554</v>
      </c>
      <c r="K2941">
        <v>4399.0043418914374</v>
      </c>
      <c r="L2941">
        <v>4601.1218418914377</v>
      </c>
      <c r="M2941">
        <v>4803.239341891438</v>
      </c>
      <c r="N2941">
        <v>5005.3568418914383</v>
      </c>
      <c r="O2941">
        <v>5207.4743418914386</v>
      </c>
      <c r="Q2941">
        <v>19982.655439100399</v>
      </c>
      <c r="R2941">
        <v>19442.79272295368</v>
      </c>
      <c r="S2941">
        <v>18902.930006806964</v>
      </c>
      <c r="T2941">
        <v>18363.067290660249</v>
      </c>
      <c r="U2941">
        <v>17823.204574513533</v>
      </c>
      <c r="W2941">
        <v>0.26306000000000002</v>
      </c>
      <c r="AB2941">
        <v>1</v>
      </c>
      <c r="AC2941">
        <v>1</v>
      </c>
      <c r="AD2941">
        <v>1</v>
      </c>
      <c r="AE2941">
        <v>1</v>
      </c>
      <c r="AF2941">
        <v>1</v>
      </c>
      <c r="AL2941">
        <v>3.9943453999999998</v>
      </c>
      <c r="AM2941" s="5">
        <v>9.9977598190307617</v>
      </c>
      <c r="AN2941">
        <v>570.77625570776252</v>
      </c>
      <c r="AO2941">
        <f t="shared" si="45"/>
        <v>26826.48401826484</v>
      </c>
      <c r="AP2941">
        <v>684.93150684931504</v>
      </c>
      <c r="AQ2941">
        <v>0.101341</v>
      </c>
      <c r="AR2941">
        <v>8.3456900000000001E-2</v>
      </c>
      <c r="AS2941">
        <v>4.5429999999999998E-2</v>
      </c>
      <c r="AT2941">
        <v>4.3181699999999996E-2</v>
      </c>
      <c r="AU2941">
        <v>4.3984599999999999E-2</v>
      </c>
      <c r="AW2941">
        <v>0.101341</v>
      </c>
      <c r="AX2941">
        <v>8.3456899999999987E-2</v>
      </c>
      <c r="AY2941">
        <v>4.5429999999999998E-2</v>
      </c>
      <c r="AZ2941">
        <v>4.3181700000000003E-2</v>
      </c>
      <c r="BA2941">
        <v>4.3984599999999999E-2</v>
      </c>
      <c r="BC2941" s="52">
        <v>100000</v>
      </c>
      <c r="BD2941" s="52">
        <v>100000</v>
      </c>
      <c r="BE2941">
        <v>0</v>
      </c>
      <c r="BF2941">
        <v>0</v>
      </c>
      <c r="BG2941">
        <v>0</v>
      </c>
    </row>
    <row r="2942" spans="1:59">
      <c r="A2942">
        <v>2941</v>
      </c>
      <c r="E2942">
        <v>9795.2054794520554</v>
      </c>
      <c r="K2942">
        <v>4312.0779087881938</v>
      </c>
      <c r="L2942">
        <v>4582.2279087881943</v>
      </c>
      <c r="M2942">
        <v>4852.377908788194</v>
      </c>
      <c r="N2942">
        <v>5122.5279087881936</v>
      </c>
      <c r="O2942">
        <v>5392.6779087881932</v>
      </c>
      <c r="Q2942">
        <v>19551.740038835691</v>
      </c>
      <c r="R2942">
        <v>19023.519176591904</v>
      </c>
      <c r="S2942">
        <v>18495.298314348118</v>
      </c>
      <c r="T2942">
        <v>17967.077452104331</v>
      </c>
      <c r="U2942">
        <v>17438.856589860545</v>
      </c>
      <c r="W2942">
        <v>0.35127999999999998</v>
      </c>
      <c r="AB2942">
        <v>1</v>
      </c>
      <c r="AC2942">
        <v>1</v>
      </c>
      <c r="AD2942">
        <v>1</v>
      </c>
      <c r="AE2942">
        <v>1</v>
      </c>
      <c r="AF2942">
        <v>1</v>
      </c>
      <c r="AL2942">
        <v>2.5758920000000001</v>
      </c>
      <c r="AM2942" s="5">
        <v>9.0724706649780273</v>
      </c>
      <c r="AN2942">
        <v>570.77625570776252</v>
      </c>
      <c r="AO2942">
        <f t="shared" si="45"/>
        <v>26826.48401826484</v>
      </c>
      <c r="AP2942">
        <v>684.93150684931504</v>
      </c>
      <c r="AQ2942">
        <v>0.10159799999999999</v>
      </c>
      <c r="AR2942">
        <v>8.3109800000000011E-2</v>
      </c>
      <c r="AS2942">
        <v>4.5397699999999999E-2</v>
      </c>
      <c r="AT2942">
        <v>4.3000999999999998E-2</v>
      </c>
      <c r="AU2942">
        <v>4.3980600000000002E-2</v>
      </c>
      <c r="AW2942">
        <v>0.10159800000000001</v>
      </c>
      <c r="AX2942">
        <v>8.3109799999999998E-2</v>
      </c>
      <c r="AY2942">
        <v>4.5397699999999999E-2</v>
      </c>
      <c r="AZ2942">
        <v>4.3000999999999998E-2</v>
      </c>
      <c r="BA2942">
        <v>4.3980599999999995E-2</v>
      </c>
      <c r="BC2942" s="52">
        <v>100000</v>
      </c>
      <c r="BD2942" s="52">
        <v>100000</v>
      </c>
      <c r="BE2942">
        <v>0</v>
      </c>
      <c r="BF2942">
        <v>0</v>
      </c>
      <c r="BG2942">
        <v>0</v>
      </c>
    </row>
    <row r="2943" spans="1:59">
      <c r="A2943">
        <v>2942</v>
      </c>
      <c r="E2943">
        <v>9795.2054794520554</v>
      </c>
      <c r="K2943">
        <v>4139.9811321393472</v>
      </c>
      <c r="L2943">
        <v>4463.8636321393469</v>
      </c>
      <c r="M2943">
        <v>4787.7461321393466</v>
      </c>
      <c r="N2943">
        <v>5111.6286321393463</v>
      </c>
      <c r="O2943">
        <v>5435.511132139346</v>
      </c>
      <c r="Q2943">
        <v>19078.934222673859</v>
      </c>
      <c r="R2943">
        <v>18563.486949442835</v>
      </c>
      <c r="S2943">
        <v>18048.039676211811</v>
      </c>
      <c r="T2943">
        <v>17532.592402980787</v>
      </c>
      <c r="U2943">
        <v>17017.145129749762</v>
      </c>
      <c r="W2943">
        <v>0.41577999999999998</v>
      </c>
      <c r="AB2943">
        <v>1</v>
      </c>
      <c r="AC2943">
        <v>1</v>
      </c>
      <c r="AD2943">
        <v>1</v>
      </c>
      <c r="AE2943">
        <v>1</v>
      </c>
      <c r="AF2943">
        <v>1</v>
      </c>
      <c r="AL2943">
        <v>3.571599</v>
      </c>
      <c r="AM2943" s="5">
        <v>7.4374337196350098</v>
      </c>
      <c r="AN2943">
        <v>570.77625570776252</v>
      </c>
      <c r="AO2943">
        <f t="shared" si="45"/>
        <v>26826.48401826484</v>
      </c>
      <c r="AP2943">
        <v>684.93150684931504</v>
      </c>
      <c r="AQ2943">
        <v>0.10161100000000001</v>
      </c>
      <c r="AR2943">
        <v>8.2542699999999997E-2</v>
      </c>
      <c r="AS2943">
        <v>4.5234499999999997E-2</v>
      </c>
      <c r="AT2943">
        <v>4.2967599999999995E-2</v>
      </c>
      <c r="AU2943">
        <v>4.3905600000000003E-2</v>
      </c>
      <c r="AW2943">
        <v>0.10161099999999999</v>
      </c>
      <c r="AX2943">
        <v>8.2542700000000011E-2</v>
      </c>
      <c r="AY2943">
        <v>4.5234499999999997E-2</v>
      </c>
      <c r="AZ2943">
        <v>4.2967599999999995E-2</v>
      </c>
      <c r="BA2943">
        <v>4.3905600000000003E-2</v>
      </c>
      <c r="BC2943" s="52">
        <v>100000</v>
      </c>
      <c r="BD2943" s="52">
        <v>100000</v>
      </c>
      <c r="BE2943">
        <v>0</v>
      </c>
      <c r="BF2943">
        <v>0</v>
      </c>
      <c r="BG2943">
        <v>0</v>
      </c>
    </row>
    <row r="2944" spans="1:59">
      <c r="A2944">
        <v>2943</v>
      </c>
      <c r="E2944">
        <v>9795.2054794520554</v>
      </c>
      <c r="K2944">
        <v>3783.4949519381648</v>
      </c>
      <c r="L2944">
        <v>4205.3274519381648</v>
      </c>
      <c r="M2944">
        <v>4627.1599519381643</v>
      </c>
      <c r="N2944">
        <v>5048.9924519381639</v>
      </c>
      <c r="O2944">
        <v>5470.8249519381634</v>
      </c>
      <c r="Q2944">
        <v>19343.313717562749</v>
      </c>
      <c r="R2944">
        <v>18820.723818183345</v>
      </c>
      <c r="S2944">
        <v>18298.133918803942</v>
      </c>
      <c r="T2944">
        <v>17775.544019424538</v>
      </c>
      <c r="U2944">
        <v>17252.954120045135</v>
      </c>
      <c r="W2944">
        <v>0.26707999999999998</v>
      </c>
      <c r="AB2944">
        <v>1</v>
      </c>
      <c r="AC2944">
        <v>1</v>
      </c>
      <c r="AD2944">
        <v>1</v>
      </c>
      <c r="AE2944">
        <v>1</v>
      </c>
      <c r="AF2944">
        <v>1</v>
      </c>
      <c r="AL2944">
        <v>4.1847415000000003</v>
      </c>
      <c r="AM2944" s="5">
        <v>6.9601383209228516</v>
      </c>
      <c r="AN2944">
        <v>570.77625570776252</v>
      </c>
      <c r="AO2944">
        <f t="shared" si="45"/>
        <v>26826.48401826484</v>
      </c>
      <c r="AP2944">
        <v>684.93150684931504</v>
      </c>
      <c r="AQ2944">
        <v>0.101627</v>
      </c>
      <c r="AR2944">
        <v>8.1541000000000002E-2</v>
      </c>
      <c r="AS2944">
        <v>4.50049E-2</v>
      </c>
      <c r="AT2944">
        <v>4.2935899999999999E-2</v>
      </c>
      <c r="AU2944">
        <v>4.3898200000000005E-2</v>
      </c>
      <c r="AW2944">
        <v>0.10162700000000001</v>
      </c>
      <c r="AX2944">
        <v>8.1541000000000016E-2</v>
      </c>
      <c r="AY2944">
        <v>4.50049E-2</v>
      </c>
      <c r="AZ2944">
        <v>4.2935899999999999E-2</v>
      </c>
      <c r="BA2944">
        <v>4.3898200000000012E-2</v>
      </c>
      <c r="BC2944" s="52">
        <v>100000</v>
      </c>
      <c r="BD2944" s="52">
        <v>100000</v>
      </c>
      <c r="BE2944">
        <v>0</v>
      </c>
      <c r="BF2944">
        <v>0</v>
      </c>
      <c r="BG2944">
        <v>0</v>
      </c>
    </row>
    <row r="2945" spans="1:59">
      <c r="A2945">
        <v>2944</v>
      </c>
      <c r="E2945">
        <v>9795.2054794520554</v>
      </c>
      <c r="K2945">
        <v>3785.2510414958065</v>
      </c>
      <c r="L2945">
        <v>4397.7893748291399</v>
      </c>
      <c r="M2945">
        <v>5010.3277081624728</v>
      </c>
      <c r="N2945">
        <v>5622.8660414958058</v>
      </c>
      <c r="O2945">
        <v>6235.4043748291388</v>
      </c>
      <c r="Q2945">
        <v>20224.70001735129</v>
      </c>
      <c r="R2945">
        <v>19678.298086931933</v>
      </c>
      <c r="S2945">
        <v>19131.896156512576</v>
      </c>
      <c r="T2945">
        <v>18585.494226093218</v>
      </c>
      <c r="U2945">
        <v>18039.092295673861</v>
      </c>
      <c r="W2945">
        <v>0.20153000000000001</v>
      </c>
      <c r="AB2945">
        <v>1</v>
      </c>
      <c r="AC2945">
        <v>1</v>
      </c>
      <c r="AD2945">
        <v>1</v>
      </c>
      <c r="AE2945">
        <v>1</v>
      </c>
      <c r="AF2945">
        <v>1</v>
      </c>
      <c r="AL2945">
        <v>4.5671540000000004</v>
      </c>
      <c r="AM2945" s="5">
        <v>6.39361572265625</v>
      </c>
      <c r="AN2945">
        <v>570.77625570776252</v>
      </c>
      <c r="AO2945">
        <f t="shared" si="45"/>
        <v>26826.48401826484</v>
      </c>
      <c r="AP2945">
        <v>684.93150684931504</v>
      </c>
      <c r="AQ2945">
        <v>0.103256</v>
      </c>
      <c r="AR2945">
        <v>8.4329899999999999E-2</v>
      </c>
      <c r="AS2945">
        <v>4.4995300000000002E-2</v>
      </c>
      <c r="AT2945">
        <v>4.3021299999999998E-2</v>
      </c>
      <c r="AU2945">
        <v>4.3959000000000005E-2</v>
      </c>
      <c r="AW2945">
        <v>0.103256</v>
      </c>
      <c r="AX2945">
        <v>8.4329899999999999E-2</v>
      </c>
      <c r="AY2945">
        <v>4.4995300000000002E-2</v>
      </c>
      <c r="AZ2945">
        <v>4.3021299999999998E-2</v>
      </c>
      <c r="BA2945">
        <v>4.3959000000000012E-2</v>
      </c>
      <c r="BC2945" s="52">
        <v>100000</v>
      </c>
      <c r="BD2945" s="52">
        <v>100000</v>
      </c>
      <c r="BE2945">
        <v>0</v>
      </c>
      <c r="BF2945">
        <v>0</v>
      </c>
      <c r="BG2945">
        <v>0</v>
      </c>
    </row>
    <row r="2946" spans="1:59">
      <c r="A2946">
        <v>2945</v>
      </c>
      <c r="E2946">
        <v>9795.2054794520554</v>
      </c>
      <c r="K2946">
        <v>4476.2722824276552</v>
      </c>
      <c r="L2946">
        <v>5259.991449094322</v>
      </c>
      <c r="M2946">
        <v>6043.7106157609887</v>
      </c>
      <c r="N2946">
        <v>6827.4297824276555</v>
      </c>
      <c r="O2946">
        <v>7611.1489490943222</v>
      </c>
      <c r="Q2946">
        <v>21389.359503551841</v>
      </c>
      <c r="R2946">
        <v>20811.492473758779</v>
      </c>
      <c r="S2946">
        <v>20233.62544396572</v>
      </c>
      <c r="T2946">
        <v>19655.758414172662</v>
      </c>
      <c r="U2946">
        <v>19077.891384379604</v>
      </c>
      <c r="W2946">
        <v>4.0640000000000003E-2</v>
      </c>
      <c r="AB2946">
        <v>1</v>
      </c>
      <c r="AC2946">
        <v>1</v>
      </c>
      <c r="AD2946">
        <v>1</v>
      </c>
      <c r="AE2946">
        <v>1</v>
      </c>
      <c r="AF2946">
        <v>1</v>
      </c>
      <c r="AL2946">
        <v>4.4182730000000001</v>
      </c>
      <c r="AM2946" s="5">
        <v>5.931267261505127</v>
      </c>
      <c r="AN2946">
        <v>570.77625570776252</v>
      </c>
      <c r="AO2946">
        <f t="shared" si="45"/>
        <v>26826.48401826484</v>
      </c>
      <c r="AP2946">
        <v>684.93150684931504</v>
      </c>
      <c r="AQ2946">
        <v>0.10482999999999999</v>
      </c>
      <c r="AR2946">
        <v>9.04562E-2</v>
      </c>
      <c r="AS2946">
        <v>7.4881799999999998E-2</v>
      </c>
      <c r="AT2946">
        <v>4.7999199999999999E-2</v>
      </c>
      <c r="AU2946">
        <v>4.5150099999999999E-2</v>
      </c>
      <c r="AW2946">
        <v>0.10482999999999999</v>
      </c>
      <c r="AX2946">
        <v>9.04562E-2</v>
      </c>
      <c r="AY2946">
        <v>7.4881799999999998E-2</v>
      </c>
      <c r="AZ2946">
        <v>4.7999200000000006E-2</v>
      </c>
      <c r="BA2946">
        <v>4.5150099999999999E-2</v>
      </c>
      <c r="BC2946" s="52">
        <v>100000</v>
      </c>
      <c r="BD2946" s="52">
        <v>100000</v>
      </c>
      <c r="BE2946">
        <v>0</v>
      </c>
      <c r="BF2946">
        <v>0</v>
      </c>
      <c r="BG2946">
        <v>0</v>
      </c>
    </row>
    <row r="2947" spans="1:59">
      <c r="A2947">
        <v>2946</v>
      </c>
      <c r="E2947">
        <v>9795.2054794520554</v>
      </c>
      <c r="K2947">
        <v>5472.8531063890878</v>
      </c>
      <c r="L2947">
        <v>6303.3206063890884</v>
      </c>
      <c r="M2947">
        <v>7133.7881063890891</v>
      </c>
      <c r="N2947">
        <v>7964.2556063890897</v>
      </c>
      <c r="O2947">
        <v>8794.7231063890904</v>
      </c>
      <c r="Q2947">
        <v>22958.496440528219</v>
      </c>
      <c r="R2947">
        <v>22338.236720073357</v>
      </c>
      <c r="S2947">
        <v>21717.976999618499</v>
      </c>
      <c r="T2947">
        <v>21097.71727916364</v>
      </c>
      <c r="U2947">
        <v>20477.457558708782</v>
      </c>
      <c r="W2947">
        <v>1.9710000000000002E-2</v>
      </c>
      <c r="AB2947">
        <v>1</v>
      </c>
      <c r="AC2947">
        <v>1</v>
      </c>
      <c r="AD2947">
        <v>1</v>
      </c>
      <c r="AE2947">
        <v>1</v>
      </c>
      <c r="AF2947">
        <v>1</v>
      </c>
      <c r="AL2947">
        <v>6.0335646000000001</v>
      </c>
      <c r="AM2947" s="5">
        <v>7.0785069465637207</v>
      </c>
      <c r="AN2947">
        <v>570.77625570776252</v>
      </c>
      <c r="AO2947">
        <f t="shared" ref="AO2947:AO3010" si="46">235000000/8760</f>
        <v>26826.48401826484</v>
      </c>
      <c r="AP2947">
        <v>684.93150684931504</v>
      </c>
      <c r="AQ2947">
        <v>0.105112</v>
      </c>
      <c r="AR2947">
        <v>9.3032500000000004E-2</v>
      </c>
      <c r="AS2947">
        <v>7.8907399999999989E-2</v>
      </c>
      <c r="AT2947">
        <v>5.3264000000000006E-2</v>
      </c>
      <c r="AU2947">
        <v>4.6997200000000003E-2</v>
      </c>
      <c r="AW2947">
        <v>0.105112</v>
      </c>
      <c r="AX2947">
        <v>9.3032500000000004E-2</v>
      </c>
      <c r="AY2947">
        <v>7.8907400000000003E-2</v>
      </c>
      <c r="AZ2947">
        <v>5.3264000000000006E-2</v>
      </c>
      <c r="BA2947">
        <v>4.6997200000000003E-2</v>
      </c>
      <c r="BC2947" s="52">
        <v>100000</v>
      </c>
      <c r="BD2947" s="52">
        <v>100000</v>
      </c>
      <c r="BE2947">
        <v>0</v>
      </c>
      <c r="BF2947">
        <v>0</v>
      </c>
      <c r="BG2947">
        <v>0</v>
      </c>
    </row>
    <row r="2948" spans="1:59">
      <c r="A2948">
        <v>2947</v>
      </c>
      <c r="E2948">
        <v>9795.2054794520554</v>
      </c>
      <c r="K2948">
        <v>6350.8978852097343</v>
      </c>
      <c r="L2948">
        <v>7126.3678852097346</v>
      </c>
      <c r="M2948">
        <v>7901.8378852097348</v>
      </c>
      <c r="N2948">
        <v>8677.3078852097351</v>
      </c>
      <c r="O2948">
        <v>9452.7778852097344</v>
      </c>
      <c r="Q2948">
        <v>24933.136586493139</v>
      </c>
      <c r="R2948">
        <v>24259.528871403614</v>
      </c>
      <c r="S2948">
        <v>23585.921156314085</v>
      </c>
      <c r="T2948">
        <v>22912.313441224556</v>
      </c>
      <c r="U2948">
        <v>22238.705726135027</v>
      </c>
      <c r="W2948">
        <v>7.2100000000000003E-3</v>
      </c>
      <c r="AB2948">
        <v>1</v>
      </c>
      <c r="AC2948">
        <v>1</v>
      </c>
      <c r="AD2948">
        <v>1</v>
      </c>
      <c r="AE2948">
        <v>1</v>
      </c>
      <c r="AF2948">
        <v>1</v>
      </c>
      <c r="AL2948">
        <v>7.1784889999999999</v>
      </c>
      <c r="AM2948" s="5">
        <v>6.5326457023620614</v>
      </c>
      <c r="AN2948">
        <v>570.77625570776252</v>
      </c>
      <c r="AO2948">
        <f t="shared" si="46"/>
        <v>26826.48401826484</v>
      </c>
      <c r="AP2948">
        <v>684.93150684931504</v>
      </c>
      <c r="AQ2948">
        <v>0.10549699999999999</v>
      </c>
      <c r="AR2948">
        <v>9.480849999999999E-2</v>
      </c>
      <c r="AS2948">
        <v>8.2964099999999999E-2</v>
      </c>
      <c r="AT2948">
        <v>5.5877899999999994E-2</v>
      </c>
      <c r="AU2948">
        <v>4.74423E-2</v>
      </c>
      <c r="AW2948">
        <v>0.10549699999999999</v>
      </c>
      <c r="AX2948">
        <v>9.4808500000000004E-2</v>
      </c>
      <c r="AY2948">
        <v>8.2964099999999999E-2</v>
      </c>
      <c r="AZ2948">
        <v>5.5877899999999994E-2</v>
      </c>
      <c r="BA2948">
        <v>4.7442300000000007E-2</v>
      </c>
      <c r="BC2948" s="52">
        <v>100000</v>
      </c>
      <c r="BD2948" s="52">
        <v>100000</v>
      </c>
      <c r="BE2948">
        <v>0</v>
      </c>
      <c r="BF2948">
        <v>0</v>
      </c>
      <c r="BG2948">
        <v>0</v>
      </c>
    </row>
    <row r="2949" spans="1:59">
      <c r="A2949">
        <v>2948</v>
      </c>
      <c r="E2949">
        <v>9795.2054794520554</v>
      </c>
      <c r="K2949">
        <v>6099.7770784670302</v>
      </c>
      <c r="L2949">
        <v>6728.8429118003633</v>
      </c>
      <c r="M2949">
        <v>7357.9087451336964</v>
      </c>
      <c r="N2949">
        <v>7986.9745784670295</v>
      </c>
      <c r="O2949">
        <v>8616.0404118003626</v>
      </c>
      <c r="Q2949">
        <v>24888.168895957839</v>
      </c>
      <c r="R2949">
        <v>24215.776054032463</v>
      </c>
      <c r="S2949">
        <v>23543.383212107088</v>
      </c>
      <c r="T2949">
        <v>22870.990370181713</v>
      </c>
      <c r="U2949">
        <v>22198.597528256338</v>
      </c>
      <c r="W2949">
        <v>0</v>
      </c>
      <c r="AB2949">
        <v>1</v>
      </c>
      <c r="AC2949">
        <v>1</v>
      </c>
      <c r="AD2949">
        <v>1</v>
      </c>
      <c r="AE2949">
        <v>1</v>
      </c>
      <c r="AF2949">
        <v>1</v>
      </c>
      <c r="AL2949">
        <v>8.7496949999999991</v>
      </c>
      <c r="AM2949" s="5">
        <v>5.8603334426879883</v>
      </c>
      <c r="AN2949">
        <v>570.77625570776252</v>
      </c>
      <c r="AO2949">
        <f t="shared" si="46"/>
        <v>26826.48401826484</v>
      </c>
      <c r="AP2949">
        <v>684.93150684931504</v>
      </c>
      <c r="AQ2949">
        <v>0.10570499999999999</v>
      </c>
      <c r="AR2949">
        <v>9.2446700000000007E-2</v>
      </c>
      <c r="AS2949">
        <v>8.1801299999999993E-2</v>
      </c>
      <c r="AT2949">
        <v>5.5080700000000003E-2</v>
      </c>
      <c r="AU2949">
        <v>4.7283800000000001E-2</v>
      </c>
      <c r="AW2949">
        <v>0.10570499999999998</v>
      </c>
      <c r="AX2949">
        <v>9.2446700000000007E-2</v>
      </c>
      <c r="AY2949">
        <v>8.1801300000000007E-2</v>
      </c>
      <c r="AZ2949">
        <v>5.5080699999999996E-2</v>
      </c>
      <c r="BA2949">
        <v>4.7283800000000001E-2</v>
      </c>
      <c r="BC2949" s="52">
        <v>100000</v>
      </c>
      <c r="BD2949" s="52">
        <v>100000</v>
      </c>
      <c r="BE2949">
        <v>0</v>
      </c>
      <c r="BF2949">
        <v>0</v>
      </c>
      <c r="BG2949">
        <v>0</v>
      </c>
    </row>
    <row r="2950" spans="1:59">
      <c r="A2950">
        <v>2949</v>
      </c>
      <c r="E2950">
        <v>9795.2054794520554</v>
      </c>
      <c r="K2950">
        <v>5376.2681807188173</v>
      </c>
      <c r="L2950">
        <v>5910.7090140521505</v>
      </c>
      <c r="M2950">
        <v>6445.1498473854836</v>
      </c>
      <c r="N2950">
        <v>6979.5906807188167</v>
      </c>
      <c r="O2950">
        <v>7514.0315140521498</v>
      </c>
      <c r="Q2950">
        <v>23120.929313053151</v>
      </c>
      <c r="R2950">
        <v>22496.281215582836</v>
      </c>
      <c r="S2950">
        <v>21871.633118112521</v>
      </c>
      <c r="T2950">
        <v>21246.985020642205</v>
      </c>
      <c r="U2950">
        <v>20622.33692317189</v>
      </c>
      <c r="W2950">
        <v>0</v>
      </c>
      <c r="AB2950">
        <v>1</v>
      </c>
      <c r="AC2950">
        <v>1</v>
      </c>
      <c r="AD2950">
        <v>1</v>
      </c>
      <c r="AE2950">
        <v>1</v>
      </c>
      <c r="AF2950">
        <v>1</v>
      </c>
      <c r="AL2950">
        <v>8.4277230000000003</v>
      </c>
      <c r="AM2950" s="5">
        <v>4.783907413482666</v>
      </c>
      <c r="AN2950">
        <v>570.77625570776252</v>
      </c>
      <c r="AO2950">
        <f t="shared" si="46"/>
        <v>26826.48401826484</v>
      </c>
      <c r="AP2950">
        <v>684.93150684931504</v>
      </c>
      <c r="AQ2950">
        <v>0.106209</v>
      </c>
      <c r="AR2950">
        <v>9.228879999999999E-2</v>
      </c>
      <c r="AS2950">
        <v>8.0060199999999998E-2</v>
      </c>
      <c r="AT2950">
        <v>5.3386200000000002E-2</v>
      </c>
      <c r="AU2950">
        <v>4.6695500000000001E-2</v>
      </c>
      <c r="AW2950">
        <v>0.10620899999999998</v>
      </c>
      <c r="AX2950">
        <v>9.228879999999999E-2</v>
      </c>
      <c r="AY2950">
        <v>8.0060200000000012E-2</v>
      </c>
      <c r="AZ2950">
        <v>5.3386200000000009E-2</v>
      </c>
      <c r="BA2950">
        <v>4.6695500000000001E-2</v>
      </c>
      <c r="BC2950" s="52">
        <v>100000</v>
      </c>
      <c r="BD2950" s="52">
        <v>100000</v>
      </c>
      <c r="BE2950">
        <v>0</v>
      </c>
      <c r="BF2950">
        <v>0</v>
      </c>
      <c r="BG2950">
        <v>0</v>
      </c>
    </row>
    <row r="2951" spans="1:59">
      <c r="A2951">
        <v>2950</v>
      </c>
      <c r="E2951">
        <v>9795.2054794520554</v>
      </c>
      <c r="K2951">
        <v>4976.7578063554238</v>
      </c>
      <c r="L2951">
        <v>5430.4894730220904</v>
      </c>
      <c r="M2951">
        <v>5884.2211396887569</v>
      </c>
      <c r="N2951">
        <v>6337.9528063554235</v>
      </c>
      <c r="O2951">
        <v>6791.6844730220901</v>
      </c>
      <c r="Q2951">
        <v>17565.452602054131</v>
      </c>
      <c r="R2951">
        <v>17090.894405613577</v>
      </c>
      <c r="S2951">
        <v>16616.336209173023</v>
      </c>
      <c r="T2951">
        <v>16141.77801273247</v>
      </c>
      <c r="U2951">
        <v>15667.219816291916</v>
      </c>
      <c r="W2951">
        <v>0</v>
      </c>
      <c r="AB2951">
        <v>1</v>
      </c>
      <c r="AC2951">
        <v>1</v>
      </c>
      <c r="AD2951">
        <v>1</v>
      </c>
      <c r="AE2951">
        <v>1</v>
      </c>
      <c r="AF2951">
        <v>1</v>
      </c>
      <c r="AL2951">
        <v>8.9799699999999998</v>
      </c>
      <c r="AM2951" s="5">
        <v>3.888990163803101</v>
      </c>
      <c r="AN2951">
        <v>570.77625570776252</v>
      </c>
      <c r="AO2951">
        <f t="shared" si="46"/>
        <v>26826.48401826484</v>
      </c>
      <c r="AP2951">
        <v>684.93150684931504</v>
      </c>
      <c r="AQ2951">
        <v>0.10527400000000001</v>
      </c>
      <c r="AR2951">
        <v>9.2367599999999994E-2</v>
      </c>
      <c r="AS2951">
        <v>7.85994E-2</v>
      </c>
      <c r="AT2951">
        <v>5.3005799999999999E-2</v>
      </c>
      <c r="AU2951">
        <v>4.6625199999999999E-2</v>
      </c>
      <c r="AW2951">
        <v>0.10527400000000002</v>
      </c>
      <c r="AX2951">
        <v>9.236759999999998E-2</v>
      </c>
      <c r="AY2951">
        <v>7.85994E-2</v>
      </c>
      <c r="AZ2951">
        <v>5.3005800000000006E-2</v>
      </c>
      <c r="BA2951">
        <v>4.6625199999999992E-2</v>
      </c>
      <c r="BC2951" s="52">
        <v>100000</v>
      </c>
      <c r="BD2951" s="52">
        <v>100000</v>
      </c>
      <c r="BE2951">
        <v>0</v>
      </c>
      <c r="BF2951">
        <v>0</v>
      </c>
      <c r="BG2951">
        <v>0</v>
      </c>
    </row>
    <row r="2952" spans="1:59">
      <c r="A2952">
        <v>2951</v>
      </c>
      <c r="E2952">
        <v>9795.2054794520554</v>
      </c>
      <c r="K2952">
        <v>3479.6914584662218</v>
      </c>
      <c r="L2952">
        <v>3853.2097917995552</v>
      </c>
      <c r="M2952">
        <v>4226.7281251328886</v>
      </c>
      <c r="N2952">
        <v>4600.2464584662221</v>
      </c>
      <c r="O2952">
        <v>4973.7647917995555</v>
      </c>
      <c r="Q2952">
        <v>10333.69744743374</v>
      </c>
      <c r="R2952">
        <v>10054.51643746493</v>
      </c>
      <c r="S2952">
        <v>9775.3354274961202</v>
      </c>
      <c r="T2952">
        <v>9496.1544175273102</v>
      </c>
      <c r="U2952">
        <v>9216.9734075585002</v>
      </c>
      <c r="W2952">
        <v>0</v>
      </c>
      <c r="AB2952">
        <v>1</v>
      </c>
      <c r="AC2952">
        <v>1</v>
      </c>
      <c r="AD2952">
        <v>1</v>
      </c>
      <c r="AE2952">
        <v>1</v>
      </c>
      <c r="AF2952">
        <v>1</v>
      </c>
      <c r="AL2952">
        <v>9.1784400000000002</v>
      </c>
      <c r="AM2952" s="5">
        <v>3.223446369171143</v>
      </c>
      <c r="AN2952">
        <v>570.77625570776252</v>
      </c>
      <c r="AO2952">
        <f t="shared" si="46"/>
        <v>26826.48401826484</v>
      </c>
      <c r="AP2952">
        <v>684.93150684931504</v>
      </c>
      <c r="AQ2952">
        <v>0.10405500000000001</v>
      </c>
      <c r="AR2952">
        <v>9.1687400000000002E-2</v>
      </c>
      <c r="AS2952">
        <v>7.7265799999999996E-2</v>
      </c>
      <c r="AT2952">
        <v>5.2639999999999999E-2</v>
      </c>
      <c r="AU2952">
        <v>4.5939300000000002E-2</v>
      </c>
      <c r="AW2952">
        <v>0.10405499999999999</v>
      </c>
      <c r="AX2952">
        <v>9.1687400000000016E-2</v>
      </c>
      <c r="AY2952">
        <v>7.7265799999999982E-2</v>
      </c>
      <c r="AZ2952">
        <v>5.2640000000000006E-2</v>
      </c>
      <c r="BA2952">
        <v>4.5939300000000002E-2</v>
      </c>
      <c r="BC2952" s="52">
        <v>100000</v>
      </c>
      <c r="BD2952" s="52">
        <v>100000</v>
      </c>
      <c r="BE2952">
        <v>0</v>
      </c>
      <c r="BF2952">
        <v>0</v>
      </c>
      <c r="BG2952">
        <v>0</v>
      </c>
    </row>
    <row r="2953" spans="1:59">
      <c r="A2953">
        <v>2952</v>
      </c>
      <c r="E2953">
        <v>9795.2054794520554</v>
      </c>
      <c r="K2953">
        <v>2425.6403459032381</v>
      </c>
      <c r="L2953">
        <v>2624.3203459032379</v>
      </c>
      <c r="M2953">
        <v>2823.0003459032378</v>
      </c>
      <c r="N2953">
        <v>3021.6803459032376</v>
      </c>
      <c r="O2953">
        <v>3220.3603459032374</v>
      </c>
      <c r="Q2953">
        <v>10891.315944927241</v>
      </c>
      <c r="R2953">
        <v>10597.069996336044</v>
      </c>
      <c r="S2953">
        <v>10302.824047744847</v>
      </c>
      <c r="T2953">
        <v>10008.57809915365</v>
      </c>
      <c r="U2953">
        <v>9714.3321505624535</v>
      </c>
      <c r="W2953">
        <v>0</v>
      </c>
      <c r="AB2953">
        <v>1</v>
      </c>
      <c r="AC2953">
        <v>1</v>
      </c>
      <c r="AD2953">
        <v>1</v>
      </c>
      <c r="AE2953">
        <v>1</v>
      </c>
      <c r="AF2953">
        <v>1</v>
      </c>
      <c r="AL2953">
        <v>10.238699</v>
      </c>
      <c r="AM2953" s="5">
        <v>5.9115409851074219</v>
      </c>
      <c r="AN2953">
        <v>570.77625570776252</v>
      </c>
      <c r="AO2953">
        <f t="shared" si="46"/>
        <v>26826.48401826484</v>
      </c>
      <c r="AP2953">
        <v>684.93150684931504</v>
      </c>
      <c r="AQ2953">
        <v>0.10395600000000001</v>
      </c>
      <c r="AR2953">
        <v>8.7457300000000002E-2</v>
      </c>
      <c r="AS2953">
        <v>7.4698500000000001E-2</v>
      </c>
      <c r="AT2953">
        <v>5.1825200000000002E-2</v>
      </c>
      <c r="AU2953">
        <v>4.5734200000000003E-2</v>
      </c>
      <c r="AW2953">
        <v>0.10395600000000001</v>
      </c>
      <c r="AX2953">
        <v>8.7457300000000002E-2</v>
      </c>
      <c r="AY2953">
        <v>7.4698500000000001E-2</v>
      </c>
      <c r="AZ2953">
        <v>5.1825200000000002E-2</v>
      </c>
      <c r="BA2953">
        <v>4.5734200000000003E-2</v>
      </c>
      <c r="BC2953" s="52">
        <v>100000</v>
      </c>
      <c r="BD2953" s="52">
        <v>100000</v>
      </c>
      <c r="BE2953">
        <v>0</v>
      </c>
      <c r="BF2953">
        <v>0</v>
      </c>
      <c r="BG2953">
        <v>0</v>
      </c>
    </row>
    <row r="2954" spans="1:59">
      <c r="A2954">
        <v>2953</v>
      </c>
      <c r="E2954">
        <v>9795.2054794520554</v>
      </c>
      <c r="K2954">
        <v>1814.200532781578</v>
      </c>
      <c r="L2954">
        <v>1912.8655327815779</v>
      </c>
      <c r="M2954">
        <v>2011.5305327815779</v>
      </c>
      <c r="N2954">
        <v>2110.1955327815781</v>
      </c>
      <c r="O2954">
        <v>2208.8605327815781</v>
      </c>
      <c r="Q2954">
        <v>11822.24060552638</v>
      </c>
      <c r="R2954">
        <v>11502.844270158414</v>
      </c>
      <c r="S2954">
        <v>11183.447934790445</v>
      </c>
      <c r="T2954">
        <v>10864.051599422477</v>
      </c>
      <c r="U2954">
        <v>10544.655264054509</v>
      </c>
      <c r="W2954">
        <v>0</v>
      </c>
      <c r="AB2954">
        <v>1</v>
      </c>
      <c r="AC2954">
        <v>1</v>
      </c>
      <c r="AD2954">
        <v>1</v>
      </c>
      <c r="AE2954">
        <v>1</v>
      </c>
      <c r="AF2954">
        <v>1</v>
      </c>
      <c r="AL2954">
        <v>11.018345</v>
      </c>
      <c r="AM2954" s="5">
        <v>6.5415201187133789</v>
      </c>
      <c r="AN2954">
        <v>570.77625570776252</v>
      </c>
      <c r="AO2954">
        <f t="shared" si="46"/>
        <v>26826.48401826484</v>
      </c>
      <c r="AP2954">
        <v>684.93150684931504</v>
      </c>
      <c r="AQ2954">
        <v>0.10288700000000001</v>
      </c>
      <c r="AR2954">
        <v>8.5706500000000005E-2</v>
      </c>
      <c r="AS2954">
        <v>7.547870000000001E-2</v>
      </c>
      <c r="AT2954">
        <v>5.2630499999999997E-2</v>
      </c>
      <c r="AU2954">
        <v>4.5840100000000002E-2</v>
      </c>
      <c r="AW2954">
        <v>0.10288699999999999</v>
      </c>
      <c r="AX2954">
        <v>8.5706500000000005E-2</v>
      </c>
      <c r="AY2954">
        <v>7.5478699999999996E-2</v>
      </c>
      <c r="AZ2954">
        <v>5.2630499999999997E-2</v>
      </c>
      <c r="BA2954">
        <v>4.5840100000000009E-2</v>
      </c>
      <c r="BC2954" s="52">
        <v>100000</v>
      </c>
      <c r="BD2954" s="52">
        <v>100000</v>
      </c>
      <c r="BE2954">
        <v>0</v>
      </c>
      <c r="BF2954">
        <v>0</v>
      </c>
      <c r="BG2954">
        <v>0</v>
      </c>
    </row>
    <row r="2955" spans="1:59">
      <c r="A2955">
        <v>2954</v>
      </c>
      <c r="E2955">
        <v>9795.2054794520554</v>
      </c>
      <c r="K2955">
        <v>1554.4042173350358</v>
      </c>
      <c r="L2955">
        <v>1602.4167173350359</v>
      </c>
      <c r="M2955">
        <v>1650.4292173350359</v>
      </c>
      <c r="N2955">
        <v>1698.4417173350359</v>
      </c>
      <c r="O2955">
        <v>1746.454217335036</v>
      </c>
      <c r="Q2955">
        <v>11919.622450708361</v>
      </c>
      <c r="R2955">
        <v>11597.595191972456</v>
      </c>
      <c r="S2955">
        <v>11275.567933236551</v>
      </c>
      <c r="T2955">
        <v>10953.540674500646</v>
      </c>
      <c r="U2955">
        <v>10631.513415764741</v>
      </c>
      <c r="W2955">
        <v>0</v>
      </c>
      <c r="AB2955">
        <v>1</v>
      </c>
      <c r="AC2955">
        <v>1</v>
      </c>
      <c r="AD2955">
        <v>1</v>
      </c>
      <c r="AE2955">
        <v>1</v>
      </c>
      <c r="AF2955">
        <v>1</v>
      </c>
      <c r="AL2955">
        <v>12.026373</v>
      </c>
      <c r="AM2955" s="5">
        <v>7.1009020805358887</v>
      </c>
      <c r="AN2955">
        <v>570.77625570776252</v>
      </c>
      <c r="AO2955">
        <f t="shared" si="46"/>
        <v>26826.48401826484</v>
      </c>
      <c r="AP2955">
        <v>684.93150684931504</v>
      </c>
      <c r="AQ2955">
        <v>0.10280500000000001</v>
      </c>
      <c r="AR2955">
        <v>8.7200799999999995E-2</v>
      </c>
      <c r="AS2955">
        <v>7.7885599999999999E-2</v>
      </c>
      <c r="AT2955">
        <v>5.3650400000000001E-2</v>
      </c>
      <c r="AU2955">
        <v>4.5922199999999996E-2</v>
      </c>
      <c r="AW2955">
        <v>0.10280500000000002</v>
      </c>
      <c r="AX2955">
        <v>8.7200800000000009E-2</v>
      </c>
      <c r="AY2955">
        <v>7.7885599999999985E-2</v>
      </c>
      <c r="AZ2955">
        <v>5.3650400000000001E-2</v>
      </c>
      <c r="BA2955">
        <v>4.5922199999999996E-2</v>
      </c>
      <c r="BC2955" s="52">
        <v>100000</v>
      </c>
      <c r="BD2955" s="52">
        <v>100000</v>
      </c>
      <c r="BE2955">
        <v>0</v>
      </c>
      <c r="BF2955">
        <v>0</v>
      </c>
      <c r="BG2955">
        <v>0</v>
      </c>
    </row>
    <row r="2956" spans="1:59">
      <c r="A2956">
        <v>2955</v>
      </c>
      <c r="E2956">
        <v>9795.2054794520554</v>
      </c>
      <c r="K2956">
        <v>1522.9137548566671</v>
      </c>
      <c r="L2956">
        <v>1563.8862548566672</v>
      </c>
      <c r="M2956">
        <v>1604.8587548566672</v>
      </c>
      <c r="N2956">
        <v>1645.8312548566673</v>
      </c>
      <c r="O2956">
        <v>1686.8037548566674</v>
      </c>
      <c r="Q2956">
        <v>13509.39371694771</v>
      </c>
      <c r="R2956">
        <v>13144.416298831318</v>
      </c>
      <c r="S2956">
        <v>12779.438880714926</v>
      </c>
      <c r="T2956">
        <v>12414.461462598534</v>
      </c>
      <c r="U2956">
        <v>12049.484044482142</v>
      </c>
      <c r="W2956">
        <v>0</v>
      </c>
      <c r="AB2956">
        <v>1</v>
      </c>
      <c r="AC2956">
        <v>1</v>
      </c>
      <c r="AD2956">
        <v>1</v>
      </c>
      <c r="AE2956">
        <v>1</v>
      </c>
      <c r="AF2956">
        <v>1</v>
      </c>
      <c r="AL2956">
        <v>11.885215000000001</v>
      </c>
      <c r="AM2956" s="5">
        <v>7.6929335594177246</v>
      </c>
      <c r="AN2956">
        <v>570.77625570776252</v>
      </c>
      <c r="AO2956">
        <f t="shared" si="46"/>
        <v>26826.48401826484</v>
      </c>
      <c r="AP2956">
        <v>684.93150684931504</v>
      </c>
      <c r="AQ2956">
        <v>0.10269499999999999</v>
      </c>
      <c r="AR2956">
        <v>8.8345299999999988E-2</v>
      </c>
      <c r="AS2956">
        <v>7.7721800000000008E-2</v>
      </c>
      <c r="AT2956">
        <v>5.29921E-2</v>
      </c>
      <c r="AU2956">
        <v>4.5861199999999998E-2</v>
      </c>
      <c r="AW2956">
        <v>0.10269499999999999</v>
      </c>
      <c r="AX2956">
        <v>8.8345300000000002E-2</v>
      </c>
      <c r="AY2956">
        <v>7.7721799999999994E-2</v>
      </c>
      <c r="AZ2956">
        <v>5.29921E-2</v>
      </c>
      <c r="BA2956">
        <v>4.5861200000000005E-2</v>
      </c>
      <c r="BC2956" s="52">
        <v>100000</v>
      </c>
      <c r="BD2956" s="52">
        <v>100000</v>
      </c>
      <c r="BE2956">
        <v>0</v>
      </c>
      <c r="BF2956">
        <v>0</v>
      </c>
      <c r="BG2956">
        <v>0</v>
      </c>
    </row>
    <row r="2957" spans="1:59">
      <c r="A2957">
        <v>2956</v>
      </c>
      <c r="E2957">
        <v>9795.2054794520554</v>
      </c>
      <c r="K2957">
        <v>1672.4934516289188</v>
      </c>
      <c r="L2957">
        <v>1715.1159516289188</v>
      </c>
      <c r="M2957">
        <v>1757.7384516289187</v>
      </c>
      <c r="N2957">
        <v>1800.3609516289187</v>
      </c>
      <c r="O2957">
        <v>1842.9834516289186</v>
      </c>
      <c r="Q2957">
        <v>17351.395719226701</v>
      </c>
      <c r="R2957">
        <v>16882.620603439082</v>
      </c>
      <c r="S2957">
        <v>16413.845487651462</v>
      </c>
      <c r="T2957">
        <v>15945.070371863843</v>
      </c>
      <c r="U2957">
        <v>15476.295256076224</v>
      </c>
      <c r="W2957">
        <v>0</v>
      </c>
      <c r="AB2957">
        <v>1</v>
      </c>
      <c r="AC2957">
        <v>1</v>
      </c>
      <c r="AD2957">
        <v>1</v>
      </c>
      <c r="AE2957">
        <v>1</v>
      </c>
      <c r="AF2957">
        <v>1</v>
      </c>
      <c r="AL2957">
        <v>12.266366</v>
      </c>
      <c r="AM2957" s="5">
        <v>8.0740861892700195</v>
      </c>
      <c r="AN2957">
        <v>570.77625570776252</v>
      </c>
      <c r="AO2957">
        <f t="shared" si="46"/>
        <v>26826.48401826484</v>
      </c>
      <c r="AP2957">
        <v>684.93150684931504</v>
      </c>
      <c r="AQ2957">
        <v>9.7749100000000005E-2</v>
      </c>
      <c r="AR2957">
        <v>7.9826300000000003E-2</v>
      </c>
      <c r="AS2957">
        <v>6.90051E-2</v>
      </c>
      <c r="AT2957">
        <v>4.9449699999999999E-2</v>
      </c>
      <c r="AU2957">
        <v>4.4991900000000001E-2</v>
      </c>
      <c r="AW2957">
        <v>9.7749100000000019E-2</v>
      </c>
      <c r="AX2957">
        <v>7.9826300000000003E-2</v>
      </c>
      <c r="AY2957">
        <v>6.90051E-2</v>
      </c>
      <c r="AZ2957">
        <v>4.9449699999999999E-2</v>
      </c>
      <c r="BA2957">
        <v>4.4991900000000001E-2</v>
      </c>
      <c r="BC2957" s="52">
        <v>100000</v>
      </c>
      <c r="BD2957" s="52">
        <v>100000</v>
      </c>
      <c r="BE2957">
        <v>0</v>
      </c>
      <c r="BF2957">
        <v>0</v>
      </c>
      <c r="BG2957">
        <v>0</v>
      </c>
    </row>
    <row r="2958" spans="1:59">
      <c r="A2958">
        <v>2957</v>
      </c>
      <c r="E2958">
        <v>9795.2054794520554</v>
      </c>
      <c r="K2958">
        <v>2301.4279661274504</v>
      </c>
      <c r="L2958">
        <v>2340.3379661274503</v>
      </c>
      <c r="M2958">
        <v>2379.2479661274501</v>
      </c>
      <c r="N2958">
        <v>2418.15796612745</v>
      </c>
      <c r="O2958">
        <v>2457.0679661274498</v>
      </c>
      <c r="Q2958">
        <v>25648.314236880589</v>
      </c>
      <c r="R2958">
        <v>24955.384879789664</v>
      </c>
      <c r="S2958">
        <v>24262.45552269874</v>
      </c>
      <c r="T2958">
        <v>23569.526165607815</v>
      </c>
      <c r="U2958">
        <v>22876.59680851689</v>
      </c>
      <c r="W2958">
        <v>0</v>
      </c>
      <c r="AB2958">
        <v>1</v>
      </c>
      <c r="AC2958">
        <v>1</v>
      </c>
      <c r="AD2958">
        <v>1</v>
      </c>
      <c r="AE2958">
        <v>1</v>
      </c>
      <c r="AF2958">
        <v>1</v>
      </c>
      <c r="AL2958">
        <v>12.228937999999999</v>
      </c>
      <c r="AM2958" s="5">
        <v>8.4842424392700195</v>
      </c>
      <c r="AN2958">
        <v>570.77625570776252</v>
      </c>
      <c r="AO2958">
        <f t="shared" si="46"/>
        <v>26826.48401826484</v>
      </c>
      <c r="AP2958">
        <v>684.93150684931504</v>
      </c>
      <c r="AQ2958">
        <v>9.97387E-2</v>
      </c>
      <c r="AR2958">
        <v>8.0568600000000004E-2</v>
      </c>
      <c r="AS2958">
        <v>7.1949799999999994E-2</v>
      </c>
      <c r="AT2958">
        <v>5.0533099999999997E-2</v>
      </c>
      <c r="AU2958">
        <v>4.5459899999999998E-2</v>
      </c>
      <c r="AW2958">
        <v>9.97387E-2</v>
      </c>
      <c r="AX2958">
        <v>8.0568600000000004E-2</v>
      </c>
      <c r="AY2958">
        <v>7.1949799999999994E-2</v>
      </c>
      <c r="AZ2958">
        <v>5.0533099999999997E-2</v>
      </c>
      <c r="BA2958">
        <v>4.5459899999999998E-2</v>
      </c>
      <c r="BC2958" s="52">
        <v>100000</v>
      </c>
      <c r="BD2958" s="52">
        <v>100000</v>
      </c>
      <c r="BE2958">
        <v>0</v>
      </c>
      <c r="BF2958">
        <v>0</v>
      </c>
      <c r="BG2958">
        <v>0</v>
      </c>
    </row>
    <row r="2959" spans="1:59">
      <c r="A2959">
        <v>2958</v>
      </c>
      <c r="E2959">
        <v>9795.2054794520554</v>
      </c>
      <c r="K2959">
        <v>3603.0337485666923</v>
      </c>
      <c r="L2959">
        <v>3643.0437485666926</v>
      </c>
      <c r="M2959">
        <v>3683.0537485666928</v>
      </c>
      <c r="N2959">
        <v>3723.063748566693</v>
      </c>
      <c r="O2959">
        <v>3763.0737485666932</v>
      </c>
      <c r="Q2959">
        <v>30242.553990691551</v>
      </c>
      <c r="R2959">
        <v>29425.504051585805</v>
      </c>
      <c r="S2959">
        <v>28608.45411248006</v>
      </c>
      <c r="T2959">
        <v>27791.404173374314</v>
      </c>
      <c r="U2959">
        <v>26974.354234268569</v>
      </c>
      <c r="W2959">
        <v>3.63E-3</v>
      </c>
      <c r="AB2959">
        <v>1</v>
      </c>
      <c r="AC2959">
        <v>1</v>
      </c>
      <c r="AD2959">
        <v>1</v>
      </c>
      <c r="AE2959">
        <v>1</v>
      </c>
      <c r="AF2959">
        <v>1</v>
      </c>
      <c r="AL2959">
        <v>11.994393000000001</v>
      </c>
      <c r="AM2959" s="5">
        <v>8.7326211929321289</v>
      </c>
      <c r="AN2959">
        <v>570.77625570776252</v>
      </c>
      <c r="AO2959">
        <f t="shared" si="46"/>
        <v>26826.48401826484</v>
      </c>
      <c r="AP2959">
        <v>684.93150684931504</v>
      </c>
      <c r="AQ2959">
        <v>0.10015</v>
      </c>
      <c r="AR2959">
        <v>8.0720299999999995E-2</v>
      </c>
      <c r="AS2959">
        <v>7.2817999999999994E-2</v>
      </c>
      <c r="AT2959">
        <v>4.60239E-2</v>
      </c>
      <c r="AU2959">
        <v>4.5093800000000003E-2</v>
      </c>
      <c r="AW2959">
        <v>0.10015</v>
      </c>
      <c r="AX2959">
        <v>8.0720300000000009E-2</v>
      </c>
      <c r="AY2959">
        <v>7.2817999999999994E-2</v>
      </c>
      <c r="AZ2959">
        <v>4.6023899999999993E-2</v>
      </c>
      <c r="BA2959">
        <v>4.5093800000000003E-2</v>
      </c>
      <c r="BC2959" s="52">
        <v>100000</v>
      </c>
      <c r="BD2959" s="52">
        <v>100000</v>
      </c>
      <c r="BE2959">
        <v>0</v>
      </c>
      <c r="BF2959">
        <v>0</v>
      </c>
      <c r="BG2959">
        <v>0</v>
      </c>
    </row>
    <row r="2960" spans="1:59">
      <c r="A2960">
        <v>2959</v>
      </c>
      <c r="E2960">
        <v>9795.2054794520554</v>
      </c>
      <c r="K2960">
        <v>4439.2804743811521</v>
      </c>
      <c r="L2960">
        <v>4481.0779743811518</v>
      </c>
      <c r="M2960">
        <v>4522.8754743811514</v>
      </c>
      <c r="N2960">
        <v>4564.6729743811511</v>
      </c>
      <c r="O2960">
        <v>4606.4704743811508</v>
      </c>
      <c r="Q2960">
        <v>29034.509814023411</v>
      </c>
      <c r="R2960">
        <v>28250.097080005784</v>
      </c>
      <c r="S2960">
        <v>27465.684345988157</v>
      </c>
      <c r="T2960">
        <v>26681.271611970529</v>
      </c>
      <c r="U2960">
        <v>25896.858877952902</v>
      </c>
      <c r="W2960">
        <v>1.3339999999999999E-2</v>
      </c>
      <c r="AB2960">
        <v>1</v>
      </c>
      <c r="AC2960">
        <v>1</v>
      </c>
      <c r="AD2960">
        <v>1</v>
      </c>
      <c r="AE2960">
        <v>1</v>
      </c>
      <c r="AF2960">
        <v>1</v>
      </c>
      <c r="AL2960">
        <v>11.347282</v>
      </c>
      <c r="AM2960" s="5">
        <v>9.7852487564086914</v>
      </c>
      <c r="AN2960">
        <v>570.77625570776252</v>
      </c>
      <c r="AO2960">
        <f t="shared" si="46"/>
        <v>26826.48401826484</v>
      </c>
      <c r="AP2960">
        <v>684.93150684931504</v>
      </c>
      <c r="AQ2960">
        <v>0.101869</v>
      </c>
      <c r="AR2960">
        <v>8.4276500000000004E-2</v>
      </c>
      <c r="AS2960">
        <v>5.5750899999999999E-2</v>
      </c>
      <c r="AT2960">
        <v>4.5073300000000004E-2</v>
      </c>
      <c r="AU2960">
        <v>4.5310899999999994E-2</v>
      </c>
      <c r="AW2960">
        <v>0.101869</v>
      </c>
      <c r="AX2960">
        <v>8.4276500000000018E-2</v>
      </c>
      <c r="AY2960">
        <v>5.5750900000000006E-2</v>
      </c>
      <c r="AZ2960">
        <v>4.5073299999999997E-2</v>
      </c>
      <c r="BA2960">
        <v>4.5310900000000001E-2</v>
      </c>
      <c r="BC2960" s="52">
        <v>100000</v>
      </c>
      <c r="BD2960" s="52">
        <v>100000</v>
      </c>
      <c r="BE2960">
        <v>0</v>
      </c>
      <c r="BF2960">
        <v>0</v>
      </c>
      <c r="BG2960">
        <v>0</v>
      </c>
    </row>
    <row r="2961" spans="1:59">
      <c r="A2961">
        <v>2960</v>
      </c>
      <c r="E2961">
        <v>9795.2054794520554</v>
      </c>
      <c r="K2961">
        <v>3905.6920823865703</v>
      </c>
      <c r="L2961">
        <v>3954.8595823865703</v>
      </c>
      <c r="M2961">
        <v>4004.0270823865703</v>
      </c>
      <c r="N2961">
        <v>4053.1945823865703</v>
      </c>
      <c r="O2961">
        <v>4102.3620823865704</v>
      </c>
      <c r="Q2961">
        <v>27218.116386386118</v>
      </c>
      <c r="R2961">
        <v>26482.776365223079</v>
      </c>
      <c r="S2961">
        <v>25747.436344060039</v>
      </c>
      <c r="T2961">
        <v>25012.096322896999</v>
      </c>
      <c r="U2961">
        <v>24276.75630173396</v>
      </c>
      <c r="W2961">
        <v>3.1100000000000003E-2</v>
      </c>
      <c r="AB2961">
        <v>1</v>
      </c>
      <c r="AC2961">
        <v>1</v>
      </c>
      <c r="AD2961">
        <v>1</v>
      </c>
      <c r="AE2961">
        <v>1</v>
      </c>
      <c r="AF2961">
        <v>1</v>
      </c>
      <c r="AL2961">
        <v>12.069639</v>
      </c>
      <c r="AM2961" s="5">
        <v>10.19212818145752</v>
      </c>
      <c r="AN2961">
        <v>570.77625570776252</v>
      </c>
      <c r="AO2961">
        <f t="shared" si="46"/>
        <v>26826.48401826484</v>
      </c>
      <c r="AP2961">
        <v>684.93150684931504</v>
      </c>
      <c r="AQ2961">
        <v>9.8826800000000006E-2</v>
      </c>
      <c r="AR2961">
        <v>7.86578E-2</v>
      </c>
      <c r="AS2961">
        <v>4.9458100000000005E-2</v>
      </c>
      <c r="AT2961">
        <v>4.3203200000000004E-2</v>
      </c>
      <c r="AU2961">
        <v>4.4406599999999997E-2</v>
      </c>
      <c r="AW2961">
        <v>9.8826800000000006E-2</v>
      </c>
      <c r="AX2961">
        <v>7.8657799999999986E-2</v>
      </c>
      <c r="AY2961">
        <v>4.9458100000000005E-2</v>
      </c>
      <c r="AZ2961">
        <v>4.3203200000000011E-2</v>
      </c>
      <c r="BA2961">
        <v>4.4406600000000004E-2</v>
      </c>
      <c r="BC2961" s="52">
        <v>100000</v>
      </c>
      <c r="BD2961" s="52">
        <v>100000</v>
      </c>
      <c r="BE2961">
        <v>0</v>
      </c>
      <c r="BF2961">
        <v>0</v>
      </c>
      <c r="BG2961">
        <v>0</v>
      </c>
    </row>
    <row r="2962" spans="1:59">
      <c r="A2962">
        <v>2961</v>
      </c>
      <c r="E2962">
        <v>9795.2054794520554</v>
      </c>
      <c r="K2962">
        <v>3696.6304009329551</v>
      </c>
      <c r="L2962">
        <v>3771.6204009329549</v>
      </c>
      <c r="M2962">
        <v>3846.6104009329547</v>
      </c>
      <c r="N2962">
        <v>3921.6004009329545</v>
      </c>
      <c r="O2962">
        <v>3996.5904009329543</v>
      </c>
      <c r="Q2962">
        <v>25454.97914346656</v>
      </c>
      <c r="R2962">
        <v>24767.273035279766</v>
      </c>
      <c r="S2962">
        <v>24079.566927092972</v>
      </c>
      <c r="T2962">
        <v>23391.860818906178</v>
      </c>
      <c r="U2962">
        <v>22704.154710719384</v>
      </c>
      <c r="W2962">
        <v>4.3189999999999999E-2</v>
      </c>
      <c r="AB2962">
        <v>1</v>
      </c>
      <c r="AC2962">
        <v>1</v>
      </c>
      <c r="AD2962">
        <v>1</v>
      </c>
      <c r="AE2962">
        <v>1</v>
      </c>
      <c r="AF2962">
        <v>1</v>
      </c>
      <c r="AL2962">
        <v>12.231453</v>
      </c>
      <c r="AM2962" s="5">
        <v>10.229915618896481</v>
      </c>
      <c r="AN2962">
        <v>570.77625570776252</v>
      </c>
      <c r="AO2962">
        <f t="shared" si="46"/>
        <v>26826.48401826484</v>
      </c>
      <c r="AP2962">
        <v>684.93150684931504</v>
      </c>
      <c r="AQ2962">
        <v>9.5691699999999991E-2</v>
      </c>
      <c r="AR2962">
        <v>7.4579699999999999E-2</v>
      </c>
      <c r="AS2962">
        <v>4.6009700000000001E-2</v>
      </c>
      <c r="AT2962">
        <v>4.1538100000000001E-2</v>
      </c>
      <c r="AU2962">
        <v>4.2515600000000001E-2</v>
      </c>
      <c r="AW2962">
        <v>9.5691699999999977E-2</v>
      </c>
      <c r="AX2962">
        <v>7.4579699999999999E-2</v>
      </c>
      <c r="AY2962">
        <v>4.6009700000000001E-2</v>
      </c>
      <c r="AZ2962">
        <v>4.1538100000000008E-2</v>
      </c>
      <c r="BA2962">
        <v>4.2515600000000001E-2</v>
      </c>
      <c r="BC2962" s="52">
        <v>100000</v>
      </c>
      <c r="BD2962" s="52">
        <v>100000</v>
      </c>
      <c r="BE2962">
        <v>0</v>
      </c>
      <c r="BF2962">
        <v>0</v>
      </c>
      <c r="BG2962">
        <v>0</v>
      </c>
    </row>
    <row r="2963" spans="1:59">
      <c r="A2963">
        <v>2962</v>
      </c>
      <c r="E2963">
        <v>9795.2054794520554</v>
      </c>
      <c r="K2963">
        <v>3850.583773049425</v>
      </c>
      <c r="L2963">
        <v>3956.0412730494249</v>
      </c>
      <c r="M2963">
        <v>4061.4987730494249</v>
      </c>
      <c r="N2963">
        <v>4166.9562730494254</v>
      </c>
      <c r="O2963">
        <v>4272.4137730494258</v>
      </c>
      <c r="Q2963">
        <v>24061.301800687928</v>
      </c>
      <c r="R2963">
        <v>23411.248067936387</v>
      </c>
      <c r="S2963">
        <v>22761.194335184846</v>
      </c>
      <c r="T2963">
        <v>22111.140602433305</v>
      </c>
      <c r="U2963">
        <v>21461.086869681763</v>
      </c>
      <c r="W2963">
        <v>4.4590000000000005E-2</v>
      </c>
      <c r="AB2963">
        <v>1</v>
      </c>
      <c r="AC2963">
        <v>1</v>
      </c>
      <c r="AD2963">
        <v>1</v>
      </c>
      <c r="AE2963">
        <v>1</v>
      </c>
      <c r="AF2963">
        <v>1</v>
      </c>
      <c r="AL2963">
        <v>11.533564</v>
      </c>
      <c r="AM2963" s="5">
        <v>10.772731781005859</v>
      </c>
      <c r="AN2963">
        <v>570.77625570776252</v>
      </c>
      <c r="AO2963">
        <f t="shared" si="46"/>
        <v>26826.48401826484</v>
      </c>
      <c r="AP2963">
        <v>684.93150684931504</v>
      </c>
      <c r="AQ2963">
        <v>8.8088E-2</v>
      </c>
      <c r="AR2963">
        <v>5.98051E-2</v>
      </c>
      <c r="AS2963">
        <v>4.0351399999999996E-2</v>
      </c>
      <c r="AT2963">
        <v>3.9359100000000001E-2</v>
      </c>
      <c r="AU2963">
        <v>4.02888E-2</v>
      </c>
      <c r="AW2963">
        <v>8.8087999999999986E-2</v>
      </c>
      <c r="AX2963">
        <v>5.98051E-2</v>
      </c>
      <c r="AY2963">
        <v>4.0351399999999996E-2</v>
      </c>
      <c r="AZ2963">
        <v>3.9359099999999994E-2</v>
      </c>
      <c r="BA2963">
        <v>4.02888E-2</v>
      </c>
      <c r="BC2963" s="52">
        <v>100000</v>
      </c>
      <c r="BD2963" s="52">
        <v>100000</v>
      </c>
      <c r="BE2963">
        <v>0</v>
      </c>
      <c r="BF2963">
        <v>0</v>
      </c>
      <c r="BG2963">
        <v>0</v>
      </c>
    </row>
    <row r="2964" spans="1:59">
      <c r="A2964">
        <v>2963</v>
      </c>
      <c r="E2964">
        <v>9795.2054794520554</v>
      </c>
      <c r="K2964">
        <v>4351.8069674967946</v>
      </c>
      <c r="L2964">
        <v>4520.6494674967944</v>
      </c>
      <c r="M2964">
        <v>4689.4919674967941</v>
      </c>
      <c r="N2964">
        <v>4858.3344674967939</v>
      </c>
      <c r="O2964">
        <v>5027.1769674967936</v>
      </c>
      <c r="Q2964">
        <v>22792.299511998521</v>
      </c>
      <c r="R2964">
        <v>22176.52986277044</v>
      </c>
      <c r="S2964">
        <v>21560.760213542359</v>
      </c>
      <c r="T2964">
        <v>20944.990564314277</v>
      </c>
      <c r="U2964">
        <v>20329.220915086196</v>
      </c>
      <c r="W2964">
        <v>5.8459999999999998E-2</v>
      </c>
      <c r="AB2964">
        <v>1</v>
      </c>
      <c r="AC2964">
        <v>1</v>
      </c>
      <c r="AD2964">
        <v>1</v>
      </c>
      <c r="AE2964">
        <v>1</v>
      </c>
      <c r="AF2964">
        <v>1</v>
      </c>
      <c r="AL2964">
        <v>11.529557</v>
      </c>
      <c r="AM2964" s="5">
        <v>11.12678050994873</v>
      </c>
      <c r="AN2964">
        <v>570.77625570776252</v>
      </c>
      <c r="AO2964">
        <f t="shared" si="46"/>
        <v>26826.48401826484</v>
      </c>
      <c r="AP2964">
        <v>684.93150684931504</v>
      </c>
      <c r="AQ2964">
        <v>8.6047899999999997E-2</v>
      </c>
      <c r="AR2964">
        <v>5.2774599999999998E-2</v>
      </c>
      <c r="AS2964">
        <v>3.9884099999999999E-2</v>
      </c>
      <c r="AT2964">
        <v>3.9416400000000004E-2</v>
      </c>
      <c r="AU2964">
        <v>4.0274999999999998E-2</v>
      </c>
      <c r="AW2964">
        <v>8.6047899999999997E-2</v>
      </c>
      <c r="AX2964">
        <v>5.2774599999999991E-2</v>
      </c>
      <c r="AY2964">
        <v>3.9884099999999992E-2</v>
      </c>
      <c r="AZ2964">
        <v>3.9416400000000004E-2</v>
      </c>
      <c r="BA2964">
        <v>4.0274999999999991E-2</v>
      </c>
      <c r="BC2964" s="52">
        <v>100000</v>
      </c>
      <c r="BD2964" s="52">
        <v>100000</v>
      </c>
      <c r="BE2964">
        <v>0</v>
      </c>
      <c r="BF2964">
        <v>0</v>
      </c>
      <c r="BG2964">
        <v>0</v>
      </c>
    </row>
    <row r="2965" spans="1:59">
      <c r="A2965">
        <v>2964</v>
      </c>
      <c r="E2965">
        <v>9795.2054794520554</v>
      </c>
      <c r="K2965">
        <v>4382.4226949063195</v>
      </c>
      <c r="L2965">
        <v>4595.5401949063198</v>
      </c>
      <c r="M2965">
        <v>4808.6576949063201</v>
      </c>
      <c r="N2965">
        <v>5021.7751949063204</v>
      </c>
      <c r="O2965">
        <v>5234.8926949063207</v>
      </c>
      <c r="Q2965">
        <v>22494.734680212401</v>
      </c>
      <c r="R2965">
        <v>21887.004210547952</v>
      </c>
      <c r="S2965">
        <v>21279.273740883502</v>
      </c>
      <c r="T2965">
        <v>20671.543271219052</v>
      </c>
      <c r="U2965">
        <v>20063.812801554603</v>
      </c>
      <c r="W2965">
        <v>6.132E-2</v>
      </c>
      <c r="AB2965">
        <v>1</v>
      </c>
      <c r="AC2965">
        <v>1</v>
      </c>
      <c r="AD2965">
        <v>1</v>
      </c>
      <c r="AE2965">
        <v>1</v>
      </c>
      <c r="AF2965">
        <v>1</v>
      </c>
      <c r="AL2965">
        <v>11.739850000000001</v>
      </c>
      <c r="AM2965" s="5">
        <v>11.910557746887211</v>
      </c>
      <c r="AN2965">
        <v>570.77625570776252</v>
      </c>
      <c r="AO2965">
        <f t="shared" si="46"/>
        <v>26826.48401826484</v>
      </c>
      <c r="AP2965">
        <v>684.93150684931504</v>
      </c>
      <c r="AQ2965">
        <v>8.7018499999999999E-2</v>
      </c>
      <c r="AR2965">
        <v>5.3258699999999999E-2</v>
      </c>
      <c r="AS2965">
        <v>4.0109499999999999E-2</v>
      </c>
      <c r="AT2965">
        <v>3.9469200000000003E-2</v>
      </c>
      <c r="AU2965">
        <v>4.0310000000000006E-2</v>
      </c>
      <c r="AW2965">
        <v>8.7018499999999985E-2</v>
      </c>
      <c r="AX2965">
        <v>5.3258700000000006E-2</v>
      </c>
      <c r="AY2965">
        <v>4.0109500000000006E-2</v>
      </c>
      <c r="AZ2965">
        <v>3.9469199999999996E-2</v>
      </c>
      <c r="BA2965">
        <v>4.0309999999999999E-2</v>
      </c>
      <c r="BC2965" s="52">
        <v>100000</v>
      </c>
      <c r="BD2965" s="52">
        <v>100000</v>
      </c>
      <c r="BE2965">
        <v>0</v>
      </c>
      <c r="BF2965">
        <v>0</v>
      </c>
      <c r="BG2965">
        <v>0</v>
      </c>
    </row>
    <row r="2966" spans="1:59">
      <c r="A2966">
        <v>2965</v>
      </c>
      <c r="E2966">
        <v>9795.2054794520554</v>
      </c>
      <c r="K2966">
        <v>4295.8239230908048</v>
      </c>
      <c r="L2966">
        <v>4554.5339230908048</v>
      </c>
      <c r="M2966">
        <v>4813.2439230908049</v>
      </c>
      <c r="N2966">
        <v>5071.9539230908049</v>
      </c>
      <c r="O2966">
        <v>5330.6639230908049</v>
      </c>
      <c r="Q2966">
        <v>22125.274780071479</v>
      </c>
      <c r="R2966">
        <v>21527.525847948025</v>
      </c>
      <c r="S2966">
        <v>20929.776915824572</v>
      </c>
      <c r="T2966">
        <v>20332.027983701119</v>
      </c>
      <c r="U2966">
        <v>19734.279051577665</v>
      </c>
      <c r="W2966">
        <v>5.8819999999999997E-2</v>
      </c>
      <c r="AB2966">
        <v>1</v>
      </c>
      <c r="AC2966">
        <v>1</v>
      </c>
      <c r="AD2966">
        <v>1</v>
      </c>
      <c r="AE2966">
        <v>1</v>
      </c>
      <c r="AF2966">
        <v>1</v>
      </c>
      <c r="AL2966">
        <v>12.707614</v>
      </c>
      <c r="AM2966" s="5">
        <v>12.588173866271971</v>
      </c>
      <c r="AN2966">
        <v>570.77625570776252</v>
      </c>
      <c r="AO2966">
        <f t="shared" si="46"/>
        <v>26826.48401826484</v>
      </c>
      <c r="AP2966">
        <v>684.93150684931504</v>
      </c>
      <c r="AQ2966">
        <v>8.7296300000000007E-2</v>
      </c>
      <c r="AR2966">
        <v>5.4480400000000005E-2</v>
      </c>
      <c r="AS2966">
        <v>4.0304199999999998E-2</v>
      </c>
      <c r="AT2966">
        <v>3.9474600000000006E-2</v>
      </c>
      <c r="AU2966">
        <v>4.0296999999999999E-2</v>
      </c>
      <c r="AW2966">
        <v>8.7296300000000007E-2</v>
      </c>
      <c r="AX2966">
        <v>5.4480399999999998E-2</v>
      </c>
      <c r="AY2966">
        <v>4.0304199999999998E-2</v>
      </c>
      <c r="AZ2966">
        <v>3.9474600000000012E-2</v>
      </c>
      <c r="BA2966">
        <v>4.0296999999999999E-2</v>
      </c>
      <c r="BC2966" s="52">
        <v>100000</v>
      </c>
      <c r="BD2966" s="52">
        <v>100000</v>
      </c>
      <c r="BE2966">
        <v>0</v>
      </c>
      <c r="BF2966">
        <v>0</v>
      </c>
      <c r="BG2966">
        <v>0</v>
      </c>
    </row>
    <row r="2967" spans="1:59">
      <c r="A2967">
        <v>2966</v>
      </c>
      <c r="E2967">
        <v>9795.2054794520554</v>
      </c>
      <c r="K2967">
        <v>4124.3758495974635</v>
      </c>
      <c r="L2967">
        <v>4448.2583495974632</v>
      </c>
      <c r="M2967">
        <v>4772.1408495974629</v>
      </c>
      <c r="N2967">
        <v>5096.0233495974626</v>
      </c>
      <c r="O2967">
        <v>5419.9058495974623</v>
      </c>
      <c r="Q2967">
        <v>22408.28979136395</v>
      </c>
      <c r="R2967">
        <v>21802.894765525423</v>
      </c>
      <c r="S2967">
        <v>21197.4997396869</v>
      </c>
      <c r="T2967">
        <v>20592.104713848377</v>
      </c>
      <c r="U2967">
        <v>19986.709688009854</v>
      </c>
      <c r="W2967">
        <v>5.3340000000000005E-2</v>
      </c>
      <c r="AB2967">
        <v>1</v>
      </c>
      <c r="AC2967">
        <v>1</v>
      </c>
      <c r="AD2967">
        <v>1</v>
      </c>
      <c r="AE2967">
        <v>1</v>
      </c>
      <c r="AF2967">
        <v>1</v>
      </c>
      <c r="AL2967">
        <v>12.818109</v>
      </c>
      <c r="AM2967" s="5">
        <v>12.861649513244631</v>
      </c>
      <c r="AN2967">
        <v>570.77625570776252</v>
      </c>
      <c r="AO2967">
        <f t="shared" si="46"/>
        <v>26826.48401826484</v>
      </c>
      <c r="AP2967">
        <v>684.93150684931504</v>
      </c>
      <c r="AQ2967">
        <v>8.6294899999999994E-2</v>
      </c>
      <c r="AR2967">
        <v>5.4580800000000006E-2</v>
      </c>
      <c r="AS2967">
        <v>4.0167900000000006E-2</v>
      </c>
      <c r="AT2967">
        <v>3.9437600000000003E-2</v>
      </c>
      <c r="AU2967">
        <v>4.02881E-2</v>
      </c>
      <c r="AW2967">
        <v>8.6294899999999994E-2</v>
      </c>
      <c r="AX2967">
        <v>5.4580799999999999E-2</v>
      </c>
      <c r="AY2967">
        <v>4.0167900000000006E-2</v>
      </c>
      <c r="AZ2967">
        <v>3.9437600000000003E-2</v>
      </c>
      <c r="BA2967">
        <v>4.0288100000000007E-2</v>
      </c>
      <c r="BC2967" s="52">
        <v>100000</v>
      </c>
      <c r="BD2967" s="52">
        <v>100000</v>
      </c>
      <c r="BE2967">
        <v>0</v>
      </c>
      <c r="BF2967">
        <v>0</v>
      </c>
      <c r="BG2967">
        <v>0</v>
      </c>
    </row>
    <row r="2968" spans="1:59">
      <c r="A2968">
        <v>2967</v>
      </c>
      <c r="E2968">
        <v>9795.2054794520554</v>
      </c>
      <c r="K2968">
        <v>3769.2334116469719</v>
      </c>
      <c r="L2968">
        <v>4191.066744980305</v>
      </c>
      <c r="M2968">
        <v>4612.900078313638</v>
      </c>
      <c r="N2968">
        <v>5034.733411646971</v>
      </c>
      <c r="O2968">
        <v>5456.5667449803041</v>
      </c>
      <c r="Q2968">
        <v>23113.544688531769</v>
      </c>
      <c r="R2968">
        <v>22489.096097502745</v>
      </c>
      <c r="S2968">
        <v>21864.647506473721</v>
      </c>
      <c r="T2968">
        <v>21240.198915444696</v>
      </c>
      <c r="U2968">
        <v>20615.750324415672</v>
      </c>
      <c r="W2968">
        <v>5.9590000000000004E-2</v>
      </c>
      <c r="AB2968">
        <v>1</v>
      </c>
      <c r="AC2968">
        <v>1</v>
      </c>
      <c r="AD2968">
        <v>1</v>
      </c>
      <c r="AE2968">
        <v>1</v>
      </c>
      <c r="AF2968">
        <v>1</v>
      </c>
      <c r="AL2968">
        <v>12.922245999999999</v>
      </c>
      <c r="AM2968" s="5">
        <v>12.65919017791748</v>
      </c>
      <c r="AN2968">
        <v>570.77625570776252</v>
      </c>
      <c r="AO2968">
        <f t="shared" si="46"/>
        <v>26826.48401826484</v>
      </c>
      <c r="AP2968">
        <v>684.93150684931504</v>
      </c>
      <c r="AQ2968">
        <v>8.6342500000000003E-2</v>
      </c>
      <c r="AR2968">
        <v>5.4212200000000002E-2</v>
      </c>
      <c r="AS2968">
        <v>4.0075800000000002E-2</v>
      </c>
      <c r="AT2968">
        <v>3.9388800000000002E-2</v>
      </c>
      <c r="AU2968">
        <v>4.0218299999999998E-2</v>
      </c>
      <c r="AW2968">
        <v>8.6342500000000003E-2</v>
      </c>
      <c r="AX2968">
        <v>5.4212200000000002E-2</v>
      </c>
      <c r="AY2968">
        <v>4.0075800000000009E-2</v>
      </c>
      <c r="AZ2968">
        <v>3.9388800000000002E-2</v>
      </c>
      <c r="BA2968">
        <v>4.0218299999999998E-2</v>
      </c>
      <c r="BC2968" s="52">
        <v>100000</v>
      </c>
      <c r="BD2968" s="52">
        <v>100000</v>
      </c>
      <c r="BE2968">
        <v>0</v>
      </c>
      <c r="BF2968">
        <v>0</v>
      </c>
      <c r="BG2968">
        <v>0</v>
      </c>
    </row>
    <row r="2969" spans="1:59">
      <c r="A2969">
        <v>2968</v>
      </c>
      <c r="E2969">
        <v>9795.2054794520554</v>
      </c>
      <c r="K2969">
        <v>3770.9828817846592</v>
      </c>
      <c r="L2969">
        <v>4402.0828817846595</v>
      </c>
      <c r="M2969">
        <v>5033.1828817846599</v>
      </c>
      <c r="N2969">
        <v>5664.2828817846603</v>
      </c>
      <c r="O2969">
        <v>6295.3828817846606</v>
      </c>
      <c r="Q2969">
        <v>24547.258628631229</v>
      </c>
      <c r="R2969">
        <v>23884.076010927816</v>
      </c>
      <c r="S2969">
        <v>23220.893393224404</v>
      </c>
      <c r="T2969">
        <v>22557.710775520991</v>
      </c>
      <c r="U2969">
        <v>21894.528157817578</v>
      </c>
      <c r="W2969">
        <v>3.73E-2</v>
      </c>
      <c r="AB2969">
        <v>1</v>
      </c>
      <c r="AC2969">
        <v>1</v>
      </c>
      <c r="AD2969">
        <v>1</v>
      </c>
      <c r="AE2969">
        <v>1</v>
      </c>
      <c r="AF2969">
        <v>1</v>
      </c>
      <c r="AL2969">
        <v>13.30833</v>
      </c>
      <c r="AM2969" s="5">
        <v>12.412540435791019</v>
      </c>
      <c r="AN2969">
        <v>570.77625570776252</v>
      </c>
      <c r="AO2969">
        <f t="shared" si="46"/>
        <v>26826.48401826484</v>
      </c>
      <c r="AP2969">
        <v>684.93150684931504</v>
      </c>
      <c r="AQ2969">
        <v>8.6431599999999997E-2</v>
      </c>
      <c r="AR2969">
        <v>5.36651E-2</v>
      </c>
      <c r="AS2969">
        <v>3.9731999999999996E-2</v>
      </c>
      <c r="AT2969">
        <v>3.9299100000000003E-2</v>
      </c>
      <c r="AU2969">
        <v>4.0111100000000004E-2</v>
      </c>
      <c r="AW2969">
        <v>8.6431599999999983E-2</v>
      </c>
      <c r="AX2969">
        <v>5.3665100000000007E-2</v>
      </c>
      <c r="AY2969">
        <v>3.9732000000000003E-2</v>
      </c>
      <c r="AZ2969">
        <v>3.9299100000000003E-2</v>
      </c>
      <c r="BA2969">
        <v>4.0111099999999997E-2</v>
      </c>
      <c r="BC2969" s="52">
        <v>100000</v>
      </c>
      <c r="BD2969" s="52">
        <v>100000</v>
      </c>
      <c r="BE2969">
        <v>0</v>
      </c>
      <c r="BF2969">
        <v>0</v>
      </c>
      <c r="BG2969">
        <v>0</v>
      </c>
    </row>
    <row r="2970" spans="1:59">
      <c r="A2970">
        <v>2969</v>
      </c>
      <c r="E2970">
        <v>9795.2054794520554</v>
      </c>
      <c r="K2970">
        <v>4459.3993809645544</v>
      </c>
      <c r="L2970">
        <v>5219.6068809645549</v>
      </c>
      <c r="M2970">
        <v>5979.8143809645553</v>
      </c>
      <c r="N2970">
        <v>6740.0218809645557</v>
      </c>
      <c r="O2970">
        <v>7500.2293809645562</v>
      </c>
      <c r="Q2970">
        <v>26033.752554465111</v>
      </c>
      <c r="R2970">
        <v>25330.409976152881</v>
      </c>
      <c r="S2970">
        <v>24627.067397840652</v>
      </c>
      <c r="T2970">
        <v>23923.724819528423</v>
      </c>
      <c r="U2970">
        <v>23220.382241216194</v>
      </c>
      <c r="W2970">
        <v>0.16293000000000002</v>
      </c>
      <c r="AB2970">
        <v>1</v>
      </c>
      <c r="AC2970">
        <v>1</v>
      </c>
      <c r="AD2970">
        <v>1</v>
      </c>
      <c r="AE2970">
        <v>1</v>
      </c>
      <c r="AF2970">
        <v>1</v>
      </c>
      <c r="AL2970">
        <v>14.269394999999999</v>
      </c>
      <c r="AM2970" s="5">
        <v>12.488930702209471</v>
      </c>
      <c r="AN2970">
        <v>570.77625570776252</v>
      </c>
      <c r="AO2970">
        <f t="shared" si="46"/>
        <v>26826.48401826484</v>
      </c>
      <c r="AP2970">
        <v>684.93150684931504</v>
      </c>
      <c r="AQ2970">
        <v>9.3144900000000003E-2</v>
      </c>
      <c r="AR2970">
        <v>6.2764100000000003E-2</v>
      </c>
      <c r="AS2970">
        <v>4.6593299999999997E-2</v>
      </c>
      <c r="AT2970">
        <v>4.2562600000000006E-2</v>
      </c>
      <c r="AU2970">
        <v>4.4367800000000006E-2</v>
      </c>
      <c r="AW2970">
        <v>9.3144900000000017E-2</v>
      </c>
      <c r="AX2970">
        <v>6.2764100000000003E-2</v>
      </c>
      <c r="AY2970">
        <v>4.659329999999999E-2</v>
      </c>
      <c r="AZ2970">
        <v>4.2562600000000006E-2</v>
      </c>
      <c r="BA2970">
        <v>4.4367799999999999E-2</v>
      </c>
      <c r="BC2970" s="52">
        <v>100000</v>
      </c>
      <c r="BD2970" s="52">
        <v>100000</v>
      </c>
      <c r="BE2970">
        <v>0</v>
      </c>
      <c r="BF2970">
        <v>0</v>
      </c>
      <c r="BG2970">
        <v>0</v>
      </c>
    </row>
    <row r="2971" spans="1:59">
      <c r="A2971">
        <v>2970</v>
      </c>
      <c r="E2971">
        <v>9795.2054794520554</v>
      </c>
      <c r="K2971">
        <v>5452.223684102014</v>
      </c>
      <c r="L2971">
        <v>6277.1911841020137</v>
      </c>
      <c r="M2971">
        <v>7102.1586841020135</v>
      </c>
      <c r="N2971">
        <v>7927.1261841020132</v>
      </c>
      <c r="O2971">
        <v>8752.0936841020139</v>
      </c>
      <c r="Q2971">
        <v>26928.729680886849</v>
      </c>
      <c r="R2971">
        <v>26201.20789478653</v>
      </c>
      <c r="S2971">
        <v>25473.686108686212</v>
      </c>
      <c r="T2971">
        <v>24746.164322585893</v>
      </c>
      <c r="U2971">
        <v>24018.642536485575</v>
      </c>
      <c r="W2971">
        <v>5.0999999999999995E-3</v>
      </c>
      <c r="AB2971">
        <v>1</v>
      </c>
      <c r="AC2971">
        <v>1</v>
      </c>
      <c r="AD2971">
        <v>1</v>
      </c>
      <c r="AE2971">
        <v>1</v>
      </c>
      <c r="AF2971">
        <v>1</v>
      </c>
      <c r="AL2971">
        <v>15.566238999999999</v>
      </c>
      <c r="AM2971" s="5">
        <v>12.035995483398439</v>
      </c>
      <c r="AN2971">
        <v>570.77625570776252</v>
      </c>
      <c r="AO2971">
        <f t="shared" si="46"/>
        <v>26826.48401826484</v>
      </c>
      <c r="AP2971">
        <v>684.93150684931504</v>
      </c>
      <c r="AQ2971">
        <v>9.7884100000000002E-2</v>
      </c>
      <c r="AR2971">
        <v>8.1060800000000002E-2</v>
      </c>
      <c r="AS2971">
        <v>5.5984400000000004E-2</v>
      </c>
      <c r="AT2971">
        <v>5.0708900000000001E-2</v>
      </c>
      <c r="AU2971">
        <v>4.6754699999999996E-2</v>
      </c>
      <c r="AW2971">
        <v>9.7884100000000016E-2</v>
      </c>
      <c r="AX2971">
        <v>8.1060800000000002E-2</v>
      </c>
      <c r="AY2971">
        <v>5.5984400000000004E-2</v>
      </c>
      <c r="AZ2971">
        <v>5.0708900000000001E-2</v>
      </c>
      <c r="BA2971">
        <v>4.6754699999999996E-2</v>
      </c>
      <c r="BC2971" s="52">
        <v>100000</v>
      </c>
      <c r="BD2971" s="52">
        <v>100000</v>
      </c>
      <c r="BE2971">
        <v>0</v>
      </c>
      <c r="BF2971">
        <v>0</v>
      </c>
      <c r="BG2971">
        <v>0</v>
      </c>
    </row>
    <row r="2972" spans="1:59">
      <c r="A2972">
        <v>2971</v>
      </c>
      <c r="E2972">
        <v>9795.2054794520554</v>
      </c>
      <c r="K2972">
        <v>6326.9587529455903</v>
      </c>
      <c r="L2972">
        <v>7081.7495862789237</v>
      </c>
      <c r="M2972">
        <v>7836.5404196122572</v>
      </c>
      <c r="N2972">
        <v>8591.3312529455907</v>
      </c>
      <c r="O2972">
        <v>9346.1220862789232</v>
      </c>
      <c r="Q2972">
        <v>27490.194441345058</v>
      </c>
      <c r="R2972">
        <v>26747.503806008965</v>
      </c>
      <c r="S2972">
        <v>26004.813170672871</v>
      </c>
      <c r="T2972">
        <v>25262.122535336777</v>
      </c>
      <c r="U2972">
        <v>24519.431900000684</v>
      </c>
      <c r="W2972">
        <v>0</v>
      </c>
      <c r="AB2972">
        <v>1</v>
      </c>
      <c r="AC2972">
        <v>1</v>
      </c>
      <c r="AD2972">
        <v>1</v>
      </c>
      <c r="AE2972">
        <v>1</v>
      </c>
      <c r="AF2972">
        <v>1</v>
      </c>
      <c r="AL2972">
        <v>17.552987999999999</v>
      </c>
      <c r="AM2972" s="5">
        <v>11.510261535644529</v>
      </c>
      <c r="AN2972">
        <v>570.77625570776252</v>
      </c>
      <c r="AO2972">
        <f t="shared" si="46"/>
        <v>26826.48401826484</v>
      </c>
      <c r="AP2972">
        <v>684.93150684931504</v>
      </c>
      <c r="AQ2972">
        <v>0.10197299999999999</v>
      </c>
      <c r="AR2972">
        <v>9.3365500000000004E-2</v>
      </c>
      <c r="AS2972">
        <v>6.5512100000000004E-2</v>
      </c>
      <c r="AT2972">
        <v>5.8162999999999999E-2</v>
      </c>
      <c r="AU2972">
        <v>4.9446700000000003E-2</v>
      </c>
      <c r="AW2972">
        <v>0.10197299999999999</v>
      </c>
      <c r="AX2972">
        <v>9.3365500000000004E-2</v>
      </c>
      <c r="AY2972">
        <v>6.5512100000000004E-2</v>
      </c>
      <c r="AZ2972">
        <v>5.8163000000000006E-2</v>
      </c>
      <c r="BA2972">
        <v>4.9446699999999996E-2</v>
      </c>
      <c r="BC2972" s="52">
        <v>100000</v>
      </c>
      <c r="BD2972" s="52">
        <v>100000</v>
      </c>
      <c r="BE2972">
        <v>0</v>
      </c>
      <c r="BF2972">
        <v>0</v>
      </c>
      <c r="BG2972">
        <v>0</v>
      </c>
    </row>
    <row r="2973" spans="1:59">
      <c r="A2973">
        <v>2972</v>
      </c>
      <c r="E2973">
        <v>9795.2054794520554</v>
      </c>
      <c r="K2973">
        <v>6076.7845232563277</v>
      </c>
      <c r="L2973">
        <v>6733.0186899229948</v>
      </c>
      <c r="M2973">
        <v>7389.2528565896619</v>
      </c>
      <c r="N2973">
        <v>8045.4870232563289</v>
      </c>
      <c r="O2973">
        <v>8701.7211899229951</v>
      </c>
      <c r="Q2973">
        <v>26970.572710287732</v>
      </c>
      <c r="R2973">
        <v>26241.920469795001</v>
      </c>
      <c r="S2973">
        <v>25513.26822930227</v>
      </c>
      <c r="T2973">
        <v>24784.615988809539</v>
      </c>
      <c r="U2973">
        <v>24055.963748316808</v>
      </c>
      <c r="W2973">
        <v>0</v>
      </c>
      <c r="AB2973">
        <v>1</v>
      </c>
      <c r="AC2973">
        <v>1</v>
      </c>
      <c r="AD2973">
        <v>1</v>
      </c>
      <c r="AE2973">
        <v>1</v>
      </c>
      <c r="AF2973">
        <v>1</v>
      </c>
      <c r="AL2973">
        <v>19.944519</v>
      </c>
      <c r="AM2973" s="5">
        <v>11.137678146362299</v>
      </c>
      <c r="AN2973">
        <v>570.77625570776252</v>
      </c>
      <c r="AO2973">
        <f t="shared" si="46"/>
        <v>26826.48401826484</v>
      </c>
      <c r="AP2973">
        <v>684.93150684931504</v>
      </c>
      <c r="AQ2973">
        <v>0.10215399999999999</v>
      </c>
      <c r="AR2973">
        <v>9.3204700000000001E-2</v>
      </c>
      <c r="AS2973">
        <v>6.5448800000000001E-2</v>
      </c>
      <c r="AT2973">
        <v>5.8498300000000003E-2</v>
      </c>
      <c r="AU2973">
        <v>4.9725400000000003E-2</v>
      </c>
      <c r="AW2973">
        <v>0.10215400000000001</v>
      </c>
      <c r="AX2973">
        <v>9.3204700000000015E-2</v>
      </c>
      <c r="AY2973">
        <v>6.5448800000000001E-2</v>
      </c>
      <c r="AZ2973">
        <v>5.8498300000000003E-2</v>
      </c>
      <c r="BA2973">
        <v>4.9725400000000003E-2</v>
      </c>
      <c r="BC2973" s="52">
        <v>100000</v>
      </c>
      <c r="BD2973" s="52">
        <v>100000</v>
      </c>
      <c r="BE2973">
        <v>0</v>
      </c>
      <c r="BF2973">
        <v>0</v>
      </c>
      <c r="BG2973">
        <v>0</v>
      </c>
    </row>
    <row r="2974" spans="1:59">
      <c r="A2974">
        <v>2973</v>
      </c>
      <c r="E2974">
        <v>9795.2054794520554</v>
      </c>
      <c r="K2974">
        <v>5356.0028265292203</v>
      </c>
      <c r="L2974">
        <v>5876.1453265292203</v>
      </c>
      <c r="M2974">
        <v>6396.2878265292202</v>
      </c>
      <c r="N2974">
        <v>6916.4303265292201</v>
      </c>
      <c r="O2974">
        <v>7436.57282652922</v>
      </c>
      <c r="Q2974">
        <v>24280.59986991245</v>
      </c>
      <c r="R2974">
        <v>23624.621456922279</v>
      </c>
      <c r="S2974">
        <v>22968.643043932108</v>
      </c>
      <c r="T2974">
        <v>22312.664630941938</v>
      </c>
      <c r="U2974">
        <v>21656.686217951767</v>
      </c>
      <c r="W2974">
        <v>0</v>
      </c>
      <c r="AB2974">
        <v>1</v>
      </c>
      <c r="AC2974">
        <v>1</v>
      </c>
      <c r="AD2974">
        <v>1</v>
      </c>
      <c r="AE2974">
        <v>1</v>
      </c>
      <c r="AF2974">
        <v>1</v>
      </c>
      <c r="AL2974">
        <v>20.360125</v>
      </c>
      <c r="AM2974" s="5">
        <v>10.79439735412598</v>
      </c>
      <c r="AN2974">
        <v>570.77625570776252</v>
      </c>
      <c r="AO2974">
        <f t="shared" si="46"/>
        <v>26826.48401826484</v>
      </c>
      <c r="AP2974">
        <v>684.93150684931504</v>
      </c>
      <c r="AQ2974">
        <v>9.9607299999999996E-2</v>
      </c>
      <c r="AR2974">
        <v>9.3151600000000001E-2</v>
      </c>
      <c r="AS2974">
        <v>6.4820299999999997E-2</v>
      </c>
      <c r="AT2974">
        <v>5.82277E-2</v>
      </c>
      <c r="AU2974">
        <v>4.9593400000000003E-2</v>
      </c>
      <c r="AW2974">
        <v>9.9607299999999996E-2</v>
      </c>
      <c r="AX2974">
        <v>9.3151599999999987E-2</v>
      </c>
      <c r="AY2974">
        <v>6.4820299999999997E-2</v>
      </c>
      <c r="AZ2974">
        <v>5.8227700000000007E-2</v>
      </c>
      <c r="BA2974">
        <v>4.9593399999999996E-2</v>
      </c>
      <c r="BC2974" s="52">
        <v>100000</v>
      </c>
      <c r="BD2974" s="52">
        <v>100000</v>
      </c>
      <c r="BE2974">
        <v>0</v>
      </c>
      <c r="BF2974">
        <v>0</v>
      </c>
      <c r="BG2974">
        <v>0</v>
      </c>
    </row>
    <row r="2975" spans="1:59">
      <c r="A2975">
        <v>2974</v>
      </c>
      <c r="E2975">
        <v>9795.2054794520554</v>
      </c>
      <c r="K2975">
        <v>4957.9983702053933</v>
      </c>
      <c r="L2975">
        <v>5411.7308702053933</v>
      </c>
      <c r="M2975">
        <v>5865.4633702053934</v>
      </c>
      <c r="N2975">
        <v>6319.1958702053935</v>
      </c>
      <c r="O2975">
        <v>6772.9283702053935</v>
      </c>
      <c r="Q2975">
        <v>18467.47734695303</v>
      </c>
      <c r="R2975">
        <v>17968.549539985419</v>
      </c>
      <c r="S2975">
        <v>17469.621733017808</v>
      </c>
      <c r="T2975">
        <v>16970.693926050197</v>
      </c>
      <c r="U2975">
        <v>16471.766119082586</v>
      </c>
      <c r="W2975">
        <v>0</v>
      </c>
      <c r="AB2975">
        <v>1</v>
      </c>
      <c r="AC2975">
        <v>1</v>
      </c>
      <c r="AD2975">
        <v>1</v>
      </c>
      <c r="AE2975">
        <v>1</v>
      </c>
      <c r="AF2975">
        <v>1</v>
      </c>
      <c r="AL2975">
        <v>19.937940000000001</v>
      </c>
      <c r="AM2975" s="5">
        <v>10.488804817199711</v>
      </c>
      <c r="AN2975">
        <v>570.77625570776252</v>
      </c>
      <c r="AO2975">
        <f t="shared" si="46"/>
        <v>26826.48401826484</v>
      </c>
      <c r="AP2975">
        <v>684.93150684931504</v>
      </c>
      <c r="AQ2975">
        <v>9.98082E-2</v>
      </c>
      <c r="AR2975">
        <v>9.2889700000000006E-2</v>
      </c>
      <c r="AS2975">
        <v>6.481350000000001E-2</v>
      </c>
      <c r="AT2975">
        <v>5.78696E-2</v>
      </c>
      <c r="AU2975">
        <v>4.8871699999999997E-2</v>
      </c>
      <c r="AW2975">
        <v>9.98082E-2</v>
      </c>
      <c r="AX2975">
        <v>9.2889700000000006E-2</v>
      </c>
      <c r="AY2975">
        <v>6.481350000000001E-2</v>
      </c>
      <c r="AZ2975">
        <v>5.7869600000000007E-2</v>
      </c>
      <c r="BA2975">
        <v>4.8871700000000004E-2</v>
      </c>
      <c r="BC2975" s="52">
        <v>100000</v>
      </c>
      <c r="BD2975" s="52">
        <v>100000</v>
      </c>
      <c r="BE2975">
        <v>0</v>
      </c>
      <c r="BF2975">
        <v>0</v>
      </c>
      <c r="BG2975">
        <v>0</v>
      </c>
    </row>
    <row r="2976" spans="1:59">
      <c r="A2976">
        <v>2975</v>
      </c>
      <c r="E2976">
        <v>9795.2054794520554</v>
      </c>
      <c r="K2976">
        <v>3466.5750778270949</v>
      </c>
      <c r="L2976">
        <v>3850.432577827095</v>
      </c>
      <c r="M2976">
        <v>4234.290077827095</v>
      </c>
      <c r="N2976">
        <v>4618.1475778270951</v>
      </c>
      <c r="O2976">
        <v>5002.0050778270952</v>
      </c>
      <c r="Q2976">
        <v>13039.793141578109</v>
      </c>
      <c r="R2976">
        <v>12687.502719411757</v>
      </c>
      <c r="S2976">
        <v>12335.212297245405</v>
      </c>
      <c r="T2976">
        <v>11982.921875079053</v>
      </c>
      <c r="U2976">
        <v>11630.631452912701</v>
      </c>
      <c r="W2976">
        <v>0</v>
      </c>
      <c r="AB2976">
        <v>1</v>
      </c>
      <c r="AC2976">
        <v>1</v>
      </c>
      <c r="AD2976">
        <v>1</v>
      </c>
      <c r="AE2976">
        <v>1</v>
      </c>
      <c r="AF2976">
        <v>1</v>
      </c>
      <c r="AL2976">
        <v>19.056301000000001</v>
      </c>
      <c r="AM2976" s="5">
        <v>9.7682962417602539</v>
      </c>
      <c r="AN2976">
        <v>570.77625570776252</v>
      </c>
      <c r="AO2976">
        <f t="shared" si="46"/>
        <v>26826.48401826484</v>
      </c>
      <c r="AP2976">
        <v>684.93150684931504</v>
      </c>
      <c r="AQ2976">
        <v>9.91678E-2</v>
      </c>
      <c r="AR2976">
        <v>9.2374600000000001E-2</v>
      </c>
      <c r="AS2976">
        <v>6.4531000000000005E-2</v>
      </c>
      <c r="AT2976">
        <v>5.7785499999999997E-2</v>
      </c>
      <c r="AU2976">
        <v>4.8255600000000003E-2</v>
      </c>
      <c r="AW2976">
        <v>9.9167800000000014E-2</v>
      </c>
      <c r="AX2976">
        <v>9.2374600000000015E-2</v>
      </c>
      <c r="AY2976">
        <v>6.4531000000000005E-2</v>
      </c>
      <c r="AZ2976">
        <v>5.7785500000000004E-2</v>
      </c>
      <c r="BA2976">
        <v>4.8255599999999996E-2</v>
      </c>
      <c r="BC2976" s="52">
        <v>100000</v>
      </c>
      <c r="BD2976" s="52">
        <v>100000</v>
      </c>
      <c r="BE2976">
        <v>0</v>
      </c>
      <c r="BF2976">
        <v>0</v>
      </c>
      <c r="BG2976">
        <v>0</v>
      </c>
    </row>
    <row r="2977" spans="1:59">
      <c r="A2977">
        <v>2976</v>
      </c>
      <c r="E2977">
        <v>9795.2054794520554</v>
      </c>
      <c r="K2977">
        <v>2416.5280445670787</v>
      </c>
      <c r="L2977">
        <v>2624.8330445670786</v>
      </c>
      <c r="M2977">
        <v>2833.1380445670784</v>
      </c>
      <c r="N2977">
        <v>3041.4430445670782</v>
      </c>
      <c r="O2977">
        <v>3249.7480445670781</v>
      </c>
      <c r="Q2977">
        <v>12430.703019742239</v>
      </c>
      <c r="R2977">
        <v>12094.868119612192</v>
      </c>
      <c r="S2977">
        <v>11759.033219482146</v>
      </c>
      <c r="T2977">
        <v>11423.198319352099</v>
      </c>
      <c r="U2977">
        <v>11087.363419222052</v>
      </c>
      <c r="W2977">
        <v>0</v>
      </c>
      <c r="AB2977">
        <v>1</v>
      </c>
      <c r="AC2977">
        <v>1</v>
      </c>
      <c r="AD2977">
        <v>1</v>
      </c>
      <c r="AE2977">
        <v>1</v>
      </c>
      <c r="AF2977">
        <v>1</v>
      </c>
      <c r="AL2977">
        <v>18.518017</v>
      </c>
      <c r="AM2977" s="5">
        <v>8.6386785507202148</v>
      </c>
      <c r="AN2977">
        <v>570.77625570776252</v>
      </c>
      <c r="AO2977">
        <f t="shared" si="46"/>
        <v>26826.48401826484</v>
      </c>
      <c r="AP2977">
        <v>684.93150684931504</v>
      </c>
      <c r="AQ2977">
        <v>9.87368E-2</v>
      </c>
      <c r="AR2977">
        <v>9.2356499999999994E-2</v>
      </c>
      <c r="AS2977">
        <v>6.4568E-2</v>
      </c>
      <c r="AT2977">
        <v>5.7796599999999997E-2</v>
      </c>
      <c r="AU2977">
        <v>4.8017000000000004E-2</v>
      </c>
      <c r="AW2977">
        <v>9.87368E-2</v>
      </c>
      <c r="AX2977">
        <v>9.2356499999999994E-2</v>
      </c>
      <c r="AY2977">
        <v>6.4568E-2</v>
      </c>
      <c r="AZ2977">
        <v>5.779659999999999E-2</v>
      </c>
      <c r="BA2977">
        <v>4.8017000000000004E-2</v>
      </c>
      <c r="BC2977" s="52">
        <v>100000</v>
      </c>
      <c r="BD2977" s="52">
        <v>100000</v>
      </c>
      <c r="BE2977">
        <v>0</v>
      </c>
      <c r="BF2977">
        <v>0</v>
      </c>
      <c r="BG2977">
        <v>0</v>
      </c>
    </row>
    <row r="2978" spans="1:59">
      <c r="A2978">
        <v>2977</v>
      </c>
      <c r="E2978">
        <v>9795.2054794520554</v>
      </c>
      <c r="K2978">
        <v>1807.3852017425611</v>
      </c>
      <c r="L2978">
        <v>1906.7102017425611</v>
      </c>
      <c r="M2978">
        <v>2006.0352017425612</v>
      </c>
      <c r="N2978">
        <v>2105.360201742561</v>
      </c>
      <c r="O2978">
        <v>2204.6852017425608</v>
      </c>
      <c r="Q2978">
        <v>13492.332810811729</v>
      </c>
      <c r="R2978">
        <v>13127.81632021987</v>
      </c>
      <c r="S2978">
        <v>12763.299829628009</v>
      </c>
      <c r="T2978">
        <v>12398.783339036148</v>
      </c>
      <c r="U2978">
        <v>12034.266848444287</v>
      </c>
      <c r="W2978">
        <v>0</v>
      </c>
      <c r="AB2978">
        <v>1</v>
      </c>
      <c r="AC2978">
        <v>1</v>
      </c>
      <c r="AD2978">
        <v>1</v>
      </c>
      <c r="AE2978">
        <v>1</v>
      </c>
      <c r="AF2978">
        <v>1</v>
      </c>
      <c r="AL2978">
        <v>16.936143999999999</v>
      </c>
      <c r="AM2978" s="5">
        <v>7.8467578887939453</v>
      </c>
      <c r="AN2978">
        <v>570.77625570776252</v>
      </c>
      <c r="AO2978">
        <f t="shared" si="46"/>
        <v>26826.48401826484</v>
      </c>
      <c r="AP2978">
        <v>684.93150684931504</v>
      </c>
      <c r="AQ2978">
        <v>9.8738300000000001E-2</v>
      </c>
      <c r="AR2978">
        <v>9.2335700000000007E-2</v>
      </c>
      <c r="AS2978">
        <v>6.4595E-2</v>
      </c>
      <c r="AT2978">
        <v>5.7810299999999995E-2</v>
      </c>
      <c r="AU2978">
        <v>4.80364E-2</v>
      </c>
      <c r="AW2978">
        <v>9.8738299999999987E-2</v>
      </c>
      <c r="AX2978">
        <v>9.2335700000000007E-2</v>
      </c>
      <c r="AY2978">
        <v>6.4595E-2</v>
      </c>
      <c r="AZ2978">
        <v>5.7810299999999995E-2</v>
      </c>
      <c r="BA2978">
        <v>4.8036399999999993E-2</v>
      </c>
      <c r="BC2978" s="52">
        <v>100000</v>
      </c>
      <c r="BD2978" s="52">
        <v>100000</v>
      </c>
      <c r="BE2978">
        <v>0</v>
      </c>
      <c r="BF2978">
        <v>0</v>
      </c>
      <c r="BG2978">
        <v>0</v>
      </c>
    </row>
    <row r="2979" spans="1:59">
      <c r="A2979">
        <v>2978</v>
      </c>
      <c r="E2979">
        <v>9795.2054794520554</v>
      </c>
      <c r="K2979">
        <v>1548.5648522162637</v>
      </c>
      <c r="L2979">
        <v>1597.5673522162638</v>
      </c>
      <c r="M2979">
        <v>1646.5698522162638</v>
      </c>
      <c r="N2979">
        <v>1695.5723522162639</v>
      </c>
      <c r="O2979">
        <v>1744.5748522162639</v>
      </c>
      <c r="Q2979">
        <v>13606.30387394163</v>
      </c>
      <c r="R2979">
        <v>13238.708276236575</v>
      </c>
      <c r="S2979">
        <v>12871.112678531521</v>
      </c>
      <c r="T2979">
        <v>12503.517080826467</v>
      </c>
      <c r="U2979">
        <v>12135.921483121412</v>
      </c>
      <c r="W2979">
        <v>0</v>
      </c>
      <c r="AB2979">
        <v>1</v>
      </c>
      <c r="AC2979">
        <v>1</v>
      </c>
      <c r="AD2979">
        <v>1</v>
      </c>
      <c r="AE2979">
        <v>1</v>
      </c>
      <c r="AF2979">
        <v>1</v>
      </c>
      <c r="AL2979">
        <v>17.243943999999999</v>
      </c>
      <c r="AM2979" s="5">
        <v>6.5762319564819336</v>
      </c>
      <c r="AN2979">
        <v>570.77625570776252</v>
      </c>
      <c r="AO2979">
        <f t="shared" si="46"/>
        <v>26826.48401826484</v>
      </c>
      <c r="AP2979">
        <v>684.93150684931504</v>
      </c>
      <c r="AQ2979">
        <v>9.8725499999999994E-2</v>
      </c>
      <c r="AR2979">
        <v>9.2338299999999998E-2</v>
      </c>
      <c r="AS2979">
        <v>6.4593999999999999E-2</v>
      </c>
      <c r="AT2979">
        <v>5.7816400000000004E-2</v>
      </c>
      <c r="AU2979">
        <v>4.8038600000000001E-2</v>
      </c>
      <c r="AW2979">
        <v>9.8725500000000008E-2</v>
      </c>
      <c r="AX2979">
        <v>9.2338299999999998E-2</v>
      </c>
      <c r="AY2979">
        <v>6.4593999999999999E-2</v>
      </c>
      <c r="AZ2979">
        <v>5.7816400000000004E-2</v>
      </c>
      <c r="BA2979">
        <v>4.8038600000000001E-2</v>
      </c>
      <c r="BC2979" s="52">
        <v>100000</v>
      </c>
      <c r="BD2979" s="52">
        <v>100000</v>
      </c>
      <c r="BE2979">
        <v>0</v>
      </c>
      <c r="BF2979">
        <v>0</v>
      </c>
      <c r="BG2979">
        <v>0</v>
      </c>
    </row>
    <row r="2980" spans="1:59">
      <c r="A2980">
        <v>2979</v>
      </c>
      <c r="E2980">
        <v>9795.2054794520554</v>
      </c>
      <c r="K2980">
        <v>1517.1926886373185</v>
      </c>
      <c r="L2980">
        <v>1557.8901886373185</v>
      </c>
      <c r="M2980">
        <v>1598.5876886373185</v>
      </c>
      <c r="N2980">
        <v>1639.2851886373185</v>
      </c>
      <c r="O2980">
        <v>1679.9826886373185</v>
      </c>
      <c r="Q2980">
        <v>15421.72636348856</v>
      </c>
      <c r="R2980">
        <v>15005.084285359133</v>
      </c>
      <c r="S2980">
        <v>14588.442207229706</v>
      </c>
      <c r="T2980">
        <v>14171.800129100278</v>
      </c>
      <c r="U2980">
        <v>13755.158050970851</v>
      </c>
      <c r="W2980">
        <v>0</v>
      </c>
      <c r="AB2980">
        <v>1</v>
      </c>
      <c r="AC2980">
        <v>1</v>
      </c>
      <c r="AD2980">
        <v>1</v>
      </c>
      <c r="AE2980">
        <v>1</v>
      </c>
      <c r="AF2980">
        <v>1</v>
      </c>
      <c r="AL2980">
        <v>17.016376000000001</v>
      </c>
      <c r="AM2980" s="5">
        <v>5.3576951026916504</v>
      </c>
      <c r="AN2980">
        <v>570.77625570776252</v>
      </c>
      <c r="AO2980">
        <f t="shared" si="46"/>
        <v>26826.48401826484</v>
      </c>
      <c r="AP2980">
        <v>684.93150684931504</v>
      </c>
      <c r="AQ2980">
        <v>9.8715900000000009E-2</v>
      </c>
      <c r="AR2980">
        <v>9.2304499999999998E-2</v>
      </c>
      <c r="AS2980">
        <v>6.4598299999999997E-2</v>
      </c>
      <c r="AT2980">
        <v>5.7836599999999995E-2</v>
      </c>
      <c r="AU2980">
        <v>4.8057299999999997E-2</v>
      </c>
      <c r="AW2980">
        <v>9.8715900000000009E-2</v>
      </c>
      <c r="AX2980">
        <v>9.2304499999999998E-2</v>
      </c>
      <c r="AY2980">
        <v>6.4598299999999997E-2</v>
      </c>
      <c r="AZ2980">
        <v>5.7836600000000002E-2</v>
      </c>
      <c r="BA2980">
        <v>4.8057299999999997E-2</v>
      </c>
      <c r="BC2980" s="52">
        <v>100000</v>
      </c>
      <c r="BD2980" s="52">
        <v>100000</v>
      </c>
      <c r="BE2980">
        <v>0</v>
      </c>
      <c r="BF2980">
        <v>0</v>
      </c>
      <c r="BG2980">
        <v>0</v>
      </c>
    </row>
    <row r="2981" spans="1:59">
      <c r="A2981">
        <v>2980</v>
      </c>
      <c r="E2981">
        <v>9795.2054794520554</v>
      </c>
      <c r="K2981">
        <v>1666.2104656373078</v>
      </c>
      <c r="L2981">
        <v>1708.1454656373078</v>
      </c>
      <c r="M2981">
        <v>1750.0804656373077</v>
      </c>
      <c r="N2981">
        <v>1792.0154656373077</v>
      </c>
      <c r="O2981">
        <v>1833.9504656373076</v>
      </c>
      <c r="Q2981">
        <v>19804.10864516412</v>
      </c>
      <c r="R2981">
        <v>19269.069650270427</v>
      </c>
      <c r="S2981">
        <v>18734.030655376733</v>
      </c>
      <c r="T2981">
        <v>18198.99166048304</v>
      </c>
      <c r="U2981">
        <v>17663.952665589346</v>
      </c>
      <c r="W2981">
        <v>0</v>
      </c>
      <c r="AB2981">
        <v>1</v>
      </c>
      <c r="AC2981">
        <v>1</v>
      </c>
      <c r="AD2981">
        <v>1</v>
      </c>
      <c r="AE2981">
        <v>1</v>
      </c>
      <c r="AF2981">
        <v>1</v>
      </c>
      <c r="AL2981">
        <v>17.036213</v>
      </c>
      <c r="AM2981" s="5">
        <v>4.6489391326904297</v>
      </c>
      <c r="AN2981">
        <v>570.77625570776252</v>
      </c>
      <c r="AO2981">
        <f t="shared" si="46"/>
        <v>26826.48401826484</v>
      </c>
      <c r="AP2981">
        <v>684.93150684931504</v>
      </c>
      <c r="AQ2981">
        <v>9.7452899999999995E-2</v>
      </c>
      <c r="AR2981">
        <v>9.0523499999999993E-2</v>
      </c>
      <c r="AS2981">
        <v>6.3324599999999995E-2</v>
      </c>
      <c r="AT2981">
        <v>5.6503900000000003E-2</v>
      </c>
      <c r="AU2981">
        <v>4.80347E-2</v>
      </c>
      <c r="AW2981">
        <v>9.7452899999999995E-2</v>
      </c>
      <c r="AX2981">
        <v>9.0523499999999993E-2</v>
      </c>
      <c r="AY2981">
        <v>6.3324599999999995E-2</v>
      </c>
      <c r="AZ2981">
        <v>5.650390000000001E-2</v>
      </c>
      <c r="BA2981">
        <v>4.80347E-2</v>
      </c>
      <c r="BC2981" s="52">
        <v>100000</v>
      </c>
      <c r="BD2981" s="52">
        <v>100000</v>
      </c>
      <c r="BE2981">
        <v>0</v>
      </c>
      <c r="BF2981">
        <v>0</v>
      </c>
      <c r="BG2981">
        <v>0</v>
      </c>
    </row>
    <row r="2982" spans="1:59">
      <c r="A2982">
        <v>2981</v>
      </c>
      <c r="E2982">
        <v>9795.2054794520554</v>
      </c>
      <c r="K2982">
        <v>2292.7822882279065</v>
      </c>
      <c r="L2982">
        <v>2332.9297882279066</v>
      </c>
      <c r="M2982">
        <v>2373.0772882279066</v>
      </c>
      <c r="N2982">
        <v>2413.2247882279066</v>
      </c>
      <c r="O2982">
        <v>2453.3722882279067</v>
      </c>
      <c r="Q2982">
        <v>29275.60902206197</v>
      </c>
      <c r="R2982">
        <v>28484.6826182443</v>
      </c>
      <c r="S2982">
        <v>27693.75621442663</v>
      </c>
      <c r="T2982">
        <v>26902.829810608961</v>
      </c>
      <c r="U2982">
        <v>26111.903406791291</v>
      </c>
      <c r="W2982">
        <v>0</v>
      </c>
      <c r="AB2982">
        <v>1</v>
      </c>
      <c r="AC2982">
        <v>1</v>
      </c>
      <c r="AD2982">
        <v>1</v>
      </c>
      <c r="AE2982">
        <v>1</v>
      </c>
      <c r="AF2982">
        <v>1</v>
      </c>
      <c r="AL2982">
        <v>16.766373000000002</v>
      </c>
      <c r="AM2982" s="5">
        <v>3.9062304496765141</v>
      </c>
      <c r="AN2982">
        <v>570.77625570776252</v>
      </c>
      <c r="AO2982">
        <f t="shared" si="46"/>
        <v>26826.48401826484</v>
      </c>
      <c r="AP2982">
        <v>684.93150684931504</v>
      </c>
      <c r="AQ2982">
        <v>0.10028400000000001</v>
      </c>
      <c r="AR2982">
        <v>9.1828699999999999E-2</v>
      </c>
      <c r="AS2982">
        <v>6.5323999999999993E-2</v>
      </c>
      <c r="AT2982">
        <v>5.8058399999999996E-2</v>
      </c>
      <c r="AU2982">
        <v>5.0173999999999996E-2</v>
      </c>
      <c r="AW2982">
        <v>0.10028400000000003</v>
      </c>
      <c r="AX2982">
        <v>9.1828699999999999E-2</v>
      </c>
      <c r="AY2982">
        <v>6.5323999999999993E-2</v>
      </c>
      <c r="AZ2982">
        <v>5.8058399999999996E-2</v>
      </c>
      <c r="BA2982">
        <v>5.0173999999999996E-2</v>
      </c>
      <c r="BC2982" s="52">
        <v>100000</v>
      </c>
      <c r="BD2982" s="52">
        <v>100000</v>
      </c>
      <c r="BE2982">
        <v>0</v>
      </c>
      <c r="BF2982">
        <v>0</v>
      </c>
      <c r="BG2982">
        <v>0</v>
      </c>
    </row>
    <row r="2983" spans="1:59">
      <c r="A2983">
        <v>2982</v>
      </c>
      <c r="E2983">
        <v>9795.2054794520554</v>
      </c>
      <c r="K2983">
        <v>3589.4983828243053</v>
      </c>
      <c r="L2983">
        <v>3632.1208828243052</v>
      </c>
      <c r="M2983">
        <v>3674.7433828243052</v>
      </c>
      <c r="N2983">
        <v>3717.3658828243051</v>
      </c>
      <c r="O2983">
        <v>3759.9883828243051</v>
      </c>
      <c r="Q2983">
        <v>34545.722676061618</v>
      </c>
      <c r="R2983">
        <v>33612.41589831387</v>
      </c>
      <c r="S2983">
        <v>32679.109120566121</v>
      </c>
      <c r="T2983">
        <v>31745.802342818373</v>
      </c>
      <c r="U2983">
        <v>30812.495565070625</v>
      </c>
      <c r="W2983">
        <v>3.4470000000000001E-2</v>
      </c>
      <c r="AB2983">
        <v>1</v>
      </c>
      <c r="AC2983">
        <v>1</v>
      </c>
      <c r="AD2983">
        <v>1</v>
      </c>
      <c r="AE2983">
        <v>1</v>
      </c>
      <c r="AF2983">
        <v>1</v>
      </c>
      <c r="AL2983">
        <v>16.097055000000001</v>
      </c>
      <c r="AM2983" s="5">
        <v>3.5418157577514648</v>
      </c>
      <c r="AN2983">
        <v>570.77625570776252</v>
      </c>
      <c r="AO2983">
        <f t="shared" si="46"/>
        <v>26826.48401826484</v>
      </c>
      <c r="AP2983">
        <v>684.93150684931504</v>
      </c>
      <c r="AQ2983">
        <v>0.100762</v>
      </c>
      <c r="AR2983">
        <v>9.1941800000000004E-2</v>
      </c>
      <c r="AS2983">
        <v>6.6284099999999999E-2</v>
      </c>
      <c r="AT2983">
        <v>5.81401E-2</v>
      </c>
      <c r="AU2983">
        <v>4.9599400000000002E-2</v>
      </c>
      <c r="AW2983">
        <v>0.100762</v>
      </c>
      <c r="AX2983">
        <v>9.1941800000000004E-2</v>
      </c>
      <c r="AY2983">
        <v>6.6284099999999999E-2</v>
      </c>
      <c r="AZ2983">
        <v>5.81401E-2</v>
      </c>
      <c r="BA2983">
        <v>4.9599400000000002E-2</v>
      </c>
      <c r="BC2983" s="52">
        <v>100000</v>
      </c>
      <c r="BD2983" s="52">
        <v>100000</v>
      </c>
      <c r="BE2983">
        <v>0</v>
      </c>
      <c r="BF2983">
        <v>0</v>
      </c>
      <c r="BG2983">
        <v>0</v>
      </c>
    </row>
    <row r="2984" spans="1:59">
      <c r="A2984">
        <v>2983</v>
      </c>
      <c r="E2984">
        <v>9795.2054794520554</v>
      </c>
      <c r="K2984">
        <v>4422.6036156429582</v>
      </c>
      <c r="L2984">
        <v>4463.3011156429584</v>
      </c>
      <c r="M2984">
        <v>4503.9986156429586</v>
      </c>
      <c r="N2984">
        <v>4544.6961156429588</v>
      </c>
      <c r="O2984">
        <v>4585.393615642959</v>
      </c>
      <c r="Q2984">
        <v>33161.92667142264</v>
      </c>
      <c r="R2984">
        <v>32266.005309608416</v>
      </c>
      <c r="S2984">
        <v>31370.083947794192</v>
      </c>
      <c r="T2984">
        <v>30474.162585979968</v>
      </c>
      <c r="U2984">
        <v>29578.241224165744</v>
      </c>
      <c r="W2984">
        <v>1.008E-2</v>
      </c>
      <c r="AB2984">
        <v>1</v>
      </c>
      <c r="AC2984">
        <v>1</v>
      </c>
      <c r="AD2984">
        <v>1</v>
      </c>
      <c r="AE2984">
        <v>1</v>
      </c>
      <c r="AF2984">
        <v>1</v>
      </c>
      <c r="AL2984">
        <v>16.128101000000001</v>
      </c>
      <c r="AM2984" s="5">
        <v>3.225371360778809</v>
      </c>
      <c r="AN2984">
        <v>570.77625570776252</v>
      </c>
      <c r="AO2984">
        <f t="shared" si="46"/>
        <v>26826.48401826484</v>
      </c>
      <c r="AP2984">
        <v>684.93150684931504</v>
      </c>
      <c r="AQ2984">
        <v>9.8466499999999998E-2</v>
      </c>
      <c r="AR2984">
        <v>9.0898300000000001E-2</v>
      </c>
      <c r="AS2984">
        <v>6.0635300000000003E-2</v>
      </c>
      <c r="AT2984">
        <v>4.5643200000000002E-2</v>
      </c>
      <c r="AU2984">
        <v>4.5355899999999998E-2</v>
      </c>
      <c r="AW2984">
        <v>9.8466499999999998E-2</v>
      </c>
      <c r="AX2984">
        <v>9.0898300000000001E-2</v>
      </c>
      <c r="AY2984">
        <v>6.0635300000000003E-2</v>
      </c>
      <c r="AZ2984">
        <v>4.5643200000000009E-2</v>
      </c>
      <c r="BA2984">
        <v>4.5355899999999991E-2</v>
      </c>
      <c r="BC2984" s="52">
        <v>100000</v>
      </c>
      <c r="BD2984" s="52">
        <v>100000</v>
      </c>
      <c r="BE2984">
        <v>0</v>
      </c>
      <c r="BF2984">
        <v>0</v>
      </c>
      <c r="BG2984">
        <v>0</v>
      </c>
    </row>
    <row r="2985" spans="1:59">
      <c r="A2985">
        <v>2984</v>
      </c>
      <c r="E2985">
        <v>9795.2054794520554</v>
      </c>
      <c r="K2985">
        <v>3891.0197327775004</v>
      </c>
      <c r="L2985">
        <v>3937.8772327775005</v>
      </c>
      <c r="M2985">
        <v>3984.7347327775005</v>
      </c>
      <c r="N2985">
        <v>4031.5922327775006</v>
      </c>
      <c r="O2985">
        <v>4078.4497327775007</v>
      </c>
      <c r="Q2985">
        <v>31080.19580192331</v>
      </c>
      <c r="R2985">
        <v>30240.51565947209</v>
      </c>
      <c r="S2985">
        <v>29400.835517020874</v>
      </c>
      <c r="T2985">
        <v>28561.155374569658</v>
      </c>
      <c r="U2985">
        <v>27721.475232118442</v>
      </c>
      <c r="W2985">
        <v>2.6109999999999998E-2</v>
      </c>
      <c r="AB2985">
        <v>1</v>
      </c>
      <c r="AC2985">
        <v>1</v>
      </c>
      <c r="AD2985">
        <v>1</v>
      </c>
      <c r="AE2985">
        <v>1</v>
      </c>
      <c r="AF2985">
        <v>1</v>
      </c>
      <c r="AL2985">
        <v>15.585257</v>
      </c>
      <c r="AM2985" s="5">
        <v>2.9097931385040279</v>
      </c>
      <c r="AN2985">
        <v>570.77625570776252</v>
      </c>
      <c r="AO2985">
        <f t="shared" si="46"/>
        <v>26826.48401826484</v>
      </c>
      <c r="AP2985">
        <v>684.93150684931504</v>
      </c>
      <c r="AQ2985">
        <v>9.6817700000000007E-2</v>
      </c>
      <c r="AR2985">
        <v>8.0586600000000008E-2</v>
      </c>
      <c r="AS2985">
        <v>4.8110899999999998E-2</v>
      </c>
      <c r="AT2985">
        <v>4.2014200000000002E-2</v>
      </c>
      <c r="AU2985">
        <v>4.2502999999999999E-2</v>
      </c>
      <c r="AW2985">
        <v>9.6817699999999993E-2</v>
      </c>
      <c r="AX2985">
        <v>8.0586599999999994E-2</v>
      </c>
      <c r="AY2985">
        <v>4.8110899999999998E-2</v>
      </c>
      <c r="AZ2985">
        <v>4.2014200000000002E-2</v>
      </c>
      <c r="BA2985">
        <v>4.2502999999999999E-2</v>
      </c>
      <c r="BC2985" s="52">
        <v>100000</v>
      </c>
      <c r="BD2985" s="52">
        <v>100000</v>
      </c>
      <c r="BE2985">
        <v>0</v>
      </c>
      <c r="BF2985">
        <v>0</v>
      </c>
      <c r="BG2985">
        <v>0</v>
      </c>
    </row>
    <row r="2986" spans="1:59">
      <c r="A2986">
        <v>2985</v>
      </c>
      <c r="E2986">
        <v>9795.2054794520554</v>
      </c>
      <c r="K2986">
        <v>3682.7434245728364</v>
      </c>
      <c r="L2986">
        <v>3757.2384245728363</v>
      </c>
      <c r="M2986">
        <v>3831.7334245728362</v>
      </c>
      <c r="N2986">
        <v>3906.228424572836</v>
      </c>
      <c r="O2986">
        <v>3980.7234245728359</v>
      </c>
      <c r="Q2986">
        <v>29064.251412675319</v>
      </c>
      <c r="R2986">
        <v>28279.035164064546</v>
      </c>
      <c r="S2986">
        <v>27493.818915453772</v>
      </c>
      <c r="T2986">
        <v>26708.602666842999</v>
      </c>
      <c r="U2986">
        <v>25923.386418232225</v>
      </c>
      <c r="W2986">
        <v>3.1329999999999997E-2</v>
      </c>
      <c r="AB2986">
        <v>1</v>
      </c>
      <c r="AC2986">
        <v>1</v>
      </c>
      <c r="AD2986">
        <v>1</v>
      </c>
      <c r="AE2986">
        <v>1</v>
      </c>
      <c r="AF2986">
        <v>1</v>
      </c>
      <c r="AL2986">
        <v>13.555400000000001</v>
      </c>
      <c r="AM2986" s="5">
        <v>2.1852347850799561</v>
      </c>
      <c r="AN2986">
        <v>570.77625570776252</v>
      </c>
      <c r="AO2986">
        <f t="shared" si="46"/>
        <v>26826.48401826484</v>
      </c>
      <c r="AP2986">
        <v>684.93150684931504</v>
      </c>
      <c r="AQ2986">
        <v>9.3880700000000011E-2</v>
      </c>
      <c r="AR2986">
        <v>5.7937700000000002E-2</v>
      </c>
      <c r="AS2986">
        <v>3.9443100000000002E-2</v>
      </c>
      <c r="AT2986">
        <v>4.0500899999999999E-2</v>
      </c>
      <c r="AU2986">
        <v>4.1976899999999998E-2</v>
      </c>
      <c r="AW2986">
        <v>9.3880700000000025E-2</v>
      </c>
      <c r="AX2986">
        <v>5.7937699999999995E-2</v>
      </c>
      <c r="AY2986">
        <v>3.9443099999999995E-2</v>
      </c>
      <c r="AZ2986">
        <v>4.0500899999999992E-2</v>
      </c>
      <c r="BA2986">
        <v>4.1976899999999998E-2</v>
      </c>
      <c r="BC2986" s="52">
        <v>100000</v>
      </c>
      <c r="BD2986" s="52">
        <v>100000</v>
      </c>
      <c r="BE2986">
        <v>0</v>
      </c>
      <c r="BF2986">
        <v>0</v>
      </c>
      <c r="BG2986">
        <v>0</v>
      </c>
    </row>
    <row r="2987" spans="1:59">
      <c r="A2987">
        <v>2986</v>
      </c>
      <c r="E2987">
        <v>9795.2054794520554</v>
      </c>
      <c r="K2987">
        <v>3836.1184465143456</v>
      </c>
      <c r="L2987">
        <v>3942.6484465143458</v>
      </c>
      <c r="M2987">
        <v>4049.178446514346</v>
      </c>
      <c r="N2987">
        <v>4155.7084465143462</v>
      </c>
      <c r="O2987">
        <v>4262.2384465143459</v>
      </c>
      <c r="Q2987">
        <v>27470.115179149281</v>
      </c>
      <c r="R2987">
        <v>26727.967016766503</v>
      </c>
      <c r="S2987">
        <v>25985.818854383724</v>
      </c>
      <c r="T2987">
        <v>25243.670692000946</v>
      </c>
      <c r="U2987">
        <v>24501.522529618167</v>
      </c>
      <c r="W2987">
        <v>6.3340000000000007E-2</v>
      </c>
      <c r="AB2987">
        <v>1</v>
      </c>
      <c r="AC2987">
        <v>1</v>
      </c>
      <c r="AD2987">
        <v>1</v>
      </c>
      <c r="AE2987">
        <v>1</v>
      </c>
      <c r="AF2987">
        <v>1</v>
      </c>
      <c r="AL2987">
        <v>12.567997</v>
      </c>
      <c r="AM2987" s="5">
        <v>2.1475834846496582</v>
      </c>
      <c r="AN2987">
        <v>570.77625570776252</v>
      </c>
      <c r="AO2987">
        <f t="shared" si="46"/>
        <v>26826.48401826484</v>
      </c>
      <c r="AP2987">
        <v>684.93150684931504</v>
      </c>
      <c r="AQ2987">
        <v>9.2601299999999998E-2</v>
      </c>
      <c r="AR2987">
        <v>5.3415900000000002E-2</v>
      </c>
      <c r="AS2987">
        <v>3.8490400000000001E-2</v>
      </c>
      <c r="AT2987">
        <v>3.9464899999999997E-2</v>
      </c>
      <c r="AU2987">
        <v>4.1611500000000003E-2</v>
      </c>
      <c r="AW2987">
        <v>9.2601299999999984E-2</v>
      </c>
      <c r="AX2987">
        <v>5.3415900000000002E-2</v>
      </c>
      <c r="AY2987">
        <v>3.8490399999999994E-2</v>
      </c>
      <c r="AZ2987">
        <v>3.9464899999999997E-2</v>
      </c>
      <c r="BA2987">
        <v>4.161150000000001E-2</v>
      </c>
      <c r="BC2987" s="52">
        <v>100000</v>
      </c>
      <c r="BD2987" s="52">
        <v>100000</v>
      </c>
      <c r="BE2987">
        <v>0</v>
      </c>
      <c r="BF2987">
        <v>0</v>
      </c>
      <c r="BG2987">
        <v>0</v>
      </c>
    </row>
    <row r="2988" spans="1:59">
      <c r="A2988">
        <v>2987</v>
      </c>
      <c r="E2988">
        <v>9795.2054794520554</v>
      </c>
      <c r="K2988">
        <v>4335.4587168125554</v>
      </c>
      <c r="L2988">
        <v>4504.3020501458886</v>
      </c>
      <c r="M2988">
        <v>4673.1453834792219</v>
      </c>
      <c r="N2988">
        <v>4841.9887168125551</v>
      </c>
      <c r="O2988">
        <v>5010.8320501458884</v>
      </c>
      <c r="Q2988">
        <v>26019.51531375937</v>
      </c>
      <c r="R2988">
        <v>25316.55737774511</v>
      </c>
      <c r="S2988">
        <v>24613.59944173085</v>
      </c>
      <c r="T2988">
        <v>23910.64150571659</v>
      </c>
      <c r="U2988">
        <v>23207.683569702331</v>
      </c>
      <c r="W2988">
        <v>4.6609999999999999E-2</v>
      </c>
      <c r="AB2988">
        <v>1</v>
      </c>
      <c r="AC2988">
        <v>1</v>
      </c>
      <c r="AD2988">
        <v>1</v>
      </c>
      <c r="AE2988">
        <v>1</v>
      </c>
      <c r="AF2988">
        <v>1</v>
      </c>
      <c r="AL2988">
        <v>12.231512</v>
      </c>
      <c r="AM2988" s="5">
        <v>1.8343298435211179</v>
      </c>
      <c r="AN2988">
        <v>570.77625570776252</v>
      </c>
      <c r="AO2988">
        <f t="shared" si="46"/>
        <v>26826.48401826484</v>
      </c>
      <c r="AP2988">
        <v>684.93150684931504</v>
      </c>
      <c r="AQ2988">
        <v>9.2669100000000004E-2</v>
      </c>
      <c r="AR2988">
        <v>5.3176299999999996E-2</v>
      </c>
      <c r="AS2988">
        <v>3.8447000000000002E-2</v>
      </c>
      <c r="AT2988">
        <v>3.9357999999999997E-2</v>
      </c>
      <c r="AU2988">
        <v>4.1568000000000001E-2</v>
      </c>
      <c r="AW2988">
        <v>9.266909999999999E-2</v>
      </c>
      <c r="AX2988">
        <v>5.3176299999999996E-2</v>
      </c>
      <c r="AY2988">
        <v>3.8446999999999995E-2</v>
      </c>
      <c r="AZ2988">
        <v>3.935799999999999E-2</v>
      </c>
      <c r="BA2988">
        <v>4.1568000000000008E-2</v>
      </c>
      <c r="BC2988" s="52">
        <v>100000</v>
      </c>
      <c r="BD2988" s="52">
        <v>100000</v>
      </c>
      <c r="BE2988">
        <v>0</v>
      </c>
      <c r="BF2988">
        <v>0</v>
      </c>
      <c r="BG2988">
        <v>0</v>
      </c>
    </row>
    <row r="2989" spans="1:59">
      <c r="A2989">
        <v>2988</v>
      </c>
      <c r="E2989">
        <v>9795.2054794520554</v>
      </c>
      <c r="K2989">
        <v>4365.9594314031965</v>
      </c>
      <c r="L2989">
        <v>4560.5144314031968</v>
      </c>
      <c r="M2989">
        <v>4755.0694314031971</v>
      </c>
      <c r="N2989">
        <v>4949.6244314031974</v>
      </c>
      <c r="O2989">
        <v>5144.1794314031977</v>
      </c>
      <c r="Q2989">
        <v>25680.985218213242</v>
      </c>
      <c r="R2989">
        <v>24987.17320246802</v>
      </c>
      <c r="S2989">
        <v>24293.361186722799</v>
      </c>
      <c r="T2989">
        <v>23599.549170977578</v>
      </c>
      <c r="U2989">
        <v>22905.737155232357</v>
      </c>
      <c r="W2989">
        <v>4.9579999999999999E-2</v>
      </c>
      <c r="AB2989">
        <v>1</v>
      </c>
      <c r="AC2989">
        <v>1</v>
      </c>
      <c r="AD2989">
        <v>1</v>
      </c>
      <c r="AE2989">
        <v>1</v>
      </c>
      <c r="AF2989">
        <v>1</v>
      </c>
      <c r="AL2989">
        <v>13.409322</v>
      </c>
      <c r="AM2989" s="5">
        <v>2.0985398292541499</v>
      </c>
      <c r="AN2989">
        <v>570.77625570776252</v>
      </c>
      <c r="AO2989">
        <f t="shared" si="46"/>
        <v>26826.48401826484</v>
      </c>
      <c r="AP2989">
        <v>684.93150684931504</v>
      </c>
      <c r="AQ2989">
        <v>9.2407900000000001E-2</v>
      </c>
      <c r="AR2989">
        <v>5.3276299999999999E-2</v>
      </c>
      <c r="AS2989">
        <v>3.8459600000000004E-2</v>
      </c>
      <c r="AT2989">
        <v>3.9360599999999996E-2</v>
      </c>
      <c r="AU2989">
        <v>4.1550699999999996E-2</v>
      </c>
      <c r="AW2989">
        <v>9.2407900000000001E-2</v>
      </c>
      <c r="AX2989">
        <v>5.3276299999999999E-2</v>
      </c>
      <c r="AY2989">
        <v>3.8459599999999997E-2</v>
      </c>
      <c r="AZ2989">
        <v>3.9360599999999996E-2</v>
      </c>
      <c r="BA2989">
        <v>4.1550699999999996E-2</v>
      </c>
      <c r="BC2989" s="52">
        <v>100000</v>
      </c>
      <c r="BD2989" s="52">
        <v>100000</v>
      </c>
      <c r="BE2989">
        <v>0</v>
      </c>
      <c r="BF2989">
        <v>0</v>
      </c>
      <c r="BG2989">
        <v>0</v>
      </c>
    </row>
    <row r="2990" spans="1:59">
      <c r="A2990">
        <v>2989</v>
      </c>
      <c r="E2990">
        <v>9795.2054794520554</v>
      </c>
      <c r="K2990">
        <v>4279.6859815610978</v>
      </c>
      <c r="L2990">
        <v>4541.9159815610983</v>
      </c>
      <c r="M2990">
        <v>4804.1459815610979</v>
      </c>
      <c r="N2990">
        <v>5066.3759815610974</v>
      </c>
      <c r="O2990">
        <v>5328.605981561097</v>
      </c>
      <c r="Q2990">
        <v>25259.177062491279</v>
      </c>
      <c r="R2990">
        <v>24576.760854358508</v>
      </c>
      <c r="S2990">
        <v>23894.344646225734</v>
      </c>
      <c r="T2990">
        <v>23211.92843809296</v>
      </c>
      <c r="U2990">
        <v>22529.512229960186</v>
      </c>
      <c r="W2990">
        <v>6.9239999999999996E-2</v>
      </c>
      <c r="AB2990">
        <v>1</v>
      </c>
      <c r="AC2990">
        <v>1</v>
      </c>
      <c r="AD2990">
        <v>1</v>
      </c>
      <c r="AE2990">
        <v>1</v>
      </c>
      <c r="AF2990">
        <v>1</v>
      </c>
      <c r="AL2990">
        <v>13.209180999999999</v>
      </c>
      <c r="AM2990" s="5">
        <v>2.7589385509490971</v>
      </c>
      <c r="AN2990">
        <v>570.77625570776252</v>
      </c>
      <c r="AO2990">
        <f t="shared" si="46"/>
        <v>26826.48401826484</v>
      </c>
      <c r="AP2990">
        <v>684.93150684931504</v>
      </c>
      <c r="AQ2990">
        <v>9.1981300000000002E-2</v>
      </c>
      <c r="AR2990">
        <v>5.3334100000000002E-2</v>
      </c>
      <c r="AS2990">
        <v>3.8493800000000002E-2</v>
      </c>
      <c r="AT2990">
        <v>3.9387999999999999E-2</v>
      </c>
      <c r="AU2990">
        <v>4.1549200000000001E-2</v>
      </c>
      <c r="AW2990">
        <v>9.1981300000000002E-2</v>
      </c>
      <c r="AX2990">
        <v>5.3334100000000009E-2</v>
      </c>
      <c r="AY2990">
        <v>3.8493800000000009E-2</v>
      </c>
      <c r="AZ2990">
        <v>3.9387999999999992E-2</v>
      </c>
      <c r="BA2990">
        <v>4.1549199999999994E-2</v>
      </c>
      <c r="BC2990" s="52">
        <v>100000</v>
      </c>
      <c r="BD2990" s="52">
        <v>100000</v>
      </c>
      <c r="BE2990">
        <v>0</v>
      </c>
      <c r="BF2990">
        <v>0</v>
      </c>
      <c r="BG2990">
        <v>0</v>
      </c>
    </row>
    <row r="2991" spans="1:59">
      <c r="A2991">
        <v>2990</v>
      </c>
      <c r="E2991">
        <v>9795.2054794520554</v>
      </c>
      <c r="K2991">
        <v>4108.8819798535078</v>
      </c>
      <c r="L2991">
        <v>4429.5469798535078</v>
      </c>
      <c r="M2991">
        <v>4750.2119798535077</v>
      </c>
      <c r="N2991">
        <v>5070.8769798535077</v>
      </c>
      <c r="O2991">
        <v>5391.5419798535077</v>
      </c>
      <c r="Q2991">
        <v>25583.48835450823</v>
      </c>
      <c r="R2991">
        <v>24892.310368967796</v>
      </c>
      <c r="S2991">
        <v>24201.132383427361</v>
      </c>
      <c r="T2991">
        <v>23509.954397886926</v>
      </c>
      <c r="U2991">
        <v>22818.776412346491</v>
      </c>
      <c r="W2991">
        <v>0.10890999999999999</v>
      </c>
      <c r="AB2991">
        <v>1</v>
      </c>
      <c r="AC2991">
        <v>1</v>
      </c>
      <c r="AD2991">
        <v>1</v>
      </c>
      <c r="AE2991">
        <v>1</v>
      </c>
      <c r="AF2991">
        <v>1</v>
      </c>
      <c r="AL2991">
        <v>12.721643</v>
      </c>
      <c r="AM2991" s="5">
        <v>3.32586669921875</v>
      </c>
      <c r="AN2991">
        <v>570.77625570776252</v>
      </c>
      <c r="AO2991">
        <f t="shared" si="46"/>
        <v>26826.48401826484</v>
      </c>
      <c r="AP2991">
        <v>684.93150684931504</v>
      </c>
      <c r="AQ2991">
        <v>9.2110200000000003E-2</v>
      </c>
      <c r="AR2991">
        <v>5.3425899999999998E-2</v>
      </c>
      <c r="AS2991">
        <v>3.8473500000000001E-2</v>
      </c>
      <c r="AT2991">
        <v>3.9451599999999996E-2</v>
      </c>
      <c r="AU2991">
        <v>4.1597999999999996E-2</v>
      </c>
      <c r="AW2991">
        <v>9.2110200000000017E-2</v>
      </c>
      <c r="AX2991">
        <v>5.3425899999999998E-2</v>
      </c>
      <c r="AY2991">
        <v>3.8473500000000008E-2</v>
      </c>
      <c r="AZ2991">
        <v>3.9451599999999989E-2</v>
      </c>
      <c r="BA2991">
        <v>4.1597999999999996E-2</v>
      </c>
      <c r="BC2991" s="52">
        <v>100000</v>
      </c>
      <c r="BD2991" s="52">
        <v>100000</v>
      </c>
      <c r="BE2991">
        <v>0</v>
      </c>
      <c r="BF2991">
        <v>0</v>
      </c>
      <c r="BG2991">
        <v>0</v>
      </c>
    </row>
    <row r="2992" spans="1:59">
      <c r="A2992">
        <v>2991</v>
      </c>
      <c r="E2992">
        <v>9795.2054794520554</v>
      </c>
      <c r="K2992">
        <v>3755.0736906020711</v>
      </c>
      <c r="L2992">
        <v>4178.3361906020709</v>
      </c>
      <c r="M2992">
        <v>4601.5986906020707</v>
      </c>
      <c r="N2992">
        <v>5024.8611906020706</v>
      </c>
      <c r="O2992">
        <v>5448.1236906020704</v>
      </c>
      <c r="Q2992">
        <v>26389.866110207429</v>
      </c>
      <c r="R2992">
        <v>25676.902567130819</v>
      </c>
      <c r="S2992">
        <v>24963.939024054205</v>
      </c>
      <c r="T2992">
        <v>24250.975480977591</v>
      </c>
      <c r="U2992">
        <v>23538.011937900978</v>
      </c>
      <c r="W2992">
        <v>3.9240000000000004E-2</v>
      </c>
      <c r="AB2992">
        <v>1</v>
      </c>
      <c r="AC2992">
        <v>1</v>
      </c>
      <c r="AD2992">
        <v>1</v>
      </c>
      <c r="AE2992">
        <v>1</v>
      </c>
      <c r="AF2992">
        <v>1</v>
      </c>
      <c r="AL2992">
        <v>11.519641999999999</v>
      </c>
      <c r="AM2992" s="5">
        <v>4.7336564064025879</v>
      </c>
      <c r="AN2992">
        <v>570.77625570776252</v>
      </c>
      <c r="AO2992">
        <f t="shared" si="46"/>
        <v>26826.48401826484</v>
      </c>
      <c r="AP2992">
        <v>684.93150684931504</v>
      </c>
      <c r="AQ2992">
        <v>9.1765299999999994E-2</v>
      </c>
      <c r="AR2992">
        <v>5.4145000000000006E-2</v>
      </c>
      <c r="AS2992">
        <v>3.8537500000000002E-2</v>
      </c>
      <c r="AT2992">
        <v>3.9479199999999999E-2</v>
      </c>
      <c r="AU2992">
        <v>4.1585299999999999E-2</v>
      </c>
      <c r="AW2992">
        <v>9.176529999999998E-2</v>
      </c>
      <c r="AX2992">
        <v>5.4145000000000013E-2</v>
      </c>
      <c r="AY2992">
        <v>3.8537500000000002E-2</v>
      </c>
      <c r="AZ2992">
        <v>3.9479200000000006E-2</v>
      </c>
      <c r="BA2992">
        <v>4.1585300000000006E-2</v>
      </c>
      <c r="BC2992" s="52">
        <v>100000</v>
      </c>
      <c r="BD2992" s="52">
        <v>100000</v>
      </c>
      <c r="BE2992">
        <v>0</v>
      </c>
      <c r="BF2992">
        <v>0</v>
      </c>
      <c r="BG2992">
        <v>0</v>
      </c>
    </row>
    <row r="2993" spans="1:59">
      <c r="A2993">
        <v>2992</v>
      </c>
      <c r="E2993">
        <v>9795.2054794520554</v>
      </c>
      <c r="K2993">
        <v>3756.8165885786789</v>
      </c>
      <c r="L2993">
        <v>4389.9790885786788</v>
      </c>
      <c r="M2993">
        <v>5023.1415885786791</v>
      </c>
      <c r="N2993">
        <v>5656.3040885786795</v>
      </c>
      <c r="O2993">
        <v>6289.4665885786799</v>
      </c>
      <c r="Q2993">
        <v>28028.9141502167</v>
      </c>
      <c r="R2993">
        <v>27271.669158280929</v>
      </c>
      <c r="S2993">
        <v>26514.424166345158</v>
      </c>
      <c r="T2993">
        <v>25757.179174409386</v>
      </c>
      <c r="U2993">
        <v>24999.934182473615</v>
      </c>
      <c r="W2993">
        <v>0.18919999999999998</v>
      </c>
      <c r="AB2993">
        <v>1</v>
      </c>
      <c r="AC2993">
        <v>1</v>
      </c>
      <c r="AD2993">
        <v>1</v>
      </c>
      <c r="AE2993">
        <v>1</v>
      </c>
      <c r="AF2993">
        <v>1</v>
      </c>
      <c r="AL2993">
        <v>13.959605</v>
      </c>
      <c r="AM2993" s="5">
        <v>5.6627254486083984</v>
      </c>
      <c r="AN2993">
        <v>570.77625570776252</v>
      </c>
      <c r="AO2993">
        <f t="shared" si="46"/>
        <v>26826.48401826484</v>
      </c>
      <c r="AP2993">
        <v>684.93150684931504</v>
      </c>
      <c r="AQ2993">
        <v>9.1563599999999995E-2</v>
      </c>
      <c r="AR2993">
        <v>5.5204500000000004E-2</v>
      </c>
      <c r="AS2993">
        <v>3.9070500000000001E-2</v>
      </c>
      <c r="AT2993">
        <v>4.0097099999999997E-2</v>
      </c>
      <c r="AU2993">
        <v>4.2011200000000005E-2</v>
      </c>
      <c r="AW2993">
        <v>9.1563600000000009E-2</v>
      </c>
      <c r="AX2993">
        <v>5.5204500000000004E-2</v>
      </c>
      <c r="AY2993">
        <v>3.9070499999999994E-2</v>
      </c>
      <c r="AZ2993">
        <v>4.0097099999999997E-2</v>
      </c>
      <c r="BA2993">
        <v>4.2011200000000012E-2</v>
      </c>
      <c r="BC2993" s="52">
        <v>100000</v>
      </c>
      <c r="BD2993" s="52">
        <v>100000</v>
      </c>
      <c r="BE2993">
        <v>0</v>
      </c>
      <c r="BF2993">
        <v>0</v>
      </c>
      <c r="BG2993">
        <v>0</v>
      </c>
    </row>
    <row r="2994" spans="1:59">
      <c r="A2994">
        <v>2993</v>
      </c>
      <c r="E2994">
        <v>9795.2054794520554</v>
      </c>
      <c r="K2994">
        <v>4442.6469423739518</v>
      </c>
      <c r="L2994">
        <v>5218.5294423739515</v>
      </c>
      <c r="M2994">
        <v>5994.4119423739512</v>
      </c>
      <c r="N2994">
        <v>6770.2944423739509</v>
      </c>
      <c r="O2994">
        <v>7546.1769423739506</v>
      </c>
      <c r="Q2994">
        <v>29728.22049818626</v>
      </c>
      <c r="R2994">
        <v>28925.066084875263</v>
      </c>
      <c r="S2994">
        <v>28121.911671564267</v>
      </c>
      <c r="T2994">
        <v>27318.75725825327</v>
      </c>
      <c r="U2994">
        <v>26515.602844942274</v>
      </c>
      <c r="W2994">
        <v>2.078E-2</v>
      </c>
      <c r="AB2994">
        <v>1</v>
      </c>
      <c r="AC2994">
        <v>1</v>
      </c>
      <c r="AD2994">
        <v>1</v>
      </c>
      <c r="AE2994">
        <v>1</v>
      </c>
      <c r="AF2994">
        <v>1</v>
      </c>
      <c r="AL2994">
        <v>15.757873999999999</v>
      </c>
      <c r="AM2994" s="5">
        <v>6.8443036079406738</v>
      </c>
      <c r="AN2994">
        <v>570.77625570776252</v>
      </c>
      <c r="AO2994">
        <f t="shared" si="46"/>
        <v>26826.48401826484</v>
      </c>
      <c r="AP2994">
        <v>684.93150684931504</v>
      </c>
      <c r="AQ2994">
        <v>9.280490000000001E-2</v>
      </c>
      <c r="AR2994">
        <v>5.71377E-2</v>
      </c>
      <c r="AS2994">
        <v>4.1902399999999999E-2</v>
      </c>
      <c r="AT2994">
        <v>4.1747300000000001E-2</v>
      </c>
      <c r="AU2994">
        <v>4.3453499999999999E-2</v>
      </c>
      <c r="AW2994">
        <v>9.280490000000001E-2</v>
      </c>
      <c r="AX2994">
        <v>5.71377E-2</v>
      </c>
      <c r="AY2994">
        <v>4.1902399999999992E-2</v>
      </c>
      <c r="AZ2994">
        <v>4.1747300000000001E-2</v>
      </c>
      <c r="BA2994">
        <v>4.3453499999999992E-2</v>
      </c>
      <c r="BC2994" s="52">
        <v>100000</v>
      </c>
      <c r="BD2994" s="52">
        <v>100000</v>
      </c>
      <c r="BE2994">
        <v>0</v>
      </c>
      <c r="BF2994">
        <v>0</v>
      </c>
      <c r="BG2994">
        <v>0</v>
      </c>
    </row>
    <row r="2995" spans="1:59">
      <c r="A2995">
        <v>2994</v>
      </c>
      <c r="E2995">
        <v>9795.2054794520554</v>
      </c>
      <c r="K2995">
        <v>5431.741544099028</v>
      </c>
      <c r="L2995">
        <v>6223.7107107656948</v>
      </c>
      <c r="M2995">
        <v>7015.6798774323615</v>
      </c>
      <c r="N2995">
        <v>7807.6490440990283</v>
      </c>
      <c r="O2995">
        <v>8599.618210765695</v>
      </c>
      <c r="Q2995">
        <v>30748.211259167841</v>
      </c>
      <c r="R2995">
        <v>29917.500199066737</v>
      </c>
      <c r="S2995">
        <v>29086.789138965632</v>
      </c>
      <c r="T2995">
        <v>28256.078078864528</v>
      </c>
      <c r="U2995">
        <v>27425.367018763423</v>
      </c>
      <c r="W2995">
        <v>5.74E-2</v>
      </c>
      <c r="AB2995">
        <v>1</v>
      </c>
      <c r="AC2995">
        <v>1</v>
      </c>
      <c r="AD2995">
        <v>1</v>
      </c>
      <c r="AE2995">
        <v>1</v>
      </c>
      <c r="AF2995">
        <v>1</v>
      </c>
      <c r="AL2995">
        <v>15.759442999999999</v>
      </c>
      <c r="AM2995" s="5">
        <v>6.6671161651611328</v>
      </c>
      <c r="AN2995">
        <v>570.77625570776252</v>
      </c>
      <c r="AO2995">
        <f t="shared" si="46"/>
        <v>26826.48401826484</v>
      </c>
      <c r="AP2995">
        <v>684.93150684931504</v>
      </c>
      <c r="AQ2995">
        <v>9.6744200000000002E-2</v>
      </c>
      <c r="AR2995">
        <v>6.8918000000000007E-2</v>
      </c>
      <c r="AS2995">
        <v>4.5174300000000001E-2</v>
      </c>
      <c r="AT2995">
        <v>4.44424E-2</v>
      </c>
      <c r="AU2995">
        <v>4.5164000000000003E-2</v>
      </c>
      <c r="AW2995">
        <v>9.6744199999999989E-2</v>
      </c>
      <c r="AX2995">
        <v>6.8918000000000007E-2</v>
      </c>
      <c r="AY2995">
        <v>4.5174300000000001E-2</v>
      </c>
      <c r="AZ2995">
        <v>4.4442400000000007E-2</v>
      </c>
      <c r="BA2995">
        <v>4.5163999999999996E-2</v>
      </c>
      <c r="BC2995" s="52">
        <v>100000</v>
      </c>
      <c r="BD2995" s="52">
        <v>100000</v>
      </c>
      <c r="BE2995">
        <v>0</v>
      </c>
      <c r="BF2995">
        <v>0</v>
      </c>
      <c r="BG2995">
        <v>0</v>
      </c>
    </row>
    <row r="2996" spans="1:59">
      <c r="A2996">
        <v>2995</v>
      </c>
      <c r="E2996">
        <v>9795.2054794520554</v>
      </c>
      <c r="K2996">
        <v>6303.1905324030586</v>
      </c>
      <c r="L2996">
        <v>7068.3196990697252</v>
      </c>
      <c r="M2996">
        <v>7833.4488657363918</v>
      </c>
      <c r="N2996">
        <v>8598.5780324030584</v>
      </c>
      <c r="O2996">
        <v>9363.7071990697259</v>
      </c>
      <c r="Q2996">
        <v>31388.03289451536</v>
      </c>
      <c r="R2996">
        <v>30540.036051564894</v>
      </c>
      <c r="S2996">
        <v>29692.039208614427</v>
      </c>
      <c r="T2996">
        <v>28844.042365663961</v>
      </c>
      <c r="U2996">
        <v>27996.045522713495</v>
      </c>
      <c r="W2996">
        <v>6.79E-3</v>
      </c>
      <c r="AB2996">
        <v>1</v>
      </c>
      <c r="AC2996">
        <v>1</v>
      </c>
      <c r="AD2996">
        <v>1</v>
      </c>
      <c r="AE2996">
        <v>1</v>
      </c>
      <c r="AF2996">
        <v>1</v>
      </c>
      <c r="AL2996">
        <v>17.891102</v>
      </c>
      <c r="AM2996" s="5">
        <v>6.4191837310791016</v>
      </c>
      <c r="AN2996">
        <v>570.77625570776252</v>
      </c>
      <c r="AO2996">
        <f t="shared" si="46"/>
        <v>26826.48401826484</v>
      </c>
      <c r="AP2996">
        <v>684.93150684931504</v>
      </c>
      <c r="AQ2996">
        <v>9.6508300000000005E-2</v>
      </c>
      <c r="AR2996">
        <v>7.0041800000000001E-2</v>
      </c>
      <c r="AS2996">
        <v>4.5771600000000003E-2</v>
      </c>
      <c r="AT2996">
        <v>4.7769699999999998E-2</v>
      </c>
      <c r="AU2996">
        <v>4.5967100000000004E-2</v>
      </c>
      <c r="AW2996">
        <v>9.6508300000000005E-2</v>
      </c>
      <c r="AX2996">
        <v>7.0041800000000001E-2</v>
      </c>
      <c r="AY2996">
        <v>4.577160000000001E-2</v>
      </c>
      <c r="AZ2996">
        <v>4.7769699999999998E-2</v>
      </c>
      <c r="BA2996">
        <v>4.5967099999999997E-2</v>
      </c>
      <c r="BC2996" s="52">
        <v>100000</v>
      </c>
      <c r="BD2996" s="52">
        <v>100000</v>
      </c>
      <c r="BE2996">
        <v>0</v>
      </c>
      <c r="BF2996">
        <v>0</v>
      </c>
      <c r="BG2996">
        <v>0</v>
      </c>
    </row>
    <row r="2997" spans="1:59">
      <c r="A2997">
        <v>2996</v>
      </c>
      <c r="E2997">
        <v>9795.2054794520554</v>
      </c>
      <c r="K2997">
        <v>6053.956121748105</v>
      </c>
      <c r="L2997">
        <v>6695.5611217481046</v>
      </c>
      <c r="M2997">
        <v>7337.1661217481042</v>
      </c>
      <c r="N2997">
        <v>7978.7711217481037</v>
      </c>
      <c r="O2997">
        <v>8620.3761217481042</v>
      </c>
      <c r="Q2997">
        <v>30791.995367703221</v>
      </c>
      <c r="R2997">
        <v>29960.101411994467</v>
      </c>
      <c r="S2997">
        <v>29128.207456285712</v>
      </c>
      <c r="T2997">
        <v>28296.313500576958</v>
      </c>
      <c r="U2997">
        <v>27464.419544868204</v>
      </c>
      <c r="W2997">
        <v>0</v>
      </c>
      <c r="AB2997">
        <v>1</v>
      </c>
      <c r="AC2997">
        <v>1</v>
      </c>
      <c r="AD2997">
        <v>1</v>
      </c>
      <c r="AE2997">
        <v>1</v>
      </c>
      <c r="AF2997">
        <v>1</v>
      </c>
      <c r="AL2997">
        <v>16.903364</v>
      </c>
      <c r="AM2997" s="5">
        <v>5.6734890937805176</v>
      </c>
      <c r="AN2997">
        <v>570.77625570776252</v>
      </c>
      <c r="AO2997">
        <f t="shared" si="46"/>
        <v>26826.48401826484</v>
      </c>
      <c r="AP2997">
        <v>684.93150684931504</v>
      </c>
      <c r="AQ2997">
        <v>9.4780000000000003E-2</v>
      </c>
      <c r="AR2997">
        <v>6.8721900000000002E-2</v>
      </c>
      <c r="AS2997">
        <v>4.5387000000000004E-2</v>
      </c>
      <c r="AT2997">
        <v>4.4817200000000001E-2</v>
      </c>
      <c r="AU2997">
        <v>4.5641100000000004E-2</v>
      </c>
      <c r="AW2997">
        <v>9.4780000000000017E-2</v>
      </c>
      <c r="AX2997">
        <v>6.8721900000000002E-2</v>
      </c>
      <c r="AY2997">
        <v>4.5386999999999997E-2</v>
      </c>
      <c r="AZ2997">
        <v>4.4817200000000001E-2</v>
      </c>
      <c r="BA2997">
        <v>4.5641100000000004E-2</v>
      </c>
      <c r="BC2997" s="52">
        <v>100000</v>
      </c>
      <c r="BD2997" s="52">
        <v>100000</v>
      </c>
      <c r="BE2997">
        <v>0</v>
      </c>
      <c r="BF2997">
        <v>0</v>
      </c>
      <c r="BG2997">
        <v>0</v>
      </c>
    </row>
    <row r="2998" spans="1:59">
      <c r="A2998">
        <v>2997</v>
      </c>
      <c r="E2998">
        <v>9795.2054794520554</v>
      </c>
      <c r="K2998">
        <v>5335.8821553855842</v>
      </c>
      <c r="L2998">
        <v>5882.835488718918</v>
      </c>
      <c r="M2998">
        <v>6429.7888220522509</v>
      </c>
      <c r="N2998">
        <v>6976.7421553855838</v>
      </c>
      <c r="O2998">
        <v>7523.6954887189167</v>
      </c>
      <c r="Q2998">
        <v>27717.693963781061</v>
      </c>
      <c r="R2998">
        <v>26968.857073415093</v>
      </c>
      <c r="S2998">
        <v>26220.020183049124</v>
      </c>
      <c r="T2998">
        <v>25471.183292683156</v>
      </c>
      <c r="U2998">
        <v>24722.346402317187</v>
      </c>
      <c r="W2998">
        <v>0</v>
      </c>
      <c r="AB2998">
        <v>1</v>
      </c>
      <c r="AC2998">
        <v>1</v>
      </c>
      <c r="AD2998">
        <v>1</v>
      </c>
      <c r="AE2998">
        <v>1</v>
      </c>
      <c r="AF2998">
        <v>1</v>
      </c>
      <c r="AL2998">
        <v>15.638712999999999</v>
      </c>
      <c r="AM2998" s="5">
        <v>3.895596981048584</v>
      </c>
      <c r="AN2998">
        <v>570.77625570776252</v>
      </c>
      <c r="AO2998">
        <f t="shared" si="46"/>
        <v>26826.48401826484</v>
      </c>
      <c r="AP2998">
        <v>684.93150684931504</v>
      </c>
      <c r="AQ2998">
        <v>9.3215199999999998E-2</v>
      </c>
      <c r="AR2998">
        <v>6.3189800000000004E-2</v>
      </c>
      <c r="AS2998">
        <v>4.2741000000000001E-2</v>
      </c>
      <c r="AT2998">
        <v>4.40148E-2</v>
      </c>
      <c r="AU2998">
        <v>4.5010399999999999E-2</v>
      </c>
      <c r="AW2998">
        <v>9.3215199999999984E-2</v>
      </c>
      <c r="AX2998">
        <v>6.3189800000000004E-2</v>
      </c>
      <c r="AY2998">
        <v>4.2741000000000001E-2</v>
      </c>
      <c r="AZ2998">
        <v>4.4014800000000007E-2</v>
      </c>
      <c r="BA2998">
        <v>4.5010399999999992E-2</v>
      </c>
      <c r="BC2998" s="52">
        <v>100000</v>
      </c>
      <c r="BD2998" s="52">
        <v>100000</v>
      </c>
      <c r="BE2998">
        <v>0</v>
      </c>
      <c r="BF2998">
        <v>0</v>
      </c>
      <c r="BG2998">
        <v>0</v>
      </c>
    </row>
    <row r="2999" spans="1:59">
      <c r="A2999">
        <v>2998</v>
      </c>
      <c r="E2999">
        <v>9795.2054794520554</v>
      </c>
      <c r="K2999">
        <v>4939.3728657072497</v>
      </c>
      <c r="L2999">
        <v>5391.59286570725</v>
      </c>
      <c r="M2999">
        <v>5843.8128657072502</v>
      </c>
      <c r="N2999">
        <v>6296.0328657072505</v>
      </c>
      <c r="O2999">
        <v>6748.2528657072507</v>
      </c>
      <c r="Q2999">
        <v>21070.55049282961</v>
      </c>
      <c r="R2999">
        <v>20501.296590186143</v>
      </c>
      <c r="S2999">
        <v>19932.042687542675</v>
      </c>
      <c r="T2999">
        <v>19362.788784899207</v>
      </c>
      <c r="U2999">
        <v>18793.534882255739</v>
      </c>
      <c r="W2999">
        <v>0</v>
      </c>
      <c r="AB2999">
        <v>1</v>
      </c>
      <c r="AC2999">
        <v>1</v>
      </c>
      <c r="AD2999">
        <v>1</v>
      </c>
      <c r="AE2999">
        <v>1</v>
      </c>
      <c r="AF2999">
        <v>1</v>
      </c>
      <c r="AL2999">
        <v>14.376894999999999</v>
      </c>
      <c r="AM2999" s="5">
        <v>7.1160950660705566</v>
      </c>
      <c r="AN2999">
        <v>570.77625570776252</v>
      </c>
      <c r="AO2999">
        <f t="shared" si="46"/>
        <v>26826.48401826484</v>
      </c>
      <c r="AP2999">
        <v>684.93150684931504</v>
      </c>
      <c r="AQ2999">
        <v>9.1422300000000012E-2</v>
      </c>
      <c r="AR2999">
        <v>5.8085400000000002E-2</v>
      </c>
      <c r="AS2999">
        <v>4.1414800000000002E-2</v>
      </c>
      <c r="AT2999">
        <v>4.3178899999999999E-2</v>
      </c>
      <c r="AU2999">
        <v>4.4554400000000001E-2</v>
      </c>
      <c r="AW2999">
        <v>9.1422299999999998E-2</v>
      </c>
      <c r="AX2999">
        <v>5.8085399999999995E-2</v>
      </c>
      <c r="AY2999">
        <v>4.1414800000000002E-2</v>
      </c>
      <c r="AZ2999">
        <v>4.3178900000000006E-2</v>
      </c>
      <c r="BA2999">
        <v>4.4554400000000008E-2</v>
      </c>
      <c r="BC2999" s="52">
        <v>100000</v>
      </c>
      <c r="BD2999" s="52">
        <v>100000</v>
      </c>
      <c r="BE2999">
        <v>0</v>
      </c>
      <c r="BF2999">
        <v>0</v>
      </c>
      <c r="BG2999">
        <v>0</v>
      </c>
    </row>
    <row r="3000" spans="1:59">
      <c r="A3000">
        <v>2999</v>
      </c>
      <c r="E3000">
        <v>9795.2054794520554</v>
      </c>
      <c r="K3000">
        <v>3453.5523406488765</v>
      </c>
      <c r="L3000">
        <v>3830.9465073155434</v>
      </c>
      <c r="M3000">
        <v>4208.3406739822103</v>
      </c>
      <c r="N3000">
        <v>4585.7348406488773</v>
      </c>
      <c r="O3000">
        <v>4963.1290073155442</v>
      </c>
      <c r="Q3000">
        <v>14876.01849800245</v>
      </c>
      <c r="R3000">
        <v>14474.119573588152</v>
      </c>
      <c r="S3000">
        <v>14072.220649173854</v>
      </c>
      <c r="T3000">
        <v>13670.321724759557</v>
      </c>
      <c r="U3000">
        <v>13268.422800345259</v>
      </c>
      <c r="W3000">
        <v>0</v>
      </c>
      <c r="AB3000">
        <v>1</v>
      </c>
      <c r="AC3000">
        <v>1</v>
      </c>
      <c r="AD3000">
        <v>1</v>
      </c>
      <c r="AE3000">
        <v>1</v>
      </c>
      <c r="AF3000">
        <v>1</v>
      </c>
      <c r="AL3000">
        <v>11.197819000000001</v>
      </c>
      <c r="AM3000" s="5">
        <v>7.3234148025512704</v>
      </c>
      <c r="AN3000">
        <v>570.77625570776252</v>
      </c>
      <c r="AO3000">
        <f t="shared" si="46"/>
        <v>26826.48401826484</v>
      </c>
      <c r="AP3000">
        <v>684.93150684931504</v>
      </c>
      <c r="AQ3000">
        <v>8.8911400000000002E-2</v>
      </c>
      <c r="AR3000">
        <v>5.4643900000000002E-2</v>
      </c>
      <c r="AS3000">
        <v>4.02362E-2</v>
      </c>
      <c r="AT3000">
        <v>4.1825000000000001E-2</v>
      </c>
      <c r="AU3000">
        <v>4.3780900000000005E-2</v>
      </c>
      <c r="AW3000">
        <v>8.8911400000000015E-2</v>
      </c>
      <c r="AX3000">
        <v>5.4643900000000009E-2</v>
      </c>
      <c r="AY3000">
        <v>4.02362E-2</v>
      </c>
      <c r="AZ3000">
        <v>4.1825000000000001E-2</v>
      </c>
      <c r="BA3000">
        <v>4.3780899999999998E-2</v>
      </c>
      <c r="BC3000" s="52">
        <v>100000</v>
      </c>
      <c r="BD3000" s="52">
        <v>100000</v>
      </c>
      <c r="BE3000">
        <v>0</v>
      </c>
      <c r="BF3000">
        <v>0</v>
      </c>
      <c r="BG3000">
        <v>0</v>
      </c>
    </row>
    <row r="3001" spans="1:59">
      <c r="A3001">
        <v>3000</v>
      </c>
      <c r="E3001">
        <v>9795.2054794520554</v>
      </c>
      <c r="K3001">
        <v>2407.4832028648125</v>
      </c>
      <c r="L3001">
        <v>2619.2257028648123</v>
      </c>
      <c r="M3001">
        <v>2830.9682028648122</v>
      </c>
      <c r="N3001">
        <v>3042.710702864812</v>
      </c>
      <c r="O3001">
        <v>3254.4532028648118</v>
      </c>
      <c r="Q3001">
        <v>13808.75801352804</v>
      </c>
      <c r="R3001">
        <v>13435.692800553157</v>
      </c>
      <c r="S3001">
        <v>13062.627587578274</v>
      </c>
      <c r="T3001">
        <v>12689.562374603391</v>
      </c>
      <c r="U3001">
        <v>12316.497161628507</v>
      </c>
      <c r="W3001">
        <v>0</v>
      </c>
      <c r="AB3001">
        <v>1</v>
      </c>
      <c r="AC3001">
        <v>1</v>
      </c>
      <c r="AD3001">
        <v>1</v>
      </c>
      <c r="AE3001">
        <v>1</v>
      </c>
      <c r="AF3001">
        <v>1</v>
      </c>
      <c r="AL3001">
        <v>3.0047293000000002</v>
      </c>
      <c r="AM3001" s="5">
        <v>7.3573708534240723</v>
      </c>
      <c r="AN3001">
        <v>570.77625570776252</v>
      </c>
      <c r="AO3001">
        <f t="shared" si="46"/>
        <v>26826.48401826484</v>
      </c>
      <c r="AP3001">
        <v>684.93150684931504</v>
      </c>
      <c r="AQ3001">
        <v>8.6302400000000001E-2</v>
      </c>
      <c r="AR3001">
        <v>5.3028799999999994E-2</v>
      </c>
      <c r="AS3001">
        <v>4.0160700000000001E-2</v>
      </c>
      <c r="AT3001">
        <v>4.1728900000000006E-2</v>
      </c>
      <c r="AU3001">
        <v>4.3280600000000002E-2</v>
      </c>
      <c r="AW3001">
        <v>8.6302399999999987E-2</v>
      </c>
      <c r="AX3001">
        <v>5.3028800000000001E-2</v>
      </c>
      <c r="AY3001">
        <v>4.0160700000000008E-2</v>
      </c>
      <c r="AZ3001">
        <v>4.1728899999999999E-2</v>
      </c>
      <c r="BA3001">
        <v>4.3280600000000002E-2</v>
      </c>
      <c r="BC3001" s="52">
        <v>100000</v>
      </c>
      <c r="BD3001" s="52">
        <v>100000</v>
      </c>
      <c r="BE3001">
        <v>0</v>
      </c>
      <c r="BF3001">
        <v>0</v>
      </c>
      <c r="BG3001">
        <v>0</v>
      </c>
    </row>
    <row r="3002" spans="1:59">
      <c r="A3002">
        <v>3001</v>
      </c>
      <c r="E3002">
        <v>9795.2054794520554</v>
      </c>
      <c r="K3002">
        <v>1800.6203255469241</v>
      </c>
      <c r="L3002">
        <v>1898.9553255469241</v>
      </c>
      <c r="M3002">
        <v>1997.2903255469241</v>
      </c>
      <c r="N3002">
        <v>2095.6253255469242</v>
      </c>
      <c r="O3002">
        <v>2193.9603255469242</v>
      </c>
      <c r="Q3002">
        <v>14987.198244492351</v>
      </c>
      <c r="R3002">
        <v>14582.295624183398</v>
      </c>
      <c r="S3002">
        <v>14177.393003874446</v>
      </c>
      <c r="T3002">
        <v>13772.490383565493</v>
      </c>
      <c r="U3002">
        <v>13367.587763256541</v>
      </c>
      <c r="W3002">
        <v>0</v>
      </c>
      <c r="AB3002">
        <v>1</v>
      </c>
      <c r="AC3002">
        <v>1</v>
      </c>
      <c r="AD3002">
        <v>1</v>
      </c>
      <c r="AE3002">
        <v>1</v>
      </c>
      <c r="AF3002">
        <v>1</v>
      </c>
      <c r="AL3002">
        <v>8.9750549999999993</v>
      </c>
      <c r="AM3002" s="5">
        <v>8.6086692810058594</v>
      </c>
      <c r="AN3002">
        <v>570.77625570776252</v>
      </c>
      <c r="AO3002">
        <f t="shared" si="46"/>
        <v>26826.48401826484</v>
      </c>
      <c r="AP3002">
        <v>684.93150684931504</v>
      </c>
      <c r="AQ3002">
        <v>8.4944199999999997E-2</v>
      </c>
      <c r="AR3002">
        <v>5.2926599999999997E-2</v>
      </c>
      <c r="AS3002">
        <v>4.0158399999999997E-2</v>
      </c>
      <c r="AT3002">
        <v>4.1533599999999997E-2</v>
      </c>
      <c r="AU3002">
        <v>4.3232300000000001E-2</v>
      </c>
      <c r="AW3002">
        <v>8.4944200000000011E-2</v>
      </c>
      <c r="AX3002">
        <v>5.2926600000000004E-2</v>
      </c>
      <c r="AY3002">
        <v>4.0158399999999997E-2</v>
      </c>
      <c r="AZ3002">
        <v>4.153359999999999E-2</v>
      </c>
      <c r="BA3002">
        <v>4.3232300000000001E-2</v>
      </c>
      <c r="BC3002" s="52">
        <v>100000</v>
      </c>
      <c r="BD3002" s="52">
        <v>100000</v>
      </c>
      <c r="BE3002">
        <v>0</v>
      </c>
      <c r="BF3002">
        <v>0</v>
      </c>
      <c r="BG3002">
        <v>0</v>
      </c>
    </row>
    <row r="3003" spans="1:59">
      <c r="A3003">
        <v>3002</v>
      </c>
      <c r="E3003">
        <v>9795.2054794520554</v>
      </c>
      <c r="K3003">
        <v>1542.7687167294525</v>
      </c>
      <c r="L3003">
        <v>1592.7612167294526</v>
      </c>
      <c r="M3003">
        <v>1642.7537167294527</v>
      </c>
      <c r="N3003">
        <v>1692.7462167294527</v>
      </c>
      <c r="O3003">
        <v>1742.7387167294528</v>
      </c>
      <c r="Q3003">
        <v>15116.655976663549</v>
      </c>
      <c r="R3003">
        <v>14708.255852586384</v>
      </c>
      <c r="S3003">
        <v>14299.855728509219</v>
      </c>
      <c r="T3003">
        <v>13891.455604432054</v>
      </c>
      <c r="U3003">
        <v>13483.055480354889</v>
      </c>
      <c r="W3003">
        <v>0</v>
      </c>
      <c r="AB3003">
        <v>1</v>
      </c>
      <c r="AC3003">
        <v>1</v>
      </c>
      <c r="AD3003">
        <v>1</v>
      </c>
      <c r="AE3003">
        <v>1</v>
      </c>
      <c r="AF3003">
        <v>1</v>
      </c>
      <c r="AL3003">
        <v>7.2748694</v>
      </c>
      <c r="AM3003" s="5">
        <v>8.8826732635498047</v>
      </c>
      <c r="AN3003">
        <v>570.77625570776252</v>
      </c>
      <c r="AO3003">
        <f t="shared" si="46"/>
        <v>26826.48401826484</v>
      </c>
      <c r="AP3003">
        <v>684.93150684931504</v>
      </c>
      <c r="AQ3003">
        <v>8.4899299999999997E-2</v>
      </c>
      <c r="AR3003">
        <v>5.2883100000000002E-2</v>
      </c>
      <c r="AS3003">
        <v>4.0173E-2</v>
      </c>
      <c r="AT3003">
        <v>4.1501099999999999E-2</v>
      </c>
      <c r="AU3003">
        <v>4.3213399999999999E-2</v>
      </c>
      <c r="AW3003">
        <v>8.4899299999999997E-2</v>
      </c>
      <c r="AX3003">
        <v>5.2883100000000002E-2</v>
      </c>
      <c r="AY3003">
        <v>4.0173E-2</v>
      </c>
      <c r="AZ3003">
        <v>4.1501099999999999E-2</v>
      </c>
      <c r="BA3003">
        <v>4.3213399999999999E-2</v>
      </c>
      <c r="BC3003" s="52">
        <v>100000</v>
      </c>
      <c r="BD3003" s="52">
        <v>100000</v>
      </c>
      <c r="BE3003">
        <v>0</v>
      </c>
      <c r="BF3003">
        <v>0</v>
      </c>
      <c r="BG3003">
        <v>0</v>
      </c>
    </row>
    <row r="3004" spans="1:59">
      <c r="A3004">
        <v>3003</v>
      </c>
      <c r="E3004">
        <v>9795.2054794520554</v>
      </c>
      <c r="K3004">
        <v>1511.5139762667286</v>
      </c>
      <c r="L3004">
        <v>1552.8989762667286</v>
      </c>
      <c r="M3004">
        <v>1594.2839762667286</v>
      </c>
      <c r="N3004">
        <v>1635.6689762667286</v>
      </c>
      <c r="O3004">
        <v>1677.0539762667286</v>
      </c>
      <c r="Q3004">
        <v>17134.295072369219</v>
      </c>
      <c r="R3004">
        <v>16671.385269689046</v>
      </c>
      <c r="S3004">
        <v>16208.475467008871</v>
      </c>
      <c r="T3004">
        <v>15745.565664328697</v>
      </c>
      <c r="U3004">
        <v>15282.655861648522</v>
      </c>
      <c r="W3004">
        <v>0</v>
      </c>
      <c r="AB3004">
        <v>1</v>
      </c>
      <c r="AC3004">
        <v>1</v>
      </c>
      <c r="AD3004">
        <v>1</v>
      </c>
      <c r="AE3004">
        <v>1</v>
      </c>
      <c r="AF3004">
        <v>1</v>
      </c>
      <c r="AL3004">
        <v>3.8852159999999998</v>
      </c>
      <c r="AM3004" s="5">
        <v>8.3410959243774414</v>
      </c>
      <c r="AN3004">
        <v>570.77625570776252</v>
      </c>
      <c r="AO3004">
        <f t="shared" si="46"/>
        <v>26826.48401826484</v>
      </c>
      <c r="AP3004">
        <v>684.93150684931504</v>
      </c>
      <c r="AQ3004">
        <v>8.47575E-2</v>
      </c>
      <c r="AR3004">
        <v>5.2671100000000005E-2</v>
      </c>
      <c r="AS3004">
        <v>4.0078599999999999E-2</v>
      </c>
      <c r="AT3004">
        <v>4.1411299999999998E-2</v>
      </c>
      <c r="AU3004">
        <v>4.3118299999999998E-2</v>
      </c>
      <c r="AW3004">
        <v>8.47575E-2</v>
      </c>
      <c r="AX3004">
        <v>5.2671100000000012E-2</v>
      </c>
      <c r="AY3004">
        <v>4.0078600000000006E-2</v>
      </c>
      <c r="AZ3004">
        <v>4.1411299999999998E-2</v>
      </c>
      <c r="BA3004">
        <v>4.3118299999999998E-2</v>
      </c>
      <c r="BC3004" s="52">
        <v>100000</v>
      </c>
      <c r="BD3004" s="52">
        <v>100000</v>
      </c>
      <c r="BE3004">
        <v>0</v>
      </c>
      <c r="BF3004">
        <v>0</v>
      </c>
      <c r="BG3004">
        <v>0</v>
      </c>
    </row>
    <row r="3005" spans="1:59">
      <c r="A3005">
        <v>3004</v>
      </c>
      <c r="E3005">
        <v>9795.2054794520554</v>
      </c>
      <c r="K3005">
        <v>1659.9739934646668</v>
      </c>
      <c r="L3005">
        <v>1702.1839934646669</v>
      </c>
      <c r="M3005">
        <v>1744.3939934646669</v>
      </c>
      <c r="N3005">
        <v>1786.6039934646669</v>
      </c>
      <c r="O3005">
        <v>1828.813993464667</v>
      </c>
      <c r="Q3005">
        <v>21999.827372371899</v>
      </c>
      <c r="R3005">
        <v>21405.467598911458</v>
      </c>
      <c r="S3005">
        <v>20811.107825451018</v>
      </c>
      <c r="T3005">
        <v>20216.748051990577</v>
      </c>
      <c r="U3005">
        <v>19622.388278530136</v>
      </c>
      <c r="W3005">
        <v>0</v>
      </c>
      <c r="AB3005">
        <v>1</v>
      </c>
      <c r="AC3005">
        <v>1</v>
      </c>
      <c r="AD3005">
        <v>1</v>
      </c>
      <c r="AE3005">
        <v>1</v>
      </c>
      <c r="AF3005">
        <v>1</v>
      </c>
      <c r="AL3005">
        <v>0.85541104999999995</v>
      </c>
      <c r="AM3005" s="5">
        <v>7.7957711219787598</v>
      </c>
      <c r="AN3005">
        <v>570.77625570776252</v>
      </c>
      <c r="AO3005">
        <f t="shared" si="46"/>
        <v>26826.48401826484</v>
      </c>
      <c r="AP3005">
        <v>684.93150684931504</v>
      </c>
      <c r="AQ3005">
        <v>7.8127200000000008E-2</v>
      </c>
      <c r="AR3005">
        <v>4.9627299999999999E-2</v>
      </c>
      <c r="AS3005">
        <v>3.7986699999999998E-2</v>
      </c>
      <c r="AT3005">
        <v>4.0850499999999998E-2</v>
      </c>
      <c r="AU3005">
        <v>4.2877800000000001E-2</v>
      </c>
      <c r="AW3005">
        <v>7.8127199999999994E-2</v>
      </c>
      <c r="AX3005">
        <v>4.9627299999999999E-2</v>
      </c>
      <c r="AY3005">
        <v>3.7986699999999998E-2</v>
      </c>
      <c r="AZ3005">
        <v>4.0850499999999998E-2</v>
      </c>
      <c r="BA3005">
        <v>4.2877800000000008E-2</v>
      </c>
      <c r="BC3005" s="52">
        <v>100000</v>
      </c>
      <c r="BD3005" s="52">
        <v>100000</v>
      </c>
      <c r="BE3005">
        <v>0</v>
      </c>
      <c r="BF3005">
        <v>0</v>
      </c>
      <c r="BG3005">
        <v>0</v>
      </c>
    </row>
    <row r="3006" spans="1:59">
      <c r="A3006">
        <v>3005</v>
      </c>
      <c r="E3006">
        <v>9795.2054794520554</v>
      </c>
      <c r="K3006">
        <v>2284.2006154840683</v>
      </c>
      <c r="L3006">
        <v>2324.0731154840682</v>
      </c>
      <c r="M3006">
        <v>2363.9456154840682</v>
      </c>
      <c r="N3006">
        <v>2403.8181154840681</v>
      </c>
      <c r="O3006">
        <v>2443.6906154840681</v>
      </c>
      <c r="Q3006">
        <v>32523.235401199421</v>
      </c>
      <c r="R3006">
        <v>31644.569286924565</v>
      </c>
      <c r="S3006">
        <v>30765.903172649709</v>
      </c>
      <c r="T3006">
        <v>29887.237058374852</v>
      </c>
      <c r="U3006">
        <v>29008.570944099996</v>
      </c>
      <c r="W3006">
        <v>0</v>
      </c>
      <c r="AB3006">
        <v>1</v>
      </c>
      <c r="AC3006">
        <v>1</v>
      </c>
      <c r="AD3006">
        <v>1</v>
      </c>
      <c r="AE3006">
        <v>1</v>
      </c>
      <c r="AF3006">
        <v>1</v>
      </c>
      <c r="AL3006">
        <v>2.0391853000000002</v>
      </c>
      <c r="AM3006" s="5">
        <v>8.6403684616088867</v>
      </c>
      <c r="AN3006">
        <v>570.77625570776252</v>
      </c>
      <c r="AO3006">
        <f t="shared" si="46"/>
        <v>26826.48401826484</v>
      </c>
      <c r="AP3006">
        <v>684.93150684931504</v>
      </c>
      <c r="AQ3006">
        <v>7.9429699999999992E-2</v>
      </c>
      <c r="AR3006">
        <v>5.0015500000000004E-2</v>
      </c>
      <c r="AS3006">
        <v>3.86646E-2</v>
      </c>
      <c r="AT3006">
        <v>4.0956800000000002E-2</v>
      </c>
      <c r="AU3006">
        <v>4.3166699999999995E-2</v>
      </c>
      <c r="AW3006">
        <v>7.9429699999999978E-2</v>
      </c>
      <c r="AX3006">
        <v>5.0015500000000004E-2</v>
      </c>
      <c r="AY3006">
        <v>3.8664600000000007E-2</v>
      </c>
      <c r="AZ3006">
        <v>4.0956800000000002E-2</v>
      </c>
      <c r="BA3006">
        <v>4.3166699999999988E-2</v>
      </c>
      <c r="BC3006" s="52">
        <v>100000</v>
      </c>
      <c r="BD3006" s="52">
        <v>100000</v>
      </c>
      <c r="BE3006">
        <v>0</v>
      </c>
      <c r="BF3006">
        <v>0</v>
      </c>
      <c r="BG3006">
        <v>0</v>
      </c>
    </row>
    <row r="3007" spans="1:59">
      <c r="A3007">
        <v>3006</v>
      </c>
      <c r="E3007">
        <v>9795.2054794520554</v>
      </c>
      <c r="K3007">
        <v>3576.0632212766541</v>
      </c>
      <c r="L3007">
        <v>3616.4857212766542</v>
      </c>
      <c r="M3007">
        <v>3656.9082212766543</v>
      </c>
      <c r="N3007">
        <v>3697.3307212766545</v>
      </c>
      <c r="O3007">
        <v>3737.7532212766546</v>
      </c>
      <c r="Q3007">
        <v>38404.360144701794</v>
      </c>
      <c r="R3007">
        <v>37366.80623499291</v>
      </c>
      <c r="S3007">
        <v>36329.252325284018</v>
      </c>
      <c r="T3007">
        <v>35291.698415575127</v>
      </c>
      <c r="U3007">
        <v>34254.144505866236</v>
      </c>
      <c r="W3007">
        <v>4.1600000000000005E-3</v>
      </c>
      <c r="AB3007">
        <v>1</v>
      </c>
      <c r="AC3007">
        <v>1</v>
      </c>
      <c r="AD3007">
        <v>1</v>
      </c>
      <c r="AE3007">
        <v>1</v>
      </c>
      <c r="AF3007">
        <v>1</v>
      </c>
      <c r="AL3007">
        <v>4.791207</v>
      </c>
      <c r="AM3007" s="5">
        <v>8.3997898101806641</v>
      </c>
      <c r="AN3007">
        <v>570.77625570776252</v>
      </c>
      <c r="AO3007">
        <f t="shared" si="46"/>
        <v>26826.48401826484</v>
      </c>
      <c r="AP3007">
        <v>684.93150684931504</v>
      </c>
      <c r="AQ3007">
        <v>8.2268500000000008E-2</v>
      </c>
      <c r="AR3007">
        <v>5.09813E-2</v>
      </c>
      <c r="AS3007">
        <v>3.91115E-2</v>
      </c>
      <c r="AT3007">
        <v>4.1726300000000001E-2</v>
      </c>
      <c r="AU3007">
        <v>4.3324399999999999E-2</v>
      </c>
      <c r="AW3007">
        <v>8.2268500000000008E-2</v>
      </c>
      <c r="AX3007">
        <v>5.0981299999999993E-2</v>
      </c>
      <c r="AY3007">
        <v>3.9111500000000007E-2</v>
      </c>
      <c r="AZ3007">
        <v>4.1726300000000008E-2</v>
      </c>
      <c r="BA3007">
        <v>4.3324399999999999E-2</v>
      </c>
      <c r="BC3007" s="52">
        <v>100000</v>
      </c>
      <c r="BD3007" s="52">
        <v>100000</v>
      </c>
      <c r="BE3007">
        <v>0</v>
      </c>
      <c r="BF3007">
        <v>0</v>
      </c>
      <c r="BG3007">
        <v>0</v>
      </c>
    </row>
    <row r="3008" spans="1:59">
      <c r="A3008">
        <v>3007</v>
      </c>
      <c r="E3008">
        <v>9795.2054794520554</v>
      </c>
      <c r="K3008">
        <v>4406.0502180089879</v>
      </c>
      <c r="L3008">
        <v>4446.885218008988</v>
      </c>
      <c r="M3008">
        <v>4487.720218008988</v>
      </c>
      <c r="N3008">
        <v>4528.555218008988</v>
      </c>
      <c r="O3008">
        <v>4569.3902180089881</v>
      </c>
      <c r="Q3008">
        <v>36862.104591302399</v>
      </c>
      <c r="R3008">
        <v>35866.217130372621</v>
      </c>
      <c r="S3008">
        <v>34870.329669442843</v>
      </c>
      <c r="T3008">
        <v>33874.442208513065</v>
      </c>
      <c r="U3008">
        <v>32878.554747583286</v>
      </c>
      <c r="W3008">
        <v>7.3689999999999992E-2</v>
      </c>
      <c r="AB3008">
        <v>1</v>
      </c>
      <c r="AC3008">
        <v>1</v>
      </c>
      <c r="AD3008">
        <v>1</v>
      </c>
      <c r="AE3008">
        <v>1</v>
      </c>
      <c r="AF3008">
        <v>1</v>
      </c>
      <c r="AL3008">
        <v>5.7759850000000004</v>
      </c>
      <c r="AM3008" s="5">
        <v>9.6305608749389648</v>
      </c>
      <c r="AN3008">
        <v>570.77625570776252</v>
      </c>
      <c r="AO3008">
        <f t="shared" si="46"/>
        <v>26826.48401826484</v>
      </c>
      <c r="AP3008">
        <v>684.93150684931504</v>
      </c>
      <c r="AQ3008">
        <v>8.7499799999999989E-2</v>
      </c>
      <c r="AR3008">
        <v>5.5639399999999999E-2</v>
      </c>
      <c r="AS3008">
        <v>4.0756799999999996E-2</v>
      </c>
      <c r="AT3008">
        <v>4.2284799999999997E-2</v>
      </c>
      <c r="AU3008">
        <v>4.3856300000000001E-2</v>
      </c>
      <c r="AW3008">
        <v>8.7499800000000003E-2</v>
      </c>
      <c r="AX3008">
        <v>5.5639399999999992E-2</v>
      </c>
      <c r="AY3008">
        <v>4.0756799999999996E-2</v>
      </c>
      <c r="AZ3008">
        <v>4.2284799999999997E-2</v>
      </c>
      <c r="BA3008">
        <v>4.3856300000000001E-2</v>
      </c>
      <c r="BC3008" s="52">
        <v>100000</v>
      </c>
      <c r="BD3008" s="52">
        <v>100000</v>
      </c>
      <c r="BE3008">
        <v>0</v>
      </c>
      <c r="BF3008">
        <v>0</v>
      </c>
      <c r="BG3008">
        <v>0</v>
      </c>
    </row>
    <row r="3009" spans="1:59">
      <c r="A3009">
        <v>3008</v>
      </c>
      <c r="E3009">
        <v>9795.2054794520554</v>
      </c>
      <c r="K3009">
        <v>3876.4560046128336</v>
      </c>
      <c r="L3009">
        <v>3926.1185046128335</v>
      </c>
      <c r="M3009">
        <v>3975.7810046128334</v>
      </c>
      <c r="N3009">
        <v>4025.4435046128333</v>
      </c>
      <c r="O3009">
        <v>4075.1060046128332</v>
      </c>
      <c r="Q3009">
        <v>34540.906661172252</v>
      </c>
      <c r="R3009">
        <v>33607.729997253766</v>
      </c>
      <c r="S3009">
        <v>32674.55333333528</v>
      </c>
      <c r="T3009">
        <v>31741.376669416793</v>
      </c>
      <c r="U3009">
        <v>30808.200005498307</v>
      </c>
      <c r="W3009">
        <v>3.8109999999999998E-2</v>
      </c>
      <c r="AB3009">
        <v>1</v>
      </c>
      <c r="AC3009">
        <v>1</v>
      </c>
      <c r="AD3009">
        <v>1</v>
      </c>
      <c r="AE3009">
        <v>1</v>
      </c>
      <c r="AF3009">
        <v>1</v>
      </c>
      <c r="AL3009">
        <v>5.9755034</v>
      </c>
      <c r="AM3009" s="5">
        <v>9.0533313751220703</v>
      </c>
      <c r="AN3009">
        <v>570.77625570776252</v>
      </c>
      <c r="AO3009">
        <f t="shared" si="46"/>
        <v>26826.48401826484</v>
      </c>
      <c r="AP3009">
        <v>684.93150684931504</v>
      </c>
      <c r="AQ3009">
        <v>9.0885000000000007E-2</v>
      </c>
      <c r="AR3009">
        <v>5.9420800000000003E-2</v>
      </c>
      <c r="AS3009">
        <v>4.12282E-2</v>
      </c>
      <c r="AT3009">
        <v>4.1978700000000001E-2</v>
      </c>
      <c r="AU3009">
        <v>4.36145E-2</v>
      </c>
      <c r="AW3009">
        <v>9.0885000000000007E-2</v>
      </c>
      <c r="AX3009">
        <v>5.942080000000001E-2</v>
      </c>
      <c r="AY3009">
        <v>4.1228200000000007E-2</v>
      </c>
      <c r="AZ3009">
        <v>4.1978699999999994E-2</v>
      </c>
      <c r="BA3009">
        <v>4.36145E-2</v>
      </c>
      <c r="BC3009" s="52">
        <v>100000</v>
      </c>
      <c r="BD3009" s="52">
        <v>100000</v>
      </c>
      <c r="BE3009">
        <v>0</v>
      </c>
      <c r="BF3009">
        <v>0</v>
      </c>
      <c r="BG3009">
        <v>0</v>
      </c>
    </row>
    <row r="3010" spans="1:59">
      <c r="A3010">
        <v>3009</v>
      </c>
      <c r="E3010">
        <v>9795.2054794520554</v>
      </c>
      <c r="K3010">
        <v>3668.9592554297506</v>
      </c>
      <c r="L3010">
        <v>3742.4642554297507</v>
      </c>
      <c r="M3010">
        <v>3815.9692554297508</v>
      </c>
      <c r="N3010">
        <v>3889.4742554297509</v>
      </c>
      <c r="O3010">
        <v>3962.979255429751</v>
      </c>
      <c r="Q3010">
        <v>32297.838649219131</v>
      </c>
      <c r="R3010">
        <v>31425.26197940611</v>
      </c>
      <c r="S3010">
        <v>30552.685309593089</v>
      </c>
      <c r="T3010">
        <v>29680.108639780068</v>
      </c>
      <c r="U3010">
        <v>28807.531969967047</v>
      </c>
      <c r="W3010">
        <v>8.4849999999999995E-2</v>
      </c>
      <c r="AB3010">
        <v>1</v>
      </c>
      <c r="AC3010">
        <v>1</v>
      </c>
      <c r="AD3010">
        <v>1</v>
      </c>
      <c r="AE3010">
        <v>1</v>
      </c>
      <c r="AF3010">
        <v>1</v>
      </c>
      <c r="AL3010">
        <v>7.0411777000000004</v>
      </c>
      <c r="AM3010" s="5">
        <v>9.1038188934326172</v>
      </c>
      <c r="AN3010">
        <v>570.77625570776252</v>
      </c>
      <c r="AO3010">
        <f t="shared" si="46"/>
        <v>26826.48401826484</v>
      </c>
      <c r="AP3010">
        <v>684.93150684931504</v>
      </c>
      <c r="AQ3010">
        <v>8.9712199999999992E-2</v>
      </c>
      <c r="AR3010">
        <v>5.7768699999999999E-2</v>
      </c>
      <c r="AS3010">
        <v>3.9702500000000002E-2</v>
      </c>
      <c r="AT3010">
        <v>4.1802300000000001E-2</v>
      </c>
      <c r="AU3010">
        <v>4.3598499999999998E-2</v>
      </c>
      <c r="AW3010">
        <v>8.9712200000000006E-2</v>
      </c>
      <c r="AX3010">
        <v>5.7768699999999992E-2</v>
      </c>
      <c r="AY3010">
        <v>3.9702500000000002E-2</v>
      </c>
      <c r="AZ3010">
        <v>4.1802300000000001E-2</v>
      </c>
      <c r="BA3010">
        <v>4.3598499999999998E-2</v>
      </c>
      <c r="BC3010" s="52">
        <v>100000</v>
      </c>
      <c r="BD3010" s="52">
        <v>100000</v>
      </c>
      <c r="BE3010">
        <v>0</v>
      </c>
      <c r="BF3010">
        <v>0</v>
      </c>
      <c r="BG3010">
        <v>0</v>
      </c>
    </row>
    <row r="3011" spans="1:59">
      <c r="A3011">
        <v>3010</v>
      </c>
      <c r="E3011">
        <v>9795.2054794520554</v>
      </c>
      <c r="K3011">
        <v>3821.7602088030667</v>
      </c>
      <c r="L3011">
        <v>3930.7927088030665</v>
      </c>
      <c r="M3011">
        <v>4039.8252088030663</v>
      </c>
      <c r="N3011">
        <v>4148.8577088030661</v>
      </c>
      <c r="O3011">
        <v>4257.8902088030663</v>
      </c>
      <c r="Q3011">
        <v>30523.469735660168</v>
      </c>
      <c r="R3011">
        <v>29698.83042011927</v>
      </c>
      <c r="S3011">
        <v>28874.191104578371</v>
      </c>
      <c r="T3011">
        <v>28049.551789037472</v>
      </c>
      <c r="U3011">
        <v>27224.912473496574</v>
      </c>
      <c r="W3011">
        <v>0.13941000000000001</v>
      </c>
      <c r="AB3011">
        <v>1</v>
      </c>
      <c r="AC3011">
        <v>1</v>
      </c>
      <c r="AD3011">
        <v>1</v>
      </c>
      <c r="AE3011">
        <v>1</v>
      </c>
      <c r="AF3011">
        <v>1</v>
      </c>
      <c r="AL3011">
        <v>8.078659</v>
      </c>
      <c r="AM3011" s="5">
        <v>9.492680549621582</v>
      </c>
      <c r="AN3011">
        <v>570.77625570776252</v>
      </c>
      <c r="AO3011">
        <f t="shared" ref="AO3011:AO3074" si="47">235000000/8760</f>
        <v>26826.48401826484</v>
      </c>
      <c r="AP3011">
        <v>684.93150684931504</v>
      </c>
      <c r="AQ3011">
        <v>8.93983E-2</v>
      </c>
      <c r="AR3011">
        <v>5.6722799999999997E-2</v>
      </c>
      <c r="AS3011">
        <v>3.6130699999999995E-2</v>
      </c>
      <c r="AT3011">
        <v>4.10943E-2</v>
      </c>
      <c r="AU3011">
        <v>4.3568099999999998E-2</v>
      </c>
      <c r="AW3011">
        <v>8.93983E-2</v>
      </c>
      <c r="AX3011">
        <v>5.6722800000000004E-2</v>
      </c>
      <c r="AY3011">
        <v>3.6130700000000002E-2</v>
      </c>
      <c r="AZ3011">
        <v>4.10943E-2</v>
      </c>
      <c r="BA3011">
        <v>4.3568099999999998E-2</v>
      </c>
      <c r="BC3011" s="52">
        <v>100000</v>
      </c>
      <c r="BD3011" s="52">
        <v>100000</v>
      </c>
      <c r="BE3011">
        <v>0</v>
      </c>
      <c r="BF3011">
        <v>0</v>
      </c>
      <c r="BG3011">
        <v>0</v>
      </c>
    </row>
    <row r="3012" spans="1:59">
      <c r="A3012">
        <v>3011</v>
      </c>
      <c r="E3012">
        <v>9795.2054794520554</v>
      </c>
      <c r="K3012">
        <v>4319.2314945014214</v>
      </c>
      <c r="L3012">
        <v>4479.8256611680881</v>
      </c>
      <c r="M3012">
        <v>4640.4198278347549</v>
      </c>
      <c r="N3012">
        <v>4801.0139945014216</v>
      </c>
      <c r="O3012">
        <v>4961.6081611680884</v>
      </c>
      <c r="Q3012">
        <v>28909.800872263058</v>
      </c>
      <c r="R3012">
        <v>28128.757347375926</v>
      </c>
      <c r="S3012">
        <v>27347.713822488789</v>
      </c>
      <c r="T3012">
        <v>26566.670297601653</v>
      </c>
      <c r="U3012">
        <v>25785.626772714517</v>
      </c>
      <c r="W3012">
        <v>0.10898000000000001</v>
      </c>
      <c r="AB3012">
        <v>1</v>
      </c>
      <c r="AC3012">
        <v>1</v>
      </c>
      <c r="AD3012">
        <v>1</v>
      </c>
      <c r="AE3012">
        <v>1</v>
      </c>
      <c r="AF3012">
        <v>1</v>
      </c>
      <c r="AL3012">
        <v>7.9391965999999998</v>
      </c>
      <c r="AM3012" s="5">
        <v>10.40456390380859</v>
      </c>
      <c r="AN3012">
        <v>570.77625570776252</v>
      </c>
      <c r="AO3012">
        <f t="shared" si="47"/>
        <v>26826.48401826484</v>
      </c>
      <c r="AP3012">
        <v>684.93150684931504</v>
      </c>
      <c r="AQ3012">
        <v>8.6191699999999996E-2</v>
      </c>
      <c r="AR3012">
        <v>5.28526E-2</v>
      </c>
      <c r="AS3012">
        <v>3.5541900000000001E-2</v>
      </c>
      <c r="AT3012">
        <v>4.0856200000000002E-2</v>
      </c>
      <c r="AU3012">
        <v>4.3601300000000003E-2</v>
      </c>
      <c r="AW3012">
        <v>8.6191699999999996E-2</v>
      </c>
      <c r="AX3012">
        <v>5.28526E-2</v>
      </c>
      <c r="AY3012">
        <v>3.5541900000000001E-2</v>
      </c>
      <c r="AZ3012">
        <v>4.0856199999999995E-2</v>
      </c>
      <c r="BA3012">
        <v>4.3601299999999996E-2</v>
      </c>
      <c r="BC3012" s="52">
        <v>100000</v>
      </c>
      <c r="BD3012" s="52">
        <v>100000</v>
      </c>
      <c r="BE3012">
        <v>0</v>
      </c>
      <c r="BF3012">
        <v>0</v>
      </c>
      <c r="BG3012">
        <v>0</v>
      </c>
    </row>
    <row r="3013" spans="1:59">
      <c r="A3013">
        <v>3012</v>
      </c>
      <c r="E3013">
        <v>9795.2054794520554</v>
      </c>
      <c r="K3013">
        <v>4349.6180477290691</v>
      </c>
      <c r="L3013">
        <v>4557.9230477290694</v>
      </c>
      <c r="M3013">
        <v>4766.2280477290697</v>
      </c>
      <c r="N3013">
        <v>4974.5330477290699</v>
      </c>
      <c r="O3013">
        <v>5182.8380477290702</v>
      </c>
      <c r="Q3013">
        <v>28534.84480997446</v>
      </c>
      <c r="R3013">
        <v>27763.931309849937</v>
      </c>
      <c r="S3013">
        <v>26993.017809725414</v>
      </c>
      <c r="T3013">
        <v>26222.104309600891</v>
      </c>
      <c r="U3013">
        <v>25451.190809476368</v>
      </c>
      <c r="W3013">
        <v>0.10004</v>
      </c>
      <c r="AB3013">
        <v>1</v>
      </c>
      <c r="AC3013">
        <v>1</v>
      </c>
      <c r="AD3013">
        <v>1</v>
      </c>
      <c r="AE3013">
        <v>1</v>
      </c>
      <c r="AF3013">
        <v>1</v>
      </c>
      <c r="AL3013">
        <v>8.5489420000000003</v>
      </c>
      <c r="AM3013" s="5">
        <v>11.044126510620121</v>
      </c>
      <c r="AN3013">
        <v>570.77625570776252</v>
      </c>
      <c r="AO3013">
        <f t="shared" si="47"/>
        <v>26826.48401826484</v>
      </c>
      <c r="AP3013">
        <v>684.93150684931504</v>
      </c>
      <c r="AQ3013">
        <v>7.9090000000000008E-2</v>
      </c>
      <c r="AR3013">
        <v>5.1291200000000002E-2</v>
      </c>
      <c r="AS3013">
        <v>3.5566899999999999E-2</v>
      </c>
      <c r="AT3013">
        <v>4.0877000000000004E-2</v>
      </c>
      <c r="AU3013">
        <v>4.36859E-2</v>
      </c>
      <c r="AW3013">
        <v>7.9090000000000008E-2</v>
      </c>
      <c r="AX3013">
        <v>5.1291199999999995E-2</v>
      </c>
      <c r="AY3013">
        <v>3.5566899999999999E-2</v>
      </c>
      <c r="AZ3013">
        <v>4.0877000000000011E-2</v>
      </c>
      <c r="BA3013">
        <v>4.36859E-2</v>
      </c>
      <c r="BC3013" s="52">
        <v>100000</v>
      </c>
      <c r="BD3013" s="52">
        <v>100000</v>
      </c>
      <c r="BE3013">
        <v>0</v>
      </c>
      <c r="BF3013">
        <v>0</v>
      </c>
      <c r="BG3013">
        <v>0</v>
      </c>
    </row>
    <row r="3014" spans="1:59">
      <c r="A3014">
        <v>3013</v>
      </c>
      <c r="E3014">
        <v>9795.2054794520554</v>
      </c>
      <c r="K3014">
        <v>4263.6675114565787</v>
      </c>
      <c r="L3014">
        <v>4525.0175114565791</v>
      </c>
      <c r="M3014">
        <v>4786.3675114565795</v>
      </c>
      <c r="N3014">
        <v>5047.7175114565798</v>
      </c>
      <c r="O3014">
        <v>5309.0675114565802</v>
      </c>
      <c r="Q3014">
        <v>28066.145711580299</v>
      </c>
      <c r="R3014">
        <v>27307.894851289126</v>
      </c>
      <c r="S3014">
        <v>26549.643990997953</v>
      </c>
      <c r="T3014">
        <v>25791.39313070678</v>
      </c>
      <c r="U3014">
        <v>25033.142270415607</v>
      </c>
      <c r="W3014">
        <v>8.5430000000000006E-2</v>
      </c>
      <c r="AB3014">
        <v>1</v>
      </c>
      <c r="AC3014">
        <v>1</v>
      </c>
      <c r="AD3014">
        <v>1</v>
      </c>
      <c r="AE3014">
        <v>1</v>
      </c>
      <c r="AF3014">
        <v>1</v>
      </c>
      <c r="AL3014">
        <v>9.1842039999999994</v>
      </c>
      <c r="AM3014" s="5">
        <v>11.39531230926514</v>
      </c>
      <c r="AN3014">
        <v>570.77625570776252</v>
      </c>
      <c r="AO3014">
        <f t="shared" si="47"/>
        <v>26826.48401826484</v>
      </c>
      <c r="AP3014">
        <v>684.93150684931504</v>
      </c>
      <c r="AQ3014">
        <v>7.6596199999999989E-2</v>
      </c>
      <c r="AR3014">
        <v>5.0843899999999997E-2</v>
      </c>
      <c r="AS3014">
        <v>3.5540500000000003E-2</v>
      </c>
      <c r="AT3014">
        <v>4.0865900000000004E-2</v>
      </c>
      <c r="AU3014">
        <v>4.3669300000000001E-2</v>
      </c>
      <c r="AW3014">
        <v>7.6596199999999989E-2</v>
      </c>
      <c r="AX3014">
        <v>5.0843899999999997E-2</v>
      </c>
      <c r="AY3014">
        <v>3.5540500000000003E-2</v>
      </c>
      <c r="AZ3014">
        <v>4.0865899999999997E-2</v>
      </c>
      <c r="BA3014">
        <v>4.3669300000000008E-2</v>
      </c>
      <c r="BC3014" s="52">
        <v>100000</v>
      </c>
      <c r="BD3014" s="52">
        <v>100000</v>
      </c>
      <c r="BE3014">
        <v>0</v>
      </c>
      <c r="BF3014">
        <v>0</v>
      </c>
      <c r="BG3014">
        <v>0</v>
      </c>
    </row>
    <row r="3015" spans="1:59">
      <c r="A3015">
        <v>3014</v>
      </c>
      <c r="E3015">
        <v>9795.2054794520554</v>
      </c>
      <c r="K3015">
        <v>4093.5028133817491</v>
      </c>
      <c r="L3015">
        <v>4421.6753133817492</v>
      </c>
      <c r="M3015">
        <v>4749.8478133817489</v>
      </c>
      <c r="N3015">
        <v>5078.0203133817486</v>
      </c>
      <c r="O3015">
        <v>5406.1928133817482</v>
      </c>
      <c r="Q3015">
        <v>28427.71680391108</v>
      </c>
      <c r="R3015">
        <v>27659.697534358689</v>
      </c>
      <c r="S3015">
        <v>26891.678264806298</v>
      </c>
      <c r="T3015">
        <v>26123.658995253907</v>
      </c>
      <c r="U3015">
        <v>25355.639725701516</v>
      </c>
      <c r="W3015">
        <v>6.6920000000000007E-2</v>
      </c>
      <c r="AB3015">
        <v>1</v>
      </c>
      <c r="AC3015">
        <v>1</v>
      </c>
      <c r="AD3015">
        <v>1</v>
      </c>
      <c r="AE3015">
        <v>1</v>
      </c>
      <c r="AF3015">
        <v>1</v>
      </c>
      <c r="AL3015">
        <v>9.331982</v>
      </c>
      <c r="AM3015" s="5">
        <v>11.904263496398929</v>
      </c>
      <c r="AN3015">
        <v>570.77625570776252</v>
      </c>
      <c r="AO3015">
        <f t="shared" si="47"/>
        <v>26826.48401826484</v>
      </c>
      <c r="AP3015">
        <v>684.93150684931504</v>
      </c>
      <c r="AQ3015">
        <v>6.9280800000000003E-2</v>
      </c>
      <c r="AR3015">
        <v>4.97919E-2</v>
      </c>
      <c r="AS3015">
        <v>3.5529999999999999E-2</v>
      </c>
      <c r="AT3015">
        <v>4.08595E-2</v>
      </c>
      <c r="AU3015">
        <v>4.3632800000000006E-2</v>
      </c>
      <c r="AW3015">
        <v>6.9280800000000003E-2</v>
      </c>
      <c r="AX3015">
        <v>4.97919E-2</v>
      </c>
      <c r="AY3015">
        <v>3.5529999999999992E-2</v>
      </c>
      <c r="AZ3015">
        <v>4.0859500000000007E-2</v>
      </c>
      <c r="BA3015">
        <v>4.3632800000000013E-2</v>
      </c>
      <c r="BC3015" s="52">
        <v>100000</v>
      </c>
      <c r="BD3015" s="52">
        <v>100000</v>
      </c>
      <c r="BE3015">
        <v>0</v>
      </c>
      <c r="BF3015">
        <v>0</v>
      </c>
      <c r="BG3015">
        <v>0</v>
      </c>
    </row>
    <row r="3016" spans="1:59">
      <c r="A3016">
        <v>3015</v>
      </c>
      <c r="E3016">
        <v>9795.2054794520554</v>
      </c>
      <c r="K3016">
        <v>3741.0187959410305</v>
      </c>
      <c r="L3016">
        <v>4190.021295941031</v>
      </c>
      <c r="M3016">
        <v>4639.0237959410315</v>
      </c>
      <c r="N3016">
        <v>5088.026295941032</v>
      </c>
      <c r="O3016">
        <v>5537.0287959410325</v>
      </c>
      <c r="Q3016">
        <v>29324.944008692331</v>
      </c>
      <c r="R3016">
        <v>28532.684741497753</v>
      </c>
      <c r="S3016">
        <v>27740.425474303174</v>
      </c>
      <c r="T3016">
        <v>26948.166207108596</v>
      </c>
      <c r="U3016">
        <v>26155.906939914017</v>
      </c>
      <c r="W3016">
        <v>5.2659999999999998E-2</v>
      </c>
      <c r="AB3016">
        <v>1</v>
      </c>
      <c r="AC3016">
        <v>1</v>
      </c>
      <c r="AD3016">
        <v>1</v>
      </c>
      <c r="AE3016">
        <v>1</v>
      </c>
      <c r="AF3016">
        <v>1</v>
      </c>
      <c r="AL3016">
        <v>9.9121249999999996</v>
      </c>
      <c r="AM3016" s="5">
        <v>12.966771125793461</v>
      </c>
      <c r="AN3016">
        <v>570.77625570776252</v>
      </c>
      <c r="AO3016">
        <f t="shared" si="47"/>
        <v>26826.48401826484</v>
      </c>
      <c r="AP3016">
        <v>684.93150684931504</v>
      </c>
      <c r="AQ3016">
        <v>6.8649600000000005E-2</v>
      </c>
      <c r="AR3016">
        <v>4.9616E-2</v>
      </c>
      <c r="AS3016">
        <v>3.5520799999999998E-2</v>
      </c>
      <c r="AT3016">
        <v>4.0843000000000004E-2</v>
      </c>
      <c r="AU3016">
        <v>4.3624699999999995E-2</v>
      </c>
      <c r="AW3016">
        <v>6.8649600000000005E-2</v>
      </c>
      <c r="AX3016">
        <v>4.9616000000000007E-2</v>
      </c>
      <c r="AY3016">
        <v>3.5520800000000005E-2</v>
      </c>
      <c r="AZ3016">
        <v>4.0843000000000004E-2</v>
      </c>
      <c r="BA3016">
        <v>4.3624700000000002E-2</v>
      </c>
      <c r="BC3016" s="52">
        <v>100000</v>
      </c>
      <c r="BD3016" s="52">
        <v>100000</v>
      </c>
      <c r="BE3016">
        <v>0</v>
      </c>
      <c r="BF3016">
        <v>0</v>
      </c>
      <c r="BG3016">
        <v>0</v>
      </c>
    </row>
    <row r="3017" spans="1:59">
      <c r="A3017">
        <v>3016</v>
      </c>
      <c r="E3017">
        <v>9795.2054794520554</v>
      </c>
      <c r="K3017">
        <v>3742.7551704111816</v>
      </c>
      <c r="L3017">
        <v>4380.0426704111815</v>
      </c>
      <c r="M3017">
        <v>5017.3301704111818</v>
      </c>
      <c r="N3017">
        <v>5654.6176704111822</v>
      </c>
      <c r="O3017">
        <v>6291.9051704111826</v>
      </c>
      <c r="Q3017">
        <v>31148.412588274779</v>
      </c>
      <c r="R3017">
        <v>30306.889462609201</v>
      </c>
      <c r="S3017">
        <v>29465.366336943625</v>
      </c>
      <c r="T3017">
        <v>28623.84321127805</v>
      </c>
      <c r="U3017">
        <v>27782.320085612475</v>
      </c>
      <c r="W3017">
        <v>3.3369999999999997E-2</v>
      </c>
      <c r="AB3017">
        <v>1</v>
      </c>
      <c r="AC3017">
        <v>1</v>
      </c>
      <c r="AD3017">
        <v>1</v>
      </c>
      <c r="AE3017">
        <v>1</v>
      </c>
      <c r="AF3017">
        <v>1</v>
      </c>
      <c r="AL3017">
        <v>10.585603000000001</v>
      </c>
      <c r="AM3017" s="5">
        <v>13.1122579574585</v>
      </c>
      <c r="AN3017">
        <v>570.77625570776252</v>
      </c>
      <c r="AO3017">
        <f t="shared" si="47"/>
        <v>26826.48401826484</v>
      </c>
      <c r="AP3017">
        <v>684.93150684931504</v>
      </c>
      <c r="AQ3017">
        <v>6.93888E-2</v>
      </c>
      <c r="AR3017">
        <v>5.2499200000000003E-2</v>
      </c>
      <c r="AS3017">
        <v>3.5503599999999996E-2</v>
      </c>
      <c r="AT3017">
        <v>4.0807999999999997E-2</v>
      </c>
      <c r="AU3017">
        <v>4.3587300000000002E-2</v>
      </c>
      <c r="AW3017">
        <v>6.93888E-2</v>
      </c>
      <c r="AX3017">
        <v>5.249920000000001E-2</v>
      </c>
      <c r="AY3017">
        <v>3.5503599999999996E-2</v>
      </c>
      <c r="AZ3017">
        <v>4.0807999999999997E-2</v>
      </c>
      <c r="BA3017">
        <v>4.3587300000000009E-2</v>
      </c>
      <c r="BC3017" s="52">
        <v>100000</v>
      </c>
      <c r="BD3017" s="52">
        <v>100000</v>
      </c>
      <c r="BE3017">
        <v>0</v>
      </c>
      <c r="BF3017">
        <v>0</v>
      </c>
      <c r="BG3017">
        <v>0</v>
      </c>
    </row>
    <row r="3018" spans="1:59">
      <c r="A3018">
        <v>3017</v>
      </c>
      <c r="E3018">
        <v>9795.2054794520554</v>
      </c>
      <c r="K3018">
        <v>4426.0185244157283</v>
      </c>
      <c r="L3018">
        <v>5188.838524415728</v>
      </c>
      <c r="M3018">
        <v>5951.6585244157277</v>
      </c>
      <c r="N3018">
        <v>6714.4785244157274</v>
      </c>
      <c r="O3018">
        <v>7477.2985244157271</v>
      </c>
      <c r="Q3018">
        <v>33038.838181913517</v>
      </c>
      <c r="R3018">
        <v>32146.242249229326</v>
      </c>
      <c r="S3018">
        <v>31253.646316545135</v>
      </c>
      <c r="T3018">
        <v>30361.050383860944</v>
      </c>
      <c r="U3018">
        <v>29468.454451176753</v>
      </c>
      <c r="W3018">
        <v>1.8780000000000002E-2</v>
      </c>
      <c r="AB3018">
        <v>1</v>
      </c>
      <c r="AC3018">
        <v>1</v>
      </c>
      <c r="AD3018">
        <v>1</v>
      </c>
      <c r="AE3018">
        <v>1</v>
      </c>
      <c r="AF3018">
        <v>1</v>
      </c>
      <c r="AL3018">
        <v>10.764576999999999</v>
      </c>
      <c r="AM3018" s="5">
        <v>13.205221176147459</v>
      </c>
      <c r="AN3018">
        <v>570.77625570776252</v>
      </c>
      <c r="AO3018">
        <f t="shared" si="47"/>
        <v>26826.48401826484</v>
      </c>
      <c r="AP3018">
        <v>684.93150684931504</v>
      </c>
      <c r="AQ3018">
        <v>6.9883899999999999E-2</v>
      </c>
      <c r="AR3018">
        <v>6.6072699999999998E-2</v>
      </c>
      <c r="AS3018">
        <v>3.7581200000000002E-2</v>
      </c>
      <c r="AT3018">
        <v>4.2112799999999999E-2</v>
      </c>
      <c r="AU3018">
        <v>4.4157200000000001E-2</v>
      </c>
      <c r="AW3018">
        <v>6.9883899999999999E-2</v>
      </c>
      <c r="AX3018">
        <v>6.6072699999999998E-2</v>
      </c>
      <c r="AY3018">
        <v>3.7581199999999995E-2</v>
      </c>
      <c r="AZ3018">
        <v>4.2112799999999992E-2</v>
      </c>
      <c r="BA3018">
        <v>4.4157199999999994E-2</v>
      </c>
      <c r="BC3018" s="52">
        <v>100000</v>
      </c>
      <c r="BD3018" s="52">
        <v>100000</v>
      </c>
      <c r="BE3018">
        <v>0</v>
      </c>
      <c r="BF3018">
        <v>0</v>
      </c>
      <c r="BG3018">
        <v>0</v>
      </c>
    </row>
    <row r="3019" spans="1:59">
      <c r="A3019">
        <v>3018</v>
      </c>
      <c r="E3019">
        <v>9795.2054794520554</v>
      </c>
      <c r="K3019">
        <v>5411.4110362266056</v>
      </c>
      <c r="L3019">
        <v>6252.8777028932727</v>
      </c>
      <c r="M3019">
        <v>7094.3443695599399</v>
      </c>
      <c r="N3019">
        <v>7935.811036226607</v>
      </c>
      <c r="O3019">
        <v>8777.2777028932742</v>
      </c>
      <c r="Q3019">
        <v>34170.406894825057</v>
      </c>
      <c r="R3019">
        <v>33247.239862342161</v>
      </c>
      <c r="S3019">
        <v>32324.072829859262</v>
      </c>
      <c r="T3019">
        <v>31400.905797376363</v>
      </c>
      <c r="U3019">
        <v>30477.738764893464</v>
      </c>
      <c r="W3019">
        <v>3.4950000000000002E-2</v>
      </c>
      <c r="AB3019">
        <v>1</v>
      </c>
      <c r="AC3019">
        <v>1</v>
      </c>
      <c r="AD3019">
        <v>1</v>
      </c>
      <c r="AE3019">
        <v>1</v>
      </c>
      <c r="AF3019">
        <v>1</v>
      </c>
      <c r="AL3019">
        <v>10.154840999999999</v>
      </c>
      <c r="AM3019" s="5">
        <v>13.2936544418335</v>
      </c>
      <c r="AN3019">
        <v>570.77625570776252</v>
      </c>
      <c r="AO3019">
        <f t="shared" si="47"/>
        <v>26826.48401826484</v>
      </c>
      <c r="AP3019">
        <v>684.93150684931504</v>
      </c>
      <c r="AQ3019">
        <v>8.2434900000000005E-2</v>
      </c>
      <c r="AR3019">
        <v>7.1186800000000008E-2</v>
      </c>
      <c r="AS3019">
        <v>5.5714599999999996E-2</v>
      </c>
      <c r="AT3019">
        <v>4.5223599999999996E-2</v>
      </c>
      <c r="AU3019">
        <v>4.4736100000000001E-2</v>
      </c>
      <c r="AW3019">
        <v>8.2434900000000019E-2</v>
      </c>
      <c r="AX3019">
        <v>7.1186800000000008E-2</v>
      </c>
      <c r="AY3019">
        <v>5.5714599999999989E-2</v>
      </c>
      <c r="AZ3019">
        <v>4.5223599999999989E-2</v>
      </c>
      <c r="BA3019">
        <v>4.4736100000000001E-2</v>
      </c>
      <c r="BC3019" s="52">
        <v>100000</v>
      </c>
      <c r="BD3019" s="52">
        <v>100000</v>
      </c>
      <c r="BE3019">
        <v>0</v>
      </c>
      <c r="BF3019">
        <v>0</v>
      </c>
      <c r="BG3019">
        <v>0</v>
      </c>
    </row>
    <row r="3020" spans="1:59">
      <c r="A3020">
        <v>3019</v>
      </c>
      <c r="E3020">
        <v>9795.2054794520554</v>
      </c>
      <c r="K3020">
        <v>6279.5982713022668</v>
      </c>
      <c r="L3020">
        <v>7055.068271302267</v>
      </c>
      <c r="M3020">
        <v>7830.5382713022673</v>
      </c>
      <c r="N3020">
        <v>8606.0082713022675</v>
      </c>
      <c r="O3020">
        <v>9381.4782713022669</v>
      </c>
      <c r="Q3020">
        <v>34880.148027395197</v>
      </c>
      <c r="R3020">
        <v>33937.80622741158</v>
      </c>
      <c r="S3020">
        <v>32995.464427427964</v>
      </c>
      <c r="T3020">
        <v>32053.122627444343</v>
      </c>
      <c r="U3020">
        <v>31110.780827460723</v>
      </c>
      <c r="W3020">
        <v>4.6699999999999997E-3</v>
      </c>
      <c r="AB3020">
        <v>1</v>
      </c>
      <c r="AC3020">
        <v>1</v>
      </c>
      <c r="AD3020">
        <v>1</v>
      </c>
      <c r="AE3020">
        <v>1</v>
      </c>
      <c r="AF3020">
        <v>1</v>
      </c>
      <c r="AL3020">
        <v>9.7519849999999995</v>
      </c>
      <c r="AM3020" s="5">
        <v>13.23128700256348</v>
      </c>
      <c r="AN3020">
        <v>570.77625570776252</v>
      </c>
      <c r="AO3020">
        <f t="shared" si="47"/>
        <v>26826.48401826484</v>
      </c>
      <c r="AP3020">
        <v>684.93150684931504</v>
      </c>
      <c r="AQ3020">
        <v>8.4921800000000006E-2</v>
      </c>
      <c r="AR3020">
        <v>7.0474400000000006E-2</v>
      </c>
      <c r="AS3020">
        <v>5.7738500000000005E-2</v>
      </c>
      <c r="AT3020">
        <v>4.5475799999999997E-2</v>
      </c>
      <c r="AU3020">
        <v>4.5123299999999998E-2</v>
      </c>
      <c r="AW3020">
        <v>8.4921800000000006E-2</v>
      </c>
      <c r="AX3020">
        <v>7.0474400000000006E-2</v>
      </c>
      <c r="AY3020">
        <v>5.7738500000000012E-2</v>
      </c>
      <c r="AZ3020">
        <v>4.5475799999999997E-2</v>
      </c>
      <c r="BA3020">
        <v>4.5123299999999991E-2</v>
      </c>
      <c r="BC3020" s="52">
        <v>100000</v>
      </c>
      <c r="BD3020" s="52">
        <v>100000</v>
      </c>
      <c r="BE3020">
        <v>0</v>
      </c>
      <c r="BF3020">
        <v>0</v>
      </c>
      <c r="BG3020">
        <v>0</v>
      </c>
    </row>
    <row r="3021" spans="1:59">
      <c r="A3021">
        <v>3020</v>
      </c>
      <c r="E3021">
        <v>9795.2054794520554</v>
      </c>
      <c r="K3021">
        <v>6031.2967220706287</v>
      </c>
      <c r="L3021">
        <v>6641.5533887372949</v>
      </c>
      <c r="M3021">
        <v>7251.8100554039611</v>
      </c>
      <c r="N3021">
        <v>7862.0667220706273</v>
      </c>
      <c r="O3021">
        <v>8472.3233887372935</v>
      </c>
      <c r="Q3021">
        <v>34215.034182773539</v>
      </c>
      <c r="R3021">
        <v>33290.661474939101</v>
      </c>
      <c r="S3021">
        <v>32366.288767104663</v>
      </c>
      <c r="T3021">
        <v>31441.916059270225</v>
      </c>
      <c r="U3021">
        <v>30517.543351435786</v>
      </c>
      <c r="W3021">
        <v>0</v>
      </c>
      <c r="AB3021">
        <v>1</v>
      </c>
      <c r="AC3021">
        <v>1</v>
      </c>
      <c r="AD3021">
        <v>1</v>
      </c>
      <c r="AE3021">
        <v>1</v>
      </c>
      <c r="AF3021">
        <v>1</v>
      </c>
      <c r="AL3021">
        <v>9.8635940000000009</v>
      </c>
      <c r="AM3021" s="5">
        <v>13.24748420715332</v>
      </c>
      <c r="AN3021">
        <v>570.77625570776252</v>
      </c>
      <c r="AO3021">
        <f t="shared" si="47"/>
        <v>26826.48401826484</v>
      </c>
      <c r="AP3021">
        <v>684.93150684931504</v>
      </c>
      <c r="AQ3021">
        <v>8.43164E-2</v>
      </c>
      <c r="AR3021">
        <v>7.1108299999999999E-2</v>
      </c>
      <c r="AS3021">
        <v>5.8010399999999997E-2</v>
      </c>
      <c r="AT3021">
        <v>4.5352299999999998E-2</v>
      </c>
      <c r="AU3021">
        <v>4.4624299999999999E-2</v>
      </c>
      <c r="AW3021">
        <v>8.43164E-2</v>
      </c>
      <c r="AX3021">
        <v>7.1108299999999999E-2</v>
      </c>
      <c r="AY3021">
        <v>5.8010400000000004E-2</v>
      </c>
      <c r="AZ3021">
        <v>4.5352299999999998E-2</v>
      </c>
      <c r="BA3021">
        <v>4.4624299999999992E-2</v>
      </c>
      <c r="BC3021" s="52">
        <v>100000</v>
      </c>
      <c r="BD3021" s="52">
        <v>100000</v>
      </c>
      <c r="BE3021">
        <v>0</v>
      </c>
      <c r="BF3021">
        <v>0</v>
      </c>
      <c r="BG3021">
        <v>0</v>
      </c>
    </row>
    <row r="3022" spans="1:59">
      <c r="A3022">
        <v>3021</v>
      </c>
      <c r="E3022">
        <v>9795.2054794520554</v>
      </c>
      <c r="K3022">
        <v>5315.9104403682823</v>
      </c>
      <c r="L3022">
        <v>5843.2021070349492</v>
      </c>
      <c r="M3022">
        <v>6370.4937737016162</v>
      </c>
      <c r="N3022">
        <v>6897.7854403682832</v>
      </c>
      <c r="O3022">
        <v>7425.0771070349501</v>
      </c>
      <c r="Q3022">
        <v>30795.754087826808</v>
      </c>
      <c r="R3022">
        <v>29963.758584768395</v>
      </c>
      <c r="S3022">
        <v>29131.763081709982</v>
      </c>
      <c r="T3022">
        <v>28299.767578651568</v>
      </c>
      <c r="U3022">
        <v>27467.772075593155</v>
      </c>
      <c r="W3022">
        <v>0</v>
      </c>
      <c r="AB3022">
        <v>1</v>
      </c>
      <c r="AC3022">
        <v>1</v>
      </c>
      <c r="AD3022">
        <v>1</v>
      </c>
      <c r="AE3022">
        <v>1</v>
      </c>
      <c r="AF3022">
        <v>1</v>
      </c>
      <c r="AL3022">
        <v>10.109354</v>
      </c>
      <c r="AM3022" s="5">
        <v>15.070254325866699</v>
      </c>
      <c r="AN3022">
        <v>570.77625570776252</v>
      </c>
      <c r="AO3022">
        <f t="shared" si="47"/>
        <v>26826.48401826484</v>
      </c>
      <c r="AP3022">
        <v>684.93150684931504</v>
      </c>
      <c r="AQ3022">
        <v>8.29371E-2</v>
      </c>
      <c r="AR3022">
        <v>6.9873699999999997E-2</v>
      </c>
      <c r="AS3022">
        <v>5.7450500000000002E-2</v>
      </c>
      <c r="AT3022">
        <v>4.5024700000000001E-2</v>
      </c>
      <c r="AU3022">
        <v>4.4564900000000005E-2</v>
      </c>
      <c r="AW3022">
        <v>8.29371E-2</v>
      </c>
      <c r="AX3022">
        <v>6.9873699999999997E-2</v>
      </c>
      <c r="AY3022">
        <v>5.7450500000000002E-2</v>
      </c>
      <c r="AZ3022">
        <v>4.5024700000000001E-2</v>
      </c>
      <c r="BA3022">
        <v>4.4564900000000005E-2</v>
      </c>
      <c r="BC3022" s="52">
        <v>100000</v>
      </c>
      <c r="BD3022" s="52">
        <v>100000</v>
      </c>
      <c r="BE3022">
        <v>0</v>
      </c>
      <c r="BF3022">
        <v>0</v>
      </c>
      <c r="BG3022">
        <v>0</v>
      </c>
    </row>
    <row r="3023" spans="1:59">
      <c r="A3023">
        <v>3022</v>
      </c>
      <c r="E3023">
        <v>9795.2054794520554</v>
      </c>
      <c r="K3023">
        <v>4920.8852484088557</v>
      </c>
      <c r="L3023">
        <v>5380.6677484088559</v>
      </c>
      <c r="M3023">
        <v>5840.4502484088562</v>
      </c>
      <c r="N3023">
        <v>6300.2327484088564</v>
      </c>
      <c r="O3023">
        <v>6760.0152484088567</v>
      </c>
      <c r="Q3023">
        <v>23399.208059375069</v>
      </c>
      <c r="R3023">
        <v>22767.041827445755</v>
      </c>
      <c r="S3023">
        <v>22134.875595516442</v>
      </c>
      <c r="T3023">
        <v>21502.709363587128</v>
      </c>
      <c r="U3023">
        <v>20870.543131657814</v>
      </c>
      <c r="W3023">
        <v>0</v>
      </c>
      <c r="AB3023">
        <v>1</v>
      </c>
      <c r="AC3023">
        <v>1</v>
      </c>
      <c r="AD3023">
        <v>1</v>
      </c>
      <c r="AE3023">
        <v>1</v>
      </c>
      <c r="AF3023">
        <v>1</v>
      </c>
      <c r="AL3023">
        <v>10.382747999999999</v>
      </c>
      <c r="AM3023" s="5">
        <v>16.548154830932621</v>
      </c>
      <c r="AN3023">
        <v>570.77625570776252</v>
      </c>
      <c r="AO3023">
        <f t="shared" si="47"/>
        <v>26826.48401826484</v>
      </c>
      <c r="AP3023">
        <v>684.93150684931504</v>
      </c>
      <c r="AQ3023">
        <v>7.6211299999999996E-2</v>
      </c>
      <c r="AR3023">
        <v>6.9050399999999998E-2</v>
      </c>
      <c r="AS3023">
        <v>5.7421599999999996E-2</v>
      </c>
      <c r="AT3023">
        <v>4.4877800000000002E-2</v>
      </c>
      <c r="AU3023">
        <v>4.46497E-2</v>
      </c>
      <c r="AW3023">
        <v>7.6211299999999996E-2</v>
      </c>
      <c r="AX3023">
        <v>6.9050399999999998E-2</v>
      </c>
      <c r="AY3023">
        <v>5.7421600000000003E-2</v>
      </c>
      <c r="AZ3023">
        <v>4.4877800000000009E-2</v>
      </c>
      <c r="BA3023">
        <v>4.46497E-2</v>
      </c>
      <c r="BC3023" s="52">
        <v>100000</v>
      </c>
      <c r="BD3023" s="52">
        <v>100000</v>
      </c>
      <c r="BE3023">
        <v>0</v>
      </c>
      <c r="BF3023">
        <v>0</v>
      </c>
      <c r="BG3023">
        <v>0</v>
      </c>
    </row>
    <row r="3024" spans="1:59">
      <c r="A3024">
        <v>3023</v>
      </c>
      <c r="E3024">
        <v>9795.2054794520554</v>
      </c>
      <c r="K3024">
        <v>3440.626012604851</v>
      </c>
      <c r="L3024">
        <v>3818.021012604851</v>
      </c>
      <c r="M3024">
        <v>4195.4160126048509</v>
      </c>
      <c r="N3024">
        <v>4572.8110126048505</v>
      </c>
      <c r="O3024">
        <v>4950.2060126048509</v>
      </c>
      <c r="Q3024">
        <v>16518.26481163744</v>
      </c>
      <c r="R3024">
        <v>16071.998032427882</v>
      </c>
      <c r="S3024">
        <v>15625.731253218324</v>
      </c>
      <c r="T3024">
        <v>15179.464474008766</v>
      </c>
      <c r="U3024">
        <v>14733.197694799208</v>
      </c>
      <c r="W3024">
        <v>0</v>
      </c>
      <c r="AB3024">
        <v>1</v>
      </c>
      <c r="AC3024">
        <v>1</v>
      </c>
      <c r="AD3024">
        <v>1</v>
      </c>
      <c r="AE3024">
        <v>1</v>
      </c>
      <c r="AF3024">
        <v>1</v>
      </c>
      <c r="AL3024">
        <v>10.7561865</v>
      </c>
      <c r="AM3024" s="5">
        <v>16.680276870727539</v>
      </c>
      <c r="AN3024">
        <v>570.77625570776252</v>
      </c>
      <c r="AO3024">
        <f t="shared" si="47"/>
        <v>26826.48401826484</v>
      </c>
      <c r="AP3024">
        <v>684.93150684931504</v>
      </c>
      <c r="AQ3024">
        <v>7.359220000000001E-2</v>
      </c>
      <c r="AR3024">
        <v>6.5713099999999997E-2</v>
      </c>
      <c r="AS3024">
        <v>5.6014600000000005E-2</v>
      </c>
      <c r="AT3024">
        <v>4.4679000000000003E-2</v>
      </c>
      <c r="AU3024">
        <v>4.4609299999999998E-2</v>
      </c>
      <c r="AW3024">
        <v>7.359220000000001E-2</v>
      </c>
      <c r="AX3024">
        <v>6.5713099999999997E-2</v>
      </c>
      <c r="AY3024">
        <v>5.6014600000000012E-2</v>
      </c>
      <c r="AZ3024">
        <v>4.467900000000001E-2</v>
      </c>
      <c r="BA3024">
        <v>4.4609300000000005E-2</v>
      </c>
      <c r="BC3024" s="52">
        <v>100000</v>
      </c>
      <c r="BD3024" s="52">
        <v>100000</v>
      </c>
      <c r="BE3024">
        <v>0</v>
      </c>
      <c r="BF3024">
        <v>0</v>
      </c>
      <c r="BG3024">
        <v>0</v>
      </c>
    </row>
    <row r="3025" spans="1:59">
      <c r="A3025">
        <v>3024</v>
      </c>
      <c r="E3025">
        <v>9795.2054794520554</v>
      </c>
      <c r="K3025">
        <v>2398.5077316828597</v>
      </c>
      <c r="L3025">
        <v>2598.5627316828595</v>
      </c>
      <c r="M3025">
        <v>2798.6177316828594</v>
      </c>
      <c r="N3025">
        <v>2998.6727316828592</v>
      </c>
      <c r="O3025">
        <v>3198.727731682859</v>
      </c>
      <c r="Q3025">
        <v>13298.76377356402</v>
      </c>
      <c r="R3025">
        <v>12939.476853321761</v>
      </c>
      <c r="S3025">
        <v>12580.189933079502</v>
      </c>
      <c r="T3025">
        <v>12220.903012837243</v>
      </c>
      <c r="U3025">
        <v>11861.616092594984</v>
      </c>
      <c r="W3025">
        <v>0</v>
      </c>
      <c r="AB3025">
        <v>1</v>
      </c>
      <c r="AC3025">
        <v>1</v>
      </c>
      <c r="AD3025">
        <v>1</v>
      </c>
      <c r="AE3025">
        <v>1</v>
      </c>
      <c r="AF3025">
        <v>1</v>
      </c>
      <c r="AL3025">
        <v>10.002734</v>
      </c>
      <c r="AM3025" s="5">
        <v>16.177801132202148</v>
      </c>
      <c r="AN3025">
        <v>570.77625570776252</v>
      </c>
      <c r="AO3025">
        <f t="shared" si="47"/>
        <v>26826.48401826484</v>
      </c>
      <c r="AP3025">
        <v>684.93150684931504</v>
      </c>
      <c r="AQ3025">
        <v>7.1339299999999994E-2</v>
      </c>
      <c r="AR3025">
        <v>6.5431900000000001E-2</v>
      </c>
      <c r="AS3025">
        <v>5.60895E-2</v>
      </c>
      <c r="AT3025">
        <v>4.4610400000000001E-2</v>
      </c>
      <c r="AU3025">
        <v>4.4515199999999998E-2</v>
      </c>
      <c r="AW3025">
        <v>7.1339299999999994E-2</v>
      </c>
      <c r="AX3025">
        <v>6.5431900000000001E-2</v>
      </c>
      <c r="AY3025">
        <v>5.60895E-2</v>
      </c>
      <c r="AZ3025">
        <v>4.4610400000000008E-2</v>
      </c>
      <c r="BA3025">
        <v>4.4515199999999991E-2</v>
      </c>
      <c r="BC3025" s="52">
        <v>100000</v>
      </c>
      <c r="BD3025" s="52">
        <v>100000</v>
      </c>
      <c r="BE3025">
        <v>0</v>
      </c>
      <c r="BF3025">
        <v>0</v>
      </c>
      <c r="BG3025">
        <v>0</v>
      </c>
    </row>
    <row r="3026" spans="1:59">
      <c r="A3026">
        <v>3025</v>
      </c>
      <c r="E3026">
        <v>9795.2054794520554</v>
      </c>
      <c r="K3026">
        <v>1793.9073333971332</v>
      </c>
      <c r="L3026">
        <v>1892.5731667304667</v>
      </c>
      <c r="M3026">
        <v>1991.2390000638002</v>
      </c>
      <c r="N3026">
        <v>2089.9048333971336</v>
      </c>
      <c r="O3026">
        <v>2188.5706667304671</v>
      </c>
      <c r="Q3026">
        <v>14433.997044693861</v>
      </c>
      <c r="R3026">
        <v>14044.040020767701</v>
      </c>
      <c r="S3026">
        <v>13654.082996841542</v>
      </c>
      <c r="T3026">
        <v>13264.125972915383</v>
      </c>
      <c r="U3026">
        <v>12874.168948989223</v>
      </c>
      <c r="W3026">
        <v>0</v>
      </c>
      <c r="AB3026">
        <v>1</v>
      </c>
      <c r="AC3026">
        <v>1</v>
      </c>
      <c r="AD3026">
        <v>1</v>
      </c>
      <c r="AE3026">
        <v>1</v>
      </c>
      <c r="AF3026">
        <v>1</v>
      </c>
      <c r="AL3026">
        <v>8.4843759999999993</v>
      </c>
      <c r="AM3026" s="5">
        <v>16.293857574462891</v>
      </c>
      <c r="AN3026">
        <v>570.77625570776252</v>
      </c>
      <c r="AO3026">
        <f t="shared" si="47"/>
        <v>26826.48401826484</v>
      </c>
      <c r="AP3026">
        <v>684.93150684931504</v>
      </c>
      <c r="AQ3026">
        <v>7.2094099999999994E-2</v>
      </c>
      <c r="AR3026">
        <v>6.6004699999999999E-2</v>
      </c>
      <c r="AS3026">
        <v>5.62094E-2</v>
      </c>
      <c r="AT3026">
        <v>4.4573000000000002E-2</v>
      </c>
      <c r="AU3026">
        <v>4.4466500000000006E-2</v>
      </c>
      <c r="AW3026">
        <v>7.2094099999999994E-2</v>
      </c>
      <c r="AX3026">
        <v>6.6004699999999999E-2</v>
      </c>
      <c r="AY3026">
        <v>5.6209400000000007E-2</v>
      </c>
      <c r="AZ3026">
        <v>4.4573000000000002E-2</v>
      </c>
      <c r="BA3026">
        <v>4.4466500000000006E-2</v>
      </c>
      <c r="BC3026" s="52">
        <v>100000</v>
      </c>
      <c r="BD3026" s="52">
        <v>100000</v>
      </c>
      <c r="BE3026">
        <v>0</v>
      </c>
      <c r="BF3026">
        <v>0</v>
      </c>
      <c r="BG3026">
        <v>0</v>
      </c>
    </row>
    <row r="3027" spans="1:59">
      <c r="A3027">
        <v>3026</v>
      </c>
      <c r="E3027">
        <v>9795.2054794520554</v>
      </c>
      <c r="K3027">
        <v>1537.0170354130698</v>
      </c>
      <c r="L3027">
        <v>1586.67953541307</v>
      </c>
      <c r="M3027">
        <v>1636.3420354130699</v>
      </c>
      <c r="N3027">
        <v>1686.0045354130698</v>
      </c>
      <c r="O3027">
        <v>1735.6670354130697</v>
      </c>
      <c r="Q3027">
        <v>14557.650387767921</v>
      </c>
      <c r="R3027">
        <v>14164.352674748976</v>
      </c>
      <c r="S3027">
        <v>13771.054961730031</v>
      </c>
      <c r="T3027">
        <v>13377.757248711087</v>
      </c>
      <c r="U3027">
        <v>12984.459535692142</v>
      </c>
      <c r="W3027">
        <v>0</v>
      </c>
      <c r="AB3027">
        <v>1</v>
      </c>
      <c r="AC3027">
        <v>1</v>
      </c>
      <c r="AD3027">
        <v>1</v>
      </c>
      <c r="AE3027">
        <v>1</v>
      </c>
      <c r="AF3027">
        <v>1</v>
      </c>
      <c r="AL3027">
        <v>8.1463994999999993</v>
      </c>
      <c r="AM3027" s="5">
        <v>16.016044616699219</v>
      </c>
      <c r="AN3027">
        <v>570.77625570776252</v>
      </c>
      <c r="AO3027">
        <f t="shared" si="47"/>
        <v>26826.48401826484</v>
      </c>
      <c r="AP3027">
        <v>684.93150684931504</v>
      </c>
      <c r="AQ3027">
        <v>7.3323899999999997E-2</v>
      </c>
      <c r="AR3027">
        <v>6.7740700000000001E-2</v>
      </c>
      <c r="AS3027">
        <v>5.6725900000000003E-2</v>
      </c>
      <c r="AT3027">
        <v>4.4841099999999995E-2</v>
      </c>
      <c r="AU3027">
        <v>4.4489899999999999E-2</v>
      </c>
      <c r="AW3027">
        <v>7.3323899999999997E-2</v>
      </c>
      <c r="AX3027">
        <v>6.7740700000000001E-2</v>
      </c>
      <c r="AY3027">
        <v>5.672590000000001E-2</v>
      </c>
      <c r="AZ3027">
        <v>4.4841099999999995E-2</v>
      </c>
      <c r="BA3027">
        <v>4.4489899999999999E-2</v>
      </c>
      <c r="BC3027" s="52">
        <v>100000</v>
      </c>
      <c r="BD3027" s="52">
        <v>100000</v>
      </c>
      <c r="BE3027">
        <v>0</v>
      </c>
      <c r="BF3027">
        <v>0</v>
      </c>
      <c r="BG3027">
        <v>0</v>
      </c>
    </row>
    <row r="3028" spans="1:59">
      <c r="A3028">
        <v>3027</v>
      </c>
      <c r="E3028">
        <v>9795.2054794520554</v>
      </c>
      <c r="K3028">
        <v>1505.8788174756073</v>
      </c>
      <c r="L3028">
        <v>1547.1263174756073</v>
      </c>
      <c r="M3028">
        <v>1588.3738174756072</v>
      </c>
      <c r="N3028">
        <v>1629.6213174756072</v>
      </c>
      <c r="O3028">
        <v>1670.8688174756071</v>
      </c>
      <c r="Q3028">
        <v>16500.428021241831</v>
      </c>
      <c r="R3028">
        <v>16054.643129215481</v>
      </c>
      <c r="S3028">
        <v>15608.858237189132</v>
      </c>
      <c r="T3028">
        <v>15163.073345162782</v>
      </c>
      <c r="U3028">
        <v>14717.288453136433</v>
      </c>
      <c r="W3028">
        <v>0</v>
      </c>
      <c r="AB3028">
        <v>1</v>
      </c>
      <c r="AC3028">
        <v>1</v>
      </c>
      <c r="AD3028">
        <v>1</v>
      </c>
      <c r="AE3028">
        <v>1</v>
      </c>
      <c r="AF3028">
        <v>1</v>
      </c>
      <c r="AL3028">
        <v>7.8918014000000003</v>
      </c>
      <c r="AM3028" s="5">
        <v>16.223419189453121</v>
      </c>
      <c r="AN3028">
        <v>570.77625570776252</v>
      </c>
      <c r="AO3028">
        <f t="shared" si="47"/>
        <v>26826.48401826484</v>
      </c>
      <c r="AP3028">
        <v>684.93150684931504</v>
      </c>
      <c r="AQ3028">
        <v>7.23361E-2</v>
      </c>
      <c r="AR3028">
        <v>6.8765400000000004E-2</v>
      </c>
      <c r="AS3028">
        <v>5.6706100000000002E-2</v>
      </c>
      <c r="AT3028">
        <v>4.4808199999999999E-2</v>
      </c>
      <c r="AU3028">
        <v>4.4419100000000003E-2</v>
      </c>
      <c r="AW3028">
        <v>7.23361E-2</v>
      </c>
      <c r="AX3028">
        <v>6.8765400000000004E-2</v>
      </c>
      <c r="AY3028">
        <v>5.6706099999999995E-2</v>
      </c>
      <c r="AZ3028">
        <v>4.4808200000000006E-2</v>
      </c>
      <c r="BA3028">
        <v>4.4419100000000003E-2</v>
      </c>
      <c r="BC3028" s="52">
        <v>100000</v>
      </c>
      <c r="BD3028" s="52">
        <v>100000</v>
      </c>
      <c r="BE3028">
        <v>0</v>
      </c>
      <c r="BF3028">
        <v>0</v>
      </c>
      <c r="BG3028">
        <v>0</v>
      </c>
    </row>
    <row r="3029" spans="1:59">
      <c r="A3029">
        <v>3028</v>
      </c>
      <c r="E3029">
        <v>9795.2054794520554</v>
      </c>
      <c r="K3029">
        <v>1653.7853526785532</v>
      </c>
      <c r="L3029">
        <v>1694.0703526785533</v>
      </c>
      <c r="M3029">
        <v>1734.3553526785533</v>
      </c>
      <c r="N3029">
        <v>1774.6403526785534</v>
      </c>
      <c r="O3029">
        <v>1814.9253526785535</v>
      </c>
      <c r="Q3029">
        <v>21187.223428727601</v>
      </c>
      <c r="R3029">
        <v>20614.817422848573</v>
      </c>
      <c r="S3029">
        <v>20042.411416969546</v>
      </c>
      <c r="T3029">
        <v>19470.005411090518</v>
      </c>
      <c r="U3029">
        <v>18897.599405211491</v>
      </c>
      <c r="W3029">
        <v>0</v>
      </c>
      <c r="AB3029">
        <v>1</v>
      </c>
      <c r="AC3029">
        <v>1</v>
      </c>
      <c r="AD3029">
        <v>1</v>
      </c>
      <c r="AE3029">
        <v>1</v>
      </c>
      <c r="AF3029">
        <v>1</v>
      </c>
      <c r="AL3029">
        <v>7.5598029999999996</v>
      </c>
      <c r="AM3029" s="5">
        <v>15.790384292602541</v>
      </c>
      <c r="AN3029">
        <v>570.77625570776252</v>
      </c>
      <c r="AO3029">
        <f t="shared" si="47"/>
        <v>26826.48401826484</v>
      </c>
      <c r="AP3029">
        <v>684.93150684931504</v>
      </c>
      <c r="AQ3029">
        <v>6.8007200000000004E-2</v>
      </c>
      <c r="AR3029">
        <v>6.6138000000000002E-2</v>
      </c>
      <c r="AS3029">
        <v>5.5048400000000004E-2</v>
      </c>
      <c r="AT3029">
        <v>4.3866599999999999E-2</v>
      </c>
      <c r="AU3029">
        <v>4.4219999999999995E-2</v>
      </c>
      <c r="AW3029">
        <v>6.8007200000000004E-2</v>
      </c>
      <c r="AX3029">
        <v>6.6138000000000002E-2</v>
      </c>
      <c r="AY3029">
        <v>5.5048400000000011E-2</v>
      </c>
      <c r="AZ3029">
        <v>4.3866599999999992E-2</v>
      </c>
      <c r="BA3029">
        <v>4.4219999999999995E-2</v>
      </c>
      <c r="BC3029" s="52">
        <v>100000</v>
      </c>
      <c r="BD3029" s="52">
        <v>100000</v>
      </c>
      <c r="BE3029">
        <v>0</v>
      </c>
      <c r="BF3029">
        <v>0</v>
      </c>
      <c r="BG3029">
        <v>0</v>
      </c>
    </row>
    <row r="3030" spans="1:59">
      <c r="A3030">
        <v>3029</v>
      </c>
      <c r="E3030">
        <v>9795.2054794520554</v>
      </c>
      <c r="K3030">
        <v>2275.6847609295364</v>
      </c>
      <c r="L3030">
        <v>2316.5197609295365</v>
      </c>
      <c r="M3030">
        <v>2357.3547609295365</v>
      </c>
      <c r="N3030">
        <v>2398.1897609295365</v>
      </c>
      <c r="O3030">
        <v>2439.0247609295366</v>
      </c>
      <c r="Q3030">
        <v>31321.28985324411</v>
      </c>
      <c r="R3030">
        <v>30475.096179474593</v>
      </c>
      <c r="S3030">
        <v>29628.902505705075</v>
      </c>
      <c r="T3030">
        <v>28782.708831935557</v>
      </c>
      <c r="U3030">
        <v>27936.515158166039</v>
      </c>
      <c r="W3030">
        <v>0</v>
      </c>
      <c r="AB3030">
        <v>1</v>
      </c>
      <c r="AC3030">
        <v>1</v>
      </c>
      <c r="AD3030">
        <v>1</v>
      </c>
      <c r="AE3030">
        <v>1</v>
      </c>
      <c r="AF3030">
        <v>1</v>
      </c>
      <c r="AL3030">
        <v>7.4722695000000003</v>
      </c>
      <c r="AM3030" s="5">
        <v>15.52659893035889</v>
      </c>
      <c r="AN3030">
        <v>570.77625570776252</v>
      </c>
      <c r="AO3030">
        <f t="shared" si="47"/>
        <v>26826.48401826484</v>
      </c>
      <c r="AP3030">
        <v>684.93150684931504</v>
      </c>
      <c r="AQ3030">
        <v>7.2149600000000008E-2</v>
      </c>
      <c r="AR3030">
        <v>6.7699700000000002E-2</v>
      </c>
      <c r="AS3030">
        <v>5.4573400000000001E-2</v>
      </c>
      <c r="AT3030">
        <v>4.3457700000000002E-2</v>
      </c>
      <c r="AU3030">
        <v>4.43997E-2</v>
      </c>
      <c r="AW3030">
        <v>7.2149600000000008E-2</v>
      </c>
      <c r="AX3030">
        <v>6.7699700000000002E-2</v>
      </c>
      <c r="AY3030">
        <v>5.4573400000000008E-2</v>
      </c>
      <c r="AZ3030">
        <v>4.3457700000000002E-2</v>
      </c>
      <c r="BA3030">
        <v>4.43997E-2</v>
      </c>
      <c r="BC3030" s="52">
        <v>100000</v>
      </c>
      <c r="BD3030" s="52">
        <v>100000</v>
      </c>
      <c r="BE3030">
        <v>0</v>
      </c>
      <c r="BF3030">
        <v>0</v>
      </c>
      <c r="BG3030">
        <v>0</v>
      </c>
    </row>
    <row r="3031" spans="1:59">
      <c r="A3031">
        <v>3030</v>
      </c>
      <c r="E3031">
        <v>9795.2054794520554</v>
      </c>
      <c r="K3031">
        <v>3562.731102344645</v>
      </c>
      <c r="L3031">
        <v>3606.3161023446451</v>
      </c>
      <c r="M3031">
        <v>3649.9011023446451</v>
      </c>
      <c r="N3031">
        <v>3693.4861023446451</v>
      </c>
      <c r="O3031">
        <v>3737.0711023446452</v>
      </c>
      <c r="Q3031">
        <v>36975.604343318701</v>
      </c>
      <c r="R3031">
        <v>35976.650508325474</v>
      </c>
      <c r="S3031">
        <v>34977.696673332248</v>
      </c>
      <c r="T3031">
        <v>33978.742838339022</v>
      </c>
      <c r="U3031">
        <v>32979.789003345795</v>
      </c>
      <c r="W3031">
        <v>9.8399999999999998E-3</v>
      </c>
      <c r="AB3031">
        <v>1</v>
      </c>
      <c r="AC3031">
        <v>1</v>
      </c>
      <c r="AD3031">
        <v>1</v>
      </c>
      <c r="AE3031">
        <v>1</v>
      </c>
      <c r="AF3031">
        <v>1</v>
      </c>
      <c r="AL3031">
        <v>7.536295</v>
      </c>
      <c r="AM3031" s="5">
        <v>15.98639011383057</v>
      </c>
      <c r="AN3031">
        <v>570.77625570776252</v>
      </c>
      <c r="AO3031">
        <f t="shared" si="47"/>
        <v>26826.48401826484</v>
      </c>
      <c r="AP3031">
        <v>684.93150684931504</v>
      </c>
      <c r="AQ3031">
        <v>8.2143800000000003E-2</v>
      </c>
      <c r="AR3031">
        <v>6.8958400000000003E-2</v>
      </c>
      <c r="AS3031">
        <v>5.6170900000000003E-2</v>
      </c>
      <c r="AT3031">
        <v>4.4303800000000004E-2</v>
      </c>
      <c r="AU3031">
        <v>4.5027400000000002E-2</v>
      </c>
      <c r="AW3031">
        <v>8.2143800000000003E-2</v>
      </c>
      <c r="AX3031">
        <v>6.8958400000000003E-2</v>
      </c>
      <c r="AY3031">
        <v>5.617090000000001E-2</v>
      </c>
      <c r="AZ3031">
        <v>4.4303800000000004E-2</v>
      </c>
      <c r="BA3031">
        <v>4.5027400000000009E-2</v>
      </c>
      <c r="BC3031" s="52">
        <v>100000</v>
      </c>
      <c r="BD3031" s="52">
        <v>100000</v>
      </c>
      <c r="BE3031">
        <v>0</v>
      </c>
      <c r="BF3031">
        <v>0</v>
      </c>
      <c r="BG3031">
        <v>0</v>
      </c>
    </row>
    <row r="3032" spans="1:59">
      <c r="A3032">
        <v>3031</v>
      </c>
      <c r="E3032">
        <v>9795.2054794520554</v>
      </c>
      <c r="K3032">
        <v>4389.623778683921</v>
      </c>
      <c r="L3032">
        <v>4431.9712786839209</v>
      </c>
      <c r="M3032">
        <v>4474.3187786839208</v>
      </c>
      <c r="N3032">
        <v>4516.6662786839206</v>
      </c>
      <c r="O3032">
        <v>4559.0137786839205</v>
      </c>
      <c r="Q3032">
        <v>35492.121340747733</v>
      </c>
      <c r="R3032">
        <v>34533.246122039418</v>
      </c>
      <c r="S3032">
        <v>33574.370903331102</v>
      </c>
      <c r="T3032">
        <v>32615.495684622783</v>
      </c>
      <c r="U3032">
        <v>31656.620465914464</v>
      </c>
      <c r="W3032">
        <v>4.1360000000000001E-2</v>
      </c>
      <c r="AB3032">
        <v>1</v>
      </c>
      <c r="AC3032">
        <v>1</v>
      </c>
      <c r="AD3032">
        <v>1</v>
      </c>
      <c r="AE3032">
        <v>1</v>
      </c>
      <c r="AF3032">
        <v>1</v>
      </c>
      <c r="AL3032">
        <v>7.1646856999999997</v>
      </c>
      <c r="AM3032" s="5">
        <v>16.483745574951168</v>
      </c>
      <c r="AN3032">
        <v>570.77625570776252</v>
      </c>
      <c r="AO3032">
        <f t="shared" si="47"/>
        <v>26826.48401826484</v>
      </c>
      <c r="AP3032">
        <v>684.93150684931504</v>
      </c>
      <c r="AQ3032">
        <v>8.5177000000000003E-2</v>
      </c>
      <c r="AR3032">
        <v>7.0351999999999998E-2</v>
      </c>
      <c r="AS3032">
        <v>5.7770599999999998E-2</v>
      </c>
      <c r="AT3032">
        <v>4.45505E-2</v>
      </c>
      <c r="AU3032">
        <v>4.4697299999999995E-2</v>
      </c>
      <c r="AW3032">
        <v>8.5176999999999989E-2</v>
      </c>
      <c r="AX3032">
        <v>7.0351999999999998E-2</v>
      </c>
      <c r="AY3032">
        <v>5.7770599999999991E-2</v>
      </c>
      <c r="AZ3032">
        <v>4.4550500000000007E-2</v>
      </c>
      <c r="BA3032">
        <v>4.4697299999999995E-2</v>
      </c>
      <c r="BC3032" s="52">
        <v>100000</v>
      </c>
      <c r="BD3032" s="52">
        <v>100000</v>
      </c>
      <c r="BE3032">
        <v>0</v>
      </c>
      <c r="BF3032">
        <v>0</v>
      </c>
      <c r="BG3032">
        <v>0</v>
      </c>
    </row>
    <row r="3033" spans="1:59">
      <c r="A3033">
        <v>3032</v>
      </c>
      <c r="E3033">
        <v>9795.2054794520554</v>
      </c>
      <c r="K3033">
        <v>3862.0039747435881</v>
      </c>
      <c r="L3033">
        <v>3912.3264747435878</v>
      </c>
      <c r="M3033">
        <v>3962.648974743588</v>
      </c>
      <c r="N3033">
        <v>4012.9714747435883</v>
      </c>
      <c r="O3033">
        <v>4063.2939747435885</v>
      </c>
      <c r="Q3033">
        <v>33259.768536466647</v>
      </c>
      <c r="R3033">
        <v>32361.203824563177</v>
      </c>
      <c r="S3033">
        <v>31462.639112659708</v>
      </c>
      <c r="T3033">
        <v>30564.074400756239</v>
      </c>
      <c r="U3033">
        <v>29665.50968885277</v>
      </c>
      <c r="W3033">
        <v>5.144E-2</v>
      </c>
      <c r="AB3033">
        <v>1</v>
      </c>
      <c r="AC3033">
        <v>1</v>
      </c>
      <c r="AD3033">
        <v>1</v>
      </c>
      <c r="AE3033">
        <v>1</v>
      </c>
      <c r="AF3033">
        <v>1</v>
      </c>
      <c r="AL3033">
        <v>7.7608037000000003</v>
      </c>
      <c r="AM3033" s="5">
        <v>16.032768249511719</v>
      </c>
      <c r="AN3033">
        <v>570.77625570776252</v>
      </c>
      <c r="AO3033">
        <f t="shared" si="47"/>
        <v>26826.48401826484</v>
      </c>
      <c r="AP3033">
        <v>684.93150684931504</v>
      </c>
      <c r="AQ3033">
        <v>8.7520600000000004E-2</v>
      </c>
      <c r="AR3033">
        <v>7.3772400000000002E-2</v>
      </c>
      <c r="AS3033">
        <v>5.7108600000000002E-2</v>
      </c>
      <c r="AT3033">
        <v>4.3485700000000002E-2</v>
      </c>
      <c r="AU3033">
        <v>4.3928600000000005E-2</v>
      </c>
      <c r="AW3033">
        <v>8.752059999999999E-2</v>
      </c>
      <c r="AX3033">
        <v>7.3772400000000002E-2</v>
      </c>
      <c r="AY3033">
        <v>5.7108599999999995E-2</v>
      </c>
      <c r="AZ3033">
        <v>4.3485700000000002E-2</v>
      </c>
      <c r="BA3033">
        <v>4.3928599999999998E-2</v>
      </c>
      <c r="BC3033" s="52">
        <v>100000</v>
      </c>
      <c r="BD3033" s="52">
        <v>100000</v>
      </c>
      <c r="BE3033">
        <v>0</v>
      </c>
      <c r="BF3033">
        <v>0</v>
      </c>
      <c r="BG3033">
        <v>0</v>
      </c>
    </row>
    <row r="3034" spans="1:59">
      <c r="A3034">
        <v>3033</v>
      </c>
      <c r="E3034">
        <v>9795.2054794520554</v>
      </c>
      <c r="K3034">
        <v>3655.2808056587692</v>
      </c>
      <c r="L3034">
        <v>3731.0133056587692</v>
      </c>
      <c r="M3034">
        <v>3806.7458056587693</v>
      </c>
      <c r="N3034">
        <v>3882.4783056587694</v>
      </c>
      <c r="O3034">
        <v>3958.2108056587695</v>
      </c>
      <c r="Q3034">
        <v>31100.848211557481</v>
      </c>
      <c r="R3034">
        <v>30260.610112247268</v>
      </c>
      <c r="S3034">
        <v>29420.372012937056</v>
      </c>
      <c r="T3034">
        <v>28580.133913626843</v>
      </c>
      <c r="U3034">
        <v>27739.895814316631</v>
      </c>
      <c r="W3034">
        <v>6.7970000000000003E-2</v>
      </c>
      <c r="AB3034">
        <v>1</v>
      </c>
      <c r="AC3034">
        <v>1</v>
      </c>
      <c r="AD3034">
        <v>1</v>
      </c>
      <c r="AE3034">
        <v>1</v>
      </c>
      <c r="AF3034">
        <v>1</v>
      </c>
      <c r="AL3034">
        <v>7.3763012999999997</v>
      </c>
      <c r="AM3034" s="5">
        <v>14.892172813415529</v>
      </c>
      <c r="AN3034">
        <v>570.77625570776252</v>
      </c>
      <c r="AO3034">
        <f t="shared" si="47"/>
        <v>26826.48401826484</v>
      </c>
      <c r="AP3034">
        <v>684.93150684931504</v>
      </c>
      <c r="AQ3034">
        <v>9.6221500000000001E-2</v>
      </c>
      <c r="AR3034">
        <v>7.4259000000000006E-2</v>
      </c>
      <c r="AS3034">
        <v>5.6905799999999999E-2</v>
      </c>
      <c r="AT3034">
        <v>4.3494999999999999E-2</v>
      </c>
      <c r="AU3034">
        <v>4.3415500000000003E-2</v>
      </c>
      <c r="AW3034">
        <v>9.6221500000000001E-2</v>
      </c>
      <c r="AX3034">
        <v>7.4259000000000006E-2</v>
      </c>
      <c r="AY3034">
        <v>5.6905799999999993E-2</v>
      </c>
      <c r="AZ3034">
        <v>4.3494999999999992E-2</v>
      </c>
      <c r="BA3034">
        <v>4.341550000000001E-2</v>
      </c>
      <c r="BC3034" s="52">
        <v>100000</v>
      </c>
      <c r="BD3034" s="52">
        <v>100000</v>
      </c>
      <c r="BE3034">
        <v>0</v>
      </c>
      <c r="BF3034">
        <v>0</v>
      </c>
      <c r="BG3034">
        <v>0</v>
      </c>
    </row>
    <row r="3035" spans="1:59">
      <c r="A3035">
        <v>3034</v>
      </c>
      <c r="E3035">
        <v>9795.2054794520554</v>
      </c>
      <c r="K3035">
        <v>3807.5120933530288</v>
      </c>
      <c r="L3035">
        <v>3917.6170933530288</v>
      </c>
      <c r="M3035">
        <v>4027.7220933530289</v>
      </c>
      <c r="N3035">
        <v>4137.8270933530293</v>
      </c>
      <c r="O3035">
        <v>4247.9320933530289</v>
      </c>
      <c r="Q3035">
        <v>29393.270138508131</v>
      </c>
      <c r="R3035">
        <v>28599.164934338001</v>
      </c>
      <c r="S3035">
        <v>27805.059730167872</v>
      </c>
      <c r="T3035">
        <v>27010.954525997742</v>
      </c>
      <c r="U3035">
        <v>26216.849321827613</v>
      </c>
      <c r="W3035">
        <v>0.42310999999999999</v>
      </c>
      <c r="AB3035">
        <v>1</v>
      </c>
      <c r="AC3035">
        <v>1</v>
      </c>
      <c r="AD3035">
        <v>1</v>
      </c>
      <c r="AE3035">
        <v>1</v>
      </c>
      <c r="AF3035">
        <v>1</v>
      </c>
      <c r="AL3035">
        <v>6.8593789999999997</v>
      </c>
      <c r="AM3035" s="5">
        <v>14.78833484649658</v>
      </c>
      <c r="AN3035">
        <v>570.77625570776252</v>
      </c>
      <c r="AO3035">
        <f t="shared" si="47"/>
        <v>26826.48401826484</v>
      </c>
      <c r="AP3035">
        <v>684.93150684931504</v>
      </c>
      <c r="AQ3035">
        <v>9.0768299999999996E-2</v>
      </c>
      <c r="AR3035">
        <v>7.3747400000000005E-2</v>
      </c>
      <c r="AS3035">
        <v>5.76389E-2</v>
      </c>
      <c r="AT3035">
        <v>4.3535299999999999E-2</v>
      </c>
      <c r="AU3035">
        <v>4.3450900000000001E-2</v>
      </c>
      <c r="AW3035">
        <v>9.076830000000001E-2</v>
      </c>
      <c r="AX3035">
        <v>7.3747400000000005E-2</v>
      </c>
      <c r="AY3035">
        <v>5.7638900000000007E-2</v>
      </c>
      <c r="AZ3035">
        <v>4.3535299999999999E-2</v>
      </c>
      <c r="BA3035">
        <v>4.3450900000000001E-2</v>
      </c>
      <c r="BC3035" s="52">
        <v>100000</v>
      </c>
      <c r="BD3035" s="52">
        <v>100000</v>
      </c>
      <c r="BE3035">
        <v>0</v>
      </c>
      <c r="BF3035">
        <v>0</v>
      </c>
      <c r="BG3035">
        <v>0</v>
      </c>
    </row>
    <row r="3036" spans="1:59">
      <c r="A3036">
        <v>3035</v>
      </c>
      <c r="E3036">
        <v>9795.2054794520554</v>
      </c>
      <c r="K3036">
        <v>4303.1287288576377</v>
      </c>
      <c r="L3036">
        <v>4460.972062190971</v>
      </c>
      <c r="M3036">
        <v>4618.8153955243042</v>
      </c>
      <c r="N3036">
        <v>4776.6587288576375</v>
      </c>
      <c r="O3036">
        <v>4934.5020621909707</v>
      </c>
      <c r="Q3036">
        <v>27840.008085357022</v>
      </c>
      <c r="R3036">
        <v>27087.866687287515</v>
      </c>
      <c r="S3036">
        <v>26335.725289218008</v>
      </c>
      <c r="T3036">
        <v>25583.583891148501</v>
      </c>
      <c r="U3036">
        <v>24831.442493078994</v>
      </c>
      <c r="W3036">
        <v>0.26097000000000004</v>
      </c>
      <c r="AB3036">
        <v>1</v>
      </c>
      <c r="AC3036">
        <v>1</v>
      </c>
      <c r="AD3036">
        <v>1</v>
      </c>
      <c r="AE3036">
        <v>1</v>
      </c>
      <c r="AF3036">
        <v>1</v>
      </c>
      <c r="AL3036">
        <v>5.993398</v>
      </c>
      <c r="AM3036" s="5">
        <v>14.16461277008057</v>
      </c>
      <c r="AN3036">
        <v>570.77625570776252</v>
      </c>
      <c r="AO3036">
        <f t="shared" si="47"/>
        <v>26826.48401826484</v>
      </c>
      <c r="AP3036">
        <v>684.93150684931504</v>
      </c>
      <c r="AQ3036">
        <v>9.0863699999999992E-2</v>
      </c>
      <c r="AR3036">
        <v>7.4829800000000002E-2</v>
      </c>
      <c r="AS3036">
        <v>5.8372399999999998E-2</v>
      </c>
      <c r="AT3036">
        <v>4.3663500000000001E-2</v>
      </c>
      <c r="AU3036">
        <v>4.35187E-2</v>
      </c>
      <c r="AW3036">
        <v>9.0863699999999978E-2</v>
      </c>
      <c r="AX3036">
        <v>7.4829800000000002E-2</v>
      </c>
      <c r="AY3036">
        <v>5.8372400000000005E-2</v>
      </c>
      <c r="AZ3036">
        <v>4.3663500000000008E-2</v>
      </c>
      <c r="BA3036">
        <v>4.3518700000000007E-2</v>
      </c>
      <c r="BC3036" s="52">
        <v>100000</v>
      </c>
      <c r="BD3036" s="52">
        <v>100000</v>
      </c>
      <c r="BE3036">
        <v>0</v>
      </c>
      <c r="BF3036">
        <v>0</v>
      </c>
      <c r="BG3036">
        <v>0</v>
      </c>
    </row>
    <row r="3037" spans="1:59">
      <c r="A3037">
        <v>3036</v>
      </c>
      <c r="E3037">
        <v>9795.2054794520554</v>
      </c>
      <c r="K3037">
        <v>4333.4019962968359</v>
      </c>
      <c r="L3037">
        <v>4531.3944962968362</v>
      </c>
      <c r="M3037">
        <v>4729.3869962968365</v>
      </c>
      <c r="N3037">
        <v>4927.3794962968368</v>
      </c>
      <c r="O3037">
        <v>5125.3719962968371</v>
      </c>
      <c r="Q3037">
        <v>27478.50438884402</v>
      </c>
      <c r="R3037">
        <v>26736.129578824399</v>
      </c>
      <c r="S3037">
        <v>25993.754768804778</v>
      </c>
      <c r="T3037">
        <v>25251.379958785157</v>
      </c>
      <c r="U3037">
        <v>24509.005148765536</v>
      </c>
      <c r="W3037">
        <v>8.9859999999999995E-2</v>
      </c>
      <c r="AB3037">
        <v>1</v>
      </c>
      <c r="AC3037">
        <v>1</v>
      </c>
      <c r="AD3037">
        <v>1</v>
      </c>
      <c r="AE3037">
        <v>1</v>
      </c>
      <c r="AF3037">
        <v>1</v>
      </c>
      <c r="AL3037">
        <v>5.1924840000000003</v>
      </c>
      <c r="AM3037" s="5">
        <v>13.76587390899658</v>
      </c>
      <c r="AN3037">
        <v>570.77625570776252</v>
      </c>
      <c r="AO3037">
        <f t="shared" si="47"/>
        <v>26826.48401826484</v>
      </c>
      <c r="AP3037">
        <v>684.93150684931504</v>
      </c>
      <c r="AQ3037">
        <v>9.08688E-2</v>
      </c>
      <c r="AR3037">
        <v>7.5844700000000001E-2</v>
      </c>
      <c r="AS3037">
        <v>5.90795E-2</v>
      </c>
      <c r="AT3037">
        <v>4.3773300000000001E-2</v>
      </c>
      <c r="AU3037">
        <v>4.3765999999999999E-2</v>
      </c>
      <c r="AW3037">
        <v>9.0868800000000013E-2</v>
      </c>
      <c r="AX3037">
        <v>7.5844700000000001E-2</v>
      </c>
      <c r="AY3037">
        <v>5.9079499999999993E-2</v>
      </c>
      <c r="AZ3037">
        <v>4.3773300000000001E-2</v>
      </c>
      <c r="BA3037">
        <v>4.3765999999999999E-2</v>
      </c>
      <c r="BC3037" s="52">
        <v>100000</v>
      </c>
      <c r="BD3037" s="52">
        <v>100000</v>
      </c>
      <c r="BE3037">
        <v>0</v>
      </c>
      <c r="BF3037">
        <v>0</v>
      </c>
      <c r="BG3037">
        <v>0</v>
      </c>
    </row>
    <row r="3038" spans="1:59">
      <c r="A3038">
        <v>3037</v>
      </c>
      <c r="E3038">
        <v>9795.2054794520554</v>
      </c>
      <c r="K3038">
        <v>4247.7718969688149</v>
      </c>
      <c r="L3038">
        <v>4508.2418969688151</v>
      </c>
      <c r="M3038">
        <v>4768.7118969688154</v>
      </c>
      <c r="N3038">
        <v>5029.1818969688156</v>
      </c>
      <c r="O3038">
        <v>5289.6518969688159</v>
      </c>
      <c r="Q3038">
        <v>27027.1621369842</v>
      </c>
      <c r="R3038">
        <v>26296.981044417753</v>
      </c>
      <c r="S3038">
        <v>25566.799951851306</v>
      </c>
      <c r="T3038">
        <v>24836.618859284859</v>
      </c>
      <c r="U3038">
        <v>24106.437766718413</v>
      </c>
      <c r="W3038">
        <v>0.14948</v>
      </c>
      <c r="AB3038">
        <v>1</v>
      </c>
      <c r="AC3038">
        <v>1</v>
      </c>
      <c r="AD3038">
        <v>1</v>
      </c>
      <c r="AE3038">
        <v>1</v>
      </c>
      <c r="AF3038">
        <v>1</v>
      </c>
      <c r="AL3038">
        <v>4.5511055000000002</v>
      </c>
      <c r="AM3038" s="5">
        <v>13.06856536865234</v>
      </c>
      <c r="AN3038">
        <v>570.77625570776252</v>
      </c>
      <c r="AO3038">
        <f t="shared" si="47"/>
        <v>26826.48401826484</v>
      </c>
      <c r="AP3038">
        <v>684.93150684931504</v>
      </c>
      <c r="AQ3038">
        <v>9.0824200000000008E-2</v>
      </c>
      <c r="AR3038">
        <v>7.56632E-2</v>
      </c>
      <c r="AS3038">
        <v>5.8878799999999995E-2</v>
      </c>
      <c r="AT3038">
        <v>4.3729199999999996E-2</v>
      </c>
      <c r="AU3038">
        <v>4.3720000000000002E-2</v>
      </c>
      <c r="AW3038">
        <v>9.0824200000000008E-2</v>
      </c>
      <c r="AX3038">
        <v>7.56632E-2</v>
      </c>
      <c r="AY3038">
        <v>5.8878799999999995E-2</v>
      </c>
      <c r="AZ3038">
        <v>4.3729199999999996E-2</v>
      </c>
      <c r="BA3038">
        <v>4.3719999999999995E-2</v>
      </c>
      <c r="BC3038" s="52">
        <v>100000</v>
      </c>
      <c r="BD3038" s="52">
        <v>100000</v>
      </c>
      <c r="BE3038">
        <v>0</v>
      </c>
      <c r="BF3038">
        <v>0</v>
      </c>
      <c r="BG3038">
        <v>0</v>
      </c>
    </row>
    <row r="3039" spans="1:59">
      <c r="A3039">
        <v>3038</v>
      </c>
      <c r="E3039">
        <v>9795.2054794520554</v>
      </c>
      <c r="K3039">
        <v>4078.2415993092977</v>
      </c>
      <c r="L3039">
        <v>4397.8340993092979</v>
      </c>
      <c r="M3039">
        <v>4717.4265993092977</v>
      </c>
      <c r="N3039">
        <v>5037.0190993092974</v>
      </c>
      <c r="O3039">
        <v>5356.6115993092972</v>
      </c>
      <c r="Q3039">
        <v>27374.910550536639</v>
      </c>
      <c r="R3039">
        <v>26635.334490022233</v>
      </c>
      <c r="S3039">
        <v>25895.758429507827</v>
      </c>
      <c r="T3039">
        <v>25156.182368993421</v>
      </c>
      <c r="U3039">
        <v>24416.606308479015</v>
      </c>
      <c r="W3039">
        <v>0.13716</v>
      </c>
      <c r="AB3039">
        <v>1</v>
      </c>
      <c r="AC3039">
        <v>1</v>
      </c>
      <c r="AD3039">
        <v>1</v>
      </c>
      <c r="AE3039">
        <v>1</v>
      </c>
      <c r="AF3039">
        <v>1</v>
      </c>
      <c r="AL3039">
        <v>4.3457936999999998</v>
      </c>
      <c r="AM3039" s="5">
        <v>13.600151062011721</v>
      </c>
      <c r="AN3039">
        <v>570.77625570776252</v>
      </c>
      <c r="AO3039">
        <f t="shared" si="47"/>
        <v>26826.48401826484</v>
      </c>
      <c r="AP3039">
        <v>684.93150684931504</v>
      </c>
      <c r="AQ3039">
        <v>9.118649999999999E-2</v>
      </c>
      <c r="AR3039">
        <v>7.5859499999999996E-2</v>
      </c>
      <c r="AS3039">
        <v>5.8874299999999997E-2</v>
      </c>
      <c r="AT3039">
        <v>4.3708399999999994E-2</v>
      </c>
      <c r="AU3039">
        <v>4.3800400000000003E-2</v>
      </c>
      <c r="AW3039">
        <v>9.118649999999999E-2</v>
      </c>
      <c r="AX3039">
        <v>7.585950000000001E-2</v>
      </c>
      <c r="AY3039">
        <v>5.8874300000000004E-2</v>
      </c>
      <c r="AZ3039">
        <v>4.3708399999999994E-2</v>
      </c>
      <c r="BA3039">
        <v>4.3800400000000003E-2</v>
      </c>
      <c r="BC3039" s="52">
        <v>100000</v>
      </c>
      <c r="BD3039" s="52">
        <v>100000</v>
      </c>
      <c r="BE3039">
        <v>0</v>
      </c>
      <c r="BF3039">
        <v>0</v>
      </c>
      <c r="BG3039">
        <v>0</v>
      </c>
    </row>
    <row r="3040" spans="1:59">
      <c r="A3040">
        <v>3039</v>
      </c>
      <c r="E3040">
        <v>9795.2054794520554</v>
      </c>
      <c r="K3040">
        <v>3727.0716970145841</v>
      </c>
      <c r="L3040">
        <v>4167.4941970145837</v>
      </c>
      <c r="M3040">
        <v>4607.9166970145834</v>
      </c>
      <c r="N3040">
        <v>5048.3391970145831</v>
      </c>
      <c r="O3040">
        <v>5488.7616970145828</v>
      </c>
      <c r="Q3040">
        <v>28238.47868050031</v>
      </c>
      <c r="R3040">
        <v>27475.571974948602</v>
      </c>
      <c r="S3040">
        <v>26712.665269396894</v>
      </c>
      <c r="T3040">
        <v>25949.758563845186</v>
      </c>
      <c r="U3040">
        <v>25186.851858293478</v>
      </c>
      <c r="W3040">
        <v>7.2550000000000003E-2</v>
      </c>
      <c r="AB3040">
        <v>1</v>
      </c>
      <c r="AC3040">
        <v>1</v>
      </c>
      <c r="AD3040">
        <v>1</v>
      </c>
      <c r="AE3040">
        <v>1</v>
      </c>
      <c r="AF3040">
        <v>1</v>
      </c>
      <c r="AL3040">
        <v>4.1218219999999999</v>
      </c>
      <c r="AM3040" s="5">
        <v>13.75568866729736</v>
      </c>
      <c r="AN3040">
        <v>570.77625570776252</v>
      </c>
      <c r="AO3040">
        <f t="shared" si="47"/>
        <v>26826.48401826484</v>
      </c>
      <c r="AP3040">
        <v>684.93150684931504</v>
      </c>
      <c r="AQ3040">
        <v>9.1014799999999993E-2</v>
      </c>
      <c r="AR3040">
        <v>7.9021600000000011E-2</v>
      </c>
      <c r="AS3040">
        <v>6.09489E-2</v>
      </c>
      <c r="AT3040">
        <v>4.3706399999999999E-2</v>
      </c>
      <c r="AU3040">
        <v>4.3794699999999999E-2</v>
      </c>
      <c r="AW3040">
        <v>9.1014799999999993E-2</v>
      </c>
      <c r="AX3040">
        <v>7.9021600000000011E-2</v>
      </c>
      <c r="AY3040">
        <v>6.09489E-2</v>
      </c>
      <c r="AZ3040">
        <v>4.3706399999999992E-2</v>
      </c>
      <c r="BA3040">
        <v>4.3794700000000006E-2</v>
      </c>
      <c r="BC3040" s="52">
        <v>100000</v>
      </c>
      <c r="BD3040" s="52">
        <v>100000</v>
      </c>
      <c r="BE3040">
        <v>0</v>
      </c>
      <c r="BF3040">
        <v>0</v>
      </c>
      <c r="BG3040">
        <v>0</v>
      </c>
    </row>
    <row r="3041" spans="1:59">
      <c r="A3041">
        <v>3040</v>
      </c>
      <c r="E3041">
        <v>9795.2054794520554</v>
      </c>
      <c r="K3041">
        <v>3728.8015980111104</v>
      </c>
      <c r="L3041">
        <v>4345.4657646777769</v>
      </c>
      <c r="M3041">
        <v>4962.1299313444433</v>
      </c>
      <c r="N3041">
        <v>5578.7940980111098</v>
      </c>
      <c r="O3041">
        <v>6195.4582646777762</v>
      </c>
      <c r="Q3041">
        <v>29993.626824237439</v>
      </c>
      <c r="R3041">
        <v>29183.302043754229</v>
      </c>
      <c r="S3041">
        <v>28372.977263271019</v>
      </c>
      <c r="T3041">
        <v>27562.652482787809</v>
      </c>
      <c r="U3041">
        <v>26752.327702304599</v>
      </c>
      <c r="W3041">
        <v>5.8459999999999998E-2</v>
      </c>
      <c r="AB3041">
        <v>1</v>
      </c>
      <c r="AC3041">
        <v>1</v>
      </c>
      <c r="AD3041">
        <v>1</v>
      </c>
      <c r="AE3041">
        <v>1</v>
      </c>
      <c r="AF3041">
        <v>1</v>
      </c>
      <c r="AL3041">
        <v>3.7543397000000001</v>
      </c>
      <c r="AM3041" s="5">
        <v>13.635978698730471</v>
      </c>
      <c r="AN3041">
        <v>570.77625570776252</v>
      </c>
      <c r="AO3041">
        <f t="shared" si="47"/>
        <v>26826.48401826484</v>
      </c>
      <c r="AP3041">
        <v>684.93150684931504</v>
      </c>
      <c r="AQ3041">
        <v>9.6650800000000009E-2</v>
      </c>
      <c r="AR3041">
        <v>7.8924499999999995E-2</v>
      </c>
      <c r="AS3041">
        <v>6.1316699999999995E-2</v>
      </c>
      <c r="AT3041">
        <v>4.3660400000000002E-2</v>
      </c>
      <c r="AU3041">
        <v>4.3681399999999995E-2</v>
      </c>
      <c r="AW3041">
        <v>9.6650800000000023E-2</v>
      </c>
      <c r="AX3041">
        <v>7.8924499999999995E-2</v>
      </c>
      <c r="AY3041">
        <v>6.1316699999999988E-2</v>
      </c>
      <c r="AZ3041">
        <v>4.3660400000000002E-2</v>
      </c>
      <c r="BA3041">
        <v>4.3681399999999995E-2</v>
      </c>
      <c r="BC3041" s="52">
        <v>100000</v>
      </c>
      <c r="BD3041" s="52">
        <v>100000</v>
      </c>
      <c r="BE3041">
        <v>0</v>
      </c>
      <c r="BF3041">
        <v>0</v>
      </c>
      <c r="BG3041">
        <v>0</v>
      </c>
    </row>
    <row r="3042" spans="1:59">
      <c r="A3042">
        <v>3041</v>
      </c>
      <c r="E3042">
        <v>9795.2054794520554</v>
      </c>
      <c r="K3042">
        <v>4409.5176401439667</v>
      </c>
      <c r="L3042">
        <v>5182.7876401439662</v>
      </c>
      <c r="M3042">
        <v>5956.0576401439666</v>
      </c>
      <c r="N3042">
        <v>6729.3276401439671</v>
      </c>
      <c r="O3042">
        <v>7502.5976401439675</v>
      </c>
      <c r="Q3042">
        <v>31813.25243252598</v>
      </c>
      <c r="R3042">
        <v>30953.767617475096</v>
      </c>
      <c r="S3042">
        <v>30094.282802424212</v>
      </c>
      <c r="T3042">
        <v>29234.797987373327</v>
      </c>
      <c r="U3042">
        <v>28375.313172322443</v>
      </c>
      <c r="W3042">
        <v>8.5870000000000002E-2</v>
      </c>
      <c r="AB3042">
        <v>1</v>
      </c>
      <c r="AC3042">
        <v>1</v>
      </c>
      <c r="AD3042">
        <v>1</v>
      </c>
      <c r="AE3042">
        <v>1</v>
      </c>
      <c r="AF3042">
        <v>1</v>
      </c>
      <c r="AL3042">
        <v>3.6742444000000001</v>
      </c>
      <c r="AM3042" s="5">
        <v>13.998927116394039</v>
      </c>
      <c r="AN3042">
        <v>570.77625570776252</v>
      </c>
      <c r="AO3042">
        <f t="shared" si="47"/>
        <v>26826.48401826484</v>
      </c>
      <c r="AP3042">
        <v>684.93150684931504</v>
      </c>
      <c r="AQ3042">
        <v>0.10117900000000001</v>
      </c>
      <c r="AR3042">
        <v>8.5884699999999994E-2</v>
      </c>
      <c r="AS3042">
        <v>7.94102E-2</v>
      </c>
      <c r="AT3042">
        <v>8.1666500000000003E-2</v>
      </c>
      <c r="AU3042">
        <v>4.67705E-2</v>
      </c>
      <c r="AW3042">
        <v>0.10117900000000001</v>
      </c>
      <c r="AX3042">
        <v>8.5884699999999994E-2</v>
      </c>
      <c r="AY3042">
        <v>7.94102E-2</v>
      </c>
      <c r="AZ3042">
        <v>8.1666500000000017E-2</v>
      </c>
      <c r="BA3042">
        <v>4.6770500000000007E-2</v>
      </c>
      <c r="BC3042" s="52">
        <v>100000</v>
      </c>
      <c r="BD3042" s="52">
        <v>100000</v>
      </c>
      <c r="BE3042">
        <v>0</v>
      </c>
      <c r="BF3042">
        <v>0</v>
      </c>
      <c r="BG3042">
        <v>0</v>
      </c>
    </row>
    <row r="3043" spans="1:59">
      <c r="A3043">
        <v>3042</v>
      </c>
      <c r="E3043">
        <v>9795.2054794520554</v>
      </c>
      <c r="K3043">
        <v>5391.2364556722914</v>
      </c>
      <c r="L3043">
        <v>6199.7047890056247</v>
      </c>
      <c r="M3043">
        <v>7008.1731223389579</v>
      </c>
      <c r="N3043">
        <v>7816.6414556722912</v>
      </c>
      <c r="O3043">
        <v>8625.1097890056244</v>
      </c>
      <c r="Q3043">
        <v>32903.566425982397</v>
      </c>
      <c r="R3043">
        <v>32014.625071949264</v>
      </c>
      <c r="S3043">
        <v>31125.68371791613</v>
      </c>
      <c r="T3043">
        <v>30236.742363882997</v>
      </c>
      <c r="U3043">
        <v>29347.801009849863</v>
      </c>
      <c r="W3043">
        <v>5.1220000000000002E-2</v>
      </c>
      <c r="AB3043">
        <v>1</v>
      </c>
      <c r="AC3043">
        <v>1</v>
      </c>
      <c r="AD3043">
        <v>1</v>
      </c>
      <c r="AE3043">
        <v>1</v>
      </c>
      <c r="AF3043">
        <v>1</v>
      </c>
      <c r="AL3043">
        <v>3.5611220000000001</v>
      </c>
      <c r="AM3043" s="5">
        <v>14.09916400909424</v>
      </c>
      <c r="AN3043">
        <v>570.77625570776252</v>
      </c>
      <c r="AO3043">
        <f t="shared" si="47"/>
        <v>26826.48401826484</v>
      </c>
      <c r="AP3043">
        <v>684.93150684931504</v>
      </c>
      <c r="AQ3043">
        <v>0.105874</v>
      </c>
      <c r="AR3043">
        <v>8.69703E-2</v>
      </c>
      <c r="AS3043">
        <v>8.2713399999999992E-2</v>
      </c>
      <c r="AT3043">
        <v>8.5290400000000002E-2</v>
      </c>
      <c r="AU3043">
        <v>5.2010199999999999E-2</v>
      </c>
      <c r="AW3043">
        <v>0.10587400000000001</v>
      </c>
      <c r="AX3043">
        <v>8.6970299999999987E-2</v>
      </c>
      <c r="AY3043">
        <v>8.2713399999999979E-2</v>
      </c>
      <c r="AZ3043">
        <v>8.5290400000000002E-2</v>
      </c>
      <c r="BA3043">
        <v>5.2010199999999993E-2</v>
      </c>
      <c r="BC3043" s="52">
        <v>100000</v>
      </c>
      <c r="BD3043" s="52">
        <v>100000</v>
      </c>
      <c r="BE3043">
        <v>0</v>
      </c>
      <c r="BF3043">
        <v>0</v>
      </c>
      <c r="BG3043">
        <v>0</v>
      </c>
    </row>
    <row r="3044" spans="1:59">
      <c r="A3044">
        <v>3043</v>
      </c>
      <c r="E3044">
        <v>9795.2054794520554</v>
      </c>
      <c r="K3044">
        <v>6256.1869539351337</v>
      </c>
      <c r="L3044">
        <v>7010.9777872684672</v>
      </c>
      <c r="M3044">
        <v>7765.7686206018006</v>
      </c>
      <c r="N3044">
        <v>8520.5594539351332</v>
      </c>
      <c r="O3044">
        <v>9275.3502872684658</v>
      </c>
      <c r="Q3044">
        <v>33587.457445252418</v>
      </c>
      <c r="R3044">
        <v>32680.039704988558</v>
      </c>
      <c r="S3044">
        <v>31772.621964724698</v>
      </c>
      <c r="T3044">
        <v>30865.204224460838</v>
      </c>
      <c r="U3044">
        <v>29957.786484196979</v>
      </c>
      <c r="W3044">
        <v>2.5899999999999999E-3</v>
      </c>
      <c r="AB3044">
        <v>1</v>
      </c>
      <c r="AC3044">
        <v>1</v>
      </c>
      <c r="AD3044">
        <v>1</v>
      </c>
      <c r="AE3044">
        <v>1</v>
      </c>
      <c r="AF3044">
        <v>1</v>
      </c>
      <c r="AL3044">
        <v>3.7672384000000001</v>
      </c>
      <c r="AM3044" s="5">
        <v>13.05890560150146</v>
      </c>
      <c r="AN3044">
        <v>570.77625570776252</v>
      </c>
      <c r="AO3044">
        <f t="shared" si="47"/>
        <v>26826.48401826484</v>
      </c>
      <c r="AP3044">
        <v>684.93150684931504</v>
      </c>
      <c r="AQ3044">
        <v>0.10822499999999999</v>
      </c>
      <c r="AR3044">
        <v>9.1211799999999996E-2</v>
      </c>
      <c r="AS3044">
        <v>8.510680000000001E-2</v>
      </c>
      <c r="AT3044">
        <v>8.9966699999999997E-2</v>
      </c>
      <c r="AU3044">
        <v>5.3563600000000003E-2</v>
      </c>
      <c r="AW3044">
        <v>0.108225</v>
      </c>
      <c r="AX3044">
        <v>9.1211799999999996E-2</v>
      </c>
      <c r="AY3044">
        <v>8.5106800000000024E-2</v>
      </c>
      <c r="AZ3044">
        <v>8.9966699999999997E-2</v>
      </c>
      <c r="BA3044">
        <v>5.3563600000000003E-2</v>
      </c>
      <c r="BC3044" s="52">
        <v>100000</v>
      </c>
      <c r="BD3044" s="52">
        <v>100000</v>
      </c>
      <c r="BE3044">
        <v>0</v>
      </c>
      <c r="BF3044">
        <v>0</v>
      </c>
      <c r="BG3044">
        <v>0</v>
      </c>
    </row>
    <row r="3045" spans="1:59">
      <c r="A3045">
        <v>3044</v>
      </c>
      <c r="E3045">
        <v>9795.2054794520554</v>
      </c>
      <c r="K3045">
        <v>6008.8111114319609</v>
      </c>
      <c r="L3045">
        <v>6627.4269447652941</v>
      </c>
      <c r="M3045">
        <v>7246.0427780986274</v>
      </c>
      <c r="N3045">
        <v>7864.6586114319607</v>
      </c>
      <c r="O3045">
        <v>8483.2744447652949</v>
      </c>
      <c r="Q3045">
        <v>32947.984385767122</v>
      </c>
      <c r="R3045">
        <v>32057.843011685392</v>
      </c>
      <c r="S3045">
        <v>31167.701637603663</v>
      </c>
      <c r="T3045">
        <v>30277.560263521933</v>
      </c>
      <c r="U3045">
        <v>29387.418889440203</v>
      </c>
      <c r="W3045">
        <v>0</v>
      </c>
      <c r="AB3045">
        <v>1</v>
      </c>
      <c r="AC3045">
        <v>1</v>
      </c>
      <c r="AD3045">
        <v>1</v>
      </c>
      <c r="AE3045">
        <v>1</v>
      </c>
      <c r="AF3045">
        <v>1</v>
      </c>
      <c r="AL3045">
        <v>2.8294725000000001</v>
      </c>
      <c r="AM3045" s="5">
        <v>12.152613639831539</v>
      </c>
      <c r="AN3045">
        <v>570.77625570776252</v>
      </c>
      <c r="AO3045">
        <f t="shared" si="47"/>
        <v>26826.48401826484</v>
      </c>
      <c r="AP3045">
        <v>684.93150684931504</v>
      </c>
      <c r="AQ3045">
        <v>0.107374</v>
      </c>
      <c r="AR3045">
        <v>8.9795199999999992E-2</v>
      </c>
      <c r="AS3045">
        <v>8.6367500000000014E-2</v>
      </c>
      <c r="AT3045">
        <v>8.8254600000000002E-2</v>
      </c>
      <c r="AU3045">
        <v>5.2838799999999998E-2</v>
      </c>
      <c r="AW3045">
        <v>0.10737400000000001</v>
      </c>
      <c r="AX3045">
        <v>8.9795200000000006E-2</v>
      </c>
      <c r="AY3045">
        <v>8.6367500000000028E-2</v>
      </c>
      <c r="AZ3045">
        <v>8.8254600000000002E-2</v>
      </c>
      <c r="BA3045">
        <v>5.2838800000000005E-2</v>
      </c>
      <c r="BC3045" s="52">
        <v>100000</v>
      </c>
      <c r="BD3045" s="52">
        <v>100000</v>
      </c>
      <c r="BE3045">
        <v>0</v>
      </c>
      <c r="BF3045">
        <v>0</v>
      </c>
      <c r="BG3045">
        <v>0</v>
      </c>
    </row>
    <row r="3046" spans="1:59">
      <c r="A3046">
        <v>3045</v>
      </c>
      <c r="E3046">
        <v>9795.2054794520554</v>
      </c>
      <c r="K3046">
        <v>5296.0919008633791</v>
      </c>
      <c r="L3046">
        <v>5835.8960675300459</v>
      </c>
      <c r="M3046">
        <v>6375.7002341967127</v>
      </c>
      <c r="N3046">
        <v>6915.5044008633795</v>
      </c>
      <c r="O3046">
        <v>7455.3085675300463</v>
      </c>
      <c r="Q3046">
        <v>29656.48158274249</v>
      </c>
      <c r="R3046">
        <v>28855.265309848139</v>
      </c>
      <c r="S3046">
        <v>28054.049036953787</v>
      </c>
      <c r="T3046">
        <v>27252.832764059436</v>
      </c>
      <c r="U3046">
        <v>26451.616491165085</v>
      </c>
      <c r="W3046">
        <v>0</v>
      </c>
      <c r="AB3046">
        <v>1</v>
      </c>
      <c r="AC3046">
        <v>1</v>
      </c>
      <c r="AD3046">
        <v>1</v>
      </c>
      <c r="AE3046">
        <v>1</v>
      </c>
      <c r="AF3046">
        <v>1</v>
      </c>
      <c r="AL3046">
        <v>1.1556949999999999</v>
      </c>
      <c r="AM3046" s="5">
        <v>11.270388603210449</v>
      </c>
      <c r="AN3046">
        <v>570.77625570776252</v>
      </c>
      <c r="AO3046">
        <f t="shared" si="47"/>
        <v>26826.48401826484</v>
      </c>
      <c r="AP3046">
        <v>684.93150684931504</v>
      </c>
      <c r="AQ3046">
        <v>0.10731600000000001</v>
      </c>
      <c r="AR3046">
        <v>8.9916499999999996E-2</v>
      </c>
      <c r="AS3046">
        <v>8.5519300000000006E-2</v>
      </c>
      <c r="AT3046">
        <v>8.9032E-2</v>
      </c>
      <c r="AU3046">
        <v>5.2901899999999995E-2</v>
      </c>
      <c r="AW3046">
        <v>0.10731600000000001</v>
      </c>
      <c r="AX3046">
        <v>8.9916499999999996E-2</v>
      </c>
      <c r="AY3046">
        <v>8.5519300000000006E-2</v>
      </c>
      <c r="AZ3046">
        <v>8.9031999999999986E-2</v>
      </c>
      <c r="BA3046">
        <v>5.2901899999999988E-2</v>
      </c>
      <c r="BC3046" s="52">
        <v>100000</v>
      </c>
      <c r="BD3046" s="52">
        <v>100000</v>
      </c>
      <c r="BE3046">
        <v>0</v>
      </c>
      <c r="BF3046">
        <v>0</v>
      </c>
      <c r="BG3046">
        <v>0</v>
      </c>
    </row>
    <row r="3047" spans="1:59">
      <c r="A3047">
        <v>3046</v>
      </c>
      <c r="E3047">
        <v>9795.2054794520554</v>
      </c>
      <c r="K3047">
        <v>4902.539424153787</v>
      </c>
      <c r="L3047">
        <v>5363.8335908204535</v>
      </c>
      <c r="M3047">
        <v>5825.1277574871201</v>
      </c>
      <c r="N3047">
        <v>6286.4219241537867</v>
      </c>
      <c r="O3047">
        <v>6747.7160908204532</v>
      </c>
      <c r="Q3047">
        <v>22537.596755515311</v>
      </c>
      <c r="R3047">
        <v>21928.708301672632</v>
      </c>
      <c r="S3047">
        <v>21319.819847829953</v>
      </c>
      <c r="T3047">
        <v>20710.931393987274</v>
      </c>
      <c r="U3047">
        <v>20102.042940144594</v>
      </c>
      <c r="W3047">
        <v>0</v>
      </c>
      <c r="AB3047">
        <v>1</v>
      </c>
      <c r="AC3047">
        <v>1</v>
      </c>
      <c r="AD3047">
        <v>1</v>
      </c>
      <c r="AE3047">
        <v>1</v>
      </c>
      <c r="AF3047">
        <v>1</v>
      </c>
      <c r="AL3047">
        <v>0.93983260000000002</v>
      </c>
      <c r="AM3047" s="5">
        <v>10.55106258392334</v>
      </c>
      <c r="AN3047">
        <v>570.77625570776252</v>
      </c>
      <c r="AO3047">
        <f t="shared" si="47"/>
        <v>26826.48401826484</v>
      </c>
      <c r="AP3047">
        <v>684.93150684931504</v>
      </c>
      <c r="AQ3047">
        <v>0.106215</v>
      </c>
      <c r="AR3047">
        <v>8.8358500000000006E-2</v>
      </c>
      <c r="AS3047">
        <v>8.4764799999999987E-2</v>
      </c>
      <c r="AT3047">
        <v>8.8200100000000003E-2</v>
      </c>
      <c r="AU3047">
        <v>5.2216900000000004E-2</v>
      </c>
      <c r="AW3047">
        <v>0.10621499999999999</v>
      </c>
      <c r="AX3047">
        <v>8.8358499999999993E-2</v>
      </c>
      <c r="AY3047">
        <v>8.4764799999999987E-2</v>
      </c>
      <c r="AZ3047">
        <v>8.820009999999999E-2</v>
      </c>
      <c r="BA3047">
        <v>5.2216899999999997E-2</v>
      </c>
      <c r="BC3047" s="52">
        <v>100000</v>
      </c>
      <c r="BD3047" s="52">
        <v>100000</v>
      </c>
      <c r="BE3047">
        <v>0</v>
      </c>
      <c r="BF3047">
        <v>0</v>
      </c>
      <c r="BG3047">
        <v>0</v>
      </c>
    </row>
    <row r="3048" spans="1:59">
      <c r="A3048">
        <v>3047</v>
      </c>
      <c r="E3048">
        <v>9795.2054794520554</v>
      </c>
      <c r="K3048">
        <v>3427.7988246156419</v>
      </c>
      <c r="L3048">
        <v>3838.7979912823084</v>
      </c>
      <c r="M3048">
        <v>4249.7971579489749</v>
      </c>
      <c r="N3048">
        <v>4660.7963246156414</v>
      </c>
      <c r="O3048">
        <v>5071.7954912823079</v>
      </c>
      <c r="Q3048">
        <v>15910.674507570009</v>
      </c>
      <c r="R3048">
        <v>15480.822731497639</v>
      </c>
      <c r="S3048">
        <v>15050.970955425269</v>
      </c>
      <c r="T3048">
        <v>14621.1191793529</v>
      </c>
      <c r="U3048">
        <v>14191.26740328053</v>
      </c>
      <c r="W3048">
        <v>0</v>
      </c>
      <c r="AB3048">
        <v>1</v>
      </c>
      <c r="AC3048">
        <v>1</v>
      </c>
      <c r="AD3048">
        <v>1</v>
      </c>
      <c r="AE3048">
        <v>1</v>
      </c>
      <c r="AF3048">
        <v>1</v>
      </c>
      <c r="AL3048">
        <v>2.6325067999999998</v>
      </c>
      <c r="AM3048" s="5">
        <v>10.08439254760742</v>
      </c>
      <c r="AN3048">
        <v>570.77625570776252</v>
      </c>
      <c r="AO3048">
        <f t="shared" si="47"/>
        <v>26826.48401826484</v>
      </c>
      <c r="AP3048">
        <v>684.93150684931504</v>
      </c>
      <c r="AQ3048">
        <v>0.105351</v>
      </c>
      <c r="AR3048">
        <v>8.7491899999999997E-2</v>
      </c>
      <c r="AS3048">
        <v>8.5018299999999991E-2</v>
      </c>
      <c r="AT3048">
        <v>8.7903599999999998E-2</v>
      </c>
      <c r="AU3048">
        <v>5.1860100000000006E-2</v>
      </c>
      <c r="AW3048">
        <v>0.10535100000000001</v>
      </c>
      <c r="AX3048">
        <v>8.7491899999999997E-2</v>
      </c>
      <c r="AY3048">
        <v>8.5018299999999977E-2</v>
      </c>
      <c r="AZ3048">
        <v>8.7903600000000012E-2</v>
      </c>
      <c r="BA3048">
        <v>5.1860100000000006E-2</v>
      </c>
      <c r="BC3048" s="52">
        <v>100000</v>
      </c>
      <c r="BD3048" s="52">
        <v>100000</v>
      </c>
      <c r="BE3048">
        <v>0</v>
      </c>
      <c r="BF3048">
        <v>0</v>
      </c>
      <c r="BG3048">
        <v>0</v>
      </c>
    </row>
    <row r="3049" spans="1:59">
      <c r="A3049">
        <v>3048</v>
      </c>
      <c r="E3049">
        <v>9795.2054794520554</v>
      </c>
      <c r="K3049">
        <v>2632.6140448030169</v>
      </c>
      <c r="L3049">
        <v>2948.1915448030168</v>
      </c>
      <c r="M3049">
        <v>3263.7690448030166</v>
      </c>
      <c r="N3049">
        <v>3579.3465448030165</v>
      </c>
      <c r="O3049">
        <v>3894.9240448030164</v>
      </c>
      <c r="Q3049">
        <v>11294.306927466079</v>
      </c>
      <c r="R3049">
        <v>10989.17354665311</v>
      </c>
      <c r="S3049">
        <v>10684.040165840141</v>
      </c>
      <c r="T3049">
        <v>10378.906785027171</v>
      </c>
      <c r="U3049">
        <v>10073.773404214202</v>
      </c>
      <c r="W3049">
        <v>0</v>
      </c>
      <c r="AB3049">
        <v>1</v>
      </c>
      <c r="AC3049">
        <v>1</v>
      </c>
      <c r="AD3049">
        <v>1</v>
      </c>
      <c r="AE3049">
        <v>1</v>
      </c>
      <c r="AF3049">
        <v>1</v>
      </c>
      <c r="AL3049">
        <v>3.2569374999999998</v>
      </c>
      <c r="AM3049" s="5">
        <v>9.6806364059448242</v>
      </c>
      <c r="AN3049">
        <v>570.77625570776252</v>
      </c>
      <c r="AO3049">
        <f t="shared" si="47"/>
        <v>26826.48401826484</v>
      </c>
      <c r="AP3049">
        <v>684.93150684931504</v>
      </c>
      <c r="AQ3049">
        <v>0.10619100000000001</v>
      </c>
      <c r="AR3049">
        <v>8.8477399999999998E-2</v>
      </c>
      <c r="AS3049">
        <v>8.6296899999999996E-2</v>
      </c>
      <c r="AT3049">
        <v>8.8722700000000002E-2</v>
      </c>
      <c r="AU3049">
        <v>5.1781399999999998E-2</v>
      </c>
      <c r="AW3049">
        <v>0.10619100000000002</v>
      </c>
      <c r="AX3049">
        <v>8.8477399999999998E-2</v>
      </c>
      <c r="AY3049">
        <v>8.6296899999999996E-2</v>
      </c>
      <c r="AZ3049">
        <v>8.8722700000000002E-2</v>
      </c>
      <c r="BA3049">
        <v>5.1781399999999991E-2</v>
      </c>
      <c r="BC3049" s="52">
        <v>100000</v>
      </c>
      <c r="BD3049" s="52">
        <v>100000</v>
      </c>
      <c r="BE3049">
        <v>0</v>
      </c>
      <c r="BF3049">
        <v>0</v>
      </c>
      <c r="BG3049">
        <v>0</v>
      </c>
    </row>
    <row r="3050" spans="1:59">
      <c r="A3050">
        <v>3049</v>
      </c>
      <c r="E3050">
        <v>9795.2054794520554</v>
      </c>
      <c r="K3050">
        <v>1894.9650685832517</v>
      </c>
      <c r="L3050">
        <v>2067.6300685832516</v>
      </c>
      <c r="M3050">
        <v>2240.2950685832516</v>
      </c>
      <c r="N3050">
        <v>2412.9600685832515</v>
      </c>
      <c r="O3050">
        <v>2585.6250685832515</v>
      </c>
      <c r="Q3050">
        <v>12259.46975361256</v>
      </c>
      <c r="R3050">
        <v>11928.260988389669</v>
      </c>
      <c r="S3050">
        <v>11597.052223166778</v>
      </c>
      <c r="T3050">
        <v>11265.843457943887</v>
      </c>
      <c r="U3050">
        <v>10934.634692720996</v>
      </c>
      <c r="W3050">
        <v>0</v>
      </c>
      <c r="AB3050">
        <v>1</v>
      </c>
      <c r="AC3050">
        <v>1</v>
      </c>
      <c r="AD3050">
        <v>1</v>
      </c>
      <c r="AE3050">
        <v>1</v>
      </c>
      <c r="AF3050">
        <v>1</v>
      </c>
      <c r="AL3050">
        <v>3.4696267000000001</v>
      </c>
      <c r="AM3050" s="5">
        <v>10.21185302734375</v>
      </c>
      <c r="AN3050">
        <v>570.77625570776252</v>
      </c>
      <c r="AO3050">
        <f t="shared" si="47"/>
        <v>26826.48401826484</v>
      </c>
      <c r="AP3050">
        <v>684.93150684931504</v>
      </c>
      <c r="AQ3050">
        <v>0.106376</v>
      </c>
      <c r="AR3050">
        <v>9.1619800000000001E-2</v>
      </c>
      <c r="AS3050">
        <v>8.9504399999999998E-2</v>
      </c>
      <c r="AT3050">
        <v>9.3559000000000003E-2</v>
      </c>
      <c r="AU3050">
        <v>5.1874400000000001E-2</v>
      </c>
      <c r="AW3050">
        <v>0.10637600000000001</v>
      </c>
      <c r="AX3050">
        <v>9.1619800000000015E-2</v>
      </c>
      <c r="AY3050">
        <v>8.9504399999999998E-2</v>
      </c>
      <c r="AZ3050">
        <v>9.3558999999999989E-2</v>
      </c>
      <c r="BA3050">
        <v>5.1874400000000001E-2</v>
      </c>
      <c r="BC3050" s="52">
        <v>100000</v>
      </c>
      <c r="BD3050" s="52">
        <v>100000</v>
      </c>
      <c r="BE3050">
        <v>0</v>
      </c>
      <c r="BF3050">
        <v>0</v>
      </c>
      <c r="BG3050">
        <v>0</v>
      </c>
    </row>
    <row r="3051" spans="1:59">
      <c r="A3051">
        <v>3050</v>
      </c>
      <c r="E3051">
        <v>9795.2054794520554</v>
      </c>
      <c r="K3051">
        <v>1525.2788410151688</v>
      </c>
      <c r="L3051">
        <v>1633.2388410151689</v>
      </c>
      <c r="M3051">
        <v>1741.1988410151689</v>
      </c>
      <c r="N3051">
        <v>1849.1588410151689</v>
      </c>
      <c r="O3051">
        <v>1957.118841015169</v>
      </c>
      <c r="Q3051">
        <v>12361.125438699961</v>
      </c>
      <c r="R3051">
        <v>12027.170285619777</v>
      </c>
      <c r="S3051">
        <v>11693.215132539593</v>
      </c>
      <c r="T3051">
        <v>11359.25997945941</v>
      </c>
      <c r="U3051">
        <v>11025.304826379226</v>
      </c>
      <c r="W3051">
        <v>0</v>
      </c>
      <c r="AB3051">
        <v>1</v>
      </c>
      <c r="AC3051">
        <v>1</v>
      </c>
      <c r="AD3051">
        <v>1</v>
      </c>
      <c r="AE3051">
        <v>1</v>
      </c>
      <c r="AF3051">
        <v>1</v>
      </c>
      <c r="AL3051">
        <v>4.0471899999999996</v>
      </c>
      <c r="AM3051" s="5">
        <v>10.164084434509279</v>
      </c>
      <c r="AN3051">
        <v>570.77625570776252</v>
      </c>
      <c r="AO3051">
        <f t="shared" si="47"/>
        <v>26826.48401826484</v>
      </c>
      <c r="AP3051">
        <v>684.93150684931504</v>
      </c>
      <c r="AQ3051">
        <v>0.106818</v>
      </c>
      <c r="AR3051">
        <v>9.4148099999999998E-2</v>
      </c>
      <c r="AS3051">
        <v>9.0224900000000011E-2</v>
      </c>
      <c r="AT3051">
        <v>9.4510499999999997E-2</v>
      </c>
      <c r="AU3051">
        <v>5.2065699999999999E-2</v>
      </c>
      <c r="AW3051">
        <v>0.10681800000000001</v>
      </c>
      <c r="AX3051">
        <v>9.4148099999999998E-2</v>
      </c>
      <c r="AY3051">
        <v>9.0224900000000011E-2</v>
      </c>
      <c r="AZ3051">
        <v>9.4510499999999983E-2</v>
      </c>
      <c r="BA3051">
        <v>5.2065700000000006E-2</v>
      </c>
      <c r="BC3051" s="52">
        <v>100000</v>
      </c>
      <c r="BD3051" s="52">
        <v>100000</v>
      </c>
      <c r="BE3051">
        <v>0</v>
      </c>
      <c r="BF3051">
        <v>0</v>
      </c>
      <c r="BG3051">
        <v>0</v>
      </c>
    </row>
    <row r="3052" spans="1:59">
      <c r="A3052">
        <v>3051</v>
      </c>
      <c r="E3052">
        <v>9795.2054794520554</v>
      </c>
      <c r="K3052">
        <v>1452.0309870681126</v>
      </c>
      <c r="L3052">
        <v>1510.7409870681126</v>
      </c>
      <c r="M3052">
        <v>1569.4509870681127</v>
      </c>
      <c r="N3052">
        <v>1628.1609870681127</v>
      </c>
      <c r="O3052">
        <v>1686.8709870681128</v>
      </c>
      <c r="Q3052">
        <v>14009.945939894191</v>
      </c>
      <c r="R3052">
        <v>13631.445319912758</v>
      </c>
      <c r="S3052">
        <v>13252.944699931326</v>
      </c>
      <c r="T3052">
        <v>12874.444079949893</v>
      </c>
      <c r="U3052">
        <v>12495.943459968461</v>
      </c>
      <c r="W3052">
        <v>0</v>
      </c>
      <c r="AB3052">
        <v>1</v>
      </c>
      <c r="AC3052">
        <v>1</v>
      </c>
      <c r="AD3052">
        <v>1</v>
      </c>
      <c r="AE3052">
        <v>1</v>
      </c>
      <c r="AF3052">
        <v>1</v>
      </c>
      <c r="AL3052">
        <v>4.9745654999999998</v>
      </c>
      <c r="AM3052" s="5">
        <v>11.08380794525146</v>
      </c>
      <c r="AN3052">
        <v>570.77625570776252</v>
      </c>
      <c r="AO3052">
        <f t="shared" si="47"/>
        <v>26826.48401826484</v>
      </c>
      <c r="AP3052">
        <v>684.93150684931504</v>
      </c>
      <c r="AQ3052">
        <v>0.106882</v>
      </c>
      <c r="AR3052">
        <v>9.6456299999999995E-2</v>
      </c>
      <c r="AS3052">
        <v>9.0510199999999999E-2</v>
      </c>
      <c r="AT3052">
        <v>9.5134699999999989E-2</v>
      </c>
      <c r="AU3052">
        <v>5.2140199999999998E-2</v>
      </c>
      <c r="AW3052">
        <v>0.10688200000000002</v>
      </c>
      <c r="AX3052">
        <v>9.6456299999999981E-2</v>
      </c>
      <c r="AY3052">
        <v>9.0510199999999999E-2</v>
      </c>
      <c r="AZ3052">
        <v>9.5134700000000003E-2</v>
      </c>
      <c r="BA3052">
        <v>5.2140199999999998E-2</v>
      </c>
      <c r="BC3052" s="52">
        <v>100000</v>
      </c>
      <c r="BD3052" s="52">
        <v>100000</v>
      </c>
      <c r="BE3052">
        <v>0</v>
      </c>
      <c r="BF3052">
        <v>0</v>
      </c>
      <c r="BG3052">
        <v>0</v>
      </c>
    </row>
    <row r="3053" spans="1:59">
      <c r="A3053">
        <v>3052</v>
      </c>
      <c r="E3053">
        <v>9795.2054794520554</v>
      </c>
      <c r="K3053">
        <v>1562.3336377177968</v>
      </c>
      <c r="L3053">
        <v>1611.5011377177968</v>
      </c>
      <c r="M3053">
        <v>1660.6686377177969</v>
      </c>
      <c r="N3053">
        <v>1709.8361377177969</v>
      </c>
      <c r="O3053">
        <v>1759.0036377177969</v>
      </c>
      <c r="Q3053">
        <v>17993.47703275477</v>
      </c>
      <c r="R3053">
        <v>17507.355085188494</v>
      </c>
      <c r="S3053">
        <v>17021.233137622217</v>
      </c>
      <c r="T3053">
        <v>16535.111190055941</v>
      </c>
      <c r="U3053">
        <v>16048.989242489664</v>
      </c>
      <c r="W3053">
        <v>0</v>
      </c>
      <c r="AB3053">
        <v>1</v>
      </c>
      <c r="AC3053">
        <v>1</v>
      </c>
      <c r="AD3053">
        <v>1</v>
      </c>
      <c r="AE3053">
        <v>1</v>
      </c>
      <c r="AF3053">
        <v>1</v>
      </c>
      <c r="AL3053">
        <v>4.1374598000000002</v>
      </c>
      <c r="AM3053" s="5">
        <v>11.09955978393555</v>
      </c>
      <c r="AN3053">
        <v>570.77625570776252</v>
      </c>
      <c r="AO3053">
        <f t="shared" si="47"/>
        <v>26826.48401826484</v>
      </c>
      <c r="AP3053">
        <v>684.93150684931504</v>
      </c>
      <c r="AQ3053">
        <v>0.10529999999999999</v>
      </c>
      <c r="AR3053">
        <v>9.5921300000000001E-2</v>
      </c>
      <c r="AS3053">
        <v>8.7784600000000004E-2</v>
      </c>
      <c r="AT3053">
        <v>9.0134900000000004E-2</v>
      </c>
      <c r="AU3053">
        <v>5.0380499999999995E-2</v>
      </c>
      <c r="AW3053">
        <v>0.10529999999999999</v>
      </c>
      <c r="AX3053">
        <v>9.5921300000000001E-2</v>
      </c>
      <c r="AY3053">
        <v>8.7784600000000004E-2</v>
      </c>
      <c r="AZ3053">
        <v>9.0134900000000004E-2</v>
      </c>
      <c r="BA3053">
        <v>5.0380499999999995E-2</v>
      </c>
      <c r="BC3053" s="52">
        <v>100000</v>
      </c>
      <c r="BD3053" s="52">
        <v>100000</v>
      </c>
      <c r="BE3053">
        <v>0</v>
      </c>
      <c r="BF3053">
        <v>0</v>
      </c>
      <c r="BG3053">
        <v>0</v>
      </c>
    </row>
    <row r="3054" spans="1:59">
      <c r="A3054">
        <v>3053</v>
      </c>
      <c r="E3054">
        <v>9795.2054794520554</v>
      </c>
      <c r="K3054">
        <v>1914.785076121867</v>
      </c>
      <c r="L3054">
        <v>1964.942576121867</v>
      </c>
      <c r="M3054">
        <v>2015.100076121867</v>
      </c>
      <c r="N3054">
        <v>2065.2575761218668</v>
      </c>
      <c r="O3054">
        <v>2115.4150761218671</v>
      </c>
      <c r="Q3054">
        <v>26597.83926738059</v>
      </c>
      <c r="R3054">
        <v>25879.257005225507</v>
      </c>
      <c r="S3054">
        <v>25160.674743070424</v>
      </c>
      <c r="T3054">
        <v>24442.09248091534</v>
      </c>
      <c r="U3054">
        <v>23723.510218760257</v>
      </c>
      <c r="W3054">
        <v>0</v>
      </c>
      <c r="AB3054">
        <v>1</v>
      </c>
      <c r="AC3054">
        <v>1</v>
      </c>
      <c r="AD3054">
        <v>1</v>
      </c>
      <c r="AE3054">
        <v>1</v>
      </c>
      <c r="AF3054">
        <v>1</v>
      </c>
      <c r="AL3054">
        <v>2.7258277</v>
      </c>
      <c r="AM3054" s="5">
        <v>10.340415000915529</v>
      </c>
      <c r="AN3054">
        <v>570.77625570776252</v>
      </c>
      <c r="AO3054">
        <f t="shared" si="47"/>
        <v>26826.48401826484</v>
      </c>
      <c r="AP3054">
        <v>684.93150684931504</v>
      </c>
      <c r="AQ3054">
        <v>0.106229</v>
      </c>
      <c r="AR3054">
        <v>9.8195699999999997E-2</v>
      </c>
      <c r="AS3054">
        <v>8.8637800000000003E-2</v>
      </c>
      <c r="AT3054">
        <v>9.3073800000000012E-2</v>
      </c>
      <c r="AU3054">
        <v>5.1241000000000002E-2</v>
      </c>
      <c r="AW3054">
        <v>0.106229</v>
      </c>
      <c r="AX3054">
        <v>9.8195699999999983E-2</v>
      </c>
      <c r="AY3054">
        <v>8.8637800000000003E-2</v>
      </c>
      <c r="AZ3054">
        <v>9.3073800000000026E-2</v>
      </c>
      <c r="BA3054">
        <v>5.1240999999999995E-2</v>
      </c>
      <c r="BC3054" s="52">
        <v>100000</v>
      </c>
      <c r="BD3054" s="52">
        <v>100000</v>
      </c>
      <c r="BE3054">
        <v>0</v>
      </c>
      <c r="BF3054">
        <v>0</v>
      </c>
      <c r="BG3054">
        <v>0</v>
      </c>
    </row>
    <row r="3055" spans="1:59">
      <c r="A3055">
        <v>3054</v>
      </c>
      <c r="E3055">
        <v>9795.2054794520554</v>
      </c>
      <c r="K3055">
        <v>2554.1957541067568</v>
      </c>
      <c r="L3055">
        <v>2596.1307541067567</v>
      </c>
      <c r="M3055">
        <v>2638.0657541067567</v>
      </c>
      <c r="N3055">
        <v>2680.0007541067566</v>
      </c>
      <c r="O3055">
        <v>2721.9357541067566</v>
      </c>
      <c r="Q3055">
        <v>31368.366110272371</v>
      </c>
      <c r="R3055">
        <v>30520.900594303959</v>
      </c>
      <c r="S3055">
        <v>29673.435078335548</v>
      </c>
      <c r="T3055">
        <v>28825.969562367136</v>
      </c>
      <c r="U3055">
        <v>27978.504046398724</v>
      </c>
      <c r="W3055">
        <v>3.875E-2</v>
      </c>
      <c r="AB3055">
        <v>1</v>
      </c>
      <c r="AC3055">
        <v>1</v>
      </c>
      <c r="AD3055">
        <v>1</v>
      </c>
      <c r="AE3055">
        <v>1</v>
      </c>
      <c r="AF3055">
        <v>1</v>
      </c>
      <c r="AL3055">
        <v>2.1044</v>
      </c>
      <c r="AM3055" s="5">
        <v>10.036680221557621</v>
      </c>
      <c r="AN3055">
        <v>570.77625570776252</v>
      </c>
      <c r="AO3055">
        <f t="shared" si="47"/>
        <v>26826.48401826484</v>
      </c>
      <c r="AP3055">
        <v>684.93150684931504</v>
      </c>
      <c r="AQ3055">
        <v>0.104865</v>
      </c>
      <c r="AR3055">
        <v>9.3834699999999993E-2</v>
      </c>
      <c r="AS3055">
        <v>8.7075599999999989E-2</v>
      </c>
      <c r="AT3055">
        <v>8.0902000000000002E-2</v>
      </c>
      <c r="AU3055">
        <v>4.8361899999999999E-2</v>
      </c>
      <c r="AW3055">
        <v>0.104865</v>
      </c>
      <c r="AX3055">
        <v>9.3834699999999979E-2</v>
      </c>
      <c r="AY3055">
        <v>8.7075599999999989E-2</v>
      </c>
      <c r="AZ3055">
        <v>8.0902000000000016E-2</v>
      </c>
      <c r="BA3055">
        <v>4.8361899999999999E-2</v>
      </c>
      <c r="BC3055" s="52">
        <v>100000</v>
      </c>
      <c r="BD3055" s="52">
        <v>100000</v>
      </c>
      <c r="BE3055">
        <v>0</v>
      </c>
      <c r="BF3055">
        <v>0</v>
      </c>
      <c r="BG3055">
        <v>0</v>
      </c>
    </row>
    <row r="3056" spans="1:59">
      <c r="A3056">
        <v>3055</v>
      </c>
      <c r="E3056">
        <v>9795.2054794520554</v>
      </c>
      <c r="K3056">
        <v>3284.0890752027162</v>
      </c>
      <c r="L3056">
        <v>3325.0615752027161</v>
      </c>
      <c r="M3056">
        <v>3366.0340752027159</v>
      </c>
      <c r="N3056">
        <v>3407.0065752027158</v>
      </c>
      <c r="O3056">
        <v>3447.9790752027156</v>
      </c>
      <c r="Q3056">
        <v>30114.434704570111</v>
      </c>
      <c r="R3056">
        <v>29300.846109037622</v>
      </c>
      <c r="S3056">
        <v>28487.25751350513</v>
      </c>
      <c r="T3056">
        <v>27673.668917972638</v>
      </c>
      <c r="U3056">
        <v>26860.080322440146</v>
      </c>
      <c r="W3056">
        <v>9.9940000000000001E-2</v>
      </c>
      <c r="AB3056">
        <v>1</v>
      </c>
      <c r="AC3056">
        <v>1</v>
      </c>
      <c r="AD3056">
        <v>1</v>
      </c>
      <c r="AE3056">
        <v>1</v>
      </c>
      <c r="AF3056">
        <v>1</v>
      </c>
      <c r="AL3056">
        <v>1.8936717999999999</v>
      </c>
      <c r="AM3056" s="5">
        <v>9.3713340759277344</v>
      </c>
      <c r="AN3056">
        <v>570.77625570776252</v>
      </c>
      <c r="AO3056">
        <f t="shared" si="47"/>
        <v>26826.48401826484</v>
      </c>
      <c r="AP3056">
        <v>684.93150684931504</v>
      </c>
      <c r="AQ3056">
        <v>0.10445399999999999</v>
      </c>
      <c r="AR3056">
        <v>8.9685799999999996E-2</v>
      </c>
      <c r="AS3056">
        <v>6.4256500000000008E-2</v>
      </c>
      <c r="AT3056">
        <v>4.3985500000000004E-2</v>
      </c>
      <c r="AU3056">
        <v>4.42899E-2</v>
      </c>
      <c r="AW3056">
        <v>0.10445399999999998</v>
      </c>
      <c r="AX3056">
        <v>8.9685799999999996E-2</v>
      </c>
      <c r="AY3056">
        <v>6.4256500000000008E-2</v>
      </c>
      <c r="AZ3056">
        <v>4.3985499999999997E-2</v>
      </c>
      <c r="BA3056">
        <v>4.4289900000000007E-2</v>
      </c>
      <c r="BC3056" s="52">
        <v>100000</v>
      </c>
      <c r="BD3056" s="52">
        <v>100000</v>
      </c>
      <c r="BE3056">
        <v>0</v>
      </c>
      <c r="BF3056">
        <v>0</v>
      </c>
      <c r="BG3056">
        <v>0</v>
      </c>
    </row>
    <row r="3057" spans="1:59">
      <c r="A3057">
        <v>3056</v>
      </c>
      <c r="E3057">
        <v>9795.2054794520554</v>
      </c>
      <c r="K3057">
        <v>3549.5048283285191</v>
      </c>
      <c r="L3057">
        <v>3623.7523283285191</v>
      </c>
      <c r="M3057">
        <v>3697.999828328519</v>
      </c>
      <c r="N3057">
        <v>3772.247328328519</v>
      </c>
      <c r="O3057">
        <v>3846.4948283285189</v>
      </c>
      <c r="Q3057">
        <v>28228.789674076001</v>
      </c>
      <c r="R3057">
        <v>27466.144731896609</v>
      </c>
      <c r="S3057">
        <v>26703.499789717218</v>
      </c>
      <c r="T3057">
        <v>25940.854847537827</v>
      </c>
      <c r="U3057">
        <v>25178.209905358435</v>
      </c>
      <c r="W3057">
        <v>0.27206000000000002</v>
      </c>
      <c r="AB3057">
        <v>1</v>
      </c>
      <c r="AC3057">
        <v>1</v>
      </c>
      <c r="AD3057">
        <v>1</v>
      </c>
      <c r="AE3057">
        <v>1</v>
      </c>
      <c r="AF3057">
        <v>1</v>
      </c>
      <c r="AL3057">
        <v>3.3560463999999999</v>
      </c>
      <c r="AM3057" s="5">
        <v>8.3031806945800781</v>
      </c>
      <c r="AN3057">
        <v>570.77625570776252</v>
      </c>
      <c r="AO3057">
        <f t="shared" si="47"/>
        <v>26826.48401826484</v>
      </c>
      <c r="AP3057">
        <v>684.93150684931504</v>
      </c>
      <c r="AQ3057">
        <v>9.7508899999999996E-2</v>
      </c>
      <c r="AR3057">
        <v>8.1851500000000008E-2</v>
      </c>
      <c r="AS3057">
        <v>5.1977600000000006E-2</v>
      </c>
      <c r="AT3057">
        <v>4.1716999999999997E-2</v>
      </c>
      <c r="AU3057">
        <v>4.2730499999999998E-2</v>
      </c>
      <c r="AW3057">
        <v>9.7508899999999996E-2</v>
      </c>
      <c r="AX3057">
        <v>8.1851500000000008E-2</v>
      </c>
      <c r="AY3057">
        <v>5.1977599999999999E-2</v>
      </c>
      <c r="AZ3057">
        <v>4.171699999999999E-2</v>
      </c>
      <c r="BA3057">
        <v>4.2730499999999991E-2</v>
      </c>
      <c r="BC3057" s="52">
        <v>100000</v>
      </c>
      <c r="BD3057" s="52">
        <v>100000</v>
      </c>
      <c r="BE3057">
        <v>0</v>
      </c>
      <c r="BF3057">
        <v>0</v>
      </c>
      <c r="BG3057">
        <v>0</v>
      </c>
    </row>
    <row r="3058" spans="1:59">
      <c r="A3058">
        <v>3057</v>
      </c>
      <c r="E3058">
        <v>9795.2054794520554</v>
      </c>
      <c r="K3058">
        <v>4164.7868014837914</v>
      </c>
      <c r="L3058">
        <v>4287.7068014837914</v>
      </c>
      <c r="M3058">
        <v>4410.6268014837915</v>
      </c>
      <c r="N3058">
        <v>4533.5468014837916</v>
      </c>
      <c r="O3058">
        <v>4656.4668014837916</v>
      </c>
      <c r="Q3058">
        <v>26399.558910238418</v>
      </c>
      <c r="R3058">
        <v>25686.333500981531</v>
      </c>
      <c r="S3058">
        <v>24973.108091724644</v>
      </c>
      <c r="T3058">
        <v>24259.882682467756</v>
      </c>
      <c r="U3058">
        <v>23546.657273210869</v>
      </c>
      <c r="W3058">
        <v>0.46117000000000002</v>
      </c>
      <c r="AB3058">
        <v>1</v>
      </c>
      <c r="AC3058">
        <v>1</v>
      </c>
      <c r="AD3058">
        <v>1</v>
      </c>
      <c r="AE3058">
        <v>1</v>
      </c>
      <c r="AF3058">
        <v>1</v>
      </c>
      <c r="AL3058">
        <v>3.2793705000000002</v>
      </c>
      <c r="AM3058" s="5">
        <v>7.2402911186218262</v>
      </c>
      <c r="AN3058">
        <v>570.77625570776252</v>
      </c>
      <c r="AO3058">
        <f t="shared" si="47"/>
        <v>26826.48401826484</v>
      </c>
      <c r="AP3058">
        <v>684.93150684931504</v>
      </c>
      <c r="AQ3058">
        <v>9.4978099999999996E-2</v>
      </c>
      <c r="AR3058">
        <v>6.1486199999999998E-2</v>
      </c>
      <c r="AS3058">
        <v>3.46278E-2</v>
      </c>
      <c r="AT3058">
        <v>3.7040700000000003E-2</v>
      </c>
      <c r="AU3058">
        <v>4.1986099999999998E-2</v>
      </c>
      <c r="AW3058">
        <v>9.4978099999999996E-2</v>
      </c>
      <c r="AX3058">
        <v>6.1486200000000005E-2</v>
      </c>
      <c r="AY3058">
        <v>3.46278E-2</v>
      </c>
      <c r="AZ3058">
        <v>3.7040699999999996E-2</v>
      </c>
      <c r="BA3058">
        <v>4.1986099999999998E-2</v>
      </c>
      <c r="BC3058" s="52">
        <v>100000</v>
      </c>
      <c r="BD3058" s="52">
        <v>100000</v>
      </c>
      <c r="BE3058">
        <v>0</v>
      </c>
      <c r="BF3058">
        <v>0</v>
      </c>
      <c r="BG3058">
        <v>0</v>
      </c>
    </row>
    <row r="3059" spans="1:59">
      <c r="A3059">
        <v>3058</v>
      </c>
      <c r="E3059">
        <v>9795.2054794520554</v>
      </c>
      <c r="K3059">
        <v>4594.7947911259207</v>
      </c>
      <c r="L3059">
        <v>4836.0422911259211</v>
      </c>
      <c r="M3059">
        <v>5077.2897911259206</v>
      </c>
      <c r="N3059">
        <v>5318.5372911259201</v>
      </c>
      <c r="O3059">
        <v>5559.7847911259196</v>
      </c>
      <c r="Q3059">
        <v>24953.48898258699</v>
      </c>
      <c r="R3059">
        <v>24279.331416476722</v>
      </c>
      <c r="S3059">
        <v>23605.173850366453</v>
      </c>
      <c r="T3059">
        <v>22931.016284256184</v>
      </c>
      <c r="U3059">
        <v>22256.858718145915</v>
      </c>
      <c r="W3059">
        <v>0.61571000000000009</v>
      </c>
      <c r="AB3059">
        <v>1</v>
      </c>
      <c r="AC3059">
        <v>1</v>
      </c>
      <c r="AD3059">
        <v>1</v>
      </c>
      <c r="AE3059">
        <v>1</v>
      </c>
      <c r="AF3059">
        <v>1</v>
      </c>
      <c r="AL3059">
        <v>2.7080898000000002</v>
      </c>
      <c r="AM3059" s="5">
        <v>6.3484420776367188</v>
      </c>
      <c r="AN3059">
        <v>570.77625570776252</v>
      </c>
      <c r="AO3059">
        <f t="shared" si="47"/>
        <v>26826.48401826484</v>
      </c>
      <c r="AP3059">
        <v>684.93150684931504</v>
      </c>
      <c r="AQ3059">
        <v>9.5086400000000001E-2</v>
      </c>
      <c r="AR3059">
        <v>6.1471699999999997E-2</v>
      </c>
      <c r="AS3059">
        <v>3.4366999999999995E-2</v>
      </c>
      <c r="AT3059">
        <v>3.3404400000000001E-2</v>
      </c>
      <c r="AU3059">
        <v>3.8880400000000002E-2</v>
      </c>
      <c r="AW3059">
        <v>9.5086400000000001E-2</v>
      </c>
      <c r="AX3059">
        <v>6.1471700000000004E-2</v>
      </c>
      <c r="AY3059">
        <v>3.4366999999999995E-2</v>
      </c>
      <c r="AZ3059">
        <v>3.3404400000000001E-2</v>
      </c>
      <c r="BA3059">
        <v>3.8880399999999996E-2</v>
      </c>
      <c r="BC3059" s="52">
        <v>100000</v>
      </c>
      <c r="BD3059" s="52">
        <v>100000</v>
      </c>
      <c r="BE3059">
        <v>0</v>
      </c>
      <c r="BF3059">
        <v>0</v>
      </c>
      <c r="BG3059">
        <v>0</v>
      </c>
    </row>
    <row r="3060" spans="1:59">
      <c r="A3060">
        <v>3059</v>
      </c>
      <c r="E3060">
        <v>9795.2054794520554</v>
      </c>
      <c r="K3060">
        <v>5160.9576151637539</v>
      </c>
      <c r="L3060">
        <v>5464.462615163754</v>
      </c>
      <c r="M3060">
        <v>5767.9676151637541</v>
      </c>
      <c r="N3060">
        <v>6071.4726151637542</v>
      </c>
      <c r="O3060">
        <v>6374.9776151637543</v>
      </c>
      <c r="Q3060">
        <v>23637.001475035209</v>
      </c>
      <c r="R3060">
        <v>22998.410879978954</v>
      </c>
      <c r="S3060">
        <v>22359.820284922695</v>
      </c>
      <c r="T3060">
        <v>21721.229689866435</v>
      </c>
      <c r="U3060">
        <v>21082.639094810176</v>
      </c>
      <c r="W3060">
        <v>0.15080000000000002</v>
      </c>
      <c r="AB3060">
        <v>1</v>
      </c>
      <c r="AC3060">
        <v>1</v>
      </c>
      <c r="AD3060">
        <v>1</v>
      </c>
      <c r="AE3060">
        <v>1</v>
      </c>
      <c r="AF3060">
        <v>1</v>
      </c>
      <c r="AL3060">
        <v>2.8120880000000001</v>
      </c>
      <c r="AM3060" s="5">
        <v>6.5918684005737296</v>
      </c>
      <c r="AN3060">
        <v>570.77625570776252</v>
      </c>
      <c r="AO3060">
        <f t="shared" si="47"/>
        <v>26826.48401826484</v>
      </c>
      <c r="AP3060">
        <v>684.93150684931504</v>
      </c>
      <c r="AQ3060">
        <v>9.5415400000000011E-2</v>
      </c>
      <c r="AR3060">
        <v>6.1551599999999998E-2</v>
      </c>
      <c r="AS3060">
        <v>3.4537100000000001E-2</v>
      </c>
      <c r="AT3060">
        <v>3.3556700000000002E-2</v>
      </c>
      <c r="AU3060">
        <v>3.9010900000000001E-2</v>
      </c>
      <c r="AW3060">
        <v>9.5415400000000025E-2</v>
      </c>
      <c r="AX3060">
        <v>6.1551599999999998E-2</v>
      </c>
      <c r="AY3060">
        <v>3.4537100000000001E-2</v>
      </c>
      <c r="AZ3060">
        <v>3.3556700000000009E-2</v>
      </c>
      <c r="BA3060">
        <v>3.9010900000000001E-2</v>
      </c>
      <c r="BC3060" s="52">
        <v>100000</v>
      </c>
      <c r="BD3060" s="52">
        <v>100000</v>
      </c>
      <c r="BE3060">
        <v>0</v>
      </c>
      <c r="BF3060">
        <v>0</v>
      </c>
      <c r="BG3060">
        <v>0</v>
      </c>
    </row>
    <row r="3061" spans="1:59">
      <c r="A3061">
        <v>3060</v>
      </c>
      <c r="E3061">
        <v>9795.2054794520554</v>
      </c>
      <c r="K3061">
        <v>5062.7193169288785</v>
      </c>
      <c r="L3061">
        <v>5499.2926502622122</v>
      </c>
      <c r="M3061">
        <v>5935.8659835955459</v>
      </c>
      <c r="N3061">
        <v>6372.4393169288796</v>
      </c>
      <c r="O3061">
        <v>6809.0126502622134</v>
      </c>
      <c r="Q3061">
        <v>23328.685796636411</v>
      </c>
      <c r="R3061">
        <v>22698.424832088556</v>
      </c>
      <c r="S3061">
        <v>22068.163867540701</v>
      </c>
      <c r="T3061">
        <v>21437.902902992846</v>
      </c>
      <c r="U3061">
        <v>20807.641938444991</v>
      </c>
      <c r="W3061">
        <v>8.412E-2</v>
      </c>
      <c r="AB3061">
        <v>1</v>
      </c>
      <c r="AC3061">
        <v>1</v>
      </c>
      <c r="AD3061">
        <v>1</v>
      </c>
      <c r="AE3061">
        <v>1</v>
      </c>
      <c r="AF3061">
        <v>1</v>
      </c>
      <c r="AL3061">
        <v>3.1917832000000002</v>
      </c>
      <c r="AM3061" s="5">
        <v>5.7721428871154794</v>
      </c>
      <c r="AN3061">
        <v>570.77625570776252</v>
      </c>
      <c r="AO3061">
        <f t="shared" si="47"/>
        <v>26826.48401826484</v>
      </c>
      <c r="AP3061">
        <v>684.93150684931504</v>
      </c>
      <c r="AQ3061">
        <v>9.5653199999999994E-2</v>
      </c>
      <c r="AR3061">
        <v>6.1712400000000001E-2</v>
      </c>
      <c r="AS3061">
        <v>3.4609399999999998E-2</v>
      </c>
      <c r="AT3061">
        <v>3.3745600000000001E-2</v>
      </c>
      <c r="AU3061">
        <v>3.9117800000000001E-2</v>
      </c>
      <c r="AW3061">
        <v>9.565319999999998E-2</v>
      </c>
      <c r="AX3061">
        <v>6.1712400000000001E-2</v>
      </c>
      <c r="AY3061">
        <v>3.4609399999999998E-2</v>
      </c>
      <c r="AZ3061">
        <v>3.3745600000000001E-2</v>
      </c>
      <c r="BA3061">
        <v>3.9117799999999994E-2</v>
      </c>
      <c r="BC3061" s="52">
        <v>100000</v>
      </c>
      <c r="BD3061" s="52">
        <v>100000</v>
      </c>
      <c r="BE3061">
        <v>0</v>
      </c>
      <c r="BF3061">
        <v>0</v>
      </c>
      <c r="BG3061">
        <v>0</v>
      </c>
    </row>
    <row r="3062" spans="1:59">
      <c r="A3062">
        <v>3061</v>
      </c>
      <c r="E3062">
        <v>9795.2054794520554</v>
      </c>
      <c r="K3062">
        <v>4845.5609734623131</v>
      </c>
      <c r="L3062">
        <v>5345.1068067956467</v>
      </c>
      <c r="M3062">
        <v>5844.6526401289802</v>
      </c>
      <c r="N3062">
        <v>6344.1984734623138</v>
      </c>
      <c r="O3062">
        <v>6843.7443067956474</v>
      </c>
      <c r="Q3062">
        <v>22945.524960450261</v>
      </c>
      <c r="R3062">
        <v>22325.615685678291</v>
      </c>
      <c r="S3062">
        <v>21705.706410906321</v>
      </c>
      <c r="T3062">
        <v>21085.797136134352</v>
      </c>
      <c r="U3062">
        <v>20465.887861362382</v>
      </c>
      <c r="W3062">
        <v>0.41743000000000002</v>
      </c>
      <c r="AB3062">
        <v>1</v>
      </c>
      <c r="AC3062">
        <v>1</v>
      </c>
      <c r="AD3062">
        <v>1</v>
      </c>
      <c r="AE3062">
        <v>1</v>
      </c>
      <c r="AF3062">
        <v>1</v>
      </c>
      <c r="AL3062">
        <v>3.3450937000000001</v>
      </c>
      <c r="AM3062" s="5">
        <v>4.7307567596435547</v>
      </c>
      <c r="AN3062">
        <v>570.77625570776252</v>
      </c>
      <c r="AO3062">
        <f t="shared" si="47"/>
        <v>26826.48401826484</v>
      </c>
      <c r="AP3062">
        <v>684.93150684931504</v>
      </c>
      <c r="AQ3062">
        <v>9.5575800000000002E-2</v>
      </c>
      <c r="AR3062">
        <v>6.1697499999999995E-2</v>
      </c>
      <c r="AS3062">
        <v>3.4421E-2</v>
      </c>
      <c r="AT3062">
        <v>3.35535E-2</v>
      </c>
      <c r="AU3062">
        <v>3.90432E-2</v>
      </c>
      <c r="AW3062">
        <v>9.5575800000000002E-2</v>
      </c>
      <c r="AX3062">
        <v>6.1697500000000002E-2</v>
      </c>
      <c r="AY3062">
        <v>3.4420999999999993E-2</v>
      </c>
      <c r="AZ3062">
        <v>3.35535E-2</v>
      </c>
      <c r="BA3062">
        <v>3.90432E-2</v>
      </c>
      <c r="BC3062" s="52">
        <v>100000</v>
      </c>
      <c r="BD3062" s="52">
        <v>100000</v>
      </c>
      <c r="BE3062">
        <v>0</v>
      </c>
      <c r="BF3062">
        <v>0</v>
      </c>
      <c r="BG3062">
        <v>0</v>
      </c>
    </row>
    <row r="3063" spans="1:59">
      <c r="A3063">
        <v>3062</v>
      </c>
      <c r="E3063">
        <v>9795.2054794520554</v>
      </c>
      <c r="K3063">
        <v>5008.4297310622369</v>
      </c>
      <c r="L3063">
        <v>5520.0480643955707</v>
      </c>
      <c r="M3063">
        <v>6031.6663977289045</v>
      </c>
      <c r="N3063">
        <v>6543.2847310622383</v>
      </c>
      <c r="O3063">
        <v>7054.9030643955721</v>
      </c>
      <c r="Q3063">
        <v>23239.319167486839</v>
      </c>
      <c r="R3063">
        <v>22611.472582146878</v>
      </c>
      <c r="S3063">
        <v>21983.625996806917</v>
      </c>
      <c r="T3063">
        <v>21355.779411466956</v>
      </c>
      <c r="U3063">
        <v>20727.932826126995</v>
      </c>
      <c r="W3063">
        <v>0.41742000000000001</v>
      </c>
      <c r="AB3063">
        <v>1</v>
      </c>
      <c r="AC3063">
        <v>1</v>
      </c>
      <c r="AD3063">
        <v>1</v>
      </c>
      <c r="AE3063">
        <v>1</v>
      </c>
      <c r="AF3063">
        <v>1</v>
      </c>
      <c r="AL3063">
        <v>3.0908240999999999</v>
      </c>
      <c r="AM3063" s="5">
        <v>4.3384480476379386</v>
      </c>
      <c r="AN3063">
        <v>570.77625570776252</v>
      </c>
      <c r="AO3063">
        <f t="shared" si="47"/>
        <v>26826.48401826484</v>
      </c>
      <c r="AP3063">
        <v>684.93150684931504</v>
      </c>
      <c r="AQ3063">
        <v>9.56959E-2</v>
      </c>
      <c r="AR3063">
        <v>6.28803E-2</v>
      </c>
      <c r="AS3063">
        <v>3.4170300000000001E-2</v>
      </c>
      <c r="AT3063">
        <v>3.3063299999999997E-2</v>
      </c>
      <c r="AU3063">
        <v>3.89322E-2</v>
      </c>
      <c r="AW3063">
        <v>9.5695899999999987E-2</v>
      </c>
      <c r="AX3063">
        <v>6.28803E-2</v>
      </c>
      <c r="AY3063">
        <v>3.4170300000000001E-2</v>
      </c>
      <c r="AZ3063">
        <v>3.3063300000000004E-2</v>
      </c>
      <c r="BA3063">
        <v>3.89322E-2</v>
      </c>
      <c r="BC3063" s="52">
        <v>100000</v>
      </c>
      <c r="BD3063" s="52">
        <v>100000</v>
      </c>
      <c r="BE3063">
        <v>0</v>
      </c>
      <c r="BF3063">
        <v>0</v>
      </c>
      <c r="BG3063">
        <v>0</v>
      </c>
    </row>
    <row r="3064" spans="1:59">
      <c r="A3064">
        <v>3063</v>
      </c>
      <c r="E3064">
        <v>9795.2054794520554</v>
      </c>
      <c r="K3064">
        <v>5137.6906497923374</v>
      </c>
      <c r="L3064">
        <v>5627.3356497923378</v>
      </c>
      <c r="M3064">
        <v>6116.9806497923382</v>
      </c>
      <c r="N3064">
        <v>6606.6256497923387</v>
      </c>
      <c r="O3064">
        <v>7096.2706497923391</v>
      </c>
      <c r="Q3064">
        <v>23971.01147302187</v>
      </c>
      <c r="R3064">
        <v>23323.397074512908</v>
      </c>
      <c r="S3064">
        <v>22675.782676003946</v>
      </c>
      <c r="T3064">
        <v>22028.168277494984</v>
      </c>
      <c r="U3064">
        <v>21380.553878986022</v>
      </c>
      <c r="W3064">
        <v>0.45162000000000002</v>
      </c>
      <c r="AB3064">
        <v>1</v>
      </c>
      <c r="AC3064">
        <v>1</v>
      </c>
      <c r="AD3064">
        <v>1</v>
      </c>
      <c r="AE3064">
        <v>1</v>
      </c>
      <c r="AF3064">
        <v>1</v>
      </c>
      <c r="AL3064">
        <v>2.7941951999999999</v>
      </c>
      <c r="AM3064" s="5">
        <v>4.7866263389587402</v>
      </c>
      <c r="AN3064">
        <v>570.77625570776252</v>
      </c>
      <c r="AO3064">
        <f t="shared" si="47"/>
        <v>26826.48401826484</v>
      </c>
      <c r="AP3064">
        <v>684.93150684931504</v>
      </c>
      <c r="AQ3064">
        <v>9.6042799999999998E-2</v>
      </c>
      <c r="AR3064">
        <v>8.0574900000000005E-2</v>
      </c>
      <c r="AS3064">
        <v>3.9617100000000002E-2</v>
      </c>
      <c r="AT3064">
        <v>4.0140599999999999E-2</v>
      </c>
      <c r="AU3064">
        <v>4.2056299999999998E-2</v>
      </c>
      <c r="AW3064">
        <v>9.6042799999999998E-2</v>
      </c>
      <c r="AX3064">
        <v>8.0574899999999991E-2</v>
      </c>
      <c r="AY3064">
        <v>3.9617100000000002E-2</v>
      </c>
      <c r="AZ3064">
        <v>4.0140599999999999E-2</v>
      </c>
      <c r="BA3064">
        <v>4.2056300000000005E-2</v>
      </c>
      <c r="BC3064" s="52">
        <v>100000</v>
      </c>
      <c r="BD3064" s="52">
        <v>100000</v>
      </c>
      <c r="BE3064">
        <v>0</v>
      </c>
      <c r="BF3064">
        <v>0</v>
      </c>
      <c r="BG3064">
        <v>0</v>
      </c>
    </row>
    <row r="3065" spans="1:59">
      <c r="A3065">
        <v>3064</v>
      </c>
      <c r="E3065">
        <v>9795.2054794520554</v>
      </c>
      <c r="K3065">
        <v>5323.8263727636786</v>
      </c>
      <c r="L3065">
        <v>5797.5222060970118</v>
      </c>
      <c r="M3065">
        <v>6271.218039430345</v>
      </c>
      <c r="N3065">
        <v>6744.9138727636782</v>
      </c>
      <c r="O3065">
        <v>7218.6097060970114</v>
      </c>
      <c r="Q3065">
        <v>25458.41339933559</v>
      </c>
      <c r="R3065">
        <v>24770.614509149786</v>
      </c>
      <c r="S3065">
        <v>24082.815618963981</v>
      </c>
      <c r="T3065">
        <v>23395.016728778177</v>
      </c>
      <c r="U3065">
        <v>22707.217838592373</v>
      </c>
      <c r="W3065">
        <v>0.43569000000000002</v>
      </c>
      <c r="AB3065">
        <v>1</v>
      </c>
      <c r="AC3065">
        <v>1</v>
      </c>
      <c r="AD3065">
        <v>1</v>
      </c>
      <c r="AE3065">
        <v>1</v>
      </c>
      <c r="AF3065">
        <v>1</v>
      </c>
      <c r="AL3065">
        <v>2.9902410000000001</v>
      </c>
      <c r="AM3065" s="5">
        <v>4.9339900016784668</v>
      </c>
      <c r="AN3065">
        <v>570.77625570776252</v>
      </c>
      <c r="AO3065">
        <f t="shared" si="47"/>
        <v>26826.48401826484</v>
      </c>
      <c r="AP3065">
        <v>684.93150684931504</v>
      </c>
      <c r="AQ3065">
        <v>0.10109600000000001</v>
      </c>
      <c r="AR3065">
        <v>8.7549599999999991E-2</v>
      </c>
      <c r="AS3065">
        <v>4.9493699999999995E-2</v>
      </c>
      <c r="AT3065">
        <v>4.1188200000000001E-2</v>
      </c>
      <c r="AU3065">
        <v>4.2666600000000006E-2</v>
      </c>
      <c r="AW3065">
        <v>0.10109600000000001</v>
      </c>
      <c r="AX3065">
        <v>8.7549599999999991E-2</v>
      </c>
      <c r="AY3065">
        <v>4.9493699999999988E-2</v>
      </c>
      <c r="AZ3065">
        <v>4.1188199999999994E-2</v>
      </c>
      <c r="BA3065">
        <v>4.2666600000000013E-2</v>
      </c>
      <c r="BC3065" s="52">
        <v>100000</v>
      </c>
      <c r="BD3065" s="52">
        <v>100000</v>
      </c>
      <c r="BE3065">
        <v>0</v>
      </c>
      <c r="BF3065">
        <v>0</v>
      </c>
      <c r="BG3065">
        <v>0</v>
      </c>
    </row>
    <row r="3066" spans="1:59">
      <c r="A3066">
        <v>3065</v>
      </c>
      <c r="E3066">
        <v>9795.2054794520554</v>
      </c>
      <c r="K3066">
        <v>5941.6935642935523</v>
      </c>
      <c r="L3066">
        <v>6448.223564293552</v>
      </c>
      <c r="M3066">
        <v>6954.7535642935518</v>
      </c>
      <c r="N3066">
        <v>7461.2835642935515</v>
      </c>
      <c r="O3066">
        <v>7967.8135642935513</v>
      </c>
      <c r="Q3066">
        <v>27000.5525879616</v>
      </c>
      <c r="R3066">
        <v>26271.090393273829</v>
      </c>
      <c r="S3066">
        <v>25541.628198586055</v>
      </c>
      <c r="T3066">
        <v>24812.166003898281</v>
      </c>
      <c r="U3066">
        <v>24082.703809210507</v>
      </c>
      <c r="W3066">
        <v>0.25563999999999998</v>
      </c>
      <c r="AB3066">
        <v>1</v>
      </c>
      <c r="AC3066">
        <v>1</v>
      </c>
      <c r="AD3066">
        <v>1</v>
      </c>
      <c r="AE3066">
        <v>1</v>
      </c>
      <c r="AF3066">
        <v>1</v>
      </c>
      <c r="AL3066">
        <v>3.4367537000000001</v>
      </c>
      <c r="AM3066" s="5">
        <v>4.8180060386657706</v>
      </c>
      <c r="AN3066">
        <v>570.77625570776252</v>
      </c>
      <c r="AO3066">
        <f t="shared" si="47"/>
        <v>26826.48401826484</v>
      </c>
      <c r="AP3066">
        <v>684.93150684931504</v>
      </c>
      <c r="AQ3066">
        <v>0.10818000000000001</v>
      </c>
      <c r="AR3066">
        <v>9.7094899999999998E-2</v>
      </c>
      <c r="AS3066">
        <v>9.0762499999999996E-2</v>
      </c>
      <c r="AT3066">
        <v>4.53683E-2</v>
      </c>
      <c r="AU3066">
        <v>4.4475399999999998E-2</v>
      </c>
      <c r="AW3066">
        <v>0.10818000000000001</v>
      </c>
      <c r="AX3066">
        <v>9.7094899999999998E-2</v>
      </c>
      <c r="AY3066">
        <v>9.076250000000001E-2</v>
      </c>
      <c r="AZ3066">
        <v>4.53683E-2</v>
      </c>
      <c r="BA3066">
        <v>4.4475399999999998E-2</v>
      </c>
      <c r="BC3066" s="52">
        <v>100000</v>
      </c>
      <c r="BD3066" s="52">
        <v>100000</v>
      </c>
      <c r="BE3066">
        <v>0</v>
      </c>
      <c r="BF3066">
        <v>0</v>
      </c>
      <c r="BG3066">
        <v>0</v>
      </c>
    </row>
    <row r="3067" spans="1:59">
      <c r="A3067">
        <v>3066</v>
      </c>
      <c r="E3067">
        <v>9795.2054794520554</v>
      </c>
      <c r="K3067">
        <v>6475.9720283779607</v>
      </c>
      <c r="L3067">
        <v>6987.4520283779602</v>
      </c>
      <c r="M3067">
        <v>7498.9320283779598</v>
      </c>
      <c r="N3067">
        <v>8010.4120283779594</v>
      </c>
      <c r="O3067">
        <v>8521.8920283779589</v>
      </c>
      <c r="Q3067">
        <v>27928.292835214419</v>
      </c>
      <c r="R3067">
        <v>27173.766285750466</v>
      </c>
      <c r="S3067">
        <v>26419.239736286512</v>
      </c>
      <c r="T3067">
        <v>25664.713186822559</v>
      </c>
      <c r="U3067">
        <v>24910.186637358605</v>
      </c>
      <c r="W3067">
        <v>7.6519999999999991E-2</v>
      </c>
      <c r="AB3067">
        <v>1</v>
      </c>
      <c r="AC3067">
        <v>1</v>
      </c>
      <c r="AD3067">
        <v>1</v>
      </c>
      <c r="AE3067">
        <v>1</v>
      </c>
      <c r="AF3067">
        <v>1</v>
      </c>
      <c r="AL3067">
        <v>5.5349235999999999</v>
      </c>
      <c r="AM3067" s="5">
        <v>4.7495384216308594</v>
      </c>
      <c r="AN3067">
        <v>570.77625570776252</v>
      </c>
      <c r="AO3067">
        <f t="shared" si="47"/>
        <v>26826.48401826484</v>
      </c>
      <c r="AP3067">
        <v>684.93150684931504</v>
      </c>
      <c r="AQ3067">
        <v>0.11058799999999999</v>
      </c>
      <c r="AR3067">
        <v>0.107644</v>
      </c>
      <c r="AS3067">
        <v>0.100068</v>
      </c>
      <c r="AT3067">
        <v>0.10258400000000001</v>
      </c>
      <c r="AU3067">
        <v>0.10281799999999999</v>
      </c>
      <c r="AW3067">
        <v>0.11058800000000001</v>
      </c>
      <c r="AX3067">
        <v>0.107644</v>
      </c>
      <c r="AY3067">
        <v>0.100068</v>
      </c>
      <c r="AZ3067">
        <v>0.10258399999999999</v>
      </c>
      <c r="BA3067">
        <v>0.10281800000000001</v>
      </c>
      <c r="BC3067" s="52">
        <v>100000</v>
      </c>
      <c r="BD3067" s="52">
        <v>100000</v>
      </c>
      <c r="BE3067">
        <v>0</v>
      </c>
      <c r="BF3067">
        <v>0</v>
      </c>
      <c r="BG3067">
        <v>0</v>
      </c>
    </row>
    <row r="3068" spans="1:59">
      <c r="A3068">
        <v>3067</v>
      </c>
      <c r="E3068">
        <v>9795.2054794520554</v>
      </c>
      <c r="K3068">
        <v>6652.6286173090966</v>
      </c>
      <c r="L3068">
        <v>7119.8902839757629</v>
      </c>
      <c r="M3068">
        <v>7587.1519506424293</v>
      </c>
      <c r="N3068">
        <v>8054.4136173090956</v>
      </c>
      <c r="O3068">
        <v>8521.6752839757628</v>
      </c>
      <c r="Q3068">
        <v>28510.294825174751</v>
      </c>
      <c r="R3068">
        <v>27740.044581076763</v>
      </c>
      <c r="S3068">
        <v>26969.794336978775</v>
      </c>
      <c r="T3068">
        <v>26199.544092880788</v>
      </c>
      <c r="U3068">
        <v>25429.2938487828</v>
      </c>
      <c r="W3068">
        <v>1.1810000000000001E-2</v>
      </c>
      <c r="AB3068">
        <v>1</v>
      </c>
      <c r="AC3068">
        <v>1</v>
      </c>
      <c r="AD3068">
        <v>1</v>
      </c>
      <c r="AE3068">
        <v>1</v>
      </c>
      <c r="AF3068">
        <v>1</v>
      </c>
      <c r="AL3068">
        <v>1.9066999</v>
      </c>
      <c r="AM3068" s="5">
        <v>4.8370208740234384</v>
      </c>
      <c r="AN3068">
        <v>570.77625570776252</v>
      </c>
      <c r="AO3068">
        <f t="shared" si="47"/>
        <v>26826.48401826484</v>
      </c>
      <c r="AP3068">
        <v>684.93150684931504</v>
      </c>
      <c r="AQ3068">
        <v>0.111785</v>
      </c>
      <c r="AR3068">
        <v>0.109735</v>
      </c>
      <c r="AS3068">
        <v>0.102104</v>
      </c>
      <c r="AT3068">
        <v>0.105461</v>
      </c>
      <c r="AU3068">
        <v>0.108304</v>
      </c>
      <c r="AW3068">
        <v>0.11178500000000001</v>
      </c>
      <c r="AX3068">
        <v>0.10973500000000001</v>
      </c>
      <c r="AY3068">
        <v>0.10210400000000001</v>
      </c>
      <c r="AZ3068">
        <v>0.10546100000000001</v>
      </c>
      <c r="BA3068">
        <v>0.108304</v>
      </c>
      <c r="BC3068" s="52">
        <v>100000</v>
      </c>
      <c r="BD3068" s="52">
        <v>100000</v>
      </c>
      <c r="BE3068">
        <v>0</v>
      </c>
      <c r="BF3068">
        <v>0</v>
      </c>
      <c r="BG3068">
        <v>0</v>
      </c>
    </row>
    <row r="3069" spans="1:59">
      <c r="A3069">
        <v>3068</v>
      </c>
      <c r="E3069">
        <v>9795.2054794520554</v>
      </c>
      <c r="K3069">
        <v>5970.1309664141736</v>
      </c>
      <c r="L3069">
        <v>6389.461799747507</v>
      </c>
      <c r="M3069">
        <v>6808.7926330808405</v>
      </c>
      <c r="N3069">
        <v>7228.1234664141739</v>
      </c>
      <c r="O3069">
        <v>7647.4542997475073</v>
      </c>
      <c r="Q3069">
        <v>27970.741041588892</v>
      </c>
      <c r="R3069">
        <v>27215.067687949209</v>
      </c>
      <c r="S3069">
        <v>26459.394334309527</v>
      </c>
      <c r="T3069">
        <v>25703.720980669845</v>
      </c>
      <c r="U3069">
        <v>24948.047627030162</v>
      </c>
      <c r="W3069">
        <v>0</v>
      </c>
      <c r="AB3069">
        <v>1</v>
      </c>
      <c r="AC3069">
        <v>1</v>
      </c>
      <c r="AD3069">
        <v>1</v>
      </c>
      <c r="AE3069">
        <v>1</v>
      </c>
      <c r="AF3069">
        <v>1</v>
      </c>
      <c r="AL3069">
        <v>1.0653855000000001</v>
      </c>
      <c r="AM3069" s="5">
        <v>5.4395723342895508</v>
      </c>
      <c r="AN3069">
        <v>570.77625570776252</v>
      </c>
      <c r="AO3069">
        <f t="shared" si="47"/>
        <v>26826.48401826484</v>
      </c>
      <c r="AP3069">
        <v>684.93150684931504</v>
      </c>
      <c r="AQ3069">
        <v>0.11179699999999999</v>
      </c>
      <c r="AR3069">
        <v>0.11028199999999999</v>
      </c>
      <c r="AS3069">
        <v>0.10281100000000001</v>
      </c>
      <c r="AT3069">
        <v>0.10591400000000001</v>
      </c>
      <c r="AU3069">
        <v>0.108219</v>
      </c>
      <c r="AW3069">
        <v>0.11179699999999999</v>
      </c>
      <c r="AX3069">
        <v>0.11028199999999998</v>
      </c>
      <c r="AY3069">
        <v>0.10281100000000003</v>
      </c>
      <c r="AZ3069">
        <v>0.10591399999999999</v>
      </c>
      <c r="BA3069">
        <v>0.108219</v>
      </c>
      <c r="BC3069" s="52">
        <v>100000</v>
      </c>
      <c r="BD3069" s="52">
        <v>100000</v>
      </c>
      <c r="BE3069">
        <v>0</v>
      </c>
      <c r="BF3069">
        <v>0</v>
      </c>
      <c r="BG3069">
        <v>0</v>
      </c>
    </row>
    <row r="3070" spans="1:59">
      <c r="A3070">
        <v>3069</v>
      </c>
      <c r="E3070">
        <v>9795.2054794520554</v>
      </c>
      <c r="K3070">
        <v>5160.9576151637539</v>
      </c>
      <c r="L3070">
        <v>5546.1076151637535</v>
      </c>
      <c r="M3070">
        <v>5931.2576151637531</v>
      </c>
      <c r="N3070">
        <v>6316.4076151637528</v>
      </c>
      <c r="O3070">
        <v>6701.5576151637524</v>
      </c>
      <c r="Q3070">
        <v>25180.256871373429</v>
      </c>
      <c r="R3070">
        <v>24499.972816169695</v>
      </c>
      <c r="S3070">
        <v>23819.688760965961</v>
      </c>
      <c r="T3070">
        <v>23139.404705762227</v>
      </c>
      <c r="U3070">
        <v>22459.120650558492</v>
      </c>
      <c r="W3070">
        <v>0</v>
      </c>
      <c r="AB3070">
        <v>1</v>
      </c>
      <c r="AC3070">
        <v>1</v>
      </c>
      <c r="AD3070">
        <v>1</v>
      </c>
      <c r="AE3070">
        <v>1</v>
      </c>
      <c r="AF3070">
        <v>1</v>
      </c>
      <c r="AL3070">
        <v>0.67765089999999994</v>
      </c>
      <c r="AM3070" s="5">
        <v>4.6404013633728027</v>
      </c>
      <c r="AN3070">
        <v>570.77625570776252</v>
      </c>
      <c r="AO3070">
        <f t="shared" si="47"/>
        <v>26826.48401826484</v>
      </c>
      <c r="AP3070">
        <v>684.93150684931504</v>
      </c>
      <c r="AQ3070">
        <v>0.111805</v>
      </c>
      <c r="AR3070">
        <v>0.110026</v>
      </c>
      <c r="AS3070">
        <v>0.10258400000000001</v>
      </c>
      <c r="AT3070">
        <v>0.10540300000000001</v>
      </c>
      <c r="AU3070">
        <v>0.10826000000000001</v>
      </c>
      <c r="AW3070">
        <v>0.111805</v>
      </c>
      <c r="AX3070">
        <v>0.110026</v>
      </c>
      <c r="AY3070">
        <v>0.10258399999999999</v>
      </c>
      <c r="AZ3070">
        <v>0.10540300000000001</v>
      </c>
      <c r="BA3070">
        <v>0.10826000000000001</v>
      </c>
      <c r="BC3070" s="52">
        <v>100000</v>
      </c>
      <c r="BD3070" s="52">
        <v>100000</v>
      </c>
      <c r="BE3070">
        <v>0</v>
      </c>
      <c r="BF3070">
        <v>0</v>
      </c>
      <c r="BG3070">
        <v>0</v>
      </c>
    </row>
    <row r="3071" spans="1:59">
      <c r="A3071">
        <v>3070</v>
      </c>
      <c r="E3071">
        <v>9795.2054794520554</v>
      </c>
      <c r="K3071">
        <v>5155.78717841455</v>
      </c>
      <c r="L3071">
        <v>5510.3030117478829</v>
      </c>
      <c r="M3071">
        <v>5864.8188450812158</v>
      </c>
      <c r="N3071">
        <v>6219.3346784145488</v>
      </c>
      <c r="O3071">
        <v>6573.8505117478817</v>
      </c>
      <c r="Q3071">
        <v>19149.10137650622</v>
      </c>
      <c r="R3071">
        <v>18631.758429424786</v>
      </c>
      <c r="S3071">
        <v>18114.415482343353</v>
      </c>
      <c r="T3071">
        <v>17597.072535261919</v>
      </c>
      <c r="U3071">
        <v>17079.729588180486</v>
      </c>
      <c r="W3071">
        <v>0</v>
      </c>
      <c r="AB3071">
        <v>1</v>
      </c>
      <c r="AC3071">
        <v>1</v>
      </c>
      <c r="AD3071">
        <v>1</v>
      </c>
      <c r="AE3071">
        <v>1</v>
      </c>
      <c r="AF3071">
        <v>1</v>
      </c>
      <c r="AL3071">
        <v>2.1190821999999998</v>
      </c>
      <c r="AM3071" s="5">
        <v>3.921575784683228</v>
      </c>
      <c r="AN3071">
        <v>570.77625570776252</v>
      </c>
      <c r="AO3071">
        <f t="shared" si="47"/>
        <v>26826.48401826484</v>
      </c>
      <c r="AP3071">
        <v>684.93150684931504</v>
      </c>
      <c r="AQ3071">
        <v>0.111807</v>
      </c>
      <c r="AR3071">
        <v>0.11001999999999999</v>
      </c>
      <c r="AS3071">
        <v>0.102354</v>
      </c>
      <c r="AT3071">
        <v>0.10546299999999999</v>
      </c>
      <c r="AU3071">
        <v>0.108265</v>
      </c>
      <c r="AW3071">
        <v>0.111807</v>
      </c>
      <c r="AX3071">
        <v>0.11001999999999999</v>
      </c>
      <c r="AY3071">
        <v>0.10235399999999999</v>
      </c>
      <c r="AZ3071">
        <v>0.10546299999999999</v>
      </c>
      <c r="BA3071">
        <v>0.10826499999999999</v>
      </c>
      <c r="BC3071" s="52">
        <v>100000</v>
      </c>
      <c r="BD3071" s="52">
        <v>100000</v>
      </c>
      <c r="BE3071">
        <v>0</v>
      </c>
      <c r="BF3071">
        <v>0</v>
      </c>
      <c r="BG3071">
        <v>0</v>
      </c>
    </row>
    <row r="3072" spans="1:59">
      <c r="A3072">
        <v>3071</v>
      </c>
      <c r="E3072">
        <v>9795.2054794520554</v>
      </c>
      <c r="K3072">
        <v>3982.9597758034511</v>
      </c>
      <c r="L3072">
        <v>4321.3622758034508</v>
      </c>
      <c r="M3072">
        <v>4659.7647758034509</v>
      </c>
      <c r="N3072">
        <v>4998.167275803451</v>
      </c>
      <c r="O3072">
        <v>5336.5697758034512</v>
      </c>
      <c r="Q3072">
        <v>13520.65920222002</v>
      </c>
      <c r="R3072">
        <v>13155.3774307282</v>
      </c>
      <c r="S3072">
        <v>12790.09565923638</v>
      </c>
      <c r="T3072">
        <v>12424.81388774456</v>
      </c>
      <c r="U3072">
        <v>12059.53211625274</v>
      </c>
      <c r="W3072">
        <v>0</v>
      </c>
      <c r="AB3072">
        <v>1</v>
      </c>
      <c r="AC3072">
        <v>1</v>
      </c>
      <c r="AD3072">
        <v>1</v>
      </c>
      <c r="AE3072">
        <v>1</v>
      </c>
      <c r="AF3072">
        <v>1</v>
      </c>
      <c r="AL3072">
        <v>3.1263079999999999</v>
      </c>
      <c r="AM3072" s="5">
        <v>3.6803591251373291</v>
      </c>
      <c r="AN3072">
        <v>570.77625570776252</v>
      </c>
      <c r="AO3072">
        <f t="shared" si="47"/>
        <v>26826.48401826484</v>
      </c>
      <c r="AP3072">
        <v>684.93150684931504</v>
      </c>
      <c r="AQ3072">
        <v>0.11133</v>
      </c>
      <c r="AR3072">
        <v>0.10975600000000001</v>
      </c>
      <c r="AS3072">
        <v>0.10232899999999999</v>
      </c>
      <c r="AT3072">
        <v>0.105452</v>
      </c>
      <c r="AU3072">
        <v>0.108288</v>
      </c>
      <c r="AW3072">
        <v>0.11133</v>
      </c>
      <c r="AX3072">
        <v>0.10975600000000001</v>
      </c>
      <c r="AY3072">
        <v>0.10232899999999999</v>
      </c>
      <c r="AZ3072">
        <v>0.105452</v>
      </c>
      <c r="BA3072">
        <v>0.10828799999999998</v>
      </c>
      <c r="BC3072" s="52">
        <v>100000</v>
      </c>
      <c r="BD3072" s="52">
        <v>100000</v>
      </c>
      <c r="BE3072">
        <v>0</v>
      </c>
      <c r="BF3072">
        <v>0</v>
      </c>
      <c r="BG3072">
        <v>0</v>
      </c>
    </row>
    <row r="3073" spans="1:59">
      <c r="A3073">
        <v>3072</v>
      </c>
      <c r="E3073">
        <v>9795.2054794520554</v>
      </c>
      <c r="K3073">
        <v>2962.8725680559592</v>
      </c>
      <c r="L3073">
        <v>3320.8534013892922</v>
      </c>
      <c r="M3073">
        <v>3678.8342347226253</v>
      </c>
      <c r="N3073">
        <v>4036.8150680559584</v>
      </c>
      <c r="O3073">
        <v>4394.7959013892914</v>
      </c>
      <c r="Q3073">
        <v>8211.1149659070979</v>
      </c>
      <c r="R3073">
        <v>7989.2788434907688</v>
      </c>
      <c r="S3073">
        <v>7767.4427210744398</v>
      </c>
      <c r="T3073">
        <v>7545.6065986581107</v>
      </c>
      <c r="U3073">
        <v>7323.7704762417816</v>
      </c>
      <c r="W3073">
        <v>0</v>
      </c>
      <c r="AB3073">
        <v>1</v>
      </c>
      <c r="AC3073">
        <v>1</v>
      </c>
      <c r="AD3073">
        <v>1</v>
      </c>
      <c r="AE3073">
        <v>1</v>
      </c>
      <c r="AF3073">
        <v>1</v>
      </c>
      <c r="AL3073">
        <v>3.5230522</v>
      </c>
      <c r="AM3073" s="5">
        <v>3.6796424388885498</v>
      </c>
      <c r="AN3073">
        <v>570.77625570776252</v>
      </c>
      <c r="AO3073">
        <f t="shared" si="47"/>
        <v>26826.48401826484</v>
      </c>
      <c r="AP3073">
        <v>684.93150684931504</v>
      </c>
      <c r="AQ3073">
        <v>0.11124299999999999</v>
      </c>
      <c r="AR3073">
        <v>0.109759</v>
      </c>
      <c r="AS3073">
        <v>0.10230700000000001</v>
      </c>
      <c r="AT3073">
        <v>0.105447</v>
      </c>
      <c r="AU3073">
        <v>0.10831300000000001</v>
      </c>
      <c r="AW3073">
        <v>0.11124299999999999</v>
      </c>
      <c r="AX3073">
        <v>0.10975899999999998</v>
      </c>
      <c r="AY3073">
        <v>0.10230700000000002</v>
      </c>
      <c r="AZ3073">
        <v>0.105447</v>
      </c>
      <c r="BA3073">
        <v>0.10831300000000001</v>
      </c>
      <c r="BC3073" s="52">
        <v>100000</v>
      </c>
      <c r="BD3073" s="52">
        <v>100000</v>
      </c>
      <c r="BE3073">
        <v>0</v>
      </c>
      <c r="BF3073">
        <v>0</v>
      </c>
      <c r="BG3073">
        <v>0</v>
      </c>
    </row>
    <row r="3074" spans="1:59">
      <c r="A3074">
        <v>3073</v>
      </c>
      <c r="E3074">
        <v>9795.2054794520554</v>
      </c>
      <c r="K3074">
        <v>2262.2918623087376</v>
      </c>
      <c r="L3074">
        <v>2586.2293623087376</v>
      </c>
      <c r="M3074">
        <v>2910.1668623087376</v>
      </c>
      <c r="N3074">
        <v>3234.1043623087376</v>
      </c>
      <c r="O3074">
        <v>3558.0418623087376</v>
      </c>
      <c r="Q3074">
        <v>8809.732511667873</v>
      </c>
      <c r="R3074">
        <v>8571.7237986919881</v>
      </c>
      <c r="S3074">
        <v>8333.7150857161032</v>
      </c>
      <c r="T3074">
        <v>8095.7063727402183</v>
      </c>
      <c r="U3074">
        <v>7857.6976597643334</v>
      </c>
      <c r="W3074">
        <v>0</v>
      </c>
      <c r="AB3074">
        <v>1</v>
      </c>
      <c r="AC3074">
        <v>1</v>
      </c>
      <c r="AD3074">
        <v>1</v>
      </c>
      <c r="AE3074">
        <v>1</v>
      </c>
      <c r="AF3074">
        <v>1</v>
      </c>
      <c r="AL3074">
        <v>5.3658986000000004</v>
      </c>
      <c r="AM3074" s="5">
        <v>3.9460725784301758</v>
      </c>
      <c r="AN3074">
        <v>570.77625570776252</v>
      </c>
      <c r="AO3074">
        <f t="shared" si="47"/>
        <v>26826.48401826484</v>
      </c>
      <c r="AP3074">
        <v>684.93150684931504</v>
      </c>
      <c r="AQ3074">
        <v>0.11124299999999999</v>
      </c>
      <c r="AR3074">
        <v>0.10975</v>
      </c>
      <c r="AS3074">
        <v>0.10234500000000001</v>
      </c>
      <c r="AT3074">
        <v>0.10549</v>
      </c>
      <c r="AU3074">
        <v>0.108279</v>
      </c>
      <c r="AW3074">
        <v>0.11124299999999999</v>
      </c>
      <c r="AX3074">
        <v>0.10975</v>
      </c>
      <c r="AY3074">
        <v>0.10234500000000001</v>
      </c>
      <c r="AZ3074">
        <v>0.10549000000000001</v>
      </c>
      <c r="BA3074">
        <v>0.108279</v>
      </c>
      <c r="BC3074" s="52">
        <v>100000</v>
      </c>
      <c r="BD3074" s="52">
        <v>100000</v>
      </c>
      <c r="BE3074">
        <v>0</v>
      </c>
      <c r="BF3074">
        <v>0</v>
      </c>
      <c r="BG3074">
        <v>0</v>
      </c>
    </row>
    <row r="3075" spans="1:59">
      <c r="A3075">
        <v>3074</v>
      </c>
      <c r="E3075">
        <v>9795.2054794520554</v>
      </c>
      <c r="K3075">
        <v>1832.1559142948183</v>
      </c>
      <c r="L3075">
        <v>2050.9375809614849</v>
      </c>
      <c r="M3075">
        <v>2269.7192476281516</v>
      </c>
      <c r="N3075">
        <v>2488.5009142948184</v>
      </c>
      <c r="O3075">
        <v>2707.2825809614851</v>
      </c>
      <c r="Q3075">
        <v>9178.4313138982288</v>
      </c>
      <c r="R3075">
        <v>8930.4616252010801</v>
      </c>
      <c r="S3075">
        <v>8682.4919365039314</v>
      </c>
      <c r="T3075">
        <v>8434.5222478067826</v>
      </c>
      <c r="U3075">
        <v>8186.5525591096339</v>
      </c>
      <c r="W3075">
        <v>0</v>
      </c>
      <c r="AB3075">
        <v>1</v>
      </c>
      <c r="AC3075">
        <v>1</v>
      </c>
      <c r="AD3075">
        <v>1</v>
      </c>
      <c r="AE3075">
        <v>1</v>
      </c>
      <c r="AF3075">
        <v>1</v>
      </c>
      <c r="AL3075">
        <v>4.9248459999999996</v>
      </c>
      <c r="AM3075" s="5">
        <v>4.0040106773376456</v>
      </c>
      <c r="AN3075">
        <v>570.77625570776252</v>
      </c>
      <c r="AO3075">
        <f t="shared" ref="AO3075:AO3138" si="48">235000000/8760</f>
        <v>26826.48401826484</v>
      </c>
      <c r="AP3075">
        <v>684.93150684931504</v>
      </c>
      <c r="AQ3075">
        <v>0.111239</v>
      </c>
      <c r="AR3075">
        <v>0.10974100000000001</v>
      </c>
      <c r="AS3075">
        <v>0.10234799999999999</v>
      </c>
      <c r="AT3075">
        <v>0.10555299999999999</v>
      </c>
      <c r="AU3075">
        <v>0.108294</v>
      </c>
      <c r="AW3075">
        <v>0.11123900000000002</v>
      </c>
      <c r="AX3075">
        <v>0.10974100000000002</v>
      </c>
      <c r="AY3075">
        <v>0.10234799999999998</v>
      </c>
      <c r="AZ3075">
        <v>0.10555299999999999</v>
      </c>
      <c r="BA3075">
        <v>0.10829399999999999</v>
      </c>
      <c r="BC3075" s="52">
        <v>100000</v>
      </c>
      <c r="BD3075" s="52">
        <v>100000</v>
      </c>
      <c r="BE3075">
        <v>0</v>
      </c>
      <c r="BF3075">
        <v>0</v>
      </c>
      <c r="BG3075">
        <v>0</v>
      </c>
    </row>
    <row r="3076" spans="1:59">
      <c r="A3076">
        <v>3075</v>
      </c>
      <c r="E3076">
        <v>9795.2054794520554</v>
      </c>
      <c r="K3076">
        <v>1723.1194564150421</v>
      </c>
      <c r="L3076">
        <v>1815.1861230817087</v>
      </c>
      <c r="M3076">
        <v>1907.2527897483753</v>
      </c>
      <c r="N3076">
        <v>1999.3194564150419</v>
      </c>
      <c r="O3076">
        <v>2091.3861230817088</v>
      </c>
      <c r="Q3076">
        <v>10779.249653550591</v>
      </c>
      <c r="R3076">
        <v>10488.031351526586</v>
      </c>
      <c r="S3076">
        <v>10196.813049502582</v>
      </c>
      <c r="T3076">
        <v>9905.5947474785771</v>
      </c>
      <c r="U3076">
        <v>9614.3764454545726</v>
      </c>
      <c r="W3076">
        <v>0</v>
      </c>
      <c r="AB3076">
        <v>1</v>
      </c>
      <c r="AC3076">
        <v>1</v>
      </c>
      <c r="AD3076">
        <v>1</v>
      </c>
      <c r="AE3076">
        <v>1</v>
      </c>
      <c r="AF3076">
        <v>1</v>
      </c>
      <c r="AL3076">
        <v>7.1490520000000002</v>
      </c>
      <c r="AM3076" s="5">
        <v>3.1307952404022221</v>
      </c>
      <c r="AN3076">
        <v>570.77625570776252</v>
      </c>
      <c r="AO3076">
        <f t="shared" si="48"/>
        <v>26826.48401826484</v>
      </c>
      <c r="AP3076">
        <v>684.93150684931504</v>
      </c>
      <c r="AQ3076">
        <v>0.111232</v>
      </c>
      <c r="AR3076">
        <v>0.109733</v>
      </c>
      <c r="AS3076">
        <v>0.10237300000000001</v>
      </c>
      <c r="AT3076">
        <v>0.10556499999999999</v>
      </c>
      <c r="AU3076">
        <v>0.108289</v>
      </c>
      <c r="AW3076">
        <v>0.11123199999999998</v>
      </c>
      <c r="AX3076">
        <v>0.10973300000000001</v>
      </c>
      <c r="AY3076">
        <v>0.10237300000000001</v>
      </c>
      <c r="AZ3076">
        <v>0.10556500000000001</v>
      </c>
      <c r="BA3076">
        <v>0.10828900000000001</v>
      </c>
      <c r="BC3076" s="52">
        <v>100000</v>
      </c>
      <c r="BD3076" s="52">
        <v>100000</v>
      </c>
      <c r="BE3076">
        <v>0</v>
      </c>
      <c r="BF3076">
        <v>0</v>
      </c>
      <c r="BG3076">
        <v>0</v>
      </c>
    </row>
    <row r="3077" spans="1:59">
      <c r="A3077">
        <v>3076</v>
      </c>
      <c r="E3077">
        <v>9795.2054794520554</v>
      </c>
      <c r="K3077">
        <v>1820.9947020709042</v>
      </c>
      <c r="L3077">
        <v>1878.1647020709042</v>
      </c>
      <c r="M3077">
        <v>1935.3347020709043</v>
      </c>
      <c r="N3077">
        <v>1992.5047020709044</v>
      </c>
      <c r="O3077">
        <v>2049.6747020709045</v>
      </c>
      <c r="Q3077">
        <v>15244.838950466659</v>
      </c>
      <c r="R3077">
        <v>14832.975763844637</v>
      </c>
      <c r="S3077">
        <v>14421.112577222615</v>
      </c>
      <c r="T3077">
        <v>14009.249390600593</v>
      </c>
      <c r="U3077">
        <v>13597.386203978571</v>
      </c>
      <c r="W3077">
        <v>0</v>
      </c>
      <c r="AB3077">
        <v>1</v>
      </c>
      <c r="AC3077">
        <v>1</v>
      </c>
      <c r="AD3077">
        <v>1</v>
      </c>
      <c r="AE3077">
        <v>1</v>
      </c>
      <c r="AF3077">
        <v>1</v>
      </c>
      <c r="AL3077">
        <v>7.516133</v>
      </c>
      <c r="AM3077" s="5">
        <v>3.3710000514984131</v>
      </c>
      <c r="AN3077">
        <v>570.77625570776252</v>
      </c>
      <c r="AO3077">
        <f t="shared" si="48"/>
        <v>26826.48401826484</v>
      </c>
      <c r="AP3077">
        <v>684.93150684931504</v>
      </c>
      <c r="AQ3077">
        <v>0.109083</v>
      </c>
      <c r="AR3077">
        <v>0.10716299999999999</v>
      </c>
      <c r="AS3077">
        <v>0.10018099999999999</v>
      </c>
      <c r="AT3077">
        <v>0.104434</v>
      </c>
      <c r="AU3077">
        <v>0.106587</v>
      </c>
      <c r="AW3077">
        <v>0.109083</v>
      </c>
      <c r="AX3077">
        <v>0.10716299999999999</v>
      </c>
      <c r="AY3077">
        <v>0.10018100000000001</v>
      </c>
      <c r="AZ3077">
        <v>0.10443400000000001</v>
      </c>
      <c r="BA3077">
        <v>0.106587</v>
      </c>
      <c r="BC3077" s="52">
        <v>100000</v>
      </c>
      <c r="BD3077" s="52">
        <v>100000</v>
      </c>
      <c r="BE3077">
        <v>0</v>
      </c>
      <c r="BF3077">
        <v>0</v>
      </c>
      <c r="BG3077">
        <v>0</v>
      </c>
    </row>
    <row r="3078" spans="1:59">
      <c r="A3078">
        <v>3077</v>
      </c>
      <c r="E3078">
        <v>9795.2054794520554</v>
      </c>
      <c r="K3078">
        <v>2094.8736789500267</v>
      </c>
      <c r="L3078">
        <v>2135.7086789500268</v>
      </c>
      <c r="M3078">
        <v>2176.5436789500268</v>
      </c>
      <c r="N3078">
        <v>2217.3786789500268</v>
      </c>
      <c r="O3078">
        <v>2258.2136789500269</v>
      </c>
      <c r="Q3078">
        <v>25498.842780893061</v>
      </c>
      <c r="R3078">
        <v>24809.95162783577</v>
      </c>
      <c r="S3078">
        <v>24121.060474778478</v>
      </c>
      <c r="T3078">
        <v>23432.169321721187</v>
      </c>
      <c r="U3078">
        <v>22743.278168663895</v>
      </c>
      <c r="W3078">
        <v>0</v>
      </c>
      <c r="AB3078">
        <v>1</v>
      </c>
      <c r="AC3078">
        <v>1</v>
      </c>
      <c r="AD3078">
        <v>1</v>
      </c>
      <c r="AE3078">
        <v>1</v>
      </c>
      <c r="AF3078">
        <v>1</v>
      </c>
      <c r="AL3078">
        <v>7.284675</v>
      </c>
      <c r="AM3078" s="5">
        <v>3.4472396373748779</v>
      </c>
      <c r="AN3078">
        <v>570.77625570776252</v>
      </c>
      <c r="AO3078">
        <f t="shared" si="48"/>
        <v>26826.48401826484</v>
      </c>
      <c r="AP3078">
        <v>684.93150684931504</v>
      </c>
      <c r="AQ3078">
        <v>0.109664</v>
      </c>
      <c r="AR3078">
        <v>0.108348</v>
      </c>
      <c r="AS3078">
        <v>0.101466</v>
      </c>
      <c r="AT3078">
        <v>0.10511</v>
      </c>
      <c r="AU3078">
        <v>0.108235</v>
      </c>
      <c r="AW3078">
        <v>0.109664</v>
      </c>
      <c r="AX3078">
        <v>0.10834799999999999</v>
      </c>
      <c r="AY3078">
        <v>0.10146599999999999</v>
      </c>
      <c r="AZ3078">
        <v>0.10511</v>
      </c>
      <c r="BA3078">
        <v>0.10823500000000001</v>
      </c>
      <c r="BC3078" s="52">
        <v>100000</v>
      </c>
      <c r="BD3078" s="52">
        <v>100000</v>
      </c>
      <c r="BE3078">
        <v>0</v>
      </c>
      <c r="BF3078">
        <v>0</v>
      </c>
      <c r="BG3078">
        <v>0</v>
      </c>
    </row>
    <row r="3079" spans="1:59">
      <c r="A3079">
        <v>3078</v>
      </c>
      <c r="E3079">
        <v>9795.2054794520554</v>
      </c>
      <c r="K3079">
        <v>2555.059044489868</v>
      </c>
      <c r="L3079">
        <v>2595.0690444898682</v>
      </c>
      <c r="M3079">
        <v>2635.0790444898685</v>
      </c>
      <c r="N3079">
        <v>2675.0890444898687</v>
      </c>
      <c r="O3079">
        <v>2715.0990444898689</v>
      </c>
      <c r="Q3079">
        <v>31248.33705200905</v>
      </c>
      <c r="R3079">
        <v>30404.114309920536</v>
      </c>
      <c r="S3079">
        <v>29559.891567832023</v>
      </c>
      <c r="T3079">
        <v>28715.668825743509</v>
      </c>
      <c r="U3079">
        <v>27871.446083654995</v>
      </c>
      <c r="W3079">
        <v>3.6609999999999997E-2</v>
      </c>
      <c r="AB3079">
        <v>1</v>
      </c>
      <c r="AC3079">
        <v>1</v>
      </c>
      <c r="AD3079">
        <v>1</v>
      </c>
      <c r="AE3079">
        <v>1</v>
      </c>
      <c r="AF3079">
        <v>1</v>
      </c>
      <c r="AL3079">
        <v>7.3378230000000002</v>
      </c>
      <c r="AM3079" s="5">
        <v>3.3330717086791992</v>
      </c>
      <c r="AN3079">
        <v>570.77625570776252</v>
      </c>
      <c r="AO3079">
        <f t="shared" si="48"/>
        <v>26826.48401826484</v>
      </c>
      <c r="AP3079">
        <v>684.93150684931504</v>
      </c>
      <c r="AQ3079">
        <v>0.109792</v>
      </c>
      <c r="AR3079">
        <v>0.10394</v>
      </c>
      <c r="AS3079">
        <v>9.9973500000000007E-2</v>
      </c>
      <c r="AT3079">
        <v>0.103718</v>
      </c>
      <c r="AU3079">
        <v>0.10331699999999999</v>
      </c>
      <c r="AW3079">
        <v>0.10979199999999999</v>
      </c>
      <c r="AX3079">
        <v>0.10394000000000002</v>
      </c>
      <c r="AY3079">
        <v>9.9973500000000007E-2</v>
      </c>
      <c r="AZ3079">
        <v>0.10371800000000002</v>
      </c>
      <c r="BA3079">
        <v>0.10331699999999998</v>
      </c>
      <c r="BC3079" s="52">
        <v>100000</v>
      </c>
      <c r="BD3079" s="52">
        <v>100000</v>
      </c>
      <c r="BE3079">
        <v>0</v>
      </c>
      <c r="BF3079">
        <v>0</v>
      </c>
      <c r="BG3079">
        <v>0</v>
      </c>
    </row>
    <row r="3080" spans="1:59">
      <c r="A3080">
        <v>3079</v>
      </c>
      <c r="E3080">
        <v>9795.2054794520554</v>
      </c>
      <c r="K3080">
        <v>3483.156768647646</v>
      </c>
      <c r="L3080">
        <v>3526.4667686476459</v>
      </c>
      <c r="M3080">
        <v>3569.7767686476459</v>
      </c>
      <c r="N3080">
        <v>3613.0867686476458</v>
      </c>
      <c r="O3080">
        <v>3656.3967686476458</v>
      </c>
      <c r="Q3080">
        <v>31498.316398542582</v>
      </c>
      <c r="R3080">
        <v>30647.340071546452</v>
      </c>
      <c r="S3080">
        <v>29796.363744550326</v>
      </c>
      <c r="T3080">
        <v>28945.387417554201</v>
      </c>
      <c r="U3080">
        <v>28094.411090558075</v>
      </c>
      <c r="W3080">
        <v>0.12745999999999999</v>
      </c>
      <c r="AB3080">
        <v>1</v>
      </c>
      <c r="AC3080">
        <v>1</v>
      </c>
      <c r="AD3080">
        <v>1</v>
      </c>
      <c r="AE3080">
        <v>1</v>
      </c>
      <c r="AF3080">
        <v>1</v>
      </c>
      <c r="AL3080">
        <v>6.3516436000000001</v>
      </c>
      <c r="AM3080" s="5">
        <v>2.9150066375732422</v>
      </c>
      <c r="AN3080">
        <v>570.77625570776252</v>
      </c>
      <c r="AO3080">
        <f t="shared" si="48"/>
        <v>26826.48401826484</v>
      </c>
      <c r="AP3080">
        <v>684.93150684931504</v>
      </c>
      <c r="AQ3080">
        <v>0.107613</v>
      </c>
      <c r="AR3080">
        <v>9.6310699999999999E-2</v>
      </c>
      <c r="AS3080">
        <v>9.0639899999999995E-2</v>
      </c>
      <c r="AT3080">
        <v>4.67944E-2</v>
      </c>
      <c r="AU3080">
        <v>4.5517200000000001E-2</v>
      </c>
      <c r="AW3080">
        <v>0.107613</v>
      </c>
      <c r="AX3080">
        <v>9.6310700000000013E-2</v>
      </c>
      <c r="AY3080">
        <v>9.0639899999999982E-2</v>
      </c>
      <c r="AZ3080">
        <v>4.67944E-2</v>
      </c>
      <c r="BA3080">
        <v>4.5517199999999994E-2</v>
      </c>
      <c r="BC3080" s="52">
        <v>100000</v>
      </c>
      <c r="BD3080" s="52">
        <v>100000</v>
      </c>
      <c r="BE3080">
        <v>0</v>
      </c>
      <c r="BF3080">
        <v>0</v>
      </c>
      <c r="BG3080">
        <v>0</v>
      </c>
    </row>
    <row r="3081" spans="1:59">
      <c r="A3081">
        <v>3080</v>
      </c>
      <c r="E3081">
        <v>9795.2054794520554</v>
      </c>
      <c r="K3081">
        <v>4434.4354720397077</v>
      </c>
      <c r="L3081">
        <v>4475.820472039708</v>
      </c>
      <c r="M3081">
        <v>4517.2054720397082</v>
      </c>
      <c r="N3081">
        <v>4558.5904720397084</v>
      </c>
      <c r="O3081">
        <v>4599.9754720397086</v>
      </c>
      <c r="Q3081">
        <v>27585.445449202489</v>
      </c>
      <c r="R3081">
        <v>26840.181457937739</v>
      </c>
      <c r="S3081">
        <v>26094.917466672989</v>
      </c>
      <c r="T3081">
        <v>25349.653475408239</v>
      </c>
      <c r="U3081">
        <v>24604.389484143489</v>
      </c>
      <c r="W3081">
        <v>0.25974999999999998</v>
      </c>
      <c r="AB3081">
        <v>1</v>
      </c>
      <c r="AC3081">
        <v>1</v>
      </c>
      <c r="AD3081">
        <v>1</v>
      </c>
      <c r="AE3081">
        <v>1</v>
      </c>
      <c r="AF3081">
        <v>1</v>
      </c>
      <c r="AL3081">
        <v>7.3149566999999998</v>
      </c>
      <c r="AM3081" s="5">
        <v>2.2753200531005859</v>
      </c>
      <c r="AN3081">
        <v>570.77625570776252</v>
      </c>
      <c r="AO3081">
        <f t="shared" si="48"/>
        <v>26826.48401826484</v>
      </c>
      <c r="AP3081">
        <v>684.93150684931504</v>
      </c>
      <c r="AQ3081">
        <v>9.8498599999999992E-2</v>
      </c>
      <c r="AR3081">
        <v>9.1179199999999988E-2</v>
      </c>
      <c r="AS3081">
        <v>5.0325700000000001E-2</v>
      </c>
      <c r="AT3081">
        <v>4.0355500000000002E-2</v>
      </c>
      <c r="AU3081">
        <v>4.2098400000000001E-2</v>
      </c>
      <c r="AW3081">
        <v>9.8498599999999978E-2</v>
      </c>
      <c r="AX3081">
        <v>9.1179200000000002E-2</v>
      </c>
      <c r="AY3081">
        <v>5.0325700000000001E-2</v>
      </c>
      <c r="AZ3081">
        <v>4.0355500000000002E-2</v>
      </c>
      <c r="BA3081">
        <v>4.2098399999999994E-2</v>
      </c>
      <c r="BC3081" s="52">
        <v>100000</v>
      </c>
      <c r="BD3081" s="52">
        <v>100000</v>
      </c>
      <c r="BE3081">
        <v>0</v>
      </c>
      <c r="BF3081">
        <v>0</v>
      </c>
      <c r="BG3081">
        <v>0</v>
      </c>
    </row>
    <row r="3082" spans="1:59">
      <c r="A3082">
        <v>3081</v>
      </c>
      <c r="E3082">
        <v>9795.2054794520554</v>
      </c>
      <c r="K3082">
        <v>5323.0396760205585</v>
      </c>
      <c r="L3082">
        <v>5381.1721760205583</v>
      </c>
      <c r="M3082">
        <v>5439.304676020558</v>
      </c>
      <c r="N3082">
        <v>5497.4371760205577</v>
      </c>
      <c r="O3082">
        <v>5555.5696760205574</v>
      </c>
      <c r="Q3082">
        <v>25566.761250594751</v>
      </c>
      <c r="R3082">
        <v>24876.035173379649</v>
      </c>
      <c r="S3082">
        <v>24185.30909616455</v>
      </c>
      <c r="T3082">
        <v>23494.583018949452</v>
      </c>
      <c r="U3082">
        <v>22803.856941734353</v>
      </c>
      <c r="W3082">
        <v>0.41347</v>
      </c>
      <c r="AB3082">
        <v>1</v>
      </c>
      <c r="AC3082">
        <v>1</v>
      </c>
      <c r="AD3082">
        <v>1</v>
      </c>
      <c r="AE3082">
        <v>1</v>
      </c>
      <c r="AF3082">
        <v>1</v>
      </c>
      <c r="AL3082">
        <v>6.5986222999999997</v>
      </c>
      <c r="AM3082" s="5">
        <v>1.5945843458175659</v>
      </c>
      <c r="AN3082">
        <v>570.77625570776252</v>
      </c>
      <c r="AO3082">
        <f t="shared" si="48"/>
        <v>26826.48401826484</v>
      </c>
      <c r="AP3082">
        <v>684.93150684931504</v>
      </c>
      <c r="AQ3082">
        <v>9.6785999999999997E-2</v>
      </c>
      <c r="AR3082">
        <v>7.0069699999999999E-2</v>
      </c>
      <c r="AS3082">
        <v>3.8439599999999997E-2</v>
      </c>
      <c r="AT3082">
        <v>3.8005200000000003E-2</v>
      </c>
      <c r="AU3082">
        <v>4.0803699999999998E-2</v>
      </c>
      <c r="AW3082">
        <v>9.6785999999999997E-2</v>
      </c>
      <c r="AX3082">
        <v>7.0069699999999999E-2</v>
      </c>
      <c r="AY3082">
        <v>3.8439600000000004E-2</v>
      </c>
      <c r="AZ3082">
        <v>3.8005200000000003E-2</v>
      </c>
      <c r="BA3082">
        <v>4.0803699999999998E-2</v>
      </c>
      <c r="BC3082" s="52">
        <v>100000</v>
      </c>
      <c r="BD3082" s="52">
        <v>100000</v>
      </c>
      <c r="BE3082">
        <v>0</v>
      </c>
      <c r="BF3082">
        <v>0</v>
      </c>
      <c r="BG3082">
        <v>0</v>
      </c>
    </row>
    <row r="3083" spans="1:59">
      <c r="A3083">
        <v>3082</v>
      </c>
      <c r="E3083">
        <v>9795.2054794520554</v>
      </c>
      <c r="K3083">
        <v>5983.2683068043998</v>
      </c>
      <c r="L3083">
        <v>6059.7433068043993</v>
      </c>
      <c r="M3083">
        <v>6136.2183068043996</v>
      </c>
      <c r="N3083">
        <v>6212.6933068044</v>
      </c>
      <c r="O3083">
        <v>6289.1683068044003</v>
      </c>
      <c r="Q3083">
        <v>23772.21780333887</v>
      </c>
      <c r="R3083">
        <v>23129.974126889399</v>
      </c>
      <c r="S3083">
        <v>22487.730450439929</v>
      </c>
      <c r="T3083">
        <v>21845.486773990458</v>
      </c>
      <c r="U3083">
        <v>21203.243097540988</v>
      </c>
      <c r="W3083">
        <v>0.38680000000000003</v>
      </c>
      <c r="AB3083">
        <v>1</v>
      </c>
      <c r="AC3083">
        <v>1</v>
      </c>
      <c r="AD3083">
        <v>1</v>
      </c>
      <c r="AE3083">
        <v>1</v>
      </c>
      <c r="AF3083">
        <v>1</v>
      </c>
      <c r="AL3083">
        <v>6.2403979999999999</v>
      </c>
      <c r="AM3083" s="5">
        <v>1.354802250862122</v>
      </c>
      <c r="AN3083">
        <v>570.77625570776252</v>
      </c>
      <c r="AO3083">
        <f t="shared" si="48"/>
        <v>26826.48401826484</v>
      </c>
      <c r="AP3083">
        <v>684.93150684931504</v>
      </c>
      <c r="AQ3083">
        <v>9.6604699999999988E-2</v>
      </c>
      <c r="AR3083">
        <v>6.6724100000000008E-2</v>
      </c>
      <c r="AS3083">
        <v>3.4976E-2</v>
      </c>
      <c r="AT3083">
        <v>3.36884E-2</v>
      </c>
      <c r="AU3083">
        <v>3.6858099999999998E-2</v>
      </c>
      <c r="AW3083">
        <v>9.6604699999999974E-2</v>
      </c>
      <c r="AX3083">
        <v>6.6724100000000008E-2</v>
      </c>
      <c r="AY3083">
        <v>3.4975999999999993E-2</v>
      </c>
      <c r="AZ3083">
        <v>3.3688399999999993E-2</v>
      </c>
      <c r="BA3083">
        <v>3.6858099999999991E-2</v>
      </c>
      <c r="BC3083" s="52">
        <v>100000</v>
      </c>
      <c r="BD3083" s="52">
        <v>100000</v>
      </c>
      <c r="BE3083">
        <v>0</v>
      </c>
      <c r="BF3083">
        <v>0</v>
      </c>
      <c r="BG3083">
        <v>0</v>
      </c>
    </row>
    <row r="3084" spans="1:59">
      <c r="A3084">
        <v>3083</v>
      </c>
      <c r="E3084">
        <v>9795.2054794520554</v>
      </c>
      <c r="K3084">
        <v>6763.6946076919294</v>
      </c>
      <c r="L3084">
        <v>6884.9646076919289</v>
      </c>
      <c r="M3084">
        <v>7006.2346076919293</v>
      </c>
      <c r="N3084">
        <v>7127.5046076919298</v>
      </c>
      <c r="O3084">
        <v>7248.7746076919302</v>
      </c>
      <c r="Q3084">
        <v>21769.450144825809</v>
      </c>
      <c r="R3084">
        <v>21181.314372256631</v>
      </c>
      <c r="S3084">
        <v>20593.178599687453</v>
      </c>
      <c r="T3084">
        <v>20005.042827118275</v>
      </c>
      <c r="U3084">
        <v>19416.907054549098</v>
      </c>
      <c r="W3084">
        <v>0.27945999999999999</v>
      </c>
      <c r="AB3084">
        <v>1</v>
      </c>
      <c r="AC3084">
        <v>1</v>
      </c>
      <c r="AD3084">
        <v>1</v>
      </c>
      <c r="AE3084">
        <v>1</v>
      </c>
      <c r="AF3084">
        <v>1</v>
      </c>
      <c r="AL3084">
        <v>5.7725900000000001</v>
      </c>
      <c r="AM3084" s="5">
        <v>1.428154349327087</v>
      </c>
      <c r="AN3084">
        <v>570.77625570776252</v>
      </c>
      <c r="AO3084">
        <f t="shared" si="48"/>
        <v>26826.48401826484</v>
      </c>
      <c r="AP3084">
        <v>684.93150684931504</v>
      </c>
      <c r="AQ3084">
        <v>9.6080499999999999E-2</v>
      </c>
      <c r="AR3084">
        <v>6.6229399999999994E-2</v>
      </c>
      <c r="AS3084">
        <v>3.41382E-2</v>
      </c>
      <c r="AT3084">
        <v>3.0401499999999998E-2</v>
      </c>
      <c r="AU3084">
        <v>3.2833000000000001E-2</v>
      </c>
      <c r="AW3084">
        <v>9.6080499999999999E-2</v>
      </c>
      <c r="AX3084">
        <v>6.6229399999999994E-2</v>
      </c>
      <c r="AY3084">
        <v>3.4138199999999994E-2</v>
      </c>
      <c r="AZ3084">
        <v>3.0401499999999998E-2</v>
      </c>
      <c r="BA3084">
        <v>3.2833000000000001E-2</v>
      </c>
      <c r="BC3084" s="52">
        <v>100000</v>
      </c>
      <c r="BD3084" s="52">
        <v>100000</v>
      </c>
      <c r="BE3084">
        <v>0</v>
      </c>
      <c r="BF3084">
        <v>0</v>
      </c>
      <c r="BG3084">
        <v>0</v>
      </c>
    </row>
    <row r="3085" spans="1:59">
      <c r="A3085">
        <v>3084</v>
      </c>
      <c r="E3085">
        <v>9795.2054794520554</v>
      </c>
      <c r="K3085">
        <v>6440.8780079848766</v>
      </c>
      <c r="L3085">
        <v>6615.2755079848766</v>
      </c>
      <c r="M3085">
        <v>6789.6730079848767</v>
      </c>
      <c r="N3085">
        <v>6964.0705079848767</v>
      </c>
      <c r="O3085">
        <v>7138.4680079848767</v>
      </c>
      <c r="Q3085">
        <v>20734.107080718441</v>
      </c>
      <c r="R3085">
        <v>20173.942722168315</v>
      </c>
      <c r="S3085">
        <v>19613.778363618185</v>
      </c>
      <c r="T3085">
        <v>19053.614005068055</v>
      </c>
      <c r="U3085">
        <v>18493.449646517925</v>
      </c>
      <c r="W3085">
        <v>0.1794</v>
      </c>
      <c r="AB3085">
        <v>1</v>
      </c>
      <c r="AC3085">
        <v>1</v>
      </c>
      <c r="AD3085">
        <v>1</v>
      </c>
      <c r="AE3085">
        <v>1</v>
      </c>
      <c r="AF3085">
        <v>1</v>
      </c>
      <c r="AL3085">
        <v>4.8405104000000003</v>
      </c>
      <c r="AM3085" s="5">
        <v>2.5656900405883789</v>
      </c>
      <c r="AN3085">
        <v>570.77625570776252</v>
      </c>
      <c r="AO3085">
        <f t="shared" si="48"/>
        <v>26826.48401826484</v>
      </c>
      <c r="AP3085">
        <v>684.93150684931504</v>
      </c>
      <c r="AQ3085">
        <v>9.5648999999999998E-2</v>
      </c>
      <c r="AR3085">
        <v>6.5956500000000001E-2</v>
      </c>
      <c r="AS3085">
        <v>3.3323600000000002E-2</v>
      </c>
      <c r="AT3085">
        <v>2.9079500000000001E-2</v>
      </c>
      <c r="AU3085">
        <v>3.1319199999999998E-2</v>
      </c>
      <c r="AW3085">
        <v>9.5648999999999998E-2</v>
      </c>
      <c r="AX3085">
        <v>6.5956500000000001E-2</v>
      </c>
      <c r="AY3085">
        <v>3.3323599999999995E-2</v>
      </c>
      <c r="AZ3085">
        <v>2.9079499999999994E-2</v>
      </c>
      <c r="BA3085">
        <v>3.1319200000000005E-2</v>
      </c>
      <c r="BC3085" s="52">
        <v>100000</v>
      </c>
      <c r="BD3085" s="52">
        <v>100000</v>
      </c>
      <c r="BE3085">
        <v>0</v>
      </c>
      <c r="BF3085">
        <v>0</v>
      </c>
      <c r="BG3085">
        <v>0</v>
      </c>
    </row>
    <row r="3086" spans="1:59">
      <c r="A3086">
        <v>3085</v>
      </c>
      <c r="E3086">
        <v>9795.2054794520554</v>
      </c>
      <c r="K3086">
        <v>5701.6623368471828</v>
      </c>
      <c r="L3086">
        <v>5946.484836847183</v>
      </c>
      <c r="M3086">
        <v>6191.3073368471833</v>
      </c>
      <c r="N3086">
        <v>6436.1298368471835</v>
      </c>
      <c r="O3086">
        <v>6680.9523368471837</v>
      </c>
      <c r="Q3086">
        <v>20287.243014455711</v>
      </c>
      <c r="R3086">
        <v>19739.151387980164</v>
      </c>
      <c r="S3086">
        <v>19191.059761504621</v>
      </c>
      <c r="T3086">
        <v>18642.968135029078</v>
      </c>
      <c r="U3086">
        <v>18094.876508553534</v>
      </c>
      <c r="W3086">
        <v>0.41648000000000002</v>
      </c>
      <c r="AB3086">
        <v>1</v>
      </c>
      <c r="AC3086">
        <v>1</v>
      </c>
      <c r="AD3086">
        <v>1</v>
      </c>
      <c r="AE3086">
        <v>1</v>
      </c>
      <c r="AF3086">
        <v>1</v>
      </c>
      <c r="AL3086">
        <v>3.9782696</v>
      </c>
      <c r="AM3086" s="5">
        <v>3.4692409038543701</v>
      </c>
      <c r="AN3086">
        <v>570.77625570776252</v>
      </c>
      <c r="AO3086">
        <f t="shared" si="48"/>
        <v>26826.48401826484</v>
      </c>
      <c r="AP3086">
        <v>684.93150684931504</v>
      </c>
      <c r="AQ3086">
        <v>9.5885100000000001E-2</v>
      </c>
      <c r="AR3086">
        <v>6.6352500000000009E-2</v>
      </c>
      <c r="AS3086">
        <v>3.3851599999999996E-2</v>
      </c>
      <c r="AT3086">
        <v>3.0053899999999998E-2</v>
      </c>
      <c r="AU3086">
        <v>3.2250899999999999E-2</v>
      </c>
      <c r="AW3086">
        <v>9.5885099999999987E-2</v>
      </c>
      <c r="AX3086">
        <v>6.6352500000000009E-2</v>
      </c>
      <c r="AY3086">
        <v>3.3851599999999996E-2</v>
      </c>
      <c r="AZ3086">
        <v>3.0053899999999995E-2</v>
      </c>
      <c r="BA3086">
        <v>3.2250899999999999E-2</v>
      </c>
      <c r="BC3086" s="52">
        <v>100000</v>
      </c>
      <c r="BD3086" s="52">
        <v>100000</v>
      </c>
      <c r="BE3086">
        <v>0</v>
      </c>
      <c r="BF3086">
        <v>0</v>
      </c>
      <c r="BG3086">
        <v>0</v>
      </c>
    </row>
    <row r="3087" spans="1:59">
      <c r="A3087">
        <v>3086</v>
      </c>
      <c r="E3087">
        <v>9795.2054794520554</v>
      </c>
      <c r="K3087">
        <v>5149.6116091566637</v>
      </c>
      <c r="L3087">
        <v>5478.8291091566634</v>
      </c>
      <c r="M3087">
        <v>5808.0466091566632</v>
      </c>
      <c r="N3087">
        <v>6137.2641091566629</v>
      </c>
      <c r="O3087">
        <v>6466.4816091566627</v>
      </c>
      <c r="Q3087">
        <v>19796.98988364654</v>
      </c>
      <c r="R3087">
        <v>19262.143212692827</v>
      </c>
      <c r="S3087">
        <v>18727.296541739113</v>
      </c>
      <c r="T3087">
        <v>18192.4498707854</v>
      </c>
      <c r="U3087">
        <v>17657.603199831687</v>
      </c>
      <c r="W3087">
        <v>0.14441999999999999</v>
      </c>
      <c r="AB3087">
        <v>1</v>
      </c>
      <c r="AC3087">
        <v>1</v>
      </c>
      <c r="AD3087">
        <v>1</v>
      </c>
      <c r="AE3087">
        <v>1</v>
      </c>
      <c r="AF3087">
        <v>1</v>
      </c>
      <c r="AL3087">
        <v>5.0151152999999997</v>
      </c>
      <c r="AM3087" s="5">
        <v>4.3695287704467773</v>
      </c>
      <c r="AN3087">
        <v>570.77625570776252</v>
      </c>
      <c r="AO3087">
        <f t="shared" si="48"/>
        <v>26826.48401826484</v>
      </c>
      <c r="AP3087">
        <v>684.93150684931504</v>
      </c>
      <c r="AQ3087">
        <v>9.6096399999999998E-2</v>
      </c>
      <c r="AR3087">
        <v>6.7640600000000009E-2</v>
      </c>
      <c r="AS3087">
        <v>3.4568300000000003E-2</v>
      </c>
      <c r="AT3087">
        <v>3.1618E-2</v>
      </c>
      <c r="AU3087">
        <v>3.38626E-2</v>
      </c>
      <c r="AW3087">
        <v>9.6096400000000012E-2</v>
      </c>
      <c r="AX3087">
        <v>6.7640600000000009E-2</v>
      </c>
      <c r="AY3087">
        <v>3.456830000000001E-2</v>
      </c>
      <c r="AZ3087">
        <v>3.1617999999999993E-2</v>
      </c>
      <c r="BA3087">
        <v>3.3862600000000007E-2</v>
      </c>
      <c r="BC3087" s="52">
        <v>100000</v>
      </c>
      <c r="BD3087" s="52">
        <v>100000</v>
      </c>
      <c r="BE3087">
        <v>0</v>
      </c>
      <c r="BF3087">
        <v>0</v>
      </c>
      <c r="BG3087">
        <v>0</v>
      </c>
    </row>
    <row r="3088" spans="1:59">
      <c r="A3088">
        <v>3087</v>
      </c>
      <c r="E3088">
        <v>9795.2054794520554</v>
      </c>
      <c r="K3088">
        <v>4849.9759886838929</v>
      </c>
      <c r="L3088">
        <v>5155.6259886838925</v>
      </c>
      <c r="M3088">
        <v>5461.2759886838921</v>
      </c>
      <c r="N3088">
        <v>5766.9259886838918</v>
      </c>
      <c r="O3088">
        <v>6072.5759886838914</v>
      </c>
      <c r="Q3088">
        <v>20071.715128164418</v>
      </c>
      <c r="R3088">
        <v>19529.446324431694</v>
      </c>
      <c r="S3088">
        <v>18987.17752069897</v>
      </c>
      <c r="T3088">
        <v>18444.908716966245</v>
      </c>
      <c r="U3088">
        <v>17902.639913233521</v>
      </c>
      <c r="W3088">
        <v>0.14158000000000001</v>
      </c>
      <c r="AB3088">
        <v>1</v>
      </c>
      <c r="AC3088">
        <v>1</v>
      </c>
      <c r="AD3088">
        <v>1</v>
      </c>
      <c r="AE3088">
        <v>1</v>
      </c>
      <c r="AF3088">
        <v>1</v>
      </c>
      <c r="AL3088">
        <v>5.6051140000000004</v>
      </c>
      <c r="AM3088" s="5">
        <v>5.118950366973877</v>
      </c>
      <c r="AN3088">
        <v>570.77625570776252</v>
      </c>
      <c r="AO3088">
        <f t="shared" si="48"/>
        <v>26826.48401826484</v>
      </c>
      <c r="AP3088">
        <v>684.93150684931504</v>
      </c>
      <c r="AQ3088">
        <v>9.741190000000001E-2</v>
      </c>
      <c r="AR3088">
        <v>8.5694599999999996E-2</v>
      </c>
      <c r="AS3088">
        <v>3.9706999999999999E-2</v>
      </c>
      <c r="AT3088">
        <v>3.9708599999999997E-2</v>
      </c>
      <c r="AU3088">
        <v>4.18117E-2</v>
      </c>
      <c r="AW3088">
        <v>9.741190000000001E-2</v>
      </c>
      <c r="AX3088">
        <v>8.5694599999999996E-2</v>
      </c>
      <c r="AY3088">
        <v>3.9707000000000006E-2</v>
      </c>
      <c r="AZ3088">
        <v>3.9708599999999997E-2</v>
      </c>
      <c r="BA3088">
        <v>4.1811699999999993E-2</v>
      </c>
      <c r="BC3088" s="52">
        <v>100000</v>
      </c>
      <c r="BD3088" s="52">
        <v>100000</v>
      </c>
      <c r="BE3088">
        <v>0</v>
      </c>
      <c r="BF3088">
        <v>0</v>
      </c>
      <c r="BG3088">
        <v>0</v>
      </c>
    </row>
    <row r="3089" spans="1:59">
      <c r="A3089">
        <v>3088</v>
      </c>
      <c r="E3089">
        <v>9795.2054794520554</v>
      </c>
      <c r="K3089">
        <v>4886.0352897150005</v>
      </c>
      <c r="L3089">
        <v>5240.5511230483335</v>
      </c>
      <c r="M3089">
        <v>5595.0669563816664</v>
      </c>
      <c r="N3089">
        <v>5949.5827897149993</v>
      </c>
      <c r="O3089">
        <v>6304.0986230483322</v>
      </c>
      <c r="Q3089">
        <v>20987.029546548529</v>
      </c>
      <c r="R3089">
        <v>20420.03209052344</v>
      </c>
      <c r="S3089">
        <v>19853.034634498352</v>
      </c>
      <c r="T3089">
        <v>19286.037178473263</v>
      </c>
      <c r="U3089">
        <v>18719.039722448175</v>
      </c>
      <c r="W3089">
        <v>5.1789999999999996E-2</v>
      </c>
      <c r="AB3089">
        <v>1</v>
      </c>
      <c r="AC3089">
        <v>1</v>
      </c>
      <c r="AD3089">
        <v>1</v>
      </c>
      <c r="AE3089">
        <v>1</v>
      </c>
      <c r="AF3089">
        <v>1</v>
      </c>
      <c r="AL3089">
        <v>6.4076979999999999</v>
      </c>
      <c r="AM3089" s="5">
        <v>5.3792343139648438</v>
      </c>
      <c r="AN3089">
        <v>570.77625570776252</v>
      </c>
      <c r="AO3089">
        <f t="shared" si="48"/>
        <v>26826.48401826484</v>
      </c>
      <c r="AP3089">
        <v>684.93150684931504</v>
      </c>
      <c r="AQ3089">
        <v>9.82513E-2</v>
      </c>
      <c r="AR3089">
        <v>8.8961299999999993E-2</v>
      </c>
      <c r="AS3089">
        <v>4.6238999999999995E-2</v>
      </c>
      <c r="AT3089">
        <v>4.1333799999999997E-2</v>
      </c>
      <c r="AU3089">
        <v>4.26997E-2</v>
      </c>
      <c r="AW3089">
        <v>9.82513E-2</v>
      </c>
      <c r="AX3089">
        <v>8.8961300000000007E-2</v>
      </c>
      <c r="AY3089">
        <v>4.6238999999999988E-2</v>
      </c>
      <c r="AZ3089">
        <v>4.133379999999999E-2</v>
      </c>
      <c r="BA3089">
        <v>4.2699699999999993E-2</v>
      </c>
      <c r="BC3089" s="52">
        <v>100000</v>
      </c>
      <c r="BD3089" s="52">
        <v>100000</v>
      </c>
      <c r="BE3089">
        <v>0</v>
      </c>
      <c r="BF3089">
        <v>0</v>
      </c>
      <c r="BG3089">
        <v>0</v>
      </c>
    </row>
    <row r="3090" spans="1:59">
      <c r="A3090">
        <v>3089</v>
      </c>
      <c r="E3090">
        <v>9795.2054794520554</v>
      </c>
      <c r="K3090">
        <v>5496.4677428844543</v>
      </c>
      <c r="L3090">
        <v>5910.931909551121</v>
      </c>
      <c r="M3090">
        <v>6325.3960762177876</v>
      </c>
      <c r="N3090">
        <v>6739.8602428844542</v>
      </c>
      <c r="O3090">
        <v>7154.3244095511209</v>
      </c>
      <c r="Q3090">
        <v>22195.928868841751</v>
      </c>
      <c r="R3090">
        <v>21596.271105008582</v>
      </c>
      <c r="S3090">
        <v>20996.613341175413</v>
      </c>
      <c r="T3090">
        <v>20396.955577342243</v>
      </c>
      <c r="U3090">
        <v>19797.297813509074</v>
      </c>
      <c r="W3090">
        <v>6.4299999999999996E-2</v>
      </c>
      <c r="AB3090">
        <v>1</v>
      </c>
      <c r="AC3090">
        <v>1</v>
      </c>
      <c r="AD3090">
        <v>1</v>
      </c>
      <c r="AE3090">
        <v>1</v>
      </c>
      <c r="AF3090">
        <v>1</v>
      </c>
      <c r="AL3090">
        <v>5.0669510000000004</v>
      </c>
      <c r="AM3090" s="5">
        <v>6.4155673980712891</v>
      </c>
      <c r="AN3090">
        <v>570.77625570776252</v>
      </c>
      <c r="AO3090">
        <f t="shared" si="48"/>
        <v>26826.48401826484</v>
      </c>
      <c r="AP3090">
        <v>684.93150684931504</v>
      </c>
      <c r="AQ3090">
        <v>0.101309</v>
      </c>
      <c r="AR3090">
        <v>9.5031099999999993E-2</v>
      </c>
      <c r="AS3090">
        <v>7.007519999999999E-2</v>
      </c>
      <c r="AT3090">
        <v>4.4053600000000005E-2</v>
      </c>
      <c r="AU3090">
        <v>4.4244599999999995E-2</v>
      </c>
      <c r="AW3090">
        <v>0.101309</v>
      </c>
      <c r="AX3090">
        <v>9.5031099999999993E-2</v>
      </c>
      <c r="AY3090">
        <v>7.007519999999999E-2</v>
      </c>
      <c r="AZ3090">
        <v>4.4053600000000012E-2</v>
      </c>
      <c r="BA3090">
        <v>4.4244599999999995E-2</v>
      </c>
      <c r="BC3090" s="52">
        <v>100000</v>
      </c>
      <c r="BD3090" s="52">
        <v>100000</v>
      </c>
      <c r="BE3090">
        <v>0</v>
      </c>
      <c r="BF3090">
        <v>0</v>
      </c>
      <c r="BG3090">
        <v>0</v>
      </c>
    </row>
    <row r="3091" spans="1:59">
      <c r="A3091">
        <v>3090</v>
      </c>
      <c r="E3091">
        <v>9795.2054794520554</v>
      </c>
      <c r="K3091">
        <v>5995.2880738147687</v>
      </c>
      <c r="L3091">
        <v>6486.9689071481025</v>
      </c>
      <c r="M3091">
        <v>6978.6497404814363</v>
      </c>
      <c r="N3091">
        <v>7470.3305738147701</v>
      </c>
      <c r="O3091">
        <v>7962.0114071481039</v>
      </c>
      <c r="Q3091">
        <v>23824.21973294589</v>
      </c>
      <c r="R3091">
        <v>23180.571142507964</v>
      </c>
      <c r="S3091">
        <v>22536.922552070038</v>
      </c>
      <c r="T3091">
        <v>21893.273961632112</v>
      </c>
      <c r="U3091">
        <v>21249.625371194186</v>
      </c>
      <c r="W3091">
        <v>1.1650000000000001E-2</v>
      </c>
      <c r="AB3091">
        <v>1</v>
      </c>
      <c r="AC3091">
        <v>1</v>
      </c>
      <c r="AD3091">
        <v>1</v>
      </c>
      <c r="AE3091">
        <v>1</v>
      </c>
      <c r="AF3091">
        <v>1</v>
      </c>
      <c r="AL3091">
        <v>4.4897757</v>
      </c>
      <c r="AM3091" s="5">
        <v>7.8079648017883301</v>
      </c>
      <c r="AN3091">
        <v>570.77625570776252</v>
      </c>
      <c r="AO3091">
        <f t="shared" si="48"/>
        <v>26826.48401826484</v>
      </c>
      <c r="AP3091">
        <v>684.93150684931504</v>
      </c>
      <c r="AQ3091">
        <v>0.10854999999999999</v>
      </c>
      <c r="AR3091">
        <v>0.105369</v>
      </c>
      <c r="AS3091">
        <v>9.5106099999999999E-2</v>
      </c>
      <c r="AT3091">
        <v>9.9134399999999998E-2</v>
      </c>
      <c r="AU3091">
        <v>8.64954E-2</v>
      </c>
      <c r="AW3091">
        <v>0.10854999999999999</v>
      </c>
      <c r="AX3091">
        <v>0.105369</v>
      </c>
      <c r="AY3091">
        <v>9.5106100000000013E-2</v>
      </c>
      <c r="AZ3091">
        <v>9.9134399999999998E-2</v>
      </c>
      <c r="BA3091">
        <v>8.6495399999999986E-2</v>
      </c>
      <c r="BC3091" s="52">
        <v>100000</v>
      </c>
      <c r="BD3091" s="52">
        <v>100000</v>
      </c>
      <c r="BE3091">
        <v>0</v>
      </c>
      <c r="BF3091">
        <v>0</v>
      </c>
      <c r="BG3091">
        <v>0</v>
      </c>
    </row>
    <row r="3092" spans="1:59">
      <c r="A3092">
        <v>3091</v>
      </c>
      <c r="E3092">
        <v>9795.2054794520554</v>
      </c>
      <c r="K3092">
        <v>6205.6339964962253</v>
      </c>
      <c r="L3092">
        <v>6742.4131631628925</v>
      </c>
      <c r="M3092">
        <v>7279.1923298295596</v>
      </c>
      <c r="N3092">
        <v>7815.9714964962268</v>
      </c>
      <c r="O3092">
        <v>8352.750663162893</v>
      </c>
      <c r="Q3092">
        <v>25873.319575301979</v>
      </c>
      <c r="R3092">
        <v>25174.311344969152</v>
      </c>
      <c r="S3092">
        <v>24475.303114636325</v>
      </c>
      <c r="T3092">
        <v>23776.294884303497</v>
      </c>
      <c r="U3092">
        <v>23077.28665397067</v>
      </c>
      <c r="W3092">
        <v>8.8900000000000003E-3</v>
      </c>
      <c r="AB3092">
        <v>1</v>
      </c>
      <c r="AC3092">
        <v>1</v>
      </c>
      <c r="AD3092">
        <v>1</v>
      </c>
      <c r="AE3092">
        <v>1</v>
      </c>
      <c r="AF3092">
        <v>1</v>
      </c>
      <c r="AL3092">
        <v>4.4767313</v>
      </c>
      <c r="AM3092" s="5">
        <v>8.3841714859008789</v>
      </c>
      <c r="AN3092">
        <v>570.77625570776252</v>
      </c>
      <c r="AO3092">
        <f t="shared" si="48"/>
        <v>26826.48401826484</v>
      </c>
      <c r="AP3092">
        <v>684.93150684931504</v>
      </c>
      <c r="AQ3092">
        <v>0.11019499999999999</v>
      </c>
      <c r="AR3092">
        <v>0.10817400000000001</v>
      </c>
      <c r="AS3092">
        <v>9.8490499999999995E-2</v>
      </c>
      <c r="AT3092">
        <v>0.104147</v>
      </c>
      <c r="AU3092">
        <v>9.6984500000000001E-2</v>
      </c>
      <c r="AW3092">
        <v>0.11019499999999997</v>
      </c>
      <c r="AX3092">
        <v>0.10817400000000001</v>
      </c>
      <c r="AY3092">
        <v>9.8490499999999995E-2</v>
      </c>
      <c r="AZ3092">
        <v>0.104147</v>
      </c>
      <c r="BA3092">
        <v>9.6984500000000015E-2</v>
      </c>
      <c r="BC3092" s="52">
        <v>100000</v>
      </c>
      <c r="BD3092" s="52">
        <v>100000</v>
      </c>
      <c r="BE3092">
        <v>0</v>
      </c>
      <c r="BF3092">
        <v>0</v>
      </c>
      <c r="BG3092">
        <v>0</v>
      </c>
    </row>
    <row r="3093" spans="1:59">
      <c r="A3093">
        <v>3092</v>
      </c>
      <c r="E3093">
        <v>9795.2054794520554</v>
      </c>
      <c r="K3093">
        <v>5753.1756240344776</v>
      </c>
      <c r="L3093">
        <v>6249.6406240344777</v>
      </c>
      <c r="M3093">
        <v>6746.1056240344778</v>
      </c>
      <c r="N3093">
        <v>7242.570624034478</v>
      </c>
      <c r="O3093">
        <v>7739.0356240344781</v>
      </c>
      <c r="Q3093">
        <v>25825.678201432511</v>
      </c>
      <c r="R3093">
        <v>25127.957078027332</v>
      </c>
      <c r="S3093">
        <v>24430.235954622152</v>
      </c>
      <c r="T3093">
        <v>23732.514831216973</v>
      </c>
      <c r="U3093">
        <v>23034.793707811794</v>
      </c>
      <c r="W3093">
        <v>0</v>
      </c>
      <c r="AB3093">
        <v>1</v>
      </c>
      <c r="AC3093">
        <v>1</v>
      </c>
      <c r="AD3093">
        <v>1</v>
      </c>
      <c r="AE3093">
        <v>1</v>
      </c>
      <c r="AF3093">
        <v>1</v>
      </c>
      <c r="AL3093">
        <v>3.8308840000000002</v>
      </c>
      <c r="AM3093" s="5">
        <v>8.0970211029052734</v>
      </c>
      <c r="AN3093">
        <v>570.77625570776252</v>
      </c>
      <c r="AO3093">
        <f t="shared" si="48"/>
        <v>26826.48401826484</v>
      </c>
      <c r="AP3093">
        <v>684.93150684931504</v>
      </c>
      <c r="AQ3093">
        <v>0.110846</v>
      </c>
      <c r="AR3093">
        <v>0.10884000000000001</v>
      </c>
      <c r="AS3093">
        <v>9.8984600000000006E-2</v>
      </c>
      <c r="AT3093">
        <v>0.104975</v>
      </c>
      <c r="AU3093">
        <v>9.9097699999999997E-2</v>
      </c>
      <c r="AW3093">
        <v>0.11084599999999999</v>
      </c>
      <c r="AX3093">
        <v>0.10884000000000001</v>
      </c>
      <c r="AY3093">
        <v>9.898460000000002E-2</v>
      </c>
      <c r="AZ3093">
        <v>0.104975</v>
      </c>
      <c r="BA3093">
        <v>9.9097699999999997E-2</v>
      </c>
      <c r="BC3093" s="52">
        <v>100000</v>
      </c>
      <c r="BD3093" s="52">
        <v>100000</v>
      </c>
      <c r="BE3093">
        <v>0</v>
      </c>
      <c r="BF3093">
        <v>0</v>
      </c>
      <c r="BG3093">
        <v>0</v>
      </c>
    </row>
    <row r="3094" spans="1:59">
      <c r="A3094">
        <v>3093</v>
      </c>
      <c r="E3094">
        <v>9795.2054794520554</v>
      </c>
      <c r="K3094">
        <v>5056.0291374330754</v>
      </c>
      <c r="L3094">
        <v>5457.5691374330754</v>
      </c>
      <c r="M3094">
        <v>5859.1091374330754</v>
      </c>
      <c r="N3094">
        <v>6260.6491374330753</v>
      </c>
      <c r="O3094">
        <v>6662.1891374330753</v>
      </c>
      <c r="Q3094">
        <v>23990.68880892673</v>
      </c>
      <c r="R3094">
        <v>23342.542797167087</v>
      </c>
      <c r="S3094">
        <v>22694.396785407444</v>
      </c>
      <c r="T3094">
        <v>22046.2507736478</v>
      </c>
      <c r="U3094">
        <v>21398.104761888157</v>
      </c>
      <c r="W3094">
        <v>0</v>
      </c>
      <c r="AB3094">
        <v>1</v>
      </c>
      <c r="AC3094">
        <v>1</v>
      </c>
      <c r="AD3094">
        <v>1</v>
      </c>
      <c r="AE3094">
        <v>1</v>
      </c>
      <c r="AF3094">
        <v>1</v>
      </c>
      <c r="AL3094">
        <v>5.4973315999999999</v>
      </c>
      <c r="AM3094" s="5">
        <v>8.0488138198852539</v>
      </c>
      <c r="AN3094">
        <v>570.77625570776252</v>
      </c>
      <c r="AO3094">
        <f t="shared" si="48"/>
        <v>26826.48401826484</v>
      </c>
      <c r="AP3094">
        <v>684.93150684931504</v>
      </c>
      <c r="AQ3094">
        <v>0.110709</v>
      </c>
      <c r="AR3094">
        <v>0.10875700000000001</v>
      </c>
      <c r="AS3094">
        <v>9.8315700000000006E-2</v>
      </c>
      <c r="AT3094">
        <v>0.104639</v>
      </c>
      <c r="AU3094">
        <v>9.9008799999999994E-2</v>
      </c>
      <c r="AW3094">
        <v>0.11070899999999999</v>
      </c>
      <c r="AX3094">
        <v>0.10875700000000001</v>
      </c>
      <c r="AY3094">
        <v>9.8315699999999992E-2</v>
      </c>
      <c r="AZ3094">
        <v>0.104639</v>
      </c>
      <c r="BA3094">
        <v>9.9008799999999994E-2</v>
      </c>
      <c r="BC3094" s="52">
        <v>100000</v>
      </c>
      <c r="BD3094" s="52">
        <v>100000</v>
      </c>
      <c r="BE3094">
        <v>0</v>
      </c>
      <c r="BF3094">
        <v>0</v>
      </c>
      <c r="BG3094">
        <v>0</v>
      </c>
    </row>
    <row r="3095" spans="1:59">
      <c r="A3095">
        <v>3094</v>
      </c>
      <c r="E3095">
        <v>9795.2054794520554</v>
      </c>
      <c r="K3095">
        <v>4831.9463381683399</v>
      </c>
      <c r="L3095">
        <v>5174.0330048350061</v>
      </c>
      <c r="M3095">
        <v>5516.1196715016722</v>
      </c>
      <c r="N3095">
        <v>5858.2063381683383</v>
      </c>
      <c r="O3095">
        <v>6200.2930048350045</v>
      </c>
      <c r="Q3095">
        <v>18223.86056127508</v>
      </c>
      <c r="R3095">
        <v>17731.514443209478</v>
      </c>
      <c r="S3095">
        <v>17239.168325143877</v>
      </c>
      <c r="T3095">
        <v>16746.822207078276</v>
      </c>
      <c r="U3095">
        <v>16254.476089012676</v>
      </c>
      <c r="W3095">
        <v>0</v>
      </c>
      <c r="AB3095">
        <v>1</v>
      </c>
      <c r="AC3095">
        <v>1</v>
      </c>
      <c r="AD3095">
        <v>1</v>
      </c>
      <c r="AE3095">
        <v>1</v>
      </c>
      <c r="AF3095">
        <v>1</v>
      </c>
      <c r="AL3095">
        <v>5.7617320000000003</v>
      </c>
      <c r="AM3095" s="5">
        <v>8.0422792434692383</v>
      </c>
      <c r="AN3095">
        <v>570.77625570776252</v>
      </c>
      <c r="AO3095">
        <f t="shared" si="48"/>
        <v>26826.48401826484</v>
      </c>
      <c r="AP3095">
        <v>684.93150684931504</v>
      </c>
      <c r="AQ3095">
        <v>0.108763</v>
      </c>
      <c r="AR3095">
        <v>0.10854699999999999</v>
      </c>
      <c r="AS3095">
        <v>9.76128E-2</v>
      </c>
      <c r="AT3095">
        <v>0.10387</v>
      </c>
      <c r="AU3095">
        <v>9.8529499999999992E-2</v>
      </c>
      <c r="AW3095">
        <v>0.10876299999999998</v>
      </c>
      <c r="AX3095">
        <v>0.10854699999999999</v>
      </c>
      <c r="AY3095">
        <v>9.7612799999999986E-2</v>
      </c>
      <c r="AZ3095">
        <v>0.10387</v>
      </c>
      <c r="BA3095">
        <v>9.8529499999999978E-2</v>
      </c>
      <c r="BC3095" s="52">
        <v>100000</v>
      </c>
      <c r="BD3095" s="52">
        <v>100000</v>
      </c>
      <c r="BE3095">
        <v>0</v>
      </c>
      <c r="BF3095">
        <v>0</v>
      </c>
      <c r="BG3095">
        <v>0</v>
      </c>
    </row>
    <row r="3096" spans="1:59">
      <c r="A3096">
        <v>3095</v>
      </c>
      <c r="E3096">
        <v>9795.2054794520554</v>
      </c>
      <c r="K3096">
        <v>3499.4693095902899</v>
      </c>
      <c r="L3096">
        <v>3760.8193095902898</v>
      </c>
      <c r="M3096">
        <v>4022.1693095902897</v>
      </c>
      <c r="N3096">
        <v>4283.5193095902896</v>
      </c>
      <c r="O3096">
        <v>4544.86930959029</v>
      </c>
      <c r="Q3096">
        <v>10718.743105297561</v>
      </c>
      <c r="R3096">
        <v>10429.15948422279</v>
      </c>
      <c r="S3096">
        <v>10139.575863148017</v>
      </c>
      <c r="T3096">
        <v>9849.9922420732437</v>
      </c>
      <c r="U3096">
        <v>9560.4086209984707</v>
      </c>
      <c r="W3096">
        <v>0</v>
      </c>
      <c r="AB3096">
        <v>1</v>
      </c>
      <c r="AC3096">
        <v>1</v>
      </c>
      <c r="AD3096">
        <v>1</v>
      </c>
      <c r="AE3096">
        <v>1</v>
      </c>
      <c r="AF3096">
        <v>1</v>
      </c>
      <c r="AL3096">
        <v>4.1484237000000004</v>
      </c>
      <c r="AM3096" s="5">
        <v>8.1874322891235352</v>
      </c>
      <c r="AN3096">
        <v>570.77625570776252</v>
      </c>
      <c r="AO3096">
        <f t="shared" si="48"/>
        <v>26826.48401826484</v>
      </c>
      <c r="AP3096">
        <v>684.93150684931504</v>
      </c>
      <c r="AQ3096">
        <v>0.10839</v>
      </c>
      <c r="AR3096">
        <v>0.10803</v>
      </c>
      <c r="AS3096">
        <v>9.7097700000000009E-2</v>
      </c>
      <c r="AT3096">
        <v>0.10345399999999999</v>
      </c>
      <c r="AU3096">
        <v>9.7233199999999992E-2</v>
      </c>
      <c r="AW3096">
        <v>0.10839</v>
      </c>
      <c r="AX3096">
        <v>0.10803</v>
      </c>
      <c r="AY3096">
        <v>9.7097699999999995E-2</v>
      </c>
      <c r="AZ3096">
        <v>0.10345399999999998</v>
      </c>
      <c r="BA3096">
        <v>9.7233200000000006E-2</v>
      </c>
      <c r="BC3096" s="52">
        <v>100000</v>
      </c>
      <c r="BD3096" s="52">
        <v>100000</v>
      </c>
      <c r="BE3096">
        <v>0</v>
      </c>
      <c r="BF3096">
        <v>0</v>
      </c>
      <c r="BG3096">
        <v>0</v>
      </c>
    </row>
    <row r="3097" spans="1:59">
      <c r="A3097">
        <v>3096</v>
      </c>
      <c r="E3097">
        <v>9795.2054794520554</v>
      </c>
      <c r="K3097">
        <v>2372.0162853648999</v>
      </c>
      <c r="L3097">
        <v>2568.6337853648997</v>
      </c>
      <c r="M3097">
        <v>2765.2512853648996</v>
      </c>
      <c r="N3097">
        <v>2961.8687853648994</v>
      </c>
      <c r="O3097">
        <v>3158.4862853648992</v>
      </c>
      <c r="Q3097">
        <v>7549.2465279183634</v>
      </c>
      <c r="R3097">
        <v>7345.2918173052403</v>
      </c>
      <c r="S3097">
        <v>7141.3371066921172</v>
      </c>
      <c r="T3097">
        <v>6937.3823960789941</v>
      </c>
      <c r="U3097">
        <v>6733.427685465871</v>
      </c>
      <c r="W3097">
        <v>0</v>
      </c>
      <c r="AB3097">
        <v>1</v>
      </c>
      <c r="AC3097">
        <v>1</v>
      </c>
      <c r="AD3097">
        <v>1</v>
      </c>
      <c r="AE3097">
        <v>1</v>
      </c>
      <c r="AF3097">
        <v>1</v>
      </c>
      <c r="AL3097">
        <v>1.9978153000000001</v>
      </c>
      <c r="AM3097" s="5">
        <v>7.6872568130493164</v>
      </c>
      <c r="AN3097">
        <v>570.77625570776252</v>
      </c>
      <c r="AO3097">
        <f t="shared" si="48"/>
        <v>26826.48401826484</v>
      </c>
      <c r="AP3097">
        <v>684.93150684931504</v>
      </c>
      <c r="AQ3097">
        <v>0.108264</v>
      </c>
      <c r="AR3097">
        <v>0.108045</v>
      </c>
      <c r="AS3097">
        <v>9.7148499999999999E-2</v>
      </c>
      <c r="AT3097">
        <v>0.103475</v>
      </c>
      <c r="AU3097">
        <v>9.7267199999999998E-2</v>
      </c>
      <c r="AW3097">
        <v>0.10826400000000001</v>
      </c>
      <c r="AX3097">
        <v>0.10804499999999999</v>
      </c>
      <c r="AY3097">
        <v>9.7148500000000013E-2</v>
      </c>
      <c r="AZ3097">
        <v>0.103475</v>
      </c>
      <c r="BA3097">
        <v>9.7267199999999984E-2</v>
      </c>
      <c r="BC3097" s="52">
        <v>100000</v>
      </c>
      <c r="BD3097" s="52">
        <v>100000</v>
      </c>
      <c r="BE3097">
        <v>0</v>
      </c>
      <c r="BF3097">
        <v>0</v>
      </c>
      <c r="BG3097">
        <v>0</v>
      </c>
    </row>
    <row r="3098" spans="1:59">
      <c r="A3098">
        <v>3097</v>
      </c>
      <c r="E3098">
        <v>9795.2054794520554</v>
      </c>
      <c r="K3098">
        <v>1774.0936804351977</v>
      </c>
      <c r="L3098">
        <v>1874.0786804351978</v>
      </c>
      <c r="M3098">
        <v>1974.063680435198</v>
      </c>
      <c r="N3098">
        <v>2074.0486804351981</v>
      </c>
      <c r="O3098">
        <v>2174.0336804351982</v>
      </c>
      <c r="Q3098">
        <v>8097.5842427555108</v>
      </c>
      <c r="R3098">
        <v>7878.8153299643054</v>
      </c>
      <c r="S3098">
        <v>7660.0464171731001</v>
      </c>
      <c r="T3098">
        <v>7441.2775043818947</v>
      </c>
      <c r="U3098">
        <v>7222.5085915906893</v>
      </c>
      <c r="W3098">
        <v>0</v>
      </c>
      <c r="AB3098">
        <v>1</v>
      </c>
      <c r="AC3098">
        <v>1</v>
      </c>
      <c r="AD3098">
        <v>1</v>
      </c>
      <c r="AE3098">
        <v>1</v>
      </c>
      <c r="AF3098">
        <v>1</v>
      </c>
      <c r="AL3098">
        <v>4.387956</v>
      </c>
      <c r="AM3098" s="5">
        <v>7.7355799674987793</v>
      </c>
      <c r="AN3098">
        <v>570.77625570776252</v>
      </c>
      <c r="AO3098">
        <f t="shared" si="48"/>
        <v>26826.48401826484</v>
      </c>
      <c r="AP3098">
        <v>684.93150684931504</v>
      </c>
      <c r="AQ3098">
        <v>0.108269</v>
      </c>
      <c r="AR3098">
        <v>0.108043</v>
      </c>
      <c r="AS3098">
        <v>9.7155500000000006E-2</v>
      </c>
      <c r="AT3098">
        <v>0.10347400000000001</v>
      </c>
      <c r="AU3098">
        <v>9.7269700000000001E-2</v>
      </c>
      <c r="AW3098">
        <v>0.10826899999999999</v>
      </c>
      <c r="AX3098">
        <v>0.10804299999999999</v>
      </c>
      <c r="AY3098">
        <v>9.7155499999999992E-2</v>
      </c>
      <c r="AZ3098">
        <v>0.103474</v>
      </c>
      <c r="BA3098">
        <v>9.7269700000000001E-2</v>
      </c>
      <c r="BC3098" s="52">
        <v>100000</v>
      </c>
      <c r="BD3098" s="52">
        <v>100000</v>
      </c>
      <c r="BE3098">
        <v>0</v>
      </c>
      <c r="BF3098">
        <v>0</v>
      </c>
      <c r="BG3098">
        <v>0</v>
      </c>
    </row>
    <row r="3099" spans="1:59">
      <c r="A3099">
        <v>3098</v>
      </c>
      <c r="E3099">
        <v>9795.2054794520554</v>
      </c>
      <c r="K3099">
        <v>1520.0407281260109</v>
      </c>
      <c r="L3099">
        <v>1568.878228126011</v>
      </c>
      <c r="M3099">
        <v>1617.7157281260111</v>
      </c>
      <c r="N3099">
        <v>1666.5532281260112</v>
      </c>
      <c r="O3099">
        <v>1715.3907281260113</v>
      </c>
      <c r="Q3099">
        <v>8434.9345198424271</v>
      </c>
      <c r="R3099">
        <v>8207.0515608445385</v>
      </c>
      <c r="S3099">
        <v>7979.1686018466498</v>
      </c>
      <c r="T3099">
        <v>7751.2856428487612</v>
      </c>
      <c r="U3099">
        <v>7523.4026838508726</v>
      </c>
      <c r="W3099">
        <v>0</v>
      </c>
      <c r="AB3099">
        <v>1</v>
      </c>
      <c r="AC3099">
        <v>1</v>
      </c>
      <c r="AD3099">
        <v>1</v>
      </c>
      <c r="AE3099">
        <v>1</v>
      </c>
      <c r="AF3099">
        <v>1</v>
      </c>
      <c r="AL3099">
        <v>6.6059766</v>
      </c>
      <c r="AM3099" s="5">
        <v>7.4454374313354492</v>
      </c>
      <c r="AN3099">
        <v>570.77625570776252</v>
      </c>
      <c r="AO3099">
        <f t="shared" si="48"/>
        <v>26826.48401826484</v>
      </c>
      <c r="AP3099">
        <v>684.93150684931504</v>
      </c>
      <c r="AQ3099">
        <v>0.10825799999999999</v>
      </c>
      <c r="AR3099">
        <v>0.10803499999999999</v>
      </c>
      <c r="AS3099">
        <v>9.7158900000000006E-2</v>
      </c>
      <c r="AT3099">
        <v>0.103467</v>
      </c>
      <c r="AU3099">
        <v>9.7282300000000002E-2</v>
      </c>
      <c r="AW3099">
        <v>0.10825800000000001</v>
      </c>
      <c r="AX3099">
        <v>0.10803499999999998</v>
      </c>
      <c r="AY3099">
        <v>9.7158900000000006E-2</v>
      </c>
      <c r="AZ3099">
        <v>0.10346700000000002</v>
      </c>
      <c r="BA3099">
        <v>9.7282300000000002E-2</v>
      </c>
      <c r="BC3099" s="52">
        <v>100000</v>
      </c>
      <c r="BD3099" s="52">
        <v>100000</v>
      </c>
      <c r="BE3099">
        <v>0</v>
      </c>
      <c r="BF3099">
        <v>0</v>
      </c>
      <c r="BG3099">
        <v>0</v>
      </c>
    </row>
    <row r="3100" spans="1:59">
      <c r="A3100">
        <v>3099</v>
      </c>
      <c r="E3100">
        <v>9795.2054794520554</v>
      </c>
      <c r="K3100">
        <v>1489.2464308764124</v>
      </c>
      <c r="L3100">
        <v>1530.6314308764124</v>
      </c>
      <c r="M3100">
        <v>1572.0164308764124</v>
      </c>
      <c r="N3100">
        <v>1613.4014308764124</v>
      </c>
      <c r="O3100">
        <v>1654.7864308764124</v>
      </c>
      <c r="Q3100">
        <v>9905.5584714660054</v>
      </c>
      <c r="R3100">
        <v>9637.9443043424453</v>
      </c>
      <c r="S3100">
        <v>9370.3301372188853</v>
      </c>
      <c r="T3100">
        <v>9102.7159700953252</v>
      </c>
      <c r="U3100">
        <v>8835.1018029717652</v>
      </c>
      <c r="W3100">
        <v>0</v>
      </c>
      <c r="AB3100">
        <v>1</v>
      </c>
      <c r="AC3100">
        <v>1</v>
      </c>
      <c r="AD3100">
        <v>1</v>
      </c>
      <c r="AE3100">
        <v>1</v>
      </c>
      <c r="AF3100">
        <v>1</v>
      </c>
      <c r="AL3100">
        <v>7.5376997000000001</v>
      </c>
      <c r="AM3100" s="5">
        <v>7.2590174674987793</v>
      </c>
      <c r="AN3100">
        <v>570.77625570776252</v>
      </c>
      <c r="AO3100">
        <f t="shared" si="48"/>
        <v>26826.48401826484</v>
      </c>
      <c r="AP3100">
        <v>684.93150684931504</v>
      </c>
      <c r="AQ3100">
        <v>0.10826300000000001</v>
      </c>
      <c r="AR3100">
        <v>0.108024</v>
      </c>
      <c r="AS3100">
        <v>9.7137699999999993E-2</v>
      </c>
      <c r="AT3100">
        <v>0.103392</v>
      </c>
      <c r="AU3100">
        <v>9.7280400000000003E-2</v>
      </c>
      <c r="AW3100">
        <v>0.10826300000000001</v>
      </c>
      <c r="AX3100">
        <v>0.108024</v>
      </c>
      <c r="AY3100">
        <v>9.713769999999998E-2</v>
      </c>
      <c r="AZ3100">
        <v>0.103392</v>
      </c>
      <c r="BA3100">
        <v>9.7280400000000003E-2</v>
      </c>
      <c r="BC3100" s="52">
        <v>100000</v>
      </c>
      <c r="BD3100" s="52">
        <v>100000</v>
      </c>
      <c r="BE3100">
        <v>0</v>
      </c>
      <c r="BF3100">
        <v>0</v>
      </c>
      <c r="BG3100">
        <v>0</v>
      </c>
    </row>
    <row r="3101" spans="1:59">
      <c r="A3101">
        <v>3100</v>
      </c>
      <c r="E3101">
        <v>9795.2054794520554</v>
      </c>
      <c r="K3101">
        <v>1635.5193428120047</v>
      </c>
      <c r="L3101">
        <v>1676.4918428120047</v>
      </c>
      <c r="M3101">
        <v>1717.4643428120048</v>
      </c>
      <c r="N3101">
        <v>1758.4368428120049</v>
      </c>
      <c r="O3101">
        <v>1799.409342812005</v>
      </c>
      <c r="Q3101">
        <v>14009.81317559028</v>
      </c>
      <c r="R3101">
        <v>13631.316143485896</v>
      </c>
      <c r="S3101">
        <v>13252.819111381512</v>
      </c>
      <c r="T3101">
        <v>12874.322079277128</v>
      </c>
      <c r="U3101">
        <v>12495.825047172744</v>
      </c>
      <c r="W3101">
        <v>0</v>
      </c>
      <c r="AB3101">
        <v>1</v>
      </c>
      <c r="AC3101">
        <v>1</v>
      </c>
      <c r="AD3101">
        <v>1</v>
      </c>
      <c r="AE3101">
        <v>1</v>
      </c>
      <c r="AF3101">
        <v>1</v>
      </c>
      <c r="AL3101">
        <v>8.948556</v>
      </c>
      <c r="AM3101" s="5">
        <v>7.0052576065063477</v>
      </c>
      <c r="AN3101">
        <v>570.77625570776252</v>
      </c>
      <c r="AO3101">
        <f t="shared" si="48"/>
        <v>26826.48401826484</v>
      </c>
      <c r="AP3101">
        <v>684.93150684931504</v>
      </c>
      <c r="AQ3101">
        <v>0.10634</v>
      </c>
      <c r="AR3101">
        <v>0.102743</v>
      </c>
      <c r="AS3101">
        <v>9.4661700000000001E-2</v>
      </c>
      <c r="AT3101">
        <v>0.10124</v>
      </c>
      <c r="AU3101">
        <v>8.3232E-2</v>
      </c>
      <c r="AW3101">
        <v>0.10634</v>
      </c>
      <c r="AX3101">
        <v>0.10274300000000001</v>
      </c>
      <c r="AY3101">
        <v>9.4661700000000001E-2</v>
      </c>
      <c r="AZ3101">
        <v>0.10123999999999998</v>
      </c>
      <c r="BA3101">
        <v>8.3232000000000014E-2</v>
      </c>
      <c r="BC3101" s="52">
        <v>100000</v>
      </c>
      <c r="BD3101" s="52">
        <v>100000</v>
      </c>
      <c r="BE3101">
        <v>0</v>
      </c>
      <c r="BF3101">
        <v>0</v>
      </c>
      <c r="BG3101">
        <v>0</v>
      </c>
    </row>
    <row r="3102" spans="1:59">
      <c r="A3102">
        <v>3101</v>
      </c>
      <c r="E3102">
        <v>9795.2054794520554</v>
      </c>
      <c r="K3102">
        <v>2250.5498906581511</v>
      </c>
      <c r="L3102">
        <v>2291.6598906581512</v>
      </c>
      <c r="M3102">
        <v>2332.7698906581513</v>
      </c>
      <c r="N3102">
        <v>2373.8798906581515</v>
      </c>
      <c r="O3102">
        <v>2414.9898906581516</v>
      </c>
      <c r="Q3102">
        <v>23424.775062438879</v>
      </c>
      <c r="R3102">
        <v>22791.918095584031</v>
      </c>
      <c r="S3102">
        <v>22159.061128729183</v>
      </c>
      <c r="T3102">
        <v>21526.204161874335</v>
      </c>
      <c r="U3102">
        <v>20893.347195019487</v>
      </c>
      <c r="W3102">
        <v>0</v>
      </c>
      <c r="AB3102">
        <v>1</v>
      </c>
      <c r="AC3102">
        <v>1</v>
      </c>
      <c r="AD3102">
        <v>1</v>
      </c>
      <c r="AE3102">
        <v>1</v>
      </c>
      <c r="AF3102">
        <v>1</v>
      </c>
      <c r="AL3102">
        <v>9.1718060000000001</v>
      </c>
      <c r="AM3102" s="5">
        <v>7.0980730056762704</v>
      </c>
      <c r="AN3102">
        <v>570.77625570776252</v>
      </c>
      <c r="AO3102">
        <f t="shared" si="48"/>
        <v>26826.48401826484</v>
      </c>
      <c r="AP3102">
        <v>684.93150684931504</v>
      </c>
      <c r="AQ3102">
        <v>0.106808</v>
      </c>
      <c r="AR3102">
        <v>0.104671</v>
      </c>
      <c r="AS3102">
        <v>9.6066100000000001E-2</v>
      </c>
      <c r="AT3102">
        <v>0.10350799999999999</v>
      </c>
      <c r="AU3102">
        <v>8.4161600000000003E-2</v>
      </c>
      <c r="AW3102">
        <v>0.106808</v>
      </c>
      <c r="AX3102">
        <v>0.104671</v>
      </c>
      <c r="AY3102">
        <v>9.6066100000000001E-2</v>
      </c>
      <c r="AZ3102">
        <v>0.10350799999999998</v>
      </c>
      <c r="BA3102">
        <v>8.4161599999999989E-2</v>
      </c>
      <c r="BC3102" s="52">
        <v>100000</v>
      </c>
      <c r="BD3102" s="52">
        <v>100000</v>
      </c>
      <c r="BE3102">
        <v>0</v>
      </c>
      <c r="BF3102">
        <v>0</v>
      </c>
      <c r="BG3102">
        <v>0</v>
      </c>
    </row>
    <row r="3103" spans="1:59">
      <c r="A3103">
        <v>3102</v>
      </c>
      <c r="E3103">
        <v>9795.2054794520554</v>
      </c>
      <c r="K3103">
        <v>3523.3808436415525</v>
      </c>
      <c r="L3103">
        <v>3564.6283436415524</v>
      </c>
      <c r="M3103">
        <v>3605.8758436415524</v>
      </c>
      <c r="N3103">
        <v>3647.1233436415523</v>
      </c>
      <c r="O3103">
        <v>3688.3708436415523</v>
      </c>
      <c r="Q3103">
        <v>28702.89356545567</v>
      </c>
      <c r="R3103">
        <v>27927.439963939636</v>
      </c>
      <c r="S3103">
        <v>27151.986362423602</v>
      </c>
      <c r="T3103">
        <v>26376.532760907568</v>
      </c>
      <c r="U3103">
        <v>25601.079159391535</v>
      </c>
      <c r="W3103">
        <v>8.490000000000001E-3</v>
      </c>
      <c r="AB3103">
        <v>1</v>
      </c>
      <c r="AC3103">
        <v>1</v>
      </c>
      <c r="AD3103">
        <v>1</v>
      </c>
      <c r="AE3103">
        <v>1</v>
      </c>
      <c r="AF3103">
        <v>1</v>
      </c>
      <c r="AL3103">
        <v>8.510586</v>
      </c>
      <c r="AM3103" s="5">
        <v>6.9579033851623544</v>
      </c>
      <c r="AN3103">
        <v>570.77625570776252</v>
      </c>
      <c r="AO3103">
        <f t="shared" si="48"/>
        <v>26826.48401826484</v>
      </c>
      <c r="AP3103">
        <v>684.93150684931504</v>
      </c>
      <c r="AQ3103">
        <v>0.10832800000000001</v>
      </c>
      <c r="AR3103">
        <v>0.104681</v>
      </c>
      <c r="AS3103">
        <v>9.6961100000000008E-2</v>
      </c>
      <c r="AT3103">
        <v>0.10330400000000001</v>
      </c>
      <c r="AU3103">
        <v>8.3090400000000009E-2</v>
      </c>
      <c r="AW3103">
        <v>0.10832800000000002</v>
      </c>
      <c r="AX3103">
        <v>0.10468100000000001</v>
      </c>
      <c r="AY3103">
        <v>9.6961100000000008E-2</v>
      </c>
      <c r="AZ3103">
        <v>0.10330399999999999</v>
      </c>
      <c r="BA3103">
        <v>8.3090399999999995E-2</v>
      </c>
      <c r="BC3103" s="52">
        <v>100000</v>
      </c>
      <c r="BD3103" s="52">
        <v>100000</v>
      </c>
      <c r="BE3103">
        <v>0</v>
      </c>
      <c r="BF3103">
        <v>0</v>
      </c>
      <c r="BG3103">
        <v>0</v>
      </c>
    </row>
    <row r="3104" spans="1:59">
      <c r="A3104">
        <v>3103</v>
      </c>
      <c r="E3104">
        <v>9795.2054794520554</v>
      </c>
      <c r="K3104">
        <v>4341.1405150475548</v>
      </c>
      <c r="L3104">
        <v>4382.6630150475548</v>
      </c>
      <c r="M3104">
        <v>4424.1855150475549</v>
      </c>
      <c r="N3104">
        <v>4465.7080150475549</v>
      </c>
      <c r="O3104">
        <v>4507.2305150475549</v>
      </c>
      <c r="Q3104">
        <v>28927.599449808829</v>
      </c>
      <c r="R3104">
        <v>28146.075065653946</v>
      </c>
      <c r="S3104">
        <v>27364.550681499062</v>
      </c>
      <c r="T3104">
        <v>26583.026297344179</v>
      </c>
      <c r="U3104">
        <v>25801.501913189295</v>
      </c>
      <c r="W3104">
        <v>3.6770000000000004E-2</v>
      </c>
      <c r="AB3104">
        <v>1</v>
      </c>
      <c r="AC3104">
        <v>1</v>
      </c>
      <c r="AD3104">
        <v>1</v>
      </c>
      <c r="AE3104">
        <v>1</v>
      </c>
      <c r="AF3104">
        <v>1</v>
      </c>
      <c r="AL3104">
        <v>7.8075666000000004</v>
      </c>
      <c r="AM3104" s="5">
        <v>6.7898030281066886</v>
      </c>
      <c r="AN3104">
        <v>570.77625570776252</v>
      </c>
      <c r="AO3104">
        <f t="shared" si="48"/>
        <v>26826.48401826484</v>
      </c>
      <c r="AP3104">
        <v>684.93150684931504</v>
      </c>
      <c r="AQ3104">
        <v>0.107837</v>
      </c>
      <c r="AR3104">
        <v>0.10381699999999999</v>
      </c>
      <c r="AS3104">
        <v>9.5162899999999995E-2</v>
      </c>
      <c r="AT3104">
        <v>8.0305199999999993E-2</v>
      </c>
      <c r="AU3104">
        <v>4.9296199999999998E-2</v>
      </c>
      <c r="AW3104">
        <v>0.107837</v>
      </c>
      <c r="AX3104">
        <v>0.10381699999999998</v>
      </c>
      <c r="AY3104">
        <v>9.5162899999999981E-2</v>
      </c>
      <c r="AZ3104">
        <v>8.0305200000000007E-2</v>
      </c>
      <c r="BA3104">
        <v>4.9296199999999998E-2</v>
      </c>
      <c r="BC3104" s="52">
        <v>100000</v>
      </c>
      <c r="BD3104" s="52">
        <v>100000</v>
      </c>
      <c r="BE3104">
        <v>0</v>
      </c>
      <c r="BF3104">
        <v>0</v>
      </c>
      <c r="BG3104">
        <v>0</v>
      </c>
    </row>
    <row r="3105" spans="1:59">
      <c r="A3105">
        <v>3104</v>
      </c>
      <c r="E3105">
        <v>9795.2054794520554</v>
      </c>
      <c r="K3105">
        <v>3819.348256096026</v>
      </c>
      <c r="L3105">
        <v>3869.0107560960259</v>
      </c>
      <c r="M3105">
        <v>3918.6732560960259</v>
      </c>
      <c r="N3105">
        <v>3968.3357560960258</v>
      </c>
      <c r="O3105">
        <v>4017.9982560960257</v>
      </c>
      <c r="Q3105">
        <v>25339.099676034621</v>
      </c>
      <c r="R3105">
        <v>24654.524232372329</v>
      </c>
      <c r="S3105">
        <v>23969.948788710037</v>
      </c>
      <c r="T3105">
        <v>23285.373345047745</v>
      </c>
      <c r="U3105">
        <v>22600.797901385453</v>
      </c>
      <c r="W3105">
        <v>0.10274999999999999</v>
      </c>
      <c r="AB3105">
        <v>1</v>
      </c>
      <c r="AC3105">
        <v>1</v>
      </c>
      <c r="AD3105">
        <v>1</v>
      </c>
      <c r="AE3105">
        <v>1</v>
      </c>
      <c r="AF3105">
        <v>1</v>
      </c>
      <c r="AL3105">
        <v>7.1327670000000003</v>
      </c>
      <c r="AM3105" s="5">
        <v>6.5777525901794434</v>
      </c>
      <c r="AN3105">
        <v>570.77625570776252</v>
      </c>
      <c r="AO3105">
        <f t="shared" si="48"/>
        <v>26826.48401826484</v>
      </c>
      <c r="AP3105">
        <v>684.93150684931504</v>
      </c>
      <c r="AQ3105">
        <v>0.107352</v>
      </c>
      <c r="AR3105">
        <v>9.8739800000000003E-2</v>
      </c>
      <c r="AS3105">
        <v>8.2356100000000002E-2</v>
      </c>
      <c r="AT3105">
        <v>4.7034199999999998E-2</v>
      </c>
      <c r="AU3105">
        <v>4.5564100000000003E-2</v>
      </c>
      <c r="AW3105">
        <v>0.10735199999999999</v>
      </c>
      <c r="AX3105">
        <v>9.8739800000000003E-2</v>
      </c>
      <c r="AY3105">
        <v>8.2356100000000002E-2</v>
      </c>
      <c r="AZ3105">
        <v>4.7034199999999998E-2</v>
      </c>
      <c r="BA3105">
        <v>4.556410000000001E-2</v>
      </c>
      <c r="BC3105" s="52">
        <v>100000</v>
      </c>
      <c r="BD3105" s="52">
        <v>100000</v>
      </c>
      <c r="BE3105">
        <v>0</v>
      </c>
      <c r="BF3105">
        <v>0</v>
      </c>
      <c r="BG3105">
        <v>0</v>
      </c>
    </row>
    <row r="3106" spans="1:59">
      <c r="A3106">
        <v>3105</v>
      </c>
      <c r="E3106">
        <v>9795.2054794520554</v>
      </c>
      <c r="K3106">
        <v>3614.9083382445256</v>
      </c>
      <c r="L3106">
        <v>3690.3933382445257</v>
      </c>
      <c r="M3106">
        <v>3765.8783382445258</v>
      </c>
      <c r="N3106">
        <v>3841.3633382445259</v>
      </c>
      <c r="O3106">
        <v>3916.8483382445261</v>
      </c>
      <c r="Q3106">
        <v>23485.954647140032</v>
      </c>
      <c r="R3106">
        <v>22851.444817685424</v>
      </c>
      <c r="S3106">
        <v>22216.934988230816</v>
      </c>
      <c r="T3106">
        <v>21582.425158776208</v>
      </c>
      <c r="U3106">
        <v>20947.9153293216</v>
      </c>
      <c r="W3106">
        <v>0.17459</v>
      </c>
      <c r="AB3106">
        <v>1</v>
      </c>
      <c r="AC3106">
        <v>1</v>
      </c>
      <c r="AD3106">
        <v>1</v>
      </c>
      <c r="AE3106">
        <v>1</v>
      </c>
      <c r="AF3106">
        <v>1</v>
      </c>
      <c r="AL3106">
        <v>6.3891945000000003</v>
      </c>
      <c r="AM3106" s="5">
        <v>7.2311091423034668</v>
      </c>
      <c r="AN3106">
        <v>570.77625570776252</v>
      </c>
      <c r="AO3106">
        <f t="shared" si="48"/>
        <v>26826.48401826484</v>
      </c>
      <c r="AP3106">
        <v>684.93150684931504</v>
      </c>
      <c r="AQ3106">
        <v>0.107003</v>
      </c>
      <c r="AR3106">
        <v>9.6629400000000004E-2</v>
      </c>
      <c r="AS3106">
        <v>7.9101100000000008E-2</v>
      </c>
      <c r="AT3106">
        <v>4.4537899999999998E-2</v>
      </c>
      <c r="AU3106">
        <v>4.4772100000000002E-2</v>
      </c>
      <c r="AW3106">
        <v>0.107003</v>
      </c>
      <c r="AX3106">
        <v>9.6629400000000018E-2</v>
      </c>
      <c r="AY3106">
        <v>7.9101100000000021E-2</v>
      </c>
      <c r="AZ3106">
        <v>4.4537900000000005E-2</v>
      </c>
      <c r="BA3106">
        <v>4.4772099999999995E-2</v>
      </c>
      <c r="BC3106" s="52">
        <v>100000</v>
      </c>
      <c r="BD3106" s="52">
        <v>100000</v>
      </c>
      <c r="BE3106">
        <v>0</v>
      </c>
      <c r="BF3106">
        <v>0</v>
      </c>
      <c r="BG3106">
        <v>0</v>
      </c>
    </row>
    <row r="3107" spans="1:59">
      <c r="A3107">
        <v>3106</v>
      </c>
      <c r="E3107">
        <v>9795.2054794520554</v>
      </c>
      <c r="K3107">
        <v>3765.4582359092287</v>
      </c>
      <c r="L3107">
        <v>3875.2057359092287</v>
      </c>
      <c r="M3107">
        <v>3984.9532359092286</v>
      </c>
      <c r="N3107">
        <v>4094.7007359092286</v>
      </c>
      <c r="O3107">
        <v>4204.448235909229</v>
      </c>
      <c r="Q3107">
        <v>21838.651164714469</v>
      </c>
      <c r="R3107">
        <v>21248.645817851087</v>
      </c>
      <c r="S3107">
        <v>20658.640470987706</v>
      </c>
      <c r="T3107">
        <v>20068.635124124325</v>
      </c>
      <c r="U3107">
        <v>19478.629777260943</v>
      </c>
      <c r="W3107">
        <v>0.14488000000000001</v>
      </c>
      <c r="AB3107">
        <v>1</v>
      </c>
      <c r="AC3107">
        <v>1</v>
      </c>
      <c r="AD3107">
        <v>1</v>
      </c>
      <c r="AE3107">
        <v>1</v>
      </c>
      <c r="AF3107">
        <v>1</v>
      </c>
      <c r="AL3107">
        <v>5.4128164999999999</v>
      </c>
      <c r="AM3107" s="5">
        <v>6.5120458602905273</v>
      </c>
      <c r="AN3107">
        <v>570.77625570776252</v>
      </c>
      <c r="AO3107">
        <f t="shared" si="48"/>
        <v>26826.48401826484</v>
      </c>
      <c r="AP3107">
        <v>684.93150684931504</v>
      </c>
      <c r="AQ3107">
        <v>0.10382899999999999</v>
      </c>
      <c r="AR3107">
        <v>9.40859E-2</v>
      </c>
      <c r="AS3107">
        <v>5.3608599999999999E-2</v>
      </c>
      <c r="AT3107">
        <v>4.29159E-2</v>
      </c>
      <c r="AU3107">
        <v>4.3562499999999997E-2</v>
      </c>
      <c r="AW3107">
        <v>0.10382899999999999</v>
      </c>
      <c r="AX3107">
        <v>9.4085899999999986E-2</v>
      </c>
      <c r="AY3107">
        <v>5.3608599999999992E-2</v>
      </c>
      <c r="AZ3107">
        <v>4.2915899999999993E-2</v>
      </c>
      <c r="BA3107">
        <v>4.356249999999999E-2</v>
      </c>
      <c r="BC3107" s="52">
        <v>100000</v>
      </c>
      <c r="BD3107" s="52">
        <v>100000</v>
      </c>
      <c r="BE3107">
        <v>0</v>
      </c>
      <c r="BF3107">
        <v>0</v>
      </c>
      <c r="BG3107">
        <v>0</v>
      </c>
    </row>
    <row r="3108" spans="1:59">
      <c r="A3108">
        <v>3107</v>
      </c>
      <c r="E3108">
        <v>9795.2054794520554</v>
      </c>
      <c r="K3108">
        <v>4255.6008004653359</v>
      </c>
      <c r="L3108">
        <v>4420.5941337986696</v>
      </c>
      <c r="M3108">
        <v>4585.5874671320034</v>
      </c>
      <c r="N3108">
        <v>4750.5808004653372</v>
      </c>
      <c r="O3108">
        <v>4915.574133798671</v>
      </c>
      <c r="Q3108">
        <v>20000.372698990101</v>
      </c>
      <c r="R3108">
        <v>19460.031322929157</v>
      </c>
      <c r="S3108">
        <v>18919.689946868213</v>
      </c>
      <c r="T3108">
        <v>18379.348570807269</v>
      </c>
      <c r="U3108">
        <v>17839.007194746326</v>
      </c>
      <c r="W3108">
        <v>0</v>
      </c>
      <c r="AB3108">
        <v>1</v>
      </c>
      <c r="AC3108">
        <v>1</v>
      </c>
      <c r="AD3108">
        <v>1</v>
      </c>
      <c r="AE3108">
        <v>1</v>
      </c>
      <c r="AF3108">
        <v>1</v>
      </c>
      <c r="AL3108">
        <v>4.5407213999999998</v>
      </c>
      <c r="AM3108" s="5">
        <v>6.3269748687744141</v>
      </c>
      <c r="AN3108">
        <v>570.77625570776252</v>
      </c>
      <c r="AO3108">
        <f t="shared" si="48"/>
        <v>26826.48401826484</v>
      </c>
      <c r="AP3108">
        <v>684.93150684931504</v>
      </c>
      <c r="AQ3108">
        <v>0.101092</v>
      </c>
      <c r="AR3108">
        <v>9.195650000000001E-2</v>
      </c>
      <c r="AS3108">
        <v>4.6846699999999998E-2</v>
      </c>
      <c r="AT3108">
        <v>4.1940499999999999E-2</v>
      </c>
      <c r="AU3108">
        <v>4.3108500000000001E-2</v>
      </c>
      <c r="AW3108">
        <v>0.101092</v>
      </c>
      <c r="AX3108">
        <v>9.195650000000001E-2</v>
      </c>
      <c r="AY3108">
        <v>4.6846700000000005E-2</v>
      </c>
      <c r="AZ3108">
        <v>4.1940500000000006E-2</v>
      </c>
      <c r="BA3108">
        <v>4.3108500000000008E-2</v>
      </c>
      <c r="BC3108" s="52">
        <v>100000</v>
      </c>
      <c r="BD3108" s="52">
        <v>100000</v>
      </c>
      <c r="BE3108">
        <v>0</v>
      </c>
      <c r="BF3108">
        <v>0</v>
      </c>
      <c r="BG3108">
        <v>0</v>
      </c>
    </row>
    <row r="3109" spans="1:59">
      <c r="A3109">
        <v>3108</v>
      </c>
      <c r="E3109">
        <v>9795.2054794520554</v>
      </c>
      <c r="K3109">
        <v>4285.5397005691129</v>
      </c>
      <c r="L3109">
        <v>4487.6572005691132</v>
      </c>
      <c r="M3109">
        <v>4689.7747005691135</v>
      </c>
      <c r="N3109">
        <v>4891.8922005691138</v>
      </c>
      <c r="O3109">
        <v>5094.0097005691141</v>
      </c>
      <c r="Q3109">
        <v>19050.64367377734</v>
      </c>
      <c r="R3109">
        <v>18535.960714417499</v>
      </c>
      <c r="S3109">
        <v>18021.277755057657</v>
      </c>
      <c r="T3109">
        <v>17506.594795697816</v>
      </c>
      <c r="U3109">
        <v>16991.911836337975</v>
      </c>
      <c r="W3109">
        <v>0.11503000000000001</v>
      </c>
      <c r="AB3109">
        <v>1</v>
      </c>
      <c r="AC3109">
        <v>1</v>
      </c>
      <c r="AD3109">
        <v>1</v>
      </c>
      <c r="AE3109">
        <v>1</v>
      </c>
      <c r="AF3109">
        <v>1</v>
      </c>
      <c r="AL3109">
        <v>5.3488917000000002</v>
      </c>
      <c r="AM3109" s="5">
        <v>7.3519067764282227</v>
      </c>
      <c r="AN3109">
        <v>570.77625570776252</v>
      </c>
      <c r="AO3109">
        <f t="shared" si="48"/>
        <v>26826.48401826484</v>
      </c>
      <c r="AP3109">
        <v>684.93150684931504</v>
      </c>
      <c r="AQ3109">
        <v>0.10057200000000001</v>
      </c>
      <c r="AR3109">
        <v>9.1939599999999996E-2</v>
      </c>
      <c r="AS3109">
        <v>4.68955E-2</v>
      </c>
      <c r="AT3109">
        <v>4.1943000000000001E-2</v>
      </c>
      <c r="AU3109">
        <v>4.3095000000000001E-2</v>
      </c>
      <c r="AW3109">
        <v>0.10057200000000001</v>
      </c>
      <c r="AX3109">
        <v>9.1939599999999996E-2</v>
      </c>
      <c r="AY3109">
        <v>4.6895499999999993E-2</v>
      </c>
      <c r="AZ3109">
        <v>4.1942999999999994E-2</v>
      </c>
      <c r="BA3109">
        <v>4.3095000000000008E-2</v>
      </c>
      <c r="BC3109" s="52">
        <v>100000</v>
      </c>
      <c r="BD3109" s="52">
        <v>100000</v>
      </c>
      <c r="BE3109">
        <v>0</v>
      </c>
      <c r="BF3109">
        <v>0</v>
      </c>
      <c r="BG3109">
        <v>0</v>
      </c>
    </row>
    <row r="3110" spans="1:59">
      <c r="A3110">
        <v>3109</v>
      </c>
      <c r="E3110">
        <v>9795.2054794520554</v>
      </c>
      <c r="K3110">
        <v>4200.8553831327172</v>
      </c>
      <c r="L3110">
        <v>4471.0053831327168</v>
      </c>
      <c r="M3110">
        <v>4741.1553831327165</v>
      </c>
      <c r="N3110">
        <v>5011.3053831327161</v>
      </c>
      <c r="O3110">
        <v>5281.4553831327157</v>
      </c>
      <c r="Q3110">
        <v>18639.531691512719</v>
      </c>
      <c r="R3110">
        <v>18135.955565726192</v>
      </c>
      <c r="S3110">
        <v>17632.379439939665</v>
      </c>
      <c r="T3110">
        <v>17128.803314153138</v>
      </c>
      <c r="U3110">
        <v>16625.227188366611</v>
      </c>
      <c r="W3110">
        <v>0.29916000000000004</v>
      </c>
      <c r="AB3110">
        <v>1</v>
      </c>
      <c r="AC3110">
        <v>1</v>
      </c>
      <c r="AD3110">
        <v>1</v>
      </c>
      <c r="AE3110">
        <v>1</v>
      </c>
      <c r="AF3110">
        <v>1</v>
      </c>
      <c r="AL3110">
        <v>5.1927680000000001</v>
      </c>
      <c r="AM3110" s="5">
        <v>8.0392227172851563</v>
      </c>
      <c r="AN3110">
        <v>570.77625570776252</v>
      </c>
      <c r="AO3110">
        <f t="shared" si="48"/>
        <v>26826.48401826484</v>
      </c>
      <c r="AP3110">
        <v>684.93150684931504</v>
      </c>
      <c r="AQ3110">
        <v>0.100559</v>
      </c>
      <c r="AR3110">
        <v>9.1919899999999999E-2</v>
      </c>
      <c r="AS3110">
        <v>4.6771599999999997E-2</v>
      </c>
      <c r="AT3110">
        <v>4.1935600000000003E-2</v>
      </c>
      <c r="AU3110">
        <v>4.30602E-2</v>
      </c>
      <c r="AW3110">
        <v>0.100559</v>
      </c>
      <c r="AX3110">
        <v>9.1919899999999985E-2</v>
      </c>
      <c r="AY3110">
        <v>4.6771599999999997E-2</v>
      </c>
      <c r="AZ3110">
        <v>4.1935600000000003E-2</v>
      </c>
      <c r="BA3110">
        <v>4.3060200000000007E-2</v>
      </c>
      <c r="BC3110" s="52">
        <v>100000</v>
      </c>
      <c r="BD3110" s="52">
        <v>100000</v>
      </c>
      <c r="BE3110">
        <v>0</v>
      </c>
      <c r="BF3110">
        <v>0</v>
      </c>
      <c r="BG3110">
        <v>0</v>
      </c>
    </row>
    <row r="3111" spans="1:59">
      <c r="A3111">
        <v>3110</v>
      </c>
      <c r="E3111">
        <v>9795.2054794520554</v>
      </c>
      <c r="K3111">
        <v>4033.1975425515702</v>
      </c>
      <c r="L3111">
        <v>4357.0800425515699</v>
      </c>
      <c r="M3111">
        <v>4680.9625425515696</v>
      </c>
      <c r="N3111">
        <v>5004.8450425515693</v>
      </c>
      <c r="O3111">
        <v>5328.7275425515691</v>
      </c>
      <c r="Q3111">
        <v>18188.394800345221</v>
      </c>
      <c r="R3111">
        <v>17697.006843652394</v>
      </c>
      <c r="S3111">
        <v>17205.618886959568</v>
      </c>
      <c r="T3111">
        <v>16714.230930266742</v>
      </c>
      <c r="U3111">
        <v>16222.842973573916</v>
      </c>
      <c r="W3111">
        <v>5.6129999999999999E-2</v>
      </c>
      <c r="AB3111">
        <v>1</v>
      </c>
      <c r="AC3111">
        <v>1</v>
      </c>
      <c r="AD3111">
        <v>1</v>
      </c>
      <c r="AE3111">
        <v>1</v>
      </c>
      <c r="AF3111">
        <v>1</v>
      </c>
      <c r="AL3111">
        <v>4.5225897000000002</v>
      </c>
      <c r="AM3111" s="5">
        <v>8.3797636032104492</v>
      </c>
      <c r="AN3111">
        <v>570.77625570776252</v>
      </c>
      <c r="AO3111">
        <f t="shared" si="48"/>
        <v>26826.48401826484</v>
      </c>
      <c r="AP3111">
        <v>684.93150684931504</v>
      </c>
      <c r="AQ3111">
        <v>0.100565</v>
      </c>
      <c r="AR3111">
        <v>9.18263E-2</v>
      </c>
      <c r="AS3111">
        <v>4.6759200000000001E-2</v>
      </c>
      <c r="AT3111">
        <v>4.1891199999999996E-2</v>
      </c>
      <c r="AU3111">
        <v>4.3057200000000004E-2</v>
      </c>
      <c r="AW3111">
        <v>0.100565</v>
      </c>
      <c r="AX3111">
        <v>9.1826300000000013E-2</v>
      </c>
      <c r="AY3111">
        <v>4.6759200000000001E-2</v>
      </c>
      <c r="AZ3111">
        <v>4.1891200000000003E-2</v>
      </c>
      <c r="BA3111">
        <v>4.3057200000000004E-2</v>
      </c>
      <c r="BC3111" s="52">
        <v>100000</v>
      </c>
      <c r="BD3111" s="52">
        <v>100000</v>
      </c>
      <c r="BE3111">
        <v>0</v>
      </c>
      <c r="BF3111">
        <v>0</v>
      </c>
      <c r="BG3111">
        <v>0</v>
      </c>
    </row>
    <row r="3112" spans="1:59">
      <c r="A3112">
        <v>3111</v>
      </c>
      <c r="E3112">
        <v>9795.2054794520554</v>
      </c>
      <c r="K3112">
        <v>3685.9063013477662</v>
      </c>
      <c r="L3112">
        <v>4107.7388013477666</v>
      </c>
      <c r="M3112">
        <v>4529.5713013477671</v>
      </c>
      <c r="N3112">
        <v>4951.4038013477675</v>
      </c>
      <c r="O3112">
        <v>5373.2363013477679</v>
      </c>
      <c r="Q3112">
        <v>18439.978257671759</v>
      </c>
      <c r="R3112">
        <v>17941.793379827552</v>
      </c>
      <c r="S3112">
        <v>17443.608501983344</v>
      </c>
      <c r="T3112">
        <v>16945.423624139137</v>
      </c>
      <c r="U3112">
        <v>16447.23874629493</v>
      </c>
      <c r="W3112">
        <v>0.14432</v>
      </c>
      <c r="AB3112">
        <v>1</v>
      </c>
      <c r="AC3112">
        <v>1</v>
      </c>
      <c r="AD3112">
        <v>1</v>
      </c>
      <c r="AE3112">
        <v>1</v>
      </c>
      <c r="AF3112">
        <v>1</v>
      </c>
      <c r="AL3112">
        <v>4.2937402999999996</v>
      </c>
      <c r="AM3112" s="5">
        <v>8.8018083572387695</v>
      </c>
      <c r="AN3112">
        <v>570.77625570776252</v>
      </c>
      <c r="AO3112">
        <f t="shared" si="48"/>
        <v>26826.48401826484</v>
      </c>
      <c r="AP3112">
        <v>684.93150684931504</v>
      </c>
      <c r="AQ3112">
        <v>0.100595</v>
      </c>
      <c r="AR3112">
        <v>9.2433700000000008E-2</v>
      </c>
      <c r="AS3112">
        <v>4.6881399999999997E-2</v>
      </c>
      <c r="AT3112">
        <v>4.2019399999999998E-2</v>
      </c>
      <c r="AU3112">
        <v>4.3088899999999999E-2</v>
      </c>
      <c r="AW3112">
        <v>0.100595</v>
      </c>
      <c r="AX3112">
        <v>9.2433699999999994E-2</v>
      </c>
      <c r="AY3112">
        <v>4.6881400000000004E-2</v>
      </c>
      <c r="AZ3112">
        <v>4.2019399999999998E-2</v>
      </c>
      <c r="BA3112">
        <v>4.3088899999999999E-2</v>
      </c>
      <c r="BC3112" s="52">
        <v>100000</v>
      </c>
      <c r="BD3112" s="52">
        <v>100000</v>
      </c>
      <c r="BE3112">
        <v>0</v>
      </c>
      <c r="BF3112">
        <v>0</v>
      </c>
      <c r="BG3112">
        <v>0</v>
      </c>
    </row>
    <row r="3113" spans="1:59">
      <c r="A3113">
        <v>3112</v>
      </c>
      <c r="E3113">
        <v>9795.2054794520554</v>
      </c>
      <c r="K3113">
        <v>3687.6170956394108</v>
      </c>
      <c r="L3113">
        <v>4300.1554289727446</v>
      </c>
      <c r="M3113">
        <v>4912.6937623060785</v>
      </c>
      <c r="N3113">
        <v>5525.2320956394124</v>
      </c>
      <c r="O3113">
        <v>6137.7704289727462</v>
      </c>
      <c r="Q3113">
        <v>19279.353228064891</v>
      </c>
      <c r="R3113">
        <v>18758.491321030437</v>
      </c>
      <c r="S3113">
        <v>18237.629413995983</v>
      </c>
      <c r="T3113">
        <v>17716.767506961529</v>
      </c>
      <c r="U3113">
        <v>17195.905599927075</v>
      </c>
      <c r="W3113">
        <v>0.45918999999999999</v>
      </c>
      <c r="AB3113">
        <v>1</v>
      </c>
      <c r="AC3113">
        <v>1</v>
      </c>
      <c r="AD3113">
        <v>1</v>
      </c>
      <c r="AE3113">
        <v>1</v>
      </c>
      <c r="AF3113">
        <v>1</v>
      </c>
      <c r="AL3113">
        <v>3.0523348000000001</v>
      </c>
      <c r="AM3113" s="5">
        <v>8.4700994491577148</v>
      </c>
      <c r="AN3113">
        <v>570.77625570776252</v>
      </c>
      <c r="AO3113">
        <f t="shared" si="48"/>
        <v>26826.48401826484</v>
      </c>
      <c r="AP3113">
        <v>684.93150684931504</v>
      </c>
      <c r="AQ3113">
        <v>0.103309</v>
      </c>
      <c r="AR3113">
        <v>9.45545E-2</v>
      </c>
      <c r="AS3113">
        <v>7.1141099999999999E-2</v>
      </c>
      <c r="AT3113">
        <v>4.5087200000000001E-2</v>
      </c>
      <c r="AU3113">
        <v>4.5022399999999997E-2</v>
      </c>
      <c r="AW3113">
        <v>0.103309</v>
      </c>
      <c r="AX3113">
        <v>9.45545E-2</v>
      </c>
      <c r="AY3113">
        <v>7.1141099999999999E-2</v>
      </c>
      <c r="AZ3113">
        <v>4.5087200000000008E-2</v>
      </c>
      <c r="BA3113">
        <v>4.5022400000000004E-2</v>
      </c>
      <c r="BC3113" s="52">
        <v>100000</v>
      </c>
      <c r="BD3113" s="52">
        <v>100000</v>
      </c>
      <c r="BE3113">
        <v>0</v>
      </c>
      <c r="BF3113">
        <v>0</v>
      </c>
      <c r="BG3113">
        <v>0</v>
      </c>
    </row>
    <row r="3114" spans="1:59">
      <c r="A3114">
        <v>3113</v>
      </c>
      <c r="E3114">
        <v>9795.2054794520554</v>
      </c>
      <c r="K3114">
        <v>4360.8146494014645</v>
      </c>
      <c r="L3114">
        <v>5144.5338160681313</v>
      </c>
      <c r="M3114">
        <v>5928.252982734798</v>
      </c>
      <c r="N3114">
        <v>6711.9721494014648</v>
      </c>
      <c r="O3114">
        <v>7495.6913160681315</v>
      </c>
      <c r="Q3114">
        <v>20389.181888889161</v>
      </c>
      <c r="R3114">
        <v>19838.336223072074</v>
      </c>
      <c r="S3114">
        <v>19287.490557254991</v>
      </c>
      <c r="T3114">
        <v>18736.644891437907</v>
      </c>
      <c r="U3114">
        <v>18185.799225620824</v>
      </c>
      <c r="W3114">
        <v>0.17186000000000001</v>
      </c>
      <c r="AB3114">
        <v>1</v>
      </c>
      <c r="AC3114">
        <v>1</v>
      </c>
      <c r="AD3114">
        <v>1</v>
      </c>
      <c r="AE3114">
        <v>1</v>
      </c>
      <c r="AF3114">
        <v>1</v>
      </c>
      <c r="AL3114">
        <v>3.8087925999999999</v>
      </c>
      <c r="AM3114" s="5">
        <v>8.5585041046142578</v>
      </c>
      <c r="AN3114">
        <v>570.77625570776252</v>
      </c>
      <c r="AO3114">
        <f t="shared" si="48"/>
        <v>26826.48401826484</v>
      </c>
      <c r="AP3114">
        <v>684.93150684931504</v>
      </c>
      <c r="AQ3114">
        <v>0.110288</v>
      </c>
      <c r="AR3114">
        <v>0.10760800000000001</v>
      </c>
      <c r="AS3114">
        <v>9.3534400000000004E-2</v>
      </c>
      <c r="AT3114">
        <v>5.7264200000000001E-2</v>
      </c>
      <c r="AU3114">
        <v>4.8272200000000001E-2</v>
      </c>
      <c r="AW3114">
        <v>0.11028799999999998</v>
      </c>
      <c r="AX3114">
        <v>0.10760800000000002</v>
      </c>
      <c r="AY3114">
        <v>9.3534400000000004E-2</v>
      </c>
      <c r="AZ3114">
        <v>5.7264200000000001E-2</v>
      </c>
      <c r="BA3114">
        <v>4.8272200000000001E-2</v>
      </c>
      <c r="BC3114" s="52">
        <v>100000</v>
      </c>
      <c r="BD3114" s="52">
        <v>100000</v>
      </c>
      <c r="BE3114">
        <v>0</v>
      </c>
      <c r="BF3114">
        <v>0</v>
      </c>
      <c r="BG3114">
        <v>0</v>
      </c>
    </row>
    <row r="3115" spans="1:59">
      <c r="A3115">
        <v>3114</v>
      </c>
      <c r="E3115">
        <v>9795.2054794520554</v>
      </c>
      <c r="K3115">
        <v>5331.6904099096373</v>
      </c>
      <c r="L3115">
        <v>6162.157909909638</v>
      </c>
      <c r="M3115">
        <v>6992.6254099096386</v>
      </c>
      <c r="N3115">
        <v>7823.0929099096393</v>
      </c>
      <c r="O3115">
        <v>8653.5604099096399</v>
      </c>
      <c r="Q3115">
        <v>21884.96418624539</v>
      </c>
      <c r="R3115">
        <v>21293.707620187495</v>
      </c>
      <c r="S3115">
        <v>20702.4510541296</v>
      </c>
      <c r="T3115">
        <v>20111.194488071706</v>
      </c>
      <c r="U3115">
        <v>19519.937922013811</v>
      </c>
      <c r="W3115">
        <v>7.7170000000000002E-2</v>
      </c>
      <c r="AB3115">
        <v>1</v>
      </c>
      <c r="AC3115">
        <v>1</v>
      </c>
      <c r="AD3115">
        <v>1</v>
      </c>
      <c r="AE3115">
        <v>1</v>
      </c>
      <c r="AF3115">
        <v>1</v>
      </c>
      <c r="AL3115">
        <v>4.2297482000000004</v>
      </c>
      <c r="AM3115" s="5">
        <v>7.8537993431091309</v>
      </c>
      <c r="AN3115">
        <v>570.77625570776252</v>
      </c>
      <c r="AO3115">
        <f t="shared" si="48"/>
        <v>26826.48401826484</v>
      </c>
      <c r="AP3115">
        <v>684.93150684931504</v>
      </c>
      <c r="AQ3115">
        <v>0.112746</v>
      </c>
      <c r="AR3115">
        <v>0.11033899999999999</v>
      </c>
      <c r="AS3115">
        <v>0.10211199999999999</v>
      </c>
      <c r="AT3115">
        <v>0.105049</v>
      </c>
      <c r="AU3115">
        <v>0.108061</v>
      </c>
      <c r="AW3115">
        <v>0.112746</v>
      </c>
      <c r="AX3115">
        <v>0.11033900000000001</v>
      </c>
      <c r="AY3115">
        <v>0.10211199999999999</v>
      </c>
      <c r="AZ3115">
        <v>0.10504899999999999</v>
      </c>
      <c r="BA3115">
        <v>0.108061</v>
      </c>
      <c r="BC3115" s="52">
        <v>100000</v>
      </c>
      <c r="BD3115" s="52">
        <v>100000</v>
      </c>
      <c r="BE3115">
        <v>0</v>
      </c>
      <c r="BF3115">
        <v>0</v>
      </c>
      <c r="BG3115">
        <v>0</v>
      </c>
    </row>
    <row r="3116" spans="1:59">
      <c r="A3116">
        <v>3115</v>
      </c>
      <c r="E3116">
        <v>9795.2054794520554</v>
      </c>
      <c r="K3116">
        <v>6187.087555731815</v>
      </c>
      <c r="L3116">
        <v>6962.5575557318152</v>
      </c>
      <c r="M3116">
        <v>7738.0275557318155</v>
      </c>
      <c r="N3116">
        <v>8513.4975557318157</v>
      </c>
      <c r="O3116">
        <v>9288.9675557318151</v>
      </c>
      <c r="Q3116">
        <v>23767.271230807011</v>
      </c>
      <c r="R3116">
        <v>23125.161193390533</v>
      </c>
      <c r="S3116">
        <v>22483.051155974055</v>
      </c>
      <c r="T3116">
        <v>21840.941118557577</v>
      </c>
      <c r="U3116">
        <v>21198.831081141099</v>
      </c>
      <c r="W3116">
        <v>1.23E-2</v>
      </c>
      <c r="AB3116">
        <v>1</v>
      </c>
      <c r="AC3116">
        <v>1</v>
      </c>
      <c r="AD3116">
        <v>1</v>
      </c>
      <c r="AE3116">
        <v>1</v>
      </c>
      <c r="AF3116">
        <v>1</v>
      </c>
      <c r="AL3116">
        <v>4.3091803000000004</v>
      </c>
      <c r="AM3116" s="5">
        <v>7.8254027366638184</v>
      </c>
      <c r="AN3116">
        <v>570.77625570776252</v>
      </c>
      <c r="AO3116">
        <f t="shared" si="48"/>
        <v>26826.48401826484</v>
      </c>
      <c r="AP3116">
        <v>684.93150684931504</v>
      </c>
      <c r="AQ3116">
        <v>0.11322599999999999</v>
      </c>
      <c r="AR3116">
        <v>0.117115</v>
      </c>
      <c r="AS3116">
        <v>0.103769</v>
      </c>
      <c r="AT3116">
        <v>0.108531</v>
      </c>
      <c r="AU3116">
        <v>0.10885399999999999</v>
      </c>
      <c r="AW3116">
        <v>0.11322599999999998</v>
      </c>
      <c r="AX3116">
        <v>0.11711500000000001</v>
      </c>
      <c r="AY3116">
        <v>0.10376899999999999</v>
      </c>
      <c r="AZ3116">
        <v>0.108531</v>
      </c>
      <c r="BA3116">
        <v>0.10885399999999999</v>
      </c>
      <c r="BC3116" s="52">
        <v>100000</v>
      </c>
      <c r="BD3116" s="52">
        <v>100000</v>
      </c>
      <c r="BE3116">
        <v>0</v>
      </c>
      <c r="BF3116">
        <v>0</v>
      </c>
      <c r="BG3116">
        <v>0</v>
      </c>
    </row>
    <row r="3117" spans="1:59">
      <c r="A3117">
        <v>3116</v>
      </c>
      <c r="E3117">
        <v>9795.2054794520554</v>
      </c>
      <c r="K3117">
        <v>5942.4439720266728</v>
      </c>
      <c r="L3117">
        <v>6571.5098053600059</v>
      </c>
      <c r="M3117">
        <v>7200.575638693339</v>
      </c>
      <c r="N3117">
        <v>7829.6414720266721</v>
      </c>
      <c r="O3117">
        <v>8458.7073053600052</v>
      </c>
      <c r="Q3117">
        <v>23725.532989883879</v>
      </c>
      <c r="R3117">
        <v>23084.550576966565</v>
      </c>
      <c r="S3117">
        <v>22443.568164049251</v>
      </c>
      <c r="T3117">
        <v>21802.585751131937</v>
      </c>
      <c r="U3117">
        <v>21161.603338214623</v>
      </c>
      <c r="W3117">
        <v>0</v>
      </c>
      <c r="AB3117">
        <v>1</v>
      </c>
      <c r="AC3117">
        <v>1</v>
      </c>
      <c r="AD3117">
        <v>1</v>
      </c>
      <c r="AE3117">
        <v>1</v>
      </c>
      <c r="AF3117">
        <v>1</v>
      </c>
      <c r="AL3117">
        <v>4.2538520000000002</v>
      </c>
      <c r="AM3117" s="5">
        <v>7.5228357315063477</v>
      </c>
      <c r="AN3117">
        <v>570.77625570776252</v>
      </c>
      <c r="AO3117">
        <f t="shared" si="48"/>
        <v>26826.48401826484</v>
      </c>
      <c r="AP3117">
        <v>684.93150684931504</v>
      </c>
      <c r="AQ3117">
        <v>0.11322499999999999</v>
      </c>
      <c r="AR3117">
        <v>0.116563</v>
      </c>
      <c r="AS3117">
        <v>0.10368000000000001</v>
      </c>
      <c r="AT3117">
        <v>0.107683</v>
      </c>
      <c r="AU3117">
        <v>0.108972</v>
      </c>
      <c r="AW3117">
        <v>0.11322500000000001</v>
      </c>
      <c r="AX3117">
        <v>0.11656300000000001</v>
      </c>
      <c r="AY3117">
        <v>0.10368000000000001</v>
      </c>
      <c r="AZ3117">
        <v>0.10768300000000001</v>
      </c>
      <c r="BA3117">
        <v>0.108972</v>
      </c>
      <c r="BC3117" s="52">
        <v>100000</v>
      </c>
      <c r="BD3117" s="52">
        <v>100000</v>
      </c>
      <c r="BE3117">
        <v>0</v>
      </c>
      <c r="BF3117">
        <v>0</v>
      </c>
      <c r="BG3117">
        <v>0</v>
      </c>
    </row>
    <row r="3118" spans="1:59">
      <c r="A3118">
        <v>3117</v>
      </c>
      <c r="E3118">
        <v>9795.2054794520554</v>
      </c>
      <c r="K3118">
        <v>5237.5967238691974</v>
      </c>
      <c r="L3118">
        <v>5772.0375572025314</v>
      </c>
      <c r="M3118">
        <v>6306.4783905358654</v>
      </c>
      <c r="N3118">
        <v>6840.9192238691994</v>
      </c>
      <c r="O3118">
        <v>7375.3600572025334</v>
      </c>
      <c r="Q3118">
        <v>22042.208268489809</v>
      </c>
      <c r="R3118">
        <v>21446.703508648345</v>
      </c>
      <c r="S3118">
        <v>20851.198748806884</v>
      </c>
      <c r="T3118">
        <v>20255.693988965424</v>
      </c>
      <c r="U3118">
        <v>19660.189229123964</v>
      </c>
      <c r="W3118">
        <v>0</v>
      </c>
      <c r="AB3118">
        <v>1</v>
      </c>
      <c r="AC3118">
        <v>1</v>
      </c>
      <c r="AD3118">
        <v>1</v>
      </c>
      <c r="AE3118">
        <v>1</v>
      </c>
      <c r="AF3118">
        <v>1</v>
      </c>
      <c r="AL3118">
        <v>1.7263153</v>
      </c>
      <c r="AM3118" s="5">
        <v>7.0130529403686523</v>
      </c>
      <c r="AN3118">
        <v>570.77625570776252</v>
      </c>
      <c r="AO3118">
        <f t="shared" si="48"/>
        <v>26826.48401826484</v>
      </c>
      <c r="AP3118">
        <v>684.93150684931504</v>
      </c>
      <c r="AQ3118">
        <v>0.11314199999999999</v>
      </c>
      <c r="AR3118">
        <v>0.111206</v>
      </c>
      <c r="AS3118">
        <v>0.10231399999999999</v>
      </c>
      <c r="AT3118">
        <v>0.106625</v>
      </c>
      <c r="AU3118">
        <v>0.108723</v>
      </c>
      <c r="AW3118">
        <v>0.11314200000000001</v>
      </c>
      <c r="AX3118">
        <v>0.11120600000000001</v>
      </c>
      <c r="AY3118">
        <v>0.102314</v>
      </c>
      <c r="AZ3118">
        <v>0.10662500000000001</v>
      </c>
      <c r="BA3118">
        <v>0.108723</v>
      </c>
      <c r="BC3118" s="52">
        <v>100000</v>
      </c>
      <c r="BD3118" s="52">
        <v>100000</v>
      </c>
      <c r="BE3118">
        <v>0</v>
      </c>
      <c r="BF3118">
        <v>0</v>
      </c>
      <c r="BG3118">
        <v>0</v>
      </c>
    </row>
    <row r="3119" spans="1:59">
      <c r="A3119">
        <v>3118</v>
      </c>
      <c r="E3119">
        <v>9795.2054794520554</v>
      </c>
      <c r="K3119">
        <v>4848.3910225201071</v>
      </c>
      <c r="L3119">
        <v>5302.1226891867736</v>
      </c>
      <c r="M3119">
        <v>5755.8543558534402</v>
      </c>
      <c r="N3119">
        <v>6209.5860225201068</v>
      </c>
      <c r="O3119">
        <v>6663.3176891867734</v>
      </c>
      <c r="Q3119">
        <v>16748.652091629381</v>
      </c>
      <c r="R3119">
        <v>16296.161039513941</v>
      </c>
      <c r="S3119">
        <v>15843.669987398502</v>
      </c>
      <c r="T3119">
        <v>15391.178935283062</v>
      </c>
      <c r="U3119">
        <v>14938.687883167622</v>
      </c>
      <c r="W3119">
        <v>0</v>
      </c>
      <c r="AB3119">
        <v>1</v>
      </c>
      <c r="AC3119">
        <v>1</v>
      </c>
      <c r="AD3119">
        <v>1</v>
      </c>
      <c r="AE3119">
        <v>1</v>
      </c>
      <c r="AF3119">
        <v>1</v>
      </c>
      <c r="AL3119">
        <v>1.2973576</v>
      </c>
      <c r="AM3119" s="5">
        <v>6.379554271697998</v>
      </c>
      <c r="AN3119">
        <v>570.77625570776252</v>
      </c>
      <c r="AO3119">
        <f t="shared" si="48"/>
        <v>26826.48401826484</v>
      </c>
      <c r="AP3119">
        <v>684.93150684931504</v>
      </c>
      <c r="AQ3119">
        <v>0.113145</v>
      </c>
      <c r="AR3119">
        <v>0.110192</v>
      </c>
      <c r="AS3119">
        <v>0.10235899999999999</v>
      </c>
      <c r="AT3119">
        <v>0.10542900000000001</v>
      </c>
      <c r="AU3119">
        <v>0.108311</v>
      </c>
      <c r="AW3119">
        <v>0.11314499999999998</v>
      </c>
      <c r="AX3119">
        <v>0.110192</v>
      </c>
      <c r="AY3119">
        <v>0.10235899999999999</v>
      </c>
      <c r="AZ3119">
        <v>0.10542900000000001</v>
      </c>
      <c r="BA3119">
        <v>0.108311</v>
      </c>
      <c r="BC3119" s="52">
        <v>100000</v>
      </c>
      <c r="BD3119" s="52">
        <v>100000</v>
      </c>
      <c r="BE3119">
        <v>0</v>
      </c>
      <c r="BF3119">
        <v>0</v>
      </c>
      <c r="BG3119">
        <v>0</v>
      </c>
    </row>
    <row r="3120" spans="1:59">
      <c r="A3120">
        <v>3119</v>
      </c>
      <c r="E3120">
        <v>9795.2054794520554</v>
      </c>
      <c r="K3120">
        <v>3389.9388888932926</v>
      </c>
      <c r="L3120">
        <v>3763.4572222266261</v>
      </c>
      <c r="M3120">
        <v>4136.9755555599595</v>
      </c>
      <c r="N3120">
        <v>4510.4938888932929</v>
      </c>
      <c r="O3120">
        <v>4884.0122222266264</v>
      </c>
      <c r="Q3120">
        <v>9855.8187858945712</v>
      </c>
      <c r="R3120">
        <v>9589.5484159230855</v>
      </c>
      <c r="S3120">
        <v>9323.2780459515998</v>
      </c>
      <c r="T3120">
        <v>9057.0076759801141</v>
      </c>
      <c r="U3120">
        <v>8790.7373060086284</v>
      </c>
      <c r="W3120">
        <v>0</v>
      </c>
      <c r="AB3120">
        <v>1</v>
      </c>
      <c r="AC3120">
        <v>1</v>
      </c>
      <c r="AD3120">
        <v>1</v>
      </c>
      <c r="AE3120">
        <v>1</v>
      </c>
      <c r="AF3120">
        <v>1</v>
      </c>
      <c r="AL3120">
        <v>2.7919100000000001</v>
      </c>
      <c r="AM3120" s="5">
        <v>5.8122367858886719</v>
      </c>
      <c r="AN3120">
        <v>570.77625570776252</v>
      </c>
      <c r="AO3120">
        <f t="shared" si="48"/>
        <v>26826.48401826484</v>
      </c>
      <c r="AP3120">
        <v>684.93150684931504</v>
      </c>
      <c r="AQ3120">
        <v>0.11239300000000001</v>
      </c>
      <c r="AR3120">
        <v>0.11018699999999999</v>
      </c>
      <c r="AS3120">
        <v>0.102065</v>
      </c>
      <c r="AT3120">
        <v>0.105089</v>
      </c>
      <c r="AU3120">
        <v>0.10800799999999999</v>
      </c>
      <c r="AW3120">
        <v>0.11239300000000001</v>
      </c>
      <c r="AX3120">
        <v>0.11018699999999999</v>
      </c>
      <c r="AY3120">
        <v>0.102065</v>
      </c>
      <c r="AZ3120">
        <v>0.105089</v>
      </c>
      <c r="BA3120">
        <v>0.10800799999999998</v>
      </c>
      <c r="BC3120" s="52">
        <v>100000</v>
      </c>
      <c r="BD3120" s="52">
        <v>100000</v>
      </c>
      <c r="BE3120">
        <v>0</v>
      </c>
      <c r="BF3120">
        <v>0</v>
      </c>
      <c r="BG3120">
        <v>0</v>
      </c>
    </row>
    <row r="3121" spans="1:59">
      <c r="A3121">
        <v>3120</v>
      </c>
      <c r="E3121">
        <v>9795.2054794520554</v>
      </c>
      <c r="K3121">
        <v>2363.3369187841427</v>
      </c>
      <c r="L3121">
        <v>2562.0169187841425</v>
      </c>
      <c r="M3121">
        <v>2760.6969187841423</v>
      </c>
      <c r="N3121">
        <v>2959.3769187841422</v>
      </c>
      <c r="O3121">
        <v>3158.056918784142</v>
      </c>
      <c r="Q3121">
        <v>7206.3528480452351</v>
      </c>
      <c r="R3121">
        <v>7011.6619468865083</v>
      </c>
      <c r="S3121">
        <v>6816.9710457277815</v>
      </c>
      <c r="T3121">
        <v>6622.2801445690548</v>
      </c>
      <c r="U3121">
        <v>6427.589243410328</v>
      </c>
      <c r="W3121">
        <v>0</v>
      </c>
      <c r="AB3121">
        <v>1</v>
      </c>
      <c r="AC3121">
        <v>1</v>
      </c>
      <c r="AD3121">
        <v>1</v>
      </c>
      <c r="AE3121">
        <v>1</v>
      </c>
      <c r="AF3121">
        <v>1</v>
      </c>
      <c r="AL3121">
        <v>2.7689203999999998</v>
      </c>
      <c r="AM3121" s="5">
        <v>5.265235424041748</v>
      </c>
      <c r="AN3121">
        <v>570.77625570776252</v>
      </c>
      <c r="AO3121">
        <f t="shared" si="48"/>
        <v>26826.48401826484</v>
      </c>
      <c r="AP3121">
        <v>684.93150684931504</v>
      </c>
      <c r="AQ3121">
        <v>0.11034000000000001</v>
      </c>
      <c r="AR3121">
        <v>0.10931999999999999</v>
      </c>
      <c r="AS3121">
        <v>0.10209</v>
      </c>
      <c r="AT3121">
        <v>0.104959</v>
      </c>
      <c r="AU3121">
        <v>0.10802299999999999</v>
      </c>
      <c r="AW3121">
        <v>0.11034000000000001</v>
      </c>
      <c r="AX3121">
        <v>0.10931999999999999</v>
      </c>
      <c r="AY3121">
        <v>0.10209</v>
      </c>
      <c r="AZ3121">
        <v>0.10495900000000001</v>
      </c>
      <c r="BA3121">
        <v>0.10802299999999999</v>
      </c>
      <c r="BC3121" s="52">
        <v>100000</v>
      </c>
      <c r="BD3121" s="52">
        <v>100000</v>
      </c>
      <c r="BE3121">
        <v>0</v>
      </c>
      <c r="BF3121">
        <v>0</v>
      </c>
      <c r="BG3121">
        <v>0</v>
      </c>
    </row>
    <row r="3122" spans="1:59">
      <c r="A3122">
        <v>3121</v>
      </c>
      <c r="E3122">
        <v>9795.2054794520554</v>
      </c>
      <c r="K3122">
        <v>1767.6021527437115</v>
      </c>
      <c r="L3122">
        <v>1866.2671527437114</v>
      </c>
      <c r="M3122">
        <v>1964.9321527437114</v>
      </c>
      <c r="N3122">
        <v>2063.5971527437114</v>
      </c>
      <c r="O3122">
        <v>2162.2621527437113</v>
      </c>
      <c r="Q3122">
        <v>7728.7618199214312</v>
      </c>
      <c r="R3122">
        <v>7519.9572221857052</v>
      </c>
      <c r="S3122">
        <v>7311.1526244499792</v>
      </c>
      <c r="T3122">
        <v>7102.3480267142531</v>
      </c>
      <c r="U3122">
        <v>6893.5434289785271</v>
      </c>
      <c r="W3122">
        <v>0</v>
      </c>
      <c r="AB3122">
        <v>1</v>
      </c>
      <c r="AC3122">
        <v>1</v>
      </c>
      <c r="AD3122">
        <v>1</v>
      </c>
      <c r="AE3122">
        <v>1</v>
      </c>
      <c r="AF3122">
        <v>1</v>
      </c>
      <c r="AL3122">
        <v>1.8727593</v>
      </c>
      <c r="AM3122" s="5">
        <v>5.5609545707702637</v>
      </c>
      <c r="AN3122">
        <v>570.77625570776252</v>
      </c>
      <c r="AO3122">
        <f t="shared" si="48"/>
        <v>26826.48401826484</v>
      </c>
      <c r="AP3122">
        <v>684.93150684931504</v>
      </c>
      <c r="AQ3122">
        <v>0.11033899999999999</v>
      </c>
      <c r="AR3122">
        <v>0.109309</v>
      </c>
      <c r="AS3122">
        <v>0.102093</v>
      </c>
      <c r="AT3122">
        <v>0.10495499999999999</v>
      </c>
      <c r="AU3122">
        <v>0.108033</v>
      </c>
      <c r="AW3122">
        <v>0.11033900000000001</v>
      </c>
      <c r="AX3122">
        <v>0.109309</v>
      </c>
      <c r="AY3122">
        <v>0.102093</v>
      </c>
      <c r="AZ3122">
        <v>0.10495500000000001</v>
      </c>
      <c r="BA3122">
        <v>0.108033</v>
      </c>
      <c r="BC3122" s="52">
        <v>100000</v>
      </c>
      <c r="BD3122" s="52">
        <v>100000</v>
      </c>
      <c r="BE3122">
        <v>0</v>
      </c>
      <c r="BF3122">
        <v>0</v>
      </c>
      <c r="BG3122">
        <v>0</v>
      </c>
    </row>
    <row r="3123" spans="1:59">
      <c r="A3123">
        <v>3122</v>
      </c>
      <c r="E3123">
        <v>9795.2054794520554</v>
      </c>
      <c r="K3123">
        <v>1514.4787972158031</v>
      </c>
      <c r="L3123">
        <v>1562.4912972158031</v>
      </c>
      <c r="M3123">
        <v>1610.5037972158032</v>
      </c>
      <c r="N3123">
        <v>1658.5162972158032</v>
      </c>
      <c r="O3123">
        <v>1706.5287972158033</v>
      </c>
      <c r="Q3123">
        <v>8049.9675623578032</v>
      </c>
      <c r="R3123">
        <v>7832.4850883096196</v>
      </c>
      <c r="S3123">
        <v>7615.0026142614361</v>
      </c>
      <c r="T3123">
        <v>7397.5201402132525</v>
      </c>
      <c r="U3123">
        <v>7180.0376661650689</v>
      </c>
      <c r="W3123">
        <v>0</v>
      </c>
      <c r="AB3123">
        <v>1</v>
      </c>
      <c r="AC3123">
        <v>1</v>
      </c>
      <c r="AD3123">
        <v>1</v>
      </c>
      <c r="AE3123">
        <v>1</v>
      </c>
      <c r="AF3123">
        <v>1</v>
      </c>
      <c r="AL3123">
        <v>1.6876612</v>
      </c>
      <c r="AM3123" s="5">
        <v>4.7965536117553711</v>
      </c>
      <c r="AN3123">
        <v>570.77625570776252</v>
      </c>
      <c r="AO3123">
        <f t="shared" si="48"/>
        <v>26826.48401826484</v>
      </c>
      <c r="AP3123">
        <v>684.93150684931504</v>
      </c>
      <c r="AQ3123">
        <v>0.11033899999999999</v>
      </c>
      <c r="AR3123">
        <v>0.109308</v>
      </c>
      <c r="AS3123">
        <v>0.10209900000000001</v>
      </c>
      <c r="AT3123">
        <v>0.10494100000000001</v>
      </c>
      <c r="AU3123">
        <v>0.108033</v>
      </c>
      <c r="AW3123">
        <v>0.11033900000000001</v>
      </c>
      <c r="AX3123">
        <v>0.109308</v>
      </c>
      <c r="AY3123">
        <v>0.10209900000000001</v>
      </c>
      <c r="AZ3123">
        <v>0.10494099999999999</v>
      </c>
      <c r="BA3123">
        <v>0.108033</v>
      </c>
      <c r="BC3123" s="52">
        <v>100000</v>
      </c>
      <c r="BD3123" s="52">
        <v>100000</v>
      </c>
      <c r="BE3123">
        <v>0</v>
      </c>
      <c r="BF3123">
        <v>0</v>
      </c>
      <c r="BG3123">
        <v>0</v>
      </c>
    </row>
    <row r="3124" spans="1:59">
      <c r="A3124">
        <v>3123</v>
      </c>
      <c r="E3124">
        <v>9795.2054794520554</v>
      </c>
      <c r="K3124">
        <v>1483.7971783639352</v>
      </c>
      <c r="L3124">
        <v>1524.7696783639353</v>
      </c>
      <c r="M3124">
        <v>1565.7421783639354</v>
      </c>
      <c r="N3124">
        <v>1606.7146783639355</v>
      </c>
      <c r="O3124">
        <v>1647.6871783639356</v>
      </c>
      <c r="Q3124">
        <v>9453.2101803851838</v>
      </c>
      <c r="R3124">
        <v>9197.8169104180306</v>
      </c>
      <c r="S3124">
        <v>8942.4236404508774</v>
      </c>
      <c r="T3124">
        <v>8687.0303704837243</v>
      </c>
      <c r="U3124">
        <v>8431.6371005165711</v>
      </c>
      <c r="W3124">
        <v>0</v>
      </c>
      <c r="AB3124">
        <v>1</v>
      </c>
      <c r="AC3124">
        <v>1</v>
      </c>
      <c r="AD3124">
        <v>1</v>
      </c>
      <c r="AE3124">
        <v>1</v>
      </c>
      <c r="AF3124">
        <v>1</v>
      </c>
      <c r="AL3124">
        <v>2.2787706999999999</v>
      </c>
      <c r="AM3124" s="5">
        <v>4.5987720489501953</v>
      </c>
      <c r="AN3124">
        <v>570.77625570776252</v>
      </c>
      <c r="AO3124">
        <f t="shared" si="48"/>
        <v>26826.48401826484</v>
      </c>
      <c r="AP3124">
        <v>684.93150684931504</v>
      </c>
      <c r="AQ3124">
        <v>0.11032599999999999</v>
      </c>
      <c r="AR3124">
        <v>0.10931</v>
      </c>
      <c r="AS3124">
        <v>0.10211199999999999</v>
      </c>
      <c r="AT3124">
        <v>0.10489100000000001</v>
      </c>
      <c r="AU3124">
        <v>0.108003</v>
      </c>
      <c r="AW3124">
        <v>0.11032599999999999</v>
      </c>
      <c r="AX3124">
        <v>0.10931</v>
      </c>
      <c r="AY3124">
        <v>0.10211199999999999</v>
      </c>
      <c r="AZ3124">
        <v>0.104891</v>
      </c>
      <c r="BA3124">
        <v>0.108003</v>
      </c>
      <c r="BC3124" s="52">
        <v>100000</v>
      </c>
      <c r="BD3124" s="52">
        <v>100000</v>
      </c>
      <c r="BE3124">
        <v>0</v>
      </c>
      <c r="BF3124">
        <v>0</v>
      </c>
      <c r="BG3124">
        <v>0</v>
      </c>
    </row>
    <row r="3125" spans="1:59">
      <c r="A3125">
        <v>3124</v>
      </c>
      <c r="E3125">
        <v>9795.2054794520554</v>
      </c>
      <c r="K3125">
        <v>1629.5348679103067</v>
      </c>
      <c r="L3125">
        <v>1672.1573679103067</v>
      </c>
      <c r="M3125">
        <v>1714.7798679103066</v>
      </c>
      <c r="N3125">
        <v>1757.4023679103066</v>
      </c>
      <c r="O3125">
        <v>1800.0248679103065</v>
      </c>
      <c r="Q3125">
        <v>13370.349986338661</v>
      </c>
      <c r="R3125">
        <v>13009.129053252662</v>
      </c>
      <c r="S3125">
        <v>12647.908120166663</v>
      </c>
      <c r="T3125">
        <v>12286.687187080664</v>
      </c>
      <c r="U3125">
        <v>11925.466253994666</v>
      </c>
      <c r="W3125">
        <v>0</v>
      </c>
      <c r="AB3125">
        <v>1</v>
      </c>
      <c r="AC3125">
        <v>1</v>
      </c>
      <c r="AD3125">
        <v>1</v>
      </c>
      <c r="AE3125">
        <v>1</v>
      </c>
      <c r="AF3125">
        <v>1</v>
      </c>
      <c r="AL3125">
        <v>2.1590178</v>
      </c>
      <c r="AM3125" s="5">
        <v>2.4584405422210689</v>
      </c>
      <c r="AN3125">
        <v>570.77625570776252</v>
      </c>
      <c r="AO3125">
        <f t="shared" si="48"/>
        <v>26826.48401826484</v>
      </c>
      <c r="AP3125">
        <v>684.93150684931504</v>
      </c>
      <c r="AQ3125">
        <v>0.10768899999999999</v>
      </c>
      <c r="AR3125">
        <v>0.10687199999999999</v>
      </c>
      <c r="AS3125">
        <v>9.9643199999999987E-2</v>
      </c>
      <c r="AT3125">
        <v>0.10400799999999999</v>
      </c>
      <c r="AU3125">
        <v>0.10651000000000001</v>
      </c>
      <c r="AW3125">
        <v>0.10768899999999999</v>
      </c>
      <c r="AX3125">
        <v>0.10687200000000001</v>
      </c>
      <c r="AY3125">
        <v>9.9643199999999973E-2</v>
      </c>
      <c r="AZ3125">
        <v>0.10400799999999998</v>
      </c>
      <c r="BA3125">
        <v>0.10651000000000001</v>
      </c>
      <c r="BC3125" s="52">
        <v>100000</v>
      </c>
      <c r="BD3125" s="52">
        <v>100000</v>
      </c>
      <c r="BE3125">
        <v>0</v>
      </c>
      <c r="BF3125">
        <v>0</v>
      </c>
      <c r="BG3125">
        <v>0</v>
      </c>
    </row>
    <row r="3126" spans="1:59">
      <c r="A3126">
        <v>3125</v>
      </c>
      <c r="E3126">
        <v>9795.2054794520554</v>
      </c>
      <c r="K3126">
        <v>2242.3149777573312</v>
      </c>
      <c r="L3126">
        <v>2281.2249777573311</v>
      </c>
      <c r="M3126">
        <v>2320.1349777573309</v>
      </c>
      <c r="N3126">
        <v>2359.0449777573308</v>
      </c>
      <c r="O3126">
        <v>2397.9549777573307</v>
      </c>
      <c r="Q3126">
        <v>22351.36821064679</v>
      </c>
      <c r="R3126">
        <v>21747.511010221184</v>
      </c>
      <c r="S3126">
        <v>21143.653809795578</v>
      </c>
      <c r="T3126">
        <v>20539.796609369972</v>
      </c>
      <c r="U3126">
        <v>19935.939408944367</v>
      </c>
      <c r="W3126">
        <v>0</v>
      </c>
      <c r="AB3126">
        <v>1</v>
      </c>
      <c r="AC3126">
        <v>1</v>
      </c>
      <c r="AD3126">
        <v>1</v>
      </c>
      <c r="AE3126">
        <v>1</v>
      </c>
      <c r="AF3126">
        <v>1</v>
      </c>
      <c r="AL3126">
        <v>3.0627246000000001</v>
      </c>
      <c r="AM3126" s="5">
        <v>3.2028839588165279</v>
      </c>
      <c r="AN3126">
        <v>570.77625570776252</v>
      </c>
      <c r="AO3126">
        <f t="shared" si="48"/>
        <v>26826.48401826484</v>
      </c>
      <c r="AP3126">
        <v>684.93150684931504</v>
      </c>
      <c r="AQ3126">
        <v>0.108919</v>
      </c>
      <c r="AR3126">
        <v>0.10739499999999999</v>
      </c>
      <c r="AS3126">
        <v>0.10106</v>
      </c>
      <c r="AT3126">
        <v>0.104458</v>
      </c>
      <c r="AU3126">
        <v>0.10789499999999999</v>
      </c>
      <c r="AW3126">
        <v>0.108919</v>
      </c>
      <c r="AX3126">
        <v>0.107395</v>
      </c>
      <c r="AY3126">
        <v>0.10106</v>
      </c>
      <c r="AZ3126">
        <v>0.10445799999999998</v>
      </c>
      <c r="BA3126">
        <v>0.107895</v>
      </c>
      <c r="BC3126" s="52">
        <v>100000</v>
      </c>
      <c r="BD3126" s="52">
        <v>100000</v>
      </c>
      <c r="BE3126">
        <v>0</v>
      </c>
      <c r="BF3126">
        <v>0</v>
      </c>
      <c r="BG3126">
        <v>0</v>
      </c>
    </row>
    <row r="3127" spans="1:59">
      <c r="A3127">
        <v>3126</v>
      </c>
      <c r="E3127">
        <v>9795.2054794520554</v>
      </c>
      <c r="K3127">
        <v>3510.4885569678631</v>
      </c>
      <c r="L3127">
        <v>3550.4985569678629</v>
      </c>
      <c r="M3127">
        <v>3590.5085569678631</v>
      </c>
      <c r="N3127">
        <v>3630.5185569678633</v>
      </c>
      <c r="O3127">
        <v>3670.5285569678636</v>
      </c>
      <c r="Q3127">
        <v>27385.74956540783</v>
      </c>
      <c r="R3127">
        <v>26645.880670979626</v>
      </c>
      <c r="S3127">
        <v>25906.011776551422</v>
      </c>
      <c r="T3127">
        <v>25166.142882123218</v>
      </c>
      <c r="U3127">
        <v>24426.273987695015</v>
      </c>
      <c r="W3127">
        <v>1.9850000000000003E-2</v>
      </c>
      <c r="AB3127">
        <v>1</v>
      </c>
      <c r="AC3127">
        <v>1</v>
      </c>
      <c r="AD3127">
        <v>1</v>
      </c>
      <c r="AE3127">
        <v>1</v>
      </c>
      <c r="AF3127">
        <v>1</v>
      </c>
      <c r="AL3127">
        <v>3.6169326000000002</v>
      </c>
      <c r="AM3127" s="5">
        <v>1.319102883338928</v>
      </c>
      <c r="AN3127">
        <v>570.77625570776252</v>
      </c>
      <c r="AO3127">
        <f t="shared" si="48"/>
        <v>26826.48401826484</v>
      </c>
      <c r="AP3127">
        <v>684.93150684931504</v>
      </c>
      <c r="AQ3127">
        <v>0.109402</v>
      </c>
      <c r="AR3127">
        <v>0.108459</v>
      </c>
      <c r="AS3127">
        <v>0.10032200000000001</v>
      </c>
      <c r="AT3127">
        <v>0.104422</v>
      </c>
      <c r="AU3127">
        <v>0.10649500000000001</v>
      </c>
      <c r="AW3127">
        <v>0.10940199999999999</v>
      </c>
      <c r="AX3127">
        <v>0.10845900000000001</v>
      </c>
      <c r="AY3127">
        <v>0.10032200000000001</v>
      </c>
      <c r="AZ3127">
        <v>0.104422</v>
      </c>
      <c r="BA3127">
        <v>0.10649499999999999</v>
      </c>
      <c r="BC3127" s="52">
        <v>100000</v>
      </c>
      <c r="BD3127" s="52">
        <v>100000</v>
      </c>
      <c r="BE3127">
        <v>0</v>
      </c>
      <c r="BF3127">
        <v>0</v>
      </c>
      <c r="BG3127">
        <v>0</v>
      </c>
    </row>
    <row r="3128" spans="1:59">
      <c r="A3128">
        <v>3127</v>
      </c>
      <c r="E3128">
        <v>9795.2054794520554</v>
      </c>
      <c r="K3128">
        <v>4325.2559909230167</v>
      </c>
      <c r="L3128">
        <v>4367.0534909230164</v>
      </c>
      <c r="M3128">
        <v>4408.8509909230161</v>
      </c>
      <c r="N3128">
        <v>4450.6484909230157</v>
      </c>
      <c r="O3128">
        <v>4492.4459909230154</v>
      </c>
      <c r="Q3128">
        <v>27597.66451866478</v>
      </c>
      <c r="R3128">
        <v>26852.07040868888</v>
      </c>
      <c r="S3128">
        <v>26106.47629871298</v>
      </c>
      <c r="T3128">
        <v>25360.88218873708</v>
      </c>
      <c r="U3128">
        <v>24615.288078761179</v>
      </c>
      <c r="W3128">
        <v>0.10532999999999999</v>
      </c>
      <c r="AB3128">
        <v>1</v>
      </c>
      <c r="AC3128">
        <v>1</v>
      </c>
      <c r="AD3128">
        <v>1</v>
      </c>
      <c r="AE3128">
        <v>1</v>
      </c>
      <c r="AF3128">
        <v>1</v>
      </c>
      <c r="AL3128">
        <v>3.1410296</v>
      </c>
      <c r="AM3128" s="5">
        <v>0.62310934066772461</v>
      </c>
      <c r="AN3128">
        <v>570.77625570776252</v>
      </c>
      <c r="AO3128">
        <f t="shared" si="48"/>
        <v>26826.48401826484</v>
      </c>
      <c r="AP3128">
        <v>684.93150684931504</v>
      </c>
      <c r="AQ3128">
        <v>0.10965999999999999</v>
      </c>
      <c r="AR3128">
        <v>0.10549800000000001</v>
      </c>
      <c r="AS3128">
        <v>9.9046200000000001E-2</v>
      </c>
      <c r="AT3128">
        <v>0.10334499999999999</v>
      </c>
      <c r="AU3128">
        <v>0.10209600000000001</v>
      </c>
      <c r="AW3128">
        <v>0.10965999999999999</v>
      </c>
      <c r="AX3128">
        <v>0.10549800000000002</v>
      </c>
      <c r="AY3128">
        <v>9.9046200000000015E-2</v>
      </c>
      <c r="AZ3128">
        <v>0.10334500000000001</v>
      </c>
      <c r="BA3128">
        <v>0.10209600000000001</v>
      </c>
      <c r="BC3128" s="52">
        <v>100000</v>
      </c>
      <c r="BD3128" s="52">
        <v>100000</v>
      </c>
      <c r="BE3128">
        <v>0</v>
      </c>
      <c r="BF3128">
        <v>0</v>
      </c>
      <c r="BG3128">
        <v>0</v>
      </c>
    </row>
    <row r="3129" spans="1:59">
      <c r="A3129">
        <v>3128</v>
      </c>
      <c r="E3129">
        <v>9795.2054794520554</v>
      </c>
      <c r="K3129">
        <v>3805.373004821925</v>
      </c>
      <c r="L3129">
        <v>3854.540504821925</v>
      </c>
      <c r="M3129">
        <v>3903.708004821925</v>
      </c>
      <c r="N3129">
        <v>3952.875504821925</v>
      </c>
      <c r="O3129">
        <v>4002.043004821925</v>
      </c>
      <c r="Q3129">
        <v>24176.681996616229</v>
      </c>
      <c r="R3129">
        <v>23523.511086263799</v>
      </c>
      <c r="S3129">
        <v>22870.340175911369</v>
      </c>
      <c r="T3129">
        <v>22217.16926555894</v>
      </c>
      <c r="U3129">
        <v>21563.99835520651</v>
      </c>
      <c r="W3129">
        <v>0.17249</v>
      </c>
      <c r="AB3129">
        <v>1</v>
      </c>
      <c r="AC3129">
        <v>1</v>
      </c>
      <c r="AD3129">
        <v>1</v>
      </c>
      <c r="AE3129">
        <v>1</v>
      </c>
      <c r="AF3129">
        <v>1</v>
      </c>
      <c r="AL3129">
        <v>2.5141969</v>
      </c>
      <c r="AM3129" s="5">
        <v>1.0523420572280879</v>
      </c>
      <c r="AN3129">
        <v>570.77625570776252</v>
      </c>
      <c r="AO3129">
        <f t="shared" si="48"/>
        <v>26826.48401826484</v>
      </c>
      <c r="AP3129">
        <v>684.93150684931504</v>
      </c>
      <c r="AQ3129">
        <v>0.10945999999999999</v>
      </c>
      <c r="AR3129">
        <v>0.10402800000000001</v>
      </c>
      <c r="AS3129">
        <v>9.7639300000000012E-2</v>
      </c>
      <c r="AT3129">
        <v>8.3421800000000004E-2</v>
      </c>
      <c r="AU3129">
        <v>4.7842700000000002E-2</v>
      </c>
      <c r="AW3129">
        <v>0.10945999999999999</v>
      </c>
      <c r="AX3129">
        <v>0.104028</v>
      </c>
      <c r="AY3129">
        <v>9.7639300000000026E-2</v>
      </c>
      <c r="AZ3129">
        <v>8.3421800000000004E-2</v>
      </c>
      <c r="BA3129">
        <v>4.7842700000000002E-2</v>
      </c>
      <c r="BC3129" s="52">
        <v>100000</v>
      </c>
      <c r="BD3129" s="52">
        <v>100000</v>
      </c>
      <c r="BE3129">
        <v>0</v>
      </c>
      <c r="BF3129">
        <v>0</v>
      </c>
      <c r="BG3129">
        <v>0</v>
      </c>
    </row>
    <row r="3130" spans="1:59">
      <c r="A3130">
        <v>3129</v>
      </c>
      <c r="E3130">
        <v>9795.2054794520554</v>
      </c>
      <c r="K3130">
        <v>3601.6811463331369</v>
      </c>
      <c r="L3130">
        <v>3676.6711463331367</v>
      </c>
      <c r="M3130">
        <v>3751.6611463331365</v>
      </c>
      <c r="N3130">
        <v>3826.6511463331362</v>
      </c>
      <c r="O3130">
        <v>3901.641146333136</v>
      </c>
      <c r="Q3130">
        <v>22409.13122083374</v>
      </c>
      <c r="R3130">
        <v>21803.713461933083</v>
      </c>
      <c r="S3130">
        <v>21198.295703032425</v>
      </c>
      <c r="T3130">
        <v>20592.877944131767</v>
      </c>
      <c r="U3130">
        <v>19987.46018523111</v>
      </c>
      <c r="W3130">
        <v>0.54498000000000002</v>
      </c>
      <c r="AB3130">
        <v>1</v>
      </c>
      <c r="AC3130">
        <v>1</v>
      </c>
      <c r="AD3130">
        <v>1</v>
      </c>
      <c r="AE3130">
        <v>1</v>
      </c>
      <c r="AF3130">
        <v>1</v>
      </c>
      <c r="AL3130">
        <v>2.3877385000000002</v>
      </c>
      <c r="AM3130" s="5">
        <v>1.3889356851577761</v>
      </c>
      <c r="AN3130">
        <v>570.77625570776252</v>
      </c>
      <c r="AO3130">
        <f t="shared" si="48"/>
        <v>26826.48401826484</v>
      </c>
      <c r="AP3130">
        <v>684.93150684931504</v>
      </c>
      <c r="AQ3130">
        <v>0.10627200000000001</v>
      </c>
      <c r="AR3130">
        <v>9.9551899999999999E-2</v>
      </c>
      <c r="AS3130">
        <v>8.9013000000000009E-2</v>
      </c>
      <c r="AT3130">
        <v>4.8051900000000002E-2</v>
      </c>
      <c r="AU3130">
        <v>4.5510100000000005E-2</v>
      </c>
      <c r="AW3130">
        <v>0.10627200000000002</v>
      </c>
      <c r="AX3130">
        <v>9.9551900000000013E-2</v>
      </c>
      <c r="AY3130">
        <v>8.9012999999999995E-2</v>
      </c>
      <c r="AZ3130">
        <v>4.8051899999999995E-2</v>
      </c>
      <c r="BA3130">
        <v>4.5510100000000012E-2</v>
      </c>
      <c r="BC3130" s="52">
        <v>100000</v>
      </c>
      <c r="BD3130" s="52">
        <v>100000</v>
      </c>
      <c r="BE3130">
        <v>0</v>
      </c>
      <c r="BF3130">
        <v>0</v>
      </c>
      <c r="BG3130">
        <v>0</v>
      </c>
    </row>
    <row r="3131" spans="1:59">
      <c r="A3131">
        <v>3130</v>
      </c>
      <c r="E3131">
        <v>9795.2054794520554</v>
      </c>
      <c r="K3131">
        <v>3751.6801718311563</v>
      </c>
      <c r="L3131">
        <v>3857.1376718311562</v>
      </c>
      <c r="M3131">
        <v>3962.5951718311562</v>
      </c>
      <c r="N3131">
        <v>4068.0526718311562</v>
      </c>
      <c r="O3131">
        <v>4173.5101718311562</v>
      </c>
      <c r="Q3131">
        <v>20837.955434154061</v>
      </c>
      <c r="R3131">
        <v>20274.985448955951</v>
      </c>
      <c r="S3131">
        <v>19712.015463757845</v>
      </c>
      <c r="T3131">
        <v>19149.045478559739</v>
      </c>
      <c r="U3131">
        <v>18586.075493361634</v>
      </c>
      <c r="W3131">
        <v>0.57662999999999998</v>
      </c>
      <c r="AB3131">
        <v>1</v>
      </c>
      <c r="AC3131">
        <v>1</v>
      </c>
      <c r="AD3131">
        <v>1</v>
      </c>
      <c r="AE3131">
        <v>1</v>
      </c>
      <c r="AF3131">
        <v>1</v>
      </c>
      <c r="AL3131">
        <v>3.7277073999999999</v>
      </c>
      <c r="AM3131" s="5">
        <v>2.0487310886383061</v>
      </c>
      <c r="AN3131">
        <v>570.77625570776252</v>
      </c>
      <c r="AO3131">
        <f t="shared" si="48"/>
        <v>26826.48401826484</v>
      </c>
      <c r="AP3131">
        <v>684.93150684931504</v>
      </c>
      <c r="AQ3131">
        <v>0.10220900000000001</v>
      </c>
      <c r="AR3131">
        <v>9.4143299999999999E-2</v>
      </c>
      <c r="AS3131">
        <v>7.4246099999999995E-2</v>
      </c>
      <c r="AT3131">
        <v>4.64397E-2</v>
      </c>
      <c r="AU3131">
        <v>4.5087299999999997E-2</v>
      </c>
      <c r="AW3131">
        <v>0.10220900000000001</v>
      </c>
      <c r="AX3131">
        <v>9.4143299999999999E-2</v>
      </c>
      <c r="AY3131">
        <v>7.4246099999999995E-2</v>
      </c>
      <c r="AZ3131">
        <v>4.64397E-2</v>
      </c>
      <c r="BA3131">
        <v>4.5087299999999997E-2</v>
      </c>
      <c r="BC3131" s="52">
        <v>100000</v>
      </c>
      <c r="BD3131" s="52">
        <v>100000</v>
      </c>
      <c r="BE3131">
        <v>0</v>
      </c>
      <c r="BF3131">
        <v>0</v>
      </c>
      <c r="BG3131">
        <v>0</v>
      </c>
    </row>
    <row r="3132" spans="1:59">
      <c r="A3132">
        <v>3131</v>
      </c>
      <c r="E3132">
        <v>9795.2054794520554</v>
      </c>
      <c r="K3132">
        <v>4240.0292718900509</v>
      </c>
      <c r="L3132">
        <v>4408.8717718900507</v>
      </c>
      <c r="M3132">
        <v>4577.7142718900504</v>
      </c>
      <c r="N3132">
        <v>4746.5567718900502</v>
      </c>
      <c r="O3132">
        <v>4915.3992718900499</v>
      </c>
      <c r="Q3132">
        <v>19084.713505525429</v>
      </c>
      <c r="R3132">
        <v>18569.110095941898</v>
      </c>
      <c r="S3132">
        <v>18053.506686358367</v>
      </c>
      <c r="T3132">
        <v>17537.903276774836</v>
      </c>
      <c r="U3132">
        <v>17022.299867191305</v>
      </c>
      <c r="W3132">
        <v>0.75351999999999997</v>
      </c>
      <c r="AB3132">
        <v>1</v>
      </c>
      <c r="AC3132">
        <v>1</v>
      </c>
      <c r="AD3132">
        <v>1</v>
      </c>
      <c r="AE3132">
        <v>1</v>
      </c>
      <c r="AF3132">
        <v>1</v>
      </c>
      <c r="AL3132">
        <v>4.8442400000000001</v>
      </c>
      <c r="AM3132" s="5">
        <v>2.1700541973114009</v>
      </c>
      <c r="AN3132">
        <v>570.77625570776252</v>
      </c>
      <c r="AO3132">
        <f t="shared" si="48"/>
        <v>26826.48401826484</v>
      </c>
      <c r="AP3132">
        <v>684.93150684931504</v>
      </c>
      <c r="AQ3132">
        <v>0.101355</v>
      </c>
      <c r="AR3132">
        <v>9.33615E-2</v>
      </c>
      <c r="AS3132">
        <v>7.3524300000000001E-2</v>
      </c>
      <c r="AT3132">
        <v>4.5901499999999998E-2</v>
      </c>
      <c r="AU3132">
        <v>4.4391199999999999E-2</v>
      </c>
      <c r="AW3132">
        <v>0.10135500000000001</v>
      </c>
      <c r="AX3132">
        <v>9.33615E-2</v>
      </c>
      <c r="AY3132">
        <v>7.3524300000000001E-2</v>
      </c>
      <c r="AZ3132">
        <v>4.5901499999999998E-2</v>
      </c>
      <c r="BA3132">
        <v>4.4391200000000006E-2</v>
      </c>
      <c r="BC3132" s="52">
        <v>100000</v>
      </c>
      <c r="BD3132" s="52">
        <v>100000</v>
      </c>
      <c r="BE3132">
        <v>0</v>
      </c>
      <c r="BF3132">
        <v>0</v>
      </c>
      <c r="BG3132">
        <v>0</v>
      </c>
    </row>
    <row r="3133" spans="1:59">
      <c r="A3133">
        <v>3132</v>
      </c>
      <c r="E3133">
        <v>9795.2054794520554</v>
      </c>
      <c r="K3133">
        <v>4269.8586235515886</v>
      </c>
      <c r="L3133">
        <v>4482.9761235515889</v>
      </c>
      <c r="M3133">
        <v>4696.0936235515892</v>
      </c>
      <c r="N3133">
        <v>4909.2111235515895</v>
      </c>
      <c r="O3133">
        <v>5122.3286235515898</v>
      </c>
      <c r="Q3133">
        <v>18179.211036117631</v>
      </c>
      <c r="R3133">
        <v>17688.071193578915</v>
      </c>
      <c r="S3133">
        <v>17196.931351040199</v>
      </c>
      <c r="T3133">
        <v>16705.791508501483</v>
      </c>
      <c r="U3133">
        <v>16214.651665962765</v>
      </c>
      <c r="W3133">
        <v>0.71325000000000005</v>
      </c>
      <c r="AB3133">
        <v>1</v>
      </c>
      <c r="AC3133">
        <v>1</v>
      </c>
      <c r="AD3133">
        <v>1</v>
      </c>
      <c r="AE3133">
        <v>1</v>
      </c>
      <c r="AF3133">
        <v>1</v>
      </c>
      <c r="AL3133">
        <v>4.7967060000000004</v>
      </c>
      <c r="AM3133" s="5">
        <v>3.154815673828125</v>
      </c>
      <c r="AN3133">
        <v>570.77625570776252</v>
      </c>
      <c r="AO3133">
        <f t="shared" si="48"/>
        <v>26826.48401826484</v>
      </c>
      <c r="AP3133">
        <v>684.93150684931504</v>
      </c>
      <c r="AQ3133">
        <v>0.101369</v>
      </c>
      <c r="AR3133">
        <v>9.3353499999999992E-2</v>
      </c>
      <c r="AS3133">
        <v>7.3339600000000005E-2</v>
      </c>
      <c r="AT3133">
        <v>4.5940800000000004E-2</v>
      </c>
      <c r="AU3133">
        <v>4.4350399999999998E-2</v>
      </c>
      <c r="AW3133">
        <v>0.101369</v>
      </c>
      <c r="AX3133">
        <v>9.3353499999999992E-2</v>
      </c>
      <c r="AY3133">
        <v>7.3339600000000005E-2</v>
      </c>
      <c r="AZ3133">
        <v>4.5940800000000004E-2</v>
      </c>
      <c r="BA3133">
        <v>4.4350399999999998E-2</v>
      </c>
      <c r="BC3133" s="52">
        <v>100000</v>
      </c>
      <c r="BD3133" s="52">
        <v>100000</v>
      </c>
      <c r="BE3133">
        <v>0</v>
      </c>
      <c r="BF3133">
        <v>0</v>
      </c>
      <c r="BG3133">
        <v>0</v>
      </c>
    </row>
    <row r="3134" spans="1:59">
      <c r="A3134">
        <v>3133</v>
      </c>
      <c r="E3134">
        <v>9795.2054794520554</v>
      </c>
      <c r="K3134">
        <v>4185.4841717089521</v>
      </c>
      <c r="L3134">
        <v>4444.1941717089521</v>
      </c>
      <c r="M3134">
        <v>4702.9041717089522</v>
      </c>
      <c r="N3134">
        <v>4961.6141717089522</v>
      </c>
      <c r="O3134">
        <v>5220.3241717089522</v>
      </c>
      <c r="Q3134">
        <v>17786.63693176919</v>
      </c>
      <c r="R3134">
        <v>17306.103093020167</v>
      </c>
      <c r="S3134">
        <v>16825.569254271144</v>
      </c>
      <c r="T3134">
        <v>16345.035415522121</v>
      </c>
      <c r="U3134">
        <v>15864.501576773098</v>
      </c>
      <c r="W3134">
        <v>0.74611000000000005</v>
      </c>
      <c r="AB3134">
        <v>1</v>
      </c>
      <c r="AC3134">
        <v>1</v>
      </c>
      <c r="AD3134">
        <v>1</v>
      </c>
      <c r="AE3134">
        <v>1</v>
      </c>
      <c r="AF3134">
        <v>1</v>
      </c>
      <c r="AL3134">
        <v>4.0669589999999998</v>
      </c>
      <c r="AM3134" s="5">
        <v>4.1839909553527832</v>
      </c>
      <c r="AN3134">
        <v>570.77625570776252</v>
      </c>
      <c r="AO3134">
        <f t="shared" si="48"/>
        <v>26826.48401826484</v>
      </c>
      <c r="AP3134">
        <v>684.93150684931504</v>
      </c>
      <c r="AQ3134">
        <v>0.101103</v>
      </c>
      <c r="AR3134">
        <v>9.3200599999999995E-2</v>
      </c>
      <c r="AS3134">
        <v>7.3158199999999993E-2</v>
      </c>
      <c r="AT3134">
        <v>4.57235E-2</v>
      </c>
      <c r="AU3134">
        <v>4.4354399999999995E-2</v>
      </c>
      <c r="AW3134">
        <v>0.10110299999999998</v>
      </c>
      <c r="AX3134">
        <v>9.3200600000000008E-2</v>
      </c>
      <c r="AY3134">
        <v>7.3158199999999993E-2</v>
      </c>
      <c r="AZ3134">
        <v>4.57235E-2</v>
      </c>
      <c r="BA3134">
        <v>4.4354400000000002E-2</v>
      </c>
      <c r="BC3134" s="52">
        <v>100000</v>
      </c>
      <c r="BD3134" s="52">
        <v>100000</v>
      </c>
      <c r="BE3134">
        <v>0</v>
      </c>
      <c r="BF3134">
        <v>0</v>
      </c>
      <c r="BG3134">
        <v>0</v>
      </c>
    </row>
    <row r="3135" spans="1:59">
      <c r="A3135">
        <v>3134</v>
      </c>
      <c r="E3135">
        <v>9795.2054794520554</v>
      </c>
      <c r="K3135">
        <v>4018.4398024043394</v>
      </c>
      <c r="L3135">
        <v>4342.3223024043391</v>
      </c>
      <c r="M3135">
        <v>4666.2048024043388</v>
      </c>
      <c r="N3135">
        <v>4990.0873024043385</v>
      </c>
      <c r="O3135">
        <v>5313.9698024043382</v>
      </c>
      <c r="Q3135">
        <v>17355.788652439031</v>
      </c>
      <c r="R3135">
        <v>16886.894854184735</v>
      </c>
      <c r="S3135">
        <v>16418.001055930439</v>
      </c>
      <c r="T3135">
        <v>15949.107257676143</v>
      </c>
      <c r="U3135">
        <v>15480.213459421848</v>
      </c>
      <c r="W3135">
        <v>9.784000000000001E-2</v>
      </c>
      <c r="AB3135">
        <v>1</v>
      </c>
      <c r="AC3135">
        <v>1</v>
      </c>
      <c r="AD3135">
        <v>1</v>
      </c>
      <c r="AE3135">
        <v>1</v>
      </c>
      <c r="AF3135">
        <v>1</v>
      </c>
      <c r="AL3135">
        <v>3.6916446999999999</v>
      </c>
      <c r="AM3135" s="5">
        <v>5.0713257789611816</v>
      </c>
      <c r="AN3135">
        <v>570.77625570776252</v>
      </c>
      <c r="AO3135">
        <f t="shared" si="48"/>
        <v>26826.48401826484</v>
      </c>
      <c r="AP3135">
        <v>684.93150684931504</v>
      </c>
      <c r="AQ3135">
        <v>0.101295</v>
      </c>
      <c r="AR3135">
        <v>9.3155399999999999E-2</v>
      </c>
      <c r="AS3135">
        <v>7.3182299999999992E-2</v>
      </c>
      <c r="AT3135">
        <v>4.5628100000000005E-2</v>
      </c>
      <c r="AU3135">
        <v>4.43092E-2</v>
      </c>
      <c r="AW3135">
        <v>0.10129500000000001</v>
      </c>
      <c r="AX3135">
        <v>9.3155399999999985E-2</v>
      </c>
      <c r="AY3135">
        <v>7.3182299999999992E-2</v>
      </c>
      <c r="AZ3135">
        <v>4.5628100000000005E-2</v>
      </c>
      <c r="BA3135">
        <v>4.4309200000000007E-2</v>
      </c>
      <c r="BC3135" s="52">
        <v>100000</v>
      </c>
      <c r="BD3135" s="52">
        <v>100000</v>
      </c>
      <c r="BE3135">
        <v>0</v>
      </c>
      <c r="BF3135">
        <v>0</v>
      </c>
      <c r="BG3135">
        <v>0</v>
      </c>
    </row>
    <row r="3136" spans="1:59">
      <c r="A3136">
        <v>3135</v>
      </c>
      <c r="E3136">
        <v>9795.2054794520554</v>
      </c>
      <c r="K3136">
        <v>3672.419323130498</v>
      </c>
      <c r="L3136">
        <v>4094.252656463831</v>
      </c>
      <c r="M3136">
        <v>4516.0859897971641</v>
      </c>
      <c r="N3136">
        <v>4937.9193231304971</v>
      </c>
      <c r="O3136">
        <v>5359.7526564638301</v>
      </c>
      <c r="Q3136">
        <v>17595.44193071776</v>
      </c>
      <c r="R3136">
        <v>17120.07352378514</v>
      </c>
      <c r="S3136">
        <v>16644.705116852521</v>
      </c>
      <c r="T3136">
        <v>16169.336709919902</v>
      </c>
      <c r="U3136">
        <v>15693.968302987283</v>
      </c>
      <c r="W3136">
        <v>3.5580000000000001E-2</v>
      </c>
      <c r="AB3136">
        <v>1</v>
      </c>
      <c r="AC3136">
        <v>1</v>
      </c>
      <c r="AD3136">
        <v>1</v>
      </c>
      <c r="AE3136">
        <v>1</v>
      </c>
      <c r="AF3136">
        <v>1</v>
      </c>
      <c r="AL3136">
        <v>3.5524073</v>
      </c>
      <c r="AM3136" s="5">
        <v>5.6156725883483887</v>
      </c>
      <c r="AN3136">
        <v>570.77625570776252</v>
      </c>
      <c r="AO3136">
        <f t="shared" si="48"/>
        <v>26826.48401826484</v>
      </c>
      <c r="AP3136">
        <v>684.93150684931504</v>
      </c>
      <c r="AQ3136">
        <v>0.10198099999999999</v>
      </c>
      <c r="AR3136">
        <v>9.3335400000000013E-2</v>
      </c>
      <c r="AS3136">
        <v>7.3498000000000008E-2</v>
      </c>
      <c r="AT3136">
        <v>4.5840899999999997E-2</v>
      </c>
      <c r="AU3136">
        <v>4.43379E-2</v>
      </c>
      <c r="AW3136">
        <v>0.10198099999999997</v>
      </c>
      <c r="AX3136">
        <v>9.3335399999999999E-2</v>
      </c>
      <c r="AY3136">
        <v>7.3498000000000008E-2</v>
      </c>
      <c r="AZ3136">
        <v>4.5840900000000004E-2</v>
      </c>
      <c r="BA3136">
        <v>4.43379E-2</v>
      </c>
      <c r="BC3136" s="52">
        <v>100000</v>
      </c>
      <c r="BD3136" s="52">
        <v>100000</v>
      </c>
      <c r="BE3136">
        <v>0</v>
      </c>
      <c r="BF3136">
        <v>0</v>
      </c>
      <c r="BG3136">
        <v>0</v>
      </c>
    </row>
    <row r="3137" spans="1:59">
      <c r="A3137">
        <v>3136</v>
      </c>
      <c r="E3137">
        <v>9795.2054794520554</v>
      </c>
      <c r="K3137">
        <v>3674.1238575111579</v>
      </c>
      <c r="L3137">
        <v>4305.2238575111578</v>
      </c>
      <c r="M3137">
        <v>4936.3238575111582</v>
      </c>
      <c r="N3137">
        <v>5567.4238575111585</v>
      </c>
      <c r="O3137">
        <v>6198.5238575111589</v>
      </c>
      <c r="Q3137">
        <v>18395.60248199723</v>
      </c>
      <c r="R3137">
        <v>17898.616484813007</v>
      </c>
      <c r="S3137">
        <v>17401.630487628783</v>
      </c>
      <c r="T3137">
        <v>16904.64449044456</v>
      </c>
      <c r="U3137">
        <v>16407.658493260336</v>
      </c>
      <c r="W3137">
        <v>2.6530000000000001E-2</v>
      </c>
      <c r="AB3137">
        <v>1</v>
      </c>
      <c r="AC3137">
        <v>1</v>
      </c>
      <c r="AD3137">
        <v>1</v>
      </c>
      <c r="AE3137">
        <v>1</v>
      </c>
      <c r="AF3137">
        <v>1</v>
      </c>
      <c r="AL3137">
        <v>5.8666276999999996</v>
      </c>
      <c r="AM3137" s="5">
        <v>7.3219537734985352</v>
      </c>
      <c r="AN3137">
        <v>570.77625570776252</v>
      </c>
      <c r="AO3137">
        <f t="shared" si="48"/>
        <v>26826.48401826484</v>
      </c>
      <c r="AP3137">
        <v>684.93150684931504</v>
      </c>
      <c r="AQ3137">
        <v>0.10346599999999999</v>
      </c>
      <c r="AR3137">
        <v>9.5006500000000008E-2</v>
      </c>
      <c r="AS3137">
        <v>7.5116600000000006E-2</v>
      </c>
      <c r="AT3137">
        <v>4.6082999999999999E-2</v>
      </c>
      <c r="AU3137">
        <v>4.50867E-2</v>
      </c>
      <c r="AW3137">
        <v>0.10346599999999999</v>
      </c>
      <c r="AX3137">
        <v>9.5006500000000008E-2</v>
      </c>
      <c r="AY3137">
        <v>7.5116600000000019E-2</v>
      </c>
      <c r="AZ3137">
        <v>4.6082999999999999E-2</v>
      </c>
      <c r="BA3137">
        <v>4.5086699999999993E-2</v>
      </c>
      <c r="BC3137" s="52">
        <v>100000</v>
      </c>
      <c r="BD3137" s="52">
        <v>100000</v>
      </c>
      <c r="BE3137">
        <v>0</v>
      </c>
      <c r="BF3137">
        <v>0</v>
      </c>
      <c r="BG3137">
        <v>0</v>
      </c>
    </row>
    <row r="3138" spans="1:59">
      <c r="A3138">
        <v>3137</v>
      </c>
      <c r="E3138">
        <v>9795.2054794520554</v>
      </c>
      <c r="K3138">
        <v>4344.8581363005987</v>
      </c>
      <c r="L3138">
        <v>5105.0656363005983</v>
      </c>
      <c r="M3138">
        <v>5865.2731363005987</v>
      </c>
      <c r="N3138">
        <v>6625.4806363005991</v>
      </c>
      <c r="O3138">
        <v>7385.6881363005996</v>
      </c>
      <c r="Q3138">
        <v>19454.201651331921</v>
      </c>
      <c r="R3138">
        <v>18928.615940282758</v>
      </c>
      <c r="S3138">
        <v>18403.030229233595</v>
      </c>
      <c r="T3138">
        <v>17877.444518184431</v>
      </c>
      <c r="U3138">
        <v>17351.858807135268</v>
      </c>
      <c r="W3138">
        <v>5.4170000000000003E-2</v>
      </c>
      <c r="AB3138">
        <v>1</v>
      </c>
      <c r="AC3138">
        <v>1</v>
      </c>
      <c r="AD3138">
        <v>1</v>
      </c>
      <c r="AE3138">
        <v>1</v>
      </c>
      <c r="AF3138">
        <v>1</v>
      </c>
      <c r="AL3138">
        <v>4.0274450000000002</v>
      </c>
      <c r="AM3138" s="5">
        <v>8.329289436340332</v>
      </c>
      <c r="AN3138">
        <v>570.77625570776252</v>
      </c>
      <c r="AO3138">
        <f t="shared" si="48"/>
        <v>26826.48401826484</v>
      </c>
      <c r="AP3138">
        <v>684.93150684931504</v>
      </c>
      <c r="AQ3138">
        <v>0.10632299999999999</v>
      </c>
      <c r="AR3138">
        <v>9.6843700000000005E-2</v>
      </c>
      <c r="AS3138">
        <v>8.5262699999999997E-2</v>
      </c>
      <c r="AT3138">
        <v>5.1547900000000001E-2</v>
      </c>
      <c r="AU3138">
        <v>4.6090400000000004E-2</v>
      </c>
      <c r="AW3138">
        <v>0.10632299999999999</v>
      </c>
      <c r="AX3138">
        <v>9.6843700000000019E-2</v>
      </c>
      <c r="AY3138">
        <v>8.5262700000000011E-2</v>
      </c>
      <c r="AZ3138">
        <v>5.1547899999999994E-2</v>
      </c>
      <c r="BA3138">
        <v>4.6090400000000004E-2</v>
      </c>
      <c r="BC3138" s="52">
        <v>100000</v>
      </c>
      <c r="BD3138" s="52">
        <v>100000</v>
      </c>
      <c r="BE3138">
        <v>0</v>
      </c>
      <c r="BF3138">
        <v>0</v>
      </c>
      <c r="BG3138">
        <v>0</v>
      </c>
    </row>
    <row r="3139" spans="1:59">
      <c r="A3139">
        <v>3138</v>
      </c>
      <c r="E3139">
        <v>9795.2054794520554</v>
      </c>
      <c r="K3139">
        <v>5312.1813973247608</v>
      </c>
      <c r="L3139">
        <v>6137.1488973247615</v>
      </c>
      <c r="M3139">
        <v>6962.1163973247621</v>
      </c>
      <c r="N3139">
        <v>7787.0838973247628</v>
      </c>
      <c r="O3139">
        <v>8612.0513973247635</v>
      </c>
      <c r="Q3139">
        <v>20881.409597187168</v>
      </c>
      <c r="R3139">
        <v>20317.265629351205</v>
      </c>
      <c r="S3139">
        <v>19753.121661515244</v>
      </c>
      <c r="T3139">
        <v>19188.977693679284</v>
      </c>
      <c r="U3139">
        <v>18624.833725843324</v>
      </c>
      <c r="W3139">
        <v>2.0969999999999999E-2</v>
      </c>
      <c r="AB3139">
        <v>1</v>
      </c>
      <c r="AC3139">
        <v>1</v>
      </c>
      <c r="AD3139">
        <v>1</v>
      </c>
      <c r="AE3139">
        <v>1</v>
      </c>
      <c r="AF3139">
        <v>1</v>
      </c>
      <c r="AL3139">
        <v>6.8660740000000002</v>
      </c>
      <c r="AM3139" s="5">
        <v>9.1160612106323242</v>
      </c>
      <c r="AN3139">
        <v>570.77625570776252</v>
      </c>
      <c r="AO3139">
        <f t="shared" ref="AO3139:AO3202" si="49">235000000/8760</f>
        <v>26826.48401826484</v>
      </c>
      <c r="AP3139">
        <v>684.93150684931504</v>
      </c>
      <c r="AQ3139">
        <v>0.107345</v>
      </c>
      <c r="AR3139">
        <v>0.10202700000000001</v>
      </c>
      <c r="AS3139">
        <v>9.1894400000000001E-2</v>
      </c>
      <c r="AT3139">
        <v>8.0447500000000005E-2</v>
      </c>
      <c r="AU3139">
        <v>5.1200799999999998E-2</v>
      </c>
      <c r="AW3139">
        <v>0.10734500000000001</v>
      </c>
      <c r="AX3139">
        <v>0.10202700000000002</v>
      </c>
      <c r="AY3139">
        <v>9.1894400000000001E-2</v>
      </c>
      <c r="AZ3139">
        <v>8.0447499999999991E-2</v>
      </c>
      <c r="BA3139">
        <v>5.1200800000000005E-2</v>
      </c>
      <c r="BC3139" s="52">
        <v>100000</v>
      </c>
      <c r="BD3139" s="52">
        <v>100000</v>
      </c>
      <c r="BE3139">
        <v>0</v>
      </c>
      <c r="BF3139">
        <v>0</v>
      </c>
      <c r="BG3139">
        <v>0</v>
      </c>
    </row>
    <row r="3140" spans="1:59">
      <c r="A3140">
        <v>3139</v>
      </c>
      <c r="E3140">
        <v>9795.2054794520554</v>
      </c>
      <c r="K3140">
        <v>6164.4485876544195</v>
      </c>
      <c r="L3140">
        <v>6919.239420987753</v>
      </c>
      <c r="M3140">
        <v>7674.0302543210864</v>
      </c>
      <c r="N3140">
        <v>8428.8210876544199</v>
      </c>
      <c r="O3140">
        <v>9183.6119209877525</v>
      </c>
      <c r="Q3140">
        <v>22677.40219342017</v>
      </c>
      <c r="R3140">
        <v>22064.73667416679</v>
      </c>
      <c r="S3140">
        <v>21452.07115491341</v>
      </c>
      <c r="T3140">
        <v>20839.40563566003</v>
      </c>
      <c r="U3140">
        <v>20226.74011640665</v>
      </c>
      <c r="W3140">
        <v>3.5000000000000001E-3</v>
      </c>
      <c r="AB3140">
        <v>1</v>
      </c>
      <c r="AC3140">
        <v>1</v>
      </c>
      <c r="AD3140">
        <v>1</v>
      </c>
      <c r="AE3140">
        <v>1</v>
      </c>
      <c r="AF3140">
        <v>1</v>
      </c>
      <c r="AL3140">
        <v>8.5282870000000006</v>
      </c>
      <c r="AM3140" s="5">
        <v>9.8103399276733398</v>
      </c>
      <c r="AN3140">
        <v>570.77625570776252</v>
      </c>
      <c r="AO3140">
        <f t="shared" si="49"/>
        <v>26826.48401826484</v>
      </c>
      <c r="AP3140">
        <v>684.93150684931504</v>
      </c>
      <c r="AQ3140">
        <v>0.106965</v>
      </c>
      <c r="AR3140">
        <v>0.101517</v>
      </c>
      <c r="AS3140">
        <v>9.2417199999999991E-2</v>
      </c>
      <c r="AT3140">
        <v>9.68527E-2</v>
      </c>
      <c r="AU3140">
        <v>5.4022399999999998E-2</v>
      </c>
      <c r="AW3140">
        <v>0.10696500000000002</v>
      </c>
      <c r="AX3140">
        <v>0.10151700000000001</v>
      </c>
      <c r="AY3140">
        <v>9.2417199999999991E-2</v>
      </c>
      <c r="AZ3140">
        <v>9.68527E-2</v>
      </c>
      <c r="BA3140">
        <v>5.4022399999999998E-2</v>
      </c>
      <c r="BC3140" s="52">
        <v>100000</v>
      </c>
      <c r="BD3140" s="52">
        <v>100000</v>
      </c>
      <c r="BE3140">
        <v>0</v>
      </c>
      <c r="BF3140">
        <v>0</v>
      </c>
      <c r="BG3140">
        <v>0</v>
      </c>
    </row>
    <row r="3141" spans="1:59">
      <c r="A3141">
        <v>3140</v>
      </c>
      <c r="E3141">
        <v>9795.2054794520554</v>
      </c>
      <c r="K3141">
        <v>5920.7001712201372</v>
      </c>
      <c r="L3141">
        <v>6576.9343378868034</v>
      </c>
      <c r="M3141">
        <v>7233.1685045534696</v>
      </c>
      <c r="N3141">
        <v>7889.4026712201357</v>
      </c>
      <c r="O3141">
        <v>8545.6368378868028</v>
      </c>
      <c r="Q3141">
        <v>22638.600396866899</v>
      </c>
      <c r="R3141">
        <v>22026.983169444808</v>
      </c>
      <c r="S3141">
        <v>21415.36594202272</v>
      </c>
      <c r="T3141">
        <v>20803.748714600632</v>
      </c>
      <c r="U3141">
        <v>20192.131487178543</v>
      </c>
      <c r="W3141">
        <v>0</v>
      </c>
      <c r="AB3141">
        <v>1</v>
      </c>
      <c r="AC3141">
        <v>1</v>
      </c>
      <c r="AD3141">
        <v>1</v>
      </c>
      <c r="AE3141">
        <v>1</v>
      </c>
      <c r="AF3141">
        <v>1</v>
      </c>
      <c r="AL3141">
        <v>6.5929165000000003</v>
      </c>
      <c r="AM3141" s="5">
        <v>9.246403694152832</v>
      </c>
      <c r="AN3141">
        <v>570.77625570776252</v>
      </c>
      <c r="AO3141">
        <f t="shared" si="49"/>
        <v>26826.48401826484</v>
      </c>
      <c r="AP3141">
        <v>684.93150684931504</v>
      </c>
      <c r="AQ3141">
        <v>0.10465099999999999</v>
      </c>
      <c r="AR3141">
        <v>9.6231700000000003E-2</v>
      </c>
      <c r="AS3141">
        <v>8.7767300000000006E-2</v>
      </c>
      <c r="AT3141">
        <v>8.62377E-2</v>
      </c>
      <c r="AU3141">
        <v>5.0378700000000005E-2</v>
      </c>
      <c r="AW3141">
        <v>0.10465099999999998</v>
      </c>
      <c r="AX3141">
        <v>9.6231700000000017E-2</v>
      </c>
      <c r="AY3141">
        <v>8.7767300000000006E-2</v>
      </c>
      <c r="AZ3141">
        <v>8.6237700000000014E-2</v>
      </c>
      <c r="BA3141">
        <v>5.0378700000000012E-2</v>
      </c>
      <c r="BC3141" s="52">
        <v>100000</v>
      </c>
      <c r="BD3141" s="52">
        <v>100000</v>
      </c>
      <c r="BE3141">
        <v>0</v>
      </c>
      <c r="BF3141">
        <v>0</v>
      </c>
      <c r="BG3141">
        <v>0</v>
      </c>
    </row>
    <row r="3142" spans="1:59">
      <c r="A3142">
        <v>3141</v>
      </c>
      <c r="E3142">
        <v>9795.2054794520554</v>
      </c>
      <c r="K3142">
        <v>5218.4320063884979</v>
      </c>
      <c r="L3142">
        <v>5738.5745063884979</v>
      </c>
      <c r="M3142">
        <v>6258.7170063884978</v>
      </c>
      <c r="N3142">
        <v>6778.8595063884977</v>
      </c>
      <c r="O3142">
        <v>7299.0020063884976</v>
      </c>
      <c r="Q3142">
        <v>21033.62692782814</v>
      </c>
      <c r="R3142">
        <v>20465.370571715819</v>
      </c>
      <c r="S3142">
        <v>19897.114215603498</v>
      </c>
      <c r="T3142">
        <v>19328.857859491178</v>
      </c>
      <c r="U3142">
        <v>18760.601503378857</v>
      </c>
      <c r="W3142">
        <v>0</v>
      </c>
      <c r="AB3142">
        <v>1</v>
      </c>
      <c r="AC3142">
        <v>1</v>
      </c>
      <c r="AD3142">
        <v>1</v>
      </c>
      <c r="AE3142">
        <v>1</v>
      </c>
      <c r="AF3142">
        <v>1</v>
      </c>
      <c r="AL3142">
        <v>5.6288403999999996</v>
      </c>
      <c r="AM3142" s="5">
        <v>8.5135774612426758</v>
      </c>
      <c r="AN3142">
        <v>570.77625570776252</v>
      </c>
      <c r="AO3142">
        <f t="shared" si="49"/>
        <v>26826.48401826484</v>
      </c>
      <c r="AP3142">
        <v>684.93150684931504</v>
      </c>
      <c r="AQ3142">
        <v>0.101741</v>
      </c>
      <c r="AR3142">
        <v>9.2644799999999999E-2</v>
      </c>
      <c r="AS3142">
        <v>7.6954300000000003E-2</v>
      </c>
      <c r="AT3142">
        <v>5.4419199999999994E-2</v>
      </c>
      <c r="AU3142">
        <v>4.7137500000000006E-2</v>
      </c>
      <c r="AW3142">
        <v>0.10174100000000001</v>
      </c>
      <c r="AX3142">
        <v>9.2644800000000013E-2</v>
      </c>
      <c r="AY3142">
        <v>7.6954300000000017E-2</v>
      </c>
      <c r="AZ3142">
        <v>5.4419199999999987E-2</v>
      </c>
      <c r="BA3142">
        <v>4.7137500000000013E-2</v>
      </c>
      <c r="BC3142" s="52">
        <v>100000</v>
      </c>
      <c r="BD3142" s="52">
        <v>100000</v>
      </c>
      <c r="BE3142">
        <v>0</v>
      </c>
      <c r="BF3142">
        <v>0</v>
      </c>
      <c r="BG3142">
        <v>0</v>
      </c>
    </row>
    <row r="3143" spans="1:59">
      <c r="A3143">
        <v>3142</v>
      </c>
      <c r="E3143">
        <v>9795.2054794520554</v>
      </c>
      <c r="K3143">
        <v>4830.6504347885038</v>
      </c>
      <c r="L3143">
        <v>5284.3829347885039</v>
      </c>
      <c r="M3143">
        <v>5738.115434788504</v>
      </c>
      <c r="N3143">
        <v>6191.8479347885041</v>
      </c>
      <c r="O3143">
        <v>6645.5804347885041</v>
      </c>
      <c r="Q3143">
        <v>15984.76085205607</v>
      </c>
      <c r="R3143">
        <v>15552.9075174923</v>
      </c>
      <c r="S3143">
        <v>15121.05418292853</v>
      </c>
      <c r="T3143">
        <v>14689.200848364761</v>
      </c>
      <c r="U3143">
        <v>14257.347513800991</v>
      </c>
      <c r="W3143">
        <v>0</v>
      </c>
      <c r="AB3143">
        <v>1</v>
      </c>
      <c r="AC3143">
        <v>1</v>
      </c>
      <c r="AD3143">
        <v>1</v>
      </c>
      <c r="AE3143">
        <v>1</v>
      </c>
      <c r="AF3143">
        <v>1</v>
      </c>
      <c r="AL3143">
        <v>7.6653222999999997</v>
      </c>
      <c r="AM3143" s="5">
        <v>7.7020115852355957</v>
      </c>
      <c r="AN3143">
        <v>570.77625570776252</v>
      </c>
      <c r="AO3143">
        <f t="shared" si="49"/>
        <v>26826.48401826484</v>
      </c>
      <c r="AP3143">
        <v>684.93150684931504</v>
      </c>
      <c r="AQ3143">
        <v>0.10016700000000001</v>
      </c>
      <c r="AR3143">
        <v>9.0590100000000007E-2</v>
      </c>
      <c r="AS3143">
        <v>6.9482699999999994E-2</v>
      </c>
      <c r="AT3143">
        <v>4.8726900000000004E-2</v>
      </c>
      <c r="AU3143">
        <v>4.5899799999999998E-2</v>
      </c>
      <c r="AW3143">
        <v>0.10016699999999999</v>
      </c>
      <c r="AX3143">
        <v>9.0590099999999993E-2</v>
      </c>
      <c r="AY3143">
        <v>6.9482699999999994E-2</v>
      </c>
      <c r="AZ3143">
        <v>4.8726900000000004E-2</v>
      </c>
      <c r="BA3143">
        <v>4.5899800000000004E-2</v>
      </c>
      <c r="BC3143" s="52">
        <v>100000</v>
      </c>
      <c r="BD3143" s="52">
        <v>100000</v>
      </c>
      <c r="BE3143">
        <v>0</v>
      </c>
      <c r="BF3143">
        <v>0</v>
      </c>
      <c r="BG3143">
        <v>0</v>
      </c>
    </row>
    <row r="3144" spans="1:59">
      <c r="A3144">
        <v>3143</v>
      </c>
      <c r="E3144">
        <v>9795.2054794520554</v>
      </c>
      <c r="K3144">
        <v>3377.5348752764367</v>
      </c>
      <c r="L3144">
        <v>3761.3923752764367</v>
      </c>
      <c r="M3144">
        <v>4145.2498752764368</v>
      </c>
      <c r="N3144">
        <v>4529.1073752764369</v>
      </c>
      <c r="O3144">
        <v>4912.9648752764369</v>
      </c>
      <c r="Q3144">
        <v>9408.7007742089754</v>
      </c>
      <c r="R3144">
        <v>9154.5099971321943</v>
      </c>
      <c r="S3144">
        <v>8900.3192200554149</v>
      </c>
      <c r="T3144">
        <v>8646.1284429786356</v>
      </c>
      <c r="U3144">
        <v>8391.9376659018562</v>
      </c>
      <c r="W3144">
        <v>0</v>
      </c>
      <c r="AB3144">
        <v>1</v>
      </c>
      <c r="AC3144">
        <v>1</v>
      </c>
      <c r="AD3144">
        <v>1</v>
      </c>
      <c r="AE3144">
        <v>1</v>
      </c>
      <c r="AF3144">
        <v>1</v>
      </c>
      <c r="AL3144">
        <v>7.1960195999999996</v>
      </c>
      <c r="AM3144" s="5">
        <v>8.6053457260131836</v>
      </c>
      <c r="AN3144">
        <v>570.77625570776252</v>
      </c>
      <c r="AO3144">
        <f t="shared" si="49"/>
        <v>26826.48401826484</v>
      </c>
      <c r="AP3144">
        <v>684.93150684931504</v>
      </c>
      <c r="AQ3144">
        <v>9.7859000000000002E-2</v>
      </c>
      <c r="AR3144">
        <v>7.9757999999999996E-2</v>
      </c>
      <c r="AS3144">
        <v>6.6507300000000005E-2</v>
      </c>
      <c r="AT3144">
        <v>4.75907E-2</v>
      </c>
      <c r="AU3144">
        <v>4.4879700000000002E-2</v>
      </c>
      <c r="AW3144">
        <v>9.7859000000000015E-2</v>
      </c>
      <c r="AX3144">
        <v>7.9757999999999982E-2</v>
      </c>
      <c r="AY3144">
        <v>6.6507300000000005E-2</v>
      </c>
      <c r="AZ3144">
        <v>4.75907E-2</v>
      </c>
      <c r="BA3144">
        <v>4.4879700000000008E-2</v>
      </c>
      <c r="BC3144" s="52">
        <v>100000</v>
      </c>
      <c r="BD3144" s="52">
        <v>100000</v>
      </c>
      <c r="BE3144">
        <v>0</v>
      </c>
      <c r="BF3144">
        <v>0</v>
      </c>
      <c r="BG3144">
        <v>0</v>
      </c>
    </row>
    <row r="3145" spans="1:59">
      <c r="A3145">
        <v>3144</v>
      </c>
      <c r="E3145">
        <v>9795.2054794520554</v>
      </c>
      <c r="K3145">
        <v>2354.7361123975952</v>
      </c>
      <c r="L3145">
        <v>2563.041112397595</v>
      </c>
      <c r="M3145">
        <v>2771.3461123975949</v>
      </c>
      <c r="N3145">
        <v>2979.6511123975947</v>
      </c>
      <c r="O3145">
        <v>3187.9561123975946</v>
      </c>
      <c r="Q3145">
        <v>7490.7051562924789</v>
      </c>
      <c r="R3145">
        <v>7288.3320324620836</v>
      </c>
      <c r="S3145">
        <v>7085.9589086316882</v>
      </c>
      <c r="T3145">
        <v>6883.5857848012929</v>
      </c>
      <c r="U3145">
        <v>6681.2126609708976</v>
      </c>
      <c r="W3145">
        <v>0</v>
      </c>
      <c r="AB3145">
        <v>1</v>
      </c>
      <c r="AC3145">
        <v>1</v>
      </c>
      <c r="AD3145">
        <v>1</v>
      </c>
      <c r="AE3145">
        <v>1</v>
      </c>
      <c r="AF3145">
        <v>1</v>
      </c>
      <c r="AL3145">
        <v>7.2493369999999997</v>
      </c>
      <c r="AM3145" s="5">
        <v>8.9544143676757813</v>
      </c>
      <c r="AN3145">
        <v>570.77625570776252</v>
      </c>
      <c r="AO3145">
        <f t="shared" si="49"/>
        <v>26826.48401826484</v>
      </c>
      <c r="AP3145">
        <v>684.93150684931504</v>
      </c>
      <c r="AQ3145">
        <v>9.6255599999999997E-2</v>
      </c>
      <c r="AR3145">
        <v>7.5913599999999998E-2</v>
      </c>
      <c r="AS3145">
        <v>6.3703300000000004E-2</v>
      </c>
      <c r="AT3145">
        <v>4.6979100000000003E-2</v>
      </c>
      <c r="AU3145">
        <v>4.4772599999999996E-2</v>
      </c>
      <c r="AW3145">
        <v>9.6255599999999983E-2</v>
      </c>
      <c r="AX3145">
        <v>7.5913600000000012E-2</v>
      </c>
      <c r="AY3145">
        <v>6.3703300000000004E-2</v>
      </c>
      <c r="AZ3145">
        <v>4.697910000000001E-2</v>
      </c>
      <c r="BA3145">
        <v>4.4772599999999996E-2</v>
      </c>
      <c r="BC3145" s="52">
        <v>100000</v>
      </c>
      <c r="BD3145" s="52">
        <v>100000</v>
      </c>
      <c r="BE3145">
        <v>0</v>
      </c>
      <c r="BF3145">
        <v>0</v>
      </c>
      <c r="BG3145">
        <v>0</v>
      </c>
    </row>
    <row r="3146" spans="1:59">
      <c r="A3146">
        <v>3145</v>
      </c>
      <c r="E3146">
        <v>9795.2054794520554</v>
      </c>
      <c r="K3146">
        <v>1761.1693822980933</v>
      </c>
      <c r="L3146">
        <v>1860.4943822980933</v>
      </c>
      <c r="M3146">
        <v>1959.8193822980934</v>
      </c>
      <c r="N3146">
        <v>2059.1443822980937</v>
      </c>
      <c r="O3146">
        <v>2158.4693822980935</v>
      </c>
      <c r="Q3146">
        <v>8034.6105338801208</v>
      </c>
      <c r="R3146">
        <v>7817.5429544044327</v>
      </c>
      <c r="S3146">
        <v>7600.4753749287447</v>
      </c>
      <c r="T3146">
        <v>7383.4077954530567</v>
      </c>
      <c r="U3146">
        <v>7166.3402159773686</v>
      </c>
      <c r="W3146">
        <v>0</v>
      </c>
      <c r="AB3146">
        <v>1</v>
      </c>
      <c r="AC3146">
        <v>1</v>
      </c>
      <c r="AD3146">
        <v>1</v>
      </c>
      <c r="AE3146">
        <v>1</v>
      </c>
      <c r="AF3146">
        <v>1</v>
      </c>
      <c r="AL3146">
        <v>6.7323560000000002</v>
      </c>
      <c r="AM3146" s="5">
        <v>7.7314915657043457</v>
      </c>
      <c r="AN3146">
        <v>570.77625570776252</v>
      </c>
      <c r="AO3146">
        <f t="shared" si="49"/>
        <v>26826.48401826484</v>
      </c>
      <c r="AP3146">
        <v>684.93150684931504</v>
      </c>
      <c r="AQ3146">
        <v>9.516129999999999E-2</v>
      </c>
      <c r="AR3146">
        <v>7.5079999999999994E-2</v>
      </c>
      <c r="AS3146">
        <v>6.3587900000000003E-2</v>
      </c>
      <c r="AT3146">
        <v>4.65666E-2</v>
      </c>
      <c r="AU3146">
        <v>4.4828300000000001E-2</v>
      </c>
      <c r="AW3146">
        <v>9.516129999999999E-2</v>
      </c>
      <c r="AX3146">
        <v>7.5079999999999994E-2</v>
      </c>
      <c r="AY3146">
        <v>6.3587900000000003E-2</v>
      </c>
      <c r="AZ3146">
        <v>4.65666E-2</v>
      </c>
      <c r="BA3146">
        <v>4.4828300000000001E-2</v>
      </c>
      <c r="BC3146" s="52">
        <v>100000</v>
      </c>
      <c r="BD3146" s="52">
        <v>100000</v>
      </c>
      <c r="BE3146">
        <v>0</v>
      </c>
      <c r="BF3146">
        <v>0</v>
      </c>
      <c r="BG3146">
        <v>0</v>
      </c>
    </row>
    <row r="3147" spans="1:59">
      <c r="A3147">
        <v>3146</v>
      </c>
      <c r="E3147">
        <v>9795.2054794520554</v>
      </c>
      <c r="K3147">
        <v>1508.967209423198</v>
      </c>
      <c r="L3147">
        <v>1557.9697094231981</v>
      </c>
      <c r="M3147">
        <v>1606.9722094231981</v>
      </c>
      <c r="N3147">
        <v>1655.9747094231982</v>
      </c>
      <c r="O3147">
        <v>1704.9772094231982</v>
      </c>
      <c r="Q3147">
        <v>8369.2000050011229</v>
      </c>
      <c r="R3147">
        <v>8143.0929668167619</v>
      </c>
      <c r="S3147">
        <v>7916.9859286324008</v>
      </c>
      <c r="T3147">
        <v>7690.8788904480398</v>
      </c>
      <c r="U3147">
        <v>7464.7718522636787</v>
      </c>
      <c r="W3147">
        <v>0</v>
      </c>
      <c r="AB3147">
        <v>1</v>
      </c>
      <c r="AC3147">
        <v>1</v>
      </c>
      <c r="AD3147">
        <v>1</v>
      </c>
      <c r="AE3147">
        <v>1</v>
      </c>
      <c r="AF3147">
        <v>1</v>
      </c>
      <c r="AL3147">
        <v>7.2828317</v>
      </c>
      <c r="AM3147" s="5">
        <v>9.0609092712402344</v>
      </c>
      <c r="AN3147">
        <v>570.77625570776252</v>
      </c>
      <c r="AO3147">
        <f t="shared" si="49"/>
        <v>26826.48401826484</v>
      </c>
      <c r="AP3147">
        <v>684.93150684931504</v>
      </c>
      <c r="AQ3147">
        <v>9.5173500000000008E-2</v>
      </c>
      <c r="AR3147">
        <v>7.3317400000000005E-2</v>
      </c>
      <c r="AS3147">
        <v>6.2606800000000004E-2</v>
      </c>
      <c r="AT3147">
        <v>4.6676099999999998E-2</v>
      </c>
      <c r="AU3147">
        <v>4.4929699999999996E-2</v>
      </c>
      <c r="AW3147">
        <v>9.5173500000000008E-2</v>
      </c>
      <c r="AX3147">
        <v>7.3317400000000005E-2</v>
      </c>
      <c r="AY3147">
        <v>6.2606800000000004E-2</v>
      </c>
      <c r="AZ3147">
        <v>4.6676099999999998E-2</v>
      </c>
      <c r="BA3147">
        <v>4.4929700000000003E-2</v>
      </c>
      <c r="BC3147" s="52">
        <v>100000</v>
      </c>
      <c r="BD3147" s="52">
        <v>100000</v>
      </c>
      <c r="BE3147">
        <v>0</v>
      </c>
      <c r="BF3147">
        <v>0</v>
      </c>
      <c r="BG3147">
        <v>0</v>
      </c>
    </row>
    <row r="3148" spans="1:59">
      <c r="A3148">
        <v>3147</v>
      </c>
      <c r="E3148">
        <v>9795.2054794520554</v>
      </c>
      <c r="K3148">
        <v>1478.3972490747256</v>
      </c>
      <c r="L3148">
        <v>1519.0947490747255</v>
      </c>
      <c r="M3148">
        <v>1559.7922490747255</v>
      </c>
      <c r="N3148">
        <v>1600.4897490747255</v>
      </c>
      <c r="O3148">
        <v>1641.1872490747255</v>
      </c>
      <c r="Q3148">
        <v>9828.3169193262329</v>
      </c>
      <c r="R3148">
        <v>9562.7895536420965</v>
      </c>
      <c r="S3148">
        <v>9297.2621879579601</v>
      </c>
      <c r="T3148">
        <v>9031.7348222738237</v>
      </c>
      <c r="U3148">
        <v>8766.2074565896874</v>
      </c>
      <c r="W3148">
        <v>0</v>
      </c>
      <c r="AB3148">
        <v>1</v>
      </c>
      <c r="AC3148">
        <v>1</v>
      </c>
      <c r="AD3148">
        <v>1</v>
      </c>
      <c r="AE3148">
        <v>1</v>
      </c>
      <c r="AF3148">
        <v>1</v>
      </c>
      <c r="AL3148">
        <v>7.0144386000000001</v>
      </c>
      <c r="AM3148" s="5">
        <v>10.65187835693359</v>
      </c>
      <c r="AN3148">
        <v>570.77625570776252</v>
      </c>
      <c r="AO3148">
        <f t="shared" si="49"/>
        <v>26826.48401826484</v>
      </c>
      <c r="AP3148">
        <v>684.93150684931504</v>
      </c>
      <c r="AQ3148">
        <v>9.3766799999999997E-2</v>
      </c>
      <c r="AR3148">
        <v>7.0707400000000004E-2</v>
      </c>
      <c r="AS3148">
        <v>6.0682400000000004E-2</v>
      </c>
      <c r="AT3148">
        <v>4.6407299999999999E-2</v>
      </c>
      <c r="AU3148">
        <v>4.4709000000000006E-2</v>
      </c>
      <c r="AW3148">
        <v>9.3766799999999997E-2</v>
      </c>
      <c r="AX3148">
        <v>7.0707400000000004E-2</v>
      </c>
      <c r="AY3148">
        <v>6.0682400000000011E-2</v>
      </c>
      <c r="AZ3148">
        <v>4.6407299999999999E-2</v>
      </c>
      <c r="BA3148">
        <v>4.4709000000000013E-2</v>
      </c>
      <c r="BC3148" s="52">
        <v>100000</v>
      </c>
      <c r="BD3148" s="52">
        <v>100000</v>
      </c>
      <c r="BE3148">
        <v>0</v>
      </c>
      <c r="BF3148">
        <v>0</v>
      </c>
      <c r="BG3148">
        <v>0</v>
      </c>
    </row>
    <row r="3149" spans="1:59">
      <c r="A3149">
        <v>3148</v>
      </c>
      <c r="E3149">
        <v>9795.2054794520554</v>
      </c>
      <c r="K3149">
        <v>1623.6045607299684</v>
      </c>
      <c r="L3149">
        <v>1665.5395607299683</v>
      </c>
      <c r="M3149">
        <v>1707.4745607299683</v>
      </c>
      <c r="N3149">
        <v>1749.4095607299682</v>
      </c>
      <c r="O3149">
        <v>1791.3445607299682</v>
      </c>
      <c r="Q3149">
        <v>13900.622167119191</v>
      </c>
      <c r="R3149">
        <v>13525.075101027025</v>
      </c>
      <c r="S3149">
        <v>13149.52803493486</v>
      </c>
      <c r="T3149">
        <v>12773.980968842694</v>
      </c>
      <c r="U3149">
        <v>12398.433902750528</v>
      </c>
      <c r="W3149">
        <v>0</v>
      </c>
      <c r="AB3149">
        <v>1</v>
      </c>
      <c r="AC3149">
        <v>1</v>
      </c>
      <c r="AD3149">
        <v>1</v>
      </c>
      <c r="AE3149">
        <v>1</v>
      </c>
      <c r="AF3149">
        <v>1</v>
      </c>
      <c r="AL3149">
        <v>7.1838610000000003</v>
      </c>
      <c r="AM3149" s="5">
        <v>10.70404529571533</v>
      </c>
      <c r="AN3149">
        <v>570.77625570776252</v>
      </c>
      <c r="AO3149">
        <f t="shared" si="49"/>
        <v>26826.48401826484</v>
      </c>
      <c r="AP3149">
        <v>684.93150684931504</v>
      </c>
      <c r="AQ3149">
        <v>8.2158199999999987E-2</v>
      </c>
      <c r="AR3149">
        <v>6.4818500000000001E-2</v>
      </c>
      <c r="AS3149">
        <v>5.4528699999999999E-2</v>
      </c>
      <c r="AT3149">
        <v>4.3986299999999999E-2</v>
      </c>
      <c r="AU3149">
        <v>4.3561599999999999E-2</v>
      </c>
      <c r="AW3149">
        <v>8.2158200000000001E-2</v>
      </c>
      <c r="AX3149">
        <v>6.4818500000000001E-2</v>
      </c>
      <c r="AY3149">
        <v>5.4528699999999999E-2</v>
      </c>
      <c r="AZ3149">
        <v>4.3986299999999992E-2</v>
      </c>
      <c r="BA3149">
        <v>4.3561599999999992E-2</v>
      </c>
      <c r="BC3149" s="52">
        <v>100000</v>
      </c>
      <c r="BD3149" s="52">
        <v>100000</v>
      </c>
      <c r="BE3149">
        <v>0</v>
      </c>
      <c r="BF3149">
        <v>0</v>
      </c>
      <c r="BG3149">
        <v>0</v>
      </c>
    </row>
    <row r="3150" spans="1:59">
      <c r="A3150">
        <v>3149</v>
      </c>
      <c r="E3150">
        <v>9795.2054794520554</v>
      </c>
      <c r="K3150">
        <v>2234.1546021341774</v>
      </c>
      <c r="L3150">
        <v>2274.3021021341774</v>
      </c>
      <c r="M3150">
        <v>2314.4496021341774</v>
      </c>
      <c r="N3150">
        <v>2354.5971021341775</v>
      </c>
      <c r="O3150">
        <v>2394.7446021341775</v>
      </c>
      <c r="Q3150">
        <v>23241.46348345809</v>
      </c>
      <c r="R3150">
        <v>22613.558965868498</v>
      </c>
      <c r="S3150">
        <v>21985.654448278907</v>
      </c>
      <c r="T3150">
        <v>21357.749930689315</v>
      </c>
      <c r="U3150">
        <v>20729.845413099723</v>
      </c>
      <c r="W3150">
        <v>0</v>
      </c>
      <c r="AB3150">
        <v>1</v>
      </c>
      <c r="AC3150">
        <v>1</v>
      </c>
      <c r="AD3150">
        <v>1</v>
      </c>
      <c r="AE3150">
        <v>1</v>
      </c>
      <c r="AF3150">
        <v>1</v>
      </c>
      <c r="AL3150">
        <v>6.9455349999999996</v>
      </c>
      <c r="AM3150" s="5">
        <v>10.817868232727051</v>
      </c>
      <c r="AN3150">
        <v>570.77625570776252</v>
      </c>
      <c r="AO3150">
        <f t="shared" si="49"/>
        <v>26826.48401826484</v>
      </c>
      <c r="AP3150">
        <v>684.93150684931504</v>
      </c>
      <c r="AQ3150">
        <v>8.2703599999999988E-2</v>
      </c>
      <c r="AR3150">
        <v>6.6472299999999998E-2</v>
      </c>
      <c r="AS3150">
        <v>5.6214899999999998E-2</v>
      </c>
      <c r="AT3150">
        <v>4.4809500000000002E-2</v>
      </c>
      <c r="AU3150">
        <v>4.4000999999999998E-2</v>
      </c>
      <c r="AW3150">
        <v>8.2703599999999974E-2</v>
      </c>
      <c r="AX3150">
        <v>6.6472299999999998E-2</v>
      </c>
      <c r="AY3150">
        <v>5.6214899999999998E-2</v>
      </c>
      <c r="AZ3150">
        <v>4.4809500000000002E-2</v>
      </c>
      <c r="BA3150">
        <v>4.4000999999999998E-2</v>
      </c>
      <c r="BC3150" s="52">
        <v>100000</v>
      </c>
      <c r="BD3150" s="52">
        <v>100000</v>
      </c>
      <c r="BE3150">
        <v>0</v>
      </c>
      <c r="BF3150">
        <v>0</v>
      </c>
      <c r="BG3150">
        <v>0</v>
      </c>
    </row>
    <row r="3151" spans="1:59">
      <c r="A3151">
        <v>3150</v>
      </c>
      <c r="E3151">
        <v>9795.2054794520554</v>
      </c>
      <c r="K3151">
        <v>3497.7129632043625</v>
      </c>
      <c r="L3151">
        <v>3540.3354632043624</v>
      </c>
      <c r="M3151">
        <v>3582.9579632043624</v>
      </c>
      <c r="N3151">
        <v>3625.5804632043623</v>
      </c>
      <c r="O3151">
        <v>3668.2029632043623</v>
      </c>
      <c r="Q3151">
        <v>28477.947501169161</v>
      </c>
      <c r="R3151">
        <v>27708.571169722527</v>
      </c>
      <c r="S3151">
        <v>26939.194838275893</v>
      </c>
      <c r="T3151">
        <v>26169.818506829259</v>
      </c>
      <c r="U3151">
        <v>25400.442175382625</v>
      </c>
      <c r="W3151">
        <v>2.648E-2</v>
      </c>
      <c r="AB3151">
        <v>1</v>
      </c>
      <c r="AC3151">
        <v>1</v>
      </c>
      <c r="AD3151">
        <v>1</v>
      </c>
      <c r="AE3151">
        <v>1</v>
      </c>
      <c r="AF3151">
        <v>1</v>
      </c>
      <c r="AL3151">
        <v>6.8854746999999996</v>
      </c>
      <c r="AM3151" s="5">
        <v>11.474716186523439</v>
      </c>
      <c r="AN3151">
        <v>570.77625570776252</v>
      </c>
      <c r="AO3151">
        <f t="shared" si="49"/>
        <v>26826.48401826484</v>
      </c>
      <c r="AP3151">
        <v>684.93150684931504</v>
      </c>
      <c r="AQ3151">
        <v>8.44023E-2</v>
      </c>
      <c r="AR3151">
        <v>6.7224100000000009E-2</v>
      </c>
      <c r="AS3151">
        <v>5.7993099999999999E-2</v>
      </c>
      <c r="AT3151">
        <v>4.6004900000000001E-2</v>
      </c>
      <c r="AU3151">
        <v>4.4246099999999997E-2</v>
      </c>
      <c r="AW3151">
        <v>8.44023E-2</v>
      </c>
      <c r="AX3151">
        <v>6.7224100000000009E-2</v>
      </c>
      <c r="AY3151">
        <v>5.7993100000000006E-2</v>
      </c>
      <c r="AZ3151">
        <v>4.6004900000000001E-2</v>
      </c>
      <c r="BA3151">
        <v>4.4246099999999997E-2</v>
      </c>
      <c r="BC3151" s="52">
        <v>100000</v>
      </c>
      <c r="BD3151" s="52">
        <v>100000</v>
      </c>
      <c r="BE3151">
        <v>0</v>
      </c>
      <c r="BF3151">
        <v>0</v>
      </c>
      <c r="BG3151">
        <v>0</v>
      </c>
    </row>
    <row r="3152" spans="1:59">
      <c r="A3152">
        <v>3151</v>
      </c>
      <c r="E3152">
        <v>9795.2054794520554</v>
      </c>
      <c r="K3152">
        <v>4309.5152435693462</v>
      </c>
      <c r="L3152">
        <v>4350.2127435693465</v>
      </c>
      <c r="M3152">
        <v>4390.9102435693467</v>
      </c>
      <c r="N3152">
        <v>4431.6077435693469</v>
      </c>
      <c r="O3152">
        <v>4472.3052435693471</v>
      </c>
      <c r="Q3152">
        <v>28700.455499477019</v>
      </c>
      <c r="R3152">
        <v>27925.06776473466</v>
      </c>
      <c r="S3152">
        <v>27149.680029992305</v>
      </c>
      <c r="T3152">
        <v>26374.29229524995</v>
      </c>
      <c r="U3152">
        <v>25598.904560507595</v>
      </c>
      <c r="W3152">
        <v>9.1219999999999996E-2</v>
      </c>
      <c r="AB3152">
        <v>1</v>
      </c>
      <c r="AC3152">
        <v>1</v>
      </c>
      <c r="AD3152">
        <v>1</v>
      </c>
      <c r="AE3152">
        <v>1</v>
      </c>
      <c r="AF3152">
        <v>1</v>
      </c>
      <c r="AL3152">
        <v>5.6167803000000003</v>
      </c>
      <c r="AM3152" s="5">
        <v>13.02700042724609</v>
      </c>
      <c r="AN3152">
        <v>570.77625570776252</v>
      </c>
      <c r="AO3152">
        <f t="shared" si="49"/>
        <v>26826.48401826484</v>
      </c>
      <c r="AP3152">
        <v>684.93150684931504</v>
      </c>
      <c r="AQ3152">
        <v>9.3969300000000006E-2</v>
      </c>
      <c r="AR3152">
        <v>7.0032999999999998E-2</v>
      </c>
      <c r="AS3152">
        <v>6.0012900000000001E-2</v>
      </c>
      <c r="AT3152">
        <v>4.3892899999999999E-2</v>
      </c>
      <c r="AU3152">
        <v>4.4101500000000002E-2</v>
      </c>
      <c r="AW3152">
        <v>9.3969300000000019E-2</v>
      </c>
      <c r="AX3152">
        <v>7.0032999999999998E-2</v>
      </c>
      <c r="AY3152">
        <v>6.0012899999999994E-2</v>
      </c>
      <c r="AZ3152">
        <v>4.3892899999999999E-2</v>
      </c>
      <c r="BA3152">
        <v>4.4101500000000002E-2</v>
      </c>
      <c r="BC3152" s="52">
        <v>100000</v>
      </c>
      <c r="BD3152" s="52">
        <v>100000</v>
      </c>
      <c r="BE3152">
        <v>0</v>
      </c>
      <c r="BF3152">
        <v>0</v>
      </c>
      <c r="BG3152">
        <v>0</v>
      </c>
    </row>
    <row r="3153" spans="1:59">
      <c r="A3153">
        <v>3152</v>
      </c>
      <c r="E3153">
        <v>9795.2054794520554</v>
      </c>
      <c r="K3153">
        <v>3791.5242487757896</v>
      </c>
      <c r="L3153">
        <v>3838.3817487757897</v>
      </c>
      <c r="M3153">
        <v>3885.2392487757897</v>
      </c>
      <c r="N3153">
        <v>3932.0967487757898</v>
      </c>
      <c r="O3153">
        <v>3978.9542487757899</v>
      </c>
      <c r="Q3153">
        <v>25140.580244606401</v>
      </c>
      <c r="R3153">
        <v>24461.368114155557</v>
      </c>
      <c r="S3153">
        <v>23782.15598370471</v>
      </c>
      <c r="T3153">
        <v>23102.943853253862</v>
      </c>
      <c r="U3153">
        <v>22423.731722803015</v>
      </c>
      <c r="W3153">
        <v>0.27171000000000001</v>
      </c>
      <c r="AB3153">
        <v>1</v>
      </c>
      <c r="AC3153">
        <v>1</v>
      </c>
      <c r="AD3153">
        <v>1</v>
      </c>
      <c r="AE3153">
        <v>1</v>
      </c>
      <c r="AF3153">
        <v>1</v>
      </c>
      <c r="AL3153">
        <v>4.6970460000000003</v>
      </c>
      <c r="AM3153" s="5">
        <v>13.927327156066889</v>
      </c>
      <c r="AN3153">
        <v>570.77625570776252</v>
      </c>
      <c r="AO3153">
        <f t="shared" si="49"/>
        <v>26826.48401826484</v>
      </c>
      <c r="AP3153">
        <v>684.93150684931504</v>
      </c>
      <c r="AQ3153">
        <v>9.6668899999999988E-2</v>
      </c>
      <c r="AR3153">
        <v>7.3307199999999989E-2</v>
      </c>
      <c r="AS3153">
        <v>6.0533999999999998E-2</v>
      </c>
      <c r="AT3153">
        <v>4.3656100000000003E-2</v>
      </c>
      <c r="AU3153">
        <v>4.4323799999999997E-2</v>
      </c>
      <c r="AW3153">
        <v>9.6668899999999988E-2</v>
      </c>
      <c r="AX3153">
        <v>7.3307199999999989E-2</v>
      </c>
      <c r="AY3153">
        <v>6.0533999999999991E-2</v>
      </c>
      <c r="AZ3153">
        <v>4.3656100000000003E-2</v>
      </c>
      <c r="BA3153">
        <v>4.4323799999999997E-2</v>
      </c>
      <c r="BC3153" s="52">
        <v>100000</v>
      </c>
      <c r="BD3153" s="52">
        <v>100000</v>
      </c>
      <c r="BE3153">
        <v>0</v>
      </c>
      <c r="BF3153">
        <v>0</v>
      </c>
      <c r="BG3153">
        <v>0</v>
      </c>
    </row>
    <row r="3154" spans="1:59">
      <c r="A3154">
        <v>3153</v>
      </c>
      <c r="E3154">
        <v>9795.2054794520554</v>
      </c>
      <c r="K3154">
        <v>3588.5736786845437</v>
      </c>
      <c r="L3154">
        <v>3663.0686786845436</v>
      </c>
      <c r="M3154">
        <v>3737.5636786845434</v>
      </c>
      <c r="N3154">
        <v>3812.0586786845433</v>
      </c>
      <c r="O3154">
        <v>3886.5536786845432</v>
      </c>
      <c r="Q3154">
        <v>23302.0562802731</v>
      </c>
      <c r="R3154">
        <v>22672.514753079766</v>
      </c>
      <c r="S3154">
        <v>22042.973225886431</v>
      </c>
      <c r="T3154">
        <v>21413.431698693097</v>
      </c>
      <c r="U3154">
        <v>20783.890171499763</v>
      </c>
      <c r="W3154">
        <v>0.48122000000000004</v>
      </c>
      <c r="AB3154">
        <v>1</v>
      </c>
      <c r="AC3154">
        <v>1</v>
      </c>
      <c r="AD3154">
        <v>1</v>
      </c>
      <c r="AE3154">
        <v>1</v>
      </c>
      <c r="AF3154">
        <v>1</v>
      </c>
      <c r="AL3154">
        <v>4.1719350000000004</v>
      </c>
      <c r="AM3154" s="5">
        <v>13.835805892944339</v>
      </c>
      <c r="AN3154">
        <v>570.77625570776252</v>
      </c>
      <c r="AO3154">
        <f t="shared" si="49"/>
        <v>26826.48401826484</v>
      </c>
      <c r="AP3154">
        <v>684.93150684931504</v>
      </c>
      <c r="AQ3154">
        <v>9.5120300000000005E-2</v>
      </c>
      <c r="AR3154">
        <v>7.6332999999999998E-2</v>
      </c>
      <c r="AS3154">
        <v>4.9018900000000004E-2</v>
      </c>
      <c r="AT3154">
        <v>4.3482E-2</v>
      </c>
      <c r="AU3154">
        <v>4.43355E-2</v>
      </c>
      <c r="AW3154">
        <v>9.5120300000000005E-2</v>
      </c>
      <c r="AX3154">
        <v>7.6332999999999998E-2</v>
      </c>
      <c r="AY3154">
        <v>4.9018900000000004E-2</v>
      </c>
      <c r="AZ3154">
        <v>4.3482000000000007E-2</v>
      </c>
      <c r="BA3154">
        <v>4.43355E-2</v>
      </c>
      <c r="BC3154" s="52">
        <v>100000</v>
      </c>
      <c r="BD3154" s="52">
        <v>100000</v>
      </c>
      <c r="BE3154">
        <v>0</v>
      </c>
      <c r="BF3154">
        <v>0</v>
      </c>
      <c r="BG3154">
        <v>0</v>
      </c>
    </row>
    <row r="3155" spans="1:59">
      <c r="A3155">
        <v>3154</v>
      </c>
      <c r="E3155">
        <v>9795.2054794520554</v>
      </c>
      <c r="K3155">
        <v>3738.026818165963</v>
      </c>
      <c r="L3155">
        <v>3844.5568181659628</v>
      </c>
      <c r="M3155">
        <v>3951.0868181659625</v>
      </c>
      <c r="N3155">
        <v>4057.6168181659623</v>
      </c>
      <c r="O3155">
        <v>4164.146818165962</v>
      </c>
      <c r="Q3155">
        <v>21667.757021423578</v>
      </c>
      <c r="R3155">
        <v>21082.368647361698</v>
      </c>
      <c r="S3155">
        <v>20496.980273299814</v>
      </c>
      <c r="T3155">
        <v>19911.59189923793</v>
      </c>
      <c r="U3155">
        <v>19326.203525176046</v>
      </c>
      <c r="W3155">
        <v>0.55401</v>
      </c>
      <c r="AB3155">
        <v>1</v>
      </c>
      <c r="AC3155">
        <v>1</v>
      </c>
      <c r="AD3155">
        <v>1</v>
      </c>
      <c r="AE3155">
        <v>1</v>
      </c>
      <c r="AF3155">
        <v>1</v>
      </c>
      <c r="AL3155">
        <v>4.0683319999999998</v>
      </c>
      <c r="AM3155" s="5">
        <v>13.15854644775391</v>
      </c>
      <c r="AN3155">
        <v>570.77625570776252</v>
      </c>
      <c r="AO3155">
        <f t="shared" si="49"/>
        <v>26826.48401826484</v>
      </c>
      <c r="AP3155">
        <v>684.93150684931504</v>
      </c>
      <c r="AQ3155">
        <v>9.3647000000000008E-2</v>
      </c>
      <c r="AR3155">
        <v>7.5898799999999988E-2</v>
      </c>
      <c r="AS3155">
        <v>4.8293100000000005E-2</v>
      </c>
      <c r="AT3155">
        <v>4.3253599999999996E-2</v>
      </c>
      <c r="AU3155">
        <v>4.4323700000000001E-2</v>
      </c>
      <c r="AW3155">
        <v>9.3647000000000022E-2</v>
      </c>
      <c r="AX3155">
        <v>7.5898799999999975E-2</v>
      </c>
      <c r="AY3155">
        <v>4.8293100000000005E-2</v>
      </c>
      <c r="AZ3155">
        <v>4.3253599999999989E-2</v>
      </c>
      <c r="BA3155">
        <v>4.4323700000000008E-2</v>
      </c>
      <c r="BC3155" s="52">
        <v>100000</v>
      </c>
      <c r="BD3155" s="52">
        <v>100000</v>
      </c>
      <c r="BE3155">
        <v>0</v>
      </c>
      <c r="BF3155">
        <v>0</v>
      </c>
      <c r="BG3155">
        <v>0</v>
      </c>
    </row>
    <row r="3156" spans="1:59">
      <c r="A3156">
        <v>3155</v>
      </c>
      <c r="E3156">
        <v>9795.2054794520554</v>
      </c>
      <c r="K3156">
        <v>4224.5986870458128</v>
      </c>
      <c r="L3156">
        <v>4393.442020379146</v>
      </c>
      <c r="M3156">
        <v>4562.2853537124793</v>
      </c>
      <c r="N3156">
        <v>4731.1286870458125</v>
      </c>
      <c r="O3156">
        <v>4899.9720203791458</v>
      </c>
      <c r="Q3156">
        <v>19844.005045059592</v>
      </c>
      <c r="R3156">
        <v>19307.888185946529</v>
      </c>
      <c r="S3156">
        <v>18771.771326833466</v>
      </c>
      <c r="T3156">
        <v>18235.654467720404</v>
      </c>
      <c r="U3156">
        <v>17699.537608607341</v>
      </c>
      <c r="W3156">
        <v>0.44018999999999997</v>
      </c>
      <c r="AB3156">
        <v>1</v>
      </c>
      <c r="AC3156">
        <v>1</v>
      </c>
      <c r="AD3156">
        <v>1</v>
      </c>
      <c r="AE3156">
        <v>1</v>
      </c>
      <c r="AF3156">
        <v>1</v>
      </c>
      <c r="AL3156">
        <v>3.2912227999999999</v>
      </c>
      <c r="AM3156" s="5">
        <v>12.597556114196779</v>
      </c>
      <c r="AN3156">
        <v>570.77625570776252</v>
      </c>
      <c r="AO3156">
        <f t="shared" si="49"/>
        <v>26826.48401826484</v>
      </c>
      <c r="AP3156">
        <v>684.93150684931504</v>
      </c>
      <c r="AQ3156">
        <v>9.3878100000000006E-2</v>
      </c>
      <c r="AR3156">
        <v>7.6256400000000002E-2</v>
      </c>
      <c r="AS3156">
        <v>4.3732999999999994E-2</v>
      </c>
      <c r="AT3156">
        <v>4.3112999999999999E-2</v>
      </c>
      <c r="AU3156">
        <v>4.4332200000000002E-2</v>
      </c>
      <c r="AW3156">
        <v>9.3878100000000006E-2</v>
      </c>
      <c r="AX3156">
        <v>7.6256399999999988E-2</v>
      </c>
      <c r="AY3156">
        <v>4.3732999999999994E-2</v>
      </c>
      <c r="AZ3156">
        <v>4.3112999999999999E-2</v>
      </c>
      <c r="BA3156">
        <v>4.4332200000000002E-2</v>
      </c>
      <c r="BC3156" s="52">
        <v>100000</v>
      </c>
      <c r="BD3156" s="52">
        <v>100000</v>
      </c>
      <c r="BE3156">
        <v>0</v>
      </c>
      <c r="BF3156">
        <v>0</v>
      </c>
      <c r="BG3156">
        <v>0</v>
      </c>
    </row>
    <row r="3157" spans="1:59">
      <c r="A3157">
        <v>3156</v>
      </c>
      <c r="E3157">
        <v>9795.2054794520554</v>
      </c>
      <c r="K3157">
        <v>4254.3194818290494</v>
      </c>
      <c r="L3157">
        <v>4448.8744818290497</v>
      </c>
      <c r="M3157">
        <v>4643.42948182905</v>
      </c>
      <c r="N3157">
        <v>4837.9844818290503</v>
      </c>
      <c r="O3157">
        <v>5032.5394818290506</v>
      </c>
      <c r="Q3157">
        <v>18901.832658470092</v>
      </c>
      <c r="R3157">
        <v>18391.170061633315</v>
      </c>
      <c r="S3157">
        <v>17880.507464796538</v>
      </c>
      <c r="T3157">
        <v>17369.84486795976</v>
      </c>
      <c r="U3157">
        <v>16859.182271122983</v>
      </c>
      <c r="W3157">
        <v>0.36460000000000004</v>
      </c>
      <c r="AB3157">
        <v>1</v>
      </c>
      <c r="AC3157">
        <v>1</v>
      </c>
      <c r="AD3157">
        <v>1</v>
      </c>
      <c r="AE3157">
        <v>1</v>
      </c>
      <c r="AF3157">
        <v>1</v>
      </c>
      <c r="AL3157">
        <v>3.1486223</v>
      </c>
      <c r="AM3157" s="5">
        <v>11.792093276977541</v>
      </c>
      <c r="AN3157">
        <v>570.77625570776252</v>
      </c>
      <c r="AO3157">
        <f t="shared" si="49"/>
        <v>26826.48401826484</v>
      </c>
      <c r="AP3157">
        <v>684.93150684931504</v>
      </c>
      <c r="AQ3157">
        <v>9.4822400000000001E-2</v>
      </c>
      <c r="AR3157">
        <v>7.7188599999999996E-2</v>
      </c>
      <c r="AS3157">
        <v>4.3816299999999996E-2</v>
      </c>
      <c r="AT3157">
        <v>4.3144100000000005E-2</v>
      </c>
      <c r="AU3157">
        <v>4.43454E-2</v>
      </c>
      <c r="AW3157">
        <v>9.4822400000000015E-2</v>
      </c>
      <c r="AX3157">
        <v>7.7188599999999982E-2</v>
      </c>
      <c r="AY3157">
        <v>4.3816299999999989E-2</v>
      </c>
      <c r="AZ3157">
        <v>4.3144100000000005E-2</v>
      </c>
      <c r="BA3157">
        <v>4.4345399999999993E-2</v>
      </c>
      <c r="BC3157" s="52">
        <v>100000</v>
      </c>
      <c r="BD3157" s="52">
        <v>100000</v>
      </c>
      <c r="BE3157">
        <v>0</v>
      </c>
      <c r="BF3157">
        <v>0</v>
      </c>
      <c r="BG3157">
        <v>0</v>
      </c>
    </row>
    <row r="3158" spans="1:59">
      <c r="A3158">
        <v>3157</v>
      </c>
      <c r="E3158">
        <v>9795.2054794520554</v>
      </c>
      <c r="K3158">
        <v>4170.2520908707511</v>
      </c>
      <c r="L3158">
        <v>4432.4820908707516</v>
      </c>
      <c r="M3158">
        <v>4694.7120908707511</v>
      </c>
      <c r="N3158">
        <v>4956.9420908707507</v>
      </c>
      <c r="O3158">
        <v>5219.1720908707503</v>
      </c>
      <c r="Q3158">
        <v>18493.88486248178</v>
      </c>
      <c r="R3158">
        <v>17994.243613774117</v>
      </c>
      <c r="S3158">
        <v>17494.602365066454</v>
      </c>
      <c r="T3158">
        <v>16994.961116358791</v>
      </c>
      <c r="U3158">
        <v>16495.319867651127</v>
      </c>
      <c r="W3158">
        <v>0.48602999999999996</v>
      </c>
      <c r="AB3158">
        <v>1</v>
      </c>
      <c r="AC3158">
        <v>1</v>
      </c>
      <c r="AD3158">
        <v>1</v>
      </c>
      <c r="AE3158">
        <v>1</v>
      </c>
      <c r="AF3158">
        <v>1</v>
      </c>
      <c r="AL3158">
        <v>2.6493308999999998</v>
      </c>
      <c r="AM3158" s="5">
        <v>11.055994987487789</v>
      </c>
      <c r="AN3158">
        <v>570.77625570776252</v>
      </c>
      <c r="AO3158">
        <f t="shared" si="49"/>
        <v>26826.48401826484</v>
      </c>
      <c r="AP3158">
        <v>684.93150684931504</v>
      </c>
      <c r="AQ3158">
        <v>9.5652799999999996E-2</v>
      </c>
      <c r="AR3158">
        <v>7.8107599999999999E-2</v>
      </c>
      <c r="AS3158">
        <v>4.4072699999999999E-2</v>
      </c>
      <c r="AT3158">
        <v>4.3226999999999995E-2</v>
      </c>
      <c r="AU3158">
        <v>4.4454300000000002E-2</v>
      </c>
      <c r="AW3158">
        <v>9.5652799999999996E-2</v>
      </c>
      <c r="AX3158">
        <v>7.8107599999999985E-2</v>
      </c>
      <c r="AY3158">
        <v>4.4072700000000006E-2</v>
      </c>
      <c r="AZ3158">
        <v>4.3227000000000002E-2</v>
      </c>
      <c r="BA3158">
        <v>4.4454300000000002E-2</v>
      </c>
      <c r="BC3158" s="52">
        <v>100000</v>
      </c>
      <c r="BD3158" s="52">
        <v>100000</v>
      </c>
      <c r="BE3158">
        <v>0</v>
      </c>
      <c r="BF3158">
        <v>0</v>
      </c>
      <c r="BG3158">
        <v>0</v>
      </c>
    </row>
    <row r="3159" spans="1:59">
      <c r="A3159">
        <v>3158</v>
      </c>
      <c r="E3159">
        <v>9795.2054794520554</v>
      </c>
      <c r="K3159">
        <v>4003.8156400846242</v>
      </c>
      <c r="L3159">
        <v>4324.4806400846246</v>
      </c>
      <c r="M3159">
        <v>4645.1456400846246</v>
      </c>
      <c r="N3159">
        <v>4965.8106400846245</v>
      </c>
      <c r="O3159">
        <v>5286.4756400846245</v>
      </c>
      <c r="Q3159">
        <v>18046.21068858913</v>
      </c>
      <c r="R3159">
        <v>17558.664058249084</v>
      </c>
      <c r="S3159">
        <v>17071.117427909037</v>
      </c>
      <c r="T3159">
        <v>16583.570797568991</v>
      </c>
      <c r="U3159">
        <v>16096.024167228943</v>
      </c>
      <c r="W3159">
        <v>0.34138000000000002</v>
      </c>
      <c r="AB3159">
        <v>1</v>
      </c>
      <c r="AC3159">
        <v>1</v>
      </c>
      <c r="AD3159">
        <v>1</v>
      </c>
      <c r="AE3159">
        <v>1</v>
      </c>
      <c r="AF3159">
        <v>1</v>
      </c>
      <c r="AL3159">
        <v>3.2196555</v>
      </c>
      <c r="AM3159" s="5">
        <v>10.085561752319339</v>
      </c>
      <c r="AN3159">
        <v>570.77625570776252</v>
      </c>
      <c r="AO3159">
        <f t="shared" si="49"/>
        <v>26826.48401826484</v>
      </c>
      <c r="AP3159">
        <v>684.93150684931504</v>
      </c>
      <c r="AQ3159">
        <v>9.68802E-2</v>
      </c>
      <c r="AR3159">
        <v>7.9093500000000011E-2</v>
      </c>
      <c r="AS3159">
        <v>4.4400300000000004E-2</v>
      </c>
      <c r="AT3159">
        <v>4.34487E-2</v>
      </c>
      <c r="AU3159">
        <v>4.46188E-2</v>
      </c>
      <c r="AW3159">
        <v>9.6880200000000014E-2</v>
      </c>
      <c r="AX3159">
        <v>7.9093500000000025E-2</v>
      </c>
      <c r="AY3159">
        <v>4.4400300000000004E-2</v>
      </c>
      <c r="AZ3159">
        <v>4.3448699999999993E-2</v>
      </c>
      <c r="BA3159">
        <v>4.46188E-2</v>
      </c>
      <c r="BC3159" s="52">
        <v>100000</v>
      </c>
      <c r="BD3159" s="52">
        <v>100000</v>
      </c>
      <c r="BE3159">
        <v>0</v>
      </c>
      <c r="BF3159">
        <v>0</v>
      </c>
      <c r="BG3159">
        <v>0</v>
      </c>
    </row>
    <row r="3160" spans="1:59">
      <c r="A3160">
        <v>3159</v>
      </c>
      <c r="E3160">
        <v>9795.2054794520554</v>
      </c>
      <c r="K3160">
        <v>3659.0544205990768</v>
      </c>
      <c r="L3160">
        <v>4082.3169205990766</v>
      </c>
      <c r="M3160">
        <v>4505.5794205990769</v>
      </c>
      <c r="N3160">
        <v>4928.8419205990767</v>
      </c>
      <c r="O3160">
        <v>5352.1044205990765</v>
      </c>
      <c r="Q3160">
        <v>18295.754587939351</v>
      </c>
      <c r="R3160">
        <v>17801.466138301192</v>
      </c>
      <c r="S3160">
        <v>17307.177688663032</v>
      </c>
      <c r="T3160">
        <v>16812.889239024873</v>
      </c>
      <c r="U3160">
        <v>16318.600789386714</v>
      </c>
      <c r="W3160">
        <v>0.46720999999999996</v>
      </c>
      <c r="AB3160">
        <v>1</v>
      </c>
      <c r="AC3160">
        <v>1</v>
      </c>
      <c r="AD3160">
        <v>1</v>
      </c>
      <c r="AE3160">
        <v>1</v>
      </c>
      <c r="AF3160">
        <v>1</v>
      </c>
      <c r="AL3160">
        <v>3.4536684000000002</v>
      </c>
      <c r="AM3160" s="5">
        <v>9.5284595489501953</v>
      </c>
      <c r="AN3160">
        <v>570.77625570776252</v>
      </c>
      <c r="AO3160">
        <f t="shared" si="49"/>
        <v>26826.48401826484</v>
      </c>
      <c r="AP3160">
        <v>684.93150684931504</v>
      </c>
      <c r="AQ3160">
        <v>9.7223299999999999E-2</v>
      </c>
      <c r="AR3160">
        <v>8.1307000000000004E-2</v>
      </c>
      <c r="AS3160">
        <v>4.5015399999999997E-2</v>
      </c>
      <c r="AT3160">
        <v>4.3712400000000005E-2</v>
      </c>
      <c r="AU3160">
        <v>4.4642399999999999E-2</v>
      </c>
      <c r="AW3160">
        <v>9.7223299999999999E-2</v>
      </c>
      <c r="AX3160">
        <v>8.1307000000000004E-2</v>
      </c>
      <c r="AY3160">
        <v>4.5015399999999997E-2</v>
      </c>
      <c r="AZ3160">
        <v>4.3712399999999998E-2</v>
      </c>
      <c r="BA3160">
        <v>4.4642399999999999E-2</v>
      </c>
      <c r="BC3160" s="52">
        <v>100000</v>
      </c>
      <c r="BD3160" s="52">
        <v>100000</v>
      </c>
      <c r="BE3160">
        <v>0</v>
      </c>
      <c r="BF3160">
        <v>0</v>
      </c>
      <c r="BG3160">
        <v>0</v>
      </c>
    </row>
    <row r="3161" spans="1:59">
      <c r="A3161">
        <v>3160</v>
      </c>
      <c r="E3161">
        <v>9795.2054794520554</v>
      </c>
      <c r="K3161">
        <v>3660.7527517295475</v>
      </c>
      <c r="L3161">
        <v>4293.9152517295479</v>
      </c>
      <c r="M3161">
        <v>4927.0777517295483</v>
      </c>
      <c r="N3161">
        <v>5560.2402517295486</v>
      </c>
      <c r="O3161">
        <v>6193.402751729549</v>
      </c>
      <c r="Q3161">
        <v>19128.428627802299</v>
      </c>
      <c r="R3161">
        <v>18611.644185105226</v>
      </c>
      <c r="S3161">
        <v>18094.859742408153</v>
      </c>
      <c r="T3161">
        <v>17578.075299711079</v>
      </c>
      <c r="U3161">
        <v>17061.290857014006</v>
      </c>
      <c r="W3161">
        <v>0.10224999999999999</v>
      </c>
      <c r="AB3161">
        <v>1</v>
      </c>
      <c r="AC3161">
        <v>1</v>
      </c>
      <c r="AD3161">
        <v>1</v>
      </c>
      <c r="AE3161">
        <v>1</v>
      </c>
      <c r="AF3161">
        <v>1</v>
      </c>
      <c r="AL3161">
        <v>4.2260065000000004</v>
      </c>
      <c r="AM3161" s="5">
        <v>9.4826869964599609</v>
      </c>
      <c r="AN3161">
        <v>570.77625570776252</v>
      </c>
      <c r="AO3161">
        <f t="shared" si="49"/>
        <v>26826.48401826484</v>
      </c>
      <c r="AP3161">
        <v>684.93150684931504</v>
      </c>
      <c r="AQ3161">
        <v>9.90201E-2</v>
      </c>
      <c r="AR3161">
        <v>8.2899899999999999E-2</v>
      </c>
      <c r="AS3161">
        <v>5.4100099999999998E-2</v>
      </c>
      <c r="AT3161">
        <v>4.3784900000000002E-2</v>
      </c>
      <c r="AU3161">
        <v>4.4595300000000004E-2</v>
      </c>
      <c r="AW3161">
        <v>9.9020099999999986E-2</v>
      </c>
      <c r="AX3161">
        <v>8.2899900000000012E-2</v>
      </c>
      <c r="AY3161">
        <v>5.4100099999999998E-2</v>
      </c>
      <c r="AZ3161">
        <v>4.3784900000000002E-2</v>
      </c>
      <c r="BA3161">
        <v>4.4595300000000004E-2</v>
      </c>
      <c r="BC3161" s="52">
        <v>100000</v>
      </c>
      <c r="BD3161" s="52">
        <v>100000</v>
      </c>
      <c r="BE3161">
        <v>0</v>
      </c>
      <c r="BF3161">
        <v>0</v>
      </c>
      <c r="BG3161">
        <v>0</v>
      </c>
    </row>
    <row r="3162" spans="1:59">
      <c r="A3162">
        <v>3161</v>
      </c>
      <c r="E3162">
        <v>9795.2054794520554</v>
      </c>
      <c r="K3162">
        <v>4329.0460515697596</v>
      </c>
      <c r="L3162">
        <v>5104.9285515697593</v>
      </c>
      <c r="M3162">
        <v>5880.811051569759</v>
      </c>
      <c r="N3162">
        <v>6656.6935515697587</v>
      </c>
      <c r="O3162">
        <v>7432.5760515697584</v>
      </c>
      <c r="Q3162">
        <v>20229.50652600914</v>
      </c>
      <c r="R3162">
        <v>19682.974740081787</v>
      </c>
      <c r="S3162">
        <v>19136.442954154434</v>
      </c>
      <c r="T3162">
        <v>18589.911168227081</v>
      </c>
      <c r="U3162">
        <v>18043.379382299729</v>
      </c>
      <c r="W3162">
        <v>1.627E-2</v>
      </c>
      <c r="AB3162">
        <v>1</v>
      </c>
      <c r="AC3162">
        <v>1</v>
      </c>
      <c r="AD3162">
        <v>1</v>
      </c>
      <c r="AE3162">
        <v>1</v>
      </c>
      <c r="AF3162">
        <v>1</v>
      </c>
      <c r="AL3162">
        <v>4.6917762999999999</v>
      </c>
      <c r="AM3162" s="5">
        <v>9.1713151931762695</v>
      </c>
      <c r="AN3162">
        <v>570.77625570776252</v>
      </c>
      <c r="AO3162">
        <f t="shared" si="49"/>
        <v>26826.48401826484</v>
      </c>
      <c r="AP3162">
        <v>684.93150684931504</v>
      </c>
      <c r="AQ3162">
        <v>0.10484399999999999</v>
      </c>
      <c r="AR3162">
        <v>8.7323700000000004E-2</v>
      </c>
      <c r="AS3162">
        <v>7.9604099999999997E-2</v>
      </c>
      <c r="AT3162">
        <v>5.0378300000000001E-2</v>
      </c>
      <c r="AU3162">
        <v>4.5323700000000001E-2</v>
      </c>
      <c r="AW3162">
        <v>0.10484399999999998</v>
      </c>
      <c r="AX3162">
        <v>8.732369999999999E-2</v>
      </c>
      <c r="AY3162">
        <v>7.9604099999999997E-2</v>
      </c>
      <c r="AZ3162">
        <v>5.0378300000000001E-2</v>
      </c>
      <c r="BA3162">
        <v>4.5323700000000008E-2</v>
      </c>
      <c r="BC3162" s="52">
        <v>100000</v>
      </c>
      <c r="BD3162" s="52">
        <v>100000</v>
      </c>
      <c r="BE3162">
        <v>0</v>
      </c>
      <c r="BF3162">
        <v>0</v>
      </c>
      <c r="BG3162">
        <v>0</v>
      </c>
    </row>
    <row r="3163" spans="1:59">
      <c r="A3163">
        <v>3162</v>
      </c>
      <c r="E3163">
        <v>9795.2054794520554</v>
      </c>
      <c r="K3163">
        <v>5292.848968111869</v>
      </c>
      <c r="L3163">
        <v>6084.8181347785358</v>
      </c>
      <c r="M3163">
        <v>6876.7873014452025</v>
      </c>
      <c r="N3163">
        <v>7668.7564681118693</v>
      </c>
      <c r="O3163">
        <v>8460.7256347785369</v>
      </c>
      <c r="Q3163">
        <v>21713.577830269271</v>
      </c>
      <c r="R3163">
        <v>21126.951534912332</v>
      </c>
      <c r="S3163">
        <v>20540.325239555394</v>
      </c>
      <c r="T3163">
        <v>19953.698944198455</v>
      </c>
      <c r="U3163">
        <v>19367.072648841517</v>
      </c>
      <c r="W3163">
        <v>3.1870000000000002E-2</v>
      </c>
      <c r="AB3163">
        <v>1</v>
      </c>
      <c r="AC3163">
        <v>1</v>
      </c>
      <c r="AD3163">
        <v>1</v>
      </c>
      <c r="AE3163">
        <v>1</v>
      </c>
      <c r="AF3163">
        <v>1</v>
      </c>
      <c r="AL3163">
        <v>3.5691291999999999</v>
      </c>
      <c r="AM3163" s="5">
        <v>8.6048402786254883</v>
      </c>
      <c r="AN3163">
        <v>570.77625570776252</v>
      </c>
      <c r="AO3163">
        <f t="shared" si="49"/>
        <v>26826.48401826484</v>
      </c>
      <c r="AP3163">
        <v>684.93150684931504</v>
      </c>
      <c r="AQ3163">
        <v>0.10887000000000001</v>
      </c>
      <c r="AR3163">
        <v>9.4621999999999998E-2</v>
      </c>
      <c r="AS3163">
        <v>8.6725300000000005E-2</v>
      </c>
      <c r="AT3163">
        <v>9.354380000000001E-2</v>
      </c>
      <c r="AU3163">
        <v>6.3069699999999992E-2</v>
      </c>
      <c r="AW3163">
        <v>0.10887000000000001</v>
      </c>
      <c r="AX3163">
        <v>9.4621999999999998E-2</v>
      </c>
      <c r="AY3163">
        <v>8.6725299999999991E-2</v>
      </c>
      <c r="AZ3163">
        <v>9.3543799999999996E-2</v>
      </c>
      <c r="BA3163">
        <v>6.3069699999999992E-2</v>
      </c>
      <c r="BC3163" s="52">
        <v>100000</v>
      </c>
      <c r="BD3163" s="52">
        <v>100000</v>
      </c>
      <c r="BE3163">
        <v>0</v>
      </c>
      <c r="BF3163">
        <v>0</v>
      </c>
      <c r="BG3163">
        <v>0</v>
      </c>
    </row>
    <row r="3164" spans="1:59">
      <c r="A3164">
        <v>3163</v>
      </c>
      <c r="E3164">
        <v>9795.2054794520554</v>
      </c>
      <c r="K3164">
        <v>6142.0145333472083</v>
      </c>
      <c r="L3164">
        <v>6907.1437000138749</v>
      </c>
      <c r="M3164">
        <v>7672.2728666805415</v>
      </c>
      <c r="N3164">
        <v>8437.4020333472072</v>
      </c>
      <c r="O3164">
        <v>9202.5312000138729</v>
      </c>
      <c r="Q3164">
        <v>23581.144155561949</v>
      </c>
      <c r="R3164">
        <v>22944.062632453122</v>
      </c>
      <c r="S3164">
        <v>22306.981109344295</v>
      </c>
      <c r="T3164">
        <v>21669.899586235468</v>
      </c>
      <c r="U3164">
        <v>21032.81806312664</v>
      </c>
      <c r="W3164">
        <v>0</v>
      </c>
      <c r="AB3164">
        <v>1</v>
      </c>
      <c r="AC3164">
        <v>1</v>
      </c>
      <c r="AD3164">
        <v>1</v>
      </c>
      <c r="AE3164">
        <v>1</v>
      </c>
      <c r="AF3164">
        <v>1</v>
      </c>
      <c r="AL3164">
        <v>3.6678177999999999</v>
      </c>
      <c r="AM3164" s="5">
        <v>7.8242712020874023</v>
      </c>
      <c r="AN3164">
        <v>570.77625570776252</v>
      </c>
      <c r="AO3164">
        <f t="shared" si="49"/>
        <v>26826.48401826484</v>
      </c>
      <c r="AP3164">
        <v>684.93150684931504</v>
      </c>
      <c r="AQ3164">
        <v>0.11052099999999999</v>
      </c>
      <c r="AR3164">
        <v>0.10073500000000001</v>
      </c>
      <c r="AS3164">
        <v>8.9074E-2</v>
      </c>
      <c r="AT3164">
        <v>9.6152699999999994E-2</v>
      </c>
      <c r="AU3164">
        <v>6.6862599999999994E-2</v>
      </c>
      <c r="AW3164">
        <v>0.11052099999999999</v>
      </c>
      <c r="AX3164">
        <v>0.10073500000000001</v>
      </c>
      <c r="AY3164">
        <v>8.9074E-2</v>
      </c>
      <c r="AZ3164">
        <v>9.6152699999999994E-2</v>
      </c>
      <c r="BA3164">
        <v>6.6862599999999994E-2</v>
      </c>
      <c r="BC3164" s="52">
        <v>100000</v>
      </c>
      <c r="BD3164" s="52">
        <v>100000</v>
      </c>
      <c r="BE3164">
        <v>0</v>
      </c>
      <c r="BF3164">
        <v>0</v>
      </c>
      <c r="BG3164">
        <v>0</v>
      </c>
    </row>
    <row r="3165" spans="1:59">
      <c r="A3165">
        <v>3164</v>
      </c>
      <c r="E3165">
        <v>9795.2054794520554</v>
      </c>
      <c r="K3165">
        <v>5899.1531816899014</v>
      </c>
      <c r="L3165">
        <v>6540.7581816899019</v>
      </c>
      <c r="M3165">
        <v>7182.3631816899024</v>
      </c>
      <c r="N3165">
        <v>7823.9681816899028</v>
      </c>
      <c r="O3165">
        <v>8465.5731816899024</v>
      </c>
      <c r="Q3165">
        <v>23539.912932719872</v>
      </c>
      <c r="R3165">
        <v>22903.94533621853</v>
      </c>
      <c r="S3165">
        <v>22267.977739717189</v>
      </c>
      <c r="T3165">
        <v>21632.010143215848</v>
      </c>
      <c r="U3165">
        <v>20996.042546714507</v>
      </c>
      <c r="W3165">
        <v>0</v>
      </c>
      <c r="AB3165">
        <v>1</v>
      </c>
      <c r="AC3165">
        <v>1</v>
      </c>
      <c r="AD3165">
        <v>1</v>
      </c>
      <c r="AE3165">
        <v>1</v>
      </c>
      <c r="AF3165">
        <v>1</v>
      </c>
      <c r="AL3165">
        <v>3.3277701999999998</v>
      </c>
      <c r="AM3165" s="5">
        <v>7.3888034820556641</v>
      </c>
      <c r="AN3165">
        <v>570.77625570776252</v>
      </c>
      <c r="AO3165">
        <f t="shared" si="49"/>
        <v>26826.48401826484</v>
      </c>
      <c r="AP3165">
        <v>684.93150684931504</v>
      </c>
      <c r="AQ3165">
        <v>0.11051999999999999</v>
      </c>
      <c r="AR3165">
        <v>0.10212399999999999</v>
      </c>
      <c r="AS3165">
        <v>8.9560299999999995E-2</v>
      </c>
      <c r="AT3165">
        <v>0.1024</v>
      </c>
      <c r="AU3165">
        <v>6.7362099999999994E-2</v>
      </c>
      <c r="AW3165">
        <v>0.11051999999999999</v>
      </c>
      <c r="AX3165">
        <v>0.10212399999999998</v>
      </c>
      <c r="AY3165">
        <v>8.9560299999999995E-2</v>
      </c>
      <c r="AZ3165">
        <v>0.1024</v>
      </c>
      <c r="BA3165">
        <v>6.7362099999999994E-2</v>
      </c>
      <c r="BC3165" s="52">
        <v>100000</v>
      </c>
      <c r="BD3165" s="52">
        <v>100000</v>
      </c>
      <c r="BE3165">
        <v>0</v>
      </c>
      <c r="BF3165">
        <v>0</v>
      </c>
      <c r="BG3165">
        <v>0</v>
      </c>
    </row>
    <row r="3166" spans="1:59">
      <c r="A3166">
        <v>3165</v>
      </c>
      <c r="E3166">
        <v>9795.2054794520554</v>
      </c>
      <c r="K3166">
        <v>5199.4407559359825</v>
      </c>
      <c r="L3166">
        <v>5746.3940892693154</v>
      </c>
      <c r="M3166">
        <v>6293.3474226026483</v>
      </c>
      <c r="N3166">
        <v>6840.3007559359812</v>
      </c>
      <c r="O3166">
        <v>7387.2540892693141</v>
      </c>
      <c r="Q3166">
        <v>21869.975266990361</v>
      </c>
      <c r="R3166">
        <v>21279.123651294409</v>
      </c>
      <c r="S3166">
        <v>20688.272035598457</v>
      </c>
      <c r="T3166">
        <v>20097.420419902504</v>
      </c>
      <c r="U3166">
        <v>19506.568804206552</v>
      </c>
      <c r="W3166">
        <v>0</v>
      </c>
      <c r="AB3166">
        <v>1</v>
      </c>
      <c r="AC3166">
        <v>1</v>
      </c>
      <c r="AD3166">
        <v>1</v>
      </c>
      <c r="AE3166">
        <v>1</v>
      </c>
      <c r="AF3166">
        <v>1</v>
      </c>
      <c r="AL3166">
        <v>6.8156514000000001</v>
      </c>
      <c r="AM3166" s="5">
        <v>7.0832438468933114</v>
      </c>
      <c r="AN3166">
        <v>570.77625570776252</v>
      </c>
      <c r="AO3166">
        <f t="shared" si="49"/>
        <v>26826.48401826484</v>
      </c>
      <c r="AP3166">
        <v>684.93150684931504</v>
      </c>
      <c r="AQ3166">
        <v>0.11051999999999999</v>
      </c>
      <c r="AR3166">
        <v>0.101326</v>
      </c>
      <c r="AS3166">
        <v>9.4890500000000003E-2</v>
      </c>
      <c r="AT3166">
        <v>0.10159600000000001</v>
      </c>
      <c r="AU3166">
        <v>6.6065700000000005E-2</v>
      </c>
      <c r="AW3166">
        <v>0.11051999999999999</v>
      </c>
      <c r="AX3166">
        <v>0.10132600000000001</v>
      </c>
      <c r="AY3166">
        <v>9.4890500000000003E-2</v>
      </c>
      <c r="AZ3166">
        <v>0.10159600000000001</v>
      </c>
      <c r="BA3166">
        <v>6.6065700000000005E-2</v>
      </c>
      <c r="BC3166" s="52">
        <v>100000</v>
      </c>
      <c r="BD3166" s="52">
        <v>100000</v>
      </c>
      <c r="BE3166">
        <v>0</v>
      </c>
      <c r="BF3166">
        <v>0</v>
      </c>
      <c r="BG3166">
        <v>0</v>
      </c>
    </row>
    <row r="3167" spans="1:59">
      <c r="A3167">
        <v>3166</v>
      </c>
      <c r="E3167">
        <v>9795.2054794520554</v>
      </c>
      <c r="K3167">
        <v>4813.070423753903</v>
      </c>
      <c r="L3167">
        <v>5265.2904237539033</v>
      </c>
      <c r="M3167">
        <v>5717.5104237539035</v>
      </c>
      <c r="N3167">
        <v>6169.7304237539038</v>
      </c>
      <c r="O3167">
        <v>6621.950423753904</v>
      </c>
      <c r="Q3167">
        <v>16618.21764633073</v>
      </c>
      <c r="R3167">
        <v>16169.250484923503</v>
      </c>
      <c r="S3167">
        <v>15720.283323516276</v>
      </c>
      <c r="T3167">
        <v>15271.316162109049</v>
      </c>
      <c r="U3167">
        <v>14822.349000701823</v>
      </c>
      <c r="W3167">
        <v>0</v>
      </c>
      <c r="AB3167">
        <v>1</v>
      </c>
      <c r="AC3167">
        <v>1</v>
      </c>
      <c r="AD3167">
        <v>1</v>
      </c>
      <c r="AE3167">
        <v>1</v>
      </c>
      <c r="AF3167">
        <v>1</v>
      </c>
      <c r="AL3167">
        <v>10.736037</v>
      </c>
      <c r="AM3167" s="5">
        <v>6.3257708549499512</v>
      </c>
      <c r="AN3167">
        <v>570.77625570776252</v>
      </c>
      <c r="AO3167">
        <f t="shared" si="49"/>
        <v>26826.48401826484</v>
      </c>
      <c r="AP3167">
        <v>684.93150684931504</v>
      </c>
      <c r="AQ3167">
        <v>0.11052099999999999</v>
      </c>
      <c r="AR3167">
        <v>0.10243300000000001</v>
      </c>
      <c r="AS3167">
        <v>9.4223000000000001E-2</v>
      </c>
      <c r="AT3167">
        <v>0.10094700000000001</v>
      </c>
      <c r="AU3167">
        <v>6.5681799999999999E-2</v>
      </c>
      <c r="AW3167">
        <v>0.11052099999999999</v>
      </c>
      <c r="AX3167">
        <v>0.10243300000000001</v>
      </c>
      <c r="AY3167">
        <v>9.4222999999999987E-2</v>
      </c>
      <c r="AZ3167">
        <v>0.100947</v>
      </c>
      <c r="BA3167">
        <v>6.5681799999999999E-2</v>
      </c>
      <c r="BC3167" s="52">
        <v>100000</v>
      </c>
      <c r="BD3167" s="52">
        <v>100000</v>
      </c>
      <c r="BE3167">
        <v>0</v>
      </c>
      <c r="BF3167">
        <v>0</v>
      </c>
      <c r="BG3167">
        <v>0</v>
      </c>
    </row>
    <row r="3168" spans="1:59">
      <c r="A3168">
        <v>3167</v>
      </c>
      <c r="E3168">
        <v>9795.2054794520554</v>
      </c>
      <c r="K3168">
        <v>3365.2431350276497</v>
      </c>
      <c r="L3168">
        <v>3742.6373016943162</v>
      </c>
      <c r="M3168">
        <v>4120.0314683609831</v>
      </c>
      <c r="N3168">
        <v>4497.4256350276501</v>
      </c>
      <c r="O3168">
        <v>4874.819801694317</v>
      </c>
      <c r="Q3168">
        <v>9779.4864206050333</v>
      </c>
      <c r="R3168">
        <v>9515.2782889539358</v>
      </c>
      <c r="S3168">
        <v>9251.0701573028382</v>
      </c>
      <c r="T3168">
        <v>8986.8620256517406</v>
      </c>
      <c r="U3168">
        <v>8722.653894000643</v>
      </c>
      <c r="W3168">
        <v>0</v>
      </c>
      <c r="AB3168">
        <v>1</v>
      </c>
      <c r="AC3168">
        <v>1</v>
      </c>
      <c r="AD3168">
        <v>1</v>
      </c>
      <c r="AE3168">
        <v>1</v>
      </c>
      <c r="AF3168">
        <v>1</v>
      </c>
      <c r="AL3168">
        <v>12.129724</v>
      </c>
      <c r="AM3168" s="5">
        <v>6.3212504386901864</v>
      </c>
      <c r="AN3168">
        <v>570.77625570776252</v>
      </c>
      <c r="AO3168">
        <f t="shared" si="49"/>
        <v>26826.48401826484</v>
      </c>
      <c r="AP3168">
        <v>684.93150684931504</v>
      </c>
      <c r="AQ3168">
        <v>0.10694100000000001</v>
      </c>
      <c r="AR3168">
        <v>0.10198099999999999</v>
      </c>
      <c r="AS3168">
        <v>9.3980000000000008E-2</v>
      </c>
      <c r="AT3168">
        <v>0.101257</v>
      </c>
      <c r="AU3168">
        <v>6.5753900000000004E-2</v>
      </c>
      <c r="AW3168">
        <v>0.10694099999999999</v>
      </c>
      <c r="AX3168">
        <v>0.10198099999999997</v>
      </c>
      <c r="AY3168">
        <v>9.3979999999999994E-2</v>
      </c>
      <c r="AZ3168">
        <v>0.101257</v>
      </c>
      <c r="BA3168">
        <v>6.5753900000000004E-2</v>
      </c>
      <c r="BC3168" s="52">
        <v>100000</v>
      </c>
      <c r="BD3168" s="52">
        <v>100000</v>
      </c>
      <c r="BE3168">
        <v>0</v>
      </c>
      <c r="BF3168">
        <v>0</v>
      </c>
      <c r="BG3168">
        <v>0</v>
      </c>
    </row>
    <row r="3169" spans="1:59">
      <c r="A3169">
        <v>3168</v>
      </c>
      <c r="E3169">
        <v>9795.2054794520554</v>
      </c>
      <c r="K3169">
        <v>2919.8666221533153</v>
      </c>
      <c r="L3169">
        <v>3277.8474554866489</v>
      </c>
      <c r="M3169">
        <v>3635.8282888199824</v>
      </c>
      <c r="N3169">
        <v>3993.8091221533159</v>
      </c>
      <c r="O3169">
        <v>4351.789955486649</v>
      </c>
      <c r="Q3169">
        <v>11819.72269119977</v>
      </c>
      <c r="R3169">
        <v>11500.394381059188</v>
      </c>
      <c r="S3169">
        <v>11181.066070918605</v>
      </c>
      <c r="T3169">
        <v>10861.737760778022</v>
      </c>
      <c r="U3169">
        <v>10542.409450637439</v>
      </c>
      <c r="W3169">
        <v>0</v>
      </c>
      <c r="AB3169">
        <v>1</v>
      </c>
      <c r="AC3169">
        <v>1</v>
      </c>
      <c r="AD3169">
        <v>1</v>
      </c>
      <c r="AE3169">
        <v>1</v>
      </c>
      <c r="AF3169">
        <v>1</v>
      </c>
      <c r="AL3169">
        <v>10.875086</v>
      </c>
      <c r="AM3169" s="5">
        <v>6.0738868713378906</v>
      </c>
      <c r="AN3169">
        <v>570.77625570776252</v>
      </c>
      <c r="AO3169">
        <f t="shared" si="49"/>
        <v>26826.48401826484</v>
      </c>
      <c r="AP3169">
        <v>684.93150684931504</v>
      </c>
      <c r="AQ3169">
        <v>0.10552299999999999</v>
      </c>
      <c r="AR3169">
        <v>0.10176399999999999</v>
      </c>
      <c r="AS3169">
        <v>9.4042199999999992E-2</v>
      </c>
      <c r="AT3169">
        <v>0.101326</v>
      </c>
      <c r="AU3169">
        <v>6.5770599999999999E-2</v>
      </c>
      <c r="AW3169">
        <v>0.10552299999999999</v>
      </c>
      <c r="AX3169">
        <v>0.10176400000000001</v>
      </c>
      <c r="AY3169">
        <v>9.4042200000000006E-2</v>
      </c>
      <c r="AZ3169">
        <v>0.10132600000000001</v>
      </c>
      <c r="BA3169">
        <v>6.5770599999999999E-2</v>
      </c>
      <c r="BC3169" s="52">
        <v>100000</v>
      </c>
      <c r="BD3169" s="52">
        <v>100000</v>
      </c>
      <c r="BE3169">
        <v>0</v>
      </c>
      <c r="BF3169">
        <v>0</v>
      </c>
      <c r="BG3169">
        <v>0</v>
      </c>
    </row>
    <row r="3170" spans="1:59">
      <c r="A3170">
        <v>3169</v>
      </c>
      <c r="E3170">
        <v>9795.2054794520554</v>
      </c>
      <c r="K3170">
        <v>2229.4548100185411</v>
      </c>
      <c r="L3170">
        <v>2553.3923100185411</v>
      </c>
      <c r="M3170">
        <v>2877.3298100185411</v>
      </c>
      <c r="N3170">
        <v>3201.2673100185411</v>
      </c>
      <c r="O3170">
        <v>3525.2048100185411</v>
      </c>
      <c r="Q3170">
        <v>12829.502506274201</v>
      </c>
      <c r="R3170">
        <v>12482.893413931393</v>
      </c>
      <c r="S3170">
        <v>12136.284321588586</v>
      </c>
      <c r="T3170">
        <v>11789.675229245779</v>
      </c>
      <c r="U3170">
        <v>11443.066136902971</v>
      </c>
      <c r="W3170">
        <v>0</v>
      </c>
      <c r="AB3170">
        <v>1</v>
      </c>
      <c r="AC3170">
        <v>1</v>
      </c>
      <c r="AD3170">
        <v>1</v>
      </c>
      <c r="AE3170">
        <v>1</v>
      </c>
      <c r="AF3170">
        <v>1</v>
      </c>
      <c r="AL3170">
        <v>5.3800406000000001</v>
      </c>
      <c r="AM3170" s="5">
        <v>5.2973976135253906</v>
      </c>
      <c r="AN3170">
        <v>570.77625570776252</v>
      </c>
      <c r="AO3170">
        <f t="shared" si="49"/>
        <v>26826.48401826484</v>
      </c>
      <c r="AP3170">
        <v>684.93150684931504</v>
      </c>
      <c r="AQ3170">
        <v>0.10515099999999999</v>
      </c>
      <c r="AR3170">
        <v>0.10179200000000001</v>
      </c>
      <c r="AS3170">
        <v>9.4153499999999987E-2</v>
      </c>
      <c r="AT3170">
        <v>0.10136400000000001</v>
      </c>
      <c r="AU3170">
        <v>6.5783800000000003E-2</v>
      </c>
      <c r="AW3170">
        <v>0.10515099999999998</v>
      </c>
      <c r="AX3170">
        <v>0.10179200000000001</v>
      </c>
      <c r="AY3170">
        <v>9.4153499999999987E-2</v>
      </c>
      <c r="AZ3170">
        <v>0.101364</v>
      </c>
      <c r="BA3170">
        <v>6.5783800000000003E-2</v>
      </c>
      <c r="BC3170" s="52">
        <v>100000</v>
      </c>
      <c r="BD3170" s="52">
        <v>100000</v>
      </c>
      <c r="BE3170">
        <v>0</v>
      </c>
      <c r="BF3170">
        <v>0</v>
      </c>
      <c r="BG3170">
        <v>0</v>
      </c>
    </row>
    <row r="3171" spans="1:59">
      <c r="A3171">
        <v>3170</v>
      </c>
      <c r="E3171">
        <v>9795.2054794520554</v>
      </c>
      <c r="K3171">
        <v>1805.5622635975587</v>
      </c>
      <c r="L3171">
        <v>2024.3439302642255</v>
      </c>
      <c r="M3171">
        <v>2243.1255969308922</v>
      </c>
      <c r="N3171">
        <v>2461.907263597559</v>
      </c>
      <c r="O3171">
        <v>2680.6889302642257</v>
      </c>
      <c r="Q3171">
        <v>12936.802921614069</v>
      </c>
      <c r="R3171">
        <v>12587.294940171632</v>
      </c>
      <c r="S3171">
        <v>12237.786958729195</v>
      </c>
      <c r="T3171">
        <v>11888.278977286758</v>
      </c>
      <c r="U3171">
        <v>11538.770995844321</v>
      </c>
      <c r="W3171">
        <v>0</v>
      </c>
      <c r="AB3171">
        <v>1</v>
      </c>
      <c r="AC3171">
        <v>1</v>
      </c>
      <c r="AD3171">
        <v>1</v>
      </c>
      <c r="AE3171">
        <v>1</v>
      </c>
      <c r="AF3171">
        <v>1</v>
      </c>
      <c r="AL3171">
        <v>5.0571809999999999</v>
      </c>
      <c r="AM3171" s="5">
        <v>6.9733090400695801</v>
      </c>
      <c r="AN3171">
        <v>570.77625570776252</v>
      </c>
      <c r="AO3171">
        <f t="shared" si="49"/>
        <v>26826.48401826484</v>
      </c>
      <c r="AP3171">
        <v>684.93150684931504</v>
      </c>
      <c r="AQ3171">
        <v>0.105257</v>
      </c>
      <c r="AR3171">
        <v>0.101825</v>
      </c>
      <c r="AS3171">
        <v>9.4510499999999997E-2</v>
      </c>
      <c r="AT3171">
        <v>0.101422</v>
      </c>
      <c r="AU3171">
        <v>6.5788899999999997E-2</v>
      </c>
      <c r="AW3171">
        <v>0.105257</v>
      </c>
      <c r="AX3171">
        <v>0.10182499999999998</v>
      </c>
      <c r="AY3171">
        <v>9.4510499999999983E-2</v>
      </c>
      <c r="AZ3171">
        <v>0.101422</v>
      </c>
      <c r="BA3171">
        <v>6.5788899999999997E-2</v>
      </c>
      <c r="BC3171" s="52">
        <v>100000</v>
      </c>
      <c r="BD3171" s="52">
        <v>100000</v>
      </c>
      <c r="BE3171">
        <v>0</v>
      </c>
      <c r="BF3171">
        <v>0</v>
      </c>
      <c r="BG3171">
        <v>0</v>
      </c>
    </row>
    <row r="3172" spans="1:59">
      <c r="A3172">
        <v>3171</v>
      </c>
      <c r="E3172">
        <v>9795.2054794520554</v>
      </c>
      <c r="K3172">
        <v>1698.1084644050143</v>
      </c>
      <c r="L3172">
        <v>1790.1751310716809</v>
      </c>
      <c r="M3172">
        <v>1882.2417977383475</v>
      </c>
      <c r="N3172">
        <v>1974.3084644050141</v>
      </c>
      <c r="O3172">
        <v>2066.3751310716807</v>
      </c>
      <c r="Q3172">
        <v>14662.63568291067</v>
      </c>
      <c r="R3172">
        <v>14266.501627801372</v>
      </c>
      <c r="S3172">
        <v>13870.367572692074</v>
      </c>
      <c r="T3172">
        <v>13474.233517582776</v>
      </c>
      <c r="U3172">
        <v>13078.099462473478</v>
      </c>
      <c r="W3172">
        <v>0</v>
      </c>
      <c r="AB3172">
        <v>1</v>
      </c>
      <c r="AC3172">
        <v>1</v>
      </c>
      <c r="AD3172">
        <v>1</v>
      </c>
      <c r="AE3172">
        <v>1</v>
      </c>
      <c r="AF3172">
        <v>1</v>
      </c>
      <c r="AL3172">
        <v>4.9688299999999996</v>
      </c>
      <c r="AM3172" s="5">
        <v>6.8168487548828116</v>
      </c>
      <c r="AN3172">
        <v>570.77625570776252</v>
      </c>
      <c r="AO3172">
        <f t="shared" si="49"/>
        <v>26826.48401826484</v>
      </c>
      <c r="AP3172">
        <v>684.93150684931504</v>
      </c>
      <c r="AQ3172">
        <v>0.105355</v>
      </c>
      <c r="AR3172">
        <v>0.101858</v>
      </c>
      <c r="AS3172">
        <v>9.4756000000000007E-2</v>
      </c>
      <c r="AT3172">
        <v>0.101577</v>
      </c>
      <c r="AU3172">
        <v>6.57943E-2</v>
      </c>
      <c r="AW3172">
        <v>0.10535500000000002</v>
      </c>
      <c r="AX3172">
        <v>0.10185799999999999</v>
      </c>
      <c r="AY3172">
        <v>9.4755999999999993E-2</v>
      </c>
      <c r="AZ3172">
        <v>0.10157700000000001</v>
      </c>
      <c r="BA3172">
        <v>6.57943E-2</v>
      </c>
      <c r="BC3172" s="52">
        <v>100000</v>
      </c>
      <c r="BD3172" s="52">
        <v>100000</v>
      </c>
      <c r="BE3172">
        <v>0</v>
      </c>
      <c r="BF3172">
        <v>0</v>
      </c>
      <c r="BG3172">
        <v>0</v>
      </c>
    </row>
    <row r="3173" spans="1:59">
      <c r="A3173">
        <v>3172</v>
      </c>
      <c r="E3173">
        <v>9795.2054794520554</v>
      </c>
      <c r="K3173">
        <v>1794.5630558061957</v>
      </c>
      <c r="L3173">
        <v>1851.7330558061958</v>
      </c>
      <c r="M3173">
        <v>1908.9030558061959</v>
      </c>
      <c r="N3173">
        <v>1966.073055806196</v>
      </c>
      <c r="O3173">
        <v>2023.243055806196</v>
      </c>
      <c r="Q3173">
        <v>18830.6229682097</v>
      </c>
      <c r="R3173">
        <v>18321.884212751884</v>
      </c>
      <c r="S3173">
        <v>17813.145457294067</v>
      </c>
      <c r="T3173">
        <v>17304.406701836251</v>
      </c>
      <c r="U3173">
        <v>16795.667946378435</v>
      </c>
      <c r="W3173">
        <v>0</v>
      </c>
      <c r="AB3173">
        <v>1</v>
      </c>
      <c r="AC3173">
        <v>1</v>
      </c>
      <c r="AD3173">
        <v>1</v>
      </c>
      <c r="AE3173">
        <v>1</v>
      </c>
      <c r="AF3173">
        <v>1</v>
      </c>
      <c r="AL3173">
        <v>4.3564157000000003</v>
      </c>
      <c r="AM3173" s="5">
        <v>6.9195294380187988</v>
      </c>
      <c r="AN3173">
        <v>570.77625570776252</v>
      </c>
      <c r="AO3173">
        <f t="shared" si="49"/>
        <v>26826.48401826484</v>
      </c>
      <c r="AP3173">
        <v>684.93150684931504</v>
      </c>
      <c r="AQ3173">
        <v>0.10458199999999999</v>
      </c>
      <c r="AR3173">
        <v>9.6857899999999997E-2</v>
      </c>
      <c r="AS3173">
        <v>9.1904300000000008E-2</v>
      </c>
      <c r="AT3173">
        <v>9.9042400000000003E-2</v>
      </c>
      <c r="AU3173">
        <v>6.3973599999999992E-2</v>
      </c>
      <c r="AW3173">
        <v>0.10458199999999999</v>
      </c>
      <c r="AX3173">
        <v>9.6857899999999983E-2</v>
      </c>
      <c r="AY3173">
        <v>9.1904300000000008E-2</v>
      </c>
      <c r="AZ3173">
        <v>9.9042400000000017E-2</v>
      </c>
      <c r="BA3173">
        <v>6.3973599999999992E-2</v>
      </c>
      <c r="BC3173" s="52">
        <v>100000</v>
      </c>
      <c r="BD3173" s="52">
        <v>100000</v>
      </c>
      <c r="BE3173">
        <v>0</v>
      </c>
      <c r="BF3173">
        <v>0</v>
      </c>
      <c r="BG3173">
        <v>0</v>
      </c>
    </row>
    <row r="3174" spans="1:59">
      <c r="A3174">
        <v>3173</v>
      </c>
      <c r="E3174">
        <v>9795.2054794520554</v>
      </c>
      <c r="K3174">
        <v>2064.4666931480988</v>
      </c>
      <c r="L3174">
        <v>2105.3016931480988</v>
      </c>
      <c r="M3174">
        <v>2146.1366931480989</v>
      </c>
      <c r="N3174">
        <v>2186.9716931480989</v>
      </c>
      <c r="O3174">
        <v>2227.8066931480989</v>
      </c>
      <c r="Q3174">
        <v>27835.875861349559</v>
      </c>
      <c r="R3174">
        <v>27083.846102608411</v>
      </c>
      <c r="S3174">
        <v>26331.816343867264</v>
      </c>
      <c r="T3174">
        <v>25579.786585126116</v>
      </c>
      <c r="U3174">
        <v>24827.756826384968</v>
      </c>
      <c r="W3174">
        <v>0</v>
      </c>
      <c r="AB3174">
        <v>1</v>
      </c>
      <c r="AC3174">
        <v>1</v>
      </c>
      <c r="AD3174">
        <v>1</v>
      </c>
      <c r="AE3174">
        <v>1</v>
      </c>
      <c r="AF3174">
        <v>1</v>
      </c>
      <c r="AL3174">
        <v>4.7248516</v>
      </c>
      <c r="AM3174" s="5">
        <v>6.7002062797546387</v>
      </c>
      <c r="AN3174">
        <v>570.77625570776252</v>
      </c>
      <c r="AO3174">
        <f t="shared" si="49"/>
        <v>26826.48401826484</v>
      </c>
      <c r="AP3174">
        <v>684.93150684931504</v>
      </c>
      <c r="AQ3174">
        <v>0.10502</v>
      </c>
      <c r="AR3174">
        <v>9.8868700000000004E-2</v>
      </c>
      <c r="AS3174">
        <v>9.2338199999999995E-2</v>
      </c>
      <c r="AT3174">
        <v>0.101047</v>
      </c>
      <c r="AU3174">
        <v>6.5140299999999998E-2</v>
      </c>
      <c r="AW3174">
        <v>0.10501999999999999</v>
      </c>
      <c r="AX3174">
        <v>9.8868700000000018E-2</v>
      </c>
      <c r="AY3174">
        <v>9.2338199999999995E-2</v>
      </c>
      <c r="AZ3174">
        <v>0.10104699999999998</v>
      </c>
      <c r="BA3174">
        <v>6.5140299999999998E-2</v>
      </c>
      <c r="BC3174" s="52">
        <v>100000</v>
      </c>
      <c r="BD3174" s="52">
        <v>100000</v>
      </c>
      <c r="BE3174">
        <v>0</v>
      </c>
      <c r="BF3174">
        <v>0</v>
      </c>
      <c r="BG3174">
        <v>0</v>
      </c>
    </row>
    <row r="3175" spans="1:59">
      <c r="A3175">
        <v>3174</v>
      </c>
      <c r="E3175">
        <v>9795.2054794520554</v>
      </c>
      <c r="K3175">
        <v>2517.9724913150585</v>
      </c>
      <c r="L3175">
        <v>2557.9824913150587</v>
      </c>
      <c r="M3175">
        <v>2597.9924913150589</v>
      </c>
      <c r="N3175">
        <v>2638.0024913150592</v>
      </c>
      <c r="O3175">
        <v>2678.0124913150594</v>
      </c>
      <c r="Q3175">
        <v>32836.925047106728</v>
      </c>
      <c r="R3175">
        <v>31949.784112433463</v>
      </c>
      <c r="S3175">
        <v>31062.643177760197</v>
      </c>
      <c r="T3175">
        <v>30175.502243086932</v>
      </c>
      <c r="U3175">
        <v>29288.361308413667</v>
      </c>
      <c r="W3175">
        <v>2.2100000000000002E-3</v>
      </c>
      <c r="AB3175">
        <v>1</v>
      </c>
      <c r="AC3175">
        <v>1</v>
      </c>
      <c r="AD3175">
        <v>1</v>
      </c>
      <c r="AE3175">
        <v>1</v>
      </c>
      <c r="AF3175">
        <v>1</v>
      </c>
      <c r="AL3175">
        <v>3.2742817</v>
      </c>
      <c r="AM3175" s="5">
        <v>7.505122184753418</v>
      </c>
      <c r="AN3175">
        <v>570.77625570776252</v>
      </c>
      <c r="AO3175">
        <f t="shared" si="49"/>
        <v>26826.48401826484</v>
      </c>
      <c r="AP3175">
        <v>684.93150684931504</v>
      </c>
      <c r="AQ3175">
        <v>0.10389</v>
      </c>
      <c r="AR3175">
        <v>9.5722600000000005E-2</v>
      </c>
      <c r="AS3175">
        <v>8.9973600000000001E-2</v>
      </c>
      <c r="AT3175">
        <v>7.4806399999999995E-2</v>
      </c>
      <c r="AU3175">
        <v>5.22631E-2</v>
      </c>
      <c r="AW3175">
        <v>0.10389</v>
      </c>
      <c r="AX3175">
        <v>9.5722600000000005E-2</v>
      </c>
      <c r="AY3175">
        <v>8.9973600000000001E-2</v>
      </c>
      <c r="AZ3175">
        <v>7.4806399999999995E-2</v>
      </c>
      <c r="BA3175">
        <v>5.2263099999999993E-2</v>
      </c>
      <c r="BC3175" s="52">
        <v>100000</v>
      </c>
      <c r="BD3175" s="52">
        <v>100000</v>
      </c>
      <c r="BE3175">
        <v>0</v>
      </c>
      <c r="BF3175">
        <v>0</v>
      </c>
      <c r="BG3175">
        <v>0</v>
      </c>
    </row>
    <row r="3176" spans="1:59">
      <c r="A3176">
        <v>3175</v>
      </c>
      <c r="E3176">
        <v>9795.2054794520554</v>
      </c>
      <c r="K3176">
        <v>3432.5989238122283</v>
      </c>
      <c r="L3176">
        <v>3475.9089238122283</v>
      </c>
      <c r="M3176">
        <v>3519.2189238122282</v>
      </c>
      <c r="N3176">
        <v>3562.5289238122282</v>
      </c>
      <c r="O3176">
        <v>3605.8389238122281</v>
      </c>
      <c r="Q3176">
        <v>31523.037783074789</v>
      </c>
      <c r="R3176">
        <v>30671.39357023609</v>
      </c>
      <c r="S3176">
        <v>29819.749357397392</v>
      </c>
      <c r="T3176">
        <v>28968.105144558693</v>
      </c>
      <c r="U3176">
        <v>28116.460931719994</v>
      </c>
      <c r="W3176">
        <v>1.9629999999999998E-2</v>
      </c>
      <c r="AB3176">
        <v>1</v>
      </c>
      <c r="AC3176">
        <v>1</v>
      </c>
      <c r="AD3176">
        <v>1</v>
      </c>
      <c r="AE3176">
        <v>1</v>
      </c>
      <c r="AF3176">
        <v>1</v>
      </c>
      <c r="AL3176">
        <v>3.5053375</v>
      </c>
      <c r="AM3176" s="5">
        <v>7.0396943092346191</v>
      </c>
      <c r="AN3176">
        <v>570.77625570776252</v>
      </c>
      <c r="AO3176">
        <f t="shared" si="49"/>
        <v>26826.48401826484</v>
      </c>
      <c r="AP3176">
        <v>684.93150684931504</v>
      </c>
      <c r="AQ3176">
        <v>0.10187499999999999</v>
      </c>
      <c r="AR3176">
        <v>9.5474500000000004E-2</v>
      </c>
      <c r="AS3176">
        <v>8.5061899999999996E-2</v>
      </c>
      <c r="AT3176">
        <v>7.1306099999999997E-2</v>
      </c>
      <c r="AU3176">
        <v>5.2134799999999995E-2</v>
      </c>
      <c r="AW3176">
        <v>0.10187499999999998</v>
      </c>
      <c r="AX3176">
        <v>9.5474500000000004E-2</v>
      </c>
      <c r="AY3176">
        <v>8.506190000000001E-2</v>
      </c>
      <c r="AZ3176">
        <v>7.1306099999999997E-2</v>
      </c>
      <c r="BA3176">
        <v>5.2134799999999995E-2</v>
      </c>
      <c r="BC3176" s="52">
        <v>100000</v>
      </c>
      <c r="BD3176" s="52">
        <v>100000</v>
      </c>
      <c r="BE3176">
        <v>0</v>
      </c>
      <c r="BF3176">
        <v>0</v>
      </c>
      <c r="BG3176">
        <v>0</v>
      </c>
    </row>
    <row r="3177" spans="1:59">
      <c r="A3177">
        <v>3176</v>
      </c>
      <c r="E3177">
        <v>9795.2054794520554</v>
      </c>
      <c r="K3177">
        <v>4370.0698647991521</v>
      </c>
      <c r="L3177">
        <v>4411.4548647991523</v>
      </c>
      <c r="M3177">
        <v>4452.8398647991526</v>
      </c>
      <c r="N3177">
        <v>4494.2248647991528</v>
      </c>
      <c r="O3177">
        <v>4535.609864799153</v>
      </c>
      <c r="Q3177">
        <v>29546.882188732441</v>
      </c>
      <c r="R3177">
        <v>28748.626913868036</v>
      </c>
      <c r="S3177">
        <v>27950.371639003635</v>
      </c>
      <c r="T3177">
        <v>27152.116364139234</v>
      </c>
      <c r="U3177">
        <v>26353.861089274833</v>
      </c>
      <c r="W3177">
        <v>5.287E-2</v>
      </c>
      <c r="AB3177">
        <v>1</v>
      </c>
      <c r="AC3177">
        <v>1</v>
      </c>
      <c r="AD3177">
        <v>1</v>
      </c>
      <c r="AE3177">
        <v>1</v>
      </c>
      <c r="AF3177">
        <v>1</v>
      </c>
      <c r="AL3177">
        <v>2.1525884</v>
      </c>
      <c r="AM3177" s="5">
        <v>7.036689281463623</v>
      </c>
      <c r="AN3177">
        <v>570.77625570776252</v>
      </c>
      <c r="AO3177">
        <f t="shared" si="49"/>
        <v>26826.48401826484</v>
      </c>
      <c r="AP3177">
        <v>684.93150684931504</v>
      </c>
      <c r="AQ3177">
        <v>0.102088</v>
      </c>
      <c r="AR3177">
        <v>9.6335299999999999E-2</v>
      </c>
      <c r="AS3177">
        <v>8.4390000000000007E-2</v>
      </c>
      <c r="AT3177">
        <v>7.0967600000000006E-2</v>
      </c>
      <c r="AU3177">
        <v>5.2087099999999997E-2</v>
      </c>
      <c r="AW3177">
        <v>0.102088</v>
      </c>
      <c r="AX3177">
        <v>9.6335299999999999E-2</v>
      </c>
      <c r="AY3177">
        <v>8.4390000000000007E-2</v>
      </c>
      <c r="AZ3177">
        <v>7.0967600000000006E-2</v>
      </c>
      <c r="BA3177">
        <v>5.2087099999999997E-2</v>
      </c>
      <c r="BC3177" s="52">
        <v>100000</v>
      </c>
      <c r="BD3177" s="52">
        <v>100000</v>
      </c>
      <c r="BE3177">
        <v>0</v>
      </c>
      <c r="BF3177">
        <v>0</v>
      </c>
      <c r="BG3177">
        <v>0</v>
      </c>
    </row>
    <row r="3178" spans="1:59">
      <c r="A3178">
        <v>3177</v>
      </c>
      <c r="E3178">
        <v>9795.2054794520554</v>
      </c>
      <c r="K3178">
        <v>5245.7760235730384</v>
      </c>
      <c r="L3178">
        <v>5303.9085235730381</v>
      </c>
      <c r="M3178">
        <v>5362.0410235730378</v>
      </c>
      <c r="N3178">
        <v>5420.1735235730375</v>
      </c>
      <c r="O3178">
        <v>5478.3060235730372</v>
      </c>
      <c r="Q3178">
        <v>27631.386794291411</v>
      </c>
      <c r="R3178">
        <v>26884.881626404938</v>
      </c>
      <c r="S3178">
        <v>26138.376458518465</v>
      </c>
      <c r="T3178">
        <v>25391.871290631992</v>
      </c>
      <c r="U3178">
        <v>24645.36612274552</v>
      </c>
      <c r="W3178">
        <v>0.19053999999999999</v>
      </c>
      <c r="AB3178">
        <v>1</v>
      </c>
      <c r="AC3178">
        <v>1</v>
      </c>
      <c r="AD3178">
        <v>1</v>
      </c>
      <c r="AE3178">
        <v>1</v>
      </c>
      <c r="AF3178">
        <v>1</v>
      </c>
      <c r="AL3178">
        <v>1.8024309999999999</v>
      </c>
      <c r="AM3178" s="5">
        <v>8.5308446884155273</v>
      </c>
      <c r="AN3178">
        <v>570.77625570776252</v>
      </c>
      <c r="AO3178">
        <f t="shared" si="49"/>
        <v>26826.48401826484</v>
      </c>
      <c r="AP3178">
        <v>684.93150684931504</v>
      </c>
      <c r="AQ3178">
        <v>0.102367</v>
      </c>
      <c r="AR3178">
        <v>9.6810500000000008E-2</v>
      </c>
      <c r="AS3178">
        <v>8.419249999999999E-2</v>
      </c>
      <c r="AT3178">
        <v>7.0938399999999999E-2</v>
      </c>
      <c r="AU3178">
        <v>5.17689E-2</v>
      </c>
      <c r="AW3178">
        <v>0.102367</v>
      </c>
      <c r="AX3178">
        <v>9.6810500000000008E-2</v>
      </c>
      <c r="AY3178">
        <v>8.419249999999999E-2</v>
      </c>
      <c r="AZ3178">
        <v>7.0938399999999999E-2</v>
      </c>
      <c r="BA3178">
        <v>5.1768899999999993E-2</v>
      </c>
      <c r="BC3178" s="52">
        <v>100000</v>
      </c>
      <c r="BD3178" s="52">
        <v>100000</v>
      </c>
      <c r="BE3178">
        <v>0</v>
      </c>
      <c r="BF3178">
        <v>0</v>
      </c>
      <c r="BG3178">
        <v>0</v>
      </c>
    </row>
    <row r="3179" spans="1:59">
      <c r="A3179">
        <v>3178</v>
      </c>
      <c r="E3179">
        <v>9795.2054794520554</v>
      </c>
      <c r="K3179">
        <v>5896.4214690775007</v>
      </c>
      <c r="L3179">
        <v>5972.896469077501</v>
      </c>
      <c r="M3179">
        <v>6049.3714690775014</v>
      </c>
      <c r="N3179">
        <v>6125.8464690775018</v>
      </c>
      <c r="O3179">
        <v>6202.3214690775021</v>
      </c>
      <c r="Q3179">
        <v>26116.918684042499</v>
      </c>
      <c r="R3179">
        <v>25411.329243296739</v>
      </c>
      <c r="S3179">
        <v>24705.739802550979</v>
      </c>
      <c r="T3179">
        <v>24000.150361805219</v>
      </c>
      <c r="U3179">
        <v>23294.560921059459</v>
      </c>
      <c r="W3179">
        <v>0.18868000000000001</v>
      </c>
      <c r="AB3179">
        <v>1</v>
      </c>
      <c r="AC3179">
        <v>1</v>
      </c>
      <c r="AD3179">
        <v>1</v>
      </c>
      <c r="AE3179">
        <v>1</v>
      </c>
      <c r="AF3179">
        <v>1</v>
      </c>
      <c r="AL3179">
        <v>2.7373104000000001</v>
      </c>
      <c r="AM3179" s="5">
        <v>8.4783954620361328</v>
      </c>
      <c r="AN3179">
        <v>570.77625570776252</v>
      </c>
      <c r="AO3179">
        <f t="shared" si="49"/>
        <v>26826.48401826484</v>
      </c>
      <c r="AP3179">
        <v>684.93150684931504</v>
      </c>
      <c r="AQ3179">
        <v>0.102505</v>
      </c>
      <c r="AR3179">
        <v>9.7603700000000002E-2</v>
      </c>
      <c r="AS3179">
        <v>8.4250800000000001E-2</v>
      </c>
      <c r="AT3179">
        <v>7.1044899999999994E-2</v>
      </c>
      <c r="AU3179">
        <v>5.1748299999999997E-2</v>
      </c>
      <c r="AW3179">
        <v>0.102505</v>
      </c>
      <c r="AX3179">
        <v>9.7603700000000002E-2</v>
      </c>
      <c r="AY3179">
        <v>8.4250800000000001E-2</v>
      </c>
      <c r="AZ3179">
        <v>7.1044899999999994E-2</v>
      </c>
      <c r="BA3179">
        <v>5.1748299999999997E-2</v>
      </c>
      <c r="BC3179" s="52">
        <v>100000</v>
      </c>
      <c r="BD3179" s="52">
        <v>100000</v>
      </c>
      <c r="BE3179">
        <v>0</v>
      </c>
      <c r="BF3179">
        <v>0</v>
      </c>
      <c r="BG3179">
        <v>0</v>
      </c>
    </row>
    <row r="3180" spans="1:59">
      <c r="A3180">
        <v>3179</v>
      </c>
      <c r="E3180">
        <v>9795.2054794520554</v>
      </c>
      <c r="K3180">
        <v>6665.5199215658704</v>
      </c>
      <c r="L3180">
        <v>6786.7899215658708</v>
      </c>
      <c r="M3180">
        <v>6908.0599215658713</v>
      </c>
      <c r="N3180">
        <v>7029.3299215658717</v>
      </c>
      <c r="O3180">
        <v>7150.5999215658721</v>
      </c>
      <c r="Q3180">
        <v>24738.462999268089</v>
      </c>
      <c r="R3180">
        <v>24070.114696901786</v>
      </c>
      <c r="S3180">
        <v>23401.76639453548</v>
      </c>
      <c r="T3180">
        <v>22733.418092169173</v>
      </c>
      <c r="U3180">
        <v>22065.069789802867</v>
      </c>
      <c r="W3180">
        <v>0.10343000000000001</v>
      </c>
      <c r="AB3180">
        <v>1</v>
      </c>
      <c r="AC3180">
        <v>1</v>
      </c>
      <c r="AD3180">
        <v>1</v>
      </c>
      <c r="AE3180">
        <v>1</v>
      </c>
      <c r="AF3180">
        <v>1</v>
      </c>
      <c r="AL3180">
        <v>4.1791033999999998</v>
      </c>
      <c r="AM3180" s="5">
        <v>8.1922235488891602</v>
      </c>
      <c r="AN3180">
        <v>570.77625570776252</v>
      </c>
      <c r="AO3180">
        <f t="shared" si="49"/>
        <v>26826.48401826484</v>
      </c>
      <c r="AP3180">
        <v>684.93150684931504</v>
      </c>
      <c r="AQ3180">
        <v>0.10249800000000001</v>
      </c>
      <c r="AR3180">
        <v>9.767279999999999E-2</v>
      </c>
      <c r="AS3180">
        <v>8.4279099999999996E-2</v>
      </c>
      <c r="AT3180">
        <v>7.12391E-2</v>
      </c>
      <c r="AU3180">
        <v>5.2019199999999995E-2</v>
      </c>
      <c r="AW3180">
        <v>0.10249800000000002</v>
      </c>
      <c r="AX3180">
        <v>9.767279999999999E-2</v>
      </c>
      <c r="AY3180">
        <v>8.4279099999999982E-2</v>
      </c>
      <c r="AZ3180">
        <v>7.12391E-2</v>
      </c>
      <c r="BA3180">
        <v>5.2019200000000002E-2</v>
      </c>
      <c r="BC3180" s="52">
        <v>100000</v>
      </c>
      <c r="BD3180" s="52">
        <v>100000</v>
      </c>
      <c r="BE3180">
        <v>0</v>
      </c>
      <c r="BF3180">
        <v>0</v>
      </c>
      <c r="BG3180">
        <v>0</v>
      </c>
    </row>
    <row r="3181" spans="1:59">
      <c r="A3181">
        <v>3180</v>
      </c>
      <c r="E3181">
        <v>9795.2054794520554</v>
      </c>
      <c r="K3181">
        <v>6347.3889885233766</v>
      </c>
      <c r="L3181">
        <v>6521.7864885233766</v>
      </c>
      <c r="M3181">
        <v>6696.1839885233767</v>
      </c>
      <c r="N3181">
        <v>6870.5814885233767</v>
      </c>
      <c r="O3181">
        <v>7044.9789885233768</v>
      </c>
      <c r="Q3181">
        <v>24416.158528523021</v>
      </c>
      <c r="R3181">
        <v>23756.517785780852</v>
      </c>
      <c r="S3181">
        <v>23096.877043038683</v>
      </c>
      <c r="T3181">
        <v>22437.236300296514</v>
      </c>
      <c r="U3181">
        <v>21777.595557554345</v>
      </c>
      <c r="W3181">
        <v>0.13016999999999998</v>
      </c>
      <c r="AB3181">
        <v>1</v>
      </c>
      <c r="AC3181">
        <v>1</v>
      </c>
      <c r="AD3181">
        <v>1</v>
      </c>
      <c r="AE3181">
        <v>1</v>
      </c>
      <c r="AF3181">
        <v>1</v>
      </c>
      <c r="AL3181">
        <v>5.1950370000000001</v>
      </c>
      <c r="AM3181" s="5">
        <v>8.2878007888793945</v>
      </c>
      <c r="AN3181">
        <v>570.77625570776252</v>
      </c>
      <c r="AO3181">
        <f t="shared" si="49"/>
        <v>26826.48401826484</v>
      </c>
      <c r="AP3181">
        <v>684.93150684931504</v>
      </c>
      <c r="AQ3181">
        <v>0.10287499999999999</v>
      </c>
      <c r="AR3181">
        <v>9.8788000000000001E-2</v>
      </c>
      <c r="AS3181">
        <v>8.5167100000000009E-2</v>
      </c>
      <c r="AT3181">
        <v>7.1442499999999992E-2</v>
      </c>
      <c r="AU3181">
        <v>5.2290799999999998E-2</v>
      </c>
      <c r="AW3181">
        <v>0.10287499999999998</v>
      </c>
      <c r="AX3181">
        <v>9.8788000000000001E-2</v>
      </c>
      <c r="AY3181">
        <v>8.5167100000000009E-2</v>
      </c>
      <c r="AZ3181">
        <v>7.1442499999999992E-2</v>
      </c>
      <c r="BA3181">
        <v>5.2290799999999998E-2</v>
      </c>
      <c r="BC3181" s="52">
        <v>100000</v>
      </c>
      <c r="BD3181" s="52">
        <v>100000</v>
      </c>
      <c r="BE3181">
        <v>0</v>
      </c>
      <c r="BF3181">
        <v>0</v>
      </c>
      <c r="BG3181">
        <v>0</v>
      </c>
    </row>
    <row r="3182" spans="1:59">
      <c r="A3182">
        <v>3181</v>
      </c>
      <c r="E3182">
        <v>9795.2054794520554</v>
      </c>
      <c r="K3182">
        <v>5618.9029955723472</v>
      </c>
      <c r="L3182">
        <v>5863.7254955723474</v>
      </c>
      <c r="M3182">
        <v>6108.5479955723476</v>
      </c>
      <c r="N3182">
        <v>6353.3704955723479</v>
      </c>
      <c r="O3182">
        <v>6598.1929955723481</v>
      </c>
      <c r="Q3182">
        <v>24015.131244330889</v>
      </c>
      <c r="R3182">
        <v>23366.324881425939</v>
      </c>
      <c r="S3182">
        <v>22717.518518520988</v>
      </c>
      <c r="T3182">
        <v>22068.712155616038</v>
      </c>
      <c r="U3182">
        <v>21419.905792711088</v>
      </c>
      <c r="W3182">
        <v>0.13178000000000001</v>
      </c>
      <c r="AB3182">
        <v>1</v>
      </c>
      <c r="AC3182">
        <v>1</v>
      </c>
      <c r="AD3182">
        <v>1</v>
      </c>
      <c r="AE3182">
        <v>1</v>
      </c>
      <c r="AF3182">
        <v>1</v>
      </c>
      <c r="AL3182">
        <v>4.2279214999999999</v>
      </c>
      <c r="AM3182" s="5">
        <v>8.1795759201049805</v>
      </c>
      <c r="AN3182">
        <v>570.77625570776252</v>
      </c>
      <c r="AO3182">
        <f t="shared" si="49"/>
        <v>26826.48401826484</v>
      </c>
      <c r="AP3182">
        <v>684.93150684931504</v>
      </c>
      <c r="AQ3182">
        <v>0.10287499999999999</v>
      </c>
      <c r="AR3182">
        <v>9.8119899999999996E-2</v>
      </c>
      <c r="AS3182">
        <v>8.4905400000000006E-2</v>
      </c>
      <c r="AT3182">
        <v>7.1406999999999998E-2</v>
      </c>
      <c r="AU3182">
        <v>5.2000600000000001E-2</v>
      </c>
      <c r="AW3182">
        <v>0.10287499999999998</v>
      </c>
      <c r="AX3182">
        <v>9.8119899999999996E-2</v>
      </c>
      <c r="AY3182">
        <v>8.4905400000000006E-2</v>
      </c>
      <c r="AZ3182">
        <v>7.1406999999999998E-2</v>
      </c>
      <c r="BA3182">
        <v>5.2000599999999994E-2</v>
      </c>
      <c r="BC3182" s="52">
        <v>100000</v>
      </c>
      <c r="BD3182" s="52">
        <v>100000</v>
      </c>
      <c r="BE3182">
        <v>0</v>
      </c>
      <c r="BF3182">
        <v>0</v>
      </c>
      <c r="BG3182">
        <v>0</v>
      </c>
    </row>
    <row r="3183" spans="1:59">
      <c r="A3183">
        <v>3182</v>
      </c>
      <c r="E3183">
        <v>9795.2054794520554</v>
      </c>
      <c r="K3183">
        <v>5074.8652563534006</v>
      </c>
      <c r="L3183">
        <v>5404.0827563534003</v>
      </c>
      <c r="M3183">
        <v>5733.3002563534001</v>
      </c>
      <c r="N3183">
        <v>6062.5177563533998</v>
      </c>
      <c r="O3183">
        <v>6391.7352563533996</v>
      </c>
      <c r="Q3183">
        <v>24323.012505887731</v>
      </c>
      <c r="R3183">
        <v>23665.888248577005</v>
      </c>
      <c r="S3183">
        <v>23008.763991266278</v>
      </c>
      <c r="T3183">
        <v>22351.639733955551</v>
      </c>
      <c r="U3183">
        <v>21694.515476644825</v>
      </c>
      <c r="W3183">
        <v>6.1929999999999999E-2</v>
      </c>
      <c r="AB3183">
        <v>1</v>
      </c>
      <c r="AC3183">
        <v>1</v>
      </c>
      <c r="AD3183">
        <v>1</v>
      </c>
      <c r="AE3183">
        <v>1</v>
      </c>
      <c r="AF3183">
        <v>1</v>
      </c>
      <c r="AL3183">
        <v>3.7854990000000002</v>
      </c>
      <c r="AM3183" s="5">
        <v>7.7861227989196777</v>
      </c>
      <c r="AN3183">
        <v>570.77625570776252</v>
      </c>
      <c r="AO3183">
        <f t="shared" si="49"/>
        <v>26826.48401826484</v>
      </c>
      <c r="AP3183">
        <v>684.93150684931504</v>
      </c>
      <c r="AQ3183">
        <v>0.10281799999999999</v>
      </c>
      <c r="AR3183">
        <v>9.807550000000001E-2</v>
      </c>
      <c r="AS3183">
        <v>8.4542300000000001E-2</v>
      </c>
      <c r="AT3183">
        <v>7.110989999999999E-2</v>
      </c>
      <c r="AU3183">
        <v>5.2068900000000001E-2</v>
      </c>
      <c r="AW3183">
        <v>0.10281800000000001</v>
      </c>
      <c r="AX3183">
        <v>9.8075500000000024E-2</v>
      </c>
      <c r="AY3183">
        <v>8.4542300000000001E-2</v>
      </c>
      <c r="AZ3183">
        <v>7.110989999999999E-2</v>
      </c>
      <c r="BA3183">
        <v>5.2068900000000001E-2</v>
      </c>
      <c r="BC3183" s="52">
        <v>100000</v>
      </c>
      <c r="BD3183" s="52">
        <v>100000</v>
      </c>
      <c r="BE3183">
        <v>0</v>
      </c>
      <c r="BF3183">
        <v>0</v>
      </c>
      <c r="BG3183">
        <v>0</v>
      </c>
    </row>
    <row r="3184" spans="1:59">
      <c r="A3184">
        <v>3183</v>
      </c>
      <c r="E3184">
        <v>9795.2054794520554</v>
      </c>
      <c r="K3184">
        <v>4779.5788318006607</v>
      </c>
      <c r="L3184">
        <v>5085.2288318006604</v>
      </c>
      <c r="M3184">
        <v>5390.87883180066</v>
      </c>
      <c r="N3184">
        <v>5696.5288318006596</v>
      </c>
      <c r="O3184">
        <v>6002.1788318006593</v>
      </c>
      <c r="Q3184">
        <v>25089.210663664151</v>
      </c>
      <c r="R3184">
        <v>24411.386363562247</v>
      </c>
      <c r="S3184">
        <v>23733.562063460344</v>
      </c>
      <c r="T3184">
        <v>23055.73776335844</v>
      </c>
      <c r="U3184">
        <v>22377.913463256536</v>
      </c>
      <c r="W3184">
        <v>8.3330000000000001E-2</v>
      </c>
      <c r="AB3184">
        <v>1</v>
      </c>
      <c r="AC3184">
        <v>1</v>
      </c>
      <c r="AD3184">
        <v>1</v>
      </c>
      <c r="AE3184">
        <v>1</v>
      </c>
      <c r="AF3184">
        <v>1</v>
      </c>
      <c r="AL3184">
        <v>3.1341054000000002</v>
      </c>
      <c r="AM3184" s="5">
        <v>7.7665901184082031</v>
      </c>
      <c r="AN3184">
        <v>570.77625570776252</v>
      </c>
      <c r="AO3184">
        <f t="shared" si="49"/>
        <v>26826.48401826484</v>
      </c>
      <c r="AP3184">
        <v>684.93150684931504</v>
      </c>
      <c r="AQ3184">
        <v>0.102827</v>
      </c>
      <c r="AR3184">
        <v>9.8089599999999999E-2</v>
      </c>
      <c r="AS3184">
        <v>8.4512000000000004E-2</v>
      </c>
      <c r="AT3184">
        <v>7.1095699999999998E-2</v>
      </c>
      <c r="AU3184">
        <v>5.2026799999999998E-2</v>
      </c>
      <c r="AW3184">
        <v>0.10282699999999999</v>
      </c>
      <c r="AX3184">
        <v>9.8089599999999985E-2</v>
      </c>
      <c r="AY3184">
        <v>8.4512000000000018E-2</v>
      </c>
      <c r="AZ3184">
        <v>7.1095699999999998E-2</v>
      </c>
      <c r="BA3184">
        <v>5.2026799999999998E-2</v>
      </c>
      <c r="BC3184" s="52">
        <v>100000</v>
      </c>
      <c r="BD3184" s="52">
        <v>100000</v>
      </c>
      <c r="BE3184">
        <v>0</v>
      </c>
      <c r="BF3184">
        <v>0</v>
      </c>
      <c r="BG3184">
        <v>0</v>
      </c>
    </row>
    <row r="3185" spans="1:59">
      <c r="A3185">
        <v>3184</v>
      </c>
      <c r="E3185">
        <v>9795.2054794520554</v>
      </c>
      <c r="K3185">
        <v>4815.1147338958326</v>
      </c>
      <c r="L3185">
        <v>5169.6305672291655</v>
      </c>
      <c r="M3185">
        <v>5524.1464005624985</v>
      </c>
      <c r="N3185">
        <v>5878.6622338958314</v>
      </c>
      <c r="O3185">
        <v>6233.1780672291643</v>
      </c>
      <c r="Q3185">
        <v>26646.679584994101</v>
      </c>
      <c r="R3185">
        <v>25926.777823646586</v>
      </c>
      <c r="S3185">
        <v>25206.87606229907</v>
      </c>
      <c r="T3185">
        <v>24486.974300951555</v>
      </c>
      <c r="U3185">
        <v>23767.07253960404</v>
      </c>
      <c r="W3185">
        <v>6.3439999999999996E-2</v>
      </c>
      <c r="AB3185">
        <v>1</v>
      </c>
      <c r="AC3185">
        <v>1</v>
      </c>
      <c r="AD3185">
        <v>1</v>
      </c>
      <c r="AE3185">
        <v>1</v>
      </c>
      <c r="AF3185">
        <v>1</v>
      </c>
      <c r="AL3185">
        <v>2.7283232000000002</v>
      </c>
      <c r="AM3185" s="5">
        <v>7.5239214897155762</v>
      </c>
      <c r="AN3185">
        <v>570.77625570776252</v>
      </c>
      <c r="AO3185">
        <f t="shared" si="49"/>
        <v>26826.48401826484</v>
      </c>
      <c r="AP3185">
        <v>684.93150684931504</v>
      </c>
      <c r="AQ3185">
        <v>0.103169</v>
      </c>
      <c r="AR3185">
        <v>9.8136399999999999E-2</v>
      </c>
      <c r="AS3185">
        <v>8.4894800000000006E-2</v>
      </c>
      <c r="AT3185">
        <v>7.1238599999999999E-2</v>
      </c>
      <c r="AU3185">
        <v>5.2232999999999995E-2</v>
      </c>
      <c r="AW3185">
        <v>0.103169</v>
      </c>
      <c r="AX3185">
        <v>9.8136399999999999E-2</v>
      </c>
      <c r="AY3185">
        <v>8.4894800000000006E-2</v>
      </c>
      <c r="AZ3185">
        <v>7.1238599999999999E-2</v>
      </c>
      <c r="BA3185">
        <v>5.2232999999999988E-2</v>
      </c>
      <c r="BC3185" s="52">
        <v>100000</v>
      </c>
      <c r="BD3185" s="52">
        <v>100000</v>
      </c>
      <c r="BE3185">
        <v>0</v>
      </c>
      <c r="BF3185">
        <v>0</v>
      </c>
      <c r="BG3185">
        <v>0</v>
      </c>
    </row>
    <row r="3186" spans="1:59">
      <c r="A3186">
        <v>3185</v>
      </c>
      <c r="E3186">
        <v>9795.2054794520554</v>
      </c>
      <c r="K3186">
        <v>5416.6867907926753</v>
      </c>
      <c r="L3186">
        <v>5831.150957459342</v>
      </c>
      <c r="M3186">
        <v>6245.6151241260086</v>
      </c>
      <c r="N3186">
        <v>6660.0792907926752</v>
      </c>
      <c r="O3186">
        <v>7074.5434574593419</v>
      </c>
      <c r="Q3186">
        <v>28261.4381183515</v>
      </c>
      <c r="R3186">
        <v>27497.911127210195</v>
      </c>
      <c r="S3186">
        <v>26734.384136068889</v>
      </c>
      <c r="T3186">
        <v>25970.857144927584</v>
      </c>
      <c r="U3186">
        <v>25207.330153786279</v>
      </c>
      <c r="W3186">
        <v>4.8530000000000004E-2</v>
      </c>
      <c r="AB3186">
        <v>1</v>
      </c>
      <c r="AC3186">
        <v>1</v>
      </c>
      <c r="AD3186">
        <v>1</v>
      </c>
      <c r="AE3186">
        <v>1</v>
      </c>
      <c r="AF3186">
        <v>1</v>
      </c>
      <c r="AL3186">
        <v>3.2934869999999998</v>
      </c>
      <c r="AM3186" s="5">
        <v>7.5450310707092294</v>
      </c>
      <c r="AN3186">
        <v>570.77625570776252</v>
      </c>
      <c r="AO3186">
        <f t="shared" si="49"/>
        <v>26826.48401826484</v>
      </c>
      <c r="AP3186">
        <v>684.93150684931504</v>
      </c>
      <c r="AQ3186">
        <v>0.105874</v>
      </c>
      <c r="AR3186">
        <v>0.102566</v>
      </c>
      <c r="AS3186">
        <v>9.2340599999999995E-2</v>
      </c>
      <c r="AT3186">
        <v>8.9445899999999995E-2</v>
      </c>
      <c r="AU3186">
        <v>5.5217300000000004E-2</v>
      </c>
      <c r="AW3186">
        <v>0.10587400000000001</v>
      </c>
      <c r="AX3186">
        <v>0.102566</v>
      </c>
      <c r="AY3186">
        <v>9.2340599999999981E-2</v>
      </c>
      <c r="AZ3186">
        <v>8.9445900000000009E-2</v>
      </c>
      <c r="BA3186">
        <v>5.5217300000000011E-2</v>
      </c>
      <c r="BC3186" s="52">
        <v>100000</v>
      </c>
      <c r="BD3186" s="52">
        <v>100000</v>
      </c>
      <c r="BE3186">
        <v>0</v>
      </c>
      <c r="BF3186">
        <v>0</v>
      </c>
      <c r="BG3186">
        <v>0</v>
      </c>
    </row>
    <row r="3187" spans="1:59">
      <c r="A3187">
        <v>3186</v>
      </c>
      <c r="E3187">
        <v>9795.2054794520554</v>
      </c>
      <c r="K3187">
        <v>5908.2667697758916</v>
      </c>
      <c r="L3187">
        <v>6399.9476031092254</v>
      </c>
      <c r="M3187">
        <v>6891.6284364425592</v>
      </c>
      <c r="N3187">
        <v>7383.309269775893</v>
      </c>
      <c r="O3187">
        <v>7874.9901031092268</v>
      </c>
      <c r="Q3187">
        <v>29231.85652670241</v>
      </c>
      <c r="R3187">
        <v>28442.112163465423</v>
      </c>
      <c r="S3187">
        <v>27652.367800228436</v>
      </c>
      <c r="T3187">
        <v>26862.623436991449</v>
      </c>
      <c r="U3187">
        <v>26072.879073754462</v>
      </c>
      <c r="W3187">
        <v>1.5970000000000002E-2</v>
      </c>
      <c r="AB3187">
        <v>1</v>
      </c>
      <c r="AC3187">
        <v>1</v>
      </c>
      <c r="AD3187">
        <v>1</v>
      </c>
      <c r="AE3187">
        <v>1</v>
      </c>
      <c r="AF3187">
        <v>1</v>
      </c>
      <c r="AL3187">
        <v>4.2801410000000004</v>
      </c>
      <c r="AM3187" s="5">
        <v>7.4703164100646973</v>
      </c>
      <c r="AN3187">
        <v>570.77625570776252</v>
      </c>
      <c r="AO3187">
        <f t="shared" si="49"/>
        <v>26826.48401826484</v>
      </c>
      <c r="AP3187">
        <v>684.93150684931504</v>
      </c>
      <c r="AQ3187">
        <v>0.107571</v>
      </c>
      <c r="AR3187">
        <v>0.106351</v>
      </c>
      <c r="AS3187">
        <v>9.8622899999999999E-2</v>
      </c>
      <c r="AT3187">
        <v>0.103529</v>
      </c>
      <c r="AU3187">
        <v>8.5105299999999995E-2</v>
      </c>
      <c r="AW3187">
        <v>0.10757100000000001</v>
      </c>
      <c r="AX3187">
        <v>0.10635100000000001</v>
      </c>
      <c r="AY3187">
        <v>9.8622899999999999E-2</v>
      </c>
      <c r="AZ3187">
        <v>0.103529</v>
      </c>
      <c r="BA3187">
        <v>8.5105299999999981E-2</v>
      </c>
      <c r="BC3187" s="52">
        <v>100000</v>
      </c>
      <c r="BD3187" s="52">
        <v>100000</v>
      </c>
      <c r="BE3187">
        <v>0</v>
      </c>
      <c r="BF3187">
        <v>0</v>
      </c>
      <c r="BG3187">
        <v>0</v>
      </c>
    </row>
    <row r="3188" spans="1:59">
      <c r="A3188">
        <v>3187</v>
      </c>
      <c r="E3188">
        <v>9795.2054794520554</v>
      </c>
      <c r="K3188">
        <v>6115.5595319977283</v>
      </c>
      <c r="L3188">
        <v>6652.3386986643945</v>
      </c>
      <c r="M3188">
        <v>7189.1178653310608</v>
      </c>
      <c r="N3188">
        <v>7725.897031997727</v>
      </c>
      <c r="O3188">
        <v>8262.6761986643942</v>
      </c>
      <c r="Q3188">
        <v>29840.609057584708</v>
      </c>
      <c r="R3188">
        <v>29034.418291982714</v>
      </c>
      <c r="S3188">
        <v>28228.227526380724</v>
      </c>
      <c r="T3188">
        <v>27422.036760778734</v>
      </c>
      <c r="U3188">
        <v>26615.845995176744</v>
      </c>
      <c r="W3188">
        <v>9.1E-4</v>
      </c>
      <c r="AB3188">
        <v>1</v>
      </c>
      <c r="AC3188">
        <v>1</v>
      </c>
      <c r="AD3188">
        <v>1</v>
      </c>
      <c r="AE3188">
        <v>1</v>
      </c>
      <c r="AF3188">
        <v>1</v>
      </c>
      <c r="AL3188">
        <v>4.7014046</v>
      </c>
      <c r="AM3188" s="5">
        <v>7.5226097106933594</v>
      </c>
      <c r="AN3188">
        <v>570.77625570776252</v>
      </c>
      <c r="AO3188">
        <f t="shared" si="49"/>
        <v>26826.48401826484</v>
      </c>
      <c r="AP3188">
        <v>684.93150684931504</v>
      </c>
      <c r="AQ3188">
        <v>0.110237</v>
      </c>
      <c r="AR3188">
        <v>0.107378</v>
      </c>
      <c r="AS3188">
        <v>9.8773300000000008E-2</v>
      </c>
      <c r="AT3188">
        <v>0.104005</v>
      </c>
      <c r="AU3188">
        <v>8.8561700000000007E-2</v>
      </c>
      <c r="AW3188">
        <v>0.11023700000000002</v>
      </c>
      <c r="AX3188">
        <v>0.10737800000000002</v>
      </c>
      <c r="AY3188">
        <v>9.8773299999999994E-2</v>
      </c>
      <c r="AZ3188">
        <v>0.104005</v>
      </c>
      <c r="BA3188">
        <v>8.8561700000000007E-2</v>
      </c>
      <c r="BC3188" s="52">
        <v>100000</v>
      </c>
      <c r="BD3188" s="52">
        <v>100000</v>
      </c>
      <c r="BE3188">
        <v>0</v>
      </c>
      <c r="BF3188">
        <v>0</v>
      </c>
      <c r="BG3188">
        <v>0</v>
      </c>
    </row>
    <row r="3189" spans="1:59">
      <c r="A3189">
        <v>3188</v>
      </c>
      <c r="E3189">
        <v>9795.2054794520554</v>
      </c>
      <c r="K3189">
        <v>5669.6685699940208</v>
      </c>
      <c r="L3189">
        <v>6166.1335699940209</v>
      </c>
      <c r="M3189">
        <v>6662.5985699940211</v>
      </c>
      <c r="N3189">
        <v>7159.0635699940212</v>
      </c>
      <c r="O3189">
        <v>7655.5285699940214</v>
      </c>
      <c r="Q3189">
        <v>29274.991746025269</v>
      </c>
      <c r="R3189">
        <v>28484.082017908298</v>
      </c>
      <c r="S3189">
        <v>27693.172289791328</v>
      </c>
      <c r="T3189">
        <v>26902.262561674357</v>
      </c>
      <c r="U3189">
        <v>26111.352833557386</v>
      </c>
      <c r="W3189">
        <v>0</v>
      </c>
      <c r="AB3189">
        <v>1</v>
      </c>
      <c r="AC3189">
        <v>1</v>
      </c>
      <c r="AD3189">
        <v>1</v>
      </c>
      <c r="AE3189">
        <v>1</v>
      </c>
      <c r="AF3189">
        <v>1</v>
      </c>
      <c r="AL3189">
        <v>5.1117783000000001</v>
      </c>
      <c r="AM3189" s="5">
        <v>7.283958911895752</v>
      </c>
      <c r="AN3189">
        <v>570.77625570776252</v>
      </c>
      <c r="AO3189">
        <f t="shared" si="49"/>
        <v>26826.48401826484</v>
      </c>
      <c r="AP3189">
        <v>684.93150684931504</v>
      </c>
      <c r="AQ3189">
        <v>0.11029900000000001</v>
      </c>
      <c r="AR3189">
        <v>0.10738500000000001</v>
      </c>
      <c r="AS3189">
        <v>9.8958500000000005E-2</v>
      </c>
      <c r="AT3189">
        <v>0.104437</v>
      </c>
      <c r="AU3189">
        <v>8.881950000000001E-2</v>
      </c>
      <c r="AW3189">
        <v>0.11029900000000002</v>
      </c>
      <c r="AX3189">
        <v>0.10738499999999999</v>
      </c>
      <c r="AY3189">
        <v>9.8958499999999991E-2</v>
      </c>
      <c r="AZ3189">
        <v>0.10443699999999999</v>
      </c>
      <c r="BA3189">
        <v>8.881950000000001E-2</v>
      </c>
      <c r="BC3189" s="52">
        <v>100000</v>
      </c>
      <c r="BD3189" s="52">
        <v>100000</v>
      </c>
      <c r="BE3189">
        <v>0</v>
      </c>
      <c r="BF3189">
        <v>0</v>
      </c>
      <c r="BG3189">
        <v>0</v>
      </c>
    </row>
    <row r="3190" spans="1:59">
      <c r="A3190">
        <v>3189</v>
      </c>
      <c r="E3190">
        <v>9795.2054794520554</v>
      </c>
      <c r="K3190">
        <v>4982.6411294873587</v>
      </c>
      <c r="L3190">
        <v>5384.1811294873587</v>
      </c>
      <c r="M3190">
        <v>5785.7211294873587</v>
      </c>
      <c r="N3190">
        <v>6187.2611294873586</v>
      </c>
      <c r="O3190">
        <v>6588.8011294873586</v>
      </c>
      <c r="Q3190">
        <v>26353.355940867321</v>
      </c>
      <c r="R3190">
        <v>25641.378777932143</v>
      </c>
      <c r="S3190">
        <v>24929.401614996965</v>
      </c>
      <c r="T3190">
        <v>24217.424452061787</v>
      </c>
      <c r="U3190">
        <v>23505.447289126609</v>
      </c>
      <c r="W3190">
        <v>0</v>
      </c>
      <c r="AB3190">
        <v>1</v>
      </c>
      <c r="AC3190">
        <v>1</v>
      </c>
      <c r="AD3190">
        <v>1</v>
      </c>
      <c r="AE3190">
        <v>1</v>
      </c>
      <c r="AF3190">
        <v>1</v>
      </c>
      <c r="AL3190">
        <v>7.1308284000000004</v>
      </c>
      <c r="AM3190" s="5">
        <v>6.5424017906188956</v>
      </c>
      <c r="AN3190">
        <v>570.77625570776252</v>
      </c>
      <c r="AO3190">
        <f t="shared" si="49"/>
        <v>26826.48401826484</v>
      </c>
      <c r="AP3190">
        <v>684.93150684931504</v>
      </c>
      <c r="AQ3190">
        <v>0.10953</v>
      </c>
      <c r="AR3190">
        <v>0.10738800000000001</v>
      </c>
      <c r="AS3190">
        <v>9.8764199999999996E-2</v>
      </c>
      <c r="AT3190">
        <v>0.103889</v>
      </c>
      <c r="AU3190">
        <v>8.7951400000000013E-2</v>
      </c>
      <c r="AW3190">
        <v>0.10953</v>
      </c>
      <c r="AX3190">
        <v>0.10738800000000003</v>
      </c>
      <c r="AY3190">
        <v>9.876420000000001E-2</v>
      </c>
      <c r="AZ3190">
        <v>0.103889</v>
      </c>
      <c r="BA3190">
        <v>8.7951399999999999E-2</v>
      </c>
      <c r="BC3190" s="52">
        <v>100000</v>
      </c>
      <c r="BD3190" s="52">
        <v>100000</v>
      </c>
      <c r="BE3190">
        <v>0</v>
      </c>
      <c r="BF3190">
        <v>0</v>
      </c>
      <c r="BG3190">
        <v>0</v>
      </c>
    </row>
    <row r="3191" spans="1:59">
      <c r="A3191">
        <v>3190</v>
      </c>
      <c r="E3191">
        <v>9795.2054794520554</v>
      </c>
      <c r="K3191">
        <v>4761.8108807530743</v>
      </c>
      <c r="L3191">
        <v>5103.8975474197414</v>
      </c>
      <c r="M3191">
        <v>5445.9842140864075</v>
      </c>
      <c r="N3191">
        <v>5788.0708807530737</v>
      </c>
      <c r="O3191">
        <v>6130.1575474197398</v>
      </c>
      <c r="Q3191">
        <v>20037.61304162725</v>
      </c>
      <c r="R3191">
        <v>19496.265561109249</v>
      </c>
      <c r="S3191">
        <v>18954.918080591247</v>
      </c>
      <c r="T3191">
        <v>18413.570600073246</v>
      </c>
      <c r="U3191">
        <v>17872.223119555245</v>
      </c>
      <c r="W3191">
        <v>0</v>
      </c>
      <c r="AB3191">
        <v>1</v>
      </c>
      <c r="AC3191">
        <v>1</v>
      </c>
      <c r="AD3191">
        <v>1</v>
      </c>
      <c r="AE3191">
        <v>1</v>
      </c>
      <c r="AF3191">
        <v>1</v>
      </c>
      <c r="AL3191">
        <v>7.7562984999999998</v>
      </c>
      <c r="AM3191" s="5">
        <v>6.4544425010681152</v>
      </c>
      <c r="AN3191">
        <v>570.77625570776252</v>
      </c>
      <c r="AO3191">
        <f t="shared" si="49"/>
        <v>26826.48401826484</v>
      </c>
      <c r="AP3191">
        <v>684.93150684931504</v>
      </c>
      <c r="AQ3191">
        <v>0.108984</v>
      </c>
      <c r="AR3191">
        <v>0.10510899999999999</v>
      </c>
      <c r="AS3191">
        <v>9.85959E-2</v>
      </c>
      <c r="AT3191">
        <v>0.103642</v>
      </c>
      <c r="AU3191">
        <v>8.5763199999999998E-2</v>
      </c>
      <c r="AW3191">
        <v>0.10898400000000001</v>
      </c>
      <c r="AX3191">
        <v>0.10510899999999999</v>
      </c>
      <c r="AY3191">
        <v>9.85959E-2</v>
      </c>
      <c r="AZ3191">
        <v>0.103642</v>
      </c>
      <c r="BA3191">
        <v>8.5763199999999998E-2</v>
      </c>
      <c r="BC3191" s="52">
        <v>100000</v>
      </c>
      <c r="BD3191" s="52">
        <v>100000</v>
      </c>
      <c r="BE3191">
        <v>0</v>
      </c>
      <c r="BF3191">
        <v>0</v>
      </c>
      <c r="BG3191">
        <v>0</v>
      </c>
    </row>
    <row r="3192" spans="1:59">
      <c r="A3192">
        <v>3191</v>
      </c>
      <c r="E3192">
        <v>9795.2054794520554</v>
      </c>
      <c r="K3192">
        <v>3448.6746890457589</v>
      </c>
      <c r="L3192">
        <v>3710.0246890457588</v>
      </c>
      <c r="M3192">
        <v>3971.3746890457587</v>
      </c>
      <c r="N3192">
        <v>4232.7246890457591</v>
      </c>
      <c r="O3192">
        <v>4494.0746890457594</v>
      </c>
      <c r="Q3192">
        <v>14147.43239938913</v>
      </c>
      <c r="R3192">
        <v>13765.21736888815</v>
      </c>
      <c r="S3192">
        <v>13383.00233838717</v>
      </c>
      <c r="T3192">
        <v>13000.78730788619</v>
      </c>
      <c r="U3192">
        <v>12618.57227738521</v>
      </c>
      <c r="W3192">
        <v>0</v>
      </c>
      <c r="AB3192">
        <v>1</v>
      </c>
      <c r="AC3192">
        <v>1</v>
      </c>
      <c r="AD3192">
        <v>1</v>
      </c>
      <c r="AE3192">
        <v>1</v>
      </c>
      <c r="AF3192">
        <v>1</v>
      </c>
      <c r="AL3192">
        <v>8.3715050000000009</v>
      </c>
      <c r="AM3192" s="5">
        <v>6.9200654029846191</v>
      </c>
      <c r="AN3192">
        <v>570.77625570776252</v>
      </c>
      <c r="AO3192">
        <f t="shared" si="49"/>
        <v>26826.48401826484</v>
      </c>
      <c r="AP3192">
        <v>684.93150684931504</v>
      </c>
      <c r="AQ3192">
        <v>0.10873000000000001</v>
      </c>
      <c r="AR3192">
        <v>0.104175</v>
      </c>
      <c r="AS3192">
        <v>9.7603999999999996E-2</v>
      </c>
      <c r="AT3192">
        <v>0.102978</v>
      </c>
      <c r="AU3192">
        <v>8.4962400000000007E-2</v>
      </c>
      <c r="AW3192">
        <v>0.10873000000000001</v>
      </c>
      <c r="AX3192">
        <v>0.104175</v>
      </c>
      <c r="AY3192">
        <v>9.760400000000001E-2</v>
      </c>
      <c r="AZ3192">
        <v>0.102978</v>
      </c>
      <c r="BA3192">
        <v>8.4962400000000007E-2</v>
      </c>
      <c r="BC3192" s="52">
        <v>100000</v>
      </c>
      <c r="BD3192" s="52">
        <v>100000</v>
      </c>
      <c r="BE3192">
        <v>0</v>
      </c>
      <c r="BF3192">
        <v>0</v>
      </c>
      <c r="BG3192">
        <v>0</v>
      </c>
    </row>
    <row r="3193" spans="1:59">
      <c r="A3193">
        <v>3192</v>
      </c>
      <c r="E3193">
        <v>9795.2054794520554</v>
      </c>
      <c r="K3193">
        <v>2337.7772158224561</v>
      </c>
      <c r="L3193">
        <v>2537.832215822456</v>
      </c>
      <c r="M3193">
        <v>2737.8872158224558</v>
      </c>
      <c r="N3193">
        <v>2937.9422158224556</v>
      </c>
      <c r="O3193">
        <v>3137.9972158224555</v>
      </c>
      <c r="Q3193">
        <v>12776.343350343661</v>
      </c>
      <c r="R3193">
        <v>12431.170435623755</v>
      </c>
      <c r="S3193">
        <v>12085.997520903849</v>
      </c>
      <c r="T3193">
        <v>11740.824606183944</v>
      </c>
      <c r="U3193">
        <v>11395.651691464038</v>
      </c>
      <c r="W3193">
        <v>0</v>
      </c>
      <c r="AB3193">
        <v>1</v>
      </c>
      <c r="AC3193">
        <v>1</v>
      </c>
      <c r="AD3193">
        <v>1</v>
      </c>
      <c r="AE3193">
        <v>1</v>
      </c>
      <c r="AF3193">
        <v>1</v>
      </c>
      <c r="AL3193">
        <v>8.1507989999999992</v>
      </c>
      <c r="AM3193" s="5">
        <v>6.806699275970459</v>
      </c>
      <c r="AN3193">
        <v>570.77625570776252</v>
      </c>
      <c r="AO3193">
        <f t="shared" si="49"/>
        <v>26826.48401826484</v>
      </c>
      <c r="AP3193">
        <v>684.93150684931504</v>
      </c>
      <c r="AQ3193">
        <v>0.10649</v>
      </c>
      <c r="AR3193">
        <v>0.103575</v>
      </c>
      <c r="AS3193">
        <v>9.6973600000000007E-2</v>
      </c>
      <c r="AT3193">
        <v>0.10299899999999999</v>
      </c>
      <c r="AU3193">
        <v>8.4750400000000004E-2</v>
      </c>
      <c r="AW3193">
        <v>0.10649000000000002</v>
      </c>
      <c r="AX3193">
        <v>0.10357500000000001</v>
      </c>
      <c r="AY3193">
        <v>9.6973600000000007E-2</v>
      </c>
      <c r="AZ3193">
        <v>0.10299899999999999</v>
      </c>
      <c r="BA3193">
        <v>8.475039999999999E-2</v>
      </c>
      <c r="BC3193" s="52">
        <v>100000</v>
      </c>
      <c r="BD3193" s="52">
        <v>100000</v>
      </c>
      <c r="BE3193">
        <v>0</v>
      </c>
      <c r="BF3193">
        <v>0</v>
      </c>
      <c r="BG3193">
        <v>0</v>
      </c>
    </row>
    <row r="3194" spans="1:59">
      <c r="A3194">
        <v>3193</v>
      </c>
      <c r="E3194">
        <v>9795.2054794520554</v>
      </c>
      <c r="K3194">
        <v>1748.4853752671381</v>
      </c>
      <c r="L3194">
        <v>1847.1512086004714</v>
      </c>
      <c r="M3194">
        <v>1945.8170419338046</v>
      </c>
      <c r="N3194">
        <v>2044.4828752671378</v>
      </c>
      <c r="O3194">
        <v>2143.1487086004713</v>
      </c>
      <c r="Q3194">
        <v>13867.28927479296</v>
      </c>
      <c r="R3194">
        <v>13492.642748380826</v>
      </c>
      <c r="S3194">
        <v>13117.996221968691</v>
      </c>
      <c r="T3194">
        <v>12743.349695556557</v>
      </c>
      <c r="U3194">
        <v>12368.703169144423</v>
      </c>
      <c r="W3194">
        <v>0</v>
      </c>
      <c r="AB3194">
        <v>1</v>
      </c>
      <c r="AC3194">
        <v>1</v>
      </c>
      <c r="AD3194">
        <v>1</v>
      </c>
      <c r="AE3194">
        <v>1</v>
      </c>
      <c r="AF3194">
        <v>1</v>
      </c>
      <c r="AL3194">
        <v>7.8123560000000003</v>
      </c>
      <c r="AM3194" s="5">
        <v>6.2969160079956046</v>
      </c>
      <c r="AN3194">
        <v>570.77625570776252</v>
      </c>
      <c r="AO3194">
        <f t="shared" si="49"/>
        <v>26826.48401826484</v>
      </c>
      <c r="AP3194">
        <v>684.93150684931504</v>
      </c>
      <c r="AQ3194">
        <v>0.106321</v>
      </c>
      <c r="AR3194">
        <v>0.10357999999999999</v>
      </c>
      <c r="AS3194">
        <v>9.7020099999999998E-2</v>
      </c>
      <c r="AT3194">
        <v>0.10305400000000001</v>
      </c>
      <c r="AU3194">
        <v>8.47831E-2</v>
      </c>
      <c r="AW3194">
        <v>0.10632099999999998</v>
      </c>
      <c r="AX3194">
        <v>0.10357999999999999</v>
      </c>
      <c r="AY3194">
        <v>9.7020099999999984E-2</v>
      </c>
      <c r="AZ3194">
        <v>0.10305400000000002</v>
      </c>
      <c r="BA3194">
        <v>8.4783099999999986E-2</v>
      </c>
      <c r="BC3194" s="52">
        <v>100000</v>
      </c>
      <c r="BD3194" s="52">
        <v>100000</v>
      </c>
      <c r="BE3194">
        <v>0</v>
      </c>
      <c r="BF3194">
        <v>0</v>
      </c>
      <c r="BG3194">
        <v>0</v>
      </c>
    </row>
    <row r="3195" spans="1:59">
      <c r="A3195">
        <v>3194</v>
      </c>
      <c r="E3195">
        <v>9795.2054794520554</v>
      </c>
      <c r="K3195">
        <v>1498.099571769385</v>
      </c>
      <c r="L3195">
        <v>1547.7620717693849</v>
      </c>
      <c r="M3195">
        <v>1597.4245717693848</v>
      </c>
      <c r="N3195">
        <v>1647.0870717693847</v>
      </c>
      <c r="O3195">
        <v>1696.7495717693846</v>
      </c>
      <c r="Q3195">
        <v>13985.08628619817</v>
      </c>
      <c r="R3195">
        <v>13607.257288678993</v>
      </c>
      <c r="S3195">
        <v>13229.428291159817</v>
      </c>
      <c r="T3195">
        <v>12851.59929364064</v>
      </c>
      <c r="U3195">
        <v>12473.770296121464</v>
      </c>
      <c r="W3195">
        <v>0</v>
      </c>
      <c r="AB3195">
        <v>1</v>
      </c>
      <c r="AC3195">
        <v>1</v>
      </c>
      <c r="AD3195">
        <v>1</v>
      </c>
      <c r="AE3195">
        <v>1</v>
      </c>
      <c r="AF3195">
        <v>1</v>
      </c>
      <c r="AL3195">
        <v>7.2518900000000004</v>
      </c>
      <c r="AM3195" s="5">
        <v>6.0477352142333984</v>
      </c>
      <c r="AN3195">
        <v>570.77625570776252</v>
      </c>
      <c r="AO3195">
        <f t="shared" si="49"/>
        <v>26826.48401826484</v>
      </c>
      <c r="AP3195">
        <v>684.93150684931504</v>
      </c>
      <c r="AQ3195">
        <v>0.106271</v>
      </c>
      <c r="AR3195">
        <v>0.10357</v>
      </c>
      <c r="AS3195">
        <v>9.6941399999999997E-2</v>
      </c>
      <c r="AT3195">
        <v>0.10301399999999999</v>
      </c>
      <c r="AU3195">
        <v>8.4747600000000006E-2</v>
      </c>
      <c r="AW3195">
        <v>0.10627099999999999</v>
      </c>
      <c r="AX3195">
        <v>0.10356999999999998</v>
      </c>
      <c r="AY3195">
        <v>9.6941399999999997E-2</v>
      </c>
      <c r="AZ3195">
        <v>0.10301399999999998</v>
      </c>
      <c r="BA3195">
        <v>8.474760000000002E-2</v>
      </c>
      <c r="BC3195" s="52">
        <v>100000</v>
      </c>
      <c r="BD3195" s="52">
        <v>100000</v>
      </c>
      <c r="BE3195">
        <v>0</v>
      </c>
      <c r="BF3195">
        <v>0</v>
      </c>
      <c r="BG3195">
        <v>0</v>
      </c>
    </row>
    <row r="3196" spans="1:59">
      <c r="A3196">
        <v>3195</v>
      </c>
      <c r="E3196">
        <v>9795.2054794520554</v>
      </c>
      <c r="K3196">
        <v>1467.7497774060212</v>
      </c>
      <c r="L3196">
        <v>1508.9972774060211</v>
      </c>
      <c r="M3196">
        <v>1550.2447774060211</v>
      </c>
      <c r="N3196">
        <v>1591.492277406021</v>
      </c>
      <c r="O3196">
        <v>1632.7397774060209</v>
      </c>
      <c r="Q3196">
        <v>15851.208576443651</v>
      </c>
      <c r="R3196">
        <v>15422.963364015664</v>
      </c>
      <c r="S3196">
        <v>14994.71815158768</v>
      </c>
      <c r="T3196">
        <v>14566.472939159696</v>
      </c>
      <c r="U3196">
        <v>14138.227726731711</v>
      </c>
      <c r="W3196">
        <v>0</v>
      </c>
      <c r="AB3196">
        <v>1</v>
      </c>
      <c r="AC3196">
        <v>1</v>
      </c>
      <c r="AD3196">
        <v>1</v>
      </c>
      <c r="AE3196">
        <v>1</v>
      </c>
      <c r="AF3196">
        <v>1</v>
      </c>
      <c r="AL3196">
        <v>6.5123075999999998</v>
      </c>
      <c r="AM3196" s="5">
        <v>5.9839043617248544</v>
      </c>
      <c r="AN3196">
        <v>570.77625570776252</v>
      </c>
      <c r="AO3196">
        <f t="shared" si="49"/>
        <v>26826.48401826484</v>
      </c>
      <c r="AP3196">
        <v>684.93150684931504</v>
      </c>
      <c r="AQ3196">
        <v>0.10624699999999999</v>
      </c>
      <c r="AR3196">
        <v>0.103524</v>
      </c>
      <c r="AS3196">
        <v>9.6817400000000012E-2</v>
      </c>
      <c r="AT3196">
        <v>0.102885</v>
      </c>
      <c r="AU3196">
        <v>8.4666400000000003E-2</v>
      </c>
      <c r="AW3196">
        <v>0.10624699999999999</v>
      </c>
      <c r="AX3196">
        <v>0.10352399999999999</v>
      </c>
      <c r="AY3196">
        <v>9.6817400000000012E-2</v>
      </c>
      <c r="AZ3196">
        <v>0.10288499999999999</v>
      </c>
      <c r="BA3196">
        <v>8.4666400000000017E-2</v>
      </c>
      <c r="BC3196" s="52">
        <v>100000</v>
      </c>
      <c r="BD3196" s="52">
        <v>100000</v>
      </c>
      <c r="BE3196">
        <v>0</v>
      </c>
      <c r="BF3196">
        <v>0</v>
      </c>
      <c r="BG3196">
        <v>0</v>
      </c>
    </row>
    <row r="3197" spans="1:59">
      <c r="A3197">
        <v>3196</v>
      </c>
      <c r="E3197">
        <v>9795.2054794520554</v>
      </c>
      <c r="K3197">
        <v>1611.9113006319999</v>
      </c>
      <c r="L3197">
        <v>1652.196300632</v>
      </c>
      <c r="M3197">
        <v>1692.4813006320001</v>
      </c>
      <c r="N3197">
        <v>1732.7663006320001</v>
      </c>
      <c r="O3197">
        <v>1773.0513006320002</v>
      </c>
      <c r="Q3197">
        <v>20354.828131391328</v>
      </c>
      <c r="R3197">
        <v>19804.910587490533</v>
      </c>
      <c r="S3197">
        <v>19254.993043589737</v>
      </c>
      <c r="T3197">
        <v>18705.075499688941</v>
      </c>
      <c r="U3197">
        <v>18155.157955788145</v>
      </c>
      <c r="W3197">
        <v>0</v>
      </c>
      <c r="AB3197">
        <v>1</v>
      </c>
      <c r="AC3197">
        <v>1</v>
      </c>
      <c r="AD3197">
        <v>1</v>
      </c>
      <c r="AE3197">
        <v>1</v>
      </c>
      <c r="AF3197">
        <v>1</v>
      </c>
      <c r="AL3197">
        <v>4.6955776</v>
      </c>
      <c r="AM3197" s="5">
        <v>6.1300053596496582</v>
      </c>
      <c r="AN3197">
        <v>570.77625570776252</v>
      </c>
      <c r="AO3197">
        <f t="shared" si="49"/>
        <v>26826.48401826484</v>
      </c>
      <c r="AP3197">
        <v>684.93150684931504</v>
      </c>
      <c r="AQ3197">
        <v>0.104809</v>
      </c>
      <c r="AR3197">
        <v>0.10206900000000001</v>
      </c>
      <c r="AS3197">
        <v>9.5106099999999999E-2</v>
      </c>
      <c r="AT3197">
        <v>0.101177</v>
      </c>
      <c r="AU3197">
        <v>8.2612900000000003E-2</v>
      </c>
      <c r="AW3197">
        <v>0.104809</v>
      </c>
      <c r="AX3197">
        <v>0.10206900000000001</v>
      </c>
      <c r="AY3197">
        <v>9.5106100000000013E-2</v>
      </c>
      <c r="AZ3197">
        <v>0.101177</v>
      </c>
      <c r="BA3197">
        <v>8.2612900000000003E-2</v>
      </c>
      <c r="BC3197" s="52">
        <v>100000</v>
      </c>
      <c r="BD3197" s="52">
        <v>100000</v>
      </c>
      <c r="BE3197">
        <v>0</v>
      </c>
      <c r="BF3197">
        <v>0</v>
      </c>
      <c r="BG3197">
        <v>0</v>
      </c>
    </row>
    <row r="3198" spans="1:59">
      <c r="A3198">
        <v>3197</v>
      </c>
      <c r="E3198">
        <v>9795.2054794520554</v>
      </c>
      <c r="K3198">
        <v>2218.0641380558536</v>
      </c>
      <c r="L3198">
        <v>2258.8991380558537</v>
      </c>
      <c r="M3198">
        <v>2299.7341380558537</v>
      </c>
      <c r="N3198">
        <v>2340.5691380558537</v>
      </c>
      <c r="O3198">
        <v>2381.4041380558538</v>
      </c>
      <c r="Q3198">
        <v>30090.12633985803</v>
      </c>
      <c r="R3198">
        <v>29277.194475661323</v>
      </c>
      <c r="S3198">
        <v>28464.262611464615</v>
      </c>
      <c r="T3198">
        <v>27651.330747267908</v>
      </c>
      <c r="U3198">
        <v>26838.398883071201</v>
      </c>
      <c r="W3198">
        <v>0</v>
      </c>
      <c r="AB3198">
        <v>1</v>
      </c>
      <c r="AC3198">
        <v>1</v>
      </c>
      <c r="AD3198">
        <v>1</v>
      </c>
      <c r="AE3198">
        <v>1</v>
      </c>
      <c r="AF3198">
        <v>1</v>
      </c>
      <c r="AL3198">
        <v>3.6606635999999999</v>
      </c>
      <c r="AM3198" s="5">
        <v>6.545875072479248</v>
      </c>
      <c r="AN3198">
        <v>570.77625570776252</v>
      </c>
      <c r="AO3198">
        <f t="shared" si="49"/>
        <v>26826.48401826484</v>
      </c>
      <c r="AP3198">
        <v>684.93150684931504</v>
      </c>
      <c r="AQ3198">
        <v>0.10653899999999999</v>
      </c>
      <c r="AR3198">
        <v>0.10362200000000001</v>
      </c>
      <c r="AS3198">
        <v>9.6855800000000006E-2</v>
      </c>
      <c r="AT3198">
        <v>0.10259600000000001</v>
      </c>
      <c r="AU3198">
        <v>8.4757400000000011E-2</v>
      </c>
      <c r="AW3198">
        <v>0.10653899999999998</v>
      </c>
      <c r="AX3198">
        <v>0.10362200000000001</v>
      </c>
      <c r="AY3198">
        <v>9.6855800000000006E-2</v>
      </c>
      <c r="AZ3198">
        <v>0.10259600000000001</v>
      </c>
      <c r="BA3198">
        <v>8.4757400000000024E-2</v>
      </c>
      <c r="BC3198" s="52">
        <v>100000</v>
      </c>
      <c r="BD3198" s="52">
        <v>100000</v>
      </c>
      <c r="BE3198">
        <v>0</v>
      </c>
      <c r="BF3198">
        <v>0</v>
      </c>
      <c r="BG3198">
        <v>0</v>
      </c>
    </row>
    <row r="3199" spans="1:59">
      <c r="A3199">
        <v>3198</v>
      </c>
      <c r="E3199">
        <v>9795.2054794520554</v>
      </c>
      <c r="K3199">
        <v>3472.5223050748996</v>
      </c>
      <c r="L3199">
        <v>3516.1073050748996</v>
      </c>
      <c r="M3199">
        <v>3559.6923050748997</v>
      </c>
      <c r="N3199">
        <v>3603.2773050748997</v>
      </c>
      <c r="O3199">
        <v>3646.8623050748997</v>
      </c>
      <c r="Q3199">
        <v>35512.94426023752</v>
      </c>
      <c r="R3199">
        <v>34553.506477200412</v>
      </c>
      <c r="S3199">
        <v>33594.068694163303</v>
      </c>
      <c r="T3199">
        <v>32634.630911126194</v>
      </c>
      <c r="U3199">
        <v>31675.193128089086</v>
      </c>
      <c r="W3199">
        <v>2.6800000000000001E-3</v>
      </c>
      <c r="AB3199">
        <v>1</v>
      </c>
      <c r="AC3199">
        <v>1</v>
      </c>
      <c r="AD3199">
        <v>1</v>
      </c>
      <c r="AE3199">
        <v>1</v>
      </c>
      <c r="AF3199">
        <v>1</v>
      </c>
      <c r="AL3199">
        <v>3.7063985000000002</v>
      </c>
      <c r="AM3199" s="5">
        <v>6.3463406562805176</v>
      </c>
      <c r="AN3199">
        <v>570.77625570776252</v>
      </c>
      <c r="AO3199">
        <f t="shared" si="49"/>
        <v>26826.48401826484</v>
      </c>
      <c r="AP3199">
        <v>684.93150684931504</v>
      </c>
      <c r="AQ3199">
        <v>0.107694</v>
      </c>
      <c r="AR3199">
        <v>0.104059</v>
      </c>
      <c r="AS3199">
        <v>9.8302199999999992E-2</v>
      </c>
      <c r="AT3199">
        <v>0.10295699999999999</v>
      </c>
      <c r="AU3199">
        <v>8.5089399999999996E-2</v>
      </c>
      <c r="AW3199">
        <v>0.107694</v>
      </c>
      <c r="AX3199">
        <v>0.104059</v>
      </c>
      <c r="AY3199">
        <v>9.8302199999999992E-2</v>
      </c>
      <c r="AZ3199">
        <v>0.10295700000000001</v>
      </c>
      <c r="BA3199">
        <v>8.5089399999999996E-2</v>
      </c>
      <c r="BC3199" s="52">
        <v>100000</v>
      </c>
      <c r="BD3199" s="52">
        <v>100000</v>
      </c>
      <c r="BE3199">
        <v>0</v>
      </c>
      <c r="BF3199">
        <v>0</v>
      </c>
      <c r="BG3199">
        <v>0</v>
      </c>
    </row>
    <row r="3200" spans="1:59">
      <c r="A3200">
        <v>3199</v>
      </c>
      <c r="E3200">
        <v>9795.2054794520554</v>
      </c>
      <c r="K3200">
        <v>4278.4779553909002</v>
      </c>
      <c r="L3200">
        <v>4320.8254553909001</v>
      </c>
      <c r="M3200">
        <v>4363.1729553908999</v>
      </c>
      <c r="N3200">
        <v>4405.5204553908998</v>
      </c>
      <c r="O3200">
        <v>4447.8679553908996</v>
      </c>
      <c r="Q3200">
        <v>34089.507267253277</v>
      </c>
      <c r="R3200">
        <v>33168.525863524555</v>
      </c>
      <c r="S3200">
        <v>32247.54445979583</v>
      </c>
      <c r="T3200">
        <v>31326.563056067105</v>
      </c>
      <c r="U3200">
        <v>30405.58165233838</v>
      </c>
      <c r="W3200">
        <v>1.4070000000000001E-2</v>
      </c>
      <c r="AB3200">
        <v>1</v>
      </c>
      <c r="AC3200">
        <v>1</v>
      </c>
      <c r="AD3200">
        <v>1</v>
      </c>
      <c r="AE3200">
        <v>1</v>
      </c>
      <c r="AF3200">
        <v>1</v>
      </c>
      <c r="AL3200">
        <v>2.1534417000000001</v>
      </c>
      <c r="AM3200" s="5">
        <v>6.6116509437561044</v>
      </c>
      <c r="AN3200">
        <v>570.77625570776252</v>
      </c>
      <c r="AO3200">
        <f t="shared" si="49"/>
        <v>26826.48401826484</v>
      </c>
      <c r="AP3200">
        <v>684.93150684931504</v>
      </c>
      <c r="AQ3200">
        <v>0.109067</v>
      </c>
      <c r="AR3200">
        <v>0.106446</v>
      </c>
      <c r="AS3200">
        <v>9.8904900000000004E-2</v>
      </c>
      <c r="AT3200">
        <v>0.10301</v>
      </c>
      <c r="AU3200">
        <v>8.6647299999999997E-2</v>
      </c>
      <c r="AW3200">
        <v>0.10906700000000001</v>
      </c>
      <c r="AX3200">
        <v>0.106446</v>
      </c>
      <c r="AY3200">
        <v>9.8904900000000004E-2</v>
      </c>
      <c r="AZ3200">
        <v>0.10301</v>
      </c>
      <c r="BA3200">
        <v>8.6647299999999997E-2</v>
      </c>
      <c r="BC3200" s="52">
        <v>100000</v>
      </c>
      <c r="BD3200" s="52">
        <v>100000</v>
      </c>
      <c r="BE3200">
        <v>0</v>
      </c>
      <c r="BF3200">
        <v>0</v>
      </c>
      <c r="BG3200">
        <v>0</v>
      </c>
    </row>
    <row r="3201" spans="1:59">
      <c r="A3201">
        <v>3200</v>
      </c>
      <c r="E3201">
        <v>9795.2054794520554</v>
      </c>
      <c r="K3201">
        <v>3764.2175509005647</v>
      </c>
      <c r="L3201">
        <v>3814.5400509005649</v>
      </c>
      <c r="M3201">
        <v>3864.8625509005651</v>
      </c>
      <c r="N3201">
        <v>3915.1850509005653</v>
      </c>
      <c r="O3201">
        <v>3965.5075509005655</v>
      </c>
      <c r="Q3201">
        <v>31947.891718505751</v>
      </c>
      <c r="R3201">
        <v>31084.76941252916</v>
      </c>
      <c r="S3201">
        <v>30221.647106552569</v>
      </c>
      <c r="T3201">
        <v>29358.524800575979</v>
      </c>
      <c r="U3201">
        <v>28495.402494599388</v>
      </c>
      <c r="W3201">
        <v>5.5939999999999997E-2</v>
      </c>
      <c r="AB3201">
        <v>1</v>
      </c>
      <c r="AC3201">
        <v>1</v>
      </c>
      <c r="AD3201">
        <v>1</v>
      </c>
      <c r="AE3201">
        <v>1</v>
      </c>
      <c r="AF3201">
        <v>1</v>
      </c>
      <c r="AL3201">
        <v>2.0024476</v>
      </c>
      <c r="AM3201" s="5">
        <v>6.8915529251098633</v>
      </c>
      <c r="AN3201">
        <v>570.77625570776252</v>
      </c>
      <c r="AO3201">
        <f t="shared" si="49"/>
        <v>26826.48401826484</v>
      </c>
      <c r="AP3201">
        <v>684.93150684931504</v>
      </c>
      <c r="AQ3201">
        <v>0.108903</v>
      </c>
      <c r="AR3201">
        <v>0.10431399999999999</v>
      </c>
      <c r="AS3201">
        <v>9.9139700000000011E-2</v>
      </c>
      <c r="AT3201">
        <v>0.10126600000000001</v>
      </c>
      <c r="AU3201">
        <v>8.3485500000000004E-2</v>
      </c>
      <c r="AW3201">
        <v>0.10890300000000001</v>
      </c>
      <c r="AX3201">
        <v>0.104314</v>
      </c>
      <c r="AY3201">
        <v>9.9139700000000011E-2</v>
      </c>
      <c r="AZ3201">
        <v>0.10126600000000001</v>
      </c>
      <c r="BA3201">
        <v>8.3485500000000004E-2</v>
      </c>
      <c r="BC3201" s="52">
        <v>100000</v>
      </c>
      <c r="BD3201" s="52">
        <v>100000</v>
      </c>
      <c r="BE3201">
        <v>0</v>
      </c>
      <c r="BF3201">
        <v>0</v>
      </c>
      <c r="BG3201">
        <v>0</v>
      </c>
    </row>
    <row r="3202" spans="1:59">
      <c r="A3202">
        <v>3201</v>
      </c>
      <c r="E3202">
        <v>9795.2054794520554</v>
      </c>
      <c r="K3202">
        <v>3562.7286383215651</v>
      </c>
      <c r="L3202">
        <v>3638.4611383215652</v>
      </c>
      <c r="M3202">
        <v>3714.1936383215652</v>
      </c>
      <c r="N3202">
        <v>3789.9261383215653</v>
      </c>
      <c r="O3202">
        <v>3865.6586383215654</v>
      </c>
      <c r="Q3202">
        <v>29875.055218268881</v>
      </c>
      <c r="R3202">
        <v>29067.933835584365</v>
      </c>
      <c r="S3202">
        <v>28260.812452899845</v>
      </c>
      <c r="T3202">
        <v>27453.691070215325</v>
      </c>
      <c r="U3202">
        <v>26646.569687530806</v>
      </c>
      <c r="W3202">
        <v>0.16316999999999998</v>
      </c>
      <c r="AB3202">
        <v>1</v>
      </c>
      <c r="AC3202">
        <v>1</v>
      </c>
      <c r="AD3202">
        <v>1</v>
      </c>
      <c r="AE3202">
        <v>1</v>
      </c>
      <c r="AF3202">
        <v>1</v>
      </c>
      <c r="AL3202">
        <v>2.0001476</v>
      </c>
      <c r="AM3202" s="5">
        <v>6.6801767349243164</v>
      </c>
      <c r="AN3202">
        <v>570.77625570776252</v>
      </c>
      <c r="AO3202">
        <f t="shared" si="49"/>
        <v>26826.48401826484</v>
      </c>
      <c r="AP3202">
        <v>684.93150684931504</v>
      </c>
      <c r="AQ3202">
        <v>0.10730200000000001</v>
      </c>
      <c r="AR3202">
        <v>0.10329000000000001</v>
      </c>
      <c r="AS3202">
        <v>9.25478E-2</v>
      </c>
      <c r="AT3202">
        <v>8.3558199999999999E-2</v>
      </c>
      <c r="AU3202">
        <v>6.3123499999999999E-2</v>
      </c>
      <c r="AW3202">
        <v>0.10730199999999999</v>
      </c>
      <c r="AX3202">
        <v>0.10329000000000001</v>
      </c>
      <c r="AY3202">
        <v>9.25478E-2</v>
      </c>
      <c r="AZ3202">
        <v>8.3558200000000013E-2</v>
      </c>
      <c r="BA3202">
        <v>6.3123499999999999E-2</v>
      </c>
      <c r="BC3202" s="52">
        <v>100000</v>
      </c>
      <c r="BD3202" s="52">
        <v>100000</v>
      </c>
      <c r="BE3202">
        <v>0</v>
      </c>
      <c r="BF3202">
        <v>0</v>
      </c>
      <c r="BG3202">
        <v>0</v>
      </c>
    </row>
    <row r="3203" spans="1:59">
      <c r="A3203">
        <v>3202</v>
      </c>
      <c r="E3203">
        <v>9795.2054794520554</v>
      </c>
      <c r="K3203">
        <v>3711.1054107646778</v>
      </c>
      <c r="L3203">
        <v>3821.2104107646778</v>
      </c>
      <c r="M3203">
        <v>3931.3154107646778</v>
      </c>
      <c r="N3203">
        <v>4041.4204107646779</v>
      </c>
      <c r="O3203">
        <v>4151.5254107646779</v>
      </c>
      <c r="Q3203">
        <v>28235.78528809033</v>
      </c>
      <c r="R3203">
        <v>27472.951349115196</v>
      </c>
      <c r="S3203">
        <v>26710.117410140061</v>
      </c>
      <c r="T3203">
        <v>25947.283471164927</v>
      </c>
      <c r="U3203">
        <v>25184.449532189792</v>
      </c>
      <c r="W3203">
        <v>0.14731</v>
      </c>
      <c r="AB3203">
        <v>1</v>
      </c>
      <c r="AC3203">
        <v>1</v>
      </c>
      <c r="AD3203">
        <v>1</v>
      </c>
      <c r="AE3203">
        <v>1</v>
      </c>
      <c r="AF3203">
        <v>1</v>
      </c>
      <c r="AL3203">
        <v>1.2162218</v>
      </c>
      <c r="AM3203" s="5">
        <v>6.8951358795166016</v>
      </c>
      <c r="AN3203">
        <v>570.77625570776252</v>
      </c>
      <c r="AO3203">
        <f t="shared" ref="AO3203:AO3266" si="50">235000000/8760</f>
        <v>26826.48401826484</v>
      </c>
      <c r="AP3203">
        <v>684.93150684931504</v>
      </c>
      <c r="AQ3203">
        <v>0.10723000000000001</v>
      </c>
      <c r="AR3203">
        <v>0.10260599999999999</v>
      </c>
      <c r="AS3203">
        <v>9.1999300000000006E-2</v>
      </c>
      <c r="AT3203">
        <v>8.2965999999999998E-2</v>
      </c>
      <c r="AU3203">
        <v>6.2686900000000004E-2</v>
      </c>
      <c r="AW3203">
        <v>0.10723000000000001</v>
      </c>
      <c r="AX3203">
        <v>0.10260599999999999</v>
      </c>
      <c r="AY3203">
        <v>9.1999299999999992E-2</v>
      </c>
      <c r="AZ3203">
        <v>8.2965999999999998E-2</v>
      </c>
      <c r="BA3203">
        <v>6.2686900000000004E-2</v>
      </c>
      <c r="BC3203" s="52">
        <v>100000</v>
      </c>
      <c r="BD3203" s="52">
        <v>100000</v>
      </c>
      <c r="BE3203">
        <v>0</v>
      </c>
      <c r="BF3203">
        <v>0</v>
      </c>
      <c r="BG3203">
        <v>0</v>
      </c>
    </row>
    <row r="3204" spans="1:59">
      <c r="A3204">
        <v>3203</v>
      </c>
      <c r="E3204">
        <v>9795.2054794520554</v>
      </c>
      <c r="K3204">
        <v>4194.1729710482214</v>
      </c>
      <c r="L3204">
        <v>4352.0163043815546</v>
      </c>
      <c r="M3204">
        <v>4509.8596377148879</v>
      </c>
      <c r="N3204">
        <v>4667.7029710482211</v>
      </c>
      <c r="O3204">
        <v>4825.5463043815544</v>
      </c>
      <c r="Q3204">
        <v>26744.331062200588</v>
      </c>
      <c r="R3204">
        <v>26021.79109410509</v>
      </c>
      <c r="S3204">
        <v>25299.251126009593</v>
      </c>
      <c r="T3204">
        <v>24576.711157914095</v>
      </c>
      <c r="U3204">
        <v>23854.171189818597</v>
      </c>
      <c r="W3204">
        <v>0.21055000000000001</v>
      </c>
      <c r="AB3204">
        <v>1</v>
      </c>
      <c r="AC3204">
        <v>1</v>
      </c>
      <c r="AD3204">
        <v>1</v>
      </c>
      <c r="AE3204">
        <v>1</v>
      </c>
      <c r="AF3204">
        <v>1</v>
      </c>
      <c r="AL3204">
        <v>1.8167518</v>
      </c>
      <c r="AM3204" s="5">
        <v>7.0696163177490234</v>
      </c>
      <c r="AN3204">
        <v>570.77625570776252</v>
      </c>
      <c r="AO3204">
        <f t="shared" si="50"/>
        <v>26826.48401826484</v>
      </c>
      <c r="AP3204">
        <v>684.93150684931504</v>
      </c>
      <c r="AQ3204">
        <v>0.106851</v>
      </c>
      <c r="AR3204">
        <v>0.1024</v>
      </c>
      <c r="AS3204">
        <v>9.1953800000000002E-2</v>
      </c>
      <c r="AT3204">
        <v>8.2922300000000004E-2</v>
      </c>
      <c r="AU3204">
        <v>6.2704099999999999E-2</v>
      </c>
      <c r="AW3204">
        <v>0.10685100000000002</v>
      </c>
      <c r="AX3204">
        <v>0.1024</v>
      </c>
      <c r="AY3204">
        <v>9.1953800000000016E-2</v>
      </c>
      <c r="AZ3204">
        <v>8.292229999999999E-2</v>
      </c>
      <c r="BA3204">
        <v>6.2704099999999999E-2</v>
      </c>
      <c r="BC3204" s="52">
        <v>100000</v>
      </c>
      <c r="BD3204" s="52">
        <v>100000</v>
      </c>
      <c r="BE3204">
        <v>0</v>
      </c>
      <c r="BF3204">
        <v>0</v>
      </c>
      <c r="BG3204">
        <v>0</v>
      </c>
    </row>
    <row r="3205" spans="1:59">
      <c r="A3205">
        <v>3204</v>
      </c>
      <c r="E3205">
        <v>9795.2054794520554</v>
      </c>
      <c r="K3205">
        <v>4223.6797155681588</v>
      </c>
      <c r="L3205">
        <v>4421.6722155681591</v>
      </c>
      <c r="M3205">
        <v>4619.6647155681594</v>
      </c>
      <c r="N3205">
        <v>4817.6572155681597</v>
      </c>
      <c r="O3205">
        <v>5015.64971556816</v>
      </c>
      <c r="Q3205">
        <v>26396.642114994149</v>
      </c>
      <c r="R3205">
        <v>25683.495507877698</v>
      </c>
      <c r="S3205">
        <v>24970.348900761244</v>
      </c>
      <c r="T3205">
        <v>24257.20229364479</v>
      </c>
      <c r="U3205">
        <v>23544.055686528336</v>
      </c>
      <c r="W3205">
        <v>0.21940999999999999</v>
      </c>
      <c r="AB3205">
        <v>1</v>
      </c>
      <c r="AC3205">
        <v>1</v>
      </c>
      <c r="AD3205">
        <v>1</v>
      </c>
      <c r="AE3205">
        <v>1</v>
      </c>
      <c r="AF3205">
        <v>1</v>
      </c>
      <c r="AL3205">
        <v>2.9522089999999999</v>
      </c>
      <c r="AM3205" s="5">
        <v>7.5227627754211426</v>
      </c>
      <c r="AN3205">
        <v>570.77625570776252</v>
      </c>
      <c r="AO3205">
        <f t="shared" si="50"/>
        <v>26826.48401826484</v>
      </c>
      <c r="AP3205">
        <v>684.93150684931504</v>
      </c>
      <c r="AQ3205">
        <v>0.106848</v>
      </c>
      <c r="AR3205">
        <v>0.10237399999999999</v>
      </c>
      <c r="AS3205">
        <v>9.1898099999999996E-2</v>
      </c>
      <c r="AT3205">
        <v>8.2911499999999999E-2</v>
      </c>
      <c r="AU3205">
        <v>6.2678600000000001E-2</v>
      </c>
      <c r="AW3205">
        <v>0.10684799999999998</v>
      </c>
      <c r="AX3205">
        <v>0.10237400000000001</v>
      </c>
      <c r="AY3205">
        <v>9.1898099999999996E-2</v>
      </c>
      <c r="AZ3205">
        <v>8.2911500000000013E-2</v>
      </c>
      <c r="BA3205">
        <v>6.2678600000000001E-2</v>
      </c>
      <c r="BC3205" s="52">
        <v>100000</v>
      </c>
      <c r="BD3205" s="52">
        <v>100000</v>
      </c>
      <c r="BE3205">
        <v>0</v>
      </c>
      <c r="BF3205">
        <v>0</v>
      </c>
      <c r="BG3205">
        <v>0</v>
      </c>
    </row>
    <row r="3206" spans="1:59">
      <c r="A3206">
        <v>3205</v>
      </c>
      <c r="E3206">
        <v>9795.2054794520554</v>
      </c>
      <c r="K3206">
        <v>4140.2177810689072</v>
      </c>
      <c r="L3206">
        <v>4400.6877810689075</v>
      </c>
      <c r="M3206">
        <v>4661.1577810689078</v>
      </c>
      <c r="N3206">
        <v>4921.627781068908</v>
      </c>
      <c r="O3206">
        <v>5182.0977810689083</v>
      </c>
      <c r="Q3206">
        <v>25963.075544935811</v>
      </c>
      <c r="R3206">
        <v>25261.64241740205</v>
      </c>
      <c r="S3206">
        <v>24560.209289868289</v>
      </c>
      <c r="T3206">
        <v>23858.776162334529</v>
      </c>
      <c r="U3206">
        <v>23157.343034800768</v>
      </c>
      <c r="W3206">
        <v>9.3930000000000013E-2</v>
      </c>
      <c r="AB3206">
        <v>1</v>
      </c>
      <c r="AC3206">
        <v>1</v>
      </c>
      <c r="AD3206">
        <v>1</v>
      </c>
      <c r="AE3206">
        <v>1</v>
      </c>
      <c r="AF3206">
        <v>1</v>
      </c>
      <c r="AL3206">
        <v>3.1769748</v>
      </c>
      <c r="AM3206" s="5">
        <v>7.887387752532959</v>
      </c>
      <c r="AN3206">
        <v>570.77625570776252</v>
      </c>
      <c r="AO3206">
        <f t="shared" si="50"/>
        <v>26826.48401826484</v>
      </c>
      <c r="AP3206">
        <v>684.93150684931504</v>
      </c>
      <c r="AQ3206">
        <v>0.106974</v>
      </c>
      <c r="AR3206">
        <v>0.10230700000000001</v>
      </c>
      <c r="AS3206">
        <v>9.1741900000000001E-2</v>
      </c>
      <c r="AT3206">
        <v>8.2912400000000011E-2</v>
      </c>
      <c r="AU3206">
        <v>6.2703099999999998E-2</v>
      </c>
      <c r="AW3206">
        <v>0.106974</v>
      </c>
      <c r="AX3206">
        <v>0.10230700000000002</v>
      </c>
      <c r="AY3206">
        <v>9.1741900000000001E-2</v>
      </c>
      <c r="AZ3206">
        <v>8.2912400000000011E-2</v>
      </c>
      <c r="BA3206">
        <v>6.2703099999999998E-2</v>
      </c>
      <c r="BC3206" s="52">
        <v>100000</v>
      </c>
      <c r="BD3206" s="52">
        <v>100000</v>
      </c>
      <c r="BE3206">
        <v>0</v>
      </c>
      <c r="BF3206">
        <v>0</v>
      </c>
      <c r="BG3206">
        <v>0</v>
      </c>
    </row>
    <row r="3207" spans="1:59">
      <c r="A3207">
        <v>3206</v>
      </c>
      <c r="E3207">
        <v>9795.2054794520554</v>
      </c>
      <c r="K3207">
        <v>3974.9800117572595</v>
      </c>
      <c r="L3207">
        <v>4294.5725117572592</v>
      </c>
      <c r="M3207">
        <v>4614.165011757259</v>
      </c>
      <c r="N3207">
        <v>4933.7575117572587</v>
      </c>
      <c r="O3207">
        <v>5253.3500117572585</v>
      </c>
      <c r="Q3207">
        <v>26296.705493535319</v>
      </c>
      <c r="R3207">
        <v>25586.25883049352</v>
      </c>
      <c r="S3207">
        <v>24875.812167451721</v>
      </c>
      <c r="T3207">
        <v>24165.365504409921</v>
      </c>
      <c r="U3207">
        <v>23454.918841368122</v>
      </c>
      <c r="W3207">
        <v>8.7480000000000002E-2</v>
      </c>
      <c r="AB3207">
        <v>1</v>
      </c>
      <c r="AC3207">
        <v>1</v>
      </c>
      <c r="AD3207">
        <v>1</v>
      </c>
      <c r="AE3207">
        <v>1</v>
      </c>
      <c r="AF3207">
        <v>1</v>
      </c>
      <c r="AL3207">
        <v>4.0215281999999997</v>
      </c>
      <c r="AM3207" s="5">
        <v>8.223933219909668</v>
      </c>
      <c r="AN3207">
        <v>570.77625570776252</v>
      </c>
      <c r="AO3207">
        <f t="shared" si="50"/>
        <v>26826.48401826484</v>
      </c>
      <c r="AP3207">
        <v>684.93150684931504</v>
      </c>
      <c r="AQ3207">
        <v>0.10699599999999999</v>
      </c>
      <c r="AR3207">
        <v>0.102302</v>
      </c>
      <c r="AS3207">
        <v>9.16931E-2</v>
      </c>
      <c r="AT3207">
        <v>8.2940899999999998E-2</v>
      </c>
      <c r="AU3207">
        <v>6.2668599999999991E-2</v>
      </c>
      <c r="AW3207">
        <v>0.10699599999999999</v>
      </c>
      <c r="AX3207">
        <v>0.10230199999999999</v>
      </c>
      <c r="AY3207">
        <v>9.1693100000000013E-2</v>
      </c>
      <c r="AZ3207">
        <v>8.2940899999999998E-2</v>
      </c>
      <c r="BA3207">
        <v>6.2668599999999991E-2</v>
      </c>
      <c r="BC3207" s="52">
        <v>100000</v>
      </c>
      <c r="BD3207" s="52">
        <v>100000</v>
      </c>
      <c r="BE3207">
        <v>0</v>
      </c>
      <c r="BF3207">
        <v>0</v>
      </c>
      <c r="BG3207">
        <v>0</v>
      </c>
    </row>
    <row r="3208" spans="1:59">
      <c r="A3208">
        <v>3207</v>
      </c>
      <c r="E3208">
        <v>9795.2054794520554</v>
      </c>
      <c r="K3208">
        <v>3632.7017753259875</v>
      </c>
      <c r="L3208">
        <v>4073.1242753259876</v>
      </c>
      <c r="M3208">
        <v>4513.5467753259873</v>
      </c>
      <c r="N3208">
        <v>4953.9692753259869</v>
      </c>
      <c r="O3208">
        <v>5394.3917753259866</v>
      </c>
      <c r="Q3208">
        <v>27125.840093630071</v>
      </c>
      <c r="R3208">
        <v>26392.993061271442</v>
      </c>
      <c r="S3208">
        <v>25660.146028912812</v>
      </c>
      <c r="T3208">
        <v>24927.298996554182</v>
      </c>
      <c r="U3208">
        <v>24194.451964195552</v>
      </c>
      <c r="W3208">
        <v>9.5310000000000006E-2</v>
      </c>
      <c r="AB3208">
        <v>1</v>
      </c>
      <c r="AC3208">
        <v>1</v>
      </c>
      <c r="AD3208">
        <v>1</v>
      </c>
      <c r="AE3208">
        <v>1</v>
      </c>
      <c r="AF3208">
        <v>1</v>
      </c>
      <c r="AL3208">
        <v>4.2373029999999998</v>
      </c>
      <c r="AM3208" s="5">
        <v>8.5235309600830078</v>
      </c>
      <c r="AN3208">
        <v>570.77625570776252</v>
      </c>
      <c r="AO3208">
        <f t="shared" si="50"/>
        <v>26826.48401826484</v>
      </c>
      <c r="AP3208">
        <v>684.93150684931504</v>
      </c>
      <c r="AQ3208">
        <v>0.106909</v>
      </c>
      <c r="AR3208">
        <v>0.10278900000000001</v>
      </c>
      <c r="AS3208">
        <v>9.1849100000000003E-2</v>
      </c>
      <c r="AT3208">
        <v>8.3254800000000004E-2</v>
      </c>
      <c r="AU3208">
        <v>6.2941999999999998E-2</v>
      </c>
      <c r="AW3208">
        <v>0.10690900000000002</v>
      </c>
      <c r="AX3208">
        <v>0.10278900000000001</v>
      </c>
      <c r="AY3208">
        <v>9.1849100000000003E-2</v>
      </c>
      <c r="AZ3208">
        <v>8.3254800000000004E-2</v>
      </c>
      <c r="BA3208">
        <v>6.2941999999999998E-2</v>
      </c>
      <c r="BC3208" s="52">
        <v>100000</v>
      </c>
      <c r="BD3208" s="52">
        <v>100000</v>
      </c>
      <c r="BE3208">
        <v>0</v>
      </c>
      <c r="BF3208">
        <v>0</v>
      </c>
      <c r="BG3208">
        <v>0</v>
      </c>
    </row>
    <row r="3209" spans="1:59">
      <c r="A3209">
        <v>3208</v>
      </c>
      <c r="E3209">
        <v>9795.2054794520554</v>
      </c>
      <c r="K3209">
        <v>3634.3878750128411</v>
      </c>
      <c r="L3209">
        <v>4251.052041679508</v>
      </c>
      <c r="M3209">
        <v>4867.7162083461744</v>
      </c>
      <c r="N3209">
        <v>5484.3803750128409</v>
      </c>
      <c r="O3209">
        <v>6101.0445416795073</v>
      </c>
      <c r="Q3209">
        <v>28811.08841096886</v>
      </c>
      <c r="R3209">
        <v>28032.711756926448</v>
      </c>
      <c r="S3209">
        <v>27254.335102884037</v>
      </c>
      <c r="T3209">
        <v>26475.958448841626</v>
      </c>
      <c r="U3209">
        <v>25697.581794799215</v>
      </c>
      <c r="W3209">
        <v>7.5400000000000009E-2</v>
      </c>
      <c r="AB3209">
        <v>1</v>
      </c>
      <c r="AC3209">
        <v>1</v>
      </c>
      <c r="AD3209">
        <v>1</v>
      </c>
      <c r="AE3209">
        <v>1</v>
      </c>
      <c r="AF3209">
        <v>1</v>
      </c>
      <c r="AL3209">
        <v>4.8259783000000001</v>
      </c>
      <c r="AM3209" s="5">
        <v>8.6686773300170898</v>
      </c>
      <c r="AN3209">
        <v>570.77625570776252</v>
      </c>
      <c r="AO3209">
        <f t="shared" si="50"/>
        <v>26826.48401826484</v>
      </c>
      <c r="AP3209">
        <v>684.93150684931504</v>
      </c>
      <c r="AQ3209">
        <v>0.108195</v>
      </c>
      <c r="AR3209">
        <v>0.104354</v>
      </c>
      <c r="AS3209">
        <v>9.6073999999999993E-2</v>
      </c>
      <c r="AT3209">
        <v>8.5615499999999997E-2</v>
      </c>
      <c r="AU3209">
        <v>6.8066500000000002E-2</v>
      </c>
      <c r="AW3209">
        <v>0.108195</v>
      </c>
      <c r="AX3209">
        <v>0.10435399999999999</v>
      </c>
      <c r="AY3209">
        <v>9.6073999999999979E-2</v>
      </c>
      <c r="AZ3209">
        <v>8.5615499999999997E-2</v>
      </c>
      <c r="BA3209">
        <v>6.8066500000000002E-2</v>
      </c>
      <c r="BC3209" s="52">
        <v>100000</v>
      </c>
      <c r="BD3209" s="52">
        <v>100000</v>
      </c>
      <c r="BE3209">
        <v>0</v>
      </c>
      <c r="BF3209">
        <v>0</v>
      </c>
      <c r="BG3209">
        <v>0</v>
      </c>
    </row>
    <row r="3210" spans="1:59">
      <c r="A3210">
        <v>3209</v>
      </c>
      <c r="E3210">
        <v>9795.2054794520554</v>
      </c>
      <c r="K3210">
        <v>4297.8681017897161</v>
      </c>
      <c r="L3210">
        <v>5071.1381017897165</v>
      </c>
      <c r="M3210">
        <v>5844.408101789717</v>
      </c>
      <c r="N3210">
        <v>6617.6781017897174</v>
      </c>
      <c r="O3210">
        <v>7390.9481017897178</v>
      </c>
      <c r="Q3210">
        <v>30558.274809744551</v>
      </c>
      <c r="R3210">
        <v>29732.695179792256</v>
      </c>
      <c r="S3210">
        <v>28907.11554983996</v>
      </c>
      <c r="T3210">
        <v>28081.535919887665</v>
      </c>
      <c r="U3210">
        <v>27255.95628993537</v>
      </c>
      <c r="W3210">
        <v>4.8030000000000003E-2</v>
      </c>
      <c r="AB3210">
        <v>1</v>
      </c>
      <c r="AC3210">
        <v>1</v>
      </c>
      <c r="AD3210">
        <v>1</v>
      </c>
      <c r="AE3210">
        <v>1</v>
      </c>
      <c r="AF3210">
        <v>1</v>
      </c>
      <c r="AL3210">
        <v>4.0648150000000003</v>
      </c>
      <c r="AM3210" s="5">
        <v>8.4995975494384766</v>
      </c>
      <c r="AN3210">
        <v>570.77625570776252</v>
      </c>
      <c r="AO3210">
        <f t="shared" si="50"/>
        <v>26826.48401826484</v>
      </c>
      <c r="AP3210">
        <v>684.93150684931504</v>
      </c>
      <c r="AQ3210">
        <v>0.10999299999999999</v>
      </c>
      <c r="AR3210">
        <v>0.10522799999999999</v>
      </c>
      <c r="AS3210">
        <v>9.7133799999999992E-2</v>
      </c>
      <c r="AT3210">
        <v>0.101464</v>
      </c>
      <c r="AU3210">
        <v>8.3416900000000002E-2</v>
      </c>
      <c r="AW3210">
        <v>0.10999299999999999</v>
      </c>
      <c r="AX3210">
        <v>0.10522799999999997</v>
      </c>
      <c r="AY3210">
        <v>9.7133799999999978E-2</v>
      </c>
      <c r="AZ3210">
        <v>0.10146399999999998</v>
      </c>
      <c r="BA3210">
        <v>8.3416900000000002E-2</v>
      </c>
      <c r="BC3210" s="52">
        <v>100000</v>
      </c>
      <c r="BD3210" s="52">
        <v>100000</v>
      </c>
      <c r="BE3210">
        <v>0</v>
      </c>
      <c r="BF3210">
        <v>0</v>
      </c>
      <c r="BG3210">
        <v>0</v>
      </c>
    </row>
    <row r="3211" spans="1:59">
      <c r="A3211">
        <v>3210</v>
      </c>
      <c r="E3211">
        <v>9795.2054794520554</v>
      </c>
      <c r="K3211">
        <v>5254.729674079108</v>
      </c>
      <c r="L3211">
        <v>6063.1980074124413</v>
      </c>
      <c r="M3211">
        <v>6871.6663407457745</v>
      </c>
      <c r="N3211">
        <v>7680.1346740791078</v>
      </c>
      <c r="O3211">
        <v>8488.603007412441</v>
      </c>
      <c r="Q3211">
        <v>31606.28192276791</v>
      </c>
      <c r="R3211">
        <v>30752.388740425209</v>
      </c>
      <c r="S3211">
        <v>29898.495558082504</v>
      </c>
      <c r="T3211">
        <v>29044.6023757398</v>
      </c>
      <c r="U3211">
        <v>28190.709193397095</v>
      </c>
      <c r="W3211">
        <v>6.2170000000000003E-2</v>
      </c>
      <c r="AB3211">
        <v>1</v>
      </c>
      <c r="AC3211">
        <v>1</v>
      </c>
      <c r="AD3211">
        <v>1</v>
      </c>
      <c r="AE3211">
        <v>1</v>
      </c>
      <c r="AF3211">
        <v>1</v>
      </c>
      <c r="AL3211">
        <v>3.8142930000000002</v>
      </c>
      <c r="AM3211" s="5">
        <v>8.8462324142456055</v>
      </c>
      <c r="AN3211">
        <v>570.77625570776252</v>
      </c>
      <c r="AO3211">
        <f t="shared" si="50"/>
        <v>26826.48401826484</v>
      </c>
      <c r="AP3211">
        <v>684.93150684931504</v>
      </c>
      <c r="AQ3211">
        <v>0.11103</v>
      </c>
      <c r="AR3211">
        <v>0.107095</v>
      </c>
      <c r="AS3211">
        <v>9.9784800000000007E-2</v>
      </c>
      <c r="AT3211">
        <v>0.10466299999999999</v>
      </c>
      <c r="AU3211">
        <v>8.8449E-2</v>
      </c>
      <c r="AW3211">
        <v>0.11103</v>
      </c>
      <c r="AX3211">
        <v>0.10709499999999998</v>
      </c>
      <c r="AY3211">
        <v>9.9784799999999993E-2</v>
      </c>
      <c r="AZ3211">
        <v>0.10466299999999999</v>
      </c>
      <c r="BA3211">
        <v>8.8448999999999986E-2</v>
      </c>
      <c r="BC3211" s="52">
        <v>100000</v>
      </c>
      <c r="BD3211" s="52">
        <v>100000</v>
      </c>
      <c r="BE3211">
        <v>0</v>
      </c>
      <c r="BF3211">
        <v>0</v>
      </c>
      <c r="BG3211">
        <v>0</v>
      </c>
    </row>
    <row r="3212" spans="1:59">
      <c r="A3212">
        <v>3211</v>
      </c>
      <c r="E3212">
        <v>9795.2054794520554</v>
      </c>
      <c r="K3212">
        <v>6097.7795175058873</v>
      </c>
      <c r="L3212">
        <v>6852.5703508392207</v>
      </c>
      <c r="M3212">
        <v>7607.3611841725542</v>
      </c>
      <c r="N3212">
        <v>8362.1520175058868</v>
      </c>
      <c r="O3212">
        <v>9116.9428508392193</v>
      </c>
      <c r="Q3212">
        <v>32263.661277158881</v>
      </c>
      <c r="R3212">
        <v>31392.007962706641</v>
      </c>
      <c r="S3212">
        <v>30520.354648254401</v>
      </c>
      <c r="T3212">
        <v>29648.701333802161</v>
      </c>
      <c r="U3212">
        <v>28777.048019349921</v>
      </c>
      <c r="W3212">
        <v>0</v>
      </c>
      <c r="AB3212">
        <v>1</v>
      </c>
      <c r="AC3212">
        <v>1</v>
      </c>
      <c r="AD3212">
        <v>1</v>
      </c>
      <c r="AE3212">
        <v>1</v>
      </c>
      <c r="AF3212">
        <v>1</v>
      </c>
      <c r="AL3212">
        <v>3.9797929999999999</v>
      </c>
      <c r="AM3212" s="5">
        <v>9.0216550827026367</v>
      </c>
      <c r="AN3212">
        <v>570.77625570776252</v>
      </c>
      <c r="AO3212">
        <f t="shared" si="50"/>
        <v>26826.48401826484</v>
      </c>
      <c r="AP3212">
        <v>684.93150684931504</v>
      </c>
      <c r="AQ3212">
        <v>0.111813</v>
      </c>
      <c r="AR3212">
        <v>0.108931</v>
      </c>
      <c r="AS3212">
        <v>0.10138800000000001</v>
      </c>
      <c r="AT3212">
        <v>0.10545499999999999</v>
      </c>
      <c r="AU3212">
        <v>0.10205299999999999</v>
      </c>
      <c r="AW3212">
        <v>0.11181299999999998</v>
      </c>
      <c r="AX3212">
        <v>0.10893099999999999</v>
      </c>
      <c r="AY3212">
        <v>0.10138800000000002</v>
      </c>
      <c r="AZ3212">
        <v>0.10545500000000001</v>
      </c>
      <c r="BA3212">
        <v>0.10205299999999999</v>
      </c>
      <c r="BC3212" s="52">
        <v>100000</v>
      </c>
      <c r="BD3212" s="52">
        <v>100000</v>
      </c>
      <c r="BE3212">
        <v>0</v>
      </c>
      <c r="BF3212">
        <v>0</v>
      </c>
      <c r="BG3212">
        <v>0</v>
      </c>
    </row>
    <row r="3213" spans="1:59">
      <c r="A3213">
        <v>3212</v>
      </c>
      <c r="E3213">
        <v>9795.2054794520554</v>
      </c>
      <c r="K3213">
        <v>5856.6672622858287</v>
      </c>
      <c r="L3213">
        <v>6475.2830956191619</v>
      </c>
      <c r="M3213">
        <v>7093.8989289524952</v>
      </c>
      <c r="N3213">
        <v>7712.5147622858285</v>
      </c>
      <c r="O3213">
        <v>8331.1305956191609</v>
      </c>
      <c r="Q3213">
        <v>31650.359614258439</v>
      </c>
      <c r="R3213">
        <v>30795.275604722028</v>
      </c>
      <c r="S3213">
        <v>29940.191595185617</v>
      </c>
      <c r="T3213">
        <v>29085.107585649206</v>
      </c>
      <c r="U3213">
        <v>28230.023576112795</v>
      </c>
      <c r="W3213">
        <v>0</v>
      </c>
      <c r="AB3213">
        <v>1</v>
      </c>
      <c r="AC3213">
        <v>1</v>
      </c>
      <c r="AD3213">
        <v>1</v>
      </c>
      <c r="AE3213">
        <v>1</v>
      </c>
      <c r="AF3213">
        <v>1</v>
      </c>
      <c r="AL3213">
        <v>5.1862725999999997</v>
      </c>
      <c r="AM3213" s="5">
        <v>9.5892276763916016</v>
      </c>
      <c r="AN3213">
        <v>570.77625570776252</v>
      </c>
      <c r="AO3213">
        <f t="shared" si="50"/>
        <v>26826.48401826484</v>
      </c>
      <c r="AP3213">
        <v>684.93150684931504</v>
      </c>
      <c r="AQ3213">
        <v>0.111813</v>
      </c>
      <c r="AR3213">
        <v>0.10735800000000001</v>
      </c>
      <c r="AS3213">
        <v>9.9337500000000009E-2</v>
      </c>
      <c r="AT3213">
        <v>0.105325</v>
      </c>
      <c r="AU3213">
        <v>0.102515</v>
      </c>
      <c r="AW3213">
        <v>0.11181299999999998</v>
      </c>
      <c r="AX3213">
        <v>0.107358</v>
      </c>
      <c r="AY3213">
        <v>9.9337500000000009E-2</v>
      </c>
      <c r="AZ3213">
        <v>0.10532499999999999</v>
      </c>
      <c r="BA3213">
        <v>0.10251500000000001</v>
      </c>
      <c r="BC3213" s="52">
        <v>100000</v>
      </c>
      <c r="BD3213" s="52">
        <v>100000</v>
      </c>
      <c r="BE3213">
        <v>0</v>
      </c>
      <c r="BF3213">
        <v>0</v>
      </c>
      <c r="BG3213">
        <v>0</v>
      </c>
    </row>
    <row r="3214" spans="1:59">
      <c r="A3214">
        <v>3213</v>
      </c>
      <c r="E3214">
        <v>9795.2054794520554</v>
      </c>
      <c r="K3214">
        <v>5161.994191302163</v>
      </c>
      <c r="L3214">
        <v>5701.7983579688298</v>
      </c>
      <c r="M3214">
        <v>6241.6025246354966</v>
      </c>
      <c r="N3214">
        <v>6781.4066913021634</v>
      </c>
      <c r="O3214">
        <v>7321.2108579688302</v>
      </c>
      <c r="Q3214">
        <v>28489.61676530656</v>
      </c>
      <c r="R3214">
        <v>27719.925172081872</v>
      </c>
      <c r="S3214">
        <v>26950.233578857184</v>
      </c>
      <c r="T3214">
        <v>26180.541985632495</v>
      </c>
      <c r="U3214">
        <v>25410.850392407807</v>
      </c>
      <c r="W3214">
        <v>0</v>
      </c>
      <c r="AB3214">
        <v>1</v>
      </c>
      <c r="AC3214">
        <v>1</v>
      </c>
      <c r="AD3214">
        <v>1</v>
      </c>
      <c r="AE3214">
        <v>1</v>
      </c>
      <c r="AF3214">
        <v>1</v>
      </c>
      <c r="AL3214">
        <v>6.9908723999999998</v>
      </c>
      <c r="AM3214" s="5">
        <v>9.9087505340576172</v>
      </c>
      <c r="AN3214">
        <v>570.77625570776252</v>
      </c>
      <c r="AO3214">
        <f t="shared" si="50"/>
        <v>26826.48401826484</v>
      </c>
      <c r="AP3214">
        <v>684.93150684931504</v>
      </c>
      <c r="AQ3214">
        <v>0.109967</v>
      </c>
      <c r="AR3214">
        <v>0.104765</v>
      </c>
      <c r="AS3214">
        <v>9.8035799999999992E-2</v>
      </c>
      <c r="AT3214">
        <v>0.10363</v>
      </c>
      <c r="AU3214">
        <v>9.2386200000000002E-2</v>
      </c>
      <c r="AW3214">
        <v>0.109967</v>
      </c>
      <c r="AX3214">
        <v>0.10476499999999998</v>
      </c>
      <c r="AY3214">
        <v>9.8035799999999992E-2</v>
      </c>
      <c r="AZ3214">
        <v>0.10362999999999999</v>
      </c>
      <c r="BA3214">
        <v>9.2386200000000016E-2</v>
      </c>
      <c r="BC3214" s="52">
        <v>100000</v>
      </c>
      <c r="BD3214" s="52">
        <v>100000</v>
      </c>
      <c r="BE3214">
        <v>0</v>
      </c>
      <c r="BF3214">
        <v>0</v>
      </c>
      <c r="BG3214">
        <v>0</v>
      </c>
    </row>
    <row r="3215" spans="1:59">
      <c r="A3215">
        <v>3214</v>
      </c>
      <c r="E3215">
        <v>9795.2054794520554</v>
      </c>
      <c r="K3215">
        <v>4778.4065125429797</v>
      </c>
      <c r="L3215">
        <v>5239.7006792096463</v>
      </c>
      <c r="M3215">
        <v>5700.9948458763129</v>
      </c>
      <c r="N3215">
        <v>6162.2890125429794</v>
      </c>
      <c r="O3215">
        <v>6623.583179209646</v>
      </c>
      <c r="Q3215">
        <v>21654.76602596118</v>
      </c>
      <c r="R3215">
        <v>21069.728626201118</v>
      </c>
      <c r="S3215">
        <v>20484.691226441057</v>
      </c>
      <c r="T3215">
        <v>19899.653826680995</v>
      </c>
      <c r="U3215">
        <v>19314.616426920933</v>
      </c>
      <c r="W3215">
        <v>0</v>
      </c>
      <c r="AB3215">
        <v>1</v>
      </c>
      <c r="AC3215">
        <v>1</v>
      </c>
      <c r="AD3215">
        <v>1</v>
      </c>
      <c r="AE3215">
        <v>1</v>
      </c>
      <c r="AF3215">
        <v>1</v>
      </c>
      <c r="AL3215">
        <v>7.9431763000000002</v>
      </c>
      <c r="AM3215" s="5">
        <v>10.471218109130859</v>
      </c>
      <c r="AN3215">
        <v>570.77625570776252</v>
      </c>
      <c r="AO3215">
        <f t="shared" si="50"/>
        <v>26826.48401826484</v>
      </c>
      <c r="AP3215">
        <v>684.93150684931504</v>
      </c>
      <c r="AQ3215">
        <v>0.10773000000000001</v>
      </c>
      <c r="AR3215">
        <v>0.10384499999999999</v>
      </c>
      <c r="AS3215">
        <v>9.7826700000000003E-2</v>
      </c>
      <c r="AT3215">
        <v>0.10188599999999999</v>
      </c>
      <c r="AU3215">
        <v>8.6516499999999996E-2</v>
      </c>
      <c r="AW3215">
        <v>0.10773000000000001</v>
      </c>
      <c r="AX3215">
        <v>0.10384500000000001</v>
      </c>
      <c r="AY3215">
        <v>9.7826700000000003E-2</v>
      </c>
      <c r="AZ3215">
        <v>0.10188599999999999</v>
      </c>
      <c r="BA3215">
        <v>8.6516499999999982E-2</v>
      </c>
      <c r="BC3215" s="52">
        <v>100000</v>
      </c>
      <c r="BD3215" s="52">
        <v>100000</v>
      </c>
      <c r="BE3215">
        <v>0</v>
      </c>
      <c r="BF3215">
        <v>0</v>
      </c>
      <c r="BG3215">
        <v>0</v>
      </c>
    </row>
    <row r="3216" spans="1:59">
      <c r="A3216">
        <v>3215</v>
      </c>
      <c r="E3216">
        <v>9795.2054794520554</v>
      </c>
      <c r="K3216">
        <v>3341.0065295003224</v>
      </c>
      <c r="L3216">
        <v>3752.0056961669889</v>
      </c>
      <c r="M3216">
        <v>4163.0048628336554</v>
      </c>
      <c r="N3216">
        <v>4574.0040295003218</v>
      </c>
      <c r="O3216">
        <v>4985.0031961669883</v>
      </c>
      <c r="Q3216">
        <v>15288.06375650233</v>
      </c>
      <c r="R3216">
        <v>14875.03278445131</v>
      </c>
      <c r="S3216">
        <v>14462.001812400291</v>
      </c>
      <c r="T3216">
        <v>14048.970840349271</v>
      </c>
      <c r="U3216">
        <v>13635.939868298252</v>
      </c>
      <c r="W3216">
        <v>0</v>
      </c>
      <c r="AB3216">
        <v>1</v>
      </c>
      <c r="AC3216">
        <v>1</v>
      </c>
      <c r="AD3216">
        <v>1</v>
      </c>
      <c r="AE3216">
        <v>1</v>
      </c>
      <c r="AF3216">
        <v>1</v>
      </c>
      <c r="AL3216">
        <v>7.7215689999999997</v>
      </c>
      <c r="AM3216" s="5">
        <v>10.593803405761721</v>
      </c>
      <c r="AN3216">
        <v>570.77625570776252</v>
      </c>
      <c r="AO3216">
        <f t="shared" si="50"/>
        <v>26826.48401826484</v>
      </c>
      <c r="AP3216">
        <v>684.93150684931504</v>
      </c>
      <c r="AQ3216">
        <v>0.10571700000000001</v>
      </c>
      <c r="AR3216">
        <v>0.10162099999999999</v>
      </c>
      <c r="AS3216">
        <v>9.6159700000000001E-2</v>
      </c>
      <c r="AT3216">
        <v>0.10106799999999999</v>
      </c>
      <c r="AU3216">
        <v>8.3632000000000012E-2</v>
      </c>
      <c r="AW3216">
        <v>0.10571699999999999</v>
      </c>
      <c r="AX3216">
        <v>0.101621</v>
      </c>
      <c r="AY3216">
        <v>9.6159700000000001E-2</v>
      </c>
      <c r="AZ3216">
        <v>0.10106799999999998</v>
      </c>
      <c r="BA3216">
        <v>8.3632000000000026E-2</v>
      </c>
      <c r="BC3216" s="52">
        <v>100000</v>
      </c>
      <c r="BD3216" s="52">
        <v>100000</v>
      </c>
      <c r="BE3216">
        <v>0</v>
      </c>
      <c r="BF3216">
        <v>0</v>
      </c>
      <c r="BG3216">
        <v>0</v>
      </c>
    </row>
    <row r="3217" spans="1:59">
      <c r="A3217">
        <v>3216</v>
      </c>
      <c r="E3217">
        <v>9795.2054794520554</v>
      </c>
      <c r="K3217">
        <v>3121.5774674077875</v>
      </c>
      <c r="L3217">
        <v>3427.7499674077872</v>
      </c>
      <c r="M3217">
        <v>3733.9224674077868</v>
      </c>
      <c r="N3217">
        <v>4040.0949674077865</v>
      </c>
      <c r="O3217">
        <v>4346.2674674077862</v>
      </c>
      <c r="Q3217">
        <v>12853.741566697479</v>
      </c>
      <c r="R3217">
        <v>12506.477618004947</v>
      </c>
      <c r="S3217">
        <v>12159.213669312414</v>
      </c>
      <c r="T3217">
        <v>11811.949720619881</v>
      </c>
      <c r="U3217">
        <v>11464.685771927348</v>
      </c>
      <c r="W3217">
        <v>0</v>
      </c>
      <c r="AB3217">
        <v>1</v>
      </c>
      <c r="AC3217">
        <v>1</v>
      </c>
      <c r="AD3217">
        <v>1</v>
      </c>
      <c r="AE3217">
        <v>1</v>
      </c>
      <c r="AF3217">
        <v>1</v>
      </c>
      <c r="AL3217">
        <v>4.2467294000000004</v>
      </c>
      <c r="AM3217" s="5">
        <v>10.760697364807131</v>
      </c>
      <c r="AN3217">
        <v>570.77625570776252</v>
      </c>
      <c r="AO3217">
        <f t="shared" si="50"/>
        <v>26826.48401826484</v>
      </c>
      <c r="AP3217">
        <v>684.93150684931504</v>
      </c>
      <c r="AQ3217">
        <v>0.104661</v>
      </c>
      <c r="AR3217">
        <v>0.101397</v>
      </c>
      <c r="AS3217">
        <v>9.6044700000000011E-2</v>
      </c>
      <c r="AT3217">
        <v>0.101256</v>
      </c>
      <c r="AU3217">
        <v>8.3257700000000004E-2</v>
      </c>
      <c r="AW3217">
        <v>0.10466099999999999</v>
      </c>
      <c r="AX3217">
        <v>0.101397</v>
      </c>
      <c r="AY3217">
        <v>9.6044700000000024E-2</v>
      </c>
      <c r="AZ3217">
        <v>0.101256</v>
      </c>
      <c r="BA3217">
        <v>8.3257700000000004E-2</v>
      </c>
      <c r="BC3217" s="52">
        <v>100000</v>
      </c>
      <c r="BD3217" s="52">
        <v>100000</v>
      </c>
      <c r="BE3217">
        <v>0</v>
      </c>
      <c r="BF3217">
        <v>0</v>
      </c>
      <c r="BG3217">
        <v>0</v>
      </c>
    </row>
    <row r="3218" spans="1:59">
      <c r="A3218">
        <v>3217</v>
      </c>
      <c r="E3218">
        <v>9795.2054794520554</v>
      </c>
      <c r="K3218">
        <v>2425.1867998940479</v>
      </c>
      <c r="L3218">
        <v>2592.0767998940478</v>
      </c>
      <c r="M3218">
        <v>2758.9667998940477</v>
      </c>
      <c r="N3218">
        <v>2925.8567998940475</v>
      </c>
      <c r="O3218">
        <v>3092.7467998940474</v>
      </c>
      <c r="Q3218">
        <v>13951.250537882541</v>
      </c>
      <c r="R3218">
        <v>13574.335666517374</v>
      </c>
      <c r="S3218">
        <v>13197.420795152208</v>
      </c>
      <c r="T3218">
        <v>12820.505923787041</v>
      </c>
      <c r="U3218">
        <v>12443.591052421874</v>
      </c>
      <c r="W3218">
        <v>0</v>
      </c>
      <c r="AB3218">
        <v>1</v>
      </c>
      <c r="AC3218">
        <v>1</v>
      </c>
      <c r="AD3218">
        <v>1</v>
      </c>
      <c r="AE3218">
        <v>1</v>
      </c>
      <c r="AF3218">
        <v>1</v>
      </c>
      <c r="AL3218">
        <v>3.5048634999999999</v>
      </c>
      <c r="AM3218" s="5">
        <v>10.590884208679199</v>
      </c>
      <c r="AN3218">
        <v>570.77625570776252</v>
      </c>
      <c r="AO3218">
        <f t="shared" si="50"/>
        <v>26826.48401826484</v>
      </c>
      <c r="AP3218">
        <v>684.93150684931504</v>
      </c>
      <c r="AQ3218">
        <v>0.103895</v>
      </c>
      <c r="AR3218">
        <v>0.101345</v>
      </c>
      <c r="AS3218">
        <v>9.6099599999999993E-2</v>
      </c>
      <c r="AT3218">
        <v>0.10118300000000001</v>
      </c>
      <c r="AU3218">
        <v>8.3264399999999988E-2</v>
      </c>
      <c r="AW3218">
        <v>0.103895</v>
      </c>
      <c r="AX3218">
        <v>0.101345</v>
      </c>
      <c r="AY3218">
        <v>9.6099599999999993E-2</v>
      </c>
      <c r="AZ3218">
        <v>0.10118300000000001</v>
      </c>
      <c r="BA3218">
        <v>8.3264400000000002E-2</v>
      </c>
      <c r="BC3218" s="52">
        <v>100000</v>
      </c>
      <c r="BD3218" s="52">
        <v>100000</v>
      </c>
      <c r="BE3218">
        <v>0</v>
      </c>
      <c r="BF3218">
        <v>0</v>
      </c>
      <c r="BG3218">
        <v>0</v>
      </c>
    </row>
    <row r="3219" spans="1:59">
      <c r="A3219">
        <v>3218</v>
      </c>
      <c r="E3219">
        <v>9795.2054794520554</v>
      </c>
      <c r="K3219">
        <v>2181.5760718132465</v>
      </c>
      <c r="L3219">
        <v>2291.3235718132464</v>
      </c>
      <c r="M3219">
        <v>2401.0710718132464</v>
      </c>
      <c r="N3219">
        <v>2510.8185718132463</v>
      </c>
      <c r="O3219">
        <v>2620.5660718132463</v>
      </c>
      <c r="Q3219">
        <v>14069.90955500637</v>
      </c>
      <c r="R3219">
        <v>13689.788924097589</v>
      </c>
      <c r="S3219">
        <v>13309.66829318881</v>
      </c>
      <c r="T3219">
        <v>12929.547662280031</v>
      </c>
      <c r="U3219">
        <v>12549.427031371251</v>
      </c>
      <c r="W3219">
        <v>0</v>
      </c>
      <c r="AB3219">
        <v>1</v>
      </c>
      <c r="AC3219">
        <v>1</v>
      </c>
      <c r="AD3219">
        <v>1</v>
      </c>
      <c r="AE3219">
        <v>1</v>
      </c>
      <c r="AF3219">
        <v>1</v>
      </c>
      <c r="AL3219">
        <v>5.6497945999999999</v>
      </c>
      <c r="AM3219" s="5">
        <v>10.83039665222168</v>
      </c>
      <c r="AN3219">
        <v>570.77625570776252</v>
      </c>
      <c r="AO3219">
        <f t="shared" si="50"/>
        <v>26826.48401826484</v>
      </c>
      <c r="AP3219">
        <v>684.93150684931504</v>
      </c>
      <c r="AQ3219">
        <v>0.10401200000000001</v>
      </c>
      <c r="AR3219">
        <v>0.10134799999999999</v>
      </c>
      <c r="AS3219">
        <v>9.6129999999999993E-2</v>
      </c>
      <c r="AT3219">
        <v>0.101172</v>
      </c>
      <c r="AU3219">
        <v>8.3304100000000006E-2</v>
      </c>
      <c r="AW3219">
        <v>0.10401200000000001</v>
      </c>
      <c r="AX3219">
        <v>0.10134799999999998</v>
      </c>
      <c r="AY3219">
        <v>9.6129999999999979E-2</v>
      </c>
      <c r="AZ3219">
        <v>0.101172</v>
      </c>
      <c r="BA3219">
        <v>8.3304100000000006E-2</v>
      </c>
      <c r="BC3219" s="52">
        <v>100000</v>
      </c>
      <c r="BD3219" s="52">
        <v>100000</v>
      </c>
      <c r="BE3219">
        <v>0</v>
      </c>
      <c r="BF3219">
        <v>0</v>
      </c>
      <c r="BG3219">
        <v>0</v>
      </c>
    </row>
    <row r="3220" spans="1:59">
      <c r="A3220">
        <v>3219</v>
      </c>
      <c r="E3220">
        <v>9795.2054794520554</v>
      </c>
      <c r="K3220">
        <v>2092.5321505147463</v>
      </c>
      <c r="L3220">
        <v>2148.354650514746</v>
      </c>
      <c r="M3220">
        <v>2204.1771505147462</v>
      </c>
      <c r="N3220">
        <v>2259.9996505147465</v>
      </c>
      <c r="O3220">
        <v>2315.8221505147467</v>
      </c>
      <c r="Q3220">
        <v>15947.386677696701</v>
      </c>
      <c r="R3220">
        <v>15516.543063305042</v>
      </c>
      <c r="S3220">
        <v>15085.699448913383</v>
      </c>
      <c r="T3220">
        <v>14654.855834521724</v>
      </c>
      <c r="U3220">
        <v>14224.012220130066</v>
      </c>
      <c r="W3220">
        <v>0</v>
      </c>
      <c r="AB3220">
        <v>1</v>
      </c>
      <c r="AC3220">
        <v>1</v>
      </c>
      <c r="AD3220">
        <v>1</v>
      </c>
      <c r="AE3220">
        <v>1</v>
      </c>
      <c r="AF3220">
        <v>1</v>
      </c>
      <c r="AL3220">
        <v>5.1742210000000002</v>
      </c>
      <c r="AM3220" s="5">
        <v>11.830403327941889</v>
      </c>
      <c r="AN3220">
        <v>570.77625570776252</v>
      </c>
      <c r="AO3220">
        <f t="shared" si="50"/>
        <v>26826.48401826484</v>
      </c>
      <c r="AP3220">
        <v>684.93150684931504</v>
      </c>
      <c r="AQ3220">
        <v>0.103987</v>
      </c>
      <c r="AR3220">
        <v>0.101227</v>
      </c>
      <c r="AS3220">
        <v>9.59425E-2</v>
      </c>
      <c r="AT3220">
        <v>0.100893</v>
      </c>
      <c r="AU3220">
        <v>8.3209000000000005E-2</v>
      </c>
      <c r="AW3220">
        <v>0.10398699999999998</v>
      </c>
      <c r="AX3220">
        <v>0.101227</v>
      </c>
      <c r="AY3220">
        <v>9.59425E-2</v>
      </c>
      <c r="AZ3220">
        <v>0.100893</v>
      </c>
      <c r="BA3220">
        <v>8.3209000000000019E-2</v>
      </c>
      <c r="BC3220" s="52">
        <v>100000</v>
      </c>
      <c r="BD3220" s="52">
        <v>100000</v>
      </c>
      <c r="BE3220">
        <v>0</v>
      </c>
      <c r="BF3220">
        <v>0</v>
      </c>
      <c r="BG3220">
        <v>0</v>
      </c>
    </row>
    <row r="3221" spans="1:59">
      <c r="A3221">
        <v>3220</v>
      </c>
      <c r="E3221">
        <v>9795.2054794520554</v>
      </c>
      <c r="K3221">
        <v>2144.6144441044353</v>
      </c>
      <c r="L3221">
        <v>2195.9269441044353</v>
      </c>
      <c r="M3221">
        <v>2247.2394441044353</v>
      </c>
      <c r="N3221">
        <v>2298.5519441044353</v>
      </c>
      <c r="O3221">
        <v>2349.8644441044353</v>
      </c>
      <c r="Q3221">
        <v>20478.149588587519</v>
      </c>
      <c r="R3221">
        <v>19924.900322475052</v>
      </c>
      <c r="S3221">
        <v>19371.651056362585</v>
      </c>
      <c r="T3221">
        <v>18818.401790250118</v>
      </c>
      <c r="U3221">
        <v>18265.152524137651</v>
      </c>
      <c r="W3221">
        <v>0</v>
      </c>
      <c r="AB3221">
        <v>1</v>
      </c>
      <c r="AC3221">
        <v>1</v>
      </c>
      <c r="AD3221">
        <v>1</v>
      </c>
      <c r="AE3221">
        <v>1</v>
      </c>
      <c r="AF3221">
        <v>1</v>
      </c>
      <c r="AL3221">
        <v>5.8677349999999997</v>
      </c>
      <c r="AM3221" s="5">
        <v>12.713847160339361</v>
      </c>
      <c r="AN3221">
        <v>570.77625570776252</v>
      </c>
      <c r="AO3221">
        <f t="shared" si="50"/>
        <v>26826.48401826484</v>
      </c>
      <c r="AP3221">
        <v>684.93150684931504</v>
      </c>
      <c r="AQ3221">
        <v>9.768170000000001E-2</v>
      </c>
      <c r="AR3221">
        <v>8.9461600000000002E-2</v>
      </c>
      <c r="AS3221">
        <v>7.9242500000000007E-2</v>
      </c>
      <c r="AT3221">
        <v>5.1012700000000001E-2</v>
      </c>
      <c r="AU3221">
        <v>4.6152900000000004E-2</v>
      </c>
      <c r="AW3221">
        <v>9.7681700000000024E-2</v>
      </c>
      <c r="AX3221">
        <v>8.9461600000000016E-2</v>
      </c>
      <c r="AY3221">
        <v>7.9242500000000007E-2</v>
      </c>
      <c r="AZ3221">
        <v>5.1012700000000008E-2</v>
      </c>
      <c r="BA3221">
        <v>4.6152900000000011E-2</v>
      </c>
      <c r="BC3221" s="52">
        <v>100000</v>
      </c>
      <c r="BD3221" s="52">
        <v>100000</v>
      </c>
      <c r="BE3221">
        <v>0</v>
      </c>
      <c r="BF3221">
        <v>0</v>
      </c>
      <c r="BG3221">
        <v>0</v>
      </c>
    </row>
    <row r="3222" spans="1:59">
      <c r="A3222">
        <v>3221</v>
      </c>
      <c r="E3222">
        <v>9795.2054794520554</v>
      </c>
      <c r="K3222">
        <v>2444.5076507418357</v>
      </c>
      <c r="L3222">
        <v>2495.3251507418358</v>
      </c>
      <c r="M3222">
        <v>2546.142650741836</v>
      </c>
      <c r="N3222">
        <v>2596.9601507418361</v>
      </c>
      <c r="O3222">
        <v>2647.7776507418362</v>
      </c>
      <c r="Q3222">
        <v>30272.522789982359</v>
      </c>
      <c r="R3222">
        <v>29454.663200163239</v>
      </c>
      <c r="S3222">
        <v>28636.803610344119</v>
      </c>
      <c r="T3222">
        <v>27818.944020524999</v>
      </c>
      <c r="U3222">
        <v>27001.08443070588</v>
      </c>
      <c r="W3222">
        <v>0</v>
      </c>
      <c r="AB3222">
        <v>1</v>
      </c>
      <c r="AC3222">
        <v>1</v>
      </c>
      <c r="AD3222">
        <v>1</v>
      </c>
      <c r="AE3222">
        <v>1</v>
      </c>
      <c r="AF3222">
        <v>1</v>
      </c>
      <c r="AL3222">
        <v>5.6274933999999996</v>
      </c>
      <c r="AM3222" s="5">
        <v>13.35217380523682</v>
      </c>
      <c r="AN3222">
        <v>570.77625570776252</v>
      </c>
      <c r="AO3222">
        <f t="shared" si="50"/>
        <v>26826.48401826484</v>
      </c>
      <c r="AP3222">
        <v>684.93150684931504</v>
      </c>
      <c r="AQ3222">
        <v>9.8996100000000004E-2</v>
      </c>
      <c r="AR3222">
        <v>8.8925900000000002E-2</v>
      </c>
      <c r="AS3222">
        <v>8.0938900000000008E-2</v>
      </c>
      <c r="AT3222">
        <v>5.18063E-2</v>
      </c>
      <c r="AU3222">
        <v>4.63048E-2</v>
      </c>
      <c r="AW3222">
        <v>9.8996100000000017E-2</v>
      </c>
      <c r="AX3222">
        <v>8.8925899999999988E-2</v>
      </c>
      <c r="AY3222">
        <v>8.0938900000000022E-2</v>
      </c>
      <c r="AZ3222">
        <v>5.18063E-2</v>
      </c>
      <c r="BA3222">
        <v>4.6304799999999993E-2</v>
      </c>
      <c r="BC3222" s="52">
        <v>100000</v>
      </c>
      <c r="BD3222" s="52">
        <v>100000</v>
      </c>
      <c r="BE3222">
        <v>0</v>
      </c>
      <c r="BF3222">
        <v>0</v>
      </c>
      <c r="BG3222">
        <v>0</v>
      </c>
    </row>
    <row r="3223" spans="1:59">
      <c r="A3223">
        <v>3222</v>
      </c>
      <c r="E3223">
        <v>9795.2054794520554</v>
      </c>
      <c r="K3223">
        <v>2895.607516188009</v>
      </c>
      <c r="L3223">
        <v>2937.2675161880088</v>
      </c>
      <c r="M3223">
        <v>2978.9275161880087</v>
      </c>
      <c r="N3223">
        <v>3020.5875161880085</v>
      </c>
      <c r="O3223">
        <v>3062.2475161880084</v>
      </c>
      <c r="Q3223">
        <v>35729.58481799603</v>
      </c>
      <c r="R3223">
        <v>34764.29415113818</v>
      </c>
      <c r="S3223">
        <v>33799.003484280329</v>
      </c>
      <c r="T3223">
        <v>32833.712817422478</v>
      </c>
      <c r="U3223">
        <v>31868.422150564627</v>
      </c>
      <c r="W3223">
        <v>6.3099999999999996E-3</v>
      </c>
      <c r="AB3223">
        <v>1</v>
      </c>
      <c r="AC3223">
        <v>1</v>
      </c>
      <c r="AD3223">
        <v>1</v>
      </c>
      <c r="AE3223">
        <v>1</v>
      </c>
      <c r="AF3223">
        <v>1</v>
      </c>
      <c r="AL3223">
        <v>4.9442719999999998</v>
      </c>
      <c r="AM3223" s="5">
        <v>13.91726684570312</v>
      </c>
      <c r="AN3223">
        <v>570.77625570776252</v>
      </c>
      <c r="AO3223">
        <f t="shared" si="50"/>
        <v>26826.48401826484</v>
      </c>
      <c r="AP3223">
        <v>684.93150684931504</v>
      </c>
      <c r="AQ3223">
        <v>9.8316100000000003E-2</v>
      </c>
      <c r="AR3223">
        <v>8.6762699999999998E-2</v>
      </c>
      <c r="AS3223">
        <v>6.7342399999999997E-2</v>
      </c>
      <c r="AT3223">
        <v>5.1491799999999997E-2</v>
      </c>
      <c r="AU3223">
        <v>4.5943899999999996E-2</v>
      </c>
      <c r="AW3223">
        <v>9.8316100000000003E-2</v>
      </c>
      <c r="AX3223">
        <v>8.6762700000000012E-2</v>
      </c>
      <c r="AY3223">
        <v>6.7342399999999997E-2</v>
      </c>
      <c r="AZ3223">
        <v>5.149179999999999E-2</v>
      </c>
      <c r="BA3223">
        <v>4.5943899999999996E-2</v>
      </c>
      <c r="BC3223" s="52">
        <v>100000</v>
      </c>
      <c r="BD3223" s="52">
        <v>100000</v>
      </c>
      <c r="BE3223">
        <v>0</v>
      </c>
      <c r="BF3223">
        <v>0</v>
      </c>
      <c r="BG3223">
        <v>0</v>
      </c>
    </row>
    <row r="3224" spans="1:59">
      <c r="A3224">
        <v>3223</v>
      </c>
      <c r="E3224">
        <v>9795.2054794520554</v>
      </c>
      <c r="K3224">
        <v>3301.3453839915514</v>
      </c>
      <c r="L3224">
        <v>3342.4553839915516</v>
      </c>
      <c r="M3224">
        <v>3383.5653839915517</v>
      </c>
      <c r="N3224">
        <v>3424.6753839915518</v>
      </c>
      <c r="O3224">
        <v>3465.785383991552</v>
      </c>
      <c r="Q3224">
        <v>34297.261793625141</v>
      </c>
      <c r="R3224">
        <v>33370.667576128428</v>
      </c>
      <c r="S3224">
        <v>32444.073358631718</v>
      </c>
      <c r="T3224">
        <v>31517.479141135009</v>
      </c>
      <c r="U3224">
        <v>30590.884923638299</v>
      </c>
      <c r="W3224">
        <v>3.7310000000000003E-2</v>
      </c>
      <c r="AB3224">
        <v>1</v>
      </c>
      <c r="AC3224">
        <v>1</v>
      </c>
      <c r="AD3224">
        <v>1</v>
      </c>
      <c r="AE3224">
        <v>1</v>
      </c>
      <c r="AF3224">
        <v>1</v>
      </c>
      <c r="AL3224">
        <v>3.5424242000000001</v>
      </c>
      <c r="AM3224" s="5">
        <v>14.489237785339361</v>
      </c>
      <c r="AN3224">
        <v>570.77625570776252</v>
      </c>
      <c r="AO3224">
        <f t="shared" si="50"/>
        <v>26826.48401826484</v>
      </c>
      <c r="AP3224">
        <v>684.93150684931504</v>
      </c>
      <c r="AQ3224">
        <v>9.6484800000000009E-2</v>
      </c>
      <c r="AR3224">
        <v>8.36311E-2</v>
      </c>
      <c r="AS3224">
        <v>5.0265500000000005E-2</v>
      </c>
      <c r="AT3224">
        <v>4.42117E-2</v>
      </c>
      <c r="AU3224">
        <v>4.4290500000000003E-2</v>
      </c>
      <c r="AW3224">
        <v>9.6484800000000023E-2</v>
      </c>
      <c r="AX3224">
        <v>8.36311E-2</v>
      </c>
      <c r="AY3224">
        <v>5.0265500000000005E-2</v>
      </c>
      <c r="AZ3224">
        <v>4.4211700000000007E-2</v>
      </c>
      <c r="BA3224">
        <v>4.4290499999999997E-2</v>
      </c>
      <c r="BC3224" s="52">
        <v>100000</v>
      </c>
      <c r="BD3224" s="52">
        <v>100000</v>
      </c>
      <c r="BE3224">
        <v>0</v>
      </c>
      <c r="BF3224">
        <v>0</v>
      </c>
      <c r="BG3224">
        <v>0</v>
      </c>
    </row>
    <row r="3225" spans="1:59">
      <c r="A3225">
        <v>3224</v>
      </c>
      <c r="E3225">
        <v>9795.2054794520554</v>
      </c>
      <c r="K3225">
        <v>3668.4415500995174</v>
      </c>
      <c r="L3225">
        <v>3745.4115500995176</v>
      </c>
      <c r="M3225">
        <v>3822.3815500995179</v>
      </c>
      <c r="N3225">
        <v>3899.3515500995181</v>
      </c>
      <c r="O3225">
        <v>3976.3215500995184</v>
      </c>
      <c r="Q3225">
        <v>32142.220383313372</v>
      </c>
      <c r="R3225">
        <v>31273.847984243825</v>
      </c>
      <c r="S3225">
        <v>30405.475585174281</v>
      </c>
      <c r="T3225">
        <v>29537.103186104738</v>
      </c>
      <c r="U3225">
        <v>28668.730787035194</v>
      </c>
      <c r="W3225">
        <v>6.8319999999999992E-2</v>
      </c>
      <c r="AB3225">
        <v>1</v>
      </c>
      <c r="AC3225">
        <v>1</v>
      </c>
      <c r="AD3225">
        <v>1</v>
      </c>
      <c r="AE3225">
        <v>1</v>
      </c>
      <c r="AF3225">
        <v>1</v>
      </c>
      <c r="AL3225">
        <v>3.1107342</v>
      </c>
      <c r="AM3225" s="5">
        <v>14.82266235351562</v>
      </c>
      <c r="AN3225">
        <v>570.77625570776252</v>
      </c>
      <c r="AO3225">
        <f t="shared" si="50"/>
        <v>26826.48401826484</v>
      </c>
      <c r="AP3225">
        <v>684.93150684931504</v>
      </c>
      <c r="AQ3225">
        <v>9.3364500000000003E-2</v>
      </c>
      <c r="AR3225">
        <v>4.59257E-2</v>
      </c>
      <c r="AS3225">
        <v>4.0522500000000003E-2</v>
      </c>
      <c r="AT3225">
        <v>4.0771099999999998E-2</v>
      </c>
      <c r="AU3225">
        <v>4.3643099999999997E-2</v>
      </c>
      <c r="AW3225">
        <v>9.3364500000000003E-2</v>
      </c>
      <c r="AX3225">
        <v>4.59257E-2</v>
      </c>
      <c r="AY3225">
        <v>4.0522500000000003E-2</v>
      </c>
      <c r="AZ3225">
        <v>4.0771099999999991E-2</v>
      </c>
      <c r="BA3225">
        <v>4.3643100000000004E-2</v>
      </c>
      <c r="BC3225" s="52">
        <v>100000</v>
      </c>
      <c r="BD3225" s="52">
        <v>100000</v>
      </c>
      <c r="BE3225">
        <v>0</v>
      </c>
      <c r="BF3225">
        <v>0</v>
      </c>
      <c r="BG3225">
        <v>0</v>
      </c>
    </row>
    <row r="3226" spans="1:59">
      <c r="A3226">
        <v>3225</v>
      </c>
      <c r="E3226">
        <v>9795.2054794520554</v>
      </c>
      <c r="K3226">
        <v>4401.7938453220677</v>
      </c>
      <c r="L3226">
        <v>4526.3638453220674</v>
      </c>
      <c r="M3226">
        <v>4650.9338453220671</v>
      </c>
      <c r="N3226">
        <v>4775.5038453220668</v>
      </c>
      <c r="O3226">
        <v>4900.0738453220665</v>
      </c>
      <c r="Q3226">
        <v>30056.63747523581</v>
      </c>
      <c r="R3226">
        <v>29244.610363622622</v>
      </c>
      <c r="S3226">
        <v>28432.583252009434</v>
      </c>
      <c r="T3226">
        <v>27620.556140396246</v>
      </c>
      <c r="U3226">
        <v>26808.529028783058</v>
      </c>
      <c r="W3226">
        <v>7.059E-2</v>
      </c>
      <c r="AB3226">
        <v>1</v>
      </c>
      <c r="AC3226">
        <v>1</v>
      </c>
      <c r="AD3226">
        <v>1</v>
      </c>
      <c r="AE3226">
        <v>1</v>
      </c>
      <c r="AF3226">
        <v>1</v>
      </c>
      <c r="AL3226">
        <v>2.6717038</v>
      </c>
      <c r="AM3226" s="5">
        <v>15.417629241943359</v>
      </c>
      <c r="AN3226">
        <v>570.77625570776252</v>
      </c>
      <c r="AO3226">
        <f t="shared" si="50"/>
        <v>26826.48401826484</v>
      </c>
      <c r="AP3226">
        <v>684.93150684931504</v>
      </c>
      <c r="AQ3226">
        <v>8.4439800000000009E-2</v>
      </c>
      <c r="AR3226">
        <v>7.3741000000000006E-3</v>
      </c>
      <c r="AS3226">
        <v>9.6463399999999998E-3</v>
      </c>
      <c r="AT3226">
        <v>3.5236800000000006E-2</v>
      </c>
      <c r="AU3226">
        <v>4.2181099999999999E-2</v>
      </c>
      <c r="AW3226">
        <v>8.4439799999999995E-2</v>
      </c>
      <c r="AX3226">
        <v>7.3741000000000015E-3</v>
      </c>
      <c r="AY3226">
        <v>9.6463400000000032E-3</v>
      </c>
      <c r="AZ3226">
        <v>3.5236799999999999E-2</v>
      </c>
      <c r="BA3226">
        <v>4.2181099999999999E-2</v>
      </c>
      <c r="BC3226" s="52">
        <v>100000</v>
      </c>
      <c r="BD3226" s="52">
        <v>100000</v>
      </c>
      <c r="BE3226">
        <v>0</v>
      </c>
      <c r="BF3226">
        <v>0</v>
      </c>
      <c r="BG3226">
        <v>0</v>
      </c>
    </row>
    <row r="3227" spans="1:59">
      <c r="A3227">
        <v>3226</v>
      </c>
      <c r="E3227">
        <v>9795.2054794520554</v>
      </c>
      <c r="K3227">
        <v>4936.0573731130671</v>
      </c>
      <c r="L3227">
        <v>5194.3548731130668</v>
      </c>
      <c r="M3227">
        <v>5452.6523731130665</v>
      </c>
      <c r="N3227">
        <v>5710.9498731130661</v>
      </c>
      <c r="O3227">
        <v>5969.2473731130658</v>
      </c>
      <c r="Q3227">
        <v>28407.254403961892</v>
      </c>
      <c r="R3227">
        <v>27639.787958399051</v>
      </c>
      <c r="S3227">
        <v>26872.321512836206</v>
      </c>
      <c r="T3227">
        <v>26104.855067273362</v>
      </c>
      <c r="U3227">
        <v>25337.388621710517</v>
      </c>
      <c r="W3227">
        <v>6.5599999999999992E-2</v>
      </c>
      <c r="AB3227">
        <v>1</v>
      </c>
      <c r="AC3227">
        <v>1</v>
      </c>
      <c r="AD3227">
        <v>1</v>
      </c>
      <c r="AE3227">
        <v>1</v>
      </c>
      <c r="AF3227">
        <v>1</v>
      </c>
      <c r="AL3227">
        <v>2.5051591000000002</v>
      </c>
      <c r="AM3227" s="5">
        <v>15.333565711975099</v>
      </c>
      <c r="AN3227">
        <v>570.77625570776252</v>
      </c>
      <c r="AO3227">
        <f t="shared" si="50"/>
        <v>26826.48401826484</v>
      </c>
      <c r="AP3227">
        <v>684.93150684931504</v>
      </c>
      <c r="AQ3227">
        <v>6.37958E-2</v>
      </c>
      <c r="AR3227">
        <v>2.5898399999999999E-3</v>
      </c>
      <c r="AS3227">
        <v>2.5360000000000001E-3</v>
      </c>
      <c r="AT3227">
        <v>1.37184E-2</v>
      </c>
      <c r="AU3227">
        <v>3.2566000000000005E-2</v>
      </c>
      <c r="AW3227">
        <v>6.37958E-2</v>
      </c>
      <c r="AX3227">
        <v>2.589840000000003E-3</v>
      </c>
      <c r="AY3227">
        <v>2.5359999999999966E-3</v>
      </c>
      <c r="AZ3227">
        <v>1.3718400000000006E-2</v>
      </c>
      <c r="BA3227">
        <v>3.2565999999999998E-2</v>
      </c>
      <c r="BC3227" s="52">
        <v>100000</v>
      </c>
      <c r="BD3227" s="52">
        <v>100000</v>
      </c>
      <c r="BE3227">
        <v>0</v>
      </c>
      <c r="BF3227">
        <v>0</v>
      </c>
      <c r="BG3227">
        <v>0</v>
      </c>
    </row>
    <row r="3228" spans="1:59">
      <c r="A3228">
        <v>3227</v>
      </c>
      <c r="E3228">
        <v>9795.2054794520554</v>
      </c>
      <c r="K3228">
        <v>5435.8793841754014</v>
      </c>
      <c r="L3228">
        <v>5765.1243841754012</v>
      </c>
      <c r="M3228">
        <v>6094.3693841754011</v>
      </c>
      <c r="N3228">
        <v>6423.614384175401</v>
      </c>
      <c r="O3228">
        <v>6752.8593841754009</v>
      </c>
      <c r="Q3228">
        <v>26906.647609513278</v>
      </c>
      <c r="R3228">
        <v>26179.722405799112</v>
      </c>
      <c r="S3228">
        <v>25452.797202084945</v>
      </c>
      <c r="T3228">
        <v>24725.871998370778</v>
      </c>
      <c r="U3228">
        <v>23998.946794656611</v>
      </c>
      <c r="W3228">
        <v>7.5569999999999998E-2</v>
      </c>
      <c r="AB3228">
        <v>1</v>
      </c>
      <c r="AC3228">
        <v>1</v>
      </c>
      <c r="AD3228">
        <v>1</v>
      </c>
      <c r="AE3228">
        <v>1</v>
      </c>
      <c r="AF3228">
        <v>1</v>
      </c>
      <c r="AL3228">
        <v>4.0028667000000002</v>
      </c>
      <c r="AM3228" s="5">
        <v>16.10662841796875</v>
      </c>
      <c r="AN3228">
        <v>570.77625570776252</v>
      </c>
      <c r="AO3228">
        <f t="shared" si="50"/>
        <v>26826.48401826484</v>
      </c>
      <c r="AP3228">
        <v>684.93150684931504</v>
      </c>
      <c r="AQ3228">
        <v>5.2101799999999997E-2</v>
      </c>
      <c r="AR3228">
        <v>2.08734E-3</v>
      </c>
      <c r="AS3228">
        <v>1.14014E-3</v>
      </c>
      <c r="AT3228">
        <v>1.1875199999999999E-2</v>
      </c>
      <c r="AU3228">
        <v>3.1592599999999998E-2</v>
      </c>
      <c r="AW3228">
        <v>5.210179999999999E-2</v>
      </c>
      <c r="AX3228">
        <v>2.08734E-3</v>
      </c>
      <c r="AY3228">
        <v>1.1401399999999978E-3</v>
      </c>
      <c r="AZ3228">
        <v>1.1875200000000002E-2</v>
      </c>
      <c r="BA3228">
        <v>3.1592599999999998E-2</v>
      </c>
      <c r="BC3228" s="52">
        <v>100000</v>
      </c>
      <c r="BD3228" s="52">
        <v>100000</v>
      </c>
      <c r="BE3228">
        <v>0</v>
      </c>
      <c r="BF3228">
        <v>0</v>
      </c>
      <c r="BG3228">
        <v>0</v>
      </c>
    </row>
    <row r="3229" spans="1:59">
      <c r="A3229">
        <v>3228</v>
      </c>
      <c r="E3229">
        <v>9795.2054794520554</v>
      </c>
      <c r="K3229">
        <v>5502.2423066525844</v>
      </c>
      <c r="L3229">
        <v>5943.2698066525845</v>
      </c>
      <c r="M3229">
        <v>6384.2973066525847</v>
      </c>
      <c r="N3229">
        <v>6825.3248066525848</v>
      </c>
      <c r="O3229">
        <v>7266.352306652585</v>
      </c>
      <c r="Q3229">
        <v>26556.909787134438</v>
      </c>
      <c r="R3229">
        <v>25839.433297968324</v>
      </c>
      <c r="S3229">
        <v>25121.95680880221</v>
      </c>
      <c r="T3229">
        <v>24404.480319636095</v>
      </c>
      <c r="U3229">
        <v>23687.003830469981</v>
      </c>
      <c r="W3229">
        <v>8.1030000000000005E-2</v>
      </c>
      <c r="AB3229">
        <v>1</v>
      </c>
      <c r="AC3229">
        <v>1</v>
      </c>
      <c r="AD3229">
        <v>1</v>
      </c>
      <c r="AE3229">
        <v>1</v>
      </c>
      <c r="AF3229">
        <v>1</v>
      </c>
      <c r="AL3229">
        <v>4.5797276</v>
      </c>
      <c r="AM3229" s="5">
        <v>16.00974273681641</v>
      </c>
      <c r="AN3229">
        <v>570.77625570776252</v>
      </c>
      <c r="AO3229">
        <f t="shared" si="50"/>
        <v>26826.48401826484</v>
      </c>
      <c r="AP3229">
        <v>684.93150684931504</v>
      </c>
      <c r="AQ3229">
        <v>4.4935000000000003E-2</v>
      </c>
      <c r="AR3229">
        <v>2.1590899999999998E-3</v>
      </c>
      <c r="AS3229">
        <v>1.17055E-3</v>
      </c>
      <c r="AT3229">
        <v>1.18768E-2</v>
      </c>
      <c r="AU3229">
        <v>3.1642700000000003E-2</v>
      </c>
      <c r="AW3229">
        <v>4.4935000000000003E-2</v>
      </c>
      <c r="AX3229">
        <v>2.1590900000000024E-3</v>
      </c>
      <c r="AY3229">
        <v>1.1705499999999994E-3</v>
      </c>
      <c r="AZ3229">
        <v>1.18768E-2</v>
      </c>
      <c r="BA3229">
        <v>3.164270000000001E-2</v>
      </c>
      <c r="BC3229" s="52">
        <v>100000</v>
      </c>
      <c r="BD3229" s="52">
        <v>100000</v>
      </c>
      <c r="BE3229">
        <v>0</v>
      </c>
      <c r="BF3229">
        <v>0</v>
      </c>
      <c r="BG3229">
        <v>0</v>
      </c>
    </row>
    <row r="3230" spans="1:59">
      <c r="A3230">
        <v>3229</v>
      </c>
      <c r="E3230">
        <v>9795.2054794520554</v>
      </c>
      <c r="K3230">
        <v>5308.1937611813264</v>
      </c>
      <c r="L3230">
        <v>5819.673761181326</v>
      </c>
      <c r="M3230">
        <v>6331.1537611813255</v>
      </c>
      <c r="N3230">
        <v>6842.6337611813251</v>
      </c>
      <c r="O3230">
        <v>7354.1137611813247</v>
      </c>
      <c r="Q3230">
        <v>26120.709950330809</v>
      </c>
      <c r="R3230">
        <v>25415.018082570703</v>
      </c>
      <c r="S3230">
        <v>24709.326214810597</v>
      </c>
      <c r="T3230">
        <v>24003.634347050491</v>
      </c>
      <c r="U3230">
        <v>23297.942479290385</v>
      </c>
      <c r="W3230">
        <v>8.2549999999999998E-2</v>
      </c>
      <c r="AB3230">
        <v>1</v>
      </c>
      <c r="AC3230">
        <v>1</v>
      </c>
      <c r="AD3230">
        <v>1</v>
      </c>
      <c r="AE3230">
        <v>1</v>
      </c>
      <c r="AF3230">
        <v>1</v>
      </c>
      <c r="AL3230">
        <v>5.8404083</v>
      </c>
      <c r="AM3230" s="5">
        <v>15.18093204498291</v>
      </c>
      <c r="AN3230">
        <v>570.77625570776252</v>
      </c>
      <c r="AO3230">
        <f t="shared" si="50"/>
        <v>26826.48401826484</v>
      </c>
      <c r="AP3230">
        <v>684.93150684931504</v>
      </c>
      <c r="AQ3230">
        <v>4.4037100000000003E-2</v>
      </c>
      <c r="AR3230">
        <v>2.1136699999999998E-3</v>
      </c>
      <c r="AS3230">
        <v>1.1822299999999998E-3</v>
      </c>
      <c r="AT3230">
        <v>1.1851200000000001E-2</v>
      </c>
      <c r="AU3230">
        <v>3.1612700000000001E-2</v>
      </c>
      <c r="AW3230">
        <v>4.403710000000001E-2</v>
      </c>
      <c r="AX3230">
        <v>2.1136699999999981E-3</v>
      </c>
      <c r="AY3230">
        <v>1.1822299999999994E-3</v>
      </c>
      <c r="AZ3230">
        <v>1.1851199999999999E-2</v>
      </c>
      <c r="BA3230">
        <v>3.1612700000000007E-2</v>
      </c>
      <c r="BC3230" s="52">
        <v>100000</v>
      </c>
      <c r="BD3230" s="52">
        <v>100000</v>
      </c>
      <c r="BE3230">
        <v>0</v>
      </c>
      <c r="BF3230">
        <v>0</v>
      </c>
      <c r="BG3230">
        <v>0</v>
      </c>
    </row>
    <row r="3231" spans="1:59">
      <c r="A3231">
        <v>3230</v>
      </c>
      <c r="E3231">
        <v>9795.2054794520554</v>
      </c>
      <c r="K3231">
        <v>5487.1216407717075</v>
      </c>
      <c r="L3231">
        <v>5995.3841407717073</v>
      </c>
      <c r="M3231">
        <v>6503.6466407717071</v>
      </c>
      <c r="N3231">
        <v>7011.9091407717069</v>
      </c>
      <c r="O3231">
        <v>7520.1716407717067</v>
      </c>
      <c r="Q3231">
        <v>26456.42901435768</v>
      </c>
      <c r="R3231">
        <v>25741.667170364755</v>
      </c>
      <c r="S3231">
        <v>25026.905326371831</v>
      </c>
      <c r="T3231">
        <v>24312.143482378906</v>
      </c>
      <c r="U3231">
        <v>23597.381638385981</v>
      </c>
      <c r="W3231">
        <v>8.5690000000000002E-2</v>
      </c>
      <c r="AB3231">
        <v>1</v>
      </c>
      <c r="AC3231">
        <v>1</v>
      </c>
      <c r="AD3231">
        <v>1</v>
      </c>
      <c r="AE3231">
        <v>1</v>
      </c>
      <c r="AF3231">
        <v>1</v>
      </c>
      <c r="AL3231">
        <v>6.75692</v>
      </c>
      <c r="AM3231" s="5">
        <v>15.068642616271971</v>
      </c>
      <c r="AN3231">
        <v>570.77625570776252</v>
      </c>
      <c r="AO3231">
        <f t="shared" si="50"/>
        <v>26826.48401826484</v>
      </c>
      <c r="AP3231">
        <v>684.93150684931504</v>
      </c>
      <c r="AQ3231">
        <v>4.4125400000000002E-2</v>
      </c>
      <c r="AR3231">
        <v>2.06149E-3</v>
      </c>
      <c r="AS3231">
        <v>1.1598100000000001E-3</v>
      </c>
      <c r="AT3231">
        <v>1.18396E-2</v>
      </c>
      <c r="AU3231">
        <v>3.1600900000000001E-2</v>
      </c>
      <c r="AW3231">
        <v>4.4125399999999995E-2</v>
      </c>
      <c r="AX3231">
        <v>2.0614899999999992E-3</v>
      </c>
      <c r="AY3231">
        <v>1.1598099999999972E-3</v>
      </c>
      <c r="AZ3231">
        <v>1.1839599999999999E-2</v>
      </c>
      <c r="BA3231">
        <v>3.1600900000000001E-2</v>
      </c>
      <c r="BC3231" s="52">
        <v>100000</v>
      </c>
      <c r="BD3231" s="52">
        <v>100000</v>
      </c>
      <c r="BE3231">
        <v>0</v>
      </c>
      <c r="BF3231">
        <v>0</v>
      </c>
      <c r="BG3231">
        <v>0</v>
      </c>
    </row>
    <row r="3232" spans="1:59">
      <c r="A3232">
        <v>3231</v>
      </c>
      <c r="E3232">
        <v>9795.2054794520554</v>
      </c>
      <c r="K3232">
        <v>5677.8100382694383</v>
      </c>
      <c r="L3232">
        <v>6167.4558716027714</v>
      </c>
      <c r="M3232">
        <v>6657.1017049361044</v>
      </c>
      <c r="N3232">
        <v>7146.7475382694374</v>
      </c>
      <c r="O3232">
        <v>7636.3933716027705</v>
      </c>
      <c r="Q3232">
        <v>27290.6621775887</v>
      </c>
      <c r="R3232">
        <v>26553.362218613234</v>
      </c>
      <c r="S3232">
        <v>25816.062259637765</v>
      </c>
      <c r="T3232">
        <v>25078.762300662296</v>
      </c>
      <c r="U3232">
        <v>24341.462341686827</v>
      </c>
      <c r="W3232">
        <v>6.8930000000000005E-2</v>
      </c>
      <c r="AB3232">
        <v>1</v>
      </c>
      <c r="AC3232">
        <v>1</v>
      </c>
      <c r="AD3232">
        <v>1</v>
      </c>
      <c r="AE3232">
        <v>1</v>
      </c>
      <c r="AF3232">
        <v>1</v>
      </c>
      <c r="AL3232">
        <v>6.1802096000000004</v>
      </c>
      <c r="AM3232" s="5">
        <v>14.539225578308111</v>
      </c>
      <c r="AN3232">
        <v>570.77625570776252</v>
      </c>
      <c r="AO3232">
        <f t="shared" si="50"/>
        <v>26826.48401826484</v>
      </c>
      <c r="AP3232">
        <v>684.93150684931504</v>
      </c>
      <c r="AQ3232">
        <v>4.4097799999999999E-2</v>
      </c>
      <c r="AR3232">
        <v>2.4399999999999999E-3</v>
      </c>
      <c r="AS3232">
        <v>1.1652400000000001E-3</v>
      </c>
      <c r="AT3232">
        <v>1.2022399999999999E-2</v>
      </c>
      <c r="AU3232">
        <v>3.17495E-2</v>
      </c>
      <c r="AW3232">
        <v>4.4097800000000006E-2</v>
      </c>
      <c r="AX3232">
        <v>2.4399999999999977E-3</v>
      </c>
      <c r="AY3232">
        <v>1.1652399999999979E-3</v>
      </c>
      <c r="AZ3232">
        <v>1.2022400000000003E-2</v>
      </c>
      <c r="BA3232">
        <v>3.17495E-2</v>
      </c>
      <c r="BC3232" s="52">
        <v>100000</v>
      </c>
      <c r="BD3232" s="52">
        <v>100000</v>
      </c>
      <c r="BE3232">
        <v>0</v>
      </c>
      <c r="BF3232">
        <v>0</v>
      </c>
      <c r="BG3232">
        <v>0</v>
      </c>
    </row>
    <row r="3233" spans="1:59">
      <c r="A3233">
        <v>3232</v>
      </c>
      <c r="E3233">
        <v>9795.2054794520554</v>
      </c>
      <c r="K3233">
        <v>5732.4124428392734</v>
      </c>
      <c r="L3233">
        <v>6202.9191095059396</v>
      </c>
      <c r="M3233">
        <v>6673.4257761726058</v>
      </c>
      <c r="N3233">
        <v>7143.932442839272</v>
      </c>
      <c r="O3233">
        <v>7614.4391095059382</v>
      </c>
      <c r="Q3233">
        <v>28986.261009913629</v>
      </c>
      <c r="R3233">
        <v>28203.151793886926</v>
      </c>
      <c r="S3233">
        <v>27420.042577860222</v>
      </c>
      <c r="T3233">
        <v>26636.933361833519</v>
      </c>
      <c r="U3233">
        <v>25853.824145806815</v>
      </c>
      <c r="W3233">
        <v>7.5379999999999989E-2</v>
      </c>
      <c r="AB3233">
        <v>1</v>
      </c>
      <c r="AC3233">
        <v>1</v>
      </c>
      <c r="AD3233">
        <v>1</v>
      </c>
      <c r="AE3233">
        <v>1</v>
      </c>
      <c r="AF3233">
        <v>1</v>
      </c>
      <c r="AL3233">
        <v>6.5055823000000004</v>
      </c>
      <c r="AM3233" s="5">
        <v>14.542234420776371</v>
      </c>
      <c r="AN3233">
        <v>570.77625570776252</v>
      </c>
      <c r="AO3233">
        <f t="shared" si="50"/>
        <v>26826.48401826484</v>
      </c>
      <c r="AP3233">
        <v>684.93150684931504</v>
      </c>
      <c r="AQ3233">
        <v>5.1434600000000004E-2</v>
      </c>
      <c r="AR3233">
        <v>3.05099E-3</v>
      </c>
      <c r="AS3233">
        <v>1.3441099999999999E-3</v>
      </c>
      <c r="AT3233">
        <v>1.22498E-2</v>
      </c>
      <c r="AU3233">
        <v>3.17389E-2</v>
      </c>
      <c r="AW3233">
        <v>5.1434600000000011E-2</v>
      </c>
      <c r="AX3233">
        <v>3.0509900000000034E-3</v>
      </c>
      <c r="AY3233">
        <v>1.3441100000000025E-3</v>
      </c>
      <c r="AZ3233">
        <v>1.2249799999999998E-2</v>
      </c>
      <c r="BA3233">
        <v>3.17389E-2</v>
      </c>
      <c r="BC3233" s="52">
        <v>100000</v>
      </c>
      <c r="BD3233" s="52">
        <v>100000</v>
      </c>
      <c r="BE3233">
        <v>0</v>
      </c>
      <c r="BF3233">
        <v>0</v>
      </c>
      <c r="BG3233">
        <v>0</v>
      </c>
    </row>
    <row r="3234" spans="1:59">
      <c r="A3234">
        <v>3233</v>
      </c>
      <c r="E3234">
        <v>9795.2054794520554</v>
      </c>
      <c r="K3234">
        <v>6080.1877580994515</v>
      </c>
      <c r="L3234">
        <v>6560.3185914327851</v>
      </c>
      <c r="M3234">
        <v>7040.4494247661187</v>
      </c>
      <c r="N3234">
        <v>7520.5802580994523</v>
      </c>
      <c r="O3234">
        <v>8000.7110914327859</v>
      </c>
      <c r="Q3234">
        <v>30744.174104639071</v>
      </c>
      <c r="R3234">
        <v>29913.572114217419</v>
      </c>
      <c r="S3234">
        <v>29082.970123795767</v>
      </c>
      <c r="T3234">
        <v>28252.368133374115</v>
      </c>
      <c r="U3234">
        <v>27421.766142952463</v>
      </c>
      <c r="W3234">
        <v>5.7360000000000001E-2</v>
      </c>
      <c r="AB3234">
        <v>1</v>
      </c>
      <c r="AC3234">
        <v>1</v>
      </c>
      <c r="AD3234">
        <v>1</v>
      </c>
      <c r="AE3234">
        <v>1</v>
      </c>
      <c r="AF3234">
        <v>1</v>
      </c>
      <c r="AL3234">
        <v>6.9832044</v>
      </c>
      <c r="AM3234" s="5">
        <v>15.41841983795166</v>
      </c>
      <c r="AN3234">
        <v>570.77625570776252</v>
      </c>
      <c r="AO3234">
        <f t="shared" si="50"/>
        <v>26826.48401826484</v>
      </c>
      <c r="AP3234">
        <v>684.93150684931504</v>
      </c>
      <c r="AQ3234">
        <v>5.2534399999999995E-2</v>
      </c>
      <c r="AR3234">
        <v>3.1104100000000001E-3</v>
      </c>
      <c r="AS3234">
        <v>2.32862E-3</v>
      </c>
      <c r="AT3234">
        <v>1.8296099999999999E-2</v>
      </c>
      <c r="AU3234">
        <v>3.3673499999999995E-2</v>
      </c>
      <c r="AW3234">
        <v>5.2534399999999995E-2</v>
      </c>
      <c r="AX3234">
        <v>3.110410000000001E-3</v>
      </c>
      <c r="AY3234">
        <v>2.3286200000000035E-3</v>
      </c>
      <c r="AZ3234">
        <v>1.8296099999999996E-2</v>
      </c>
      <c r="BA3234">
        <v>3.3673499999999995E-2</v>
      </c>
      <c r="BC3234" s="52">
        <v>100000</v>
      </c>
      <c r="BD3234" s="52">
        <v>100000</v>
      </c>
      <c r="BE3234">
        <v>0</v>
      </c>
      <c r="BF3234">
        <v>0</v>
      </c>
      <c r="BG3234">
        <v>0</v>
      </c>
    </row>
    <row r="3235" spans="1:59">
      <c r="A3235">
        <v>3234</v>
      </c>
      <c r="E3235">
        <v>9795.2054794520554</v>
      </c>
      <c r="K3235">
        <v>6210.3934920736729</v>
      </c>
      <c r="L3235">
        <v>6730.398492073673</v>
      </c>
      <c r="M3235">
        <v>7250.4034920736731</v>
      </c>
      <c r="N3235">
        <v>7770.4084920736732</v>
      </c>
      <c r="O3235">
        <v>8290.4134920736724</v>
      </c>
      <c r="Q3235">
        <v>31798.452068611739</v>
      </c>
      <c r="R3235">
        <v>30939.367108946426</v>
      </c>
      <c r="S3235">
        <v>30080.282149281113</v>
      </c>
      <c r="T3235">
        <v>29221.197189615799</v>
      </c>
      <c r="U3235">
        <v>28362.112229950486</v>
      </c>
      <c r="W3235">
        <v>1.512E-2</v>
      </c>
      <c r="AB3235">
        <v>1</v>
      </c>
      <c r="AC3235">
        <v>1</v>
      </c>
      <c r="AD3235">
        <v>1</v>
      </c>
      <c r="AE3235">
        <v>1</v>
      </c>
      <c r="AF3235">
        <v>1</v>
      </c>
      <c r="AL3235">
        <v>8.3216739999999998</v>
      </c>
      <c r="AM3235" s="5">
        <v>14.844014167785639</v>
      </c>
      <c r="AN3235">
        <v>570.77625570776252</v>
      </c>
      <c r="AO3235">
        <f t="shared" si="50"/>
        <v>26826.48401826484</v>
      </c>
      <c r="AP3235">
        <v>684.93150684931504</v>
      </c>
      <c r="AQ3235">
        <v>5.7172199999999999E-2</v>
      </c>
      <c r="AR3235">
        <v>3.41969E-3</v>
      </c>
      <c r="AS3235">
        <v>2.9134199999999999E-3</v>
      </c>
      <c r="AT3235">
        <v>3.33204E-2</v>
      </c>
      <c r="AU3235">
        <v>3.9686700000000005E-2</v>
      </c>
      <c r="AW3235">
        <v>5.7172199999999992E-2</v>
      </c>
      <c r="AX3235">
        <v>3.419690000000003E-3</v>
      </c>
      <c r="AY3235">
        <v>2.9134199999999999E-3</v>
      </c>
      <c r="AZ3235">
        <v>3.33204E-2</v>
      </c>
      <c r="BA3235">
        <v>3.9686700000000005E-2</v>
      </c>
      <c r="BC3235" s="52">
        <v>100000</v>
      </c>
      <c r="BD3235" s="52">
        <v>100000</v>
      </c>
      <c r="BE3235">
        <v>0</v>
      </c>
      <c r="BF3235">
        <v>0</v>
      </c>
      <c r="BG3235">
        <v>0</v>
      </c>
    </row>
    <row r="3236" spans="1:59">
      <c r="A3236">
        <v>3235</v>
      </c>
      <c r="E3236">
        <v>9795.2054794520554</v>
      </c>
      <c r="K3236">
        <v>6024.7453165362349</v>
      </c>
      <c r="L3236">
        <v>6508.2311498695681</v>
      </c>
      <c r="M3236">
        <v>6991.7169832029012</v>
      </c>
      <c r="N3236">
        <v>7475.2028165362344</v>
      </c>
      <c r="O3236">
        <v>7958.6886498695676</v>
      </c>
      <c r="Q3236">
        <v>32459.76120299317</v>
      </c>
      <c r="R3236">
        <v>31582.809942061231</v>
      </c>
      <c r="S3236">
        <v>30705.858681129292</v>
      </c>
      <c r="T3236">
        <v>29828.907420197353</v>
      </c>
      <c r="U3236">
        <v>28951.956159265414</v>
      </c>
      <c r="W3236">
        <v>1.0800000000000001E-2</v>
      </c>
      <c r="AB3236">
        <v>1</v>
      </c>
      <c r="AC3236">
        <v>1</v>
      </c>
      <c r="AD3236">
        <v>1</v>
      </c>
      <c r="AE3236">
        <v>1</v>
      </c>
      <c r="AF3236">
        <v>1</v>
      </c>
      <c r="AL3236">
        <v>9.4436870000000006</v>
      </c>
      <c r="AM3236" s="5">
        <v>14.81728553771973</v>
      </c>
      <c r="AN3236">
        <v>570.77625570776252</v>
      </c>
      <c r="AO3236">
        <f t="shared" si="50"/>
        <v>26826.48401826484</v>
      </c>
      <c r="AP3236">
        <v>684.93150684931504</v>
      </c>
      <c r="AQ3236">
        <v>5.8064600000000001E-2</v>
      </c>
      <c r="AR3236">
        <v>1.0074400000000001E-2</v>
      </c>
      <c r="AS3236">
        <v>2.96007E-3</v>
      </c>
      <c r="AT3236">
        <v>3.68613E-2</v>
      </c>
      <c r="AU3236">
        <v>4.1523299999999999E-2</v>
      </c>
      <c r="AW3236">
        <v>5.8064600000000008E-2</v>
      </c>
      <c r="AX3236">
        <v>1.0074399999999997E-2</v>
      </c>
      <c r="AY3236">
        <v>2.9600700000000021E-3</v>
      </c>
      <c r="AZ3236">
        <v>3.68613E-2</v>
      </c>
      <c r="BA3236">
        <v>4.1523299999999999E-2</v>
      </c>
      <c r="BC3236" s="52">
        <v>100000</v>
      </c>
      <c r="BD3236" s="52">
        <v>100000</v>
      </c>
      <c r="BE3236">
        <v>0</v>
      </c>
      <c r="BF3236">
        <v>0</v>
      </c>
      <c r="BG3236">
        <v>0</v>
      </c>
    </row>
    <row r="3237" spans="1:59">
      <c r="A3237">
        <v>3236</v>
      </c>
      <c r="E3237">
        <v>9795.2054794520554</v>
      </c>
      <c r="K3237">
        <v>5706.37129604443</v>
      </c>
      <c r="L3237">
        <v>6124.2996293777633</v>
      </c>
      <c r="M3237">
        <v>6542.2279627110966</v>
      </c>
      <c r="N3237">
        <v>6960.1562960444298</v>
      </c>
      <c r="O3237">
        <v>7378.0846293777631</v>
      </c>
      <c r="Q3237">
        <v>31842.58808666519</v>
      </c>
      <c r="R3237">
        <v>30982.310724026582</v>
      </c>
      <c r="S3237">
        <v>30122.033361387974</v>
      </c>
      <c r="T3237">
        <v>29261.755998749366</v>
      </c>
      <c r="U3237">
        <v>28401.478636110758</v>
      </c>
      <c r="W3237">
        <v>0</v>
      </c>
      <c r="AB3237">
        <v>1</v>
      </c>
      <c r="AC3237">
        <v>1</v>
      </c>
      <c r="AD3237">
        <v>1</v>
      </c>
      <c r="AE3237">
        <v>1</v>
      </c>
      <c r="AF3237">
        <v>1</v>
      </c>
      <c r="AL3237">
        <v>10.966566</v>
      </c>
      <c r="AM3237" s="5">
        <v>13.932962417602541</v>
      </c>
      <c r="AN3237">
        <v>570.77625570776252</v>
      </c>
      <c r="AO3237">
        <f t="shared" si="50"/>
        <v>26826.48401826484</v>
      </c>
      <c r="AP3237">
        <v>684.93150684931504</v>
      </c>
      <c r="AQ3237">
        <v>5.8342699999999997E-2</v>
      </c>
      <c r="AR3237">
        <v>2.1361999999999999E-2</v>
      </c>
      <c r="AS3237">
        <v>3.45116E-3</v>
      </c>
      <c r="AT3237">
        <v>3.95041E-2</v>
      </c>
      <c r="AU3237">
        <v>4.3618400000000002E-2</v>
      </c>
      <c r="AW3237">
        <v>5.8342699999999997E-2</v>
      </c>
      <c r="AX3237">
        <v>2.1362000000000006E-2</v>
      </c>
      <c r="AY3237">
        <v>3.4511600000000017E-3</v>
      </c>
      <c r="AZ3237">
        <v>3.95041E-2</v>
      </c>
      <c r="BA3237">
        <v>4.3618400000000002E-2</v>
      </c>
      <c r="BC3237" s="52">
        <v>100000</v>
      </c>
      <c r="BD3237" s="52">
        <v>100000</v>
      </c>
      <c r="BE3237">
        <v>0</v>
      </c>
      <c r="BF3237">
        <v>0</v>
      </c>
      <c r="BG3237">
        <v>0</v>
      </c>
    </row>
    <row r="3238" spans="1:59">
      <c r="A3238">
        <v>3237</v>
      </c>
      <c r="E3238">
        <v>9795.2054794520554</v>
      </c>
      <c r="K3238">
        <v>5524.9233054739016</v>
      </c>
      <c r="L3238">
        <v>5933.3366388072354</v>
      </c>
      <c r="M3238">
        <v>6341.7499721405693</v>
      </c>
      <c r="N3238">
        <v>6750.1633054739032</v>
      </c>
      <c r="O3238">
        <v>7158.576638807237</v>
      </c>
      <c r="Q3238">
        <v>28662.480961241181</v>
      </c>
      <c r="R3238">
        <v>27888.119171159655</v>
      </c>
      <c r="S3238">
        <v>27113.757381078125</v>
      </c>
      <c r="T3238">
        <v>26339.395590996595</v>
      </c>
      <c r="U3238">
        <v>25565.033800915066</v>
      </c>
      <c r="W3238">
        <v>0</v>
      </c>
      <c r="AB3238">
        <v>1</v>
      </c>
      <c r="AC3238">
        <v>1</v>
      </c>
      <c r="AD3238">
        <v>1</v>
      </c>
      <c r="AE3238">
        <v>1</v>
      </c>
      <c r="AF3238">
        <v>1</v>
      </c>
      <c r="AL3238">
        <v>11.801237</v>
      </c>
      <c r="AM3238" s="5">
        <v>14.34014797210693</v>
      </c>
      <c r="AN3238">
        <v>570.77625570776252</v>
      </c>
      <c r="AO3238">
        <f t="shared" si="50"/>
        <v>26826.48401826484</v>
      </c>
      <c r="AP3238">
        <v>684.93150684931504</v>
      </c>
      <c r="AQ3238">
        <v>5.5891199999999995E-2</v>
      </c>
      <c r="AR3238">
        <v>3.8299900000000001E-3</v>
      </c>
      <c r="AS3238">
        <v>2.8438000000000001E-3</v>
      </c>
      <c r="AT3238">
        <v>3.6832299999999998E-2</v>
      </c>
      <c r="AU3238">
        <v>4.0840600000000005E-2</v>
      </c>
      <c r="AW3238">
        <v>5.5891199999999988E-2</v>
      </c>
      <c r="AX3238">
        <v>3.8299899999999984E-3</v>
      </c>
      <c r="AY3238">
        <v>2.8438000000000005E-3</v>
      </c>
      <c r="AZ3238">
        <v>3.6832299999999998E-2</v>
      </c>
      <c r="BA3238">
        <v>4.0840600000000005E-2</v>
      </c>
      <c r="BC3238" s="52">
        <v>100000</v>
      </c>
      <c r="BD3238" s="52">
        <v>100000</v>
      </c>
      <c r="BE3238">
        <v>0</v>
      </c>
      <c r="BF3238">
        <v>0</v>
      </c>
      <c r="BG3238">
        <v>0</v>
      </c>
    </row>
    <row r="3239" spans="1:59">
      <c r="A3239">
        <v>3238</v>
      </c>
      <c r="E3239">
        <v>9795.2054794520554</v>
      </c>
      <c r="K3239">
        <v>5565.2450811562412</v>
      </c>
      <c r="L3239">
        <v>5922.1809144895742</v>
      </c>
      <c r="M3239">
        <v>6279.1167478229072</v>
      </c>
      <c r="N3239">
        <v>6636.0525811562402</v>
      </c>
      <c r="O3239">
        <v>6992.9884144895732</v>
      </c>
      <c r="Q3239">
        <v>21785.57436684192</v>
      </c>
      <c r="R3239">
        <v>21197.002974994706</v>
      </c>
      <c r="S3239">
        <v>20608.431583147492</v>
      </c>
      <c r="T3239">
        <v>20019.860191300279</v>
      </c>
      <c r="U3239">
        <v>19431.288799453065</v>
      </c>
      <c r="W3239">
        <v>0</v>
      </c>
      <c r="AB3239">
        <v>1</v>
      </c>
      <c r="AC3239">
        <v>1</v>
      </c>
      <c r="AD3239">
        <v>1</v>
      </c>
      <c r="AE3239">
        <v>1</v>
      </c>
      <c r="AF3239">
        <v>1</v>
      </c>
      <c r="AL3239">
        <v>11.396728</v>
      </c>
      <c r="AM3239" s="5">
        <v>14.59234714508057</v>
      </c>
      <c r="AN3239">
        <v>570.77625570776252</v>
      </c>
      <c r="AO3239">
        <f t="shared" si="50"/>
        <v>26826.48401826484</v>
      </c>
      <c r="AP3239">
        <v>684.93150684931504</v>
      </c>
      <c r="AQ3239">
        <v>5.5432699999999994E-2</v>
      </c>
      <c r="AR3239">
        <v>3.8232000000000001E-3</v>
      </c>
      <c r="AS3239">
        <v>2.5128799999999999E-3</v>
      </c>
      <c r="AT3239">
        <v>3.6044400000000004E-2</v>
      </c>
      <c r="AU3239">
        <v>4.0092599999999999E-2</v>
      </c>
      <c r="AW3239">
        <v>5.5432699999999988E-2</v>
      </c>
      <c r="AX3239">
        <v>3.8231999999999988E-3</v>
      </c>
      <c r="AY3239">
        <v>2.5128800000000021E-3</v>
      </c>
      <c r="AZ3239">
        <v>3.6044400000000004E-2</v>
      </c>
      <c r="BA3239">
        <v>4.0092599999999992E-2</v>
      </c>
      <c r="BC3239" s="52">
        <v>100000</v>
      </c>
      <c r="BD3239" s="52">
        <v>100000</v>
      </c>
      <c r="BE3239">
        <v>0</v>
      </c>
      <c r="BF3239">
        <v>0</v>
      </c>
      <c r="BG3239">
        <v>0</v>
      </c>
    </row>
    <row r="3240" spans="1:59">
      <c r="A3240">
        <v>3239</v>
      </c>
      <c r="E3240">
        <v>9795.2054794520554</v>
      </c>
      <c r="K3240">
        <v>4477.397174726455</v>
      </c>
      <c r="L3240">
        <v>4827.3480080597883</v>
      </c>
      <c r="M3240">
        <v>5177.2988413931216</v>
      </c>
      <c r="N3240">
        <v>5527.2496747264549</v>
      </c>
      <c r="O3240">
        <v>5877.2005080597883</v>
      </c>
      <c r="Q3240">
        <v>15380.31908709938</v>
      </c>
      <c r="R3240">
        <v>14964.795692883943</v>
      </c>
      <c r="S3240">
        <v>14549.272298668506</v>
      </c>
      <c r="T3240">
        <v>14133.748904453068</v>
      </c>
      <c r="U3240">
        <v>13718.225510237631</v>
      </c>
      <c r="W3240">
        <v>0</v>
      </c>
      <c r="AB3240">
        <v>1</v>
      </c>
      <c r="AC3240">
        <v>1</v>
      </c>
      <c r="AD3240">
        <v>1</v>
      </c>
      <c r="AE3240">
        <v>1</v>
      </c>
      <c r="AF3240">
        <v>1</v>
      </c>
      <c r="AL3240">
        <v>9.9377049999999993</v>
      </c>
      <c r="AM3240" s="5">
        <v>14.124588012695311</v>
      </c>
      <c r="AN3240">
        <v>570.77625570776252</v>
      </c>
      <c r="AO3240">
        <f t="shared" si="50"/>
        <v>26826.48401826484</v>
      </c>
      <c r="AP3240">
        <v>684.93150684931504</v>
      </c>
      <c r="AQ3240">
        <v>4.8513599999999997E-2</v>
      </c>
      <c r="AR3240">
        <v>3.3361800000000002E-3</v>
      </c>
      <c r="AS3240">
        <v>2.4021799999999999E-3</v>
      </c>
      <c r="AT3240">
        <v>3.4451200000000001E-2</v>
      </c>
      <c r="AU3240">
        <v>4.0037900000000001E-2</v>
      </c>
      <c r="AW3240">
        <v>4.8513600000000004E-2</v>
      </c>
      <c r="AX3240">
        <v>3.3361800000000011E-3</v>
      </c>
      <c r="AY3240">
        <v>2.4021799999999968E-3</v>
      </c>
      <c r="AZ3240">
        <v>3.4451200000000001E-2</v>
      </c>
      <c r="BA3240">
        <v>4.0037900000000001E-2</v>
      </c>
      <c r="BC3240" s="52">
        <v>100000</v>
      </c>
      <c r="BD3240" s="52">
        <v>100000</v>
      </c>
      <c r="BE3240">
        <v>0</v>
      </c>
      <c r="BF3240">
        <v>0</v>
      </c>
      <c r="BG3240">
        <v>0</v>
      </c>
    </row>
    <row r="3241" spans="1:59">
      <c r="A3241">
        <v>3240</v>
      </c>
      <c r="E3241">
        <v>9795.2054794520554</v>
      </c>
      <c r="K3241">
        <v>3382.5391219486405</v>
      </c>
      <c r="L3241">
        <v>3764.5541219486404</v>
      </c>
      <c r="M3241">
        <v>4146.5691219486407</v>
      </c>
      <c r="N3241">
        <v>4528.584121948641</v>
      </c>
      <c r="O3241">
        <v>4910.5991219486414</v>
      </c>
      <c r="Q3241">
        <v>12691.343290647859</v>
      </c>
      <c r="R3241">
        <v>12348.466785598186</v>
      </c>
      <c r="S3241">
        <v>12005.590280548513</v>
      </c>
      <c r="T3241">
        <v>11662.71377549884</v>
      </c>
      <c r="U3241">
        <v>11319.837270449167</v>
      </c>
      <c r="W3241">
        <v>0</v>
      </c>
      <c r="AB3241">
        <v>1</v>
      </c>
      <c r="AC3241">
        <v>1</v>
      </c>
      <c r="AD3241">
        <v>1</v>
      </c>
      <c r="AE3241">
        <v>1</v>
      </c>
      <c r="AF3241">
        <v>1</v>
      </c>
      <c r="AL3241">
        <v>6.5550116999999997</v>
      </c>
      <c r="AM3241" s="5">
        <v>14.16253185272217</v>
      </c>
      <c r="AN3241">
        <v>570.77625570776252</v>
      </c>
      <c r="AO3241">
        <f t="shared" si="50"/>
        <v>26826.48401826484</v>
      </c>
      <c r="AP3241">
        <v>684.93150684931504</v>
      </c>
      <c r="AQ3241">
        <v>4.3387799999999997E-2</v>
      </c>
      <c r="AR3241">
        <v>3.3393199999999998E-3</v>
      </c>
      <c r="AS3241">
        <v>2.15146E-3</v>
      </c>
      <c r="AT3241">
        <v>3.40144E-2</v>
      </c>
      <c r="AU3241">
        <v>3.9457199999999998E-2</v>
      </c>
      <c r="AW3241">
        <v>4.338779999999999E-2</v>
      </c>
      <c r="AX3241">
        <v>3.3393199999999998E-3</v>
      </c>
      <c r="AY3241">
        <v>2.1514600000000009E-3</v>
      </c>
      <c r="AZ3241">
        <v>3.40144E-2</v>
      </c>
      <c r="BA3241">
        <v>3.9457199999999998E-2</v>
      </c>
      <c r="BC3241" s="52">
        <v>100000</v>
      </c>
      <c r="BD3241" s="52">
        <v>100000</v>
      </c>
      <c r="BE3241">
        <v>0</v>
      </c>
      <c r="BF3241">
        <v>0</v>
      </c>
      <c r="BG3241">
        <v>0</v>
      </c>
    </row>
    <row r="3242" spans="1:59">
      <c r="A3242">
        <v>3241</v>
      </c>
      <c r="E3242">
        <v>9795.2054794520554</v>
      </c>
      <c r="K3242">
        <v>2772.3260509512243</v>
      </c>
      <c r="L3242">
        <v>3084.7685509512244</v>
      </c>
      <c r="M3242">
        <v>3397.2110509512245</v>
      </c>
      <c r="N3242">
        <v>3709.6535509512246</v>
      </c>
      <c r="O3242">
        <v>4022.0960509512247</v>
      </c>
      <c r="Q3242">
        <v>13775.080874129389</v>
      </c>
      <c r="R3242">
        <v>13402.925502001619</v>
      </c>
      <c r="S3242">
        <v>13030.770129873848</v>
      </c>
      <c r="T3242">
        <v>12658.614757746078</v>
      </c>
      <c r="U3242">
        <v>12286.459385618307</v>
      </c>
      <c r="W3242">
        <v>0</v>
      </c>
      <c r="AB3242">
        <v>1</v>
      </c>
      <c r="AC3242">
        <v>1</v>
      </c>
      <c r="AD3242">
        <v>1</v>
      </c>
      <c r="AE3242">
        <v>1</v>
      </c>
      <c r="AF3242">
        <v>1</v>
      </c>
      <c r="AL3242">
        <v>2.5544161999999999</v>
      </c>
      <c r="AM3242" s="5">
        <v>14.46698474884033</v>
      </c>
      <c r="AN3242">
        <v>570.77625570776252</v>
      </c>
      <c r="AO3242">
        <f t="shared" si="50"/>
        <v>26826.48401826484</v>
      </c>
      <c r="AP3242">
        <v>684.93150684931504</v>
      </c>
      <c r="AQ3242">
        <v>4.2461199999999998E-2</v>
      </c>
      <c r="AR3242">
        <v>3.3144800000000003E-3</v>
      </c>
      <c r="AS3242">
        <v>2.1483599999999998E-3</v>
      </c>
      <c r="AT3242">
        <v>3.4010599999999995E-2</v>
      </c>
      <c r="AU3242">
        <v>3.9475099999999999E-2</v>
      </c>
      <c r="AW3242">
        <v>4.2461199999999991E-2</v>
      </c>
      <c r="AX3242">
        <v>3.3144800000000016E-3</v>
      </c>
      <c r="AY3242">
        <v>2.1483600000000019E-3</v>
      </c>
      <c r="AZ3242">
        <v>3.4010599999999988E-2</v>
      </c>
      <c r="BA3242">
        <v>3.9475099999999999E-2</v>
      </c>
      <c r="BC3242" s="52">
        <v>100000</v>
      </c>
      <c r="BD3242" s="52">
        <v>100000</v>
      </c>
      <c r="BE3242">
        <v>0</v>
      </c>
      <c r="BF3242">
        <v>0</v>
      </c>
      <c r="BG3242">
        <v>0</v>
      </c>
    </row>
    <row r="3243" spans="1:59">
      <c r="A3243">
        <v>3242</v>
      </c>
      <c r="E3243">
        <v>9795.2054794520554</v>
      </c>
      <c r="K3243">
        <v>2445.8746137921125</v>
      </c>
      <c r="L3243">
        <v>2660.3671137921124</v>
      </c>
      <c r="M3243">
        <v>2874.8596137921122</v>
      </c>
      <c r="N3243">
        <v>3089.352113792112</v>
      </c>
      <c r="O3243">
        <v>3303.8446137921119</v>
      </c>
      <c r="Q3243">
        <v>13891.933448755241</v>
      </c>
      <c r="R3243">
        <v>13516.621120961408</v>
      </c>
      <c r="S3243">
        <v>13141.308793167576</v>
      </c>
      <c r="T3243">
        <v>12765.996465373744</v>
      </c>
      <c r="U3243">
        <v>12390.684137579912</v>
      </c>
      <c r="W3243">
        <v>0</v>
      </c>
      <c r="AB3243">
        <v>1</v>
      </c>
      <c r="AC3243">
        <v>1</v>
      </c>
      <c r="AD3243">
        <v>1</v>
      </c>
      <c r="AE3243">
        <v>1</v>
      </c>
      <c r="AF3243">
        <v>1</v>
      </c>
      <c r="AL3243">
        <v>1.1195816999999999</v>
      </c>
      <c r="AM3243" s="5">
        <v>14.694902420043951</v>
      </c>
      <c r="AN3243">
        <v>570.77625570776252</v>
      </c>
      <c r="AO3243">
        <f t="shared" si="50"/>
        <v>26826.48401826484</v>
      </c>
      <c r="AP3243">
        <v>684.93150684931504</v>
      </c>
      <c r="AQ3243">
        <v>4.2891399999999996E-2</v>
      </c>
      <c r="AR3243">
        <v>3.3915999999999998E-3</v>
      </c>
      <c r="AS3243">
        <v>2.2008000000000002E-3</v>
      </c>
      <c r="AT3243">
        <v>3.4052100000000002E-2</v>
      </c>
      <c r="AU3243">
        <v>3.9492600000000003E-2</v>
      </c>
      <c r="AW3243">
        <v>4.2891399999999996E-2</v>
      </c>
      <c r="AX3243">
        <v>3.3916000000000016E-3</v>
      </c>
      <c r="AY3243">
        <v>2.2008000000000028E-3</v>
      </c>
      <c r="AZ3243">
        <v>3.4052100000000002E-2</v>
      </c>
      <c r="BA3243">
        <v>3.9492600000000003E-2</v>
      </c>
      <c r="BC3243" s="52">
        <v>100000</v>
      </c>
      <c r="BD3243" s="52">
        <v>100000</v>
      </c>
      <c r="BE3243">
        <v>0</v>
      </c>
      <c r="BF3243">
        <v>0</v>
      </c>
      <c r="BG3243">
        <v>0</v>
      </c>
    </row>
    <row r="3244" spans="1:59">
      <c r="A3244">
        <v>3243</v>
      </c>
      <c r="E3244">
        <v>9795.2054794520554</v>
      </c>
      <c r="K3244">
        <v>2342.9168528419314</v>
      </c>
      <c r="L3244">
        <v>2441.2526861752649</v>
      </c>
      <c r="M3244">
        <v>2539.5885195085984</v>
      </c>
      <c r="N3244">
        <v>2637.924352841932</v>
      </c>
      <c r="O3244">
        <v>2736.2601861752655</v>
      </c>
      <c r="Q3244">
        <v>15745.586417803541</v>
      </c>
      <c r="R3244">
        <v>15320.194753333295</v>
      </c>
      <c r="S3244">
        <v>14894.803088863049</v>
      </c>
      <c r="T3244">
        <v>14469.411424392803</v>
      </c>
      <c r="U3244">
        <v>14044.019759922558</v>
      </c>
      <c r="W3244">
        <v>0</v>
      </c>
      <c r="AB3244">
        <v>1</v>
      </c>
      <c r="AC3244">
        <v>1</v>
      </c>
      <c r="AD3244">
        <v>1</v>
      </c>
      <c r="AE3244">
        <v>1</v>
      </c>
      <c r="AF3244">
        <v>1</v>
      </c>
      <c r="AL3244">
        <v>1.9132674000000001</v>
      </c>
      <c r="AM3244" s="5">
        <v>14.62789154052734</v>
      </c>
      <c r="AN3244">
        <v>570.77625570776252</v>
      </c>
      <c r="AO3244">
        <f t="shared" si="50"/>
        <v>26826.48401826484</v>
      </c>
      <c r="AP3244">
        <v>684.93150684931504</v>
      </c>
      <c r="AQ3244">
        <v>4.3741799999999997E-2</v>
      </c>
      <c r="AR3244">
        <v>3.5075699999999998E-3</v>
      </c>
      <c r="AS3244">
        <v>2.2335699999999998E-3</v>
      </c>
      <c r="AT3244">
        <v>3.4118799999999998E-2</v>
      </c>
      <c r="AU3244">
        <v>3.94995E-2</v>
      </c>
      <c r="AW3244">
        <v>4.3741799999999997E-2</v>
      </c>
      <c r="AX3244">
        <v>3.5075700000000015E-3</v>
      </c>
      <c r="AY3244">
        <v>2.2335699999999972E-3</v>
      </c>
      <c r="AZ3244">
        <v>3.4118799999999991E-2</v>
      </c>
      <c r="BA3244">
        <v>3.9499500000000007E-2</v>
      </c>
      <c r="BC3244" s="52">
        <v>100000</v>
      </c>
      <c r="BD3244" s="52">
        <v>100000</v>
      </c>
      <c r="BE3244">
        <v>0</v>
      </c>
      <c r="BF3244">
        <v>0</v>
      </c>
      <c r="BG3244">
        <v>0</v>
      </c>
    </row>
    <row r="3245" spans="1:59">
      <c r="A3245">
        <v>3244</v>
      </c>
      <c r="E3245">
        <v>9795.2054794520554</v>
      </c>
      <c r="K3245">
        <v>2407.3700853066784</v>
      </c>
      <c r="L3245">
        <v>2462.6150853066783</v>
      </c>
      <c r="M3245">
        <v>2517.8600853066782</v>
      </c>
      <c r="N3245">
        <v>2573.1050853066781</v>
      </c>
      <c r="O3245">
        <v>2628.350085306678</v>
      </c>
      <c r="Q3245">
        <v>20219.39457448987</v>
      </c>
      <c r="R3245">
        <v>19673.13598013427</v>
      </c>
      <c r="S3245">
        <v>19126.877385778669</v>
      </c>
      <c r="T3245">
        <v>18580.618791423069</v>
      </c>
      <c r="U3245">
        <v>18034.360197067468</v>
      </c>
      <c r="W3245">
        <v>0</v>
      </c>
      <c r="AB3245">
        <v>1</v>
      </c>
      <c r="AC3245">
        <v>1</v>
      </c>
      <c r="AD3245">
        <v>1</v>
      </c>
      <c r="AE3245">
        <v>1</v>
      </c>
      <c r="AF3245">
        <v>1</v>
      </c>
      <c r="AL3245">
        <v>3.0474496000000002</v>
      </c>
      <c r="AM3245" s="5">
        <v>14.890810012817379</v>
      </c>
      <c r="AN3245">
        <v>570.77625570776252</v>
      </c>
      <c r="AO3245">
        <f t="shared" si="50"/>
        <v>26826.48401826484</v>
      </c>
      <c r="AP3245">
        <v>684.93150684931504</v>
      </c>
      <c r="AQ3245">
        <v>2.25104E-2</v>
      </c>
      <c r="AR3245">
        <v>2.4156900000000003E-3</v>
      </c>
      <c r="AS3245">
        <v>1.5622499999999998E-3</v>
      </c>
      <c r="AT3245">
        <v>3.0592300000000003E-2</v>
      </c>
      <c r="AU3245">
        <v>3.6597900000000003E-2</v>
      </c>
      <c r="AW3245">
        <v>2.25104E-2</v>
      </c>
      <c r="AX3245">
        <v>2.4156899999999981E-3</v>
      </c>
      <c r="AY3245">
        <v>1.5622500000000011E-3</v>
      </c>
      <c r="AZ3245">
        <v>3.0592300000000003E-2</v>
      </c>
      <c r="BA3245">
        <v>3.6597900000000003E-2</v>
      </c>
      <c r="BC3245" s="52">
        <v>100000</v>
      </c>
      <c r="BD3245" s="52">
        <v>100000</v>
      </c>
      <c r="BE3245">
        <v>0</v>
      </c>
      <c r="BF3245">
        <v>0</v>
      </c>
      <c r="BG3245">
        <v>0</v>
      </c>
    </row>
    <row r="3246" spans="1:59">
      <c r="A3246">
        <v>3245</v>
      </c>
      <c r="E3246">
        <v>9795.2054794520554</v>
      </c>
      <c r="K3246">
        <v>2624.1673217790117</v>
      </c>
      <c r="L3246">
        <v>2666.9273217790114</v>
      </c>
      <c r="M3246">
        <v>2709.6873217790117</v>
      </c>
      <c r="N3246">
        <v>2752.4473217790119</v>
      </c>
      <c r="O3246">
        <v>2795.2073217790121</v>
      </c>
      <c r="Q3246">
        <v>29889.817096967741</v>
      </c>
      <c r="R3246">
        <v>29082.296900530429</v>
      </c>
      <c r="S3246">
        <v>28274.776704093118</v>
      </c>
      <c r="T3246">
        <v>27467.256507655806</v>
      </c>
      <c r="U3246">
        <v>26659.736311218494</v>
      </c>
      <c r="W3246">
        <v>0</v>
      </c>
      <c r="AB3246">
        <v>1</v>
      </c>
      <c r="AC3246">
        <v>1</v>
      </c>
      <c r="AD3246">
        <v>1</v>
      </c>
      <c r="AE3246">
        <v>1</v>
      </c>
      <c r="AF3246">
        <v>1</v>
      </c>
      <c r="AL3246">
        <v>3.1567053999999999</v>
      </c>
      <c r="AM3246" s="5">
        <v>15.53449535369873</v>
      </c>
      <c r="AN3246">
        <v>570.77625570776252</v>
      </c>
      <c r="AO3246">
        <f t="shared" si="50"/>
        <v>26826.48401826484</v>
      </c>
      <c r="AP3246">
        <v>684.93150684931504</v>
      </c>
      <c r="AQ3246">
        <v>2.2902699999999998E-2</v>
      </c>
      <c r="AR3246">
        <v>2.4443800000000003E-3</v>
      </c>
      <c r="AS3246">
        <v>1.57668E-3</v>
      </c>
      <c r="AT3246">
        <v>3.1410799999999996E-2</v>
      </c>
      <c r="AU3246">
        <v>3.7454599999999998E-2</v>
      </c>
      <c r="AW3246">
        <v>2.2902699999999998E-2</v>
      </c>
      <c r="AX3246">
        <v>2.4443800000000029E-3</v>
      </c>
      <c r="AY3246">
        <v>1.576679999999997E-3</v>
      </c>
      <c r="AZ3246">
        <v>3.1410800000000003E-2</v>
      </c>
      <c r="BA3246">
        <v>3.7454599999999991E-2</v>
      </c>
      <c r="BC3246" s="52">
        <v>100000</v>
      </c>
      <c r="BD3246" s="52">
        <v>100000</v>
      </c>
      <c r="BE3246">
        <v>0</v>
      </c>
      <c r="BF3246">
        <v>0</v>
      </c>
      <c r="BG3246">
        <v>0</v>
      </c>
    </row>
    <row r="3247" spans="1:59">
      <c r="A3247">
        <v>3246</v>
      </c>
      <c r="E3247">
        <v>9795.2054794520554</v>
      </c>
      <c r="K3247">
        <v>2928.8553297941821</v>
      </c>
      <c r="L3247">
        <v>2969.9653297941823</v>
      </c>
      <c r="M3247">
        <v>3011.0753297941824</v>
      </c>
      <c r="N3247">
        <v>3052.1853297941825</v>
      </c>
      <c r="O3247">
        <v>3093.2953297941826</v>
      </c>
      <c r="Q3247">
        <v>35275.048505822131</v>
      </c>
      <c r="R3247">
        <v>34322.037849018488</v>
      </c>
      <c r="S3247">
        <v>33369.027192214846</v>
      </c>
      <c r="T3247">
        <v>32416.0165354112</v>
      </c>
      <c r="U3247">
        <v>31463.005878607553</v>
      </c>
      <c r="W3247">
        <v>2.2609999999999998E-2</v>
      </c>
      <c r="AB3247">
        <v>1</v>
      </c>
      <c r="AC3247">
        <v>1</v>
      </c>
      <c r="AD3247">
        <v>1</v>
      </c>
      <c r="AE3247">
        <v>1</v>
      </c>
      <c r="AF3247">
        <v>1</v>
      </c>
      <c r="AL3247">
        <v>3.2341690000000001</v>
      </c>
      <c r="AM3247" s="5">
        <v>15.5552864074707</v>
      </c>
      <c r="AN3247">
        <v>570.77625570776252</v>
      </c>
      <c r="AO3247">
        <f t="shared" si="50"/>
        <v>26826.48401826484</v>
      </c>
      <c r="AP3247">
        <v>684.93150684931504</v>
      </c>
      <c r="AQ3247">
        <v>1.2234E-2</v>
      </c>
      <c r="AR3247">
        <v>2.0280999999999997E-3</v>
      </c>
      <c r="AS3247">
        <v>1.4619100000000001E-3</v>
      </c>
      <c r="AT3247">
        <v>2.02185E-2</v>
      </c>
      <c r="AU3247">
        <v>3.6340499999999998E-2</v>
      </c>
      <c r="AW3247">
        <v>1.2234000000000002E-2</v>
      </c>
      <c r="AX3247">
        <v>2.028099999999998E-3</v>
      </c>
      <c r="AY3247">
        <v>1.4619099999999968E-3</v>
      </c>
      <c r="AZ3247">
        <v>2.02185E-2</v>
      </c>
      <c r="BA3247">
        <v>3.6340499999999998E-2</v>
      </c>
      <c r="BC3247" s="52">
        <v>100000</v>
      </c>
      <c r="BD3247" s="52">
        <v>100000</v>
      </c>
      <c r="BE3247">
        <v>0</v>
      </c>
      <c r="BF3247">
        <v>0</v>
      </c>
      <c r="BG3247">
        <v>0</v>
      </c>
    </row>
    <row r="3248" spans="1:59">
      <c r="A3248">
        <v>3247</v>
      </c>
      <c r="E3248">
        <v>9795.2054794520554</v>
      </c>
      <c r="K3248">
        <v>3627.7962273015114</v>
      </c>
      <c r="L3248">
        <v>3668.2187273015115</v>
      </c>
      <c r="M3248">
        <v>3708.6412273015117</v>
      </c>
      <c r="N3248">
        <v>3749.0637273015118</v>
      </c>
      <c r="O3248">
        <v>3789.4862273015119</v>
      </c>
      <c r="Q3248">
        <v>33861.366349893069</v>
      </c>
      <c r="R3248">
        <v>32946.548530199434</v>
      </c>
      <c r="S3248">
        <v>32031.730710505803</v>
      </c>
      <c r="T3248">
        <v>31116.912890812171</v>
      </c>
      <c r="U3248">
        <v>30202.09507111854</v>
      </c>
      <c r="W3248">
        <v>0.10643000000000001</v>
      </c>
      <c r="AB3248">
        <v>1</v>
      </c>
      <c r="AC3248">
        <v>1</v>
      </c>
      <c r="AD3248">
        <v>1</v>
      </c>
      <c r="AE3248">
        <v>1</v>
      </c>
      <c r="AF3248">
        <v>1</v>
      </c>
      <c r="AL3248">
        <v>2.9671031999999999</v>
      </c>
      <c r="AM3248" s="5">
        <v>15.201315879821779</v>
      </c>
      <c r="AN3248">
        <v>570.77625570776252</v>
      </c>
      <c r="AO3248">
        <f t="shared" si="50"/>
        <v>26826.48401826484</v>
      </c>
      <c r="AP3248">
        <v>684.93150684931504</v>
      </c>
      <c r="AQ3248">
        <v>6.5941999999999997E-3</v>
      </c>
      <c r="AR3248">
        <v>1.2480500000000001E-3</v>
      </c>
      <c r="AS3248">
        <v>9.8713300000000006E-4</v>
      </c>
      <c r="AT3248">
        <v>8.6777E-3</v>
      </c>
      <c r="AU3248">
        <v>3.0771899999999998E-2</v>
      </c>
      <c r="AW3248">
        <v>6.5942000000000014E-3</v>
      </c>
      <c r="AX3248">
        <v>1.2480500000000005E-3</v>
      </c>
      <c r="AY3248">
        <v>9.8713300000000115E-4</v>
      </c>
      <c r="AZ3248">
        <v>8.6776999999999965E-3</v>
      </c>
      <c r="BA3248">
        <v>3.0771900000000005E-2</v>
      </c>
      <c r="BC3248" s="52">
        <v>100000</v>
      </c>
      <c r="BD3248" s="52">
        <v>100000</v>
      </c>
      <c r="BE3248">
        <v>0</v>
      </c>
      <c r="BF3248">
        <v>0</v>
      </c>
      <c r="BG3248">
        <v>0</v>
      </c>
    </row>
    <row r="3249" spans="1:59">
      <c r="A3249">
        <v>3248</v>
      </c>
      <c r="E3249">
        <v>9795.2054794520554</v>
      </c>
      <c r="K3249">
        <v>4693.3672003875326</v>
      </c>
      <c r="L3249">
        <v>4734.2022003875327</v>
      </c>
      <c r="M3249">
        <v>4775.0372003875327</v>
      </c>
      <c r="N3249">
        <v>4815.8722003875328</v>
      </c>
      <c r="O3249">
        <v>4856.7072003875328</v>
      </c>
      <c r="Q3249">
        <v>31734.488512221611</v>
      </c>
      <c r="R3249">
        <v>30877.131627936167</v>
      </c>
      <c r="S3249">
        <v>30019.774743650723</v>
      </c>
      <c r="T3249">
        <v>29162.41785936528</v>
      </c>
      <c r="U3249">
        <v>28305.060975079836</v>
      </c>
      <c r="W3249">
        <v>0.30341000000000001</v>
      </c>
      <c r="AB3249">
        <v>1</v>
      </c>
      <c r="AC3249">
        <v>1</v>
      </c>
      <c r="AD3249">
        <v>1</v>
      </c>
      <c r="AE3249">
        <v>1</v>
      </c>
      <c r="AF3249">
        <v>1</v>
      </c>
      <c r="AL3249">
        <v>2.4908920000000001</v>
      </c>
      <c r="AM3249" s="5">
        <v>14.90579891204834</v>
      </c>
      <c r="AN3249">
        <v>570.77625570776252</v>
      </c>
      <c r="AO3249">
        <f t="shared" si="50"/>
        <v>26826.48401826484</v>
      </c>
      <c r="AP3249">
        <v>684.93150684931504</v>
      </c>
      <c r="AQ3249">
        <v>2.2283099999999998E-3</v>
      </c>
      <c r="AR3249">
        <v>4.71667E-4</v>
      </c>
      <c r="AS3249">
        <v>4.8462000000000001E-4</v>
      </c>
      <c r="AT3249">
        <v>5.1473700000000003E-4</v>
      </c>
      <c r="AU3249">
        <v>1.43366E-3</v>
      </c>
      <c r="AW3249">
        <v>2.2283099999999972E-3</v>
      </c>
      <c r="AX3249">
        <v>4.71667000000002E-4</v>
      </c>
      <c r="AY3249">
        <v>4.8461999999999811E-4</v>
      </c>
      <c r="AZ3249">
        <v>5.1473700000000122E-4</v>
      </c>
      <c r="BA3249">
        <v>1.4336600000000033E-3</v>
      </c>
      <c r="BC3249" s="52">
        <v>100000</v>
      </c>
      <c r="BD3249" s="52">
        <v>100000</v>
      </c>
      <c r="BE3249">
        <v>0</v>
      </c>
      <c r="BF3249">
        <v>0</v>
      </c>
      <c r="BG3249">
        <v>0</v>
      </c>
    </row>
    <row r="3250" spans="1:59">
      <c r="A3250">
        <v>3249</v>
      </c>
      <c r="E3250">
        <v>9795.2054794520554</v>
      </c>
      <c r="K3250">
        <v>5682.7661714697642</v>
      </c>
      <c r="L3250">
        <v>5742.2461714697638</v>
      </c>
      <c r="M3250">
        <v>5801.7261714697634</v>
      </c>
      <c r="N3250">
        <v>5861.2061714697629</v>
      </c>
      <c r="O3250">
        <v>5920.6861714697625</v>
      </c>
      <c r="Q3250">
        <v>29675.647489225899</v>
      </c>
      <c r="R3250">
        <v>28873.913418502794</v>
      </c>
      <c r="S3250">
        <v>28072.179347779689</v>
      </c>
      <c r="T3250">
        <v>27270.445277056584</v>
      </c>
      <c r="U3250">
        <v>26468.711206333479</v>
      </c>
      <c r="W3250">
        <v>0.48743000000000003</v>
      </c>
      <c r="AB3250">
        <v>1</v>
      </c>
      <c r="AC3250">
        <v>1</v>
      </c>
      <c r="AD3250">
        <v>1</v>
      </c>
      <c r="AE3250">
        <v>1</v>
      </c>
      <c r="AF3250">
        <v>1</v>
      </c>
      <c r="AL3250">
        <v>3.2979257</v>
      </c>
      <c r="AM3250" s="5">
        <v>14.42962074279785</v>
      </c>
      <c r="AN3250">
        <v>570.77625570776252</v>
      </c>
      <c r="AO3250">
        <f t="shared" si="50"/>
        <v>26826.48401826484</v>
      </c>
      <c r="AP3250">
        <v>684.93150684931504</v>
      </c>
      <c r="AQ3250">
        <v>1.1874800000000001E-3</v>
      </c>
      <c r="AR3250">
        <v>4.7535200000000001E-4</v>
      </c>
      <c r="AS3250">
        <v>2.3944099999999999E-4</v>
      </c>
      <c r="AT3250">
        <v>2.9698300000000001E-4</v>
      </c>
      <c r="AU3250">
        <v>3.1165500000000004E-4</v>
      </c>
      <c r="AW3250">
        <v>1.1874799999999977E-3</v>
      </c>
      <c r="AX3250">
        <v>4.7535199999999833E-4</v>
      </c>
      <c r="AY3250">
        <v>2.3944099999999996E-4</v>
      </c>
      <c r="AZ3250">
        <v>2.9698300000000066E-4</v>
      </c>
      <c r="BA3250">
        <v>3.1165500000000096E-4</v>
      </c>
      <c r="BC3250" s="52">
        <v>100000</v>
      </c>
      <c r="BD3250" s="52">
        <v>100000</v>
      </c>
      <c r="BE3250">
        <v>0</v>
      </c>
      <c r="BF3250">
        <v>0</v>
      </c>
      <c r="BG3250">
        <v>0</v>
      </c>
    </row>
    <row r="3251" spans="1:59">
      <c r="A3251">
        <v>3250</v>
      </c>
      <c r="E3251">
        <v>9795.2054794520554</v>
      </c>
      <c r="K3251">
        <v>6371.6624093721966</v>
      </c>
      <c r="L3251">
        <v>6445.9099093721961</v>
      </c>
      <c r="M3251">
        <v>6520.1574093721956</v>
      </c>
      <c r="N3251">
        <v>6594.4049093721951</v>
      </c>
      <c r="O3251">
        <v>6668.6524093721946</v>
      </c>
      <c r="Q3251">
        <v>28047.48123877079</v>
      </c>
      <c r="R3251">
        <v>27289.734628464172</v>
      </c>
      <c r="S3251">
        <v>26531.988018157554</v>
      </c>
      <c r="T3251">
        <v>25774.241407850936</v>
      </c>
      <c r="U3251">
        <v>25016.494797544317</v>
      </c>
      <c r="W3251">
        <v>0.44495999999999997</v>
      </c>
      <c r="AB3251">
        <v>1</v>
      </c>
      <c r="AC3251">
        <v>1</v>
      </c>
      <c r="AD3251">
        <v>1</v>
      </c>
      <c r="AE3251">
        <v>1</v>
      </c>
      <c r="AF3251">
        <v>1</v>
      </c>
      <c r="AL3251">
        <v>3.9429897999999999</v>
      </c>
      <c r="AM3251" s="5">
        <v>14.919222831726071</v>
      </c>
      <c r="AN3251">
        <v>570.77625570776252</v>
      </c>
      <c r="AO3251">
        <f t="shared" si="50"/>
        <v>26826.48401826484</v>
      </c>
      <c r="AP3251">
        <v>684.93150684931504</v>
      </c>
      <c r="AQ3251">
        <v>8.8134699999999999E-4</v>
      </c>
      <c r="AR3251">
        <v>1.6322999999999999E-4</v>
      </c>
      <c r="AS3251">
        <v>2.5828200000000003E-4</v>
      </c>
      <c r="AT3251">
        <v>2.9104400000000001E-4</v>
      </c>
      <c r="AU3251">
        <v>3.0423400000000001E-4</v>
      </c>
      <c r="AW3251">
        <v>8.813469999999976E-4</v>
      </c>
      <c r="AX3251">
        <v>1.6323000000000032E-4</v>
      </c>
      <c r="AY3251">
        <v>2.5828199999999857E-4</v>
      </c>
      <c r="AZ3251">
        <v>2.9104399999999725E-4</v>
      </c>
      <c r="BA3251">
        <v>3.0423400000000045E-4</v>
      </c>
      <c r="BC3251" s="52">
        <v>100000</v>
      </c>
      <c r="BD3251" s="52">
        <v>100000</v>
      </c>
      <c r="BE3251">
        <v>0</v>
      </c>
      <c r="BF3251">
        <v>0</v>
      </c>
      <c r="BG3251">
        <v>0</v>
      </c>
    </row>
    <row r="3252" spans="1:59">
      <c r="A3252">
        <v>3251</v>
      </c>
      <c r="E3252">
        <v>9795.2054794520554</v>
      </c>
      <c r="K3252">
        <v>7068.0921419783026</v>
      </c>
      <c r="L3252">
        <v>7183.9721419783027</v>
      </c>
      <c r="M3252">
        <v>7299.8521419783028</v>
      </c>
      <c r="N3252">
        <v>7415.7321419783029</v>
      </c>
      <c r="O3252">
        <v>7531.612141978303</v>
      </c>
      <c r="Q3252">
        <v>26566.076754950169</v>
      </c>
      <c r="R3252">
        <v>25848.352606007149</v>
      </c>
      <c r="S3252">
        <v>25130.628457064129</v>
      </c>
      <c r="T3252">
        <v>24412.904308121109</v>
      </c>
      <c r="U3252">
        <v>23695.18015917809</v>
      </c>
      <c r="W3252">
        <v>0.1913</v>
      </c>
      <c r="AB3252">
        <v>1</v>
      </c>
      <c r="AC3252">
        <v>1</v>
      </c>
      <c r="AD3252">
        <v>1</v>
      </c>
      <c r="AE3252">
        <v>1</v>
      </c>
      <c r="AF3252">
        <v>1</v>
      </c>
      <c r="AL3252">
        <v>4.8022223000000004</v>
      </c>
      <c r="AM3252" s="5">
        <v>14.493198394775391</v>
      </c>
      <c r="AN3252">
        <v>570.77625570776252</v>
      </c>
      <c r="AO3252">
        <f t="shared" si="50"/>
        <v>26826.48401826484</v>
      </c>
      <c r="AP3252">
        <v>684.93150684931504</v>
      </c>
      <c r="AQ3252">
        <v>9.2662699999999996E-4</v>
      </c>
      <c r="AR3252">
        <v>1.6327400000000001E-4</v>
      </c>
      <c r="AS3252">
        <v>2.6141700000000001E-4</v>
      </c>
      <c r="AT3252">
        <v>2.9182200000000001E-4</v>
      </c>
      <c r="AU3252">
        <v>3.0609799999999998E-4</v>
      </c>
      <c r="AW3252">
        <v>9.2662699999999931E-4</v>
      </c>
      <c r="AX3252">
        <v>1.6327399999999798E-4</v>
      </c>
      <c r="AY3252">
        <v>2.614169999999999E-4</v>
      </c>
      <c r="AZ3252">
        <v>2.9182199999999714E-4</v>
      </c>
      <c r="BA3252">
        <v>3.0609799999999771E-4</v>
      </c>
      <c r="BC3252" s="52">
        <v>100000</v>
      </c>
      <c r="BD3252" s="52">
        <v>100000</v>
      </c>
      <c r="BE3252">
        <v>0</v>
      </c>
      <c r="BF3252">
        <v>0</v>
      </c>
      <c r="BG3252">
        <v>0</v>
      </c>
    </row>
    <row r="3253" spans="1:59">
      <c r="A3253">
        <v>3252</v>
      </c>
      <c r="E3253">
        <v>9795.2054794520554</v>
      </c>
      <c r="K3253">
        <v>6949.2303366537008</v>
      </c>
      <c r="L3253">
        <v>7120.1628366537007</v>
      </c>
      <c r="M3253">
        <v>7291.0953366537005</v>
      </c>
      <c r="N3253">
        <v>7462.0278366537004</v>
      </c>
      <c r="O3253">
        <v>7632.9603366537003</v>
      </c>
      <c r="Q3253">
        <v>26220.63878153824</v>
      </c>
      <c r="R3253">
        <v>25512.247179994723</v>
      </c>
      <c r="S3253">
        <v>24803.855578451206</v>
      </c>
      <c r="T3253">
        <v>24095.463976907689</v>
      </c>
      <c r="U3253">
        <v>23387.072375364172</v>
      </c>
      <c r="W3253">
        <v>8.7900000000000006E-2</v>
      </c>
      <c r="AB3253">
        <v>1</v>
      </c>
      <c r="AC3253">
        <v>1</v>
      </c>
      <c r="AD3253">
        <v>1</v>
      </c>
      <c r="AE3253">
        <v>1</v>
      </c>
      <c r="AF3253">
        <v>1</v>
      </c>
      <c r="AL3253">
        <v>4.9577109999999998</v>
      </c>
      <c r="AM3253" s="5">
        <v>13.928928375244141</v>
      </c>
      <c r="AN3253">
        <v>570.77625570776252</v>
      </c>
      <c r="AO3253">
        <f t="shared" si="50"/>
        <v>26826.48401826484</v>
      </c>
      <c r="AP3253">
        <v>684.93150684931504</v>
      </c>
      <c r="AQ3253">
        <v>9.2034300000000001E-4</v>
      </c>
      <c r="AR3253">
        <v>1.6246699999999999E-4</v>
      </c>
      <c r="AS3253">
        <v>2.5574099999999998E-4</v>
      </c>
      <c r="AT3253">
        <v>2.89659E-4</v>
      </c>
      <c r="AU3253">
        <v>3.0405800000000001E-4</v>
      </c>
      <c r="AW3253">
        <v>9.2034299999999708E-4</v>
      </c>
      <c r="AX3253">
        <v>1.6246699999999947E-4</v>
      </c>
      <c r="AY3253">
        <v>2.5574099999999683E-4</v>
      </c>
      <c r="AZ3253">
        <v>2.8965899999999767E-4</v>
      </c>
      <c r="BA3253">
        <v>3.0405800000000288E-4</v>
      </c>
      <c r="BC3253" s="52">
        <v>100000</v>
      </c>
      <c r="BD3253" s="52">
        <v>100000</v>
      </c>
      <c r="BE3253">
        <v>0</v>
      </c>
      <c r="BF3253">
        <v>0</v>
      </c>
      <c r="BG3253">
        <v>0</v>
      </c>
    </row>
    <row r="3254" spans="1:59">
      <c r="A3254">
        <v>3253</v>
      </c>
      <c r="E3254">
        <v>9795.2054794520554</v>
      </c>
      <c r="K3254">
        <v>6225.1777901341338</v>
      </c>
      <c r="L3254">
        <v>6464.4177901341336</v>
      </c>
      <c r="M3254">
        <v>6703.6577901341334</v>
      </c>
      <c r="N3254">
        <v>6942.8977901341332</v>
      </c>
      <c r="O3254">
        <v>7182.137790134133</v>
      </c>
      <c r="Q3254">
        <v>25789.964008997631</v>
      </c>
      <c r="R3254">
        <v>25093.207760599962</v>
      </c>
      <c r="S3254">
        <v>24396.451512202293</v>
      </c>
      <c r="T3254">
        <v>23699.695263804624</v>
      </c>
      <c r="U3254">
        <v>23002.939015406955</v>
      </c>
      <c r="W3254">
        <v>6.3270000000000007E-2</v>
      </c>
      <c r="AB3254">
        <v>1</v>
      </c>
      <c r="AC3254">
        <v>1</v>
      </c>
      <c r="AD3254">
        <v>1</v>
      </c>
      <c r="AE3254">
        <v>1</v>
      </c>
      <c r="AF3254">
        <v>1</v>
      </c>
      <c r="AL3254">
        <v>4.9789677000000001</v>
      </c>
      <c r="AM3254" s="5">
        <v>13.247794151306151</v>
      </c>
      <c r="AN3254">
        <v>570.77625570776252</v>
      </c>
      <c r="AO3254">
        <f t="shared" si="50"/>
        <v>26826.48401826484</v>
      </c>
      <c r="AP3254">
        <v>684.93150684931504</v>
      </c>
      <c r="AQ3254">
        <v>9.2487699999999995E-4</v>
      </c>
      <c r="AR3254">
        <v>1.6190199999999998E-4</v>
      </c>
      <c r="AS3254">
        <v>2.4783900000000002E-4</v>
      </c>
      <c r="AT3254">
        <v>2.8785300000000002E-4</v>
      </c>
      <c r="AU3254">
        <v>3.0207299999999998E-4</v>
      </c>
      <c r="AW3254">
        <v>9.2487699999999756E-4</v>
      </c>
      <c r="AX3254">
        <v>1.6190199999999849E-4</v>
      </c>
      <c r="AY3254">
        <v>2.478389999999997E-4</v>
      </c>
      <c r="AZ3254">
        <v>2.8785299999999764E-4</v>
      </c>
      <c r="BA3254">
        <v>3.0207299999999992E-4</v>
      </c>
      <c r="BC3254" s="52">
        <v>100000</v>
      </c>
      <c r="BD3254" s="52">
        <v>100000</v>
      </c>
      <c r="BE3254">
        <v>0</v>
      </c>
      <c r="BF3254">
        <v>0</v>
      </c>
      <c r="BG3254">
        <v>0</v>
      </c>
    </row>
    <row r="3255" spans="1:59">
      <c r="A3255">
        <v>3254</v>
      </c>
      <c r="E3255">
        <v>9795.2054794520554</v>
      </c>
      <c r="K3255">
        <v>5770.656943012601</v>
      </c>
      <c r="L3255">
        <v>6102.1294430126009</v>
      </c>
      <c r="M3255">
        <v>6433.6019430126007</v>
      </c>
      <c r="N3255">
        <v>6765.0744430126006</v>
      </c>
      <c r="O3255">
        <v>7096.5469430126004</v>
      </c>
      <c r="Q3255">
        <v>26121.30067814951</v>
      </c>
      <c r="R3255">
        <v>25415.592850779307</v>
      </c>
      <c r="S3255">
        <v>24709.885023409101</v>
      </c>
      <c r="T3255">
        <v>24004.177196038894</v>
      </c>
      <c r="U3255">
        <v>23298.469368668688</v>
      </c>
      <c r="W3255">
        <v>9.2299999999999993E-2</v>
      </c>
      <c r="AB3255">
        <v>1</v>
      </c>
      <c r="AC3255">
        <v>1</v>
      </c>
      <c r="AD3255">
        <v>1</v>
      </c>
      <c r="AE3255">
        <v>1</v>
      </c>
      <c r="AF3255">
        <v>1</v>
      </c>
      <c r="AL3255">
        <v>5.3642683</v>
      </c>
      <c r="AM3255" s="5">
        <v>12.87027645111084</v>
      </c>
      <c r="AN3255">
        <v>570.77625570776252</v>
      </c>
      <c r="AO3255">
        <f t="shared" si="50"/>
        <v>26826.48401826484</v>
      </c>
      <c r="AP3255">
        <v>684.93150684931504</v>
      </c>
      <c r="AQ3255">
        <v>8.9232299999999999E-4</v>
      </c>
      <c r="AR3255">
        <v>1.7047699999999999E-4</v>
      </c>
      <c r="AS3255">
        <v>2.4393100000000002E-4</v>
      </c>
      <c r="AT3255">
        <v>3.0090999999999999E-4</v>
      </c>
      <c r="AU3255">
        <v>3.1500299999999995E-4</v>
      </c>
      <c r="AW3255">
        <v>8.9232300000000042E-4</v>
      </c>
      <c r="AX3255">
        <v>1.7047700000000221E-4</v>
      </c>
      <c r="AY3255">
        <v>2.4393100000000278E-4</v>
      </c>
      <c r="AZ3255">
        <v>3.0091000000000145E-4</v>
      </c>
      <c r="BA3255">
        <v>3.150030000000012E-4</v>
      </c>
      <c r="BC3255" s="52">
        <v>100000</v>
      </c>
      <c r="BD3255" s="52">
        <v>100000</v>
      </c>
      <c r="BE3255">
        <v>0</v>
      </c>
      <c r="BF3255">
        <v>0</v>
      </c>
      <c r="BG3255">
        <v>0</v>
      </c>
    </row>
    <row r="3256" spans="1:59">
      <c r="A3256">
        <v>3255</v>
      </c>
      <c r="E3256">
        <v>9795.2054794520554</v>
      </c>
      <c r="K3256">
        <v>5552.1855966061194</v>
      </c>
      <c r="L3256">
        <v>5867.4880966061191</v>
      </c>
      <c r="M3256">
        <v>6182.7905966061189</v>
      </c>
      <c r="N3256">
        <v>6498.0930966061187</v>
      </c>
      <c r="O3256">
        <v>6813.3955966061185</v>
      </c>
      <c r="Q3256">
        <v>26944.837087347791</v>
      </c>
      <c r="R3256">
        <v>26216.880134552652</v>
      </c>
      <c r="S3256">
        <v>25488.923181757513</v>
      </c>
      <c r="T3256">
        <v>24760.966228962374</v>
      </c>
      <c r="U3256">
        <v>24033.009276167235</v>
      </c>
      <c r="W3256">
        <v>0.24461000000000002</v>
      </c>
      <c r="AB3256">
        <v>1</v>
      </c>
      <c r="AC3256">
        <v>1</v>
      </c>
      <c r="AD3256">
        <v>1</v>
      </c>
      <c r="AE3256">
        <v>1</v>
      </c>
      <c r="AF3256">
        <v>1</v>
      </c>
      <c r="AL3256">
        <v>5.1938209999999998</v>
      </c>
      <c r="AM3256" s="5">
        <v>12.575406074523929</v>
      </c>
      <c r="AN3256">
        <v>570.77625570776252</v>
      </c>
      <c r="AO3256">
        <f t="shared" si="50"/>
        <v>26826.48401826484</v>
      </c>
      <c r="AP3256">
        <v>684.93150684931504</v>
      </c>
      <c r="AQ3256">
        <v>1.1949399999999998E-3</v>
      </c>
      <c r="AR3256">
        <v>1.7202799999999999E-4</v>
      </c>
      <c r="AS3256">
        <v>2.4297699999999999E-4</v>
      </c>
      <c r="AT3256">
        <v>2.9805000000000001E-4</v>
      </c>
      <c r="AU3256">
        <v>3.11911E-4</v>
      </c>
      <c r="AW3256">
        <v>1.1949399999999985E-3</v>
      </c>
      <c r="AX3256">
        <v>1.7202799999999768E-4</v>
      </c>
      <c r="AY3256">
        <v>2.4297699999999839E-4</v>
      </c>
      <c r="AZ3256">
        <v>2.9805000000000109E-4</v>
      </c>
      <c r="BA3256">
        <v>3.1191099999999805E-4</v>
      </c>
      <c r="BC3256" s="52">
        <v>100000</v>
      </c>
      <c r="BD3256" s="52">
        <v>100000</v>
      </c>
      <c r="BE3256">
        <v>0</v>
      </c>
      <c r="BF3256">
        <v>0</v>
      </c>
      <c r="BG3256">
        <v>0</v>
      </c>
    </row>
    <row r="3257" spans="1:59">
      <c r="A3257">
        <v>3256</v>
      </c>
      <c r="E3257">
        <v>9795.2054794520554</v>
      </c>
      <c r="K3257">
        <v>5533.7703873304781</v>
      </c>
      <c r="L3257">
        <v>5885.866220663811</v>
      </c>
      <c r="M3257">
        <v>6237.9620539971438</v>
      </c>
      <c r="N3257">
        <v>6590.0578873304767</v>
      </c>
      <c r="O3257">
        <v>6942.1537206638095</v>
      </c>
      <c r="Q3257">
        <v>28618.720417560111</v>
      </c>
      <c r="R3257">
        <v>27845.540886001796</v>
      </c>
      <c r="S3257">
        <v>27072.361354443481</v>
      </c>
      <c r="T3257">
        <v>26299.181822885166</v>
      </c>
      <c r="U3257">
        <v>25526.002291326851</v>
      </c>
      <c r="W3257">
        <v>7.5499999999999998E-2</v>
      </c>
      <c r="AB3257">
        <v>1</v>
      </c>
      <c r="AC3257">
        <v>1</v>
      </c>
      <c r="AD3257">
        <v>1</v>
      </c>
      <c r="AE3257">
        <v>1</v>
      </c>
      <c r="AF3257">
        <v>1</v>
      </c>
      <c r="AL3257">
        <v>5.2355045999999996</v>
      </c>
      <c r="AM3257" s="5">
        <v>12.322854995727541</v>
      </c>
      <c r="AN3257">
        <v>570.77625570776252</v>
      </c>
      <c r="AO3257">
        <f t="shared" si="50"/>
        <v>26826.48401826484</v>
      </c>
      <c r="AP3257">
        <v>684.93150684931504</v>
      </c>
      <c r="AQ3257">
        <v>1.4880199999999998E-3</v>
      </c>
      <c r="AR3257">
        <v>4.7122899999999998E-4</v>
      </c>
      <c r="AS3257">
        <v>2.3319400000000002E-4</v>
      </c>
      <c r="AT3257">
        <v>2.7991399999999998E-4</v>
      </c>
      <c r="AU3257">
        <v>2.9325400000000001E-4</v>
      </c>
      <c r="AW3257">
        <v>1.4880199999999996E-3</v>
      </c>
      <c r="AX3257">
        <v>4.7122899999999662E-4</v>
      </c>
      <c r="AY3257">
        <v>2.3319399999999907E-4</v>
      </c>
      <c r="AZ3257">
        <v>2.7991399999999916E-4</v>
      </c>
      <c r="BA3257">
        <v>2.9325399999999974E-4</v>
      </c>
      <c r="BC3257" s="52">
        <v>100000</v>
      </c>
      <c r="BD3257" s="52">
        <v>100000</v>
      </c>
      <c r="BE3257">
        <v>0</v>
      </c>
      <c r="BF3257">
        <v>0</v>
      </c>
      <c r="BG3257">
        <v>0</v>
      </c>
    </row>
    <row r="3258" spans="1:59">
      <c r="A3258">
        <v>3257</v>
      </c>
      <c r="E3258">
        <v>9795.2054794520554</v>
      </c>
      <c r="K3258">
        <v>5893.7040231725732</v>
      </c>
      <c r="L3258">
        <v>6287.0490231725735</v>
      </c>
      <c r="M3258">
        <v>6680.3940231725737</v>
      </c>
      <c r="N3258">
        <v>7073.739023172574</v>
      </c>
      <c r="O3258">
        <v>7467.0840231725742</v>
      </c>
      <c r="Q3258">
        <v>30354.128715278239</v>
      </c>
      <c r="R3258">
        <v>29534.064411650194</v>
      </c>
      <c r="S3258">
        <v>28714.000108022148</v>
      </c>
      <c r="T3258">
        <v>27893.935804394103</v>
      </c>
      <c r="U3258">
        <v>27073.871500766058</v>
      </c>
      <c r="W3258">
        <v>0.18661000000000003</v>
      </c>
      <c r="AB3258">
        <v>1</v>
      </c>
      <c r="AC3258">
        <v>1</v>
      </c>
      <c r="AD3258">
        <v>1</v>
      </c>
      <c r="AE3258">
        <v>1</v>
      </c>
      <c r="AF3258">
        <v>1</v>
      </c>
      <c r="AL3258">
        <v>5.7676889999999998</v>
      </c>
      <c r="AM3258" s="5">
        <v>11.265444755554199</v>
      </c>
      <c r="AN3258">
        <v>570.77625570776252</v>
      </c>
      <c r="AO3258">
        <f t="shared" si="50"/>
        <v>26826.48401826484</v>
      </c>
      <c r="AP3258">
        <v>684.93150684931504</v>
      </c>
      <c r="AQ3258">
        <v>2.4470900000000003E-3</v>
      </c>
      <c r="AR3258">
        <v>4.6309899999999997E-4</v>
      </c>
      <c r="AS3258">
        <v>4.8551699999999998E-4</v>
      </c>
      <c r="AT3258">
        <v>5.1738100000000003E-4</v>
      </c>
      <c r="AU3258">
        <v>6.1866100000000006E-4</v>
      </c>
      <c r="AW3258">
        <v>2.447089999999999E-3</v>
      </c>
      <c r="AX3258">
        <v>4.6309900000000154E-4</v>
      </c>
      <c r="AY3258">
        <v>4.8551699999999781E-4</v>
      </c>
      <c r="AZ3258">
        <v>5.1738099999999732E-4</v>
      </c>
      <c r="BA3258">
        <v>6.1866099999999952E-4</v>
      </c>
      <c r="BC3258" s="52">
        <v>100000</v>
      </c>
      <c r="BD3258" s="52">
        <v>100000</v>
      </c>
      <c r="BE3258">
        <v>0</v>
      </c>
      <c r="BF3258">
        <v>0</v>
      </c>
      <c r="BG3258">
        <v>0</v>
      </c>
    </row>
    <row r="3259" spans="1:59">
      <c r="A3259">
        <v>3258</v>
      </c>
      <c r="E3259">
        <v>9795.2054794520554</v>
      </c>
      <c r="K3259">
        <v>6154.0281179327885</v>
      </c>
      <c r="L3259">
        <v>6667.1581179327886</v>
      </c>
      <c r="M3259">
        <v>7180.2881179327887</v>
      </c>
      <c r="N3259">
        <v>7693.4181179327888</v>
      </c>
      <c r="O3259">
        <v>8206.548117932789</v>
      </c>
      <c r="Q3259">
        <v>31395.24789919543</v>
      </c>
      <c r="R3259">
        <v>30547.056131362457</v>
      </c>
      <c r="S3259">
        <v>29698.864363529483</v>
      </c>
      <c r="T3259">
        <v>28850.672595696509</v>
      </c>
      <c r="U3259">
        <v>28002.480827863536</v>
      </c>
      <c r="W3259">
        <v>5.6659999999999995E-2</v>
      </c>
      <c r="AB3259">
        <v>1</v>
      </c>
      <c r="AC3259">
        <v>1</v>
      </c>
      <c r="AD3259">
        <v>1</v>
      </c>
      <c r="AE3259">
        <v>1</v>
      </c>
      <c r="AF3259">
        <v>1</v>
      </c>
      <c r="AL3259">
        <v>5.6175832999999997</v>
      </c>
      <c r="AM3259" s="5">
        <v>10.494752883911129</v>
      </c>
      <c r="AN3259">
        <v>570.77625570776252</v>
      </c>
      <c r="AO3259">
        <f t="shared" si="50"/>
        <v>26826.48401826484</v>
      </c>
      <c r="AP3259">
        <v>684.93150684931504</v>
      </c>
      <c r="AQ3259">
        <v>1.8561100000000001E-2</v>
      </c>
      <c r="AR3259">
        <v>2.3525900000000003E-3</v>
      </c>
      <c r="AS3259">
        <v>2.0907E-3</v>
      </c>
      <c r="AT3259">
        <v>1.0454399999999999E-2</v>
      </c>
      <c r="AU3259">
        <v>3.3044799999999999E-2</v>
      </c>
      <c r="AW3259">
        <v>1.8561099999999997E-2</v>
      </c>
      <c r="AX3259">
        <v>2.3525900000000016E-3</v>
      </c>
      <c r="AY3259">
        <v>2.0907000000000009E-3</v>
      </c>
      <c r="AZ3259">
        <v>1.0454400000000003E-2</v>
      </c>
      <c r="BA3259">
        <v>3.3044799999999999E-2</v>
      </c>
      <c r="BC3259" s="52">
        <v>100000</v>
      </c>
      <c r="BD3259" s="52">
        <v>100000</v>
      </c>
      <c r="BE3259">
        <v>0</v>
      </c>
      <c r="BF3259">
        <v>0</v>
      </c>
      <c r="BG3259">
        <v>0</v>
      </c>
    </row>
    <row r="3260" spans="1:59">
      <c r="A3260">
        <v>3259</v>
      </c>
      <c r="E3260">
        <v>9795.2054794520554</v>
      </c>
      <c r="K3260">
        <v>6015.0769933983993</v>
      </c>
      <c r="L3260">
        <v>6536.0169933983998</v>
      </c>
      <c r="M3260">
        <v>7056.9569933984003</v>
      </c>
      <c r="N3260">
        <v>7577.8969933984008</v>
      </c>
      <c r="O3260">
        <v>8098.8369933984013</v>
      </c>
      <c r="Q3260">
        <v>32048.31071013636</v>
      </c>
      <c r="R3260">
        <v>31182.475428371137</v>
      </c>
      <c r="S3260">
        <v>30316.640146605911</v>
      </c>
      <c r="T3260">
        <v>29450.804864840684</v>
      </c>
      <c r="U3260">
        <v>28584.969583075457</v>
      </c>
      <c r="W3260">
        <v>5.0699999999999999E-3</v>
      </c>
      <c r="AB3260">
        <v>1</v>
      </c>
      <c r="AC3260">
        <v>1</v>
      </c>
      <c r="AD3260">
        <v>1</v>
      </c>
      <c r="AE3260">
        <v>1</v>
      </c>
      <c r="AF3260">
        <v>1</v>
      </c>
      <c r="AL3260">
        <v>4.8352355999999999</v>
      </c>
      <c r="AM3260" s="5">
        <v>9.6315088272094727</v>
      </c>
      <c r="AN3260">
        <v>570.77625570776252</v>
      </c>
      <c r="AO3260">
        <f t="shared" si="50"/>
        <v>26826.48401826484</v>
      </c>
      <c r="AP3260">
        <v>684.93150684931504</v>
      </c>
      <c r="AQ3260">
        <v>7.4702000000000005E-2</v>
      </c>
      <c r="AR3260">
        <v>8.4449499999999997E-3</v>
      </c>
      <c r="AS3260">
        <v>2.6592999999999999E-2</v>
      </c>
      <c r="AT3260">
        <v>4.0485999999999994E-2</v>
      </c>
      <c r="AU3260">
        <v>4.3153700000000003E-2</v>
      </c>
      <c r="AW3260">
        <v>7.4702000000000005E-2</v>
      </c>
      <c r="AX3260">
        <v>8.4449499999999997E-3</v>
      </c>
      <c r="AY3260">
        <v>2.6592999999999992E-2</v>
      </c>
      <c r="AZ3260">
        <v>4.0485999999999994E-2</v>
      </c>
      <c r="BA3260">
        <v>4.3153700000000003E-2</v>
      </c>
      <c r="BC3260" s="52">
        <v>100000</v>
      </c>
      <c r="BD3260" s="52">
        <v>100000</v>
      </c>
      <c r="BE3260">
        <v>0</v>
      </c>
      <c r="BF3260">
        <v>0</v>
      </c>
      <c r="BG3260">
        <v>0</v>
      </c>
    </row>
    <row r="3261" spans="1:59">
      <c r="A3261">
        <v>3260</v>
      </c>
      <c r="E3261">
        <v>9795.2054794520554</v>
      </c>
      <c r="K3261">
        <v>5800.7909218272889</v>
      </c>
      <c r="L3261">
        <v>6289.1442551606224</v>
      </c>
      <c r="M3261">
        <v>6777.4975884939558</v>
      </c>
      <c r="N3261">
        <v>7265.8509218272893</v>
      </c>
      <c r="O3261">
        <v>7754.2042551606228</v>
      </c>
      <c r="Q3261">
        <v>31439.25839546412</v>
      </c>
      <c r="R3261">
        <v>30589.877615817353</v>
      </c>
      <c r="S3261">
        <v>29740.496836170587</v>
      </c>
      <c r="T3261">
        <v>28891.116056523821</v>
      </c>
      <c r="U3261">
        <v>28041.735276877054</v>
      </c>
      <c r="W3261">
        <v>0</v>
      </c>
      <c r="AB3261">
        <v>1</v>
      </c>
      <c r="AC3261">
        <v>1</v>
      </c>
      <c r="AD3261">
        <v>1</v>
      </c>
      <c r="AE3261">
        <v>1</v>
      </c>
      <c r="AF3261">
        <v>1</v>
      </c>
      <c r="AL3261">
        <v>4.2991590000000004</v>
      </c>
      <c r="AM3261" s="5">
        <v>8.5412130355834961</v>
      </c>
      <c r="AN3261">
        <v>570.77625570776252</v>
      </c>
      <c r="AO3261">
        <f t="shared" si="50"/>
        <v>26826.48401826484</v>
      </c>
      <c r="AP3261">
        <v>684.93150684931504</v>
      </c>
      <c r="AQ3261">
        <v>8.1878800000000002E-2</v>
      </c>
      <c r="AR3261">
        <v>3.2489499999999998E-2</v>
      </c>
      <c r="AS3261">
        <v>3.1262999999999999E-2</v>
      </c>
      <c r="AT3261">
        <v>4.1221500000000001E-2</v>
      </c>
      <c r="AU3261">
        <v>4.3122199999999999E-2</v>
      </c>
      <c r="AW3261">
        <v>8.1878800000000015E-2</v>
      </c>
      <c r="AX3261">
        <v>3.2489499999999991E-2</v>
      </c>
      <c r="AY3261">
        <v>3.1262999999999999E-2</v>
      </c>
      <c r="AZ3261">
        <v>4.1221500000000008E-2</v>
      </c>
      <c r="BA3261">
        <v>4.3122199999999999E-2</v>
      </c>
      <c r="BC3261" s="52">
        <v>100000</v>
      </c>
      <c r="BD3261" s="52">
        <v>100000</v>
      </c>
      <c r="BE3261">
        <v>0</v>
      </c>
      <c r="BF3261">
        <v>0</v>
      </c>
      <c r="BG3261">
        <v>0</v>
      </c>
    </row>
    <row r="3262" spans="1:59">
      <c r="A3262">
        <v>3261</v>
      </c>
      <c r="E3262">
        <v>9795.2054794520554</v>
      </c>
      <c r="K3262">
        <v>5594.0383449598512</v>
      </c>
      <c r="L3262">
        <v>5988.840844959851</v>
      </c>
      <c r="M3262">
        <v>6383.6433449598508</v>
      </c>
      <c r="N3262">
        <v>6778.4458449598505</v>
      </c>
      <c r="O3262">
        <v>7173.2483449598503</v>
      </c>
      <c r="Q3262">
        <v>28299.77846917975</v>
      </c>
      <c r="R3262">
        <v>27535.215654699899</v>
      </c>
      <c r="S3262">
        <v>26770.652840220049</v>
      </c>
      <c r="T3262">
        <v>26006.090025740199</v>
      </c>
      <c r="U3262">
        <v>25241.527211260349</v>
      </c>
      <c r="W3262">
        <v>0</v>
      </c>
      <c r="AB3262">
        <v>1</v>
      </c>
      <c r="AC3262">
        <v>1</v>
      </c>
      <c r="AD3262">
        <v>1</v>
      </c>
      <c r="AE3262">
        <v>1</v>
      </c>
      <c r="AF3262">
        <v>1</v>
      </c>
      <c r="AL3262">
        <v>3.6330564000000001</v>
      </c>
      <c r="AM3262" s="5">
        <v>8.3007230758666992</v>
      </c>
      <c r="AN3262">
        <v>570.77625570776252</v>
      </c>
      <c r="AO3262">
        <f t="shared" si="50"/>
        <v>26826.48401826484</v>
      </c>
      <c r="AP3262">
        <v>684.93150684931504</v>
      </c>
      <c r="AQ3262">
        <v>8.2178799999999996E-2</v>
      </c>
      <c r="AR3262">
        <v>3.2788299999999999E-2</v>
      </c>
      <c r="AS3262">
        <v>3.6892099999999997E-2</v>
      </c>
      <c r="AT3262">
        <v>4.1473099999999999E-2</v>
      </c>
      <c r="AU3262">
        <v>4.3078999999999999E-2</v>
      </c>
      <c r="AW3262">
        <v>8.2178799999999982E-2</v>
      </c>
      <c r="AX3262">
        <v>3.2788300000000006E-2</v>
      </c>
      <c r="AY3262">
        <v>3.6892099999999997E-2</v>
      </c>
      <c r="AZ3262">
        <v>4.1473099999999999E-2</v>
      </c>
      <c r="BA3262">
        <v>4.3078999999999992E-2</v>
      </c>
      <c r="BC3262" s="52">
        <v>100000</v>
      </c>
      <c r="BD3262" s="52">
        <v>100000</v>
      </c>
      <c r="BE3262">
        <v>0</v>
      </c>
      <c r="BF3262">
        <v>0</v>
      </c>
      <c r="BG3262">
        <v>0</v>
      </c>
    </row>
    <row r="3263" spans="1:59">
      <c r="A3263">
        <v>3262</v>
      </c>
      <c r="E3263">
        <v>9795.2054794520554</v>
      </c>
      <c r="K3263">
        <v>5373.0558336521444</v>
      </c>
      <c r="L3263">
        <v>5694.2433336521444</v>
      </c>
      <c r="M3263">
        <v>6015.4308336521444</v>
      </c>
      <c r="N3263">
        <v>6336.6183336521444</v>
      </c>
      <c r="O3263">
        <v>6657.8058336521444</v>
      </c>
      <c r="Q3263">
        <v>21511.1044053275</v>
      </c>
      <c r="R3263">
        <v>20929.948249126632</v>
      </c>
      <c r="S3263">
        <v>20348.79209292576</v>
      </c>
      <c r="T3263">
        <v>19767.635936724888</v>
      </c>
      <c r="U3263">
        <v>19186.479780524016</v>
      </c>
      <c r="W3263">
        <v>0</v>
      </c>
      <c r="AB3263">
        <v>1</v>
      </c>
      <c r="AC3263">
        <v>1</v>
      </c>
      <c r="AD3263">
        <v>1</v>
      </c>
      <c r="AE3263">
        <v>1</v>
      </c>
      <c r="AF3263">
        <v>1</v>
      </c>
      <c r="AL3263">
        <v>4.1551479999999996</v>
      </c>
      <c r="AM3263" s="5">
        <v>7.6426057815551758</v>
      </c>
      <c r="AN3263">
        <v>570.77625570776252</v>
      </c>
      <c r="AO3263">
        <f t="shared" si="50"/>
        <v>26826.48401826484</v>
      </c>
      <c r="AP3263">
        <v>684.93150684931504</v>
      </c>
      <c r="AQ3263">
        <v>8.5244E-2</v>
      </c>
      <c r="AR3263">
        <v>3.4159700000000001E-2</v>
      </c>
      <c r="AS3263">
        <v>3.6695900000000004E-2</v>
      </c>
      <c r="AT3263">
        <v>4.1787199999999997E-2</v>
      </c>
      <c r="AU3263">
        <v>4.3300400000000003E-2</v>
      </c>
      <c r="AW3263">
        <v>8.5244E-2</v>
      </c>
      <c r="AX3263">
        <v>3.4159700000000001E-2</v>
      </c>
      <c r="AY3263">
        <v>3.6695900000000004E-2</v>
      </c>
      <c r="AZ3263">
        <v>4.1787199999999997E-2</v>
      </c>
      <c r="BA3263">
        <v>4.3300400000000003E-2</v>
      </c>
      <c r="BC3263" s="52">
        <v>100000</v>
      </c>
      <c r="BD3263" s="52">
        <v>100000</v>
      </c>
      <c r="BE3263">
        <v>0</v>
      </c>
      <c r="BF3263">
        <v>0</v>
      </c>
      <c r="BG3263">
        <v>0</v>
      </c>
    </row>
    <row r="3264" spans="1:59">
      <c r="A3264">
        <v>3263</v>
      </c>
      <c r="E3264">
        <v>9795.2054794520554</v>
      </c>
      <c r="K3264">
        <v>4009.4932922875487</v>
      </c>
      <c r="L3264">
        <v>4285.8032922875482</v>
      </c>
      <c r="M3264">
        <v>4562.1132922875477</v>
      </c>
      <c r="N3264">
        <v>4838.4232922875472</v>
      </c>
      <c r="O3264">
        <v>5114.7332922875466</v>
      </c>
      <c r="Q3264">
        <v>15186.741959785741</v>
      </c>
      <c r="R3264">
        <v>14776.448354673121</v>
      </c>
      <c r="S3264">
        <v>14366.154749560501</v>
      </c>
      <c r="T3264">
        <v>13955.861144447881</v>
      </c>
      <c r="U3264">
        <v>13545.567539335261</v>
      </c>
      <c r="W3264">
        <v>0</v>
      </c>
      <c r="AB3264">
        <v>1</v>
      </c>
      <c r="AC3264">
        <v>1</v>
      </c>
      <c r="AD3264">
        <v>1</v>
      </c>
      <c r="AE3264">
        <v>1</v>
      </c>
      <c r="AF3264">
        <v>1</v>
      </c>
      <c r="AL3264">
        <v>4.4801425999999998</v>
      </c>
      <c r="AM3264" s="5">
        <v>7.0700044631958008</v>
      </c>
      <c r="AN3264">
        <v>570.77625570776252</v>
      </c>
      <c r="AO3264">
        <f t="shared" si="50"/>
        <v>26826.48401826484</v>
      </c>
      <c r="AP3264">
        <v>684.93150684931504</v>
      </c>
      <c r="AQ3264">
        <v>8.6741399999999996E-2</v>
      </c>
      <c r="AR3264">
        <v>3.4131000000000002E-2</v>
      </c>
      <c r="AS3264">
        <v>3.6644300000000005E-2</v>
      </c>
      <c r="AT3264">
        <v>4.1751299999999998E-2</v>
      </c>
      <c r="AU3264">
        <v>4.3289099999999997E-2</v>
      </c>
      <c r="AW3264">
        <v>8.674140000000001E-2</v>
      </c>
      <c r="AX3264">
        <v>3.4131000000000009E-2</v>
      </c>
      <c r="AY3264">
        <v>3.6644300000000005E-2</v>
      </c>
      <c r="AZ3264">
        <v>4.1751300000000005E-2</v>
      </c>
      <c r="BA3264">
        <v>4.3289099999999997E-2</v>
      </c>
      <c r="BC3264" s="52">
        <v>100000</v>
      </c>
      <c r="BD3264" s="52">
        <v>100000</v>
      </c>
      <c r="BE3264">
        <v>0</v>
      </c>
      <c r="BF3264">
        <v>0</v>
      </c>
      <c r="BG3264">
        <v>0</v>
      </c>
    </row>
    <row r="3265" spans="1:59">
      <c r="A3265">
        <v>3264</v>
      </c>
      <c r="E3265">
        <v>9795.2054794520554</v>
      </c>
      <c r="K3265">
        <v>2825.1114873576889</v>
      </c>
      <c r="L3265">
        <v>3034.1039873576888</v>
      </c>
      <c r="M3265">
        <v>3243.0964873576886</v>
      </c>
      <c r="N3265">
        <v>3452.0889873576884</v>
      </c>
      <c r="O3265">
        <v>3661.0814873576883</v>
      </c>
      <c r="Q3265">
        <v>11518.7776742402</v>
      </c>
      <c r="R3265">
        <v>11207.579864823552</v>
      </c>
      <c r="S3265">
        <v>10896.382055406904</v>
      </c>
      <c r="T3265">
        <v>10585.184245990256</v>
      </c>
      <c r="U3265">
        <v>10273.986436573608</v>
      </c>
      <c r="W3265">
        <v>0</v>
      </c>
      <c r="AB3265">
        <v>1</v>
      </c>
      <c r="AC3265">
        <v>1</v>
      </c>
      <c r="AD3265">
        <v>1</v>
      </c>
      <c r="AE3265">
        <v>1</v>
      </c>
      <c r="AF3265">
        <v>1</v>
      </c>
      <c r="AL3265">
        <v>3.6874764</v>
      </c>
      <c r="AM3265" s="5">
        <v>6.9108438491821289</v>
      </c>
      <c r="AN3265">
        <v>570.77625570776252</v>
      </c>
      <c r="AO3265">
        <f t="shared" si="50"/>
        <v>26826.48401826484</v>
      </c>
      <c r="AP3265">
        <v>684.93150684931504</v>
      </c>
      <c r="AQ3265">
        <v>8.7089600000000003E-2</v>
      </c>
      <c r="AR3265">
        <v>3.32205E-2</v>
      </c>
      <c r="AS3265">
        <v>3.6373600000000006E-2</v>
      </c>
      <c r="AT3265">
        <v>4.17142E-2</v>
      </c>
      <c r="AU3265">
        <v>4.3478999999999997E-2</v>
      </c>
      <c r="AW3265">
        <v>8.7089600000000003E-2</v>
      </c>
      <c r="AX3265">
        <v>3.32205E-2</v>
      </c>
      <c r="AY3265">
        <v>3.6373600000000006E-2</v>
      </c>
      <c r="AZ3265">
        <v>4.1714199999999993E-2</v>
      </c>
      <c r="BA3265">
        <v>4.3479000000000004E-2</v>
      </c>
      <c r="BC3265" s="52">
        <v>100000</v>
      </c>
      <c r="BD3265" s="52">
        <v>100000</v>
      </c>
      <c r="BE3265">
        <v>0</v>
      </c>
      <c r="BF3265">
        <v>0</v>
      </c>
      <c r="BG3265">
        <v>0</v>
      </c>
    </row>
    <row r="3266" spans="1:59">
      <c r="A3266">
        <v>3265</v>
      </c>
      <c r="E3266">
        <v>9795.2054794520554</v>
      </c>
      <c r="K3266">
        <v>2346.3355813218718</v>
      </c>
      <c r="L3266">
        <v>2447.3105813218717</v>
      </c>
      <c r="M3266">
        <v>2548.2855813218716</v>
      </c>
      <c r="N3266">
        <v>2649.2605813218715</v>
      </c>
      <c r="O3266">
        <v>2750.2355813218715</v>
      </c>
      <c r="Q3266">
        <v>12503.00513875142</v>
      </c>
      <c r="R3266">
        <v>12165.216883878669</v>
      </c>
      <c r="S3266">
        <v>11827.428629005919</v>
      </c>
      <c r="T3266">
        <v>11489.640374133169</v>
      </c>
      <c r="U3266">
        <v>11151.852119260418</v>
      </c>
      <c r="W3266">
        <v>0</v>
      </c>
      <c r="AB3266">
        <v>1</v>
      </c>
      <c r="AC3266">
        <v>1</v>
      </c>
      <c r="AD3266">
        <v>1</v>
      </c>
      <c r="AE3266">
        <v>1</v>
      </c>
      <c r="AF3266">
        <v>1</v>
      </c>
      <c r="AL3266">
        <v>4.3939443000000002</v>
      </c>
      <c r="AM3266" s="5">
        <v>6.7959513664245614</v>
      </c>
      <c r="AN3266">
        <v>570.77625570776252</v>
      </c>
      <c r="AO3266">
        <f t="shared" si="50"/>
        <v>26826.48401826484</v>
      </c>
      <c r="AP3266">
        <v>684.93150684931504</v>
      </c>
      <c r="AQ3266">
        <v>8.6492700000000006E-2</v>
      </c>
      <c r="AR3266">
        <v>3.2444199999999999E-2</v>
      </c>
      <c r="AS3266">
        <v>3.6214900000000001E-2</v>
      </c>
      <c r="AT3266">
        <v>4.1950800000000003E-2</v>
      </c>
      <c r="AU3266">
        <v>4.3565300000000001E-2</v>
      </c>
      <c r="AW3266">
        <v>8.649270000000002E-2</v>
      </c>
      <c r="AX3266">
        <v>3.2444199999999992E-2</v>
      </c>
      <c r="AY3266">
        <v>3.6214900000000008E-2</v>
      </c>
      <c r="AZ3266">
        <v>4.1950799999999996E-2</v>
      </c>
      <c r="BA3266">
        <v>4.3565300000000001E-2</v>
      </c>
      <c r="BC3266" s="52">
        <v>100000</v>
      </c>
      <c r="BD3266" s="52">
        <v>100000</v>
      </c>
      <c r="BE3266">
        <v>0</v>
      </c>
      <c r="BF3266">
        <v>0</v>
      </c>
      <c r="BG3266">
        <v>0</v>
      </c>
    </row>
    <row r="3267" spans="1:59">
      <c r="A3267">
        <v>3266</v>
      </c>
      <c r="E3267">
        <v>9795.2054794520554</v>
      </c>
      <c r="K3267">
        <v>2165.3349339180868</v>
      </c>
      <c r="L3267">
        <v>2215.822433918087</v>
      </c>
      <c r="M3267">
        <v>2266.3099339180872</v>
      </c>
      <c r="N3267">
        <v>2316.7974339180873</v>
      </c>
      <c r="O3267">
        <v>2367.2849339180875</v>
      </c>
      <c r="Q3267">
        <v>12607.06220821229</v>
      </c>
      <c r="R3267">
        <v>12266.462688316449</v>
      </c>
      <c r="S3267">
        <v>11925.863168420608</v>
      </c>
      <c r="T3267">
        <v>11585.263648524768</v>
      </c>
      <c r="U3267">
        <v>11244.664128628927</v>
      </c>
      <c r="W3267">
        <v>0</v>
      </c>
      <c r="AB3267">
        <v>1</v>
      </c>
      <c r="AC3267">
        <v>1</v>
      </c>
      <c r="AD3267">
        <v>1</v>
      </c>
      <c r="AE3267">
        <v>1</v>
      </c>
      <c r="AF3267">
        <v>1</v>
      </c>
      <c r="AL3267">
        <v>3.7362258000000002</v>
      </c>
      <c r="AM3267" s="5">
        <v>5.9781894683837891</v>
      </c>
      <c r="AN3267">
        <v>570.77625570776252</v>
      </c>
      <c r="AO3267">
        <f t="shared" ref="AO3267:AO3330" si="51">235000000/8760</f>
        <v>26826.48401826484</v>
      </c>
      <c r="AP3267">
        <v>684.93150684931504</v>
      </c>
      <c r="AQ3267">
        <v>8.6814700000000009E-2</v>
      </c>
      <c r="AR3267">
        <v>3.3257200000000001E-2</v>
      </c>
      <c r="AS3267">
        <v>3.6169899999999998E-2</v>
      </c>
      <c r="AT3267">
        <v>4.1930300000000004E-2</v>
      </c>
      <c r="AU3267">
        <v>4.3546799999999997E-2</v>
      </c>
      <c r="AW3267">
        <v>8.6814700000000009E-2</v>
      </c>
      <c r="AX3267">
        <v>3.3257200000000001E-2</v>
      </c>
      <c r="AY3267">
        <v>3.6169899999999991E-2</v>
      </c>
      <c r="AZ3267">
        <v>4.1930300000000004E-2</v>
      </c>
      <c r="BA3267">
        <v>4.3546799999999997E-2</v>
      </c>
      <c r="BC3267" s="52">
        <v>100000</v>
      </c>
      <c r="BD3267" s="52">
        <v>100000</v>
      </c>
      <c r="BE3267">
        <v>0</v>
      </c>
      <c r="BF3267">
        <v>0</v>
      </c>
      <c r="BG3267">
        <v>0</v>
      </c>
    </row>
    <row r="3268" spans="1:59">
      <c r="A3268">
        <v>3267</v>
      </c>
      <c r="E3268">
        <v>9795.2054794520554</v>
      </c>
      <c r="K3268">
        <v>2112.7863588653754</v>
      </c>
      <c r="L3268">
        <v>2154.7213588653754</v>
      </c>
      <c r="M3268">
        <v>2196.6563588653753</v>
      </c>
      <c r="N3268">
        <v>2238.5913588653752</v>
      </c>
      <c r="O3268">
        <v>2280.5263588653752</v>
      </c>
      <c r="Q3268">
        <v>14288.78084065119</v>
      </c>
      <c r="R3268">
        <v>13902.747059338148</v>
      </c>
      <c r="S3268">
        <v>13516.713278025105</v>
      </c>
      <c r="T3268">
        <v>13130.679496712062</v>
      </c>
      <c r="U3268">
        <v>12744.64571539902</v>
      </c>
      <c r="W3268">
        <v>0</v>
      </c>
      <c r="AB3268">
        <v>1</v>
      </c>
      <c r="AC3268">
        <v>1</v>
      </c>
      <c r="AD3268">
        <v>1</v>
      </c>
      <c r="AE3268">
        <v>1</v>
      </c>
      <c r="AF3268">
        <v>1</v>
      </c>
      <c r="AL3268">
        <v>4.4563192999999997</v>
      </c>
      <c r="AM3268" s="5">
        <v>5.2238831520080566</v>
      </c>
      <c r="AN3268">
        <v>570.77625570776252</v>
      </c>
      <c r="AO3268">
        <f t="shared" si="51"/>
        <v>26826.48401826484</v>
      </c>
      <c r="AP3268">
        <v>684.93150684931504</v>
      </c>
      <c r="AQ3268">
        <v>8.827589999999999E-2</v>
      </c>
      <c r="AR3268">
        <v>3.4148100000000001E-2</v>
      </c>
      <c r="AS3268">
        <v>3.6156300000000002E-2</v>
      </c>
      <c r="AT3268">
        <v>4.1906100000000002E-2</v>
      </c>
      <c r="AU3268">
        <v>4.3548299999999998E-2</v>
      </c>
      <c r="AW3268">
        <v>8.8275900000000004E-2</v>
      </c>
      <c r="AX3268">
        <v>3.4148100000000001E-2</v>
      </c>
      <c r="AY3268">
        <v>3.6156300000000002E-2</v>
      </c>
      <c r="AZ3268">
        <v>4.1906100000000002E-2</v>
      </c>
      <c r="BA3268">
        <v>4.3548299999999998E-2</v>
      </c>
      <c r="BC3268" s="52">
        <v>100000</v>
      </c>
      <c r="BD3268" s="52">
        <v>100000</v>
      </c>
      <c r="BE3268">
        <v>0</v>
      </c>
      <c r="BF3268">
        <v>0</v>
      </c>
      <c r="BG3268">
        <v>0</v>
      </c>
    </row>
    <row r="3269" spans="1:59">
      <c r="A3269">
        <v>3268</v>
      </c>
      <c r="E3269">
        <v>9795.2054794520554</v>
      </c>
      <c r="K3269">
        <v>2151.9892640634303</v>
      </c>
      <c r="L3269">
        <v>2194.06176406343</v>
      </c>
      <c r="M3269">
        <v>2236.1342640634302</v>
      </c>
      <c r="N3269">
        <v>2278.2067640634305</v>
      </c>
      <c r="O3269">
        <v>2320.2792640634307</v>
      </c>
      <c r="Q3269">
        <v>18351.125787777401</v>
      </c>
      <c r="R3269">
        <v>17855.341399241162</v>
      </c>
      <c r="S3269">
        <v>17359.557010704924</v>
      </c>
      <c r="T3269">
        <v>16863.772622168686</v>
      </c>
      <c r="U3269">
        <v>16367.988233632448</v>
      </c>
      <c r="W3269">
        <v>0</v>
      </c>
      <c r="AB3269">
        <v>1</v>
      </c>
      <c r="AC3269">
        <v>1</v>
      </c>
      <c r="AD3269">
        <v>1</v>
      </c>
      <c r="AE3269">
        <v>1</v>
      </c>
      <c r="AF3269">
        <v>1</v>
      </c>
      <c r="AL3269">
        <v>4.208507</v>
      </c>
      <c r="AM3269" s="5">
        <v>5.9729218482971191</v>
      </c>
      <c r="AN3269">
        <v>570.77625570776252</v>
      </c>
      <c r="AO3269">
        <f t="shared" si="51"/>
        <v>26826.48401826484</v>
      </c>
      <c r="AP3269">
        <v>684.93150684931504</v>
      </c>
      <c r="AQ3269">
        <v>8.6963899999999997E-2</v>
      </c>
      <c r="AR3269">
        <v>3.34898E-2</v>
      </c>
      <c r="AS3269">
        <v>3.6457000000000003E-2</v>
      </c>
      <c r="AT3269">
        <v>4.16792E-2</v>
      </c>
      <c r="AU3269">
        <v>4.3318300000000004E-2</v>
      </c>
      <c r="AW3269">
        <v>8.6963899999999997E-2</v>
      </c>
      <c r="AX3269">
        <v>3.34898E-2</v>
      </c>
      <c r="AY3269">
        <v>3.6457000000000003E-2</v>
      </c>
      <c r="AZ3269">
        <v>4.16792E-2</v>
      </c>
      <c r="BA3269">
        <v>4.3318300000000004E-2</v>
      </c>
      <c r="BC3269" s="52">
        <v>100000</v>
      </c>
      <c r="BD3269" s="52">
        <v>100000</v>
      </c>
      <c r="BE3269">
        <v>0</v>
      </c>
      <c r="BF3269">
        <v>0</v>
      </c>
      <c r="BG3269">
        <v>0</v>
      </c>
    </row>
    <row r="3270" spans="1:59">
      <c r="A3270">
        <v>3269</v>
      </c>
      <c r="E3270">
        <v>9795.2054794520554</v>
      </c>
      <c r="K3270">
        <v>2702.4981455680286</v>
      </c>
      <c r="L3270">
        <v>2743.3331455680286</v>
      </c>
      <c r="M3270">
        <v>2784.1681455680286</v>
      </c>
      <c r="N3270">
        <v>2825.0031455680287</v>
      </c>
      <c r="O3270">
        <v>2865.8381455680287</v>
      </c>
      <c r="Q3270">
        <v>27126.751721726399</v>
      </c>
      <c r="R3270">
        <v>26393.880061667955</v>
      </c>
      <c r="S3270">
        <v>25661.00840160951</v>
      </c>
      <c r="T3270">
        <v>24928.136741551065</v>
      </c>
      <c r="U3270">
        <v>24195.26508149262</v>
      </c>
      <c r="W3270">
        <v>0</v>
      </c>
      <c r="AB3270">
        <v>1</v>
      </c>
      <c r="AC3270">
        <v>1</v>
      </c>
      <c r="AD3270">
        <v>1</v>
      </c>
      <c r="AE3270">
        <v>1</v>
      </c>
      <c r="AF3270">
        <v>1</v>
      </c>
      <c r="AL3270">
        <v>4.1232823999999999</v>
      </c>
      <c r="AM3270" s="5">
        <v>5.3619632720947266</v>
      </c>
      <c r="AN3270">
        <v>570.77625570776252</v>
      </c>
      <c r="AO3270">
        <f t="shared" si="51"/>
        <v>26826.48401826484</v>
      </c>
      <c r="AP3270">
        <v>684.93150684931504</v>
      </c>
      <c r="AQ3270">
        <v>8.7331199999999998E-2</v>
      </c>
      <c r="AR3270">
        <v>3.3622900000000004E-2</v>
      </c>
      <c r="AS3270">
        <v>3.6212500000000002E-2</v>
      </c>
      <c r="AT3270">
        <v>4.2060699999999999E-2</v>
      </c>
      <c r="AU3270">
        <v>4.3571699999999998E-2</v>
      </c>
      <c r="AW3270">
        <v>8.7331199999999984E-2</v>
      </c>
      <c r="AX3270">
        <v>3.3622899999999997E-2</v>
      </c>
      <c r="AY3270">
        <v>3.6212499999999995E-2</v>
      </c>
      <c r="AZ3270">
        <v>4.2060699999999993E-2</v>
      </c>
      <c r="BA3270">
        <v>4.3571700000000005E-2</v>
      </c>
      <c r="BC3270" s="52">
        <v>100000</v>
      </c>
      <c r="BD3270" s="52">
        <v>100000</v>
      </c>
      <c r="BE3270">
        <v>0</v>
      </c>
      <c r="BF3270">
        <v>0</v>
      </c>
      <c r="BG3270">
        <v>0</v>
      </c>
    </row>
    <row r="3271" spans="1:59">
      <c r="A3271">
        <v>3270</v>
      </c>
      <c r="E3271">
        <v>9795.2054794520554</v>
      </c>
      <c r="K3271">
        <v>3630.0222004666848</v>
      </c>
      <c r="L3271">
        <v>3672.782200466685</v>
      </c>
      <c r="M3271">
        <v>3715.5422004666852</v>
      </c>
      <c r="N3271">
        <v>3758.3022004666855</v>
      </c>
      <c r="O3271">
        <v>3801.0622004666857</v>
      </c>
      <c r="Q3271">
        <v>31995.667858768491</v>
      </c>
      <c r="R3271">
        <v>31131.254804025579</v>
      </c>
      <c r="S3271">
        <v>30266.841749282667</v>
      </c>
      <c r="T3271">
        <v>29402.428694539754</v>
      </c>
      <c r="U3271">
        <v>28538.015639796842</v>
      </c>
      <c r="W3271">
        <v>3.7870000000000001E-2</v>
      </c>
      <c r="AB3271">
        <v>1</v>
      </c>
      <c r="AC3271">
        <v>1</v>
      </c>
      <c r="AD3271">
        <v>1</v>
      </c>
      <c r="AE3271">
        <v>1</v>
      </c>
      <c r="AF3271">
        <v>1</v>
      </c>
      <c r="AL3271">
        <v>3.9485017999999998</v>
      </c>
      <c r="AM3271" s="5">
        <v>4.2700858116149902</v>
      </c>
      <c r="AN3271">
        <v>570.77625570776252</v>
      </c>
      <c r="AO3271">
        <f t="shared" si="51"/>
        <v>26826.48401826484</v>
      </c>
      <c r="AP3271">
        <v>684.93150684931504</v>
      </c>
      <c r="AQ3271">
        <v>8.6713899999999997E-2</v>
      </c>
      <c r="AR3271">
        <v>3.2892699999999997E-2</v>
      </c>
      <c r="AS3271">
        <v>2.8922300000000001E-2</v>
      </c>
      <c r="AT3271">
        <v>4.0358100000000001E-2</v>
      </c>
      <c r="AU3271">
        <v>4.2568300000000003E-2</v>
      </c>
      <c r="AW3271">
        <v>8.6713899999999997E-2</v>
      </c>
      <c r="AX3271">
        <v>3.2892699999999997E-2</v>
      </c>
      <c r="AY3271">
        <v>2.8922299999999998E-2</v>
      </c>
      <c r="AZ3271">
        <v>4.0358099999999994E-2</v>
      </c>
      <c r="BA3271">
        <v>4.2568300000000003E-2</v>
      </c>
      <c r="BC3271" s="52">
        <v>100000</v>
      </c>
      <c r="BD3271" s="52">
        <v>100000</v>
      </c>
      <c r="BE3271">
        <v>0</v>
      </c>
      <c r="BF3271">
        <v>0</v>
      </c>
      <c r="BG3271">
        <v>0</v>
      </c>
    </row>
    <row r="3272" spans="1:59">
      <c r="A3272">
        <v>3271</v>
      </c>
      <c r="E3272">
        <v>9795.2054794520554</v>
      </c>
      <c r="K3272">
        <v>4244.7571181468211</v>
      </c>
      <c r="L3272">
        <v>4287.2421181468208</v>
      </c>
      <c r="M3272">
        <v>4329.7271181468204</v>
      </c>
      <c r="N3272">
        <v>4372.2121181468201</v>
      </c>
      <c r="O3272">
        <v>4414.6971181468198</v>
      </c>
      <c r="Q3272">
        <v>30716.139859344581</v>
      </c>
      <c r="R3272">
        <v>29886.295257099089</v>
      </c>
      <c r="S3272">
        <v>29056.450654853597</v>
      </c>
      <c r="T3272">
        <v>28226.606052608106</v>
      </c>
      <c r="U3272">
        <v>27396.761450362614</v>
      </c>
      <c r="W3272">
        <v>0.12637999999999999</v>
      </c>
      <c r="AB3272">
        <v>1</v>
      </c>
      <c r="AC3272">
        <v>1</v>
      </c>
      <c r="AD3272">
        <v>1</v>
      </c>
      <c r="AE3272">
        <v>1</v>
      </c>
      <c r="AF3272">
        <v>1</v>
      </c>
      <c r="AL3272">
        <v>3.1079574000000001</v>
      </c>
      <c r="AM3272" s="5">
        <v>4.0937528610229492</v>
      </c>
      <c r="AN3272">
        <v>570.77625570776252</v>
      </c>
      <c r="AO3272">
        <f t="shared" si="51"/>
        <v>26826.48401826484</v>
      </c>
      <c r="AP3272">
        <v>684.93150684931504</v>
      </c>
      <c r="AQ3272">
        <v>8.6918300000000004E-2</v>
      </c>
      <c r="AR3272">
        <v>3.0202300000000001E-2</v>
      </c>
      <c r="AS3272">
        <v>1.8042200000000001E-2</v>
      </c>
      <c r="AT3272">
        <v>3.60942E-2</v>
      </c>
      <c r="AU3272">
        <v>4.0184499999999998E-2</v>
      </c>
      <c r="AW3272">
        <v>8.691829999999999E-2</v>
      </c>
      <c r="AX3272">
        <v>3.0202300000000001E-2</v>
      </c>
      <c r="AY3272">
        <v>1.8042199999999994E-2</v>
      </c>
      <c r="AZ3272">
        <v>3.6094200000000007E-2</v>
      </c>
      <c r="BA3272">
        <v>4.0184499999999998E-2</v>
      </c>
      <c r="BC3272" s="52">
        <v>100000</v>
      </c>
      <c r="BD3272" s="52">
        <v>100000</v>
      </c>
      <c r="BE3272">
        <v>0</v>
      </c>
      <c r="BF3272">
        <v>0</v>
      </c>
      <c r="BG3272">
        <v>0</v>
      </c>
    </row>
    <row r="3273" spans="1:59">
      <c r="A3273">
        <v>3272</v>
      </c>
      <c r="E3273">
        <v>9795.2054794520554</v>
      </c>
      <c r="K3273">
        <v>4008.7055825925763</v>
      </c>
      <c r="L3273">
        <v>4058.8630825925766</v>
      </c>
      <c r="M3273">
        <v>4109.0205825925768</v>
      </c>
      <c r="N3273">
        <v>4159.1780825925771</v>
      </c>
      <c r="O3273">
        <v>4209.3355825925773</v>
      </c>
      <c r="Q3273">
        <v>28791.857483883789</v>
      </c>
      <c r="R3273">
        <v>28014.000383371422</v>
      </c>
      <c r="S3273">
        <v>27236.143282859055</v>
      </c>
      <c r="T3273">
        <v>26458.286182346688</v>
      </c>
      <c r="U3273">
        <v>25680.429081834322</v>
      </c>
      <c r="W3273">
        <v>0.22431999999999999</v>
      </c>
      <c r="AB3273">
        <v>1</v>
      </c>
      <c r="AC3273">
        <v>1</v>
      </c>
      <c r="AD3273">
        <v>1</v>
      </c>
      <c r="AE3273">
        <v>1</v>
      </c>
      <c r="AF3273">
        <v>1</v>
      </c>
      <c r="AL3273">
        <v>3.2431942999999999</v>
      </c>
      <c r="AM3273" s="5">
        <v>3.888647079467773</v>
      </c>
      <c r="AN3273">
        <v>570.77625570776252</v>
      </c>
      <c r="AO3273">
        <f t="shared" si="51"/>
        <v>26826.48401826484</v>
      </c>
      <c r="AP3273">
        <v>684.93150684931504</v>
      </c>
      <c r="AQ3273">
        <v>8.6036699999999994E-2</v>
      </c>
      <c r="AR3273">
        <v>3.4543299999999999E-2</v>
      </c>
      <c r="AS3273">
        <v>1.8263000000000001E-2</v>
      </c>
      <c r="AT3273">
        <v>3.1825800000000001E-2</v>
      </c>
      <c r="AU3273">
        <v>4.0102699999999998E-2</v>
      </c>
      <c r="AW3273">
        <v>8.6036700000000008E-2</v>
      </c>
      <c r="AX3273">
        <v>3.4543299999999999E-2</v>
      </c>
      <c r="AY3273">
        <v>1.8263000000000001E-2</v>
      </c>
      <c r="AZ3273">
        <v>3.1825800000000001E-2</v>
      </c>
      <c r="BA3273">
        <v>4.0102700000000005E-2</v>
      </c>
      <c r="BC3273" s="52">
        <v>100000</v>
      </c>
      <c r="BD3273" s="52">
        <v>100000</v>
      </c>
      <c r="BE3273">
        <v>0</v>
      </c>
      <c r="BF3273">
        <v>0</v>
      </c>
      <c r="BG3273">
        <v>0</v>
      </c>
    </row>
    <row r="3274" spans="1:59">
      <c r="A3274">
        <v>3273</v>
      </c>
      <c r="E3274">
        <v>9795.2054794520554</v>
      </c>
      <c r="K3274">
        <v>3962.8298424671925</v>
      </c>
      <c r="L3274">
        <v>4037.8198424671923</v>
      </c>
      <c r="M3274">
        <v>4112.8098424671925</v>
      </c>
      <c r="N3274">
        <v>4187.7998424671923</v>
      </c>
      <c r="O3274">
        <v>4262.7898424671921</v>
      </c>
      <c r="Q3274">
        <v>26925.78530681309</v>
      </c>
      <c r="R3274">
        <v>26198.343067682203</v>
      </c>
      <c r="S3274">
        <v>25470.900828551315</v>
      </c>
      <c r="T3274">
        <v>24743.458589420428</v>
      </c>
      <c r="U3274">
        <v>24016.016350289541</v>
      </c>
      <c r="W3274">
        <v>0.36116999999999999</v>
      </c>
      <c r="AB3274">
        <v>1</v>
      </c>
      <c r="AC3274">
        <v>1</v>
      </c>
      <c r="AD3274">
        <v>1</v>
      </c>
      <c r="AE3274">
        <v>1</v>
      </c>
      <c r="AF3274">
        <v>1</v>
      </c>
      <c r="AL3274">
        <v>5.1407439999999998</v>
      </c>
      <c r="AM3274" s="5">
        <v>3.6085700988769531</v>
      </c>
      <c r="AN3274">
        <v>570.77625570776252</v>
      </c>
      <c r="AO3274">
        <f t="shared" si="51"/>
        <v>26826.48401826484</v>
      </c>
      <c r="AP3274">
        <v>684.93150684931504</v>
      </c>
      <c r="AQ3274">
        <v>6.05452E-2</v>
      </c>
      <c r="AR3274">
        <v>2.7071500000000002E-2</v>
      </c>
      <c r="AS3274">
        <v>1.46394E-2</v>
      </c>
      <c r="AT3274">
        <v>1.9937E-2</v>
      </c>
      <c r="AU3274">
        <v>2.05352E-2</v>
      </c>
      <c r="AW3274">
        <v>6.0545200000000007E-2</v>
      </c>
      <c r="AX3274">
        <v>2.7071499999999998E-2</v>
      </c>
      <c r="AY3274">
        <v>1.4639399999999997E-2</v>
      </c>
      <c r="AZ3274">
        <v>1.9936999999999996E-2</v>
      </c>
      <c r="BA3274">
        <v>2.0535200000000003E-2</v>
      </c>
      <c r="BC3274" s="52">
        <v>100000</v>
      </c>
      <c r="BD3274" s="52">
        <v>100000</v>
      </c>
      <c r="BE3274">
        <v>0</v>
      </c>
      <c r="BF3274">
        <v>0</v>
      </c>
      <c r="BG3274">
        <v>0</v>
      </c>
    </row>
    <row r="3275" spans="1:59">
      <c r="A3275">
        <v>3274</v>
      </c>
      <c r="E3275">
        <v>9795.2054794520554</v>
      </c>
      <c r="K3275">
        <v>4233.913761389912</v>
      </c>
      <c r="L3275">
        <v>4338.6562613899123</v>
      </c>
      <c r="M3275">
        <v>4443.3987613899126</v>
      </c>
      <c r="N3275">
        <v>4548.1412613899129</v>
      </c>
      <c r="O3275">
        <v>4652.8837613899132</v>
      </c>
      <c r="Q3275">
        <v>25450.506495786791</v>
      </c>
      <c r="R3275">
        <v>24762.921223519294</v>
      </c>
      <c r="S3275">
        <v>24075.335951251796</v>
      </c>
      <c r="T3275">
        <v>23387.750678984299</v>
      </c>
      <c r="U3275">
        <v>22700.165406716802</v>
      </c>
      <c r="W3275">
        <v>0.39752999999999999</v>
      </c>
      <c r="AB3275">
        <v>1</v>
      </c>
      <c r="AC3275">
        <v>1</v>
      </c>
      <c r="AD3275">
        <v>1</v>
      </c>
      <c r="AE3275">
        <v>1</v>
      </c>
      <c r="AF3275">
        <v>1</v>
      </c>
      <c r="AL3275">
        <v>5.2049045999999999</v>
      </c>
      <c r="AM3275" s="5">
        <v>3.2299764156341548</v>
      </c>
      <c r="AN3275">
        <v>570.77625570776252</v>
      </c>
      <c r="AO3275">
        <f t="shared" si="51"/>
        <v>26826.48401826484</v>
      </c>
      <c r="AP3275">
        <v>684.93150684931504</v>
      </c>
      <c r="AQ3275">
        <v>5.81681E-2</v>
      </c>
      <c r="AR3275">
        <v>1.63214E-2</v>
      </c>
      <c r="AS3275">
        <v>1.63914E-2</v>
      </c>
      <c r="AT3275">
        <v>2.0999500000000001E-2</v>
      </c>
      <c r="AU3275">
        <v>2.1056399999999999E-2</v>
      </c>
      <c r="AW3275">
        <v>5.81681E-2</v>
      </c>
      <c r="AX3275">
        <v>1.63214E-2</v>
      </c>
      <c r="AY3275">
        <v>1.63914E-2</v>
      </c>
      <c r="AZ3275">
        <v>2.0999500000000004E-2</v>
      </c>
      <c r="BA3275">
        <v>2.1056400000000003E-2</v>
      </c>
      <c r="BC3275" s="52">
        <v>100000</v>
      </c>
      <c r="BD3275" s="52">
        <v>100000</v>
      </c>
      <c r="BE3275">
        <v>0</v>
      </c>
      <c r="BF3275">
        <v>0</v>
      </c>
      <c r="BG3275">
        <v>0</v>
      </c>
    </row>
    <row r="3276" spans="1:59">
      <c r="A3276">
        <v>3275</v>
      </c>
      <c r="E3276">
        <v>9795.2054794520554</v>
      </c>
      <c r="K3276">
        <v>4762.7359293806921</v>
      </c>
      <c r="L3276">
        <v>4926.6284293806921</v>
      </c>
      <c r="M3276">
        <v>5090.520929380692</v>
      </c>
      <c r="N3276">
        <v>5254.4134293806919</v>
      </c>
      <c r="O3276">
        <v>5418.3059293806919</v>
      </c>
      <c r="Q3276">
        <v>24107.552694661859</v>
      </c>
      <c r="R3276">
        <v>23456.249421805012</v>
      </c>
      <c r="S3276">
        <v>22804.946148948169</v>
      </c>
      <c r="T3276">
        <v>22153.642876091326</v>
      </c>
      <c r="U3276">
        <v>21502.339603234483</v>
      </c>
      <c r="W3276">
        <v>0.64784000000000008</v>
      </c>
      <c r="AB3276">
        <v>1</v>
      </c>
      <c r="AC3276">
        <v>1</v>
      </c>
      <c r="AD3276">
        <v>1</v>
      </c>
      <c r="AE3276">
        <v>1</v>
      </c>
      <c r="AF3276">
        <v>1</v>
      </c>
      <c r="AL3276">
        <v>6.3849799999999997</v>
      </c>
      <c r="AM3276" s="5">
        <v>3.059798955917358</v>
      </c>
      <c r="AN3276">
        <v>570.77625570776252</v>
      </c>
      <c r="AO3276">
        <f t="shared" si="51"/>
        <v>26826.48401826484</v>
      </c>
      <c r="AP3276">
        <v>684.93150684931504</v>
      </c>
      <c r="AQ3276">
        <v>5.8630699999999994E-2</v>
      </c>
      <c r="AR3276">
        <v>1.7375699999999997E-2</v>
      </c>
      <c r="AS3276">
        <v>1.55981E-2</v>
      </c>
      <c r="AT3276">
        <v>2.0530699999999999E-2</v>
      </c>
      <c r="AU3276">
        <v>2.0625599999999997E-2</v>
      </c>
      <c r="AW3276">
        <v>5.8630699999999994E-2</v>
      </c>
      <c r="AX3276">
        <v>1.7375699999999994E-2</v>
      </c>
      <c r="AY3276">
        <v>1.5598100000000004E-2</v>
      </c>
      <c r="AZ3276">
        <v>2.0530699999999999E-2</v>
      </c>
      <c r="BA3276">
        <v>2.0625599999999994E-2</v>
      </c>
      <c r="BC3276" s="52">
        <v>100000</v>
      </c>
      <c r="BD3276" s="52">
        <v>100000</v>
      </c>
      <c r="BE3276">
        <v>0</v>
      </c>
      <c r="BF3276">
        <v>0</v>
      </c>
      <c r="BG3276">
        <v>0</v>
      </c>
    </row>
    <row r="3277" spans="1:59">
      <c r="A3277">
        <v>3276</v>
      </c>
      <c r="E3277">
        <v>9795.2054794520554</v>
      </c>
      <c r="K3277">
        <v>4917.0452370751627</v>
      </c>
      <c r="L3277">
        <v>5121.912737075163</v>
      </c>
      <c r="M3277">
        <v>5326.7802370751633</v>
      </c>
      <c r="N3277">
        <v>5531.6477370751636</v>
      </c>
      <c r="O3277">
        <v>5736.5152370751639</v>
      </c>
      <c r="Q3277">
        <v>23793.25671479819</v>
      </c>
      <c r="R3277">
        <v>23150.444639652145</v>
      </c>
      <c r="S3277">
        <v>22507.632564506101</v>
      </c>
      <c r="T3277">
        <v>21864.820489360056</v>
      </c>
      <c r="U3277">
        <v>21222.008414214011</v>
      </c>
      <c r="W3277">
        <v>0.22594999999999998</v>
      </c>
      <c r="AB3277">
        <v>1</v>
      </c>
      <c r="AC3277">
        <v>1</v>
      </c>
      <c r="AD3277">
        <v>1</v>
      </c>
      <c r="AE3277">
        <v>1</v>
      </c>
      <c r="AF3277">
        <v>1</v>
      </c>
      <c r="AL3277">
        <v>5.858479</v>
      </c>
      <c r="AM3277" s="5">
        <v>4.4009714126586914</v>
      </c>
      <c r="AN3277">
        <v>570.77625570776252</v>
      </c>
      <c r="AO3277">
        <f t="shared" si="51"/>
        <v>26826.48401826484</v>
      </c>
      <c r="AP3277">
        <v>684.93150684931504</v>
      </c>
      <c r="AQ3277">
        <v>5.8568300000000004E-2</v>
      </c>
      <c r="AR3277">
        <v>1.779E-2</v>
      </c>
      <c r="AS3277">
        <v>1.5845499999999998E-2</v>
      </c>
      <c r="AT3277">
        <v>2.0636099999999998E-2</v>
      </c>
      <c r="AU3277">
        <v>2.0726600000000001E-2</v>
      </c>
      <c r="AW3277">
        <v>5.8568300000000004E-2</v>
      </c>
      <c r="AX3277">
        <v>1.779E-2</v>
      </c>
      <c r="AY3277">
        <v>1.5845499999999998E-2</v>
      </c>
      <c r="AZ3277">
        <v>2.0636100000000004E-2</v>
      </c>
      <c r="BA3277">
        <v>2.0726599999999998E-2</v>
      </c>
      <c r="BC3277" s="52">
        <v>100000</v>
      </c>
      <c r="BD3277" s="52">
        <v>100000</v>
      </c>
      <c r="BE3277">
        <v>0</v>
      </c>
      <c r="BF3277">
        <v>0</v>
      </c>
      <c r="BG3277">
        <v>0</v>
      </c>
    </row>
    <row r="3278" spans="1:59">
      <c r="A3278">
        <v>3277</v>
      </c>
      <c r="E3278">
        <v>9795.2054794520554</v>
      </c>
      <c r="K3278">
        <v>4777.7498079671814</v>
      </c>
      <c r="L3278">
        <v>5047.8998079671819</v>
      </c>
      <c r="M3278">
        <v>5318.0498079671816</v>
      </c>
      <c r="N3278">
        <v>5588.1998079671812</v>
      </c>
      <c r="O3278">
        <v>5858.3498079671808</v>
      </c>
      <c r="Q3278">
        <v>23402.46334875379</v>
      </c>
      <c r="R3278">
        <v>22770.209168125839</v>
      </c>
      <c r="S3278">
        <v>22137.954987497887</v>
      </c>
      <c r="T3278">
        <v>21505.700806869936</v>
      </c>
      <c r="U3278">
        <v>20873.446626241985</v>
      </c>
      <c r="W3278">
        <v>4.888E-2</v>
      </c>
      <c r="AB3278">
        <v>1</v>
      </c>
      <c r="AC3278">
        <v>1</v>
      </c>
      <c r="AD3278">
        <v>1</v>
      </c>
      <c r="AE3278">
        <v>1</v>
      </c>
      <c r="AF3278">
        <v>1</v>
      </c>
      <c r="AL3278">
        <v>6.4341903</v>
      </c>
      <c r="AM3278" s="5">
        <v>5.699099063873291</v>
      </c>
      <c r="AN3278">
        <v>570.77625570776252</v>
      </c>
      <c r="AO3278">
        <f t="shared" si="51"/>
        <v>26826.48401826484</v>
      </c>
      <c r="AP3278">
        <v>684.93150684931504</v>
      </c>
      <c r="AQ3278">
        <v>5.8109800000000003E-2</v>
      </c>
      <c r="AR3278">
        <v>1.7825500000000001E-2</v>
      </c>
      <c r="AS3278">
        <v>1.53115E-2</v>
      </c>
      <c r="AT3278">
        <v>2.0801799999999999E-2</v>
      </c>
      <c r="AU3278">
        <v>2.08998E-2</v>
      </c>
      <c r="AW3278">
        <v>5.8109800000000003E-2</v>
      </c>
      <c r="AX3278">
        <v>1.7825500000000008E-2</v>
      </c>
      <c r="AY3278">
        <v>1.5311500000000006E-2</v>
      </c>
      <c r="AZ3278">
        <v>2.0801799999999995E-2</v>
      </c>
      <c r="BA3278">
        <v>2.0899799999999996E-2</v>
      </c>
      <c r="BC3278" s="52">
        <v>100000</v>
      </c>
      <c r="BD3278" s="52">
        <v>100000</v>
      </c>
      <c r="BE3278">
        <v>0</v>
      </c>
      <c r="BF3278">
        <v>0</v>
      </c>
      <c r="BG3278">
        <v>0</v>
      </c>
    </row>
    <row r="3279" spans="1:59">
      <c r="A3279">
        <v>3278</v>
      </c>
      <c r="E3279">
        <v>9795.2054794520554</v>
      </c>
      <c r="K3279">
        <v>4613.4312478817174</v>
      </c>
      <c r="L3279">
        <v>4930.8787478817176</v>
      </c>
      <c r="M3279">
        <v>5248.3262478817178</v>
      </c>
      <c r="N3279">
        <v>5565.773747881718</v>
      </c>
      <c r="O3279">
        <v>5883.2212478817182</v>
      </c>
      <c r="Q3279">
        <v>23702.271229817041</v>
      </c>
      <c r="R3279">
        <v>23061.917269800029</v>
      </c>
      <c r="S3279">
        <v>22421.563309783018</v>
      </c>
      <c r="T3279">
        <v>21781.209349766006</v>
      </c>
      <c r="U3279">
        <v>21140.855389748995</v>
      </c>
      <c r="W3279">
        <v>0.10973999999999999</v>
      </c>
      <c r="AB3279">
        <v>1</v>
      </c>
      <c r="AC3279">
        <v>1</v>
      </c>
      <c r="AD3279">
        <v>1</v>
      </c>
      <c r="AE3279">
        <v>1</v>
      </c>
      <c r="AF3279">
        <v>1</v>
      </c>
      <c r="AL3279">
        <v>6.4598035999999999</v>
      </c>
      <c r="AM3279" s="5">
        <v>7.1207585334777832</v>
      </c>
      <c r="AN3279">
        <v>570.77625570776252</v>
      </c>
      <c r="AO3279">
        <f t="shared" si="51"/>
        <v>26826.48401826484</v>
      </c>
      <c r="AP3279">
        <v>684.93150684931504</v>
      </c>
      <c r="AQ3279">
        <v>5.77943E-2</v>
      </c>
      <c r="AR3279">
        <v>1.7756599999999997E-2</v>
      </c>
      <c r="AS3279">
        <v>1.57728E-2</v>
      </c>
      <c r="AT3279">
        <v>2.0974199999999998E-2</v>
      </c>
      <c r="AU3279">
        <v>2.1351600000000002E-2</v>
      </c>
      <c r="AW3279">
        <v>5.7794300000000007E-2</v>
      </c>
      <c r="AX3279">
        <v>1.7756599999999997E-2</v>
      </c>
      <c r="AY3279">
        <v>1.5772800000000003E-2</v>
      </c>
      <c r="AZ3279">
        <v>2.0974199999999998E-2</v>
      </c>
      <c r="BA3279">
        <v>2.1351599999999998E-2</v>
      </c>
      <c r="BC3279" s="52">
        <v>100000</v>
      </c>
      <c r="BD3279" s="52">
        <v>100000</v>
      </c>
      <c r="BE3279">
        <v>0</v>
      </c>
      <c r="BF3279">
        <v>0</v>
      </c>
      <c r="BG3279">
        <v>0</v>
      </c>
    </row>
    <row r="3280" spans="1:59">
      <c r="A3280">
        <v>3279</v>
      </c>
      <c r="E3280">
        <v>9795.2054794520554</v>
      </c>
      <c r="K3280">
        <v>4281.4577102471267</v>
      </c>
      <c r="L3280">
        <v>4706.1502102471268</v>
      </c>
      <c r="M3280">
        <v>5130.8427102471269</v>
      </c>
      <c r="N3280">
        <v>5555.535210247127</v>
      </c>
      <c r="O3280">
        <v>5980.2277102471271</v>
      </c>
      <c r="Q3280">
        <v>24448.70010064531</v>
      </c>
      <c r="R3280">
        <v>23788.180196075711</v>
      </c>
      <c r="S3280">
        <v>23127.660291506112</v>
      </c>
      <c r="T3280">
        <v>22467.140386936513</v>
      </c>
      <c r="U3280">
        <v>21806.620482366914</v>
      </c>
      <c r="W3280">
        <v>5.706E-2</v>
      </c>
      <c r="AB3280">
        <v>1</v>
      </c>
      <c r="AC3280">
        <v>1</v>
      </c>
      <c r="AD3280">
        <v>1</v>
      </c>
      <c r="AE3280">
        <v>1</v>
      </c>
      <c r="AF3280">
        <v>1</v>
      </c>
      <c r="AL3280">
        <v>7.5129429999999999</v>
      </c>
      <c r="AM3280" s="5">
        <v>8.2725305557250977</v>
      </c>
      <c r="AN3280">
        <v>570.77625570776252</v>
      </c>
      <c r="AO3280">
        <f t="shared" si="51"/>
        <v>26826.48401826484</v>
      </c>
      <c r="AP3280">
        <v>684.93150684931504</v>
      </c>
      <c r="AQ3280">
        <v>6.0294400000000005E-2</v>
      </c>
      <c r="AR3280">
        <v>1.9985199999999998E-2</v>
      </c>
      <c r="AS3280">
        <v>1.7252099999999999E-2</v>
      </c>
      <c r="AT3280">
        <v>2.22487E-2</v>
      </c>
      <c r="AU3280">
        <v>2.6278800000000001E-2</v>
      </c>
      <c r="AW3280">
        <v>6.0294400000000012E-2</v>
      </c>
      <c r="AX3280">
        <v>1.9985199999999995E-2</v>
      </c>
      <c r="AY3280">
        <v>1.7252100000000006E-2</v>
      </c>
      <c r="AZ3280">
        <v>2.2248699999999996E-2</v>
      </c>
      <c r="BA3280">
        <v>2.6278800000000005E-2</v>
      </c>
      <c r="BC3280" s="52">
        <v>100000</v>
      </c>
      <c r="BD3280" s="52">
        <v>100000</v>
      </c>
      <c r="BE3280">
        <v>0</v>
      </c>
      <c r="BF3280">
        <v>0</v>
      </c>
      <c r="BG3280">
        <v>0</v>
      </c>
    </row>
    <row r="3281" spans="1:59">
      <c r="A3281">
        <v>3280</v>
      </c>
      <c r="E3281">
        <v>9795.2054794520554</v>
      </c>
      <c r="K3281">
        <v>4286.4623364426234</v>
      </c>
      <c r="L3281">
        <v>4907.2506697759563</v>
      </c>
      <c r="M3281">
        <v>5528.0390031092893</v>
      </c>
      <c r="N3281">
        <v>6148.8273364426223</v>
      </c>
      <c r="O3281">
        <v>6769.6156697759552</v>
      </c>
      <c r="Q3281">
        <v>25966.02669375217</v>
      </c>
      <c r="R3281">
        <v>25264.51383578164</v>
      </c>
      <c r="S3281">
        <v>24563.000977811105</v>
      </c>
      <c r="T3281">
        <v>23861.488119840571</v>
      </c>
      <c r="U3281">
        <v>23159.975261870037</v>
      </c>
      <c r="W3281">
        <v>0.20788000000000001</v>
      </c>
      <c r="AB3281">
        <v>1</v>
      </c>
      <c r="AC3281">
        <v>1</v>
      </c>
      <c r="AD3281">
        <v>1</v>
      </c>
      <c r="AE3281">
        <v>1</v>
      </c>
      <c r="AF3281">
        <v>1</v>
      </c>
      <c r="AL3281">
        <v>9.1051769999999994</v>
      </c>
      <c r="AM3281" s="5">
        <v>9.1002063751220703</v>
      </c>
      <c r="AN3281">
        <v>570.77625570776252</v>
      </c>
      <c r="AO3281">
        <f t="shared" si="51"/>
        <v>26826.48401826484</v>
      </c>
      <c r="AP3281">
        <v>684.93150684931504</v>
      </c>
      <c r="AQ3281">
        <v>8.2841899999999996E-2</v>
      </c>
      <c r="AR3281">
        <v>2.44189E-2</v>
      </c>
      <c r="AS3281">
        <v>1.7843699999999997E-2</v>
      </c>
      <c r="AT3281">
        <v>2.3455799999999999E-2</v>
      </c>
      <c r="AU3281">
        <v>3.59137E-2</v>
      </c>
      <c r="AW3281">
        <v>8.284190000000001E-2</v>
      </c>
      <c r="AX3281">
        <v>2.4418900000000007E-2</v>
      </c>
      <c r="AY3281">
        <v>1.7843700000000004E-2</v>
      </c>
      <c r="AZ3281">
        <v>2.3455799999999999E-2</v>
      </c>
      <c r="BA3281">
        <v>3.5913700000000007E-2</v>
      </c>
      <c r="BC3281" s="52">
        <v>100000</v>
      </c>
      <c r="BD3281" s="52">
        <v>100000</v>
      </c>
      <c r="BE3281">
        <v>0</v>
      </c>
      <c r="BF3281">
        <v>0</v>
      </c>
      <c r="BG3281">
        <v>0</v>
      </c>
    </row>
    <row r="3282" spans="1:59">
      <c r="A3282">
        <v>3281</v>
      </c>
      <c r="E3282">
        <v>9795.2054794520554</v>
      </c>
      <c r="K3282">
        <v>4681.8278058868345</v>
      </c>
      <c r="L3282">
        <v>5457.7103058868342</v>
      </c>
      <c r="M3282">
        <v>6233.592805886834</v>
      </c>
      <c r="N3282">
        <v>7009.4753058868337</v>
      </c>
      <c r="O3282">
        <v>7785.3578058868334</v>
      </c>
      <c r="Q3282">
        <v>27539.180910579649</v>
      </c>
      <c r="R3282">
        <v>26795.166828562746</v>
      </c>
      <c r="S3282">
        <v>26051.152746545842</v>
      </c>
      <c r="T3282">
        <v>25307.138664528939</v>
      </c>
      <c r="U3282">
        <v>24563.124582512035</v>
      </c>
      <c r="W3282">
        <v>0.25950000000000001</v>
      </c>
      <c r="AB3282">
        <v>1</v>
      </c>
      <c r="AC3282">
        <v>1</v>
      </c>
      <c r="AD3282">
        <v>1</v>
      </c>
      <c r="AE3282">
        <v>1</v>
      </c>
      <c r="AF3282">
        <v>1</v>
      </c>
      <c r="AL3282">
        <v>6.9918230000000001</v>
      </c>
      <c r="AM3282" s="5">
        <v>9.4143648147583008</v>
      </c>
      <c r="AN3282">
        <v>570.77625570776252</v>
      </c>
      <c r="AO3282">
        <f t="shared" si="51"/>
        <v>26826.48401826484</v>
      </c>
      <c r="AP3282">
        <v>684.93150684931504</v>
      </c>
      <c r="AQ3282">
        <v>9.036530000000001E-2</v>
      </c>
      <c r="AR3282">
        <v>3.2653399999999999E-2</v>
      </c>
      <c r="AS3282">
        <v>2.1203600000000003E-2</v>
      </c>
      <c r="AT3282">
        <v>3.5938400000000002E-2</v>
      </c>
      <c r="AU3282">
        <v>4.2026300000000003E-2</v>
      </c>
      <c r="AW3282">
        <v>9.0365300000000023E-2</v>
      </c>
      <c r="AX3282">
        <v>3.2653399999999999E-2</v>
      </c>
      <c r="AY3282">
        <v>2.1203600000000003E-2</v>
      </c>
      <c r="AZ3282">
        <v>3.5938399999999995E-2</v>
      </c>
      <c r="BA3282">
        <v>4.2026300000000003E-2</v>
      </c>
      <c r="BC3282" s="52">
        <v>100000</v>
      </c>
      <c r="BD3282" s="52">
        <v>100000</v>
      </c>
      <c r="BE3282">
        <v>0</v>
      </c>
      <c r="BF3282">
        <v>0</v>
      </c>
      <c r="BG3282">
        <v>0</v>
      </c>
    </row>
    <row r="3283" spans="1:59">
      <c r="A3283">
        <v>3282</v>
      </c>
      <c r="E3283">
        <v>9795.2054794520554</v>
      </c>
      <c r="K3283">
        <v>5326.5904807399475</v>
      </c>
      <c r="L3283">
        <v>6151.5588140732807</v>
      </c>
      <c r="M3283">
        <v>6976.5271474066139</v>
      </c>
      <c r="N3283">
        <v>7801.4954807399472</v>
      </c>
      <c r="O3283">
        <v>8626.4638140732804</v>
      </c>
      <c r="Q3283">
        <v>28485.159682000511</v>
      </c>
      <c r="R3283">
        <v>27715.58850293115</v>
      </c>
      <c r="S3283">
        <v>26946.01732386179</v>
      </c>
      <c r="T3283">
        <v>26176.44614479243</v>
      </c>
      <c r="U3283">
        <v>25406.874965723069</v>
      </c>
      <c r="W3283">
        <v>3.5450000000000002E-2</v>
      </c>
      <c r="AB3283">
        <v>1</v>
      </c>
      <c r="AC3283">
        <v>1</v>
      </c>
      <c r="AD3283">
        <v>1</v>
      </c>
      <c r="AE3283">
        <v>1</v>
      </c>
      <c r="AF3283">
        <v>1</v>
      </c>
      <c r="AL3283">
        <v>8.5030640000000002</v>
      </c>
      <c r="AM3283" s="5">
        <v>9.6460332870483398</v>
      </c>
      <c r="AN3283">
        <v>570.77625570776252</v>
      </c>
      <c r="AO3283">
        <f t="shared" si="51"/>
        <v>26826.48401826484</v>
      </c>
      <c r="AP3283">
        <v>684.93150684931504</v>
      </c>
      <c r="AQ3283">
        <v>9.8866200000000001E-2</v>
      </c>
      <c r="AR3283">
        <v>7.7571799999999996E-2</v>
      </c>
      <c r="AS3283">
        <v>4.98935E-2</v>
      </c>
      <c r="AT3283">
        <v>4.3491300000000004E-2</v>
      </c>
      <c r="AU3283">
        <v>4.48251E-2</v>
      </c>
      <c r="AW3283">
        <v>9.8866200000000001E-2</v>
      </c>
      <c r="AX3283">
        <v>7.757180000000001E-2</v>
      </c>
      <c r="AY3283">
        <v>4.9893499999999993E-2</v>
      </c>
      <c r="AZ3283">
        <v>4.3491299999999997E-2</v>
      </c>
      <c r="BA3283">
        <v>4.4825099999999993E-2</v>
      </c>
      <c r="BC3283" s="52">
        <v>100000</v>
      </c>
      <c r="BD3283" s="52">
        <v>100000</v>
      </c>
      <c r="BE3283">
        <v>0</v>
      </c>
      <c r="BF3283">
        <v>0</v>
      </c>
      <c r="BG3283">
        <v>0</v>
      </c>
    </row>
    <row r="3284" spans="1:59">
      <c r="A3284">
        <v>3283</v>
      </c>
      <c r="E3284">
        <v>9795.2054794520554</v>
      </c>
      <c r="K3284">
        <v>5775.3386296027866</v>
      </c>
      <c r="L3284">
        <v>6550.8086296027868</v>
      </c>
      <c r="M3284">
        <v>7326.2786296027871</v>
      </c>
      <c r="N3284">
        <v>8101.7486296027873</v>
      </c>
      <c r="O3284">
        <v>8877.2186296027867</v>
      </c>
      <c r="Q3284">
        <v>29078.593780467319</v>
      </c>
      <c r="R3284">
        <v>28292.99005045995</v>
      </c>
      <c r="S3284">
        <v>27507.386320452581</v>
      </c>
      <c r="T3284">
        <v>26721.782590445211</v>
      </c>
      <c r="U3284">
        <v>25936.178860437842</v>
      </c>
      <c r="W3284">
        <v>1.125E-2</v>
      </c>
      <c r="AB3284">
        <v>1</v>
      </c>
      <c r="AC3284">
        <v>1</v>
      </c>
      <c r="AD3284">
        <v>1</v>
      </c>
      <c r="AE3284">
        <v>1</v>
      </c>
      <c r="AF3284">
        <v>1</v>
      </c>
      <c r="AL3284">
        <v>7.3454657000000001</v>
      </c>
      <c r="AM3284" s="5">
        <v>10.37283134460449</v>
      </c>
      <c r="AN3284">
        <v>570.77625570776252</v>
      </c>
      <c r="AO3284">
        <f t="shared" si="51"/>
        <v>26826.48401826484</v>
      </c>
      <c r="AP3284">
        <v>684.93150684931504</v>
      </c>
      <c r="AQ3284">
        <v>0.10153</v>
      </c>
      <c r="AR3284">
        <v>7.92104E-2</v>
      </c>
      <c r="AS3284">
        <v>6.7345000000000002E-2</v>
      </c>
      <c r="AT3284">
        <v>4.7408700000000005E-2</v>
      </c>
      <c r="AU3284">
        <v>4.5273300000000002E-2</v>
      </c>
      <c r="AW3284">
        <v>0.10153</v>
      </c>
      <c r="AX3284">
        <v>7.92104E-2</v>
      </c>
      <c r="AY3284">
        <v>6.7345000000000002E-2</v>
      </c>
      <c r="AZ3284">
        <v>4.7408700000000012E-2</v>
      </c>
      <c r="BA3284">
        <v>4.5273300000000002E-2</v>
      </c>
      <c r="BC3284" s="52">
        <v>100000</v>
      </c>
      <c r="BD3284" s="52">
        <v>100000</v>
      </c>
      <c r="BE3284">
        <v>0</v>
      </c>
      <c r="BF3284">
        <v>0</v>
      </c>
      <c r="BG3284">
        <v>0</v>
      </c>
    </row>
    <row r="3285" spans="1:59">
      <c r="A3285">
        <v>3284</v>
      </c>
      <c r="E3285">
        <v>9795.2054794520554</v>
      </c>
      <c r="K3285">
        <v>5761.1588553822139</v>
      </c>
      <c r="L3285">
        <v>6404.8538553822136</v>
      </c>
      <c r="M3285">
        <v>7048.5488553822133</v>
      </c>
      <c r="N3285">
        <v>7692.243855382213</v>
      </c>
      <c r="O3285">
        <v>8335.9388553822137</v>
      </c>
      <c r="Q3285">
        <v>28527.915721241428</v>
      </c>
      <c r="R3285">
        <v>27757.18942142068</v>
      </c>
      <c r="S3285">
        <v>26986.463121599932</v>
      </c>
      <c r="T3285">
        <v>26215.736821779185</v>
      </c>
      <c r="U3285">
        <v>25445.010521958437</v>
      </c>
      <c r="W3285">
        <v>0</v>
      </c>
      <c r="AB3285">
        <v>1</v>
      </c>
      <c r="AC3285">
        <v>1</v>
      </c>
      <c r="AD3285">
        <v>1</v>
      </c>
      <c r="AE3285">
        <v>1</v>
      </c>
      <c r="AF3285">
        <v>1</v>
      </c>
      <c r="AL3285">
        <v>9.9121089999999992</v>
      </c>
      <c r="AM3285" s="5">
        <v>9.9757871627807617</v>
      </c>
      <c r="AN3285">
        <v>570.77625570776252</v>
      </c>
      <c r="AO3285">
        <f t="shared" si="51"/>
        <v>26826.48401826484</v>
      </c>
      <c r="AP3285">
        <v>684.93150684931504</v>
      </c>
      <c r="AQ3285">
        <v>0.10153</v>
      </c>
      <c r="AR3285">
        <v>8.0145599999999997E-2</v>
      </c>
      <c r="AS3285">
        <v>6.97377E-2</v>
      </c>
      <c r="AT3285">
        <v>4.9333000000000002E-2</v>
      </c>
      <c r="AU3285">
        <v>4.5278699999999998E-2</v>
      </c>
      <c r="AW3285">
        <v>0.10153</v>
      </c>
      <c r="AX3285">
        <v>8.0145599999999997E-2</v>
      </c>
      <c r="AY3285">
        <v>6.97377E-2</v>
      </c>
      <c r="AZ3285">
        <v>4.9333000000000002E-2</v>
      </c>
      <c r="BA3285">
        <v>4.5278699999999991E-2</v>
      </c>
      <c r="BC3285" s="52">
        <v>100000</v>
      </c>
      <c r="BD3285" s="52">
        <v>100000</v>
      </c>
      <c r="BE3285">
        <v>0</v>
      </c>
      <c r="BF3285">
        <v>0</v>
      </c>
      <c r="BG3285">
        <v>0</v>
      </c>
    </row>
    <row r="3286" spans="1:59">
      <c r="A3286">
        <v>3285</v>
      </c>
      <c r="E3286">
        <v>9795.2054794520554</v>
      </c>
      <c r="K3286">
        <v>5644.3842441539664</v>
      </c>
      <c r="L3286">
        <v>6152.0142441539665</v>
      </c>
      <c r="M3286">
        <v>6659.6442441539666</v>
      </c>
      <c r="N3286">
        <v>7167.2742441539667</v>
      </c>
      <c r="O3286">
        <v>7674.9042441539668</v>
      </c>
      <c r="Q3286">
        <v>25681.41516864971</v>
      </c>
      <c r="R3286">
        <v>24987.591537532648</v>
      </c>
      <c r="S3286">
        <v>24293.767906415585</v>
      </c>
      <c r="T3286">
        <v>23599.944275298523</v>
      </c>
      <c r="U3286">
        <v>22906.120644181461</v>
      </c>
      <c r="W3286">
        <v>0</v>
      </c>
      <c r="AB3286">
        <v>1</v>
      </c>
      <c r="AC3286">
        <v>1</v>
      </c>
      <c r="AD3286">
        <v>1</v>
      </c>
      <c r="AE3286">
        <v>1</v>
      </c>
      <c r="AF3286">
        <v>1</v>
      </c>
      <c r="AL3286">
        <v>9.918533</v>
      </c>
      <c r="AM3286" s="5">
        <v>9.9955081939697266</v>
      </c>
      <c r="AN3286">
        <v>570.77625570776252</v>
      </c>
      <c r="AO3286">
        <f t="shared" si="51"/>
        <v>26826.48401826484</v>
      </c>
      <c r="AP3286">
        <v>684.93150684931504</v>
      </c>
      <c r="AQ3286">
        <v>0.101006</v>
      </c>
      <c r="AR3286">
        <v>7.7070400000000011E-2</v>
      </c>
      <c r="AS3286">
        <v>6.8635399999999999E-2</v>
      </c>
      <c r="AT3286">
        <v>4.8883200000000002E-2</v>
      </c>
      <c r="AU3286">
        <v>4.4899099999999997E-2</v>
      </c>
      <c r="AW3286">
        <v>0.101006</v>
      </c>
      <c r="AX3286">
        <v>7.7070400000000025E-2</v>
      </c>
      <c r="AY3286">
        <v>6.8635399999999999E-2</v>
      </c>
      <c r="AZ3286">
        <v>4.8883200000000002E-2</v>
      </c>
      <c r="BA3286">
        <v>4.4899099999999997E-2</v>
      </c>
      <c r="BC3286" s="52">
        <v>100000</v>
      </c>
      <c r="BD3286" s="52">
        <v>100000</v>
      </c>
      <c r="BE3286">
        <v>0</v>
      </c>
      <c r="BF3286">
        <v>0</v>
      </c>
      <c r="BG3286">
        <v>0</v>
      </c>
    </row>
    <row r="3287" spans="1:59">
      <c r="A3287">
        <v>3286</v>
      </c>
      <c r="E3287">
        <v>9795.2054794520554</v>
      </c>
      <c r="K3287">
        <v>5433.3558395772034</v>
      </c>
      <c r="L3287">
        <v>5871.9633395772034</v>
      </c>
      <c r="M3287">
        <v>6310.5708395772035</v>
      </c>
      <c r="N3287">
        <v>6749.1783395772036</v>
      </c>
      <c r="O3287">
        <v>7187.7858395772037</v>
      </c>
      <c r="Q3287">
        <v>19528.721489221531</v>
      </c>
      <c r="R3287">
        <v>19001.122510569428</v>
      </c>
      <c r="S3287">
        <v>18473.523531917326</v>
      </c>
      <c r="T3287">
        <v>17945.924553265224</v>
      </c>
      <c r="U3287">
        <v>17418.325574613122</v>
      </c>
      <c r="W3287">
        <v>0</v>
      </c>
      <c r="AB3287">
        <v>1</v>
      </c>
      <c r="AC3287">
        <v>1</v>
      </c>
      <c r="AD3287">
        <v>1</v>
      </c>
      <c r="AE3287">
        <v>1</v>
      </c>
      <c r="AF3287">
        <v>1</v>
      </c>
      <c r="AL3287">
        <v>12.135007</v>
      </c>
      <c r="AM3287" s="5">
        <v>9.864750862121582</v>
      </c>
      <c r="AN3287">
        <v>570.77625570776252</v>
      </c>
      <c r="AO3287">
        <f t="shared" si="51"/>
        <v>26826.48401826484</v>
      </c>
      <c r="AP3287">
        <v>684.93150684931504</v>
      </c>
      <c r="AQ3287">
        <v>9.9881499999999998E-2</v>
      </c>
      <c r="AR3287">
        <v>7.3254499999999986E-2</v>
      </c>
      <c r="AS3287">
        <v>6.5289100000000003E-2</v>
      </c>
      <c r="AT3287">
        <v>4.6388399999999996E-2</v>
      </c>
      <c r="AU3287">
        <v>4.4810899999999994E-2</v>
      </c>
      <c r="AW3287">
        <v>9.9881499999999998E-2</v>
      </c>
      <c r="AX3287">
        <v>7.3254499999999986E-2</v>
      </c>
      <c r="AY3287">
        <v>6.5289100000000003E-2</v>
      </c>
      <c r="AZ3287">
        <v>4.6388399999999996E-2</v>
      </c>
      <c r="BA3287">
        <v>4.4810900000000001E-2</v>
      </c>
      <c r="BC3287" s="52">
        <v>100000</v>
      </c>
      <c r="BD3287" s="52">
        <v>100000</v>
      </c>
      <c r="BE3287">
        <v>0</v>
      </c>
      <c r="BF3287">
        <v>0</v>
      </c>
      <c r="BG3287">
        <v>0</v>
      </c>
    </row>
    <row r="3288" spans="1:59">
      <c r="A3288">
        <v>3287</v>
      </c>
      <c r="E3288">
        <v>9795.2054794520554</v>
      </c>
      <c r="K3288">
        <v>3950.3182769784516</v>
      </c>
      <c r="L3288">
        <v>4349.6849436451184</v>
      </c>
      <c r="M3288">
        <v>4749.0516103117852</v>
      </c>
      <c r="N3288">
        <v>5148.418276978452</v>
      </c>
      <c r="O3288">
        <v>5547.7849436451188</v>
      </c>
      <c r="Q3288">
        <v>13788.456998646619</v>
      </c>
      <c r="R3288">
        <v>13415.940250501015</v>
      </c>
      <c r="S3288">
        <v>13043.42350235541</v>
      </c>
      <c r="T3288">
        <v>12670.906754209806</v>
      </c>
      <c r="U3288">
        <v>12298.390006064201</v>
      </c>
      <c r="W3288">
        <v>0</v>
      </c>
      <c r="AB3288">
        <v>1</v>
      </c>
      <c r="AC3288">
        <v>1</v>
      </c>
      <c r="AD3288">
        <v>1</v>
      </c>
      <c r="AE3288">
        <v>1</v>
      </c>
      <c r="AF3288">
        <v>1</v>
      </c>
      <c r="AL3288">
        <v>11.032022</v>
      </c>
      <c r="AM3288" s="5">
        <v>10.02428150177002</v>
      </c>
      <c r="AN3288">
        <v>570.77625570776252</v>
      </c>
      <c r="AO3288">
        <f t="shared" si="51"/>
        <v>26826.48401826484</v>
      </c>
      <c r="AP3288">
        <v>684.93150684931504</v>
      </c>
      <c r="AQ3288">
        <v>9.6957099999999991E-2</v>
      </c>
      <c r="AR3288">
        <v>7.2439099999999992E-2</v>
      </c>
      <c r="AS3288">
        <v>5.3894599999999994E-2</v>
      </c>
      <c r="AT3288">
        <v>4.5885200000000001E-2</v>
      </c>
      <c r="AU3288">
        <v>4.4730400000000003E-2</v>
      </c>
      <c r="AW3288">
        <v>9.6957100000000004E-2</v>
      </c>
      <c r="AX3288">
        <v>7.2439099999999992E-2</v>
      </c>
      <c r="AY3288">
        <v>5.3894600000000001E-2</v>
      </c>
      <c r="AZ3288">
        <v>4.5885200000000001E-2</v>
      </c>
      <c r="BA3288">
        <v>4.4730400000000003E-2</v>
      </c>
      <c r="BC3288" s="52">
        <v>100000</v>
      </c>
      <c r="BD3288" s="52">
        <v>100000</v>
      </c>
      <c r="BE3288">
        <v>0</v>
      </c>
      <c r="BF3288">
        <v>0</v>
      </c>
      <c r="BG3288">
        <v>0</v>
      </c>
    </row>
    <row r="3289" spans="1:59">
      <c r="A3289">
        <v>3288</v>
      </c>
      <c r="E3289">
        <v>9795.2054794520554</v>
      </c>
      <c r="K3289">
        <v>2815.2262454921129</v>
      </c>
      <c r="L3289">
        <v>3022.1562454921127</v>
      </c>
      <c r="M3289">
        <v>3229.0862454921125</v>
      </c>
      <c r="N3289">
        <v>3436.0162454921124</v>
      </c>
      <c r="O3289">
        <v>3642.9462454921122</v>
      </c>
      <c r="Q3289">
        <v>10960.527270157159</v>
      </c>
      <c r="R3289">
        <v>10664.411469273909</v>
      </c>
      <c r="S3289">
        <v>10368.29566839066</v>
      </c>
      <c r="T3289">
        <v>10072.17986750741</v>
      </c>
      <c r="U3289">
        <v>9776.0640666241598</v>
      </c>
      <c r="W3289">
        <v>0</v>
      </c>
      <c r="AB3289">
        <v>1</v>
      </c>
      <c r="AC3289">
        <v>1</v>
      </c>
      <c r="AD3289">
        <v>1</v>
      </c>
      <c r="AE3289">
        <v>1</v>
      </c>
      <c r="AF3289">
        <v>1</v>
      </c>
      <c r="AL3289">
        <v>10.236902000000001</v>
      </c>
      <c r="AM3289" s="5">
        <v>10.32106971740723</v>
      </c>
      <c r="AN3289">
        <v>570.77625570776252</v>
      </c>
      <c r="AO3289">
        <f t="shared" si="51"/>
        <v>26826.48401826484</v>
      </c>
      <c r="AP3289">
        <v>684.93150684931504</v>
      </c>
      <c r="AQ3289">
        <v>9.6655400000000002E-2</v>
      </c>
      <c r="AR3289">
        <v>7.1900199999999997E-2</v>
      </c>
      <c r="AS3289">
        <v>5.3550400000000005E-2</v>
      </c>
      <c r="AT3289">
        <v>4.5800300000000002E-2</v>
      </c>
      <c r="AU3289">
        <v>4.4690199999999999E-2</v>
      </c>
      <c r="AW3289">
        <v>9.6655399999999989E-2</v>
      </c>
      <c r="AX3289">
        <v>7.1900199999999997E-2</v>
      </c>
      <c r="AY3289">
        <v>5.3550400000000012E-2</v>
      </c>
      <c r="AZ3289">
        <v>4.5800300000000002E-2</v>
      </c>
      <c r="BA3289">
        <v>4.4690199999999999E-2</v>
      </c>
      <c r="BC3289" s="52">
        <v>100000</v>
      </c>
      <c r="BD3289" s="52">
        <v>100000</v>
      </c>
      <c r="BE3289">
        <v>0</v>
      </c>
      <c r="BF3289">
        <v>0</v>
      </c>
      <c r="BG3289">
        <v>0</v>
      </c>
    </row>
    <row r="3290" spans="1:59">
      <c r="A3290">
        <v>3289</v>
      </c>
      <c r="E3290">
        <v>9795.2054794520554</v>
      </c>
      <c r="K3290">
        <v>2338.125606309216</v>
      </c>
      <c r="L3290">
        <v>2437.7806063092157</v>
      </c>
      <c r="M3290">
        <v>2537.4356063092155</v>
      </c>
      <c r="N3290">
        <v>2637.0906063092152</v>
      </c>
      <c r="O3290">
        <v>2736.745606309215</v>
      </c>
      <c r="Q3290">
        <v>11897.333174085479</v>
      </c>
      <c r="R3290">
        <v>11575.908095431381</v>
      </c>
      <c r="S3290">
        <v>11254.483016777283</v>
      </c>
      <c r="T3290">
        <v>10933.057938123186</v>
      </c>
      <c r="U3290">
        <v>10611.632859469088</v>
      </c>
      <c r="W3290">
        <v>0</v>
      </c>
      <c r="AB3290">
        <v>1</v>
      </c>
      <c r="AC3290">
        <v>1</v>
      </c>
      <c r="AD3290">
        <v>1</v>
      </c>
      <c r="AE3290">
        <v>1</v>
      </c>
      <c r="AF3290">
        <v>1</v>
      </c>
      <c r="AL3290">
        <v>10.188115</v>
      </c>
      <c r="AM3290" s="5">
        <v>10.865560531616209</v>
      </c>
      <c r="AN3290">
        <v>570.77625570776252</v>
      </c>
      <c r="AO3290">
        <f t="shared" si="51"/>
        <v>26826.48401826484</v>
      </c>
      <c r="AP3290">
        <v>684.93150684931504</v>
      </c>
      <c r="AQ3290">
        <v>9.6433999999999992E-2</v>
      </c>
      <c r="AR3290">
        <v>7.1698899999999996E-2</v>
      </c>
      <c r="AS3290">
        <v>5.3383899999999998E-2</v>
      </c>
      <c r="AT3290">
        <v>4.5598100000000003E-2</v>
      </c>
      <c r="AU3290">
        <v>4.4712099999999998E-2</v>
      </c>
      <c r="AW3290">
        <v>9.6434000000000006E-2</v>
      </c>
      <c r="AX3290">
        <v>7.1698899999999996E-2</v>
      </c>
      <c r="AY3290">
        <v>5.3383899999999998E-2</v>
      </c>
      <c r="AZ3290">
        <v>4.5598100000000003E-2</v>
      </c>
      <c r="BA3290">
        <v>4.4712099999999991E-2</v>
      </c>
      <c r="BC3290" s="52">
        <v>100000</v>
      </c>
      <c r="BD3290" s="52">
        <v>100000</v>
      </c>
      <c r="BE3290">
        <v>0</v>
      </c>
      <c r="BF3290">
        <v>0</v>
      </c>
      <c r="BG3290">
        <v>0</v>
      </c>
    </row>
    <row r="3291" spans="1:59">
      <c r="A3291">
        <v>3290</v>
      </c>
      <c r="E3291">
        <v>9795.2054794520554</v>
      </c>
      <c r="K3291">
        <v>2157.758291496169</v>
      </c>
      <c r="L3291">
        <v>2206.4307914961691</v>
      </c>
      <c r="M3291">
        <v>2255.1032914961693</v>
      </c>
      <c r="N3291">
        <v>2303.7757914961694</v>
      </c>
      <c r="O3291">
        <v>2352.4482914961695</v>
      </c>
      <c r="Q3291">
        <v>11995.44565760059</v>
      </c>
      <c r="R3291">
        <v>11671.369916237831</v>
      </c>
      <c r="S3291">
        <v>11347.294174875071</v>
      </c>
      <c r="T3291">
        <v>11023.218433512311</v>
      </c>
      <c r="U3291">
        <v>10699.142692149551</v>
      </c>
      <c r="W3291">
        <v>0</v>
      </c>
      <c r="AB3291">
        <v>1</v>
      </c>
      <c r="AC3291">
        <v>1</v>
      </c>
      <c r="AD3291">
        <v>1</v>
      </c>
      <c r="AE3291">
        <v>1</v>
      </c>
      <c r="AF3291">
        <v>1</v>
      </c>
      <c r="AL3291">
        <v>9.0745944999999999</v>
      </c>
      <c r="AM3291" s="5">
        <v>11.070487022399901</v>
      </c>
      <c r="AN3291">
        <v>570.77625570776252</v>
      </c>
      <c r="AO3291">
        <f t="shared" si="51"/>
        <v>26826.48401826484</v>
      </c>
      <c r="AP3291">
        <v>684.93150684931504</v>
      </c>
      <c r="AQ3291">
        <v>9.6249100000000004E-2</v>
      </c>
      <c r="AR3291">
        <v>6.9376900000000005E-2</v>
      </c>
      <c r="AS3291">
        <v>5.2879600000000006E-2</v>
      </c>
      <c r="AT3291">
        <v>4.5373399999999994E-2</v>
      </c>
      <c r="AU3291">
        <v>4.47392E-2</v>
      </c>
      <c r="AW3291">
        <v>9.6249100000000018E-2</v>
      </c>
      <c r="AX3291">
        <v>6.9376900000000005E-2</v>
      </c>
      <c r="AY3291">
        <v>5.2879600000000013E-2</v>
      </c>
      <c r="AZ3291">
        <v>4.5373399999999994E-2</v>
      </c>
      <c r="BA3291">
        <v>4.4739199999999993E-2</v>
      </c>
      <c r="BC3291" s="52">
        <v>100000</v>
      </c>
      <c r="BD3291" s="52">
        <v>100000</v>
      </c>
      <c r="BE3291">
        <v>0</v>
      </c>
      <c r="BF3291">
        <v>0</v>
      </c>
      <c r="BG3291">
        <v>0</v>
      </c>
    </row>
    <row r="3292" spans="1:59">
      <c r="A3292">
        <v>3291</v>
      </c>
      <c r="E3292">
        <v>9795.2054794520554</v>
      </c>
      <c r="K3292">
        <v>2105.3935871956073</v>
      </c>
      <c r="L3292">
        <v>2147.4660871956075</v>
      </c>
      <c r="M3292">
        <v>2189.5385871956078</v>
      </c>
      <c r="N3292">
        <v>2231.611087195608</v>
      </c>
      <c r="O3292">
        <v>2273.6835871956082</v>
      </c>
      <c r="Q3292">
        <v>13595.35714706299</v>
      </c>
      <c r="R3292">
        <v>13228.057292315405</v>
      </c>
      <c r="S3292">
        <v>12860.75743756782</v>
      </c>
      <c r="T3292">
        <v>12493.457582820234</v>
      </c>
      <c r="U3292">
        <v>12126.157728072649</v>
      </c>
      <c r="W3292">
        <v>0</v>
      </c>
      <c r="AB3292">
        <v>1</v>
      </c>
      <c r="AC3292">
        <v>1</v>
      </c>
      <c r="AD3292">
        <v>1</v>
      </c>
      <c r="AE3292">
        <v>1</v>
      </c>
      <c r="AF3292">
        <v>1</v>
      </c>
      <c r="AL3292">
        <v>7.6608786999999996</v>
      </c>
      <c r="AM3292" s="5">
        <v>11.87368679046631</v>
      </c>
      <c r="AN3292">
        <v>570.77625570776252</v>
      </c>
      <c r="AO3292">
        <f t="shared" si="51"/>
        <v>26826.48401826484</v>
      </c>
      <c r="AP3292">
        <v>684.93150684931504</v>
      </c>
      <c r="AQ3292">
        <v>9.5891999999999991E-2</v>
      </c>
      <c r="AR3292">
        <v>6.7976499999999995E-2</v>
      </c>
      <c r="AS3292">
        <v>5.1991300000000004E-2</v>
      </c>
      <c r="AT3292">
        <v>4.5096400000000002E-2</v>
      </c>
      <c r="AU3292">
        <v>4.47252E-2</v>
      </c>
      <c r="AW3292">
        <v>9.5891999999999991E-2</v>
      </c>
      <c r="AX3292">
        <v>6.7976499999999995E-2</v>
      </c>
      <c r="AY3292">
        <v>5.1991300000000004E-2</v>
      </c>
      <c r="AZ3292">
        <v>4.5096399999999995E-2</v>
      </c>
      <c r="BA3292">
        <v>4.4725200000000007E-2</v>
      </c>
      <c r="BC3292" s="52">
        <v>100000</v>
      </c>
      <c r="BD3292" s="52">
        <v>100000</v>
      </c>
      <c r="BE3292">
        <v>0</v>
      </c>
      <c r="BF3292">
        <v>0</v>
      </c>
      <c r="BG3292">
        <v>0</v>
      </c>
    </row>
    <row r="3293" spans="1:59">
      <c r="A3293">
        <v>3292</v>
      </c>
      <c r="E3293">
        <v>9795.2054794520554</v>
      </c>
      <c r="K3293">
        <v>2144.4593189753919</v>
      </c>
      <c r="L3293">
        <v>2185.4318189753917</v>
      </c>
      <c r="M3293">
        <v>2226.4043189753916</v>
      </c>
      <c r="N3293">
        <v>2267.3768189753914</v>
      </c>
      <c r="O3293">
        <v>2308.3493189753913</v>
      </c>
      <c r="Q3293">
        <v>17461.669097309401</v>
      </c>
      <c r="R3293">
        <v>16989.914773594599</v>
      </c>
      <c r="S3293">
        <v>16518.160449879797</v>
      </c>
      <c r="T3293">
        <v>16046.406126164995</v>
      </c>
      <c r="U3293">
        <v>15574.651802450193</v>
      </c>
      <c r="W3293">
        <v>0</v>
      </c>
      <c r="AB3293">
        <v>1</v>
      </c>
      <c r="AC3293">
        <v>1</v>
      </c>
      <c r="AD3293">
        <v>1</v>
      </c>
      <c r="AE3293">
        <v>1</v>
      </c>
      <c r="AF3293">
        <v>1</v>
      </c>
      <c r="AL3293">
        <v>7.4299273000000001</v>
      </c>
      <c r="AM3293" s="5">
        <v>12.40924644470215</v>
      </c>
      <c r="AN3293">
        <v>570.77625570776252</v>
      </c>
      <c r="AO3293">
        <f t="shared" si="51"/>
        <v>26826.48401826484</v>
      </c>
      <c r="AP3293">
        <v>684.93150684931504</v>
      </c>
      <c r="AQ3293">
        <v>9.0853700000000009E-2</v>
      </c>
      <c r="AR3293">
        <v>6.2933599999999992E-2</v>
      </c>
      <c r="AS3293">
        <v>4.7739699999999996E-2</v>
      </c>
      <c r="AT3293">
        <v>4.3461300000000001E-2</v>
      </c>
      <c r="AU3293">
        <v>4.3569499999999997E-2</v>
      </c>
      <c r="AW3293">
        <v>9.0853700000000023E-2</v>
      </c>
      <c r="AX3293">
        <v>6.2933599999999992E-2</v>
      </c>
      <c r="AY3293">
        <v>4.7739699999999996E-2</v>
      </c>
      <c r="AZ3293">
        <v>4.3461299999999994E-2</v>
      </c>
      <c r="BA3293">
        <v>4.3569499999999997E-2</v>
      </c>
      <c r="BC3293" s="52">
        <v>100000</v>
      </c>
      <c r="BD3293" s="52">
        <v>100000</v>
      </c>
      <c r="BE3293">
        <v>0</v>
      </c>
      <c r="BF3293">
        <v>0</v>
      </c>
      <c r="BG3293">
        <v>0</v>
      </c>
    </row>
    <row r="3294" spans="1:59">
      <c r="A3294">
        <v>3293</v>
      </c>
      <c r="E3294">
        <v>9795.2054794520554</v>
      </c>
      <c r="K3294">
        <v>2693.0419354574688</v>
      </c>
      <c r="L3294">
        <v>2733.051935457469</v>
      </c>
      <c r="M3294">
        <v>2773.0619354574692</v>
      </c>
      <c r="N3294">
        <v>2813.0719354574694</v>
      </c>
      <c r="O3294">
        <v>2853.0819354574696</v>
      </c>
      <c r="Q3294">
        <v>25811.38700849934</v>
      </c>
      <c r="R3294">
        <v>25114.051985212915</v>
      </c>
      <c r="S3294">
        <v>24416.71696192649</v>
      </c>
      <c r="T3294">
        <v>23719.381938640065</v>
      </c>
      <c r="U3294">
        <v>23022.04691535364</v>
      </c>
      <c r="W3294">
        <v>2.2100000000000002E-3</v>
      </c>
      <c r="AB3294">
        <v>1</v>
      </c>
      <c r="AC3294">
        <v>1</v>
      </c>
      <c r="AD3294">
        <v>1</v>
      </c>
      <c r="AE3294">
        <v>1</v>
      </c>
      <c r="AF3294">
        <v>1</v>
      </c>
      <c r="AL3294">
        <v>8.0162379999999995</v>
      </c>
      <c r="AM3294" s="5">
        <v>13.098965644836429</v>
      </c>
      <c r="AN3294">
        <v>570.77625570776252</v>
      </c>
      <c r="AO3294">
        <f t="shared" si="51"/>
        <v>26826.48401826484</v>
      </c>
      <c r="AP3294">
        <v>684.93150684931504</v>
      </c>
      <c r="AQ3294">
        <v>9.1959699999999991E-2</v>
      </c>
      <c r="AR3294">
        <v>6.5550399999999995E-2</v>
      </c>
      <c r="AS3294">
        <v>5.0304299999999996E-2</v>
      </c>
      <c r="AT3294">
        <v>4.39786E-2</v>
      </c>
      <c r="AU3294">
        <v>4.3696899999999997E-2</v>
      </c>
      <c r="AW3294">
        <v>9.1959699999999991E-2</v>
      </c>
      <c r="AX3294">
        <v>6.5550399999999995E-2</v>
      </c>
      <c r="AY3294">
        <v>5.0304299999999996E-2</v>
      </c>
      <c r="AZ3294">
        <v>4.3978599999999993E-2</v>
      </c>
      <c r="BA3294">
        <v>4.3696899999999997E-2</v>
      </c>
      <c r="BC3294" s="52">
        <v>100000</v>
      </c>
      <c r="BD3294" s="52">
        <v>100000</v>
      </c>
      <c r="BE3294">
        <v>0</v>
      </c>
      <c r="BF3294">
        <v>0</v>
      </c>
      <c r="BG3294">
        <v>0</v>
      </c>
    </row>
    <row r="3295" spans="1:59">
      <c r="A3295">
        <v>3294</v>
      </c>
      <c r="E3295">
        <v>9795.2054794520554</v>
      </c>
      <c r="K3295">
        <v>3617.3205256515125</v>
      </c>
      <c r="L3295">
        <v>3659.5305256515126</v>
      </c>
      <c r="M3295">
        <v>3701.7405256515126</v>
      </c>
      <c r="N3295">
        <v>3743.9505256515126</v>
      </c>
      <c r="O3295">
        <v>3786.1605256515127</v>
      </c>
      <c r="Q3295">
        <v>30435.871410153919</v>
      </c>
      <c r="R3295">
        <v>29613.5986983244</v>
      </c>
      <c r="S3295">
        <v>28791.325986494885</v>
      </c>
      <c r="T3295">
        <v>27969.05327466537</v>
      </c>
      <c r="U3295">
        <v>27146.780562835855</v>
      </c>
      <c r="W3295">
        <v>4.8310000000000006E-2</v>
      </c>
      <c r="AB3295">
        <v>1</v>
      </c>
      <c r="AC3295">
        <v>1</v>
      </c>
      <c r="AD3295">
        <v>1</v>
      </c>
      <c r="AE3295">
        <v>1</v>
      </c>
      <c r="AF3295">
        <v>1</v>
      </c>
      <c r="AL3295">
        <v>7.583221</v>
      </c>
      <c r="AM3295" s="5">
        <v>13.43729400634766</v>
      </c>
      <c r="AN3295">
        <v>570.77625570776252</v>
      </c>
      <c r="AO3295">
        <f t="shared" si="51"/>
        <v>26826.48401826484</v>
      </c>
      <c r="AP3295">
        <v>684.93150684931504</v>
      </c>
      <c r="AQ3295">
        <v>9.3893000000000004E-2</v>
      </c>
      <c r="AR3295">
        <v>6.5934499999999993E-2</v>
      </c>
      <c r="AS3295">
        <v>4.9104399999999999E-2</v>
      </c>
      <c r="AT3295">
        <v>4.3559E-2</v>
      </c>
      <c r="AU3295">
        <v>4.37443E-2</v>
      </c>
      <c r="AW3295">
        <v>9.389299999999999E-2</v>
      </c>
      <c r="AX3295">
        <v>6.5934499999999993E-2</v>
      </c>
      <c r="AY3295">
        <v>4.9104400000000006E-2</v>
      </c>
      <c r="AZ3295">
        <v>4.3559E-2</v>
      </c>
      <c r="BA3295">
        <v>4.37443E-2</v>
      </c>
      <c r="BC3295" s="52">
        <v>100000</v>
      </c>
      <c r="BD3295" s="52">
        <v>100000</v>
      </c>
      <c r="BE3295">
        <v>0</v>
      </c>
      <c r="BF3295">
        <v>0</v>
      </c>
      <c r="BG3295">
        <v>0</v>
      </c>
    </row>
    <row r="3296" spans="1:59">
      <c r="A3296">
        <v>3295</v>
      </c>
      <c r="E3296">
        <v>9795.2054794520554</v>
      </c>
      <c r="K3296">
        <v>4229.9044473898321</v>
      </c>
      <c r="L3296">
        <v>4271.4269473898321</v>
      </c>
      <c r="M3296">
        <v>4312.9494473898321</v>
      </c>
      <c r="N3296">
        <v>4354.4719473898322</v>
      </c>
      <c r="O3296">
        <v>4395.9944473898322</v>
      </c>
      <c r="Q3296">
        <v>29219.95234100362</v>
      </c>
      <c r="R3296">
        <v>28430.529586814024</v>
      </c>
      <c r="S3296">
        <v>27641.106832624428</v>
      </c>
      <c r="T3296">
        <v>26851.684078434831</v>
      </c>
      <c r="U3296">
        <v>26062.261324245235</v>
      </c>
      <c r="W3296">
        <v>0.1633</v>
      </c>
      <c r="AB3296">
        <v>1</v>
      </c>
      <c r="AC3296">
        <v>1</v>
      </c>
      <c r="AD3296">
        <v>1</v>
      </c>
      <c r="AE3296">
        <v>1</v>
      </c>
      <c r="AF3296">
        <v>1</v>
      </c>
      <c r="AL3296">
        <v>5.5477470000000002</v>
      </c>
      <c r="AM3296" s="5">
        <v>13.781415939331049</v>
      </c>
      <c r="AN3296">
        <v>570.77625570776252</v>
      </c>
      <c r="AO3296">
        <f t="shared" si="51"/>
        <v>26826.48401826484</v>
      </c>
      <c r="AP3296">
        <v>684.93150684931504</v>
      </c>
      <c r="AQ3296">
        <v>9.5032900000000003E-2</v>
      </c>
      <c r="AR3296">
        <v>5.5600000000000004E-2</v>
      </c>
      <c r="AS3296">
        <v>4.7208699999999999E-2</v>
      </c>
      <c r="AT3296">
        <v>3.9866499999999999E-2</v>
      </c>
      <c r="AU3296">
        <v>4.2758000000000004E-2</v>
      </c>
      <c r="AW3296">
        <v>9.5032900000000017E-2</v>
      </c>
      <c r="AX3296">
        <v>5.5599999999999997E-2</v>
      </c>
      <c r="AY3296">
        <v>4.7208700000000006E-2</v>
      </c>
      <c r="AZ3296">
        <v>3.9866499999999999E-2</v>
      </c>
      <c r="BA3296">
        <v>4.2758000000000004E-2</v>
      </c>
      <c r="BC3296" s="52">
        <v>100000</v>
      </c>
      <c r="BD3296" s="52">
        <v>100000</v>
      </c>
      <c r="BE3296">
        <v>0</v>
      </c>
      <c r="BF3296">
        <v>0</v>
      </c>
      <c r="BG3296">
        <v>0</v>
      </c>
    </row>
    <row r="3297" spans="1:59">
      <c r="A3297">
        <v>3296</v>
      </c>
      <c r="E3297">
        <v>9795.2054794520554</v>
      </c>
      <c r="K3297">
        <v>3994.6788709285784</v>
      </c>
      <c r="L3297">
        <v>4046.6513709285782</v>
      </c>
      <c r="M3297">
        <v>4098.6238709285781</v>
      </c>
      <c r="N3297">
        <v>4150.5963709285779</v>
      </c>
      <c r="O3297">
        <v>4202.5688709285778</v>
      </c>
      <c r="Q3297">
        <v>27391.675620970542</v>
      </c>
      <c r="R3297">
        <v>26651.646625388716</v>
      </c>
      <c r="S3297">
        <v>25911.617629806889</v>
      </c>
      <c r="T3297">
        <v>25171.588634225063</v>
      </c>
      <c r="U3297">
        <v>24431.559638643237</v>
      </c>
      <c r="W3297">
        <v>0.32402999999999998</v>
      </c>
      <c r="AB3297">
        <v>1</v>
      </c>
      <c r="AC3297">
        <v>1</v>
      </c>
      <c r="AD3297">
        <v>1</v>
      </c>
      <c r="AE3297">
        <v>1</v>
      </c>
      <c r="AF3297">
        <v>1</v>
      </c>
      <c r="AL3297">
        <v>5.3200770000000004</v>
      </c>
      <c r="AM3297" s="5">
        <v>13.467546463012701</v>
      </c>
      <c r="AN3297">
        <v>570.77625570776252</v>
      </c>
      <c r="AO3297">
        <f t="shared" si="51"/>
        <v>26826.48401826484</v>
      </c>
      <c r="AP3297">
        <v>684.93150684931504</v>
      </c>
      <c r="AQ3297">
        <v>8.4628099999999998E-2</v>
      </c>
      <c r="AR3297">
        <v>7.5705499999999997E-3</v>
      </c>
      <c r="AS3297">
        <v>1.20304E-2</v>
      </c>
      <c r="AT3297">
        <v>3.4943600000000005E-2</v>
      </c>
      <c r="AU3297">
        <v>3.88844E-2</v>
      </c>
      <c r="AW3297">
        <v>8.4628099999999998E-2</v>
      </c>
      <c r="AX3297">
        <v>7.5705500000000023E-3</v>
      </c>
      <c r="AY3297">
        <v>1.2030399999999997E-2</v>
      </c>
      <c r="AZ3297">
        <v>3.4943600000000005E-2</v>
      </c>
      <c r="BA3297">
        <v>3.88844E-2</v>
      </c>
      <c r="BC3297" s="52">
        <v>100000</v>
      </c>
      <c r="BD3297" s="52">
        <v>100000</v>
      </c>
      <c r="BE3297">
        <v>0</v>
      </c>
      <c r="BF3297">
        <v>0</v>
      </c>
      <c r="BG3297">
        <v>0</v>
      </c>
    </row>
    <row r="3298" spans="1:59">
      <c r="A3298">
        <v>3297</v>
      </c>
      <c r="E3298">
        <v>9795.2054794520554</v>
      </c>
      <c r="K3298">
        <v>3948.9636528884048</v>
      </c>
      <c r="L3298">
        <v>4023.7061528884051</v>
      </c>
      <c r="M3298">
        <v>4098.4486528884054</v>
      </c>
      <c r="N3298">
        <v>4173.1911528884057</v>
      </c>
      <c r="O3298">
        <v>4247.933652888406</v>
      </c>
      <c r="Q3298">
        <v>25617.191502509351</v>
      </c>
      <c r="R3298">
        <v>24925.102973511639</v>
      </c>
      <c r="S3298">
        <v>24233.014444513927</v>
      </c>
      <c r="T3298">
        <v>23540.925915516214</v>
      </c>
      <c r="U3298">
        <v>22848.837386518502</v>
      </c>
      <c r="W3298">
        <v>0.45321</v>
      </c>
      <c r="AB3298">
        <v>1</v>
      </c>
      <c r="AC3298">
        <v>1</v>
      </c>
      <c r="AD3298">
        <v>1</v>
      </c>
      <c r="AE3298">
        <v>1</v>
      </c>
      <c r="AF3298">
        <v>1</v>
      </c>
      <c r="AL3298">
        <v>4.7310970000000001</v>
      </c>
      <c r="AM3298" s="5">
        <v>12.98401927947998</v>
      </c>
      <c r="AN3298">
        <v>570.77625570776252</v>
      </c>
      <c r="AO3298">
        <f t="shared" si="51"/>
        <v>26826.48401826484</v>
      </c>
      <c r="AP3298">
        <v>684.93150684931504</v>
      </c>
      <c r="AQ3298">
        <v>8.1639200000000009E-2</v>
      </c>
      <c r="AR3298">
        <v>4.1646900000000004E-3</v>
      </c>
      <c r="AS3298">
        <v>4.6258800000000006E-3</v>
      </c>
      <c r="AT3298">
        <v>2.4596900000000001E-2</v>
      </c>
      <c r="AU3298">
        <v>3.2150699999999997E-2</v>
      </c>
      <c r="AW3298">
        <v>8.1639200000000009E-2</v>
      </c>
      <c r="AX3298">
        <v>4.1646899999999987E-3</v>
      </c>
      <c r="AY3298">
        <v>4.6258799999999989E-3</v>
      </c>
      <c r="AZ3298">
        <v>2.4596900000000005E-2</v>
      </c>
      <c r="BA3298">
        <v>3.215069999999999E-2</v>
      </c>
      <c r="BC3298" s="52">
        <v>100000</v>
      </c>
      <c r="BD3298" s="52">
        <v>100000</v>
      </c>
      <c r="BE3298">
        <v>0</v>
      </c>
      <c r="BF3298">
        <v>0</v>
      </c>
      <c r="BG3298">
        <v>0</v>
      </c>
    </row>
    <row r="3299" spans="1:59">
      <c r="A3299">
        <v>3298</v>
      </c>
      <c r="E3299">
        <v>9795.2054794520554</v>
      </c>
      <c r="K3299">
        <v>4219.0990322166999</v>
      </c>
      <c r="L3299">
        <v>4325.6290322166997</v>
      </c>
      <c r="M3299">
        <v>4432.1590322166994</v>
      </c>
      <c r="N3299">
        <v>4538.6890322166992</v>
      </c>
      <c r="O3299">
        <v>4645.2190322166989</v>
      </c>
      <c r="Q3299">
        <v>24214.52018595751</v>
      </c>
      <c r="R3299">
        <v>23560.327018678374</v>
      </c>
      <c r="S3299">
        <v>22906.133851399238</v>
      </c>
      <c r="T3299">
        <v>22251.940684120102</v>
      </c>
      <c r="U3299">
        <v>21597.747516840966</v>
      </c>
      <c r="W3299">
        <v>0.60851</v>
      </c>
      <c r="AB3299">
        <v>1</v>
      </c>
      <c r="AC3299">
        <v>1</v>
      </c>
      <c r="AD3299">
        <v>1</v>
      </c>
      <c r="AE3299">
        <v>1</v>
      </c>
      <c r="AF3299">
        <v>1</v>
      </c>
      <c r="AL3299">
        <v>4.4404415999999998</v>
      </c>
      <c r="AM3299" s="5">
        <v>12.90218353271484</v>
      </c>
      <c r="AN3299">
        <v>570.77625570776252</v>
      </c>
      <c r="AO3299">
        <f t="shared" si="51"/>
        <v>26826.48401826484</v>
      </c>
      <c r="AP3299">
        <v>684.93150684931504</v>
      </c>
      <c r="AQ3299">
        <v>7.2132399999999999E-2</v>
      </c>
      <c r="AR3299">
        <v>1.2560500000000001E-3</v>
      </c>
      <c r="AS3299">
        <v>8.4011700000000003E-4</v>
      </c>
      <c r="AT3299">
        <v>5.3497399999999995E-3</v>
      </c>
      <c r="AU3299">
        <v>1.01358E-2</v>
      </c>
      <c r="AW3299">
        <v>7.2132399999999999E-2</v>
      </c>
      <c r="AX3299">
        <v>1.2560500000000016E-3</v>
      </c>
      <c r="AY3299">
        <v>8.4011700000000133E-4</v>
      </c>
      <c r="AZ3299">
        <v>5.3497399999999987E-3</v>
      </c>
      <c r="BA3299">
        <v>1.01358E-2</v>
      </c>
      <c r="BC3299" s="52">
        <v>100000</v>
      </c>
      <c r="BD3299" s="52">
        <v>100000</v>
      </c>
      <c r="BE3299">
        <v>0</v>
      </c>
      <c r="BF3299">
        <v>0</v>
      </c>
      <c r="BG3299">
        <v>0</v>
      </c>
    </row>
    <row r="3300" spans="1:59">
      <c r="A3300">
        <v>3299</v>
      </c>
      <c r="E3300">
        <v>9795.2054794520554</v>
      </c>
      <c r="K3300">
        <v>4746.0708183525139</v>
      </c>
      <c r="L3300">
        <v>4908.8633183525144</v>
      </c>
      <c r="M3300">
        <v>5071.655818352514</v>
      </c>
      <c r="N3300">
        <v>5234.4483183525135</v>
      </c>
      <c r="O3300">
        <v>5397.2408183525131</v>
      </c>
      <c r="Q3300">
        <v>22937.365256646892</v>
      </c>
      <c r="R3300">
        <v>22317.676429241379</v>
      </c>
      <c r="S3300">
        <v>21697.98760183587</v>
      </c>
      <c r="T3300">
        <v>21078.298774430361</v>
      </c>
      <c r="U3300">
        <v>20458.609947024852</v>
      </c>
      <c r="W3300">
        <v>0.69917999999999991</v>
      </c>
      <c r="AB3300">
        <v>1</v>
      </c>
      <c r="AC3300">
        <v>1</v>
      </c>
      <c r="AD3300">
        <v>1</v>
      </c>
      <c r="AE3300">
        <v>1</v>
      </c>
      <c r="AF3300">
        <v>1</v>
      </c>
      <c r="AL3300">
        <v>4.8930553999999997</v>
      </c>
      <c r="AM3300" s="5">
        <v>13.10950374603271</v>
      </c>
      <c r="AN3300">
        <v>570.77625570776252</v>
      </c>
      <c r="AO3300">
        <f t="shared" si="51"/>
        <v>26826.48401826484</v>
      </c>
      <c r="AP3300">
        <v>684.93150684931504</v>
      </c>
      <c r="AQ3300">
        <v>7.2056599999999998E-2</v>
      </c>
      <c r="AR3300">
        <v>1.27494E-3</v>
      </c>
      <c r="AS3300">
        <v>8.3259300000000007E-4</v>
      </c>
      <c r="AT3300">
        <v>5.0728700000000002E-3</v>
      </c>
      <c r="AU3300">
        <v>9.2509700000000007E-3</v>
      </c>
      <c r="AW3300">
        <v>7.2056599999999998E-2</v>
      </c>
      <c r="AX3300">
        <v>1.2749400000000022E-3</v>
      </c>
      <c r="AY3300">
        <v>8.3259299999999953E-4</v>
      </c>
      <c r="AZ3300">
        <v>5.0728700000000002E-3</v>
      </c>
      <c r="BA3300">
        <v>9.2509699999999973E-3</v>
      </c>
      <c r="BC3300" s="52">
        <v>100000</v>
      </c>
      <c r="BD3300" s="52">
        <v>100000</v>
      </c>
      <c r="BE3300">
        <v>0</v>
      </c>
      <c r="BF3300">
        <v>0</v>
      </c>
      <c r="BG3300">
        <v>0</v>
      </c>
    </row>
    <row r="3301" spans="1:59">
      <c r="A3301">
        <v>3300</v>
      </c>
      <c r="E3301">
        <v>9795.2054794520554</v>
      </c>
      <c r="K3301">
        <v>4899.8401881240052</v>
      </c>
      <c r="L3301">
        <v>5099.8951881240055</v>
      </c>
      <c r="M3301">
        <v>5299.9501881240058</v>
      </c>
      <c r="N3301">
        <v>5500.0051881240061</v>
      </c>
      <c r="O3301">
        <v>5700.0601881240063</v>
      </c>
      <c r="Q3301">
        <v>22637.952727420299</v>
      </c>
      <c r="R3301">
        <v>22026.352998016155</v>
      </c>
      <c r="S3301">
        <v>21414.75326861201</v>
      </c>
      <c r="T3301">
        <v>20803.153539207866</v>
      </c>
      <c r="U3301">
        <v>20191.553809803721</v>
      </c>
      <c r="W3301">
        <v>0.71328999999999998</v>
      </c>
      <c r="AB3301">
        <v>1</v>
      </c>
      <c r="AC3301">
        <v>1</v>
      </c>
      <c r="AD3301">
        <v>1</v>
      </c>
      <c r="AE3301">
        <v>1</v>
      </c>
      <c r="AF3301">
        <v>1</v>
      </c>
      <c r="AL3301">
        <v>5.2120094000000003</v>
      </c>
      <c r="AM3301" s="5">
        <v>13.258487701416019</v>
      </c>
      <c r="AN3301">
        <v>570.77625570776252</v>
      </c>
      <c r="AO3301">
        <f t="shared" si="51"/>
        <v>26826.48401826484</v>
      </c>
      <c r="AP3301">
        <v>684.93150684931504</v>
      </c>
      <c r="AQ3301">
        <v>7.2081400000000004E-2</v>
      </c>
      <c r="AR3301">
        <v>1.25987E-3</v>
      </c>
      <c r="AS3301">
        <v>7.0817500000000002E-4</v>
      </c>
      <c r="AT3301">
        <v>4.9096799999999996E-3</v>
      </c>
      <c r="AU3301">
        <v>9.2990600000000014E-3</v>
      </c>
      <c r="AW3301">
        <v>7.2081400000000004E-2</v>
      </c>
      <c r="AX3301">
        <v>1.2598700000000032E-3</v>
      </c>
      <c r="AY3301">
        <v>7.0817499999999839E-4</v>
      </c>
      <c r="AZ3301">
        <v>4.9096799999999996E-3</v>
      </c>
      <c r="BA3301">
        <v>9.2990599999999979E-3</v>
      </c>
      <c r="BC3301" s="52">
        <v>100000</v>
      </c>
      <c r="BD3301" s="52">
        <v>100000</v>
      </c>
      <c r="BE3301">
        <v>0</v>
      </c>
      <c r="BF3301">
        <v>0</v>
      </c>
      <c r="BG3301">
        <v>0</v>
      </c>
    </row>
    <row r="3302" spans="1:59">
      <c r="A3302">
        <v>3301</v>
      </c>
      <c r="E3302">
        <v>9795.2054794520554</v>
      </c>
      <c r="K3302">
        <v>4761.0321624383887</v>
      </c>
      <c r="L3302">
        <v>5018.8621624383886</v>
      </c>
      <c r="M3302">
        <v>5276.6921624383886</v>
      </c>
      <c r="N3302">
        <v>5534.5221624383885</v>
      </c>
      <c r="O3302">
        <v>5792.3521624383884</v>
      </c>
      <c r="Q3302">
        <v>22266.139925510961</v>
      </c>
      <c r="R3302">
        <v>21664.585300972347</v>
      </c>
      <c r="S3302">
        <v>21063.030676433733</v>
      </c>
      <c r="T3302">
        <v>20461.476051895119</v>
      </c>
      <c r="U3302">
        <v>19859.921427356505</v>
      </c>
      <c r="W3302">
        <v>0.55064000000000002</v>
      </c>
      <c r="AB3302">
        <v>1</v>
      </c>
      <c r="AC3302">
        <v>1</v>
      </c>
      <c r="AD3302">
        <v>1</v>
      </c>
      <c r="AE3302">
        <v>1</v>
      </c>
      <c r="AF3302">
        <v>1</v>
      </c>
      <c r="AL3302">
        <v>5.5124288000000004</v>
      </c>
      <c r="AM3302" s="5">
        <v>13.700920104980471</v>
      </c>
      <c r="AN3302">
        <v>570.77625570776252</v>
      </c>
      <c r="AO3302">
        <f t="shared" si="51"/>
        <v>26826.48401826484</v>
      </c>
      <c r="AP3302">
        <v>684.93150684931504</v>
      </c>
      <c r="AQ3302">
        <v>7.2081100000000009E-2</v>
      </c>
      <c r="AR3302">
        <v>1.2464599999999998E-3</v>
      </c>
      <c r="AS3302">
        <v>6.9610700000000006E-4</v>
      </c>
      <c r="AT3302">
        <v>4.9028299999999995E-3</v>
      </c>
      <c r="AU3302">
        <v>9.3345400000000005E-3</v>
      </c>
      <c r="AW3302">
        <v>7.2081100000000009E-2</v>
      </c>
      <c r="AX3302">
        <v>1.2464599999999978E-3</v>
      </c>
      <c r="AY3302">
        <v>6.9610700000000136E-4</v>
      </c>
      <c r="AZ3302">
        <v>4.9028299999999969E-3</v>
      </c>
      <c r="BA3302">
        <v>9.3345400000000023E-3</v>
      </c>
      <c r="BC3302" s="52">
        <v>100000</v>
      </c>
      <c r="BD3302" s="52">
        <v>100000</v>
      </c>
      <c r="BE3302">
        <v>0</v>
      </c>
      <c r="BF3302">
        <v>0</v>
      </c>
      <c r="BG3302">
        <v>0</v>
      </c>
    </row>
    <row r="3303" spans="1:59">
      <c r="A3303">
        <v>3302</v>
      </c>
      <c r="E3303">
        <v>9795.2054794520554</v>
      </c>
      <c r="K3303">
        <v>4597.2885632763137</v>
      </c>
      <c r="L3303">
        <v>4902.9385632763133</v>
      </c>
      <c r="M3303">
        <v>5208.5885632763129</v>
      </c>
      <c r="N3303">
        <v>5514.2385632763126</v>
      </c>
      <c r="O3303">
        <v>5819.8885632763122</v>
      </c>
      <c r="Q3303">
        <v>22551.004656427609</v>
      </c>
      <c r="R3303">
        <v>21941.753965101674</v>
      </c>
      <c r="S3303">
        <v>21332.503273775739</v>
      </c>
      <c r="T3303">
        <v>20723.252582449804</v>
      </c>
      <c r="U3303">
        <v>20114.001891123869</v>
      </c>
      <c r="W3303">
        <v>0.23733000000000001</v>
      </c>
      <c r="AB3303">
        <v>1</v>
      </c>
      <c r="AC3303">
        <v>1</v>
      </c>
      <c r="AD3303">
        <v>1</v>
      </c>
      <c r="AE3303">
        <v>1</v>
      </c>
      <c r="AF3303">
        <v>1</v>
      </c>
      <c r="AL3303">
        <v>5.7965020000000003</v>
      </c>
      <c r="AM3303" s="5">
        <v>13.46701049804688</v>
      </c>
      <c r="AN3303">
        <v>570.77625570776252</v>
      </c>
      <c r="AO3303">
        <f t="shared" si="51"/>
        <v>26826.48401826484</v>
      </c>
      <c r="AP3303">
        <v>684.93150684931504</v>
      </c>
      <c r="AQ3303">
        <v>7.2090100000000004E-2</v>
      </c>
      <c r="AR3303">
        <v>1.2410099999999999E-3</v>
      </c>
      <c r="AS3303">
        <v>6.9181899999999998E-4</v>
      </c>
      <c r="AT3303">
        <v>4.9161599999999993E-3</v>
      </c>
      <c r="AU3303">
        <v>9.3282199999999999E-3</v>
      </c>
      <c r="AW3303">
        <v>7.2090100000000004E-2</v>
      </c>
      <c r="AX3303">
        <v>1.2410100000000007E-3</v>
      </c>
      <c r="AY3303">
        <v>6.9181900000000324E-4</v>
      </c>
      <c r="AZ3303">
        <v>4.9161600000000027E-3</v>
      </c>
      <c r="BA3303">
        <v>9.3282199999999982E-3</v>
      </c>
      <c r="BC3303" s="52">
        <v>100000</v>
      </c>
      <c r="BD3303" s="52">
        <v>100000</v>
      </c>
      <c r="BE3303">
        <v>0</v>
      </c>
      <c r="BF3303">
        <v>0</v>
      </c>
      <c r="BG3303">
        <v>0</v>
      </c>
    </row>
    <row r="3304" spans="1:59">
      <c r="A3304">
        <v>3303</v>
      </c>
      <c r="E3304">
        <v>9795.2054794520554</v>
      </c>
      <c r="K3304">
        <v>4266.4766218219702</v>
      </c>
      <c r="L3304">
        <v>4688.3099551553032</v>
      </c>
      <c r="M3304">
        <v>5110.1432884886362</v>
      </c>
      <c r="N3304">
        <v>5531.9766218219693</v>
      </c>
      <c r="O3304">
        <v>5953.8099551553023</v>
      </c>
      <c r="Q3304">
        <v>23260.798303812091</v>
      </c>
      <c r="R3304">
        <v>22632.371425852511</v>
      </c>
      <c r="S3304">
        <v>22003.94454789293</v>
      </c>
      <c r="T3304">
        <v>21375.51766993335</v>
      </c>
      <c r="U3304">
        <v>20747.090791973769</v>
      </c>
      <c r="W3304">
        <v>0.40297000000000005</v>
      </c>
      <c r="AB3304">
        <v>1</v>
      </c>
      <c r="AC3304">
        <v>1</v>
      </c>
      <c r="AD3304">
        <v>1</v>
      </c>
      <c r="AE3304">
        <v>1</v>
      </c>
      <c r="AF3304">
        <v>1</v>
      </c>
      <c r="AL3304">
        <v>5.7583466000000003</v>
      </c>
      <c r="AM3304" s="5">
        <v>13.37451267242432</v>
      </c>
      <c r="AN3304">
        <v>570.77625570776252</v>
      </c>
      <c r="AO3304">
        <f t="shared" si="51"/>
        <v>26826.48401826484</v>
      </c>
      <c r="AP3304">
        <v>684.93150684931504</v>
      </c>
      <c r="AQ3304">
        <v>7.2097599999999998E-2</v>
      </c>
      <c r="AR3304">
        <v>1.2441500000000001E-3</v>
      </c>
      <c r="AS3304">
        <v>7.0688700000000001E-4</v>
      </c>
      <c r="AT3304">
        <v>4.9661799999999997E-3</v>
      </c>
      <c r="AU3304">
        <v>9.3546700000000007E-3</v>
      </c>
      <c r="AW3304">
        <v>7.2097599999999998E-2</v>
      </c>
      <c r="AX3304">
        <v>1.2441499999999994E-3</v>
      </c>
      <c r="AY3304">
        <v>7.0688700000000326E-4</v>
      </c>
      <c r="AZ3304">
        <v>4.9661800000000006E-3</v>
      </c>
      <c r="BA3304">
        <v>9.3546700000000024E-3</v>
      </c>
      <c r="BC3304" s="52">
        <v>100000</v>
      </c>
      <c r="BD3304" s="52">
        <v>100000</v>
      </c>
      <c r="BE3304">
        <v>0</v>
      </c>
      <c r="BF3304">
        <v>0</v>
      </c>
      <c r="BG3304">
        <v>0</v>
      </c>
    </row>
    <row r="3305" spans="1:59">
      <c r="A3305">
        <v>3304</v>
      </c>
      <c r="E3305">
        <v>9795.2054794520554</v>
      </c>
      <c r="K3305">
        <v>4271.463736517263</v>
      </c>
      <c r="L3305">
        <v>4884.0020698505959</v>
      </c>
      <c r="M3305">
        <v>5496.5404031839289</v>
      </c>
      <c r="N3305">
        <v>6109.0787365172619</v>
      </c>
      <c r="O3305">
        <v>6721.6170698505948</v>
      </c>
      <c r="Q3305">
        <v>24703.72962950623</v>
      </c>
      <c r="R3305">
        <v>24036.319702769528</v>
      </c>
      <c r="S3305">
        <v>23368.90977603283</v>
      </c>
      <c r="T3305">
        <v>22701.499849296131</v>
      </c>
      <c r="U3305">
        <v>22034.089922559433</v>
      </c>
      <c r="W3305">
        <v>0.38064999999999999</v>
      </c>
      <c r="AB3305">
        <v>1</v>
      </c>
      <c r="AC3305">
        <v>1</v>
      </c>
      <c r="AD3305">
        <v>1</v>
      </c>
      <c r="AE3305">
        <v>1</v>
      </c>
      <c r="AF3305">
        <v>1</v>
      </c>
      <c r="AL3305">
        <v>5.9320279999999999</v>
      </c>
      <c r="AM3305" s="5">
        <v>13.34194374084473</v>
      </c>
      <c r="AN3305">
        <v>570.77625570776252</v>
      </c>
      <c r="AO3305">
        <f t="shared" si="51"/>
        <v>26826.48401826484</v>
      </c>
      <c r="AP3305">
        <v>684.93150684931504</v>
      </c>
      <c r="AQ3305">
        <v>7.2166099999999997E-2</v>
      </c>
      <c r="AR3305">
        <v>1.2150900000000001E-3</v>
      </c>
      <c r="AS3305">
        <v>7.0171199999999995E-4</v>
      </c>
      <c r="AT3305">
        <v>5.2941399999999993E-3</v>
      </c>
      <c r="AU3305">
        <v>9.6640300000000005E-3</v>
      </c>
      <c r="AW3305">
        <v>7.2166099999999997E-2</v>
      </c>
      <c r="AX3305">
        <v>1.215090000000002E-3</v>
      </c>
      <c r="AY3305">
        <v>7.0171200000000017E-4</v>
      </c>
      <c r="AZ3305">
        <v>5.2941400000000027E-3</v>
      </c>
      <c r="BA3305">
        <v>9.664030000000004E-3</v>
      </c>
      <c r="BC3305" s="52">
        <v>100000</v>
      </c>
      <c r="BD3305" s="52">
        <v>100000</v>
      </c>
      <c r="BE3305">
        <v>0</v>
      </c>
      <c r="BF3305">
        <v>0</v>
      </c>
      <c r="BG3305">
        <v>0</v>
      </c>
    </row>
    <row r="3306" spans="1:59">
      <c r="A3306">
        <v>3305</v>
      </c>
      <c r="E3306">
        <v>9795.2054794520554</v>
      </c>
      <c r="K3306">
        <v>4665.4457974452998</v>
      </c>
      <c r="L3306">
        <v>5462.2274641119666</v>
      </c>
      <c r="M3306">
        <v>6259.0091307786333</v>
      </c>
      <c r="N3306">
        <v>7055.7907974453001</v>
      </c>
      <c r="O3306">
        <v>7852.5724641119668</v>
      </c>
      <c r="Q3306">
        <v>26199.777069758849</v>
      </c>
      <c r="R3306">
        <v>25491.949079264239</v>
      </c>
      <c r="S3306">
        <v>24784.121088769629</v>
      </c>
      <c r="T3306">
        <v>24076.293098275019</v>
      </c>
      <c r="U3306">
        <v>23368.465107780408</v>
      </c>
      <c r="W3306">
        <v>0.25361</v>
      </c>
      <c r="AB3306">
        <v>1</v>
      </c>
      <c r="AC3306">
        <v>1</v>
      </c>
      <c r="AD3306">
        <v>1</v>
      </c>
      <c r="AE3306">
        <v>1</v>
      </c>
      <c r="AF3306">
        <v>1</v>
      </c>
      <c r="AL3306">
        <v>5.8131640000000004</v>
      </c>
      <c r="AM3306" s="5">
        <v>13.67524528503418</v>
      </c>
      <c r="AN3306">
        <v>570.77625570776252</v>
      </c>
      <c r="AO3306">
        <f t="shared" si="51"/>
        <v>26826.48401826484</v>
      </c>
      <c r="AP3306">
        <v>684.93150684931504</v>
      </c>
      <c r="AQ3306">
        <v>7.7575900000000003E-2</v>
      </c>
      <c r="AR3306">
        <v>3.76283E-3</v>
      </c>
      <c r="AS3306">
        <v>4.9075899999999999E-3</v>
      </c>
      <c r="AT3306">
        <v>3.3267699999999997E-2</v>
      </c>
      <c r="AU3306">
        <v>3.6340799999999999E-2</v>
      </c>
      <c r="AW3306">
        <v>7.7575900000000017E-2</v>
      </c>
      <c r="AX3306">
        <v>3.7628300000000017E-3</v>
      </c>
      <c r="AY3306">
        <v>4.9075900000000033E-3</v>
      </c>
      <c r="AZ3306">
        <v>3.3267699999999997E-2</v>
      </c>
      <c r="BA3306">
        <v>3.6340799999999993E-2</v>
      </c>
      <c r="BC3306" s="52">
        <v>100000</v>
      </c>
      <c r="BD3306" s="52">
        <v>100000</v>
      </c>
      <c r="BE3306">
        <v>0</v>
      </c>
      <c r="BF3306">
        <v>0</v>
      </c>
      <c r="BG3306">
        <v>0</v>
      </c>
    </row>
    <row r="3307" spans="1:59">
      <c r="A3307">
        <v>3306</v>
      </c>
      <c r="E3307">
        <v>9795.2054794520554</v>
      </c>
      <c r="K3307">
        <v>5307.9524073553685</v>
      </c>
      <c r="L3307">
        <v>6138.4190740220347</v>
      </c>
      <c r="M3307">
        <v>6968.8857406887009</v>
      </c>
      <c r="N3307">
        <v>7799.3524073553672</v>
      </c>
      <c r="O3307">
        <v>8629.8190740220343</v>
      </c>
      <c r="Q3307">
        <v>27100.382837345791</v>
      </c>
      <c r="R3307">
        <v>26368.223572512416</v>
      </c>
      <c r="S3307">
        <v>25636.06430767904</v>
      </c>
      <c r="T3307">
        <v>24903.905042845665</v>
      </c>
      <c r="U3307">
        <v>24171.74577801229</v>
      </c>
      <c r="W3307">
        <v>7.8180000000000013E-2</v>
      </c>
      <c r="AB3307">
        <v>1</v>
      </c>
      <c r="AC3307">
        <v>1</v>
      </c>
      <c r="AD3307">
        <v>1</v>
      </c>
      <c r="AE3307">
        <v>1</v>
      </c>
      <c r="AF3307">
        <v>1</v>
      </c>
      <c r="AL3307">
        <v>6.6412420000000001</v>
      </c>
      <c r="AM3307" s="5">
        <v>13.893479347229</v>
      </c>
      <c r="AN3307">
        <v>570.77625570776252</v>
      </c>
      <c r="AO3307">
        <f t="shared" si="51"/>
        <v>26826.48401826484</v>
      </c>
      <c r="AP3307">
        <v>684.93150684931504</v>
      </c>
      <c r="AQ3307">
        <v>9.02361E-2</v>
      </c>
      <c r="AR3307">
        <v>2.5282800000000001E-2</v>
      </c>
      <c r="AS3307">
        <v>3.7105300000000001E-2</v>
      </c>
      <c r="AT3307">
        <v>4.1602400000000005E-2</v>
      </c>
      <c r="AU3307">
        <v>4.3554699999999995E-2</v>
      </c>
      <c r="AW3307">
        <v>9.02361E-2</v>
      </c>
      <c r="AX3307">
        <v>2.5282800000000008E-2</v>
      </c>
      <c r="AY3307">
        <v>3.7105299999999994E-2</v>
      </c>
      <c r="AZ3307">
        <v>4.1602399999999998E-2</v>
      </c>
      <c r="BA3307">
        <v>4.3554699999999988E-2</v>
      </c>
      <c r="BC3307" s="52">
        <v>100000</v>
      </c>
      <c r="BD3307" s="52">
        <v>100000</v>
      </c>
      <c r="BE3307">
        <v>0</v>
      </c>
      <c r="BF3307">
        <v>0</v>
      </c>
      <c r="BG3307">
        <v>0</v>
      </c>
    </row>
    <row r="3308" spans="1:59">
      <c r="A3308">
        <v>3307</v>
      </c>
      <c r="E3308">
        <v>9795.2054794520554</v>
      </c>
      <c r="K3308">
        <v>5755.1303583665158</v>
      </c>
      <c r="L3308">
        <v>6525.430358366516</v>
      </c>
      <c r="M3308">
        <v>7295.7303583665162</v>
      </c>
      <c r="N3308">
        <v>8066.0303583665163</v>
      </c>
      <c r="O3308">
        <v>8836.3303583665165</v>
      </c>
      <c r="Q3308">
        <v>27665.375939364771</v>
      </c>
      <c r="R3308">
        <v>26917.952501626078</v>
      </c>
      <c r="S3308">
        <v>26170.529063887385</v>
      </c>
      <c r="T3308">
        <v>25423.105626148692</v>
      </c>
      <c r="U3308">
        <v>24675.682188409999</v>
      </c>
      <c r="W3308">
        <v>1.0699999999999999E-2</v>
      </c>
      <c r="AB3308">
        <v>1</v>
      </c>
      <c r="AC3308">
        <v>1</v>
      </c>
      <c r="AD3308">
        <v>1</v>
      </c>
      <c r="AE3308">
        <v>1</v>
      </c>
      <c r="AF3308">
        <v>1</v>
      </c>
      <c r="AL3308">
        <v>6.6744729999999999</v>
      </c>
      <c r="AM3308" s="5">
        <v>14.01516151428223</v>
      </c>
      <c r="AN3308">
        <v>570.77625570776252</v>
      </c>
      <c r="AO3308">
        <f t="shared" si="51"/>
        <v>26826.48401826484</v>
      </c>
      <c r="AP3308">
        <v>684.93150684931504</v>
      </c>
      <c r="AQ3308">
        <v>9.0915099999999999E-2</v>
      </c>
      <c r="AR3308">
        <v>4.1952099999999999E-2</v>
      </c>
      <c r="AS3308">
        <v>4.1433999999999999E-2</v>
      </c>
      <c r="AT3308">
        <v>4.2893399999999998E-2</v>
      </c>
      <c r="AU3308">
        <v>4.4224300000000001E-2</v>
      </c>
      <c r="AW3308">
        <v>9.0915100000000013E-2</v>
      </c>
      <c r="AX3308">
        <v>4.1952100000000006E-2</v>
      </c>
      <c r="AY3308">
        <v>4.1433999999999999E-2</v>
      </c>
      <c r="AZ3308">
        <v>4.2893399999999998E-2</v>
      </c>
      <c r="BA3308">
        <v>4.4224300000000008E-2</v>
      </c>
      <c r="BC3308" s="52">
        <v>100000</v>
      </c>
      <c r="BD3308" s="52">
        <v>100000</v>
      </c>
      <c r="BE3308">
        <v>0</v>
      </c>
      <c r="BF3308">
        <v>0</v>
      </c>
      <c r="BG3308">
        <v>0</v>
      </c>
    </row>
    <row r="3309" spans="1:59">
      <c r="A3309">
        <v>3308</v>
      </c>
      <c r="E3309">
        <v>9795.2054794520554</v>
      </c>
      <c r="K3309">
        <v>5741.0002000631903</v>
      </c>
      <c r="L3309">
        <v>6382.6052000631898</v>
      </c>
      <c r="M3309">
        <v>7024.2102000631894</v>
      </c>
      <c r="N3309">
        <v>7665.815200063189</v>
      </c>
      <c r="O3309">
        <v>8307.4202000631885</v>
      </c>
      <c r="Q3309">
        <v>27142.334539381849</v>
      </c>
      <c r="R3309">
        <v>26409.041884198137</v>
      </c>
      <c r="S3309">
        <v>25675.749229014426</v>
      </c>
      <c r="T3309">
        <v>24942.456573830714</v>
      </c>
      <c r="U3309">
        <v>24209.163918647002</v>
      </c>
      <c r="W3309">
        <v>0</v>
      </c>
      <c r="AB3309">
        <v>1</v>
      </c>
      <c r="AC3309">
        <v>1</v>
      </c>
      <c r="AD3309">
        <v>1</v>
      </c>
      <c r="AE3309">
        <v>1</v>
      </c>
      <c r="AF3309">
        <v>1</v>
      </c>
      <c r="AL3309">
        <v>8.337968</v>
      </c>
      <c r="AM3309" s="5">
        <v>14.08199977874756</v>
      </c>
      <c r="AN3309">
        <v>570.77625570776252</v>
      </c>
      <c r="AO3309">
        <f t="shared" si="51"/>
        <v>26826.48401826484</v>
      </c>
      <c r="AP3309">
        <v>684.93150684931504</v>
      </c>
      <c r="AQ3309">
        <v>9.1316900000000006E-2</v>
      </c>
      <c r="AR3309">
        <v>5.1088000000000001E-2</v>
      </c>
      <c r="AS3309">
        <v>4.1303199999999998E-2</v>
      </c>
      <c r="AT3309">
        <v>4.28013E-2</v>
      </c>
      <c r="AU3309">
        <v>4.4231099999999995E-2</v>
      </c>
      <c r="AW3309">
        <v>9.131690000000002E-2</v>
      </c>
      <c r="AX3309">
        <v>5.1088000000000008E-2</v>
      </c>
      <c r="AY3309">
        <v>4.1303199999999998E-2</v>
      </c>
      <c r="AZ3309">
        <v>4.28013E-2</v>
      </c>
      <c r="BA3309">
        <v>4.4231099999999995E-2</v>
      </c>
      <c r="BC3309" s="52">
        <v>100000</v>
      </c>
      <c r="BD3309" s="52">
        <v>100000</v>
      </c>
      <c r="BE3309">
        <v>0</v>
      </c>
      <c r="BF3309">
        <v>0</v>
      </c>
      <c r="BG3309">
        <v>0</v>
      </c>
    </row>
    <row r="3310" spans="1:59">
      <c r="A3310">
        <v>3309</v>
      </c>
      <c r="E3310">
        <v>9795.2054794520554</v>
      </c>
      <c r="K3310">
        <v>5624.6341905063855</v>
      </c>
      <c r="L3310">
        <v>6148.3516905063852</v>
      </c>
      <c r="M3310">
        <v>6672.069190506385</v>
      </c>
      <c r="N3310">
        <v>7195.7866905063847</v>
      </c>
      <c r="O3310">
        <v>7719.5041905063845</v>
      </c>
      <c r="Q3310">
        <v>24435.104389793261</v>
      </c>
      <c r="R3310">
        <v>23774.951795338049</v>
      </c>
      <c r="S3310">
        <v>23114.799200882837</v>
      </c>
      <c r="T3310">
        <v>22454.646606427625</v>
      </c>
      <c r="U3310">
        <v>21794.494011972412</v>
      </c>
      <c r="W3310">
        <v>0</v>
      </c>
      <c r="AB3310">
        <v>1</v>
      </c>
      <c r="AC3310">
        <v>1</v>
      </c>
      <c r="AD3310">
        <v>1</v>
      </c>
      <c r="AE3310">
        <v>1</v>
      </c>
      <c r="AF3310">
        <v>1</v>
      </c>
      <c r="AL3310">
        <v>8.8574599999999997</v>
      </c>
      <c r="AM3310" s="5">
        <v>13.81619453430176</v>
      </c>
      <c r="AN3310">
        <v>570.77625570776252</v>
      </c>
      <c r="AO3310">
        <f t="shared" si="51"/>
        <v>26826.48401826484</v>
      </c>
      <c r="AP3310">
        <v>684.93150684931504</v>
      </c>
      <c r="AQ3310">
        <v>8.86681E-2</v>
      </c>
      <c r="AR3310">
        <v>4.9264599999999999E-2</v>
      </c>
      <c r="AS3310">
        <v>3.9538699999999996E-2</v>
      </c>
      <c r="AT3310">
        <v>4.24579E-2</v>
      </c>
      <c r="AU3310">
        <v>4.3740399999999999E-2</v>
      </c>
      <c r="AW3310">
        <v>8.8668100000000014E-2</v>
      </c>
      <c r="AX3310">
        <v>4.9264600000000006E-2</v>
      </c>
      <c r="AY3310">
        <v>3.9538699999999996E-2</v>
      </c>
      <c r="AZ3310">
        <v>4.2457900000000007E-2</v>
      </c>
      <c r="BA3310">
        <v>4.3740399999999999E-2</v>
      </c>
      <c r="BC3310" s="52">
        <v>100000</v>
      </c>
      <c r="BD3310" s="52">
        <v>100000</v>
      </c>
      <c r="BE3310">
        <v>0</v>
      </c>
      <c r="BF3310">
        <v>0</v>
      </c>
      <c r="BG3310">
        <v>0</v>
      </c>
    </row>
    <row r="3311" spans="1:59">
      <c r="A3311">
        <v>3310</v>
      </c>
      <c r="E3311">
        <v>9795.2054794520554</v>
      </c>
      <c r="K3311">
        <v>5414.3441875215894</v>
      </c>
      <c r="L3311">
        <v>5889.2500208549227</v>
      </c>
      <c r="M3311">
        <v>6364.1558541882559</v>
      </c>
      <c r="N3311">
        <v>6839.0616875215892</v>
      </c>
      <c r="O3311">
        <v>7313.9675208549224</v>
      </c>
      <c r="Q3311">
        <v>18584.550761625851</v>
      </c>
      <c r="R3311">
        <v>18082.460033104413</v>
      </c>
      <c r="S3311">
        <v>17580.369304582971</v>
      </c>
      <c r="T3311">
        <v>17078.27857606153</v>
      </c>
      <c r="U3311">
        <v>16576.187847540088</v>
      </c>
      <c r="W3311">
        <v>0</v>
      </c>
      <c r="AB3311">
        <v>1</v>
      </c>
      <c r="AC3311">
        <v>1</v>
      </c>
      <c r="AD3311">
        <v>1</v>
      </c>
      <c r="AE3311">
        <v>1</v>
      </c>
      <c r="AF3311">
        <v>1</v>
      </c>
      <c r="AL3311">
        <v>8.2469230000000007</v>
      </c>
      <c r="AM3311" s="5">
        <v>13.904153823852541</v>
      </c>
      <c r="AN3311">
        <v>570.77625570776252</v>
      </c>
      <c r="AO3311">
        <f t="shared" si="51"/>
        <v>26826.48401826484</v>
      </c>
      <c r="AP3311">
        <v>684.93150684931504</v>
      </c>
      <c r="AQ3311">
        <v>8.5496500000000003E-2</v>
      </c>
      <c r="AR3311">
        <v>3.6844399999999999E-2</v>
      </c>
      <c r="AS3311">
        <v>3.8658499999999998E-2</v>
      </c>
      <c r="AT3311">
        <v>4.1972099999999998E-2</v>
      </c>
      <c r="AU3311">
        <v>4.3700499999999996E-2</v>
      </c>
      <c r="AW3311">
        <v>8.5496500000000017E-2</v>
      </c>
      <c r="AX3311">
        <v>3.6844399999999999E-2</v>
      </c>
      <c r="AY3311">
        <v>3.8658499999999998E-2</v>
      </c>
      <c r="AZ3311">
        <v>4.1972099999999998E-2</v>
      </c>
      <c r="BA3311">
        <v>4.3700499999999989E-2</v>
      </c>
      <c r="BC3311" s="52">
        <v>100000</v>
      </c>
      <c r="BD3311" s="52">
        <v>100000</v>
      </c>
      <c r="BE3311">
        <v>0</v>
      </c>
      <c r="BF3311">
        <v>0</v>
      </c>
      <c r="BG3311">
        <v>0</v>
      </c>
    </row>
    <row r="3312" spans="1:59">
      <c r="A3312">
        <v>3311</v>
      </c>
      <c r="E3312">
        <v>9795.2054794520554</v>
      </c>
      <c r="K3312">
        <v>3936.4958661501764</v>
      </c>
      <c r="L3312">
        <v>4310.0133661501768</v>
      </c>
      <c r="M3312">
        <v>4683.5308661501767</v>
      </c>
      <c r="N3312">
        <v>5057.0483661501767</v>
      </c>
      <c r="O3312">
        <v>5430.5658661501766</v>
      </c>
      <c r="Q3312">
        <v>13122.38719471796</v>
      </c>
      <c r="R3312">
        <v>12767.865364922105</v>
      </c>
      <c r="S3312">
        <v>12413.343535126251</v>
      </c>
      <c r="T3312">
        <v>12058.821705330396</v>
      </c>
      <c r="U3312">
        <v>11704.299875534542</v>
      </c>
      <c r="W3312">
        <v>0</v>
      </c>
      <c r="AB3312">
        <v>1</v>
      </c>
      <c r="AC3312">
        <v>1</v>
      </c>
      <c r="AD3312">
        <v>1</v>
      </c>
      <c r="AE3312">
        <v>1</v>
      </c>
      <c r="AF3312">
        <v>1</v>
      </c>
      <c r="AL3312">
        <v>7.8785663000000001</v>
      </c>
      <c r="AM3312" s="5">
        <v>13.55178642272949</v>
      </c>
      <c r="AN3312">
        <v>570.77625570776252</v>
      </c>
      <c r="AO3312">
        <f t="shared" si="51"/>
        <v>26826.48401826484</v>
      </c>
      <c r="AP3312">
        <v>684.93150684931504</v>
      </c>
      <c r="AQ3312">
        <v>8.5037599999999991E-2</v>
      </c>
      <c r="AR3312">
        <v>3.6120100000000002E-2</v>
      </c>
      <c r="AS3312">
        <v>3.7596899999999996E-2</v>
      </c>
      <c r="AT3312">
        <v>4.1628399999999996E-2</v>
      </c>
      <c r="AU3312">
        <v>4.3630699999999994E-2</v>
      </c>
      <c r="AW3312">
        <v>8.5037599999999977E-2</v>
      </c>
      <c r="AX3312">
        <v>3.6120100000000002E-2</v>
      </c>
      <c r="AY3312">
        <v>3.7596900000000003E-2</v>
      </c>
      <c r="AZ3312">
        <v>4.1628399999999996E-2</v>
      </c>
      <c r="BA3312">
        <v>4.3630699999999994E-2</v>
      </c>
      <c r="BC3312" s="52">
        <v>100000</v>
      </c>
      <c r="BD3312" s="52">
        <v>100000</v>
      </c>
      <c r="BE3312">
        <v>0</v>
      </c>
      <c r="BF3312">
        <v>0</v>
      </c>
      <c r="BG3312">
        <v>0</v>
      </c>
    </row>
    <row r="3313" spans="1:59">
      <c r="A3313">
        <v>3312</v>
      </c>
      <c r="E3313">
        <v>9795.2054794520554</v>
      </c>
      <c r="K3313">
        <v>2805.4514254629657</v>
      </c>
      <c r="L3313">
        <v>3017.1939254629656</v>
      </c>
      <c r="M3313">
        <v>3228.9364254629654</v>
      </c>
      <c r="N3313">
        <v>3440.6789254629653</v>
      </c>
      <c r="O3313">
        <v>3652.4214254629651</v>
      </c>
      <c r="Q3313">
        <v>11363.79347495304</v>
      </c>
      <c r="R3313">
        <v>11056.782806287665</v>
      </c>
      <c r="S3313">
        <v>10749.772137622291</v>
      </c>
      <c r="T3313">
        <v>10442.761468956916</v>
      </c>
      <c r="U3313">
        <v>10135.750800291542</v>
      </c>
      <c r="W3313">
        <v>0</v>
      </c>
      <c r="AB3313">
        <v>1</v>
      </c>
      <c r="AC3313">
        <v>1</v>
      </c>
      <c r="AD3313">
        <v>1</v>
      </c>
      <c r="AE3313">
        <v>1</v>
      </c>
      <c r="AF3313">
        <v>1</v>
      </c>
      <c r="AL3313">
        <v>6.4952329999999998</v>
      </c>
      <c r="AM3313" s="5">
        <v>14.19397068023682</v>
      </c>
      <c r="AN3313">
        <v>570.77625570776252</v>
      </c>
      <c r="AO3313">
        <f t="shared" si="51"/>
        <v>26826.48401826484</v>
      </c>
      <c r="AP3313">
        <v>684.93150684931504</v>
      </c>
      <c r="AQ3313">
        <v>7.7748500000000012E-2</v>
      </c>
      <c r="AR3313">
        <v>3.4803300000000002E-2</v>
      </c>
      <c r="AS3313">
        <v>3.7273199999999999E-2</v>
      </c>
      <c r="AT3313">
        <v>4.1422400000000005E-2</v>
      </c>
      <c r="AU3313">
        <v>4.3325699999999995E-2</v>
      </c>
      <c r="AW3313">
        <v>7.7748500000000012E-2</v>
      </c>
      <c r="AX3313">
        <v>3.4803299999999995E-2</v>
      </c>
      <c r="AY3313">
        <v>3.7273199999999992E-2</v>
      </c>
      <c r="AZ3313">
        <v>4.1422400000000012E-2</v>
      </c>
      <c r="BA3313">
        <v>4.3325699999999995E-2</v>
      </c>
      <c r="BC3313" s="52">
        <v>100000</v>
      </c>
      <c r="BD3313" s="52">
        <v>100000</v>
      </c>
      <c r="BE3313">
        <v>0</v>
      </c>
      <c r="BF3313">
        <v>0</v>
      </c>
      <c r="BG3313">
        <v>0</v>
      </c>
    </row>
    <row r="3314" spans="1:59">
      <c r="A3314">
        <v>3313</v>
      </c>
      <c r="E3314">
        <v>9795.2054794520554</v>
      </c>
      <c r="K3314">
        <v>2330.0073397777746</v>
      </c>
      <c r="L3314">
        <v>2430.3223397777747</v>
      </c>
      <c r="M3314">
        <v>2530.6373397777747</v>
      </c>
      <c r="N3314">
        <v>2630.9523397777748</v>
      </c>
      <c r="O3314">
        <v>2731.2673397777749</v>
      </c>
      <c r="Q3314">
        <v>12334.85839469705</v>
      </c>
      <c r="R3314">
        <v>12001.61288732502</v>
      </c>
      <c r="S3314">
        <v>11668.36737995299</v>
      </c>
      <c r="T3314">
        <v>11335.121872580959</v>
      </c>
      <c r="U3314">
        <v>11001.876365208929</v>
      </c>
      <c r="W3314">
        <v>0</v>
      </c>
      <c r="AB3314">
        <v>1</v>
      </c>
      <c r="AC3314">
        <v>1</v>
      </c>
      <c r="AD3314">
        <v>1</v>
      </c>
      <c r="AE3314">
        <v>1</v>
      </c>
      <c r="AF3314">
        <v>1</v>
      </c>
      <c r="AL3314">
        <v>6.3304640000000001</v>
      </c>
      <c r="AM3314" s="5">
        <v>13.55860042572021</v>
      </c>
      <c r="AN3314">
        <v>570.77625570776252</v>
      </c>
      <c r="AO3314">
        <f t="shared" si="51"/>
        <v>26826.48401826484</v>
      </c>
      <c r="AP3314">
        <v>684.93150684931504</v>
      </c>
      <c r="AQ3314">
        <v>7.638410000000001E-2</v>
      </c>
      <c r="AR3314">
        <v>3.3146099999999998E-2</v>
      </c>
      <c r="AS3314">
        <v>3.7248600000000007E-2</v>
      </c>
      <c r="AT3314">
        <v>4.1397099999999999E-2</v>
      </c>
      <c r="AU3314">
        <v>4.3338000000000002E-2</v>
      </c>
      <c r="AW3314">
        <v>7.6384099999999996E-2</v>
      </c>
      <c r="AX3314">
        <v>3.3146099999999998E-2</v>
      </c>
      <c r="AY3314">
        <v>3.7248600000000007E-2</v>
      </c>
      <c r="AZ3314">
        <v>4.1397100000000006E-2</v>
      </c>
      <c r="BA3314">
        <v>4.3338000000000002E-2</v>
      </c>
      <c r="BC3314" s="52">
        <v>100000</v>
      </c>
      <c r="BD3314" s="52">
        <v>100000</v>
      </c>
      <c r="BE3314">
        <v>0</v>
      </c>
      <c r="BF3314">
        <v>0</v>
      </c>
      <c r="BG3314">
        <v>0</v>
      </c>
    </row>
    <row r="3315" spans="1:59">
      <c r="A3315">
        <v>3314</v>
      </c>
      <c r="E3315">
        <v>9795.2054794520554</v>
      </c>
      <c r="K3315">
        <v>2150.2662829943488</v>
      </c>
      <c r="L3315">
        <v>2199.5987829943488</v>
      </c>
      <c r="M3315">
        <v>2248.9312829943487</v>
      </c>
      <c r="N3315">
        <v>2298.2637829943487</v>
      </c>
      <c r="O3315">
        <v>2347.5962829943487</v>
      </c>
      <c r="Q3315">
        <v>12437.25583789351</v>
      </c>
      <c r="R3315">
        <v>12101.243902905302</v>
      </c>
      <c r="S3315">
        <v>11765.231967917094</v>
      </c>
      <c r="T3315">
        <v>11429.220032928886</v>
      </c>
      <c r="U3315">
        <v>11093.208097940678</v>
      </c>
      <c r="W3315">
        <v>0</v>
      </c>
      <c r="AB3315">
        <v>1</v>
      </c>
      <c r="AC3315">
        <v>1</v>
      </c>
      <c r="AD3315">
        <v>1</v>
      </c>
      <c r="AE3315">
        <v>1</v>
      </c>
      <c r="AF3315">
        <v>1</v>
      </c>
      <c r="AL3315">
        <v>6.7116689999999997</v>
      </c>
      <c r="AM3315" s="5">
        <v>13.98242855072021</v>
      </c>
      <c r="AN3315">
        <v>570.77625570776252</v>
      </c>
      <c r="AO3315">
        <f t="shared" si="51"/>
        <v>26826.48401826484</v>
      </c>
      <c r="AP3315">
        <v>684.93150684931504</v>
      </c>
      <c r="AQ3315">
        <v>7.5631100000000007E-2</v>
      </c>
      <c r="AR3315">
        <v>3.25574E-2</v>
      </c>
      <c r="AS3315">
        <v>3.7267000000000002E-2</v>
      </c>
      <c r="AT3315">
        <v>4.13923E-2</v>
      </c>
      <c r="AU3315">
        <v>4.33529E-2</v>
      </c>
      <c r="AW3315">
        <v>7.5631099999999993E-2</v>
      </c>
      <c r="AX3315">
        <v>3.25574E-2</v>
      </c>
      <c r="AY3315">
        <v>3.7267000000000008E-2</v>
      </c>
      <c r="AZ3315">
        <v>4.1392300000000007E-2</v>
      </c>
      <c r="BA3315">
        <v>4.33529E-2</v>
      </c>
      <c r="BC3315" s="52">
        <v>100000</v>
      </c>
      <c r="BD3315" s="52">
        <v>100000</v>
      </c>
      <c r="BE3315">
        <v>0</v>
      </c>
      <c r="BF3315">
        <v>0</v>
      </c>
      <c r="BG3315">
        <v>0</v>
      </c>
    </row>
    <row r="3316" spans="1:59">
      <c r="A3316">
        <v>3315</v>
      </c>
      <c r="E3316">
        <v>9795.2054794520554</v>
      </c>
      <c r="K3316">
        <v>2098.0833955410963</v>
      </c>
      <c r="L3316">
        <v>2138.3683955410961</v>
      </c>
      <c r="M3316">
        <v>2178.653395541096</v>
      </c>
      <c r="N3316">
        <v>2218.9383955410958</v>
      </c>
      <c r="O3316">
        <v>2259.2233955410957</v>
      </c>
      <c r="Q3316">
        <v>14096.25965255797</v>
      </c>
      <c r="R3316">
        <v>13715.427132513652</v>
      </c>
      <c r="S3316">
        <v>13334.594612469335</v>
      </c>
      <c r="T3316">
        <v>12953.762092425017</v>
      </c>
      <c r="U3316">
        <v>12572.929572380699</v>
      </c>
      <c r="W3316">
        <v>0</v>
      </c>
      <c r="AB3316">
        <v>1</v>
      </c>
      <c r="AC3316">
        <v>1</v>
      </c>
      <c r="AD3316">
        <v>1</v>
      </c>
      <c r="AE3316">
        <v>1</v>
      </c>
      <c r="AF3316">
        <v>1</v>
      </c>
      <c r="AL3316">
        <v>5.7215752999999996</v>
      </c>
      <c r="AM3316" s="5">
        <v>14.407511711120611</v>
      </c>
      <c r="AN3316">
        <v>570.77625570776252</v>
      </c>
      <c r="AO3316">
        <f t="shared" si="51"/>
        <v>26826.48401826484</v>
      </c>
      <c r="AP3316">
        <v>684.93150684931504</v>
      </c>
      <c r="AQ3316">
        <v>7.4675700000000012E-2</v>
      </c>
      <c r="AR3316">
        <v>3.1900900000000003E-2</v>
      </c>
      <c r="AS3316">
        <v>3.7111999999999999E-2</v>
      </c>
      <c r="AT3316">
        <v>4.1401E-2</v>
      </c>
      <c r="AU3316">
        <v>4.3409400000000001E-2</v>
      </c>
      <c r="AW3316">
        <v>7.4675700000000012E-2</v>
      </c>
      <c r="AX3316">
        <v>3.1900899999999996E-2</v>
      </c>
      <c r="AY3316">
        <v>3.7111999999999992E-2</v>
      </c>
      <c r="AZ3316">
        <v>4.1401000000000007E-2</v>
      </c>
      <c r="BA3316">
        <v>4.3409400000000001E-2</v>
      </c>
      <c r="BC3316" s="52">
        <v>100000</v>
      </c>
      <c r="BD3316" s="52">
        <v>100000</v>
      </c>
      <c r="BE3316">
        <v>0</v>
      </c>
      <c r="BF3316">
        <v>0</v>
      </c>
      <c r="BG3316">
        <v>0</v>
      </c>
    </row>
    <row r="3317" spans="1:59">
      <c r="A3317">
        <v>3316</v>
      </c>
      <c r="E3317">
        <v>9795.2054794520554</v>
      </c>
      <c r="K3317">
        <v>2137.0134861808247</v>
      </c>
      <c r="L3317">
        <v>2178.1234861808248</v>
      </c>
      <c r="M3317">
        <v>2219.2334861808249</v>
      </c>
      <c r="N3317">
        <v>2260.343486180825</v>
      </c>
      <c r="O3317">
        <v>2301.4534861808252</v>
      </c>
      <c r="Q3317">
        <v>18104.18965441137</v>
      </c>
      <c r="R3317">
        <v>17615.076632064782</v>
      </c>
      <c r="S3317">
        <v>17125.963609718194</v>
      </c>
      <c r="T3317">
        <v>16636.850587371606</v>
      </c>
      <c r="U3317">
        <v>16147.737565025016</v>
      </c>
      <c r="W3317">
        <v>0</v>
      </c>
      <c r="AB3317">
        <v>1</v>
      </c>
      <c r="AC3317">
        <v>1</v>
      </c>
      <c r="AD3317">
        <v>1</v>
      </c>
      <c r="AE3317">
        <v>1</v>
      </c>
      <c r="AF3317">
        <v>1</v>
      </c>
      <c r="AL3317">
        <v>4.9339127999999999</v>
      </c>
      <c r="AM3317" s="5">
        <v>14.23060321807861</v>
      </c>
      <c r="AN3317">
        <v>570.77625570776252</v>
      </c>
      <c r="AO3317">
        <f t="shared" si="51"/>
        <v>26826.48401826484</v>
      </c>
      <c r="AP3317">
        <v>684.93150684931504</v>
      </c>
      <c r="AQ3317">
        <v>7.14703E-2</v>
      </c>
      <c r="AR3317">
        <v>1.8272699999999999E-2</v>
      </c>
      <c r="AS3317">
        <v>2.5956700000000003E-2</v>
      </c>
      <c r="AT3317">
        <v>3.8700499999999999E-2</v>
      </c>
      <c r="AU3317">
        <v>4.0881999999999995E-2</v>
      </c>
      <c r="AW3317">
        <v>7.14703E-2</v>
      </c>
      <c r="AX3317">
        <v>1.8272700000000003E-2</v>
      </c>
      <c r="AY3317">
        <v>2.5956699999999999E-2</v>
      </c>
      <c r="AZ3317">
        <v>3.8700499999999999E-2</v>
      </c>
      <c r="BA3317">
        <v>4.0881999999999988E-2</v>
      </c>
      <c r="BC3317" s="52">
        <v>100000</v>
      </c>
      <c r="BD3317" s="52">
        <v>100000</v>
      </c>
      <c r="BE3317">
        <v>0</v>
      </c>
      <c r="BF3317">
        <v>0</v>
      </c>
      <c r="BG3317">
        <v>0</v>
      </c>
    </row>
    <row r="3318" spans="1:59">
      <c r="A3318">
        <v>3317</v>
      </c>
      <c r="E3318">
        <v>9795.2054794520554</v>
      </c>
      <c r="K3318">
        <v>2683.6913547387103</v>
      </c>
      <c r="L3318">
        <v>2723.0138547387105</v>
      </c>
      <c r="M3318">
        <v>2762.3363547387107</v>
      </c>
      <c r="N3318">
        <v>2801.6588547387109</v>
      </c>
      <c r="O3318">
        <v>2840.9813547387112</v>
      </c>
      <c r="Q3318">
        <v>26761.566734129319</v>
      </c>
      <c r="R3318">
        <v>26038.561118164365</v>
      </c>
      <c r="S3318">
        <v>25315.555502199411</v>
      </c>
      <c r="T3318">
        <v>24592.549886234458</v>
      </c>
      <c r="U3318">
        <v>23869.544270269504</v>
      </c>
      <c r="W3318">
        <v>5.5000000000000003E-4</v>
      </c>
      <c r="AB3318">
        <v>1</v>
      </c>
      <c r="AC3318">
        <v>1</v>
      </c>
      <c r="AD3318">
        <v>1</v>
      </c>
      <c r="AE3318">
        <v>1</v>
      </c>
      <c r="AF3318">
        <v>1</v>
      </c>
      <c r="AL3318">
        <v>4.7798767</v>
      </c>
      <c r="AM3318" s="5">
        <v>14.01742458343506</v>
      </c>
      <c r="AN3318">
        <v>570.77625570776252</v>
      </c>
      <c r="AO3318">
        <f t="shared" si="51"/>
        <v>26826.48401826484</v>
      </c>
      <c r="AP3318">
        <v>684.93150684931504</v>
      </c>
      <c r="AQ3318">
        <v>7.1611500000000008E-2</v>
      </c>
      <c r="AR3318">
        <v>1.8828000000000001E-2</v>
      </c>
      <c r="AS3318">
        <v>2.6582000000000001E-2</v>
      </c>
      <c r="AT3318">
        <v>3.8301499999999995E-2</v>
      </c>
      <c r="AU3318">
        <v>4.0912900000000002E-2</v>
      </c>
      <c r="AW3318">
        <v>7.1611500000000008E-2</v>
      </c>
      <c r="AX3318">
        <v>1.8827999999999998E-2</v>
      </c>
      <c r="AY3318">
        <v>2.6582000000000008E-2</v>
      </c>
      <c r="AZ3318">
        <v>3.8301500000000002E-2</v>
      </c>
      <c r="BA3318">
        <v>4.0912900000000002E-2</v>
      </c>
      <c r="BC3318" s="52">
        <v>100000</v>
      </c>
      <c r="BD3318" s="52">
        <v>100000</v>
      </c>
      <c r="BE3318">
        <v>0</v>
      </c>
      <c r="BF3318">
        <v>0</v>
      </c>
      <c r="BG3318">
        <v>0</v>
      </c>
    </row>
    <row r="3319" spans="1:59">
      <c r="A3319">
        <v>3318</v>
      </c>
      <c r="E3319">
        <v>9795.2054794520554</v>
      </c>
      <c r="K3319">
        <v>3604.760733278662</v>
      </c>
      <c r="L3319">
        <v>3647.1082332786618</v>
      </c>
      <c r="M3319">
        <v>3689.4557332786617</v>
      </c>
      <c r="N3319">
        <v>3731.8032332786615</v>
      </c>
      <c r="O3319">
        <v>3774.1507332786614</v>
      </c>
      <c r="Q3319">
        <v>31562.535603523931</v>
      </c>
      <c r="R3319">
        <v>30709.824294723741</v>
      </c>
      <c r="S3319">
        <v>29857.112985923552</v>
      </c>
      <c r="T3319">
        <v>29004.401677123362</v>
      </c>
      <c r="U3319">
        <v>28151.690368323172</v>
      </c>
      <c r="W3319">
        <v>1.967E-2</v>
      </c>
      <c r="AB3319">
        <v>1</v>
      </c>
      <c r="AC3319">
        <v>1</v>
      </c>
      <c r="AD3319">
        <v>1</v>
      </c>
      <c r="AE3319">
        <v>1</v>
      </c>
      <c r="AF3319">
        <v>1</v>
      </c>
      <c r="AL3319">
        <v>5.2478476000000001</v>
      </c>
      <c r="AM3319" s="5">
        <v>14.360331535339361</v>
      </c>
      <c r="AN3319">
        <v>570.77625570776252</v>
      </c>
      <c r="AO3319">
        <f t="shared" si="51"/>
        <v>26826.48401826484</v>
      </c>
      <c r="AP3319">
        <v>684.93150684931504</v>
      </c>
      <c r="AQ3319">
        <v>7.4704400000000004E-2</v>
      </c>
      <c r="AR3319">
        <v>1.7741199999999999E-2</v>
      </c>
      <c r="AS3319">
        <v>2.51743E-2</v>
      </c>
      <c r="AT3319">
        <v>3.8491299999999999E-2</v>
      </c>
      <c r="AU3319">
        <v>4.1439200000000002E-2</v>
      </c>
      <c r="AW3319">
        <v>7.4704400000000004E-2</v>
      </c>
      <c r="AX3319">
        <v>1.7741199999999999E-2</v>
      </c>
      <c r="AY3319">
        <v>2.5174299999999997E-2</v>
      </c>
      <c r="AZ3319">
        <v>3.8491299999999992E-2</v>
      </c>
      <c r="BA3319">
        <v>4.1439199999999995E-2</v>
      </c>
      <c r="BC3319" s="52">
        <v>100000</v>
      </c>
      <c r="BD3319" s="52">
        <v>100000</v>
      </c>
      <c r="BE3319">
        <v>0</v>
      </c>
      <c r="BF3319">
        <v>0</v>
      </c>
      <c r="BG3319">
        <v>0</v>
      </c>
    </row>
    <row r="3320" spans="1:59">
      <c r="A3320">
        <v>3319</v>
      </c>
      <c r="E3320">
        <v>9795.2054794520554</v>
      </c>
      <c r="K3320">
        <v>4215.2176865016345</v>
      </c>
      <c r="L3320">
        <v>4256.0526865016345</v>
      </c>
      <c r="M3320">
        <v>4296.8876865016346</v>
      </c>
      <c r="N3320">
        <v>4337.7226865016346</v>
      </c>
      <c r="O3320">
        <v>4378.5576865016346</v>
      </c>
      <c r="Q3320">
        <v>30300.683435521962</v>
      </c>
      <c r="R3320">
        <v>29482.06303895446</v>
      </c>
      <c r="S3320">
        <v>28663.442642386959</v>
      </c>
      <c r="T3320">
        <v>27844.822245819458</v>
      </c>
      <c r="U3320">
        <v>27026.201849251956</v>
      </c>
      <c r="W3320">
        <v>0.10958</v>
      </c>
      <c r="AB3320">
        <v>1</v>
      </c>
      <c r="AC3320">
        <v>1</v>
      </c>
      <c r="AD3320">
        <v>1</v>
      </c>
      <c r="AE3320">
        <v>1</v>
      </c>
      <c r="AF3320">
        <v>1</v>
      </c>
      <c r="AL3320">
        <v>4.1259874999999999</v>
      </c>
      <c r="AM3320" s="5">
        <v>14.48548412322998</v>
      </c>
      <c r="AN3320">
        <v>570.77625570776252</v>
      </c>
      <c r="AO3320">
        <f t="shared" si="51"/>
        <v>26826.48401826484</v>
      </c>
      <c r="AP3320">
        <v>684.93150684931504</v>
      </c>
      <c r="AQ3320">
        <v>8.4316199999999994E-2</v>
      </c>
      <c r="AR3320">
        <v>1.06097E-2</v>
      </c>
      <c r="AS3320">
        <v>2.8508600000000002E-2</v>
      </c>
      <c r="AT3320">
        <v>3.89165E-2</v>
      </c>
      <c r="AU3320">
        <v>4.24316E-2</v>
      </c>
      <c r="AW3320">
        <v>8.4316199999999994E-2</v>
      </c>
      <c r="AX3320">
        <v>1.06097E-2</v>
      </c>
      <c r="AY3320">
        <v>2.8508600000000009E-2</v>
      </c>
      <c r="AZ3320">
        <v>3.8916500000000007E-2</v>
      </c>
      <c r="BA3320">
        <v>4.24316E-2</v>
      </c>
      <c r="BC3320" s="52">
        <v>100000</v>
      </c>
      <c r="BD3320" s="52">
        <v>100000</v>
      </c>
      <c r="BE3320">
        <v>0</v>
      </c>
      <c r="BF3320">
        <v>0</v>
      </c>
      <c r="BG3320">
        <v>0</v>
      </c>
    </row>
    <row r="3321" spans="1:59">
      <c r="A3321">
        <v>3320</v>
      </c>
      <c r="E3321">
        <v>9795.2054794520554</v>
      </c>
      <c r="K3321">
        <v>3980.8088428624201</v>
      </c>
      <c r="L3321">
        <v>4029.9763428624201</v>
      </c>
      <c r="M3321">
        <v>4079.1438428624201</v>
      </c>
      <c r="N3321">
        <v>4128.3113428624201</v>
      </c>
      <c r="O3321">
        <v>4177.4788428624197</v>
      </c>
      <c r="Q3321">
        <v>28403.082832999778</v>
      </c>
      <c r="R3321">
        <v>27635.729088286036</v>
      </c>
      <c r="S3321">
        <v>26868.375343572294</v>
      </c>
      <c r="T3321">
        <v>26101.021598858551</v>
      </c>
      <c r="U3321">
        <v>25333.667854144809</v>
      </c>
      <c r="W3321">
        <v>0.23213</v>
      </c>
      <c r="AB3321">
        <v>1</v>
      </c>
      <c r="AC3321">
        <v>1</v>
      </c>
      <c r="AD3321">
        <v>1</v>
      </c>
      <c r="AE3321">
        <v>1</v>
      </c>
      <c r="AF3321">
        <v>1</v>
      </c>
      <c r="AL3321">
        <v>4.4304237000000004</v>
      </c>
      <c r="AM3321" s="5">
        <v>13.79281711578369</v>
      </c>
      <c r="AN3321">
        <v>570.77625570776252</v>
      </c>
      <c r="AO3321">
        <f t="shared" si="51"/>
        <v>26826.48401826484</v>
      </c>
      <c r="AP3321">
        <v>684.93150684931504</v>
      </c>
      <c r="AQ3321">
        <v>8.1844E-2</v>
      </c>
      <c r="AR3321">
        <v>8.0104600000000005E-3</v>
      </c>
      <c r="AS3321">
        <v>2.18718E-2</v>
      </c>
      <c r="AT3321">
        <v>3.6804299999999998E-2</v>
      </c>
      <c r="AU3321">
        <v>4.1650799999999995E-2</v>
      </c>
      <c r="AW3321">
        <v>8.1844000000000014E-2</v>
      </c>
      <c r="AX3321">
        <v>8.010459999999997E-3</v>
      </c>
      <c r="AY3321">
        <v>2.1871799999999997E-2</v>
      </c>
      <c r="AZ3321">
        <v>3.6804299999999998E-2</v>
      </c>
      <c r="BA3321">
        <v>4.1650800000000002E-2</v>
      </c>
      <c r="BC3321" s="52">
        <v>100000</v>
      </c>
      <c r="BD3321" s="52">
        <v>100000</v>
      </c>
      <c r="BE3321">
        <v>0</v>
      </c>
      <c r="BF3321">
        <v>0</v>
      </c>
      <c r="BG3321">
        <v>0</v>
      </c>
    </row>
    <row r="3322" spans="1:59">
      <c r="A3322">
        <v>3321</v>
      </c>
      <c r="E3322">
        <v>9795.2054794520554</v>
      </c>
      <c r="K3322">
        <v>3935.2523538159289</v>
      </c>
      <c r="L3322">
        <v>4008.2623538159287</v>
      </c>
      <c r="M3322">
        <v>4081.2723538159285</v>
      </c>
      <c r="N3322">
        <v>4154.2823538159282</v>
      </c>
      <c r="O3322">
        <v>4227.2923538159284</v>
      </c>
      <c r="Q3322">
        <v>26562.44959356678</v>
      </c>
      <c r="R3322">
        <v>25844.823437505944</v>
      </c>
      <c r="S3322">
        <v>25127.197281445107</v>
      </c>
      <c r="T3322">
        <v>24409.571125384271</v>
      </c>
      <c r="U3322">
        <v>23691.944969323435</v>
      </c>
      <c r="W3322">
        <v>0.46800999999999998</v>
      </c>
      <c r="AB3322">
        <v>1</v>
      </c>
      <c r="AC3322">
        <v>1</v>
      </c>
      <c r="AD3322">
        <v>1</v>
      </c>
      <c r="AE3322">
        <v>1</v>
      </c>
      <c r="AF3322">
        <v>1</v>
      </c>
      <c r="AL3322">
        <v>4.9910480000000002</v>
      </c>
      <c r="AM3322" s="5">
        <v>13.549051284790041</v>
      </c>
      <c r="AN3322">
        <v>570.77625570776252</v>
      </c>
      <c r="AO3322">
        <f t="shared" si="51"/>
        <v>26826.48401826484</v>
      </c>
      <c r="AP3322">
        <v>684.93150684931504</v>
      </c>
      <c r="AQ3322">
        <v>8.08194E-2</v>
      </c>
      <c r="AR3322">
        <v>5.5416800000000002E-3</v>
      </c>
      <c r="AS3322">
        <v>1.8851400000000001E-2</v>
      </c>
      <c r="AT3322">
        <v>3.6624799999999999E-2</v>
      </c>
      <c r="AU3322">
        <v>3.9983100000000001E-2</v>
      </c>
      <c r="AW3322">
        <v>8.08194E-2</v>
      </c>
      <c r="AX3322">
        <v>5.5416800000000002E-3</v>
      </c>
      <c r="AY3322">
        <v>1.8851400000000004E-2</v>
      </c>
      <c r="AZ3322">
        <v>3.6624799999999999E-2</v>
      </c>
      <c r="BA3322">
        <v>3.9983100000000008E-2</v>
      </c>
      <c r="BC3322" s="52">
        <v>100000</v>
      </c>
      <c r="BD3322" s="52">
        <v>100000</v>
      </c>
      <c r="BE3322">
        <v>0</v>
      </c>
      <c r="BF3322">
        <v>0</v>
      </c>
      <c r="BG3322">
        <v>0</v>
      </c>
    </row>
    <row r="3323" spans="1:59">
      <c r="A3323">
        <v>3322</v>
      </c>
      <c r="E3323">
        <v>9795.2054794520554</v>
      </c>
      <c r="K3323">
        <v>4204.4497890906459</v>
      </c>
      <c r="L3323">
        <v>4313.4822890906462</v>
      </c>
      <c r="M3323">
        <v>4422.5147890906464</v>
      </c>
      <c r="N3323">
        <v>4531.5472890906467</v>
      </c>
      <c r="O3323">
        <v>4640.579789090647</v>
      </c>
      <c r="Q3323">
        <v>25107.33982215379</v>
      </c>
      <c r="R3323">
        <v>24429.025734772484</v>
      </c>
      <c r="S3323">
        <v>23750.711647391177</v>
      </c>
      <c r="T3323">
        <v>23072.397560009871</v>
      </c>
      <c r="U3323">
        <v>22394.083472628565</v>
      </c>
      <c r="W3323">
        <v>0.56567999999999996</v>
      </c>
      <c r="AB3323">
        <v>1</v>
      </c>
      <c r="AC3323">
        <v>1</v>
      </c>
      <c r="AD3323">
        <v>1</v>
      </c>
      <c r="AE3323">
        <v>1</v>
      </c>
      <c r="AF3323">
        <v>1</v>
      </c>
      <c r="AL3323">
        <v>4.5483269999999996</v>
      </c>
      <c r="AM3323" s="5">
        <v>13.36647987365723</v>
      </c>
      <c r="AN3323">
        <v>570.77625570776252</v>
      </c>
      <c r="AO3323">
        <f t="shared" si="51"/>
        <v>26826.48401826484</v>
      </c>
      <c r="AP3323">
        <v>684.93150684931504</v>
      </c>
      <c r="AQ3323">
        <v>7.6058400000000012E-2</v>
      </c>
      <c r="AR3323">
        <v>5.1339300000000001E-3</v>
      </c>
      <c r="AS3323">
        <v>1.8654499999999997E-2</v>
      </c>
      <c r="AT3323">
        <v>3.6593899999999999E-2</v>
      </c>
      <c r="AU3323">
        <v>3.9982999999999998E-2</v>
      </c>
      <c r="AW3323">
        <v>7.6058400000000012E-2</v>
      </c>
      <c r="AX3323">
        <v>5.1339300000000018E-3</v>
      </c>
      <c r="AY3323">
        <v>1.8654500000000004E-2</v>
      </c>
      <c r="AZ3323">
        <v>3.6593899999999999E-2</v>
      </c>
      <c r="BA3323">
        <v>3.9983000000000005E-2</v>
      </c>
      <c r="BC3323" s="52">
        <v>100000</v>
      </c>
      <c r="BD3323" s="52">
        <v>100000</v>
      </c>
      <c r="BE3323">
        <v>0</v>
      </c>
      <c r="BF3323">
        <v>0</v>
      </c>
      <c r="BG3323">
        <v>0</v>
      </c>
    </row>
    <row r="3324" spans="1:59">
      <c r="A3324">
        <v>3323</v>
      </c>
      <c r="E3324">
        <v>9795.2054794520554</v>
      </c>
      <c r="K3324">
        <v>4729.5918628265536</v>
      </c>
      <c r="L3324">
        <v>4892.3851961598866</v>
      </c>
      <c r="M3324">
        <v>5055.1785294932197</v>
      </c>
      <c r="N3324">
        <v>5217.9718628265528</v>
      </c>
      <c r="O3324">
        <v>5380.7651961598858</v>
      </c>
      <c r="Q3324">
        <v>23782.660753911121</v>
      </c>
      <c r="R3324">
        <v>23140.134945420632</v>
      </c>
      <c r="S3324">
        <v>22497.609136930143</v>
      </c>
      <c r="T3324">
        <v>21855.083328439654</v>
      </c>
      <c r="U3324">
        <v>21212.557519949165</v>
      </c>
      <c r="W3324">
        <v>0.15690000000000001</v>
      </c>
      <c r="AB3324">
        <v>1</v>
      </c>
      <c r="AC3324">
        <v>1</v>
      </c>
      <c r="AD3324">
        <v>1</v>
      </c>
      <c r="AE3324">
        <v>1</v>
      </c>
      <c r="AF3324">
        <v>1</v>
      </c>
      <c r="AL3324">
        <v>4.5327944999999996</v>
      </c>
      <c r="AM3324" s="5">
        <v>13.64187526702881</v>
      </c>
      <c r="AN3324">
        <v>570.77625570776252</v>
      </c>
      <c r="AO3324">
        <f t="shared" si="51"/>
        <v>26826.48401826484</v>
      </c>
      <c r="AP3324">
        <v>684.93150684931504</v>
      </c>
      <c r="AQ3324">
        <v>7.6032799999999998E-2</v>
      </c>
      <c r="AR3324">
        <v>5.22538E-3</v>
      </c>
      <c r="AS3324">
        <v>1.8734400000000002E-2</v>
      </c>
      <c r="AT3324">
        <v>3.6827599999999995E-2</v>
      </c>
      <c r="AU3324">
        <v>4.0182799999999998E-2</v>
      </c>
      <c r="AW3324">
        <v>7.6032799999999998E-2</v>
      </c>
      <c r="AX3324">
        <v>5.2253800000000017E-3</v>
      </c>
      <c r="AY3324">
        <v>1.8734399999999998E-2</v>
      </c>
      <c r="AZ3324">
        <v>3.6827600000000002E-2</v>
      </c>
      <c r="BA3324">
        <v>4.0182800000000005E-2</v>
      </c>
      <c r="BC3324" s="52">
        <v>100000</v>
      </c>
      <c r="BD3324" s="52">
        <v>100000</v>
      </c>
      <c r="BE3324">
        <v>0</v>
      </c>
      <c r="BF3324">
        <v>0</v>
      </c>
      <c r="BG3324">
        <v>0</v>
      </c>
    </row>
    <row r="3325" spans="1:59">
      <c r="A3325">
        <v>3324</v>
      </c>
      <c r="E3325">
        <v>9795.2054794520554</v>
      </c>
      <c r="K3325">
        <v>4882.8273259829311</v>
      </c>
      <c r="L3325">
        <v>5091.8198259829314</v>
      </c>
      <c r="M3325">
        <v>5300.8123259829317</v>
      </c>
      <c r="N3325">
        <v>5509.804825982932</v>
      </c>
      <c r="O3325">
        <v>5718.7973259829323</v>
      </c>
      <c r="Q3325">
        <v>23472.493207915712</v>
      </c>
      <c r="R3325">
        <v>22838.347061034659</v>
      </c>
      <c r="S3325">
        <v>22204.200914153607</v>
      </c>
      <c r="T3325">
        <v>21570.054767272555</v>
      </c>
      <c r="U3325">
        <v>20935.908620391503</v>
      </c>
      <c r="W3325">
        <v>0.25406000000000001</v>
      </c>
      <c r="AB3325">
        <v>1</v>
      </c>
      <c r="AC3325">
        <v>1</v>
      </c>
      <c r="AD3325">
        <v>1</v>
      </c>
      <c r="AE3325">
        <v>1</v>
      </c>
      <c r="AF3325">
        <v>1</v>
      </c>
      <c r="AL3325">
        <v>4.4783489999999997</v>
      </c>
      <c r="AM3325" s="5">
        <v>14.269448280334471</v>
      </c>
      <c r="AN3325">
        <v>570.77625570776252</v>
      </c>
      <c r="AO3325">
        <f t="shared" si="51"/>
        <v>26826.48401826484</v>
      </c>
      <c r="AP3325">
        <v>684.93150684931504</v>
      </c>
      <c r="AQ3325">
        <v>7.6275999999999997E-2</v>
      </c>
      <c r="AR3325">
        <v>5.2804100000000001E-3</v>
      </c>
      <c r="AS3325">
        <v>1.87131E-2</v>
      </c>
      <c r="AT3325">
        <v>3.6845200000000002E-2</v>
      </c>
      <c r="AU3325">
        <v>4.0332099999999996E-2</v>
      </c>
      <c r="AW3325">
        <v>7.6275999999999997E-2</v>
      </c>
      <c r="AX3325">
        <v>5.2804099999999993E-3</v>
      </c>
      <c r="AY3325">
        <v>1.8713099999999996E-2</v>
      </c>
      <c r="AZ3325">
        <v>3.6845200000000009E-2</v>
      </c>
      <c r="BA3325">
        <v>4.0332099999999996E-2</v>
      </c>
      <c r="BC3325" s="52">
        <v>100000</v>
      </c>
      <c r="BD3325" s="52">
        <v>100000</v>
      </c>
      <c r="BE3325">
        <v>0</v>
      </c>
      <c r="BF3325">
        <v>0</v>
      </c>
      <c r="BG3325">
        <v>0</v>
      </c>
    </row>
    <row r="3326" spans="1:59">
      <c r="A3326">
        <v>3325</v>
      </c>
      <c r="E3326">
        <v>9795.2054794520554</v>
      </c>
      <c r="K3326">
        <v>4744.5012592417688</v>
      </c>
      <c r="L3326">
        <v>5004.9712592417691</v>
      </c>
      <c r="M3326">
        <v>5265.4412592417693</v>
      </c>
      <c r="N3326">
        <v>5525.9112592417696</v>
      </c>
      <c r="O3326">
        <v>5786.3812592417698</v>
      </c>
      <c r="Q3326">
        <v>23086.969739895689</v>
      </c>
      <c r="R3326">
        <v>22463.239112988016</v>
      </c>
      <c r="S3326">
        <v>21839.508486080344</v>
      </c>
      <c r="T3326">
        <v>21215.777859172671</v>
      </c>
      <c r="U3326">
        <v>20592.047232264998</v>
      </c>
      <c r="W3326">
        <v>0.33168999999999998</v>
      </c>
      <c r="AB3326">
        <v>1</v>
      </c>
      <c r="AC3326">
        <v>1</v>
      </c>
      <c r="AD3326">
        <v>1</v>
      </c>
      <c r="AE3326">
        <v>1</v>
      </c>
      <c r="AF3326">
        <v>1</v>
      </c>
      <c r="AL3326">
        <v>4.4778557000000001</v>
      </c>
      <c r="AM3326" s="5">
        <v>14.340629577636721</v>
      </c>
      <c r="AN3326">
        <v>570.77625570776252</v>
      </c>
      <c r="AO3326">
        <f t="shared" si="51"/>
        <v>26826.48401826484</v>
      </c>
      <c r="AP3326">
        <v>684.93150684931504</v>
      </c>
      <c r="AQ3326">
        <v>7.7036900000000005E-2</v>
      </c>
      <c r="AR3326">
        <v>5.2568799999999994E-3</v>
      </c>
      <c r="AS3326">
        <v>1.8901100000000001E-2</v>
      </c>
      <c r="AT3326">
        <v>3.6904200000000005E-2</v>
      </c>
      <c r="AU3326">
        <v>4.0336199999999996E-2</v>
      </c>
      <c r="AW3326">
        <v>7.7036900000000005E-2</v>
      </c>
      <c r="AX3326">
        <v>5.2568799999999985E-3</v>
      </c>
      <c r="AY3326">
        <v>1.8901100000000004E-2</v>
      </c>
      <c r="AZ3326">
        <v>3.6904200000000012E-2</v>
      </c>
      <c r="BA3326">
        <v>4.0336200000000003E-2</v>
      </c>
      <c r="BC3326" s="52">
        <v>100000</v>
      </c>
      <c r="BD3326" s="52">
        <v>100000</v>
      </c>
      <c r="BE3326">
        <v>0</v>
      </c>
      <c r="BF3326">
        <v>0</v>
      </c>
      <c r="BG3326">
        <v>0</v>
      </c>
    </row>
    <row r="3327" spans="1:59">
      <c r="A3327">
        <v>3326</v>
      </c>
      <c r="E3327">
        <v>9795.2054794520554</v>
      </c>
      <c r="K3327">
        <v>4581.326198475248</v>
      </c>
      <c r="L3327">
        <v>4895.5561984752476</v>
      </c>
      <c r="M3327">
        <v>5209.7861984752471</v>
      </c>
      <c r="N3327">
        <v>5524.0161984752467</v>
      </c>
      <c r="O3327">
        <v>5838.2461984752463</v>
      </c>
      <c r="Q3327">
        <v>23382.624786503158</v>
      </c>
      <c r="R3327">
        <v>22750.90657553247</v>
      </c>
      <c r="S3327">
        <v>22119.188364561782</v>
      </c>
      <c r="T3327">
        <v>21487.470153591094</v>
      </c>
      <c r="U3327">
        <v>20855.751942620405</v>
      </c>
      <c r="W3327">
        <v>0.26827000000000001</v>
      </c>
      <c r="AB3327">
        <v>1</v>
      </c>
      <c r="AC3327">
        <v>1</v>
      </c>
      <c r="AD3327">
        <v>1</v>
      </c>
      <c r="AE3327">
        <v>1</v>
      </c>
      <c r="AF3327">
        <v>1</v>
      </c>
      <c r="AL3327">
        <v>5.0316086000000002</v>
      </c>
      <c r="AM3327" s="5">
        <v>14.29006862640381</v>
      </c>
      <c r="AN3327">
        <v>570.77625570776252</v>
      </c>
      <c r="AO3327">
        <f t="shared" si="51"/>
        <v>26826.48401826484</v>
      </c>
      <c r="AP3327">
        <v>684.93150684931504</v>
      </c>
      <c r="AQ3327">
        <v>8.0069599999999991E-2</v>
      </c>
      <c r="AR3327">
        <v>5.9099899999999995E-3</v>
      </c>
      <c r="AS3327">
        <v>1.89298E-2</v>
      </c>
      <c r="AT3327">
        <v>3.7516100000000004E-2</v>
      </c>
      <c r="AU3327">
        <v>4.0330499999999998E-2</v>
      </c>
      <c r="AW3327">
        <v>8.0069600000000005E-2</v>
      </c>
      <c r="AX3327">
        <v>5.9099899999999969E-3</v>
      </c>
      <c r="AY3327">
        <v>1.8929799999999997E-2</v>
      </c>
      <c r="AZ3327">
        <v>3.7516100000000011E-2</v>
      </c>
      <c r="BA3327">
        <v>4.0330500000000005E-2</v>
      </c>
      <c r="BC3327" s="52">
        <v>100000</v>
      </c>
      <c r="BD3327" s="52">
        <v>100000</v>
      </c>
      <c r="BE3327">
        <v>0</v>
      </c>
      <c r="BF3327">
        <v>0</v>
      </c>
      <c r="BG3327">
        <v>0</v>
      </c>
    </row>
    <row r="3328" spans="1:59">
      <c r="A3328">
        <v>3327</v>
      </c>
      <c r="E3328">
        <v>9795.2054794520554</v>
      </c>
      <c r="K3328">
        <v>4251.662877738826</v>
      </c>
      <c r="L3328">
        <v>4680.645377738826</v>
      </c>
      <c r="M3328">
        <v>5109.6278777388261</v>
      </c>
      <c r="N3328">
        <v>5538.6103777388262</v>
      </c>
      <c r="O3328">
        <v>5967.5928777388262</v>
      </c>
      <c r="Q3328">
        <v>24118.878082276358</v>
      </c>
      <c r="R3328">
        <v>23467.268835844508</v>
      </c>
      <c r="S3328">
        <v>22815.659589412659</v>
      </c>
      <c r="T3328">
        <v>22164.050342980809</v>
      </c>
      <c r="U3328">
        <v>21512.441096548959</v>
      </c>
      <c r="W3328">
        <v>0.28427999999999998</v>
      </c>
      <c r="AB3328">
        <v>1</v>
      </c>
      <c r="AC3328">
        <v>1</v>
      </c>
      <c r="AD3328">
        <v>1</v>
      </c>
      <c r="AE3328">
        <v>1</v>
      </c>
      <c r="AF3328">
        <v>1</v>
      </c>
      <c r="AL3328">
        <v>5.2161255000000004</v>
      </c>
      <c r="AM3328" s="5">
        <v>14.25277519226074</v>
      </c>
      <c r="AN3328">
        <v>570.77625570776252</v>
      </c>
      <c r="AO3328">
        <f t="shared" si="51"/>
        <v>26826.48401826484</v>
      </c>
      <c r="AP3328">
        <v>684.93150684931504</v>
      </c>
      <c r="AQ3328">
        <v>8.0345899999999998E-2</v>
      </c>
      <c r="AR3328">
        <v>6.4319499999999996E-3</v>
      </c>
      <c r="AS3328">
        <v>1.9803399999999999E-2</v>
      </c>
      <c r="AT3328">
        <v>3.7999999999999999E-2</v>
      </c>
      <c r="AU3328">
        <v>4.0511000000000005E-2</v>
      </c>
      <c r="AW3328">
        <v>8.0345900000000012E-2</v>
      </c>
      <c r="AX3328">
        <v>6.4319499999999988E-3</v>
      </c>
      <c r="AY3328">
        <v>1.9803399999999999E-2</v>
      </c>
      <c r="AZ3328">
        <v>3.7999999999999992E-2</v>
      </c>
      <c r="BA3328">
        <v>4.0511000000000005E-2</v>
      </c>
      <c r="BC3328" s="52">
        <v>100000</v>
      </c>
      <c r="BD3328" s="52">
        <v>100000</v>
      </c>
      <c r="BE3328">
        <v>0</v>
      </c>
      <c r="BF3328">
        <v>0</v>
      </c>
      <c r="BG3328">
        <v>0</v>
      </c>
    </row>
    <row r="3329" spans="1:59">
      <c r="A3329">
        <v>3328</v>
      </c>
      <c r="E3329">
        <v>9795.2054794520554</v>
      </c>
      <c r="K3329">
        <v>4256.6326765438989</v>
      </c>
      <c r="L3329">
        <v>4875.3585098772328</v>
      </c>
      <c r="M3329">
        <v>5494.0843432105667</v>
      </c>
      <c r="N3329">
        <v>6112.8101765439005</v>
      </c>
      <c r="O3329">
        <v>6731.5360098772344</v>
      </c>
      <c r="Q3329">
        <v>25615.541874249149</v>
      </c>
      <c r="R3329">
        <v>24923.497912339113</v>
      </c>
      <c r="S3329">
        <v>24231.453950429077</v>
      </c>
      <c r="T3329">
        <v>23539.409988519041</v>
      </c>
      <c r="U3329">
        <v>22847.366026609005</v>
      </c>
      <c r="W3329">
        <v>0.35787000000000002</v>
      </c>
      <c r="AB3329">
        <v>1</v>
      </c>
      <c r="AC3329">
        <v>1</v>
      </c>
      <c r="AD3329">
        <v>1</v>
      </c>
      <c r="AE3329">
        <v>1</v>
      </c>
      <c r="AF3329">
        <v>1</v>
      </c>
      <c r="AL3329">
        <v>6.0207705000000002</v>
      </c>
      <c r="AM3329" s="5">
        <v>14.23867225646973</v>
      </c>
      <c r="AN3329">
        <v>570.77625570776252</v>
      </c>
      <c r="AO3329">
        <f t="shared" si="51"/>
        <v>26826.48401826484</v>
      </c>
      <c r="AP3329">
        <v>684.93150684931504</v>
      </c>
      <c r="AQ3329">
        <v>8.355280000000001E-2</v>
      </c>
      <c r="AR3329">
        <v>1.29479E-2</v>
      </c>
      <c r="AS3329">
        <v>3.1074899999999999E-2</v>
      </c>
      <c r="AT3329">
        <v>3.9063199999999999E-2</v>
      </c>
      <c r="AU3329">
        <v>4.0957099999999996E-2</v>
      </c>
      <c r="AW3329">
        <v>8.3552800000000024E-2</v>
      </c>
      <c r="AX3329">
        <v>1.2947899999999998E-2</v>
      </c>
      <c r="AY3329">
        <v>3.1074900000000003E-2</v>
      </c>
      <c r="AZ3329">
        <v>3.9063200000000006E-2</v>
      </c>
      <c r="BA3329">
        <v>4.0957099999999996E-2</v>
      </c>
      <c r="BC3329" s="52">
        <v>100000</v>
      </c>
      <c r="BD3329" s="52">
        <v>100000</v>
      </c>
      <c r="BE3329">
        <v>0</v>
      </c>
      <c r="BF3329">
        <v>0</v>
      </c>
      <c r="BG3329">
        <v>0</v>
      </c>
    </row>
    <row r="3330" spans="1:59">
      <c r="A3330">
        <v>3329</v>
      </c>
      <c r="E3330">
        <v>9795.2054794520554</v>
      </c>
      <c r="K3330">
        <v>4649.2467821445616</v>
      </c>
      <c r="L3330">
        <v>5427.7417821445615</v>
      </c>
      <c r="M3330">
        <v>6206.2367821445614</v>
      </c>
      <c r="N3330">
        <v>6984.7317821445613</v>
      </c>
      <c r="O3330">
        <v>7763.2267821445612</v>
      </c>
      <c r="Q3330">
        <v>27167.280447367641</v>
      </c>
      <c r="R3330">
        <v>26433.313838554655</v>
      </c>
      <c r="S3330">
        <v>25699.34722974167</v>
      </c>
      <c r="T3330">
        <v>24965.380620928685</v>
      </c>
      <c r="U3330">
        <v>24231.4140121157</v>
      </c>
      <c r="W3330">
        <v>0.187</v>
      </c>
      <c r="AB3330">
        <v>1</v>
      </c>
      <c r="AC3330">
        <v>1</v>
      </c>
      <c r="AD3330">
        <v>1</v>
      </c>
      <c r="AE3330">
        <v>1</v>
      </c>
      <c r="AF3330">
        <v>1</v>
      </c>
      <c r="AL3330">
        <v>6.5231532999999997</v>
      </c>
      <c r="AM3330" s="5">
        <v>14.514974594116209</v>
      </c>
      <c r="AN3330">
        <v>570.77625570776252</v>
      </c>
      <c r="AO3330">
        <f t="shared" si="51"/>
        <v>26826.48401826484</v>
      </c>
      <c r="AP3330">
        <v>684.93150684931504</v>
      </c>
      <c r="AQ3330">
        <v>8.5140500000000008E-2</v>
      </c>
      <c r="AR3330">
        <v>3.6761200000000001E-2</v>
      </c>
      <c r="AS3330">
        <v>3.9629900000000003E-2</v>
      </c>
      <c r="AT3330">
        <v>3.9698700000000003E-2</v>
      </c>
      <c r="AU3330">
        <v>4.3516899999999997E-2</v>
      </c>
      <c r="AW3330">
        <v>8.5140499999999994E-2</v>
      </c>
      <c r="AX3330">
        <v>3.6761200000000008E-2</v>
      </c>
      <c r="AY3330">
        <v>3.962990000000001E-2</v>
      </c>
      <c r="AZ3330">
        <v>3.9698700000000003E-2</v>
      </c>
      <c r="BA3330">
        <v>4.3516899999999997E-2</v>
      </c>
      <c r="BC3330" s="52">
        <v>100000</v>
      </c>
      <c r="BD3330" s="52">
        <v>100000</v>
      </c>
      <c r="BE3330">
        <v>0</v>
      </c>
      <c r="BF3330">
        <v>0</v>
      </c>
      <c r="BG3330">
        <v>0</v>
      </c>
    </row>
    <row r="3331" spans="1:59">
      <c r="A3331">
        <v>3330</v>
      </c>
      <c r="E3331">
        <v>9795.2054794520554</v>
      </c>
      <c r="K3331">
        <v>5289.5225281979629</v>
      </c>
      <c r="L3331">
        <v>6119.9900281979626</v>
      </c>
      <c r="M3331">
        <v>6950.4575281979623</v>
      </c>
      <c r="N3331">
        <v>7780.9250281979621</v>
      </c>
      <c r="O3331">
        <v>8611.3925281979627</v>
      </c>
      <c r="Q3331">
        <v>28100.66740609935</v>
      </c>
      <c r="R3331">
        <v>27341.483887761678</v>
      </c>
      <c r="S3331">
        <v>26582.300369424011</v>
      </c>
      <c r="T3331">
        <v>25823.116851086343</v>
      </c>
      <c r="U3331">
        <v>25063.933332748675</v>
      </c>
      <c r="W3331">
        <v>9.2510000000000009E-2</v>
      </c>
      <c r="AB3331">
        <v>1</v>
      </c>
      <c r="AC3331">
        <v>1</v>
      </c>
      <c r="AD3331">
        <v>1</v>
      </c>
      <c r="AE3331">
        <v>1</v>
      </c>
      <c r="AF3331">
        <v>1</v>
      </c>
      <c r="AL3331">
        <v>7.3589095999999996</v>
      </c>
      <c r="AM3331" s="5">
        <v>14.478569030761721</v>
      </c>
      <c r="AN3331">
        <v>570.77625570776252</v>
      </c>
      <c r="AO3331">
        <f t="shared" ref="AO3331:AO3394" si="52">235000000/8760</f>
        <v>26826.48401826484</v>
      </c>
      <c r="AP3331">
        <v>684.93150684931504</v>
      </c>
      <c r="AQ3331">
        <v>9.4419300000000012E-2</v>
      </c>
      <c r="AR3331">
        <v>7.7741500000000005E-2</v>
      </c>
      <c r="AS3331">
        <v>4.5192999999999997E-2</v>
      </c>
      <c r="AT3331">
        <v>4.3347900000000002E-2</v>
      </c>
      <c r="AU3331">
        <v>4.4760399999999999E-2</v>
      </c>
      <c r="AW3331">
        <v>9.4419300000000025E-2</v>
      </c>
      <c r="AX3331">
        <v>7.7741500000000005E-2</v>
      </c>
      <c r="AY3331">
        <v>4.5192999999999997E-2</v>
      </c>
      <c r="AZ3331">
        <v>4.3347900000000009E-2</v>
      </c>
      <c r="BA3331">
        <v>4.4760399999999992E-2</v>
      </c>
      <c r="BC3331" s="52">
        <v>100000</v>
      </c>
      <c r="BD3331" s="52">
        <v>100000</v>
      </c>
      <c r="BE3331">
        <v>0</v>
      </c>
      <c r="BF3331">
        <v>0</v>
      </c>
      <c r="BG3331">
        <v>0</v>
      </c>
    </row>
    <row r="3332" spans="1:59">
      <c r="A3332">
        <v>3331</v>
      </c>
      <c r="E3332">
        <v>9795.2054794520554</v>
      </c>
      <c r="K3332">
        <v>5735.1478210527257</v>
      </c>
      <c r="L3332">
        <v>6536.4669877193919</v>
      </c>
      <c r="M3332">
        <v>7337.7861543860581</v>
      </c>
      <c r="N3332">
        <v>8139.1053210527243</v>
      </c>
      <c r="O3332">
        <v>8940.4244877193905</v>
      </c>
      <c r="Q3332">
        <v>28686.208857823349</v>
      </c>
      <c r="R3332">
        <v>27911.206020752401</v>
      </c>
      <c r="S3332">
        <v>27136.203183681453</v>
      </c>
      <c r="T3332">
        <v>26361.200346610505</v>
      </c>
      <c r="U3332">
        <v>25586.197509539557</v>
      </c>
      <c r="W3332">
        <v>5.1200000000000004E-3</v>
      </c>
      <c r="AB3332">
        <v>1</v>
      </c>
      <c r="AC3332">
        <v>1</v>
      </c>
      <c r="AD3332">
        <v>1</v>
      </c>
      <c r="AE3332">
        <v>1</v>
      </c>
      <c r="AF3332">
        <v>1</v>
      </c>
      <c r="AL3332">
        <v>7.7207999999999997</v>
      </c>
      <c r="AM3332" s="5">
        <v>14.26193141937256</v>
      </c>
      <c r="AN3332">
        <v>570.77625570776252</v>
      </c>
      <c r="AO3332">
        <f t="shared" si="52"/>
        <v>26826.48401826484</v>
      </c>
      <c r="AP3332">
        <v>684.93150684931504</v>
      </c>
      <c r="AQ3332">
        <v>9.8285799999999993E-2</v>
      </c>
      <c r="AR3332">
        <v>8.2261700000000007E-2</v>
      </c>
      <c r="AS3332">
        <v>4.8855299999999997E-2</v>
      </c>
      <c r="AT3332">
        <v>4.3738300000000001E-2</v>
      </c>
      <c r="AU3332">
        <v>4.4910600000000002E-2</v>
      </c>
      <c r="AW3332">
        <v>9.8285799999999993E-2</v>
      </c>
      <c r="AX3332">
        <v>8.2261700000000007E-2</v>
      </c>
      <c r="AY3332">
        <v>4.8855300000000004E-2</v>
      </c>
      <c r="AZ3332">
        <v>4.3738299999999994E-2</v>
      </c>
      <c r="BA3332">
        <v>4.4910600000000009E-2</v>
      </c>
      <c r="BC3332" s="52">
        <v>100000</v>
      </c>
      <c r="BD3332" s="52">
        <v>100000</v>
      </c>
      <c r="BE3332">
        <v>0</v>
      </c>
      <c r="BF3332">
        <v>0</v>
      </c>
      <c r="BG3332">
        <v>0</v>
      </c>
    </row>
    <row r="3333" spans="1:59">
      <c r="A3333">
        <v>3332</v>
      </c>
      <c r="E3333">
        <v>9795.2054794520554</v>
      </c>
      <c r="K3333">
        <v>5721.0667244383549</v>
      </c>
      <c r="L3333">
        <v>6345.9525577716886</v>
      </c>
      <c r="M3333">
        <v>6970.8383911050223</v>
      </c>
      <c r="N3333">
        <v>7595.724224438356</v>
      </c>
      <c r="O3333">
        <v>8220.6100577716898</v>
      </c>
      <c r="Q3333">
        <v>28143.213165461158</v>
      </c>
      <c r="R3333">
        <v>27382.880207404538</v>
      </c>
      <c r="S3333">
        <v>26622.547249347917</v>
      </c>
      <c r="T3333">
        <v>25862.214291291297</v>
      </c>
      <c r="U3333">
        <v>25101.881333234676</v>
      </c>
      <c r="W3333">
        <v>0</v>
      </c>
      <c r="AB3333">
        <v>1</v>
      </c>
      <c r="AC3333">
        <v>1</v>
      </c>
      <c r="AD3333">
        <v>1</v>
      </c>
      <c r="AE3333">
        <v>1</v>
      </c>
      <c r="AF3333">
        <v>1</v>
      </c>
      <c r="AL3333">
        <v>7.1252969999999998</v>
      </c>
      <c r="AM3333" s="5">
        <v>13.402408599853519</v>
      </c>
      <c r="AN3333">
        <v>570.77625570776252</v>
      </c>
      <c r="AO3333">
        <f t="shared" si="52"/>
        <v>26826.48401826484</v>
      </c>
      <c r="AP3333">
        <v>684.93150684931504</v>
      </c>
      <c r="AQ3333">
        <v>9.8190899999999998E-2</v>
      </c>
      <c r="AR3333">
        <v>8.4022099999999988E-2</v>
      </c>
      <c r="AS3333">
        <v>5.7048799999999997E-2</v>
      </c>
      <c r="AT3333">
        <v>4.4799499999999999E-2</v>
      </c>
      <c r="AU3333">
        <v>4.5239500000000002E-2</v>
      </c>
      <c r="AW3333">
        <v>9.8190900000000012E-2</v>
      </c>
      <c r="AX3333">
        <v>8.4022099999999975E-2</v>
      </c>
      <c r="AY3333">
        <v>5.7048799999999997E-2</v>
      </c>
      <c r="AZ3333">
        <v>4.4799500000000006E-2</v>
      </c>
      <c r="BA3333">
        <v>4.5239500000000002E-2</v>
      </c>
      <c r="BC3333" s="52">
        <v>100000</v>
      </c>
      <c r="BD3333" s="52">
        <v>100000</v>
      </c>
      <c r="BE3333">
        <v>0</v>
      </c>
      <c r="BF3333">
        <v>0</v>
      </c>
      <c r="BG3333">
        <v>0</v>
      </c>
    </row>
    <row r="3334" spans="1:59">
      <c r="A3334">
        <v>3333</v>
      </c>
      <c r="E3334">
        <v>9795.2054794520554</v>
      </c>
      <c r="K3334">
        <v>5605.104752320015</v>
      </c>
      <c r="L3334">
        <v>6146.6964189866812</v>
      </c>
      <c r="M3334">
        <v>6688.2880856533475</v>
      </c>
      <c r="N3334">
        <v>7229.8797523200137</v>
      </c>
      <c r="O3334">
        <v>7771.47141898668</v>
      </c>
      <c r="Q3334">
        <v>25335.391065831631</v>
      </c>
      <c r="R3334">
        <v>24650.915817517896</v>
      </c>
      <c r="S3334">
        <v>23966.440569204162</v>
      </c>
      <c r="T3334">
        <v>23281.965320890427</v>
      </c>
      <c r="U3334">
        <v>22597.490072576693</v>
      </c>
      <c r="W3334">
        <v>0</v>
      </c>
      <c r="AB3334">
        <v>1</v>
      </c>
      <c r="AC3334">
        <v>1</v>
      </c>
      <c r="AD3334">
        <v>1</v>
      </c>
      <c r="AE3334">
        <v>1</v>
      </c>
      <c r="AF3334">
        <v>1</v>
      </c>
      <c r="AL3334">
        <v>7.367451</v>
      </c>
      <c r="AM3334" s="5">
        <v>13.61069965362549</v>
      </c>
      <c r="AN3334">
        <v>570.77625570776252</v>
      </c>
      <c r="AO3334">
        <f t="shared" si="52"/>
        <v>26826.48401826484</v>
      </c>
      <c r="AP3334">
        <v>684.93150684931504</v>
      </c>
      <c r="AQ3334">
        <v>9.7430499999999989E-2</v>
      </c>
      <c r="AR3334">
        <v>8.27373E-2</v>
      </c>
      <c r="AS3334">
        <v>5.4455800000000006E-2</v>
      </c>
      <c r="AT3334">
        <v>4.4769900000000001E-2</v>
      </c>
      <c r="AU3334">
        <v>4.5152299999999999E-2</v>
      </c>
      <c r="AW3334">
        <v>9.7430499999999989E-2</v>
      </c>
      <c r="AX3334">
        <v>8.27373E-2</v>
      </c>
      <c r="AY3334">
        <v>5.4455800000000013E-2</v>
      </c>
      <c r="AZ3334">
        <v>4.4769900000000001E-2</v>
      </c>
      <c r="BA3334">
        <v>4.5152299999999992E-2</v>
      </c>
      <c r="BC3334" s="52">
        <v>100000</v>
      </c>
      <c r="BD3334" s="52">
        <v>100000</v>
      </c>
      <c r="BE3334">
        <v>0</v>
      </c>
      <c r="BF3334">
        <v>0</v>
      </c>
      <c r="BG3334">
        <v>0</v>
      </c>
    </row>
    <row r="3335" spans="1:59">
      <c r="A3335">
        <v>3334</v>
      </c>
      <c r="E3335">
        <v>9795.2054794520554</v>
      </c>
      <c r="K3335">
        <v>5395.5449027061595</v>
      </c>
      <c r="L3335">
        <v>5847.7649027061598</v>
      </c>
      <c r="M3335">
        <v>6299.98490270616</v>
      </c>
      <c r="N3335">
        <v>6752.2049027061603</v>
      </c>
      <c r="O3335">
        <v>7204.4249027061605</v>
      </c>
      <c r="Q3335">
        <v>19266.619595622939</v>
      </c>
      <c r="R3335">
        <v>18746.101709898932</v>
      </c>
      <c r="S3335">
        <v>18225.58382417493</v>
      </c>
      <c r="T3335">
        <v>17705.065938450927</v>
      </c>
      <c r="U3335">
        <v>17184.548052726925</v>
      </c>
      <c r="W3335">
        <v>0</v>
      </c>
      <c r="AB3335">
        <v>1</v>
      </c>
      <c r="AC3335">
        <v>1</v>
      </c>
      <c r="AD3335">
        <v>1</v>
      </c>
      <c r="AE3335">
        <v>1</v>
      </c>
      <c r="AF3335">
        <v>1</v>
      </c>
      <c r="AL3335">
        <v>5.7738657</v>
      </c>
      <c r="AM3335" s="5">
        <v>13.70848178863525</v>
      </c>
      <c r="AN3335">
        <v>570.77625570776252</v>
      </c>
      <c r="AO3335">
        <f t="shared" si="52"/>
        <v>26826.48401826484</v>
      </c>
      <c r="AP3335">
        <v>684.93150684931504</v>
      </c>
      <c r="AQ3335">
        <v>9.7433999999999993E-2</v>
      </c>
      <c r="AR3335">
        <v>8.0639300000000011E-2</v>
      </c>
      <c r="AS3335">
        <v>5.2754300000000004E-2</v>
      </c>
      <c r="AT3335">
        <v>4.3821899999999997E-2</v>
      </c>
      <c r="AU3335">
        <v>4.4958799999999993E-2</v>
      </c>
      <c r="AW3335">
        <v>9.7434000000000007E-2</v>
      </c>
      <c r="AX3335">
        <v>8.0639300000000011E-2</v>
      </c>
      <c r="AY3335">
        <v>5.2754300000000004E-2</v>
      </c>
      <c r="AZ3335">
        <v>4.3821899999999997E-2</v>
      </c>
      <c r="BA3335">
        <v>4.4958799999999993E-2</v>
      </c>
      <c r="BC3335" s="52">
        <v>100000</v>
      </c>
      <c r="BD3335" s="52">
        <v>100000</v>
      </c>
      <c r="BE3335">
        <v>0</v>
      </c>
      <c r="BF3335">
        <v>0</v>
      </c>
      <c r="BG3335">
        <v>0</v>
      </c>
    </row>
    <row r="3336" spans="1:59">
      <c r="A3336">
        <v>3335</v>
      </c>
      <c r="E3336">
        <v>9795.2054794520554</v>
      </c>
      <c r="K3336">
        <v>3922.8278568032506</v>
      </c>
      <c r="L3336">
        <v>4319.6103568032504</v>
      </c>
      <c r="M3336">
        <v>4716.3928568032507</v>
      </c>
      <c r="N3336">
        <v>5113.1753568032509</v>
      </c>
      <c r="O3336">
        <v>5509.9578568032512</v>
      </c>
      <c r="Q3336">
        <v>13603.561838652569</v>
      </c>
      <c r="R3336">
        <v>13236.040322670266</v>
      </c>
      <c r="S3336">
        <v>12868.51880668796</v>
      </c>
      <c r="T3336">
        <v>12500.997290705654</v>
      </c>
      <c r="U3336">
        <v>12133.475774723349</v>
      </c>
      <c r="W3336">
        <v>0</v>
      </c>
      <c r="AB3336">
        <v>1</v>
      </c>
      <c r="AC3336">
        <v>1</v>
      </c>
      <c r="AD3336">
        <v>1</v>
      </c>
      <c r="AE3336">
        <v>1</v>
      </c>
      <c r="AF3336">
        <v>1</v>
      </c>
      <c r="AL3336">
        <v>5.6332959999999996</v>
      </c>
      <c r="AM3336" s="5">
        <v>13.480051040649411</v>
      </c>
      <c r="AN3336">
        <v>570.77625570776252</v>
      </c>
      <c r="AO3336">
        <f t="shared" si="52"/>
        <v>26826.48401826484</v>
      </c>
      <c r="AP3336">
        <v>684.93150684931504</v>
      </c>
      <c r="AQ3336">
        <v>9.5178700000000005E-2</v>
      </c>
      <c r="AR3336">
        <v>7.8283900000000003E-2</v>
      </c>
      <c r="AS3336">
        <v>4.6686999999999999E-2</v>
      </c>
      <c r="AT3336">
        <v>4.3887500000000003E-2</v>
      </c>
      <c r="AU3336">
        <v>4.48531E-2</v>
      </c>
      <c r="AW3336">
        <v>9.5178699999999991E-2</v>
      </c>
      <c r="AX3336">
        <v>7.8283900000000003E-2</v>
      </c>
      <c r="AY3336">
        <v>4.6686999999999992E-2</v>
      </c>
      <c r="AZ3336">
        <v>4.388750000000001E-2</v>
      </c>
      <c r="BA3336">
        <v>4.4853099999999993E-2</v>
      </c>
      <c r="BC3336" s="52">
        <v>100000</v>
      </c>
      <c r="BD3336" s="52">
        <v>100000</v>
      </c>
      <c r="BE3336">
        <v>0</v>
      </c>
      <c r="BF3336">
        <v>0</v>
      </c>
      <c r="BG3336">
        <v>0</v>
      </c>
    </row>
    <row r="3337" spans="1:59">
      <c r="A3337">
        <v>3336</v>
      </c>
      <c r="E3337">
        <v>9795.2054794520554</v>
      </c>
      <c r="K3337">
        <v>2795.7889751465718</v>
      </c>
      <c r="L3337">
        <v>2997.9064751465717</v>
      </c>
      <c r="M3337">
        <v>3200.0239751465715</v>
      </c>
      <c r="N3337">
        <v>3402.1414751465713</v>
      </c>
      <c r="O3337">
        <v>3604.2589751465712</v>
      </c>
      <c r="Q3337">
        <v>12225.13528084242</v>
      </c>
      <c r="R3337">
        <v>11894.854114969941</v>
      </c>
      <c r="S3337">
        <v>11564.572949097463</v>
      </c>
      <c r="T3337">
        <v>11234.291783224984</v>
      </c>
      <c r="U3337">
        <v>10904.010617352506</v>
      </c>
      <c r="W3337">
        <v>0</v>
      </c>
      <c r="AB3337">
        <v>1</v>
      </c>
      <c r="AC3337">
        <v>1</v>
      </c>
      <c r="AD3337">
        <v>1</v>
      </c>
      <c r="AE3337">
        <v>1</v>
      </c>
      <c r="AF3337">
        <v>1</v>
      </c>
      <c r="AL3337">
        <v>5.8974900000000003</v>
      </c>
      <c r="AM3337" s="5">
        <v>12.49078845977783</v>
      </c>
      <c r="AN3337">
        <v>570.77625570776252</v>
      </c>
      <c r="AO3337">
        <f t="shared" si="52"/>
        <v>26826.48401826484</v>
      </c>
      <c r="AP3337">
        <v>684.93150684931504</v>
      </c>
      <c r="AQ3337">
        <v>9.5280900000000002E-2</v>
      </c>
      <c r="AR3337">
        <v>7.9019499999999993E-2</v>
      </c>
      <c r="AS3337">
        <v>4.69539E-2</v>
      </c>
      <c r="AT3337">
        <v>4.3931899999999996E-2</v>
      </c>
      <c r="AU3337">
        <v>4.4883800000000001E-2</v>
      </c>
      <c r="AW3337">
        <v>9.5280899999999988E-2</v>
      </c>
      <c r="AX3337">
        <v>7.9019500000000006E-2</v>
      </c>
      <c r="AY3337">
        <v>4.6953900000000007E-2</v>
      </c>
      <c r="AZ3337">
        <v>4.3931899999999996E-2</v>
      </c>
      <c r="BA3337">
        <v>4.4883800000000001E-2</v>
      </c>
      <c r="BC3337" s="52">
        <v>100000</v>
      </c>
      <c r="BD3337" s="52">
        <v>100000</v>
      </c>
      <c r="BE3337">
        <v>0</v>
      </c>
      <c r="BF3337">
        <v>0</v>
      </c>
      <c r="BG3337">
        <v>0</v>
      </c>
    </row>
    <row r="3338" spans="1:59">
      <c r="A3338">
        <v>3337</v>
      </c>
      <c r="E3338">
        <v>9795.2054794520554</v>
      </c>
      <c r="K3338">
        <v>2321.9823994943331</v>
      </c>
      <c r="L3338">
        <v>2419.6582328276663</v>
      </c>
      <c r="M3338">
        <v>2517.3340661609996</v>
      </c>
      <c r="N3338">
        <v>2615.0098994943328</v>
      </c>
      <c r="O3338">
        <v>2712.685732827666</v>
      </c>
      <c r="Q3338">
        <v>13269.32388547049</v>
      </c>
      <c r="R3338">
        <v>12910.832330087735</v>
      </c>
      <c r="S3338">
        <v>12552.340774704979</v>
      </c>
      <c r="T3338">
        <v>12193.849219322223</v>
      </c>
      <c r="U3338">
        <v>11835.357663939467</v>
      </c>
      <c r="W3338">
        <v>0</v>
      </c>
      <c r="AB3338">
        <v>1</v>
      </c>
      <c r="AC3338">
        <v>1</v>
      </c>
      <c r="AD3338">
        <v>1</v>
      </c>
      <c r="AE3338">
        <v>1</v>
      </c>
      <c r="AF3338">
        <v>1</v>
      </c>
      <c r="AL3338">
        <v>4.7238673999999996</v>
      </c>
      <c r="AM3338" s="5">
        <v>11.366353034973139</v>
      </c>
      <c r="AN3338">
        <v>570.77625570776252</v>
      </c>
      <c r="AO3338">
        <f t="shared" si="52"/>
        <v>26826.48401826484</v>
      </c>
      <c r="AP3338">
        <v>684.93150684931504</v>
      </c>
      <c r="AQ3338">
        <v>9.5241800000000001E-2</v>
      </c>
      <c r="AR3338">
        <v>7.910339999999999E-2</v>
      </c>
      <c r="AS3338">
        <v>4.6983799999999999E-2</v>
      </c>
      <c r="AT3338">
        <v>4.3904499999999999E-2</v>
      </c>
      <c r="AU3338">
        <v>4.4894099999999999E-2</v>
      </c>
      <c r="AW3338">
        <v>9.5241800000000001E-2</v>
      </c>
      <c r="AX3338">
        <v>7.9103399999999977E-2</v>
      </c>
      <c r="AY3338">
        <v>4.6983800000000006E-2</v>
      </c>
      <c r="AZ3338">
        <v>4.3904499999999999E-2</v>
      </c>
      <c r="BA3338">
        <v>4.4894100000000006E-2</v>
      </c>
      <c r="BC3338" s="52">
        <v>100000</v>
      </c>
      <c r="BD3338" s="52">
        <v>100000</v>
      </c>
      <c r="BE3338">
        <v>0</v>
      </c>
      <c r="BF3338">
        <v>0</v>
      </c>
      <c r="BG3338">
        <v>0</v>
      </c>
    </row>
    <row r="3339" spans="1:59">
      <c r="A3339">
        <v>3338</v>
      </c>
      <c r="E3339">
        <v>9795.2054794520554</v>
      </c>
      <c r="K3339">
        <v>2142.8604013819017</v>
      </c>
      <c r="L3339">
        <v>2189.8829013819018</v>
      </c>
      <c r="M3339">
        <v>2236.9054013819018</v>
      </c>
      <c r="N3339">
        <v>2283.9279013819018</v>
      </c>
      <c r="O3339">
        <v>2330.9504013819019</v>
      </c>
      <c r="Q3339">
        <v>13381.03753167743</v>
      </c>
      <c r="R3339">
        <v>13019.527856840574</v>
      </c>
      <c r="S3339">
        <v>12658.018182003718</v>
      </c>
      <c r="T3339">
        <v>12296.508507166862</v>
      </c>
      <c r="U3339">
        <v>11934.998832330006</v>
      </c>
      <c r="W3339">
        <v>0</v>
      </c>
      <c r="AB3339">
        <v>1</v>
      </c>
      <c r="AC3339">
        <v>1</v>
      </c>
      <c r="AD3339">
        <v>1</v>
      </c>
      <c r="AE3339">
        <v>1</v>
      </c>
      <c r="AF3339">
        <v>1</v>
      </c>
      <c r="AL3339">
        <v>5.2119559999999998</v>
      </c>
      <c r="AM3339" s="5">
        <v>10.757315635681151</v>
      </c>
      <c r="AN3339">
        <v>570.77625570776252</v>
      </c>
      <c r="AO3339">
        <f t="shared" si="52"/>
        <v>26826.48401826484</v>
      </c>
      <c r="AP3339">
        <v>684.93150684931504</v>
      </c>
      <c r="AQ3339">
        <v>9.5461600000000008E-2</v>
      </c>
      <c r="AR3339">
        <v>8.0654600000000007E-2</v>
      </c>
      <c r="AS3339">
        <v>4.7848300000000003E-2</v>
      </c>
      <c r="AT3339">
        <v>4.40703E-2</v>
      </c>
      <c r="AU3339">
        <v>4.5076900000000003E-2</v>
      </c>
      <c r="AW3339">
        <v>9.5461600000000021E-2</v>
      </c>
      <c r="AX3339">
        <v>8.0654600000000007E-2</v>
      </c>
      <c r="AY3339">
        <v>4.7848299999999996E-2</v>
      </c>
      <c r="AZ3339">
        <v>4.4070299999999993E-2</v>
      </c>
      <c r="BA3339">
        <v>4.5076900000000003E-2</v>
      </c>
      <c r="BC3339" s="52">
        <v>100000</v>
      </c>
      <c r="BD3339" s="52">
        <v>100000</v>
      </c>
      <c r="BE3339">
        <v>0</v>
      </c>
      <c r="BF3339">
        <v>0</v>
      </c>
      <c r="BG3339">
        <v>0</v>
      </c>
    </row>
    <row r="3340" spans="1:59">
      <c r="A3340">
        <v>3339</v>
      </c>
      <c r="E3340">
        <v>9795.2054794520554</v>
      </c>
      <c r="K3340">
        <v>2090.8572406395824</v>
      </c>
      <c r="L3340">
        <v>2131.1422406395823</v>
      </c>
      <c r="M3340">
        <v>2171.4272406395821</v>
      </c>
      <c r="N3340">
        <v>2211.712240639582</v>
      </c>
      <c r="O3340">
        <v>2251.9972406395818</v>
      </c>
      <c r="Q3340">
        <v>15166.3126646822</v>
      </c>
      <c r="R3340">
        <v>14756.570987452395</v>
      </c>
      <c r="S3340">
        <v>14346.829310222589</v>
      </c>
      <c r="T3340">
        <v>13937.087632992783</v>
      </c>
      <c r="U3340">
        <v>13527.345955762978</v>
      </c>
      <c r="W3340">
        <v>0</v>
      </c>
      <c r="AB3340">
        <v>1</v>
      </c>
      <c r="AC3340">
        <v>1</v>
      </c>
      <c r="AD3340">
        <v>1</v>
      </c>
      <c r="AE3340">
        <v>1</v>
      </c>
      <c r="AF3340">
        <v>1</v>
      </c>
      <c r="AL3340">
        <v>5.6891093000000001</v>
      </c>
      <c r="AM3340" s="5">
        <v>10.87785816192627</v>
      </c>
      <c r="AN3340">
        <v>570.77625570776252</v>
      </c>
      <c r="AO3340">
        <f t="shared" si="52"/>
        <v>26826.48401826484</v>
      </c>
      <c r="AP3340">
        <v>684.93150684931504</v>
      </c>
      <c r="AQ3340">
        <v>9.4820400000000013E-2</v>
      </c>
      <c r="AR3340">
        <v>7.8890299999999997E-2</v>
      </c>
      <c r="AS3340">
        <v>4.7444600000000003E-2</v>
      </c>
      <c r="AT3340">
        <v>4.40737E-2</v>
      </c>
      <c r="AU3340">
        <v>4.5067200000000002E-2</v>
      </c>
      <c r="AW3340">
        <v>9.4820400000000013E-2</v>
      </c>
      <c r="AX3340">
        <v>7.889030000000001E-2</v>
      </c>
      <c r="AY3340">
        <v>4.7444600000000003E-2</v>
      </c>
      <c r="AZ3340">
        <v>4.4073700000000007E-2</v>
      </c>
      <c r="BA3340">
        <v>4.5067200000000002E-2</v>
      </c>
      <c r="BC3340" s="52">
        <v>100000</v>
      </c>
      <c r="BD3340" s="52">
        <v>100000</v>
      </c>
      <c r="BE3340">
        <v>0</v>
      </c>
      <c r="BF3340">
        <v>0</v>
      </c>
      <c r="BG3340">
        <v>0</v>
      </c>
    </row>
    <row r="3341" spans="1:59">
      <c r="A3341">
        <v>3340</v>
      </c>
      <c r="E3341">
        <v>9795.2054794520554</v>
      </c>
      <c r="K3341">
        <v>2129.6532494473445</v>
      </c>
      <c r="L3341">
        <v>2169.5257494473444</v>
      </c>
      <c r="M3341">
        <v>2209.3982494473444</v>
      </c>
      <c r="N3341">
        <v>2249.2707494473443</v>
      </c>
      <c r="O3341">
        <v>2289.1432494473443</v>
      </c>
      <c r="Q3341">
        <v>19476.57279169239</v>
      </c>
      <c r="R3341">
        <v>18950.382690598261</v>
      </c>
      <c r="S3341">
        <v>18424.192589504131</v>
      </c>
      <c r="T3341">
        <v>17898.002488410002</v>
      </c>
      <c r="U3341">
        <v>17371.812387315873</v>
      </c>
      <c r="W3341">
        <v>0</v>
      </c>
      <c r="AB3341">
        <v>1</v>
      </c>
      <c r="AC3341">
        <v>1</v>
      </c>
      <c r="AD3341">
        <v>1</v>
      </c>
      <c r="AE3341">
        <v>1</v>
      </c>
      <c r="AF3341">
        <v>1</v>
      </c>
      <c r="AL3341">
        <v>5.6701180000000004</v>
      </c>
      <c r="AM3341" s="5">
        <v>10.807882308959959</v>
      </c>
      <c r="AN3341">
        <v>570.77625570776252</v>
      </c>
      <c r="AO3341">
        <f t="shared" si="52"/>
        <v>26826.48401826484</v>
      </c>
      <c r="AP3341">
        <v>684.93150684931504</v>
      </c>
      <c r="AQ3341">
        <v>9.2870900000000006E-2</v>
      </c>
      <c r="AR3341">
        <v>7.8299599999999997E-2</v>
      </c>
      <c r="AS3341">
        <v>4.7120199999999994E-2</v>
      </c>
      <c r="AT3341">
        <v>4.3348600000000001E-2</v>
      </c>
      <c r="AU3341">
        <v>4.4573999999999996E-2</v>
      </c>
      <c r="AW3341">
        <v>9.287090000000002E-2</v>
      </c>
      <c r="AX3341">
        <v>7.8299600000000011E-2</v>
      </c>
      <c r="AY3341">
        <v>4.7120199999999987E-2</v>
      </c>
      <c r="AZ3341">
        <v>4.3348600000000001E-2</v>
      </c>
      <c r="BA3341">
        <v>4.4573999999999989E-2</v>
      </c>
      <c r="BC3341" s="52">
        <v>100000</v>
      </c>
      <c r="BD3341" s="52">
        <v>100000</v>
      </c>
      <c r="BE3341">
        <v>0</v>
      </c>
      <c r="BF3341">
        <v>0</v>
      </c>
      <c r="BG3341">
        <v>0</v>
      </c>
    </row>
    <row r="3342" spans="1:59">
      <c r="A3342">
        <v>3341</v>
      </c>
      <c r="E3342">
        <v>9795.2054794520554</v>
      </c>
      <c r="K3342">
        <v>2674.4482667478278</v>
      </c>
      <c r="L3342">
        <v>2715.145766747828</v>
      </c>
      <c r="M3342">
        <v>2755.8432667478282</v>
      </c>
      <c r="N3342">
        <v>2796.5407667478285</v>
      </c>
      <c r="O3342">
        <v>2837.2382667478287</v>
      </c>
      <c r="Q3342">
        <v>28791.192883688389</v>
      </c>
      <c r="R3342">
        <v>28013.353740148654</v>
      </c>
      <c r="S3342">
        <v>27235.514596608919</v>
      </c>
      <c r="T3342">
        <v>26457.675453069183</v>
      </c>
      <c r="U3342">
        <v>25679.836309529448</v>
      </c>
      <c r="W3342">
        <v>5.4000000000000001E-4</v>
      </c>
      <c r="AB3342">
        <v>1</v>
      </c>
      <c r="AC3342">
        <v>1</v>
      </c>
      <c r="AD3342">
        <v>1</v>
      </c>
      <c r="AE3342">
        <v>1</v>
      </c>
      <c r="AF3342">
        <v>1</v>
      </c>
      <c r="AL3342">
        <v>4.8087759999999999</v>
      </c>
      <c r="AM3342" s="5">
        <v>10.57498359680176</v>
      </c>
      <c r="AN3342">
        <v>570.77625570776252</v>
      </c>
      <c r="AO3342">
        <f t="shared" si="52"/>
        <v>26826.48401826484</v>
      </c>
      <c r="AP3342">
        <v>684.93150684931504</v>
      </c>
      <c r="AQ3342">
        <v>9.541920000000001E-2</v>
      </c>
      <c r="AR3342">
        <v>8.3682199999999998E-2</v>
      </c>
      <c r="AS3342">
        <v>4.7740200000000003E-2</v>
      </c>
      <c r="AT3342">
        <v>4.4302599999999998E-2</v>
      </c>
      <c r="AU3342">
        <v>4.5024599999999998E-2</v>
      </c>
      <c r="AW3342">
        <v>9.5419200000000023E-2</v>
      </c>
      <c r="AX3342">
        <v>8.3682199999999998E-2</v>
      </c>
      <c r="AY3342">
        <v>4.7740199999999997E-2</v>
      </c>
      <c r="AZ3342">
        <v>4.4302599999999998E-2</v>
      </c>
      <c r="BA3342">
        <v>4.5024599999999998E-2</v>
      </c>
      <c r="BC3342" s="52">
        <v>100000</v>
      </c>
      <c r="BD3342" s="52">
        <v>100000</v>
      </c>
      <c r="BE3342">
        <v>0</v>
      </c>
      <c r="BF3342">
        <v>0</v>
      </c>
      <c r="BG3342">
        <v>0</v>
      </c>
    </row>
    <row r="3343" spans="1:59">
      <c r="A3343">
        <v>3342</v>
      </c>
      <c r="E3343">
        <v>9795.2054794520554</v>
      </c>
      <c r="K3343">
        <v>3592.345326199551</v>
      </c>
      <c r="L3343">
        <v>3635.7928261995512</v>
      </c>
      <c r="M3343">
        <v>3679.2403261995514</v>
      </c>
      <c r="N3343">
        <v>3722.6878261995516</v>
      </c>
      <c r="O3343">
        <v>3766.1353261995519</v>
      </c>
      <c r="Q3343">
        <v>33970.65588593197</v>
      </c>
      <c r="R3343">
        <v>33052.885437789584</v>
      </c>
      <c r="S3343">
        <v>32135.114989647198</v>
      </c>
      <c r="T3343">
        <v>31217.344541504812</v>
      </c>
      <c r="U3343">
        <v>30299.574093362426</v>
      </c>
      <c r="W3343">
        <v>3.5569999999999997E-2</v>
      </c>
      <c r="AB3343">
        <v>1</v>
      </c>
      <c r="AC3343">
        <v>1</v>
      </c>
      <c r="AD3343">
        <v>1</v>
      </c>
      <c r="AE3343">
        <v>1</v>
      </c>
      <c r="AF3343">
        <v>1</v>
      </c>
      <c r="AL3343">
        <v>4.4847159999999997</v>
      </c>
      <c r="AM3343" s="5">
        <v>10.79593658447266</v>
      </c>
      <c r="AN3343">
        <v>570.77625570776252</v>
      </c>
      <c r="AO3343">
        <f t="shared" si="52"/>
        <v>26826.48401826484</v>
      </c>
      <c r="AP3343">
        <v>684.93150684931504</v>
      </c>
      <c r="AQ3343">
        <v>9.6887299999999996E-2</v>
      </c>
      <c r="AR3343">
        <v>8.6522499999999988E-2</v>
      </c>
      <c r="AS3343">
        <v>4.8376600000000006E-2</v>
      </c>
      <c r="AT3343">
        <v>4.4867799999999999E-2</v>
      </c>
      <c r="AU3343">
        <v>4.5609499999999997E-2</v>
      </c>
      <c r="AW3343">
        <v>9.6887299999999996E-2</v>
      </c>
      <c r="AX3343">
        <v>8.6522499999999988E-2</v>
      </c>
      <c r="AY3343">
        <v>4.8376600000000006E-2</v>
      </c>
      <c r="AZ3343">
        <v>4.4867799999999999E-2</v>
      </c>
      <c r="BA3343">
        <v>4.5609499999999997E-2</v>
      </c>
      <c r="BC3343" s="52">
        <v>100000</v>
      </c>
      <c r="BD3343" s="52">
        <v>100000</v>
      </c>
      <c r="BE3343">
        <v>0</v>
      </c>
      <c r="BF3343">
        <v>0</v>
      </c>
      <c r="BG3343">
        <v>0</v>
      </c>
    </row>
    <row r="3344" spans="1:59">
      <c r="A3344">
        <v>3343</v>
      </c>
      <c r="E3344">
        <v>9795.2054794520554</v>
      </c>
      <c r="K3344">
        <v>4200.6997621850915</v>
      </c>
      <c r="L3344">
        <v>4241.2597621850909</v>
      </c>
      <c r="M3344">
        <v>4281.8197621850904</v>
      </c>
      <c r="N3344">
        <v>4322.3797621850899</v>
      </c>
      <c r="O3344">
        <v>4362.9397621850894</v>
      </c>
      <c r="Q3344">
        <v>32610.40417284294</v>
      </c>
      <c r="R3344">
        <v>31729.383054729366</v>
      </c>
      <c r="S3344">
        <v>30848.361936615791</v>
      </c>
      <c r="T3344">
        <v>29967.340818502216</v>
      </c>
      <c r="U3344">
        <v>29086.319700388642</v>
      </c>
      <c r="W3344">
        <v>1.6719999999999999E-2</v>
      </c>
      <c r="AB3344">
        <v>1</v>
      </c>
      <c r="AC3344">
        <v>1</v>
      </c>
      <c r="AD3344">
        <v>1</v>
      </c>
      <c r="AE3344">
        <v>1</v>
      </c>
      <c r="AF3344">
        <v>1</v>
      </c>
      <c r="AL3344">
        <v>3.0062807</v>
      </c>
      <c r="AM3344" s="5">
        <v>10.73592948913574</v>
      </c>
      <c r="AN3344">
        <v>570.77625570776252</v>
      </c>
      <c r="AO3344">
        <f t="shared" si="52"/>
        <v>26826.48401826484</v>
      </c>
      <c r="AP3344">
        <v>684.93150684931504</v>
      </c>
      <c r="AQ3344">
        <v>9.8902699999999996E-2</v>
      </c>
      <c r="AR3344">
        <v>9.3444100000000002E-2</v>
      </c>
      <c r="AS3344">
        <v>5.0060600000000004E-2</v>
      </c>
      <c r="AT3344">
        <v>4.5920099999999998E-2</v>
      </c>
      <c r="AU3344">
        <v>4.5680499999999999E-2</v>
      </c>
      <c r="AW3344">
        <v>9.8902699999999996E-2</v>
      </c>
      <c r="AX3344">
        <v>9.3444100000000016E-2</v>
      </c>
      <c r="AY3344">
        <v>5.0060599999999997E-2</v>
      </c>
      <c r="AZ3344">
        <v>4.5920100000000005E-2</v>
      </c>
      <c r="BA3344">
        <v>4.5680499999999999E-2</v>
      </c>
      <c r="BC3344" s="52">
        <v>100000</v>
      </c>
      <c r="BD3344" s="52">
        <v>100000</v>
      </c>
      <c r="BE3344">
        <v>0</v>
      </c>
      <c r="BF3344">
        <v>0</v>
      </c>
      <c r="BG3344">
        <v>0</v>
      </c>
    </row>
    <row r="3345" spans="1:59">
      <c r="A3345">
        <v>3344</v>
      </c>
      <c r="E3345">
        <v>9795.2054794520554</v>
      </c>
      <c r="K3345">
        <v>3967.0982623426116</v>
      </c>
      <c r="L3345">
        <v>4016.4307623426116</v>
      </c>
      <c r="M3345">
        <v>4065.7632623426116</v>
      </c>
      <c r="N3345">
        <v>4115.0957623426111</v>
      </c>
      <c r="O3345">
        <v>4164.4282623426116</v>
      </c>
      <c r="Q3345">
        <v>30564.23442079264</v>
      </c>
      <c r="R3345">
        <v>29738.493782765621</v>
      </c>
      <c r="S3345">
        <v>28912.753144738603</v>
      </c>
      <c r="T3345">
        <v>28087.012506711584</v>
      </c>
      <c r="U3345">
        <v>27261.271868684566</v>
      </c>
      <c r="W3345">
        <v>4.6990000000000004E-2</v>
      </c>
      <c r="AB3345">
        <v>1</v>
      </c>
      <c r="AC3345">
        <v>1</v>
      </c>
      <c r="AD3345">
        <v>1</v>
      </c>
      <c r="AE3345">
        <v>1</v>
      </c>
      <c r="AF3345">
        <v>1</v>
      </c>
      <c r="AL3345">
        <v>2.6391309999999999</v>
      </c>
      <c r="AM3345" s="5">
        <v>10.46550273895264</v>
      </c>
      <c r="AN3345">
        <v>570.77625570776252</v>
      </c>
      <c r="AO3345">
        <f t="shared" si="52"/>
        <v>26826.48401826484</v>
      </c>
      <c r="AP3345">
        <v>684.93150684931504</v>
      </c>
      <c r="AQ3345">
        <v>0.101738</v>
      </c>
      <c r="AR3345">
        <v>9.6247299999999994E-2</v>
      </c>
      <c r="AS3345">
        <v>6.3314200000000001E-2</v>
      </c>
      <c r="AT3345">
        <v>4.6711200000000001E-2</v>
      </c>
      <c r="AU3345">
        <v>4.7388199999999998E-2</v>
      </c>
      <c r="AW3345">
        <v>0.10173799999999998</v>
      </c>
      <c r="AX3345">
        <v>9.6247299999999994E-2</v>
      </c>
      <c r="AY3345">
        <v>6.3314200000000001E-2</v>
      </c>
      <c r="AZ3345">
        <v>4.6711199999999994E-2</v>
      </c>
      <c r="BA3345">
        <v>4.7388200000000005E-2</v>
      </c>
      <c r="BC3345" s="52">
        <v>100000</v>
      </c>
      <c r="BD3345" s="52">
        <v>100000</v>
      </c>
      <c r="BE3345">
        <v>0</v>
      </c>
      <c r="BF3345">
        <v>0</v>
      </c>
      <c r="BG3345">
        <v>0</v>
      </c>
    </row>
    <row r="3346" spans="1:59">
      <c r="A3346">
        <v>3345</v>
      </c>
      <c r="E3346">
        <v>9795.2054794520554</v>
      </c>
      <c r="K3346">
        <v>3921.6986775675709</v>
      </c>
      <c r="L3346">
        <v>3996.9361775675711</v>
      </c>
      <c r="M3346">
        <v>4072.1736775675713</v>
      </c>
      <c r="N3346">
        <v>4147.411177567571</v>
      </c>
      <c r="O3346">
        <v>4222.6486775675712</v>
      </c>
      <c r="Q3346">
        <v>28582.103290860181</v>
      </c>
      <c r="R3346">
        <v>27809.913028533465</v>
      </c>
      <c r="S3346">
        <v>27037.722766206749</v>
      </c>
      <c r="T3346">
        <v>26265.532503880033</v>
      </c>
      <c r="U3346">
        <v>25493.342241553317</v>
      </c>
      <c r="W3346">
        <v>6.4870000000000011E-2</v>
      </c>
      <c r="AB3346">
        <v>1</v>
      </c>
      <c r="AC3346">
        <v>1</v>
      </c>
      <c r="AD3346">
        <v>1</v>
      </c>
      <c r="AE3346">
        <v>1</v>
      </c>
      <c r="AF3346">
        <v>1</v>
      </c>
      <c r="AL3346">
        <v>2.8545609000000001</v>
      </c>
      <c r="AM3346" s="5">
        <v>9.9096736907958984</v>
      </c>
      <c r="AN3346">
        <v>570.77625570776252</v>
      </c>
      <c r="AO3346">
        <f t="shared" si="52"/>
        <v>26826.48401826484</v>
      </c>
      <c r="AP3346">
        <v>684.93150684931504</v>
      </c>
      <c r="AQ3346">
        <v>0.103408</v>
      </c>
      <c r="AR3346">
        <v>9.6231899999999995E-2</v>
      </c>
      <c r="AS3346">
        <v>6.1300199999999999E-2</v>
      </c>
      <c r="AT3346">
        <v>4.6719999999999998E-2</v>
      </c>
      <c r="AU3346">
        <v>4.6975999999999997E-2</v>
      </c>
      <c r="AW3346">
        <v>0.10340799999999999</v>
      </c>
      <c r="AX3346">
        <v>9.6231899999999995E-2</v>
      </c>
      <c r="AY3346">
        <v>6.1300199999999999E-2</v>
      </c>
      <c r="AZ3346">
        <v>4.6719999999999998E-2</v>
      </c>
      <c r="BA3346">
        <v>4.6976000000000004E-2</v>
      </c>
      <c r="BC3346" s="52">
        <v>100000</v>
      </c>
      <c r="BD3346" s="52">
        <v>100000</v>
      </c>
      <c r="BE3346">
        <v>0</v>
      </c>
      <c r="BF3346">
        <v>0</v>
      </c>
      <c r="BG3346">
        <v>0</v>
      </c>
    </row>
    <row r="3347" spans="1:59">
      <c r="A3347">
        <v>3346</v>
      </c>
      <c r="E3347">
        <v>9795.2054794520554</v>
      </c>
      <c r="K3347">
        <v>4189.9689512382638</v>
      </c>
      <c r="L3347">
        <v>4299.0014512382641</v>
      </c>
      <c r="M3347">
        <v>4408.0339512382643</v>
      </c>
      <c r="N3347">
        <v>4517.0664512382646</v>
      </c>
      <c r="O3347">
        <v>4626.0989512382648</v>
      </c>
      <c r="Q3347">
        <v>27014.78788338602</v>
      </c>
      <c r="R3347">
        <v>26284.941100677905</v>
      </c>
      <c r="S3347">
        <v>25555.09431796979</v>
      </c>
      <c r="T3347">
        <v>24825.247535261675</v>
      </c>
      <c r="U3347">
        <v>24095.40075255356</v>
      </c>
      <c r="W3347">
        <v>6.4879999999999993E-2</v>
      </c>
      <c r="AB3347">
        <v>1</v>
      </c>
      <c r="AC3347">
        <v>1</v>
      </c>
      <c r="AD3347">
        <v>1</v>
      </c>
      <c r="AE3347">
        <v>1</v>
      </c>
      <c r="AF3347">
        <v>1</v>
      </c>
      <c r="AL3347">
        <v>1.6120772000000001</v>
      </c>
      <c r="AM3347" s="5">
        <v>10.095606803894039</v>
      </c>
      <c r="AN3347">
        <v>570.77625570776252</v>
      </c>
      <c r="AO3347">
        <f t="shared" si="52"/>
        <v>26826.48401826484</v>
      </c>
      <c r="AP3347">
        <v>684.93150684931504</v>
      </c>
      <c r="AQ3347">
        <v>0.10192900000000001</v>
      </c>
      <c r="AR3347">
        <v>9.4383399999999992E-2</v>
      </c>
      <c r="AS3347">
        <v>5.3925400000000005E-2</v>
      </c>
      <c r="AT3347">
        <v>4.43898E-2</v>
      </c>
      <c r="AU3347">
        <v>4.5498800000000006E-2</v>
      </c>
      <c r="AW3347">
        <v>0.10192900000000001</v>
      </c>
      <c r="AX3347">
        <v>9.4383399999999992E-2</v>
      </c>
      <c r="AY3347">
        <v>5.3925399999999998E-2</v>
      </c>
      <c r="AZ3347">
        <v>4.4389799999999993E-2</v>
      </c>
      <c r="BA3347">
        <v>4.5498800000000006E-2</v>
      </c>
      <c r="BC3347" s="52">
        <v>100000</v>
      </c>
      <c r="BD3347" s="52">
        <v>100000</v>
      </c>
      <c r="BE3347">
        <v>0</v>
      </c>
      <c r="BF3347">
        <v>0</v>
      </c>
      <c r="BG3347">
        <v>0</v>
      </c>
    </row>
    <row r="3348" spans="1:59">
      <c r="A3348">
        <v>3347</v>
      </c>
      <c r="E3348">
        <v>9795.2054794520554</v>
      </c>
      <c r="K3348">
        <v>4713.3023466450913</v>
      </c>
      <c r="L3348">
        <v>4877.1948466450913</v>
      </c>
      <c r="M3348">
        <v>5041.0873466450912</v>
      </c>
      <c r="N3348">
        <v>5204.9798466450911</v>
      </c>
      <c r="O3348">
        <v>5368.8723466450911</v>
      </c>
      <c r="Q3348">
        <v>25588.471649736079</v>
      </c>
      <c r="R3348">
        <v>24897.159033066262</v>
      </c>
      <c r="S3348">
        <v>24205.846416396445</v>
      </c>
      <c r="T3348">
        <v>23514.533799726629</v>
      </c>
      <c r="U3348">
        <v>22823.221183056812</v>
      </c>
      <c r="W3348">
        <v>6.3969999999999999E-2</v>
      </c>
      <c r="AB3348">
        <v>1</v>
      </c>
      <c r="AC3348">
        <v>1</v>
      </c>
      <c r="AD3348">
        <v>1</v>
      </c>
      <c r="AE3348">
        <v>1</v>
      </c>
      <c r="AF3348">
        <v>1</v>
      </c>
      <c r="AL3348">
        <v>1.5339662000000001</v>
      </c>
      <c r="AM3348" s="5">
        <v>9.824528694152832</v>
      </c>
      <c r="AN3348">
        <v>570.77625570776252</v>
      </c>
      <c r="AO3348">
        <f t="shared" si="52"/>
        <v>26826.48401826484</v>
      </c>
      <c r="AP3348">
        <v>684.93150684931504</v>
      </c>
      <c r="AQ3348">
        <v>0.101948</v>
      </c>
      <c r="AR3348">
        <v>9.1248099999999999E-2</v>
      </c>
      <c r="AS3348">
        <v>5.34356E-2</v>
      </c>
      <c r="AT3348">
        <v>4.3653199999999996E-2</v>
      </c>
      <c r="AU3348">
        <v>4.5022799999999995E-2</v>
      </c>
      <c r="AW3348">
        <v>0.101948</v>
      </c>
      <c r="AX3348">
        <v>9.1248099999999985E-2</v>
      </c>
      <c r="AY3348">
        <v>5.34356E-2</v>
      </c>
      <c r="AZ3348">
        <v>4.3653199999999989E-2</v>
      </c>
      <c r="BA3348">
        <v>4.5022799999999988E-2</v>
      </c>
      <c r="BC3348" s="52">
        <v>100000</v>
      </c>
      <c r="BD3348" s="52">
        <v>100000</v>
      </c>
      <c r="BE3348">
        <v>0</v>
      </c>
      <c r="BF3348">
        <v>0</v>
      </c>
      <c r="BG3348">
        <v>0</v>
      </c>
    </row>
    <row r="3349" spans="1:59">
      <c r="A3349">
        <v>3348</v>
      </c>
      <c r="E3349">
        <v>9795.2054794520554</v>
      </c>
      <c r="K3349">
        <v>4866.0100408884082</v>
      </c>
      <c r="L3349">
        <v>5069.5025408884085</v>
      </c>
      <c r="M3349">
        <v>5272.9950408884088</v>
      </c>
      <c r="N3349">
        <v>5476.4875408884091</v>
      </c>
      <c r="O3349">
        <v>5679.9800408884093</v>
      </c>
      <c r="Q3349">
        <v>25255.395712179379</v>
      </c>
      <c r="R3349">
        <v>24573.081663165493</v>
      </c>
      <c r="S3349">
        <v>23890.767614151606</v>
      </c>
      <c r="T3349">
        <v>23208.453565137719</v>
      </c>
      <c r="U3349">
        <v>22526.139516123832</v>
      </c>
      <c r="W3349">
        <v>7.4249999999999997E-2</v>
      </c>
      <c r="AB3349">
        <v>1</v>
      </c>
      <c r="AC3349">
        <v>1</v>
      </c>
      <c r="AD3349">
        <v>1</v>
      </c>
      <c r="AE3349">
        <v>1</v>
      </c>
      <c r="AF3349">
        <v>1</v>
      </c>
      <c r="AL3349">
        <v>1.930137</v>
      </c>
      <c r="AM3349" s="5">
        <v>9.8136520385742188</v>
      </c>
      <c r="AN3349">
        <v>570.77625570776252</v>
      </c>
      <c r="AO3349">
        <f t="shared" si="52"/>
        <v>26826.48401826484</v>
      </c>
      <c r="AP3349">
        <v>684.93150684931504</v>
      </c>
      <c r="AQ3349">
        <v>0.10182099999999999</v>
      </c>
      <c r="AR3349">
        <v>8.9509900000000003E-2</v>
      </c>
      <c r="AS3349">
        <v>5.2849500000000001E-2</v>
      </c>
      <c r="AT3349">
        <v>4.3481900000000004E-2</v>
      </c>
      <c r="AU3349">
        <v>4.4972600000000001E-2</v>
      </c>
      <c r="AW3349">
        <v>0.10182099999999998</v>
      </c>
      <c r="AX3349">
        <v>8.9509900000000017E-2</v>
      </c>
      <c r="AY3349">
        <v>5.2849500000000008E-2</v>
      </c>
      <c r="AZ3349">
        <v>4.3481900000000004E-2</v>
      </c>
      <c r="BA3349">
        <v>4.4972600000000001E-2</v>
      </c>
      <c r="BC3349" s="52">
        <v>100000</v>
      </c>
      <c r="BD3349" s="52">
        <v>100000</v>
      </c>
      <c r="BE3349">
        <v>0</v>
      </c>
      <c r="BF3349">
        <v>0</v>
      </c>
      <c r="BG3349">
        <v>0</v>
      </c>
    </row>
    <row r="3350" spans="1:59">
      <c r="A3350">
        <v>3349</v>
      </c>
      <c r="E3350">
        <v>9795.2054794520554</v>
      </c>
      <c r="K3350">
        <v>4728.160392571468</v>
      </c>
      <c r="L3350">
        <v>4989.5103925714684</v>
      </c>
      <c r="M3350">
        <v>5250.8603925714688</v>
      </c>
      <c r="N3350">
        <v>5512.2103925714691</v>
      </c>
      <c r="O3350">
        <v>5773.5603925714695</v>
      </c>
      <c r="Q3350">
        <v>24840.579989721071</v>
      </c>
      <c r="R3350">
        <v>24169.472836788886</v>
      </c>
      <c r="S3350">
        <v>23498.3656838567</v>
      </c>
      <c r="T3350">
        <v>22827.258530924515</v>
      </c>
      <c r="U3350">
        <v>22156.15137799233</v>
      </c>
      <c r="W3350">
        <v>0.15243000000000001</v>
      </c>
      <c r="AB3350">
        <v>1</v>
      </c>
      <c r="AC3350">
        <v>1</v>
      </c>
      <c r="AD3350">
        <v>1</v>
      </c>
      <c r="AE3350">
        <v>1</v>
      </c>
      <c r="AF3350">
        <v>1</v>
      </c>
      <c r="AL3350">
        <v>1.463158</v>
      </c>
      <c r="AM3350" s="5">
        <v>9.9554910659790039</v>
      </c>
      <c r="AN3350">
        <v>570.77625570776252</v>
      </c>
      <c r="AO3350">
        <f t="shared" si="52"/>
        <v>26826.48401826484</v>
      </c>
      <c r="AP3350">
        <v>684.93150684931504</v>
      </c>
      <c r="AQ3350">
        <v>0.10188800000000001</v>
      </c>
      <c r="AR3350">
        <v>8.9580399999999991E-2</v>
      </c>
      <c r="AS3350">
        <v>5.2911199999999999E-2</v>
      </c>
      <c r="AT3350">
        <v>4.3479500000000004E-2</v>
      </c>
      <c r="AU3350">
        <v>4.4997100000000005E-2</v>
      </c>
      <c r="AW3350">
        <v>0.10188800000000002</v>
      </c>
      <c r="AX3350">
        <v>8.9580399999999991E-2</v>
      </c>
      <c r="AY3350">
        <v>5.2911200000000005E-2</v>
      </c>
      <c r="AZ3350">
        <v>4.3479500000000004E-2</v>
      </c>
      <c r="BA3350">
        <v>4.4997099999999998E-2</v>
      </c>
      <c r="BC3350" s="52">
        <v>100000</v>
      </c>
      <c r="BD3350" s="52">
        <v>100000</v>
      </c>
      <c r="BE3350">
        <v>0</v>
      </c>
      <c r="BF3350">
        <v>0</v>
      </c>
      <c r="BG3350">
        <v>0</v>
      </c>
    </row>
    <row r="3351" spans="1:59">
      <c r="A3351">
        <v>3350</v>
      </c>
      <c r="E3351">
        <v>9795.2054794520554</v>
      </c>
      <c r="K3351">
        <v>4565.5473343772328</v>
      </c>
      <c r="L3351">
        <v>4871.1973343772333</v>
      </c>
      <c r="M3351">
        <v>5176.847334377233</v>
      </c>
      <c r="N3351">
        <v>5482.4973343772326</v>
      </c>
      <c r="O3351">
        <v>5788.1473343772323</v>
      </c>
      <c r="Q3351">
        <v>25159.357330313149</v>
      </c>
      <c r="R3351">
        <v>24479.63790833707</v>
      </c>
      <c r="S3351">
        <v>23799.918486360992</v>
      </c>
      <c r="T3351">
        <v>23120.199064384913</v>
      </c>
      <c r="U3351">
        <v>22440.479642408834</v>
      </c>
      <c r="W3351">
        <v>0.10234</v>
      </c>
      <c r="AB3351">
        <v>1</v>
      </c>
      <c r="AC3351">
        <v>1</v>
      </c>
      <c r="AD3351">
        <v>1</v>
      </c>
      <c r="AE3351">
        <v>1</v>
      </c>
      <c r="AF3351">
        <v>1</v>
      </c>
      <c r="AL3351">
        <v>1.2094526999999999</v>
      </c>
      <c r="AM3351" s="5">
        <v>9.9761629104614258</v>
      </c>
      <c r="AN3351">
        <v>570.77625570776252</v>
      </c>
      <c r="AO3351">
        <f t="shared" si="52"/>
        <v>26826.48401826484</v>
      </c>
      <c r="AP3351">
        <v>684.93150684931504</v>
      </c>
      <c r="AQ3351">
        <v>0.10245099999999999</v>
      </c>
      <c r="AR3351">
        <v>8.9792800000000006E-2</v>
      </c>
      <c r="AS3351">
        <v>5.3052000000000002E-2</v>
      </c>
      <c r="AT3351">
        <v>4.3484399999999999E-2</v>
      </c>
      <c r="AU3351">
        <v>4.50225E-2</v>
      </c>
      <c r="AW3351">
        <v>0.102451</v>
      </c>
      <c r="AX3351">
        <v>8.9792799999999992E-2</v>
      </c>
      <c r="AY3351">
        <v>5.3052000000000002E-2</v>
      </c>
      <c r="AZ3351">
        <v>4.3484399999999993E-2</v>
      </c>
      <c r="BA3351">
        <v>4.5022500000000007E-2</v>
      </c>
      <c r="BC3351" s="52">
        <v>100000</v>
      </c>
      <c r="BD3351" s="52">
        <v>100000</v>
      </c>
      <c r="BE3351">
        <v>0</v>
      </c>
      <c r="BF3351">
        <v>0</v>
      </c>
      <c r="BG3351">
        <v>0</v>
      </c>
    </row>
    <row r="3352" spans="1:59">
      <c r="A3352">
        <v>3351</v>
      </c>
      <c r="E3352">
        <v>9795.2054794520554</v>
      </c>
      <c r="K3352">
        <v>4237.0194300051235</v>
      </c>
      <c r="L3352">
        <v>4660.2819300051233</v>
      </c>
      <c r="M3352">
        <v>5083.5444300051231</v>
      </c>
      <c r="N3352">
        <v>5506.8069300051229</v>
      </c>
      <c r="O3352">
        <v>5930.0694300051227</v>
      </c>
      <c r="Q3352">
        <v>25952.209782286129</v>
      </c>
      <c r="R3352">
        <v>25251.070210029931</v>
      </c>
      <c r="S3352">
        <v>24549.930637773734</v>
      </c>
      <c r="T3352">
        <v>23848.791065517536</v>
      </c>
      <c r="U3352">
        <v>23147.651493261339</v>
      </c>
      <c r="W3352">
        <v>8.7010000000000004E-2</v>
      </c>
      <c r="AB3352">
        <v>1</v>
      </c>
      <c r="AC3352">
        <v>1</v>
      </c>
      <c r="AD3352">
        <v>1</v>
      </c>
      <c r="AE3352">
        <v>1</v>
      </c>
      <c r="AF3352">
        <v>1</v>
      </c>
      <c r="AL3352">
        <v>1.3384446999999999</v>
      </c>
      <c r="AM3352" s="5">
        <v>9.9490022659301758</v>
      </c>
      <c r="AN3352">
        <v>570.77625570776252</v>
      </c>
      <c r="AO3352">
        <f t="shared" si="52"/>
        <v>26826.48401826484</v>
      </c>
      <c r="AP3352">
        <v>684.93150684931504</v>
      </c>
      <c r="AQ3352">
        <v>0.10240099999999999</v>
      </c>
      <c r="AR3352">
        <v>8.9991100000000004E-2</v>
      </c>
      <c r="AS3352">
        <v>5.32334E-2</v>
      </c>
      <c r="AT3352">
        <v>4.3481600000000002E-2</v>
      </c>
      <c r="AU3352">
        <v>4.5036900000000005E-2</v>
      </c>
      <c r="AW3352">
        <v>0.10240100000000001</v>
      </c>
      <c r="AX3352">
        <v>8.9991100000000004E-2</v>
      </c>
      <c r="AY3352">
        <v>5.32334E-2</v>
      </c>
      <c r="AZ3352">
        <v>4.3481599999999995E-2</v>
      </c>
      <c r="BA3352">
        <v>4.5036900000000005E-2</v>
      </c>
      <c r="BC3352" s="52">
        <v>100000</v>
      </c>
      <c r="BD3352" s="52">
        <v>100000</v>
      </c>
      <c r="BE3352">
        <v>0</v>
      </c>
      <c r="BF3352">
        <v>0</v>
      </c>
      <c r="BG3352">
        <v>0</v>
      </c>
    </row>
    <row r="3353" spans="1:59">
      <c r="A3353">
        <v>3352</v>
      </c>
      <c r="E3353">
        <v>9795.2054794520554</v>
      </c>
      <c r="K3353">
        <v>4241.9721119805836</v>
      </c>
      <c r="L3353">
        <v>4904.0087786472504</v>
      </c>
      <c r="M3353">
        <v>5566.0454453139173</v>
      </c>
      <c r="N3353">
        <v>6228.0821119805842</v>
      </c>
      <c r="O3353">
        <v>6890.118778647251</v>
      </c>
      <c r="Q3353">
        <v>27563.79764803025</v>
      </c>
      <c r="R3353">
        <v>26819.118506515086</v>
      </c>
      <c r="S3353">
        <v>26074.439364999926</v>
      </c>
      <c r="T3353">
        <v>25329.760223484765</v>
      </c>
      <c r="U3353">
        <v>24585.081081969605</v>
      </c>
      <c r="W3353">
        <v>5.0619999999999998E-2</v>
      </c>
      <c r="AB3353">
        <v>1</v>
      </c>
      <c r="AC3353">
        <v>1</v>
      </c>
      <c r="AD3353">
        <v>1</v>
      </c>
      <c r="AE3353">
        <v>1</v>
      </c>
      <c r="AF3353">
        <v>1</v>
      </c>
      <c r="AL3353">
        <v>1.0399351999999999</v>
      </c>
      <c r="AM3353" s="5">
        <v>10.27319812774658</v>
      </c>
      <c r="AN3353">
        <v>570.77625570776252</v>
      </c>
      <c r="AO3353">
        <f t="shared" si="52"/>
        <v>26826.48401826484</v>
      </c>
      <c r="AP3353">
        <v>684.93150684931504</v>
      </c>
      <c r="AQ3353">
        <v>0.102357</v>
      </c>
      <c r="AR3353">
        <v>9.2724199999999993E-2</v>
      </c>
      <c r="AS3353">
        <v>5.3446100000000003E-2</v>
      </c>
      <c r="AT3353">
        <v>4.3481699999999998E-2</v>
      </c>
      <c r="AU3353">
        <v>4.5064399999999998E-2</v>
      </c>
      <c r="AW3353">
        <v>0.10235700000000002</v>
      </c>
      <c r="AX3353">
        <v>9.2724199999999993E-2</v>
      </c>
      <c r="AY3353">
        <v>5.344610000000001E-2</v>
      </c>
      <c r="AZ3353">
        <v>4.3481699999999998E-2</v>
      </c>
      <c r="BA3353">
        <v>4.5064399999999991E-2</v>
      </c>
      <c r="BC3353" s="52">
        <v>100000</v>
      </c>
      <c r="BD3353" s="52">
        <v>100000</v>
      </c>
      <c r="BE3353">
        <v>0</v>
      </c>
      <c r="BF3353">
        <v>0</v>
      </c>
      <c r="BG3353">
        <v>0</v>
      </c>
    </row>
    <row r="3354" spans="1:59">
      <c r="A3354">
        <v>3353</v>
      </c>
      <c r="E3354">
        <v>9795.2054794520554</v>
      </c>
      <c r="K3354">
        <v>4633.2339880418394</v>
      </c>
      <c r="L3354">
        <v>5409.1156547085066</v>
      </c>
      <c r="M3354">
        <v>6184.9973213751728</v>
      </c>
      <c r="N3354">
        <v>6960.878988041839</v>
      </c>
      <c r="O3354">
        <v>7736.7606547085052</v>
      </c>
      <c r="Q3354">
        <v>29234.644902696971</v>
      </c>
      <c r="R3354">
        <v>28444.825206768317</v>
      </c>
      <c r="S3354">
        <v>27655.005510839663</v>
      </c>
      <c r="T3354">
        <v>26865.185814911008</v>
      </c>
      <c r="U3354">
        <v>26075.366118982354</v>
      </c>
      <c r="W3354">
        <v>4.6009999999999995E-2</v>
      </c>
      <c r="AB3354">
        <v>1</v>
      </c>
      <c r="AC3354">
        <v>1</v>
      </c>
      <c r="AD3354">
        <v>1</v>
      </c>
      <c r="AE3354">
        <v>1</v>
      </c>
      <c r="AF3354">
        <v>1</v>
      </c>
      <c r="AL3354">
        <v>0.83889290000000005</v>
      </c>
      <c r="AM3354" s="5">
        <v>10.02540493011475</v>
      </c>
      <c r="AN3354">
        <v>570.77625570776252</v>
      </c>
      <c r="AO3354">
        <f t="shared" si="52"/>
        <v>26826.48401826484</v>
      </c>
      <c r="AP3354">
        <v>684.93150684931504</v>
      </c>
      <c r="AQ3354">
        <v>0.10321999999999999</v>
      </c>
      <c r="AR3354">
        <v>9.6665700000000007E-2</v>
      </c>
      <c r="AS3354">
        <v>7.9300899999999994E-2</v>
      </c>
      <c r="AT3354">
        <v>4.65736E-2</v>
      </c>
      <c r="AU3354">
        <v>4.6342899999999999E-2</v>
      </c>
      <c r="AW3354">
        <v>0.10321999999999999</v>
      </c>
      <c r="AX3354">
        <v>9.6665700000000007E-2</v>
      </c>
      <c r="AY3354">
        <v>7.9300899999999994E-2</v>
      </c>
      <c r="AZ3354">
        <v>4.6573600000000007E-2</v>
      </c>
      <c r="BA3354">
        <v>4.6342900000000006E-2</v>
      </c>
      <c r="BC3354" s="52">
        <v>100000</v>
      </c>
      <c r="BD3354" s="52">
        <v>100000</v>
      </c>
      <c r="BE3354">
        <v>0</v>
      </c>
      <c r="BF3354">
        <v>0</v>
      </c>
      <c r="BG3354">
        <v>0</v>
      </c>
    </row>
    <row r="3355" spans="1:59">
      <c r="A3355">
        <v>3354</v>
      </c>
      <c r="E3355">
        <v>9795.2054794520554</v>
      </c>
      <c r="K3355">
        <v>5271.3045158801324</v>
      </c>
      <c r="L3355">
        <v>6077.0228492134656</v>
      </c>
      <c r="M3355">
        <v>6882.7411825467989</v>
      </c>
      <c r="N3355">
        <v>7688.4595158801321</v>
      </c>
      <c r="O3355">
        <v>8494.1778492134654</v>
      </c>
      <c r="Q3355">
        <v>30237.963614874239</v>
      </c>
      <c r="R3355">
        <v>29421.037693648195</v>
      </c>
      <c r="S3355">
        <v>28604.111772422151</v>
      </c>
      <c r="T3355">
        <v>27787.185851196107</v>
      </c>
      <c r="U3355">
        <v>26970.259929970063</v>
      </c>
      <c r="W3355">
        <v>6.3030000000000003E-2</v>
      </c>
      <c r="AB3355">
        <v>1</v>
      </c>
      <c r="AC3355">
        <v>1</v>
      </c>
      <c r="AD3355">
        <v>1</v>
      </c>
      <c r="AE3355">
        <v>1</v>
      </c>
      <c r="AF3355">
        <v>1</v>
      </c>
      <c r="AL3355">
        <v>0.43176966999999999</v>
      </c>
      <c r="AM3355" s="5">
        <v>9.9213476181030273</v>
      </c>
      <c r="AN3355">
        <v>570.77625570776252</v>
      </c>
      <c r="AO3355">
        <f t="shared" si="52"/>
        <v>26826.48401826484</v>
      </c>
      <c r="AP3355">
        <v>684.93150684931504</v>
      </c>
      <c r="AQ3355">
        <v>0.10578799999999999</v>
      </c>
      <c r="AR3355">
        <v>0.100456</v>
      </c>
      <c r="AS3355">
        <v>8.8468999999999992E-2</v>
      </c>
      <c r="AT3355">
        <v>5.4818100000000002E-2</v>
      </c>
      <c r="AU3355">
        <v>4.85984E-2</v>
      </c>
      <c r="AW3355">
        <v>0.10578799999999998</v>
      </c>
      <c r="AX3355">
        <v>0.100456</v>
      </c>
      <c r="AY3355">
        <v>8.8469000000000006E-2</v>
      </c>
      <c r="AZ3355">
        <v>5.4818099999999995E-2</v>
      </c>
      <c r="BA3355">
        <v>4.85984E-2</v>
      </c>
      <c r="BC3355" s="52">
        <v>100000</v>
      </c>
      <c r="BD3355" s="52">
        <v>100000</v>
      </c>
      <c r="BE3355">
        <v>0</v>
      </c>
      <c r="BF3355">
        <v>0</v>
      </c>
      <c r="BG3355">
        <v>0</v>
      </c>
    </row>
    <row r="3356" spans="1:59">
      <c r="A3356">
        <v>3355</v>
      </c>
      <c r="E3356">
        <v>9795.2054794520554</v>
      </c>
      <c r="K3356">
        <v>5715.3949996796164</v>
      </c>
      <c r="L3356">
        <v>6493.4499996796167</v>
      </c>
      <c r="M3356">
        <v>7271.504999679617</v>
      </c>
      <c r="N3356">
        <v>8049.5599996796172</v>
      </c>
      <c r="O3356">
        <v>8827.6149996796175</v>
      </c>
      <c r="Q3356">
        <v>30867.336497044009</v>
      </c>
      <c r="R3356">
        <v>30033.407082389389</v>
      </c>
      <c r="S3356">
        <v>29199.477667734769</v>
      </c>
      <c r="T3356">
        <v>28365.548253080149</v>
      </c>
      <c r="U3356">
        <v>27531.618838425529</v>
      </c>
      <c r="W3356">
        <v>2.0420000000000001E-2</v>
      </c>
      <c r="AB3356">
        <v>1</v>
      </c>
      <c r="AC3356">
        <v>1</v>
      </c>
      <c r="AD3356">
        <v>1</v>
      </c>
      <c r="AE3356">
        <v>1</v>
      </c>
      <c r="AF3356">
        <v>1</v>
      </c>
      <c r="AL3356">
        <v>0.30899863999999999</v>
      </c>
      <c r="AM3356" s="5">
        <v>9.8601083755493164</v>
      </c>
      <c r="AN3356">
        <v>570.77625570776252</v>
      </c>
      <c r="AO3356">
        <f t="shared" si="52"/>
        <v>26826.48401826484</v>
      </c>
      <c r="AP3356">
        <v>684.93150684931504</v>
      </c>
      <c r="AQ3356">
        <v>0.106672</v>
      </c>
      <c r="AR3356">
        <v>0.10328100000000001</v>
      </c>
      <c r="AS3356">
        <v>8.9492000000000002E-2</v>
      </c>
      <c r="AT3356">
        <v>8.7141900000000008E-2</v>
      </c>
      <c r="AU3356">
        <v>5.4387400000000002E-2</v>
      </c>
      <c r="AW3356">
        <v>0.106672</v>
      </c>
      <c r="AX3356">
        <v>0.103281</v>
      </c>
      <c r="AY3356">
        <v>8.9492000000000002E-2</v>
      </c>
      <c r="AZ3356">
        <v>8.7141900000000008E-2</v>
      </c>
      <c r="BA3356">
        <v>5.4387400000000002E-2</v>
      </c>
      <c r="BC3356" s="52">
        <v>100000</v>
      </c>
      <c r="BD3356" s="52">
        <v>100000</v>
      </c>
      <c r="BE3356">
        <v>0</v>
      </c>
      <c r="BF3356">
        <v>0</v>
      </c>
      <c r="BG3356">
        <v>0</v>
      </c>
    </row>
    <row r="3357" spans="1:59">
      <c r="A3357">
        <v>3356</v>
      </c>
      <c r="E3357">
        <v>9795.2054794520554</v>
      </c>
      <c r="K3357">
        <v>5701.3624007491508</v>
      </c>
      <c r="L3357">
        <v>6353.4174007491511</v>
      </c>
      <c r="M3357">
        <v>7005.4724007491513</v>
      </c>
      <c r="N3357">
        <v>7657.5274007491516</v>
      </c>
      <c r="O3357">
        <v>8309.5824007491519</v>
      </c>
      <c r="Q3357">
        <v>30281.547739456149</v>
      </c>
      <c r="R3357">
        <v>29463.444325491862</v>
      </c>
      <c r="S3357">
        <v>28645.340911527575</v>
      </c>
      <c r="T3357">
        <v>27827.237497563288</v>
      </c>
      <c r="U3357">
        <v>27009.134083599001</v>
      </c>
      <c r="W3357">
        <v>0</v>
      </c>
      <c r="AB3357">
        <v>1</v>
      </c>
      <c r="AC3357">
        <v>1</v>
      </c>
      <c r="AD3357">
        <v>1</v>
      </c>
      <c r="AE3357">
        <v>1</v>
      </c>
      <c r="AF3357">
        <v>1</v>
      </c>
      <c r="AL3357">
        <v>0.78699010000000003</v>
      </c>
      <c r="AM3357" s="5">
        <v>10.137685775756839</v>
      </c>
      <c r="AN3357">
        <v>570.77625570776252</v>
      </c>
      <c r="AO3357">
        <f t="shared" si="52"/>
        <v>26826.48401826484</v>
      </c>
      <c r="AP3357">
        <v>684.93150684931504</v>
      </c>
      <c r="AQ3357">
        <v>0.10653799999999999</v>
      </c>
      <c r="AR3357">
        <v>0.102973</v>
      </c>
      <c r="AS3357">
        <v>8.9742799999999998E-2</v>
      </c>
      <c r="AT3357">
        <v>0.101576</v>
      </c>
      <c r="AU3357">
        <v>9.4845499999999999E-2</v>
      </c>
      <c r="AW3357">
        <v>0.10653800000000001</v>
      </c>
      <c r="AX3357">
        <v>0.102973</v>
      </c>
      <c r="AY3357">
        <v>8.9742799999999998E-2</v>
      </c>
      <c r="AZ3357">
        <v>0.10157599999999999</v>
      </c>
      <c r="BA3357">
        <v>9.4845500000000013E-2</v>
      </c>
      <c r="BC3357" s="52">
        <v>100000</v>
      </c>
      <c r="BD3357" s="52">
        <v>100000</v>
      </c>
      <c r="BE3357">
        <v>0</v>
      </c>
      <c r="BF3357">
        <v>0</v>
      </c>
      <c r="BG3357">
        <v>0</v>
      </c>
    </row>
    <row r="3358" spans="1:59">
      <c r="A3358">
        <v>3357</v>
      </c>
      <c r="E3358">
        <v>9795.2054794520554</v>
      </c>
      <c r="K3358">
        <v>5585.7998213217743</v>
      </c>
      <c r="L3358">
        <v>6113.0914879884413</v>
      </c>
      <c r="M3358">
        <v>6640.3831546551082</v>
      </c>
      <c r="N3358">
        <v>7167.6748213217752</v>
      </c>
      <c r="O3358">
        <v>7694.9664879884422</v>
      </c>
      <c r="Q3358">
        <v>27258.630570714769</v>
      </c>
      <c r="R3358">
        <v>26522.195996533581</v>
      </c>
      <c r="S3358">
        <v>25785.761422352392</v>
      </c>
      <c r="T3358">
        <v>25049.326848171204</v>
      </c>
      <c r="U3358">
        <v>24312.892273990015</v>
      </c>
      <c r="W3358">
        <v>0</v>
      </c>
      <c r="AB3358">
        <v>1</v>
      </c>
      <c r="AC3358">
        <v>1</v>
      </c>
      <c r="AD3358">
        <v>1</v>
      </c>
      <c r="AE3358">
        <v>1</v>
      </c>
      <c r="AF3358">
        <v>1</v>
      </c>
      <c r="AL3358">
        <v>1.5605751000000001</v>
      </c>
      <c r="AM3358" s="5">
        <v>9.9794826507568359</v>
      </c>
      <c r="AN3358">
        <v>570.77625570776252</v>
      </c>
      <c r="AO3358">
        <f t="shared" si="52"/>
        <v>26826.48401826484</v>
      </c>
      <c r="AP3358">
        <v>684.93150684931504</v>
      </c>
      <c r="AQ3358">
        <v>0.106542</v>
      </c>
      <c r="AR3358">
        <v>0.10012399999999999</v>
      </c>
      <c r="AS3358">
        <v>8.6592200000000008E-2</v>
      </c>
      <c r="AT3358">
        <v>8.30206E-2</v>
      </c>
      <c r="AU3358">
        <v>6.6046499999999994E-2</v>
      </c>
      <c r="AW3358">
        <v>0.10654200000000001</v>
      </c>
      <c r="AX3358">
        <v>0.10012399999999998</v>
      </c>
      <c r="AY3358">
        <v>8.6592199999999994E-2</v>
      </c>
      <c r="AZ3358">
        <v>8.3020599999999986E-2</v>
      </c>
      <c r="BA3358">
        <v>6.6046499999999994E-2</v>
      </c>
      <c r="BC3358" s="52">
        <v>100000</v>
      </c>
      <c r="BD3358" s="52">
        <v>100000</v>
      </c>
      <c r="BE3358">
        <v>0</v>
      </c>
      <c r="BF3358">
        <v>0</v>
      </c>
      <c r="BG3358">
        <v>0</v>
      </c>
    </row>
    <row r="3359" spans="1:59">
      <c r="A3359">
        <v>3358</v>
      </c>
      <c r="E3359">
        <v>9795.2054794520554</v>
      </c>
      <c r="K3359">
        <v>5376.9617313565896</v>
      </c>
      <c r="L3359">
        <v>5821.6192313565898</v>
      </c>
      <c r="M3359">
        <v>6266.2767313565901</v>
      </c>
      <c r="N3359">
        <v>6710.9342313565903</v>
      </c>
      <c r="O3359">
        <v>7155.5917313565906</v>
      </c>
      <c r="Q3359">
        <v>20723.045857510369</v>
      </c>
      <c r="R3359">
        <v>20163.180336547903</v>
      </c>
      <c r="S3359">
        <v>19603.314815585436</v>
      </c>
      <c r="T3359">
        <v>19043.449294622969</v>
      </c>
      <c r="U3359">
        <v>18483.583773660503</v>
      </c>
      <c r="W3359">
        <v>0</v>
      </c>
      <c r="AB3359">
        <v>1</v>
      </c>
      <c r="AC3359">
        <v>1</v>
      </c>
      <c r="AD3359">
        <v>1</v>
      </c>
      <c r="AE3359">
        <v>1</v>
      </c>
      <c r="AF3359">
        <v>1</v>
      </c>
      <c r="AL3359">
        <v>3.5771377000000002</v>
      </c>
      <c r="AM3359" s="5">
        <v>9.7491779327392578</v>
      </c>
      <c r="AN3359">
        <v>570.77625570776252</v>
      </c>
      <c r="AO3359">
        <f t="shared" si="52"/>
        <v>26826.48401826484</v>
      </c>
      <c r="AP3359">
        <v>684.93150684931504</v>
      </c>
      <c r="AQ3359">
        <v>0.104938</v>
      </c>
      <c r="AR3359">
        <v>9.92479E-2</v>
      </c>
      <c r="AS3359">
        <v>8.4415999999999991E-2</v>
      </c>
      <c r="AT3359">
        <v>5.9671500000000002E-2</v>
      </c>
      <c r="AU3359">
        <v>5.0133899999999995E-2</v>
      </c>
      <c r="AW3359">
        <v>0.10493800000000002</v>
      </c>
      <c r="AX3359">
        <v>9.9247899999999986E-2</v>
      </c>
      <c r="AY3359">
        <v>8.4415999999999977E-2</v>
      </c>
      <c r="AZ3359">
        <v>5.9671500000000002E-2</v>
      </c>
      <c r="BA3359">
        <v>5.0133899999999995E-2</v>
      </c>
      <c r="BC3359" s="52">
        <v>100000</v>
      </c>
      <c r="BD3359" s="52">
        <v>100000</v>
      </c>
      <c r="BE3359">
        <v>0</v>
      </c>
      <c r="BF3359">
        <v>0</v>
      </c>
      <c r="BG3359">
        <v>0</v>
      </c>
    </row>
    <row r="3360" spans="1:59">
      <c r="A3360">
        <v>3359</v>
      </c>
      <c r="E3360">
        <v>9795.2054794520554</v>
      </c>
      <c r="K3360">
        <v>3909.3169726289238</v>
      </c>
      <c r="L3360">
        <v>4284.1269726289238</v>
      </c>
      <c r="M3360">
        <v>4658.9369726289242</v>
      </c>
      <c r="N3360">
        <v>5033.7469726289246</v>
      </c>
      <c r="O3360">
        <v>5408.556972628925</v>
      </c>
      <c r="Q3360">
        <v>14630.913163314561</v>
      </c>
      <c r="R3360">
        <v>14235.636143181888</v>
      </c>
      <c r="S3360">
        <v>13840.359123049215</v>
      </c>
      <c r="T3360">
        <v>13445.082102916542</v>
      </c>
      <c r="U3360">
        <v>13049.805082783869</v>
      </c>
      <c r="W3360">
        <v>0</v>
      </c>
      <c r="AB3360">
        <v>1</v>
      </c>
      <c r="AC3360">
        <v>1</v>
      </c>
      <c r="AD3360">
        <v>1</v>
      </c>
      <c r="AE3360">
        <v>1</v>
      </c>
      <c r="AF3360">
        <v>1</v>
      </c>
      <c r="AL3360">
        <v>3.8675730000000001</v>
      </c>
      <c r="AM3360" s="5">
        <v>9.8746271133422852</v>
      </c>
      <c r="AN3360">
        <v>570.77625570776252</v>
      </c>
      <c r="AO3360">
        <f t="shared" si="52"/>
        <v>26826.48401826484</v>
      </c>
      <c r="AP3360">
        <v>684.93150684931504</v>
      </c>
      <c r="AQ3360">
        <v>0.104959</v>
      </c>
      <c r="AR3360">
        <v>9.8132200000000003E-2</v>
      </c>
      <c r="AS3360">
        <v>8.4367200000000003E-2</v>
      </c>
      <c r="AT3360">
        <v>5.5372700000000004E-2</v>
      </c>
      <c r="AU3360">
        <v>4.9180700000000001E-2</v>
      </c>
      <c r="AW3360">
        <v>0.10495900000000001</v>
      </c>
      <c r="AX3360">
        <v>9.8132199999999989E-2</v>
      </c>
      <c r="AY3360">
        <v>8.4367200000000017E-2</v>
      </c>
      <c r="AZ3360">
        <v>5.5372700000000011E-2</v>
      </c>
      <c r="BA3360">
        <v>4.9180700000000008E-2</v>
      </c>
      <c r="BC3360" s="52">
        <v>100000</v>
      </c>
      <c r="BD3360" s="52">
        <v>100000</v>
      </c>
      <c r="BE3360">
        <v>0</v>
      </c>
      <c r="BF3360">
        <v>0</v>
      </c>
      <c r="BG3360">
        <v>0</v>
      </c>
    </row>
    <row r="3361" spans="1:59">
      <c r="A3361">
        <v>3360</v>
      </c>
      <c r="E3361">
        <v>9795.2054794520554</v>
      </c>
      <c r="K3361">
        <v>2786.2408127176982</v>
      </c>
      <c r="L3361">
        <v>2988.358312717698</v>
      </c>
      <c r="M3361">
        <v>3190.4758127176979</v>
      </c>
      <c r="N3361">
        <v>3392.5933127176977</v>
      </c>
      <c r="O3361">
        <v>3594.7108127176975</v>
      </c>
      <c r="Q3361">
        <v>10572.47070904951</v>
      </c>
      <c r="R3361">
        <v>10286.838863614099</v>
      </c>
      <c r="S3361">
        <v>10001.207018178688</v>
      </c>
      <c r="T3361">
        <v>9715.5751727432762</v>
      </c>
      <c r="U3361">
        <v>9429.9433273078648</v>
      </c>
      <c r="W3361">
        <v>0</v>
      </c>
      <c r="AB3361">
        <v>1</v>
      </c>
      <c r="AC3361">
        <v>1</v>
      </c>
      <c r="AD3361">
        <v>1</v>
      </c>
      <c r="AE3361">
        <v>1</v>
      </c>
      <c r="AF3361">
        <v>1</v>
      </c>
      <c r="AL3361">
        <v>5.5768890000000004</v>
      </c>
      <c r="AM3361" s="5">
        <v>10.281453132629389</v>
      </c>
      <c r="AN3361">
        <v>570.77625570776252</v>
      </c>
      <c r="AO3361">
        <f t="shared" si="52"/>
        <v>26826.48401826484</v>
      </c>
      <c r="AP3361">
        <v>684.93150684931504</v>
      </c>
      <c r="AQ3361">
        <v>0.10485599999999999</v>
      </c>
      <c r="AR3361">
        <v>9.8172599999999999E-2</v>
      </c>
      <c r="AS3361">
        <v>8.4632900000000011E-2</v>
      </c>
      <c r="AT3361">
        <v>5.54206E-2</v>
      </c>
      <c r="AU3361">
        <v>4.9230400000000001E-2</v>
      </c>
      <c r="AW3361">
        <v>0.10485599999999999</v>
      </c>
      <c r="AX3361">
        <v>9.8172599999999985E-2</v>
      </c>
      <c r="AY3361">
        <v>8.4632899999999997E-2</v>
      </c>
      <c r="AZ3361">
        <v>5.54206E-2</v>
      </c>
      <c r="BA3361">
        <v>4.9230399999999994E-2</v>
      </c>
      <c r="BC3361" s="52">
        <v>100000</v>
      </c>
      <c r="BD3361" s="52">
        <v>100000</v>
      </c>
      <c r="BE3361">
        <v>0</v>
      </c>
      <c r="BF3361">
        <v>0</v>
      </c>
      <c r="BG3361">
        <v>0</v>
      </c>
    </row>
    <row r="3362" spans="1:59">
      <c r="A3362">
        <v>3361</v>
      </c>
      <c r="E3362">
        <v>9795.2054794520554</v>
      </c>
      <c r="K3362">
        <v>2314.052378557687</v>
      </c>
      <c r="L3362">
        <v>2415.3573785576868</v>
      </c>
      <c r="M3362">
        <v>2516.6623785576867</v>
      </c>
      <c r="N3362">
        <v>2617.9673785576865</v>
      </c>
      <c r="O3362">
        <v>2719.2723785576864</v>
      </c>
      <c r="Q3362">
        <v>11476.295970922791</v>
      </c>
      <c r="R3362">
        <v>11166.245871384119</v>
      </c>
      <c r="S3362">
        <v>10856.195771845447</v>
      </c>
      <c r="T3362">
        <v>10546.145672306775</v>
      </c>
      <c r="U3362">
        <v>10236.095572768103</v>
      </c>
      <c r="W3362">
        <v>0</v>
      </c>
      <c r="AB3362">
        <v>1</v>
      </c>
      <c r="AC3362">
        <v>1</v>
      </c>
      <c r="AD3362">
        <v>1</v>
      </c>
      <c r="AE3362">
        <v>1</v>
      </c>
      <c r="AF3362">
        <v>1</v>
      </c>
      <c r="AL3362">
        <v>7.1200979999999996</v>
      </c>
      <c r="AM3362" s="5">
        <v>9.8946952819824219</v>
      </c>
      <c r="AN3362">
        <v>570.77625570776252</v>
      </c>
      <c r="AO3362">
        <f t="shared" si="52"/>
        <v>26826.48401826484</v>
      </c>
      <c r="AP3362">
        <v>684.93150684931504</v>
      </c>
      <c r="AQ3362">
        <v>0.10479300000000001</v>
      </c>
      <c r="AR3362">
        <v>9.8172099999999998E-2</v>
      </c>
      <c r="AS3362">
        <v>8.4563999999999986E-2</v>
      </c>
      <c r="AT3362">
        <v>5.5430199999999999E-2</v>
      </c>
      <c r="AU3362">
        <v>4.9247599999999996E-2</v>
      </c>
      <c r="AW3362">
        <v>0.10479300000000001</v>
      </c>
      <c r="AX3362">
        <v>9.8172099999999998E-2</v>
      </c>
      <c r="AY3362">
        <v>8.4563999999999986E-2</v>
      </c>
      <c r="AZ3362">
        <v>5.5430199999999999E-2</v>
      </c>
      <c r="BA3362">
        <v>4.9247599999999989E-2</v>
      </c>
      <c r="BC3362" s="52">
        <v>100000</v>
      </c>
      <c r="BD3362" s="52">
        <v>100000</v>
      </c>
      <c r="BE3362">
        <v>0</v>
      </c>
      <c r="BF3362">
        <v>0</v>
      </c>
      <c r="BG3362">
        <v>0</v>
      </c>
    </row>
    <row r="3363" spans="1:59">
      <c r="A3363">
        <v>3362</v>
      </c>
      <c r="E3363">
        <v>9795.2054794520554</v>
      </c>
      <c r="K3363">
        <v>2135.5421168630487</v>
      </c>
      <c r="L3363">
        <v>2185.6996168630485</v>
      </c>
      <c r="M3363">
        <v>2235.8571168630488</v>
      </c>
      <c r="N3363">
        <v>2286.014616863049</v>
      </c>
      <c r="O3363">
        <v>2336.1721168630493</v>
      </c>
      <c r="Q3363">
        <v>11570.32961125202</v>
      </c>
      <c r="R3363">
        <v>11257.739045351889</v>
      </c>
      <c r="S3363">
        <v>10945.14847945176</v>
      </c>
      <c r="T3363">
        <v>10632.557913551631</v>
      </c>
      <c r="U3363">
        <v>10319.967347651502</v>
      </c>
      <c r="W3363">
        <v>0</v>
      </c>
      <c r="AB3363">
        <v>1</v>
      </c>
      <c r="AC3363">
        <v>1</v>
      </c>
      <c r="AD3363">
        <v>1</v>
      </c>
      <c r="AE3363">
        <v>1</v>
      </c>
      <c r="AF3363">
        <v>1</v>
      </c>
      <c r="AL3363">
        <v>6.1551679999999998</v>
      </c>
      <c r="AM3363" s="5">
        <v>9.6311635971069336</v>
      </c>
      <c r="AN3363">
        <v>570.77625570776252</v>
      </c>
      <c r="AO3363">
        <f t="shared" si="52"/>
        <v>26826.48401826484</v>
      </c>
      <c r="AP3363">
        <v>684.93150684931504</v>
      </c>
      <c r="AQ3363">
        <v>0.104813</v>
      </c>
      <c r="AR3363">
        <v>9.8155300000000001E-2</v>
      </c>
      <c r="AS3363">
        <v>8.4395499999999998E-2</v>
      </c>
      <c r="AT3363">
        <v>5.5454099999999999E-2</v>
      </c>
      <c r="AU3363">
        <v>4.92434E-2</v>
      </c>
      <c r="AW3363">
        <v>0.104813</v>
      </c>
      <c r="AX3363">
        <v>9.8155299999999987E-2</v>
      </c>
      <c r="AY3363">
        <v>8.4395499999999998E-2</v>
      </c>
      <c r="AZ3363">
        <v>5.5454099999999992E-2</v>
      </c>
      <c r="BA3363">
        <v>4.9243400000000007E-2</v>
      </c>
      <c r="BC3363" s="52">
        <v>100000</v>
      </c>
      <c r="BD3363" s="52">
        <v>100000</v>
      </c>
      <c r="BE3363">
        <v>0</v>
      </c>
      <c r="BF3363">
        <v>0</v>
      </c>
      <c r="BG3363">
        <v>0</v>
      </c>
    </row>
    <row r="3364" spans="1:59">
      <c r="A3364">
        <v>3363</v>
      </c>
      <c r="E3364">
        <v>9795.2054794520554</v>
      </c>
      <c r="K3364">
        <v>2083.7165570162183</v>
      </c>
      <c r="L3364">
        <v>2125.3765570162182</v>
      </c>
      <c r="M3364">
        <v>2167.036557016218</v>
      </c>
      <c r="N3364">
        <v>2208.6965570162179</v>
      </c>
      <c r="O3364">
        <v>2250.3565570162177</v>
      </c>
      <c r="Q3364">
        <v>13113.39250184949</v>
      </c>
      <c r="R3364">
        <v>12759.113676456187</v>
      </c>
      <c r="S3364">
        <v>12404.834851062884</v>
      </c>
      <c r="T3364">
        <v>12050.556025669581</v>
      </c>
      <c r="U3364">
        <v>11696.277200276278</v>
      </c>
      <c r="W3364">
        <v>0</v>
      </c>
      <c r="AB3364">
        <v>1</v>
      </c>
      <c r="AC3364">
        <v>1</v>
      </c>
      <c r="AD3364">
        <v>1</v>
      </c>
      <c r="AE3364">
        <v>1</v>
      </c>
      <c r="AF3364">
        <v>1</v>
      </c>
      <c r="AL3364">
        <v>5.9898024000000003</v>
      </c>
      <c r="AM3364" s="5">
        <v>9.2579822540283203</v>
      </c>
      <c r="AN3364">
        <v>570.77625570776252</v>
      </c>
      <c r="AO3364">
        <f t="shared" si="52"/>
        <v>26826.48401826484</v>
      </c>
      <c r="AP3364">
        <v>684.93150684931504</v>
      </c>
      <c r="AQ3364">
        <v>0.104667</v>
      </c>
      <c r="AR3364">
        <v>9.8004800000000003E-2</v>
      </c>
      <c r="AS3364">
        <v>8.39115E-2</v>
      </c>
      <c r="AT3364">
        <v>5.5276400000000003E-2</v>
      </c>
      <c r="AU3364">
        <v>4.90996E-2</v>
      </c>
      <c r="AW3364">
        <v>0.104667</v>
      </c>
      <c r="AX3364">
        <v>9.8004799999999989E-2</v>
      </c>
      <c r="AY3364">
        <v>8.3911500000000014E-2</v>
      </c>
      <c r="AZ3364">
        <v>5.5276400000000003E-2</v>
      </c>
      <c r="BA3364">
        <v>4.9099600000000007E-2</v>
      </c>
      <c r="BC3364" s="52">
        <v>100000</v>
      </c>
      <c r="BD3364" s="52">
        <v>100000</v>
      </c>
      <c r="BE3364">
        <v>0</v>
      </c>
      <c r="BF3364">
        <v>0</v>
      </c>
      <c r="BG3364">
        <v>0</v>
      </c>
    </row>
    <row r="3365" spans="1:59">
      <c r="A3365">
        <v>3364</v>
      </c>
      <c r="E3365">
        <v>9795.2054794520554</v>
      </c>
      <c r="K3365">
        <v>2122.3800699178219</v>
      </c>
      <c r="L3365">
        <v>2163.7650699178221</v>
      </c>
      <c r="M3365">
        <v>2205.1500699178223</v>
      </c>
      <c r="N3365">
        <v>2246.5350699178225</v>
      </c>
      <c r="O3365">
        <v>2287.9200699178227</v>
      </c>
      <c r="Q3365">
        <v>16843.38592171709</v>
      </c>
      <c r="R3365">
        <v>16388.335485829961</v>
      </c>
      <c r="S3365">
        <v>15933.285049942831</v>
      </c>
      <c r="T3365">
        <v>15478.234614055702</v>
      </c>
      <c r="U3365">
        <v>15023.184178168573</v>
      </c>
      <c r="W3365">
        <v>0</v>
      </c>
      <c r="AB3365">
        <v>1</v>
      </c>
      <c r="AC3365">
        <v>1</v>
      </c>
      <c r="AD3365">
        <v>1</v>
      </c>
      <c r="AE3365">
        <v>1</v>
      </c>
      <c r="AF3365">
        <v>1</v>
      </c>
      <c r="AL3365">
        <v>8.1218450000000004</v>
      </c>
      <c r="AM3365" s="5">
        <v>9.6986913681030273</v>
      </c>
      <c r="AN3365">
        <v>570.77625570776252</v>
      </c>
      <c r="AO3365">
        <f t="shared" si="52"/>
        <v>26826.48401826484</v>
      </c>
      <c r="AP3365">
        <v>684.93150684931504</v>
      </c>
      <c r="AQ3365">
        <v>0.102852</v>
      </c>
      <c r="AR3365">
        <v>8.9765999999999999E-2</v>
      </c>
      <c r="AS3365">
        <v>7.7986299999999995E-2</v>
      </c>
      <c r="AT3365">
        <v>4.7768099999999994E-2</v>
      </c>
      <c r="AU3365">
        <v>4.5238799999999996E-2</v>
      </c>
      <c r="AW3365">
        <v>0.10285199999999999</v>
      </c>
      <c r="AX3365">
        <v>8.9765999999999999E-2</v>
      </c>
      <c r="AY3365">
        <v>7.7986299999999995E-2</v>
      </c>
      <c r="AZ3365">
        <v>4.7768099999999994E-2</v>
      </c>
      <c r="BA3365">
        <v>4.5238799999999996E-2</v>
      </c>
      <c r="BC3365" s="52">
        <v>100000</v>
      </c>
      <c r="BD3365" s="52">
        <v>100000</v>
      </c>
      <c r="BE3365">
        <v>0</v>
      </c>
      <c r="BF3365">
        <v>0</v>
      </c>
      <c r="BG3365">
        <v>0</v>
      </c>
    </row>
    <row r="3366" spans="1:59">
      <c r="A3366">
        <v>3365</v>
      </c>
      <c r="E3366">
        <v>9795.2054794520554</v>
      </c>
      <c r="K3366">
        <v>2665.3145064084274</v>
      </c>
      <c r="L3366">
        <v>2707.3870064084276</v>
      </c>
      <c r="M3366">
        <v>2749.4595064084278</v>
      </c>
      <c r="N3366">
        <v>2791.5320064084281</v>
      </c>
      <c r="O3366">
        <v>2833.6045064084283</v>
      </c>
      <c r="Q3366">
        <v>24897.078135753709</v>
      </c>
      <c r="R3366">
        <v>24224.444597900467</v>
      </c>
      <c r="S3366">
        <v>23551.811060047225</v>
      </c>
      <c r="T3366">
        <v>22879.177522193982</v>
      </c>
      <c r="U3366">
        <v>22206.54398434074</v>
      </c>
      <c r="W3366">
        <v>3.1199999999999999E-3</v>
      </c>
      <c r="AB3366">
        <v>1</v>
      </c>
      <c r="AC3366">
        <v>1</v>
      </c>
      <c r="AD3366">
        <v>1</v>
      </c>
      <c r="AE3366">
        <v>1</v>
      </c>
      <c r="AF3366">
        <v>1</v>
      </c>
      <c r="AL3366">
        <v>8.7784980000000008</v>
      </c>
      <c r="AM3366" s="5">
        <v>9.6175241470336914</v>
      </c>
      <c r="AN3366">
        <v>570.77625570776252</v>
      </c>
      <c r="AO3366">
        <f t="shared" si="52"/>
        <v>26826.48401826484</v>
      </c>
      <c r="AP3366">
        <v>684.93150684931504</v>
      </c>
      <c r="AQ3366">
        <v>0.103811</v>
      </c>
      <c r="AR3366">
        <v>8.9957800000000004E-2</v>
      </c>
      <c r="AS3366">
        <v>7.9358500000000012E-2</v>
      </c>
      <c r="AT3366">
        <v>4.9477899999999998E-2</v>
      </c>
      <c r="AU3366">
        <v>4.5832900000000003E-2</v>
      </c>
      <c r="AW3366">
        <v>0.103811</v>
      </c>
      <c r="AX3366">
        <v>8.9957800000000018E-2</v>
      </c>
      <c r="AY3366">
        <v>7.9358500000000012E-2</v>
      </c>
      <c r="AZ3366">
        <v>4.9477900000000005E-2</v>
      </c>
      <c r="BA3366">
        <v>4.5832899999999996E-2</v>
      </c>
      <c r="BC3366" s="52">
        <v>100000</v>
      </c>
      <c r="BD3366" s="52">
        <v>100000</v>
      </c>
      <c r="BE3366">
        <v>0</v>
      </c>
      <c r="BF3366">
        <v>0</v>
      </c>
      <c r="BG3366">
        <v>0</v>
      </c>
    </row>
    <row r="3367" spans="1:59">
      <c r="A3367">
        <v>3366</v>
      </c>
      <c r="E3367">
        <v>9795.2054794520554</v>
      </c>
      <c r="K3367">
        <v>3580.0767691016895</v>
      </c>
      <c r="L3367">
        <v>3622.0117691016894</v>
      </c>
      <c r="M3367">
        <v>3663.9467691016894</v>
      </c>
      <c r="N3367">
        <v>3705.8817691016893</v>
      </c>
      <c r="O3367">
        <v>3747.8167691016893</v>
      </c>
      <c r="Q3367">
        <v>29352.152150903421</v>
      </c>
      <c r="R3367">
        <v>28559.157811415615</v>
      </c>
      <c r="S3367">
        <v>27766.163471927808</v>
      </c>
      <c r="T3367">
        <v>26973.169132440002</v>
      </c>
      <c r="U3367">
        <v>26180.174792952195</v>
      </c>
      <c r="W3367">
        <v>9.9900000000000006E-3</v>
      </c>
      <c r="AB3367">
        <v>1</v>
      </c>
      <c r="AC3367">
        <v>1</v>
      </c>
      <c r="AD3367">
        <v>1</v>
      </c>
      <c r="AE3367">
        <v>1</v>
      </c>
      <c r="AF3367">
        <v>1</v>
      </c>
      <c r="AL3367">
        <v>6.1923000000000004</v>
      </c>
      <c r="AM3367" s="5">
        <v>9.2132091522216797</v>
      </c>
      <c r="AN3367">
        <v>570.77625570776252</v>
      </c>
      <c r="AO3367">
        <f t="shared" si="52"/>
        <v>26826.48401826484</v>
      </c>
      <c r="AP3367">
        <v>684.93150684931504</v>
      </c>
      <c r="AQ3367">
        <v>0.104115</v>
      </c>
      <c r="AR3367">
        <v>8.9394399999999999E-2</v>
      </c>
      <c r="AS3367">
        <v>7.8401999999999999E-2</v>
      </c>
      <c r="AT3367">
        <v>4.9701000000000002E-2</v>
      </c>
      <c r="AU3367">
        <v>4.5554699999999997E-2</v>
      </c>
      <c r="AW3367">
        <v>0.104115</v>
      </c>
      <c r="AX3367">
        <v>8.9394399999999999E-2</v>
      </c>
      <c r="AY3367">
        <v>7.8402000000000013E-2</v>
      </c>
      <c r="AZ3367">
        <v>4.9701000000000009E-2</v>
      </c>
      <c r="BA3367">
        <v>4.555469999999999E-2</v>
      </c>
      <c r="BC3367" s="52">
        <v>100000</v>
      </c>
      <c r="BD3367" s="52">
        <v>100000</v>
      </c>
      <c r="BE3367">
        <v>0</v>
      </c>
      <c r="BF3367">
        <v>0</v>
      </c>
      <c r="BG3367">
        <v>0</v>
      </c>
    </row>
    <row r="3368" spans="1:59">
      <c r="A3368">
        <v>3367</v>
      </c>
      <c r="E3368">
        <v>9795.2054794520554</v>
      </c>
      <c r="K3368">
        <v>4186.3535565161992</v>
      </c>
      <c r="L3368">
        <v>4227.6010565161996</v>
      </c>
      <c r="M3368">
        <v>4268.8485565161991</v>
      </c>
      <c r="N3368">
        <v>4310.0960565161986</v>
      </c>
      <c r="O3368">
        <v>4351.3435565161981</v>
      </c>
      <c r="Q3368">
        <v>28180.35490478115</v>
      </c>
      <c r="R3368">
        <v>27419.018502793257</v>
      </c>
      <c r="S3368">
        <v>26657.682100805363</v>
      </c>
      <c r="T3368">
        <v>25896.345698817469</v>
      </c>
      <c r="U3368">
        <v>25135.009296829576</v>
      </c>
      <c r="W3368">
        <v>3.9090000000000007E-2</v>
      </c>
      <c r="AB3368">
        <v>1</v>
      </c>
      <c r="AC3368">
        <v>1</v>
      </c>
      <c r="AD3368">
        <v>1</v>
      </c>
      <c r="AE3368">
        <v>1</v>
      </c>
      <c r="AF3368">
        <v>1</v>
      </c>
      <c r="AL3368">
        <v>3.3642642</v>
      </c>
      <c r="AM3368" s="5">
        <v>9.3075494766235352</v>
      </c>
      <c r="AN3368">
        <v>570.77625570776252</v>
      </c>
      <c r="AO3368">
        <f t="shared" si="52"/>
        <v>26826.48401826484</v>
      </c>
      <c r="AP3368">
        <v>684.93150684931504</v>
      </c>
      <c r="AQ3368">
        <v>0.106071</v>
      </c>
      <c r="AR3368">
        <v>9.1870500000000008E-2</v>
      </c>
      <c r="AS3368">
        <v>7.8587100000000007E-2</v>
      </c>
      <c r="AT3368">
        <v>4.7575300000000001E-2</v>
      </c>
      <c r="AU3368">
        <v>4.4919899999999999E-2</v>
      </c>
      <c r="AW3368">
        <v>0.10607100000000001</v>
      </c>
      <c r="AX3368">
        <v>9.1870500000000008E-2</v>
      </c>
      <c r="AY3368">
        <v>7.8587100000000007E-2</v>
      </c>
      <c r="AZ3368">
        <v>4.7575300000000001E-2</v>
      </c>
      <c r="BA3368">
        <v>4.4919899999999999E-2</v>
      </c>
      <c r="BC3368" s="52">
        <v>100000</v>
      </c>
      <c r="BD3368" s="52">
        <v>100000</v>
      </c>
      <c r="BE3368">
        <v>0</v>
      </c>
      <c r="BF3368">
        <v>0</v>
      </c>
      <c r="BG3368">
        <v>0</v>
      </c>
    </row>
    <row r="3369" spans="1:59">
      <c r="A3369">
        <v>3368</v>
      </c>
      <c r="E3369">
        <v>9795.2054794520554</v>
      </c>
      <c r="K3369">
        <v>3953.5498511725009</v>
      </c>
      <c r="L3369">
        <v>4002.2223511725006</v>
      </c>
      <c r="M3369">
        <v>4050.8948511725002</v>
      </c>
      <c r="N3369">
        <v>4099.5673511724999</v>
      </c>
      <c r="O3369">
        <v>4148.2398511724996</v>
      </c>
      <c r="Q3369">
        <v>26418.651855073542</v>
      </c>
      <c r="R3369">
        <v>25704.910619735965</v>
      </c>
      <c r="S3369">
        <v>24991.169384398389</v>
      </c>
      <c r="T3369">
        <v>24277.428149060812</v>
      </c>
      <c r="U3369">
        <v>23563.686913723235</v>
      </c>
      <c r="W3369">
        <v>6.7629999999999996E-2</v>
      </c>
      <c r="AB3369">
        <v>1</v>
      </c>
      <c r="AC3369">
        <v>1</v>
      </c>
      <c r="AD3369">
        <v>1</v>
      </c>
      <c r="AE3369">
        <v>1</v>
      </c>
      <c r="AF3369">
        <v>1</v>
      </c>
      <c r="AL3369">
        <v>1.6913549000000001</v>
      </c>
      <c r="AM3369" s="5">
        <v>8.7915620803833008</v>
      </c>
      <c r="AN3369">
        <v>570.77625570776252</v>
      </c>
      <c r="AO3369">
        <f t="shared" si="52"/>
        <v>26826.48401826484</v>
      </c>
      <c r="AP3369">
        <v>684.93150684931504</v>
      </c>
      <c r="AQ3369">
        <v>0.10589499999999999</v>
      </c>
      <c r="AR3369">
        <v>9.0439499999999992E-2</v>
      </c>
      <c r="AS3369">
        <v>4.4545799999999997E-2</v>
      </c>
      <c r="AT3369">
        <v>4.2326300000000004E-2</v>
      </c>
      <c r="AU3369">
        <v>4.3947099999999996E-2</v>
      </c>
      <c r="AW3369">
        <v>0.105895</v>
      </c>
      <c r="AX3369">
        <v>9.0439499999999992E-2</v>
      </c>
      <c r="AY3369">
        <v>4.4545799999999997E-2</v>
      </c>
      <c r="AZ3369">
        <v>4.2326299999999997E-2</v>
      </c>
      <c r="BA3369">
        <v>4.3947100000000003E-2</v>
      </c>
      <c r="BC3369" s="52">
        <v>100000</v>
      </c>
      <c r="BD3369" s="52">
        <v>100000</v>
      </c>
      <c r="BE3369">
        <v>0</v>
      </c>
      <c r="BF3369">
        <v>0</v>
      </c>
      <c r="BG3369">
        <v>0</v>
      </c>
    </row>
    <row r="3370" spans="1:59">
      <c r="A3370">
        <v>3369</v>
      </c>
      <c r="E3370">
        <v>9795.2054794520554</v>
      </c>
      <c r="K3370">
        <v>3908.3053147982837</v>
      </c>
      <c r="L3370">
        <v>3982.8003147982836</v>
      </c>
      <c r="M3370">
        <v>4057.2953147982835</v>
      </c>
      <c r="N3370">
        <v>4131.7903147982834</v>
      </c>
      <c r="O3370">
        <v>4206.2853147982833</v>
      </c>
      <c r="Q3370">
        <v>24707.765196246652</v>
      </c>
      <c r="R3370">
        <v>24040.246242550595</v>
      </c>
      <c r="S3370">
        <v>23372.727288854541</v>
      </c>
      <c r="T3370">
        <v>22705.208335158488</v>
      </c>
      <c r="U3370">
        <v>22037.689381462435</v>
      </c>
      <c r="W3370">
        <v>0.10704999999999999</v>
      </c>
      <c r="AB3370">
        <v>1</v>
      </c>
      <c r="AC3370">
        <v>1</v>
      </c>
      <c r="AD3370">
        <v>1</v>
      </c>
      <c r="AE3370">
        <v>1</v>
      </c>
      <c r="AF3370">
        <v>1</v>
      </c>
      <c r="AL3370">
        <v>0.44240308</v>
      </c>
      <c r="AM3370" s="5">
        <v>8.2564477920532227</v>
      </c>
      <c r="AN3370">
        <v>570.77625570776252</v>
      </c>
      <c r="AO3370">
        <f t="shared" si="52"/>
        <v>26826.48401826484</v>
      </c>
      <c r="AP3370">
        <v>684.93150684931504</v>
      </c>
      <c r="AQ3370">
        <v>9.9781800000000004E-2</v>
      </c>
      <c r="AR3370">
        <v>6.23803E-2</v>
      </c>
      <c r="AS3370">
        <v>4.0027099999999996E-2</v>
      </c>
      <c r="AT3370">
        <v>3.7907099999999999E-2</v>
      </c>
      <c r="AU3370">
        <v>3.91612E-2</v>
      </c>
      <c r="AW3370">
        <v>9.9781800000000018E-2</v>
      </c>
      <c r="AX3370">
        <v>6.23803E-2</v>
      </c>
      <c r="AY3370">
        <v>4.0027099999999996E-2</v>
      </c>
      <c r="AZ3370">
        <v>3.7907099999999999E-2</v>
      </c>
      <c r="BA3370">
        <v>3.9161199999999993E-2</v>
      </c>
      <c r="BC3370" s="52">
        <v>100000</v>
      </c>
      <c r="BD3370" s="52">
        <v>100000</v>
      </c>
      <c r="BE3370">
        <v>0</v>
      </c>
      <c r="BF3370">
        <v>0</v>
      </c>
      <c r="BG3370">
        <v>0</v>
      </c>
    </row>
    <row r="3371" spans="1:59">
      <c r="A3371">
        <v>3370</v>
      </c>
      <c r="E3371">
        <v>9795.2054794520554</v>
      </c>
      <c r="K3371">
        <v>4175.6593933732029</v>
      </c>
      <c r="L3371">
        <v>4280.4018933732032</v>
      </c>
      <c r="M3371">
        <v>4385.1443933732035</v>
      </c>
      <c r="N3371">
        <v>4489.8868933732037</v>
      </c>
      <c r="O3371">
        <v>4594.629393373204</v>
      </c>
      <c r="Q3371">
        <v>23355.499810898091</v>
      </c>
      <c r="R3371">
        <v>22724.514423768749</v>
      </c>
      <c r="S3371">
        <v>22093.529036639411</v>
      </c>
      <c r="T3371">
        <v>21462.543649510073</v>
      </c>
      <c r="U3371">
        <v>20831.558262380735</v>
      </c>
      <c r="W3371">
        <v>0.12362999999999999</v>
      </c>
      <c r="AB3371">
        <v>1</v>
      </c>
      <c r="AC3371">
        <v>1</v>
      </c>
      <c r="AD3371">
        <v>1</v>
      </c>
      <c r="AE3371">
        <v>1</v>
      </c>
      <c r="AF3371">
        <v>1</v>
      </c>
      <c r="AL3371">
        <v>0.58339960000000002</v>
      </c>
      <c r="AM3371" s="5">
        <v>8.1962404251098633</v>
      </c>
      <c r="AN3371">
        <v>570.77625570776252</v>
      </c>
      <c r="AO3371">
        <f t="shared" si="52"/>
        <v>26826.48401826484</v>
      </c>
      <c r="AP3371">
        <v>684.93150684931504</v>
      </c>
      <c r="AQ3371">
        <v>9.8722299999999999E-2</v>
      </c>
      <c r="AR3371">
        <v>4.5986300000000001E-2</v>
      </c>
      <c r="AS3371">
        <v>3.8143200000000002E-2</v>
      </c>
      <c r="AT3371">
        <v>3.5062500000000003E-2</v>
      </c>
      <c r="AU3371">
        <v>3.7667700000000005E-2</v>
      </c>
      <c r="AW3371">
        <v>9.8722299999999999E-2</v>
      </c>
      <c r="AX3371">
        <v>4.5986299999999994E-2</v>
      </c>
      <c r="AY3371">
        <v>3.8143200000000002E-2</v>
      </c>
      <c r="AZ3371">
        <v>3.506250000000001E-2</v>
      </c>
      <c r="BA3371">
        <v>3.7667700000000012E-2</v>
      </c>
      <c r="BC3371" s="52">
        <v>100000</v>
      </c>
      <c r="BD3371" s="52">
        <v>100000</v>
      </c>
      <c r="BE3371">
        <v>0</v>
      </c>
      <c r="BF3371">
        <v>0</v>
      </c>
      <c r="BG3371">
        <v>0</v>
      </c>
    </row>
    <row r="3372" spans="1:59">
      <c r="A3372">
        <v>3371</v>
      </c>
      <c r="E3372">
        <v>9795.2054794520554</v>
      </c>
      <c r="K3372">
        <v>4697.2055035778149</v>
      </c>
      <c r="L3372">
        <v>4863.8480035778148</v>
      </c>
      <c r="M3372">
        <v>5030.4905035778147</v>
      </c>
      <c r="N3372">
        <v>5197.1330035778146</v>
      </c>
      <c r="O3372">
        <v>5363.7755035778146</v>
      </c>
      <c r="Q3372">
        <v>22124.041373614338</v>
      </c>
      <c r="R3372">
        <v>21526.325764084089</v>
      </c>
      <c r="S3372">
        <v>20928.61015455384</v>
      </c>
      <c r="T3372">
        <v>20330.894545023591</v>
      </c>
      <c r="U3372">
        <v>19733.178935493343</v>
      </c>
      <c r="W3372">
        <v>9.5329999999999998E-2</v>
      </c>
      <c r="AB3372">
        <v>1</v>
      </c>
      <c r="AC3372">
        <v>1</v>
      </c>
      <c r="AD3372">
        <v>1</v>
      </c>
      <c r="AE3372">
        <v>1</v>
      </c>
      <c r="AF3372">
        <v>1</v>
      </c>
      <c r="AL3372">
        <v>1.0910838</v>
      </c>
      <c r="AM3372" s="5">
        <v>7.9414315223693848</v>
      </c>
      <c r="AN3372">
        <v>570.77625570776252</v>
      </c>
      <c r="AO3372">
        <f t="shared" si="52"/>
        <v>26826.48401826484</v>
      </c>
      <c r="AP3372">
        <v>684.93150684931504</v>
      </c>
      <c r="AQ3372">
        <v>9.7606200000000004E-2</v>
      </c>
      <c r="AR3372">
        <v>4.5486699999999998E-2</v>
      </c>
      <c r="AS3372">
        <v>3.8083599999999995E-2</v>
      </c>
      <c r="AT3372">
        <v>3.4927899999999998E-2</v>
      </c>
      <c r="AU3372">
        <v>3.7559300000000004E-2</v>
      </c>
      <c r="AW3372">
        <v>9.7606200000000018E-2</v>
      </c>
      <c r="AX3372">
        <v>4.5486700000000005E-2</v>
      </c>
      <c r="AY3372">
        <v>3.8083599999999995E-2</v>
      </c>
      <c r="AZ3372">
        <v>3.4927899999999998E-2</v>
      </c>
      <c r="BA3372">
        <v>3.7559300000000004E-2</v>
      </c>
      <c r="BC3372" s="52">
        <v>100000</v>
      </c>
      <c r="BD3372" s="52">
        <v>100000</v>
      </c>
      <c r="BE3372">
        <v>0</v>
      </c>
      <c r="BF3372">
        <v>0</v>
      </c>
      <c r="BG3372">
        <v>0</v>
      </c>
    </row>
    <row r="3373" spans="1:59">
      <c r="A3373">
        <v>3372</v>
      </c>
      <c r="E3373">
        <v>9795.2054794520554</v>
      </c>
      <c r="K3373">
        <v>4849.3916713819999</v>
      </c>
      <c r="L3373">
        <v>5051.5091713820002</v>
      </c>
      <c r="M3373">
        <v>5253.6266713820005</v>
      </c>
      <c r="N3373">
        <v>5455.7441713820008</v>
      </c>
      <c r="O3373">
        <v>5657.8616713820011</v>
      </c>
      <c r="Q3373">
        <v>21834.99543770391</v>
      </c>
      <c r="R3373">
        <v>21245.088856434391</v>
      </c>
      <c r="S3373">
        <v>20655.182275164872</v>
      </c>
      <c r="T3373">
        <v>20065.275693895353</v>
      </c>
      <c r="U3373">
        <v>19475.369112625835</v>
      </c>
      <c r="W3373">
        <v>0.11635</v>
      </c>
      <c r="AB3373">
        <v>1</v>
      </c>
      <c r="AC3373">
        <v>1</v>
      </c>
      <c r="AD3373">
        <v>1</v>
      </c>
      <c r="AE3373">
        <v>1</v>
      </c>
      <c r="AF3373">
        <v>1</v>
      </c>
      <c r="AL3373">
        <v>0.27468767999999999</v>
      </c>
      <c r="AM3373" s="5">
        <v>8.0422248840332031</v>
      </c>
      <c r="AN3373">
        <v>570.77625570776252</v>
      </c>
      <c r="AO3373">
        <f t="shared" si="52"/>
        <v>26826.48401826484</v>
      </c>
      <c r="AP3373">
        <v>684.93150684931504</v>
      </c>
      <c r="AQ3373">
        <v>9.7240699999999999E-2</v>
      </c>
      <c r="AR3373">
        <v>4.5425300000000002E-2</v>
      </c>
      <c r="AS3373">
        <v>3.8123900000000002E-2</v>
      </c>
      <c r="AT3373">
        <v>3.4916600000000006E-2</v>
      </c>
      <c r="AU3373">
        <v>3.7544899999999999E-2</v>
      </c>
      <c r="AW3373">
        <v>9.7240699999999999E-2</v>
      </c>
      <c r="AX3373">
        <v>4.5425300000000002E-2</v>
      </c>
      <c r="AY3373">
        <v>3.8123900000000002E-2</v>
      </c>
      <c r="AZ3373">
        <v>3.4916600000000006E-2</v>
      </c>
      <c r="BA3373">
        <v>3.7544900000000006E-2</v>
      </c>
      <c r="BC3373" s="52">
        <v>100000</v>
      </c>
      <c r="BD3373" s="52">
        <v>100000</v>
      </c>
      <c r="BE3373">
        <v>0</v>
      </c>
      <c r="BF3373">
        <v>0</v>
      </c>
      <c r="BG3373">
        <v>0</v>
      </c>
    </row>
    <row r="3374" spans="1:59">
      <c r="A3374">
        <v>3373</v>
      </c>
      <c r="E3374">
        <v>9795.2054794520554</v>
      </c>
      <c r="K3374">
        <v>4712.0128063911961</v>
      </c>
      <c r="L3374">
        <v>4976.0028063911959</v>
      </c>
      <c r="M3374">
        <v>5239.9928063911957</v>
      </c>
      <c r="N3374">
        <v>5503.9828063911955</v>
      </c>
      <c r="O3374">
        <v>5767.9728063911953</v>
      </c>
      <c r="Q3374">
        <v>21476.374164225581</v>
      </c>
      <c r="R3374">
        <v>20896.156298030874</v>
      </c>
      <c r="S3374">
        <v>20315.938431836166</v>
      </c>
      <c r="T3374">
        <v>19735.720565641459</v>
      </c>
      <c r="U3374">
        <v>19155.502699446752</v>
      </c>
      <c r="W3374">
        <v>0.38194</v>
      </c>
      <c r="AB3374">
        <v>1</v>
      </c>
      <c r="AC3374">
        <v>1</v>
      </c>
      <c r="AD3374">
        <v>1</v>
      </c>
      <c r="AE3374">
        <v>1</v>
      </c>
      <c r="AF3374">
        <v>1</v>
      </c>
      <c r="AL3374">
        <v>0.23636070000000001</v>
      </c>
      <c r="AM3374" s="5">
        <v>7.8170881271362296</v>
      </c>
      <c r="AN3374">
        <v>570.77625570776252</v>
      </c>
      <c r="AO3374">
        <f t="shared" si="52"/>
        <v>26826.48401826484</v>
      </c>
      <c r="AP3374">
        <v>684.93150684931504</v>
      </c>
      <c r="AQ3374">
        <v>9.7162899999999996E-2</v>
      </c>
      <c r="AR3374">
        <v>4.5452399999999997E-2</v>
      </c>
      <c r="AS3374">
        <v>3.8143900000000001E-2</v>
      </c>
      <c r="AT3374">
        <v>3.5155400000000003E-2</v>
      </c>
      <c r="AU3374">
        <v>3.7543E-2</v>
      </c>
      <c r="AW3374">
        <v>9.7162899999999983E-2</v>
      </c>
      <c r="AX3374">
        <v>4.545239999999999E-2</v>
      </c>
      <c r="AY3374">
        <v>3.8143899999999994E-2</v>
      </c>
      <c r="AZ3374">
        <v>3.5155400000000003E-2</v>
      </c>
      <c r="BA3374">
        <v>3.7543000000000007E-2</v>
      </c>
      <c r="BC3374" s="52">
        <v>100000</v>
      </c>
      <c r="BD3374" s="52">
        <v>100000</v>
      </c>
      <c r="BE3374">
        <v>0</v>
      </c>
      <c r="BF3374">
        <v>0</v>
      </c>
      <c r="BG3374">
        <v>0</v>
      </c>
    </row>
    <row r="3375" spans="1:59">
      <c r="A3375">
        <v>3374</v>
      </c>
      <c r="E3375">
        <v>9795.2054794520554</v>
      </c>
      <c r="K3375">
        <v>4549.9551033780908</v>
      </c>
      <c r="L3375">
        <v>4873.8376033780905</v>
      </c>
      <c r="M3375">
        <v>5197.7201033780902</v>
      </c>
      <c r="N3375">
        <v>5521.60260337809</v>
      </c>
      <c r="O3375">
        <v>5845.4851033780897</v>
      </c>
      <c r="Q3375">
        <v>21750.875943781099</v>
      </c>
      <c r="R3375">
        <v>21163.241982158135</v>
      </c>
      <c r="S3375">
        <v>20575.608020535172</v>
      </c>
      <c r="T3375">
        <v>19987.974058912208</v>
      </c>
      <c r="U3375">
        <v>19400.340097289245</v>
      </c>
      <c r="W3375">
        <v>0.40261000000000002</v>
      </c>
      <c r="AB3375">
        <v>1</v>
      </c>
      <c r="AC3375">
        <v>1</v>
      </c>
      <c r="AD3375">
        <v>1</v>
      </c>
      <c r="AE3375">
        <v>1</v>
      </c>
      <c r="AF3375">
        <v>1</v>
      </c>
      <c r="AL3375">
        <v>1.2193970999999999</v>
      </c>
      <c r="AM3375" s="5">
        <v>7.8793654441833496</v>
      </c>
      <c r="AN3375">
        <v>570.77625570776252</v>
      </c>
      <c r="AO3375">
        <f t="shared" si="52"/>
        <v>26826.48401826484</v>
      </c>
      <c r="AP3375">
        <v>684.93150684931504</v>
      </c>
      <c r="AQ3375">
        <v>9.7137399999999999E-2</v>
      </c>
      <c r="AR3375">
        <v>4.5533799999999999E-2</v>
      </c>
      <c r="AS3375">
        <v>3.8537599999999998E-2</v>
      </c>
      <c r="AT3375">
        <v>3.5183800000000001E-2</v>
      </c>
      <c r="AU3375">
        <v>3.7545699999999994E-2</v>
      </c>
      <c r="AW3375">
        <v>9.7137399999999999E-2</v>
      </c>
      <c r="AX3375">
        <v>4.5533799999999999E-2</v>
      </c>
      <c r="AY3375">
        <v>3.8537599999999991E-2</v>
      </c>
      <c r="AZ3375">
        <v>3.5183800000000001E-2</v>
      </c>
      <c r="BA3375">
        <v>3.7545700000000001E-2</v>
      </c>
      <c r="BC3375" s="52">
        <v>100000</v>
      </c>
      <c r="BD3375" s="52">
        <v>100000</v>
      </c>
      <c r="BE3375">
        <v>0</v>
      </c>
      <c r="BF3375">
        <v>0</v>
      </c>
      <c r="BG3375">
        <v>0</v>
      </c>
    </row>
    <row r="3376" spans="1:59">
      <c r="A3376">
        <v>3375</v>
      </c>
      <c r="E3376">
        <v>9795.2054794520554</v>
      </c>
      <c r="K3376">
        <v>4222.5491856155732</v>
      </c>
      <c r="L3376">
        <v>4650.1016856155729</v>
      </c>
      <c r="M3376">
        <v>5077.6541856155727</v>
      </c>
      <c r="N3376">
        <v>5505.2066856155725</v>
      </c>
      <c r="O3376">
        <v>5932.7591856155723</v>
      </c>
      <c r="Q3376">
        <v>22435.23060731186</v>
      </c>
      <c r="R3376">
        <v>21829.107733032284</v>
      </c>
      <c r="S3376">
        <v>21222.984858752709</v>
      </c>
      <c r="T3376">
        <v>20616.861984473133</v>
      </c>
      <c r="U3376">
        <v>20010.739110193557</v>
      </c>
      <c r="W3376">
        <v>0.33422000000000002</v>
      </c>
      <c r="AB3376">
        <v>1</v>
      </c>
      <c r="AC3376">
        <v>1</v>
      </c>
      <c r="AD3376">
        <v>1</v>
      </c>
      <c r="AE3376">
        <v>1</v>
      </c>
      <c r="AF3376">
        <v>1</v>
      </c>
      <c r="AL3376">
        <v>1.1642201999999999</v>
      </c>
      <c r="AM3376" s="5">
        <v>7.0049362182617188</v>
      </c>
      <c r="AN3376">
        <v>570.77625570776252</v>
      </c>
      <c r="AO3376">
        <f t="shared" si="52"/>
        <v>26826.48401826484</v>
      </c>
      <c r="AP3376">
        <v>684.93150684931504</v>
      </c>
      <c r="AQ3376">
        <v>9.7152199999999994E-2</v>
      </c>
      <c r="AR3376">
        <v>4.5470199999999995E-2</v>
      </c>
      <c r="AS3376">
        <v>3.81383E-2</v>
      </c>
      <c r="AT3376">
        <v>3.4917700000000003E-2</v>
      </c>
      <c r="AU3376">
        <v>3.7550300000000002E-2</v>
      </c>
      <c r="AW3376">
        <v>9.7152200000000008E-2</v>
      </c>
      <c r="AX3376">
        <v>4.5470200000000002E-2</v>
      </c>
      <c r="AY3376">
        <v>3.81383E-2</v>
      </c>
      <c r="AZ3376">
        <v>3.491770000000001E-2</v>
      </c>
      <c r="BA3376">
        <v>3.7550299999999995E-2</v>
      </c>
      <c r="BC3376" s="52">
        <v>100000</v>
      </c>
      <c r="BD3376" s="52">
        <v>100000</v>
      </c>
      <c r="BE3376">
        <v>0</v>
      </c>
      <c r="BF3376">
        <v>0</v>
      </c>
      <c r="BG3376">
        <v>0</v>
      </c>
    </row>
    <row r="3377" spans="1:59">
      <c r="A3377">
        <v>3376</v>
      </c>
      <c r="E3377">
        <v>9795.2054794520554</v>
      </c>
      <c r="K3377">
        <v>4227.4849532200342</v>
      </c>
      <c r="L3377">
        <v>4837.9616198867006</v>
      </c>
      <c r="M3377">
        <v>5448.4382865533671</v>
      </c>
      <c r="N3377">
        <v>6058.9149532200336</v>
      </c>
      <c r="O3377">
        <v>6669.3916198867</v>
      </c>
      <c r="Q3377">
        <v>23826.498451776661</v>
      </c>
      <c r="R3377">
        <v>23182.78829855052</v>
      </c>
      <c r="S3377">
        <v>22539.078145324376</v>
      </c>
      <c r="T3377">
        <v>21895.367992098232</v>
      </c>
      <c r="U3377">
        <v>21251.657838872088</v>
      </c>
      <c r="W3377">
        <v>0.16666</v>
      </c>
      <c r="AB3377">
        <v>1</v>
      </c>
      <c r="AC3377">
        <v>1</v>
      </c>
      <c r="AD3377">
        <v>1</v>
      </c>
      <c r="AE3377">
        <v>1</v>
      </c>
      <c r="AF3377">
        <v>1</v>
      </c>
      <c r="AL3377">
        <v>4.4607269999999997E-2</v>
      </c>
      <c r="AM3377" s="5">
        <v>6.8020658493041992</v>
      </c>
      <c r="AN3377">
        <v>570.77625570776252</v>
      </c>
      <c r="AO3377">
        <f t="shared" si="52"/>
        <v>26826.48401826484</v>
      </c>
      <c r="AP3377">
        <v>684.93150684931504</v>
      </c>
      <c r="AQ3377">
        <v>9.7144999999999995E-2</v>
      </c>
      <c r="AR3377">
        <v>4.5430900000000003E-2</v>
      </c>
      <c r="AS3377">
        <v>3.8112399999999998E-2</v>
      </c>
      <c r="AT3377">
        <v>3.4905700000000005E-2</v>
      </c>
      <c r="AU3377">
        <v>3.7550199999999999E-2</v>
      </c>
      <c r="AW3377">
        <v>9.7144999999999995E-2</v>
      </c>
      <c r="AX3377">
        <v>4.543090000000001E-2</v>
      </c>
      <c r="AY3377">
        <v>3.8112400000000005E-2</v>
      </c>
      <c r="AZ3377">
        <v>3.4905699999999998E-2</v>
      </c>
      <c r="BA3377">
        <v>3.7550199999999992E-2</v>
      </c>
      <c r="BC3377" s="52">
        <v>100000</v>
      </c>
      <c r="BD3377" s="52">
        <v>100000</v>
      </c>
      <c r="BE3377">
        <v>0</v>
      </c>
      <c r="BF3377">
        <v>0</v>
      </c>
      <c r="BG3377">
        <v>0</v>
      </c>
    </row>
    <row r="3378" spans="1:59">
      <c r="A3378">
        <v>3377</v>
      </c>
      <c r="E3378">
        <v>9795.2054794520554</v>
      </c>
      <c r="K3378">
        <v>4617.4105939723777</v>
      </c>
      <c r="L3378">
        <v>5403.7430939723781</v>
      </c>
      <c r="M3378">
        <v>6190.0755939723786</v>
      </c>
      <c r="N3378">
        <v>6976.408093972379</v>
      </c>
      <c r="O3378">
        <v>7762.7405939723794</v>
      </c>
      <c r="Q3378">
        <v>25268.997906738361</v>
      </c>
      <c r="R3378">
        <v>24586.316372412104</v>
      </c>
      <c r="S3378">
        <v>23903.634838085847</v>
      </c>
      <c r="T3378">
        <v>23220.95330375959</v>
      </c>
      <c r="U3378">
        <v>22538.271769433333</v>
      </c>
      <c r="W3378">
        <v>0.21940999999999999</v>
      </c>
      <c r="AB3378">
        <v>1</v>
      </c>
      <c r="AC3378">
        <v>1</v>
      </c>
      <c r="AD3378">
        <v>1</v>
      </c>
      <c r="AE3378">
        <v>1</v>
      </c>
      <c r="AF3378">
        <v>1</v>
      </c>
      <c r="AL3378">
        <v>1.0879285000000001</v>
      </c>
      <c r="AM3378" s="5">
        <v>6.5982894897460938</v>
      </c>
      <c r="AN3378">
        <v>570.77625570776252</v>
      </c>
      <c r="AO3378">
        <f t="shared" si="52"/>
        <v>26826.48401826484</v>
      </c>
      <c r="AP3378">
        <v>684.93150684931504</v>
      </c>
      <c r="AQ3378">
        <v>9.7216300000000005E-2</v>
      </c>
      <c r="AR3378">
        <v>4.62481E-2</v>
      </c>
      <c r="AS3378">
        <v>3.8554900000000003E-2</v>
      </c>
      <c r="AT3378">
        <v>3.7148899999999999E-2</v>
      </c>
      <c r="AU3378">
        <v>3.8603800000000001E-2</v>
      </c>
      <c r="AW3378">
        <v>9.7216300000000019E-2</v>
      </c>
      <c r="AX3378">
        <v>4.62481E-2</v>
      </c>
      <c r="AY3378">
        <v>3.8554900000000003E-2</v>
      </c>
      <c r="AZ3378">
        <v>3.7148899999999999E-2</v>
      </c>
      <c r="BA3378">
        <v>3.8603800000000008E-2</v>
      </c>
      <c r="BC3378" s="52">
        <v>100000</v>
      </c>
      <c r="BD3378" s="52">
        <v>100000</v>
      </c>
      <c r="BE3378">
        <v>0</v>
      </c>
      <c r="BF3378">
        <v>0</v>
      </c>
      <c r="BG3378">
        <v>0</v>
      </c>
    </row>
    <row r="3379" spans="1:59">
      <c r="A3379">
        <v>3378</v>
      </c>
      <c r="E3379">
        <v>9795.2054794520554</v>
      </c>
      <c r="K3379">
        <v>5253.3019870136477</v>
      </c>
      <c r="L3379">
        <v>6086.5186536803139</v>
      </c>
      <c r="M3379">
        <v>6919.7353203469802</v>
      </c>
      <c r="N3379">
        <v>7752.9519870136464</v>
      </c>
      <c r="O3379">
        <v>8586.1686536803136</v>
      </c>
      <c r="Q3379">
        <v>26138.035499827689</v>
      </c>
      <c r="R3379">
        <v>25431.87555480521</v>
      </c>
      <c r="S3379">
        <v>24725.715609782732</v>
      </c>
      <c r="T3379">
        <v>24019.555664760253</v>
      </c>
      <c r="U3379">
        <v>23313.395719737775</v>
      </c>
      <c r="W3379">
        <v>8.4669999999999995E-2</v>
      </c>
      <c r="AB3379">
        <v>1</v>
      </c>
      <c r="AC3379">
        <v>1</v>
      </c>
      <c r="AD3379">
        <v>1</v>
      </c>
      <c r="AE3379">
        <v>1</v>
      </c>
      <c r="AF3379">
        <v>1</v>
      </c>
      <c r="AL3379">
        <v>1.0758687</v>
      </c>
      <c r="AM3379" s="5">
        <v>6.6953725814819336</v>
      </c>
      <c r="AN3379">
        <v>570.77625570776252</v>
      </c>
      <c r="AO3379">
        <f t="shared" si="52"/>
        <v>26826.48401826484</v>
      </c>
      <c r="AP3379">
        <v>684.93150684931504</v>
      </c>
      <c r="AQ3379">
        <v>0.10398</v>
      </c>
      <c r="AR3379">
        <v>8.7075E-2</v>
      </c>
      <c r="AS3379">
        <v>7.1941000000000005E-2</v>
      </c>
      <c r="AT3379">
        <v>4.3180000000000003E-2</v>
      </c>
      <c r="AU3379">
        <v>4.4375100000000001E-2</v>
      </c>
      <c r="AW3379">
        <v>0.10398</v>
      </c>
      <c r="AX3379">
        <v>8.7075E-2</v>
      </c>
      <c r="AY3379">
        <v>7.1941000000000005E-2</v>
      </c>
      <c r="AZ3379">
        <v>4.318000000000001E-2</v>
      </c>
      <c r="BA3379">
        <v>4.4375100000000001E-2</v>
      </c>
      <c r="BC3379" s="52">
        <v>100000</v>
      </c>
      <c r="BD3379" s="52">
        <v>100000</v>
      </c>
      <c r="BE3379">
        <v>0</v>
      </c>
      <c r="BF3379">
        <v>0</v>
      </c>
      <c r="BG3379">
        <v>0</v>
      </c>
    </row>
    <row r="3380" spans="1:59">
      <c r="A3380">
        <v>3379</v>
      </c>
      <c r="E3380">
        <v>9795.2054794520554</v>
      </c>
      <c r="K3380">
        <v>5695.8758155468986</v>
      </c>
      <c r="L3380">
        <v>6450.6658155468986</v>
      </c>
      <c r="M3380">
        <v>7205.4558155468985</v>
      </c>
      <c r="N3380">
        <v>7960.2458155468985</v>
      </c>
      <c r="O3380">
        <v>8715.0358155468984</v>
      </c>
      <c r="Q3380">
        <v>26683.23948822264</v>
      </c>
      <c r="R3380">
        <v>25962.350004171705</v>
      </c>
      <c r="S3380">
        <v>25241.460520120774</v>
      </c>
      <c r="T3380">
        <v>24520.571036069843</v>
      </c>
      <c r="U3380">
        <v>23799.681552018912</v>
      </c>
      <c r="W3380">
        <v>2.1850000000000001E-2</v>
      </c>
      <c r="AB3380">
        <v>1</v>
      </c>
      <c r="AC3380">
        <v>1</v>
      </c>
      <c r="AD3380">
        <v>1</v>
      </c>
      <c r="AE3380">
        <v>1</v>
      </c>
      <c r="AF3380">
        <v>1</v>
      </c>
      <c r="AL3380">
        <v>0.37651829999999997</v>
      </c>
      <c r="AM3380" s="5">
        <v>7.0739555358886719</v>
      </c>
      <c r="AN3380">
        <v>570.77625570776252</v>
      </c>
      <c r="AO3380">
        <f t="shared" si="52"/>
        <v>26826.48401826484</v>
      </c>
      <c r="AP3380">
        <v>684.93150684931504</v>
      </c>
      <c r="AQ3380">
        <v>0.10598399999999999</v>
      </c>
      <c r="AR3380">
        <v>8.8821799999999992E-2</v>
      </c>
      <c r="AS3380">
        <v>7.91404E-2</v>
      </c>
      <c r="AT3380">
        <v>4.5475599999999998E-2</v>
      </c>
      <c r="AU3380">
        <v>4.5455099999999998E-2</v>
      </c>
      <c r="AW3380">
        <v>0.10598400000000001</v>
      </c>
      <c r="AX3380">
        <v>8.8821799999999992E-2</v>
      </c>
      <c r="AY3380">
        <v>7.9140399999999986E-2</v>
      </c>
      <c r="AZ3380">
        <v>4.5475599999999991E-2</v>
      </c>
      <c r="BA3380">
        <v>4.5455099999999998E-2</v>
      </c>
      <c r="BC3380" s="52">
        <v>100000</v>
      </c>
      <c r="BD3380" s="52">
        <v>100000</v>
      </c>
      <c r="BE3380">
        <v>0</v>
      </c>
      <c r="BF3380">
        <v>0</v>
      </c>
      <c r="BG3380">
        <v>0</v>
      </c>
    </row>
    <row r="3381" spans="1:59">
      <c r="A3381">
        <v>3380</v>
      </c>
      <c r="E3381">
        <v>9795.2054794520554</v>
      </c>
      <c r="K3381">
        <v>5681.8911406675952</v>
      </c>
      <c r="L3381">
        <v>6300.5069740009285</v>
      </c>
      <c r="M3381">
        <v>6919.1228073342618</v>
      </c>
      <c r="N3381">
        <v>7537.7386406675951</v>
      </c>
      <c r="O3381">
        <v>8156.3544740009283</v>
      </c>
      <c r="Q3381">
        <v>26179.352963918169</v>
      </c>
      <c r="R3381">
        <v>25472.076763457051</v>
      </c>
      <c r="S3381">
        <v>24764.80056299593</v>
      </c>
      <c r="T3381">
        <v>24057.524362534808</v>
      </c>
      <c r="U3381">
        <v>23350.248162073687</v>
      </c>
      <c r="W3381">
        <v>0</v>
      </c>
      <c r="AB3381">
        <v>1</v>
      </c>
      <c r="AC3381">
        <v>1</v>
      </c>
      <c r="AD3381">
        <v>1</v>
      </c>
      <c r="AE3381">
        <v>1</v>
      </c>
      <c r="AF3381">
        <v>1</v>
      </c>
      <c r="AL3381">
        <v>5.0700419999999999</v>
      </c>
      <c r="AM3381" s="5">
        <v>7.5674190521240234</v>
      </c>
      <c r="AN3381">
        <v>570.77625570776252</v>
      </c>
      <c r="AO3381">
        <f t="shared" si="52"/>
        <v>26826.48401826484</v>
      </c>
      <c r="AP3381">
        <v>684.93150684931504</v>
      </c>
      <c r="AQ3381">
        <v>0.106409</v>
      </c>
      <c r="AR3381">
        <v>9.4654200000000008E-2</v>
      </c>
      <c r="AS3381">
        <v>8.1002299999999999E-2</v>
      </c>
      <c r="AT3381">
        <v>4.8134400000000001E-2</v>
      </c>
      <c r="AU3381">
        <v>4.6006100000000001E-2</v>
      </c>
      <c r="AW3381">
        <v>0.10640900000000002</v>
      </c>
      <c r="AX3381">
        <v>9.4654200000000008E-2</v>
      </c>
      <c r="AY3381">
        <v>8.1002300000000013E-2</v>
      </c>
      <c r="AZ3381">
        <v>4.8134400000000008E-2</v>
      </c>
      <c r="BA3381">
        <v>4.6006100000000008E-2</v>
      </c>
      <c r="BC3381" s="52">
        <v>100000</v>
      </c>
      <c r="BD3381" s="52">
        <v>100000</v>
      </c>
      <c r="BE3381">
        <v>0</v>
      </c>
      <c r="BF3381">
        <v>0</v>
      </c>
      <c r="BG3381">
        <v>0</v>
      </c>
    </row>
    <row r="3382" spans="1:59">
      <c r="A3382">
        <v>3381</v>
      </c>
      <c r="E3382">
        <v>9795.2054794520554</v>
      </c>
      <c r="K3382">
        <v>5566.7232298968602</v>
      </c>
      <c r="L3382">
        <v>6120.8265632301936</v>
      </c>
      <c r="M3382">
        <v>6674.9298965635271</v>
      </c>
      <c r="N3382">
        <v>7229.0332298968606</v>
      </c>
      <c r="O3382">
        <v>7783.136563230194</v>
      </c>
      <c r="Q3382">
        <v>23568.855833550278</v>
      </c>
      <c r="R3382">
        <v>22932.106299861131</v>
      </c>
      <c r="S3382">
        <v>22295.356766171979</v>
      </c>
      <c r="T3382">
        <v>21658.607232482827</v>
      </c>
      <c r="U3382">
        <v>21021.857698793676</v>
      </c>
      <c r="W3382">
        <v>0</v>
      </c>
      <c r="AB3382">
        <v>1</v>
      </c>
      <c r="AC3382">
        <v>1</v>
      </c>
      <c r="AD3382">
        <v>1</v>
      </c>
      <c r="AE3382">
        <v>1</v>
      </c>
      <c r="AF3382">
        <v>1</v>
      </c>
      <c r="AL3382">
        <v>9.2344200000000001</v>
      </c>
      <c r="AM3382" s="5">
        <v>8.6047086715698242</v>
      </c>
      <c r="AN3382">
        <v>570.77625570776252</v>
      </c>
      <c r="AO3382">
        <f t="shared" si="52"/>
        <v>26826.48401826484</v>
      </c>
      <c r="AP3382">
        <v>684.93150684931504</v>
      </c>
      <c r="AQ3382">
        <v>0.105987</v>
      </c>
      <c r="AR3382">
        <v>8.8781700000000005E-2</v>
      </c>
      <c r="AS3382">
        <v>7.9541700000000007E-2</v>
      </c>
      <c r="AT3382">
        <v>4.5743699999999998E-2</v>
      </c>
      <c r="AU3382">
        <v>4.54542E-2</v>
      </c>
      <c r="AW3382">
        <v>0.10598699999999998</v>
      </c>
      <c r="AX3382">
        <v>8.8781700000000005E-2</v>
      </c>
      <c r="AY3382">
        <v>7.9541700000000007E-2</v>
      </c>
      <c r="AZ3382">
        <v>4.5743699999999998E-2</v>
      </c>
      <c r="BA3382">
        <v>4.54542E-2</v>
      </c>
      <c r="BC3382" s="52">
        <v>100000</v>
      </c>
      <c r="BD3382" s="52">
        <v>100000</v>
      </c>
      <c r="BE3382">
        <v>0</v>
      </c>
      <c r="BF3382">
        <v>0</v>
      </c>
      <c r="BG3382">
        <v>0</v>
      </c>
    </row>
    <row r="3383" spans="1:59">
      <c r="A3383">
        <v>3382</v>
      </c>
      <c r="E3383">
        <v>9795.2054794520554</v>
      </c>
      <c r="K3383">
        <v>5358.5983625754616</v>
      </c>
      <c r="L3383">
        <v>5825.9425292421283</v>
      </c>
      <c r="M3383">
        <v>6293.2866959087951</v>
      </c>
      <c r="N3383">
        <v>6760.6308625754618</v>
      </c>
      <c r="O3383">
        <v>7227.9750292421286</v>
      </c>
      <c r="Q3383">
        <v>17928.094542432849</v>
      </c>
      <c r="R3383">
        <v>17443.739006230899</v>
      </c>
      <c r="S3383">
        <v>16959.383470028948</v>
      </c>
      <c r="T3383">
        <v>16475.027933826997</v>
      </c>
      <c r="U3383">
        <v>15990.672397625047</v>
      </c>
      <c r="W3383">
        <v>0</v>
      </c>
      <c r="AB3383">
        <v>1</v>
      </c>
      <c r="AC3383">
        <v>1</v>
      </c>
      <c r="AD3383">
        <v>1</v>
      </c>
      <c r="AE3383">
        <v>1</v>
      </c>
      <c r="AF3383">
        <v>1</v>
      </c>
      <c r="AL3383">
        <v>9.6201039999999995</v>
      </c>
      <c r="AM3383" s="5">
        <v>9.5164031982421875</v>
      </c>
      <c r="AN3383">
        <v>570.77625570776252</v>
      </c>
      <c r="AO3383">
        <f t="shared" si="52"/>
        <v>26826.48401826484</v>
      </c>
      <c r="AP3383">
        <v>684.93150684931504</v>
      </c>
      <c r="AQ3383">
        <v>0.10535599999999999</v>
      </c>
      <c r="AR3383">
        <v>8.6803199999999997E-2</v>
      </c>
      <c r="AS3383">
        <v>7.7800499999999995E-2</v>
      </c>
      <c r="AT3383">
        <v>4.5178199999999995E-2</v>
      </c>
      <c r="AU3383">
        <v>4.5453300000000002E-2</v>
      </c>
      <c r="AW3383">
        <v>0.10535599999999999</v>
      </c>
      <c r="AX3383">
        <v>8.6803200000000011E-2</v>
      </c>
      <c r="AY3383">
        <v>7.7800499999999981E-2</v>
      </c>
      <c r="AZ3383">
        <v>4.5178199999999988E-2</v>
      </c>
      <c r="BA3383">
        <v>4.5453300000000002E-2</v>
      </c>
      <c r="BC3383" s="52">
        <v>100000</v>
      </c>
      <c r="BD3383" s="52">
        <v>100000</v>
      </c>
      <c r="BE3383">
        <v>0</v>
      </c>
      <c r="BF3383">
        <v>0</v>
      </c>
      <c r="BG3383">
        <v>0</v>
      </c>
    </row>
    <row r="3384" spans="1:59">
      <c r="A3384">
        <v>3383</v>
      </c>
      <c r="E3384">
        <v>9795.2054794520554</v>
      </c>
      <c r="K3384">
        <v>3895.9658957871334</v>
      </c>
      <c r="L3384">
        <v>4273.3608957871329</v>
      </c>
      <c r="M3384">
        <v>4650.7558957871333</v>
      </c>
      <c r="N3384">
        <v>5028.1508957871338</v>
      </c>
      <c r="O3384">
        <v>5405.5458957871342</v>
      </c>
      <c r="Q3384">
        <v>12659.25302230007</v>
      </c>
      <c r="R3384">
        <v>12317.243487112308</v>
      </c>
      <c r="S3384">
        <v>11975.233951924545</v>
      </c>
      <c r="T3384">
        <v>11633.224416736783</v>
      </c>
      <c r="U3384">
        <v>11291.21488154902</v>
      </c>
      <c r="W3384">
        <v>0</v>
      </c>
      <c r="AB3384">
        <v>1</v>
      </c>
      <c r="AC3384">
        <v>1</v>
      </c>
      <c r="AD3384">
        <v>1</v>
      </c>
      <c r="AE3384">
        <v>1</v>
      </c>
      <c r="AF3384">
        <v>1</v>
      </c>
      <c r="AL3384">
        <v>9.7374360000000006</v>
      </c>
      <c r="AM3384" s="5">
        <v>10.25344181060791</v>
      </c>
      <c r="AN3384">
        <v>570.77625570776252</v>
      </c>
      <c r="AO3384">
        <f t="shared" si="52"/>
        <v>26826.48401826484</v>
      </c>
      <c r="AP3384">
        <v>684.93150684931504</v>
      </c>
      <c r="AQ3384">
        <v>0.10517799999999999</v>
      </c>
      <c r="AR3384">
        <v>8.6245999999999989E-2</v>
      </c>
      <c r="AS3384">
        <v>7.6667599999999989E-2</v>
      </c>
      <c r="AT3384">
        <v>4.4919500000000001E-2</v>
      </c>
      <c r="AU3384">
        <v>4.5389100000000002E-2</v>
      </c>
      <c r="AW3384">
        <v>0.10517799999999998</v>
      </c>
      <c r="AX3384">
        <v>8.6245999999999975E-2</v>
      </c>
      <c r="AY3384">
        <v>7.6667599999999989E-2</v>
      </c>
      <c r="AZ3384">
        <v>4.4919500000000001E-2</v>
      </c>
      <c r="BA3384">
        <v>4.5389100000000002E-2</v>
      </c>
      <c r="BC3384" s="52">
        <v>100000</v>
      </c>
      <c r="BD3384" s="52">
        <v>100000</v>
      </c>
      <c r="BE3384">
        <v>0</v>
      </c>
      <c r="BF3384">
        <v>0</v>
      </c>
      <c r="BG3384">
        <v>0</v>
      </c>
    </row>
    <row r="3385" spans="1:59">
      <c r="A3385">
        <v>3384</v>
      </c>
      <c r="E3385">
        <v>9795.2054794520554</v>
      </c>
      <c r="K3385">
        <v>3046.5372305372807</v>
      </c>
      <c r="L3385">
        <v>3352.7097305372808</v>
      </c>
      <c r="M3385">
        <v>3658.882230537281</v>
      </c>
      <c r="N3385">
        <v>3965.0547305372811</v>
      </c>
      <c r="O3385">
        <v>4271.2272305372808</v>
      </c>
      <c r="Q3385">
        <v>6877.1157856751424</v>
      </c>
      <c r="R3385">
        <v>6691.3197390727928</v>
      </c>
      <c r="S3385">
        <v>6505.5236924704432</v>
      </c>
      <c r="T3385">
        <v>6319.7276458680935</v>
      </c>
      <c r="U3385">
        <v>6133.9315992657439</v>
      </c>
      <c r="W3385">
        <v>0</v>
      </c>
      <c r="AB3385">
        <v>1</v>
      </c>
      <c r="AC3385">
        <v>1</v>
      </c>
      <c r="AD3385">
        <v>1</v>
      </c>
      <c r="AE3385">
        <v>1</v>
      </c>
      <c r="AF3385">
        <v>1</v>
      </c>
      <c r="AL3385">
        <v>9.2033900000000006</v>
      </c>
      <c r="AM3385" s="5">
        <v>10.80928421020508</v>
      </c>
      <c r="AN3385">
        <v>570.77625570776252</v>
      </c>
      <c r="AO3385">
        <f t="shared" si="52"/>
        <v>26826.48401826484</v>
      </c>
      <c r="AP3385">
        <v>684.93150684931504</v>
      </c>
      <c r="AQ3385">
        <v>0.10514</v>
      </c>
      <c r="AR3385">
        <v>8.5939600000000005E-2</v>
      </c>
      <c r="AS3385">
        <v>7.7698199999999995E-2</v>
      </c>
      <c r="AT3385">
        <v>4.5109900000000001E-2</v>
      </c>
      <c r="AU3385">
        <v>4.5451900000000003E-2</v>
      </c>
      <c r="AW3385">
        <v>0.10514</v>
      </c>
      <c r="AX3385">
        <v>8.5939599999999991E-2</v>
      </c>
      <c r="AY3385">
        <v>7.7698199999999981E-2</v>
      </c>
      <c r="AZ3385">
        <v>4.5109899999999994E-2</v>
      </c>
      <c r="BA3385">
        <v>4.5451900000000003E-2</v>
      </c>
      <c r="BC3385" s="52">
        <v>100000</v>
      </c>
      <c r="BD3385" s="52">
        <v>100000</v>
      </c>
      <c r="BE3385">
        <v>0</v>
      </c>
      <c r="BF3385">
        <v>0</v>
      </c>
      <c r="BG3385">
        <v>0</v>
      </c>
    </row>
    <row r="3386" spans="1:59">
      <c r="A3386">
        <v>3385</v>
      </c>
      <c r="E3386">
        <v>9795.2054794520554</v>
      </c>
      <c r="K3386">
        <v>2366.8872401940603</v>
      </c>
      <c r="L3386">
        <v>2533.7772401940601</v>
      </c>
      <c r="M3386">
        <v>2700.66724019406</v>
      </c>
      <c r="N3386">
        <v>2867.5572401940599</v>
      </c>
      <c r="O3386">
        <v>3034.4472401940598</v>
      </c>
      <c r="Q3386">
        <v>7374.7006019792279</v>
      </c>
      <c r="R3386">
        <v>7175.4615222426219</v>
      </c>
      <c r="S3386">
        <v>6976.2224425060158</v>
      </c>
      <c r="T3386">
        <v>6776.9833627694097</v>
      </c>
      <c r="U3386">
        <v>6577.7442830328037</v>
      </c>
      <c r="W3386">
        <v>0</v>
      </c>
      <c r="AB3386">
        <v>1</v>
      </c>
      <c r="AC3386">
        <v>1</v>
      </c>
      <c r="AD3386">
        <v>1</v>
      </c>
      <c r="AE3386">
        <v>1</v>
      </c>
      <c r="AF3386">
        <v>1</v>
      </c>
      <c r="AL3386">
        <v>9.2155310000000004</v>
      </c>
      <c r="AM3386" s="5">
        <v>10.853933334350589</v>
      </c>
      <c r="AN3386">
        <v>570.77625570776252</v>
      </c>
      <c r="AO3386">
        <f t="shared" si="52"/>
        <v>26826.48401826484</v>
      </c>
      <c r="AP3386">
        <v>684.93150684931504</v>
      </c>
      <c r="AQ3386">
        <v>0.105194</v>
      </c>
      <c r="AR3386">
        <v>8.7720500000000007E-2</v>
      </c>
      <c r="AS3386">
        <v>7.9492999999999994E-2</v>
      </c>
      <c r="AT3386">
        <v>4.5337000000000002E-2</v>
      </c>
      <c r="AU3386">
        <v>4.5470999999999998E-2</v>
      </c>
      <c r="AW3386">
        <v>0.105194</v>
      </c>
      <c r="AX3386">
        <v>8.7720500000000021E-2</v>
      </c>
      <c r="AY3386">
        <v>7.9492999999999994E-2</v>
      </c>
      <c r="AZ3386">
        <v>4.5337000000000002E-2</v>
      </c>
      <c r="BA3386">
        <v>4.5470999999999998E-2</v>
      </c>
      <c r="BC3386" s="52">
        <v>100000</v>
      </c>
      <c r="BD3386" s="52">
        <v>100000</v>
      </c>
      <c r="BE3386">
        <v>0</v>
      </c>
      <c r="BF3386">
        <v>0</v>
      </c>
      <c r="BG3386">
        <v>0</v>
      </c>
    </row>
    <row r="3387" spans="1:59">
      <c r="A3387">
        <v>3386</v>
      </c>
      <c r="E3387">
        <v>9795.2054794520554</v>
      </c>
      <c r="K3387">
        <v>2129.1327200498699</v>
      </c>
      <c r="L3387">
        <v>2238.8802200498699</v>
      </c>
      <c r="M3387">
        <v>2348.6277200498698</v>
      </c>
      <c r="N3387">
        <v>2458.3752200498698</v>
      </c>
      <c r="O3387">
        <v>2568.1227200498697</v>
      </c>
      <c r="Q3387">
        <v>7680.4625861488303</v>
      </c>
      <c r="R3387">
        <v>7472.9628674222304</v>
      </c>
      <c r="S3387">
        <v>7265.4631486956305</v>
      </c>
      <c r="T3387">
        <v>7057.9634299690306</v>
      </c>
      <c r="U3387">
        <v>6850.4637112424307</v>
      </c>
      <c r="W3387">
        <v>0</v>
      </c>
      <c r="AB3387">
        <v>1</v>
      </c>
      <c r="AC3387">
        <v>1</v>
      </c>
      <c r="AD3387">
        <v>1</v>
      </c>
      <c r="AE3387">
        <v>1</v>
      </c>
      <c r="AF3387">
        <v>1</v>
      </c>
      <c r="AL3387">
        <v>9.2152510000000003</v>
      </c>
      <c r="AM3387" s="5">
        <v>9.9347982406616211</v>
      </c>
      <c r="AN3387">
        <v>570.77625570776252</v>
      </c>
      <c r="AO3387">
        <f t="shared" si="52"/>
        <v>26826.48401826484</v>
      </c>
      <c r="AP3387">
        <v>684.93150684931504</v>
      </c>
      <c r="AQ3387">
        <v>0.10535700000000001</v>
      </c>
      <c r="AR3387">
        <v>8.9646400000000001E-2</v>
      </c>
      <c r="AS3387">
        <v>8.00511E-2</v>
      </c>
      <c r="AT3387">
        <v>4.54817E-2</v>
      </c>
      <c r="AU3387">
        <v>4.5602499999999997E-2</v>
      </c>
      <c r="AW3387">
        <v>0.10535700000000002</v>
      </c>
      <c r="AX3387">
        <v>8.9646400000000001E-2</v>
      </c>
      <c r="AY3387">
        <v>8.00511E-2</v>
      </c>
      <c r="AZ3387">
        <v>4.54817E-2</v>
      </c>
      <c r="BA3387">
        <v>4.5602500000000004E-2</v>
      </c>
      <c r="BC3387" s="52">
        <v>100000</v>
      </c>
      <c r="BD3387" s="52">
        <v>100000</v>
      </c>
      <c r="BE3387">
        <v>0</v>
      </c>
      <c r="BF3387">
        <v>0</v>
      </c>
      <c r="BG3387">
        <v>0</v>
      </c>
    </row>
    <row r="3388" spans="1:59">
      <c r="A3388">
        <v>3387</v>
      </c>
      <c r="E3388">
        <v>9795.2054794520554</v>
      </c>
      <c r="K3388">
        <v>2042.2293437213036</v>
      </c>
      <c r="L3388">
        <v>2098.0518437213036</v>
      </c>
      <c r="M3388">
        <v>2153.8743437213038</v>
      </c>
      <c r="N3388">
        <v>2209.696843721304</v>
      </c>
      <c r="O3388">
        <v>2265.5193437213043</v>
      </c>
      <c r="Q3388">
        <v>9019.0485829497993</v>
      </c>
      <c r="R3388">
        <v>8775.3848681407708</v>
      </c>
      <c r="S3388">
        <v>8531.7211533317422</v>
      </c>
      <c r="T3388">
        <v>8288.0574385227137</v>
      </c>
      <c r="U3388">
        <v>8044.3937237136852</v>
      </c>
      <c r="W3388">
        <v>0</v>
      </c>
      <c r="AB3388">
        <v>1</v>
      </c>
      <c r="AC3388">
        <v>1</v>
      </c>
      <c r="AD3388">
        <v>1</v>
      </c>
      <c r="AE3388">
        <v>1</v>
      </c>
      <c r="AF3388">
        <v>1</v>
      </c>
      <c r="AL3388">
        <v>9.3901350000000008</v>
      </c>
      <c r="AM3388" s="5">
        <v>8.4157571792602539</v>
      </c>
      <c r="AN3388">
        <v>570.77625570776252</v>
      </c>
      <c r="AO3388">
        <f t="shared" si="52"/>
        <v>26826.48401826484</v>
      </c>
      <c r="AP3388">
        <v>684.93150684931504</v>
      </c>
      <c r="AQ3388">
        <v>0.10538299999999999</v>
      </c>
      <c r="AR3388">
        <v>8.9953000000000005E-2</v>
      </c>
      <c r="AS3388">
        <v>8.0093800000000007E-2</v>
      </c>
      <c r="AT3388">
        <v>4.5493699999999998E-2</v>
      </c>
      <c r="AU3388">
        <v>4.5616900000000002E-2</v>
      </c>
      <c r="AW3388">
        <v>0.10538299999999999</v>
      </c>
      <c r="AX3388">
        <v>8.9952999999999991E-2</v>
      </c>
      <c r="AY3388">
        <v>8.0093800000000007E-2</v>
      </c>
      <c r="AZ3388">
        <v>4.5493699999999998E-2</v>
      </c>
      <c r="BA3388">
        <v>4.5616900000000002E-2</v>
      </c>
      <c r="BC3388" s="52">
        <v>100000</v>
      </c>
      <c r="BD3388" s="52">
        <v>100000</v>
      </c>
      <c r="BE3388">
        <v>0</v>
      </c>
      <c r="BF3388">
        <v>0</v>
      </c>
      <c r="BG3388">
        <v>0</v>
      </c>
    </row>
    <row r="3389" spans="1:59">
      <c r="A3389">
        <v>3388</v>
      </c>
      <c r="E3389">
        <v>9795.2054794520554</v>
      </c>
      <c r="K3389">
        <v>2093.0596204417861</v>
      </c>
      <c r="L3389">
        <v>2144.3721204417861</v>
      </c>
      <c r="M3389">
        <v>2195.6846204417861</v>
      </c>
      <c r="N3389">
        <v>2246.9971204417861</v>
      </c>
      <c r="O3389">
        <v>2298.3096204417861</v>
      </c>
      <c r="Q3389">
        <v>12756.57474838386</v>
      </c>
      <c r="R3389">
        <v>12411.935914100361</v>
      </c>
      <c r="S3389">
        <v>12067.297079816861</v>
      </c>
      <c r="T3389">
        <v>11722.658245533361</v>
      </c>
      <c r="U3389">
        <v>11378.019411249861</v>
      </c>
      <c r="W3389">
        <v>0</v>
      </c>
      <c r="AB3389">
        <v>1</v>
      </c>
      <c r="AC3389">
        <v>1</v>
      </c>
      <c r="AD3389">
        <v>1</v>
      </c>
      <c r="AE3389">
        <v>1</v>
      </c>
      <c r="AF3389">
        <v>1</v>
      </c>
      <c r="AL3389">
        <v>8.9594729999999991</v>
      </c>
      <c r="AM3389" s="5">
        <v>7.686699390411377</v>
      </c>
      <c r="AN3389">
        <v>570.77625570776252</v>
      </c>
      <c r="AO3389">
        <f t="shared" si="52"/>
        <v>26826.48401826484</v>
      </c>
      <c r="AP3389">
        <v>684.93150684931504</v>
      </c>
      <c r="AQ3389">
        <v>0.10556399999999999</v>
      </c>
      <c r="AR3389">
        <v>8.9178299999999988E-2</v>
      </c>
      <c r="AS3389">
        <v>7.7518600000000007E-2</v>
      </c>
      <c r="AT3389">
        <v>4.5166999999999999E-2</v>
      </c>
      <c r="AU3389">
        <v>4.5447899999999999E-2</v>
      </c>
      <c r="AW3389">
        <v>0.10556399999999998</v>
      </c>
      <c r="AX3389">
        <v>8.9178299999999974E-2</v>
      </c>
      <c r="AY3389">
        <v>7.7518600000000007E-2</v>
      </c>
      <c r="AZ3389">
        <v>4.5166999999999999E-2</v>
      </c>
      <c r="BA3389">
        <v>4.5447899999999999E-2</v>
      </c>
      <c r="BC3389" s="52">
        <v>100000</v>
      </c>
      <c r="BD3389" s="52">
        <v>100000</v>
      </c>
      <c r="BE3389">
        <v>0</v>
      </c>
      <c r="BF3389">
        <v>0</v>
      </c>
      <c r="BG3389">
        <v>0</v>
      </c>
    </row>
    <row r="3390" spans="1:59">
      <c r="A3390">
        <v>3389</v>
      </c>
      <c r="E3390">
        <v>9795.2054794520554</v>
      </c>
      <c r="K3390">
        <v>2385.7436331710132</v>
      </c>
      <c r="L3390">
        <v>2436.5611331710134</v>
      </c>
      <c r="M3390">
        <v>2487.3786331710135</v>
      </c>
      <c r="N3390">
        <v>2538.1961331710136</v>
      </c>
      <c r="O3390">
        <v>2589.0136331710137</v>
      </c>
      <c r="Q3390">
        <v>21321.375704521201</v>
      </c>
      <c r="R3390">
        <v>20745.345364012057</v>
      </c>
      <c r="S3390">
        <v>20169.31502350291</v>
      </c>
      <c r="T3390">
        <v>19593.284682993763</v>
      </c>
      <c r="U3390">
        <v>19017.254342484615</v>
      </c>
      <c r="W3390">
        <v>4.1700000000000001E-3</v>
      </c>
      <c r="AB3390">
        <v>1</v>
      </c>
      <c r="AC3390">
        <v>1</v>
      </c>
      <c r="AD3390">
        <v>1</v>
      </c>
      <c r="AE3390">
        <v>1</v>
      </c>
      <c r="AF3390">
        <v>1</v>
      </c>
      <c r="AL3390">
        <v>8.9166530000000002</v>
      </c>
      <c r="AM3390" s="5">
        <v>6.9354472160339364</v>
      </c>
      <c r="AN3390">
        <v>570.77625570776252</v>
      </c>
      <c r="AO3390">
        <f t="shared" si="52"/>
        <v>26826.48401826484</v>
      </c>
      <c r="AP3390">
        <v>684.93150684931504</v>
      </c>
      <c r="AQ3390">
        <v>0.105776</v>
      </c>
      <c r="AR3390">
        <v>8.8444800000000004E-2</v>
      </c>
      <c r="AS3390">
        <v>7.81723E-2</v>
      </c>
      <c r="AT3390">
        <v>4.3873199999999994E-2</v>
      </c>
      <c r="AU3390">
        <v>4.5097499999999999E-2</v>
      </c>
      <c r="AW3390">
        <v>0.105776</v>
      </c>
      <c r="AX3390">
        <v>8.8444800000000004E-2</v>
      </c>
      <c r="AY3390">
        <v>7.8172300000000014E-2</v>
      </c>
      <c r="AZ3390">
        <v>4.3873199999999987E-2</v>
      </c>
      <c r="BA3390">
        <v>4.5097499999999999E-2</v>
      </c>
      <c r="BC3390" s="52">
        <v>100000</v>
      </c>
      <c r="BD3390" s="52">
        <v>100000</v>
      </c>
      <c r="BE3390">
        <v>0</v>
      </c>
      <c r="BF3390">
        <v>0</v>
      </c>
      <c r="BG3390">
        <v>0</v>
      </c>
    </row>
    <row r="3391" spans="1:59">
      <c r="A3391">
        <v>3390</v>
      </c>
      <c r="E3391">
        <v>9795.2054794520554</v>
      </c>
      <c r="K3391">
        <v>2825.9994170242212</v>
      </c>
      <c r="L3391">
        <v>2867.6594170242211</v>
      </c>
      <c r="M3391">
        <v>2909.3194170242209</v>
      </c>
      <c r="N3391">
        <v>2950.9794170242208</v>
      </c>
      <c r="O3391">
        <v>2992.6394170242206</v>
      </c>
      <c r="Q3391">
        <v>26122.008618294531</v>
      </c>
      <c r="R3391">
        <v>25416.281663875423</v>
      </c>
      <c r="S3391">
        <v>24710.554709456315</v>
      </c>
      <c r="T3391">
        <v>24004.827755037208</v>
      </c>
      <c r="U3391">
        <v>23299.1008006181</v>
      </c>
      <c r="W3391">
        <v>4.0710000000000003E-2</v>
      </c>
      <c r="AB3391">
        <v>1</v>
      </c>
      <c r="AC3391">
        <v>1</v>
      </c>
      <c r="AD3391">
        <v>1</v>
      </c>
      <c r="AE3391">
        <v>1</v>
      </c>
      <c r="AF3391">
        <v>1</v>
      </c>
      <c r="AL3391">
        <v>8.3914039999999996</v>
      </c>
      <c r="AM3391" s="5">
        <v>6.4840092658996582</v>
      </c>
      <c r="AN3391">
        <v>570.77625570776252</v>
      </c>
      <c r="AO3391">
        <f t="shared" si="52"/>
        <v>26826.48401826484</v>
      </c>
      <c r="AP3391">
        <v>684.93150684931504</v>
      </c>
      <c r="AQ3391">
        <v>0.104765</v>
      </c>
      <c r="AR3391">
        <v>8.4148300000000009E-2</v>
      </c>
      <c r="AS3391">
        <v>7.3754099999999989E-2</v>
      </c>
      <c r="AT3391">
        <v>4.2585999999999999E-2</v>
      </c>
      <c r="AU3391">
        <v>4.4042200000000004E-2</v>
      </c>
      <c r="AW3391">
        <v>0.10476499999999998</v>
      </c>
      <c r="AX3391">
        <v>8.4148299999999995E-2</v>
      </c>
      <c r="AY3391">
        <v>7.3754099999999989E-2</v>
      </c>
      <c r="AZ3391">
        <v>4.2585999999999999E-2</v>
      </c>
      <c r="BA3391">
        <v>4.4042200000000004E-2</v>
      </c>
      <c r="BC3391" s="52">
        <v>100000</v>
      </c>
      <c r="BD3391" s="52">
        <v>100000</v>
      </c>
      <c r="BE3391">
        <v>0</v>
      </c>
      <c r="BF3391">
        <v>0</v>
      </c>
      <c r="BG3391">
        <v>0</v>
      </c>
    </row>
    <row r="3392" spans="1:59">
      <c r="A3392">
        <v>3391</v>
      </c>
      <c r="E3392">
        <v>9795.2054794520554</v>
      </c>
      <c r="K3392">
        <v>3221.9836695402346</v>
      </c>
      <c r="L3392">
        <v>3263.0936695402347</v>
      </c>
      <c r="M3392">
        <v>3304.2036695402348</v>
      </c>
      <c r="N3392">
        <v>3345.313669540235</v>
      </c>
      <c r="O3392">
        <v>3386.4236695402351</v>
      </c>
      <c r="Q3392">
        <v>26321.82379380153</v>
      </c>
      <c r="R3392">
        <v>25610.698518333713</v>
      </c>
      <c r="S3392">
        <v>24899.573242865896</v>
      </c>
      <c r="T3392">
        <v>24188.447967398079</v>
      </c>
      <c r="U3392">
        <v>23477.322691930261</v>
      </c>
      <c r="W3392">
        <v>0.16930000000000001</v>
      </c>
      <c r="AB3392">
        <v>1</v>
      </c>
      <c r="AC3392">
        <v>1</v>
      </c>
      <c r="AD3392">
        <v>1</v>
      </c>
      <c r="AE3392">
        <v>1</v>
      </c>
      <c r="AF3392">
        <v>1</v>
      </c>
      <c r="AL3392">
        <v>6.069661</v>
      </c>
      <c r="AM3392" s="5">
        <v>6.2823271751403809</v>
      </c>
      <c r="AN3392">
        <v>570.77625570776252</v>
      </c>
      <c r="AO3392">
        <f t="shared" si="52"/>
        <v>26826.48401826484</v>
      </c>
      <c r="AP3392">
        <v>684.93150684931504</v>
      </c>
      <c r="AQ3392">
        <v>0.10058</v>
      </c>
      <c r="AR3392">
        <v>4.0460599999999999E-2</v>
      </c>
      <c r="AS3392">
        <v>3.9812100000000003E-2</v>
      </c>
      <c r="AT3392">
        <v>4.0334099999999998E-2</v>
      </c>
      <c r="AU3392">
        <v>4.2833099999999999E-2</v>
      </c>
      <c r="AW3392">
        <v>0.10057999999999999</v>
      </c>
      <c r="AX3392">
        <v>4.0460599999999999E-2</v>
      </c>
      <c r="AY3392">
        <v>3.9812100000000003E-2</v>
      </c>
      <c r="AZ3392">
        <v>4.0334099999999998E-2</v>
      </c>
      <c r="BA3392">
        <v>4.2833099999999999E-2</v>
      </c>
      <c r="BC3392" s="52">
        <v>100000</v>
      </c>
      <c r="BD3392" s="52">
        <v>100000</v>
      </c>
      <c r="BE3392">
        <v>0</v>
      </c>
      <c r="BF3392">
        <v>0</v>
      </c>
      <c r="BG3392">
        <v>0</v>
      </c>
    </row>
    <row r="3393" spans="1:59">
      <c r="A3393">
        <v>3392</v>
      </c>
      <c r="E3393">
        <v>9795.2054794520554</v>
      </c>
      <c r="K3393">
        <v>3580.255136102342</v>
      </c>
      <c r="L3393">
        <v>3657.2251361023418</v>
      </c>
      <c r="M3393">
        <v>3734.1951361023421</v>
      </c>
      <c r="N3393">
        <v>3811.1651361023423</v>
      </c>
      <c r="O3393">
        <v>3888.1351361023426</v>
      </c>
      <c r="Q3393">
        <v>23061.368616877779</v>
      </c>
      <c r="R3393">
        <v>22438.329643436864</v>
      </c>
      <c r="S3393">
        <v>21815.290669995949</v>
      </c>
      <c r="T3393">
        <v>21192.251696555035</v>
      </c>
      <c r="U3393">
        <v>20569.21272311412</v>
      </c>
      <c r="W3393">
        <v>0.36995</v>
      </c>
      <c r="AB3393">
        <v>1</v>
      </c>
      <c r="AC3393">
        <v>1</v>
      </c>
      <c r="AD3393">
        <v>1</v>
      </c>
      <c r="AE3393">
        <v>1</v>
      </c>
      <c r="AF3393">
        <v>1</v>
      </c>
      <c r="AL3393">
        <v>4.3379107000000001</v>
      </c>
      <c r="AM3393" s="5">
        <v>6.5159797668457031</v>
      </c>
      <c r="AN3393">
        <v>570.77625570776252</v>
      </c>
      <c r="AO3393">
        <f t="shared" si="52"/>
        <v>26826.48401826484</v>
      </c>
      <c r="AP3393">
        <v>684.93150684931504</v>
      </c>
      <c r="AQ3393">
        <v>9.116769999999999E-2</v>
      </c>
      <c r="AR3393">
        <v>4.1820299999999998E-3</v>
      </c>
      <c r="AS3393">
        <v>7.72311E-3</v>
      </c>
      <c r="AT3393">
        <v>2.6518E-2</v>
      </c>
      <c r="AU3393">
        <v>3.4933399999999996E-2</v>
      </c>
      <c r="AW3393">
        <v>9.1167700000000004E-2</v>
      </c>
      <c r="AX3393">
        <v>4.1820300000000032E-3</v>
      </c>
      <c r="AY3393">
        <v>7.7231099999999983E-3</v>
      </c>
      <c r="AZ3393">
        <v>2.6518E-2</v>
      </c>
      <c r="BA3393">
        <v>3.4933399999999989E-2</v>
      </c>
      <c r="BC3393" s="52">
        <v>100000</v>
      </c>
      <c r="BD3393" s="52">
        <v>100000</v>
      </c>
      <c r="BE3393">
        <v>0</v>
      </c>
      <c r="BF3393">
        <v>0</v>
      </c>
      <c r="BG3393">
        <v>0</v>
      </c>
    </row>
    <row r="3394" spans="1:59">
      <c r="A3394">
        <v>3393</v>
      </c>
      <c r="E3394">
        <v>9795.2054794520554</v>
      </c>
      <c r="K3394">
        <v>4295.9782260536467</v>
      </c>
      <c r="L3394">
        <v>4420.5482260536464</v>
      </c>
      <c r="M3394">
        <v>4545.1182260536461</v>
      </c>
      <c r="N3394">
        <v>4669.6882260536458</v>
      </c>
      <c r="O3394">
        <v>4794.2582260536456</v>
      </c>
      <c r="Q3394">
        <v>21375.90305356024</v>
      </c>
      <c r="R3394">
        <v>20798.399571042319</v>
      </c>
      <c r="S3394">
        <v>20220.896088524394</v>
      </c>
      <c r="T3394">
        <v>19643.39260600647</v>
      </c>
      <c r="U3394">
        <v>19065.889123488545</v>
      </c>
      <c r="W3394">
        <v>0.53408</v>
      </c>
      <c r="AB3394">
        <v>1</v>
      </c>
      <c r="AC3394">
        <v>1</v>
      </c>
      <c r="AD3394">
        <v>1</v>
      </c>
      <c r="AE3394">
        <v>1</v>
      </c>
      <c r="AF3394">
        <v>1</v>
      </c>
      <c r="AL3394">
        <v>3.4221300000000001</v>
      </c>
      <c r="AM3394" s="5">
        <v>6.1264848709106454</v>
      </c>
      <c r="AN3394">
        <v>570.77625570776252</v>
      </c>
      <c r="AO3394">
        <f t="shared" si="52"/>
        <v>26826.48401826484</v>
      </c>
      <c r="AP3394">
        <v>684.93150684931504</v>
      </c>
      <c r="AQ3394">
        <v>8.5660399999999998E-2</v>
      </c>
      <c r="AR3394">
        <v>5.3969299999999994E-4</v>
      </c>
      <c r="AS3394">
        <v>6.1991800000000001E-4</v>
      </c>
      <c r="AT3394">
        <v>1.9262600000000002E-3</v>
      </c>
      <c r="AU3394">
        <v>2.1704499999999998E-2</v>
      </c>
      <c r="AW3394">
        <v>8.5660400000000012E-2</v>
      </c>
      <c r="AX3394">
        <v>5.3969300000000081E-4</v>
      </c>
      <c r="AY3394">
        <v>6.1991799999999708E-4</v>
      </c>
      <c r="AZ3394">
        <v>1.9262599999999991E-3</v>
      </c>
      <c r="BA3394">
        <v>2.1704500000000002E-2</v>
      </c>
      <c r="BC3394" s="52">
        <v>100000</v>
      </c>
      <c r="BD3394" s="52">
        <v>100000</v>
      </c>
      <c r="BE3394">
        <v>0</v>
      </c>
      <c r="BF3394">
        <v>0</v>
      </c>
      <c r="BG3394">
        <v>0</v>
      </c>
    </row>
    <row r="3395" spans="1:59">
      <c r="A3395">
        <v>3394</v>
      </c>
      <c r="E3395">
        <v>9795.2054794520554</v>
      </c>
      <c r="K3395">
        <v>4817.3984840250432</v>
      </c>
      <c r="L3395">
        <v>5075.6959840250438</v>
      </c>
      <c r="M3395">
        <v>5333.9934840250444</v>
      </c>
      <c r="N3395">
        <v>5592.290984025045</v>
      </c>
      <c r="O3395">
        <v>5850.5884840250455</v>
      </c>
      <c r="Q3395">
        <v>19877.731181328429</v>
      </c>
      <c r="R3395">
        <v>19340.703157467036</v>
      </c>
      <c r="S3395">
        <v>18803.675133605644</v>
      </c>
      <c r="T3395">
        <v>18266.647109744252</v>
      </c>
      <c r="U3395">
        <v>17729.61908588286</v>
      </c>
      <c r="W3395">
        <v>0.66200000000000003</v>
      </c>
      <c r="AB3395">
        <v>1</v>
      </c>
      <c r="AC3395">
        <v>1</v>
      </c>
      <c r="AD3395">
        <v>1</v>
      </c>
      <c r="AE3395">
        <v>1</v>
      </c>
      <c r="AF3395">
        <v>1</v>
      </c>
      <c r="AL3395">
        <v>3.6517466999999999</v>
      </c>
      <c r="AM3395" s="5">
        <v>5.3717970848083496</v>
      </c>
      <c r="AN3395">
        <v>570.77625570776252</v>
      </c>
      <c r="AO3395">
        <f t="shared" ref="AO3395:AO3458" si="53">235000000/8760</f>
        <v>26826.48401826484</v>
      </c>
      <c r="AP3395">
        <v>684.93150684931504</v>
      </c>
      <c r="AQ3395">
        <v>8.5733500000000004E-2</v>
      </c>
      <c r="AR3395">
        <v>5.0426300000000002E-4</v>
      </c>
      <c r="AS3395">
        <v>6.0053699999999995E-4</v>
      </c>
      <c r="AT3395">
        <v>1.7695600000000001E-3</v>
      </c>
      <c r="AU3395">
        <v>1.0750500000000001E-2</v>
      </c>
      <c r="AW3395">
        <v>8.5733500000000004E-2</v>
      </c>
      <c r="AX3395">
        <v>5.0426299999999785E-4</v>
      </c>
      <c r="AY3395">
        <v>6.0053699999999821E-4</v>
      </c>
      <c r="AZ3395">
        <v>1.7695600000000034E-3</v>
      </c>
      <c r="BA3395">
        <v>1.0750500000000003E-2</v>
      </c>
      <c r="BC3395" s="52">
        <v>100000</v>
      </c>
      <c r="BD3395" s="52">
        <v>100000</v>
      </c>
      <c r="BE3395">
        <v>0</v>
      </c>
      <c r="BF3395">
        <v>0</v>
      </c>
      <c r="BG3395">
        <v>0</v>
      </c>
    </row>
    <row r="3396" spans="1:59">
      <c r="A3396">
        <v>3395</v>
      </c>
      <c r="E3396">
        <v>9795.2054794520554</v>
      </c>
      <c r="K3396">
        <v>5305.2051719070878</v>
      </c>
      <c r="L3396">
        <v>5634.4501719070877</v>
      </c>
      <c r="M3396">
        <v>5963.6951719070876</v>
      </c>
      <c r="N3396">
        <v>6292.9401719070875</v>
      </c>
      <c r="O3396">
        <v>6622.1851719070874</v>
      </c>
      <c r="Q3396">
        <v>18206.03069761127</v>
      </c>
      <c r="R3396">
        <v>17714.166279564284</v>
      </c>
      <c r="S3396">
        <v>17222.301861517299</v>
      </c>
      <c r="T3396">
        <v>16730.437443470313</v>
      </c>
      <c r="U3396">
        <v>16238.573025423326</v>
      </c>
      <c r="W3396">
        <v>0.67088000000000003</v>
      </c>
      <c r="AB3396">
        <v>1</v>
      </c>
      <c r="AC3396">
        <v>1</v>
      </c>
      <c r="AD3396">
        <v>1</v>
      </c>
      <c r="AE3396">
        <v>1</v>
      </c>
      <c r="AF3396">
        <v>1</v>
      </c>
      <c r="AL3396">
        <v>3.2808418000000001</v>
      </c>
      <c r="AM3396" s="5">
        <v>5.8129110336303711</v>
      </c>
      <c r="AN3396">
        <v>570.77625570776252</v>
      </c>
      <c r="AO3396">
        <f t="shared" si="53"/>
        <v>26826.48401826484</v>
      </c>
      <c r="AP3396">
        <v>684.93150684931504</v>
      </c>
      <c r="AQ3396">
        <v>8.5747000000000004E-2</v>
      </c>
      <c r="AR3396">
        <v>5.04606E-4</v>
      </c>
      <c r="AS3396">
        <v>5.9595600000000002E-4</v>
      </c>
      <c r="AT3396">
        <v>1.66249E-3</v>
      </c>
      <c r="AU3396">
        <v>1.0366400000000001E-2</v>
      </c>
      <c r="AW3396">
        <v>8.5747000000000004E-2</v>
      </c>
      <c r="AX3396">
        <v>5.0460599999999772E-4</v>
      </c>
      <c r="AY3396">
        <v>5.9595600000000165E-4</v>
      </c>
      <c r="AZ3396">
        <v>1.6624900000000026E-3</v>
      </c>
      <c r="BA3396">
        <v>1.0366399999999998E-2</v>
      </c>
      <c r="BC3396" s="52">
        <v>100000</v>
      </c>
      <c r="BD3396" s="52">
        <v>100000</v>
      </c>
      <c r="BE3396">
        <v>0</v>
      </c>
      <c r="BF3396">
        <v>0</v>
      </c>
      <c r="BG3396">
        <v>0</v>
      </c>
    </row>
    <row r="3397" spans="1:59">
      <c r="A3397">
        <v>3396</v>
      </c>
      <c r="E3397">
        <v>9795.2054794520554</v>
      </c>
      <c r="K3397">
        <v>5369.972782567057</v>
      </c>
      <c r="L3397">
        <v>5811.0002825670572</v>
      </c>
      <c r="M3397">
        <v>6252.0277825670573</v>
      </c>
      <c r="N3397">
        <v>6693.0552825670575</v>
      </c>
      <c r="O3397">
        <v>7134.0827825670576</v>
      </c>
      <c r="Q3397">
        <v>17342.916781233169</v>
      </c>
      <c r="R3397">
        <v>16874.370737097772</v>
      </c>
      <c r="S3397">
        <v>16405.824692962375</v>
      </c>
      <c r="T3397">
        <v>15937.278648826978</v>
      </c>
      <c r="U3397">
        <v>15468.73260469158</v>
      </c>
      <c r="W3397">
        <v>0.74870999999999999</v>
      </c>
      <c r="AB3397">
        <v>1</v>
      </c>
      <c r="AC3397">
        <v>1</v>
      </c>
      <c r="AD3397">
        <v>1</v>
      </c>
      <c r="AE3397">
        <v>1</v>
      </c>
      <c r="AF3397">
        <v>1</v>
      </c>
      <c r="AL3397">
        <v>3.8277320000000001</v>
      </c>
      <c r="AM3397" s="5">
        <v>5.7093110084533691</v>
      </c>
      <c r="AN3397">
        <v>570.77625570776252</v>
      </c>
      <c r="AO3397">
        <f t="shared" si="53"/>
        <v>26826.48401826484</v>
      </c>
      <c r="AP3397">
        <v>684.93150684931504</v>
      </c>
      <c r="AQ3397">
        <v>8.5776600000000008E-2</v>
      </c>
      <c r="AR3397">
        <v>6.1339900000000004E-4</v>
      </c>
      <c r="AS3397">
        <v>5.94997E-4</v>
      </c>
      <c r="AT3397">
        <v>1.6867000000000002E-3</v>
      </c>
      <c r="AU3397">
        <v>1.04072E-2</v>
      </c>
      <c r="AW3397">
        <v>8.5776600000000022E-2</v>
      </c>
      <c r="AX3397">
        <v>6.1339900000000058E-4</v>
      </c>
      <c r="AY3397">
        <v>5.9499699999999989E-4</v>
      </c>
      <c r="AZ3397">
        <v>1.6866999999999993E-3</v>
      </c>
      <c r="BA3397">
        <v>1.0407199999999998E-2</v>
      </c>
      <c r="BC3397" s="52">
        <v>100000</v>
      </c>
      <c r="BD3397" s="52">
        <v>100000</v>
      </c>
      <c r="BE3397">
        <v>0</v>
      </c>
      <c r="BF3397">
        <v>0</v>
      </c>
      <c r="BG3397">
        <v>0</v>
      </c>
    </row>
    <row r="3398" spans="1:59">
      <c r="A3398">
        <v>3397</v>
      </c>
      <c r="E3398">
        <v>9795.2054794520554</v>
      </c>
      <c r="K3398">
        <v>5180.5890096246167</v>
      </c>
      <c r="L3398">
        <v>5692.0690096246162</v>
      </c>
      <c r="M3398">
        <v>6203.5490096246158</v>
      </c>
      <c r="N3398">
        <v>6715.0290096246154</v>
      </c>
      <c r="O3398">
        <v>7226.5090096246149</v>
      </c>
      <c r="Q3398">
        <v>16968.151742607519</v>
      </c>
      <c r="R3398">
        <v>16509.730562480243</v>
      </c>
      <c r="S3398">
        <v>16051.309382352969</v>
      </c>
      <c r="T3398">
        <v>15592.888202225695</v>
      </c>
      <c r="U3398">
        <v>15134.467022098421</v>
      </c>
      <c r="W3398">
        <v>0.73397999999999997</v>
      </c>
      <c r="AB3398">
        <v>1</v>
      </c>
      <c r="AC3398">
        <v>1</v>
      </c>
      <c r="AD3398">
        <v>1</v>
      </c>
      <c r="AE3398">
        <v>1</v>
      </c>
      <c r="AF3398">
        <v>1</v>
      </c>
      <c r="AL3398">
        <v>3.4438658000000002</v>
      </c>
      <c r="AM3398" s="5">
        <v>5.2176437377929688</v>
      </c>
      <c r="AN3398">
        <v>570.77625570776252</v>
      </c>
      <c r="AO3398">
        <f t="shared" si="53"/>
        <v>26826.48401826484</v>
      </c>
      <c r="AP3398">
        <v>684.93150684931504</v>
      </c>
      <c r="AQ3398">
        <v>8.638330000000001E-2</v>
      </c>
      <c r="AR3398">
        <v>6.1155200000000002E-4</v>
      </c>
      <c r="AS3398">
        <v>5.9121999999999994E-4</v>
      </c>
      <c r="AT3398">
        <v>1.6959599999999998E-3</v>
      </c>
      <c r="AU3398">
        <v>1.0563399999999999E-2</v>
      </c>
      <c r="AW3398">
        <v>8.638330000000001E-2</v>
      </c>
      <c r="AX3398">
        <v>6.1155200000000132E-4</v>
      </c>
      <c r="AY3398">
        <v>5.9122000000000341E-4</v>
      </c>
      <c r="AZ3398">
        <v>1.6959599999999964E-3</v>
      </c>
      <c r="BA3398">
        <v>1.0563400000000001E-2</v>
      </c>
      <c r="BC3398" s="52">
        <v>100000</v>
      </c>
      <c r="BD3398" s="52">
        <v>100000</v>
      </c>
      <c r="BE3398">
        <v>0</v>
      </c>
      <c r="BF3398">
        <v>0</v>
      </c>
      <c r="BG3398">
        <v>0</v>
      </c>
    </row>
    <row r="3399" spans="1:59">
      <c r="A3399">
        <v>3398</v>
      </c>
      <c r="E3399">
        <v>9795.2054794520554</v>
      </c>
      <c r="K3399">
        <v>5355.2156054546595</v>
      </c>
      <c r="L3399">
        <v>5863.4781054546593</v>
      </c>
      <c r="M3399">
        <v>6371.7406054546591</v>
      </c>
      <c r="N3399">
        <v>6880.0031054546589</v>
      </c>
      <c r="O3399">
        <v>7388.2656054546587</v>
      </c>
      <c r="Q3399">
        <v>16556.798262683631</v>
      </c>
      <c r="R3399">
        <v>16109.490440537251</v>
      </c>
      <c r="S3399">
        <v>15662.182618390871</v>
      </c>
      <c r="T3399">
        <v>15214.87479624449</v>
      </c>
      <c r="U3399">
        <v>14767.56697409811</v>
      </c>
      <c r="W3399">
        <v>0.64379999999999993</v>
      </c>
      <c r="AB3399">
        <v>1</v>
      </c>
      <c r="AC3399">
        <v>1</v>
      </c>
      <c r="AD3399">
        <v>1</v>
      </c>
      <c r="AE3399">
        <v>1</v>
      </c>
      <c r="AF3399">
        <v>1</v>
      </c>
      <c r="AL3399">
        <v>3.9500031</v>
      </c>
      <c r="AM3399" s="5">
        <v>5.3372979164123544</v>
      </c>
      <c r="AN3399">
        <v>570.77625570776252</v>
      </c>
      <c r="AO3399">
        <f t="shared" si="53"/>
        <v>26826.48401826484</v>
      </c>
      <c r="AP3399">
        <v>684.93150684931504</v>
      </c>
      <c r="AQ3399">
        <v>8.5696700000000001E-2</v>
      </c>
      <c r="AR3399">
        <v>4.9328399999999998E-4</v>
      </c>
      <c r="AS3399">
        <v>5.7803100000000001E-4</v>
      </c>
      <c r="AT3399">
        <v>1.5985999999999999E-3</v>
      </c>
      <c r="AU3399">
        <v>1.05173E-2</v>
      </c>
      <c r="AW3399">
        <v>8.5696700000000001E-2</v>
      </c>
      <c r="AX3399">
        <v>4.9328399999999661E-4</v>
      </c>
      <c r="AY3399">
        <v>5.7803099999999968E-4</v>
      </c>
      <c r="AZ3399">
        <v>1.5985999999999986E-3</v>
      </c>
      <c r="BA3399">
        <v>1.05173E-2</v>
      </c>
      <c r="BC3399" s="52">
        <v>100000</v>
      </c>
      <c r="BD3399" s="52">
        <v>100000</v>
      </c>
      <c r="BE3399">
        <v>0</v>
      </c>
      <c r="BF3399">
        <v>0</v>
      </c>
      <c r="BG3399">
        <v>0</v>
      </c>
    </row>
    <row r="3400" spans="1:59">
      <c r="A3400">
        <v>3399</v>
      </c>
      <c r="E3400">
        <v>9795.2054794520554</v>
      </c>
      <c r="K3400">
        <v>5541.3200057054564</v>
      </c>
      <c r="L3400">
        <v>6030.9658390387895</v>
      </c>
      <c r="M3400">
        <v>6520.6116723721225</v>
      </c>
      <c r="N3400">
        <v>7010.2575057054555</v>
      </c>
      <c r="O3400">
        <v>7499.9033390387885</v>
      </c>
      <c r="Q3400">
        <v>16785.03187966219</v>
      </c>
      <c r="R3400">
        <v>16331.557968873965</v>
      </c>
      <c r="S3400">
        <v>15878.08405808574</v>
      </c>
      <c r="T3400">
        <v>15424.610147297515</v>
      </c>
      <c r="U3400">
        <v>14971.13623650929</v>
      </c>
      <c r="W3400">
        <v>0.50851999999999997</v>
      </c>
      <c r="AB3400">
        <v>1</v>
      </c>
      <c r="AC3400">
        <v>1</v>
      </c>
      <c r="AD3400">
        <v>1</v>
      </c>
      <c r="AE3400">
        <v>1</v>
      </c>
      <c r="AF3400">
        <v>1</v>
      </c>
      <c r="AL3400">
        <v>3.3637929999999998</v>
      </c>
      <c r="AM3400" s="5">
        <v>6.9257183074951172</v>
      </c>
      <c r="AN3400">
        <v>570.77625570776252</v>
      </c>
      <c r="AO3400">
        <f t="shared" si="53"/>
        <v>26826.48401826484</v>
      </c>
      <c r="AP3400">
        <v>684.93150684931504</v>
      </c>
      <c r="AQ3400">
        <v>8.5586799999999991E-2</v>
      </c>
      <c r="AR3400">
        <v>4.6724599999999999E-4</v>
      </c>
      <c r="AS3400">
        <v>5.7817200000000006E-4</v>
      </c>
      <c r="AT3400">
        <v>1.6427499999999999E-3</v>
      </c>
      <c r="AU3400">
        <v>1.0185700000000001E-2</v>
      </c>
      <c r="AW3400">
        <v>8.5586800000000005E-2</v>
      </c>
      <c r="AX3400">
        <v>4.6724599999999755E-4</v>
      </c>
      <c r="AY3400">
        <v>5.781720000000018E-4</v>
      </c>
      <c r="AZ3400">
        <v>1.6427499999999984E-3</v>
      </c>
      <c r="BA3400">
        <v>1.0185699999999999E-2</v>
      </c>
      <c r="BC3400" s="52">
        <v>100000</v>
      </c>
      <c r="BD3400" s="52">
        <v>100000</v>
      </c>
      <c r="BE3400">
        <v>0</v>
      </c>
      <c r="BF3400">
        <v>0</v>
      </c>
      <c r="BG3400">
        <v>0</v>
      </c>
    </row>
    <row r="3401" spans="1:59">
      <c r="A3401">
        <v>3400</v>
      </c>
      <c r="E3401">
        <v>9795.2054794520554</v>
      </c>
      <c r="K3401">
        <v>5594.6098119446724</v>
      </c>
      <c r="L3401">
        <v>6065.1164786113386</v>
      </c>
      <c r="M3401">
        <v>6535.6231452780048</v>
      </c>
      <c r="N3401">
        <v>7006.129811944671</v>
      </c>
      <c r="O3401">
        <v>7476.6364786113372</v>
      </c>
      <c r="Q3401">
        <v>17547.616410697228</v>
      </c>
      <c r="R3401">
        <v>17073.540084684937</v>
      </c>
      <c r="S3401">
        <v>16599.463758672646</v>
      </c>
      <c r="T3401">
        <v>16125.387432660356</v>
      </c>
      <c r="U3401">
        <v>15651.311106648067</v>
      </c>
      <c r="W3401">
        <v>0.42557999999999996</v>
      </c>
      <c r="AB3401">
        <v>1</v>
      </c>
      <c r="AC3401">
        <v>1</v>
      </c>
      <c r="AD3401">
        <v>1</v>
      </c>
      <c r="AE3401">
        <v>1</v>
      </c>
      <c r="AF3401">
        <v>1</v>
      </c>
      <c r="AL3401">
        <v>2.2184453</v>
      </c>
      <c r="AM3401" s="5">
        <v>8.2435293197631836</v>
      </c>
      <c r="AN3401">
        <v>570.77625570776252</v>
      </c>
      <c r="AO3401">
        <f t="shared" si="53"/>
        <v>26826.48401826484</v>
      </c>
      <c r="AP3401">
        <v>684.93150684931504</v>
      </c>
      <c r="AQ3401">
        <v>8.5714100000000001E-2</v>
      </c>
      <c r="AR3401">
        <v>5.3478200000000003E-4</v>
      </c>
      <c r="AS3401">
        <v>6.2240600000000004E-4</v>
      </c>
      <c r="AT3401">
        <v>1.9141999999999998E-3</v>
      </c>
      <c r="AU3401">
        <v>1.0735900000000001E-2</v>
      </c>
      <c r="AW3401">
        <v>8.5714100000000001E-2</v>
      </c>
      <c r="AX3401">
        <v>5.3478199999999754E-4</v>
      </c>
      <c r="AY3401">
        <v>6.2240599999999896E-4</v>
      </c>
      <c r="AZ3401">
        <v>1.9141999999999978E-3</v>
      </c>
      <c r="BA3401">
        <v>1.07359E-2</v>
      </c>
      <c r="BC3401" s="52">
        <v>100000</v>
      </c>
      <c r="BD3401" s="52">
        <v>100000</v>
      </c>
      <c r="BE3401">
        <v>0</v>
      </c>
      <c r="BF3401">
        <v>0</v>
      </c>
      <c r="BG3401">
        <v>0</v>
      </c>
    </row>
    <row r="3402" spans="1:59">
      <c r="A3402">
        <v>3401</v>
      </c>
      <c r="E3402">
        <v>9795.2054794520554</v>
      </c>
      <c r="K3402">
        <v>5934.0248855298269</v>
      </c>
      <c r="L3402">
        <v>6414.1557188631605</v>
      </c>
      <c r="M3402">
        <v>6894.2865521964941</v>
      </c>
      <c r="N3402">
        <v>7374.4173855298277</v>
      </c>
      <c r="O3402">
        <v>7854.5482188631613</v>
      </c>
      <c r="Q3402">
        <v>18557.084092268258</v>
      </c>
      <c r="R3402">
        <v>18055.735416453295</v>
      </c>
      <c r="S3402">
        <v>17554.386740638329</v>
      </c>
      <c r="T3402">
        <v>17053.038064823362</v>
      </c>
      <c r="U3402">
        <v>16551.689389008396</v>
      </c>
      <c r="W3402">
        <v>0.21737000000000001</v>
      </c>
      <c r="AB3402">
        <v>1</v>
      </c>
      <c r="AC3402">
        <v>1</v>
      </c>
      <c r="AD3402">
        <v>1</v>
      </c>
      <c r="AE3402">
        <v>1</v>
      </c>
      <c r="AF3402">
        <v>1</v>
      </c>
      <c r="AL3402">
        <v>1.5277923</v>
      </c>
      <c r="AM3402" s="5">
        <v>9.0646810531616211</v>
      </c>
      <c r="AN3402">
        <v>570.77625570776252</v>
      </c>
      <c r="AO3402">
        <f t="shared" si="53"/>
        <v>26826.48401826484</v>
      </c>
      <c r="AP3402">
        <v>684.93150684931504</v>
      </c>
      <c r="AQ3402">
        <v>8.7633500000000003E-2</v>
      </c>
      <c r="AR3402">
        <v>2.4130699999999998E-3</v>
      </c>
      <c r="AS3402">
        <v>3.6053700000000001E-3</v>
      </c>
      <c r="AT3402">
        <v>1.53127E-2</v>
      </c>
      <c r="AU3402">
        <v>3.1155599999999999E-2</v>
      </c>
      <c r="AW3402">
        <v>8.7633500000000017E-2</v>
      </c>
      <c r="AX3402">
        <v>2.4130700000000033E-3</v>
      </c>
      <c r="AY3402">
        <v>3.6053699999999966E-3</v>
      </c>
      <c r="AZ3402">
        <v>1.5312699999999999E-2</v>
      </c>
      <c r="BA3402">
        <v>3.1155599999999992E-2</v>
      </c>
      <c r="BC3402" s="52">
        <v>100000</v>
      </c>
      <c r="BD3402" s="52">
        <v>100000</v>
      </c>
      <c r="BE3402">
        <v>0</v>
      </c>
      <c r="BF3402">
        <v>0</v>
      </c>
      <c r="BG3402">
        <v>0</v>
      </c>
    </row>
    <row r="3403" spans="1:59">
      <c r="A3403">
        <v>3402</v>
      </c>
      <c r="E3403">
        <v>9795.2054794520554</v>
      </c>
      <c r="K3403">
        <v>6061.1005773310308</v>
      </c>
      <c r="L3403">
        <v>6581.1055773310309</v>
      </c>
      <c r="M3403">
        <v>7101.110577331031</v>
      </c>
      <c r="N3403">
        <v>7621.1155773310311</v>
      </c>
      <c r="O3403">
        <v>8141.1205773310312</v>
      </c>
      <c r="Q3403">
        <v>19918.493450767081</v>
      </c>
      <c r="R3403">
        <v>19380.364170005501</v>
      </c>
      <c r="S3403">
        <v>18842.234889243926</v>
      </c>
      <c r="T3403">
        <v>18304.10560848235</v>
      </c>
      <c r="U3403">
        <v>17765.976327720775</v>
      </c>
      <c r="W3403">
        <v>8.7139999999999995E-2</v>
      </c>
      <c r="AB3403">
        <v>1</v>
      </c>
      <c r="AC3403">
        <v>1</v>
      </c>
      <c r="AD3403">
        <v>1</v>
      </c>
      <c r="AE3403">
        <v>1</v>
      </c>
      <c r="AF3403">
        <v>1</v>
      </c>
      <c r="AL3403">
        <v>2.9139862000000001</v>
      </c>
      <c r="AM3403" s="5">
        <v>10.162246704101561</v>
      </c>
      <c r="AN3403">
        <v>570.77625570776252</v>
      </c>
      <c r="AO3403">
        <f t="shared" si="53"/>
        <v>26826.48401826484</v>
      </c>
      <c r="AP3403">
        <v>684.93150684931504</v>
      </c>
      <c r="AQ3403">
        <v>0.100466</v>
      </c>
      <c r="AR3403">
        <v>4.1951300000000004E-2</v>
      </c>
      <c r="AS3403">
        <v>4.0982199999999996E-2</v>
      </c>
      <c r="AT3403">
        <v>4.03723E-2</v>
      </c>
      <c r="AU3403">
        <v>4.1765400000000001E-2</v>
      </c>
      <c r="AW3403">
        <v>0.10046599999999999</v>
      </c>
      <c r="AX3403">
        <v>4.1951300000000011E-2</v>
      </c>
      <c r="AY3403">
        <v>4.0982199999999996E-2</v>
      </c>
      <c r="AZ3403">
        <v>4.03723E-2</v>
      </c>
      <c r="BA3403">
        <v>4.1765399999999994E-2</v>
      </c>
      <c r="BC3403" s="52">
        <v>100000</v>
      </c>
      <c r="BD3403" s="52">
        <v>100000</v>
      </c>
      <c r="BE3403">
        <v>0</v>
      </c>
      <c r="BF3403">
        <v>0</v>
      </c>
      <c r="BG3403">
        <v>0</v>
      </c>
    </row>
    <row r="3404" spans="1:59">
      <c r="A3404">
        <v>3403</v>
      </c>
      <c r="E3404">
        <v>9795.2054794520554</v>
      </c>
      <c r="K3404">
        <v>5879.9152361177003</v>
      </c>
      <c r="L3404">
        <v>6363.4010694510334</v>
      </c>
      <c r="M3404">
        <v>6846.8869027843666</v>
      </c>
      <c r="N3404">
        <v>7330.3727361176998</v>
      </c>
      <c r="O3404">
        <v>7813.858569451033</v>
      </c>
      <c r="Q3404">
        <v>21631.666829739552</v>
      </c>
      <c r="R3404">
        <v>21047.25348836261</v>
      </c>
      <c r="S3404">
        <v>20462.840146985669</v>
      </c>
      <c r="T3404">
        <v>19878.426805608728</v>
      </c>
      <c r="U3404">
        <v>19294.013464231786</v>
      </c>
      <c r="W3404">
        <v>2.1440000000000001E-2</v>
      </c>
      <c r="AB3404">
        <v>1</v>
      </c>
      <c r="AC3404">
        <v>1</v>
      </c>
      <c r="AD3404">
        <v>1</v>
      </c>
      <c r="AE3404">
        <v>1</v>
      </c>
      <c r="AF3404">
        <v>1</v>
      </c>
      <c r="AL3404">
        <v>5.1652870000000002</v>
      </c>
      <c r="AM3404" s="5">
        <v>11.58151817321777</v>
      </c>
      <c r="AN3404">
        <v>570.77625570776252</v>
      </c>
      <c r="AO3404">
        <f t="shared" si="53"/>
        <v>26826.48401826484</v>
      </c>
      <c r="AP3404">
        <v>684.93150684931504</v>
      </c>
      <c r="AQ3404">
        <v>0.1032</v>
      </c>
      <c r="AR3404">
        <v>8.3635599999999991E-2</v>
      </c>
      <c r="AS3404">
        <v>6.4843100000000001E-2</v>
      </c>
      <c r="AT3404">
        <v>4.3268399999999999E-2</v>
      </c>
      <c r="AU3404">
        <v>4.4587000000000002E-2</v>
      </c>
      <c r="AW3404">
        <v>0.1032</v>
      </c>
      <c r="AX3404">
        <v>8.3635599999999991E-2</v>
      </c>
      <c r="AY3404">
        <v>6.4843100000000001E-2</v>
      </c>
      <c r="AZ3404">
        <v>4.3268399999999999E-2</v>
      </c>
      <c r="BA3404">
        <v>4.4587000000000002E-2</v>
      </c>
      <c r="BC3404" s="52">
        <v>100000</v>
      </c>
      <c r="BD3404" s="52">
        <v>100000</v>
      </c>
      <c r="BE3404">
        <v>0</v>
      </c>
      <c r="BF3404">
        <v>0</v>
      </c>
      <c r="BG3404">
        <v>0</v>
      </c>
    </row>
    <row r="3405" spans="1:59">
      <c r="A3405">
        <v>3404</v>
      </c>
      <c r="E3405">
        <v>9795.2054794520554</v>
      </c>
      <c r="K3405">
        <v>5569.1946735844313</v>
      </c>
      <c r="L3405">
        <v>5987.1230069177645</v>
      </c>
      <c r="M3405">
        <v>6405.0513402510978</v>
      </c>
      <c r="N3405">
        <v>6822.9796735844311</v>
      </c>
      <c r="O3405">
        <v>7240.9080069177644</v>
      </c>
      <c r="Q3405">
        <v>21595.611357803798</v>
      </c>
      <c r="R3405">
        <v>21012.172111974054</v>
      </c>
      <c r="S3405">
        <v>20428.73286614431</v>
      </c>
      <c r="T3405">
        <v>19845.293620314565</v>
      </c>
      <c r="U3405">
        <v>19261.854374484821</v>
      </c>
      <c r="W3405">
        <v>0</v>
      </c>
      <c r="AB3405">
        <v>1</v>
      </c>
      <c r="AC3405">
        <v>1</v>
      </c>
      <c r="AD3405">
        <v>1</v>
      </c>
      <c r="AE3405">
        <v>1</v>
      </c>
      <c r="AF3405">
        <v>1</v>
      </c>
      <c r="AL3405">
        <v>8.6895159999999994</v>
      </c>
      <c r="AM3405" s="5">
        <v>13.432591438293461</v>
      </c>
      <c r="AN3405">
        <v>570.77625570776252</v>
      </c>
      <c r="AO3405">
        <f t="shared" si="53"/>
        <v>26826.48401826484</v>
      </c>
      <c r="AP3405">
        <v>684.93150684931504</v>
      </c>
      <c r="AQ3405">
        <v>0.103907</v>
      </c>
      <c r="AR3405">
        <v>8.6629600000000001E-2</v>
      </c>
      <c r="AS3405">
        <v>6.7062299999999991E-2</v>
      </c>
      <c r="AT3405">
        <v>4.3866799999999997E-2</v>
      </c>
      <c r="AU3405">
        <v>4.4828099999999996E-2</v>
      </c>
      <c r="AW3405">
        <v>0.10390700000000001</v>
      </c>
      <c r="AX3405">
        <v>8.6629600000000015E-2</v>
      </c>
      <c r="AY3405">
        <v>6.7062299999999991E-2</v>
      </c>
      <c r="AZ3405">
        <v>4.3866799999999997E-2</v>
      </c>
      <c r="BA3405">
        <v>4.4828099999999996E-2</v>
      </c>
      <c r="BC3405" s="52">
        <v>100000</v>
      </c>
      <c r="BD3405" s="52">
        <v>100000</v>
      </c>
      <c r="BE3405">
        <v>0</v>
      </c>
      <c r="BF3405">
        <v>0</v>
      </c>
      <c r="BG3405">
        <v>0</v>
      </c>
    </row>
    <row r="3406" spans="1:59">
      <c r="A3406">
        <v>3405</v>
      </c>
      <c r="E3406">
        <v>9795.2054794520554</v>
      </c>
      <c r="K3406">
        <v>5392.1085482356557</v>
      </c>
      <c r="L3406">
        <v>5800.5218815689896</v>
      </c>
      <c r="M3406">
        <v>6208.9352149023234</v>
      </c>
      <c r="N3406">
        <v>6617.3485482356573</v>
      </c>
      <c r="O3406">
        <v>7025.7618815689912</v>
      </c>
      <c r="Q3406">
        <v>20065.735498230821</v>
      </c>
      <c r="R3406">
        <v>19523.628244202195</v>
      </c>
      <c r="S3406">
        <v>18981.520990173569</v>
      </c>
      <c r="T3406">
        <v>18439.413736144943</v>
      </c>
      <c r="U3406">
        <v>17897.306482116317</v>
      </c>
      <c r="W3406">
        <v>0</v>
      </c>
      <c r="AB3406">
        <v>1</v>
      </c>
      <c r="AC3406">
        <v>1</v>
      </c>
      <c r="AD3406">
        <v>1</v>
      </c>
      <c r="AE3406">
        <v>1</v>
      </c>
      <c r="AF3406">
        <v>1</v>
      </c>
      <c r="AL3406">
        <v>9.0631000000000004</v>
      </c>
      <c r="AM3406" s="5">
        <v>13.714076995849609</v>
      </c>
      <c r="AN3406">
        <v>570.77625570776252</v>
      </c>
      <c r="AO3406">
        <f t="shared" si="53"/>
        <v>26826.48401826484</v>
      </c>
      <c r="AP3406">
        <v>684.93150684931504</v>
      </c>
      <c r="AQ3406">
        <v>0.10320399999999999</v>
      </c>
      <c r="AR3406">
        <v>8.5874099999999995E-2</v>
      </c>
      <c r="AS3406">
        <v>6.6033900000000006E-2</v>
      </c>
      <c r="AT3406">
        <v>4.3662300000000001E-2</v>
      </c>
      <c r="AU3406">
        <v>4.4685899999999994E-2</v>
      </c>
      <c r="AW3406">
        <v>0.103204</v>
      </c>
      <c r="AX3406">
        <v>8.5874099999999995E-2</v>
      </c>
      <c r="AY3406">
        <v>6.6033900000000006E-2</v>
      </c>
      <c r="AZ3406">
        <v>4.3662300000000001E-2</v>
      </c>
      <c r="BA3406">
        <v>4.4685899999999987E-2</v>
      </c>
      <c r="BC3406" s="52">
        <v>100000</v>
      </c>
      <c r="BD3406" s="52">
        <v>100000</v>
      </c>
      <c r="BE3406">
        <v>0</v>
      </c>
      <c r="BF3406">
        <v>0</v>
      </c>
      <c r="BG3406">
        <v>0</v>
      </c>
    </row>
    <row r="3407" spans="1:59">
      <c r="A3407">
        <v>3406</v>
      </c>
      <c r="E3407">
        <v>9795.2054794520554</v>
      </c>
      <c r="K3407">
        <v>5431.4610205353838</v>
      </c>
      <c r="L3407">
        <v>5788.3968538687168</v>
      </c>
      <c r="M3407">
        <v>6145.3326872020498</v>
      </c>
      <c r="N3407">
        <v>6502.2685205353828</v>
      </c>
      <c r="O3407">
        <v>6859.2043538687158</v>
      </c>
      <c r="Q3407">
        <v>15251.515161311279</v>
      </c>
      <c r="R3407">
        <v>14839.471606826013</v>
      </c>
      <c r="S3407">
        <v>14427.428052340747</v>
      </c>
      <c r="T3407">
        <v>14015.384497855481</v>
      </c>
      <c r="U3407">
        <v>13603.340943370215</v>
      </c>
      <c r="W3407">
        <v>0</v>
      </c>
      <c r="AB3407">
        <v>1</v>
      </c>
      <c r="AC3407">
        <v>1</v>
      </c>
      <c r="AD3407">
        <v>1</v>
      </c>
      <c r="AE3407">
        <v>1</v>
      </c>
      <c r="AF3407">
        <v>1</v>
      </c>
      <c r="AL3407">
        <v>10.540433999999999</v>
      </c>
      <c r="AM3407" s="5">
        <v>13.427165031433111</v>
      </c>
      <c r="AN3407">
        <v>570.77625570776252</v>
      </c>
      <c r="AO3407">
        <f t="shared" si="53"/>
        <v>26826.48401826484</v>
      </c>
      <c r="AP3407">
        <v>684.93150684931504</v>
      </c>
      <c r="AQ3407">
        <v>0.10282899999999999</v>
      </c>
      <c r="AR3407">
        <v>8.2852500000000009E-2</v>
      </c>
      <c r="AS3407">
        <v>6.3573299999999999E-2</v>
      </c>
      <c r="AT3407">
        <v>4.3326200000000002E-2</v>
      </c>
      <c r="AU3407">
        <v>4.4524000000000001E-2</v>
      </c>
      <c r="AW3407">
        <v>0.10282899999999999</v>
      </c>
      <c r="AX3407">
        <v>8.2852500000000009E-2</v>
      </c>
      <c r="AY3407">
        <v>6.3573299999999999E-2</v>
      </c>
      <c r="AZ3407">
        <v>4.3326199999999995E-2</v>
      </c>
      <c r="BA3407">
        <v>4.4523999999999994E-2</v>
      </c>
      <c r="BC3407" s="52">
        <v>100000</v>
      </c>
      <c r="BD3407" s="52">
        <v>100000</v>
      </c>
      <c r="BE3407">
        <v>0</v>
      </c>
      <c r="BF3407">
        <v>0</v>
      </c>
      <c r="BG3407">
        <v>0</v>
      </c>
    </row>
    <row r="3408" spans="1:59">
      <c r="A3408">
        <v>3407</v>
      </c>
      <c r="E3408">
        <v>9795.2054794520554</v>
      </c>
      <c r="K3408">
        <v>4369.7641116156356</v>
      </c>
      <c r="L3408">
        <v>4719.7149449489689</v>
      </c>
      <c r="M3408">
        <v>5069.6657782823022</v>
      </c>
      <c r="N3408">
        <v>5419.6166116156355</v>
      </c>
      <c r="O3408">
        <v>5769.5674449489688</v>
      </c>
      <c r="Q3408">
        <v>8979.3522522361109</v>
      </c>
      <c r="R3408">
        <v>8736.7609974761181</v>
      </c>
      <c r="S3408">
        <v>8494.1697427161234</v>
      </c>
      <c r="T3408">
        <v>8251.5784879561288</v>
      </c>
      <c r="U3408">
        <v>8008.9872331961351</v>
      </c>
      <c r="W3408">
        <v>0</v>
      </c>
      <c r="AB3408">
        <v>1</v>
      </c>
      <c r="AC3408">
        <v>1</v>
      </c>
      <c r="AD3408">
        <v>1</v>
      </c>
      <c r="AE3408">
        <v>1</v>
      </c>
      <c r="AF3408">
        <v>1</v>
      </c>
      <c r="AL3408">
        <v>10.511520000000001</v>
      </c>
      <c r="AM3408" s="5">
        <v>12.589797973632811</v>
      </c>
      <c r="AN3408">
        <v>570.77625570776252</v>
      </c>
      <c r="AO3408">
        <f t="shared" si="53"/>
        <v>26826.48401826484</v>
      </c>
      <c r="AP3408">
        <v>684.93150684931504</v>
      </c>
      <c r="AQ3408">
        <v>0.10215600000000001</v>
      </c>
      <c r="AR3408">
        <v>8.1909899999999994E-2</v>
      </c>
      <c r="AS3408">
        <v>6.3378799999999999E-2</v>
      </c>
      <c r="AT3408">
        <v>4.3296100000000004E-2</v>
      </c>
      <c r="AU3408">
        <v>4.4493499999999998E-2</v>
      </c>
      <c r="AW3408">
        <v>0.10215600000000001</v>
      </c>
      <c r="AX3408">
        <v>8.1909899999999994E-2</v>
      </c>
      <c r="AY3408">
        <v>6.3378799999999999E-2</v>
      </c>
      <c r="AZ3408">
        <v>4.3296100000000004E-2</v>
      </c>
      <c r="BA3408">
        <v>4.4493500000000005E-2</v>
      </c>
      <c r="BC3408" s="52">
        <v>100000</v>
      </c>
      <c r="BD3408" s="52">
        <v>100000</v>
      </c>
      <c r="BE3408">
        <v>0</v>
      </c>
      <c r="BF3408">
        <v>0</v>
      </c>
      <c r="BG3408">
        <v>0</v>
      </c>
    </row>
    <row r="3409" spans="1:59">
      <c r="A3409">
        <v>3408</v>
      </c>
      <c r="E3409">
        <v>9795.2054794520554</v>
      </c>
      <c r="K3409">
        <v>3301.8738685443031</v>
      </c>
      <c r="L3409">
        <v>3683.8888685443035</v>
      </c>
      <c r="M3409">
        <v>4065.9038685443038</v>
      </c>
      <c r="N3409">
        <v>4447.9188685443041</v>
      </c>
      <c r="O3409">
        <v>4829.9338685443045</v>
      </c>
      <c r="Q3409">
        <v>5345.0344392862226</v>
      </c>
      <c r="R3409">
        <v>5200.629968233864</v>
      </c>
      <c r="S3409">
        <v>5056.2254971815055</v>
      </c>
      <c r="T3409">
        <v>4911.821026129147</v>
      </c>
      <c r="U3409">
        <v>4767.4165550767884</v>
      </c>
      <c r="W3409">
        <v>0</v>
      </c>
      <c r="AB3409">
        <v>1</v>
      </c>
      <c r="AC3409">
        <v>1</v>
      </c>
      <c r="AD3409">
        <v>1</v>
      </c>
      <c r="AE3409">
        <v>1</v>
      </c>
      <c r="AF3409">
        <v>1</v>
      </c>
      <c r="AL3409">
        <v>10.888819</v>
      </c>
      <c r="AM3409" s="5">
        <v>11.976107597351071</v>
      </c>
      <c r="AN3409">
        <v>570.77625570776252</v>
      </c>
      <c r="AO3409">
        <f t="shared" si="53"/>
        <v>26826.48401826484</v>
      </c>
      <c r="AP3409">
        <v>684.93150684931504</v>
      </c>
      <c r="AQ3409">
        <v>0.102007</v>
      </c>
      <c r="AR3409">
        <v>8.2523899999999997E-2</v>
      </c>
      <c r="AS3409">
        <v>6.4110600000000004E-2</v>
      </c>
      <c r="AT3409">
        <v>4.3454300000000001E-2</v>
      </c>
      <c r="AU3409">
        <v>4.4518999999999996E-2</v>
      </c>
      <c r="AW3409">
        <v>0.102007</v>
      </c>
      <c r="AX3409">
        <v>8.2523899999999997E-2</v>
      </c>
      <c r="AY3409">
        <v>6.4110600000000004E-2</v>
      </c>
      <c r="AZ3409">
        <v>4.3454300000000001E-2</v>
      </c>
      <c r="BA3409">
        <v>4.4518999999999989E-2</v>
      </c>
      <c r="BC3409" s="52">
        <v>100000</v>
      </c>
      <c r="BD3409" s="52">
        <v>100000</v>
      </c>
      <c r="BE3409">
        <v>0</v>
      </c>
      <c r="BF3409">
        <v>0</v>
      </c>
      <c r="BG3409">
        <v>0</v>
      </c>
    </row>
    <row r="3410" spans="1:59">
      <c r="A3410">
        <v>3409</v>
      </c>
      <c r="E3410">
        <v>9795.2054794520554</v>
      </c>
      <c r="K3410">
        <v>2706.2128811231705</v>
      </c>
      <c r="L3410">
        <v>3018.6553811231706</v>
      </c>
      <c r="M3410">
        <v>3331.0978811231707</v>
      </c>
      <c r="N3410">
        <v>3643.5403811231708</v>
      </c>
      <c r="O3410">
        <v>3955.982881123171</v>
      </c>
      <c r="Q3410">
        <v>5727.8999351497077</v>
      </c>
      <c r="R3410">
        <v>5573.1517530797892</v>
      </c>
      <c r="S3410">
        <v>5418.4035710098706</v>
      </c>
      <c r="T3410">
        <v>5263.655388939952</v>
      </c>
      <c r="U3410">
        <v>5108.9072068700334</v>
      </c>
      <c r="W3410">
        <v>0</v>
      </c>
      <c r="AB3410">
        <v>1</v>
      </c>
      <c r="AC3410">
        <v>1</v>
      </c>
      <c r="AD3410">
        <v>1</v>
      </c>
      <c r="AE3410">
        <v>1</v>
      </c>
      <c r="AF3410">
        <v>1</v>
      </c>
      <c r="AL3410">
        <v>10.811099</v>
      </c>
      <c r="AM3410" s="5">
        <v>10.461514472961429</v>
      </c>
      <c r="AN3410">
        <v>570.77625570776252</v>
      </c>
      <c r="AO3410">
        <f t="shared" si="53"/>
        <v>26826.48401826484</v>
      </c>
      <c r="AP3410">
        <v>684.93150684931504</v>
      </c>
      <c r="AQ3410">
        <v>0.101919</v>
      </c>
      <c r="AR3410">
        <v>8.2409700000000002E-2</v>
      </c>
      <c r="AS3410">
        <v>6.4972200000000008E-2</v>
      </c>
      <c r="AT3410">
        <v>4.3675199999999997E-2</v>
      </c>
      <c r="AU3410">
        <v>4.4711300000000002E-2</v>
      </c>
      <c r="AW3410">
        <v>0.101919</v>
      </c>
      <c r="AX3410">
        <v>8.2409700000000016E-2</v>
      </c>
      <c r="AY3410">
        <v>6.4972200000000008E-2</v>
      </c>
      <c r="AZ3410">
        <v>4.3675199999999997E-2</v>
      </c>
      <c r="BA3410">
        <v>4.4711299999999995E-2</v>
      </c>
      <c r="BC3410" s="52">
        <v>100000</v>
      </c>
      <c r="BD3410" s="52">
        <v>100000</v>
      </c>
      <c r="BE3410">
        <v>0</v>
      </c>
      <c r="BF3410">
        <v>0</v>
      </c>
      <c r="BG3410">
        <v>0</v>
      </c>
    </row>
    <row r="3411" spans="1:59">
      <c r="A3411">
        <v>3410</v>
      </c>
      <c r="E3411">
        <v>9795.2054794520554</v>
      </c>
      <c r="K3411">
        <v>2387.5465092517829</v>
      </c>
      <c r="L3411">
        <v>2602.0390092517828</v>
      </c>
      <c r="M3411">
        <v>2816.5315092517826</v>
      </c>
      <c r="N3411">
        <v>3031.0240092517824</v>
      </c>
      <c r="O3411">
        <v>3245.5165092517823</v>
      </c>
      <c r="Q3411">
        <v>5962.4367831841364</v>
      </c>
      <c r="R3411">
        <v>5801.3522207524566</v>
      </c>
      <c r="S3411">
        <v>5640.2676583207758</v>
      </c>
      <c r="T3411">
        <v>5479.1830958890951</v>
      </c>
      <c r="U3411">
        <v>5318.0985334574143</v>
      </c>
      <c r="W3411">
        <v>0</v>
      </c>
      <c r="AB3411">
        <v>1</v>
      </c>
      <c r="AC3411">
        <v>1</v>
      </c>
      <c r="AD3411">
        <v>1</v>
      </c>
      <c r="AE3411">
        <v>1</v>
      </c>
      <c r="AF3411">
        <v>1</v>
      </c>
      <c r="AL3411">
        <v>11.481862</v>
      </c>
      <c r="AM3411" s="5">
        <v>10.163022994995121</v>
      </c>
      <c r="AN3411">
        <v>570.77625570776252</v>
      </c>
      <c r="AO3411">
        <f t="shared" si="53"/>
        <v>26826.48401826484</v>
      </c>
      <c r="AP3411">
        <v>684.93150684931504</v>
      </c>
      <c r="AQ3411">
        <v>0.101924</v>
      </c>
      <c r="AR3411">
        <v>8.4309399999999993E-2</v>
      </c>
      <c r="AS3411">
        <v>6.7107100000000003E-2</v>
      </c>
      <c r="AT3411">
        <v>4.4052799999999996E-2</v>
      </c>
      <c r="AU3411">
        <v>4.4937600000000001E-2</v>
      </c>
      <c r="AW3411">
        <v>0.101924</v>
      </c>
      <c r="AX3411">
        <v>8.4309399999999993E-2</v>
      </c>
      <c r="AY3411">
        <v>6.7107100000000003E-2</v>
      </c>
      <c r="AZ3411">
        <v>4.4052799999999989E-2</v>
      </c>
      <c r="BA3411">
        <v>4.4937600000000008E-2</v>
      </c>
      <c r="BC3411" s="52">
        <v>100000</v>
      </c>
      <c r="BD3411" s="52">
        <v>100000</v>
      </c>
      <c r="BE3411">
        <v>0</v>
      </c>
      <c r="BF3411">
        <v>0</v>
      </c>
      <c r="BG3411">
        <v>0</v>
      </c>
    </row>
    <row r="3412" spans="1:59">
      <c r="A3412">
        <v>3411</v>
      </c>
      <c r="E3412">
        <v>9795.2054794520554</v>
      </c>
      <c r="K3412">
        <v>2287.0440381231147</v>
      </c>
      <c r="L3412">
        <v>2385.3798714564482</v>
      </c>
      <c r="M3412">
        <v>2483.7157047897817</v>
      </c>
      <c r="N3412">
        <v>2582.0515381231153</v>
      </c>
      <c r="O3412">
        <v>2680.3873714564488</v>
      </c>
      <c r="Q3412">
        <v>7000.6037103326144</v>
      </c>
      <c r="R3412">
        <v>6811.4714432619539</v>
      </c>
      <c r="S3412">
        <v>6622.3391761912935</v>
      </c>
      <c r="T3412">
        <v>6433.2069091206331</v>
      </c>
      <c r="U3412">
        <v>6244.0746420499727</v>
      </c>
      <c r="W3412">
        <v>0</v>
      </c>
      <c r="AB3412">
        <v>1</v>
      </c>
      <c r="AC3412">
        <v>1</v>
      </c>
      <c r="AD3412">
        <v>1</v>
      </c>
      <c r="AE3412">
        <v>1</v>
      </c>
      <c r="AF3412">
        <v>1</v>
      </c>
      <c r="AL3412">
        <v>10.85524</v>
      </c>
      <c r="AM3412" s="5">
        <v>9.7021121978759766</v>
      </c>
      <c r="AN3412">
        <v>570.77625570776252</v>
      </c>
      <c r="AO3412">
        <f t="shared" si="53"/>
        <v>26826.48401826484</v>
      </c>
      <c r="AP3412">
        <v>684.93150684931504</v>
      </c>
      <c r="AQ3412">
        <v>0.10194499999999999</v>
      </c>
      <c r="AR3412">
        <v>8.2668400000000003E-2</v>
      </c>
      <c r="AS3412">
        <v>6.7094100000000004E-2</v>
      </c>
      <c r="AT3412">
        <v>4.3919699999999999E-2</v>
      </c>
      <c r="AU3412">
        <v>4.4926099999999997E-2</v>
      </c>
      <c r="AW3412">
        <v>0.10194499999999999</v>
      </c>
      <c r="AX3412">
        <v>8.2668400000000017E-2</v>
      </c>
      <c r="AY3412">
        <v>6.7094100000000004E-2</v>
      </c>
      <c r="AZ3412">
        <v>4.3919699999999992E-2</v>
      </c>
      <c r="BA3412">
        <v>4.4926099999999997E-2</v>
      </c>
      <c r="BC3412" s="52">
        <v>100000</v>
      </c>
      <c r="BD3412" s="52">
        <v>100000</v>
      </c>
      <c r="BE3412">
        <v>0</v>
      </c>
      <c r="BF3412">
        <v>0</v>
      </c>
      <c r="BG3412">
        <v>0</v>
      </c>
    </row>
    <row r="3413" spans="1:59">
      <c r="A3413">
        <v>3412</v>
      </c>
      <c r="E3413">
        <v>9795.2054794520554</v>
      </c>
      <c r="K3413">
        <v>2349.9602192361831</v>
      </c>
      <c r="L3413">
        <v>2405.205219236183</v>
      </c>
      <c r="M3413">
        <v>2460.4502192361829</v>
      </c>
      <c r="N3413">
        <v>2515.6952192361828</v>
      </c>
      <c r="O3413">
        <v>2570.9402192361827</v>
      </c>
      <c r="Q3413">
        <v>9902.8535882593096</v>
      </c>
      <c r="R3413">
        <v>9635.3124980567736</v>
      </c>
      <c r="S3413">
        <v>9367.7714078542376</v>
      </c>
      <c r="T3413">
        <v>9100.2303176517016</v>
      </c>
      <c r="U3413">
        <v>8832.6892274491656</v>
      </c>
      <c r="W3413">
        <v>0</v>
      </c>
      <c r="AB3413">
        <v>1</v>
      </c>
      <c r="AC3413">
        <v>1</v>
      </c>
      <c r="AD3413">
        <v>1</v>
      </c>
      <c r="AE3413">
        <v>1</v>
      </c>
      <c r="AF3413">
        <v>1</v>
      </c>
      <c r="AL3413">
        <v>10.37373</v>
      </c>
      <c r="AM3413" s="5">
        <v>8.6793479919433594</v>
      </c>
      <c r="AN3413">
        <v>570.77625570776252</v>
      </c>
      <c r="AO3413">
        <f t="shared" si="53"/>
        <v>26826.48401826484</v>
      </c>
      <c r="AP3413">
        <v>684.93150684931504</v>
      </c>
      <c r="AQ3413">
        <v>0.10158299999999999</v>
      </c>
      <c r="AR3413">
        <v>8.0982899999999997E-2</v>
      </c>
      <c r="AS3413">
        <v>6.3712699999999997E-2</v>
      </c>
      <c r="AT3413">
        <v>4.3152700000000002E-2</v>
      </c>
      <c r="AU3413">
        <v>4.44651E-2</v>
      </c>
      <c r="AW3413">
        <v>0.10158299999999999</v>
      </c>
      <c r="AX3413">
        <v>8.098290000000001E-2</v>
      </c>
      <c r="AY3413">
        <v>6.3712699999999997E-2</v>
      </c>
      <c r="AZ3413">
        <v>4.3152700000000002E-2</v>
      </c>
      <c r="BA3413">
        <v>4.4465099999999994E-2</v>
      </c>
      <c r="BC3413" s="52">
        <v>100000</v>
      </c>
      <c r="BD3413" s="52">
        <v>100000</v>
      </c>
      <c r="BE3413">
        <v>0</v>
      </c>
      <c r="BF3413">
        <v>0</v>
      </c>
      <c r="BG3413">
        <v>0</v>
      </c>
    </row>
    <row r="3414" spans="1:59">
      <c r="A3414">
        <v>3413</v>
      </c>
      <c r="E3414">
        <v>9795.2054794520554</v>
      </c>
      <c r="K3414">
        <v>2561.5873738892333</v>
      </c>
      <c r="L3414">
        <v>2604.3473738892335</v>
      </c>
      <c r="M3414">
        <v>2647.1073738892337</v>
      </c>
      <c r="N3414">
        <v>2689.8673738892339</v>
      </c>
      <c r="O3414">
        <v>2732.6273738892341</v>
      </c>
      <c r="Q3414">
        <v>16535.739214083031</v>
      </c>
      <c r="R3414">
        <v>16089.000334825365</v>
      </c>
      <c r="S3414">
        <v>15642.261455567699</v>
      </c>
      <c r="T3414">
        <v>15195.522576310033</v>
      </c>
      <c r="U3414">
        <v>14748.783697052368</v>
      </c>
      <c r="W3414">
        <v>4.62E-3</v>
      </c>
      <c r="AB3414">
        <v>1</v>
      </c>
      <c r="AC3414">
        <v>1</v>
      </c>
      <c r="AD3414">
        <v>1</v>
      </c>
      <c r="AE3414">
        <v>1</v>
      </c>
      <c r="AF3414">
        <v>1</v>
      </c>
      <c r="AL3414">
        <v>10.369263</v>
      </c>
      <c r="AM3414" s="5">
        <v>8.2852592468261719</v>
      </c>
      <c r="AN3414">
        <v>570.77625570776252</v>
      </c>
      <c r="AO3414">
        <f t="shared" si="53"/>
        <v>26826.48401826484</v>
      </c>
      <c r="AP3414">
        <v>684.93150684931504</v>
      </c>
      <c r="AQ3414">
        <v>0.101539</v>
      </c>
      <c r="AR3414">
        <v>8.0473200000000009E-2</v>
      </c>
      <c r="AS3414">
        <v>6.2759099999999998E-2</v>
      </c>
      <c r="AT3414">
        <v>4.3179299999999997E-2</v>
      </c>
      <c r="AU3414">
        <v>4.4280900000000005E-2</v>
      </c>
      <c r="AW3414">
        <v>0.101539</v>
      </c>
      <c r="AX3414">
        <v>8.0473200000000009E-2</v>
      </c>
      <c r="AY3414">
        <v>6.2759099999999998E-2</v>
      </c>
      <c r="AZ3414">
        <v>4.317929999999999E-2</v>
      </c>
      <c r="BA3414">
        <v>4.4280899999999998E-2</v>
      </c>
      <c r="BC3414" s="52">
        <v>100000</v>
      </c>
      <c r="BD3414" s="52">
        <v>100000</v>
      </c>
      <c r="BE3414">
        <v>0</v>
      </c>
      <c r="BF3414">
        <v>0</v>
      </c>
      <c r="BG3414">
        <v>0</v>
      </c>
    </row>
    <row r="3415" spans="1:59">
      <c r="A3415">
        <v>3414</v>
      </c>
      <c r="E3415">
        <v>9795.2054794520554</v>
      </c>
      <c r="K3415">
        <v>2859.009320969195</v>
      </c>
      <c r="L3415">
        <v>2900.1193209691951</v>
      </c>
      <c r="M3415">
        <v>2941.2293209691952</v>
      </c>
      <c r="N3415">
        <v>2982.3393209691953</v>
      </c>
      <c r="O3415">
        <v>3023.4493209691955</v>
      </c>
      <c r="Q3415">
        <v>20251.761981245148</v>
      </c>
      <c r="R3415">
        <v>19704.628929259838</v>
      </c>
      <c r="S3415">
        <v>19157.495877274527</v>
      </c>
      <c r="T3415">
        <v>18610.362825289216</v>
      </c>
      <c r="U3415">
        <v>18063.229773303905</v>
      </c>
      <c r="W3415">
        <v>3.1510000000000003E-2</v>
      </c>
      <c r="AB3415">
        <v>1</v>
      </c>
      <c r="AC3415">
        <v>1</v>
      </c>
      <c r="AD3415">
        <v>1</v>
      </c>
      <c r="AE3415">
        <v>1</v>
      </c>
      <c r="AF3415">
        <v>1</v>
      </c>
      <c r="AL3415">
        <v>9.3078339999999997</v>
      </c>
      <c r="AM3415" s="5">
        <v>8.2575359344482422</v>
      </c>
      <c r="AN3415">
        <v>570.77625570776252</v>
      </c>
      <c r="AO3415">
        <f t="shared" si="53"/>
        <v>26826.48401826484</v>
      </c>
      <c r="AP3415">
        <v>684.93150684931504</v>
      </c>
      <c r="AQ3415">
        <v>0.101157</v>
      </c>
      <c r="AR3415">
        <v>7.9140199999999994E-2</v>
      </c>
      <c r="AS3415">
        <v>5.8768599999999997E-2</v>
      </c>
      <c r="AT3415">
        <v>4.2500799999999998E-2</v>
      </c>
      <c r="AU3415">
        <v>4.3898000000000006E-2</v>
      </c>
      <c r="AW3415">
        <v>0.10115699999999998</v>
      </c>
      <c r="AX3415">
        <v>7.914019999999998E-2</v>
      </c>
      <c r="AY3415">
        <v>5.876859999999999E-2</v>
      </c>
      <c r="AZ3415">
        <v>4.2500799999999991E-2</v>
      </c>
      <c r="BA3415">
        <v>4.3898000000000006E-2</v>
      </c>
      <c r="BC3415" s="52">
        <v>100000</v>
      </c>
      <c r="BD3415" s="52">
        <v>100000</v>
      </c>
      <c r="BE3415">
        <v>0</v>
      </c>
      <c r="BF3415">
        <v>0</v>
      </c>
      <c r="BG3415">
        <v>0</v>
      </c>
    </row>
    <row r="3416" spans="1:59">
      <c r="A3416">
        <v>3415</v>
      </c>
      <c r="E3416">
        <v>9795.2054794520554</v>
      </c>
      <c r="K3416">
        <v>3541.2821940784488</v>
      </c>
      <c r="L3416">
        <v>3581.7046940784489</v>
      </c>
      <c r="M3416">
        <v>3622.1271940784491</v>
      </c>
      <c r="N3416">
        <v>3662.5496940784492</v>
      </c>
      <c r="O3416">
        <v>3702.9721940784493</v>
      </c>
      <c r="Q3416">
        <v>20397.288658871741</v>
      </c>
      <c r="R3416">
        <v>19846.223974879857</v>
      </c>
      <c r="S3416">
        <v>19295.159290887972</v>
      </c>
      <c r="T3416">
        <v>18744.094606896087</v>
      </c>
      <c r="U3416">
        <v>18193.029922904203</v>
      </c>
      <c r="W3416">
        <v>0.16788999999999998</v>
      </c>
      <c r="AB3416">
        <v>1</v>
      </c>
      <c r="AC3416">
        <v>1</v>
      </c>
      <c r="AD3416">
        <v>1</v>
      </c>
      <c r="AE3416">
        <v>1</v>
      </c>
      <c r="AF3416">
        <v>1</v>
      </c>
      <c r="AL3416">
        <v>6.5779509999999997</v>
      </c>
      <c r="AM3416" s="5">
        <v>8.753056526184082</v>
      </c>
      <c r="AN3416">
        <v>570.77625570776252</v>
      </c>
      <c r="AO3416">
        <f t="shared" si="53"/>
        <v>26826.48401826484</v>
      </c>
      <c r="AP3416">
        <v>684.93150684931504</v>
      </c>
      <c r="AQ3416">
        <v>9.8676E-2</v>
      </c>
      <c r="AR3416">
        <v>3.29454E-2</v>
      </c>
      <c r="AS3416">
        <v>3.9823400000000002E-2</v>
      </c>
      <c r="AT3416">
        <v>4.0438499999999995E-2</v>
      </c>
      <c r="AU3416">
        <v>4.2862699999999997E-2</v>
      </c>
      <c r="AW3416">
        <v>9.8676E-2</v>
      </c>
      <c r="AX3416">
        <v>3.29454E-2</v>
      </c>
      <c r="AY3416">
        <v>3.9823399999999995E-2</v>
      </c>
      <c r="AZ3416">
        <v>4.0438500000000002E-2</v>
      </c>
      <c r="BA3416">
        <v>4.286269999999999E-2</v>
      </c>
      <c r="BC3416" s="52">
        <v>100000</v>
      </c>
      <c r="BD3416" s="52">
        <v>100000</v>
      </c>
      <c r="BE3416">
        <v>0</v>
      </c>
      <c r="BF3416">
        <v>0</v>
      </c>
      <c r="BG3416">
        <v>0</v>
      </c>
    </row>
    <row r="3417" spans="1:59">
      <c r="A3417">
        <v>3416</v>
      </c>
      <c r="E3417">
        <v>9795.2054794520554</v>
      </c>
      <c r="K3417">
        <v>4581.4419155971073</v>
      </c>
      <c r="L3417">
        <v>4622.2769155971073</v>
      </c>
      <c r="M3417">
        <v>4663.1119155971073</v>
      </c>
      <c r="N3417">
        <v>4703.9469155971074</v>
      </c>
      <c r="O3417">
        <v>4744.7819155971074</v>
      </c>
      <c r="Q3417">
        <v>17880.305424046241</v>
      </c>
      <c r="R3417">
        <v>17397.240983374264</v>
      </c>
      <c r="S3417">
        <v>16914.176542702287</v>
      </c>
      <c r="T3417">
        <v>16431.112102030311</v>
      </c>
      <c r="U3417">
        <v>15948.047661358334</v>
      </c>
      <c r="W3417">
        <v>0.36464999999999997</v>
      </c>
      <c r="AB3417">
        <v>1</v>
      </c>
      <c r="AC3417">
        <v>1</v>
      </c>
      <c r="AD3417">
        <v>1</v>
      </c>
      <c r="AE3417">
        <v>1</v>
      </c>
      <c r="AF3417">
        <v>1</v>
      </c>
      <c r="AL3417">
        <v>5.0133470000000004</v>
      </c>
      <c r="AM3417" s="5">
        <v>9.5270271301269531</v>
      </c>
      <c r="AN3417">
        <v>570.77625570776252</v>
      </c>
      <c r="AO3417">
        <f t="shared" si="53"/>
        <v>26826.48401826484</v>
      </c>
      <c r="AP3417">
        <v>684.93150684931504</v>
      </c>
      <c r="AQ3417">
        <v>8.13136E-2</v>
      </c>
      <c r="AR3417">
        <v>1.4806399999999999E-3</v>
      </c>
      <c r="AS3417">
        <v>4.5413399999999996E-3</v>
      </c>
      <c r="AT3417">
        <v>2.6868599999999999E-2</v>
      </c>
      <c r="AU3417">
        <v>3.1601500000000005E-2</v>
      </c>
      <c r="AW3417">
        <v>8.13136E-2</v>
      </c>
      <c r="AX3417">
        <v>1.4806399999999983E-3</v>
      </c>
      <c r="AY3417">
        <v>4.5413399999999979E-3</v>
      </c>
      <c r="AZ3417">
        <v>2.6868600000000006E-2</v>
      </c>
      <c r="BA3417">
        <v>3.1601500000000005E-2</v>
      </c>
      <c r="BC3417" s="52">
        <v>100000</v>
      </c>
      <c r="BD3417" s="52">
        <v>100000</v>
      </c>
      <c r="BE3417">
        <v>0</v>
      </c>
      <c r="BF3417">
        <v>0</v>
      </c>
      <c r="BG3417">
        <v>0</v>
      </c>
    </row>
    <row r="3418" spans="1:59">
      <c r="A3418">
        <v>3417</v>
      </c>
      <c r="E3418">
        <v>9795.2054794520554</v>
      </c>
      <c r="K3418">
        <v>5547.2461503457744</v>
      </c>
      <c r="L3418">
        <v>5606.7261503457739</v>
      </c>
      <c r="M3418">
        <v>5666.2061503457735</v>
      </c>
      <c r="N3418">
        <v>5725.6861503457731</v>
      </c>
      <c r="O3418">
        <v>5785.1661503457726</v>
      </c>
      <c r="Q3418">
        <v>16575.707324845949</v>
      </c>
      <c r="R3418">
        <v>16127.888644263541</v>
      </c>
      <c r="S3418">
        <v>15680.069963681133</v>
      </c>
      <c r="T3418">
        <v>15232.251283098725</v>
      </c>
      <c r="U3418">
        <v>14784.432602516317</v>
      </c>
      <c r="W3418">
        <v>0.53855999999999993</v>
      </c>
      <c r="AB3418">
        <v>1</v>
      </c>
      <c r="AC3418">
        <v>1</v>
      </c>
      <c r="AD3418">
        <v>1</v>
      </c>
      <c r="AE3418">
        <v>1</v>
      </c>
      <c r="AF3418">
        <v>1</v>
      </c>
      <c r="AL3418">
        <v>4.2967149999999998</v>
      </c>
      <c r="AM3418" s="5">
        <v>9.2628374099731445</v>
      </c>
      <c r="AN3418">
        <v>570.77625570776252</v>
      </c>
      <c r="AO3418">
        <f t="shared" si="53"/>
        <v>26826.48401826484</v>
      </c>
      <c r="AP3418">
        <v>684.93150684931504</v>
      </c>
      <c r="AQ3418">
        <v>3.7019700000000003E-2</v>
      </c>
      <c r="AR3418">
        <v>4.66296E-4</v>
      </c>
      <c r="AS3418">
        <v>1.0315300000000001E-3</v>
      </c>
      <c r="AT3418">
        <v>1.1484000000000002E-3</v>
      </c>
      <c r="AU3418">
        <v>1.1831799999999998E-3</v>
      </c>
      <c r="AW3418">
        <v>3.7019700000000003E-2</v>
      </c>
      <c r="AX3418">
        <v>4.6629599999999799E-4</v>
      </c>
      <c r="AY3418">
        <v>1.0315300000000027E-3</v>
      </c>
      <c r="AZ3418">
        <v>1.1484000000000008E-3</v>
      </c>
      <c r="BA3418">
        <v>1.183179999999999E-3</v>
      </c>
      <c r="BC3418" s="52">
        <v>100000</v>
      </c>
      <c r="BD3418" s="52">
        <v>100000</v>
      </c>
      <c r="BE3418">
        <v>0</v>
      </c>
      <c r="BF3418">
        <v>0</v>
      </c>
      <c r="BG3418">
        <v>0</v>
      </c>
    </row>
    <row r="3419" spans="1:59">
      <c r="A3419">
        <v>3418</v>
      </c>
      <c r="E3419">
        <v>9795.2054794520554</v>
      </c>
      <c r="K3419">
        <v>6219.7139043205243</v>
      </c>
      <c r="L3419">
        <v>6293.9614043205238</v>
      </c>
      <c r="M3419">
        <v>6368.2089043205233</v>
      </c>
      <c r="N3419">
        <v>6442.4564043205228</v>
      </c>
      <c r="O3419">
        <v>6516.7039043205223</v>
      </c>
      <c r="Q3419">
        <v>15416.23508030749</v>
      </c>
      <c r="R3419">
        <v>14999.741357662901</v>
      </c>
      <c r="S3419">
        <v>14583.24763501831</v>
      </c>
      <c r="T3419">
        <v>14166.753912373719</v>
      </c>
      <c r="U3419">
        <v>13750.260189729128</v>
      </c>
      <c r="W3419">
        <v>0.68767</v>
      </c>
      <c r="AB3419">
        <v>1</v>
      </c>
      <c r="AC3419">
        <v>1</v>
      </c>
      <c r="AD3419">
        <v>1</v>
      </c>
      <c r="AE3419">
        <v>1</v>
      </c>
      <c r="AF3419">
        <v>1</v>
      </c>
      <c r="AL3419">
        <v>3.9894185000000002</v>
      </c>
      <c r="AM3419" s="5">
        <v>8.7198219299316406</v>
      </c>
      <c r="AN3419">
        <v>570.77625570776252</v>
      </c>
      <c r="AO3419">
        <f t="shared" si="53"/>
        <v>26826.48401826484</v>
      </c>
      <c r="AP3419">
        <v>684.93150684931504</v>
      </c>
      <c r="AQ3419">
        <v>2.2090099999999998E-2</v>
      </c>
      <c r="AR3419">
        <v>3.8278600000000003E-4</v>
      </c>
      <c r="AS3419">
        <v>3.8961299999999997E-4</v>
      </c>
      <c r="AT3419">
        <v>3.0067500000000003E-4</v>
      </c>
      <c r="AU3419">
        <v>5.6048299999999997E-4</v>
      </c>
      <c r="AW3419">
        <v>2.2090100000000001E-2</v>
      </c>
      <c r="AX3419">
        <v>3.8278600000000301E-4</v>
      </c>
      <c r="AY3419">
        <v>3.8961299999999699E-4</v>
      </c>
      <c r="AZ3419">
        <v>3.0067500000000025E-4</v>
      </c>
      <c r="BA3419">
        <v>5.6048300000000051E-4</v>
      </c>
      <c r="BC3419" s="52">
        <v>100000</v>
      </c>
      <c r="BD3419" s="52">
        <v>100000</v>
      </c>
      <c r="BE3419">
        <v>0</v>
      </c>
      <c r="BF3419">
        <v>0</v>
      </c>
      <c r="BG3419">
        <v>0</v>
      </c>
    </row>
    <row r="3420" spans="1:59">
      <c r="A3420">
        <v>3419</v>
      </c>
      <c r="E3420">
        <v>9795.2054794520554</v>
      </c>
      <c r="K3420">
        <v>6899.5354976461531</v>
      </c>
      <c r="L3420">
        <v>7015.4154976461532</v>
      </c>
      <c r="M3420">
        <v>7131.2954976461533</v>
      </c>
      <c r="N3420">
        <v>7247.1754976461534</v>
      </c>
      <c r="O3420">
        <v>7363.0554976461535</v>
      </c>
      <c r="Q3420">
        <v>14122.77995336505</v>
      </c>
      <c r="R3420">
        <v>13741.23094602168</v>
      </c>
      <c r="S3420">
        <v>13359.68193867831</v>
      </c>
      <c r="T3420">
        <v>12978.13293133494</v>
      </c>
      <c r="U3420">
        <v>12596.583923991569</v>
      </c>
      <c r="W3420">
        <v>0.74199000000000004</v>
      </c>
      <c r="AB3420">
        <v>1</v>
      </c>
      <c r="AC3420">
        <v>1</v>
      </c>
      <c r="AD3420">
        <v>1</v>
      </c>
      <c r="AE3420">
        <v>1</v>
      </c>
      <c r="AF3420">
        <v>1</v>
      </c>
      <c r="AL3420">
        <v>3.7890731999999998</v>
      </c>
      <c r="AM3420" s="5">
        <v>8.2273492813110352</v>
      </c>
      <c r="AN3420">
        <v>570.77625570776252</v>
      </c>
      <c r="AO3420">
        <f t="shared" si="53"/>
        <v>26826.48401826484</v>
      </c>
      <c r="AP3420">
        <v>684.93150684931504</v>
      </c>
      <c r="AQ3420">
        <v>2.1920100000000001E-2</v>
      </c>
      <c r="AR3420">
        <v>1.81347E-4</v>
      </c>
      <c r="AS3420">
        <v>3.8544499999999999E-4</v>
      </c>
      <c r="AT3420">
        <v>2.9988399999999999E-4</v>
      </c>
      <c r="AU3420">
        <v>3.1522000000000001E-4</v>
      </c>
      <c r="AW3420">
        <v>2.1920099999999998E-2</v>
      </c>
      <c r="AX3420">
        <v>1.8134699999999837E-4</v>
      </c>
      <c r="AY3420">
        <v>3.8544499999999815E-4</v>
      </c>
      <c r="AZ3420">
        <v>2.9988400000000026E-4</v>
      </c>
      <c r="BA3420">
        <v>3.15219999999998E-4</v>
      </c>
      <c r="BC3420" s="52">
        <v>100000</v>
      </c>
      <c r="BD3420" s="52">
        <v>100000</v>
      </c>
      <c r="BE3420">
        <v>0</v>
      </c>
      <c r="BF3420">
        <v>0</v>
      </c>
      <c r="BG3420">
        <v>0</v>
      </c>
    </row>
    <row r="3421" spans="1:59">
      <c r="A3421">
        <v>3420</v>
      </c>
      <c r="E3421">
        <v>9795.2054794520554</v>
      </c>
      <c r="K3421">
        <v>6783.5082545545174</v>
      </c>
      <c r="L3421">
        <v>6954.4407545545173</v>
      </c>
      <c r="M3421">
        <v>7125.3732545545172</v>
      </c>
      <c r="N3421">
        <v>7296.3057545545171</v>
      </c>
      <c r="O3421">
        <v>7467.238254554517</v>
      </c>
      <c r="Q3421">
        <v>13456.068334512371</v>
      </c>
      <c r="R3421">
        <v>13092.531585481984</v>
      </c>
      <c r="S3421">
        <v>12728.994836451597</v>
      </c>
      <c r="T3421">
        <v>12365.45808742121</v>
      </c>
      <c r="U3421">
        <v>12001.921338390823</v>
      </c>
      <c r="W3421">
        <v>0.76790999999999998</v>
      </c>
      <c r="AB3421">
        <v>1</v>
      </c>
      <c r="AC3421">
        <v>1</v>
      </c>
      <c r="AD3421">
        <v>1</v>
      </c>
      <c r="AE3421">
        <v>1</v>
      </c>
      <c r="AF3421">
        <v>1</v>
      </c>
      <c r="AL3421">
        <v>3.0069922999999998</v>
      </c>
      <c r="AM3421" s="5">
        <v>8.1729955673217773</v>
      </c>
      <c r="AN3421">
        <v>570.77625570776252</v>
      </c>
      <c r="AO3421">
        <f t="shared" si="53"/>
        <v>26826.48401826484</v>
      </c>
      <c r="AP3421">
        <v>684.93150684931504</v>
      </c>
      <c r="AQ3421">
        <v>2.19127E-2</v>
      </c>
      <c r="AR3421">
        <v>1.7771799999999999E-4</v>
      </c>
      <c r="AS3421">
        <v>3.7634400000000003E-4</v>
      </c>
      <c r="AT3421">
        <v>2.99909E-4</v>
      </c>
      <c r="AU3421">
        <v>3.1391299999999997E-4</v>
      </c>
      <c r="AW3421">
        <v>2.1912699999999993E-2</v>
      </c>
      <c r="AX3421">
        <v>1.7771800000000032E-4</v>
      </c>
      <c r="AY3421">
        <v>3.7634400000000068E-4</v>
      </c>
      <c r="AZ3421">
        <v>2.9990900000000098E-4</v>
      </c>
      <c r="BA3421">
        <v>3.13912999999999E-4</v>
      </c>
      <c r="BC3421" s="52">
        <v>100000</v>
      </c>
      <c r="BD3421" s="52">
        <v>100000</v>
      </c>
      <c r="BE3421">
        <v>0</v>
      </c>
      <c r="BF3421">
        <v>0</v>
      </c>
      <c r="BG3421">
        <v>0</v>
      </c>
    </row>
    <row r="3422" spans="1:59">
      <c r="A3422">
        <v>3421</v>
      </c>
      <c r="E3422">
        <v>9795.2054794520554</v>
      </c>
      <c r="K3422">
        <v>6076.7225836090038</v>
      </c>
      <c r="L3422">
        <v>6315.9625836090036</v>
      </c>
      <c r="M3422">
        <v>6555.2025836090033</v>
      </c>
      <c r="N3422">
        <v>6794.4425836090031</v>
      </c>
      <c r="O3422">
        <v>7033.6825836090029</v>
      </c>
      <c r="Q3422">
        <v>13164.28203243256</v>
      </c>
      <c r="R3422">
        <v>12808.628346981901</v>
      </c>
      <c r="S3422">
        <v>12452.974661531242</v>
      </c>
      <c r="T3422">
        <v>12097.320976080582</v>
      </c>
      <c r="U3422">
        <v>11741.667290629923</v>
      </c>
      <c r="W3422">
        <v>0.64088999999999996</v>
      </c>
      <c r="AB3422">
        <v>1</v>
      </c>
      <c r="AC3422">
        <v>1</v>
      </c>
      <c r="AD3422">
        <v>1</v>
      </c>
      <c r="AE3422">
        <v>1</v>
      </c>
      <c r="AF3422">
        <v>1</v>
      </c>
      <c r="AL3422">
        <v>2.3436105</v>
      </c>
      <c r="AM3422" s="5">
        <v>8.4020586013793945</v>
      </c>
      <c r="AN3422">
        <v>570.77625570776252</v>
      </c>
      <c r="AO3422">
        <f t="shared" si="53"/>
        <v>26826.48401826484</v>
      </c>
      <c r="AP3422">
        <v>684.93150684931504</v>
      </c>
      <c r="AQ3422">
        <v>2.2034199999999997E-2</v>
      </c>
      <c r="AR3422">
        <v>1.7571400000000002E-4</v>
      </c>
      <c r="AS3422">
        <v>3.7428899999999998E-4</v>
      </c>
      <c r="AT3422">
        <v>2.9944900000000003E-4</v>
      </c>
      <c r="AU3422">
        <v>3.1272299999999999E-4</v>
      </c>
      <c r="AW3422">
        <v>2.203419999999999E-2</v>
      </c>
      <c r="AX3422">
        <v>1.7571400000000043E-4</v>
      </c>
      <c r="AY3422">
        <v>3.7428899999999987E-4</v>
      </c>
      <c r="AZ3422">
        <v>2.9944900000000024E-4</v>
      </c>
      <c r="BA3422">
        <v>3.1272300000000086E-4</v>
      </c>
      <c r="BC3422" s="52">
        <v>100000</v>
      </c>
      <c r="BD3422" s="52">
        <v>100000</v>
      </c>
      <c r="BE3422">
        <v>0</v>
      </c>
      <c r="BF3422">
        <v>0</v>
      </c>
      <c r="BG3422">
        <v>0</v>
      </c>
    </row>
    <row r="3423" spans="1:59">
      <c r="A3423">
        <v>3422</v>
      </c>
      <c r="E3423">
        <v>9795.2054794520554</v>
      </c>
      <c r="K3423">
        <v>5633.0409427726863</v>
      </c>
      <c r="L3423">
        <v>5964.5134427726862</v>
      </c>
      <c r="M3423">
        <v>6295.985942772686</v>
      </c>
      <c r="N3423">
        <v>6627.4584427726859</v>
      </c>
      <c r="O3423">
        <v>6958.9309427726857</v>
      </c>
      <c r="Q3423">
        <v>12843.8041995026</v>
      </c>
      <c r="R3423">
        <v>12496.808724216455</v>
      </c>
      <c r="S3423">
        <v>12149.81324893031</v>
      </c>
      <c r="T3423">
        <v>11802.817773644165</v>
      </c>
      <c r="U3423">
        <v>11455.82229835802</v>
      </c>
      <c r="W3423">
        <v>0.45206999999999997</v>
      </c>
      <c r="AB3423">
        <v>1</v>
      </c>
      <c r="AC3423">
        <v>1</v>
      </c>
      <c r="AD3423">
        <v>1</v>
      </c>
      <c r="AE3423">
        <v>1</v>
      </c>
      <c r="AF3423">
        <v>1</v>
      </c>
      <c r="AL3423">
        <v>1.0302054</v>
      </c>
      <c r="AM3423" s="5">
        <v>8.7460365295410156</v>
      </c>
      <c r="AN3423">
        <v>570.77625570776252</v>
      </c>
      <c r="AO3423">
        <f t="shared" si="53"/>
        <v>26826.48401826484</v>
      </c>
      <c r="AP3423">
        <v>684.93150684931504</v>
      </c>
      <c r="AQ3423">
        <v>2.1113299999999998E-2</v>
      </c>
      <c r="AR3423">
        <v>1.75849E-4</v>
      </c>
      <c r="AS3423">
        <v>2.4899500000000001E-4</v>
      </c>
      <c r="AT3423">
        <v>2.96662E-4</v>
      </c>
      <c r="AU3423">
        <v>3.0911399999999998E-4</v>
      </c>
      <c r="AW3423">
        <v>2.1113300000000002E-2</v>
      </c>
      <c r="AX3423">
        <v>1.7584899999999876E-4</v>
      </c>
      <c r="AY3423">
        <v>2.4899500000000185E-4</v>
      </c>
      <c r="AZ3423">
        <v>2.9666200000000309E-4</v>
      </c>
      <c r="BA3423">
        <v>3.0911399999999922E-4</v>
      </c>
      <c r="BC3423" s="52">
        <v>100000</v>
      </c>
      <c r="BD3423" s="52">
        <v>100000</v>
      </c>
      <c r="BE3423">
        <v>0</v>
      </c>
      <c r="BF3423">
        <v>0</v>
      </c>
      <c r="BG3423">
        <v>0</v>
      </c>
    </row>
    <row r="3424" spans="1:59">
      <c r="A3424">
        <v>3423</v>
      </c>
      <c r="E3424">
        <v>9795.2054794520554</v>
      </c>
      <c r="K3424">
        <v>5419.7796015972199</v>
      </c>
      <c r="L3424">
        <v>5735.0821015972197</v>
      </c>
      <c r="M3424">
        <v>6050.3846015972194</v>
      </c>
      <c r="N3424">
        <v>6365.6871015972192</v>
      </c>
      <c r="O3424">
        <v>6680.989601597219</v>
      </c>
      <c r="Q3424">
        <v>13019.289785425661</v>
      </c>
      <c r="R3424">
        <v>12667.553292175147</v>
      </c>
      <c r="S3424">
        <v>12315.816798924636</v>
      </c>
      <c r="T3424">
        <v>11964.080305674124</v>
      </c>
      <c r="U3424">
        <v>11612.343812423613</v>
      </c>
      <c r="W3424">
        <v>0.47250999999999999</v>
      </c>
      <c r="AB3424">
        <v>1</v>
      </c>
      <c r="AC3424">
        <v>1</v>
      </c>
      <c r="AD3424">
        <v>1</v>
      </c>
      <c r="AE3424">
        <v>1</v>
      </c>
      <c r="AF3424">
        <v>1</v>
      </c>
      <c r="AL3424">
        <v>1.3646232</v>
      </c>
      <c r="AM3424" s="5">
        <v>8.7895717620849609</v>
      </c>
      <c r="AN3424">
        <v>570.77625570776252</v>
      </c>
      <c r="AO3424">
        <f t="shared" si="53"/>
        <v>26826.48401826484</v>
      </c>
      <c r="AP3424">
        <v>684.93150684931504</v>
      </c>
      <c r="AQ3424">
        <v>2.0649899999999999E-2</v>
      </c>
      <c r="AR3424">
        <v>1.8420900000000001E-4</v>
      </c>
      <c r="AS3424">
        <v>2.4533399999999999E-4</v>
      </c>
      <c r="AT3424">
        <v>2.9008800000000003E-4</v>
      </c>
      <c r="AU3424">
        <v>3.1621700000000004E-4</v>
      </c>
      <c r="AW3424">
        <v>2.0649899999999999E-2</v>
      </c>
      <c r="AX3424">
        <v>1.8420899999999768E-4</v>
      </c>
      <c r="AY3424">
        <v>2.4533399999999983E-4</v>
      </c>
      <c r="AZ3424">
        <v>2.9008800000000085E-4</v>
      </c>
      <c r="BA3424">
        <v>3.1621700000000058E-4</v>
      </c>
      <c r="BC3424" s="52">
        <v>100000</v>
      </c>
      <c r="BD3424" s="52">
        <v>100000</v>
      </c>
      <c r="BE3424">
        <v>0</v>
      </c>
      <c r="BF3424">
        <v>0</v>
      </c>
      <c r="BG3424">
        <v>0</v>
      </c>
    </row>
    <row r="3425" spans="1:59">
      <c r="A3425">
        <v>3424</v>
      </c>
      <c r="E3425">
        <v>9795.2054794520554</v>
      </c>
      <c r="K3425">
        <v>5401.8035498506288</v>
      </c>
      <c r="L3425">
        <v>5753.8993831839616</v>
      </c>
      <c r="M3425">
        <v>6105.9952165172945</v>
      </c>
      <c r="N3425">
        <v>6458.0910498506273</v>
      </c>
      <c r="O3425">
        <v>6810.1868831839602</v>
      </c>
      <c r="Q3425">
        <v>13607.8669908185</v>
      </c>
      <c r="R3425">
        <v>13240.22916272506</v>
      </c>
      <c r="S3425">
        <v>12872.591334631619</v>
      </c>
      <c r="T3425">
        <v>12504.953506538179</v>
      </c>
      <c r="U3425">
        <v>12137.315678444738</v>
      </c>
      <c r="W3425">
        <v>0.42887999999999998</v>
      </c>
      <c r="AB3425">
        <v>1</v>
      </c>
      <c r="AC3425">
        <v>1</v>
      </c>
      <c r="AD3425">
        <v>1</v>
      </c>
      <c r="AE3425">
        <v>1</v>
      </c>
      <c r="AF3425">
        <v>1</v>
      </c>
      <c r="AL3425">
        <v>1.3831184999999999</v>
      </c>
      <c r="AM3425" s="5">
        <v>8.7589216232299805</v>
      </c>
      <c r="AN3425">
        <v>570.77625570776252</v>
      </c>
      <c r="AO3425">
        <f t="shared" si="53"/>
        <v>26826.48401826484</v>
      </c>
      <c r="AP3425">
        <v>684.93150684931504</v>
      </c>
      <c r="AQ3425">
        <v>2.3347699999999999E-2</v>
      </c>
      <c r="AR3425">
        <v>1.8430599999999999E-4</v>
      </c>
      <c r="AS3425">
        <v>2.5062199999999999E-4</v>
      </c>
      <c r="AT3425">
        <v>2.9555599999999999E-4</v>
      </c>
      <c r="AU3425">
        <v>3.1313200000000004E-4</v>
      </c>
      <c r="AW3425">
        <v>2.3347699999999999E-2</v>
      </c>
      <c r="AX3425">
        <v>1.8430600000000213E-4</v>
      </c>
      <c r="AY3425">
        <v>2.5062199999999896E-4</v>
      </c>
      <c r="AZ3425">
        <v>2.9555600000000237E-4</v>
      </c>
      <c r="BA3425">
        <v>3.1313200000000069E-4</v>
      </c>
      <c r="BC3425" s="52">
        <v>100000</v>
      </c>
      <c r="BD3425" s="52">
        <v>100000</v>
      </c>
      <c r="BE3425">
        <v>0</v>
      </c>
      <c r="BF3425">
        <v>0</v>
      </c>
      <c r="BG3425">
        <v>0</v>
      </c>
    </row>
    <row r="3426" spans="1:59">
      <c r="A3426">
        <v>3425</v>
      </c>
      <c r="E3426">
        <v>9795.2054794520554</v>
      </c>
      <c r="K3426">
        <v>5753.1536521703638</v>
      </c>
      <c r="L3426">
        <v>6146.498652170364</v>
      </c>
      <c r="M3426">
        <v>6539.8436521703643</v>
      </c>
      <c r="N3426">
        <v>6933.1886521703645</v>
      </c>
      <c r="O3426">
        <v>7326.5336521703648</v>
      </c>
      <c r="Q3426">
        <v>14389.344733071781</v>
      </c>
      <c r="R3426">
        <v>14000.594060326215</v>
      </c>
      <c r="S3426">
        <v>13611.84338758065</v>
      </c>
      <c r="T3426">
        <v>13223.092714835084</v>
      </c>
      <c r="U3426">
        <v>12834.342042089518</v>
      </c>
      <c r="W3426">
        <v>0.27135999999999999</v>
      </c>
      <c r="AB3426">
        <v>1</v>
      </c>
      <c r="AC3426">
        <v>1</v>
      </c>
      <c r="AD3426">
        <v>1</v>
      </c>
      <c r="AE3426">
        <v>1</v>
      </c>
      <c r="AF3426">
        <v>1</v>
      </c>
      <c r="AL3426">
        <v>1.3628967000000001</v>
      </c>
      <c r="AM3426" s="5">
        <v>8.5512914657592773</v>
      </c>
      <c r="AN3426">
        <v>570.77625570776252</v>
      </c>
      <c r="AO3426">
        <f t="shared" si="53"/>
        <v>26826.48401826484</v>
      </c>
      <c r="AP3426">
        <v>684.93150684931504</v>
      </c>
      <c r="AQ3426">
        <v>6.6198800000000002E-2</v>
      </c>
      <c r="AR3426">
        <v>7.5814999999999997E-4</v>
      </c>
      <c r="AS3426">
        <v>9.3725800000000006E-4</v>
      </c>
      <c r="AT3426">
        <v>3.5638499999999999E-3</v>
      </c>
      <c r="AU3426">
        <v>4.6846500000000003E-3</v>
      </c>
      <c r="AW3426">
        <v>6.6198800000000002E-2</v>
      </c>
      <c r="AX3426">
        <v>7.581499999999991E-4</v>
      </c>
      <c r="AY3426">
        <v>9.3725800000000331E-4</v>
      </c>
      <c r="AZ3426">
        <v>3.5638500000000004E-3</v>
      </c>
      <c r="BA3426">
        <v>4.6846499999999985E-3</v>
      </c>
      <c r="BC3426" s="52">
        <v>100000</v>
      </c>
      <c r="BD3426" s="52">
        <v>100000</v>
      </c>
      <c r="BE3426">
        <v>0</v>
      </c>
      <c r="BF3426">
        <v>0</v>
      </c>
      <c r="BG3426">
        <v>0</v>
      </c>
    </row>
    <row r="3427" spans="1:59">
      <c r="A3427">
        <v>3426</v>
      </c>
      <c r="E3427">
        <v>9795.2054794520554</v>
      </c>
      <c r="K3427">
        <v>6007.2696564062653</v>
      </c>
      <c r="L3427">
        <v>6520.3996564062654</v>
      </c>
      <c r="M3427">
        <v>7033.5296564062655</v>
      </c>
      <c r="N3427">
        <v>7546.6596564062656</v>
      </c>
      <c r="O3427">
        <v>8059.7896564062657</v>
      </c>
      <c r="Q3427">
        <v>15445.060218812559</v>
      </c>
      <c r="R3427">
        <v>15027.787739631578</v>
      </c>
      <c r="S3427">
        <v>14610.515260450597</v>
      </c>
      <c r="T3427">
        <v>14193.242781269615</v>
      </c>
      <c r="U3427">
        <v>13775.970302088634</v>
      </c>
      <c r="W3427">
        <v>8.9779999999999999E-2</v>
      </c>
      <c r="AB3427">
        <v>1</v>
      </c>
      <c r="AC3427">
        <v>1</v>
      </c>
      <c r="AD3427">
        <v>1</v>
      </c>
      <c r="AE3427">
        <v>1</v>
      </c>
      <c r="AF3427">
        <v>1</v>
      </c>
      <c r="AL3427">
        <v>2.4228578000000001</v>
      </c>
      <c r="AM3427" s="5">
        <v>7.7480626106262207</v>
      </c>
      <c r="AN3427">
        <v>570.77625570776252</v>
      </c>
      <c r="AO3427">
        <f t="shared" si="53"/>
        <v>26826.48401826484</v>
      </c>
      <c r="AP3427">
        <v>684.93150684931504</v>
      </c>
      <c r="AQ3427">
        <v>8.3102099999999998E-2</v>
      </c>
      <c r="AR3427">
        <v>3.9542299999999996E-2</v>
      </c>
      <c r="AS3427">
        <v>3.3095699999999999E-2</v>
      </c>
      <c r="AT3427">
        <v>4.02724E-2</v>
      </c>
      <c r="AU3427">
        <v>4.2247100000000003E-2</v>
      </c>
      <c r="AW3427">
        <v>8.3102099999999998E-2</v>
      </c>
      <c r="AX3427">
        <v>3.9542299999999989E-2</v>
      </c>
      <c r="AY3427">
        <v>3.3095699999999992E-2</v>
      </c>
      <c r="AZ3427">
        <v>4.02724E-2</v>
      </c>
      <c r="BA3427">
        <v>4.2247099999999996E-2</v>
      </c>
      <c r="BC3427" s="52">
        <v>100000</v>
      </c>
      <c r="BD3427" s="52">
        <v>100000</v>
      </c>
      <c r="BE3427">
        <v>0</v>
      </c>
      <c r="BF3427">
        <v>0</v>
      </c>
      <c r="BG3427">
        <v>0</v>
      </c>
    </row>
    <row r="3428" spans="1:59">
      <c r="A3428">
        <v>3427</v>
      </c>
      <c r="E3428">
        <v>9795.2054794520554</v>
      </c>
      <c r="K3428">
        <v>5871.6321750456236</v>
      </c>
      <c r="L3428">
        <v>6392.5721750456232</v>
      </c>
      <c r="M3428">
        <v>6913.5121750456237</v>
      </c>
      <c r="N3428">
        <v>7434.4521750456242</v>
      </c>
      <c r="O3428">
        <v>7955.3921750456248</v>
      </c>
      <c r="Q3428">
        <v>16773.478855284691</v>
      </c>
      <c r="R3428">
        <v>16320.317067161221</v>
      </c>
      <c r="S3428">
        <v>15867.15527903775</v>
      </c>
      <c r="T3428">
        <v>15413.993490914279</v>
      </c>
      <c r="U3428">
        <v>14960.831702790809</v>
      </c>
      <c r="W3428">
        <v>2.1899999999999999E-2</v>
      </c>
      <c r="AB3428">
        <v>1</v>
      </c>
      <c r="AC3428">
        <v>1</v>
      </c>
      <c r="AD3428">
        <v>1</v>
      </c>
      <c r="AE3428">
        <v>1</v>
      </c>
      <c r="AF3428">
        <v>1</v>
      </c>
      <c r="AL3428">
        <v>3.2499259</v>
      </c>
      <c r="AM3428" s="5">
        <v>6.7158327102661133</v>
      </c>
      <c r="AN3428">
        <v>570.77625570776252</v>
      </c>
      <c r="AO3428">
        <f t="shared" si="53"/>
        <v>26826.48401826484</v>
      </c>
      <c r="AP3428">
        <v>684.93150684931504</v>
      </c>
      <c r="AQ3428">
        <v>9.2364000000000002E-2</v>
      </c>
      <c r="AR3428">
        <v>7.6876099999999989E-2</v>
      </c>
      <c r="AS3428">
        <v>7.064369999999999E-2</v>
      </c>
      <c r="AT3428">
        <v>4.6903199999999999E-2</v>
      </c>
      <c r="AU3428">
        <v>4.4761299999999997E-2</v>
      </c>
      <c r="AW3428">
        <v>9.2363999999999988E-2</v>
      </c>
      <c r="AX3428">
        <v>7.6876099999999989E-2</v>
      </c>
      <c r="AY3428">
        <v>7.064369999999999E-2</v>
      </c>
      <c r="AZ3428">
        <v>4.6903199999999992E-2</v>
      </c>
      <c r="BA3428">
        <v>4.476129999999999E-2</v>
      </c>
      <c r="BC3428" s="52">
        <v>100000</v>
      </c>
      <c r="BD3428" s="52">
        <v>100000</v>
      </c>
      <c r="BE3428">
        <v>0</v>
      </c>
      <c r="BF3428">
        <v>0</v>
      </c>
      <c r="BG3428">
        <v>0</v>
      </c>
    </row>
    <row r="3429" spans="1:59">
      <c r="A3429">
        <v>3428</v>
      </c>
      <c r="E3429">
        <v>9795.2054794520554</v>
      </c>
      <c r="K3429">
        <v>5662.4563001761999</v>
      </c>
      <c r="L3429">
        <v>6150.8096335095333</v>
      </c>
      <c r="M3429">
        <v>6639.1629668428668</v>
      </c>
      <c r="N3429">
        <v>7127.5163001762003</v>
      </c>
      <c r="O3429">
        <v>7615.8696335095337</v>
      </c>
      <c r="Q3429">
        <v>16749.391102703001</v>
      </c>
      <c r="R3429">
        <v>16296.88008333566</v>
      </c>
      <c r="S3429">
        <v>15844.369063968319</v>
      </c>
      <c r="T3429">
        <v>15391.858044600978</v>
      </c>
      <c r="U3429">
        <v>14939.347025233637</v>
      </c>
      <c r="W3429">
        <v>0</v>
      </c>
      <c r="AB3429">
        <v>1</v>
      </c>
      <c r="AC3429">
        <v>1</v>
      </c>
      <c r="AD3429">
        <v>1</v>
      </c>
      <c r="AE3429">
        <v>1</v>
      </c>
      <c r="AF3429">
        <v>1</v>
      </c>
      <c r="AL3429">
        <v>6.358733</v>
      </c>
      <c r="AM3429" s="5">
        <v>5.5760660171508789</v>
      </c>
      <c r="AN3429">
        <v>570.77625570776252</v>
      </c>
      <c r="AO3429">
        <f t="shared" si="53"/>
        <v>26826.48401826484</v>
      </c>
      <c r="AP3429">
        <v>684.93150684931504</v>
      </c>
      <c r="AQ3429">
        <v>0.102188</v>
      </c>
      <c r="AR3429">
        <v>8.5701800000000009E-2</v>
      </c>
      <c r="AS3429">
        <v>7.9035599999999998E-2</v>
      </c>
      <c r="AT3429">
        <v>7.6193899999999995E-2</v>
      </c>
      <c r="AU3429">
        <v>4.5791499999999999E-2</v>
      </c>
      <c r="AW3429">
        <v>0.10218799999999999</v>
      </c>
      <c r="AX3429">
        <v>8.5701800000000009E-2</v>
      </c>
      <c r="AY3429">
        <v>7.9035599999999998E-2</v>
      </c>
      <c r="AZ3429">
        <v>7.6193899999999995E-2</v>
      </c>
      <c r="BA3429">
        <v>4.5791499999999999E-2</v>
      </c>
      <c r="BC3429" s="52">
        <v>100000</v>
      </c>
      <c r="BD3429" s="52">
        <v>100000</v>
      </c>
      <c r="BE3429">
        <v>0</v>
      </c>
      <c r="BF3429">
        <v>0</v>
      </c>
      <c r="BG3429">
        <v>0</v>
      </c>
    </row>
    <row r="3430" spans="1:59">
      <c r="A3430">
        <v>3429</v>
      </c>
      <c r="E3430">
        <v>9795.2054794520554</v>
      </c>
      <c r="K3430">
        <v>5460.6342646576541</v>
      </c>
      <c r="L3430">
        <v>5855.4367646576538</v>
      </c>
      <c r="M3430">
        <v>6250.2392646576536</v>
      </c>
      <c r="N3430">
        <v>6645.0417646576534</v>
      </c>
      <c r="O3430">
        <v>7039.8442646576532</v>
      </c>
      <c r="Q3430">
        <v>15567.499305993941</v>
      </c>
      <c r="R3430">
        <v>15146.91894409272</v>
      </c>
      <c r="S3430">
        <v>14726.3385821915</v>
      </c>
      <c r="T3430">
        <v>14305.758220290279</v>
      </c>
      <c r="U3430">
        <v>13885.177858389059</v>
      </c>
      <c r="W3430">
        <v>0</v>
      </c>
      <c r="AB3430">
        <v>1</v>
      </c>
      <c r="AC3430">
        <v>1</v>
      </c>
      <c r="AD3430">
        <v>1</v>
      </c>
      <c r="AE3430">
        <v>1</v>
      </c>
      <c r="AF3430">
        <v>1</v>
      </c>
      <c r="AL3430">
        <v>8.2420770000000001</v>
      </c>
      <c r="AM3430" s="5">
        <v>5.0278172492980957</v>
      </c>
      <c r="AN3430">
        <v>570.77625570776252</v>
      </c>
      <c r="AO3430">
        <f t="shared" si="53"/>
        <v>26826.48401826484</v>
      </c>
      <c r="AP3430">
        <v>684.93150684931504</v>
      </c>
      <c r="AQ3430">
        <v>0.102158</v>
      </c>
      <c r="AR3430">
        <v>8.4449999999999997E-2</v>
      </c>
      <c r="AS3430">
        <v>7.7975099999999992E-2</v>
      </c>
      <c r="AT3430">
        <v>5.3863300000000003E-2</v>
      </c>
      <c r="AU3430">
        <v>4.5736600000000002E-2</v>
      </c>
      <c r="AW3430">
        <v>0.10215800000000001</v>
      </c>
      <c r="AX3430">
        <v>8.4450000000000011E-2</v>
      </c>
      <c r="AY3430">
        <v>7.7975100000000006E-2</v>
      </c>
      <c r="AZ3430">
        <v>5.3863300000000003E-2</v>
      </c>
      <c r="BA3430">
        <v>4.5736600000000002E-2</v>
      </c>
      <c r="BC3430" s="52">
        <v>100000</v>
      </c>
      <c r="BD3430" s="52">
        <v>100000</v>
      </c>
      <c r="BE3430">
        <v>0</v>
      </c>
      <c r="BF3430">
        <v>0</v>
      </c>
      <c r="BG3430">
        <v>0</v>
      </c>
    </row>
    <row r="3431" spans="1:59">
      <c r="A3431">
        <v>3430</v>
      </c>
      <c r="E3431">
        <v>9795.2054794520554</v>
      </c>
      <c r="K3431">
        <v>5244.9216436985598</v>
      </c>
      <c r="L3431">
        <v>5566.1091436985598</v>
      </c>
      <c r="M3431">
        <v>5887.2966436985598</v>
      </c>
      <c r="N3431">
        <v>6208.4841436985598</v>
      </c>
      <c r="O3431">
        <v>6529.6716436985598</v>
      </c>
      <c r="Q3431">
        <v>11841.86815933013</v>
      </c>
      <c r="R3431">
        <v>11521.941555668691</v>
      </c>
      <c r="S3431">
        <v>11202.014952007252</v>
      </c>
      <c r="T3431">
        <v>10882.088348345813</v>
      </c>
      <c r="U3431">
        <v>10562.161744684374</v>
      </c>
      <c r="W3431">
        <v>0</v>
      </c>
      <c r="AB3431">
        <v>1</v>
      </c>
      <c r="AC3431">
        <v>1</v>
      </c>
      <c r="AD3431">
        <v>1</v>
      </c>
      <c r="AE3431">
        <v>1</v>
      </c>
      <c r="AF3431">
        <v>1</v>
      </c>
      <c r="AL3431">
        <v>8.0669430000000002</v>
      </c>
      <c r="AM3431" s="5">
        <v>5.9677724838256836</v>
      </c>
      <c r="AN3431">
        <v>570.77625570776252</v>
      </c>
      <c r="AO3431">
        <f t="shared" si="53"/>
        <v>26826.48401826484</v>
      </c>
      <c r="AP3431">
        <v>684.93150684931504</v>
      </c>
      <c r="AQ3431">
        <v>0.102259</v>
      </c>
      <c r="AR3431">
        <v>8.5947900000000008E-2</v>
      </c>
      <c r="AS3431">
        <v>7.7525499999999997E-2</v>
      </c>
      <c r="AT3431">
        <v>4.8179900000000005E-2</v>
      </c>
      <c r="AU3431">
        <v>4.5828299999999995E-2</v>
      </c>
      <c r="AW3431">
        <v>0.102259</v>
      </c>
      <c r="AX3431">
        <v>8.5947900000000008E-2</v>
      </c>
      <c r="AY3431">
        <v>7.7525500000000011E-2</v>
      </c>
      <c r="AZ3431">
        <v>4.8179900000000012E-2</v>
      </c>
      <c r="BA3431">
        <v>4.5828300000000002E-2</v>
      </c>
      <c r="BC3431" s="52">
        <v>100000</v>
      </c>
      <c r="BD3431" s="52">
        <v>100000</v>
      </c>
      <c r="BE3431">
        <v>0</v>
      </c>
      <c r="BF3431">
        <v>0</v>
      </c>
      <c r="BG3431">
        <v>0</v>
      </c>
    </row>
    <row r="3432" spans="1:59">
      <c r="A3432">
        <v>3431</v>
      </c>
      <c r="E3432">
        <v>9795.2054794520554</v>
      </c>
      <c r="K3432">
        <v>3913.8767211896097</v>
      </c>
      <c r="L3432">
        <v>4190.1867211896097</v>
      </c>
      <c r="M3432">
        <v>4466.4967211896101</v>
      </c>
      <c r="N3432">
        <v>4742.8067211896105</v>
      </c>
      <c r="O3432">
        <v>5019.1167211896109</v>
      </c>
      <c r="Q3432">
        <v>6980.9861283644732</v>
      </c>
      <c r="R3432">
        <v>6792.3838621728919</v>
      </c>
      <c r="S3432">
        <v>6603.7815959813106</v>
      </c>
      <c r="T3432">
        <v>6415.1793297897293</v>
      </c>
      <c r="U3432">
        <v>6226.577063598148</v>
      </c>
      <c r="W3432">
        <v>0</v>
      </c>
      <c r="AB3432">
        <v>1</v>
      </c>
      <c r="AC3432">
        <v>1</v>
      </c>
      <c r="AD3432">
        <v>1</v>
      </c>
      <c r="AE3432">
        <v>1</v>
      </c>
      <c r="AF3432">
        <v>1</v>
      </c>
      <c r="AL3432">
        <v>8.4162119999999998</v>
      </c>
      <c r="AM3432" s="5">
        <v>5.2275800704956046</v>
      </c>
      <c r="AN3432">
        <v>570.77625570776252</v>
      </c>
      <c r="AO3432">
        <f t="shared" si="53"/>
        <v>26826.48401826484</v>
      </c>
      <c r="AP3432">
        <v>684.93150684931504</v>
      </c>
      <c r="AQ3432">
        <v>0.103112</v>
      </c>
      <c r="AR3432">
        <v>9.0346999999999997E-2</v>
      </c>
      <c r="AS3432">
        <v>7.50802E-2</v>
      </c>
      <c r="AT3432">
        <v>4.8357700000000003E-2</v>
      </c>
      <c r="AU3432">
        <v>4.5946500000000001E-2</v>
      </c>
      <c r="AW3432">
        <v>0.103112</v>
      </c>
      <c r="AX3432">
        <v>9.0346999999999997E-2</v>
      </c>
      <c r="AY3432">
        <v>7.50802E-2</v>
      </c>
      <c r="AZ3432">
        <v>4.8357700000000003E-2</v>
      </c>
      <c r="BA3432">
        <v>4.5946500000000001E-2</v>
      </c>
      <c r="BC3432" s="52">
        <v>100000</v>
      </c>
      <c r="BD3432" s="52">
        <v>100000</v>
      </c>
      <c r="BE3432">
        <v>0</v>
      </c>
      <c r="BF3432">
        <v>0</v>
      </c>
      <c r="BG3432">
        <v>0</v>
      </c>
    </row>
    <row r="3433" spans="1:59">
      <c r="A3433">
        <v>3432</v>
      </c>
      <c r="E3433">
        <v>9795.2054794520554</v>
      </c>
      <c r="K3433">
        <v>3290.9044842841977</v>
      </c>
      <c r="L3433">
        <v>3672.919484284198</v>
      </c>
      <c r="M3433">
        <v>4054.9344842841983</v>
      </c>
      <c r="N3433">
        <v>4436.9494842841987</v>
      </c>
      <c r="O3433">
        <v>4818.964484284199</v>
      </c>
      <c r="Q3433">
        <v>3457.081056066952</v>
      </c>
      <c r="R3433">
        <v>3363.6826012953711</v>
      </c>
      <c r="S3433">
        <v>3270.2841465237902</v>
      </c>
      <c r="T3433">
        <v>3176.8856917522094</v>
      </c>
      <c r="U3433">
        <v>3083.4872369806285</v>
      </c>
      <c r="W3433">
        <v>0</v>
      </c>
      <c r="AB3433">
        <v>1</v>
      </c>
      <c r="AC3433">
        <v>1</v>
      </c>
      <c r="AD3433">
        <v>1</v>
      </c>
      <c r="AE3433">
        <v>1</v>
      </c>
      <c r="AF3433">
        <v>1</v>
      </c>
      <c r="AL3433">
        <v>7.7795477000000002</v>
      </c>
      <c r="AM3433" s="5">
        <v>4.3073701858520508</v>
      </c>
      <c r="AN3433">
        <v>570.77625570776252</v>
      </c>
      <c r="AO3433">
        <f t="shared" si="53"/>
        <v>26826.48401826484</v>
      </c>
      <c r="AP3433">
        <v>684.93150684931504</v>
      </c>
      <c r="AQ3433">
        <v>0.10311400000000001</v>
      </c>
      <c r="AR3433">
        <v>9.3008499999999994E-2</v>
      </c>
      <c r="AS3433">
        <v>7.5356800000000002E-2</v>
      </c>
      <c r="AT3433">
        <v>4.8428400000000003E-2</v>
      </c>
      <c r="AU3433">
        <v>4.6039299999999998E-2</v>
      </c>
      <c r="AW3433">
        <v>0.10311400000000003</v>
      </c>
      <c r="AX3433">
        <v>9.300849999999998E-2</v>
      </c>
      <c r="AY3433">
        <v>7.5356799999999988E-2</v>
      </c>
      <c r="AZ3433">
        <v>4.8428399999999996E-2</v>
      </c>
      <c r="BA3433">
        <v>4.6039299999999991E-2</v>
      </c>
      <c r="BC3433" s="52">
        <v>100000</v>
      </c>
      <c r="BD3433" s="52">
        <v>100000</v>
      </c>
      <c r="BE3433">
        <v>0</v>
      </c>
      <c r="BF3433">
        <v>0</v>
      </c>
      <c r="BG3433">
        <v>0</v>
      </c>
    </row>
    <row r="3434" spans="1:59">
      <c r="A3434">
        <v>3433</v>
      </c>
      <c r="E3434">
        <v>9795.2054794520554</v>
      </c>
      <c r="K3434">
        <v>2697.2223835558684</v>
      </c>
      <c r="L3434">
        <v>3009.6648835558685</v>
      </c>
      <c r="M3434">
        <v>3322.1073835558686</v>
      </c>
      <c r="N3434">
        <v>3634.5498835558687</v>
      </c>
      <c r="O3434">
        <v>3946.9923835558689</v>
      </c>
      <c r="Q3434">
        <v>3729.0224206189919</v>
      </c>
      <c r="R3434">
        <v>3628.2770440826562</v>
      </c>
      <c r="S3434">
        <v>3527.5316675463209</v>
      </c>
      <c r="T3434">
        <v>3426.7862910099857</v>
      </c>
      <c r="U3434">
        <v>3326.0409144736504</v>
      </c>
      <c r="W3434">
        <v>0</v>
      </c>
      <c r="AB3434">
        <v>1</v>
      </c>
      <c r="AC3434">
        <v>1</v>
      </c>
      <c r="AD3434">
        <v>1</v>
      </c>
      <c r="AE3434">
        <v>1</v>
      </c>
      <c r="AF3434">
        <v>1</v>
      </c>
      <c r="AL3434">
        <v>7.4653510000000001</v>
      </c>
      <c r="AM3434" s="5">
        <v>4.9203977584838867</v>
      </c>
      <c r="AN3434">
        <v>570.77625570776252</v>
      </c>
      <c r="AO3434">
        <f t="shared" si="53"/>
        <v>26826.48401826484</v>
      </c>
      <c r="AP3434">
        <v>684.93150684931504</v>
      </c>
      <c r="AQ3434">
        <v>0.103154</v>
      </c>
      <c r="AR3434">
        <v>9.30589E-2</v>
      </c>
      <c r="AS3434">
        <v>7.5699100000000005E-2</v>
      </c>
      <c r="AT3434">
        <v>4.8430500000000001E-2</v>
      </c>
      <c r="AU3434">
        <v>4.6059199999999995E-2</v>
      </c>
      <c r="AW3434">
        <v>0.10315400000000001</v>
      </c>
      <c r="AX3434">
        <v>9.3058899999999986E-2</v>
      </c>
      <c r="AY3434">
        <v>7.5699100000000005E-2</v>
      </c>
      <c r="AZ3434">
        <v>4.8430500000000001E-2</v>
      </c>
      <c r="BA3434">
        <v>4.6059199999999995E-2</v>
      </c>
      <c r="BC3434" s="52">
        <v>100000</v>
      </c>
      <c r="BD3434" s="52">
        <v>100000</v>
      </c>
      <c r="BE3434">
        <v>0</v>
      </c>
      <c r="BF3434">
        <v>0</v>
      </c>
      <c r="BG3434">
        <v>0</v>
      </c>
    </row>
    <row r="3435" spans="1:59">
      <c r="A3435">
        <v>3434</v>
      </c>
      <c r="E3435">
        <v>9795.2054794520554</v>
      </c>
      <c r="K3435">
        <v>2379.6146753472967</v>
      </c>
      <c r="L3435">
        <v>2594.1071753472966</v>
      </c>
      <c r="M3435">
        <v>2808.5996753472964</v>
      </c>
      <c r="N3435">
        <v>3023.0921753472962</v>
      </c>
      <c r="O3435">
        <v>3237.5846753472961</v>
      </c>
      <c r="Q3435">
        <v>3631.1037699136291</v>
      </c>
      <c r="R3435">
        <v>3533.0038187531595</v>
      </c>
      <c r="S3435">
        <v>3434.9038675926899</v>
      </c>
      <c r="T3435">
        <v>3336.8039164322204</v>
      </c>
      <c r="U3435">
        <v>3238.7039652717508</v>
      </c>
      <c r="W3435">
        <v>0</v>
      </c>
      <c r="AB3435">
        <v>1</v>
      </c>
      <c r="AC3435">
        <v>1</v>
      </c>
      <c r="AD3435">
        <v>1</v>
      </c>
      <c r="AE3435">
        <v>1</v>
      </c>
      <c r="AF3435">
        <v>1</v>
      </c>
      <c r="AL3435">
        <v>6.1932874</v>
      </c>
      <c r="AM3435" s="5">
        <v>5.6324849128723136</v>
      </c>
      <c r="AN3435">
        <v>570.77625570776252</v>
      </c>
      <c r="AO3435">
        <f t="shared" si="53"/>
        <v>26826.48401826484</v>
      </c>
      <c r="AP3435">
        <v>684.93150684931504</v>
      </c>
      <c r="AQ3435">
        <v>0.10324999999999999</v>
      </c>
      <c r="AR3435">
        <v>9.3145399999999989E-2</v>
      </c>
      <c r="AS3435">
        <v>8.0308999999999992E-2</v>
      </c>
      <c r="AT3435">
        <v>4.8496299999999999E-2</v>
      </c>
      <c r="AU3435">
        <v>4.6205900000000001E-2</v>
      </c>
      <c r="AW3435">
        <v>0.10324999999999999</v>
      </c>
      <c r="AX3435">
        <v>9.3145399999999975E-2</v>
      </c>
      <c r="AY3435">
        <v>8.0309000000000005E-2</v>
      </c>
      <c r="AZ3435">
        <v>4.8496300000000006E-2</v>
      </c>
      <c r="BA3435">
        <v>4.6205900000000008E-2</v>
      </c>
      <c r="BC3435" s="52">
        <v>100000</v>
      </c>
      <c r="BD3435" s="52">
        <v>100000</v>
      </c>
      <c r="BE3435">
        <v>0</v>
      </c>
      <c r="BF3435">
        <v>0</v>
      </c>
      <c r="BG3435">
        <v>0</v>
      </c>
    </row>
    <row r="3436" spans="1:59">
      <c r="A3436">
        <v>3435</v>
      </c>
      <c r="E3436">
        <v>9795.2054794520554</v>
      </c>
      <c r="K3436">
        <v>2279.4460904507473</v>
      </c>
      <c r="L3436">
        <v>2377.7819237840804</v>
      </c>
      <c r="M3436">
        <v>2476.1177571174139</v>
      </c>
      <c r="N3436">
        <v>2574.4535904507475</v>
      </c>
      <c r="O3436">
        <v>2672.789423784081</v>
      </c>
      <c r="Q3436">
        <v>4600.3889303201677</v>
      </c>
      <c r="R3436">
        <v>4476.1022229426189</v>
      </c>
      <c r="S3436">
        <v>4351.8155155650702</v>
      </c>
      <c r="T3436">
        <v>4227.5288081875215</v>
      </c>
      <c r="U3436">
        <v>4103.2421008099727</v>
      </c>
      <c r="W3436">
        <v>0</v>
      </c>
      <c r="AB3436">
        <v>1</v>
      </c>
      <c r="AC3436">
        <v>1</v>
      </c>
      <c r="AD3436">
        <v>1</v>
      </c>
      <c r="AE3436">
        <v>1</v>
      </c>
      <c r="AF3436">
        <v>1</v>
      </c>
      <c r="AL3436">
        <v>5.9681477999999997</v>
      </c>
      <c r="AM3436" s="5">
        <v>6.6093549728393546</v>
      </c>
      <c r="AN3436">
        <v>570.77625570776252</v>
      </c>
      <c r="AO3436">
        <f t="shared" si="53"/>
        <v>26826.48401826484</v>
      </c>
      <c r="AP3436">
        <v>684.93150684931504</v>
      </c>
      <c r="AQ3436">
        <v>0.103227</v>
      </c>
      <c r="AR3436">
        <v>9.315989999999999E-2</v>
      </c>
      <c r="AS3436">
        <v>7.7415499999999998E-2</v>
      </c>
      <c r="AT3436">
        <v>4.8457299999999995E-2</v>
      </c>
      <c r="AU3436">
        <v>4.6112299999999995E-2</v>
      </c>
      <c r="AW3436">
        <v>0.103227</v>
      </c>
      <c r="AX3436">
        <v>9.3159900000000004E-2</v>
      </c>
      <c r="AY3436">
        <v>7.7415500000000012E-2</v>
      </c>
      <c r="AZ3436">
        <v>4.8457299999999995E-2</v>
      </c>
      <c r="BA3436">
        <v>4.6112299999999995E-2</v>
      </c>
      <c r="BC3436" s="52">
        <v>100000</v>
      </c>
      <c r="BD3436" s="52">
        <v>100000</v>
      </c>
      <c r="BE3436">
        <v>0</v>
      </c>
      <c r="BF3436">
        <v>0</v>
      </c>
      <c r="BG3436">
        <v>0</v>
      </c>
    </row>
    <row r="3437" spans="1:59">
      <c r="A3437">
        <v>3436</v>
      </c>
      <c r="E3437">
        <v>9795.2054794520554</v>
      </c>
      <c r="K3437">
        <v>2342.1532533534651</v>
      </c>
      <c r="L3437">
        <v>2397.398253353465</v>
      </c>
      <c r="M3437">
        <v>2452.6432533534648</v>
      </c>
      <c r="N3437">
        <v>2507.8882533534647</v>
      </c>
      <c r="O3437">
        <v>2563.1332533534646</v>
      </c>
      <c r="Q3437">
        <v>7378.0851706354042</v>
      </c>
      <c r="R3437">
        <v>7178.754651641475</v>
      </c>
      <c r="S3437">
        <v>6979.4241326475458</v>
      </c>
      <c r="T3437">
        <v>6780.0936136536166</v>
      </c>
      <c r="U3437">
        <v>6580.7630946596873</v>
      </c>
      <c r="W3437">
        <v>0</v>
      </c>
      <c r="AB3437">
        <v>1</v>
      </c>
      <c r="AC3437">
        <v>1</v>
      </c>
      <c r="AD3437">
        <v>1</v>
      </c>
      <c r="AE3437">
        <v>1</v>
      </c>
      <c r="AF3437">
        <v>1</v>
      </c>
      <c r="AL3437">
        <v>4.9615973999999996</v>
      </c>
      <c r="AM3437" s="5">
        <v>6.3866357803344727</v>
      </c>
      <c r="AN3437">
        <v>570.77625570776252</v>
      </c>
      <c r="AO3437">
        <f t="shared" si="53"/>
        <v>26826.48401826484</v>
      </c>
      <c r="AP3437">
        <v>684.93150684931504</v>
      </c>
      <c r="AQ3437">
        <v>0.101492</v>
      </c>
      <c r="AR3437">
        <v>9.0445800000000007E-2</v>
      </c>
      <c r="AS3437">
        <v>6.9136100000000006E-2</v>
      </c>
      <c r="AT3437">
        <v>4.6788699999999996E-2</v>
      </c>
      <c r="AU3437">
        <v>4.5332799999999999E-2</v>
      </c>
      <c r="AW3437">
        <v>0.10149200000000001</v>
      </c>
      <c r="AX3437">
        <v>9.0445800000000007E-2</v>
      </c>
      <c r="AY3437">
        <v>6.9136100000000006E-2</v>
      </c>
      <c r="AZ3437">
        <v>4.6788700000000003E-2</v>
      </c>
      <c r="BA3437">
        <v>4.5332799999999993E-2</v>
      </c>
      <c r="BC3437" s="52">
        <v>100000</v>
      </c>
      <c r="BD3437" s="52">
        <v>100000</v>
      </c>
      <c r="BE3437">
        <v>0</v>
      </c>
      <c r="BF3437">
        <v>0</v>
      </c>
      <c r="BG3437">
        <v>0</v>
      </c>
    </row>
    <row r="3438" spans="1:59">
      <c r="A3438">
        <v>3437</v>
      </c>
      <c r="E3438">
        <v>9795.2054794520554</v>
      </c>
      <c r="K3438">
        <v>2553.0773467535164</v>
      </c>
      <c r="L3438">
        <v>2595.8373467535166</v>
      </c>
      <c r="M3438">
        <v>2638.5973467535168</v>
      </c>
      <c r="N3438">
        <v>2681.357346753517</v>
      </c>
      <c r="O3438">
        <v>2724.1173467535173</v>
      </c>
      <c r="Q3438">
        <v>13866.997697884221</v>
      </c>
      <c r="R3438">
        <v>13492.35904716141</v>
      </c>
      <c r="S3438">
        <v>13117.720396438599</v>
      </c>
      <c r="T3438">
        <v>12743.081745715788</v>
      </c>
      <c r="U3438">
        <v>12368.443094992977</v>
      </c>
      <c r="W3438">
        <v>4.5599999999999998E-3</v>
      </c>
      <c r="AB3438">
        <v>1</v>
      </c>
      <c r="AC3438">
        <v>1</v>
      </c>
      <c r="AD3438">
        <v>1</v>
      </c>
      <c r="AE3438">
        <v>1</v>
      </c>
      <c r="AF3438">
        <v>1</v>
      </c>
      <c r="AL3438">
        <v>3.6108449999999999</v>
      </c>
      <c r="AM3438" s="5">
        <v>5.2068691253662109</v>
      </c>
      <c r="AN3438">
        <v>570.77625570776252</v>
      </c>
      <c r="AO3438">
        <f t="shared" si="53"/>
        <v>26826.48401826484</v>
      </c>
      <c r="AP3438">
        <v>684.93150684931504</v>
      </c>
      <c r="AQ3438">
        <v>0.100892</v>
      </c>
      <c r="AR3438">
        <v>9.0456400000000006E-2</v>
      </c>
      <c r="AS3438">
        <v>6.9390500000000008E-2</v>
      </c>
      <c r="AT3438">
        <v>4.6101900000000001E-2</v>
      </c>
      <c r="AU3438">
        <v>4.5471499999999998E-2</v>
      </c>
      <c r="AW3438">
        <v>0.100892</v>
      </c>
      <c r="AX3438">
        <v>9.0456400000000006E-2</v>
      </c>
      <c r="AY3438">
        <v>6.9390500000000008E-2</v>
      </c>
      <c r="AZ3438">
        <v>4.6101900000000001E-2</v>
      </c>
      <c r="BA3438">
        <v>4.5471499999999998E-2</v>
      </c>
      <c r="BC3438" s="52">
        <v>100000</v>
      </c>
      <c r="BD3438" s="52">
        <v>100000</v>
      </c>
      <c r="BE3438">
        <v>0</v>
      </c>
      <c r="BF3438">
        <v>0</v>
      </c>
      <c r="BG3438">
        <v>0</v>
      </c>
    </row>
    <row r="3439" spans="1:59">
      <c r="A3439">
        <v>3438</v>
      </c>
      <c r="E3439">
        <v>9795.2054794520554</v>
      </c>
      <c r="K3439">
        <v>2849.5112077481831</v>
      </c>
      <c r="L3439">
        <v>2890.6212077481832</v>
      </c>
      <c r="M3439">
        <v>2931.7312077481834</v>
      </c>
      <c r="N3439">
        <v>2972.8412077481835</v>
      </c>
      <c r="O3439">
        <v>3013.9512077481836</v>
      </c>
      <c r="Q3439">
        <v>16367.31294184627</v>
      </c>
      <c r="R3439">
        <v>15925.124360238078</v>
      </c>
      <c r="S3439">
        <v>15482.935778629886</v>
      </c>
      <c r="T3439">
        <v>15040.747197021694</v>
      </c>
      <c r="U3439">
        <v>14598.558615413502</v>
      </c>
      <c r="W3439">
        <v>2.2069999999999999E-2</v>
      </c>
      <c r="AB3439">
        <v>1</v>
      </c>
      <c r="AC3439">
        <v>1</v>
      </c>
      <c r="AD3439">
        <v>1</v>
      </c>
      <c r="AE3439">
        <v>1</v>
      </c>
      <c r="AF3439">
        <v>1</v>
      </c>
      <c r="AL3439">
        <v>2.0051245999999998</v>
      </c>
      <c r="AM3439" s="5">
        <v>4.5098271369934082</v>
      </c>
      <c r="AN3439">
        <v>570.77625570776252</v>
      </c>
      <c r="AO3439">
        <f t="shared" si="53"/>
        <v>26826.48401826484</v>
      </c>
      <c r="AP3439">
        <v>684.93150684931504</v>
      </c>
      <c r="AQ3439">
        <v>9.8696400000000004E-2</v>
      </c>
      <c r="AR3439">
        <v>8.5149500000000003E-2</v>
      </c>
      <c r="AS3439">
        <v>4.6763599999999995E-2</v>
      </c>
      <c r="AT3439">
        <v>4.4481299999999994E-2</v>
      </c>
      <c r="AU3439">
        <v>4.4654000000000006E-2</v>
      </c>
      <c r="AW3439">
        <v>9.8696400000000004E-2</v>
      </c>
      <c r="AX3439">
        <v>8.5149500000000003E-2</v>
      </c>
      <c r="AY3439">
        <v>4.6763600000000002E-2</v>
      </c>
      <c r="AZ3439">
        <v>4.4481299999999988E-2</v>
      </c>
      <c r="BA3439">
        <v>4.4654000000000013E-2</v>
      </c>
      <c r="BC3439" s="52">
        <v>100000</v>
      </c>
      <c r="BD3439" s="52">
        <v>100000</v>
      </c>
      <c r="BE3439">
        <v>0</v>
      </c>
      <c r="BF3439">
        <v>0</v>
      </c>
      <c r="BG3439">
        <v>0</v>
      </c>
    </row>
    <row r="3440" spans="1:59">
      <c r="A3440">
        <v>3439</v>
      </c>
      <c r="E3440">
        <v>9795.2054794520554</v>
      </c>
      <c r="K3440">
        <v>3529.5174548101245</v>
      </c>
      <c r="L3440">
        <v>3569.9399548101246</v>
      </c>
      <c r="M3440">
        <v>3610.3624548101247</v>
      </c>
      <c r="N3440">
        <v>3650.7849548101249</v>
      </c>
      <c r="O3440">
        <v>3691.207454810125</v>
      </c>
      <c r="Q3440">
        <v>16680.88692191763</v>
      </c>
      <c r="R3440">
        <v>16230.226648478323</v>
      </c>
      <c r="S3440">
        <v>15779.566375039016</v>
      </c>
      <c r="T3440">
        <v>15328.906101599709</v>
      </c>
      <c r="U3440">
        <v>14878.245828160401</v>
      </c>
      <c r="W3440">
        <v>0.16713</v>
      </c>
      <c r="AB3440">
        <v>1</v>
      </c>
      <c r="AC3440">
        <v>1</v>
      </c>
      <c r="AD3440">
        <v>1</v>
      </c>
      <c r="AE3440">
        <v>1</v>
      </c>
      <c r="AF3440">
        <v>1</v>
      </c>
      <c r="AL3440">
        <v>0.90625524999999996</v>
      </c>
      <c r="AM3440" s="5">
        <v>3.8984017372131352</v>
      </c>
      <c r="AN3440">
        <v>570.77625570776252</v>
      </c>
      <c r="AO3440">
        <f t="shared" si="53"/>
        <v>26826.48401826484</v>
      </c>
      <c r="AP3440">
        <v>684.93150684931504</v>
      </c>
      <c r="AQ3440">
        <v>9.4444100000000003E-2</v>
      </c>
      <c r="AR3440">
        <v>3.7785300000000001E-2</v>
      </c>
      <c r="AS3440">
        <v>3.9924799999999996E-2</v>
      </c>
      <c r="AT3440">
        <v>3.9658099999999995E-2</v>
      </c>
      <c r="AU3440">
        <v>4.1976999999999993E-2</v>
      </c>
      <c r="AW3440">
        <v>9.4444100000000017E-2</v>
      </c>
      <c r="AX3440">
        <v>3.7785300000000008E-2</v>
      </c>
      <c r="AY3440">
        <v>3.9924799999999996E-2</v>
      </c>
      <c r="AZ3440">
        <v>3.9658099999999988E-2</v>
      </c>
      <c r="BA3440">
        <v>4.1977E-2</v>
      </c>
      <c r="BC3440" s="52">
        <v>100000</v>
      </c>
      <c r="BD3440" s="52">
        <v>100000</v>
      </c>
      <c r="BE3440">
        <v>0</v>
      </c>
      <c r="BF3440">
        <v>0</v>
      </c>
      <c r="BG3440">
        <v>0</v>
      </c>
    </row>
    <row r="3441" spans="1:59">
      <c r="A3441">
        <v>3440</v>
      </c>
      <c r="E3441">
        <v>9795.2054794520554</v>
      </c>
      <c r="K3441">
        <v>4566.2215895524614</v>
      </c>
      <c r="L3441">
        <v>4607.0565895524614</v>
      </c>
      <c r="M3441">
        <v>4647.8915895524615</v>
      </c>
      <c r="N3441">
        <v>4688.7265895524615</v>
      </c>
      <c r="O3441">
        <v>4729.5615895524616</v>
      </c>
      <c r="Q3441">
        <v>13764.658058031309</v>
      </c>
      <c r="R3441">
        <v>13392.78427338218</v>
      </c>
      <c r="S3441">
        <v>13020.91048873305</v>
      </c>
      <c r="T3441">
        <v>12649.036704083921</v>
      </c>
      <c r="U3441">
        <v>12277.162919434792</v>
      </c>
      <c r="W3441">
        <v>0.36568000000000001</v>
      </c>
      <c r="AB3441">
        <v>1</v>
      </c>
      <c r="AC3441">
        <v>1</v>
      </c>
      <c r="AD3441">
        <v>1</v>
      </c>
      <c r="AE3441">
        <v>1</v>
      </c>
      <c r="AF3441">
        <v>1</v>
      </c>
      <c r="AL3441">
        <v>0.46743253000000001</v>
      </c>
      <c r="AM3441" s="5">
        <v>2.871854305267334</v>
      </c>
      <c r="AN3441">
        <v>570.77625570776252</v>
      </c>
      <c r="AO3441">
        <f t="shared" si="53"/>
        <v>26826.48401826484</v>
      </c>
      <c r="AP3441">
        <v>684.93150684931504</v>
      </c>
      <c r="AQ3441">
        <v>4.9565600000000001E-2</v>
      </c>
      <c r="AR3441">
        <v>6.6364599999999994E-3</v>
      </c>
      <c r="AS3441">
        <v>1.2331E-2</v>
      </c>
      <c r="AT3441">
        <v>2.2838500000000001E-2</v>
      </c>
      <c r="AU3441">
        <v>3.22473E-2</v>
      </c>
      <c r="AW3441">
        <v>4.9565600000000001E-2</v>
      </c>
      <c r="AX3441">
        <v>6.6364599999999968E-3</v>
      </c>
      <c r="AY3441">
        <v>1.2331000000000002E-2</v>
      </c>
      <c r="AZ3441">
        <v>2.2838499999999998E-2</v>
      </c>
      <c r="BA3441">
        <v>3.2247299999999993E-2</v>
      </c>
      <c r="BC3441" s="52">
        <v>100000</v>
      </c>
      <c r="BD3441" s="52">
        <v>100000</v>
      </c>
      <c r="BE3441">
        <v>0</v>
      </c>
      <c r="BF3441">
        <v>0</v>
      </c>
      <c r="BG3441">
        <v>0</v>
      </c>
    </row>
    <row r="3442" spans="1:59">
      <c r="A3442">
        <v>3441</v>
      </c>
      <c r="E3442">
        <v>9795.2054794520554</v>
      </c>
      <c r="K3442">
        <v>5528.8172590461318</v>
      </c>
      <c r="L3442">
        <v>5588.2972590461322</v>
      </c>
      <c r="M3442">
        <v>5647.7772590461318</v>
      </c>
      <c r="N3442">
        <v>5707.2572590461314</v>
      </c>
      <c r="O3442">
        <v>5766.7372590461309</v>
      </c>
      <c r="Q3442">
        <v>13496.90338481262</v>
      </c>
      <c r="R3442">
        <v>13132.263411858776</v>
      </c>
      <c r="S3442">
        <v>12767.623438904931</v>
      </c>
      <c r="T3442">
        <v>12402.983465951087</v>
      </c>
      <c r="U3442">
        <v>12038.343492997243</v>
      </c>
      <c r="W3442">
        <v>0.5315700000000001</v>
      </c>
      <c r="AB3442">
        <v>1</v>
      </c>
      <c r="AC3442">
        <v>1</v>
      </c>
      <c r="AD3442">
        <v>1</v>
      </c>
      <c r="AE3442">
        <v>1</v>
      </c>
      <c r="AF3442">
        <v>1</v>
      </c>
      <c r="AL3442">
        <v>1.7929166999999999</v>
      </c>
      <c r="AM3442" s="5">
        <v>3.4084692001342769</v>
      </c>
      <c r="AN3442">
        <v>570.77625570776252</v>
      </c>
      <c r="AO3442">
        <f t="shared" si="53"/>
        <v>26826.48401826484</v>
      </c>
      <c r="AP3442">
        <v>684.93150684931504</v>
      </c>
      <c r="AQ3442">
        <v>4.0641800000000006E-2</v>
      </c>
      <c r="AR3442">
        <v>2.80357E-3</v>
      </c>
      <c r="AS3442">
        <v>2.5079400000000002E-3</v>
      </c>
      <c r="AT3442">
        <v>1.20809E-2</v>
      </c>
      <c r="AU3442">
        <v>1.5338599999999999E-2</v>
      </c>
      <c r="AW3442">
        <v>4.0641800000000006E-2</v>
      </c>
      <c r="AX3442">
        <v>2.8035699999999983E-3</v>
      </c>
      <c r="AY3442">
        <v>2.5079400000000002E-3</v>
      </c>
      <c r="AZ3442">
        <v>1.2080899999999999E-2</v>
      </c>
      <c r="BA3442">
        <v>1.5338599999999994E-2</v>
      </c>
      <c r="BC3442" s="52">
        <v>100000</v>
      </c>
      <c r="BD3442" s="52">
        <v>100000</v>
      </c>
      <c r="BE3442">
        <v>0</v>
      </c>
      <c r="BF3442">
        <v>0</v>
      </c>
      <c r="BG3442">
        <v>0</v>
      </c>
    </row>
    <row r="3443" spans="1:59">
      <c r="A3443">
        <v>3442</v>
      </c>
      <c r="E3443">
        <v>9795.2054794520554</v>
      </c>
      <c r="K3443">
        <v>6199.0509612401165</v>
      </c>
      <c r="L3443">
        <v>6273.298461240116</v>
      </c>
      <c r="M3443">
        <v>6347.5459612401155</v>
      </c>
      <c r="N3443">
        <v>6421.793461240115</v>
      </c>
      <c r="O3443">
        <v>6496.0409612401145</v>
      </c>
      <c r="Q3443">
        <v>12268.23693385409</v>
      </c>
      <c r="R3443">
        <v>11936.79130867367</v>
      </c>
      <c r="S3443">
        <v>11605.345683493249</v>
      </c>
      <c r="T3443">
        <v>11273.900058312829</v>
      </c>
      <c r="U3443">
        <v>10942.454433132409</v>
      </c>
      <c r="W3443">
        <v>0.67264000000000002</v>
      </c>
      <c r="AB3443">
        <v>1</v>
      </c>
      <c r="AC3443">
        <v>1</v>
      </c>
      <c r="AD3443">
        <v>1</v>
      </c>
      <c r="AE3443">
        <v>1</v>
      </c>
      <c r="AF3443">
        <v>1</v>
      </c>
      <c r="AL3443">
        <v>1.9844790000000001</v>
      </c>
      <c r="AM3443" s="5">
        <v>5.4514079093933114</v>
      </c>
      <c r="AN3443">
        <v>570.77625570776252</v>
      </c>
      <c r="AO3443">
        <f t="shared" si="53"/>
        <v>26826.48401826484</v>
      </c>
      <c r="AP3443">
        <v>684.93150684931504</v>
      </c>
      <c r="AQ3443">
        <v>2.60044E-2</v>
      </c>
      <c r="AR3443">
        <v>7.3907300000000003E-4</v>
      </c>
      <c r="AS3443">
        <v>1.0334300000000001E-3</v>
      </c>
      <c r="AT3443">
        <v>2.86762E-3</v>
      </c>
      <c r="AU3443">
        <v>1.5822400000000002E-3</v>
      </c>
      <c r="AW3443">
        <v>2.6004399999999997E-2</v>
      </c>
      <c r="AX3443">
        <v>7.3907299999999981E-4</v>
      </c>
      <c r="AY3443">
        <v>1.0334300000000018E-3</v>
      </c>
      <c r="AZ3443">
        <v>2.8676200000000013E-3</v>
      </c>
      <c r="BA3443">
        <v>1.5822399999999986E-3</v>
      </c>
      <c r="BC3443" s="52">
        <v>100000</v>
      </c>
      <c r="BD3443" s="52">
        <v>100000</v>
      </c>
      <c r="BE3443">
        <v>0</v>
      </c>
      <c r="BF3443">
        <v>0</v>
      </c>
      <c r="BG3443">
        <v>0</v>
      </c>
    </row>
    <row r="3444" spans="1:59">
      <c r="A3444">
        <v>3443</v>
      </c>
      <c r="E3444">
        <v>9795.2054794520554</v>
      </c>
      <c r="K3444">
        <v>6876.6140720850708</v>
      </c>
      <c r="L3444">
        <v>6992.4940720850709</v>
      </c>
      <c r="M3444">
        <v>7108.374072085071</v>
      </c>
      <c r="N3444">
        <v>7224.2540720850711</v>
      </c>
      <c r="O3444">
        <v>7340.1340720850712</v>
      </c>
      <c r="Q3444">
        <v>11285.64808030651</v>
      </c>
      <c r="R3444">
        <v>10980.748631314134</v>
      </c>
      <c r="S3444">
        <v>10675.849182321759</v>
      </c>
      <c r="T3444">
        <v>10370.949733329384</v>
      </c>
      <c r="U3444">
        <v>10066.050284337009</v>
      </c>
      <c r="W3444">
        <v>0.73908000000000007</v>
      </c>
      <c r="AB3444">
        <v>1</v>
      </c>
      <c r="AC3444">
        <v>1</v>
      </c>
      <c r="AD3444">
        <v>1</v>
      </c>
      <c r="AE3444">
        <v>1</v>
      </c>
      <c r="AF3444">
        <v>1</v>
      </c>
      <c r="AL3444">
        <v>1.9967581999999999</v>
      </c>
      <c r="AM3444" s="5">
        <v>6.5314841270446777</v>
      </c>
      <c r="AN3444">
        <v>570.77625570776252</v>
      </c>
      <c r="AO3444">
        <f t="shared" si="53"/>
        <v>26826.48401826484</v>
      </c>
      <c r="AP3444">
        <v>684.93150684931504</v>
      </c>
      <c r="AQ3444">
        <v>2.56504E-2</v>
      </c>
      <c r="AR3444">
        <v>7.2169399999999994E-4</v>
      </c>
      <c r="AS3444">
        <v>7.8577699999999998E-4</v>
      </c>
      <c r="AT3444">
        <v>2.5272100000000002E-3</v>
      </c>
      <c r="AU3444">
        <v>1.5122199999999999E-3</v>
      </c>
      <c r="AW3444">
        <v>2.5650400000000004E-2</v>
      </c>
      <c r="AX3444">
        <v>7.2169400000000189E-4</v>
      </c>
      <c r="AY3444">
        <v>7.8577700000000139E-4</v>
      </c>
      <c r="AZ3444">
        <v>2.527210000000002E-3</v>
      </c>
      <c r="BA3444">
        <v>1.5122200000000016E-3</v>
      </c>
      <c r="BC3444" s="52">
        <v>100000</v>
      </c>
      <c r="BD3444" s="52">
        <v>100000</v>
      </c>
      <c r="BE3444">
        <v>0</v>
      </c>
      <c r="BF3444">
        <v>0</v>
      </c>
      <c r="BG3444">
        <v>0</v>
      </c>
    </row>
    <row r="3445" spans="1:59">
      <c r="A3445">
        <v>3444</v>
      </c>
      <c r="E3445">
        <v>9795.2054794520554</v>
      </c>
      <c r="K3445">
        <v>6760.9722911475892</v>
      </c>
      <c r="L3445">
        <v>6931.9047911475891</v>
      </c>
      <c r="M3445">
        <v>7102.837291147589</v>
      </c>
      <c r="N3445">
        <v>7273.7697911475889</v>
      </c>
      <c r="O3445">
        <v>7444.7022911475888</v>
      </c>
      <c r="Q3445">
        <v>10660.359168016281</v>
      </c>
      <c r="R3445">
        <v>10372.352878279742</v>
      </c>
      <c r="S3445">
        <v>10084.346588543203</v>
      </c>
      <c r="T3445">
        <v>9796.3402988066646</v>
      </c>
      <c r="U3445">
        <v>9508.3340090701258</v>
      </c>
      <c r="W3445">
        <v>0.77910999999999997</v>
      </c>
      <c r="AB3445">
        <v>1</v>
      </c>
      <c r="AC3445">
        <v>1</v>
      </c>
      <c r="AD3445">
        <v>1</v>
      </c>
      <c r="AE3445">
        <v>1</v>
      </c>
      <c r="AF3445">
        <v>1</v>
      </c>
      <c r="AL3445">
        <v>2.8247081999999999</v>
      </c>
      <c r="AM3445" s="5">
        <v>7.6044683456420898</v>
      </c>
      <c r="AN3445">
        <v>570.77625570776252</v>
      </c>
      <c r="AO3445">
        <f t="shared" si="53"/>
        <v>26826.48401826484</v>
      </c>
      <c r="AP3445">
        <v>684.93150684931504</v>
      </c>
      <c r="AQ3445">
        <v>2.54027E-2</v>
      </c>
      <c r="AR3445">
        <v>4.3421599999999996E-4</v>
      </c>
      <c r="AS3445">
        <v>5.56801E-4</v>
      </c>
      <c r="AT3445">
        <v>1.8194999999999999E-3</v>
      </c>
      <c r="AU3445">
        <v>9.3750400000000003E-4</v>
      </c>
      <c r="AW3445">
        <v>2.54027E-2</v>
      </c>
      <c r="AX3445">
        <v>4.3421600000000116E-4</v>
      </c>
      <c r="AY3445">
        <v>5.568010000000026E-4</v>
      </c>
      <c r="AZ3445">
        <v>1.8195000000000017E-3</v>
      </c>
      <c r="BA3445">
        <v>9.3750399999999873E-4</v>
      </c>
      <c r="BC3445" s="52">
        <v>100000</v>
      </c>
      <c r="BD3445" s="52">
        <v>100000</v>
      </c>
      <c r="BE3445">
        <v>0</v>
      </c>
      <c r="BF3445">
        <v>0</v>
      </c>
      <c r="BG3445">
        <v>0</v>
      </c>
    </row>
    <row r="3446" spans="1:59">
      <c r="A3446">
        <v>3445</v>
      </c>
      <c r="E3446">
        <v>9795.2054794520554</v>
      </c>
      <c r="K3446">
        <v>6056.5346819157585</v>
      </c>
      <c r="L3446">
        <v>6295.7746819157583</v>
      </c>
      <c r="M3446">
        <v>6535.014681915758</v>
      </c>
      <c r="N3446">
        <v>6774.2546819157578</v>
      </c>
      <c r="O3446">
        <v>7013.4946819157576</v>
      </c>
      <c r="Q3446">
        <v>9737.4994218470929</v>
      </c>
      <c r="R3446">
        <v>9474.4256326821833</v>
      </c>
      <c r="S3446">
        <v>9211.3518435172737</v>
      </c>
      <c r="T3446">
        <v>8948.2780543523641</v>
      </c>
      <c r="U3446">
        <v>8685.2042651874544</v>
      </c>
      <c r="W3446">
        <v>0.78300000000000003</v>
      </c>
      <c r="AB3446">
        <v>1</v>
      </c>
      <c r="AC3446">
        <v>1</v>
      </c>
      <c r="AD3446">
        <v>1</v>
      </c>
      <c r="AE3446">
        <v>1</v>
      </c>
      <c r="AF3446">
        <v>1</v>
      </c>
      <c r="AL3446">
        <v>3.3615667999999999</v>
      </c>
      <c r="AM3446" s="5">
        <v>9.0612564086914063</v>
      </c>
      <c r="AN3446">
        <v>570.77625570776252</v>
      </c>
      <c r="AO3446">
        <f t="shared" si="53"/>
        <v>26826.48401826484</v>
      </c>
      <c r="AP3446">
        <v>684.93150684931504</v>
      </c>
      <c r="AQ3446">
        <v>1.9507999999999998E-2</v>
      </c>
      <c r="AR3446">
        <v>4.4379200000000004E-4</v>
      </c>
      <c r="AS3446">
        <v>5.4131899999999996E-4</v>
      </c>
      <c r="AT3446">
        <v>1.82884E-3</v>
      </c>
      <c r="AU3446">
        <v>9.2296000000000001E-4</v>
      </c>
      <c r="AW3446">
        <v>1.9507999999999998E-2</v>
      </c>
      <c r="AX3446">
        <v>4.4379199999999841E-4</v>
      </c>
      <c r="AY3446">
        <v>5.4131899999999844E-4</v>
      </c>
      <c r="AZ3446">
        <v>1.8288399999999982E-3</v>
      </c>
      <c r="BA3446">
        <v>9.2296000000000045E-4</v>
      </c>
      <c r="BC3446" s="52">
        <v>100000</v>
      </c>
      <c r="BD3446" s="52">
        <v>100000</v>
      </c>
      <c r="BE3446">
        <v>0</v>
      </c>
      <c r="BF3446">
        <v>0</v>
      </c>
      <c r="BG3446">
        <v>0</v>
      </c>
    </row>
    <row r="3447" spans="1:59">
      <c r="A3447">
        <v>3446</v>
      </c>
      <c r="E3447">
        <v>9795.2054794520554</v>
      </c>
      <c r="K3447">
        <v>5614.3270266407471</v>
      </c>
      <c r="L3447">
        <v>5945.799526640747</v>
      </c>
      <c r="M3447">
        <v>6277.2720266407468</v>
      </c>
      <c r="N3447">
        <v>6608.7445266407467</v>
      </c>
      <c r="O3447">
        <v>6940.2170266407466</v>
      </c>
      <c r="Q3447">
        <v>9485.141787436125</v>
      </c>
      <c r="R3447">
        <v>9228.8858349607981</v>
      </c>
      <c r="S3447">
        <v>8972.6298824854712</v>
      </c>
      <c r="T3447">
        <v>8716.3739300101442</v>
      </c>
      <c r="U3447">
        <v>8460.1179775348173</v>
      </c>
      <c r="W3447">
        <v>0.70174999999999998</v>
      </c>
      <c r="AB3447">
        <v>1</v>
      </c>
      <c r="AC3447">
        <v>1</v>
      </c>
      <c r="AD3447">
        <v>1</v>
      </c>
      <c r="AE3447">
        <v>1</v>
      </c>
      <c r="AF3447">
        <v>1</v>
      </c>
      <c r="AL3447">
        <v>3.9270117</v>
      </c>
      <c r="AM3447" s="5">
        <v>10.296322822570801</v>
      </c>
      <c r="AN3447">
        <v>570.77625570776252</v>
      </c>
      <c r="AO3447">
        <f t="shared" si="53"/>
        <v>26826.48401826484</v>
      </c>
      <c r="AP3447">
        <v>684.93150684931504</v>
      </c>
      <c r="AQ3447">
        <v>1.88311E-2</v>
      </c>
      <c r="AR3447">
        <v>4.4005200000000002E-4</v>
      </c>
      <c r="AS3447">
        <v>5.3485199999999994E-4</v>
      </c>
      <c r="AT3447">
        <v>1.8181199999999999E-3</v>
      </c>
      <c r="AU3447">
        <v>9.3121900000000006E-4</v>
      </c>
      <c r="AW3447">
        <v>1.8831100000000003E-2</v>
      </c>
      <c r="AX3447">
        <v>4.4005200000000327E-4</v>
      </c>
      <c r="AY3447">
        <v>5.3485200000000233E-4</v>
      </c>
      <c r="AZ3447">
        <v>1.8181199999999995E-3</v>
      </c>
      <c r="BA3447">
        <v>9.3121899999999702E-4</v>
      </c>
      <c r="BC3447" s="52">
        <v>100000</v>
      </c>
      <c r="BD3447" s="52">
        <v>100000</v>
      </c>
      <c r="BE3447">
        <v>0</v>
      </c>
      <c r="BF3447">
        <v>0</v>
      </c>
      <c r="BG3447">
        <v>0</v>
      </c>
    </row>
    <row r="3448" spans="1:59">
      <c r="A3448">
        <v>3447</v>
      </c>
      <c r="E3448">
        <v>9795.2054794520554</v>
      </c>
      <c r="K3448">
        <v>5401.7741757627027</v>
      </c>
      <c r="L3448">
        <v>5717.0766757627025</v>
      </c>
      <c r="M3448">
        <v>6032.3791757627023</v>
      </c>
      <c r="N3448">
        <v>6347.6816757627021</v>
      </c>
      <c r="O3448">
        <v>6662.9841757627019</v>
      </c>
      <c r="Q3448">
        <v>8938.4220935243757</v>
      </c>
      <c r="R3448">
        <v>8696.9366293758503</v>
      </c>
      <c r="S3448">
        <v>8455.451165227325</v>
      </c>
      <c r="T3448">
        <v>8213.9657010787996</v>
      </c>
      <c r="U3448">
        <v>7972.4802369302733</v>
      </c>
      <c r="W3448">
        <v>0.60251999999999994</v>
      </c>
      <c r="AB3448">
        <v>1</v>
      </c>
      <c r="AC3448">
        <v>1</v>
      </c>
      <c r="AD3448">
        <v>1</v>
      </c>
      <c r="AE3448">
        <v>1</v>
      </c>
      <c r="AF3448">
        <v>1</v>
      </c>
      <c r="AL3448">
        <v>4.8476644000000002</v>
      </c>
      <c r="AM3448" s="5">
        <v>10.29655742645264</v>
      </c>
      <c r="AN3448">
        <v>570.77625570776252</v>
      </c>
      <c r="AO3448">
        <f t="shared" si="53"/>
        <v>26826.48401826484</v>
      </c>
      <c r="AP3448">
        <v>684.93150684931504</v>
      </c>
      <c r="AQ3448">
        <v>1.6970300000000001E-2</v>
      </c>
      <c r="AR3448">
        <v>4.4954499999999998E-4</v>
      </c>
      <c r="AS3448">
        <v>5.4812099999999994E-4</v>
      </c>
      <c r="AT3448">
        <v>1.83636E-3</v>
      </c>
      <c r="AU3448">
        <v>9.3928000000000002E-4</v>
      </c>
      <c r="AW3448">
        <v>1.6970300000000008E-2</v>
      </c>
      <c r="AX3448">
        <v>4.4954500000000258E-4</v>
      </c>
      <c r="AY3448">
        <v>5.4812099999999864E-4</v>
      </c>
      <c r="AZ3448">
        <v>1.8363600000000022E-3</v>
      </c>
      <c r="BA3448">
        <v>9.3928000000000067E-4</v>
      </c>
      <c r="BC3448" s="52">
        <v>100000</v>
      </c>
      <c r="BD3448" s="52">
        <v>100000</v>
      </c>
      <c r="BE3448">
        <v>0</v>
      </c>
      <c r="BF3448">
        <v>0</v>
      </c>
      <c r="BG3448">
        <v>0</v>
      </c>
    </row>
    <row r="3449" spans="1:59">
      <c r="A3449">
        <v>3448</v>
      </c>
      <c r="E3449">
        <v>9795.2054794520554</v>
      </c>
      <c r="K3449">
        <v>5383.8578435047839</v>
      </c>
      <c r="L3449">
        <v>5735.9536768381167</v>
      </c>
      <c r="M3449">
        <v>6088.0495101714496</v>
      </c>
      <c r="N3449">
        <v>6440.1453435047824</v>
      </c>
      <c r="O3449">
        <v>6792.2411768381153</v>
      </c>
      <c r="Q3449">
        <v>9514.0768171990894</v>
      </c>
      <c r="R3449">
        <v>9257.0391391187477</v>
      </c>
      <c r="S3449">
        <v>9000.001461038406</v>
      </c>
      <c r="T3449">
        <v>8742.9637829580643</v>
      </c>
      <c r="U3449">
        <v>8485.9261048777225</v>
      </c>
      <c r="W3449">
        <v>0.46287</v>
      </c>
      <c r="AB3449">
        <v>1</v>
      </c>
      <c r="AC3449">
        <v>1</v>
      </c>
      <c r="AD3449">
        <v>1</v>
      </c>
      <c r="AE3449">
        <v>1</v>
      </c>
      <c r="AF3449">
        <v>1</v>
      </c>
      <c r="AL3449">
        <v>5.4997199999999999</v>
      </c>
      <c r="AM3449" s="5">
        <v>11.10364437103271</v>
      </c>
      <c r="AN3449">
        <v>570.77625570776252</v>
      </c>
      <c r="AO3449">
        <f t="shared" si="53"/>
        <v>26826.48401826484</v>
      </c>
      <c r="AP3449">
        <v>684.93150684931504</v>
      </c>
      <c r="AQ3449">
        <v>1.70586E-2</v>
      </c>
      <c r="AR3449">
        <v>3.7862400000000004E-4</v>
      </c>
      <c r="AS3449">
        <v>5.8116400000000001E-4</v>
      </c>
      <c r="AT3449">
        <v>1.9005199999999999E-3</v>
      </c>
      <c r="AU3449">
        <v>9.73288E-4</v>
      </c>
      <c r="AW3449">
        <v>1.7058599999999993E-2</v>
      </c>
      <c r="AX3449">
        <v>3.7862400000000102E-4</v>
      </c>
      <c r="AY3449">
        <v>5.8116400000000207E-4</v>
      </c>
      <c r="AZ3449">
        <v>1.9005200000000028E-3</v>
      </c>
      <c r="BA3449">
        <v>9.7328800000000271E-4</v>
      </c>
      <c r="BC3449" s="52">
        <v>100000</v>
      </c>
      <c r="BD3449" s="52">
        <v>100000</v>
      </c>
      <c r="BE3449">
        <v>0</v>
      </c>
      <c r="BF3449">
        <v>0</v>
      </c>
      <c r="BG3449">
        <v>0</v>
      </c>
    </row>
    <row r="3450" spans="1:59">
      <c r="A3450">
        <v>3449</v>
      </c>
      <c r="E3450">
        <v>9795.2054794520554</v>
      </c>
      <c r="K3450">
        <v>5734.0407012732085</v>
      </c>
      <c r="L3450">
        <v>6127.3857012732087</v>
      </c>
      <c r="M3450">
        <v>6520.730701273209</v>
      </c>
      <c r="N3450">
        <v>6914.0757012732092</v>
      </c>
      <c r="O3450">
        <v>7307.4207012732095</v>
      </c>
      <c r="Q3450">
        <v>10049.586163636461</v>
      </c>
      <c r="R3450">
        <v>9778.0808621655524</v>
      </c>
      <c r="S3450">
        <v>9506.5755606946441</v>
      </c>
      <c r="T3450">
        <v>9235.0702592237358</v>
      </c>
      <c r="U3450">
        <v>8963.5649577528275</v>
      </c>
      <c r="W3450">
        <v>0.27768999999999999</v>
      </c>
      <c r="AB3450">
        <v>1</v>
      </c>
      <c r="AC3450">
        <v>1</v>
      </c>
      <c r="AD3450">
        <v>1</v>
      </c>
      <c r="AE3450">
        <v>1</v>
      </c>
      <c r="AF3450">
        <v>1</v>
      </c>
      <c r="AL3450">
        <v>6.3573399999999998</v>
      </c>
      <c r="AM3450" s="5">
        <v>11.230781555175779</v>
      </c>
      <c r="AN3450">
        <v>570.77625570776252</v>
      </c>
      <c r="AO3450">
        <f t="shared" si="53"/>
        <v>26826.48401826484</v>
      </c>
      <c r="AP3450">
        <v>684.93150684931504</v>
      </c>
      <c r="AQ3450">
        <v>2.77027E-2</v>
      </c>
      <c r="AR3450">
        <v>4.05077E-4</v>
      </c>
      <c r="AS3450">
        <v>8.8533700000000004E-4</v>
      </c>
      <c r="AT3450">
        <v>2.3934299999999998E-3</v>
      </c>
      <c r="AU3450">
        <v>2.47912E-3</v>
      </c>
      <c r="AW3450">
        <v>2.7702699999999997E-2</v>
      </c>
      <c r="AX3450">
        <v>4.0507699999999675E-4</v>
      </c>
      <c r="AY3450">
        <v>8.8533699999999993E-4</v>
      </c>
      <c r="AZ3450">
        <v>2.3934300000000019E-3</v>
      </c>
      <c r="BA3450">
        <v>2.4791200000000013E-3</v>
      </c>
      <c r="BC3450" s="52">
        <v>100000</v>
      </c>
      <c r="BD3450" s="52">
        <v>100000</v>
      </c>
      <c r="BE3450">
        <v>0</v>
      </c>
      <c r="BF3450">
        <v>0</v>
      </c>
      <c r="BG3450">
        <v>0</v>
      </c>
    </row>
    <row r="3451" spans="1:59">
      <c r="A3451">
        <v>3450</v>
      </c>
      <c r="E3451">
        <v>9795.2054794520554</v>
      </c>
      <c r="K3451">
        <v>5987.3124891010693</v>
      </c>
      <c r="L3451">
        <v>6500.4424891010694</v>
      </c>
      <c r="M3451">
        <v>7013.5724891010696</v>
      </c>
      <c r="N3451">
        <v>7526.7024891010697</v>
      </c>
      <c r="O3451">
        <v>8039.8324891010698</v>
      </c>
      <c r="Q3451">
        <v>10495.68775379149</v>
      </c>
      <c r="R3451">
        <v>10212.130319914</v>
      </c>
      <c r="S3451">
        <v>9928.5728860365107</v>
      </c>
      <c r="T3451">
        <v>9645.0154521590212</v>
      </c>
      <c r="U3451">
        <v>9361.4580182815316</v>
      </c>
      <c r="W3451">
        <v>8.0569999999999989E-2</v>
      </c>
      <c r="AB3451">
        <v>1</v>
      </c>
      <c r="AC3451">
        <v>1</v>
      </c>
      <c r="AD3451">
        <v>1</v>
      </c>
      <c r="AE3451">
        <v>1</v>
      </c>
      <c r="AF3451">
        <v>1</v>
      </c>
      <c r="AL3451">
        <v>7.3469486000000002</v>
      </c>
      <c r="AM3451" s="5">
        <v>11.554042816162109</v>
      </c>
      <c r="AN3451">
        <v>570.77625570776252</v>
      </c>
      <c r="AO3451">
        <f t="shared" si="53"/>
        <v>26826.48401826484</v>
      </c>
      <c r="AP3451">
        <v>684.93150684931504</v>
      </c>
      <c r="AQ3451">
        <v>6.3632300000000003E-2</v>
      </c>
      <c r="AR3451">
        <v>2.0974599999999998E-3</v>
      </c>
      <c r="AS3451">
        <v>1.0514099999999998E-2</v>
      </c>
      <c r="AT3451">
        <v>4.0354500000000001E-2</v>
      </c>
      <c r="AU3451">
        <v>4.09437E-2</v>
      </c>
      <c r="AW3451">
        <v>6.3632300000000003E-2</v>
      </c>
      <c r="AX3451">
        <v>2.0974600000000024E-3</v>
      </c>
      <c r="AY3451">
        <v>1.0514099999999998E-2</v>
      </c>
      <c r="AZ3451">
        <v>4.0354500000000001E-2</v>
      </c>
      <c r="BA3451">
        <v>4.09437E-2</v>
      </c>
      <c r="BC3451" s="52">
        <v>100000</v>
      </c>
      <c r="BD3451" s="52">
        <v>100000</v>
      </c>
      <c r="BE3451">
        <v>0</v>
      </c>
      <c r="BF3451">
        <v>0</v>
      </c>
      <c r="BG3451">
        <v>0</v>
      </c>
    </row>
    <row r="3452" spans="1:59">
      <c r="A3452">
        <v>3451</v>
      </c>
      <c r="E3452">
        <v>9795.2054794520554</v>
      </c>
      <c r="K3452">
        <v>5852.1256184276781</v>
      </c>
      <c r="L3452">
        <v>6373.0656184276777</v>
      </c>
      <c r="M3452">
        <v>6894.0056184276782</v>
      </c>
      <c r="N3452">
        <v>7414.9456184276787</v>
      </c>
      <c r="O3452">
        <v>7935.8856184276792</v>
      </c>
      <c r="Q3452">
        <v>11598.850250807371</v>
      </c>
      <c r="R3452">
        <v>11285.489154865161</v>
      </c>
      <c r="S3452">
        <v>10972.12805892295</v>
      </c>
      <c r="T3452">
        <v>10658.766962980739</v>
      </c>
      <c r="U3452">
        <v>10345.405867038528</v>
      </c>
      <c r="W3452">
        <v>2.0959999999999999E-2</v>
      </c>
      <c r="AB3452">
        <v>1</v>
      </c>
      <c r="AC3452">
        <v>1</v>
      </c>
      <c r="AD3452">
        <v>1</v>
      </c>
      <c r="AE3452">
        <v>1</v>
      </c>
      <c r="AF3452">
        <v>1</v>
      </c>
      <c r="AL3452">
        <v>8.8870749999999994</v>
      </c>
      <c r="AM3452" s="5">
        <v>10.65791130065918</v>
      </c>
      <c r="AN3452">
        <v>570.77625570776252</v>
      </c>
      <c r="AO3452">
        <f t="shared" si="53"/>
        <v>26826.48401826484</v>
      </c>
      <c r="AP3452">
        <v>684.93150684931504</v>
      </c>
      <c r="AQ3452">
        <v>7.1572700000000003E-2</v>
      </c>
      <c r="AR3452">
        <v>5.7170699999999998E-2</v>
      </c>
      <c r="AS3452">
        <v>6.16004E-2</v>
      </c>
      <c r="AT3452">
        <v>4.3395200000000002E-2</v>
      </c>
      <c r="AU3452">
        <v>4.4131500000000004E-2</v>
      </c>
      <c r="AW3452">
        <v>7.1572700000000003E-2</v>
      </c>
      <c r="AX3452">
        <v>5.7170700000000005E-2</v>
      </c>
      <c r="AY3452">
        <v>6.16004E-2</v>
      </c>
      <c r="AZ3452">
        <v>4.3395200000000009E-2</v>
      </c>
      <c r="BA3452">
        <v>4.4131500000000004E-2</v>
      </c>
      <c r="BC3452" s="52">
        <v>100000</v>
      </c>
      <c r="BD3452" s="52">
        <v>100000</v>
      </c>
      <c r="BE3452">
        <v>0</v>
      </c>
      <c r="BF3452">
        <v>0</v>
      </c>
      <c r="BG3452">
        <v>0</v>
      </c>
    </row>
    <row r="3453" spans="1:59">
      <c r="A3453">
        <v>3452</v>
      </c>
      <c r="E3453">
        <v>9795.2054794520554</v>
      </c>
      <c r="K3453">
        <v>5643.6446612446161</v>
      </c>
      <c r="L3453">
        <v>6131.9979945779496</v>
      </c>
      <c r="M3453">
        <v>6620.3513279112831</v>
      </c>
      <c r="N3453">
        <v>7108.7046612446165</v>
      </c>
      <c r="O3453">
        <v>7597.05799457795</v>
      </c>
      <c r="Q3453">
        <v>11986.200650539169</v>
      </c>
      <c r="R3453">
        <v>11662.374677415899</v>
      </c>
      <c r="S3453">
        <v>11338.548704292629</v>
      </c>
      <c r="T3453">
        <v>11014.722731169359</v>
      </c>
      <c r="U3453">
        <v>10690.896758046089</v>
      </c>
      <c r="W3453">
        <v>0</v>
      </c>
      <c r="AB3453">
        <v>1</v>
      </c>
      <c r="AC3453">
        <v>1</v>
      </c>
      <c r="AD3453">
        <v>1</v>
      </c>
      <c r="AE3453">
        <v>1</v>
      </c>
      <c r="AF3453">
        <v>1</v>
      </c>
      <c r="AL3453">
        <v>9.8178260000000002</v>
      </c>
      <c r="AM3453" s="5">
        <v>9.9144744873046875</v>
      </c>
      <c r="AN3453">
        <v>570.77625570776252</v>
      </c>
      <c r="AO3453">
        <f t="shared" si="53"/>
        <v>26826.48401826484</v>
      </c>
      <c r="AP3453">
        <v>684.93150684931504</v>
      </c>
      <c r="AQ3453">
        <v>7.7943700000000005E-2</v>
      </c>
      <c r="AR3453">
        <v>5.8264799999999999E-2</v>
      </c>
      <c r="AS3453">
        <v>6.5170400000000003E-2</v>
      </c>
      <c r="AT3453">
        <v>4.4424100000000001E-2</v>
      </c>
      <c r="AU3453">
        <v>4.4111999999999998E-2</v>
      </c>
      <c r="AW3453">
        <v>7.7943699999999991E-2</v>
      </c>
      <c r="AX3453">
        <v>5.8264799999999992E-2</v>
      </c>
      <c r="AY3453">
        <v>6.5170400000000003E-2</v>
      </c>
      <c r="AZ3453">
        <v>4.4424100000000008E-2</v>
      </c>
      <c r="BA3453">
        <v>4.4111999999999998E-2</v>
      </c>
      <c r="BC3453" s="52">
        <v>100000</v>
      </c>
      <c r="BD3453" s="52">
        <v>100000</v>
      </c>
      <c r="BE3453">
        <v>0</v>
      </c>
      <c r="BF3453">
        <v>0</v>
      </c>
      <c r="BG3453">
        <v>0</v>
      </c>
    </row>
    <row r="3454" spans="1:59">
      <c r="A3454">
        <v>3453</v>
      </c>
      <c r="E3454">
        <v>9795.2054794520554</v>
      </c>
      <c r="K3454">
        <v>5442.4931127125201</v>
      </c>
      <c r="L3454">
        <v>5837.2956127125199</v>
      </c>
      <c r="M3454">
        <v>6232.0981127125197</v>
      </c>
      <c r="N3454">
        <v>6626.9006127125194</v>
      </c>
      <c r="O3454">
        <v>7021.7031127125192</v>
      </c>
      <c r="Q3454">
        <v>11078.875454934019</v>
      </c>
      <c r="R3454">
        <v>10779.562293123738</v>
      </c>
      <c r="S3454">
        <v>10480.249131313456</v>
      </c>
      <c r="T3454">
        <v>10180.935969503174</v>
      </c>
      <c r="U3454">
        <v>9881.6228076928928</v>
      </c>
      <c r="W3454">
        <v>0</v>
      </c>
      <c r="AB3454">
        <v>1</v>
      </c>
      <c r="AC3454">
        <v>1</v>
      </c>
      <c r="AD3454">
        <v>1</v>
      </c>
      <c r="AE3454">
        <v>1</v>
      </c>
      <c r="AF3454">
        <v>1</v>
      </c>
      <c r="AL3454">
        <v>10.293946</v>
      </c>
      <c r="AM3454" s="5">
        <v>10.09465885162354</v>
      </c>
      <c r="AN3454">
        <v>570.77625570776252</v>
      </c>
      <c r="AO3454">
        <f t="shared" si="53"/>
        <v>26826.48401826484</v>
      </c>
      <c r="AP3454">
        <v>684.93150684931504</v>
      </c>
      <c r="AQ3454">
        <v>7.9450699999999999E-2</v>
      </c>
      <c r="AR3454">
        <v>6.6450400000000007E-2</v>
      </c>
      <c r="AS3454">
        <v>6.8476200000000001E-2</v>
      </c>
      <c r="AT3454">
        <v>4.4360300000000005E-2</v>
      </c>
      <c r="AU3454">
        <v>4.4069299999999999E-2</v>
      </c>
      <c r="AW3454">
        <v>7.9450699999999999E-2</v>
      </c>
      <c r="AX3454">
        <v>6.6450400000000007E-2</v>
      </c>
      <c r="AY3454">
        <v>6.8476200000000001E-2</v>
      </c>
      <c r="AZ3454">
        <v>4.4360300000000005E-2</v>
      </c>
      <c r="BA3454">
        <v>4.4069299999999992E-2</v>
      </c>
      <c r="BC3454" s="52">
        <v>100000</v>
      </c>
      <c r="BD3454" s="52">
        <v>100000</v>
      </c>
      <c r="BE3454">
        <v>0</v>
      </c>
      <c r="BF3454">
        <v>0</v>
      </c>
      <c r="BG3454">
        <v>0</v>
      </c>
    </row>
    <row r="3455" spans="1:59">
      <c r="A3455">
        <v>3454</v>
      </c>
      <c r="E3455">
        <v>9795.2054794520554</v>
      </c>
      <c r="K3455">
        <v>5227.4971256174877</v>
      </c>
      <c r="L3455">
        <v>5548.6846256174877</v>
      </c>
      <c r="M3455">
        <v>5869.8721256174877</v>
      </c>
      <c r="N3455">
        <v>6191.0596256174877</v>
      </c>
      <c r="O3455">
        <v>6512.2471256174877</v>
      </c>
      <c r="Q3455">
        <v>8744.5813517224342</v>
      </c>
      <c r="R3455">
        <v>8508.332799666312</v>
      </c>
      <c r="S3455">
        <v>8272.0842476101898</v>
      </c>
      <c r="T3455">
        <v>8035.8356955540676</v>
      </c>
      <c r="U3455">
        <v>7799.5871434979454</v>
      </c>
      <c r="W3455">
        <v>0</v>
      </c>
      <c r="AB3455">
        <v>1</v>
      </c>
      <c r="AC3455">
        <v>1</v>
      </c>
      <c r="AD3455">
        <v>1</v>
      </c>
      <c r="AE3455">
        <v>1</v>
      </c>
      <c r="AF3455">
        <v>1</v>
      </c>
      <c r="AL3455">
        <v>9.9666399999999999</v>
      </c>
      <c r="AM3455" s="5">
        <v>10.09951686859131</v>
      </c>
      <c r="AN3455">
        <v>570.77625570776252</v>
      </c>
      <c r="AO3455">
        <f t="shared" si="53"/>
        <v>26826.48401826484</v>
      </c>
      <c r="AP3455">
        <v>684.93150684931504</v>
      </c>
      <c r="AQ3455">
        <v>7.7754999999999991E-2</v>
      </c>
      <c r="AR3455">
        <v>6.5300399999999995E-2</v>
      </c>
      <c r="AS3455">
        <v>6.22068E-2</v>
      </c>
      <c r="AT3455">
        <v>4.3426600000000003E-2</v>
      </c>
      <c r="AU3455">
        <v>4.4003E-2</v>
      </c>
      <c r="AW3455">
        <v>7.7755000000000005E-2</v>
      </c>
      <c r="AX3455">
        <v>6.5300399999999995E-2</v>
      </c>
      <c r="AY3455">
        <v>6.2206799999999993E-2</v>
      </c>
      <c r="AZ3455">
        <v>4.3426599999999996E-2</v>
      </c>
      <c r="BA3455">
        <v>4.4003E-2</v>
      </c>
      <c r="BC3455" s="52">
        <v>100000</v>
      </c>
      <c r="BD3455" s="52">
        <v>100000</v>
      </c>
      <c r="BE3455">
        <v>0</v>
      </c>
      <c r="BF3455">
        <v>0</v>
      </c>
      <c r="BG3455">
        <v>0</v>
      </c>
    </row>
    <row r="3456" spans="1:59">
      <c r="A3456">
        <v>3455</v>
      </c>
      <c r="E3456">
        <v>9795.2054794520554</v>
      </c>
      <c r="K3456">
        <v>3900.8741597924541</v>
      </c>
      <c r="L3456">
        <v>4177.184159792454</v>
      </c>
      <c r="M3456">
        <v>4453.4941597924544</v>
      </c>
      <c r="N3456">
        <v>4729.8041597924548</v>
      </c>
      <c r="O3456">
        <v>5006.1141597924552</v>
      </c>
      <c r="Q3456">
        <v>4893.1669654810739</v>
      </c>
      <c r="R3456">
        <v>4760.9704023668264</v>
      </c>
      <c r="S3456">
        <v>4628.7738392525789</v>
      </c>
      <c r="T3456">
        <v>4496.5772761383314</v>
      </c>
      <c r="U3456">
        <v>4364.3807130240839</v>
      </c>
      <c r="W3456">
        <v>0</v>
      </c>
      <c r="AB3456">
        <v>1</v>
      </c>
      <c r="AC3456">
        <v>1</v>
      </c>
      <c r="AD3456">
        <v>1</v>
      </c>
      <c r="AE3456">
        <v>1</v>
      </c>
      <c r="AF3456">
        <v>1</v>
      </c>
      <c r="AL3456">
        <v>9.1613539999999993</v>
      </c>
      <c r="AM3456" s="5">
        <v>11.428035736083981</v>
      </c>
      <c r="AN3456">
        <v>570.77625570776252</v>
      </c>
      <c r="AO3456">
        <f t="shared" si="53"/>
        <v>26826.48401826484</v>
      </c>
      <c r="AP3456">
        <v>684.93150684931504</v>
      </c>
      <c r="AQ3456">
        <v>7.5441000000000008E-2</v>
      </c>
      <c r="AR3456">
        <v>6.3430399999999998E-2</v>
      </c>
      <c r="AS3456">
        <v>5.49329E-2</v>
      </c>
      <c r="AT3456">
        <v>4.2875300000000005E-2</v>
      </c>
      <c r="AU3456">
        <v>4.4009699999999999E-2</v>
      </c>
      <c r="AW3456">
        <v>7.5441000000000022E-2</v>
      </c>
      <c r="AX3456">
        <v>6.3430399999999998E-2</v>
      </c>
      <c r="AY3456">
        <v>5.4932899999999993E-2</v>
      </c>
      <c r="AZ3456">
        <v>4.2875300000000005E-2</v>
      </c>
      <c r="BA3456">
        <v>4.4009699999999999E-2</v>
      </c>
      <c r="BC3456" s="52">
        <v>100000</v>
      </c>
      <c r="BD3456" s="52">
        <v>100000</v>
      </c>
      <c r="BE3456">
        <v>0</v>
      </c>
      <c r="BF3456">
        <v>0</v>
      </c>
      <c r="BG3456">
        <v>0</v>
      </c>
    </row>
    <row r="3457" spans="1:59">
      <c r="A3457">
        <v>3456</v>
      </c>
      <c r="E3457">
        <v>9795.2054794520554</v>
      </c>
      <c r="K3457">
        <v>2749.2283658184306</v>
      </c>
      <c r="L3457">
        <v>2956.1583658184304</v>
      </c>
      <c r="M3457">
        <v>3163.0883658184302</v>
      </c>
      <c r="N3457">
        <v>3370.0183658184301</v>
      </c>
      <c r="O3457">
        <v>3576.9483658184299</v>
      </c>
      <c r="Q3457">
        <v>2747.7658235881581</v>
      </c>
      <c r="R3457">
        <v>2673.5306298741616</v>
      </c>
      <c r="S3457">
        <v>2599.2954361601651</v>
      </c>
      <c r="T3457">
        <v>2525.0602424461686</v>
      </c>
      <c r="U3457">
        <v>2450.825048732172</v>
      </c>
      <c r="W3457">
        <v>0</v>
      </c>
      <c r="AB3457">
        <v>1</v>
      </c>
      <c r="AC3457">
        <v>1</v>
      </c>
      <c r="AD3457">
        <v>1</v>
      </c>
      <c r="AE3457">
        <v>1</v>
      </c>
      <c r="AF3457">
        <v>1</v>
      </c>
      <c r="AL3457">
        <v>7.9449553000000002</v>
      </c>
      <c r="AM3457" s="5">
        <v>11.66201591491699</v>
      </c>
      <c r="AN3457">
        <v>570.77625570776252</v>
      </c>
      <c r="AO3457">
        <f t="shared" si="53"/>
        <v>26826.48401826484</v>
      </c>
      <c r="AP3457">
        <v>684.93150684931504</v>
      </c>
      <c r="AQ3457">
        <v>7.4843500000000007E-2</v>
      </c>
      <c r="AR3457">
        <v>6.1610100000000001E-2</v>
      </c>
      <c r="AS3457">
        <v>5.4170799999999998E-2</v>
      </c>
      <c r="AT3457">
        <v>4.2809E-2</v>
      </c>
      <c r="AU3457">
        <v>4.3959400000000003E-2</v>
      </c>
      <c r="AW3457">
        <v>7.4843500000000007E-2</v>
      </c>
      <c r="AX3457">
        <v>6.1610100000000001E-2</v>
      </c>
      <c r="AY3457">
        <v>5.4170800000000005E-2</v>
      </c>
      <c r="AZ3457">
        <v>4.2809E-2</v>
      </c>
      <c r="BA3457">
        <v>4.3959399999999996E-2</v>
      </c>
      <c r="BC3457" s="52">
        <v>100000</v>
      </c>
      <c r="BD3457" s="52">
        <v>100000</v>
      </c>
      <c r="BE3457">
        <v>0</v>
      </c>
      <c r="BF3457">
        <v>0</v>
      </c>
      <c r="BG3457">
        <v>0</v>
      </c>
    </row>
    <row r="3458" spans="1:59">
      <c r="A3458">
        <v>3457</v>
      </c>
      <c r="E3458">
        <v>9795.2054794520554</v>
      </c>
      <c r="K3458">
        <v>2283.3124868754785</v>
      </c>
      <c r="L3458">
        <v>2382.9674868754782</v>
      </c>
      <c r="M3458">
        <v>2482.622486875478</v>
      </c>
      <c r="N3458">
        <v>2582.2774868754777</v>
      </c>
      <c r="O3458">
        <v>2681.9324868754775</v>
      </c>
      <c r="Q3458">
        <v>2961.640184282634</v>
      </c>
      <c r="R3458">
        <v>2881.6268398355705</v>
      </c>
      <c r="S3458">
        <v>2801.6134953885075</v>
      </c>
      <c r="T3458">
        <v>2721.6001509414446</v>
      </c>
      <c r="U3458">
        <v>2641.5868064943816</v>
      </c>
      <c r="W3458">
        <v>0</v>
      </c>
      <c r="AB3458">
        <v>1</v>
      </c>
      <c r="AC3458">
        <v>1</v>
      </c>
      <c r="AD3458">
        <v>1</v>
      </c>
      <c r="AE3458">
        <v>1</v>
      </c>
      <c r="AF3458">
        <v>1</v>
      </c>
      <c r="AL3458">
        <v>7.3880534000000004</v>
      </c>
      <c r="AM3458" s="5">
        <v>12.42263793945312</v>
      </c>
      <c r="AN3458">
        <v>570.77625570776252</v>
      </c>
      <c r="AO3458">
        <f t="shared" si="53"/>
        <v>26826.48401826484</v>
      </c>
      <c r="AP3458">
        <v>684.93150684931504</v>
      </c>
      <c r="AQ3458">
        <v>7.29403E-2</v>
      </c>
      <c r="AR3458">
        <v>5.5230500000000002E-2</v>
      </c>
      <c r="AS3458">
        <v>5.3563400000000004E-2</v>
      </c>
      <c r="AT3458">
        <v>4.27511E-2</v>
      </c>
      <c r="AU3458">
        <v>4.3904800000000001E-2</v>
      </c>
      <c r="AW3458">
        <v>7.29403E-2</v>
      </c>
      <c r="AX3458">
        <v>5.5230500000000002E-2</v>
      </c>
      <c r="AY3458">
        <v>5.3563399999999997E-2</v>
      </c>
      <c r="AZ3458">
        <v>4.27511E-2</v>
      </c>
      <c r="BA3458">
        <v>4.3904800000000008E-2</v>
      </c>
      <c r="BC3458" s="52">
        <v>100000</v>
      </c>
      <c r="BD3458" s="52">
        <v>100000</v>
      </c>
      <c r="BE3458">
        <v>0</v>
      </c>
      <c r="BF3458">
        <v>0</v>
      </c>
      <c r="BG3458">
        <v>0</v>
      </c>
    </row>
    <row r="3459" spans="1:59">
      <c r="A3459">
        <v>3458</v>
      </c>
      <c r="E3459">
        <v>9795.2054794520554</v>
      </c>
      <c r="K3459">
        <v>2107.1735570311916</v>
      </c>
      <c r="L3459">
        <v>2155.8460570311918</v>
      </c>
      <c r="M3459">
        <v>2204.5185570311919</v>
      </c>
      <c r="N3459">
        <v>2253.191057031192</v>
      </c>
      <c r="O3459">
        <v>2301.8635570311922</v>
      </c>
      <c r="Q3459">
        <v>2881.8161033881388</v>
      </c>
      <c r="R3459">
        <v>2803.9593312399056</v>
      </c>
      <c r="S3459">
        <v>2726.1025590916724</v>
      </c>
      <c r="T3459">
        <v>2648.2457869434393</v>
      </c>
      <c r="U3459">
        <v>2570.3890147952061</v>
      </c>
      <c r="W3459">
        <v>0</v>
      </c>
      <c r="AB3459">
        <v>1</v>
      </c>
      <c r="AC3459">
        <v>1</v>
      </c>
      <c r="AD3459">
        <v>1</v>
      </c>
      <c r="AE3459">
        <v>1</v>
      </c>
      <c r="AF3459">
        <v>1</v>
      </c>
      <c r="AL3459">
        <v>7.1995997000000003</v>
      </c>
      <c r="AM3459" s="5">
        <v>11.696263313293461</v>
      </c>
      <c r="AN3459">
        <v>570.77625570776252</v>
      </c>
      <c r="AO3459">
        <f t="shared" ref="AO3459:AO3522" si="54">235000000/8760</f>
        <v>26826.48401826484</v>
      </c>
      <c r="AP3459">
        <v>684.93150684931504</v>
      </c>
      <c r="AQ3459">
        <v>7.1659700000000007E-2</v>
      </c>
      <c r="AR3459">
        <v>5.3373199999999996E-2</v>
      </c>
      <c r="AS3459">
        <v>5.28666E-2</v>
      </c>
      <c r="AT3459">
        <v>4.2641199999999997E-2</v>
      </c>
      <c r="AU3459">
        <v>4.3844900000000006E-2</v>
      </c>
      <c r="AW3459">
        <v>7.1659700000000007E-2</v>
      </c>
      <c r="AX3459">
        <v>5.3373199999999996E-2</v>
      </c>
      <c r="AY3459">
        <v>5.28666E-2</v>
      </c>
      <c r="AZ3459">
        <v>4.2641200000000004E-2</v>
      </c>
      <c r="BA3459">
        <v>4.3844900000000006E-2</v>
      </c>
      <c r="BC3459" s="52">
        <v>100000</v>
      </c>
      <c r="BD3459" s="52">
        <v>100000</v>
      </c>
      <c r="BE3459">
        <v>0</v>
      </c>
      <c r="BF3459">
        <v>0</v>
      </c>
      <c r="BG3459">
        <v>0</v>
      </c>
    </row>
    <row r="3460" spans="1:59">
      <c r="A3460">
        <v>3459</v>
      </c>
      <c r="E3460">
        <v>9795.2054794520554</v>
      </c>
      <c r="K3460">
        <v>2056.0364483667213</v>
      </c>
      <c r="L3460">
        <v>2098.1089483667211</v>
      </c>
      <c r="M3460">
        <v>2140.1814483667213</v>
      </c>
      <c r="N3460">
        <v>2182.2539483667215</v>
      </c>
      <c r="O3460">
        <v>2224.3264483667217</v>
      </c>
      <c r="Q3460">
        <v>3644.9240937485711</v>
      </c>
      <c r="R3460">
        <v>3546.4507644517125</v>
      </c>
      <c r="S3460">
        <v>3447.977435154854</v>
      </c>
      <c r="T3460">
        <v>3349.5041058579955</v>
      </c>
      <c r="U3460">
        <v>3251.0307765611369</v>
      </c>
      <c r="W3460">
        <v>0</v>
      </c>
      <c r="AB3460">
        <v>1</v>
      </c>
      <c r="AC3460">
        <v>1</v>
      </c>
      <c r="AD3460">
        <v>1</v>
      </c>
      <c r="AE3460">
        <v>1</v>
      </c>
      <c r="AF3460">
        <v>1</v>
      </c>
      <c r="AL3460">
        <v>7.4392589999999998</v>
      </c>
      <c r="AM3460" s="5">
        <v>12.87638568878174</v>
      </c>
      <c r="AN3460">
        <v>570.77625570776252</v>
      </c>
      <c r="AO3460">
        <f t="shared" si="54"/>
        <v>26826.48401826484</v>
      </c>
      <c r="AP3460">
        <v>684.93150684931504</v>
      </c>
      <c r="AQ3460">
        <v>7.1523100000000006E-2</v>
      </c>
      <c r="AR3460">
        <v>5.2777600000000001E-2</v>
      </c>
      <c r="AS3460">
        <v>5.2638900000000002E-2</v>
      </c>
      <c r="AT3460">
        <v>4.26319E-2</v>
      </c>
      <c r="AU3460">
        <v>4.3878599999999997E-2</v>
      </c>
      <c r="AW3460">
        <v>7.1523100000000006E-2</v>
      </c>
      <c r="AX3460">
        <v>5.2777599999999994E-2</v>
      </c>
      <c r="AY3460">
        <v>5.2638900000000002E-2</v>
      </c>
      <c r="AZ3460">
        <v>4.26319E-2</v>
      </c>
      <c r="BA3460">
        <v>4.3878600000000004E-2</v>
      </c>
      <c r="BC3460" s="52">
        <v>100000</v>
      </c>
      <c r="BD3460" s="52">
        <v>100000</v>
      </c>
      <c r="BE3460">
        <v>0</v>
      </c>
      <c r="BF3460">
        <v>0</v>
      </c>
      <c r="BG3460">
        <v>0</v>
      </c>
    </row>
    <row r="3461" spans="1:59">
      <c r="A3461">
        <v>3460</v>
      </c>
      <c r="E3461">
        <v>9795.2054794520554</v>
      </c>
      <c r="K3461">
        <v>2094.1863548306915</v>
      </c>
      <c r="L3461">
        <v>2135.1588548306913</v>
      </c>
      <c r="M3461">
        <v>2176.1313548306912</v>
      </c>
      <c r="N3461">
        <v>2217.103854830691</v>
      </c>
      <c r="O3461">
        <v>2258.0763548306909</v>
      </c>
      <c r="Q3461">
        <v>5844.7830824152843</v>
      </c>
      <c r="R3461">
        <v>5686.8771193227767</v>
      </c>
      <c r="S3461">
        <v>5528.9711562302691</v>
      </c>
      <c r="T3461">
        <v>5371.0651931377615</v>
      </c>
      <c r="U3461">
        <v>5213.1592300452539</v>
      </c>
      <c r="W3461">
        <v>0</v>
      </c>
      <c r="AB3461">
        <v>1</v>
      </c>
      <c r="AC3461">
        <v>1</v>
      </c>
      <c r="AD3461">
        <v>1</v>
      </c>
      <c r="AE3461">
        <v>1</v>
      </c>
      <c r="AF3461">
        <v>1</v>
      </c>
      <c r="AL3461">
        <v>7.7077527000000003</v>
      </c>
      <c r="AM3461" s="5">
        <v>11.28689765930176</v>
      </c>
      <c r="AN3461">
        <v>570.77625570776252</v>
      </c>
      <c r="AO3461">
        <f t="shared" si="54"/>
        <v>26826.48401826484</v>
      </c>
      <c r="AP3461">
        <v>684.93150684931504</v>
      </c>
      <c r="AQ3461">
        <v>6.8082599999999993E-2</v>
      </c>
      <c r="AR3461">
        <v>5.0036400000000002E-2</v>
      </c>
      <c r="AS3461">
        <v>4.9607599999999995E-2</v>
      </c>
      <c r="AT3461">
        <v>4.2046500000000001E-2</v>
      </c>
      <c r="AU3461">
        <v>4.3521700000000003E-2</v>
      </c>
      <c r="AW3461">
        <v>6.8082599999999993E-2</v>
      </c>
      <c r="AX3461">
        <v>5.0036399999999995E-2</v>
      </c>
      <c r="AY3461">
        <v>4.9607599999999988E-2</v>
      </c>
      <c r="AZ3461">
        <v>4.2046500000000001E-2</v>
      </c>
      <c r="BA3461">
        <v>4.352170000000001E-2</v>
      </c>
      <c r="BC3461" s="52">
        <v>100000</v>
      </c>
      <c r="BD3461" s="52">
        <v>100000</v>
      </c>
      <c r="BE3461">
        <v>0</v>
      </c>
      <c r="BF3461">
        <v>0</v>
      </c>
      <c r="BG3461">
        <v>0</v>
      </c>
    </row>
    <row r="3462" spans="1:59">
      <c r="A3462">
        <v>3461</v>
      </c>
      <c r="E3462">
        <v>9795.2054794520554</v>
      </c>
      <c r="K3462">
        <v>2629.9084456013334</v>
      </c>
      <c r="L3462">
        <v>2669.9184456013336</v>
      </c>
      <c r="M3462">
        <v>2709.9284456013338</v>
      </c>
      <c r="N3462">
        <v>2749.938445601334</v>
      </c>
      <c r="O3462">
        <v>2789.9484456013342</v>
      </c>
      <c r="Q3462">
        <v>10952.26015059832</v>
      </c>
      <c r="R3462">
        <v>10656.367697695963</v>
      </c>
      <c r="S3462">
        <v>10360.475244793606</v>
      </c>
      <c r="T3462">
        <v>10064.582791891249</v>
      </c>
      <c r="U3462">
        <v>9768.6903389888921</v>
      </c>
      <c r="W3462">
        <v>4.5199999999999997E-3</v>
      </c>
      <c r="AB3462">
        <v>1</v>
      </c>
      <c r="AC3462">
        <v>1</v>
      </c>
      <c r="AD3462">
        <v>1</v>
      </c>
      <c r="AE3462">
        <v>1</v>
      </c>
      <c r="AF3462">
        <v>1</v>
      </c>
      <c r="AL3462">
        <v>7.5762944000000001</v>
      </c>
      <c r="AM3462" s="5">
        <v>11.71045017242432</v>
      </c>
      <c r="AN3462">
        <v>570.77625570776252</v>
      </c>
      <c r="AO3462">
        <f t="shared" si="54"/>
        <v>26826.48401826484</v>
      </c>
      <c r="AP3462">
        <v>684.93150684931504</v>
      </c>
      <c r="AQ3462">
        <v>6.9369699999999992E-2</v>
      </c>
      <c r="AR3462">
        <v>5.2749899999999995E-2</v>
      </c>
      <c r="AS3462">
        <v>5.11263E-2</v>
      </c>
      <c r="AT3462">
        <v>4.2122300000000001E-2</v>
      </c>
      <c r="AU3462">
        <v>4.3774199999999999E-2</v>
      </c>
      <c r="AW3462">
        <v>6.9369699999999992E-2</v>
      </c>
      <c r="AX3462">
        <v>5.2749900000000002E-2</v>
      </c>
      <c r="AY3462">
        <v>5.11263E-2</v>
      </c>
      <c r="AZ3462">
        <v>4.2122300000000001E-2</v>
      </c>
      <c r="BA3462">
        <v>4.3774199999999999E-2</v>
      </c>
      <c r="BC3462" s="52">
        <v>100000</v>
      </c>
      <c r="BD3462" s="52">
        <v>100000</v>
      </c>
      <c r="BE3462">
        <v>0</v>
      </c>
      <c r="BF3462">
        <v>0</v>
      </c>
      <c r="BG3462">
        <v>0</v>
      </c>
    </row>
    <row r="3463" spans="1:59">
      <c r="A3463">
        <v>3462</v>
      </c>
      <c r="E3463">
        <v>9795.2054794520554</v>
      </c>
      <c r="K3463">
        <v>3532.5189985361112</v>
      </c>
      <c r="L3463">
        <v>3574.7289985361112</v>
      </c>
      <c r="M3463">
        <v>3616.9389985361113</v>
      </c>
      <c r="N3463">
        <v>3659.1489985361113</v>
      </c>
      <c r="O3463">
        <v>3701.3589985361114</v>
      </c>
      <c r="Q3463">
        <v>12922.378091606261</v>
      </c>
      <c r="R3463">
        <v>12573.259818073682</v>
      </c>
      <c r="S3463">
        <v>12224.141544541104</v>
      </c>
      <c r="T3463">
        <v>11875.023271008526</v>
      </c>
      <c r="U3463">
        <v>11525.904997475947</v>
      </c>
      <c r="W3463">
        <v>3.3890000000000003E-2</v>
      </c>
      <c r="AB3463">
        <v>1</v>
      </c>
      <c r="AC3463">
        <v>1</v>
      </c>
      <c r="AD3463">
        <v>1</v>
      </c>
      <c r="AE3463">
        <v>1</v>
      </c>
      <c r="AF3463">
        <v>1</v>
      </c>
      <c r="AL3463">
        <v>7.9522414000000001</v>
      </c>
      <c r="AM3463" s="5">
        <v>12.89232158660889</v>
      </c>
      <c r="AN3463">
        <v>570.77625570776252</v>
      </c>
      <c r="AO3463">
        <f t="shared" si="54"/>
        <v>26826.48401826484</v>
      </c>
      <c r="AP3463">
        <v>684.93150684931504</v>
      </c>
      <c r="AQ3463">
        <v>7.0341899999999999E-2</v>
      </c>
      <c r="AR3463">
        <v>5.1567599999999998E-2</v>
      </c>
      <c r="AS3463">
        <v>4.0576999999999995E-2</v>
      </c>
      <c r="AT3463">
        <v>4.1741100000000003E-2</v>
      </c>
      <c r="AU3463">
        <v>4.3339700000000002E-2</v>
      </c>
      <c r="AW3463">
        <v>7.0341899999999999E-2</v>
      </c>
      <c r="AX3463">
        <v>5.1567600000000005E-2</v>
      </c>
      <c r="AY3463">
        <v>4.0576999999999988E-2</v>
      </c>
      <c r="AZ3463">
        <v>4.1741100000000003E-2</v>
      </c>
      <c r="BA3463">
        <v>4.3339699999999995E-2</v>
      </c>
      <c r="BC3463" s="52">
        <v>100000</v>
      </c>
      <c r="BD3463" s="52">
        <v>100000</v>
      </c>
      <c r="BE3463">
        <v>0</v>
      </c>
      <c r="BF3463">
        <v>0</v>
      </c>
      <c r="BG3463">
        <v>0</v>
      </c>
    </row>
    <row r="3464" spans="1:59">
      <c r="A3464">
        <v>3463</v>
      </c>
      <c r="E3464">
        <v>9795.2054794520554</v>
      </c>
      <c r="K3464">
        <v>4130.7419998966616</v>
      </c>
      <c r="L3464">
        <v>4172.2644998966616</v>
      </c>
      <c r="M3464">
        <v>4213.7869998966617</v>
      </c>
      <c r="N3464">
        <v>4255.3094998966617</v>
      </c>
      <c r="O3464">
        <v>4296.8319998966617</v>
      </c>
      <c r="Q3464">
        <v>13171.20468387602</v>
      </c>
      <c r="R3464">
        <v>12815.363970530025</v>
      </c>
      <c r="S3464">
        <v>12459.52325718403</v>
      </c>
      <c r="T3464">
        <v>12103.682543838035</v>
      </c>
      <c r="U3464">
        <v>11747.84183049204</v>
      </c>
      <c r="W3464">
        <v>0.16636000000000001</v>
      </c>
      <c r="AB3464">
        <v>1</v>
      </c>
      <c r="AC3464">
        <v>1</v>
      </c>
      <c r="AD3464">
        <v>1</v>
      </c>
      <c r="AE3464">
        <v>1</v>
      </c>
      <c r="AF3464">
        <v>1</v>
      </c>
      <c r="AL3464">
        <v>6.6812215000000004</v>
      </c>
      <c r="AM3464" s="5">
        <v>12.958724975585939</v>
      </c>
      <c r="AN3464">
        <v>570.77625570776252</v>
      </c>
      <c r="AO3464">
        <f t="shared" si="54"/>
        <v>26826.48401826484</v>
      </c>
      <c r="AP3464">
        <v>684.93150684931504</v>
      </c>
      <c r="AQ3464">
        <v>7.2758600000000007E-2</v>
      </c>
      <c r="AR3464">
        <v>4.2943700000000001E-2</v>
      </c>
      <c r="AS3464">
        <v>1.7498699999999999E-2</v>
      </c>
      <c r="AT3464">
        <v>1.15146E-2</v>
      </c>
      <c r="AU3464">
        <v>3.3048599999999997E-2</v>
      </c>
      <c r="AW3464">
        <v>7.2758600000000007E-2</v>
      </c>
      <c r="AX3464">
        <v>4.2943700000000001E-2</v>
      </c>
      <c r="AY3464">
        <v>1.7498699999999992E-2</v>
      </c>
      <c r="AZ3464">
        <v>1.15146E-2</v>
      </c>
      <c r="BA3464">
        <v>3.3048599999999997E-2</v>
      </c>
      <c r="BC3464" s="52">
        <v>100000</v>
      </c>
      <c r="BD3464" s="52">
        <v>100000</v>
      </c>
      <c r="BE3464">
        <v>0</v>
      </c>
      <c r="BF3464">
        <v>0</v>
      </c>
      <c r="BG3464">
        <v>0</v>
      </c>
    </row>
    <row r="3465" spans="1:59">
      <c r="A3465">
        <v>3464</v>
      </c>
      <c r="E3465">
        <v>9795.2054794520554</v>
      </c>
      <c r="K3465">
        <v>3901.030860975311</v>
      </c>
      <c r="L3465">
        <v>3953.0033609753109</v>
      </c>
      <c r="M3465">
        <v>4004.9758609753108</v>
      </c>
      <c r="N3465">
        <v>4056.9483609753106</v>
      </c>
      <c r="O3465">
        <v>4108.9208609753105</v>
      </c>
      <c r="Q3465">
        <v>10876.21235979819</v>
      </c>
      <c r="R3465">
        <v>10582.374457405573</v>
      </c>
      <c r="S3465">
        <v>10288.536555012955</v>
      </c>
      <c r="T3465">
        <v>9994.6986526203382</v>
      </c>
      <c r="U3465">
        <v>9700.8607502277209</v>
      </c>
      <c r="W3465">
        <v>0.32294</v>
      </c>
      <c r="AB3465">
        <v>1</v>
      </c>
      <c r="AC3465">
        <v>1</v>
      </c>
      <c r="AD3465">
        <v>1</v>
      </c>
      <c r="AE3465">
        <v>1</v>
      </c>
      <c r="AF3465">
        <v>1</v>
      </c>
      <c r="AL3465">
        <v>6.0960454999999998</v>
      </c>
      <c r="AM3465" s="5">
        <v>12.050674438476561</v>
      </c>
      <c r="AN3465">
        <v>570.77625570776252</v>
      </c>
      <c r="AO3465">
        <f t="shared" si="54"/>
        <v>26826.48401826484</v>
      </c>
      <c r="AP3465">
        <v>684.93150684931504</v>
      </c>
      <c r="AQ3465">
        <v>6.4668299999999998E-2</v>
      </c>
      <c r="AR3465">
        <v>2.13216E-2</v>
      </c>
      <c r="AS3465">
        <v>1.50402E-3</v>
      </c>
      <c r="AT3465">
        <v>1.71119E-3</v>
      </c>
      <c r="AU3465">
        <v>1.7050500000000001E-3</v>
      </c>
      <c r="AW3465">
        <v>6.4668299999999998E-2</v>
      </c>
      <c r="AX3465">
        <v>2.1321599999999996E-2</v>
      </c>
      <c r="AY3465">
        <v>1.5040200000000017E-3</v>
      </c>
      <c r="AZ3465">
        <v>1.7111900000000013E-3</v>
      </c>
      <c r="BA3465">
        <v>1.7050499999999996E-3</v>
      </c>
      <c r="BC3465" s="52">
        <v>100000</v>
      </c>
      <c r="BD3465" s="52">
        <v>100000</v>
      </c>
      <c r="BE3465">
        <v>0</v>
      </c>
      <c r="BF3465">
        <v>0</v>
      </c>
      <c r="BG3465">
        <v>0</v>
      </c>
    </row>
    <row r="3466" spans="1:59">
      <c r="A3466">
        <v>3465</v>
      </c>
      <c r="E3466">
        <v>9795.2054794520554</v>
      </c>
      <c r="K3466">
        <v>3856.3873534110908</v>
      </c>
      <c r="L3466">
        <v>3931.1298534110911</v>
      </c>
      <c r="M3466">
        <v>4005.8723534110914</v>
      </c>
      <c r="N3466">
        <v>4080.6148534110916</v>
      </c>
      <c r="O3466">
        <v>4155.3573534110919</v>
      </c>
      <c r="Q3466">
        <v>10665.172175601971</v>
      </c>
      <c r="R3466">
        <v>10377.035854188673</v>
      </c>
      <c r="S3466">
        <v>10088.899532775375</v>
      </c>
      <c r="T3466">
        <v>9800.7632113620766</v>
      </c>
      <c r="U3466">
        <v>9512.6268899487786</v>
      </c>
      <c r="W3466">
        <v>0.53234000000000004</v>
      </c>
      <c r="AB3466">
        <v>1</v>
      </c>
      <c r="AC3466">
        <v>1</v>
      </c>
      <c r="AD3466">
        <v>1</v>
      </c>
      <c r="AE3466">
        <v>1</v>
      </c>
      <c r="AF3466">
        <v>1</v>
      </c>
      <c r="AL3466">
        <v>6.1905289999999997</v>
      </c>
      <c r="AM3466" s="5">
        <v>11.71090602874756</v>
      </c>
      <c r="AN3466">
        <v>570.77625570776252</v>
      </c>
      <c r="AO3466">
        <f t="shared" si="54"/>
        <v>26826.48401826484</v>
      </c>
      <c r="AP3466">
        <v>684.93150684931504</v>
      </c>
      <c r="AQ3466">
        <v>5.78018E-2</v>
      </c>
      <c r="AR3466">
        <v>6.6185799999999998E-4</v>
      </c>
      <c r="AS3466">
        <v>6.3958999999999999E-4</v>
      </c>
      <c r="AT3466">
        <v>9.80484E-4</v>
      </c>
      <c r="AU3466">
        <v>7.4005299999999996E-4</v>
      </c>
      <c r="AW3466">
        <v>5.78018E-2</v>
      </c>
      <c r="AX3466">
        <v>6.6185800000000128E-4</v>
      </c>
      <c r="AY3466">
        <v>6.3959000000000238E-4</v>
      </c>
      <c r="AZ3466">
        <v>9.8048399999999675E-4</v>
      </c>
      <c r="BA3466">
        <v>7.4005299999999746E-4</v>
      </c>
      <c r="BC3466" s="52">
        <v>100000</v>
      </c>
      <c r="BD3466" s="52">
        <v>100000</v>
      </c>
      <c r="BE3466">
        <v>0</v>
      </c>
      <c r="BF3466">
        <v>0</v>
      </c>
      <c r="BG3466">
        <v>0</v>
      </c>
    </row>
    <row r="3467" spans="1:59">
      <c r="A3467">
        <v>3466</v>
      </c>
      <c r="E3467">
        <v>9795.2054794520554</v>
      </c>
      <c r="K3467">
        <v>4120.1898981087561</v>
      </c>
      <c r="L3467">
        <v>4226.7198981087558</v>
      </c>
      <c r="M3467">
        <v>4333.2498981087556</v>
      </c>
      <c r="N3467">
        <v>4439.7798981087553</v>
      </c>
      <c r="O3467">
        <v>4546.3098981087551</v>
      </c>
      <c r="Q3467">
        <v>9696.6923540418647</v>
      </c>
      <c r="R3467">
        <v>9434.7210312490042</v>
      </c>
      <c r="S3467">
        <v>9172.7497084561437</v>
      </c>
      <c r="T3467">
        <v>8910.7783856632832</v>
      </c>
      <c r="U3467">
        <v>8648.8070628704227</v>
      </c>
      <c r="W3467">
        <v>0.62815999999999994</v>
      </c>
      <c r="AB3467">
        <v>1</v>
      </c>
      <c r="AC3467">
        <v>1</v>
      </c>
      <c r="AD3467">
        <v>1</v>
      </c>
      <c r="AE3467">
        <v>1</v>
      </c>
      <c r="AF3467">
        <v>1</v>
      </c>
      <c r="AL3467">
        <v>6.5013684999999999</v>
      </c>
      <c r="AM3467" s="5">
        <v>11.891397476196291</v>
      </c>
      <c r="AN3467">
        <v>570.77625570776252</v>
      </c>
      <c r="AO3467">
        <f t="shared" si="54"/>
        <v>26826.48401826484</v>
      </c>
      <c r="AP3467">
        <v>684.93150684931504</v>
      </c>
      <c r="AQ3467">
        <v>5.0521799999999999E-2</v>
      </c>
      <c r="AR3467">
        <v>1.6915699999999999E-4</v>
      </c>
      <c r="AS3467">
        <v>3.77327E-4</v>
      </c>
      <c r="AT3467">
        <v>6.7713599999999995E-4</v>
      </c>
      <c r="AU3467">
        <v>3.9549600000000001E-4</v>
      </c>
      <c r="AW3467">
        <v>5.0521799999999992E-2</v>
      </c>
      <c r="AX3467">
        <v>1.6915700000000311E-4</v>
      </c>
      <c r="AY3467">
        <v>3.7732699999999675E-4</v>
      </c>
      <c r="AZ3467">
        <v>6.7713600000000179E-4</v>
      </c>
      <c r="BA3467">
        <v>3.9549600000000212E-4</v>
      </c>
      <c r="BC3467" s="52">
        <v>100000</v>
      </c>
      <c r="BD3467" s="52">
        <v>100000</v>
      </c>
      <c r="BE3467">
        <v>0</v>
      </c>
      <c r="BF3467">
        <v>0</v>
      </c>
      <c r="BG3467">
        <v>0</v>
      </c>
    </row>
    <row r="3468" spans="1:59">
      <c r="A3468">
        <v>3467</v>
      </c>
      <c r="E3468">
        <v>9795.2054794520554</v>
      </c>
      <c r="K3468">
        <v>4634.8077853035838</v>
      </c>
      <c r="L3468">
        <v>4797.6002853035843</v>
      </c>
      <c r="M3468">
        <v>4960.3927853035839</v>
      </c>
      <c r="N3468">
        <v>5123.1852853035834</v>
      </c>
      <c r="O3468">
        <v>5285.977785303583</v>
      </c>
      <c r="Q3468">
        <v>8921.8708122499302</v>
      </c>
      <c r="R3468">
        <v>8680.8325064348337</v>
      </c>
      <c r="S3468">
        <v>8439.7942006197372</v>
      </c>
      <c r="T3468">
        <v>8198.7558948046408</v>
      </c>
      <c r="U3468">
        <v>7957.7175889895452</v>
      </c>
      <c r="W3468">
        <v>0.74563000000000001</v>
      </c>
      <c r="AB3468">
        <v>1</v>
      </c>
      <c r="AC3468">
        <v>1</v>
      </c>
      <c r="AD3468">
        <v>1</v>
      </c>
      <c r="AE3468">
        <v>1</v>
      </c>
      <c r="AF3468">
        <v>1</v>
      </c>
      <c r="AL3468">
        <v>6.8733420000000001</v>
      </c>
      <c r="AM3468" s="5">
        <v>11.83265209197998</v>
      </c>
      <c r="AN3468">
        <v>570.77625570776252</v>
      </c>
      <c r="AO3468">
        <f t="shared" si="54"/>
        <v>26826.48401826484</v>
      </c>
      <c r="AP3468">
        <v>684.93150684931504</v>
      </c>
      <c r="AQ3468">
        <v>5.0501199999999996E-2</v>
      </c>
      <c r="AR3468">
        <v>1.6002900000000001E-4</v>
      </c>
      <c r="AS3468">
        <v>3.9415400000000002E-4</v>
      </c>
      <c r="AT3468">
        <v>6.8068300000000007E-4</v>
      </c>
      <c r="AU3468">
        <v>4.0990700000000004E-4</v>
      </c>
      <c r="AW3468">
        <v>5.0501199999999996E-2</v>
      </c>
      <c r="AX3468">
        <v>1.6002899999999903E-4</v>
      </c>
      <c r="AY3468">
        <v>3.9415400000000073E-4</v>
      </c>
      <c r="AZ3468">
        <v>6.8068300000000137E-4</v>
      </c>
      <c r="BA3468">
        <v>4.0990700000000102E-4</v>
      </c>
      <c r="BC3468" s="52">
        <v>100000</v>
      </c>
      <c r="BD3468" s="52">
        <v>100000</v>
      </c>
      <c r="BE3468">
        <v>0</v>
      </c>
      <c r="BF3468">
        <v>0</v>
      </c>
      <c r="BG3468">
        <v>0</v>
      </c>
    </row>
    <row r="3469" spans="1:59">
      <c r="A3469">
        <v>3468</v>
      </c>
      <c r="E3469">
        <v>9795.2054794520554</v>
      </c>
      <c r="K3469">
        <v>4784.9723107468708</v>
      </c>
      <c r="L3469">
        <v>4985.0273107468711</v>
      </c>
      <c r="M3469">
        <v>5185.0823107468714</v>
      </c>
      <c r="N3469">
        <v>5385.1373107468717</v>
      </c>
      <c r="O3469">
        <v>5585.192310746872</v>
      </c>
      <c r="Q3469">
        <v>8432.2451825521712</v>
      </c>
      <c r="R3469">
        <v>8204.4348799441959</v>
      </c>
      <c r="S3469">
        <v>7976.6245773362207</v>
      </c>
      <c r="T3469">
        <v>7748.8142747282454</v>
      </c>
      <c r="U3469">
        <v>7521.0039721202702</v>
      </c>
      <c r="W3469">
        <v>0.7802</v>
      </c>
      <c r="AB3469">
        <v>1</v>
      </c>
      <c r="AC3469">
        <v>1</v>
      </c>
      <c r="AD3469">
        <v>1</v>
      </c>
      <c r="AE3469">
        <v>1</v>
      </c>
      <c r="AF3469">
        <v>1</v>
      </c>
      <c r="AL3469">
        <v>7.4218320000000002</v>
      </c>
      <c r="AM3469" s="5">
        <v>11.80976581573486</v>
      </c>
      <c r="AN3469">
        <v>570.77625570776252</v>
      </c>
      <c r="AO3469">
        <f t="shared" si="54"/>
        <v>26826.48401826484</v>
      </c>
      <c r="AP3469">
        <v>684.93150684931504</v>
      </c>
      <c r="AQ3469">
        <v>5.1363499999999999E-2</v>
      </c>
      <c r="AR3469">
        <v>1.5718899999999999E-4</v>
      </c>
      <c r="AS3469">
        <v>4.0547100000000002E-4</v>
      </c>
      <c r="AT3469">
        <v>6.86738E-4</v>
      </c>
      <c r="AU3469">
        <v>4.1741400000000001E-4</v>
      </c>
      <c r="AW3469">
        <v>5.1363499999999992E-2</v>
      </c>
      <c r="AX3469">
        <v>1.5718900000000202E-4</v>
      </c>
      <c r="AY3469">
        <v>4.0547099999999753E-4</v>
      </c>
      <c r="AZ3469">
        <v>6.8673799999999924E-4</v>
      </c>
      <c r="BA3469">
        <v>4.174139999999979E-4</v>
      </c>
      <c r="BC3469" s="52">
        <v>100000</v>
      </c>
      <c r="BD3469" s="52">
        <v>100000</v>
      </c>
      <c r="BE3469">
        <v>0</v>
      </c>
      <c r="BF3469">
        <v>0</v>
      </c>
      <c r="BG3469">
        <v>0</v>
      </c>
    </row>
    <row r="3470" spans="1:59">
      <c r="A3470">
        <v>3469</v>
      </c>
      <c r="E3470">
        <v>9795.2054794520554</v>
      </c>
      <c r="K3470">
        <v>4649.4183877791475</v>
      </c>
      <c r="L3470">
        <v>4907.2483877791474</v>
      </c>
      <c r="M3470">
        <v>5165.0783877791473</v>
      </c>
      <c r="N3470">
        <v>5422.9083877791472</v>
      </c>
      <c r="O3470">
        <v>5680.7383877791472</v>
      </c>
      <c r="Q3470">
        <v>7701.9186446410113</v>
      </c>
      <c r="R3470">
        <v>7493.8392566064567</v>
      </c>
      <c r="S3470">
        <v>7285.7598685719022</v>
      </c>
      <c r="T3470">
        <v>7077.6804805373476</v>
      </c>
      <c r="U3470">
        <v>6869.6010925027931</v>
      </c>
      <c r="W3470">
        <v>0.39122000000000001</v>
      </c>
      <c r="AB3470">
        <v>1</v>
      </c>
      <c r="AC3470">
        <v>1</v>
      </c>
      <c r="AD3470">
        <v>1</v>
      </c>
      <c r="AE3470">
        <v>1</v>
      </c>
      <c r="AF3470">
        <v>1</v>
      </c>
      <c r="AL3470">
        <v>7.5657990000000002</v>
      </c>
      <c r="AM3470" s="5">
        <v>11.22260570526123</v>
      </c>
      <c r="AN3470">
        <v>570.77625570776252</v>
      </c>
      <c r="AO3470">
        <f t="shared" si="54"/>
        <v>26826.48401826484</v>
      </c>
      <c r="AP3470">
        <v>684.93150684931504</v>
      </c>
      <c r="AQ3470">
        <v>5.1493699999999996E-2</v>
      </c>
      <c r="AR3470">
        <v>1.6488599999999999E-4</v>
      </c>
      <c r="AS3470">
        <v>4.08544E-4</v>
      </c>
      <c r="AT3470">
        <v>6.9101599999999992E-4</v>
      </c>
      <c r="AU3470">
        <v>4.2342200000000001E-4</v>
      </c>
      <c r="AW3470">
        <v>5.1493699999999989E-2</v>
      </c>
      <c r="AX3470">
        <v>1.6488600000000297E-4</v>
      </c>
      <c r="AY3470">
        <v>4.085439999999968E-4</v>
      </c>
      <c r="AZ3470">
        <v>6.9101600000000263E-4</v>
      </c>
      <c r="BA3470">
        <v>4.2342199999999969E-4</v>
      </c>
      <c r="BC3470" s="52">
        <v>100000</v>
      </c>
      <c r="BD3470" s="52">
        <v>100000</v>
      </c>
      <c r="BE3470">
        <v>0</v>
      </c>
      <c r="BF3470">
        <v>0</v>
      </c>
      <c r="BG3470">
        <v>0</v>
      </c>
    </row>
    <row r="3471" spans="1:59">
      <c r="A3471">
        <v>3470</v>
      </c>
      <c r="E3471">
        <v>9795.2054794520554</v>
      </c>
      <c r="K3471">
        <v>4489.5134606854863</v>
      </c>
      <c r="L3471">
        <v>4795.1634606854859</v>
      </c>
      <c r="M3471">
        <v>5100.8134606854856</v>
      </c>
      <c r="N3471">
        <v>5406.4634606854852</v>
      </c>
      <c r="O3471">
        <v>5712.1134606854848</v>
      </c>
      <c r="Q3471">
        <v>7504.009100125435</v>
      </c>
      <c r="R3471">
        <v>7301.2765483641815</v>
      </c>
      <c r="S3471">
        <v>7098.543996602928</v>
      </c>
      <c r="T3471">
        <v>6895.8114448416745</v>
      </c>
      <c r="U3471">
        <v>6693.078893080421</v>
      </c>
      <c r="W3471">
        <v>5.3359999999999998E-2</v>
      </c>
      <c r="AB3471">
        <v>1</v>
      </c>
      <c r="AC3471">
        <v>1</v>
      </c>
      <c r="AD3471">
        <v>1</v>
      </c>
      <c r="AE3471">
        <v>1</v>
      </c>
      <c r="AF3471">
        <v>1</v>
      </c>
      <c r="AL3471">
        <v>8.5198370000000008</v>
      </c>
      <c r="AM3471" s="5">
        <v>10.99833869934082</v>
      </c>
      <c r="AN3471">
        <v>570.77625570776252</v>
      </c>
      <c r="AO3471">
        <f t="shared" si="54"/>
        <v>26826.48401826484</v>
      </c>
      <c r="AP3471">
        <v>684.93150684931504</v>
      </c>
      <c r="AQ3471">
        <v>5.1365800000000003E-2</v>
      </c>
      <c r="AR3471">
        <v>1.65668E-4</v>
      </c>
      <c r="AS3471">
        <v>4.10868E-4</v>
      </c>
      <c r="AT3471">
        <v>6.95091E-4</v>
      </c>
      <c r="AU3471">
        <v>4.2517700000000005E-4</v>
      </c>
      <c r="AW3471">
        <v>5.1365800000000003E-2</v>
      </c>
      <c r="AX3471">
        <v>1.6566800000000076E-4</v>
      </c>
      <c r="AY3471">
        <v>4.1086800000000173E-4</v>
      </c>
      <c r="AZ3471">
        <v>6.9509100000000185E-4</v>
      </c>
      <c r="BA3471">
        <v>4.2517699999999881E-4</v>
      </c>
      <c r="BC3471" s="52">
        <v>100000</v>
      </c>
      <c r="BD3471" s="52">
        <v>100000</v>
      </c>
      <c r="BE3471">
        <v>0</v>
      </c>
      <c r="BF3471">
        <v>0</v>
      </c>
      <c r="BG3471">
        <v>0</v>
      </c>
    </row>
    <row r="3472" spans="1:59">
      <c r="A3472">
        <v>3471</v>
      </c>
      <c r="E3472">
        <v>9795.2054794520554</v>
      </c>
      <c r="K3472">
        <v>4166.456805948038</v>
      </c>
      <c r="L3472">
        <v>4588.290139281371</v>
      </c>
      <c r="M3472">
        <v>5010.123472614704</v>
      </c>
      <c r="N3472">
        <v>5431.9568059480371</v>
      </c>
      <c r="O3472">
        <v>5853.7901392813701</v>
      </c>
      <c r="Q3472">
        <v>7071.6322685506466</v>
      </c>
      <c r="R3472">
        <v>6880.581053700289</v>
      </c>
      <c r="S3472">
        <v>6689.5298388499314</v>
      </c>
      <c r="T3472">
        <v>6498.4786239995738</v>
      </c>
      <c r="U3472">
        <v>6307.4274091492161</v>
      </c>
      <c r="W3472">
        <v>0.30752999999999997</v>
      </c>
      <c r="AB3472">
        <v>1</v>
      </c>
      <c r="AC3472">
        <v>1</v>
      </c>
      <c r="AD3472">
        <v>1</v>
      </c>
      <c r="AE3472">
        <v>1</v>
      </c>
      <c r="AF3472">
        <v>1</v>
      </c>
      <c r="AL3472">
        <v>8.498272</v>
      </c>
      <c r="AM3472" s="5">
        <v>10.529341697692869</v>
      </c>
      <c r="AN3472">
        <v>570.77625570776252</v>
      </c>
      <c r="AO3472">
        <f t="shared" si="54"/>
        <v>26826.48401826484</v>
      </c>
      <c r="AP3472">
        <v>684.93150684931504</v>
      </c>
      <c r="AQ3472">
        <v>5.1148800000000001E-2</v>
      </c>
      <c r="AR3472">
        <v>1.6350200000000002E-4</v>
      </c>
      <c r="AS3472">
        <v>4.0366800000000004E-4</v>
      </c>
      <c r="AT3472">
        <v>6.8082899999999998E-4</v>
      </c>
      <c r="AU3472">
        <v>4.1578999999999997E-4</v>
      </c>
      <c r="AW3472">
        <v>5.1148800000000008E-2</v>
      </c>
      <c r="AX3472">
        <v>1.6350200000000287E-4</v>
      </c>
      <c r="AY3472">
        <v>4.0366800000000286E-4</v>
      </c>
      <c r="AZ3472">
        <v>6.8082900000000085E-4</v>
      </c>
      <c r="BA3472">
        <v>4.1578999999999922E-4</v>
      </c>
      <c r="BC3472" s="52">
        <v>100000</v>
      </c>
      <c r="BD3472" s="52">
        <v>100000</v>
      </c>
      <c r="BE3472">
        <v>0</v>
      </c>
      <c r="BF3472">
        <v>0</v>
      </c>
      <c r="BG3472">
        <v>0</v>
      </c>
    </row>
    <row r="3473" spans="1:59">
      <c r="A3473">
        <v>3472</v>
      </c>
      <c r="E3473">
        <v>9795.2054794520554</v>
      </c>
      <c r="K3473">
        <v>4171.3270067732255</v>
      </c>
      <c r="L3473">
        <v>4783.8653401065585</v>
      </c>
      <c r="M3473">
        <v>5396.4036734398915</v>
      </c>
      <c r="N3473">
        <v>6008.9420067732244</v>
      </c>
      <c r="O3473">
        <v>6621.4803401065574</v>
      </c>
      <c r="Q3473">
        <v>7522.2428246449444</v>
      </c>
      <c r="R3473">
        <v>7319.0176598913758</v>
      </c>
      <c r="S3473">
        <v>7115.7924951378072</v>
      </c>
      <c r="T3473">
        <v>6912.5673303842386</v>
      </c>
      <c r="U3473">
        <v>6709.34216563067</v>
      </c>
      <c r="W3473">
        <v>0.36660000000000004</v>
      </c>
      <c r="AB3473">
        <v>1</v>
      </c>
      <c r="AC3473">
        <v>1</v>
      </c>
      <c r="AD3473">
        <v>1</v>
      </c>
      <c r="AE3473">
        <v>1</v>
      </c>
      <c r="AF3473">
        <v>1</v>
      </c>
      <c r="AL3473">
        <v>7.9828799999999998</v>
      </c>
      <c r="AM3473" s="5">
        <v>10.0820426940918</v>
      </c>
      <c r="AN3473">
        <v>570.77625570776252</v>
      </c>
      <c r="AO3473">
        <f t="shared" si="54"/>
        <v>26826.48401826484</v>
      </c>
      <c r="AP3473">
        <v>684.93150684931504</v>
      </c>
      <c r="AQ3473">
        <v>5.2206499999999996E-2</v>
      </c>
      <c r="AR3473">
        <v>4.78784E-4</v>
      </c>
      <c r="AS3473">
        <v>6.6746999999999998E-4</v>
      </c>
      <c r="AT3473">
        <v>6.5238099999999995E-4</v>
      </c>
      <c r="AU3473">
        <v>4.2748000000000005E-4</v>
      </c>
      <c r="AW3473">
        <v>5.2206500000000003E-2</v>
      </c>
      <c r="AX3473">
        <v>4.7878400000000293E-4</v>
      </c>
      <c r="AY3473">
        <v>6.6747000000000334E-4</v>
      </c>
      <c r="AZ3473">
        <v>6.5238100000000049E-4</v>
      </c>
      <c r="BA3473">
        <v>4.2748000000000091E-4</v>
      </c>
      <c r="BC3473" s="52">
        <v>100000</v>
      </c>
      <c r="BD3473" s="52">
        <v>100000</v>
      </c>
      <c r="BE3473">
        <v>0</v>
      </c>
      <c r="BF3473">
        <v>0</v>
      </c>
      <c r="BG3473">
        <v>0</v>
      </c>
    </row>
    <row r="3474" spans="1:59">
      <c r="A3474">
        <v>3473</v>
      </c>
      <c r="E3474">
        <v>9795.2054794520554</v>
      </c>
      <c r="K3474">
        <v>4556.0728719630515</v>
      </c>
      <c r="L3474">
        <v>5352.8545386297183</v>
      </c>
      <c r="M3474">
        <v>6149.636205296385</v>
      </c>
      <c r="N3474">
        <v>6946.4178719630518</v>
      </c>
      <c r="O3474">
        <v>7743.1995386297185</v>
      </c>
      <c r="Q3474">
        <v>7944.323193037364</v>
      </c>
      <c r="R3474">
        <v>7729.6948663251633</v>
      </c>
      <c r="S3474">
        <v>7515.0665396129625</v>
      </c>
      <c r="T3474">
        <v>7300.4382129007618</v>
      </c>
      <c r="U3474">
        <v>7085.809886188561</v>
      </c>
      <c r="W3474">
        <v>0.24662999999999999</v>
      </c>
      <c r="AB3474">
        <v>1</v>
      </c>
      <c r="AC3474">
        <v>1</v>
      </c>
      <c r="AD3474">
        <v>1</v>
      </c>
      <c r="AE3474">
        <v>1</v>
      </c>
      <c r="AF3474">
        <v>1</v>
      </c>
      <c r="AL3474">
        <v>7.5989409999999999</v>
      </c>
      <c r="AM3474" s="5">
        <v>9.5733318328857422</v>
      </c>
      <c r="AN3474">
        <v>570.77625570776252</v>
      </c>
      <c r="AO3474">
        <f t="shared" si="54"/>
        <v>26826.48401826484</v>
      </c>
      <c r="AP3474">
        <v>684.93150684931504</v>
      </c>
      <c r="AQ3474">
        <v>7.1288500000000005E-2</v>
      </c>
      <c r="AR3474">
        <v>1.2690699999999999E-2</v>
      </c>
      <c r="AS3474">
        <v>3.0098899999999999E-3</v>
      </c>
      <c r="AT3474">
        <v>2.6866699999999999E-3</v>
      </c>
      <c r="AU3474">
        <v>2.4660899999999998E-3</v>
      </c>
      <c r="AW3474">
        <v>7.1288500000000005E-2</v>
      </c>
      <c r="AX3474">
        <v>1.2690699999999999E-2</v>
      </c>
      <c r="AY3474">
        <v>3.0098900000000012E-3</v>
      </c>
      <c r="AZ3474">
        <v>2.6866700000000021E-3</v>
      </c>
      <c r="BA3474">
        <v>2.4660899999999972E-3</v>
      </c>
      <c r="BC3474" s="52">
        <v>100000</v>
      </c>
      <c r="BD3474" s="52">
        <v>100000</v>
      </c>
      <c r="BE3474">
        <v>0</v>
      </c>
      <c r="BF3474">
        <v>0</v>
      </c>
      <c r="BG3474">
        <v>0</v>
      </c>
    </row>
    <row r="3475" spans="1:59">
      <c r="A3475">
        <v>3474</v>
      </c>
      <c r="E3475">
        <v>9795.2054794520554</v>
      </c>
      <c r="K3475">
        <v>5183.5170782747264</v>
      </c>
      <c r="L3475">
        <v>6013.9837449413935</v>
      </c>
      <c r="M3475">
        <v>6844.4504116080607</v>
      </c>
      <c r="N3475">
        <v>7674.9170782747278</v>
      </c>
      <c r="O3475">
        <v>8505.383744941395</v>
      </c>
      <c r="Q3475">
        <v>8300.463811092799</v>
      </c>
      <c r="R3475">
        <v>8076.2137883865125</v>
      </c>
      <c r="S3475">
        <v>7851.9637656802261</v>
      </c>
      <c r="T3475">
        <v>7627.7137429739396</v>
      </c>
      <c r="U3475">
        <v>7403.4637202676531</v>
      </c>
      <c r="W3475">
        <v>8.9079999999999993E-2</v>
      </c>
      <c r="AB3475">
        <v>1</v>
      </c>
      <c r="AC3475">
        <v>1</v>
      </c>
      <c r="AD3475">
        <v>1</v>
      </c>
      <c r="AE3475">
        <v>1</v>
      </c>
      <c r="AF3475">
        <v>1</v>
      </c>
      <c r="AL3475">
        <v>7.7372636999999997</v>
      </c>
      <c r="AM3475" s="5">
        <v>9.4252443313598633</v>
      </c>
      <c r="AN3475">
        <v>570.77625570776252</v>
      </c>
      <c r="AO3475">
        <f t="shared" si="54"/>
        <v>26826.48401826484</v>
      </c>
      <c r="AP3475">
        <v>684.93150684931504</v>
      </c>
      <c r="AQ3475">
        <v>8.2750699999999996E-2</v>
      </c>
      <c r="AR3475">
        <v>7.3593000000000006E-2</v>
      </c>
      <c r="AS3475">
        <v>5.8949599999999998E-2</v>
      </c>
      <c r="AT3475">
        <v>4.3301300000000001E-2</v>
      </c>
      <c r="AU3475">
        <v>4.3886499999999995E-2</v>
      </c>
      <c r="AW3475">
        <v>8.2750699999999996E-2</v>
      </c>
      <c r="AX3475">
        <v>7.3593000000000006E-2</v>
      </c>
      <c r="AY3475">
        <v>5.8949600000000005E-2</v>
      </c>
      <c r="AZ3475">
        <v>4.3301300000000001E-2</v>
      </c>
      <c r="BA3475">
        <v>4.3886499999999995E-2</v>
      </c>
      <c r="BC3475" s="52">
        <v>100000</v>
      </c>
      <c r="BD3475" s="52">
        <v>100000</v>
      </c>
      <c r="BE3475">
        <v>0</v>
      </c>
      <c r="BF3475">
        <v>0</v>
      </c>
      <c r="BG3475">
        <v>0</v>
      </c>
    </row>
    <row r="3476" spans="1:59">
      <c r="A3476">
        <v>3475</v>
      </c>
      <c r="E3476">
        <v>9795.2054794520554</v>
      </c>
      <c r="K3476">
        <v>5620.2117522665521</v>
      </c>
      <c r="L3476">
        <v>6390.5117522665523</v>
      </c>
      <c r="M3476">
        <v>7160.8117522665525</v>
      </c>
      <c r="N3476">
        <v>7931.1117522665527</v>
      </c>
      <c r="O3476">
        <v>8701.4117522665529</v>
      </c>
      <c r="Q3476">
        <v>9169.0918935513364</v>
      </c>
      <c r="R3476">
        <v>8921.3745232067668</v>
      </c>
      <c r="S3476">
        <v>8673.6571528621971</v>
      </c>
      <c r="T3476">
        <v>8425.9397825176275</v>
      </c>
      <c r="U3476">
        <v>8178.2224121730569</v>
      </c>
      <c r="W3476">
        <v>2.0250000000000001E-2</v>
      </c>
      <c r="AB3476">
        <v>1</v>
      </c>
      <c r="AC3476">
        <v>1</v>
      </c>
      <c r="AD3476">
        <v>1</v>
      </c>
      <c r="AE3476">
        <v>1</v>
      </c>
      <c r="AF3476">
        <v>1</v>
      </c>
      <c r="AL3476">
        <v>8.8396369999999997</v>
      </c>
      <c r="AM3476" s="5">
        <v>9.4262809753417969</v>
      </c>
      <c r="AN3476">
        <v>570.77625570776252</v>
      </c>
      <c r="AO3476">
        <f t="shared" si="54"/>
        <v>26826.48401826484</v>
      </c>
      <c r="AP3476">
        <v>684.93150684931504</v>
      </c>
      <c r="AQ3476">
        <v>0.10331699999999999</v>
      </c>
      <c r="AR3476">
        <v>8.5408499999999998E-2</v>
      </c>
      <c r="AS3476">
        <v>7.0992099999999989E-2</v>
      </c>
      <c r="AT3476">
        <v>4.8784000000000001E-2</v>
      </c>
      <c r="AU3476">
        <v>4.6107700000000001E-2</v>
      </c>
      <c r="AW3476">
        <v>0.10331699999999998</v>
      </c>
      <c r="AX3476">
        <v>8.5408499999999984E-2</v>
      </c>
      <c r="AY3476">
        <v>7.0992099999999989E-2</v>
      </c>
      <c r="AZ3476">
        <v>4.8784000000000008E-2</v>
      </c>
      <c r="BA3476">
        <v>4.6107700000000001E-2</v>
      </c>
      <c r="BC3476" s="52">
        <v>100000</v>
      </c>
      <c r="BD3476" s="52">
        <v>100000</v>
      </c>
      <c r="BE3476">
        <v>0</v>
      </c>
      <c r="BF3476">
        <v>0</v>
      </c>
      <c r="BG3476">
        <v>0</v>
      </c>
    </row>
    <row r="3477" spans="1:59">
      <c r="A3477">
        <v>3476</v>
      </c>
      <c r="E3477">
        <v>9795.2054794520554</v>
      </c>
      <c r="K3477">
        <v>5606.4128499285207</v>
      </c>
      <c r="L3477">
        <v>6248.0178499285212</v>
      </c>
      <c r="M3477">
        <v>6889.6228499285207</v>
      </c>
      <c r="N3477">
        <v>7531.2278499285203</v>
      </c>
      <c r="O3477">
        <v>8172.8328499285199</v>
      </c>
      <c r="Q3477">
        <v>9477.3380630700758</v>
      </c>
      <c r="R3477">
        <v>9221.2929401107176</v>
      </c>
      <c r="S3477">
        <v>8965.2478171513594</v>
      </c>
      <c r="T3477">
        <v>8709.2026941920012</v>
      </c>
      <c r="U3477">
        <v>8453.157571232643</v>
      </c>
      <c r="W3477">
        <v>0</v>
      </c>
      <c r="AB3477">
        <v>1</v>
      </c>
      <c r="AC3477">
        <v>1</v>
      </c>
      <c r="AD3477">
        <v>1</v>
      </c>
      <c r="AE3477">
        <v>1</v>
      </c>
      <c r="AF3477">
        <v>1</v>
      </c>
      <c r="AL3477">
        <v>9.3097539999999999</v>
      </c>
      <c r="AM3477" s="5">
        <v>8.8703241348266602</v>
      </c>
      <c r="AN3477">
        <v>570.77625570776252</v>
      </c>
      <c r="AO3477">
        <f t="shared" si="54"/>
        <v>26826.48401826484</v>
      </c>
      <c r="AP3477">
        <v>684.93150684931504</v>
      </c>
      <c r="AQ3477">
        <v>0.10527</v>
      </c>
      <c r="AR3477">
        <v>9.9550700000000006E-2</v>
      </c>
      <c r="AS3477">
        <v>7.9430000000000001E-2</v>
      </c>
      <c r="AT3477">
        <v>5.31685E-2</v>
      </c>
      <c r="AU3477">
        <v>4.6753100000000006E-2</v>
      </c>
      <c r="AW3477">
        <v>0.10527000000000002</v>
      </c>
      <c r="AX3477">
        <v>9.9550700000000006E-2</v>
      </c>
      <c r="AY3477">
        <v>7.9429999999999987E-2</v>
      </c>
      <c r="AZ3477">
        <v>5.3168499999999994E-2</v>
      </c>
      <c r="BA3477">
        <v>4.6753100000000006E-2</v>
      </c>
      <c r="BC3477" s="52">
        <v>100000</v>
      </c>
      <c r="BD3477" s="52">
        <v>100000</v>
      </c>
      <c r="BE3477">
        <v>0</v>
      </c>
      <c r="BF3477">
        <v>0</v>
      </c>
      <c r="BG3477">
        <v>0</v>
      </c>
    </row>
    <row r="3478" spans="1:59">
      <c r="A3478">
        <v>3477</v>
      </c>
      <c r="E3478">
        <v>9795.2054794520554</v>
      </c>
      <c r="K3478">
        <v>5492.7748306741423</v>
      </c>
      <c r="L3478">
        <v>6016.4923306741421</v>
      </c>
      <c r="M3478">
        <v>6540.2098306741418</v>
      </c>
      <c r="N3478">
        <v>7063.9273306741416</v>
      </c>
      <c r="O3478">
        <v>7587.6448306741413</v>
      </c>
      <c r="Q3478">
        <v>8768.3581424005297</v>
      </c>
      <c r="R3478">
        <v>8531.4672224817932</v>
      </c>
      <c r="S3478">
        <v>8294.5763025630567</v>
      </c>
      <c r="T3478">
        <v>8057.6853826443203</v>
      </c>
      <c r="U3478">
        <v>7820.7944627255838</v>
      </c>
      <c r="W3478">
        <v>0</v>
      </c>
      <c r="AB3478">
        <v>1</v>
      </c>
      <c r="AC3478">
        <v>1</v>
      </c>
      <c r="AD3478">
        <v>1</v>
      </c>
      <c r="AE3478">
        <v>1</v>
      </c>
      <c r="AF3478">
        <v>1</v>
      </c>
      <c r="AL3478">
        <v>8.9519760000000002</v>
      </c>
      <c r="AM3478" s="5">
        <v>8.7127189636230469</v>
      </c>
      <c r="AN3478">
        <v>570.77625570776252</v>
      </c>
      <c r="AO3478">
        <f t="shared" si="54"/>
        <v>26826.48401826484</v>
      </c>
      <c r="AP3478">
        <v>684.93150684931504</v>
      </c>
      <c r="AQ3478">
        <v>0.10534600000000001</v>
      </c>
      <c r="AR3478">
        <v>9.8693200000000009E-2</v>
      </c>
      <c r="AS3478">
        <v>7.9735600000000004E-2</v>
      </c>
      <c r="AT3478">
        <v>5.2284900000000002E-2</v>
      </c>
      <c r="AU3478">
        <v>4.6619599999999997E-2</v>
      </c>
      <c r="AW3478">
        <v>0.10534600000000001</v>
      </c>
      <c r="AX3478">
        <v>9.8693200000000023E-2</v>
      </c>
      <c r="AY3478">
        <v>7.9735600000000004E-2</v>
      </c>
      <c r="AZ3478">
        <v>5.2284900000000009E-2</v>
      </c>
      <c r="BA3478">
        <v>4.6619599999999997E-2</v>
      </c>
      <c r="BC3478" s="52">
        <v>100000</v>
      </c>
      <c r="BD3478" s="52">
        <v>100000</v>
      </c>
      <c r="BE3478">
        <v>0</v>
      </c>
      <c r="BF3478">
        <v>0</v>
      </c>
      <c r="BG3478">
        <v>0</v>
      </c>
    </row>
    <row r="3479" spans="1:59">
      <c r="A3479">
        <v>3478</v>
      </c>
      <c r="E3479">
        <v>9795.2054794520554</v>
      </c>
      <c r="K3479">
        <v>5287.4146958787305</v>
      </c>
      <c r="L3479">
        <v>5762.3205292120638</v>
      </c>
      <c r="M3479">
        <v>6237.226362545397</v>
      </c>
      <c r="N3479">
        <v>6712.1321958787303</v>
      </c>
      <c r="O3479">
        <v>7187.0380292120635</v>
      </c>
      <c r="Q3479">
        <v>6928.2276391643954</v>
      </c>
      <c r="R3479">
        <v>6741.0507256651999</v>
      </c>
      <c r="S3479">
        <v>6553.8738121660044</v>
      </c>
      <c r="T3479">
        <v>6366.6968986668089</v>
      </c>
      <c r="U3479">
        <v>6179.5199851676134</v>
      </c>
      <c r="W3479">
        <v>0</v>
      </c>
      <c r="AB3479">
        <v>1</v>
      </c>
      <c r="AC3479">
        <v>1</v>
      </c>
      <c r="AD3479">
        <v>1</v>
      </c>
      <c r="AE3479">
        <v>1</v>
      </c>
      <c r="AF3479">
        <v>1</v>
      </c>
      <c r="AL3479">
        <v>7.4183519999999996</v>
      </c>
      <c r="AM3479" s="5">
        <v>8.5742683410644531</v>
      </c>
      <c r="AN3479">
        <v>570.77625570776252</v>
      </c>
      <c r="AO3479">
        <f t="shared" si="54"/>
        <v>26826.48401826484</v>
      </c>
      <c r="AP3479">
        <v>684.93150684931504</v>
      </c>
      <c r="AQ3479">
        <v>0.10630200000000001</v>
      </c>
      <c r="AR3479">
        <v>9.9823099999999998E-2</v>
      </c>
      <c r="AS3479">
        <v>7.6696100000000003E-2</v>
      </c>
      <c r="AT3479">
        <v>4.79792E-2</v>
      </c>
      <c r="AU3479">
        <v>4.6637700000000004E-2</v>
      </c>
      <c r="AW3479">
        <v>0.10630199999999999</v>
      </c>
      <c r="AX3479">
        <v>9.9823099999999984E-2</v>
      </c>
      <c r="AY3479">
        <v>7.6696100000000003E-2</v>
      </c>
      <c r="AZ3479">
        <v>4.79792E-2</v>
      </c>
      <c r="BA3479">
        <v>4.6637700000000004E-2</v>
      </c>
      <c r="BC3479" s="52">
        <v>100000</v>
      </c>
      <c r="BD3479" s="52">
        <v>100000</v>
      </c>
      <c r="BE3479">
        <v>0</v>
      </c>
      <c r="BF3479">
        <v>0</v>
      </c>
      <c r="BG3479">
        <v>0</v>
      </c>
    </row>
    <row r="3480" spans="1:59">
      <c r="A3480">
        <v>3479</v>
      </c>
      <c r="E3480">
        <v>9795.2054794520554</v>
      </c>
      <c r="K3480">
        <v>3844.2118513481214</v>
      </c>
      <c r="L3480">
        <v>4217.7293513481218</v>
      </c>
      <c r="M3480">
        <v>4591.2468513481217</v>
      </c>
      <c r="N3480">
        <v>4964.7643513481216</v>
      </c>
      <c r="O3480">
        <v>5338.2818513481216</v>
      </c>
      <c r="Q3480">
        <v>3887.795781087982</v>
      </c>
      <c r="R3480">
        <v>3782.7608939196784</v>
      </c>
      <c r="S3480">
        <v>3677.7260067513748</v>
      </c>
      <c r="T3480">
        <v>3572.6911195830712</v>
      </c>
      <c r="U3480">
        <v>3467.6562324147676</v>
      </c>
      <c r="W3480">
        <v>0</v>
      </c>
      <c r="AB3480">
        <v>1</v>
      </c>
      <c r="AC3480">
        <v>1</v>
      </c>
      <c r="AD3480">
        <v>1</v>
      </c>
      <c r="AE3480">
        <v>1</v>
      </c>
      <c r="AF3480">
        <v>1</v>
      </c>
      <c r="AL3480">
        <v>6.0146670000000002</v>
      </c>
      <c r="AM3480" s="5">
        <v>8.3118095397949219</v>
      </c>
      <c r="AN3480">
        <v>570.77625570776252</v>
      </c>
      <c r="AO3480">
        <f t="shared" si="54"/>
        <v>26826.48401826484</v>
      </c>
      <c r="AP3480">
        <v>684.93150684931504</v>
      </c>
      <c r="AQ3480">
        <v>0.1061</v>
      </c>
      <c r="AR3480">
        <v>9.4083299999999995E-2</v>
      </c>
      <c r="AS3480">
        <v>7.6623300000000005E-2</v>
      </c>
      <c r="AT3480">
        <v>4.7957199999999998E-2</v>
      </c>
      <c r="AU3480">
        <v>4.6210999999999995E-2</v>
      </c>
      <c r="AW3480">
        <v>0.10610000000000001</v>
      </c>
      <c r="AX3480">
        <v>9.4083299999999995E-2</v>
      </c>
      <c r="AY3480">
        <v>7.6623299999999991E-2</v>
      </c>
      <c r="AZ3480">
        <v>4.7957199999999992E-2</v>
      </c>
      <c r="BA3480">
        <v>4.6210999999999988E-2</v>
      </c>
      <c r="BC3480" s="52">
        <v>100000</v>
      </c>
      <c r="BD3480" s="52">
        <v>100000</v>
      </c>
      <c r="BE3480">
        <v>0</v>
      </c>
      <c r="BF3480">
        <v>0</v>
      </c>
      <c r="BG3480">
        <v>0</v>
      </c>
    </row>
    <row r="3481" spans="1:59">
      <c r="A3481">
        <v>3480</v>
      </c>
      <c r="E3481">
        <v>9795.2054794520554</v>
      </c>
      <c r="K3481">
        <v>2740.2793758943403</v>
      </c>
      <c r="L3481">
        <v>2952.0218758943402</v>
      </c>
      <c r="M3481">
        <v>3163.76437589434</v>
      </c>
      <c r="N3481">
        <v>3375.5068758943398</v>
      </c>
      <c r="O3481">
        <v>3587.2493758943397</v>
      </c>
      <c r="Q3481">
        <v>2934.0093494451021</v>
      </c>
      <c r="R3481">
        <v>2854.7424954156363</v>
      </c>
      <c r="S3481">
        <v>2775.4756413861705</v>
      </c>
      <c r="T3481">
        <v>2696.2087873567048</v>
      </c>
      <c r="U3481">
        <v>2616.941933327239</v>
      </c>
      <c r="W3481">
        <v>0</v>
      </c>
      <c r="AB3481">
        <v>1</v>
      </c>
      <c r="AC3481">
        <v>1</v>
      </c>
      <c r="AD3481">
        <v>1</v>
      </c>
      <c r="AE3481">
        <v>1</v>
      </c>
      <c r="AF3481">
        <v>1</v>
      </c>
      <c r="AL3481">
        <v>8.3774200000000008</v>
      </c>
      <c r="AM3481" s="5">
        <v>8.2493658065795898</v>
      </c>
      <c r="AN3481">
        <v>570.77625570776252</v>
      </c>
      <c r="AO3481">
        <f t="shared" si="54"/>
        <v>26826.48401826484</v>
      </c>
      <c r="AP3481">
        <v>684.93150684931504</v>
      </c>
      <c r="AQ3481">
        <v>0.105196</v>
      </c>
      <c r="AR3481">
        <v>9.3976799999999999E-2</v>
      </c>
      <c r="AS3481">
        <v>7.6647099999999996E-2</v>
      </c>
      <c r="AT3481">
        <v>4.7960000000000003E-2</v>
      </c>
      <c r="AU3481">
        <v>4.6226400000000001E-2</v>
      </c>
      <c r="AW3481">
        <v>0.105196</v>
      </c>
      <c r="AX3481">
        <v>9.3976800000000013E-2</v>
      </c>
      <c r="AY3481">
        <v>7.664710000000001E-2</v>
      </c>
      <c r="AZ3481">
        <v>4.7960000000000003E-2</v>
      </c>
      <c r="BA3481">
        <v>4.6226400000000001E-2</v>
      </c>
      <c r="BC3481" s="52">
        <v>100000</v>
      </c>
      <c r="BD3481" s="52">
        <v>100000</v>
      </c>
      <c r="BE3481">
        <v>0</v>
      </c>
      <c r="BF3481">
        <v>0</v>
      </c>
      <c r="BG3481">
        <v>0</v>
      </c>
    </row>
    <row r="3482" spans="1:59">
      <c r="A3482">
        <v>3481</v>
      </c>
      <c r="E3482">
        <v>9795.2054794520554</v>
      </c>
      <c r="K3482">
        <v>2275.8800957752524</v>
      </c>
      <c r="L3482">
        <v>2376.1950957752524</v>
      </c>
      <c r="M3482">
        <v>2476.5100957752525</v>
      </c>
      <c r="N3482">
        <v>2576.8250957752525</v>
      </c>
      <c r="O3482">
        <v>2677.1400957752526</v>
      </c>
      <c r="Q3482">
        <v>3163.1436993920629</v>
      </c>
      <c r="R3482">
        <v>3077.6864221254659</v>
      </c>
      <c r="S3482">
        <v>2992.2291448588689</v>
      </c>
      <c r="T3482">
        <v>2906.771867592272</v>
      </c>
      <c r="U3482">
        <v>2821.314590325675</v>
      </c>
      <c r="W3482">
        <v>0</v>
      </c>
      <c r="AB3482">
        <v>1</v>
      </c>
      <c r="AC3482">
        <v>1</v>
      </c>
      <c r="AD3482">
        <v>1</v>
      </c>
      <c r="AE3482">
        <v>1</v>
      </c>
      <c r="AF3482">
        <v>1</v>
      </c>
      <c r="AL3482">
        <v>6.7286695999999999</v>
      </c>
      <c r="AM3482" s="5">
        <v>7.5247316360473633</v>
      </c>
      <c r="AN3482">
        <v>570.77625570776252</v>
      </c>
      <c r="AO3482">
        <f t="shared" si="54"/>
        <v>26826.48401826484</v>
      </c>
      <c r="AP3482">
        <v>684.93150684931504</v>
      </c>
      <c r="AQ3482">
        <v>0.105241</v>
      </c>
      <c r="AR3482">
        <v>9.4084199999999993E-2</v>
      </c>
      <c r="AS3482">
        <v>7.6745800000000003E-2</v>
      </c>
      <c r="AT3482">
        <v>4.8050500000000003E-2</v>
      </c>
      <c r="AU3482">
        <v>4.6244899999999999E-2</v>
      </c>
      <c r="AW3482">
        <v>0.10524100000000002</v>
      </c>
      <c r="AX3482">
        <v>9.4084199999999993E-2</v>
      </c>
      <c r="AY3482">
        <v>7.6745800000000017E-2</v>
      </c>
      <c r="AZ3482">
        <v>4.805050000000001E-2</v>
      </c>
      <c r="BA3482">
        <v>4.6244899999999992E-2</v>
      </c>
      <c r="BC3482" s="52">
        <v>100000</v>
      </c>
      <c r="BD3482" s="52">
        <v>100000</v>
      </c>
      <c r="BE3482">
        <v>0</v>
      </c>
      <c r="BF3482">
        <v>0</v>
      </c>
      <c r="BG3482">
        <v>0</v>
      </c>
    </row>
    <row r="3483" spans="1:59">
      <c r="A3483">
        <v>3482</v>
      </c>
      <c r="E3483">
        <v>9795.2054794520554</v>
      </c>
      <c r="K3483">
        <v>2100.3145142668163</v>
      </c>
      <c r="L3483">
        <v>2149.6470142668163</v>
      </c>
      <c r="M3483">
        <v>2198.9795142668163</v>
      </c>
      <c r="N3483">
        <v>2248.3120142668163</v>
      </c>
      <c r="O3483">
        <v>2297.6445142668163</v>
      </c>
      <c r="Q3483">
        <v>3078.580384507829</v>
      </c>
      <c r="R3483">
        <v>2995.4077173515361</v>
      </c>
      <c r="S3483">
        <v>2912.2350501952433</v>
      </c>
      <c r="T3483">
        <v>2829.0623830389504</v>
      </c>
      <c r="U3483">
        <v>2745.8897158826576</v>
      </c>
      <c r="W3483">
        <v>0</v>
      </c>
      <c r="AB3483">
        <v>1</v>
      </c>
      <c r="AC3483">
        <v>1</v>
      </c>
      <c r="AD3483">
        <v>1</v>
      </c>
      <c r="AE3483">
        <v>1</v>
      </c>
      <c r="AF3483">
        <v>1</v>
      </c>
      <c r="AL3483">
        <v>10.971833999999999</v>
      </c>
      <c r="AM3483" s="5">
        <v>7.1124505996704102</v>
      </c>
      <c r="AN3483">
        <v>570.77625570776252</v>
      </c>
      <c r="AO3483">
        <f t="shared" si="54"/>
        <v>26826.48401826484</v>
      </c>
      <c r="AP3483">
        <v>684.93150684931504</v>
      </c>
      <c r="AQ3483">
        <v>0.105268</v>
      </c>
      <c r="AR3483">
        <v>9.4127700000000009E-2</v>
      </c>
      <c r="AS3483">
        <v>7.6850600000000005E-2</v>
      </c>
      <c r="AT3483">
        <v>4.8094499999999998E-2</v>
      </c>
      <c r="AU3483">
        <v>4.6240299999999998E-2</v>
      </c>
      <c r="AW3483">
        <v>0.10526800000000001</v>
      </c>
      <c r="AX3483">
        <v>9.4127700000000022E-2</v>
      </c>
      <c r="AY3483">
        <v>7.6850600000000005E-2</v>
      </c>
      <c r="AZ3483">
        <v>4.8094499999999998E-2</v>
      </c>
      <c r="BA3483">
        <v>4.6240299999999998E-2</v>
      </c>
      <c r="BC3483" s="52">
        <v>100000</v>
      </c>
      <c r="BD3483" s="52">
        <v>100000</v>
      </c>
      <c r="BE3483">
        <v>0</v>
      </c>
      <c r="BF3483">
        <v>0</v>
      </c>
      <c r="BG3483">
        <v>0</v>
      </c>
    </row>
    <row r="3484" spans="1:59">
      <c r="A3484">
        <v>3483</v>
      </c>
      <c r="E3484">
        <v>9795.2054794520554</v>
      </c>
      <c r="K3484">
        <v>2049.3438615708192</v>
      </c>
      <c r="L3484">
        <v>2089.628861570819</v>
      </c>
      <c r="M3484">
        <v>2129.9138615708189</v>
      </c>
      <c r="N3484">
        <v>2170.1988615708187</v>
      </c>
      <c r="O3484">
        <v>2210.4838615708186</v>
      </c>
      <c r="Q3484">
        <v>3895.867159069348</v>
      </c>
      <c r="R3484">
        <v>3790.6142100793486</v>
      </c>
      <c r="S3484">
        <v>3685.3612610893492</v>
      </c>
      <c r="T3484">
        <v>3580.1083120993499</v>
      </c>
      <c r="U3484">
        <v>3474.8553631093505</v>
      </c>
      <c r="W3484">
        <v>0</v>
      </c>
      <c r="AB3484">
        <v>1</v>
      </c>
      <c r="AC3484">
        <v>1</v>
      </c>
      <c r="AD3484">
        <v>1</v>
      </c>
      <c r="AE3484">
        <v>1</v>
      </c>
      <c r="AF3484">
        <v>1</v>
      </c>
      <c r="AL3484">
        <v>9.3716360000000005</v>
      </c>
      <c r="AM3484" s="5">
        <v>7.0011053085327148</v>
      </c>
      <c r="AN3484">
        <v>570.77625570776252</v>
      </c>
      <c r="AO3484">
        <f t="shared" si="54"/>
        <v>26826.48401826484</v>
      </c>
      <c r="AP3484">
        <v>684.93150684931504</v>
      </c>
      <c r="AQ3484">
        <v>0.105319</v>
      </c>
      <c r="AR3484">
        <v>9.442529999999999E-2</v>
      </c>
      <c r="AS3484">
        <v>7.6935100000000006E-2</v>
      </c>
      <c r="AT3484">
        <v>4.8130800000000001E-2</v>
      </c>
      <c r="AU3484">
        <v>4.6210500000000002E-2</v>
      </c>
      <c r="AW3484">
        <v>0.10531899999999998</v>
      </c>
      <c r="AX3484">
        <v>9.4425299999999976E-2</v>
      </c>
      <c r="AY3484">
        <v>7.693510000000002E-2</v>
      </c>
      <c r="AZ3484">
        <v>4.8130800000000001E-2</v>
      </c>
      <c r="BA3484">
        <v>4.6210500000000002E-2</v>
      </c>
      <c r="BC3484" s="52">
        <v>100000</v>
      </c>
      <c r="BD3484" s="52">
        <v>100000</v>
      </c>
      <c r="BE3484">
        <v>0</v>
      </c>
      <c r="BF3484">
        <v>0</v>
      </c>
      <c r="BG3484">
        <v>0</v>
      </c>
    </row>
    <row r="3485" spans="1:59">
      <c r="A3485">
        <v>3484</v>
      </c>
      <c r="E3485">
        <v>9795.2054794520554</v>
      </c>
      <c r="K3485">
        <v>2087.3695865979917</v>
      </c>
      <c r="L3485">
        <v>2128.4795865979918</v>
      </c>
      <c r="M3485">
        <v>2169.5895865979919</v>
      </c>
      <c r="N3485">
        <v>2210.699586597992</v>
      </c>
      <c r="O3485">
        <v>2251.8095865979922</v>
      </c>
      <c r="Q3485">
        <v>6247.4946405582732</v>
      </c>
      <c r="R3485">
        <v>6078.7087943812076</v>
      </c>
      <c r="S3485">
        <v>5909.9229482041428</v>
      </c>
      <c r="T3485">
        <v>5741.1371020270781</v>
      </c>
      <c r="U3485">
        <v>5572.3512558500133</v>
      </c>
      <c r="W3485">
        <v>0</v>
      </c>
      <c r="AB3485">
        <v>1</v>
      </c>
      <c r="AC3485">
        <v>1</v>
      </c>
      <c r="AD3485">
        <v>1</v>
      </c>
      <c r="AE3485">
        <v>1</v>
      </c>
      <c r="AF3485">
        <v>1</v>
      </c>
      <c r="AL3485">
        <v>12.123339</v>
      </c>
      <c r="AM3485" s="5">
        <v>6.1512870788574219</v>
      </c>
      <c r="AN3485">
        <v>570.77625570776252</v>
      </c>
      <c r="AO3485">
        <f t="shared" si="54"/>
        <v>26826.48401826484</v>
      </c>
      <c r="AP3485">
        <v>684.93150684931504</v>
      </c>
      <c r="AQ3485">
        <v>0.10404000000000001</v>
      </c>
      <c r="AR3485">
        <v>9.3863799999999997E-2</v>
      </c>
      <c r="AS3485">
        <v>7.2202000000000002E-2</v>
      </c>
      <c r="AT3485">
        <v>4.5719999999999997E-2</v>
      </c>
      <c r="AU3485">
        <v>4.6199900000000002E-2</v>
      </c>
      <c r="AW3485">
        <v>0.10404000000000001</v>
      </c>
      <c r="AX3485">
        <v>9.3863799999999983E-2</v>
      </c>
      <c r="AY3485">
        <v>7.2202000000000002E-2</v>
      </c>
      <c r="AZ3485">
        <v>4.5719999999999997E-2</v>
      </c>
      <c r="BA3485">
        <v>4.6199900000000002E-2</v>
      </c>
      <c r="BC3485" s="52">
        <v>100000</v>
      </c>
      <c r="BD3485" s="52">
        <v>100000</v>
      </c>
      <c r="BE3485">
        <v>0</v>
      </c>
      <c r="BF3485">
        <v>0</v>
      </c>
      <c r="BG3485">
        <v>0</v>
      </c>
    </row>
    <row r="3486" spans="1:59">
      <c r="A3486">
        <v>3485</v>
      </c>
      <c r="E3486">
        <v>9795.2054794520554</v>
      </c>
      <c r="K3486">
        <v>2621.3478529370132</v>
      </c>
      <c r="L3486">
        <v>2660.6703529370134</v>
      </c>
      <c r="M3486">
        <v>2699.9928529370136</v>
      </c>
      <c r="N3486">
        <v>2739.3153529370138</v>
      </c>
      <c r="O3486">
        <v>2778.637852937014</v>
      </c>
      <c r="Q3486">
        <v>11717.989001150911</v>
      </c>
      <c r="R3486">
        <v>11401.409184612337</v>
      </c>
      <c r="S3486">
        <v>11084.829368073764</v>
      </c>
      <c r="T3486">
        <v>10768.249551535191</v>
      </c>
      <c r="U3486">
        <v>10451.669734996618</v>
      </c>
      <c r="W3486">
        <v>0</v>
      </c>
      <c r="AB3486">
        <v>1</v>
      </c>
      <c r="AC3486">
        <v>1</v>
      </c>
      <c r="AD3486">
        <v>1</v>
      </c>
      <c r="AE3486">
        <v>1</v>
      </c>
      <c r="AF3486">
        <v>1</v>
      </c>
      <c r="AL3486">
        <v>7.7710074999999996</v>
      </c>
      <c r="AM3486" s="5">
        <v>5.590968132019043</v>
      </c>
      <c r="AN3486">
        <v>570.77625570776252</v>
      </c>
      <c r="AO3486">
        <f t="shared" si="54"/>
        <v>26826.48401826484</v>
      </c>
      <c r="AP3486">
        <v>684.93150684931504</v>
      </c>
      <c r="AQ3486">
        <v>0.1043</v>
      </c>
      <c r="AR3486">
        <v>9.3875600000000003E-2</v>
      </c>
      <c r="AS3486">
        <v>7.4814499999999992E-2</v>
      </c>
      <c r="AT3486">
        <v>4.7097900000000005E-2</v>
      </c>
      <c r="AU3486">
        <v>4.6271099999999996E-2</v>
      </c>
      <c r="AW3486">
        <v>0.10429999999999999</v>
      </c>
      <c r="AX3486">
        <v>9.387559999999999E-2</v>
      </c>
      <c r="AY3486">
        <v>7.4814499999999992E-2</v>
      </c>
      <c r="AZ3486">
        <v>4.7097900000000012E-2</v>
      </c>
      <c r="BA3486">
        <v>4.6271099999999996E-2</v>
      </c>
      <c r="BC3486" s="52">
        <v>100000</v>
      </c>
      <c r="BD3486" s="52">
        <v>100000</v>
      </c>
      <c r="BE3486">
        <v>0</v>
      </c>
      <c r="BF3486">
        <v>0</v>
      </c>
      <c r="BG3486">
        <v>0</v>
      </c>
    </row>
    <row r="3487" spans="1:59">
      <c r="A3487">
        <v>3486</v>
      </c>
      <c r="E3487">
        <v>9795.2054794520554</v>
      </c>
      <c r="K3487">
        <v>3521.0203259203336</v>
      </c>
      <c r="L3487">
        <v>3563.3678259203334</v>
      </c>
      <c r="M3487">
        <v>3605.7153259203333</v>
      </c>
      <c r="N3487">
        <v>3648.0628259203331</v>
      </c>
      <c r="O3487">
        <v>3690.410325920333</v>
      </c>
      <c r="Q3487">
        <v>13827.42162186984</v>
      </c>
      <c r="R3487">
        <v>13453.852180507225</v>
      </c>
      <c r="S3487">
        <v>13080.28273914461</v>
      </c>
      <c r="T3487">
        <v>12706.713297781995</v>
      </c>
      <c r="U3487">
        <v>12333.14385641938</v>
      </c>
      <c r="W3487">
        <v>9.6799999999999994E-3</v>
      </c>
      <c r="AB3487">
        <v>1</v>
      </c>
      <c r="AC3487">
        <v>1</v>
      </c>
      <c r="AD3487">
        <v>1</v>
      </c>
      <c r="AE3487">
        <v>1</v>
      </c>
      <c r="AF3487">
        <v>1</v>
      </c>
      <c r="AL3487">
        <v>6.505064</v>
      </c>
      <c r="AM3487" s="5">
        <v>5.3969359397888184</v>
      </c>
      <c r="AN3487">
        <v>570.77625570776252</v>
      </c>
      <c r="AO3487">
        <f t="shared" si="54"/>
        <v>26826.48401826484</v>
      </c>
      <c r="AP3487">
        <v>684.93150684931504</v>
      </c>
      <c r="AQ3487">
        <v>0.103839</v>
      </c>
      <c r="AR3487">
        <v>9.3833899999999998E-2</v>
      </c>
      <c r="AS3487">
        <v>5.0908200000000001E-2</v>
      </c>
      <c r="AT3487">
        <v>4.4511599999999998E-2</v>
      </c>
      <c r="AU3487">
        <v>4.5161399999999997E-2</v>
      </c>
      <c r="AW3487">
        <v>0.103839</v>
      </c>
      <c r="AX3487">
        <v>9.3833900000000012E-2</v>
      </c>
      <c r="AY3487">
        <v>5.0908200000000001E-2</v>
      </c>
      <c r="AZ3487">
        <v>4.4511599999999998E-2</v>
      </c>
      <c r="BA3487">
        <v>4.5161400000000004E-2</v>
      </c>
      <c r="BC3487" s="52">
        <v>100000</v>
      </c>
      <c r="BD3487" s="52">
        <v>100000</v>
      </c>
      <c r="BE3487">
        <v>0</v>
      </c>
      <c r="BF3487">
        <v>0</v>
      </c>
      <c r="BG3487">
        <v>0</v>
      </c>
    </row>
    <row r="3488" spans="1:59">
      <c r="A3488">
        <v>3487</v>
      </c>
      <c r="E3488">
        <v>9795.2054794520554</v>
      </c>
      <c r="K3488">
        <v>4117.2960566655738</v>
      </c>
      <c r="L3488">
        <v>4158.1310566655739</v>
      </c>
      <c r="M3488">
        <v>4198.9660566655739</v>
      </c>
      <c r="N3488">
        <v>4239.8010566655739</v>
      </c>
      <c r="O3488">
        <v>4280.636056665574</v>
      </c>
      <c r="Q3488">
        <v>14093.251232955001</v>
      </c>
      <c r="R3488">
        <v>13712.4999886142</v>
      </c>
      <c r="S3488">
        <v>13331.748744273398</v>
      </c>
      <c r="T3488">
        <v>12950.997499932597</v>
      </c>
      <c r="U3488">
        <v>12570.246255591795</v>
      </c>
      <c r="W3488">
        <v>0.14149</v>
      </c>
      <c r="AB3488">
        <v>1</v>
      </c>
      <c r="AC3488">
        <v>1</v>
      </c>
      <c r="AD3488">
        <v>1</v>
      </c>
      <c r="AE3488">
        <v>1</v>
      </c>
      <c r="AF3488">
        <v>1</v>
      </c>
      <c r="AL3488">
        <v>5.1994324000000001</v>
      </c>
      <c r="AM3488" s="5">
        <v>4.5283479690551758</v>
      </c>
      <c r="AN3488">
        <v>570.77625570776252</v>
      </c>
      <c r="AO3488">
        <f t="shared" si="54"/>
        <v>26826.48401826484</v>
      </c>
      <c r="AP3488">
        <v>684.93150684931504</v>
      </c>
      <c r="AQ3488">
        <v>0.103066</v>
      </c>
      <c r="AR3488">
        <v>9.3728699999999998E-2</v>
      </c>
      <c r="AS3488">
        <v>4.6270400000000003E-2</v>
      </c>
      <c r="AT3488">
        <v>4.30566E-2</v>
      </c>
      <c r="AU3488">
        <v>4.4605100000000002E-2</v>
      </c>
      <c r="AW3488">
        <v>0.103066</v>
      </c>
      <c r="AX3488">
        <v>9.3728699999999984E-2</v>
      </c>
      <c r="AY3488">
        <v>4.6270400000000003E-2</v>
      </c>
      <c r="AZ3488">
        <v>4.30566E-2</v>
      </c>
      <c r="BA3488">
        <v>4.4605099999999995E-2</v>
      </c>
      <c r="BC3488" s="52">
        <v>100000</v>
      </c>
      <c r="BD3488" s="52">
        <v>100000</v>
      </c>
      <c r="BE3488">
        <v>0</v>
      </c>
      <c r="BF3488">
        <v>0</v>
      </c>
      <c r="BG3488">
        <v>0</v>
      </c>
    </row>
    <row r="3489" spans="1:59">
      <c r="A3489">
        <v>3488</v>
      </c>
      <c r="E3489">
        <v>9795.2054794520554</v>
      </c>
      <c r="K3489">
        <v>3888.3326485232365</v>
      </c>
      <c r="L3489">
        <v>3937.5001485232365</v>
      </c>
      <c r="M3489">
        <v>3986.6676485232365</v>
      </c>
      <c r="N3489">
        <v>4035.8351485232365</v>
      </c>
      <c r="O3489">
        <v>4085.0026485232365</v>
      </c>
      <c r="Q3489">
        <v>11635.006456351681</v>
      </c>
      <c r="R3489">
        <v>11320.668543585252</v>
      </c>
      <c r="S3489">
        <v>11006.330630818826</v>
      </c>
      <c r="T3489">
        <v>10691.992718052399</v>
      </c>
      <c r="U3489">
        <v>10377.654805285973</v>
      </c>
      <c r="W3489">
        <v>0.28323000000000004</v>
      </c>
      <c r="AB3489">
        <v>1</v>
      </c>
      <c r="AC3489">
        <v>1</v>
      </c>
      <c r="AD3489">
        <v>1</v>
      </c>
      <c r="AE3489">
        <v>1</v>
      </c>
      <c r="AF3489">
        <v>1</v>
      </c>
      <c r="AL3489">
        <v>3.4440686999999999</v>
      </c>
      <c r="AM3489" s="5">
        <v>4.5611958503723136</v>
      </c>
      <c r="AN3489">
        <v>570.77625570776252</v>
      </c>
      <c r="AO3489">
        <f t="shared" si="54"/>
        <v>26826.48401826484</v>
      </c>
      <c r="AP3489">
        <v>684.93150684931504</v>
      </c>
      <c r="AQ3489">
        <v>0.10388</v>
      </c>
      <c r="AR3489">
        <v>9.1341999999999993E-2</v>
      </c>
      <c r="AS3489">
        <v>4.4472400000000002E-2</v>
      </c>
      <c r="AT3489">
        <v>4.0324699999999998E-2</v>
      </c>
      <c r="AU3489">
        <v>4.2431900000000002E-2</v>
      </c>
      <c r="AW3489">
        <v>0.10388000000000001</v>
      </c>
      <c r="AX3489">
        <v>9.1341999999999993E-2</v>
      </c>
      <c r="AY3489">
        <v>4.4472400000000009E-2</v>
      </c>
      <c r="AZ3489">
        <v>4.0324700000000005E-2</v>
      </c>
      <c r="BA3489">
        <v>4.2431900000000008E-2</v>
      </c>
      <c r="BC3489" s="52">
        <v>100000</v>
      </c>
      <c r="BD3489" s="52">
        <v>100000</v>
      </c>
      <c r="BE3489">
        <v>0</v>
      </c>
      <c r="BF3489">
        <v>0</v>
      </c>
      <c r="BG3489">
        <v>0</v>
      </c>
    </row>
    <row r="3490" spans="1:59">
      <c r="A3490">
        <v>3489</v>
      </c>
      <c r="E3490">
        <v>9795.2054794520554</v>
      </c>
      <c r="K3490">
        <v>3843.8344596616507</v>
      </c>
      <c r="L3490">
        <v>3916.8444596616509</v>
      </c>
      <c r="M3490">
        <v>3989.8544596616512</v>
      </c>
      <c r="N3490">
        <v>4062.8644596616514</v>
      </c>
      <c r="O3490">
        <v>4135.8744596616516</v>
      </c>
      <c r="Q3490">
        <v>11409.0643328641</v>
      </c>
      <c r="R3490">
        <v>11100.830600298177</v>
      </c>
      <c r="S3490">
        <v>10792.596867732254</v>
      </c>
      <c r="T3490">
        <v>10484.363135166332</v>
      </c>
      <c r="U3490">
        <v>10176.129402600409</v>
      </c>
      <c r="W3490">
        <v>0.46886</v>
      </c>
      <c r="AB3490">
        <v>1</v>
      </c>
      <c r="AC3490">
        <v>1</v>
      </c>
      <c r="AD3490">
        <v>1</v>
      </c>
      <c r="AE3490">
        <v>1</v>
      </c>
      <c r="AF3490">
        <v>1</v>
      </c>
      <c r="AL3490">
        <v>3.8513508000000001</v>
      </c>
      <c r="AM3490" s="5">
        <v>3.9562821388244629</v>
      </c>
      <c r="AN3490">
        <v>570.77625570776252</v>
      </c>
      <c r="AO3490">
        <f t="shared" si="54"/>
        <v>26826.48401826484</v>
      </c>
      <c r="AP3490">
        <v>684.93150684931504</v>
      </c>
      <c r="AQ3490">
        <v>0.10345099999999999</v>
      </c>
      <c r="AR3490">
        <v>9.0593400000000004E-2</v>
      </c>
      <c r="AS3490">
        <v>4.4448799999999997E-2</v>
      </c>
      <c r="AT3490">
        <v>3.9958599999999997E-2</v>
      </c>
      <c r="AU3490">
        <v>4.2068000000000001E-2</v>
      </c>
      <c r="AW3490">
        <v>0.103451</v>
      </c>
      <c r="AX3490">
        <v>9.0593400000000004E-2</v>
      </c>
      <c r="AY3490">
        <v>4.4448799999999997E-2</v>
      </c>
      <c r="AZ3490">
        <v>3.9958599999999997E-2</v>
      </c>
      <c r="BA3490">
        <v>4.2068000000000008E-2</v>
      </c>
      <c r="BC3490" s="52">
        <v>100000</v>
      </c>
      <c r="BD3490" s="52">
        <v>100000</v>
      </c>
      <c r="BE3490">
        <v>0</v>
      </c>
      <c r="BF3490">
        <v>0</v>
      </c>
      <c r="BG3490">
        <v>0</v>
      </c>
    </row>
    <row r="3491" spans="1:59">
      <c r="A3491">
        <v>3490</v>
      </c>
      <c r="E3491">
        <v>9795.2054794520554</v>
      </c>
      <c r="K3491">
        <v>4106.7783029346538</v>
      </c>
      <c r="L3491">
        <v>4215.810802934654</v>
      </c>
      <c r="M3491">
        <v>4324.8433029346543</v>
      </c>
      <c r="N3491">
        <v>4433.8758029346545</v>
      </c>
      <c r="O3491">
        <v>4542.9083029346548</v>
      </c>
      <c r="Q3491">
        <v>10372.21988773376</v>
      </c>
      <c r="R3491">
        <v>10091.998131128794</v>
      </c>
      <c r="S3491">
        <v>9811.7763745238281</v>
      </c>
      <c r="T3491">
        <v>9531.5546179188623</v>
      </c>
      <c r="U3491">
        <v>9251.3328613138965</v>
      </c>
      <c r="W3491">
        <v>0.51446999999999998</v>
      </c>
      <c r="AB3491">
        <v>1</v>
      </c>
      <c r="AC3491">
        <v>1</v>
      </c>
      <c r="AD3491">
        <v>1</v>
      </c>
      <c r="AE3491">
        <v>1</v>
      </c>
      <c r="AF3491">
        <v>1</v>
      </c>
      <c r="AL3491">
        <v>6.0903349999999996</v>
      </c>
      <c r="AM3491" s="5">
        <v>3.849779605865479</v>
      </c>
      <c r="AN3491">
        <v>570.77625570776252</v>
      </c>
      <c r="AO3491">
        <f t="shared" si="54"/>
        <v>26826.48401826484</v>
      </c>
      <c r="AP3491">
        <v>684.93150684931504</v>
      </c>
      <c r="AQ3491">
        <v>0.10355400000000001</v>
      </c>
      <c r="AR3491">
        <v>9.0491200000000008E-2</v>
      </c>
      <c r="AS3491">
        <v>4.4412999999999994E-2</v>
      </c>
      <c r="AT3491">
        <v>3.9879299999999999E-2</v>
      </c>
      <c r="AU3491">
        <v>4.20074E-2</v>
      </c>
      <c r="AW3491">
        <v>0.10355400000000002</v>
      </c>
      <c r="AX3491">
        <v>9.0491200000000008E-2</v>
      </c>
      <c r="AY3491">
        <v>4.4412999999999994E-2</v>
      </c>
      <c r="AZ3491">
        <v>3.9879299999999993E-2</v>
      </c>
      <c r="BA3491">
        <v>4.20074E-2</v>
      </c>
      <c r="BC3491" s="52">
        <v>100000</v>
      </c>
      <c r="BD3491" s="52">
        <v>100000</v>
      </c>
      <c r="BE3491">
        <v>0</v>
      </c>
      <c r="BF3491">
        <v>0</v>
      </c>
      <c r="BG3491">
        <v>0</v>
      </c>
    </row>
    <row r="3492" spans="1:59">
      <c r="A3492">
        <v>3491</v>
      </c>
      <c r="E3492">
        <v>9795.2054794520554</v>
      </c>
      <c r="K3492">
        <v>4619.7210618118343</v>
      </c>
      <c r="L3492">
        <v>4782.5143951451673</v>
      </c>
      <c r="M3492">
        <v>4945.3077284785004</v>
      </c>
      <c r="N3492">
        <v>5108.1010618118335</v>
      </c>
      <c r="O3492">
        <v>5270.8943951451665</v>
      </c>
      <c r="Q3492">
        <v>9542.8087898844678</v>
      </c>
      <c r="R3492">
        <v>9284.9948725803297</v>
      </c>
      <c r="S3492">
        <v>9027.1809552761915</v>
      </c>
      <c r="T3492">
        <v>8769.3670379720534</v>
      </c>
      <c r="U3492">
        <v>8511.5531206679152</v>
      </c>
      <c r="W3492">
        <v>0.44095000000000001</v>
      </c>
      <c r="AB3492">
        <v>1</v>
      </c>
      <c r="AC3492">
        <v>1</v>
      </c>
      <c r="AD3492">
        <v>1</v>
      </c>
      <c r="AE3492">
        <v>1</v>
      </c>
      <c r="AF3492">
        <v>1</v>
      </c>
      <c r="AL3492">
        <v>4.5965132999999998</v>
      </c>
      <c r="AM3492" s="5">
        <v>3.320372343063354</v>
      </c>
      <c r="AN3492">
        <v>570.77625570776252</v>
      </c>
      <c r="AO3492">
        <f t="shared" si="54"/>
        <v>26826.48401826484</v>
      </c>
      <c r="AP3492">
        <v>684.93150684931504</v>
      </c>
      <c r="AQ3492">
        <v>0.10401300000000001</v>
      </c>
      <c r="AR3492">
        <v>9.0626499999999999E-2</v>
      </c>
      <c r="AS3492">
        <v>4.4387000000000003E-2</v>
      </c>
      <c r="AT3492">
        <v>3.9861600000000004E-2</v>
      </c>
      <c r="AU3492">
        <v>4.1962600000000003E-2</v>
      </c>
      <c r="AW3492">
        <v>0.10401300000000001</v>
      </c>
      <c r="AX3492">
        <v>9.0626499999999985E-2</v>
      </c>
      <c r="AY3492">
        <v>4.4386999999999996E-2</v>
      </c>
      <c r="AZ3492">
        <v>3.9861600000000011E-2</v>
      </c>
      <c r="BA3492">
        <v>4.1962600000000003E-2</v>
      </c>
      <c r="BC3492" s="52">
        <v>100000</v>
      </c>
      <c r="BD3492" s="52">
        <v>100000</v>
      </c>
      <c r="BE3492">
        <v>0</v>
      </c>
      <c r="BF3492">
        <v>0</v>
      </c>
      <c r="BG3492">
        <v>0</v>
      </c>
    </row>
    <row r="3493" spans="1:59">
      <c r="A3493">
        <v>3492</v>
      </c>
      <c r="E3493">
        <v>9795.2054794520554</v>
      </c>
      <c r="K3493">
        <v>4769.3967879826214</v>
      </c>
      <c r="L3493">
        <v>4978.3892879826217</v>
      </c>
      <c r="M3493">
        <v>5187.381787982622</v>
      </c>
      <c r="N3493">
        <v>5396.3742879826223</v>
      </c>
      <c r="O3493">
        <v>5605.3667879826226</v>
      </c>
      <c r="Q3493">
        <v>9017.5186774882241</v>
      </c>
      <c r="R3493">
        <v>8773.8962952473576</v>
      </c>
      <c r="S3493">
        <v>8530.2739130064911</v>
      </c>
      <c r="T3493">
        <v>8286.6515307656246</v>
      </c>
      <c r="U3493">
        <v>8043.0291485247581</v>
      </c>
      <c r="W3493">
        <v>0.10366</v>
      </c>
      <c r="AB3493">
        <v>1</v>
      </c>
      <c r="AC3493">
        <v>1</v>
      </c>
      <c r="AD3493">
        <v>1</v>
      </c>
      <c r="AE3493">
        <v>1</v>
      </c>
      <c r="AF3493">
        <v>1</v>
      </c>
      <c r="AL3493">
        <v>5.9177036000000003</v>
      </c>
      <c r="AM3493" s="5">
        <v>3.2381246089935298</v>
      </c>
      <c r="AN3493">
        <v>570.77625570776252</v>
      </c>
      <c r="AO3493">
        <f t="shared" si="54"/>
        <v>26826.48401826484</v>
      </c>
      <c r="AP3493">
        <v>684.93150684931504</v>
      </c>
      <c r="AQ3493">
        <v>0.104409</v>
      </c>
      <c r="AR3493">
        <v>9.1025099999999998E-2</v>
      </c>
      <c r="AS3493">
        <v>4.4394199999999995E-2</v>
      </c>
      <c r="AT3493">
        <v>3.9971699999999999E-2</v>
      </c>
      <c r="AU3493">
        <v>4.1971800000000004E-2</v>
      </c>
      <c r="AW3493">
        <v>0.10440900000000002</v>
      </c>
      <c r="AX3493">
        <v>9.1025100000000012E-2</v>
      </c>
      <c r="AY3493">
        <v>4.4394199999999995E-2</v>
      </c>
      <c r="AZ3493">
        <v>3.9971699999999999E-2</v>
      </c>
      <c r="BA3493">
        <v>4.1971800000000004E-2</v>
      </c>
      <c r="BC3493" s="52">
        <v>100000</v>
      </c>
      <c r="BD3493" s="52">
        <v>100000</v>
      </c>
      <c r="BE3493">
        <v>0</v>
      </c>
      <c r="BF3493">
        <v>0</v>
      </c>
      <c r="BG3493">
        <v>0</v>
      </c>
    </row>
    <row r="3494" spans="1:59">
      <c r="A3494">
        <v>3493</v>
      </c>
      <c r="E3494">
        <v>9795.2054794520554</v>
      </c>
      <c r="K3494">
        <v>4634.2841054392629</v>
      </c>
      <c r="L3494">
        <v>4894.7541054392632</v>
      </c>
      <c r="M3494">
        <v>5155.2241054392634</v>
      </c>
      <c r="N3494">
        <v>5415.6941054392637</v>
      </c>
      <c r="O3494">
        <v>5676.1641054392639</v>
      </c>
      <c r="Q3494">
        <v>8236.6202159347122</v>
      </c>
      <c r="R3494">
        <v>8014.0950279460367</v>
      </c>
      <c r="S3494">
        <v>7791.5698399573612</v>
      </c>
      <c r="T3494">
        <v>7569.0446519686857</v>
      </c>
      <c r="U3494">
        <v>7346.5194639800102</v>
      </c>
      <c r="W3494">
        <v>0.53559000000000001</v>
      </c>
      <c r="AB3494">
        <v>1</v>
      </c>
      <c r="AC3494">
        <v>1</v>
      </c>
      <c r="AD3494">
        <v>1</v>
      </c>
      <c r="AE3494">
        <v>1</v>
      </c>
      <c r="AF3494">
        <v>1</v>
      </c>
      <c r="AL3494">
        <v>6.6185593999999996</v>
      </c>
      <c r="AM3494" s="5">
        <v>3.8018035888671879</v>
      </c>
      <c r="AN3494">
        <v>570.77625570776252</v>
      </c>
      <c r="AO3494">
        <f t="shared" si="54"/>
        <v>26826.48401826484</v>
      </c>
      <c r="AP3494">
        <v>684.93150684931504</v>
      </c>
      <c r="AQ3494">
        <v>0.10421899999999999</v>
      </c>
      <c r="AR3494">
        <v>9.2078999999999994E-2</v>
      </c>
      <c r="AS3494">
        <v>4.4617900000000002E-2</v>
      </c>
      <c r="AT3494">
        <v>4.0117100000000003E-2</v>
      </c>
      <c r="AU3494">
        <v>4.2125700000000002E-2</v>
      </c>
      <c r="AW3494">
        <v>0.10421899999999999</v>
      </c>
      <c r="AX3494">
        <v>9.2079000000000008E-2</v>
      </c>
      <c r="AY3494">
        <v>4.4617900000000002E-2</v>
      </c>
      <c r="AZ3494">
        <v>4.0117100000000003E-2</v>
      </c>
      <c r="BA3494">
        <v>4.2125700000000002E-2</v>
      </c>
      <c r="BC3494" s="52">
        <v>100000</v>
      </c>
      <c r="BD3494" s="52">
        <v>100000</v>
      </c>
      <c r="BE3494">
        <v>0</v>
      </c>
      <c r="BF3494">
        <v>0</v>
      </c>
      <c r="BG3494">
        <v>0</v>
      </c>
    </row>
    <row r="3495" spans="1:59">
      <c r="A3495">
        <v>3494</v>
      </c>
      <c r="E3495">
        <v>9795.2054794520554</v>
      </c>
      <c r="K3495">
        <v>4474.8996835168582</v>
      </c>
      <c r="L3495">
        <v>4789.1296835168578</v>
      </c>
      <c r="M3495">
        <v>5103.3596835168573</v>
      </c>
      <c r="N3495">
        <v>5417.5896835168569</v>
      </c>
      <c r="O3495">
        <v>5731.8196835168565</v>
      </c>
      <c r="Q3495">
        <v>8024.3985289645989</v>
      </c>
      <c r="R3495">
        <v>7807.6068421909931</v>
      </c>
      <c r="S3495">
        <v>7590.8151554173874</v>
      </c>
      <c r="T3495">
        <v>7374.0234686437816</v>
      </c>
      <c r="U3495">
        <v>7157.2317818701758</v>
      </c>
      <c r="W3495">
        <v>0.23036000000000001</v>
      </c>
      <c r="AB3495">
        <v>1</v>
      </c>
      <c r="AC3495">
        <v>1</v>
      </c>
      <c r="AD3495">
        <v>1</v>
      </c>
      <c r="AE3495">
        <v>1</v>
      </c>
      <c r="AF3495">
        <v>1</v>
      </c>
      <c r="AL3495">
        <v>5.4313172999999999</v>
      </c>
      <c r="AM3495" s="5">
        <v>4.0872173309326172</v>
      </c>
      <c r="AN3495">
        <v>570.77625570776252</v>
      </c>
      <c r="AO3495">
        <f t="shared" si="54"/>
        <v>26826.48401826484</v>
      </c>
      <c r="AP3495">
        <v>684.93150684931504</v>
      </c>
      <c r="AQ3495">
        <v>0.10517700000000001</v>
      </c>
      <c r="AR3495">
        <v>9.3118999999999993E-2</v>
      </c>
      <c r="AS3495">
        <v>4.5387900000000002E-2</v>
      </c>
      <c r="AT3495">
        <v>4.0190199999999995E-2</v>
      </c>
      <c r="AU3495">
        <v>4.2344299999999994E-2</v>
      </c>
      <c r="AW3495">
        <v>0.10517700000000001</v>
      </c>
      <c r="AX3495">
        <v>9.3118999999999993E-2</v>
      </c>
      <c r="AY3495">
        <v>4.5387899999999995E-2</v>
      </c>
      <c r="AZ3495">
        <v>4.0190199999999995E-2</v>
      </c>
      <c r="BA3495">
        <v>4.2344299999999988E-2</v>
      </c>
      <c r="BC3495" s="52">
        <v>100000</v>
      </c>
      <c r="BD3495" s="52">
        <v>100000</v>
      </c>
      <c r="BE3495">
        <v>0</v>
      </c>
      <c r="BF3495">
        <v>0</v>
      </c>
      <c r="BG3495">
        <v>0</v>
      </c>
    </row>
    <row r="3496" spans="1:59">
      <c r="A3496">
        <v>3495</v>
      </c>
      <c r="E3496">
        <v>9795.2054794520554</v>
      </c>
      <c r="K3496">
        <v>4152.8946077548417</v>
      </c>
      <c r="L3496">
        <v>4581.8771077548417</v>
      </c>
      <c r="M3496">
        <v>5010.8596077548418</v>
      </c>
      <c r="N3496">
        <v>5439.8421077548419</v>
      </c>
      <c r="O3496">
        <v>5868.824607754842</v>
      </c>
      <c r="Q3496">
        <v>7561.9860719313547</v>
      </c>
      <c r="R3496">
        <v>7357.6871815075647</v>
      </c>
      <c r="S3496">
        <v>7153.3882910837747</v>
      </c>
      <c r="T3496">
        <v>6949.0894006599847</v>
      </c>
      <c r="U3496">
        <v>6744.7905102361947</v>
      </c>
      <c r="W3496">
        <v>0.61136000000000001</v>
      </c>
      <c r="AB3496">
        <v>1</v>
      </c>
      <c r="AC3496">
        <v>1</v>
      </c>
      <c r="AD3496">
        <v>1</v>
      </c>
      <c r="AE3496">
        <v>1</v>
      </c>
      <c r="AF3496">
        <v>1</v>
      </c>
      <c r="AL3496">
        <v>5.0277165999999998</v>
      </c>
      <c r="AM3496" s="5">
        <v>4.6440348625183114</v>
      </c>
      <c r="AN3496">
        <v>570.77625570776252</v>
      </c>
      <c r="AO3496">
        <f t="shared" si="54"/>
        <v>26826.48401826484</v>
      </c>
      <c r="AP3496">
        <v>684.93150684931504</v>
      </c>
      <c r="AQ3496">
        <v>0.10576300000000001</v>
      </c>
      <c r="AR3496">
        <v>9.4096800000000008E-2</v>
      </c>
      <c r="AS3496">
        <v>4.6538699999999995E-2</v>
      </c>
      <c r="AT3496">
        <v>4.1023200000000003E-2</v>
      </c>
      <c r="AU3496">
        <v>4.2781199999999998E-2</v>
      </c>
      <c r="AW3496">
        <v>0.10576300000000001</v>
      </c>
      <c r="AX3496">
        <v>9.4096800000000022E-2</v>
      </c>
      <c r="AY3496">
        <v>4.6538700000000002E-2</v>
      </c>
      <c r="AZ3496">
        <v>4.1023199999999996E-2</v>
      </c>
      <c r="BA3496">
        <v>4.2781200000000005E-2</v>
      </c>
      <c r="BC3496" s="52">
        <v>100000</v>
      </c>
      <c r="BD3496" s="52">
        <v>100000</v>
      </c>
      <c r="BE3496">
        <v>0</v>
      </c>
      <c r="BF3496">
        <v>0</v>
      </c>
      <c r="BG3496">
        <v>0</v>
      </c>
    </row>
    <row r="3497" spans="1:59">
      <c r="A3497">
        <v>3496</v>
      </c>
      <c r="E3497">
        <v>9795.2054794520554</v>
      </c>
      <c r="K3497">
        <v>4157.7489556306518</v>
      </c>
      <c r="L3497">
        <v>4776.4747889639857</v>
      </c>
      <c r="M3497">
        <v>5395.2006222973196</v>
      </c>
      <c r="N3497">
        <v>6013.9264556306534</v>
      </c>
      <c r="O3497">
        <v>6632.6522889639873</v>
      </c>
      <c r="Q3497">
        <v>8045.4702922254528</v>
      </c>
      <c r="R3497">
        <v>7828.1093183740795</v>
      </c>
      <c r="S3497">
        <v>7610.7483445227062</v>
      </c>
      <c r="T3497">
        <v>7393.387370671333</v>
      </c>
      <c r="U3497">
        <v>7176.0263968199597</v>
      </c>
      <c r="W3497">
        <v>0.46670999999999996</v>
      </c>
      <c r="AB3497">
        <v>1</v>
      </c>
      <c r="AC3497">
        <v>1</v>
      </c>
      <c r="AD3497">
        <v>1</v>
      </c>
      <c r="AE3497">
        <v>1</v>
      </c>
      <c r="AF3497">
        <v>1</v>
      </c>
      <c r="AL3497">
        <v>6.4291267000000003</v>
      </c>
      <c r="AM3497" s="5">
        <v>5.202643871307373</v>
      </c>
      <c r="AN3497">
        <v>570.77625570776252</v>
      </c>
      <c r="AO3497">
        <f t="shared" si="54"/>
        <v>26826.48401826484</v>
      </c>
      <c r="AP3497">
        <v>684.93150684931504</v>
      </c>
      <c r="AQ3497">
        <v>0.10665999999999999</v>
      </c>
      <c r="AR3497">
        <v>0.10051600000000001</v>
      </c>
      <c r="AS3497">
        <v>4.9845100000000003E-2</v>
      </c>
      <c r="AT3497">
        <v>4.3052300000000002E-2</v>
      </c>
      <c r="AU3497">
        <v>4.3833799999999999E-2</v>
      </c>
      <c r="AW3497">
        <v>0.10665999999999999</v>
      </c>
      <c r="AX3497">
        <v>0.10051600000000001</v>
      </c>
      <c r="AY3497">
        <v>4.9845100000000003E-2</v>
      </c>
      <c r="AZ3497">
        <v>4.3052300000000002E-2</v>
      </c>
      <c r="BA3497">
        <v>4.3833799999999992E-2</v>
      </c>
      <c r="BC3497" s="52">
        <v>100000</v>
      </c>
      <c r="BD3497" s="52">
        <v>100000</v>
      </c>
      <c r="BE3497">
        <v>0</v>
      </c>
      <c r="BF3497">
        <v>0</v>
      </c>
      <c r="BG3497">
        <v>0</v>
      </c>
    </row>
    <row r="3498" spans="1:59">
      <c r="A3498">
        <v>3497</v>
      </c>
      <c r="E3498">
        <v>9795.2054794520554</v>
      </c>
      <c r="K3498">
        <v>4541.2424378195847</v>
      </c>
      <c r="L3498">
        <v>5319.7374378195846</v>
      </c>
      <c r="M3498">
        <v>6098.2324378195844</v>
      </c>
      <c r="N3498">
        <v>6876.7274378195843</v>
      </c>
      <c r="O3498">
        <v>7655.2224378195842</v>
      </c>
      <c r="Q3498">
        <v>8497.3545392006126</v>
      </c>
      <c r="R3498">
        <v>8267.7852049482299</v>
      </c>
      <c r="S3498">
        <v>8038.2158706958471</v>
      </c>
      <c r="T3498">
        <v>7808.6465364434644</v>
      </c>
      <c r="U3498">
        <v>7579.0772021910816</v>
      </c>
      <c r="W3498">
        <v>0.18666999999999997</v>
      </c>
      <c r="AB3498">
        <v>1</v>
      </c>
      <c r="AC3498">
        <v>1</v>
      </c>
      <c r="AD3498">
        <v>1</v>
      </c>
      <c r="AE3498">
        <v>1</v>
      </c>
      <c r="AF3498">
        <v>1</v>
      </c>
      <c r="AL3498">
        <v>3.9031706000000002</v>
      </c>
      <c r="AM3498" s="5">
        <v>6.2108702659606934</v>
      </c>
      <c r="AN3498">
        <v>570.77625570776252</v>
      </c>
      <c r="AO3498">
        <f t="shared" si="54"/>
        <v>26826.48401826484</v>
      </c>
      <c r="AP3498">
        <v>684.93150684931504</v>
      </c>
      <c r="AQ3498">
        <v>0.10964199999999999</v>
      </c>
      <c r="AR3498">
        <v>0.107531</v>
      </c>
      <c r="AS3498">
        <v>9.5757900000000007E-2</v>
      </c>
      <c r="AT3498">
        <v>5.0823699999999999E-2</v>
      </c>
      <c r="AU3498">
        <v>4.7490000000000004E-2</v>
      </c>
      <c r="AW3498">
        <v>0.109642</v>
      </c>
      <c r="AX3498">
        <v>0.107531</v>
      </c>
      <c r="AY3498">
        <v>9.5757899999999993E-2</v>
      </c>
      <c r="AZ3498">
        <v>5.0823699999999999E-2</v>
      </c>
      <c r="BA3498">
        <v>4.7490000000000004E-2</v>
      </c>
      <c r="BC3498" s="52">
        <v>100000</v>
      </c>
      <c r="BD3498" s="52">
        <v>100000</v>
      </c>
      <c r="BE3498">
        <v>0</v>
      </c>
      <c r="BF3498">
        <v>0</v>
      </c>
      <c r="BG3498">
        <v>0</v>
      </c>
    </row>
    <row r="3499" spans="1:59">
      <c r="A3499">
        <v>3498</v>
      </c>
      <c r="E3499">
        <v>9795.2054794520554</v>
      </c>
      <c r="K3499">
        <v>5166.6442558196804</v>
      </c>
      <c r="L3499">
        <v>5997.1117558196802</v>
      </c>
      <c r="M3499">
        <v>6827.5792558196799</v>
      </c>
      <c r="N3499">
        <v>7658.0467558196797</v>
      </c>
      <c r="O3499">
        <v>8488.5142558196803</v>
      </c>
      <c r="Q3499">
        <v>8877.106742709504</v>
      </c>
      <c r="R3499">
        <v>8637.2778085397567</v>
      </c>
      <c r="S3499">
        <v>8397.4488743700094</v>
      </c>
      <c r="T3499">
        <v>8157.6199402002621</v>
      </c>
      <c r="U3499">
        <v>7917.7910060305148</v>
      </c>
      <c r="W3499">
        <v>6.9349999999999995E-2</v>
      </c>
      <c r="AB3499">
        <v>1</v>
      </c>
      <c r="AC3499">
        <v>1</v>
      </c>
      <c r="AD3499">
        <v>1</v>
      </c>
      <c r="AE3499">
        <v>1</v>
      </c>
      <c r="AF3499">
        <v>1</v>
      </c>
      <c r="AL3499">
        <v>10.557446499999999</v>
      </c>
      <c r="AM3499" s="5">
        <v>6.4780707359313956</v>
      </c>
      <c r="AN3499">
        <v>570.77625570776252</v>
      </c>
      <c r="AO3499">
        <f t="shared" si="54"/>
        <v>26826.48401826484</v>
      </c>
      <c r="AP3499">
        <v>684.93150684931504</v>
      </c>
      <c r="AQ3499">
        <v>0.111262</v>
      </c>
      <c r="AR3499">
        <v>0.110155</v>
      </c>
      <c r="AS3499">
        <v>0.10011199999999999</v>
      </c>
      <c r="AT3499">
        <v>0.10345900000000001</v>
      </c>
      <c r="AU3499">
        <v>0.10245099999999999</v>
      </c>
      <c r="AW3499">
        <v>0.11126200000000001</v>
      </c>
      <c r="AX3499">
        <v>0.11015499999999999</v>
      </c>
      <c r="AY3499">
        <v>0.10011199999999999</v>
      </c>
      <c r="AZ3499">
        <v>0.10345900000000001</v>
      </c>
      <c r="BA3499">
        <v>0.102451</v>
      </c>
      <c r="BC3499" s="52">
        <v>100000</v>
      </c>
      <c r="BD3499" s="52">
        <v>100000</v>
      </c>
      <c r="BE3499">
        <v>0</v>
      </c>
      <c r="BF3499">
        <v>0</v>
      </c>
      <c r="BG3499">
        <v>0</v>
      </c>
    </row>
    <row r="3500" spans="1:59">
      <c r="A3500">
        <v>3499</v>
      </c>
      <c r="E3500">
        <v>9795.2054794520554</v>
      </c>
      <c r="K3500">
        <v>5601.9174486839138</v>
      </c>
      <c r="L3500">
        <v>6403.23661535058</v>
      </c>
      <c r="M3500">
        <v>7204.5557820172462</v>
      </c>
      <c r="N3500">
        <v>8005.8749486839124</v>
      </c>
      <c r="O3500">
        <v>8807.1941153505795</v>
      </c>
      <c r="Q3500">
        <v>9807.3645790148112</v>
      </c>
      <c r="R3500">
        <v>9542.4032729111059</v>
      </c>
      <c r="S3500">
        <v>9277.4419668074006</v>
      </c>
      <c r="T3500">
        <v>9012.4806607036953</v>
      </c>
      <c r="U3500">
        <v>8747.51935459999</v>
      </c>
      <c r="W3500">
        <v>2.6589999999999999E-2</v>
      </c>
      <c r="AB3500">
        <v>1</v>
      </c>
      <c r="AC3500">
        <v>1</v>
      </c>
      <c r="AD3500">
        <v>1</v>
      </c>
      <c r="AE3500">
        <v>1</v>
      </c>
      <c r="AF3500">
        <v>1</v>
      </c>
      <c r="AL3500">
        <v>12.975892</v>
      </c>
      <c r="AM3500" s="5">
        <v>7.0891952514648438</v>
      </c>
      <c r="AN3500">
        <v>570.77625570776252</v>
      </c>
      <c r="AO3500">
        <f t="shared" si="54"/>
        <v>26826.48401826484</v>
      </c>
      <c r="AP3500">
        <v>684.93150684931504</v>
      </c>
      <c r="AQ3500">
        <v>0.111523</v>
      </c>
      <c r="AR3500">
        <v>0.132883</v>
      </c>
      <c r="AS3500">
        <v>0.10453100000000001</v>
      </c>
      <c r="AT3500">
        <v>0.10662199999999999</v>
      </c>
      <c r="AU3500">
        <v>0.10888299999999999</v>
      </c>
      <c r="AW3500">
        <v>0.111523</v>
      </c>
      <c r="AX3500">
        <v>0.13288300000000003</v>
      </c>
      <c r="AY3500">
        <v>0.10453100000000003</v>
      </c>
      <c r="AZ3500">
        <v>0.10662199999999998</v>
      </c>
      <c r="BA3500">
        <v>0.10888299999999999</v>
      </c>
      <c r="BC3500" s="52">
        <v>100000</v>
      </c>
      <c r="BD3500" s="52">
        <v>100000</v>
      </c>
      <c r="BE3500">
        <v>0</v>
      </c>
      <c r="BF3500">
        <v>0</v>
      </c>
      <c r="BG3500">
        <v>0</v>
      </c>
    </row>
    <row r="3501" spans="1:59">
      <c r="A3501">
        <v>3500</v>
      </c>
      <c r="E3501">
        <v>9795.2054794520554</v>
      </c>
      <c r="K3501">
        <v>5588.1634630357858</v>
      </c>
      <c r="L3501">
        <v>6213.0492963691195</v>
      </c>
      <c r="M3501">
        <v>6837.9351297024532</v>
      </c>
      <c r="N3501">
        <v>7462.8209630357869</v>
      </c>
      <c r="O3501">
        <v>8087.7067963691206</v>
      </c>
      <c r="Q3501">
        <v>10136.37879359316</v>
      </c>
      <c r="R3501">
        <v>9862.5286536382737</v>
      </c>
      <c r="S3501">
        <v>9588.678513683386</v>
      </c>
      <c r="T3501">
        <v>9314.8283737284983</v>
      </c>
      <c r="U3501">
        <v>9040.9782337736106</v>
      </c>
      <c r="W3501">
        <v>0</v>
      </c>
      <c r="AB3501">
        <v>1</v>
      </c>
      <c r="AC3501">
        <v>1</v>
      </c>
      <c r="AD3501">
        <v>1</v>
      </c>
      <c r="AE3501">
        <v>1</v>
      </c>
      <c r="AF3501">
        <v>1</v>
      </c>
      <c r="AL3501">
        <v>9.3417014999999992</v>
      </c>
      <c r="AM3501" s="5">
        <v>7.5093293190002441</v>
      </c>
      <c r="AN3501">
        <v>570.77625570776252</v>
      </c>
      <c r="AO3501">
        <f t="shared" si="54"/>
        <v>26826.48401826484</v>
      </c>
      <c r="AP3501">
        <v>684.93150684931504</v>
      </c>
      <c r="AQ3501">
        <v>0.111521</v>
      </c>
      <c r="AR3501">
        <v>0.11510099999999999</v>
      </c>
      <c r="AS3501">
        <v>0.104449</v>
      </c>
      <c r="AT3501">
        <v>0.10618999999999999</v>
      </c>
      <c r="AU3501">
        <v>0.109251</v>
      </c>
      <c r="AW3501">
        <v>0.111521</v>
      </c>
      <c r="AX3501">
        <v>0.11510099999999999</v>
      </c>
      <c r="AY3501">
        <v>0.104449</v>
      </c>
      <c r="AZ3501">
        <v>0.10618999999999999</v>
      </c>
      <c r="BA3501">
        <v>0.109251</v>
      </c>
      <c r="BC3501" s="52">
        <v>100000</v>
      </c>
      <c r="BD3501" s="52">
        <v>100000</v>
      </c>
      <c r="BE3501">
        <v>0</v>
      </c>
      <c r="BF3501">
        <v>0</v>
      </c>
      <c r="BG3501">
        <v>0</v>
      </c>
    </row>
    <row r="3502" spans="1:59">
      <c r="A3502">
        <v>3501</v>
      </c>
      <c r="E3502">
        <v>9795.2054794520554</v>
      </c>
      <c r="K3502">
        <v>5474.8953459335698</v>
      </c>
      <c r="L3502">
        <v>6016.487012600237</v>
      </c>
      <c r="M3502">
        <v>6558.0786792669041</v>
      </c>
      <c r="N3502">
        <v>7099.6703459335713</v>
      </c>
      <c r="O3502">
        <v>7641.2620126002384</v>
      </c>
      <c r="Q3502">
        <v>9375.2475870563212</v>
      </c>
      <c r="R3502">
        <v>9121.960598814785</v>
      </c>
      <c r="S3502">
        <v>8868.6736105732489</v>
      </c>
      <c r="T3502">
        <v>8615.3866223317127</v>
      </c>
      <c r="U3502">
        <v>8362.0996340901766</v>
      </c>
      <c r="W3502">
        <v>0</v>
      </c>
      <c r="AB3502">
        <v>1</v>
      </c>
      <c r="AC3502">
        <v>1</v>
      </c>
      <c r="AD3502">
        <v>1</v>
      </c>
      <c r="AE3502">
        <v>1</v>
      </c>
      <c r="AF3502">
        <v>1</v>
      </c>
      <c r="AL3502">
        <v>7.4636173000000001</v>
      </c>
      <c r="AM3502" s="5">
        <v>7.392913818359375</v>
      </c>
      <c r="AN3502">
        <v>570.77625570776252</v>
      </c>
      <c r="AO3502">
        <f t="shared" si="54"/>
        <v>26826.48401826484</v>
      </c>
      <c r="AP3502">
        <v>684.93150684931504</v>
      </c>
      <c r="AQ3502">
        <v>0.11117300000000001</v>
      </c>
      <c r="AR3502">
        <v>0.109107</v>
      </c>
      <c r="AS3502">
        <v>0.10276399999999999</v>
      </c>
      <c r="AT3502">
        <v>0.10496899999999999</v>
      </c>
      <c r="AU3502">
        <v>0.10646699999999999</v>
      </c>
      <c r="AW3502">
        <v>0.11117300000000001</v>
      </c>
      <c r="AX3502">
        <v>0.109107</v>
      </c>
      <c r="AY3502">
        <v>0.10276400000000001</v>
      </c>
      <c r="AZ3502">
        <v>0.10496899999999999</v>
      </c>
      <c r="BA3502">
        <v>0.10646699999999999</v>
      </c>
      <c r="BC3502" s="52">
        <v>100000</v>
      </c>
      <c r="BD3502" s="52">
        <v>100000</v>
      </c>
      <c r="BE3502">
        <v>0</v>
      </c>
      <c r="BF3502">
        <v>0</v>
      </c>
      <c r="BG3502">
        <v>0</v>
      </c>
    </row>
    <row r="3503" spans="1:59">
      <c r="A3503">
        <v>3502</v>
      </c>
      <c r="E3503">
        <v>9795.2054794520554</v>
      </c>
      <c r="K3503">
        <v>5270.2036771702788</v>
      </c>
      <c r="L3503">
        <v>5722.423677170279</v>
      </c>
      <c r="M3503">
        <v>6174.6436771702793</v>
      </c>
      <c r="N3503">
        <v>6626.8636771702795</v>
      </c>
      <c r="O3503">
        <v>7079.0836771702798</v>
      </c>
      <c r="Q3503">
        <v>7405.2753704361694</v>
      </c>
      <c r="R3503">
        <v>7205.2102657864816</v>
      </c>
      <c r="S3503">
        <v>7005.1451611367938</v>
      </c>
      <c r="T3503">
        <v>6805.080056487106</v>
      </c>
      <c r="U3503">
        <v>6605.0149518374183</v>
      </c>
      <c r="W3503">
        <v>0</v>
      </c>
      <c r="AB3503">
        <v>1</v>
      </c>
      <c r="AC3503">
        <v>1</v>
      </c>
      <c r="AD3503">
        <v>1</v>
      </c>
      <c r="AE3503">
        <v>1</v>
      </c>
      <c r="AF3503">
        <v>1</v>
      </c>
      <c r="AL3503">
        <v>6.6875495999999996</v>
      </c>
      <c r="AM3503" s="5">
        <v>7.1821260452270508</v>
      </c>
      <c r="AN3503">
        <v>570.77625570776252</v>
      </c>
      <c r="AO3503">
        <f t="shared" si="54"/>
        <v>26826.48401826484</v>
      </c>
      <c r="AP3503">
        <v>684.93150684931504</v>
      </c>
      <c r="AQ3503">
        <v>0.110053</v>
      </c>
      <c r="AR3503">
        <v>0.10903400000000001</v>
      </c>
      <c r="AS3503">
        <v>9.8758700000000005E-2</v>
      </c>
      <c r="AT3503">
        <v>0.103801</v>
      </c>
      <c r="AU3503">
        <v>0.103738</v>
      </c>
      <c r="AW3503">
        <v>0.110053</v>
      </c>
      <c r="AX3503">
        <v>0.10903400000000001</v>
      </c>
      <c r="AY3503">
        <v>9.8758700000000019E-2</v>
      </c>
      <c r="AZ3503">
        <v>0.10380100000000002</v>
      </c>
      <c r="BA3503">
        <v>0.10373799999999998</v>
      </c>
      <c r="BC3503" s="52">
        <v>100000</v>
      </c>
      <c r="BD3503" s="52">
        <v>100000</v>
      </c>
      <c r="BE3503">
        <v>0</v>
      </c>
      <c r="BF3503">
        <v>0</v>
      </c>
      <c r="BG3503">
        <v>0</v>
      </c>
    </row>
    <row r="3504" spans="1:59">
      <c r="A3504">
        <v>3503</v>
      </c>
      <c r="E3504">
        <v>9795.2054794520554</v>
      </c>
      <c r="K3504">
        <v>3831.6985899721271</v>
      </c>
      <c r="L3504">
        <v>4228.4810899721269</v>
      </c>
      <c r="M3504">
        <v>4625.2635899721272</v>
      </c>
      <c r="N3504">
        <v>5022.0460899721274</v>
      </c>
      <c r="O3504">
        <v>5418.8285899721277</v>
      </c>
      <c r="Q3504">
        <v>4151.7824563568074</v>
      </c>
      <c r="R3504">
        <v>4039.6155560183502</v>
      </c>
      <c r="S3504">
        <v>3927.4486556798929</v>
      </c>
      <c r="T3504">
        <v>3815.2817553414357</v>
      </c>
      <c r="U3504">
        <v>3703.1148550029784</v>
      </c>
      <c r="W3504">
        <v>0</v>
      </c>
      <c r="AB3504">
        <v>1</v>
      </c>
      <c r="AC3504">
        <v>1</v>
      </c>
      <c r="AD3504">
        <v>1</v>
      </c>
      <c r="AE3504">
        <v>1</v>
      </c>
      <c r="AF3504">
        <v>1</v>
      </c>
      <c r="AL3504">
        <v>6.6248174000000004</v>
      </c>
      <c r="AM3504" s="5">
        <v>7.0367369651794434</v>
      </c>
      <c r="AN3504">
        <v>570.77625570776252</v>
      </c>
      <c r="AO3504">
        <f t="shared" si="54"/>
        <v>26826.48401826484</v>
      </c>
      <c r="AP3504">
        <v>684.93150684931504</v>
      </c>
      <c r="AQ3504">
        <v>0.109056</v>
      </c>
      <c r="AR3504">
        <v>0.103965</v>
      </c>
      <c r="AS3504">
        <v>9.8759899999999998E-2</v>
      </c>
      <c r="AT3504">
        <v>0.102368</v>
      </c>
      <c r="AU3504">
        <v>0.10202800000000001</v>
      </c>
      <c r="AW3504">
        <v>0.109056</v>
      </c>
      <c r="AX3504">
        <v>0.10396500000000002</v>
      </c>
      <c r="AY3504">
        <v>9.8759899999999998E-2</v>
      </c>
      <c r="AZ3504">
        <v>0.102368</v>
      </c>
      <c r="BA3504">
        <v>0.10202799999999999</v>
      </c>
      <c r="BC3504" s="52">
        <v>100000</v>
      </c>
      <c r="BD3504" s="52">
        <v>100000</v>
      </c>
      <c r="BE3504">
        <v>0</v>
      </c>
      <c r="BF3504">
        <v>0</v>
      </c>
      <c r="BG3504">
        <v>0</v>
      </c>
    </row>
    <row r="3505" spans="1:59">
      <c r="A3505">
        <v>3504</v>
      </c>
      <c r="E3505">
        <v>9795.2054794520554</v>
      </c>
      <c r="K3505">
        <v>2731.455559173774</v>
      </c>
      <c r="L3505">
        <v>2933.5730591737738</v>
      </c>
      <c r="M3505">
        <v>3135.6905591737736</v>
      </c>
      <c r="N3505">
        <v>3337.8080591737735</v>
      </c>
      <c r="O3505">
        <v>3539.9255591737733</v>
      </c>
      <c r="Q3505">
        <v>3476.1528531755048</v>
      </c>
      <c r="R3505">
        <v>3382.2391439583926</v>
      </c>
      <c r="S3505">
        <v>3288.3254347412803</v>
      </c>
      <c r="T3505">
        <v>3194.4117255241681</v>
      </c>
      <c r="U3505">
        <v>3100.4980163070559</v>
      </c>
      <c r="W3505">
        <v>0</v>
      </c>
      <c r="AB3505">
        <v>1</v>
      </c>
      <c r="AC3505">
        <v>1</v>
      </c>
      <c r="AD3505">
        <v>1</v>
      </c>
      <c r="AE3505">
        <v>1</v>
      </c>
      <c r="AF3505">
        <v>1</v>
      </c>
      <c r="AL3505">
        <v>7.6191626000000001</v>
      </c>
      <c r="AM3505" s="5">
        <v>7.3919563293457031</v>
      </c>
      <c r="AN3505">
        <v>570.77625570776252</v>
      </c>
      <c r="AO3505">
        <f t="shared" si="54"/>
        <v>26826.48401826484</v>
      </c>
      <c r="AP3505">
        <v>684.93150684931504</v>
      </c>
      <c r="AQ3505">
        <v>0.107277</v>
      </c>
      <c r="AR3505">
        <v>0.10331100000000001</v>
      </c>
      <c r="AS3505">
        <v>9.8777100000000007E-2</v>
      </c>
      <c r="AT3505">
        <v>0.102368</v>
      </c>
      <c r="AU3505">
        <v>0.101975</v>
      </c>
      <c r="AW3505">
        <v>0.107277</v>
      </c>
      <c r="AX3505">
        <v>0.10331100000000003</v>
      </c>
      <c r="AY3505">
        <v>9.8777099999999993E-2</v>
      </c>
      <c r="AZ3505">
        <v>0.102368</v>
      </c>
      <c r="BA3505">
        <v>0.101975</v>
      </c>
      <c r="BC3505" s="52">
        <v>100000</v>
      </c>
      <c r="BD3505" s="52">
        <v>100000</v>
      </c>
      <c r="BE3505">
        <v>0</v>
      </c>
      <c r="BF3505">
        <v>0</v>
      </c>
      <c r="BG3505">
        <v>0</v>
      </c>
    </row>
    <row r="3506" spans="1:59">
      <c r="A3506">
        <v>3505</v>
      </c>
      <c r="E3506">
        <v>9795.2054794520554</v>
      </c>
      <c r="K3506">
        <v>2268.5516645868988</v>
      </c>
      <c r="L3506">
        <v>2366.2274979202321</v>
      </c>
      <c r="M3506">
        <v>2463.9033312535653</v>
      </c>
      <c r="N3506">
        <v>2561.5791645868985</v>
      </c>
      <c r="O3506">
        <v>2659.2549979202317</v>
      </c>
      <c r="Q3506">
        <v>3749.6544661526168</v>
      </c>
      <c r="R3506">
        <v>3648.3516826164796</v>
      </c>
      <c r="S3506">
        <v>3547.0488990803424</v>
      </c>
      <c r="T3506">
        <v>3445.7461155442052</v>
      </c>
      <c r="U3506">
        <v>3344.443332008068</v>
      </c>
      <c r="W3506">
        <v>0</v>
      </c>
      <c r="AB3506">
        <v>1</v>
      </c>
      <c r="AC3506">
        <v>1</v>
      </c>
      <c r="AD3506">
        <v>1</v>
      </c>
      <c r="AE3506">
        <v>1</v>
      </c>
      <c r="AF3506">
        <v>1</v>
      </c>
      <c r="AL3506">
        <v>6.1668760000000002</v>
      </c>
      <c r="AM3506" s="5">
        <v>6.4708595275878906</v>
      </c>
      <c r="AN3506">
        <v>570.77625570776252</v>
      </c>
      <c r="AO3506">
        <f t="shared" si="54"/>
        <v>26826.48401826484</v>
      </c>
      <c r="AP3506">
        <v>684.93150684931504</v>
      </c>
      <c r="AQ3506">
        <v>0.107252</v>
      </c>
      <c r="AR3506">
        <v>0.10323499999999999</v>
      </c>
      <c r="AS3506">
        <v>9.8737599999999995E-2</v>
      </c>
      <c r="AT3506">
        <v>0.102382</v>
      </c>
      <c r="AU3506">
        <v>0.10191800000000001</v>
      </c>
      <c r="AW3506">
        <v>0.107252</v>
      </c>
      <c r="AX3506">
        <v>0.10323500000000001</v>
      </c>
      <c r="AY3506">
        <v>9.8737599999999995E-2</v>
      </c>
      <c r="AZ3506">
        <v>0.10238200000000001</v>
      </c>
      <c r="BA3506">
        <v>0.10191799999999999</v>
      </c>
      <c r="BC3506" s="52">
        <v>100000</v>
      </c>
      <c r="BD3506" s="52">
        <v>100000</v>
      </c>
      <c r="BE3506">
        <v>0</v>
      </c>
      <c r="BF3506">
        <v>0</v>
      </c>
      <c r="BG3506">
        <v>0</v>
      </c>
    </row>
    <row r="3507" spans="1:59">
      <c r="A3507">
        <v>3506</v>
      </c>
      <c r="E3507">
        <v>9795.2054794520554</v>
      </c>
      <c r="K3507">
        <v>2093.5514117552752</v>
      </c>
      <c r="L3507">
        <v>2140.5739117552753</v>
      </c>
      <c r="M3507">
        <v>2187.5964117552753</v>
      </c>
      <c r="N3507">
        <v>2234.6189117552753</v>
      </c>
      <c r="O3507">
        <v>2281.6414117552754</v>
      </c>
      <c r="Q3507">
        <v>3651.2483857345242</v>
      </c>
      <c r="R3507">
        <v>3552.604196249576</v>
      </c>
      <c r="S3507">
        <v>3453.9600067646279</v>
      </c>
      <c r="T3507">
        <v>3355.3158172796798</v>
      </c>
      <c r="U3507">
        <v>3256.6716277947316</v>
      </c>
      <c r="W3507">
        <v>0</v>
      </c>
      <c r="AB3507">
        <v>1</v>
      </c>
      <c r="AC3507">
        <v>1</v>
      </c>
      <c r="AD3507">
        <v>1</v>
      </c>
      <c r="AE3507">
        <v>1</v>
      </c>
      <c r="AF3507">
        <v>1</v>
      </c>
      <c r="AL3507">
        <v>6.91317</v>
      </c>
      <c r="AM3507" s="5">
        <v>6.884620189666748</v>
      </c>
      <c r="AN3507">
        <v>570.77625570776252</v>
      </c>
      <c r="AO3507">
        <f t="shared" si="54"/>
        <v>26826.48401826484</v>
      </c>
      <c r="AP3507">
        <v>684.93150684931504</v>
      </c>
      <c r="AQ3507">
        <v>0.107225</v>
      </c>
      <c r="AR3507">
        <v>0.10320399999999999</v>
      </c>
      <c r="AS3507">
        <v>9.8701999999999998E-2</v>
      </c>
      <c r="AT3507">
        <v>0.10239100000000001</v>
      </c>
      <c r="AU3507">
        <v>0.101866</v>
      </c>
      <c r="AW3507">
        <v>0.107225</v>
      </c>
      <c r="AX3507">
        <v>0.103204</v>
      </c>
      <c r="AY3507">
        <v>9.8701999999999998E-2</v>
      </c>
      <c r="AZ3507">
        <v>0.102391</v>
      </c>
      <c r="BA3507">
        <v>0.101866</v>
      </c>
      <c r="BC3507" s="52">
        <v>100000</v>
      </c>
      <c r="BD3507" s="52">
        <v>100000</v>
      </c>
      <c r="BE3507">
        <v>0</v>
      </c>
      <c r="BF3507">
        <v>0</v>
      </c>
      <c r="BG3507">
        <v>0</v>
      </c>
    </row>
    <row r="3508" spans="1:59">
      <c r="A3508">
        <v>3507</v>
      </c>
      <c r="E3508">
        <v>9795.2054794520554</v>
      </c>
      <c r="K3508">
        <v>2042.7448867396427</v>
      </c>
      <c r="L3508">
        <v>2083.0298867396427</v>
      </c>
      <c r="M3508">
        <v>2123.3148867396426</v>
      </c>
      <c r="N3508">
        <v>2163.5998867396424</v>
      </c>
      <c r="O3508">
        <v>2203.8848867396423</v>
      </c>
      <c r="Q3508">
        <v>4626.0738310877641</v>
      </c>
      <c r="R3508">
        <v>4501.0932059132647</v>
      </c>
      <c r="S3508">
        <v>4376.1125807387652</v>
      </c>
      <c r="T3508">
        <v>4251.1319555642658</v>
      </c>
      <c r="U3508">
        <v>4126.1513303897664</v>
      </c>
      <c r="W3508">
        <v>0</v>
      </c>
      <c r="AB3508">
        <v>1</v>
      </c>
      <c r="AC3508">
        <v>1</v>
      </c>
      <c r="AD3508">
        <v>1</v>
      </c>
      <c r="AE3508">
        <v>1</v>
      </c>
      <c r="AF3508">
        <v>1</v>
      </c>
      <c r="AL3508">
        <v>6.7850685000000004</v>
      </c>
      <c r="AM3508" s="5">
        <v>6.7823596000671387</v>
      </c>
      <c r="AN3508">
        <v>570.77625570776252</v>
      </c>
      <c r="AO3508">
        <f t="shared" si="54"/>
        <v>26826.48401826484</v>
      </c>
      <c r="AP3508">
        <v>684.93150684931504</v>
      </c>
      <c r="AQ3508">
        <v>0.107225</v>
      </c>
      <c r="AR3508">
        <v>0.10323499999999999</v>
      </c>
      <c r="AS3508">
        <v>9.8680199999999996E-2</v>
      </c>
      <c r="AT3508">
        <v>0.10231699999999999</v>
      </c>
      <c r="AU3508">
        <v>0.101843</v>
      </c>
      <c r="AW3508">
        <v>0.107225</v>
      </c>
      <c r="AX3508">
        <v>0.10323500000000001</v>
      </c>
      <c r="AY3508">
        <v>9.8680199999999982E-2</v>
      </c>
      <c r="AZ3508">
        <v>0.10231699999999998</v>
      </c>
      <c r="BA3508">
        <v>0.101843</v>
      </c>
      <c r="BC3508" s="52">
        <v>100000</v>
      </c>
      <c r="BD3508" s="52">
        <v>100000</v>
      </c>
      <c r="BE3508">
        <v>0</v>
      </c>
      <c r="BF3508">
        <v>0</v>
      </c>
      <c r="BG3508">
        <v>0</v>
      </c>
    </row>
    <row r="3509" spans="1:59">
      <c r="A3509">
        <v>3508</v>
      </c>
      <c r="E3509">
        <v>9795.2054794520554</v>
      </c>
      <c r="K3509">
        <v>2080.6481673068606</v>
      </c>
      <c r="L3509">
        <v>2120.5206673068606</v>
      </c>
      <c r="M3509">
        <v>2160.3931673068605</v>
      </c>
      <c r="N3509">
        <v>2200.2656673068605</v>
      </c>
      <c r="O3509">
        <v>2240.1381673068604</v>
      </c>
      <c r="Q3509">
        <v>7419.3031304651158</v>
      </c>
      <c r="R3509">
        <v>7218.8590437703588</v>
      </c>
      <c r="S3509">
        <v>7018.4149570756017</v>
      </c>
      <c r="T3509">
        <v>6817.9708703808446</v>
      </c>
      <c r="U3509">
        <v>6617.5267836860876</v>
      </c>
      <c r="W3509">
        <v>0</v>
      </c>
      <c r="AB3509">
        <v>1</v>
      </c>
      <c r="AC3509">
        <v>1</v>
      </c>
      <c r="AD3509">
        <v>1</v>
      </c>
      <c r="AE3509">
        <v>1</v>
      </c>
      <c r="AF3509">
        <v>1</v>
      </c>
      <c r="AL3509">
        <v>8.2611209999999993</v>
      </c>
      <c r="AM3509" s="5">
        <v>6.8563566207885742</v>
      </c>
      <c r="AN3509">
        <v>570.77625570776252</v>
      </c>
      <c r="AO3509">
        <f t="shared" si="54"/>
        <v>26826.48401826484</v>
      </c>
      <c r="AP3509">
        <v>684.93150684931504</v>
      </c>
      <c r="AQ3509">
        <v>0.106041</v>
      </c>
      <c r="AR3509">
        <v>9.8001900000000003E-2</v>
      </c>
      <c r="AS3509">
        <v>9.1552000000000008E-2</v>
      </c>
      <c r="AT3509">
        <v>9.7284400000000007E-2</v>
      </c>
      <c r="AU3509">
        <v>9.1728900000000002E-2</v>
      </c>
      <c r="AW3509">
        <v>0.10604099999999998</v>
      </c>
      <c r="AX3509">
        <v>9.8001900000000017E-2</v>
      </c>
      <c r="AY3509">
        <v>9.1552000000000008E-2</v>
      </c>
      <c r="AZ3509">
        <v>9.7284400000000007E-2</v>
      </c>
      <c r="BA3509">
        <v>9.1728899999999988E-2</v>
      </c>
      <c r="BC3509" s="52">
        <v>100000</v>
      </c>
      <c r="BD3509" s="52">
        <v>100000</v>
      </c>
      <c r="BE3509">
        <v>0</v>
      </c>
      <c r="BF3509">
        <v>0</v>
      </c>
      <c r="BG3509">
        <v>0</v>
      </c>
    </row>
    <row r="3510" spans="1:59">
      <c r="A3510">
        <v>3509</v>
      </c>
      <c r="E3510">
        <v>9795.2054794520554</v>
      </c>
      <c r="K3510">
        <v>2612.9070008039644</v>
      </c>
      <c r="L3510">
        <v>2653.6045008039646</v>
      </c>
      <c r="M3510">
        <v>2694.3020008039648</v>
      </c>
      <c r="N3510">
        <v>2734.999500803965</v>
      </c>
      <c r="O3510">
        <v>2775.6970008039652</v>
      </c>
      <c r="Q3510">
        <v>13945.336351210941</v>
      </c>
      <c r="R3510">
        <v>13568.581259130515</v>
      </c>
      <c r="S3510">
        <v>13191.826167050091</v>
      </c>
      <c r="T3510">
        <v>12815.071074969666</v>
      </c>
      <c r="U3510">
        <v>12438.315982889242</v>
      </c>
      <c r="W3510">
        <v>0</v>
      </c>
      <c r="AB3510">
        <v>1</v>
      </c>
      <c r="AC3510">
        <v>1</v>
      </c>
      <c r="AD3510">
        <v>1</v>
      </c>
      <c r="AE3510">
        <v>1</v>
      </c>
      <c r="AF3510">
        <v>1</v>
      </c>
      <c r="AL3510">
        <v>8.6844830000000002</v>
      </c>
      <c r="AM3510" s="5">
        <v>6.7394437789916992</v>
      </c>
      <c r="AN3510">
        <v>570.77625570776252</v>
      </c>
      <c r="AO3510">
        <f t="shared" si="54"/>
        <v>26826.48401826484</v>
      </c>
      <c r="AP3510">
        <v>684.93150684931504</v>
      </c>
      <c r="AQ3510">
        <v>0.105952</v>
      </c>
      <c r="AR3510">
        <v>0.10044</v>
      </c>
      <c r="AS3510">
        <v>9.7680400000000001E-2</v>
      </c>
      <c r="AT3510">
        <v>0.101372</v>
      </c>
      <c r="AU3510">
        <v>9.6627499999999991E-2</v>
      </c>
      <c r="AW3510">
        <v>0.105952</v>
      </c>
      <c r="AX3510">
        <v>0.10044000000000002</v>
      </c>
      <c r="AY3510">
        <v>9.7680399999999987E-2</v>
      </c>
      <c r="AZ3510">
        <v>0.101372</v>
      </c>
      <c r="BA3510">
        <v>9.6627499999999991E-2</v>
      </c>
      <c r="BC3510" s="52">
        <v>100000</v>
      </c>
      <c r="BD3510" s="52">
        <v>100000</v>
      </c>
      <c r="BE3510">
        <v>0</v>
      </c>
      <c r="BF3510">
        <v>0</v>
      </c>
      <c r="BG3510">
        <v>0</v>
      </c>
    </row>
    <row r="3511" spans="1:59">
      <c r="A3511">
        <v>3510</v>
      </c>
      <c r="E3511">
        <v>9795.2054794520554</v>
      </c>
      <c r="K3511">
        <v>3509.6824899687817</v>
      </c>
      <c r="L3511">
        <v>3553.129989968782</v>
      </c>
      <c r="M3511">
        <v>3596.5774899687822</v>
      </c>
      <c r="N3511">
        <v>3640.0249899687824</v>
      </c>
      <c r="O3511">
        <v>3683.4724899687826</v>
      </c>
      <c r="Q3511">
        <v>16459.899503170582</v>
      </c>
      <c r="R3511">
        <v>16015.209550662657</v>
      </c>
      <c r="S3511">
        <v>15570.519598154733</v>
      </c>
      <c r="T3511">
        <v>15125.829645646809</v>
      </c>
      <c r="U3511">
        <v>14681.139693138884</v>
      </c>
      <c r="W3511">
        <v>5.0499999999999998E-3</v>
      </c>
      <c r="AB3511">
        <v>1</v>
      </c>
      <c r="AC3511">
        <v>1</v>
      </c>
      <c r="AD3511">
        <v>1</v>
      </c>
      <c r="AE3511">
        <v>1</v>
      </c>
      <c r="AF3511">
        <v>1</v>
      </c>
      <c r="AL3511">
        <v>7.1893544</v>
      </c>
      <c r="AM3511" s="5">
        <v>6.2900242805480957</v>
      </c>
      <c r="AN3511">
        <v>570.77625570776252</v>
      </c>
      <c r="AO3511">
        <f t="shared" si="54"/>
        <v>26826.48401826484</v>
      </c>
      <c r="AP3511">
        <v>684.93150684931504</v>
      </c>
      <c r="AQ3511">
        <v>0.106457</v>
      </c>
      <c r="AR3511">
        <v>0.10081999999999999</v>
      </c>
      <c r="AS3511">
        <v>9.3699299999999999E-2</v>
      </c>
      <c r="AT3511">
        <v>9.3534499999999993E-2</v>
      </c>
      <c r="AU3511">
        <v>8.5537199999999994E-2</v>
      </c>
      <c r="AW3511">
        <v>0.10645700000000001</v>
      </c>
      <c r="AX3511">
        <v>0.10082000000000001</v>
      </c>
      <c r="AY3511">
        <v>9.3699299999999999E-2</v>
      </c>
      <c r="AZ3511">
        <v>9.3534500000000007E-2</v>
      </c>
      <c r="BA3511">
        <v>8.5537199999999994E-2</v>
      </c>
      <c r="BC3511" s="52">
        <v>100000</v>
      </c>
      <c r="BD3511" s="52">
        <v>100000</v>
      </c>
      <c r="BE3511">
        <v>0</v>
      </c>
      <c r="BF3511">
        <v>0</v>
      </c>
      <c r="BG3511">
        <v>0</v>
      </c>
    </row>
    <row r="3512" spans="1:59">
      <c r="A3512">
        <v>3511</v>
      </c>
      <c r="E3512">
        <v>9795.2054794520554</v>
      </c>
      <c r="K3512">
        <v>4104.0381873738816</v>
      </c>
      <c r="L3512">
        <v>4144.598187373882</v>
      </c>
      <c r="M3512">
        <v>4185.1581873738814</v>
      </c>
      <c r="N3512">
        <v>4225.7181873738809</v>
      </c>
      <c r="O3512">
        <v>4266.2781873738804</v>
      </c>
      <c r="Q3512">
        <v>16775.2141998308</v>
      </c>
      <c r="R3512">
        <v>16322.005527308715</v>
      </c>
      <c r="S3512">
        <v>15868.796854786629</v>
      </c>
      <c r="T3512">
        <v>15415.588182264544</v>
      </c>
      <c r="U3512">
        <v>14962.379509742459</v>
      </c>
      <c r="W3512">
        <v>0.1201</v>
      </c>
      <c r="AB3512">
        <v>1</v>
      </c>
      <c r="AC3512">
        <v>1</v>
      </c>
      <c r="AD3512">
        <v>1</v>
      </c>
      <c r="AE3512">
        <v>1</v>
      </c>
      <c r="AF3512">
        <v>1</v>
      </c>
      <c r="AL3512">
        <v>9.1573670000000007</v>
      </c>
      <c r="AM3512" s="5">
        <v>5.5956211090087891</v>
      </c>
      <c r="AN3512">
        <v>570.77625570776252</v>
      </c>
      <c r="AO3512">
        <f t="shared" si="54"/>
        <v>26826.48401826484</v>
      </c>
      <c r="AP3512">
        <v>684.93150684931504</v>
      </c>
      <c r="AQ3512">
        <v>0.10674800000000001</v>
      </c>
      <c r="AR3512">
        <v>9.9070099999999994E-2</v>
      </c>
      <c r="AS3512">
        <v>8.9140199999999989E-2</v>
      </c>
      <c r="AT3512">
        <v>4.9070799999999998E-2</v>
      </c>
      <c r="AU3512">
        <v>4.82391E-2</v>
      </c>
      <c r="AW3512">
        <v>0.106748</v>
      </c>
      <c r="AX3512">
        <v>9.907009999999998E-2</v>
      </c>
      <c r="AY3512">
        <v>8.9140199999999989E-2</v>
      </c>
      <c r="AZ3512">
        <v>4.9070799999999998E-2</v>
      </c>
      <c r="BA3512">
        <v>4.8239099999999993E-2</v>
      </c>
      <c r="BC3512" s="52">
        <v>100000</v>
      </c>
      <c r="BD3512" s="52">
        <v>100000</v>
      </c>
      <c r="BE3512">
        <v>0</v>
      </c>
      <c r="BF3512">
        <v>0</v>
      </c>
      <c r="BG3512">
        <v>0</v>
      </c>
    </row>
    <row r="3513" spans="1:59">
      <c r="A3513">
        <v>3512</v>
      </c>
      <c r="E3513">
        <v>9795.2054794520554</v>
      </c>
      <c r="K3513">
        <v>3875.8120511925472</v>
      </c>
      <c r="L3513">
        <v>3925.1445511925472</v>
      </c>
      <c r="M3513">
        <v>3974.4770511925472</v>
      </c>
      <c r="N3513">
        <v>4023.8095511925471</v>
      </c>
      <c r="O3513">
        <v>4073.1420511925471</v>
      </c>
      <c r="Q3513">
        <v>13842.29219916999</v>
      </c>
      <c r="R3513">
        <v>13468.321006665657</v>
      </c>
      <c r="S3513">
        <v>13094.349814161325</v>
      </c>
      <c r="T3513">
        <v>12720.378621656993</v>
      </c>
      <c r="U3513">
        <v>12346.407429152661</v>
      </c>
      <c r="W3513">
        <v>0.17859999999999998</v>
      </c>
      <c r="AB3513">
        <v>1</v>
      </c>
      <c r="AC3513">
        <v>1</v>
      </c>
      <c r="AD3513">
        <v>1</v>
      </c>
      <c r="AE3513">
        <v>1</v>
      </c>
      <c r="AF3513">
        <v>1</v>
      </c>
      <c r="AL3513">
        <v>9.8752329999999997</v>
      </c>
      <c r="AM3513" s="5">
        <v>4.9211392402648926</v>
      </c>
      <c r="AN3513">
        <v>570.77625570776252</v>
      </c>
      <c r="AO3513">
        <f t="shared" si="54"/>
        <v>26826.48401826484</v>
      </c>
      <c r="AP3513">
        <v>684.93150684931504</v>
      </c>
      <c r="AQ3513">
        <v>0.107472</v>
      </c>
      <c r="AR3513">
        <v>9.7462500000000007E-2</v>
      </c>
      <c r="AS3513">
        <v>7.73258E-2</v>
      </c>
      <c r="AT3513">
        <v>4.4764200000000004E-2</v>
      </c>
      <c r="AU3513">
        <v>4.4765199999999998E-2</v>
      </c>
      <c r="AW3513">
        <v>0.107472</v>
      </c>
      <c r="AX3513">
        <v>9.7462499999999994E-2</v>
      </c>
      <c r="AY3513">
        <v>7.7325799999999986E-2</v>
      </c>
      <c r="AZ3513">
        <v>4.4764200000000004E-2</v>
      </c>
      <c r="BA3513">
        <v>4.4765199999999991E-2</v>
      </c>
      <c r="BC3513" s="52">
        <v>100000</v>
      </c>
      <c r="BD3513" s="52">
        <v>100000</v>
      </c>
      <c r="BE3513">
        <v>0</v>
      </c>
      <c r="BF3513">
        <v>0</v>
      </c>
      <c r="BG3513">
        <v>0</v>
      </c>
    </row>
    <row r="3514" spans="1:59">
      <c r="A3514">
        <v>3513</v>
      </c>
      <c r="E3514">
        <v>9795.2054794520554</v>
      </c>
      <c r="K3514">
        <v>3831.4571484011221</v>
      </c>
      <c r="L3514">
        <v>3906.6946484011223</v>
      </c>
      <c r="M3514">
        <v>3981.9321484011225</v>
      </c>
      <c r="N3514">
        <v>4057.1696484011227</v>
      </c>
      <c r="O3514">
        <v>4132.4071484011229</v>
      </c>
      <c r="Q3514">
        <v>13573.01341849342</v>
      </c>
      <c r="R3514">
        <v>13206.317213833565</v>
      </c>
      <c r="S3514">
        <v>12839.62100917371</v>
      </c>
      <c r="T3514">
        <v>12472.924804513856</v>
      </c>
      <c r="U3514">
        <v>12106.228599854001</v>
      </c>
      <c r="W3514">
        <v>0.2044</v>
      </c>
      <c r="AB3514">
        <v>1</v>
      </c>
      <c r="AC3514">
        <v>1</v>
      </c>
      <c r="AD3514">
        <v>1</v>
      </c>
      <c r="AE3514">
        <v>1</v>
      </c>
      <c r="AF3514">
        <v>1</v>
      </c>
      <c r="AL3514">
        <v>10.008168</v>
      </c>
      <c r="AM3514" s="5">
        <v>3.5707070827484131</v>
      </c>
      <c r="AN3514">
        <v>570.77625570776252</v>
      </c>
      <c r="AO3514">
        <f t="shared" si="54"/>
        <v>26826.48401826484</v>
      </c>
      <c r="AP3514">
        <v>684.93150684931504</v>
      </c>
      <c r="AQ3514">
        <v>0.103878</v>
      </c>
      <c r="AR3514">
        <v>9.3982899999999994E-2</v>
      </c>
      <c r="AS3514">
        <v>4.8936899999999998E-2</v>
      </c>
      <c r="AT3514">
        <v>4.2589599999999998E-2</v>
      </c>
      <c r="AU3514">
        <v>4.4221699999999996E-2</v>
      </c>
      <c r="AW3514">
        <v>0.10387800000000001</v>
      </c>
      <c r="AX3514">
        <v>9.3982899999999994E-2</v>
      </c>
      <c r="AY3514">
        <v>4.8936899999999992E-2</v>
      </c>
      <c r="AZ3514">
        <v>4.2589599999999991E-2</v>
      </c>
      <c r="BA3514">
        <v>4.4221699999999989E-2</v>
      </c>
      <c r="BC3514" s="52">
        <v>100000</v>
      </c>
      <c r="BD3514" s="52">
        <v>100000</v>
      </c>
      <c r="BE3514">
        <v>0</v>
      </c>
      <c r="BF3514">
        <v>0</v>
      </c>
      <c r="BG3514">
        <v>0</v>
      </c>
    </row>
    <row r="3515" spans="1:59">
      <c r="A3515">
        <v>3514</v>
      </c>
      <c r="E3515">
        <v>9795.2054794520554</v>
      </c>
      <c r="K3515">
        <v>4093.554301259544</v>
      </c>
      <c r="L3515">
        <v>4202.5868012595438</v>
      </c>
      <c r="M3515">
        <v>4311.619301259544</v>
      </c>
      <c r="N3515">
        <v>4420.6518012595443</v>
      </c>
      <c r="O3515">
        <v>4529.6843012595446</v>
      </c>
      <c r="Q3515">
        <v>12337.354857064691</v>
      </c>
      <c r="R3515">
        <v>12004.041902989766</v>
      </c>
      <c r="S3515">
        <v>11670.728948914841</v>
      </c>
      <c r="T3515">
        <v>11337.415994839916</v>
      </c>
      <c r="U3515">
        <v>11004.103040764991</v>
      </c>
      <c r="W3515">
        <v>0.41222000000000003</v>
      </c>
      <c r="AB3515">
        <v>1</v>
      </c>
      <c r="AC3515">
        <v>1</v>
      </c>
      <c r="AD3515">
        <v>1</v>
      </c>
      <c r="AE3515">
        <v>1</v>
      </c>
      <c r="AF3515">
        <v>1</v>
      </c>
      <c r="AL3515">
        <v>9.8710789999999999</v>
      </c>
      <c r="AM3515" s="5">
        <v>2.1056609153747559</v>
      </c>
      <c r="AN3515">
        <v>570.77625570776252</v>
      </c>
      <c r="AO3515">
        <f t="shared" si="54"/>
        <v>26826.48401826484</v>
      </c>
      <c r="AP3515">
        <v>684.93150684931504</v>
      </c>
      <c r="AQ3515">
        <v>0.10299800000000001</v>
      </c>
      <c r="AR3515">
        <v>9.1632199999999997E-2</v>
      </c>
      <c r="AS3515">
        <v>4.7240699999999997E-2</v>
      </c>
      <c r="AT3515">
        <v>4.18971E-2</v>
      </c>
      <c r="AU3515">
        <v>4.3261000000000001E-2</v>
      </c>
      <c r="AW3515">
        <v>0.10299800000000002</v>
      </c>
      <c r="AX3515">
        <v>9.1632199999999983E-2</v>
      </c>
      <c r="AY3515">
        <v>4.7240699999999997E-2</v>
      </c>
      <c r="AZ3515">
        <v>4.1897100000000007E-2</v>
      </c>
      <c r="BA3515">
        <v>4.3261000000000008E-2</v>
      </c>
      <c r="BC3515" s="52">
        <v>100000</v>
      </c>
      <c r="BD3515" s="52">
        <v>100000</v>
      </c>
      <c r="BE3515">
        <v>0</v>
      </c>
      <c r="BF3515">
        <v>0</v>
      </c>
      <c r="BG3515">
        <v>0</v>
      </c>
    </row>
    <row r="3516" spans="1:59">
      <c r="A3516">
        <v>3515</v>
      </c>
      <c r="E3516">
        <v>9795.2054794520554</v>
      </c>
      <c r="K3516">
        <v>4604.8453625279744</v>
      </c>
      <c r="L3516">
        <v>4768.7378625279744</v>
      </c>
      <c r="M3516">
        <v>4932.6303625279743</v>
      </c>
      <c r="N3516">
        <v>5096.5228625279742</v>
      </c>
      <c r="O3516">
        <v>5260.4153625279741</v>
      </c>
      <c r="Q3516">
        <v>11349.18244407864</v>
      </c>
      <c r="R3516">
        <v>11042.566514791682</v>
      </c>
      <c r="S3516">
        <v>10735.950585504725</v>
      </c>
      <c r="T3516">
        <v>10429.334656217767</v>
      </c>
      <c r="U3516">
        <v>10122.718726930809</v>
      </c>
      <c r="W3516">
        <v>0.20852999999999999</v>
      </c>
      <c r="AB3516">
        <v>1</v>
      </c>
      <c r="AC3516">
        <v>1</v>
      </c>
      <c r="AD3516">
        <v>1</v>
      </c>
      <c r="AE3516">
        <v>1</v>
      </c>
      <c r="AF3516">
        <v>1</v>
      </c>
      <c r="AL3516">
        <v>9.8448379999999993</v>
      </c>
      <c r="AM3516" s="5">
        <v>2.432472944259644</v>
      </c>
      <c r="AN3516">
        <v>570.77625570776252</v>
      </c>
      <c r="AO3516">
        <f t="shared" si="54"/>
        <v>26826.48401826484</v>
      </c>
      <c r="AP3516">
        <v>684.93150684931504</v>
      </c>
      <c r="AQ3516">
        <v>0.103037</v>
      </c>
      <c r="AR3516">
        <v>9.1561000000000003E-2</v>
      </c>
      <c r="AS3516">
        <v>4.7236300000000002E-2</v>
      </c>
      <c r="AT3516">
        <v>4.1875999999999997E-2</v>
      </c>
      <c r="AU3516">
        <v>4.32361E-2</v>
      </c>
      <c r="AW3516">
        <v>0.103037</v>
      </c>
      <c r="AX3516">
        <v>9.156099999999999E-2</v>
      </c>
      <c r="AY3516">
        <v>4.7236299999999995E-2</v>
      </c>
      <c r="AZ3516">
        <v>4.1875999999999997E-2</v>
      </c>
      <c r="BA3516">
        <v>4.32361E-2</v>
      </c>
      <c r="BC3516" s="52">
        <v>100000</v>
      </c>
      <c r="BD3516" s="52">
        <v>100000</v>
      </c>
      <c r="BE3516">
        <v>0</v>
      </c>
      <c r="BF3516">
        <v>0</v>
      </c>
      <c r="BG3516">
        <v>0</v>
      </c>
    </row>
    <row r="3517" spans="1:59">
      <c r="A3517">
        <v>3516</v>
      </c>
      <c r="E3517">
        <v>9795.2054794520554</v>
      </c>
      <c r="K3517">
        <v>4754.0391264627679</v>
      </c>
      <c r="L3517">
        <v>4957.5316264627681</v>
      </c>
      <c r="M3517">
        <v>5161.0241264627684</v>
      </c>
      <c r="N3517">
        <v>5364.5166264627687</v>
      </c>
      <c r="O3517">
        <v>5568.009126462769</v>
      </c>
      <c r="Q3517">
        <v>10720.24922758618</v>
      </c>
      <c r="R3517">
        <v>10430.624914140619</v>
      </c>
      <c r="S3517">
        <v>10141.000600695057</v>
      </c>
      <c r="T3517">
        <v>9851.3762872494954</v>
      </c>
      <c r="U3517">
        <v>9561.7519738039337</v>
      </c>
      <c r="W3517">
        <v>0.37418000000000001</v>
      </c>
      <c r="AB3517">
        <v>1</v>
      </c>
      <c r="AC3517">
        <v>1</v>
      </c>
      <c r="AD3517">
        <v>1</v>
      </c>
      <c r="AE3517">
        <v>1</v>
      </c>
      <c r="AF3517">
        <v>1</v>
      </c>
      <c r="AL3517">
        <v>9.1164360000000002</v>
      </c>
      <c r="AM3517" s="5">
        <v>3.6961133480072021</v>
      </c>
      <c r="AN3517">
        <v>570.77625570776252</v>
      </c>
      <c r="AO3517">
        <f t="shared" si="54"/>
        <v>26826.48401826484</v>
      </c>
      <c r="AP3517">
        <v>684.93150684931504</v>
      </c>
      <c r="AQ3517">
        <v>0.103033</v>
      </c>
      <c r="AR3517">
        <v>9.1566800000000004E-2</v>
      </c>
      <c r="AS3517">
        <v>4.7234400000000003E-2</v>
      </c>
      <c r="AT3517">
        <v>4.1888300000000003E-2</v>
      </c>
      <c r="AU3517">
        <v>4.3227600000000005E-2</v>
      </c>
      <c r="AW3517">
        <v>0.103033</v>
      </c>
      <c r="AX3517">
        <v>9.156679999999999E-2</v>
      </c>
      <c r="AY3517">
        <v>4.7234399999999996E-2</v>
      </c>
      <c r="AZ3517">
        <v>4.1888300000000003E-2</v>
      </c>
      <c r="BA3517">
        <v>4.3227600000000005E-2</v>
      </c>
      <c r="BC3517" s="52">
        <v>100000</v>
      </c>
      <c r="BD3517" s="52">
        <v>100000</v>
      </c>
      <c r="BE3517">
        <v>0</v>
      </c>
      <c r="BF3517">
        <v>0</v>
      </c>
      <c r="BG3517">
        <v>0</v>
      </c>
    </row>
    <row r="3518" spans="1:59">
      <c r="A3518">
        <v>3517</v>
      </c>
      <c r="E3518">
        <v>9795.2054794520554</v>
      </c>
      <c r="K3518">
        <v>4619.3615125324404</v>
      </c>
      <c r="L3518">
        <v>4880.7115125324408</v>
      </c>
      <c r="M3518">
        <v>5142.0615125324412</v>
      </c>
      <c r="N3518">
        <v>5403.4115125324415</v>
      </c>
      <c r="O3518">
        <v>5664.7615125324419</v>
      </c>
      <c r="Q3518">
        <v>9792.2141729044815</v>
      </c>
      <c r="R3518">
        <v>9527.6621790910522</v>
      </c>
      <c r="S3518">
        <v>9263.1101852776228</v>
      </c>
      <c r="T3518">
        <v>8998.5581914641934</v>
      </c>
      <c r="U3518">
        <v>8734.0061976507641</v>
      </c>
      <c r="W3518">
        <v>0.48248000000000002</v>
      </c>
      <c r="AB3518">
        <v>1</v>
      </c>
      <c r="AC3518">
        <v>1</v>
      </c>
      <c r="AD3518">
        <v>1</v>
      </c>
      <c r="AE3518">
        <v>1</v>
      </c>
      <c r="AF3518">
        <v>1</v>
      </c>
      <c r="AL3518">
        <v>8.5818110000000001</v>
      </c>
      <c r="AM3518" s="5">
        <v>4.5034432411193848</v>
      </c>
      <c r="AN3518">
        <v>570.77625570776252</v>
      </c>
      <c r="AO3518">
        <f t="shared" si="54"/>
        <v>26826.48401826484</v>
      </c>
      <c r="AP3518">
        <v>684.93150684931504</v>
      </c>
      <c r="AQ3518">
        <v>0.10301399999999999</v>
      </c>
      <c r="AR3518">
        <v>9.1530399999999998E-2</v>
      </c>
      <c r="AS3518">
        <v>4.7216299999999996E-2</v>
      </c>
      <c r="AT3518">
        <v>4.1885399999999996E-2</v>
      </c>
      <c r="AU3518">
        <v>4.3223299999999999E-2</v>
      </c>
      <c r="AW3518">
        <v>0.10301399999999998</v>
      </c>
      <c r="AX3518">
        <v>9.1530399999999998E-2</v>
      </c>
      <c r="AY3518">
        <v>4.7216300000000003E-2</v>
      </c>
      <c r="AZ3518">
        <v>4.1885400000000003E-2</v>
      </c>
      <c r="BA3518">
        <v>4.3223300000000006E-2</v>
      </c>
      <c r="BC3518" s="52">
        <v>100000</v>
      </c>
      <c r="BD3518" s="52">
        <v>100000</v>
      </c>
      <c r="BE3518">
        <v>0</v>
      </c>
      <c r="BF3518">
        <v>0</v>
      </c>
      <c r="BG3518">
        <v>0</v>
      </c>
    </row>
    <row r="3519" spans="1:59">
      <c r="A3519">
        <v>3518</v>
      </c>
      <c r="E3519">
        <v>9795.2054794520554</v>
      </c>
      <c r="K3519">
        <v>4460.4903152613351</v>
      </c>
      <c r="L3519">
        <v>4766.1403152613348</v>
      </c>
      <c r="M3519">
        <v>5071.7903152613344</v>
      </c>
      <c r="N3519">
        <v>5377.440315261334</v>
      </c>
      <c r="O3519">
        <v>5683.0903152613337</v>
      </c>
      <c r="Q3519">
        <v>9538.3937760109875</v>
      </c>
      <c r="R3519">
        <v>9280.6991377063459</v>
      </c>
      <c r="S3519">
        <v>9023.0044994017044</v>
      </c>
      <c r="T3519">
        <v>8765.3098610970628</v>
      </c>
      <c r="U3519">
        <v>8507.6152227924213</v>
      </c>
      <c r="W3519">
        <v>9.6670000000000006E-2</v>
      </c>
      <c r="AB3519">
        <v>1</v>
      </c>
      <c r="AC3519">
        <v>1</v>
      </c>
      <c r="AD3519">
        <v>1</v>
      </c>
      <c r="AE3519">
        <v>1</v>
      </c>
      <c r="AF3519">
        <v>1</v>
      </c>
      <c r="AL3519">
        <v>8.1647780000000001</v>
      </c>
      <c r="AM3519" s="5">
        <v>4.4123630523681641</v>
      </c>
      <c r="AN3519">
        <v>570.77625570776252</v>
      </c>
      <c r="AO3519">
        <f t="shared" si="54"/>
        <v>26826.48401826484</v>
      </c>
      <c r="AP3519">
        <v>684.93150684931504</v>
      </c>
      <c r="AQ3519">
        <v>0.103005</v>
      </c>
      <c r="AR3519">
        <v>9.1565599999999997E-2</v>
      </c>
      <c r="AS3519">
        <v>4.7232200000000002E-2</v>
      </c>
      <c r="AT3519">
        <v>4.1892200000000004E-2</v>
      </c>
      <c r="AU3519">
        <v>4.3229199999999995E-2</v>
      </c>
      <c r="AW3519">
        <v>0.103005</v>
      </c>
      <c r="AX3519">
        <v>9.1565600000000011E-2</v>
      </c>
      <c r="AY3519">
        <v>4.7232200000000002E-2</v>
      </c>
      <c r="AZ3519">
        <v>4.1892200000000004E-2</v>
      </c>
      <c r="BA3519">
        <v>4.3229199999999995E-2</v>
      </c>
      <c r="BC3519" s="52">
        <v>100000</v>
      </c>
      <c r="BD3519" s="52">
        <v>100000</v>
      </c>
      <c r="BE3519">
        <v>0</v>
      </c>
      <c r="BF3519">
        <v>0</v>
      </c>
      <c r="BG3519">
        <v>0</v>
      </c>
    </row>
    <row r="3520" spans="1:59">
      <c r="A3520">
        <v>3519</v>
      </c>
      <c r="E3520">
        <v>9795.2054794520554</v>
      </c>
      <c r="K3520">
        <v>4139.5221096070209</v>
      </c>
      <c r="L3520">
        <v>4562.7846096070207</v>
      </c>
      <c r="M3520">
        <v>4986.0471096070205</v>
      </c>
      <c r="N3520">
        <v>5409.3096096070203</v>
      </c>
      <c r="O3520">
        <v>5832.5721096070201</v>
      </c>
      <c r="Q3520">
        <v>8988.6006631753098</v>
      </c>
      <c r="R3520">
        <v>8745.7595464207607</v>
      </c>
      <c r="S3520">
        <v>8502.9184296662115</v>
      </c>
      <c r="T3520">
        <v>8260.0773129116624</v>
      </c>
      <c r="U3520">
        <v>8017.2361961571132</v>
      </c>
      <c r="W3520">
        <v>0.30576999999999999</v>
      </c>
      <c r="AB3520">
        <v>1</v>
      </c>
      <c r="AC3520">
        <v>1</v>
      </c>
      <c r="AD3520">
        <v>1</v>
      </c>
      <c r="AE3520">
        <v>1</v>
      </c>
      <c r="AF3520">
        <v>1</v>
      </c>
      <c r="AL3520">
        <v>7.7342740000000001</v>
      </c>
      <c r="AM3520" s="5">
        <v>4.4252543449401864</v>
      </c>
      <c r="AN3520">
        <v>570.77625570776252</v>
      </c>
      <c r="AO3520">
        <f t="shared" si="54"/>
        <v>26826.48401826484</v>
      </c>
      <c r="AP3520">
        <v>684.93150684931504</v>
      </c>
      <c r="AQ3520">
        <v>0.103066</v>
      </c>
      <c r="AR3520">
        <v>9.1599E-2</v>
      </c>
      <c r="AS3520">
        <v>4.72401E-2</v>
      </c>
      <c r="AT3520">
        <v>4.1916500000000002E-2</v>
      </c>
      <c r="AU3520">
        <v>4.3213700000000001E-2</v>
      </c>
      <c r="AW3520">
        <v>0.103066</v>
      </c>
      <c r="AX3520">
        <v>9.1599E-2</v>
      </c>
      <c r="AY3520">
        <v>4.7240099999999993E-2</v>
      </c>
      <c r="AZ3520">
        <v>4.1916500000000009E-2</v>
      </c>
      <c r="BA3520">
        <v>4.3213700000000008E-2</v>
      </c>
      <c r="BC3520" s="52">
        <v>100000</v>
      </c>
      <c r="BD3520" s="52">
        <v>100000</v>
      </c>
      <c r="BE3520">
        <v>0</v>
      </c>
      <c r="BF3520">
        <v>0</v>
      </c>
      <c r="BG3520">
        <v>0</v>
      </c>
    </row>
    <row r="3521" spans="1:59">
      <c r="A3521">
        <v>3520</v>
      </c>
      <c r="E3521">
        <v>9795.2054794520554</v>
      </c>
      <c r="K3521">
        <v>4144.3608262751777</v>
      </c>
      <c r="L3521">
        <v>4806.3974929418446</v>
      </c>
      <c r="M3521">
        <v>5468.4341596085114</v>
      </c>
      <c r="N3521">
        <v>6130.4708262751783</v>
      </c>
      <c r="O3521">
        <v>6792.5074929418452</v>
      </c>
      <c r="Q3521">
        <v>9567.6143667491851</v>
      </c>
      <c r="R3521">
        <v>9309.1302879600844</v>
      </c>
      <c r="S3521">
        <v>9050.6462091709836</v>
      </c>
      <c r="T3521">
        <v>8792.1621303818829</v>
      </c>
      <c r="U3521">
        <v>8533.6780515927821</v>
      </c>
      <c r="W3521">
        <v>0.26856999999999998</v>
      </c>
      <c r="AB3521">
        <v>1</v>
      </c>
      <c r="AC3521">
        <v>1</v>
      </c>
      <c r="AD3521">
        <v>1</v>
      </c>
      <c r="AE3521">
        <v>1</v>
      </c>
      <c r="AF3521">
        <v>1</v>
      </c>
      <c r="AL3521">
        <v>7.6645159999999999</v>
      </c>
      <c r="AM3521" s="5">
        <v>4.3097009658813477</v>
      </c>
      <c r="AN3521">
        <v>570.77625570776252</v>
      </c>
      <c r="AO3521">
        <f t="shared" si="54"/>
        <v>26826.48401826484</v>
      </c>
      <c r="AP3521">
        <v>684.93150684931504</v>
      </c>
      <c r="AQ3521">
        <v>0.10504999999999999</v>
      </c>
      <c r="AR3521">
        <v>9.4241400000000003E-2</v>
      </c>
      <c r="AS3521">
        <v>5.5895300000000002E-2</v>
      </c>
      <c r="AT3521">
        <v>4.2340599999999999E-2</v>
      </c>
      <c r="AU3521">
        <v>4.3418999999999999E-2</v>
      </c>
      <c r="AW3521">
        <v>0.10504999999999999</v>
      </c>
      <c r="AX3521">
        <v>9.4241400000000017E-2</v>
      </c>
      <c r="AY3521">
        <v>5.5895299999999995E-2</v>
      </c>
      <c r="AZ3521">
        <v>4.2340599999999992E-2</v>
      </c>
      <c r="BA3521">
        <v>4.3418999999999999E-2</v>
      </c>
      <c r="BC3521" s="52">
        <v>100000</v>
      </c>
      <c r="BD3521" s="52">
        <v>100000</v>
      </c>
      <c r="BE3521">
        <v>0</v>
      </c>
      <c r="BF3521">
        <v>0</v>
      </c>
      <c r="BG3521">
        <v>0</v>
      </c>
    </row>
    <row r="3522" spans="1:59">
      <c r="A3522">
        <v>3521</v>
      </c>
      <c r="E3522">
        <v>9795.2054794520554</v>
      </c>
      <c r="K3522">
        <v>4526.6194430594605</v>
      </c>
      <c r="L3522">
        <v>5302.5011097261267</v>
      </c>
      <c r="M3522">
        <v>6078.3827763927929</v>
      </c>
      <c r="N3522">
        <v>6854.2644430594592</v>
      </c>
      <c r="O3522">
        <v>7630.1461097261254</v>
      </c>
      <c r="Q3522">
        <v>10106.171928102331</v>
      </c>
      <c r="R3522">
        <v>9833.1378736242768</v>
      </c>
      <c r="S3522">
        <v>9560.103819146223</v>
      </c>
      <c r="T3522">
        <v>9287.0697646681692</v>
      </c>
      <c r="U3522">
        <v>9014.0357101901154</v>
      </c>
      <c r="W3522">
        <v>6.8870000000000001E-2</v>
      </c>
      <c r="AB3522">
        <v>1</v>
      </c>
      <c r="AC3522">
        <v>1</v>
      </c>
      <c r="AD3522">
        <v>1</v>
      </c>
      <c r="AE3522">
        <v>1</v>
      </c>
      <c r="AF3522">
        <v>1</v>
      </c>
      <c r="AL3522">
        <v>7.9139480000000004</v>
      </c>
      <c r="AM3522" s="5">
        <v>3.9743306636810298</v>
      </c>
      <c r="AN3522">
        <v>570.77625570776252</v>
      </c>
      <c r="AO3522">
        <f t="shared" si="54"/>
        <v>26826.48401826484</v>
      </c>
      <c r="AP3522">
        <v>684.93150684931504</v>
      </c>
      <c r="AQ3522">
        <v>0.108763</v>
      </c>
      <c r="AR3522">
        <v>0.10047</v>
      </c>
      <c r="AS3522">
        <v>9.0783000000000003E-2</v>
      </c>
      <c r="AT3522">
        <v>4.4682800000000002E-2</v>
      </c>
      <c r="AU3522">
        <v>4.53835E-2</v>
      </c>
      <c r="AW3522">
        <v>0.10876299999999998</v>
      </c>
      <c r="AX3522">
        <v>0.10046999999999999</v>
      </c>
      <c r="AY3522">
        <v>9.0782999999999989E-2</v>
      </c>
      <c r="AZ3522">
        <v>4.4682800000000009E-2</v>
      </c>
      <c r="BA3522">
        <v>4.5383500000000007E-2</v>
      </c>
      <c r="BC3522" s="52">
        <v>100000</v>
      </c>
      <c r="BD3522" s="52">
        <v>100000</v>
      </c>
      <c r="BE3522">
        <v>0</v>
      </c>
      <c r="BF3522">
        <v>0</v>
      </c>
      <c r="BG3522">
        <v>0</v>
      </c>
    </row>
    <row r="3523" spans="1:59">
      <c r="A3523">
        <v>3522</v>
      </c>
      <c r="E3523">
        <v>9795.2054794520554</v>
      </c>
      <c r="K3523">
        <v>5150.0074404734924</v>
      </c>
      <c r="L3523">
        <v>5955.7257738068256</v>
      </c>
      <c r="M3523">
        <v>6761.4441071401588</v>
      </c>
      <c r="N3523">
        <v>7567.1624404734921</v>
      </c>
      <c r="O3523">
        <v>8372.8807738068244</v>
      </c>
      <c r="Q3523">
        <v>10554.69306968174</v>
      </c>
      <c r="R3523">
        <v>10269.541514829794</v>
      </c>
      <c r="S3523">
        <v>9984.3899599778488</v>
      </c>
      <c r="T3523">
        <v>9699.2384051259032</v>
      </c>
      <c r="U3523">
        <v>9414.0868502739577</v>
      </c>
      <c r="W3523">
        <v>9.9400000000000002E-2</v>
      </c>
      <c r="AB3523">
        <v>1</v>
      </c>
      <c r="AC3523">
        <v>1</v>
      </c>
      <c r="AD3523">
        <v>1</v>
      </c>
      <c r="AE3523">
        <v>1</v>
      </c>
      <c r="AF3523">
        <v>1</v>
      </c>
      <c r="AL3523">
        <v>7.3100350000000001</v>
      </c>
      <c r="AM3523" s="5">
        <v>3.5074677467346191</v>
      </c>
      <c r="AN3523">
        <v>570.77625570776252</v>
      </c>
      <c r="AO3523">
        <f t="shared" ref="AO3523:AO3586" si="55">235000000/8760</f>
        <v>26826.48401826484</v>
      </c>
      <c r="AP3523">
        <v>684.93150684931504</v>
      </c>
      <c r="AQ3523">
        <v>0.11164700000000001</v>
      </c>
      <c r="AR3523">
        <v>0.110121</v>
      </c>
      <c r="AS3523">
        <v>0.10227700000000001</v>
      </c>
      <c r="AT3523">
        <v>0.10446599999999999</v>
      </c>
      <c r="AU3523">
        <v>0.106464</v>
      </c>
      <c r="AW3523">
        <v>0.11164700000000001</v>
      </c>
      <c r="AX3523">
        <v>0.11012100000000001</v>
      </c>
      <c r="AY3523">
        <v>0.10227699999999999</v>
      </c>
      <c r="AZ3523">
        <v>0.10446599999999999</v>
      </c>
      <c r="BA3523">
        <v>0.10646399999999999</v>
      </c>
      <c r="BC3523" s="52">
        <v>100000</v>
      </c>
      <c r="BD3523" s="52">
        <v>100000</v>
      </c>
      <c r="BE3523">
        <v>0</v>
      </c>
      <c r="BF3523">
        <v>0</v>
      </c>
      <c r="BG3523">
        <v>0</v>
      </c>
    </row>
    <row r="3524" spans="1:59">
      <c r="A3524">
        <v>3523</v>
      </c>
      <c r="E3524">
        <v>9795.2054794520554</v>
      </c>
      <c r="K3524">
        <v>5583.8790350514346</v>
      </c>
      <c r="L3524">
        <v>6361.9340350514349</v>
      </c>
      <c r="M3524">
        <v>7139.9890350514352</v>
      </c>
      <c r="N3524">
        <v>7918.0440350514355</v>
      </c>
      <c r="O3524">
        <v>8696.0990350514348</v>
      </c>
      <c r="Q3524">
        <v>11664.15790537326</v>
      </c>
      <c r="R3524">
        <v>11349.032420909527</v>
      </c>
      <c r="S3524">
        <v>11033.906936445794</v>
      </c>
      <c r="T3524">
        <v>10718.78145198206</v>
      </c>
      <c r="U3524">
        <v>10403.655967518327</v>
      </c>
      <c r="W3524">
        <v>1.9609999999999999E-2</v>
      </c>
      <c r="AB3524">
        <v>1</v>
      </c>
      <c r="AC3524">
        <v>1</v>
      </c>
      <c r="AD3524">
        <v>1</v>
      </c>
      <c r="AE3524">
        <v>1</v>
      </c>
      <c r="AF3524">
        <v>1</v>
      </c>
      <c r="AL3524">
        <v>8.3875279999999997</v>
      </c>
      <c r="AM3524" s="5">
        <v>3.1814711093902588</v>
      </c>
      <c r="AN3524">
        <v>570.77625570776252</v>
      </c>
      <c r="AO3524">
        <f t="shared" si="55"/>
        <v>26826.48401826484</v>
      </c>
      <c r="AP3524">
        <v>684.93150684931504</v>
      </c>
      <c r="AQ3524">
        <v>0.112043</v>
      </c>
      <c r="AR3524">
        <v>0.14197499999999999</v>
      </c>
      <c r="AS3524">
        <v>0.10394199999999999</v>
      </c>
      <c r="AT3524">
        <v>0.105708</v>
      </c>
      <c r="AU3524">
        <v>0.108879</v>
      </c>
      <c r="AW3524">
        <v>0.11204299999999999</v>
      </c>
      <c r="AX3524">
        <v>0.14197500000000002</v>
      </c>
      <c r="AY3524">
        <v>0.10394199999999999</v>
      </c>
      <c r="AZ3524">
        <v>0.10570800000000001</v>
      </c>
      <c r="BA3524">
        <v>0.10887899999999999</v>
      </c>
      <c r="BC3524" s="52">
        <v>100000</v>
      </c>
      <c r="BD3524" s="52">
        <v>100000</v>
      </c>
      <c r="BE3524">
        <v>0</v>
      </c>
      <c r="BF3524">
        <v>0</v>
      </c>
      <c r="BG3524">
        <v>0</v>
      </c>
    </row>
    <row r="3525" spans="1:59">
      <c r="A3525">
        <v>3524</v>
      </c>
      <c r="E3525">
        <v>9795.2054794520554</v>
      </c>
      <c r="K3525">
        <v>5570.1693378249938</v>
      </c>
      <c r="L3525">
        <v>6222.2243378249941</v>
      </c>
      <c r="M3525">
        <v>6874.2793378249944</v>
      </c>
      <c r="N3525">
        <v>7526.3343378249947</v>
      </c>
      <c r="O3525">
        <v>8178.389337824995</v>
      </c>
      <c r="Q3525">
        <v>12053.635398701819</v>
      </c>
      <c r="R3525">
        <v>11727.987570294907</v>
      </c>
      <c r="S3525">
        <v>11402.339741887994</v>
      </c>
      <c r="T3525">
        <v>11076.691913481081</v>
      </c>
      <c r="U3525">
        <v>10751.044085074169</v>
      </c>
      <c r="W3525">
        <v>0</v>
      </c>
      <c r="AB3525">
        <v>1</v>
      </c>
      <c r="AC3525">
        <v>1</v>
      </c>
      <c r="AD3525">
        <v>1</v>
      </c>
      <c r="AE3525">
        <v>1</v>
      </c>
      <c r="AF3525">
        <v>1</v>
      </c>
      <c r="AL3525">
        <v>9.1895430000000005</v>
      </c>
      <c r="AM3525" s="5">
        <v>2.5859289169311519</v>
      </c>
      <c r="AN3525">
        <v>570.77625570776252</v>
      </c>
      <c r="AO3525">
        <f t="shared" si="55"/>
        <v>26826.48401826484</v>
      </c>
      <c r="AP3525">
        <v>684.93150684931504</v>
      </c>
      <c r="AQ3525">
        <v>0.112732</v>
      </c>
      <c r="AR3525">
        <v>0.14310300000000001</v>
      </c>
      <c r="AS3525">
        <v>0.105253</v>
      </c>
      <c r="AT3525">
        <v>0.107109</v>
      </c>
      <c r="AU3525">
        <v>0.109246</v>
      </c>
      <c r="AW3525">
        <v>0.11273199999999998</v>
      </c>
      <c r="AX3525">
        <v>0.14310300000000004</v>
      </c>
      <c r="AY3525">
        <v>0.105253</v>
      </c>
      <c r="AZ3525">
        <v>0.107109</v>
      </c>
      <c r="BA3525">
        <v>0.109246</v>
      </c>
      <c r="BC3525" s="52">
        <v>100000</v>
      </c>
      <c r="BD3525" s="52">
        <v>100000</v>
      </c>
      <c r="BE3525">
        <v>0</v>
      </c>
      <c r="BF3525">
        <v>0</v>
      </c>
      <c r="BG3525">
        <v>0</v>
      </c>
    </row>
    <row r="3526" spans="1:59">
      <c r="A3526">
        <v>3525</v>
      </c>
      <c r="E3526">
        <v>9795.2054794520554</v>
      </c>
      <c r="K3526">
        <v>5457.2659489013658</v>
      </c>
      <c r="L3526">
        <v>5984.5576155680328</v>
      </c>
      <c r="M3526">
        <v>6511.8492822346998</v>
      </c>
      <c r="N3526">
        <v>7039.1409489013668</v>
      </c>
      <c r="O3526">
        <v>7566.4326155680337</v>
      </c>
      <c r="Q3526">
        <v>11140.98272384647</v>
      </c>
      <c r="R3526">
        <v>10839.991636948971</v>
      </c>
      <c r="S3526">
        <v>10539.000550051473</v>
      </c>
      <c r="T3526">
        <v>10238.009463153974</v>
      </c>
      <c r="U3526">
        <v>9937.0183762564757</v>
      </c>
      <c r="W3526">
        <v>0</v>
      </c>
      <c r="AB3526">
        <v>1</v>
      </c>
      <c r="AC3526">
        <v>1</v>
      </c>
      <c r="AD3526">
        <v>1</v>
      </c>
      <c r="AE3526">
        <v>1</v>
      </c>
      <c r="AF3526">
        <v>1</v>
      </c>
      <c r="AL3526">
        <v>8.51342</v>
      </c>
      <c r="AM3526" s="5">
        <v>2.664700031280518</v>
      </c>
      <c r="AN3526">
        <v>570.77625570776252</v>
      </c>
      <c r="AO3526">
        <f t="shared" si="55"/>
        <v>26826.48401826484</v>
      </c>
      <c r="AP3526">
        <v>684.93150684931504</v>
      </c>
      <c r="AQ3526">
        <v>0.111654</v>
      </c>
      <c r="AR3526">
        <v>0.140623</v>
      </c>
      <c r="AS3526">
        <v>0.103299</v>
      </c>
      <c r="AT3526">
        <v>0.10627299999999999</v>
      </c>
      <c r="AU3526">
        <v>0.10961600000000001</v>
      </c>
      <c r="AW3526">
        <v>0.11165400000000002</v>
      </c>
      <c r="AX3526">
        <v>0.140623</v>
      </c>
      <c r="AY3526">
        <v>0.10329900000000002</v>
      </c>
      <c r="AZ3526">
        <v>0.10627299999999999</v>
      </c>
      <c r="BA3526">
        <v>0.10961600000000001</v>
      </c>
      <c r="BC3526" s="52">
        <v>100000</v>
      </c>
      <c r="BD3526" s="52">
        <v>100000</v>
      </c>
      <c r="BE3526">
        <v>0</v>
      </c>
      <c r="BF3526">
        <v>0</v>
      </c>
      <c r="BG3526">
        <v>0</v>
      </c>
    </row>
    <row r="3527" spans="1:59">
      <c r="A3527">
        <v>3526</v>
      </c>
      <c r="E3527">
        <v>9795.2054794520554</v>
      </c>
      <c r="K3527">
        <v>5253.2333960608103</v>
      </c>
      <c r="L3527">
        <v>5697.8908960608105</v>
      </c>
      <c r="M3527">
        <v>6142.5483960608108</v>
      </c>
      <c r="N3527">
        <v>6587.205896060811</v>
      </c>
      <c r="O3527">
        <v>7031.8633960608113</v>
      </c>
      <c r="Q3527">
        <v>8793.4086752103576</v>
      </c>
      <c r="R3527">
        <v>8555.8409765842371</v>
      </c>
      <c r="S3527">
        <v>8318.2732779581165</v>
      </c>
      <c r="T3527">
        <v>8080.705579331996</v>
      </c>
      <c r="U3527">
        <v>7843.1378807058754</v>
      </c>
      <c r="W3527">
        <v>0</v>
      </c>
      <c r="AB3527">
        <v>1</v>
      </c>
      <c r="AC3527">
        <v>1</v>
      </c>
      <c r="AD3527">
        <v>1</v>
      </c>
      <c r="AE3527">
        <v>1</v>
      </c>
      <c r="AF3527">
        <v>1</v>
      </c>
      <c r="AL3527">
        <v>9.0100990000000003</v>
      </c>
      <c r="AM3527" s="5">
        <v>2.5779876708984379</v>
      </c>
      <c r="AN3527">
        <v>570.77625570776252</v>
      </c>
      <c r="AO3527">
        <f t="shared" si="55"/>
        <v>26826.48401826484</v>
      </c>
      <c r="AP3527">
        <v>684.93150684931504</v>
      </c>
      <c r="AQ3527">
        <v>0.111264</v>
      </c>
      <c r="AR3527">
        <v>0.121984</v>
      </c>
      <c r="AS3527">
        <v>0.102784</v>
      </c>
      <c r="AT3527">
        <v>0.105395</v>
      </c>
      <c r="AU3527">
        <v>0.108002</v>
      </c>
      <c r="AW3527">
        <v>0.11126400000000002</v>
      </c>
      <c r="AX3527">
        <v>0.121984</v>
      </c>
      <c r="AY3527">
        <v>0.102784</v>
      </c>
      <c r="AZ3527">
        <v>0.105395</v>
      </c>
      <c r="BA3527">
        <v>0.108002</v>
      </c>
      <c r="BC3527" s="52">
        <v>100000</v>
      </c>
      <c r="BD3527" s="52">
        <v>100000</v>
      </c>
      <c r="BE3527">
        <v>0</v>
      </c>
      <c r="BF3527">
        <v>0</v>
      </c>
      <c r="BG3527">
        <v>0</v>
      </c>
    </row>
    <row r="3528" spans="1:59">
      <c r="A3528">
        <v>3527</v>
      </c>
      <c r="E3528">
        <v>9795.2054794520554</v>
      </c>
      <c r="K3528">
        <v>3819.3603567307327</v>
      </c>
      <c r="L3528">
        <v>4194.1703567307322</v>
      </c>
      <c r="M3528">
        <v>4568.9803567307317</v>
      </c>
      <c r="N3528">
        <v>4943.7903567307312</v>
      </c>
      <c r="O3528">
        <v>5318.6003567307307</v>
      </c>
      <c r="Q3528">
        <v>4920.1983622885473</v>
      </c>
      <c r="R3528">
        <v>4787.2715036856025</v>
      </c>
      <c r="S3528">
        <v>4654.3446450826577</v>
      </c>
      <c r="T3528">
        <v>4521.417786479713</v>
      </c>
      <c r="U3528">
        <v>4388.4909278767682</v>
      </c>
      <c r="W3528">
        <v>0</v>
      </c>
      <c r="AB3528">
        <v>1</v>
      </c>
      <c r="AC3528">
        <v>1</v>
      </c>
      <c r="AD3528">
        <v>1</v>
      </c>
      <c r="AE3528">
        <v>1</v>
      </c>
      <c r="AF3528">
        <v>1</v>
      </c>
      <c r="AL3528">
        <v>7.4436445000000004</v>
      </c>
      <c r="AM3528" s="5">
        <v>1.4361932277679439</v>
      </c>
      <c r="AN3528">
        <v>570.77625570776252</v>
      </c>
      <c r="AO3528">
        <f t="shared" si="55"/>
        <v>26826.48401826484</v>
      </c>
      <c r="AP3528">
        <v>684.93150684931504</v>
      </c>
      <c r="AQ3528">
        <v>0.11126800000000001</v>
      </c>
      <c r="AR3528">
        <v>0.109905</v>
      </c>
      <c r="AS3528">
        <v>0.10231</v>
      </c>
      <c r="AT3528">
        <v>0.104583</v>
      </c>
      <c r="AU3528">
        <v>0.106571</v>
      </c>
      <c r="AW3528">
        <v>0.11126800000000002</v>
      </c>
      <c r="AX3528">
        <v>0.10990500000000002</v>
      </c>
      <c r="AY3528">
        <v>0.10231</v>
      </c>
      <c r="AZ3528">
        <v>0.104583</v>
      </c>
      <c r="BA3528">
        <v>0.10657100000000001</v>
      </c>
      <c r="BC3528" s="52">
        <v>100000</v>
      </c>
      <c r="BD3528" s="52">
        <v>100000</v>
      </c>
      <c r="BE3528">
        <v>0</v>
      </c>
      <c r="BF3528">
        <v>0</v>
      </c>
      <c r="BG3528">
        <v>0</v>
      </c>
    </row>
    <row r="3529" spans="1:59">
      <c r="A3529">
        <v>3528</v>
      </c>
      <c r="E3529">
        <v>9795.2054794520554</v>
      </c>
      <c r="K3529">
        <v>2722.7586259206305</v>
      </c>
      <c r="L3529">
        <v>2924.8761259206303</v>
      </c>
      <c r="M3529">
        <v>3126.9936259206302</v>
      </c>
      <c r="N3529">
        <v>3329.11112592063</v>
      </c>
      <c r="O3529">
        <v>3531.2286259206298</v>
      </c>
      <c r="Q3529">
        <v>4607.2471925539194</v>
      </c>
      <c r="R3529">
        <v>4482.775198734068</v>
      </c>
      <c r="S3529">
        <v>4358.3032049142166</v>
      </c>
      <c r="T3529">
        <v>4233.8312110943652</v>
      </c>
      <c r="U3529">
        <v>4109.3592172745139</v>
      </c>
      <c r="W3529">
        <v>0</v>
      </c>
      <c r="AB3529">
        <v>1</v>
      </c>
      <c r="AC3529">
        <v>1</v>
      </c>
      <c r="AD3529">
        <v>1</v>
      </c>
      <c r="AE3529">
        <v>1</v>
      </c>
      <c r="AF3529">
        <v>1</v>
      </c>
      <c r="AL3529">
        <v>6.2304215000000003</v>
      </c>
      <c r="AM3529" s="5">
        <v>1.7512766122817991</v>
      </c>
      <c r="AN3529">
        <v>570.77625570776252</v>
      </c>
      <c r="AO3529">
        <f t="shared" si="55"/>
        <v>26826.48401826484</v>
      </c>
      <c r="AP3529">
        <v>684.93150684931504</v>
      </c>
      <c r="AQ3529">
        <v>0.11024500000000001</v>
      </c>
      <c r="AR3529">
        <v>0.10939</v>
      </c>
      <c r="AS3529">
        <v>0.102309</v>
      </c>
      <c r="AT3529">
        <v>0.104601</v>
      </c>
      <c r="AU3529">
        <v>0.10648300000000001</v>
      </c>
      <c r="AW3529">
        <v>0.11024500000000002</v>
      </c>
      <c r="AX3529">
        <v>0.10939</v>
      </c>
      <c r="AY3529">
        <v>0.102309</v>
      </c>
      <c r="AZ3529">
        <v>0.10460099999999999</v>
      </c>
      <c r="BA3529">
        <v>0.10648300000000001</v>
      </c>
      <c r="BC3529" s="52">
        <v>100000</v>
      </c>
      <c r="BD3529" s="52">
        <v>100000</v>
      </c>
      <c r="BE3529">
        <v>0</v>
      </c>
      <c r="BF3529">
        <v>0</v>
      </c>
      <c r="BG3529">
        <v>0</v>
      </c>
    </row>
    <row r="3530" spans="1:59">
      <c r="A3530">
        <v>3529</v>
      </c>
      <c r="E3530">
        <v>9795.2054794520554</v>
      </c>
      <c r="K3530">
        <v>2261.3286137333134</v>
      </c>
      <c r="L3530">
        <v>2362.6336137333133</v>
      </c>
      <c r="M3530">
        <v>2463.9386137333131</v>
      </c>
      <c r="N3530">
        <v>2565.2436137333129</v>
      </c>
      <c r="O3530">
        <v>2666.5486137333128</v>
      </c>
      <c r="Q3530">
        <v>4935.2232666211776</v>
      </c>
      <c r="R3530">
        <v>4801.8904854821176</v>
      </c>
      <c r="S3530">
        <v>4668.5577043430576</v>
      </c>
      <c r="T3530">
        <v>4535.2249232039976</v>
      </c>
      <c r="U3530">
        <v>4401.8921420649376</v>
      </c>
      <c r="W3530">
        <v>0</v>
      </c>
      <c r="AB3530">
        <v>1</v>
      </c>
      <c r="AC3530">
        <v>1</v>
      </c>
      <c r="AD3530">
        <v>1</v>
      </c>
      <c r="AE3530">
        <v>1</v>
      </c>
      <c r="AF3530">
        <v>1</v>
      </c>
      <c r="AL3530">
        <v>5.7765360000000001</v>
      </c>
      <c r="AM3530" s="5">
        <v>2.888664722442627</v>
      </c>
      <c r="AN3530">
        <v>570.77625570776252</v>
      </c>
      <c r="AO3530">
        <f t="shared" si="55"/>
        <v>26826.48401826484</v>
      </c>
      <c r="AP3530">
        <v>684.93150684931504</v>
      </c>
      <c r="AQ3530">
        <v>0.109734</v>
      </c>
      <c r="AR3530">
        <v>0.109273</v>
      </c>
      <c r="AS3530">
        <v>0.10229600000000001</v>
      </c>
      <c r="AT3530">
        <v>0.10461100000000001</v>
      </c>
      <c r="AU3530">
        <v>0.10645600000000001</v>
      </c>
      <c r="AW3530">
        <v>0.10973399999999998</v>
      </c>
      <c r="AX3530">
        <v>0.109273</v>
      </c>
      <c r="AY3530">
        <v>0.10229600000000001</v>
      </c>
      <c r="AZ3530">
        <v>0.104611</v>
      </c>
      <c r="BA3530">
        <v>0.10645600000000001</v>
      </c>
      <c r="BC3530" s="52">
        <v>100000</v>
      </c>
      <c r="BD3530" s="52">
        <v>100000</v>
      </c>
      <c r="BE3530">
        <v>0</v>
      </c>
      <c r="BF3530">
        <v>0</v>
      </c>
      <c r="BG3530">
        <v>0</v>
      </c>
    </row>
    <row r="3531" spans="1:59">
      <c r="A3531">
        <v>3530</v>
      </c>
      <c r="E3531">
        <v>9795.2054794520554</v>
      </c>
      <c r="K3531">
        <v>2086.8855603454258</v>
      </c>
      <c r="L3531">
        <v>2137.0430603454261</v>
      </c>
      <c r="M3531">
        <v>2187.2005603454263</v>
      </c>
      <c r="N3531">
        <v>2237.3580603454266</v>
      </c>
      <c r="O3531">
        <v>2287.5155603454268</v>
      </c>
      <c r="Q3531">
        <v>5135.7460070424058</v>
      </c>
      <c r="R3531">
        <v>4996.9957899426208</v>
      </c>
      <c r="S3531">
        <v>4858.2455728428358</v>
      </c>
      <c r="T3531">
        <v>4719.4953557430508</v>
      </c>
      <c r="U3531">
        <v>4580.7451386432658</v>
      </c>
      <c r="W3531">
        <v>0</v>
      </c>
      <c r="AB3531">
        <v>1</v>
      </c>
      <c r="AC3531">
        <v>1</v>
      </c>
      <c r="AD3531">
        <v>1</v>
      </c>
      <c r="AE3531">
        <v>1</v>
      </c>
      <c r="AF3531">
        <v>1</v>
      </c>
      <c r="AL3531">
        <v>5.5261290000000001</v>
      </c>
      <c r="AM3531" s="5">
        <v>3.4545083045959468</v>
      </c>
      <c r="AN3531">
        <v>570.77625570776252</v>
      </c>
      <c r="AO3531">
        <f t="shared" si="55"/>
        <v>26826.48401826484</v>
      </c>
      <c r="AP3531">
        <v>684.93150684931504</v>
      </c>
      <c r="AQ3531">
        <v>0.109732</v>
      </c>
      <c r="AR3531">
        <v>0.109251</v>
      </c>
      <c r="AS3531">
        <v>0.10228</v>
      </c>
      <c r="AT3531">
        <v>0.104586</v>
      </c>
      <c r="AU3531">
        <v>0.106436</v>
      </c>
      <c r="AW3531">
        <v>0.10973199999999998</v>
      </c>
      <c r="AX3531">
        <v>0.109251</v>
      </c>
      <c r="AY3531">
        <v>0.10228</v>
      </c>
      <c r="AZ3531">
        <v>0.104586</v>
      </c>
      <c r="BA3531">
        <v>0.10643600000000002</v>
      </c>
      <c r="BC3531" s="52">
        <v>100000</v>
      </c>
      <c r="BD3531" s="52">
        <v>100000</v>
      </c>
      <c r="BE3531">
        <v>0</v>
      </c>
      <c r="BF3531">
        <v>0</v>
      </c>
      <c r="BG3531">
        <v>0</v>
      </c>
    </row>
    <row r="3532" spans="1:59">
      <c r="A3532">
        <v>3531</v>
      </c>
      <c r="E3532">
        <v>9795.2054794520554</v>
      </c>
      <c r="K3532">
        <v>2036.2408029102326</v>
      </c>
      <c r="L3532">
        <v>2077.9008029102324</v>
      </c>
      <c r="M3532">
        <v>2119.5608029102323</v>
      </c>
      <c r="N3532">
        <v>2161.2208029102321</v>
      </c>
      <c r="O3532">
        <v>2202.880802910232</v>
      </c>
      <c r="Q3532">
        <v>6029.4461002276494</v>
      </c>
      <c r="R3532">
        <v>5866.5511761561938</v>
      </c>
      <c r="S3532">
        <v>5703.6562520847383</v>
      </c>
      <c r="T3532">
        <v>5540.7613280132828</v>
      </c>
      <c r="U3532">
        <v>5377.8664039418272</v>
      </c>
      <c r="W3532">
        <v>0</v>
      </c>
      <c r="AB3532">
        <v>1</v>
      </c>
      <c r="AC3532">
        <v>1</v>
      </c>
      <c r="AD3532">
        <v>1</v>
      </c>
      <c r="AE3532">
        <v>1</v>
      </c>
      <c r="AF3532">
        <v>1</v>
      </c>
      <c r="AL3532">
        <v>5.9789285999999997</v>
      </c>
      <c r="AM3532" s="5">
        <v>3.101913690567017</v>
      </c>
      <c r="AN3532">
        <v>570.77625570776252</v>
      </c>
      <c r="AO3532">
        <f t="shared" si="55"/>
        <v>26826.48401826484</v>
      </c>
      <c r="AP3532">
        <v>684.93150684931504</v>
      </c>
      <c r="AQ3532">
        <v>0.109734</v>
      </c>
      <c r="AR3532">
        <v>0.109268</v>
      </c>
      <c r="AS3532">
        <v>0.10226600000000001</v>
      </c>
      <c r="AT3532">
        <v>0.104514</v>
      </c>
      <c r="AU3532">
        <v>0.106401</v>
      </c>
      <c r="AW3532">
        <v>0.10973399999999998</v>
      </c>
      <c r="AX3532">
        <v>0.10926800000000002</v>
      </c>
      <c r="AY3532">
        <v>0.10226600000000001</v>
      </c>
      <c r="AZ3532">
        <v>0.10451399999999998</v>
      </c>
      <c r="BA3532">
        <v>0.10640100000000001</v>
      </c>
      <c r="BC3532" s="52">
        <v>100000</v>
      </c>
      <c r="BD3532" s="52">
        <v>100000</v>
      </c>
      <c r="BE3532">
        <v>0</v>
      </c>
      <c r="BF3532">
        <v>0</v>
      </c>
      <c r="BG3532">
        <v>0</v>
      </c>
    </row>
    <row r="3533" spans="1:59">
      <c r="A3533">
        <v>3532</v>
      </c>
      <c r="E3533">
        <v>9795.2054794520554</v>
      </c>
      <c r="K3533">
        <v>2074.0233997269638</v>
      </c>
      <c r="L3533">
        <v>2115.4083997269636</v>
      </c>
      <c r="M3533">
        <v>2156.7933997269638</v>
      </c>
      <c r="N3533">
        <v>2198.178399726964</v>
      </c>
      <c r="O3533">
        <v>2239.5633997269642</v>
      </c>
      <c r="Q3533">
        <v>8529.7026651786618</v>
      </c>
      <c r="R3533">
        <v>8299.2593965519827</v>
      </c>
      <c r="S3533">
        <v>8068.8161279253036</v>
      </c>
      <c r="T3533">
        <v>7838.3728592986245</v>
      </c>
      <c r="U3533">
        <v>7607.9295906719453</v>
      </c>
      <c r="W3533">
        <v>0</v>
      </c>
      <c r="AB3533">
        <v>1</v>
      </c>
      <c r="AC3533">
        <v>1</v>
      </c>
      <c r="AD3533">
        <v>1</v>
      </c>
      <c r="AE3533">
        <v>1</v>
      </c>
      <c r="AF3533">
        <v>1</v>
      </c>
      <c r="AL3533">
        <v>6.1285020000000001</v>
      </c>
      <c r="AM3533" s="5">
        <v>3.059584379196167</v>
      </c>
      <c r="AN3533">
        <v>570.77625570776252</v>
      </c>
      <c r="AO3533">
        <f t="shared" si="55"/>
        <v>26826.48401826484</v>
      </c>
      <c r="AP3533">
        <v>684.93150684931504</v>
      </c>
      <c r="AQ3533">
        <v>0.106867</v>
      </c>
      <c r="AR3533">
        <v>0.102732</v>
      </c>
      <c r="AS3533">
        <v>9.86012E-2</v>
      </c>
      <c r="AT3533">
        <v>0.103712</v>
      </c>
      <c r="AU3533">
        <v>0.104452</v>
      </c>
      <c r="AW3533">
        <v>0.106867</v>
      </c>
      <c r="AX3533">
        <v>0.102732</v>
      </c>
      <c r="AY3533">
        <v>9.8601199999999986E-2</v>
      </c>
      <c r="AZ3533">
        <v>0.10371200000000001</v>
      </c>
      <c r="BA3533">
        <v>0.104452</v>
      </c>
      <c r="BC3533" s="52">
        <v>100000</v>
      </c>
      <c r="BD3533" s="52">
        <v>100000</v>
      </c>
      <c r="BE3533">
        <v>0</v>
      </c>
      <c r="BF3533">
        <v>0</v>
      </c>
      <c r="BG3533">
        <v>0</v>
      </c>
    </row>
    <row r="3534" spans="1:59">
      <c r="A3534">
        <v>3533</v>
      </c>
      <c r="E3534">
        <v>9795.2054794520554</v>
      </c>
      <c r="K3534">
        <v>2604.5875252385131</v>
      </c>
      <c r="L3534">
        <v>2646.6600252385133</v>
      </c>
      <c r="M3534">
        <v>2688.7325252385135</v>
      </c>
      <c r="N3534">
        <v>2730.8050252385137</v>
      </c>
      <c r="O3534">
        <v>2772.877525238514</v>
      </c>
      <c r="Q3534">
        <v>14234.44483943394</v>
      </c>
      <c r="R3534">
        <v>13849.879030151262</v>
      </c>
      <c r="S3534">
        <v>13465.313220868584</v>
      </c>
      <c r="T3534">
        <v>13080.747411585906</v>
      </c>
      <c r="U3534">
        <v>12696.181602303228</v>
      </c>
      <c r="W3534">
        <v>2.5999999999999999E-3</v>
      </c>
      <c r="AB3534">
        <v>1</v>
      </c>
      <c r="AC3534">
        <v>1</v>
      </c>
      <c r="AD3534">
        <v>1</v>
      </c>
      <c r="AE3534">
        <v>1</v>
      </c>
      <c r="AF3534">
        <v>1</v>
      </c>
      <c r="AL3534">
        <v>6.3925999999999998</v>
      </c>
      <c r="AM3534" s="5">
        <v>3.0589079856872559</v>
      </c>
      <c r="AN3534">
        <v>570.77625570776252</v>
      </c>
      <c r="AO3534">
        <f t="shared" si="55"/>
        <v>26826.48401826484</v>
      </c>
      <c r="AP3534">
        <v>684.93150684931504</v>
      </c>
      <c r="AQ3534">
        <v>0.10682299999999999</v>
      </c>
      <c r="AR3534">
        <v>0.102824</v>
      </c>
      <c r="AS3534">
        <v>9.9167699999999998E-2</v>
      </c>
      <c r="AT3534">
        <v>0.103629</v>
      </c>
      <c r="AU3534">
        <v>0.10454000000000001</v>
      </c>
      <c r="AW3534">
        <v>0.10682299999999999</v>
      </c>
      <c r="AX3534">
        <v>0.10282400000000001</v>
      </c>
      <c r="AY3534">
        <v>9.9167700000000011E-2</v>
      </c>
      <c r="AZ3534">
        <v>0.10362900000000001</v>
      </c>
      <c r="BA3534">
        <v>0.10454000000000001</v>
      </c>
      <c r="BC3534" s="52">
        <v>100000</v>
      </c>
      <c r="BD3534" s="52">
        <v>100000</v>
      </c>
      <c r="BE3534">
        <v>0</v>
      </c>
      <c r="BF3534">
        <v>0</v>
      </c>
      <c r="BG3534">
        <v>0</v>
      </c>
    </row>
    <row r="3535" spans="1:59">
      <c r="A3535">
        <v>3534</v>
      </c>
      <c r="E3535">
        <v>9795.2054794520554</v>
      </c>
      <c r="K3535">
        <v>3498.5076882216067</v>
      </c>
      <c r="L3535">
        <v>3540.4426882216067</v>
      </c>
      <c r="M3535">
        <v>3582.3776882216066</v>
      </c>
      <c r="N3535">
        <v>3624.3126882216065</v>
      </c>
      <c r="O3535">
        <v>3666.2476882216065</v>
      </c>
      <c r="Q3535">
        <v>17429.551269991211</v>
      </c>
      <c r="R3535">
        <v>16958.664658360627</v>
      </c>
      <c r="S3535">
        <v>16487.77804673004</v>
      </c>
      <c r="T3535">
        <v>16016.891435099455</v>
      </c>
      <c r="U3535">
        <v>15546.004823468869</v>
      </c>
      <c r="W3535">
        <v>1.9109999999999999E-2</v>
      </c>
      <c r="AB3535">
        <v>1</v>
      </c>
      <c r="AC3535">
        <v>1</v>
      </c>
      <c r="AD3535">
        <v>1</v>
      </c>
      <c r="AE3535">
        <v>1</v>
      </c>
      <c r="AF3535">
        <v>1</v>
      </c>
      <c r="AL3535">
        <v>5.7463839999999999</v>
      </c>
      <c r="AM3535" s="5">
        <v>2.9305460453033452</v>
      </c>
      <c r="AN3535">
        <v>570.77625570776252</v>
      </c>
      <c r="AO3535">
        <f t="shared" si="55"/>
        <v>26826.48401826484</v>
      </c>
      <c r="AP3535">
        <v>684.93150684931504</v>
      </c>
      <c r="AQ3535">
        <v>0.10678700000000001</v>
      </c>
      <c r="AR3535">
        <v>0.10082099999999999</v>
      </c>
      <c r="AS3535">
        <v>9.6953199999999989E-2</v>
      </c>
      <c r="AT3535">
        <v>0.10137</v>
      </c>
      <c r="AU3535">
        <v>8.7027300000000002E-2</v>
      </c>
      <c r="AW3535">
        <v>0.10678700000000001</v>
      </c>
      <c r="AX3535">
        <v>0.10082099999999998</v>
      </c>
      <c r="AY3535">
        <v>9.6953200000000003E-2</v>
      </c>
      <c r="AZ3535">
        <v>0.10137</v>
      </c>
      <c r="BA3535">
        <v>8.7027300000000016E-2</v>
      </c>
      <c r="BC3535" s="52">
        <v>100000</v>
      </c>
      <c r="BD3535" s="52">
        <v>100000</v>
      </c>
      <c r="BE3535">
        <v>0</v>
      </c>
      <c r="BF3535">
        <v>0</v>
      </c>
      <c r="BG3535">
        <v>0</v>
      </c>
    </row>
    <row r="3536" spans="1:59">
      <c r="A3536">
        <v>3535</v>
      </c>
      <c r="E3536">
        <v>9795.2054794520554</v>
      </c>
      <c r="K3536">
        <v>4090.9709617095032</v>
      </c>
      <c r="L3536">
        <v>4132.2184617095027</v>
      </c>
      <c r="M3536">
        <v>4173.4659617095022</v>
      </c>
      <c r="N3536">
        <v>4214.7134617095016</v>
      </c>
      <c r="O3536">
        <v>4255.9609617095011</v>
      </c>
      <c r="Q3536">
        <v>17549.831149483391</v>
      </c>
      <c r="R3536">
        <v>17075.694987758103</v>
      </c>
      <c r="S3536">
        <v>16601.558826032815</v>
      </c>
      <c r="T3536">
        <v>16127.422664307527</v>
      </c>
      <c r="U3536">
        <v>15653.286502582239</v>
      </c>
      <c r="W3536">
        <v>6.5560000000000007E-2</v>
      </c>
      <c r="AB3536">
        <v>1</v>
      </c>
      <c r="AC3536">
        <v>1</v>
      </c>
      <c r="AD3536">
        <v>1</v>
      </c>
      <c r="AE3536">
        <v>1</v>
      </c>
      <c r="AF3536">
        <v>1</v>
      </c>
      <c r="AL3536">
        <v>4.837879</v>
      </c>
      <c r="AM3536" s="5">
        <v>3.2184760570526119</v>
      </c>
      <c r="AN3536">
        <v>570.77625570776252</v>
      </c>
      <c r="AO3536">
        <f t="shared" si="55"/>
        <v>26826.48401826484</v>
      </c>
      <c r="AP3536">
        <v>684.93150684931504</v>
      </c>
      <c r="AQ3536">
        <v>0.106571</v>
      </c>
      <c r="AR3536">
        <v>9.6283400000000005E-2</v>
      </c>
      <c r="AS3536">
        <v>8.6298399999999997E-2</v>
      </c>
      <c r="AT3536">
        <v>4.5963000000000004E-2</v>
      </c>
      <c r="AU3536">
        <v>4.5304400000000002E-2</v>
      </c>
      <c r="AW3536">
        <v>0.10657100000000001</v>
      </c>
      <c r="AX3536">
        <v>9.6283400000000005E-2</v>
      </c>
      <c r="AY3536">
        <v>8.6298399999999983E-2</v>
      </c>
      <c r="AZ3536">
        <v>4.5963000000000004E-2</v>
      </c>
      <c r="BA3536">
        <v>4.5304400000000009E-2</v>
      </c>
      <c r="BC3536" s="52">
        <v>100000</v>
      </c>
      <c r="BD3536" s="52">
        <v>100000</v>
      </c>
      <c r="BE3536">
        <v>0</v>
      </c>
      <c r="BF3536">
        <v>0</v>
      </c>
      <c r="BG3536">
        <v>0</v>
      </c>
    </row>
    <row r="3537" spans="1:59">
      <c r="A3537">
        <v>3536</v>
      </c>
      <c r="E3537">
        <v>9795.2054794520554</v>
      </c>
      <c r="K3537">
        <v>3863.4714957704605</v>
      </c>
      <c r="L3537">
        <v>3912.1439957704606</v>
      </c>
      <c r="M3537">
        <v>3960.8164957704607</v>
      </c>
      <c r="N3537">
        <v>4009.4889957704609</v>
      </c>
      <c r="O3537">
        <v>4058.161495770461</v>
      </c>
      <c r="Q3537">
        <v>15389.304385742569</v>
      </c>
      <c r="R3537">
        <v>14973.538237602677</v>
      </c>
      <c r="S3537">
        <v>14557.772089462786</v>
      </c>
      <c r="T3537">
        <v>14142.005941322894</v>
      </c>
      <c r="U3537">
        <v>13726.239793183002</v>
      </c>
      <c r="W3537">
        <v>0.28922000000000003</v>
      </c>
      <c r="AB3537">
        <v>1</v>
      </c>
      <c r="AC3537">
        <v>1</v>
      </c>
      <c r="AD3537">
        <v>1</v>
      </c>
      <c r="AE3537">
        <v>1</v>
      </c>
      <c r="AF3537">
        <v>1</v>
      </c>
      <c r="AL3537">
        <v>5.1598085999999999</v>
      </c>
      <c r="AM3537" s="5">
        <v>3.0251412391662602</v>
      </c>
      <c r="AN3537">
        <v>570.77625570776252</v>
      </c>
      <c r="AO3537">
        <f t="shared" si="55"/>
        <v>26826.48401826484</v>
      </c>
      <c r="AP3537">
        <v>684.93150684931504</v>
      </c>
      <c r="AQ3537">
        <v>0.106351</v>
      </c>
      <c r="AR3537">
        <v>9.1655699999999993E-2</v>
      </c>
      <c r="AS3537">
        <v>4.6651699999999997E-2</v>
      </c>
      <c r="AT3537">
        <v>4.1904799999999999E-2</v>
      </c>
      <c r="AU3537">
        <v>4.3403499999999998E-2</v>
      </c>
      <c r="AW3537">
        <v>0.10635100000000001</v>
      </c>
      <c r="AX3537">
        <v>9.1655699999999993E-2</v>
      </c>
      <c r="AY3537">
        <v>4.6651700000000004E-2</v>
      </c>
      <c r="AZ3537">
        <v>4.1904800000000006E-2</v>
      </c>
      <c r="BA3537">
        <v>4.3403499999999998E-2</v>
      </c>
      <c r="BC3537" s="52">
        <v>100000</v>
      </c>
      <c r="BD3537" s="52">
        <v>100000</v>
      </c>
      <c r="BE3537">
        <v>0</v>
      </c>
      <c r="BF3537">
        <v>0</v>
      </c>
      <c r="BG3537">
        <v>0</v>
      </c>
    </row>
    <row r="3538" spans="1:59">
      <c r="A3538">
        <v>3537</v>
      </c>
      <c r="E3538">
        <v>9795.2054794520554</v>
      </c>
      <c r="K3538">
        <v>3819.257818644498</v>
      </c>
      <c r="L3538">
        <v>3893.7528186444979</v>
      </c>
      <c r="M3538">
        <v>3968.2478186444978</v>
      </c>
      <c r="N3538">
        <v>4042.7428186444977</v>
      </c>
      <c r="O3538">
        <v>4117.2378186444976</v>
      </c>
      <c r="Q3538">
        <v>14267.62298282524</v>
      </c>
      <c r="R3538">
        <v>13882.160813849532</v>
      </c>
      <c r="S3538">
        <v>13496.698644873824</v>
      </c>
      <c r="T3538">
        <v>13111.236475898117</v>
      </c>
      <c r="U3538">
        <v>12725.774306922409</v>
      </c>
      <c r="W3538">
        <v>0.42152000000000001</v>
      </c>
      <c r="AB3538">
        <v>1</v>
      </c>
      <c r="AC3538">
        <v>1</v>
      </c>
      <c r="AD3538">
        <v>1</v>
      </c>
      <c r="AE3538">
        <v>1</v>
      </c>
      <c r="AF3538">
        <v>1</v>
      </c>
      <c r="AL3538">
        <v>6.1952509999999998</v>
      </c>
      <c r="AM3538" s="5">
        <v>3.9436290264129639</v>
      </c>
      <c r="AN3538">
        <v>570.77625570776252</v>
      </c>
      <c r="AO3538">
        <f t="shared" si="55"/>
        <v>26826.48401826484</v>
      </c>
      <c r="AP3538">
        <v>684.93150684931504</v>
      </c>
      <c r="AQ3538">
        <v>9.6047599999999997E-2</v>
      </c>
      <c r="AR3538">
        <v>5.3033799999999999E-2</v>
      </c>
      <c r="AS3538">
        <v>4.0305599999999997E-2</v>
      </c>
      <c r="AT3538">
        <v>4.0225400000000001E-2</v>
      </c>
      <c r="AU3538">
        <v>4.2662199999999997E-2</v>
      </c>
      <c r="AW3538">
        <v>9.6047599999999997E-2</v>
      </c>
      <c r="AX3538">
        <v>5.3033800000000006E-2</v>
      </c>
      <c r="AY3538">
        <v>4.0305599999999997E-2</v>
      </c>
      <c r="AZ3538">
        <v>4.0225400000000008E-2</v>
      </c>
      <c r="BA3538">
        <v>4.2662199999999997E-2</v>
      </c>
      <c r="BC3538" s="52">
        <v>100000</v>
      </c>
      <c r="BD3538" s="52">
        <v>100000</v>
      </c>
      <c r="BE3538">
        <v>0</v>
      </c>
      <c r="BF3538">
        <v>0</v>
      </c>
      <c r="BG3538">
        <v>0</v>
      </c>
    </row>
    <row r="3539" spans="1:59">
      <c r="A3539">
        <v>3538</v>
      </c>
      <c r="E3539">
        <v>9795.2054794520554</v>
      </c>
      <c r="K3539">
        <v>4080.5204562070039</v>
      </c>
      <c r="L3539">
        <v>4185.2629562070042</v>
      </c>
      <c r="M3539">
        <v>4290.0054562070045</v>
      </c>
      <c r="N3539">
        <v>4394.7479562070048</v>
      </c>
      <c r="O3539">
        <v>4499.4904562070051</v>
      </c>
      <c r="Q3539">
        <v>13270.80173238916</v>
      </c>
      <c r="R3539">
        <v>12912.270250096106</v>
      </c>
      <c r="S3539">
        <v>12553.73876780305</v>
      </c>
      <c r="T3539">
        <v>12195.207285509994</v>
      </c>
      <c r="U3539">
        <v>11836.675803216938</v>
      </c>
      <c r="W3539">
        <v>0.38545999999999997</v>
      </c>
      <c r="AB3539">
        <v>1</v>
      </c>
      <c r="AC3539">
        <v>1</v>
      </c>
      <c r="AD3539">
        <v>1</v>
      </c>
      <c r="AE3539">
        <v>1</v>
      </c>
      <c r="AF3539">
        <v>1</v>
      </c>
      <c r="AL3539">
        <v>6.9214000000000002</v>
      </c>
      <c r="AM3539" s="5">
        <v>4.8800859451293954</v>
      </c>
      <c r="AN3539">
        <v>570.77625570776252</v>
      </c>
      <c r="AO3539">
        <f t="shared" si="55"/>
        <v>26826.48401826484</v>
      </c>
      <c r="AP3539">
        <v>684.93150684931504</v>
      </c>
      <c r="AQ3539">
        <v>9.5388199999999992E-2</v>
      </c>
      <c r="AR3539">
        <v>4.4852499999999997E-2</v>
      </c>
      <c r="AS3539">
        <v>3.78813E-2</v>
      </c>
      <c r="AT3539">
        <v>3.8393799999999999E-2</v>
      </c>
      <c r="AU3539">
        <v>4.0706300000000001E-2</v>
      </c>
      <c r="AW3539">
        <v>9.5388199999999992E-2</v>
      </c>
      <c r="AX3539">
        <v>4.4852500000000003E-2</v>
      </c>
      <c r="AY3539">
        <v>3.7881299999999993E-2</v>
      </c>
      <c r="AZ3539">
        <v>3.8393799999999992E-2</v>
      </c>
      <c r="BA3539">
        <v>4.0706300000000001E-2</v>
      </c>
      <c r="BC3539" s="52">
        <v>100000</v>
      </c>
      <c r="BD3539" s="52">
        <v>100000</v>
      </c>
      <c r="BE3539">
        <v>0</v>
      </c>
      <c r="BF3539">
        <v>0</v>
      </c>
      <c r="BG3539">
        <v>0</v>
      </c>
    </row>
    <row r="3540" spans="1:59">
      <c r="A3540">
        <v>3539</v>
      </c>
      <c r="E3540">
        <v>9795.2054794520554</v>
      </c>
      <c r="K3540">
        <v>4590.1835707135515</v>
      </c>
      <c r="L3540">
        <v>4756.8260707135514</v>
      </c>
      <c r="M3540">
        <v>4923.4685707135513</v>
      </c>
      <c r="N3540">
        <v>5090.1110707135513</v>
      </c>
      <c r="O3540">
        <v>5256.7535707135512</v>
      </c>
      <c r="Q3540">
        <v>12158.959842380091</v>
      </c>
      <c r="R3540">
        <v>11830.466509450753</v>
      </c>
      <c r="S3540">
        <v>11501.973176521415</v>
      </c>
      <c r="T3540">
        <v>11173.479843592077</v>
      </c>
      <c r="U3540">
        <v>10844.986510662739</v>
      </c>
      <c r="W3540">
        <v>0.32124999999999998</v>
      </c>
      <c r="AB3540">
        <v>1</v>
      </c>
      <c r="AC3540">
        <v>1</v>
      </c>
      <c r="AD3540">
        <v>1</v>
      </c>
      <c r="AE3540">
        <v>1</v>
      </c>
      <c r="AF3540">
        <v>1</v>
      </c>
      <c r="AL3540">
        <v>6.9944344000000003</v>
      </c>
      <c r="AM3540" s="5">
        <v>5.0268011093139648</v>
      </c>
      <c r="AN3540">
        <v>570.77625570776252</v>
      </c>
      <c r="AO3540">
        <f t="shared" si="55"/>
        <v>26826.48401826484</v>
      </c>
      <c r="AP3540">
        <v>684.93150684931504</v>
      </c>
      <c r="AQ3540">
        <v>9.2930200000000004E-2</v>
      </c>
      <c r="AR3540">
        <v>4.10991E-2</v>
      </c>
      <c r="AS3540">
        <v>3.7533799999999999E-2</v>
      </c>
      <c r="AT3540">
        <v>3.7746399999999999E-2</v>
      </c>
      <c r="AU3540">
        <v>3.9635099999999999E-2</v>
      </c>
      <c r="AW3540">
        <v>9.2930200000000004E-2</v>
      </c>
      <c r="AX3540">
        <v>4.10991E-2</v>
      </c>
      <c r="AY3540">
        <v>3.7533799999999992E-2</v>
      </c>
      <c r="AZ3540">
        <v>3.7746399999999999E-2</v>
      </c>
      <c r="BA3540">
        <v>3.9635099999999993E-2</v>
      </c>
      <c r="BC3540" s="52">
        <v>100000</v>
      </c>
      <c r="BD3540" s="52">
        <v>100000</v>
      </c>
      <c r="BE3540">
        <v>0</v>
      </c>
      <c r="BF3540">
        <v>0</v>
      </c>
      <c r="BG3540">
        <v>0</v>
      </c>
    </row>
    <row r="3541" spans="1:59">
      <c r="A3541">
        <v>3540</v>
      </c>
      <c r="E3541">
        <v>9795.2054794520554</v>
      </c>
      <c r="K3541">
        <v>4738.9023028645161</v>
      </c>
      <c r="L3541">
        <v>4941.0198028645164</v>
      </c>
      <c r="M3541">
        <v>5143.1373028645166</v>
      </c>
      <c r="N3541">
        <v>5345.2548028645169</v>
      </c>
      <c r="O3541">
        <v>5547.3723028645172</v>
      </c>
      <c r="Q3541">
        <v>11586.4498256799</v>
      </c>
      <c r="R3541">
        <v>11273.423747278935</v>
      </c>
      <c r="S3541">
        <v>10960.397668877971</v>
      </c>
      <c r="T3541">
        <v>10647.371590477007</v>
      </c>
      <c r="U3541">
        <v>10334.345512076043</v>
      </c>
      <c r="W3541">
        <v>0.12098</v>
      </c>
      <c r="AB3541">
        <v>1</v>
      </c>
      <c r="AC3541">
        <v>1</v>
      </c>
      <c r="AD3541">
        <v>1</v>
      </c>
      <c r="AE3541">
        <v>1</v>
      </c>
      <c r="AF3541">
        <v>1</v>
      </c>
      <c r="AL3541">
        <v>6.4743146999999999</v>
      </c>
      <c r="AM3541" s="5">
        <v>5.1229457855224609</v>
      </c>
      <c r="AN3541">
        <v>570.77625570776252</v>
      </c>
      <c r="AO3541">
        <f t="shared" si="55"/>
        <v>26826.48401826484</v>
      </c>
      <c r="AP3541">
        <v>684.93150684931504</v>
      </c>
      <c r="AQ3541">
        <v>9.1957700000000003E-2</v>
      </c>
      <c r="AR3541">
        <v>4.0457299999999995E-2</v>
      </c>
      <c r="AS3541">
        <v>3.6599899999999998E-2</v>
      </c>
      <c r="AT3541">
        <v>3.7729399999999996E-2</v>
      </c>
      <c r="AU3541">
        <v>3.9324499999999998E-2</v>
      </c>
      <c r="AW3541">
        <v>9.1957700000000017E-2</v>
      </c>
      <c r="AX3541">
        <v>4.0457299999999988E-2</v>
      </c>
      <c r="AY3541">
        <v>3.6599900000000005E-2</v>
      </c>
      <c r="AZ3541">
        <v>3.7729399999999996E-2</v>
      </c>
      <c r="BA3541">
        <v>3.9324499999999998E-2</v>
      </c>
      <c r="BC3541" s="52">
        <v>100000</v>
      </c>
      <c r="BD3541" s="52">
        <v>100000</v>
      </c>
      <c r="BE3541">
        <v>0</v>
      </c>
      <c r="BF3541">
        <v>0</v>
      </c>
      <c r="BG3541">
        <v>0</v>
      </c>
    </row>
    <row r="3542" spans="1:59">
      <c r="A3542">
        <v>3541</v>
      </c>
      <c r="E3542">
        <v>9795.2054794520554</v>
      </c>
      <c r="K3542">
        <v>4604.6535014093215</v>
      </c>
      <c r="L3542">
        <v>4868.6435014093213</v>
      </c>
      <c r="M3542">
        <v>5132.6335014093211</v>
      </c>
      <c r="N3542">
        <v>5396.6235014093209</v>
      </c>
      <c r="O3542">
        <v>5660.6135014093206</v>
      </c>
      <c r="Q3542">
        <v>11334.669551303499</v>
      </c>
      <c r="R3542">
        <v>11028.445711035216</v>
      </c>
      <c r="S3542">
        <v>10722.221870766934</v>
      </c>
      <c r="T3542">
        <v>10415.998030498653</v>
      </c>
      <c r="U3542">
        <v>10109.774190230371</v>
      </c>
      <c r="W3542">
        <v>0.12656999999999999</v>
      </c>
      <c r="AB3542">
        <v>1</v>
      </c>
      <c r="AC3542">
        <v>1</v>
      </c>
      <c r="AD3542">
        <v>1</v>
      </c>
      <c r="AE3542">
        <v>1</v>
      </c>
      <c r="AF3542">
        <v>1</v>
      </c>
      <c r="AL3542">
        <v>7.3979273000000001</v>
      </c>
      <c r="AM3542" s="5">
        <v>5.6857967376708984</v>
      </c>
      <c r="AN3542">
        <v>570.77625570776252</v>
      </c>
      <c r="AO3542">
        <f t="shared" si="55"/>
        <v>26826.48401826484</v>
      </c>
      <c r="AP3542">
        <v>684.93150684931504</v>
      </c>
      <c r="AQ3542">
        <v>8.9615100000000003E-2</v>
      </c>
      <c r="AR3542">
        <v>4.0101199999999997E-2</v>
      </c>
      <c r="AS3542">
        <v>3.6594799999999997E-2</v>
      </c>
      <c r="AT3542">
        <v>3.7652999999999999E-2</v>
      </c>
      <c r="AU3542">
        <v>3.9214499999999999E-2</v>
      </c>
      <c r="AW3542">
        <v>8.9615099999999989E-2</v>
      </c>
      <c r="AX3542">
        <v>4.010119999999999E-2</v>
      </c>
      <c r="AY3542">
        <v>3.6594799999999997E-2</v>
      </c>
      <c r="AZ3542">
        <v>3.7653000000000006E-2</v>
      </c>
      <c r="BA3542">
        <v>3.9214499999999999E-2</v>
      </c>
      <c r="BC3542" s="52">
        <v>100000</v>
      </c>
      <c r="BD3542" s="52">
        <v>100000</v>
      </c>
      <c r="BE3542">
        <v>0</v>
      </c>
      <c r="BF3542">
        <v>0</v>
      </c>
      <c r="BG3542">
        <v>0</v>
      </c>
    </row>
    <row r="3543" spans="1:59">
      <c r="A3543">
        <v>3542</v>
      </c>
      <c r="E3543">
        <v>9795.2054794520554</v>
      </c>
      <c r="K3543">
        <v>4446.2881487945106</v>
      </c>
      <c r="L3543">
        <v>4770.1706487945103</v>
      </c>
      <c r="M3543">
        <v>5094.05314879451</v>
      </c>
      <c r="N3543">
        <v>5417.9356487945097</v>
      </c>
      <c r="O3543">
        <v>5741.8181487945094</v>
      </c>
      <c r="Q3543">
        <v>11058.023888781019</v>
      </c>
      <c r="R3543">
        <v>10759.274064000259</v>
      </c>
      <c r="S3543">
        <v>10460.5242392195</v>
      </c>
      <c r="T3543">
        <v>10161.77441443874</v>
      </c>
      <c r="U3543">
        <v>9863.02458965798</v>
      </c>
      <c r="W3543">
        <v>0.44717000000000001</v>
      </c>
      <c r="AB3543">
        <v>1</v>
      </c>
      <c r="AC3543">
        <v>1</v>
      </c>
      <c r="AD3543">
        <v>1</v>
      </c>
      <c r="AE3543">
        <v>1</v>
      </c>
      <c r="AF3543">
        <v>1</v>
      </c>
      <c r="AL3543">
        <v>6.0373486999999999</v>
      </c>
      <c r="AM3543" s="5">
        <v>7.2987980842590332</v>
      </c>
      <c r="AN3543">
        <v>570.77625570776252</v>
      </c>
      <c r="AO3543">
        <f t="shared" si="55"/>
        <v>26826.48401826484</v>
      </c>
      <c r="AP3543">
        <v>684.93150684931504</v>
      </c>
      <c r="AQ3543">
        <v>8.7394600000000003E-2</v>
      </c>
      <c r="AR3543">
        <v>3.9580599999999994E-2</v>
      </c>
      <c r="AS3543">
        <v>3.6345999999999996E-2</v>
      </c>
      <c r="AT3543">
        <v>3.6946699999999999E-2</v>
      </c>
      <c r="AU3543">
        <v>3.8519699999999997E-2</v>
      </c>
      <c r="AW3543">
        <v>8.7394600000000003E-2</v>
      </c>
      <c r="AX3543">
        <v>3.9580599999999994E-2</v>
      </c>
      <c r="AY3543">
        <v>3.6346000000000003E-2</v>
      </c>
      <c r="AZ3543">
        <v>3.6946699999999999E-2</v>
      </c>
      <c r="BA3543">
        <v>3.8519700000000004E-2</v>
      </c>
      <c r="BC3543" s="52">
        <v>100000</v>
      </c>
      <c r="BD3543" s="52">
        <v>100000</v>
      </c>
      <c r="BE3543">
        <v>0</v>
      </c>
      <c r="BF3543">
        <v>0</v>
      </c>
      <c r="BG3543">
        <v>0</v>
      </c>
    </row>
    <row r="3544" spans="1:59">
      <c r="A3544">
        <v>3543</v>
      </c>
      <c r="E3544">
        <v>9795.2054794520554</v>
      </c>
      <c r="K3544">
        <v>4126.3419034102726</v>
      </c>
      <c r="L3544">
        <v>4553.8944034102724</v>
      </c>
      <c r="M3544">
        <v>4981.4469034102722</v>
      </c>
      <c r="N3544">
        <v>5408.999403410272</v>
      </c>
      <c r="O3544">
        <v>5836.5519034102717</v>
      </c>
      <c r="Q3544">
        <v>11208.28264115922</v>
      </c>
      <c r="R3544">
        <v>10905.473340834749</v>
      </c>
      <c r="S3544">
        <v>10602.664040510279</v>
      </c>
      <c r="T3544">
        <v>10299.854740185809</v>
      </c>
      <c r="U3544">
        <v>9997.0454398613383</v>
      </c>
      <c r="W3544">
        <v>0.33426</v>
      </c>
      <c r="AB3544">
        <v>1</v>
      </c>
      <c r="AC3544">
        <v>1</v>
      </c>
      <c r="AD3544">
        <v>1</v>
      </c>
      <c r="AE3544">
        <v>1</v>
      </c>
      <c r="AF3544">
        <v>1</v>
      </c>
      <c r="AL3544">
        <v>7.0301413999999998</v>
      </c>
      <c r="AM3544" s="5">
        <v>9.2928571701049805</v>
      </c>
      <c r="AN3544">
        <v>570.77625570776252</v>
      </c>
      <c r="AO3544">
        <f t="shared" si="55"/>
        <v>26826.48401826484</v>
      </c>
      <c r="AP3544">
        <v>684.93150684931504</v>
      </c>
      <c r="AQ3544">
        <v>8.7183800000000006E-2</v>
      </c>
      <c r="AR3544">
        <v>3.9801799999999998E-2</v>
      </c>
      <c r="AS3544">
        <v>3.6350299999999995E-2</v>
      </c>
      <c r="AT3544">
        <v>3.6943800000000006E-2</v>
      </c>
      <c r="AU3544">
        <v>3.8597399999999997E-2</v>
      </c>
      <c r="AW3544">
        <v>8.718380000000002E-2</v>
      </c>
      <c r="AX3544">
        <v>3.9801799999999998E-2</v>
      </c>
      <c r="AY3544">
        <v>3.6350299999999988E-2</v>
      </c>
      <c r="AZ3544">
        <v>3.6943800000000013E-2</v>
      </c>
      <c r="BA3544">
        <v>3.859739999999999E-2</v>
      </c>
      <c r="BC3544" s="52">
        <v>100000</v>
      </c>
      <c r="BD3544" s="52">
        <v>100000</v>
      </c>
      <c r="BE3544">
        <v>0</v>
      </c>
      <c r="BF3544">
        <v>0</v>
      </c>
      <c r="BG3544">
        <v>0</v>
      </c>
    </row>
    <row r="3545" spans="1:59">
      <c r="A3545">
        <v>3544</v>
      </c>
      <c r="E3545">
        <v>9795.2054794520554</v>
      </c>
      <c r="K3545">
        <v>4131.1652136421972</v>
      </c>
      <c r="L3545">
        <v>4741.6418803088636</v>
      </c>
      <c r="M3545">
        <v>5352.1185469755301</v>
      </c>
      <c r="N3545">
        <v>5962.5952136421965</v>
      </c>
      <c r="O3545">
        <v>6573.071880308863</v>
      </c>
      <c r="Q3545">
        <v>11713.44282516466</v>
      </c>
      <c r="R3545">
        <v>11396.985831452817</v>
      </c>
      <c r="S3545">
        <v>11080.528837740974</v>
      </c>
      <c r="T3545">
        <v>10764.071844029131</v>
      </c>
      <c r="U3545">
        <v>10447.614850317288</v>
      </c>
      <c r="W3545">
        <v>0.39645999999999998</v>
      </c>
      <c r="AB3545">
        <v>1</v>
      </c>
      <c r="AC3545">
        <v>1</v>
      </c>
      <c r="AD3545">
        <v>1</v>
      </c>
      <c r="AE3545">
        <v>1</v>
      </c>
      <c r="AF3545">
        <v>1</v>
      </c>
      <c r="AL3545">
        <v>4.700304</v>
      </c>
      <c r="AM3545" s="5">
        <v>9.5980768203735352</v>
      </c>
      <c r="AN3545">
        <v>570.77625570776252</v>
      </c>
      <c r="AO3545">
        <f t="shared" si="55"/>
        <v>26826.48401826484</v>
      </c>
      <c r="AP3545">
        <v>684.93150684931504</v>
      </c>
      <c r="AQ3545">
        <v>8.7104100000000004E-2</v>
      </c>
      <c r="AR3545">
        <v>4.1882900000000001E-2</v>
      </c>
      <c r="AS3545">
        <v>3.6824700000000002E-2</v>
      </c>
      <c r="AT3545">
        <v>3.69079E-2</v>
      </c>
      <c r="AU3545">
        <v>3.8855600000000004E-2</v>
      </c>
      <c r="AW3545">
        <v>8.7104100000000004E-2</v>
      </c>
      <c r="AX3545">
        <v>4.1882900000000001E-2</v>
      </c>
      <c r="AY3545">
        <v>3.6824700000000002E-2</v>
      </c>
      <c r="AZ3545">
        <v>3.6907900000000007E-2</v>
      </c>
      <c r="BA3545">
        <v>3.8855600000000004E-2</v>
      </c>
      <c r="BC3545" s="52">
        <v>100000</v>
      </c>
      <c r="BD3545" s="52">
        <v>100000</v>
      </c>
      <c r="BE3545">
        <v>0</v>
      </c>
      <c r="BF3545">
        <v>0</v>
      </c>
      <c r="BG3545">
        <v>0</v>
      </c>
    </row>
    <row r="3546" spans="1:59">
      <c r="A3546">
        <v>3545</v>
      </c>
      <c r="E3546">
        <v>9795.2054794520554</v>
      </c>
      <c r="K3546">
        <v>4512.2067219641267</v>
      </c>
      <c r="L3546">
        <v>5298.5392219641271</v>
      </c>
      <c r="M3546">
        <v>6084.8717219641276</v>
      </c>
      <c r="N3546">
        <v>6871.204221964128</v>
      </c>
      <c r="O3546">
        <v>7657.5367219641284</v>
      </c>
      <c r="Q3546">
        <v>12385.414394449141</v>
      </c>
      <c r="R3546">
        <v>12050.803036789568</v>
      </c>
      <c r="S3546">
        <v>11716.191679129995</v>
      </c>
      <c r="T3546">
        <v>11381.580321470423</v>
      </c>
      <c r="U3546">
        <v>11046.96896381085</v>
      </c>
      <c r="W3546">
        <v>0.27582000000000001</v>
      </c>
      <c r="AB3546">
        <v>1</v>
      </c>
      <c r="AC3546">
        <v>1</v>
      </c>
      <c r="AD3546">
        <v>1</v>
      </c>
      <c r="AE3546">
        <v>1</v>
      </c>
      <c r="AF3546">
        <v>1</v>
      </c>
      <c r="AL3546">
        <v>5.6682863000000001</v>
      </c>
      <c r="AM3546" s="5">
        <v>11.02878570556641</v>
      </c>
      <c r="AN3546">
        <v>570.77625570776252</v>
      </c>
      <c r="AO3546">
        <f t="shared" si="55"/>
        <v>26826.48401826484</v>
      </c>
      <c r="AP3546">
        <v>684.93150684931504</v>
      </c>
      <c r="AQ3546">
        <v>9.3986199999999992E-2</v>
      </c>
      <c r="AR3546">
        <v>6.1220400000000001E-2</v>
      </c>
      <c r="AS3546">
        <v>3.98115E-2</v>
      </c>
      <c r="AT3546">
        <v>3.9595599999999995E-2</v>
      </c>
      <c r="AU3546">
        <v>4.1316400000000003E-2</v>
      </c>
      <c r="AW3546">
        <v>9.3986200000000006E-2</v>
      </c>
      <c r="AX3546">
        <v>6.1220399999999994E-2</v>
      </c>
      <c r="AY3546">
        <v>3.98115E-2</v>
      </c>
      <c r="AZ3546">
        <v>3.9595599999999995E-2</v>
      </c>
      <c r="BA3546">
        <v>4.1316400000000003E-2</v>
      </c>
      <c r="BC3546" s="52">
        <v>100000</v>
      </c>
      <c r="BD3546" s="52">
        <v>100000</v>
      </c>
      <c r="BE3546">
        <v>0</v>
      </c>
      <c r="BF3546">
        <v>0</v>
      </c>
      <c r="BG3546">
        <v>0</v>
      </c>
    </row>
    <row r="3547" spans="1:59">
      <c r="A3547">
        <v>3546</v>
      </c>
      <c r="E3547">
        <v>9795.2054794520554</v>
      </c>
      <c r="K3547">
        <v>5133.6098568435627</v>
      </c>
      <c r="L3547">
        <v>5966.8265235102299</v>
      </c>
      <c r="M3547">
        <v>6800.043190176897</v>
      </c>
      <c r="N3547">
        <v>7633.2598568435642</v>
      </c>
      <c r="O3547">
        <v>8466.4765235102313</v>
      </c>
      <c r="Q3547">
        <v>13294.140362872209</v>
      </c>
      <c r="R3547">
        <v>12934.978350686593</v>
      </c>
      <c r="S3547">
        <v>12575.816338500979</v>
      </c>
      <c r="T3547">
        <v>12216.654326315365</v>
      </c>
      <c r="U3547">
        <v>11857.492314129751</v>
      </c>
      <c r="W3547">
        <v>8.8230000000000003E-2</v>
      </c>
      <c r="AB3547">
        <v>1</v>
      </c>
      <c r="AC3547">
        <v>1</v>
      </c>
      <c r="AD3547">
        <v>1</v>
      </c>
      <c r="AE3547">
        <v>1</v>
      </c>
      <c r="AF3547">
        <v>1</v>
      </c>
      <c r="AL3547">
        <v>5.8706440000000004</v>
      </c>
      <c r="AM3547" s="5">
        <v>11.79072189331055</v>
      </c>
      <c r="AN3547">
        <v>570.77625570776252</v>
      </c>
      <c r="AO3547">
        <f t="shared" si="55"/>
        <v>26826.48401826484</v>
      </c>
      <c r="AP3547">
        <v>684.93150684931504</v>
      </c>
      <c r="AQ3547">
        <v>0.10113800000000001</v>
      </c>
      <c r="AR3547">
        <v>8.310250000000001E-2</v>
      </c>
      <c r="AS3547">
        <v>7.4693399999999993E-2</v>
      </c>
      <c r="AT3547">
        <v>4.4723899999999997E-2</v>
      </c>
      <c r="AU3547">
        <v>4.56132E-2</v>
      </c>
      <c r="AW3547">
        <v>0.10113799999999999</v>
      </c>
      <c r="AX3547">
        <v>8.310250000000001E-2</v>
      </c>
      <c r="AY3547">
        <v>7.4693399999999993E-2</v>
      </c>
      <c r="AZ3547">
        <v>4.4723899999999997E-2</v>
      </c>
      <c r="BA3547">
        <v>4.5613200000000007E-2</v>
      </c>
      <c r="BC3547" s="52">
        <v>100000</v>
      </c>
      <c r="BD3547" s="52">
        <v>100000</v>
      </c>
      <c r="BE3547">
        <v>0</v>
      </c>
      <c r="BF3547">
        <v>0</v>
      </c>
      <c r="BG3547">
        <v>0</v>
      </c>
    </row>
    <row r="3548" spans="1:59">
      <c r="A3548">
        <v>3547</v>
      </c>
      <c r="E3548">
        <v>9795.2054794520554</v>
      </c>
      <c r="K3548">
        <v>5566.1000076393411</v>
      </c>
      <c r="L3548">
        <v>6320.8900076393411</v>
      </c>
      <c r="M3548">
        <v>7075.6800076393411</v>
      </c>
      <c r="N3548">
        <v>7830.470007639341</v>
      </c>
      <c r="O3548">
        <v>8585.260007639341</v>
      </c>
      <c r="Q3548">
        <v>14437.560761019949</v>
      </c>
      <c r="R3548">
        <v>14047.507456899597</v>
      </c>
      <c r="S3548">
        <v>13657.454152779244</v>
      </c>
      <c r="T3548">
        <v>13267.400848658892</v>
      </c>
      <c r="U3548">
        <v>12877.347544538539</v>
      </c>
      <c r="W3548">
        <v>2.4930000000000001E-2</v>
      </c>
      <c r="AB3548">
        <v>1</v>
      </c>
      <c r="AC3548">
        <v>1</v>
      </c>
      <c r="AD3548">
        <v>1</v>
      </c>
      <c r="AE3548">
        <v>1</v>
      </c>
      <c r="AF3548">
        <v>1</v>
      </c>
      <c r="AL3548">
        <v>5.3084959999999999</v>
      </c>
      <c r="AM3548" s="5">
        <v>10.86428833007812</v>
      </c>
      <c r="AN3548">
        <v>570.77625570776252</v>
      </c>
      <c r="AO3548">
        <f t="shared" si="55"/>
        <v>26826.48401826484</v>
      </c>
      <c r="AP3548">
        <v>684.93150684931504</v>
      </c>
      <c r="AQ3548">
        <v>0.105661</v>
      </c>
      <c r="AR3548">
        <v>9.0515799999999993E-2</v>
      </c>
      <c r="AS3548">
        <v>8.5833199999999998E-2</v>
      </c>
      <c r="AT3548">
        <v>8.1980500000000012E-2</v>
      </c>
      <c r="AU3548">
        <v>5.2223799999999994E-2</v>
      </c>
      <c r="AW3548">
        <v>0.10566099999999999</v>
      </c>
      <c r="AX3548">
        <v>9.0515799999999993E-2</v>
      </c>
      <c r="AY3548">
        <v>8.5833199999999985E-2</v>
      </c>
      <c r="AZ3548">
        <v>8.1980499999999998E-2</v>
      </c>
      <c r="BA3548">
        <v>5.2223800000000001E-2</v>
      </c>
      <c r="BC3548" s="52">
        <v>100000</v>
      </c>
      <c r="BD3548" s="52">
        <v>100000</v>
      </c>
      <c r="BE3548">
        <v>0</v>
      </c>
      <c r="BF3548">
        <v>0</v>
      </c>
      <c r="BG3548">
        <v>0</v>
      </c>
    </row>
    <row r="3549" spans="1:59">
      <c r="A3549">
        <v>3548</v>
      </c>
      <c r="E3549">
        <v>9795.2054794520554</v>
      </c>
      <c r="K3549">
        <v>5552.4339619822258</v>
      </c>
      <c r="L3549">
        <v>6171.0497953155591</v>
      </c>
      <c r="M3549">
        <v>6789.6656286488924</v>
      </c>
      <c r="N3549">
        <v>7408.2814619822257</v>
      </c>
      <c r="O3549">
        <v>8026.8972953155589</v>
      </c>
      <c r="Q3549">
        <v>14418.87528111559</v>
      </c>
      <c r="R3549">
        <v>14029.326794841232</v>
      </c>
      <c r="S3549">
        <v>13639.778308566874</v>
      </c>
      <c r="T3549">
        <v>13250.229822292516</v>
      </c>
      <c r="U3549">
        <v>12860.681336018159</v>
      </c>
      <c r="W3549">
        <v>0</v>
      </c>
      <c r="AB3549">
        <v>1</v>
      </c>
      <c r="AC3549">
        <v>1</v>
      </c>
      <c r="AD3549">
        <v>1</v>
      </c>
      <c r="AE3549">
        <v>1</v>
      </c>
      <c r="AF3549">
        <v>1</v>
      </c>
      <c r="AL3549">
        <v>6.8347959999999999</v>
      </c>
      <c r="AM3549" s="5">
        <v>10.58137798309326</v>
      </c>
      <c r="AN3549">
        <v>570.77625570776252</v>
      </c>
      <c r="AO3549">
        <f t="shared" si="55"/>
        <v>26826.48401826484</v>
      </c>
      <c r="AP3549">
        <v>684.93150684931504</v>
      </c>
      <c r="AQ3549">
        <v>0.105488</v>
      </c>
      <c r="AR3549">
        <v>9.3649399999999994E-2</v>
      </c>
      <c r="AS3549">
        <v>8.9340699999999995E-2</v>
      </c>
      <c r="AT3549">
        <v>9.9632999999999999E-2</v>
      </c>
      <c r="AU3549">
        <v>5.7524600000000002E-2</v>
      </c>
      <c r="AW3549">
        <v>0.10548800000000001</v>
      </c>
      <c r="AX3549">
        <v>9.364939999999998E-2</v>
      </c>
      <c r="AY3549">
        <v>8.9340699999999981E-2</v>
      </c>
      <c r="AZ3549">
        <v>9.9633000000000013E-2</v>
      </c>
      <c r="BA3549">
        <v>5.7524599999999995E-2</v>
      </c>
      <c r="BC3549" s="52">
        <v>100000</v>
      </c>
      <c r="BD3549" s="52">
        <v>100000</v>
      </c>
      <c r="BE3549">
        <v>0</v>
      </c>
      <c r="BF3549">
        <v>0</v>
      </c>
      <c r="BG3549">
        <v>0</v>
      </c>
    </row>
    <row r="3550" spans="1:59">
      <c r="A3550">
        <v>3549</v>
      </c>
      <c r="E3550">
        <v>9795.2054794520554</v>
      </c>
      <c r="K3550">
        <v>5439.8900565706845</v>
      </c>
      <c r="L3550">
        <v>5993.9933899040179</v>
      </c>
      <c r="M3550">
        <v>6548.0967232373514</v>
      </c>
      <c r="N3550">
        <v>7102.2000565706849</v>
      </c>
      <c r="O3550">
        <v>7656.3033899040183</v>
      </c>
      <c r="Q3550">
        <v>13403.90176252602</v>
      </c>
      <c r="R3550">
        <v>13041.774375072975</v>
      </c>
      <c r="S3550">
        <v>12679.64698761993</v>
      </c>
      <c r="T3550">
        <v>12317.519600166885</v>
      </c>
      <c r="U3550">
        <v>11955.392212713839</v>
      </c>
      <c r="W3550">
        <v>0</v>
      </c>
      <c r="AB3550">
        <v>1</v>
      </c>
      <c r="AC3550">
        <v>1</v>
      </c>
      <c r="AD3550">
        <v>1</v>
      </c>
      <c r="AE3550">
        <v>1</v>
      </c>
      <c r="AF3550">
        <v>1</v>
      </c>
      <c r="AL3550">
        <v>6.7084545999999996</v>
      </c>
      <c r="AM3550" s="5">
        <v>10.25224590301514</v>
      </c>
      <c r="AN3550">
        <v>570.77625570776252</v>
      </c>
      <c r="AO3550">
        <f t="shared" si="55"/>
        <v>26826.48401826484</v>
      </c>
      <c r="AP3550">
        <v>684.93150684931504</v>
      </c>
      <c r="AQ3550">
        <v>0.10487300000000001</v>
      </c>
      <c r="AR3550">
        <v>9.7557000000000005E-2</v>
      </c>
      <c r="AS3550">
        <v>8.9348499999999997E-2</v>
      </c>
      <c r="AT3550">
        <v>9.5454200000000003E-2</v>
      </c>
      <c r="AU3550">
        <v>5.3333499999999999E-2</v>
      </c>
      <c r="AW3550">
        <v>0.10487300000000001</v>
      </c>
      <c r="AX3550">
        <v>9.7556999999999991E-2</v>
      </c>
      <c r="AY3550">
        <v>8.9348499999999983E-2</v>
      </c>
      <c r="AZ3550">
        <v>9.5454200000000003E-2</v>
      </c>
      <c r="BA3550">
        <v>5.3333499999999992E-2</v>
      </c>
      <c r="BC3550" s="52">
        <v>100000</v>
      </c>
      <c r="BD3550" s="52">
        <v>100000</v>
      </c>
      <c r="BE3550">
        <v>0</v>
      </c>
      <c r="BF3550">
        <v>0</v>
      </c>
      <c r="BG3550">
        <v>0</v>
      </c>
    </row>
    <row r="3551" spans="1:59">
      <c r="A3551">
        <v>3550</v>
      </c>
      <c r="E3551">
        <v>9795.2054794520554</v>
      </c>
      <c r="K3551">
        <v>5236.5071417912568</v>
      </c>
      <c r="L3551">
        <v>5703.8513084579236</v>
      </c>
      <c r="M3551">
        <v>6171.1954751245903</v>
      </c>
      <c r="N3551">
        <v>6638.5396417912571</v>
      </c>
      <c r="O3551">
        <v>7105.8838084579238</v>
      </c>
      <c r="Q3551">
        <v>10201.0157884744</v>
      </c>
      <c r="R3551">
        <v>9925.4193800001176</v>
      </c>
      <c r="S3551">
        <v>9649.8229715258349</v>
      </c>
      <c r="T3551">
        <v>9374.2265630515521</v>
      </c>
      <c r="U3551">
        <v>9098.6301545772694</v>
      </c>
      <c r="W3551">
        <v>0</v>
      </c>
      <c r="AB3551">
        <v>1</v>
      </c>
      <c r="AC3551">
        <v>1</v>
      </c>
      <c r="AD3551">
        <v>1</v>
      </c>
      <c r="AE3551">
        <v>1</v>
      </c>
      <c r="AF3551">
        <v>1</v>
      </c>
      <c r="AL3551">
        <v>5.6147809999999998</v>
      </c>
      <c r="AM3551" s="5">
        <v>10.365078926086429</v>
      </c>
      <c r="AN3551">
        <v>570.77625570776252</v>
      </c>
      <c r="AO3551">
        <f t="shared" si="55"/>
        <v>26826.48401826484</v>
      </c>
      <c r="AP3551">
        <v>684.93150684931504</v>
      </c>
      <c r="AQ3551">
        <v>0.105354</v>
      </c>
      <c r="AR3551">
        <v>9.9030500000000007E-2</v>
      </c>
      <c r="AS3551">
        <v>9.1129099999999991E-2</v>
      </c>
      <c r="AT3551">
        <v>8.388169999999999E-2</v>
      </c>
      <c r="AU3551">
        <v>5.28367E-2</v>
      </c>
      <c r="AW3551">
        <v>0.10535399999999999</v>
      </c>
      <c r="AX3551">
        <v>9.9030500000000007E-2</v>
      </c>
      <c r="AY3551">
        <v>9.1129100000000005E-2</v>
      </c>
      <c r="AZ3551">
        <v>8.388169999999999E-2</v>
      </c>
      <c r="BA3551">
        <v>5.28367E-2</v>
      </c>
      <c r="BC3551" s="52">
        <v>100000</v>
      </c>
      <c r="BD3551" s="52">
        <v>100000</v>
      </c>
      <c r="BE3551">
        <v>0</v>
      </c>
      <c r="BF3551">
        <v>0</v>
      </c>
      <c r="BG3551">
        <v>0</v>
      </c>
    </row>
    <row r="3552" spans="1:59">
      <c r="A3552">
        <v>3551</v>
      </c>
      <c r="E3552">
        <v>9795.2054794520554</v>
      </c>
      <c r="K3552">
        <v>3807.1995430646903</v>
      </c>
      <c r="L3552">
        <v>4184.5945430646898</v>
      </c>
      <c r="M3552">
        <v>4561.9895430646902</v>
      </c>
      <c r="N3552">
        <v>4939.3845430646907</v>
      </c>
      <c r="O3552">
        <v>5316.7795430646911</v>
      </c>
      <c r="Q3552">
        <v>6018.4672862280258</v>
      </c>
      <c r="R3552">
        <v>5855.8689730314436</v>
      </c>
      <c r="S3552">
        <v>5693.2706598348614</v>
      </c>
      <c r="T3552">
        <v>5530.6723466382791</v>
      </c>
      <c r="U3552">
        <v>5368.0740334416969</v>
      </c>
      <c r="W3552">
        <v>0</v>
      </c>
      <c r="AB3552">
        <v>1</v>
      </c>
      <c r="AC3552">
        <v>1</v>
      </c>
      <c r="AD3552">
        <v>1</v>
      </c>
      <c r="AE3552">
        <v>1</v>
      </c>
      <c r="AF3552">
        <v>1</v>
      </c>
      <c r="AL3552">
        <v>4.0965775999999998</v>
      </c>
      <c r="AM3552" s="5">
        <v>10.52562808990479</v>
      </c>
      <c r="AN3552">
        <v>570.77625570776252</v>
      </c>
      <c r="AO3552">
        <f t="shared" si="55"/>
        <v>26826.48401826484</v>
      </c>
      <c r="AP3552">
        <v>684.93150684931504</v>
      </c>
      <c r="AQ3552">
        <v>0.10567499999999999</v>
      </c>
      <c r="AR3552">
        <v>0.100481</v>
      </c>
      <c r="AS3552">
        <v>9.2207600000000001E-2</v>
      </c>
      <c r="AT3552">
        <v>8.354120000000001E-2</v>
      </c>
      <c r="AU3552">
        <v>5.2708100000000001E-2</v>
      </c>
      <c r="AW3552">
        <v>0.10567500000000001</v>
      </c>
      <c r="AX3552">
        <v>0.100481</v>
      </c>
      <c r="AY3552">
        <v>9.2207599999999987E-2</v>
      </c>
      <c r="AZ3552">
        <v>8.3541200000000024E-2</v>
      </c>
      <c r="BA3552">
        <v>5.2708099999999994E-2</v>
      </c>
      <c r="BC3552" s="52">
        <v>100000</v>
      </c>
      <c r="BD3552" s="52">
        <v>100000</v>
      </c>
      <c r="BE3552">
        <v>0</v>
      </c>
      <c r="BF3552">
        <v>0</v>
      </c>
      <c r="BG3552">
        <v>0</v>
      </c>
    </row>
    <row r="3553" spans="1:59">
      <c r="A3553">
        <v>3552</v>
      </c>
      <c r="E3553">
        <v>9795.2054794520554</v>
      </c>
      <c r="K3553">
        <v>2977.8361363705371</v>
      </c>
      <c r="L3553">
        <v>3284.0086363705368</v>
      </c>
      <c r="M3553">
        <v>3590.1811363705365</v>
      </c>
      <c r="N3553">
        <v>3896.3536363705362</v>
      </c>
      <c r="O3553">
        <v>4202.5261363705358</v>
      </c>
      <c r="Q3553">
        <v>4738.6421578124</v>
      </c>
      <c r="R3553">
        <v>4610.6203233508686</v>
      </c>
      <c r="S3553">
        <v>4482.5984888893372</v>
      </c>
      <c r="T3553">
        <v>4354.5766544278058</v>
      </c>
      <c r="U3553">
        <v>4226.5548199662744</v>
      </c>
      <c r="W3553">
        <v>0</v>
      </c>
      <c r="AB3553">
        <v>1</v>
      </c>
      <c r="AC3553">
        <v>1</v>
      </c>
      <c r="AD3553">
        <v>1</v>
      </c>
      <c r="AE3553">
        <v>1</v>
      </c>
      <c r="AF3553">
        <v>1</v>
      </c>
      <c r="AL3553">
        <v>4.3855890000000004</v>
      </c>
      <c r="AM3553" s="5">
        <v>10.421186447143549</v>
      </c>
      <c r="AN3553">
        <v>570.77625570776252</v>
      </c>
      <c r="AO3553">
        <f t="shared" si="55"/>
        <v>26826.48401826484</v>
      </c>
      <c r="AP3553">
        <v>684.93150684931504</v>
      </c>
      <c r="AQ3553">
        <v>0.10588800000000001</v>
      </c>
      <c r="AR3553">
        <v>0.10027</v>
      </c>
      <c r="AS3553">
        <v>9.2422600000000008E-2</v>
      </c>
      <c r="AT3553">
        <v>8.3954500000000001E-2</v>
      </c>
      <c r="AU3553">
        <v>5.2737199999999998E-2</v>
      </c>
      <c r="AW3553">
        <v>0.10588800000000002</v>
      </c>
      <c r="AX3553">
        <v>0.10027000000000001</v>
      </c>
      <c r="AY3553">
        <v>9.2422600000000008E-2</v>
      </c>
      <c r="AZ3553">
        <v>8.3954500000000001E-2</v>
      </c>
      <c r="BA3553">
        <v>5.2737199999999998E-2</v>
      </c>
      <c r="BC3553" s="52">
        <v>100000</v>
      </c>
      <c r="BD3553" s="52">
        <v>100000</v>
      </c>
      <c r="BE3553">
        <v>0</v>
      </c>
      <c r="BF3553">
        <v>0</v>
      </c>
      <c r="BG3553">
        <v>0</v>
      </c>
    </row>
    <row r="3554" spans="1:59">
      <c r="A3554">
        <v>3553</v>
      </c>
      <c r="E3554">
        <v>9795.2054794520554</v>
      </c>
      <c r="K3554">
        <v>2313.5126280144618</v>
      </c>
      <c r="L3554">
        <v>2480.4026280144617</v>
      </c>
      <c r="M3554">
        <v>2647.2926280144616</v>
      </c>
      <c r="N3554">
        <v>2814.1826280144614</v>
      </c>
      <c r="O3554">
        <v>2981.0726280144613</v>
      </c>
      <c r="Q3554">
        <v>5076.3824480325584</v>
      </c>
      <c r="R3554">
        <v>4939.2360306596065</v>
      </c>
      <c r="S3554">
        <v>4802.0896132866546</v>
      </c>
      <c r="T3554">
        <v>4664.9431959137028</v>
      </c>
      <c r="U3554">
        <v>4527.7967785407509</v>
      </c>
      <c r="W3554">
        <v>0</v>
      </c>
      <c r="AB3554">
        <v>1</v>
      </c>
      <c r="AC3554">
        <v>1</v>
      </c>
      <c r="AD3554">
        <v>1</v>
      </c>
      <c r="AE3554">
        <v>1</v>
      </c>
      <c r="AF3554">
        <v>1</v>
      </c>
      <c r="AL3554">
        <v>2.6181842999999998</v>
      </c>
      <c r="AM3554" s="5">
        <v>9.7819375991821289</v>
      </c>
      <c r="AN3554">
        <v>570.77625570776252</v>
      </c>
      <c r="AO3554">
        <f t="shared" si="55"/>
        <v>26826.48401826484</v>
      </c>
      <c r="AP3554">
        <v>684.93150684931504</v>
      </c>
      <c r="AQ3554">
        <v>0.10566800000000001</v>
      </c>
      <c r="AR3554">
        <v>0.100815</v>
      </c>
      <c r="AS3554">
        <v>9.2535199999999998E-2</v>
      </c>
      <c r="AT3554">
        <v>8.4266000000000008E-2</v>
      </c>
      <c r="AU3554">
        <v>5.2950000000000004E-2</v>
      </c>
      <c r="AW3554">
        <v>0.10566800000000003</v>
      </c>
      <c r="AX3554">
        <v>0.100815</v>
      </c>
      <c r="AY3554">
        <v>9.2535199999999998E-2</v>
      </c>
      <c r="AZ3554">
        <v>8.4265999999999994E-2</v>
      </c>
      <c r="BA3554">
        <v>5.2950000000000011E-2</v>
      </c>
      <c r="BC3554" s="52">
        <v>100000</v>
      </c>
      <c r="BD3554" s="52">
        <v>100000</v>
      </c>
      <c r="BE3554">
        <v>0</v>
      </c>
      <c r="BF3554">
        <v>0</v>
      </c>
      <c r="BG3554">
        <v>0</v>
      </c>
    </row>
    <row r="3555" spans="1:59">
      <c r="A3555">
        <v>3554</v>
      </c>
      <c r="E3555">
        <v>9795.2054794520554</v>
      </c>
      <c r="K3555">
        <v>2081.1196033784404</v>
      </c>
      <c r="L3555">
        <v>2190.8671033784403</v>
      </c>
      <c r="M3555">
        <v>2300.6146033784403</v>
      </c>
      <c r="N3555">
        <v>2410.3621033784402</v>
      </c>
      <c r="O3555">
        <v>2520.1096033784402</v>
      </c>
      <c r="Q3555">
        <v>5282.9538561304489</v>
      </c>
      <c r="R3555">
        <v>5140.22658856411</v>
      </c>
      <c r="S3555">
        <v>4997.4993209977711</v>
      </c>
      <c r="T3555">
        <v>4854.7720534314321</v>
      </c>
      <c r="U3555">
        <v>4712.0447858650932</v>
      </c>
      <c r="W3555">
        <v>0</v>
      </c>
      <c r="AB3555">
        <v>1</v>
      </c>
      <c r="AC3555">
        <v>1</v>
      </c>
      <c r="AD3555">
        <v>1</v>
      </c>
      <c r="AE3555">
        <v>1</v>
      </c>
      <c r="AF3555">
        <v>1</v>
      </c>
      <c r="AL3555">
        <v>1.3475603</v>
      </c>
      <c r="AM3555" s="5">
        <v>9.1659908294677734</v>
      </c>
      <c r="AN3555">
        <v>570.77625570776252</v>
      </c>
      <c r="AO3555">
        <f t="shared" si="55"/>
        <v>26826.48401826484</v>
      </c>
      <c r="AP3555">
        <v>684.93150684931504</v>
      </c>
      <c r="AQ3555">
        <v>0.10574599999999999</v>
      </c>
      <c r="AR3555">
        <v>0.100867</v>
      </c>
      <c r="AS3555">
        <v>9.2597800000000008E-2</v>
      </c>
      <c r="AT3555">
        <v>8.4333200000000011E-2</v>
      </c>
      <c r="AU3555">
        <v>5.2965200000000004E-2</v>
      </c>
      <c r="AW3555">
        <v>0.10574599999999999</v>
      </c>
      <c r="AX3555">
        <v>0.100867</v>
      </c>
      <c r="AY3555">
        <v>9.2597799999999994E-2</v>
      </c>
      <c r="AZ3555">
        <v>8.4333200000000011E-2</v>
      </c>
      <c r="BA3555">
        <v>5.2965200000000004E-2</v>
      </c>
      <c r="BC3555" s="52">
        <v>100000</v>
      </c>
      <c r="BD3555" s="52">
        <v>100000</v>
      </c>
      <c r="BE3555">
        <v>0</v>
      </c>
      <c r="BF3555">
        <v>0</v>
      </c>
      <c r="BG3555">
        <v>0</v>
      </c>
    </row>
    <row r="3556" spans="1:59">
      <c r="A3556">
        <v>3555</v>
      </c>
      <c r="E3556">
        <v>9795.2054794520554</v>
      </c>
      <c r="K3556">
        <v>1996.1759460976875</v>
      </c>
      <c r="L3556">
        <v>2051.9984460976875</v>
      </c>
      <c r="M3556">
        <v>2107.8209460976877</v>
      </c>
      <c r="N3556">
        <v>2163.643446097688</v>
      </c>
      <c r="O3556">
        <v>2219.4659460976882</v>
      </c>
      <c r="Q3556">
        <v>6202.37611377352</v>
      </c>
      <c r="R3556">
        <v>6034.8092146973413</v>
      </c>
      <c r="S3556">
        <v>5867.2423156211626</v>
      </c>
      <c r="T3556">
        <v>5699.6754165449838</v>
      </c>
      <c r="U3556">
        <v>5532.1085174688051</v>
      </c>
      <c r="W3556">
        <v>0</v>
      </c>
      <c r="AB3556">
        <v>1</v>
      </c>
      <c r="AC3556">
        <v>1</v>
      </c>
      <c r="AD3556">
        <v>1</v>
      </c>
      <c r="AE3556">
        <v>1</v>
      </c>
      <c r="AF3556">
        <v>1</v>
      </c>
      <c r="AL3556">
        <v>2.2487935999999999</v>
      </c>
      <c r="AM3556" s="5">
        <v>8.2273054122924805</v>
      </c>
      <c r="AN3556">
        <v>570.77625570776252</v>
      </c>
      <c r="AO3556">
        <f t="shared" si="55"/>
        <v>26826.48401826484</v>
      </c>
      <c r="AP3556">
        <v>684.93150684931504</v>
      </c>
      <c r="AQ3556">
        <v>0.105754</v>
      </c>
      <c r="AR3556">
        <v>0.10086100000000001</v>
      </c>
      <c r="AS3556">
        <v>9.2757000000000006E-2</v>
      </c>
      <c r="AT3556">
        <v>8.4352500000000011E-2</v>
      </c>
      <c r="AU3556">
        <v>5.2975099999999997E-2</v>
      </c>
      <c r="AW3556">
        <v>0.105754</v>
      </c>
      <c r="AX3556">
        <v>0.10086100000000002</v>
      </c>
      <c r="AY3556">
        <v>9.275700000000002E-2</v>
      </c>
      <c r="AZ3556">
        <v>8.4352500000000011E-2</v>
      </c>
      <c r="BA3556">
        <v>5.2975099999999997E-2</v>
      </c>
      <c r="BC3556" s="52">
        <v>100000</v>
      </c>
      <c r="BD3556" s="52">
        <v>100000</v>
      </c>
      <c r="BE3556">
        <v>0</v>
      </c>
      <c r="BF3556">
        <v>0</v>
      </c>
      <c r="BG3556">
        <v>0</v>
      </c>
    </row>
    <row r="3557" spans="1:59">
      <c r="A3557">
        <v>3556</v>
      </c>
      <c r="E3557">
        <v>9795.2054794520554</v>
      </c>
      <c r="K3557">
        <v>2045.8599720543543</v>
      </c>
      <c r="L3557">
        <v>2097.1724720543543</v>
      </c>
      <c r="M3557">
        <v>2148.4849720543543</v>
      </c>
      <c r="N3557">
        <v>2199.7974720543543</v>
      </c>
      <c r="O3557">
        <v>2251.1099720543543</v>
      </c>
      <c r="Q3557">
        <v>8774.2173585330966</v>
      </c>
      <c r="R3557">
        <v>8537.1681427276599</v>
      </c>
      <c r="S3557">
        <v>8300.1189269222232</v>
      </c>
      <c r="T3557">
        <v>8063.0697111167874</v>
      </c>
      <c r="U3557">
        <v>7826.0204953113516</v>
      </c>
      <c r="W3557">
        <v>0</v>
      </c>
      <c r="AB3557">
        <v>1</v>
      </c>
      <c r="AC3557">
        <v>1</v>
      </c>
      <c r="AD3557">
        <v>1</v>
      </c>
      <c r="AE3557">
        <v>1</v>
      </c>
      <c r="AF3557">
        <v>1</v>
      </c>
      <c r="AL3557">
        <v>2.9452197999999998</v>
      </c>
      <c r="AM3557" s="5">
        <v>7.6464834213256836</v>
      </c>
      <c r="AN3557">
        <v>570.77625570776252</v>
      </c>
      <c r="AO3557">
        <f t="shared" si="55"/>
        <v>26826.48401826484</v>
      </c>
      <c r="AP3557">
        <v>684.93150684931504</v>
      </c>
      <c r="AQ3557">
        <v>0.10528</v>
      </c>
      <c r="AR3557">
        <v>9.9983199999999994E-2</v>
      </c>
      <c r="AS3557">
        <v>8.7799599999999992E-2</v>
      </c>
      <c r="AT3557">
        <v>6.441970000000001E-2</v>
      </c>
      <c r="AU3557">
        <v>4.82519E-2</v>
      </c>
      <c r="AW3557">
        <v>0.10528</v>
      </c>
      <c r="AX3557">
        <v>9.998319999999998E-2</v>
      </c>
      <c r="AY3557">
        <v>8.7799599999999992E-2</v>
      </c>
      <c r="AZ3557">
        <v>6.441970000000001E-2</v>
      </c>
      <c r="BA3557">
        <v>4.82519E-2</v>
      </c>
      <c r="BC3557" s="52">
        <v>100000</v>
      </c>
      <c r="BD3557" s="52">
        <v>100000</v>
      </c>
      <c r="BE3557">
        <v>0</v>
      </c>
      <c r="BF3557">
        <v>0</v>
      </c>
      <c r="BG3557">
        <v>0</v>
      </c>
    </row>
    <row r="3558" spans="1:59">
      <c r="A3558">
        <v>3557</v>
      </c>
      <c r="E3558">
        <v>9795.2054794520554</v>
      </c>
      <c r="K3558">
        <v>2331.9437989338703</v>
      </c>
      <c r="L3558">
        <v>2382.7612989338704</v>
      </c>
      <c r="M3558">
        <v>2433.5787989338705</v>
      </c>
      <c r="N3558">
        <v>2484.3962989338706</v>
      </c>
      <c r="O3558">
        <v>2535.2137989338707</v>
      </c>
      <c r="Q3558">
        <v>14644.18645349046</v>
      </c>
      <c r="R3558">
        <v>14248.550833095429</v>
      </c>
      <c r="S3558">
        <v>13852.915212700398</v>
      </c>
      <c r="T3558">
        <v>13457.279592305367</v>
      </c>
      <c r="U3558">
        <v>13061.643971910336</v>
      </c>
      <c r="W3558">
        <v>5.0599999999999994E-3</v>
      </c>
      <c r="AB3558">
        <v>1</v>
      </c>
      <c r="AC3558">
        <v>1</v>
      </c>
      <c r="AD3558">
        <v>1</v>
      </c>
      <c r="AE3558">
        <v>1</v>
      </c>
      <c r="AF3558">
        <v>1</v>
      </c>
      <c r="AL3558">
        <v>3.7203170000000001</v>
      </c>
      <c r="AM3558" s="5">
        <v>7.0466804504394531</v>
      </c>
      <c r="AN3558">
        <v>570.77625570776252</v>
      </c>
      <c r="AO3558">
        <f t="shared" si="55"/>
        <v>26826.48401826484</v>
      </c>
      <c r="AP3558">
        <v>684.93150684931504</v>
      </c>
      <c r="AQ3558">
        <v>0.106012</v>
      </c>
      <c r="AR3558">
        <v>9.9983799999999998E-2</v>
      </c>
      <c r="AS3558">
        <v>8.9245199999999997E-2</v>
      </c>
      <c r="AT3558">
        <v>5.55386E-2</v>
      </c>
      <c r="AU3558">
        <v>4.8162700000000003E-2</v>
      </c>
      <c r="AW3558">
        <v>0.10601199999999998</v>
      </c>
      <c r="AX3558">
        <v>9.9983799999999998E-2</v>
      </c>
      <c r="AY3558">
        <v>8.9245200000000011E-2</v>
      </c>
      <c r="AZ3558">
        <v>5.5538600000000007E-2</v>
      </c>
      <c r="BA3558">
        <v>4.8162700000000003E-2</v>
      </c>
      <c r="BC3558" s="52">
        <v>100000</v>
      </c>
      <c r="BD3558" s="52">
        <v>100000</v>
      </c>
      <c r="BE3558">
        <v>0</v>
      </c>
      <c r="BF3558">
        <v>0</v>
      </c>
      <c r="BG3558">
        <v>0</v>
      </c>
    </row>
    <row r="3559" spans="1:59">
      <c r="A3559">
        <v>3558</v>
      </c>
      <c r="E3559">
        <v>9795.2054794520554</v>
      </c>
      <c r="K3559">
        <v>2762.2715721391928</v>
      </c>
      <c r="L3559">
        <v>2803.9315721391927</v>
      </c>
      <c r="M3559">
        <v>2845.5915721391925</v>
      </c>
      <c r="N3559">
        <v>2887.2515721391924</v>
      </c>
      <c r="O3559">
        <v>2928.9115721391922</v>
      </c>
      <c r="Q3559">
        <v>17932.020701135491</v>
      </c>
      <c r="R3559">
        <v>17447.5590912394</v>
      </c>
      <c r="S3559">
        <v>16963.097481343309</v>
      </c>
      <c r="T3559">
        <v>16478.635871447219</v>
      </c>
      <c r="U3559">
        <v>15994.174261551128</v>
      </c>
      <c r="W3559">
        <v>1.634E-2</v>
      </c>
      <c r="AB3559">
        <v>1</v>
      </c>
      <c r="AC3559">
        <v>1</v>
      </c>
      <c r="AD3559">
        <v>1</v>
      </c>
      <c r="AE3559">
        <v>1</v>
      </c>
      <c r="AF3559">
        <v>1</v>
      </c>
      <c r="AL3559">
        <v>3.6974179999999999</v>
      </c>
      <c r="AM3559" s="5">
        <v>7.2069573402404794</v>
      </c>
      <c r="AN3559">
        <v>570.77625570776252</v>
      </c>
      <c r="AO3559">
        <f t="shared" si="55"/>
        <v>26826.48401826484</v>
      </c>
      <c r="AP3559">
        <v>684.93150684931504</v>
      </c>
      <c r="AQ3559">
        <v>0.10412600000000001</v>
      </c>
      <c r="AR3559">
        <v>9.3518000000000004E-2</v>
      </c>
      <c r="AS3559">
        <v>4.6476500000000004E-2</v>
      </c>
      <c r="AT3559">
        <v>4.3607999999999994E-2</v>
      </c>
      <c r="AU3559">
        <v>4.47023E-2</v>
      </c>
      <c r="AW3559">
        <v>0.10412600000000001</v>
      </c>
      <c r="AX3559">
        <v>9.3518000000000004E-2</v>
      </c>
      <c r="AY3559">
        <v>4.6476500000000004E-2</v>
      </c>
      <c r="AZ3559">
        <v>4.3607999999999994E-2</v>
      </c>
      <c r="BA3559">
        <v>4.47023E-2</v>
      </c>
      <c r="BC3559" s="52">
        <v>100000</v>
      </c>
      <c r="BD3559" s="52">
        <v>100000</v>
      </c>
      <c r="BE3559">
        <v>0</v>
      </c>
      <c r="BF3559">
        <v>0</v>
      </c>
      <c r="BG3559">
        <v>0</v>
      </c>
    </row>
    <row r="3560" spans="1:59">
      <c r="A3560">
        <v>3559</v>
      </c>
      <c r="E3560">
        <v>9795.2054794520554</v>
      </c>
      <c r="K3560">
        <v>3149.3261614467738</v>
      </c>
      <c r="L3560">
        <v>3190.4361614467739</v>
      </c>
      <c r="M3560">
        <v>3231.546161446774</v>
      </c>
      <c r="N3560">
        <v>3272.6561614467741</v>
      </c>
      <c r="O3560">
        <v>3313.7661614467743</v>
      </c>
      <c r="Q3560">
        <v>18056.76850673318</v>
      </c>
      <c r="R3560">
        <v>17568.936638699819</v>
      </c>
      <c r="S3560">
        <v>17081.104770666458</v>
      </c>
      <c r="T3560">
        <v>16593.272902633096</v>
      </c>
      <c r="U3560">
        <v>16105.441034599733</v>
      </c>
      <c r="W3560">
        <v>0.15731999999999999</v>
      </c>
      <c r="AB3560">
        <v>1</v>
      </c>
      <c r="AC3560">
        <v>1</v>
      </c>
      <c r="AD3560">
        <v>1</v>
      </c>
      <c r="AE3560">
        <v>1</v>
      </c>
      <c r="AF3560">
        <v>1</v>
      </c>
      <c r="AL3560">
        <v>1.7103853</v>
      </c>
      <c r="AM3560" s="5">
        <v>6.6059999465942383</v>
      </c>
      <c r="AN3560">
        <v>570.77625570776252</v>
      </c>
      <c r="AO3560">
        <f t="shared" si="55"/>
        <v>26826.48401826484</v>
      </c>
      <c r="AP3560">
        <v>684.93150684931504</v>
      </c>
      <c r="AQ3560">
        <v>9.7645799999999991E-2</v>
      </c>
      <c r="AR3560">
        <v>4.6969999999999998E-2</v>
      </c>
      <c r="AS3560">
        <v>4.0687000000000001E-2</v>
      </c>
      <c r="AT3560">
        <v>4.02905E-2</v>
      </c>
      <c r="AU3560">
        <v>4.3465000000000004E-2</v>
      </c>
      <c r="AW3560">
        <v>9.7645799999999991E-2</v>
      </c>
      <c r="AX3560">
        <v>4.6969999999999998E-2</v>
      </c>
      <c r="AY3560">
        <v>4.0687000000000001E-2</v>
      </c>
      <c r="AZ3560">
        <v>4.0290499999999993E-2</v>
      </c>
      <c r="BA3560">
        <v>4.3465000000000004E-2</v>
      </c>
      <c r="BC3560" s="52">
        <v>100000</v>
      </c>
      <c r="BD3560" s="52">
        <v>100000</v>
      </c>
      <c r="BE3560">
        <v>0</v>
      </c>
      <c r="BF3560">
        <v>0</v>
      </c>
      <c r="BG3560">
        <v>0</v>
      </c>
    </row>
    <row r="3561" spans="1:59">
      <c r="A3561">
        <v>3560</v>
      </c>
      <c r="E3561">
        <v>9795.2054794520554</v>
      </c>
      <c r="K3561">
        <v>3499.5184089155368</v>
      </c>
      <c r="L3561">
        <v>3576.4884089155366</v>
      </c>
      <c r="M3561">
        <v>3653.4584089155369</v>
      </c>
      <c r="N3561">
        <v>3730.4284089155371</v>
      </c>
      <c r="O3561">
        <v>3807.3984089155374</v>
      </c>
      <c r="Q3561">
        <v>15832.8088770799</v>
      </c>
      <c r="R3561">
        <v>15405.060760832785</v>
      </c>
      <c r="S3561">
        <v>14977.312644585669</v>
      </c>
      <c r="T3561">
        <v>14549.564528338553</v>
      </c>
      <c r="U3561">
        <v>14121.816412091437</v>
      </c>
      <c r="W3561">
        <v>0.14463000000000001</v>
      </c>
      <c r="AB3561">
        <v>1</v>
      </c>
      <c r="AC3561">
        <v>1</v>
      </c>
      <c r="AD3561">
        <v>1</v>
      </c>
      <c r="AE3561">
        <v>1</v>
      </c>
      <c r="AF3561">
        <v>1</v>
      </c>
      <c r="AL3561">
        <v>0.83448149999999999</v>
      </c>
      <c r="AM3561" s="5">
        <v>5.782801628112793</v>
      </c>
      <c r="AN3561">
        <v>570.77625570776252</v>
      </c>
      <c r="AO3561">
        <f t="shared" si="55"/>
        <v>26826.48401826484</v>
      </c>
      <c r="AP3561">
        <v>684.93150684931504</v>
      </c>
      <c r="AQ3561">
        <v>9.1268100000000005E-2</v>
      </c>
      <c r="AR3561">
        <v>3.0327699999999999E-2</v>
      </c>
      <c r="AS3561">
        <v>2.74837E-2</v>
      </c>
      <c r="AT3561">
        <v>3.2306800000000004E-2</v>
      </c>
      <c r="AU3561">
        <v>3.4606900000000003E-2</v>
      </c>
      <c r="AW3561">
        <v>9.1268100000000005E-2</v>
      </c>
      <c r="AX3561">
        <v>3.0327699999999999E-2</v>
      </c>
      <c r="AY3561">
        <v>2.74837E-2</v>
      </c>
      <c r="AZ3561">
        <v>3.2306800000000011E-2</v>
      </c>
      <c r="BA3561">
        <v>3.460690000000001E-2</v>
      </c>
      <c r="BC3561" s="52">
        <v>100000</v>
      </c>
      <c r="BD3561" s="52">
        <v>100000</v>
      </c>
      <c r="BE3561">
        <v>0</v>
      </c>
      <c r="BF3561">
        <v>0</v>
      </c>
      <c r="BG3561">
        <v>0</v>
      </c>
    </row>
    <row r="3562" spans="1:59">
      <c r="A3562">
        <v>3561</v>
      </c>
      <c r="E3562">
        <v>9795.2054794520554</v>
      </c>
      <c r="K3562">
        <v>4199.1015485956977</v>
      </c>
      <c r="L3562">
        <v>4323.6715485956975</v>
      </c>
      <c r="M3562">
        <v>4448.2415485956972</v>
      </c>
      <c r="N3562">
        <v>4572.8115485956969</v>
      </c>
      <c r="O3562">
        <v>4697.3815485956966</v>
      </c>
      <c r="Q3562">
        <v>14678.566846921671</v>
      </c>
      <c r="R3562">
        <v>14282.002386160697</v>
      </c>
      <c r="S3562">
        <v>13885.437925399725</v>
      </c>
      <c r="T3562">
        <v>13488.873464638753</v>
      </c>
      <c r="U3562">
        <v>13092.309003877781</v>
      </c>
      <c r="W3562">
        <v>0.30928</v>
      </c>
      <c r="AB3562">
        <v>1</v>
      </c>
      <c r="AC3562">
        <v>1</v>
      </c>
      <c r="AD3562">
        <v>1</v>
      </c>
      <c r="AE3562">
        <v>1</v>
      </c>
      <c r="AF3562">
        <v>1</v>
      </c>
      <c r="AL3562">
        <v>0.59626025000000005</v>
      </c>
      <c r="AM3562" s="5">
        <v>5.2706384658813477</v>
      </c>
      <c r="AN3562">
        <v>570.77625570776252</v>
      </c>
      <c r="AO3562">
        <f t="shared" si="55"/>
        <v>26826.48401826484</v>
      </c>
      <c r="AP3562">
        <v>684.93150684931504</v>
      </c>
      <c r="AQ3562">
        <v>8.2714399999999993E-2</v>
      </c>
      <c r="AR3562">
        <v>5.7830599999999996E-3</v>
      </c>
      <c r="AS3562">
        <v>3.9632000000000001E-3</v>
      </c>
      <c r="AT3562">
        <v>1.01858E-2</v>
      </c>
      <c r="AU3562">
        <v>1.24793E-2</v>
      </c>
      <c r="AW3562">
        <v>8.2714400000000007E-2</v>
      </c>
      <c r="AX3562">
        <v>5.7830599999999996E-3</v>
      </c>
      <c r="AY3562">
        <v>3.9632000000000001E-3</v>
      </c>
      <c r="AZ3562">
        <v>1.0185800000000002E-2</v>
      </c>
      <c r="BA3562">
        <v>1.2479299999999999E-2</v>
      </c>
      <c r="BC3562" s="52">
        <v>100000</v>
      </c>
      <c r="BD3562" s="52">
        <v>100000</v>
      </c>
      <c r="BE3562">
        <v>0</v>
      </c>
      <c r="BF3562">
        <v>0</v>
      </c>
      <c r="BG3562">
        <v>0</v>
      </c>
    </row>
    <row r="3563" spans="1:59">
      <c r="A3563">
        <v>3562</v>
      </c>
      <c r="E3563">
        <v>9795.2054794520554</v>
      </c>
      <c r="K3563">
        <v>4708.7634922802135</v>
      </c>
      <c r="L3563">
        <v>4967.0609922802141</v>
      </c>
      <c r="M3563">
        <v>5225.3584922802147</v>
      </c>
      <c r="N3563">
        <v>5483.6559922802153</v>
      </c>
      <c r="O3563">
        <v>5741.9534922802159</v>
      </c>
      <c r="Q3563">
        <v>13652.792870722689</v>
      </c>
      <c r="R3563">
        <v>13283.941299859762</v>
      </c>
      <c r="S3563">
        <v>12915.089728996834</v>
      </c>
      <c r="T3563">
        <v>12546.238158133907</v>
      </c>
      <c r="U3563">
        <v>12177.386587270979</v>
      </c>
      <c r="W3563">
        <v>0.4022</v>
      </c>
      <c r="AB3563">
        <v>1</v>
      </c>
      <c r="AC3563">
        <v>1</v>
      </c>
      <c r="AD3563">
        <v>1</v>
      </c>
      <c r="AE3563">
        <v>1</v>
      </c>
      <c r="AF3563">
        <v>1</v>
      </c>
      <c r="AL3563">
        <v>1.4443353000000001</v>
      </c>
      <c r="AM3563" s="5">
        <v>5.2375836372375488</v>
      </c>
      <c r="AN3563">
        <v>570.77625570776252</v>
      </c>
      <c r="AO3563">
        <f t="shared" si="55"/>
        <v>26826.48401826484</v>
      </c>
      <c r="AP3563">
        <v>684.93150684931504</v>
      </c>
      <c r="AQ3563">
        <v>8.2612900000000003E-2</v>
      </c>
      <c r="AR3563">
        <v>5.2759E-3</v>
      </c>
      <c r="AS3563">
        <v>3.9260399999999996E-3</v>
      </c>
      <c r="AT3563">
        <v>1.00319E-2</v>
      </c>
      <c r="AU3563">
        <v>1.1871399999999999E-2</v>
      </c>
      <c r="AW3563">
        <v>8.2612900000000003E-2</v>
      </c>
      <c r="AX3563">
        <v>5.2759E-3</v>
      </c>
      <c r="AY3563">
        <v>3.9260399999999987E-3</v>
      </c>
      <c r="AZ3563">
        <v>1.0031899999999996E-2</v>
      </c>
      <c r="BA3563">
        <v>1.1871399999999997E-2</v>
      </c>
      <c r="BC3563" s="52">
        <v>100000</v>
      </c>
      <c r="BD3563" s="52">
        <v>100000</v>
      </c>
      <c r="BE3563">
        <v>0</v>
      </c>
      <c r="BF3563">
        <v>0</v>
      </c>
      <c r="BG3563">
        <v>0</v>
      </c>
    </row>
    <row r="3564" spans="1:59">
      <c r="A3564">
        <v>3563</v>
      </c>
      <c r="E3564">
        <v>9795.2054794520554</v>
      </c>
      <c r="K3564">
        <v>5185.5698704127408</v>
      </c>
      <c r="L3564">
        <v>5514.8148704127407</v>
      </c>
      <c r="M3564">
        <v>5844.0598704127406</v>
      </c>
      <c r="N3564">
        <v>6173.3048704127405</v>
      </c>
      <c r="O3564">
        <v>6502.5498704127403</v>
      </c>
      <c r="Q3564">
        <v>12508.623780528569</v>
      </c>
      <c r="R3564">
        <v>12170.683728955228</v>
      </c>
      <c r="S3564">
        <v>11832.743677381884</v>
      </c>
      <c r="T3564">
        <v>11494.803625808541</v>
      </c>
      <c r="U3564">
        <v>11156.863574235198</v>
      </c>
      <c r="W3564">
        <v>0.36380000000000001</v>
      </c>
      <c r="AB3564">
        <v>1</v>
      </c>
      <c r="AC3564">
        <v>1</v>
      </c>
      <c r="AD3564">
        <v>1</v>
      </c>
      <c r="AE3564">
        <v>1</v>
      </c>
      <c r="AF3564">
        <v>1</v>
      </c>
      <c r="AL3564">
        <v>2.1461239999999999</v>
      </c>
      <c r="AM3564" s="5">
        <v>6.1143584251403809</v>
      </c>
      <c r="AN3564">
        <v>570.77625570776252</v>
      </c>
      <c r="AO3564">
        <f t="shared" si="55"/>
        <v>26826.48401826484</v>
      </c>
      <c r="AP3564">
        <v>684.93150684931504</v>
      </c>
      <c r="AQ3564">
        <v>8.2498699999999994E-2</v>
      </c>
      <c r="AR3564">
        <v>5.2581199999999998E-3</v>
      </c>
      <c r="AS3564">
        <v>3.8873799999999997E-3</v>
      </c>
      <c r="AT3564">
        <v>9.9737300000000001E-3</v>
      </c>
      <c r="AU3564">
        <v>1.18047E-2</v>
      </c>
      <c r="AW3564">
        <v>8.2498699999999994E-2</v>
      </c>
      <c r="AX3564">
        <v>5.2581199999999981E-3</v>
      </c>
      <c r="AY3564">
        <v>3.8873800000000028E-3</v>
      </c>
      <c r="AZ3564">
        <v>9.9737300000000001E-3</v>
      </c>
      <c r="BA3564">
        <v>1.1804700000000001E-2</v>
      </c>
      <c r="BC3564" s="52">
        <v>100000</v>
      </c>
      <c r="BD3564" s="52">
        <v>100000</v>
      </c>
      <c r="BE3564">
        <v>0</v>
      </c>
      <c r="BF3564">
        <v>0</v>
      </c>
      <c r="BG3564">
        <v>0</v>
      </c>
    </row>
    <row r="3565" spans="1:59">
      <c r="A3565">
        <v>3564</v>
      </c>
      <c r="E3565">
        <v>9795.2054794520554</v>
      </c>
      <c r="K3565">
        <v>5248.8769357446217</v>
      </c>
      <c r="L3565">
        <v>5689.9044357446219</v>
      </c>
      <c r="M3565">
        <v>6130.931935744622</v>
      </c>
      <c r="N3565">
        <v>6571.9594357446222</v>
      </c>
      <c r="O3565">
        <v>7012.9869357446223</v>
      </c>
      <c r="Q3565">
        <v>11919.349038715911</v>
      </c>
      <c r="R3565">
        <v>11597.32916697033</v>
      </c>
      <c r="S3565">
        <v>11275.30929522475</v>
      </c>
      <c r="T3565">
        <v>10953.289423479169</v>
      </c>
      <c r="U3565">
        <v>10631.269551733589</v>
      </c>
      <c r="W3565">
        <v>0.42657</v>
      </c>
      <c r="AB3565">
        <v>1</v>
      </c>
      <c r="AC3565">
        <v>1</v>
      </c>
      <c r="AD3565">
        <v>1</v>
      </c>
      <c r="AE3565">
        <v>1</v>
      </c>
      <c r="AF3565">
        <v>1</v>
      </c>
      <c r="AL3565">
        <v>2.3237299999999999</v>
      </c>
      <c r="AM3565" s="5">
        <v>6.7454071044921884</v>
      </c>
      <c r="AN3565">
        <v>570.77625570776252</v>
      </c>
      <c r="AO3565">
        <f t="shared" si="55"/>
        <v>26826.48401826484</v>
      </c>
      <c r="AP3565">
        <v>684.93150684931504</v>
      </c>
      <c r="AQ3565">
        <v>8.2488400000000003E-2</v>
      </c>
      <c r="AR3565">
        <v>5.2591499999999998E-3</v>
      </c>
      <c r="AS3565">
        <v>3.8860800000000001E-3</v>
      </c>
      <c r="AT3565">
        <v>9.9944999999999999E-3</v>
      </c>
      <c r="AU3565">
        <v>1.1801900000000001E-2</v>
      </c>
      <c r="AW3565">
        <v>8.2488400000000003E-2</v>
      </c>
      <c r="AX3565">
        <v>5.2591499999999972E-3</v>
      </c>
      <c r="AY3565">
        <v>3.8860800000000001E-3</v>
      </c>
      <c r="AZ3565">
        <v>9.9945000000000034E-3</v>
      </c>
      <c r="BA3565">
        <v>1.1801900000000004E-2</v>
      </c>
      <c r="BC3565" s="52">
        <v>100000</v>
      </c>
      <c r="BD3565" s="52">
        <v>100000</v>
      </c>
      <c r="BE3565">
        <v>0</v>
      </c>
      <c r="BF3565">
        <v>0</v>
      </c>
      <c r="BG3565">
        <v>0</v>
      </c>
    </row>
    <row r="3566" spans="1:59">
      <c r="A3566">
        <v>3565</v>
      </c>
      <c r="E3566">
        <v>9795.2054794520554</v>
      </c>
      <c r="K3566">
        <v>5063.7638712931703</v>
      </c>
      <c r="L3566">
        <v>5575.2438712931707</v>
      </c>
      <c r="M3566">
        <v>6086.7238712931703</v>
      </c>
      <c r="N3566">
        <v>6598.2038712931699</v>
      </c>
      <c r="O3566">
        <v>7109.6838712931694</v>
      </c>
      <c r="Q3566">
        <v>11660.44247532229</v>
      </c>
      <c r="R3566">
        <v>11345.417369559686</v>
      </c>
      <c r="S3566">
        <v>11030.392263797081</v>
      </c>
      <c r="T3566">
        <v>10715.367158034476</v>
      </c>
      <c r="U3566">
        <v>10400.342052271872</v>
      </c>
      <c r="W3566">
        <v>0.51861999999999997</v>
      </c>
      <c r="AB3566">
        <v>1</v>
      </c>
      <c r="AC3566">
        <v>1</v>
      </c>
      <c r="AD3566">
        <v>1</v>
      </c>
      <c r="AE3566">
        <v>1</v>
      </c>
      <c r="AF3566">
        <v>1</v>
      </c>
      <c r="AL3566">
        <v>2.5863893</v>
      </c>
      <c r="AM3566" s="5">
        <v>6.5822429656982422</v>
      </c>
      <c r="AN3566">
        <v>570.77625570776252</v>
      </c>
      <c r="AO3566">
        <f t="shared" si="55"/>
        <v>26826.48401826484</v>
      </c>
      <c r="AP3566">
        <v>684.93150684931504</v>
      </c>
      <c r="AQ3566">
        <v>8.2835499999999992E-2</v>
      </c>
      <c r="AR3566">
        <v>5.2636700000000007E-3</v>
      </c>
      <c r="AS3566">
        <v>3.8887700000000002E-3</v>
      </c>
      <c r="AT3566">
        <v>1.00208E-2</v>
      </c>
      <c r="AU3566">
        <v>1.18055E-2</v>
      </c>
      <c r="AW3566">
        <v>8.2835499999999992E-2</v>
      </c>
      <c r="AX3566">
        <v>5.2636699999999981E-3</v>
      </c>
      <c r="AY3566">
        <v>3.8887699999999997E-3</v>
      </c>
      <c r="AZ3566">
        <v>1.0020799999999996E-2</v>
      </c>
      <c r="BA3566">
        <v>1.1805499999999997E-2</v>
      </c>
      <c r="BC3566" s="52">
        <v>100000</v>
      </c>
      <c r="BD3566" s="52">
        <v>100000</v>
      </c>
      <c r="BE3566">
        <v>0</v>
      </c>
      <c r="BF3566">
        <v>0</v>
      </c>
      <c r="BG3566">
        <v>0</v>
      </c>
    </row>
    <row r="3567" spans="1:59">
      <c r="A3567">
        <v>3566</v>
      </c>
      <c r="E3567">
        <v>9795.2054794520554</v>
      </c>
      <c r="K3567">
        <v>5234.4525411120412</v>
      </c>
      <c r="L3567">
        <v>5742.715041112041</v>
      </c>
      <c r="M3567">
        <v>6250.9775411120409</v>
      </c>
      <c r="N3567">
        <v>6759.2400411120407</v>
      </c>
      <c r="O3567">
        <v>7267.5025411120405</v>
      </c>
      <c r="Q3567">
        <v>11375.9883756744</v>
      </c>
      <c r="R3567">
        <v>11068.648242547757</v>
      </c>
      <c r="S3567">
        <v>10761.308109421114</v>
      </c>
      <c r="T3567">
        <v>10453.967976294471</v>
      </c>
      <c r="U3567">
        <v>10146.627843167827</v>
      </c>
      <c r="W3567">
        <v>0.53808</v>
      </c>
      <c r="AB3567">
        <v>1</v>
      </c>
      <c r="AC3567">
        <v>1</v>
      </c>
      <c r="AD3567">
        <v>1</v>
      </c>
      <c r="AE3567">
        <v>1</v>
      </c>
      <c r="AF3567">
        <v>1</v>
      </c>
      <c r="AL3567">
        <v>2.9766501999999999</v>
      </c>
      <c r="AM3567" s="5">
        <v>6.0452361106872559</v>
      </c>
      <c r="AN3567">
        <v>570.77625570776252</v>
      </c>
      <c r="AO3567">
        <f t="shared" si="55"/>
        <v>26826.48401826484</v>
      </c>
      <c r="AP3567">
        <v>684.93150684931504</v>
      </c>
      <c r="AQ3567">
        <v>8.2942099999999991E-2</v>
      </c>
      <c r="AR3567">
        <v>5.35025E-3</v>
      </c>
      <c r="AS3567">
        <v>4.4798400000000006E-3</v>
      </c>
      <c r="AT3567">
        <v>9.969200000000001E-3</v>
      </c>
      <c r="AU3567">
        <v>1.1773500000000001E-2</v>
      </c>
      <c r="AW3567">
        <v>8.2942100000000005E-2</v>
      </c>
      <c r="AX3567">
        <v>5.3502500000000008E-3</v>
      </c>
      <c r="AY3567">
        <v>4.4798399999999988E-3</v>
      </c>
      <c r="AZ3567">
        <v>9.9691999999999975E-3</v>
      </c>
      <c r="BA3567">
        <v>1.1773499999999999E-2</v>
      </c>
      <c r="BC3567" s="52">
        <v>100000</v>
      </c>
      <c r="BD3567" s="52">
        <v>100000</v>
      </c>
      <c r="BE3567">
        <v>0</v>
      </c>
      <c r="BF3567">
        <v>0</v>
      </c>
      <c r="BG3567">
        <v>0</v>
      </c>
    </row>
    <row r="3568" spans="1:59">
      <c r="A3568">
        <v>3567</v>
      </c>
      <c r="E3568">
        <v>9795.2054794520554</v>
      </c>
      <c r="K3568">
        <v>5416.3601845340309</v>
      </c>
      <c r="L3568">
        <v>5906.0060178673639</v>
      </c>
      <c r="M3568">
        <v>6395.6518512006969</v>
      </c>
      <c r="N3568">
        <v>6885.2976845340299</v>
      </c>
      <c r="O3568">
        <v>7374.943517867363</v>
      </c>
      <c r="Q3568">
        <v>11530.73433857584</v>
      </c>
      <c r="R3568">
        <v>11219.213500884944</v>
      </c>
      <c r="S3568">
        <v>10907.692663194048</v>
      </c>
      <c r="T3568">
        <v>10596.171825503152</v>
      </c>
      <c r="U3568">
        <v>10284.650987812256</v>
      </c>
      <c r="W3568">
        <v>0.39356999999999998</v>
      </c>
      <c r="AB3568">
        <v>1</v>
      </c>
      <c r="AC3568">
        <v>1</v>
      </c>
      <c r="AD3568">
        <v>1</v>
      </c>
      <c r="AE3568">
        <v>1</v>
      </c>
      <c r="AF3568">
        <v>1</v>
      </c>
      <c r="AL3568">
        <v>3.445281</v>
      </c>
      <c r="AM3568" s="5">
        <v>5.1100106239318848</v>
      </c>
      <c r="AN3568">
        <v>570.77625570776252</v>
      </c>
      <c r="AO3568">
        <f t="shared" si="55"/>
        <v>26826.48401826484</v>
      </c>
      <c r="AP3568">
        <v>684.93150684931504</v>
      </c>
      <c r="AQ3568">
        <v>8.3605600000000002E-2</v>
      </c>
      <c r="AR3568">
        <v>1.25328E-2</v>
      </c>
      <c r="AS3568">
        <v>6.3892300000000001E-3</v>
      </c>
      <c r="AT3568">
        <v>1.06044E-2</v>
      </c>
      <c r="AU3568">
        <v>1.4100300000000001E-2</v>
      </c>
      <c r="AW3568">
        <v>8.3605599999999988E-2</v>
      </c>
      <c r="AX3568">
        <v>1.2532799999999997E-2</v>
      </c>
      <c r="AY3568">
        <v>6.3892300000000027E-3</v>
      </c>
      <c r="AZ3568">
        <v>1.06044E-2</v>
      </c>
      <c r="BA3568">
        <v>1.4100299999999996E-2</v>
      </c>
      <c r="BC3568" s="52">
        <v>100000</v>
      </c>
      <c r="BD3568" s="52">
        <v>100000</v>
      </c>
      <c r="BE3568">
        <v>0</v>
      </c>
      <c r="BF3568">
        <v>0</v>
      </c>
      <c r="BG3568">
        <v>0</v>
      </c>
    </row>
    <row r="3569" spans="1:59">
      <c r="A3569">
        <v>3568</v>
      </c>
      <c r="E3569">
        <v>9795.2054794520554</v>
      </c>
      <c r="K3569">
        <v>5468.448276262794</v>
      </c>
      <c r="L3569">
        <v>5938.9549429294602</v>
      </c>
      <c r="M3569">
        <v>6409.4616095961264</v>
      </c>
      <c r="N3569">
        <v>6879.9682762627926</v>
      </c>
      <c r="O3569">
        <v>7350.4749429294588</v>
      </c>
      <c r="Q3569">
        <v>12050.73858342681</v>
      </c>
      <c r="R3569">
        <v>11725.169016800484</v>
      </c>
      <c r="S3569">
        <v>11399.599450174159</v>
      </c>
      <c r="T3569">
        <v>11074.029883547833</v>
      </c>
      <c r="U3569">
        <v>10748.460316921508</v>
      </c>
      <c r="W3569">
        <v>0.27720999999999996</v>
      </c>
      <c r="AB3569">
        <v>1</v>
      </c>
      <c r="AC3569">
        <v>1</v>
      </c>
      <c r="AD3569">
        <v>1</v>
      </c>
      <c r="AE3569">
        <v>1</v>
      </c>
      <c r="AF3569">
        <v>1</v>
      </c>
      <c r="AL3569">
        <v>4.4991611999999996</v>
      </c>
      <c r="AM3569" s="5">
        <v>3.4045019149780269</v>
      </c>
      <c r="AN3569">
        <v>570.77625570776252</v>
      </c>
      <c r="AO3569">
        <f t="shared" si="55"/>
        <v>26826.48401826484</v>
      </c>
      <c r="AP3569">
        <v>684.93150684931504</v>
      </c>
      <c r="AQ3569">
        <v>9.2699500000000004E-2</v>
      </c>
      <c r="AR3569">
        <v>3.1399700000000003E-2</v>
      </c>
      <c r="AS3569">
        <v>2.90494E-2</v>
      </c>
      <c r="AT3569">
        <v>3.4745899999999996E-2</v>
      </c>
      <c r="AU3569">
        <v>3.7143900000000001E-2</v>
      </c>
      <c r="AW3569">
        <v>9.2699500000000004E-2</v>
      </c>
      <c r="AX3569">
        <v>3.1399700000000003E-2</v>
      </c>
      <c r="AY3569">
        <v>2.9049400000000003E-2</v>
      </c>
      <c r="AZ3569">
        <v>3.4745899999999996E-2</v>
      </c>
      <c r="BA3569">
        <v>3.7143899999999994E-2</v>
      </c>
      <c r="BC3569" s="52">
        <v>100000</v>
      </c>
      <c r="BD3569" s="52">
        <v>100000</v>
      </c>
      <c r="BE3569">
        <v>0</v>
      </c>
      <c r="BF3569">
        <v>0</v>
      </c>
      <c r="BG3569">
        <v>0</v>
      </c>
    </row>
    <row r="3570" spans="1:59">
      <c r="A3570">
        <v>3569</v>
      </c>
      <c r="E3570">
        <v>9795.2054794520554</v>
      </c>
      <c r="K3570">
        <v>5800.2093528121495</v>
      </c>
      <c r="L3570">
        <v>6280.3401861454831</v>
      </c>
      <c r="M3570">
        <v>6760.4710194788167</v>
      </c>
      <c r="N3570">
        <v>7240.6018528121504</v>
      </c>
      <c r="O3570">
        <v>7720.732686145484</v>
      </c>
      <c r="Q3570">
        <v>12742.203470256551</v>
      </c>
      <c r="R3570">
        <v>12397.952897190511</v>
      </c>
      <c r="S3570">
        <v>12053.702324124471</v>
      </c>
      <c r="T3570">
        <v>11709.451751058432</v>
      </c>
      <c r="U3570">
        <v>11365.201177992392</v>
      </c>
      <c r="W3570">
        <v>0.18881999999999999</v>
      </c>
      <c r="AB3570">
        <v>1</v>
      </c>
      <c r="AC3570">
        <v>1</v>
      </c>
      <c r="AD3570">
        <v>1</v>
      </c>
      <c r="AE3570">
        <v>1</v>
      </c>
      <c r="AF3570">
        <v>1</v>
      </c>
      <c r="AL3570">
        <v>5.3705280000000002</v>
      </c>
      <c r="AM3570" s="5">
        <v>5.1315851211547852</v>
      </c>
      <c r="AN3570">
        <v>570.77625570776252</v>
      </c>
      <c r="AO3570">
        <f t="shared" si="55"/>
        <v>26826.48401826484</v>
      </c>
      <c r="AP3570">
        <v>684.93150684931504</v>
      </c>
      <c r="AQ3570">
        <v>9.8666100000000007E-2</v>
      </c>
      <c r="AR3570">
        <v>4.2492800000000004E-2</v>
      </c>
      <c r="AS3570">
        <v>3.9368E-2</v>
      </c>
      <c r="AT3570">
        <v>3.9838700000000005E-2</v>
      </c>
      <c r="AU3570">
        <v>4.1864499999999999E-2</v>
      </c>
      <c r="AW3570">
        <v>9.866610000000002E-2</v>
      </c>
      <c r="AX3570">
        <v>4.2492800000000011E-2</v>
      </c>
      <c r="AY3570">
        <v>3.9368E-2</v>
      </c>
      <c r="AZ3570">
        <v>3.9838700000000005E-2</v>
      </c>
      <c r="BA3570">
        <v>4.1864499999999999E-2</v>
      </c>
      <c r="BC3570" s="52">
        <v>100000</v>
      </c>
      <c r="BD3570" s="52">
        <v>100000</v>
      </c>
      <c r="BE3570">
        <v>0</v>
      </c>
      <c r="BF3570">
        <v>0</v>
      </c>
      <c r="BG3570">
        <v>0</v>
      </c>
    </row>
    <row r="3571" spans="1:59">
      <c r="A3571">
        <v>3570</v>
      </c>
      <c r="E3571">
        <v>9795.2054794520554</v>
      </c>
      <c r="K3571">
        <v>5924.4194177038153</v>
      </c>
      <c r="L3571">
        <v>6444.4244177038154</v>
      </c>
      <c r="M3571">
        <v>6964.4294177038155</v>
      </c>
      <c r="N3571">
        <v>7484.4344177038156</v>
      </c>
      <c r="O3571">
        <v>8004.4394177038157</v>
      </c>
      <c r="Q3571">
        <v>13677.100324189771</v>
      </c>
      <c r="R3571">
        <v>13307.592049157465</v>
      </c>
      <c r="S3571">
        <v>12938.08377412516</v>
      </c>
      <c r="T3571">
        <v>12568.575499092854</v>
      </c>
      <c r="U3571">
        <v>12199.067224060549</v>
      </c>
      <c r="W3571">
        <v>4.6460000000000001E-2</v>
      </c>
      <c r="AB3571">
        <v>1</v>
      </c>
      <c r="AC3571">
        <v>1</v>
      </c>
      <c r="AD3571">
        <v>1</v>
      </c>
      <c r="AE3571">
        <v>1</v>
      </c>
      <c r="AF3571">
        <v>1</v>
      </c>
      <c r="AL3571">
        <v>7.0177300000000002</v>
      </c>
      <c r="AM3571" s="5">
        <v>5.374610424041748</v>
      </c>
      <c r="AN3571">
        <v>570.77625570776252</v>
      </c>
      <c r="AO3571">
        <f t="shared" si="55"/>
        <v>26826.48401826484</v>
      </c>
      <c r="AP3571">
        <v>684.93150684931504</v>
      </c>
      <c r="AQ3571">
        <v>9.9551899999999999E-2</v>
      </c>
      <c r="AR3571">
        <v>8.8391600000000001E-2</v>
      </c>
      <c r="AS3571">
        <v>4.5136899999999994E-2</v>
      </c>
      <c r="AT3571">
        <v>4.3823300000000003E-2</v>
      </c>
      <c r="AU3571">
        <v>4.5554799999999999E-2</v>
      </c>
      <c r="AW3571">
        <v>9.9551900000000013E-2</v>
      </c>
      <c r="AX3571">
        <v>8.8391600000000001E-2</v>
      </c>
      <c r="AY3571">
        <v>4.5136899999999994E-2</v>
      </c>
      <c r="AZ3571">
        <v>4.3823299999999996E-2</v>
      </c>
      <c r="BA3571">
        <v>4.5554799999999993E-2</v>
      </c>
      <c r="BC3571" s="52">
        <v>100000</v>
      </c>
      <c r="BD3571" s="52">
        <v>100000</v>
      </c>
      <c r="BE3571">
        <v>0</v>
      </c>
      <c r="BF3571">
        <v>0</v>
      </c>
      <c r="BG3571">
        <v>0</v>
      </c>
    </row>
    <row r="3572" spans="1:59">
      <c r="A3572">
        <v>3571</v>
      </c>
      <c r="E3572">
        <v>9795.2054794520554</v>
      </c>
      <c r="K3572">
        <v>5747.3199058260207</v>
      </c>
      <c r="L3572">
        <v>6230.8057391593538</v>
      </c>
      <c r="M3572">
        <v>6714.291572492687</v>
      </c>
      <c r="N3572">
        <v>7197.7774058260202</v>
      </c>
      <c r="O3572">
        <v>7681.2632391593534</v>
      </c>
      <c r="Q3572">
        <v>14853.45868975136</v>
      </c>
      <c r="R3572">
        <v>14452.169252033013</v>
      </c>
      <c r="S3572">
        <v>14050.879814314665</v>
      </c>
      <c r="T3572">
        <v>13649.590376596318</v>
      </c>
      <c r="U3572">
        <v>13248.30093887797</v>
      </c>
      <c r="W3572">
        <v>8.3000000000000001E-4</v>
      </c>
      <c r="AB3572">
        <v>1</v>
      </c>
      <c r="AC3572">
        <v>1</v>
      </c>
      <c r="AD3572">
        <v>1</v>
      </c>
      <c r="AE3572">
        <v>1</v>
      </c>
      <c r="AF3572">
        <v>1</v>
      </c>
      <c r="AL3572">
        <v>8.6446699999999996</v>
      </c>
      <c r="AM3572" s="5">
        <v>5.1773061752319336</v>
      </c>
      <c r="AN3572">
        <v>570.77625570776252</v>
      </c>
      <c r="AO3572">
        <f t="shared" si="55"/>
        <v>26826.48401826484</v>
      </c>
      <c r="AP3572">
        <v>684.93150684931504</v>
      </c>
      <c r="AQ3572">
        <v>0.100577</v>
      </c>
      <c r="AR3572">
        <v>9.5748199999999992E-2</v>
      </c>
      <c r="AS3572">
        <v>5.5585999999999997E-2</v>
      </c>
      <c r="AT3572">
        <v>4.86095E-2</v>
      </c>
      <c r="AU3572">
        <v>4.7399299999999998E-2</v>
      </c>
      <c r="AW3572">
        <v>0.10057700000000001</v>
      </c>
      <c r="AX3572">
        <v>9.5748199999999992E-2</v>
      </c>
      <c r="AY3572">
        <v>5.5585999999999997E-2</v>
      </c>
      <c r="AZ3572">
        <v>4.86095E-2</v>
      </c>
      <c r="BA3572">
        <v>4.7399299999999991E-2</v>
      </c>
      <c r="BC3572" s="52">
        <v>100000</v>
      </c>
      <c r="BD3572" s="52">
        <v>100000</v>
      </c>
      <c r="BE3572">
        <v>0</v>
      </c>
      <c r="BF3572">
        <v>0</v>
      </c>
      <c r="BG3572">
        <v>0</v>
      </c>
    </row>
    <row r="3573" spans="1:59">
      <c r="A3573">
        <v>3572</v>
      </c>
      <c r="E3573">
        <v>9795.2054794520554</v>
      </c>
      <c r="K3573">
        <v>5443.6062632844605</v>
      </c>
      <c r="L3573">
        <v>5861.5345966177938</v>
      </c>
      <c r="M3573">
        <v>6279.4629299511271</v>
      </c>
      <c r="N3573">
        <v>6697.3912632844604</v>
      </c>
      <c r="O3573">
        <v>7115.3195966177936</v>
      </c>
      <c r="Q3573">
        <v>14833.822519922391</v>
      </c>
      <c r="R3573">
        <v>14433.063584436721</v>
      </c>
      <c r="S3573">
        <v>14032.304648951051</v>
      </c>
      <c r="T3573">
        <v>13631.545713465381</v>
      </c>
      <c r="U3573">
        <v>13230.786777979711</v>
      </c>
      <c r="W3573">
        <v>0</v>
      </c>
      <c r="AB3573">
        <v>1</v>
      </c>
      <c r="AC3573">
        <v>1</v>
      </c>
      <c r="AD3573">
        <v>1</v>
      </c>
      <c r="AE3573">
        <v>1</v>
      </c>
      <c r="AF3573">
        <v>1</v>
      </c>
      <c r="AL3573">
        <v>9.6619329999999994</v>
      </c>
      <c r="AM3573" s="5">
        <v>2.245694637298584</v>
      </c>
      <c r="AN3573">
        <v>570.77625570776252</v>
      </c>
      <c r="AO3573">
        <f t="shared" si="55"/>
        <v>26826.48401826484</v>
      </c>
      <c r="AP3573">
        <v>684.93150684931504</v>
      </c>
      <c r="AQ3573">
        <v>0.100184</v>
      </c>
      <c r="AR3573">
        <v>9.3134299999999989E-2</v>
      </c>
      <c r="AS3573">
        <v>4.9491300000000002E-2</v>
      </c>
      <c r="AT3573">
        <v>4.7479899999999998E-2</v>
      </c>
      <c r="AU3573">
        <v>4.7021E-2</v>
      </c>
      <c r="AW3573">
        <v>0.10018399999999998</v>
      </c>
      <c r="AX3573">
        <v>9.3134299999999989E-2</v>
      </c>
      <c r="AY3573">
        <v>4.9491300000000002E-2</v>
      </c>
      <c r="AZ3573">
        <v>4.7479900000000005E-2</v>
      </c>
      <c r="BA3573">
        <v>4.7020999999999993E-2</v>
      </c>
      <c r="BC3573" s="52">
        <v>100000</v>
      </c>
      <c r="BD3573" s="52">
        <v>100000</v>
      </c>
      <c r="BE3573">
        <v>0</v>
      </c>
      <c r="BF3573">
        <v>0</v>
      </c>
      <c r="BG3573">
        <v>0</v>
      </c>
    </row>
    <row r="3574" spans="1:59">
      <c r="A3574">
        <v>3573</v>
      </c>
      <c r="E3574">
        <v>9795.2054794520554</v>
      </c>
      <c r="K3574">
        <v>5270.5135276934934</v>
      </c>
      <c r="L3574">
        <v>5678.9268610268264</v>
      </c>
      <c r="M3574">
        <v>6087.3401943601602</v>
      </c>
      <c r="N3574">
        <v>6495.7535276934941</v>
      </c>
      <c r="O3574">
        <v>6904.166861026828</v>
      </c>
      <c r="Q3574">
        <v>13789.14274658234</v>
      </c>
      <c r="R3574">
        <v>13416.607470904233</v>
      </c>
      <c r="S3574">
        <v>13044.072195226126</v>
      </c>
      <c r="T3574">
        <v>12671.53691954802</v>
      </c>
      <c r="U3574">
        <v>12299.001643869913</v>
      </c>
      <c r="W3574">
        <v>0</v>
      </c>
      <c r="AB3574">
        <v>1</v>
      </c>
      <c r="AC3574">
        <v>1</v>
      </c>
      <c r="AD3574">
        <v>1</v>
      </c>
      <c r="AE3574">
        <v>1</v>
      </c>
      <c r="AF3574">
        <v>1</v>
      </c>
      <c r="AL3574">
        <v>8.6206800000000001</v>
      </c>
      <c r="AM3574" s="5">
        <v>9.6990470886230469</v>
      </c>
      <c r="AN3574">
        <v>570.77625570776252</v>
      </c>
      <c r="AO3574">
        <f t="shared" si="55"/>
        <v>26826.48401826484</v>
      </c>
      <c r="AP3574">
        <v>684.93150684931504</v>
      </c>
      <c r="AQ3574">
        <v>9.9415199999999995E-2</v>
      </c>
      <c r="AR3574">
        <v>7.3575699999999994E-2</v>
      </c>
      <c r="AS3574">
        <v>4.5965100000000002E-2</v>
      </c>
      <c r="AT3574">
        <v>4.5166699999999997E-2</v>
      </c>
      <c r="AU3574">
        <v>4.6265000000000001E-2</v>
      </c>
      <c r="AW3574">
        <v>9.9415199999999995E-2</v>
      </c>
      <c r="AX3574">
        <v>7.3575699999999994E-2</v>
      </c>
      <c r="AY3574">
        <v>4.5965099999999995E-2</v>
      </c>
      <c r="AZ3574">
        <v>4.516669999999999E-2</v>
      </c>
      <c r="BA3574">
        <v>4.6265000000000001E-2</v>
      </c>
      <c r="BC3574" s="52">
        <v>100000</v>
      </c>
      <c r="BD3574" s="52">
        <v>100000</v>
      </c>
      <c r="BE3574">
        <v>0</v>
      </c>
      <c r="BF3574">
        <v>0</v>
      </c>
      <c r="BG3574">
        <v>0</v>
      </c>
    </row>
    <row r="3575" spans="1:59">
      <c r="A3575">
        <v>3574</v>
      </c>
      <c r="E3575">
        <v>9795.2054794520554</v>
      </c>
      <c r="K3575">
        <v>5308.9785800470418</v>
      </c>
      <c r="L3575">
        <v>5665.9144133803748</v>
      </c>
      <c r="M3575">
        <v>6022.8502467137077</v>
      </c>
      <c r="N3575">
        <v>6379.7860800470407</v>
      </c>
      <c r="O3575">
        <v>6736.7219133803737</v>
      </c>
      <c r="Q3575">
        <v>10493.206014448289</v>
      </c>
      <c r="R3575">
        <v>10209.715629661034</v>
      </c>
      <c r="S3575">
        <v>9926.2252448737781</v>
      </c>
      <c r="T3575">
        <v>9642.7348600865225</v>
      </c>
      <c r="U3575">
        <v>9359.2444752992669</v>
      </c>
      <c r="W3575">
        <v>0</v>
      </c>
      <c r="AB3575">
        <v>1</v>
      </c>
      <c r="AC3575">
        <v>1</v>
      </c>
      <c r="AD3575">
        <v>1</v>
      </c>
      <c r="AE3575">
        <v>1</v>
      </c>
      <c r="AF3575">
        <v>1</v>
      </c>
      <c r="AL3575">
        <v>8.6430559999999996</v>
      </c>
      <c r="AM3575" s="5">
        <v>11.814432144165041</v>
      </c>
      <c r="AN3575">
        <v>570.77625570776252</v>
      </c>
      <c r="AO3575">
        <f t="shared" si="55"/>
        <v>26826.48401826484</v>
      </c>
      <c r="AP3575">
        <v>684.93150684931504</v>
      </c>
      <c r="AQ3575">
        <v>9.7150600000000004E-2</v>
      </c>
      <c r="AR3575">
        <v>6.8847499999999992E-2</v>
      </c>
      <c r="AS3575">
        <v>4.1875799999999998E-2</v>
      </c>
      <c r="AT3575">
        <v>4.26886E-2</v>
      </c>
      <c r="AU3575">
        <v>4.5052500000000002E-2</v>
      </c>
      <c r="AW3575">
        <v>9.7150600000000017E-2</v>
      </c>
      <c r="AX3575">
        <v>6.8847499999999992E-2</v>
      </c>
      <c r="AY3575">
        <v>4.1875800000000005E-2</v>
      </c>
      <c r="AZ3575">
        <v>4.2688600000000007E-2</v>
      </c>
      <c r="BA3575">
        <v>4.5052500000000009E-2</v>
      </c>
      <c r="BC3575" s="52">
        <v>100000</v>
      </c>
      <c r="BD3575" s="52">
        <v>100000</v>
      </c>
      <c r="BE3575">
        <v>0</v>
      </c>
      <c r="BF3575">
        <v>0</v>
      </c>
      <c r="BG3575">
        <v>0</v>
      </c>
    </row>
    <row r="3576" spans="1:59">
      <c r="A3576">
        <v>3575</v>
      </c>
      <c r="E3576">
        <v>9795.2054794520554</v>
      </c>
      <c r="K3576">
        <v>4271.2235217586003</v>
      </c>
      <c r="L3576">
        <v>4621.1743550919336</v>
      </c>
      <c r="M3576">
        <v>4971.125188425267</v>
      </c>
      <c r="N3576">
        <v>5321.0760217586003</v>
      </c>
      <c r="O3576">
        <v>5671.0268550919336</v>
      </c>
      <c r="Q3576">
        <v>6189.8913931570323</v>
      </c>
      <c r="R3576">
        <v>6022.6617894096098</v>
      </c>
      <c r="S3576">
        <v>5855.4321856621873</v>
      </c>
      <c r="T3576">
        <v>5688.2025819147648</v>
      </c>
      <c r="U3576">
        <v>5520.9729781673423</v>
      </c>
      <c r="W3576">
        <v>0</v>
      </c>
      <c r="AB3576">
        <v>1</v>
      </c>
      <c r="AC3576">
        <v>1</v>
      </c>
      <c r="AD3576">
        <v>1</v>
      </c>
      <c r="AE3576">
        <v>1</v>
      </c>
      <c r="AF3576">
        <v>1</v>
      </c>
      <c r="AL3576">
        <v>8.9587319999999995</v>
      </c>
      <c r="AM3576" s="5">
        <v>14.002426147460939</v>
      </c>
      <c r="AN3576">
        <v>570.77625570776252</v>
      </c>
      <c r="AO3576">
        <f t="shared" si="55"/>
        <v>26826.48401826484</v>
      </c>
      <c r="AP3576">
        <v>684.93150684931504</v>
      </c>
      <c r="AQ3576">
        <v>9.4085800000000011E-2</v>
      </c>
      <c r="AR3576">
        <v>6.3577499999999995E-2</v>
      </c>
      <c r="AS3576">
        <v>3.7928900000000002E-2</v>
      </c>
      <c r="AT3576">
        <v>4.2071699999999997E-2</v>
      </c>
      <c r="AU3576">
        <v>4.39868E-2</v>
      </c>
      <c r="AW3576">
        <v>9.4085800000000011E-2</v>
      </c>
      <c r="AX3576">
        <v>6.3577499999999995E-2</v>
      </c>
      <c r="AY3576">
        <v>3.7928900000000002E-2</v>
      </c>
      <c r="AZ3576">
        <v>4.2071700000000004E-2</v>
      </c>
      <c r="BA3576">
        <v>4.3986800000000006E-2</v>
      </c>
      <c r="BC3576" s="52">
        <v>100000</v>
      </c>
      <c r="BD3576" s="52">
        <v>100000</v>
      </c>
      <c r="BE3576">
        <v>0</v>
      </c>
      <c r="BF3576">
        <v>0</v>
      </c>
      <c r="BG3576">
        <v>0</v>
      </c>
    </row>
    <row r="3577" spans="1:59">
      <c r="A3577">
        <v>3576</v>
      </c>
      <c r="E3577">
        <v>9795.2054794520554</v>
      </c>
      <c r="K3577">
        <v>3228.2091070725514</v>
      </c>
      <c r="L3577">
        <v>3610.2241070725513</v>
      </c>
      <c r="M3577">
        <v>3992.2391070725512</v>
      </c>
      <c r="N3577">
        <v>4374.2541070725511</v>
      </c>
      <c r="O3577">
        <v>4756.2691070725514</v>
      </c>
      <c r="Q3577">
        <v>5250.1022212458192</v>
      </c>
      <c r="R3577">
        <v>5108.2624926489652</v>
      </c>
      <c r="S3577">
        <v>4966.4227640521112</v>
      </c>
      <c r="T3577">
        <v>4824.5830354552572</v>
      </c>
      <c r="U3577">
        <v>4682.7433068584032</v>
      </c>
      <c r="W3577">
        <v>0</v>
      </c>
      <c r="AB3577">
        <v>1</v>
      </c>
      <c r="AC3577">
        <v>1</v>
      </c>
      <c r="AD3577">
        <v>1</v>
      </c>
      <c r="AE3577">
        <v>1</v>
      </c>
      <c r="AF3577">
        <v>1</v>
      </c>
      <c r="AL3577">
        <v>9.4345809999999997</v>
      </c>
      <c r="AM3577" s="5">
        <v>14.40850353240967</v>
      </c>
      <c r="AN3577">
        <v>570.77625570776252</v>
      </c>
      <c r="AO3577">
        <f t="shared" si="55"/>
        <v>26826.48401826484</v>
      </c>
      <c r="AP3577">
        <v>684.93150684931504</v>
      </c>
      <c r="AQ3577">
        <v>9.100119999999999E-2</v>
      </c>
      <c r="AR3577">
        <v>6.0635000000000001E-2</v>
      </c>
      <c r="AS3577">
        <v>3.7362099999999995E-2</v>
      </c>
      <c r="AT3577">
        <v>4.2083799999999998E-2</v>
      </c>
      <c r="AU3577">
        <v>4.3890999999999999E-2</v>
      </c>
      <c r="AW3577">
        <v>9.100119999999999E-2</v>
      </c>
      <c r="AX3577">
        <v>6.0635000000000008E-2</v>
      </c>
      <c r="AY3577">
        <v>3.7362099999999995E-2</v>
      </c>
      <c r="AZ3577">
        <v>4.2083799999999991E-2</v>
      </c>
      <c r="BA3577">
        <v>4.3890999999999999E-2</v>
      </c>
      <c r="BC3577" s="52">
        <v>100000</v>
      </c>
      <c r="BD3577" s="52">
        <v>100000</v>
      </c>
      <c r="BE3577">
        <v>0</v>
      </c>
      <c r="BF3577">
        <v>0</v>
      </c>
      <c r="BG3577">
        <v>0</v>
      </c>
    </row>
    <row r="3578" spans="1:59">
      <c r="A3578">
        <v>3577</v>
      </c>
      <c r="E3578">
        <v>9795.2054794520554</v>
      </c>
      <c r="K3578">
        <v>2645.8373082465459</v>
      </c>
      <c r="L3578">
        <v>2958.2798082465461</v>
      </c>
      <c r="M3578">
        <v>3270.7223082465462</v>
      </c>
      <c r="N3578">
        <v>3583.1648082465463</v>
      </c>
      <c r="O3578">
        <v>3895.6073082465464</v>
      </c>
      <c r="Q3578">
        <v>5625.8951936510784</v>
      </c>
      <c r="R3578">
        <v>5473.9028293349684</v>
      </c>
      <c r="S3578">
        <v>5321.9104650188583</v>
      </c>
      <c r="T3578">
        <v>5169.9181007027482</v>
      </c>
      <c r="U3578">
        <v>5017.9257363866382</v>
      </c>
      <c r="W3578">
        <v>0</v>
      </c>
      <c r="AB3578">
        <v>1</v>
      </c>
      <c r="AC3578">
        <v>1</v>
      </c>
      <c r="AD3578">
        <v>1</v>
      </c>
      <c r="AE3578">
        <v>1</v>
      </c>
      <c r="AF3578">
        <v>1</v>
      </c>
      <c r="AL3578">
        <v>8.7454300000000007</v>
      </c>
      <c r="AM3578" s="5">
        <v>13.137313842773439</v>
      </c>
      <c r="AN3578">
        <v>570.77625570776252</v>
      </c>
      <c r="AO3578">
        <f t="shared" si="55"/>
        <v>26826.48401826484</v>
      </c>
      <c r="AP3578">
        <v>684.93150684931504</v>
      </c>
      <c r="AQ3578">
        <v>9.1161500000000006E-2</v>
      </c>
      <c r="AR3578">
        <v>5.9633000000000005E-2</v>
      </c>
      <c r="AS3578">
        <v>3.7177200000000001E-2</v>
      </c>
      <c r="AT3578">
        <v>4.2094199999999998E-2</v>
      </c>
      <c r="AU3578">
        <v>4.39055E-2</v>
      </c>
      <c r="AW3578">
        <v>9.1161499999999993E-2</v>
      </c>
      <c r="AX3578">
        <v>5.9633000000000005E-2</v>
      </c>
      <c r="AY3578">
        <v>3.7177200000000007E-2</v>
      </c>
      <c r="AZ3578">
        <v>4.2094199999999998E-2</v>
      </c>
      <c r="BA3578">
        <v>4.39055E-2</v>
      </c>
      <c r="BC3578" s="52">
        <v>100000</v>
      </c>
      <c r="BD3578" s="52">
        <v>100000</v>
      </c>
      <c r="BE3578">
        <v>0</v>
      </c>
      <c r="BF3578">
        <v>0</v>
      </c>
      <c r="BG3578">
        <v>0</v>
      </c>
    </row>
    <row r="3579" spans="1:59">
      <c r="A3579">
        <v>3578</v>
      </c>
      <c r="E3579">
        <v>9795.2054794520554</v>
      </c>
      <c r="K3579">
        <v>2334.2803788334559</v>
      </c>
      <c r="L3579">
        <v>2548.7728788334557</v>
      </c>
      <c r="M3579">
        <v>2763.2653788334555</v>
      </c>
      <c r="N3579">
        <v>2977.7578788334554</v>
      </c>
      <c r="O3579">
        <v>3192.2503788334552</v>
      </c>
      <c r="Q3579">
        <v>5856.0475060249282</v>
      </c>
      <c r="R3579">
        <v>5697.8372164463972</v>
      </c>
      <c r="S3579">
        <v>5539.6269268678661</v>
      </c>
      <c r="T3579">
        <v>5381.4166372893351</v>
      </c>
      <c r="U3579">
        <v>5223.206347710804</v>
      </c>
      <c r="W3579">
        <v>0</v>
      </c>
      <c r="AB3579">
        <v>1</v>
      </c>
      <c r="AC3579">
        <v>1</v>
      </c>
      <c r="AD3579">
        <v>1</v>
      </c>
      <c r="AE3579">
        <v>1</v>
      </c>
      <c r="AF3579">
        <v>1</v>
      </c>
      <c r="AL3579">
        <v>9.1927310000000002</v>
      </c>
      <c r="AM3579" s="5">
        <v>15.03017616271973</v>
      </c>
      <c r="AN3579">
        <v>570.77625570776252</v>
      </c>
      <c r="AO3579">
        <f t="shared" si="55"/>
        <v>26826.48401826484</v>
      </c>
      <c r="AP3579">
        <v>684.93150684931504</v>
      </c>
      <c r="AQ3579">
        <v>9.1191900000000006E-2</v>
      </c>
      <c r="AR3579">
        <v>6.0985500000000005E-2</v>
      </c>
      <c r="AS3579">
        <v>3.7606599999999997E-2</v>
      </c>
      <c r="AT3579">
        <v>4.2126700000000003E-2</v>
      </c>
      <c r="AU3579">
        <v>4.4029800000000001E-2</v>
      </c>
      <c r="AW3579">
        <v>9.1191900000000006E-2</v>
      </c>
      <c r="AX3579">
        <v>6.0985500000000012E-2</v>
      </c>
      <c r="AY3579">
        <v>3.7606600000000004E-2</v>
      </c>
      <c r="AZ3579">
        <v>4.2126700000000003E-2</v>
      </c>
      <c r="BA3579">
        <v>4.4029799999999994E-2</v>
      </c>
      <c r="BC3579" s="52">
        <v>100000</v>
      </c>
      <c r="BD3579" s="52">
        <v>100000</v>
      </c>
      <c r="BE3579">
        <v>0</v>
      </c>
      <c r="BF3579">
        <v>0</v>
      </c>
      <c r="BG3579">
        <v>0</v>
      </c>
    </row>
    <row r="3580" spans="1:59">
      <c r="A3580">
        <v>3579</v>
      </c>
      <c r="E3580">
        <v>9795.2054794520554</v>
      </c>
      <c r="K3580">
        <v>2236.0201164800969</v>
      </c>
      <c r="L3580">
        <v>2334.35594981343</v>
      </c>
      <c r="M3580">
        <v>2432.6917831467636</v>
      </c>
      <c r="N3580">
        <v>2531.0276164800971</v>
      </c>
      <c r="O3580">
        <v>2629.3634498134306</v>
      </c>
      <c r="Q3580">
        <v>6875.6200556105796</v>
      </c>
      <c r="R3580">
        <v>6689.864417610519</v>
      </c>
      <c r="S3580">
        <v>6504.1087796104584</v>
      </c>
      <c r="T3580">
        <v>6318.3531416103979</v>
      </c>
      <c r="U3580">
        <v>6132.5975036103373</v>
      </c>
      <c r="W3580">
        <v>0</v>
      </c>
      <c r="AB3580">
        <v>1</v>
      </c>
      <c r="AC3580">
        <v>1</v>
      </c>
      <c r="AD3580">
        <v>1</v>
      </c>
      <c r="AE3580">
        <v>1</v>
      </c>
      <c r="AF3580">
        <v>1</v>
      </c>
      <c r="AL3580">
        <v>9.8041525000000007</v>
      </c>
      <c r="AM3580" s="5">
        <v>13.078000068664551</v>
      </c>
      <c r="AN3580">
        <v>570.77625570776252</v>
      </c>
      <c r="AO3580">
        <f t="shared" si="55"/>
        <v>26826.48401826484</v>
      </c>
      <c r="AP3580">
        <v>684.93150684931504</v>
      </c>
      <c r="AQ3580">
        <v>9.0893100000000004E-2</v>
      </c>
      <c r="AR3580">
        <v>6.2089100000000001E-2</v>
      </c>
      <c r="AS3580">
        <v>3.7655500000000001E-2</v>
      </c>
      <c r="AT3580">
        <v>4.2218000000000006E-2</v>
      </c>
      <c r="AU3580">
        <v>4.41053E-2</v>
      </c>
      <c r="AW3580">
        <v>9.0893099999999991E-2</v>
      </c>
      <c r="AX3580">
        <v>6.2089099999999994E-2</v>
      </c>
      <c r="AY3580">
        <v>3.7655499999999995E-2</v>
      </c>
      <c r="AZ3580">
        <v>4.2218000000000006E-2</v>
      </c>
      <c r="BA3580">
        <v>4.41053E-2</v>
      </c>
      <c r="BC3580" s="52">
        <v>100000</v>
      </c>
      <c r="BD3580" s="52">
        <v>100000</v>
      </c>
      <c r="BE3580">
        <v>0</v>
      </c>
      <c r="BF3580">
        <v>0</v>
      </c>
      <c r="BG3580">
        <v>0</v>
      </c>
    </row>
    <row r="3581" spans="1:59">
      <c r="A3581">
        <v>3580</v>
      </c>
      <c r="E3581">
        <v>9795.2054794520554</v>
      </c>
      <c r="K3581">
        <v>2297.5326384411428</v>
      </c>
      <c r="L3581">
        <v>2352.7776384411427</v>
      </c>
      <c r="M3581">
        <v>2408.0226384411426</v>
      </c>
      <c r="N3581">
        <v>2463.2676384411425</v>
      </c>
      <c r="O3581">
        <v>2518.5126384411424</v>
      </c>
      <c r="Q3581">
        <v>9726.1381567400676</v>
      </c>
      <c r="R3581">
        <v>9463.3713105323932</v>
      </c>
      <c r="S3581">
        <v>9200.6044643247187</v>
      </c>
      <c r="T3581">
        <v>8937.8376181170443</v>
      </c>
      <c r="U3581">
        <v>8675.0707719093698</v>
      </c>
      <c r="W3581">
        <v>0</v>
      </c>
      <c r="AB3581">
        <v>1</v>
      </c>
      <c r="AC3581">
        <v>1</v>
      </c>
      <c r="AD3581">
        <v>1</v>
      </c>
      <c r="AE3581">
        <v>1</v>
      </c>
      <c r="AF3581">
        <v>1</v>
      </c>
      <c r="AL3581">
        <v>8.7851839999999992</v>
      </c>
      <c r="AM3581" s="5">
        <v>11.78302478790283</v>
      </c>
      <c r="AN3581">
        <v>570.77625570776252</v>
      </c>
      <c r="AO3581">
        <f t="shared" si="55"/>
        <v>26826.48401826484</v>
      </c>
      <c r="AP3581">
        <v>684.93150684931504</v>
      </c>
      <c r="AQ3581">
        <v>8.3898700000000007E-2</v>
      </c>
      <c r="AR3581">
        <v>7.1648699999999994E-3</v>
      </c>
      <c r="AS3581">
        <v>2.82483E-2</v>
      </c>
      <c r="AT3581">
        <v>4.12719E-2</v>
      </c>
      <c r="AU3581">
        <v>4.3367600000000006E-2</v>
      </c>
      <c r="AW3581">
        <v>8.3898700000000007E-2</v>
      </c>
      <c r="AX3581">
        <v>7.1648699999999968E-3</v>
      </c>
      <c r="AY3581">
        <v>2.8248300000000004E-2</v>
      </c>
      <c r="AZ3581">
        <v>4.12719E-2</v>
      </c>
      <c r="BA3581">
        <v>4.3367600000000006E-2</v>
      </c>
      <c r="BC3581" s="52">
        <v>100000</v>
      </c>
      <c r="BD3581" s="52">
        <v>100000</v>
      </c>
      <c r="BE3581">
        <v>0</v>
      </c>
      <c r="BF3581">
        <v>0</v>
      </c>
      <c r="BG3581">
        <v>0</v>
      </c>
    </row>
    <row r="3582" spans="1:59">
      <c r="A3582">
        <v>3581</v>
      </c>
      <c r="E3582">
        <v>9795.2054794520554</v>
      </c>
      <c r="K3582">
        <v>2504.4383941282972</v>
      </c>
      <c r="L3582">
        <v>2547.198394128297</v>
      </c>
      <c r="M3582">
        <v>2589.9583941282972</v>
      </c>
      <c r="N3582">
        <v>2632.7183941282974</v>
      </c>
      <c r="O3582">
        <v>2675.4783941282976</v>
      </c>
      <c r="Q3582">
        <v>16239.537594035421</v>
      </c>
      <c r="R3582">
        <v>15800.801065217474</v>
      </c>
      <c r="S3582">
        <v>15362.064536399528</v>
      </c>
      <c r="T3582">
        <v>14923.328007581582</v>
      </c>
      <c r="U3582">
        <v>14484.591478763636</v>
      </c>
      <c r="W3582">
        <v>7.1799999999999998E-3</v>
      </c>
      <c r="AB3582">
        <v>1</v>
      </c>
      <c r="AC3582">
        <v>1</v>
      </c>
      <c r="AD3582">
        <v>1</v>
      </c>
      <c r="AE3582">
        <v>1</v>
      </c>
      <c r="AF3582">
        <v>1</v>
      </c>
      <c r="AL3582">
        <v>8.1985609999999998</v>
      </c>
      <c r="AM3582" s="5">
        <v>11.144096374511721</v>
      </c>
      <c r="AN3582">
        <v>570.77625570776252</v>
      </c>
      <c r="AO3582">
        <f t="shared" si="55"/>
        <v>26826.48401826484</v>
      </c>
      <c r="AP3582">
        <v>684.93150684931504</v>
      </c>
      <c r="AQ3582">
        <v>8.742140000000001E-2</v>
      </c>
      <c r="AR3582">
        <v>7.8813400000000006E-3</v>
      </c>
      <c r="AS3582">
        <v>3.1396E-2</v>
      </c>
      <c r="AT3582">
        <v>4.1835200000000003E-2</v>
      </c>
      <c r="AU3582">
        <v>4.3413899999999998E-2</v>
      </c>
      <c r="AW3582">
        <v>8.7421400000000024E-2</v>
      </c>
      <c r="AX3582">
        <v>7.8813400000000006E-3</v>
      </c>
      <c r="AY3582">
        <v>3.1395999999999993E-2</v>
      </c>
      <c r="AZ3582">
        <v>4.1835200000000003E-2</v>
      </c>
      <c r="BA3582">
        <v>4.3413899999999991E-2</v>
      </c>
      <c r="BC3582" s="52">
        <v>100000</v>
      </c>
      <c r="BD3582" s="52">
        <v>100000</v>
      </c>
      <c r="BE3582">
        <v>0</v>
      </c>
      <c r="BF3582">
        <v>0</v>
      </c>
      <c r="BG3582">
        <v>0</v>
      </c>
    </row>
    <row r="3583" spans="1:59">
      <c r="A3583">
        <v>3582</v>
      </c>
      <c r="E3583">
        <v>9795.2054794520554</v>
      </c>
      <c r="K3583">
        <v>2795.2248615805138</v>
      </c>
      <c r="L3583">
        <v>2836.3348615805139</v>
      </c>
      <c r="M3583">
        <v>2877.444861580514</v>
      </c>
      <c r="N3583">
        <v>2918.5548615805142</v>
      </c>
      <c r="O3583">
        <v>2959.6648615805143</v>
      </c>
      <c r="Q3583">
        <v>19888.49485864813</v>
      </c>
      <c r="R3583">
        <v>19351.176036651716</v>
      </c>
      <c r="S3583">
        <v>18813.857214655302</v>
      </c>
      <c r="T3583">
        <v>18276.538392658887</v>
      </c>
      <c r="U3583">
        <v>17739.219570662473</v>
      </c>
      <c r="W3583">
        <v>3.1109999999999999E-2</v>
      </c>
      <c r="AB3583">
        <v>1</v>
      </c>
      <c r="AC3583">
        <v>1</v>
      </c>
      <c r="AD3583">
        <v>1</v>
      </c>
      <c r="AE3583">
        <v>1</v>
      </c>
      <c r="AF3583">
        <v>1</v>
      </c>
      <c r="AL3583">
        <v>8.3781800000000004</v>
      </c>
      <c r="AM3583" s="5">
        <v>9.6979084014892578</v>
      </c>
      <c r="AN3583">
        <v>570.77625570776252</v>
      </c>
      <c r="AO3583">
        <f t="shared" si="55"/>
        <v>26826.48401826484</v>
      </c>
      <c r="AP3583">
        <v>684.93150684931504</v>
      </c>
      <c r="AQ3583">
        <v>8.7890600000000013E-2</v>
      </c>
      <c r="AR3583">
        <v>8.33624E-3</v>
      </c>
      <c r="AS3583">
        <v>3.1749400000000004E-2</v>
      </c>
      <c r="AT3583">
        <v>4.0402900000000005E-2</v>
      </c>
      <c r="AU3583">
        <v>4.3337000000000001E-2</v>
      </c>
      <c r="AW3583">
        <v>8.7890600000000027E-2</v>
      </c>
      <c r="AX3583">
        <v>8.3362400000000017E-3</v>
      </c>
      <c r="AY3583">
        <v>3.1749399999999997E-2</v>
      </c>
      <c r="AZ3583">
        <v>4.0402900000000005E-2</v>
      </c>
      <c r="BA3583">
        <v>4.3337000000000001E-2</v>
      </c>
      <c r="BC3583" s="52">
        <v>100000</v>
      </c>
      <c r="BD3583" s="52">
        <v>100000</v>
      </c>
      <c r="BE3583">
        <v>0</v>
      </c>
      <c r="BF3583">
        <v>0</v>
      </c>
      <c r="BG3583">
        <v>0</v>
      </c>
    </row>
    <row r="3584" spans="1:59">
      <c r="A3584">
        <v>3583</v>
      </c>
      <c r="E3584">
        <v>9795.2054794520554</v>
      </c>
      <c r="K3584">
        <v>3462.2762360931547</v>
      </c>
      <c r="L3584">
        <v>3502.6987360931548</v>
      </c>
      <c r="M3584">
        <v>3543.1212360931549</v>
      </c>
      <c r="N3584">
        <v>3583.5437360931551</v>
      </c>
      <c r="O3584">
        <v>3623.9662360931552</v>
      </c>
      <c r="Q3584">
        <v>20030.74818267069</v>
      </c>
      <c r="R3584">
        <v>19489.586163457301</v>
      </c>
      <c r="S3584">
        <v>18948.424144243912</v>
      </c>
      <c r="T3584">
        <v>18407.262125030524</v>
      </c>
      <c r="U3584">
        <v>17866.100105817135</v>
      </c>
      <c r="W3584">
        <v>2.1070000000000002E-2</v>
      </c>
      <c r="AB3584">
        <v>1</v>
      </c>
      <c r="AC3584">
        <v>1</v>
      </c>
      <c r="AD3584">
        <v>1</v>
      </c>
      <c r="AE3584">
        <v>1</v>
      </c>
      <c r="AF3584">
        <v>1</v>
      </c>
      <c r="AL3584">
        <v>10.249858</v>
      </c>
      <c r="AM3584" s="5">
        <v>9.1239900588989258</v>
      </c>
      <c r="AN3584">
        <v>570.77625570776252</v>
      </c>
      <c r="AO3584">
        <f t="shared" si="55"/>
        <v>26826.48401826484</v>
      </c>
      <c r="AP3584">
        <v>684.93150684931504</v>
      </c>
      <c r="AQ3584">
        <v>8.7768499999999999E-2</v>
      </c>
      <c r="AR3584">
        <v>8.9948400000000005E-3</v>
      </c>
      <c r="AS3584">
        <v>1.32741E-2</v>
      </c>
      <c r="AT3584">
        <v>3.97601E-2</v>
      </c>
      <c r="AU3584">
        <v>4.2607399999999997E-2</v>
      </c>
      <c r="AW3584">
        <v>8.7768500000000013E-2</v>
      </c>
      <c r="AX3584">
        <v>8.9948400000000039E-3</v>
      </c>
      <c r="AY3584">
        <v>1.3274099999999997E-2</v>
      </c>
      <c r="AZ3584">
        <v>3.9760100000000007E-2</v>
      </c>
      <c r="BA3584">
        <v>4.2607400000000004E-2</v>
      </c>
      <c r="BC3584" s="52">
        <v>100000</v>
      </c>
      <c r="BD3584" s="52">
        <v>100000</v>
      </c>
      <c r="BE3584">
        <v>0</v>
      </c>
      <c r="BF3584">
        <v>0</v>
      </c>
      <c r="BG3584">
        <v>0</v>
      </c>
    </row>
    <row r="3585" spans="1:59">
      <c r="A3585">
        <v>3584</v>
      </c>
      <c r="E3585">
        <v>9795.2054794520554</v>
      </c>
      <c r="K3585">
        <v>4479.2300082543425</v>
      </c>
      <c r="L3585">
        <v>4520.0650082543425</v>
      </c>
      <c r="M3585">
        <v>4560.9000082543425</v>
      </c>
      <c r="N3585">
        <v>4601.7350082543426</v>
      </c>
      <c r="O3585">
        <v>4642.5700082543426</v>
      </c>
      <c r="Q3585">
        <v>17559.67417805265</v>
      </c>
      <c r="R3585">
        <v>17085.272092416719</v>
      </c>
      <c r="S3585">
        <v>16610.870006780788</v>
      </c>
      <c r="T3585">
        <v>16136.467921144855</v>
      </c>
      <c r="U3585">
        <v>15662.065835508922</v>
      </c>
      <c r="W3585">
        <v>8.4080000000000002E-2</v>
      </c>
      <c r="AB3585">
        <v>1</v>
      </c>
      <c r="AC3585">
        <v>1</v>
      </c>
      <c r="AD3585">
        <v>1</v>
      </c>
      <c r="AE3585">
        <v>1</v>
      </c>
      <c r="AF3585">
        <v>1</v>
      </c>
      <c r="AL3585">
        <v>11.234793</v>
      </c>
      <c r="AM3585" s="5">
        <v>8.5943698883056641</v>
      </c>
      <c r="AN3585">
        <v>570.77625570776252</v>
      </c>
      <c r="AO3585">
        <f t="shared" si="55"/>
        <v>26826.48401826484</v>
      </c>
      <c r="AP3585">
        <v>684.93150684931504</v>
      </c>
      <c r="AQ3585">
        <v>8.0432799999999999E-2</v>
      </c>
      <c r="AR3585">
        <v>7.9225500000000004E-3</v>
      </c>
      <c r="AS3585">
        <v>9.1711799999999993E-3</v>
      </c>
      <c r="AT3585">
        <v>3.3368499999999995E-2</v>
      </c>
      <c r="AU3585">
        <v>4.1717399999999995E-2</v>
      </c>
      <c r="AW3585">
        <v>8.0432800000000013E-2</v>
      </c>
      <c r="AX3585">
        <v>7.9225500000000004E-3</v>
      </c>
      <c r="AY3585">
        <v>9.171180000000001E-3</v>
      </c>
      <c r="AZ3585">
        <v>3.3368499999999995E-2</v>
      </c>
      <c r="BA3585">
        <v>4.1717400000000002E-2</v>
      </c>
      <c r="BC3585" s="52">
        <v>100000</v>
      </c>
      <c r="BD3585" s="52">
        <v>100000</v>
      </c>
      <c r="BE3585">
        <v>0</v>
      </c>
      <c r="BF3585">
        <v>0</v>
      </c>
      <c r="BG3585">
        <v>0</v>
      </c>
    </row>
    <row r="3586" spans="1:59">
      <c r="A3586">
        <v>3585</v>
      </c>
      <c r="E3586">
        <v>9795.2054794520554</v>
      </c>
      <c r="K3586">
        <v>5423.4871635524751</v>
      </c>
      <c r="L3586">
        <v>5482.9671635524755</v>
      </c>
      <c r="M3586">
        <v>5542.4471635524751</v>
      </c>
      <c r="N3586">
        <v>5601.9271635524747</v>
      </c>
      <c r="O3586">
        <v>5661.4071635524742</v>
      </c>
      <c r="Q3586">
        <v>16278.62590761223</v>
      </c>
      <c r="R3586">
        <v>15838.833346572157</v>
      </c>
      <c r="S3586">
        <v>15399.040785532085</v>
      </c>
      <c r="T3586">
        <v>14959.248224492012</v>
      </c>
      <c r="U3586">
        <v>14519.455663451939</v>
      </c>
      <c r="W3586">
        <v>0.14057</v>
      </c>
      <c r="AB3586">
        <v>1</v>
      </c>
      <c r="AC3586">
        <v>1</v>
      </c>
      <c r="AD3586">
        <v>1</v>
      </c>
      <c r="AE3586">
        <v>1</v>
      </c>
      <c r="AF3586">
        <v>1</v>
      </c>
      <c r="AL3586">
        <v>12.822855000000001</v>
      </c>
      <c r="AM3586" s="5">
        <v>8.2842731475830078</v>
      </c>
      <c r="AN3586">
        <v>570.77625570776252</v>
      </c>
      <c r="AO3586">
        <f t="shared" si="55"/>
        <v>26826.48401826484</v>
      </c>
      <c r="AP3586">
        <v>684.93150684931504</v>
      </c>
      <c r="AQ3586">
        <v>6.5317899999999998E-2</v>
      </c>
      <c r="AR3586">
        <v>6.8804699999999996E-3</v>
      </c>
      <c r="AS3586">
        <v>7.4541099999999999E-3</v>
      </c>
      <c r="AT3586">
        <v>3.1341399999999998E-2</v>
      </c>
      <c r="AU3586">
        <v>3.5794899999999998E-2</v>
      </c>
      <c r="AW3586">
        <v>6.5317899999999998E-2</v>
      </c>
      <c r="AX3586">
        <v>6.8804699999999996E-3</v>
      </c>
      <c r="AY3586">
        <v>7.4541099999999999E-3</v>
      </c>
      <c r="AZ3586">
        <v>3.1341400000000005E-2</v>
      </c>
      <c r="BA3586">
        <v>3.5794900000000004E-2</v>
      </c>
      <c r="BC3586" s="52">
        <v>100000</v>
      </c>
      <c r="BD3586" s="52">
        <v>100000</v>
      </c>
      <c r="BE3586">
        <v>0</v>
      </c>
      <c r="BF3586">
        <v>0</v>
      </c>
      <c r="BG3586">
        <v>0</v>
      </c>
    </row>
    <row r="3587" spans="1:59">
      <c r="A3587">
        <v>3586</v>
      </c>
      <c r="E3587">
        <v>9795.2054794520554</v>
      </c>
      <c r="K3587">
        <v>6080.9521710062518</v>
      </c>
      <c r="L3587">
        <v>6155.1996710062522</v>
      </c>
      <c r="M3587">
        <v>6229.4471710062517</v>
      </c>
      <c r="N3587">
        <v>6303.6946710062512</v>
      </c>
      <c r="O3587">
        <v>6377.9421710062506</v>
      </c>
      <c r="Q3587">
        <v>15140.094749291709</v>
      </c>
      <c r="R3587">
        <v>14731.061389959486</v>
      </c>
      <c r="S3587">
        <v>14322.028030627263</v>
      </c>
      <c r="T3587">
        <v>13912.99467129504</v>
      </c>
      <c r="U3587">
        <v>13503.961311962817</v>
      </c>
      <c r="W3587">
        <v>0.10612000000000001</v>
      </c>
      <c r="AB3587">
        <v>1</v>
      </c>
      <c r="AC3587">
        <v>1</v>
      </c>
      <c r="AD3587">
        <v>1</v>
      </c>
      <c r="AE3587">
        <v>1</v>
      </c>
      <c r="AF3587">
        <v>1</v>
      </c>
      <c r="AL3587">
        <v>11.658446</v>
      </c>
      <c r="AM3587" s="5">
        <v>6.7385067939758301</v>
      </c>
      <c r="AN3587">
        <v>570.77625570776252</v>
      </c>
      <c r="AO3587">
        <f t="shared" ref="AO3587:AO3650" si="56">235000000/8760</f>
        <v>26826.48401826484</v>
      </c>
      <c r="AP3587">
        <v>684.93150684931504</v>
      </c>
      <c r="AQ3587">
        <v>6.1963000000000004E-2</v>
      </c>
      <c r="AR3587">
        <v>3.5278499999999999E-3</v>
      </c>
      <c r="AS3587">
        <v>3.1282999999999997E-3</v>
      </c>
      <c r="AT3587">
        <v>1.17844E-2</v>
      </c>
      <c r="AU3587">
        <v>1.7388999999999998E-2</v>
      </c>
      <c r="AW3587">
        <v>6.1963000000000004E-2</v>
      </c>
      <c r="AX3587">
        <v>3.527849999999999E-3</v>
      </c>
      <c r="AY3587">
        <v>3.1283000000000005E-3</v>
      </c>
      <c r="AZ3587">
        <v>1.17844E-2</v>
      </c>
      <c r="BA3587">
        <v>1.7389000000000002E-2</v>
      </c>
      <c r="BC3587" s="52">
        <v>100000</v>
      </c>
      <c r="BD3587" s="52">
        <v>100000</v>
      </c>
      <c r="BE3587">
        <v>0</v>
      </c>
      <c r="BF3587">
        <v>0</v>
      </c>
      <c r="BG3587">
        <v>0</v>
      </c>
    </row>
    <row r="3588" spans="1:59">
      <c r="A3588">
        <v>3587</v>
      </c>
      <c r="E3588">
        <v>9795.2054794520554</v>
      </c>
      <c r="K3588">
        <v>6745.6069537541771</v>
      </c>
      <c r="L3588">
        <v>6861.4869537541772</v>
      </c>
      <c r="M3588">
        <v>6977.3669537541773</v>
      </c>
      <c r="N3588">
        <v>7093.2469537541774</v>
      </c>
      <c r="O3588">
        <v>7209.1269537541775</v>
      </c>
      <c r="Q3588">
        <v>13870.022861224479</v>
      </c>
      <c r="R3588">
        <v>13495.302482385398</v>
      </c>
      <c r="S3588">
        <v>13120.582103546316</v>
      </c>
      <c r="T3588">
        <v>12745.861724707234</v>
      </c>
      <c r="U3588">
        <v>12371.141345868153</v>
      </c>
      <c r="W3588">
        <v>0.20665</v>
      </c>
      <c r="AB3588">
        <v>1</v>
      </c>
      <c r="AC3588">
        <v>1</v>
      </c>
      <c r="AD3588">
        <v>1</v>
      </c>
      <c r="AE3588">
        <v>1</v>
      </c>
      <c r="AF3588">
        <v>1</v>
      </c>
      <c r="AL3588">
        <v>11.138928</v>
      </c>
      <c r="AM3588" s="5">
        <v>6.8960647583007813</v>
      </c>
      <c r="AN3588">
        <v>570.77625570776252</v>
      </c>
      <c r="AO3588">
        <f t="shared" si="56"/>
        <v>26826.48401826484</v>
      </c>
      <c r="AP3588">
        <v>684.93150684931504</v>
      </c>
      <c r="AQ3588">
        <v>6.0008499999999999E-2</v>
      </c>
      <c r="AR3588">
        <v>3.1694900000000001E-3</v>
      </c>
      <c r="AS3588">
        <v>2.3351299999999999E-3</v>
      </c>
      <c r="AT3588">
        <v>1.10413E-2</v>
      </c>
      <c r="AU3588">
        <v>1.5771199999999999E-2</v>
      </c>
      <c r="AW3588">
        <v>6.0008500000000006E-2</v>
      </c>
      <c r="AX3588">
        <v>3.169489999999997E-3</v>
      </c>
      <c r="AY3588">
        <v>2.3351299999999978E-3</v>
      </c>
      <c r="AZ3588">
        <v>1.1041300000000004E-2</v>
      </c>
      <c r="BA3588">
        <v>1.5771199999999999E-2</v>
      </c>
      <c r="BC3588" s="52">
        <v>100000</v>
      </c>
      <c r="BD3588" s="52">
        <v>100000</v>
      </c>
      <c r="BE3588">
        <v>0</v>
      </c>
      <c r="BF3588">
        <v>0</v>
      </c>
      <c r="BG3588">
        <v>0</v>
      </c>
    </row>
    <row r="3589" spans="1:59">
      <c r="A3589">
        <v>3588</v>
      </c>
      <c r="E3589">
        <v>9795.2054794520554</v>
      </c>
      <c r="K3589">
        <v>6632.1682768909486</v>
      </c>
      <c r="L3589">
        <v>6803.1007768909485</v>
      </c>
      <c r="M3589">
        <v>6974.0332768909484</v>
      </c>
      <c r="N3589">
        <v>7144.9657768909483</v>
      </c>
      <c r="O3589">
        <v>7315.8982768909482</v>
      </c>
      <c r="Q3589">
        <v>13215.442760402449</v>
      </c>
      <c r="R3589">
        <v>12858.406887921004</v>
      </c>
      <c r="S3589">
        <v>12501.371015439559</v>
      </c>
      <c r="T3589">
        <v>12144.335142958114</v>
      </c>
      <c r="U3589">
        <v>11787.299270476669</v>
      </c>
      <c r="W3589">
        <v>0.29149999999999998</v>
      </c>
      <c r="AB3589">
        <v>1</v>
      </c>
      <c r="AC3589">
        <v>1</v>
      </c>
      <c r="AD3589">
        <v>1</v>
      </c>
      <c r="AE3589">
        <v>1</v>
      </c>
      <c r="AF3589">
        <v>1</v>
      </c>
      <c r="AL3589">
        <v>14.546906999999999</v>
      </c>
      <c r="AM3589" s="5">
        <v>5.3281493186950684</v>
      </c>
      <c r="AN3589">
        <v>570.77625570776252</v>
      </c>
      <c r="AO3589">
        <f t="shared" si="56"/>
        <v>26826.48401826484</v>
      </c>
      <c r="AP3589">
        <v>684.93150684931504</v>
      </c>
      <c r="AQ3589">
        <v>4.7495600000000006E-2</v>
      </c>
      <c r="AR3589">
        <v>1.8498200000000001E-3</v>
      </c>
      <c r="AS3589">
        <v>2.3001000000000002E-3</v>
      </c>
      <c r="AT3589">
        <v>1.1084199999999999E-2</v>
      </c>
      <c r="AU3589">
        <v>1.58295E-2</v>
      </c>
      <c r="AW3589">
        <v>4.7495600000000013E-2</v>
      </c>
      <c r="AX3589">
        <v>1.849820000000002E-3</v>
      </c>
      <c r="AY3589">
        <v>2.3000999999999994E-3</v>
      </c>
      <c r="AZ3589">
        <v>1.1084200000000002E-2</v>
      </c>
      <c r="BA3589">
        <v>1.5829499999999996E-2</v>
      </c>
      <c r="BC3589" s="52">
        <v>100000</v>
      </c>
      <c r="BD3589" s="52">
        <v>100000</v>
      </c>
      <c r="BE3589">
        <v>0</v>
      </c>
      <c r="BF3589">
        <v>0</v>
      </c>
      <c r="BG3589">
        <v>0</v>
      </c>
    </row>
    <row r="3590" spans="1:59">
      <c r="A3590">
        <v>3589</v>
      </c>
      <c r="E3590">
        <v>9795.2054794520554</v>
      </c>
      <c r="K3590">
        <v>5941.1509847311481</v>
      </c>
      <c r="L3590">
        <v>6180.3909847311479</v>
      </c>
      <c r="M3590">
        <v>6419.6309847311477</v>
      </c>
      <c r="N3590">
        <v>6658.8709847311475</v>
      </c>
      <c r="O3590">
        <v>6898.1109847311473</v>
      </c>
      <c r="Q3590">
        <v>12928.802797524009</v>
      </c>
      <c r="R3590">
        <v>12579.51095221484</v>
      </c>
      <c r="S3590">
        <v>12230.21910690567</v>
      </c>
      <c r="T3590">
        <v>11880.9272615965</v>
      </c>
      <c r="U3590">
        <v>11531.63541628733</v>
      </c>
      <c r="W3590">
        <v>0.36984</v>
      </c>
      <c r="AB3590">
        <v>1</v>
      </c>
      <c r="AC3590">
        <v>1</v>
      </c>
      <c r="AD3590">
        <v>1</v>
      </c>
      <c r="AE3590">
        <v>1</v>
      </c>
      <c r="AF3590">
        <v>1</v>
      </c>
      <c r="AL3590">
        <v>16.441044000000002</v>
      </c>
      <c r="AM3590" s="5">
        <v>3.526864767074585</v>
      </c>
      <c r="AN3590">
        <v>570.77625570776252</v>
      </c>
      <c r="AO3590">
        <f t="shared" si="56"/>
        <v>26826.48401826484</v>
      </c>
      <c r="AP3590">
        <v>684.93150684931504</v>
      </c>
      <c r="AQ3590">
        <v>4.5686199999999996E-2</v>
      </c>
      <c r="AR3590">
        <v>1.85567E-3</v>
      </c>
      <c r="AS3590">
        <v>2.2964999999999999E-3</v>
      </c>
      <c r="AT3590">
        <v>1.09961E-2</v>
      </c>
      <c r="AU3590">
        <v>1.5771900000000002E-2</v>
      </c>
      <c r="AW3590">
        <v>4.5686199999999996E-2</v>
      </c>
      <c r="AX3590">
        <v>1.8556699999999968E-3</v>
      </c>
      <c r="AY3590">
        <v>2.2964999999999999E-3</v>
      </c>
      <c r="AZ3590">
        <v>1.0996100000000002E-2</v>
      </c>
      <c r="BA3590">
        <v>1.5771900000000005E-2</v>
      </c>
      <c r="BC3590" s="52">
        <v>100000</v>
      </c>
      <c r="BD3590" s="52">
        <v>100000</v>
      </c>
      <c r="BE3590">
        <v>0</v>
      </c>
      <c r="BF3590">
        <v>0</v>
      </c>
      <c r="BG3590">
        <v>0</v>
      </c>
    </row>
    <row r="3591" spans="1:59">
      <c r="A3591">
        <v>3590</v>
      </c>
      <c r="E3591">
        <v>9795.2054794520554</v>
      </c>
      <c r="K3591">
        <v>5507.3678753175382</v>
      </c>
      <c r="L3591">
        <v>5838.840375317538</v>
      </c>
      <c r="M3591">
        <v>6170.3128753175379</v>
      </c>
      <c r="N3591">
        <v>6501.7853753175377</v>
      </c>
      <c r="O3591">
        <v>6833.2578753175376</v>
      </c>
      <c r="Q3591">
        <v>12613.962974076159</v>
      </c>
      <c r="R3591">
        <v>12273.177019282357</v>
      </c>
      <c r="S3591">
        <v>11932.391064488555</v>
      </c>
      <c r="T3591">
        <v>11591.605109694752</v>
      </c>
      <c r="U3591">
        <v>11250.81915490095</v>
      </c>
      <c r="W3591">
        <v>0.24496000000000001</v>
      </c>
      <c r="AB3591">
        <v>1</v>
      </c>
      <c r="AC3591">
        <v>1</v>
      </c>
      <c r="AD3591">
        <v>1</v>
      </c>
      <c r="AE3591">
        <v>1</v>
      </c>
      <c r="AF3591">
        <v>1</v>
      </c>
      <c r="AL3591">
        <v>14.968406</v>
      </c>
      <c r="AM3591" s="5">
        <v>1.7413738965988159</v>
      </c>
      <c r="AN3591">
        <v>570.77625570776252</v>
      </c>
      <c r="AO3591">
        <f t="shared" si="56"/>
        <v>26826.48401826484</v>
      </c>
      <c r="AP3591">
        <v>684.93150684931504</v>
      </c>
      <c r="AQ3591">
        <v>4.7016599999999999E-2</v>
      </c>
      <c r="AR3591">
        <v>1.93239E-3</v>
      </c>
      <c r="AS3591">
        <v>2.29473E-3</v>
      </c>
      <c r="AT3591">
        <v>1.08746E-2</v>
      </c>
      <c r="AU3591">
        <v>1.5764E-2</v>
      </c>
      <c r="AW3591">
        <v>4.7016600000000006E-2</v>
      </c>
      <c r="AX3591">
        <v>1.9323899999999991E-3</v>
      </c>
      <c r="AY3591">
        <v>2.2947300000000018E-3</v>
      </c>
      <c r="AZ3591">
        <v>1.0874599999999998E-2</v>
      </c>
      <c r="BA3591">
        <v>1.5764E-2</v>
      </c>
      <c r="BC3591" s="52">
        <v>100000</v>
      </c>
      <c r="BD3591" s="52">
        <v>100000</v>
      </c>
      <c r="BE3591">
        <v>0</v>
      </c>
      <c r="BF3591">
        <v>0</v>
      </c>
      <c r="BG3591">
        <v>0</v>
      </c>
    </row>
    <row r="3592" spans="1:59">
      <c r="A3592">
        <v>3591</v>
      </c>
      <c r="E3592">
        <v>9795.2054794520554</v>
      </c>
      <c r="K3592">
        <v>5298.8643917872387</v>
      </c>
      <c r="L3592">
        <v>5614.1668917872385</v>
      </c>
      <c r="M3592">
        <v>5929.4693917872382</v>
      </c>
      <c r="N3592">
        <v>6244.771891787238</v>
      </c>
      <c r="O3592">
        <v>6560.0743917872378</v>
      </c>
      <c r="Q3592">
        <v>12786.197756038329</v>
      </c>
      <c r="R3592">
        <v>12440.758608840853</v>
      </c>
      <c r="S3592">
        <v>12095.319461643379</v>
      </c>
      <c r="T3592">
        <v>11749.880314445905</v>
      </c>
      <c r="U3592">
        <v>11404.441167248431</v>
      </c>
      <c r="W3592">
        <v>0.44310000000000005</v>
      </c>
      <c r="AB3592">
        <v>1</v>
      </c>
      <c r="AC3592">
        <v>1</v>
      </c>
      <c r="AD3592">
        <v>1</v>
      </c>
      <c r="AE3592">
        <v>1</v>
      </c>
      <c r="AF3592">
        <v>1</v>
      </c>
      <c r="AL3592">
        <v>16.005362000000002</v>
      </c>
      <c r="AM3592" s="5">
        <v>3.7157773971557622</v>
      </c>
      <c r="AN3592">
        <v>570.77625570776252</v>
      </c>
      <c r="AO3592">
        <f t="shared" si="56"/>
        <v>26826.48401826484</v>
      </c>
      <c r="AP3592">
        <v>684.93150684931504</v>
      </c>
      <c r="AQ3592">
        <v>4.6618299999999994E-2</v>
      </c>
      <c r="AR3592">
        <v>2.1200899999999998E-3</v>
      </c>
      <c r="AS3592">
        <v>2.2748899999999999E-3</v>
      </c>
      <c r="AT3592">
        <v>1.0925199999999999E-2</v>
      </c>
      <c r="AU3592">
        <v>1.8808100000000001E-2</v>
      </c>
      <c r="AW3592">
        <v>4.6618299999999988E-2</v>
      </c>
      <c r="AX3592">
        <v>2.1200899999999981E-3</v>
      </c>
      <c r="AY3592">
        <v>2.2748900000000016E-3</v>
      </c>
      <c r="AZ3592">
        <v>1.0925199999999996E-2</v>
      </c>
      <c r="BA3592">
        <v>1.8808100000000008E-2</v>
      </c>
      <c r="BC3592" s="52">
        <v>100000</v>
      </c>
      <c r="BD3592" s="52">
        <v>100000</v>
      </c>
      <c r="BE3592">
        <v>0</v>
      </c>
      <c r="BF3592">
        <v>0</v>
      </c>
      <c r="BG3592">
        <v>0</v>
      </c>
    </row>
    <row r="3593" spans="1:59">
      <c r="A3593">
        <v>3592</v>
      </c>
      <c r="E3593">
        <v>9795.2054794520554</v>
      </c>
      <c r="K3593">
        <v>5281.2893855126549</v>
      </c>
      <c r="L3593">
        <v>5633.3852188459878</v>
      </c>
      <c r="M3593">
        <v>5985.4810521793206</v>
      </c>
      <c r="N3593">
        <v>6337.5768855126535</v>
      </c>
      <c r="O3593">
        <v>6689.6727188459863</v>
      </c>
      <c r="Q3593">
        <v>13364.031109613819</v>
      </c>
      <c r="R3593">
        <v>13002.980889554074</v>
      </c>
      <c r="S3593">
        <v>12641.93066949433</v>
      </c>
      <c r="T3593">
        <v>12280.880449434586</v>
      </c>
      <c r="U3593">
        <v>11919.830229374842</v>
      </c>
      <c r="W3593">
        <v>0.14580000000000001</v>
      </c>
      <c r="AB3593">
        <v>1</v>
      </c>
      <c r="AC3593">
        <v>1</v>
      </c>
      <c r="AD3593">
        <v>1</v>
      </c>
      <c r="AE3593">
        <v>1</v>
      </c>
      <c r="AF3593">
        <v>1</v>
      </c>
      <c r="AL3593">
        <v>14.946507</v>
      </c>
      <c r="AM3593" s="5">
        <v>6.1004390716552734</v>
      </c>
      <c r="AN3593">
        <v>570.77625570776252</v>
      </c>
      <c r="AO3593">
        <f t="shared" si="56"/>
        <v>26826.48401826484</v>
      </c>
      <c r="AP3593">
        <v>684.93150684931504</v>
      </c>
      <c r="AQ3593">
        <v>4.6235700000000005E-2</v>
      </c>
      <c r="AR3593">
        <v>1.9515999999999999E-3</v>
      </c>
      <c r="AS3593">
        <v>2.3324299999999999E-3</v>
      </c>
      <c r="AT3593">
        <v>1.25048E-2</v>
      </c>
      <c r="AU3593">
        <v>1.98756E-2</v>
      </c>
      <c r="AW3593">
        <v>4.6235700000000005E-2</v>
      </c>
      <c r="AX3593">
        <v>1.9515999999999978E-3</v>
      </c>
      <c r="AY3593">
        <v>2.3324299999999965E-3</v>
      </c>
      <c r="AZ3593">
        <v>1.2504799999999996E-2</v>
      </c>
      <c r="BA3593">
        <v>1.9875600000000007E-2</v>
      </c>
      <c r="BC3593" s="52">
        <v>100000</v>
      </c>
      <c r="BD3593" s="52">
        <v>100000</v>
      </c>
      <c r="BE3593">
        <v>0</v>
      </c>
      <c r="BF3593">
        <v>0</v>
      </c>
      <c r="BG3593">
        <v>0</v>
      </c>
    </row>
    <row r="3594" spans="1:59">
      <c r="A3594">
        <v>3593</v>
      </c>
      <c r="E3594">
        <v>9795.2054794520554</v>
      </c>
      <c r="K3594">
        <v>5624.800871788626</v>
      </c>
      <c r="L3594">
        <v>6018.1458717886262</v>
      </c>
      <c r="M3594">
        <v>6411.4908717886265</v>
      </c>
      <c r="N3594">
        <v>6804.8358717886267</v>
      </c>
      <c r="O3594">
        <v>7198.180871788627</v>
      </c>
      <c r="Q3594">
        <v>14131.410652713461</v>
      </c>
      <c r="R3594">
        <v>13749.628472923729</v>
      </c>
      <c r="S3594">
        <v>13367.846293133996</v>
      </c>
      <c r="T3594">
        <v>12986.064113344264</v>
      </c>
      <c r="U3594">
        <v>12604.281933554532</v>
      </c>
      <c r="W3594">
        <v>0.21631999999999998</v>
      </c>
      <c r="AB3594">
        <v>1</v>
      </c>
      <c r="AC3594">
        <v>1</v>
      </c>
      <c r="AD3594">
        <v>1</v>
      </c>
      <c r="AE3594">
        <v>1</v>
      </c>
      <c r="AF3594">
        <v>1</v>
      </c>
      <c r="AL3594">
        <v>15.366816500000001</v>
      </c>
      <c r="AM3594" s="5">
        <v>7.9988608360290527</v>
      </c>
      <c r="AN3594">
        <v>570.77625570776252</v>
      </c>
      <c r="AO3594">
        <f t="shared" si="56"/>
        <v>26826.48401826484</v>
      </c>
      <c r="AP3594">
        <v>684.93150684931504</v>
      </c>
      <c r="AQ3594">
        <v>5.6314900000000001E-2</v>
      </c>
      <c r="AR3594">
        <v>5.4614599999999996E-3</v>
      </c>
      <c r="AS3594">
        <v>4.3245200000000001E-3</v>
      </c>
      <c r="AT3594">
        <v>2.96224E-2</v>
      </c>
      <c r="AU3594">
        <v>3.4944599999999999E-2</v>
      </c>
      <c r="AW3594">
        <v>5.6314900000000001E-2</v>
      </c>
      <c r="AX3594">
        <v>5.4614600000000013E-3</v>
      </c>
      <c r="AY3594">
        <v>4.3245199999999984E-3</v>
      </c>
      <c r="AZ3594">
        <v>2.9622400000000007E-2</v>
      </c>
      <c r="BA3594">
        <v>3.4944600000000006E-2</v>
      </c>
      <c r="BC3594" s="52">
        <v>100000</v>
      </c>
      <c r="BD3594" s="52">
        <v>100000</v>
      </c>
      <c r="BE3594">
        <v>0</v>
      </c>
      <c r="BF3594">
        <v>0</v>
      </c>
      <c r="BG3594">
        <v>0</v>
      </c>
    </row>
    <row r="3595" spans="1:59">
      <c r="A3595">
        <v>3594</v>
      </c>
      <c r="E3595">
        <v>9795.2054794520554</v>
      </c>
      <c r="K3595">
        <v>5873.2475513975241</v>
      </c>
      <c r="L3595">
        <v>6386.3775513975243</v>
      </c>
      <c r="M3595">
        <v>6899.5075513975244</v>
      </c>
      <c r="N3595">
        <v>7412.6375513975245</v>
      </c>
      <c r="O3595">
        <v>7925.7675513975246</v>
      </c>
      <c r="Q3595">
        <v>15168.20668049533</v>
      </c>
      <c r="R3595">
        <v>14758.4138330437</v>
      </c>
      <c r="S3595">
        <v>14348.62098559207</v>
      </c>
      <c r="T3595">
        <v>13938.828138140439</v>
      </c>
      <c r="U3595">
        <v>13529.035290688809</v>
      </c>
      <c r="W3595">
        <v>6.6959999999999992E-2</v>
      </c>
      <c r="AB3595">
        <v>1</v>
      </c>
      <c r="AC3595">
        <v>1</v>
      </c>
      <c r="AD3595">
        <v>1</v>
      </c>
      <c r="AE3595">
        <v>1</v>
      </c>
      <c r="AF3595">
        <v>1</v>
      </c>
      <c r="AL3595">
        <v>15.170182</v>
      </c>
      <c r="AM3595" s="5">
        <v>8.3228836059570313</v>
      </c>
      <c r="AN3595">
        <v>570.77625570776252</v>
      </c>
      <c r="AO3595">
        <f t="shared" si="56"/>
        <v>26826.48401826484</v>
      </c>
      <c r="AP3595">
        <v>684.93150684931504</v>
      </c>
      <c r="AQ3595">
        <v>6.3273300000000005E-2</v>
      </c>
      <c r="AR3595">
        <v>6.3266099999999999E-3</v>
      </c>
      <c r="AS3595">
        <v>7.7408200000000007E-3</v>
      </c>
      <c r="AT3595">
        <v>3.6290599999999999E-2</v>
      </c>
      <c r="AU3595">
        <v>4.1957299999999996E-2</v>
      </c>
      <c r="AW3595">
        <v>6.3273300000000005E-2</v>
      </c>
      <c r="AX3595">
        <v>6.3266099999999964E-3</v>
      </c>
      <c r="AY3595">
        <v>7.7408200000000024E-3</v>
      </c>
      <c r="AZ3595">
        <v>3.6290599999999992E-2</v>
      </c>
      <c r="BA3595">
        <v>4.1957299999999989E-2</v>
      </c>
      <c r="BC3595" s="52">
        <v>100000</v>
      </c>
      <c r="BD3595" s="52">
        <v>100000</v>
      </c>
      <c r="BE3595">
        <v>0</v>
      </c>
      <c r="BF3595">
        <v>0</v>
      </c>
      <c r="BG3595">
        <v>0</v>
      </c>
    </row>
    <row r="3596" spans="1:59">
      <c r="A3596">
        <v>3595</v>
      </c>
      <c r="E3596">
        <v>9795.2054794520554</v>
      </c>
      <c r="K3596">
        <v>5740.6361404165691</v>
      </c>
      <c r="L3596">
        <v>6261.5761404165696</v>
      </c>
      <c r="M3596">
        <v>6782.5161404165701</v>
      </c>
      <c r="N3596">
        <v>7303.4561404165706</v>
      </c>
      <c r="O3596">
        <v>7824.3961404165711</v>
      </c>
      <c r="Q3596">
        <v>16472.813454320782</v>
      </c>
      <c r="R3596">
        <v>16027.774612671596</v>
      </c>
      <c r="S3596">
        <v>15582.73577102241</v>
      </c>
      <c r="T3596">
        <v>15137.696929373224</v>
      </c>
      <c r="U3596">
        <v>14692.658087724038</v>
      </c>
      <c r="W3596">
        <v>1.9899999999999998E-2</v>
      </c>
      <c r="AB3596">
        <v>1</v>
      </c>
      <c r="AC3596">
        <v>1</v>
      </c>
      <c r="AD3596">
        <v>1</v>
      </c>
      <c r="AE3596">
        <v>1</v>
      </c>
      <c r="AF3596">
        <v>1</v>
      </c>
      <c r="AL3596">
        <v>14.688340999999999</v>
      </c>
      <c r="AM3596" s="5">
        <v>9.6945838928222656</v>
      </c>
      <c r="AN3596">
        <v>570.77625570776252</v>
      </c>
      <c r="AO3596">
        <f t="shared" si="56"/>
        <v>26826.48401826484</v>
      </c>
      <c r="AP3596">
        <v>684.93150684931504</v>
      </c>
      <c r="AQ3596">
        <v>7.2556200000000001E-2</v>
      </c>
      <c r="AR3596">
        <v>6.9540000000000001E-3</v>
      </c>
      <c r="AS3596">
        <v>8.6638300000000008E-3</v>
      </c>
      <c r="AT3596">
        <v>3.9485599999999996E-2</v>
      </c>
      <c r="AU3596">
        <v>4.2931499999999997E-2</v>
      </c>
      <c r="AW3596">
        <v>7.2556200000000001E-2</v>
      </c>
      <c r="AX3596">
        <v>6.9540000000000018E-3</v>
      </c>
      <c r="AY3596">
        <v>8.6638299999999974E-3</v>
      </c>
      <c r="AZ3596">
        <v>3.9485599999999996E-2</v>
      </c>
      <c r="BA3596">
        <v>4.2931499999999997E-2</v>
      </c>
      <c r="BC3596" s="52">
        <v>100000</v>
      </c>
      <c r="BD3596" s="52">
        <v>100000</v>
      </c>
      <c r="BE3596">
        <v>0</v>
      </c>
      <c r="BF3596">
        <v>0</v>
      </c>
      <c r="BG3596">
        <v>0</v>
      </c>
    </row>
    <row r="3597" spans="1:59">
      <c r="A3597">
        <v>3596</v>
      </c>
      <c r="E3597">
        <v>9795.2054794520554</v>
      </c>
      <c r="K3597">
        <v>5536.1269764941298</v>
      </c>
      <c r="L3597">
        <v>6024.4803098274633</v>
      </c>
      <c r="M3597">
        <v>6512.8336431607968</v>
      </c>
      <c r="N3597">
        <v>7001.1869764941302</v>
      </c>
      <c r="O3597">
        <v>7489.5403098274637</v>
      </c>
      <c r="Q3597">
        <v>16449.430809667308</v>
      </c>
      <c r="R3597">
        <v>16005.023687172456</v>
      </c>
      <c r="S3597">
        <v>15560.616564677603</v>
      </c>
      <c r="T3597">
        <v>15116.20944218275</v>
      </c>
      <c r="U3597">
        <v>14671.802319687897</v>
      </c>
      <c r="W3597">
        <v>0</v>
      </c>
      <c r="AB3597">
        <v>1</v>
      </c>
      <c r="AC3597">
        <v>1</v>
      </c>
      <c r="AD3597">
        <v>1</v>
      </c>
      <c r="AE3597">
        <v>1</v>
      </c>
      <c r="AF3597">
        <v>1</v>
      </c>
      <c r="AL3597">
        <v>13.379688</v>
      </c>
      <c r="AM3597" s="5">
        <v>9.4524345397949219</v>
      </c>
      <c r="AN3597">
        <v>570.77625570776252</v>
      </c>
      <c r="AO3597">
        <f t="shared" si="56"/>
        <v>26826.48401826484</v>
      </c>
      <c r="AP3597">
        <v>684.93150684931504</v>
      </c>
      <c r="AQ3597">
        <v>7.2424099999999991E-2</v>
      </c>
      <c r="AR3597">
        <v>7.1738799999999997E-3</v>
      </c>
      <c r="AS3597">
        <v>8.8574800000000009E-3</v>
      </c>
      <c r="AT3597">
        <v>3.9808700000000002E-2</v>
      </c>
      <c r="AU3597">
        <v>4.3276499999999996E-2</v>
      </c>
      <c r="AW3597">
        <v>7.2424099999999991E-2</v>
      </c>
      <c r="AX3597">
        <v>7.1738800000000005E-3</v>
      </c>
      <c r="AY3597">
        <v>8.8574800000000009E-3</v>
      </c>
      <c r="AZ3597">
        <v>3.9808700000000002E-2</v>
      </c>
      <c r="BA3597">
        <v>4.3276499999999996E-2</v>
      </c>
      <c r="BC3597" s="52">
        <v>100000</v>
      </c>
      <c r="BD3597" s="52">
        <v>100000</v>
      </c>
      <c r="BE3597">
        <v>0</v>
      </c>
      <c r="BF3597">
        <v>0</v>
      </c>
      <c r="BG3597">
        <v>0</v>
      </c>
    </row>
    <row r="3598" spans="1:59">
      <c r="A3598">
        <v>3597</v>
      </c>
      <c r="E3598">
        <v>9795.2054794520554</v>
      </c>
      <c r="K3598">
        <v>5338.8075878658401</v>
      </c>
      <c r="L3598">
        <v>5733.6100878658399</v>
      </c>
      <c r="M3598">
        <v>6128.4125878658397</v>
      </c>
      <c r="N3598">
        <v>6523.2150878658395</v>
      </c>
      <c r="O3598">
        <v>6918.0175878658392</v>
      </c>
      <c r="Q3598">
        <v>15289.03481596619</v>
      </c>
      <c r="R3598">
        <v>14875.977608160947</v>
      </c>
      <c r="S3598">
        <v>14462.920400355704</v>
      </c>
      <c r="T3598">
        <v>14049.863192550461</v>
      </c>
      <c r="U3598">
        <v>13636.805984745219</v>
      </c>
      <c r="W3598">
        <v>0</v>
      </c>
      <c r="AB3598">
        <v>1</v>
      </c>
      <c r="AC3598">
        <v>1</v>
      </c>
      <c r="AD3598">
        <v>1</v>
      </c>
      <c r="AE3598">
        <v>1</v>
      </c>
      <c r="AF3598">
        <v>1</v>
      </c>
      <c r="AL3598">
        <v>13.499860999999999</v>
      </c>
      <c r="AM3598" s="5">
        <v>9.2812509536743164</v>
      </c>
      <c r="AN3598">
        <v>570.77625570776252</v>
      </c>
      <c r="AO3598">
        <f t="shared" si="56"/>
        <v>26826.48401826484</v>
      </c>
      <c r="AP3598">
        <v>684.93150684931504</v>
      </c>
      <c r="AQ3598">
        <v>7.2869400000000001E-2</v>
      </c>
      <c r="AR3598">
        <v>6.6068200000000002E-3</v>
      </c>
      <c r="AS3598">
        <v>8.7134300000000012E-3</v>
      </c>
      <c r="AT3598">
        <v>4.04657E-2</v>
      </c>
      <c r="AU3598">
        <v>4.3242099999999999E-2</v>
      </c>
      <c r="AW3598">
        <v>7.2869400000000001E-2</v>
      </c>
      <c r="AX3598">
        <v>6.6068199999999994E-3</v>
      </c>
      <c r="AY3598">
        <v>8.7134300000000012E-3</v>
      </c>
      <c r="AZ3598">
        <v>4.0465700000000007E-2</v>
      </c>
      <c r="BA3598">
        <v>4.3242099999999992E-2</v>
      </c>
      <c r="BC3598" s="52">
        <v>100000</v>
      </c>
      <c r="BD3598" s="52">
        <v>100000</v>
      </c>
      <c r="BE3598">
        <v>0</v>
      </c>
      <c r="BF3598">
        <v>0</v>
      </c>
      <c r="BG3598">
        <v>0</v>
      </c>
    </row>
    <row r="3599" spans="1:59">
      <c r="A3599">
        <v>3598</v>
      </c>
      <c r="E3599">
        <v>9795.2054794520554</v>
      </c>
      <c r="K3599">
        <v>5127.9075125708259</v>
      </c>
      <c r="L3599">
        <v>5449.0950125708259</v>
      </c>
      <c r="M3599">
        <v>5770.2825125708259</v>
      </c>
      <c r="N3599">
        <v>6091.4700125708259</v>
      </c>
      <c r="O3599">
        <v>6412.6575125708259</v>
      </c>
      <c r="Q3599">
        <v>11630.706907618929</v>
      </c>
      <c r="R3599">
        <v>11316.485155698629</v>
      </c>
      <c r="S3599">
        <v>11002.263403778328</v>
      </c>
      <c r="T3599">
        <v>10688.041651858028</v>
      </c>
      <c r="U3599">
        <v>10373.819899937727</v>
      </c>
      <c r="W3599">
        <v>0</v>
      </c>
      <c r="AB3599">
        <v>1</v>
      </c>
      <c r="AC3599">
        <v>1</v>
      </c>
      <c r="AD3599">
        <v>1</v>
      </c>
      <c r="AE3599">
        <v>1</v>
      </c>
      <c r="AF3599">
        <v>1</v>
      </c>
      <c r="AL3599">
        <v>14.272269</v>
      </c>
      <c r="AM3599" s="5">
        <v>9.437739372253418</v>
      </c>
      <c r="AN3599">
        <v>570.77625570776252</v>
      </c>
      <c r="AO3599">
        <f t="shared" si="56"/>
        <v>26826.48401826484</v>
      </c>
      <c r="AP3599">
        <v>684.93150684931504</v>
      </c>
      <c r="AQ3599">
        <v>7.2814999999999991E-2</v>
      </c>
      <c r="AR3599">
        <v>6.2669300000000004E-3</v>
      </c>
      <c r="AS3599">
        <v>8.7174499999999999E-3</v>
      </c>
      <c r="AT3599">
        <v>3.9745199999999994E-2</v>
      </c>
      <c r="AU3599">
        <v>4.33056E-2</v>
      </c>
      <c r="AW3599">
        <v>7.2814999999999991E-2</v>
      </c>
      <c r="AX3599">
        <v>6.2669300000000039E-3</v>
      </c>
      <c r="AY3599">
        <v>8.7174500000000016E-3</v>
      </c>
      <c r="AZ3599">
        <v>3.9745199999999994E-2</v>
      </c>
      <c r="BA3599">
        <v>4.33056E-2</v>
      </c>
      <c r="BC3599" s="52">
        <v>100000</v>
      </c>
      <c r="BD3599" s="52">
        <v>100000</v>
      </c>
      <c r="BE3599">
        <v>0</v>
      </c>
      <c r="BF3599">
        <v>0</v>
      </c>
      <c r="BG3599">
        <v>0</v>
      </c>
    </row>
    <row r="3600" spans="1:59">
      <c r="A3600">
        <v>3599</v>
      </c>
      <c r="E3600">
        <v>9795.2054794520554</v>
      </c>
      <c r="K3600">
        <v>3826.5581843299979</v>
      </c>
      <c r="L3600">
        <v>4102.8681843299983</v>
      </c>
      <c r="M3600">
        <v>4379.1781843299977</v>
      </c>
      <c r="N3600">
        <v>4655.4881843299972</v>
      </c>
      <c r="O3600">
        <v>4931.7981843299967</v>
      </c>
      <c r="Q3600">
        <v>6857.142556238834</v>
      </c>
      <c r="R3600">
        <v>6671.8861179806718</v>
      </c>
      <c r="S3600">
        <v>6486.6296797225095</v>
      </c>
      <c r="T3600">
        <v>6301.3732414643473</v>
      </c>
      <c r="U3600">
        <v>6116.1168032061851</v>
      </c>
      <c r="W3600">
        <v>0</v>
      </c>
      <c r="AB3600">
        <v>1</v>
      </c>
      <c r="AC3600">
        <v>1</v>
      </c>
      <c r="AD3600">
        <v>1</v>
      </c>
      <c r="AE3600">
        <v>1</v>
      </c>
      <c r="AF3600">
        <v>1</v>
      </c>
      <c r="AL3600">
        <v>13.569283</v>
      </c>
      <c r="AM3600" s="5">
        <v>7.7144370079040527</v>
      </c>
      <c r="AN3600">
        <v>570.77625570776252</v>
      </c>
      <c r="AO3600">
        <f t="shared" si="56"/>
        <v>26826.48401826484</v>
      </c>
      <c r="AP3600">
        <v>684.93150684931504</v>
      </c>
      <c r="AQ3600">
        <v>7.1379600000000001E-2</v>
      </c>
      <c r="AR3600">
        <v>6.0487700000000002E-3</v>
      </c>
      <c r="AS3600">
        <v>7.70325E-3</v>
      </c>
      <c r="AT3600">
        <v>3.8621499999999996E-2</v>
      </c>
      <c r="AU3600">
        <v>4.3126399999999995E-2</v>
      </c>
      <c r="AW3600">
        <v>7.1379600000000001E-2</v>
      </c>
      <c r="AX3600">
        <v>6.0487700000000019E-3</v>
      </c>
      <c r="AY3600">
        <v>7.7032500000000018E-3</v>
      </c>
      <c r="AZ3600">
        <v>3.8621499999999989E-2</v>
      </c>
      <c r="BA3600">
        <v>4.3126399999999995E-2</v>
      </c>
      <c r="BC3600" s="52">
        <v>100000</v>
      </c>
      <c r="BD3600" s="52">
        <v>100000</v>
      </c>
      <c r="BE3600">
        <v>0</v>
      </c>
      <c r="BF3600">
        <v>0</v>
      </c>
      <c r="BG3600">
        <v>0</v>
      </c>
    </row>
    <row r="3601" spans="1:59">
      <c r="A3601">
        <v>3600</v>
      </c>
      <c r="E3601">
        <v>9795.2054794520554</v>
      </c>
      <c r="K3601">
        <v>2697.4457840814425</v>
      </c>
      <c r="L3601">
        <v>2906.4382840814424</v>
      </c>
      <c r="M3601">
        <v>3115.4307840814422</v>
      </c>
      <c r="N3601">
        <v>3324.423284081442</v>
      </c>
      <c r="O3601">
        <v>3533.4157840814419</v>
      </c>
      <c r="Q3601">
        <v>6354.8289875351747</v>
      </c>
      <c r="R3601">
        <v>6183.1433362574026</v>
      </c>
      <c r="S3601">
        <v>6011.4576849796304</v>
      </c>
      <c r="T3601">
        <v>5839.7720337018582</v>
      </c>
      <c r="U3601">
        <v>5668.086382424086</v>
      </c>
      <c r="W3601">
        <v>0</v>
      </c>
      <c r="AB3601">
        <v>1</v>
      </c>
      <c r="AC3601">
        <v>1</v>
      </c>
      <c r="AD3601">
        <v>1</v>
      </c>
      <c r="AE3601">
        <v>1</v>
      </c>
      <c r="AF3601">
        <v>1</v>
      </c>
      <c r="AL3601">
        <v>12.738707</v>
      </c>
      <c r="AM3601" s="5">
        <v>7.5326714515686044</v>
      </c>
      <c r="AN3601">
        <v>570.77625570776252</v>
      </c>
      <c r="AO3601">
        <f t="shared" si="56"/>
        <v>26826.48401826484</v>
      </c>
      <c r="AP3601">
        <v>684.93150684931504</v>
      </c>
      <c r="AQ3601">
        <v>6.8681299999999987E-2</v>
      </c>
      <c r="AR3601">
        <v>5.9118E-3</v>
      </c>
      <c r="AS3601">
        <v>7.3859599999999996E-3</v>
      </c>
      <c r="AT3601">
        <v>3.7957600000000001E-2</v>
      </c>
      <c r="AU3601">
        <v>4.3029499999999998E-2</v>
      </c>
      <c r="AW3601">
        <v>6.8681299999999987E-2</v>
      </c>
      <c r="AX3601">
        <v>5.9118000000000018E-3</v>
      </c>
      <c r="AY3601">
        <v>7.385959999999997E-3</v>
      </c>
      <c r="AZ3601">
        <v>3.7957599999999994E-2</v>
      </c>
      <c r="BA3601">
        <v>4.3029499999999998E-2</v>
      </c>
      <c r="BC3601" s="52">
        <v>100000</v>
      </c>
      <c r="BD3601" s="52">
        <v>100000</v>
      </c>
      <c r="BE3601">
        <v>0</v>
      </c>
      <c r="BF3601">
        <v>0</v>
      </c>
      <c r="BG3601">
        <v>0</v>
      </c>
    </row>
    <row r="3602" spans="1:59">
      <c r="A3602">
        <v>3601</v>
      </c>
      <c r="E3602">
        <v>9795.2054794520554</v>
      </c>
      <c r="K3602">
        <v>2240.3055773903448</v>
      </c>
      <c r="L3602">
        <v>2341.2805773903447</v>
      </c>
      <c r="M3602">
        <v>2442.2555773903446</v>
      </c>
      <c r="N3602">
        <v>2543.2305773903445</v>
      </c>
      <c r="O3602">
        <v>2644.2055773903444</v>
      </c>
      <c r="Q3602">
        <v>6813.168365157293</v>
      </c>
      <c r="R3602">
        <v>6629.099957738028</v>
      </c>
      <c r="S3602">
        <v>6445.031550318763</v>
      </c>
      <c r="T3602">
        <v>6260.9631428994981</v>
      </c>
      <c r="U3602">
        <v>6076.8947354802331</v>
      </c>
      <c r="W3602">
        <v>0</v>
      </c>
      <c r="AB3602">
        <v>1</v>
      </c>
      <c r="AC3602">
        <v>1</v>
      </c>
      <c r="AD3602">
        <v>1</v>
      </c>
      <c r="AE3602">
        <v>1</v>
      </c>
      <c r="AF3602">
        <v>1</v>
      </c>
      <c r="AL3602">
        <v>15.038886</v>
      </c>
      <c r="AM3602" s="5">
        <v>12.085737228393549</v>
      </c>
      <c r="AN3602">
        <v>570.77625570776252</v>
      </c>
      <c r="AO3602">
        <f t="shared" si="56"/>
        <v>26826.48401826484</v>
      </c>
      <c r="AP3602">
        <v>684.93150684931504</v>
      </c>
      <c r="AQ3602">
        <v>6.5532899999999991E-2</v>
      </c>
      <c r="AR3602">
        <v>5.9344900000000006E-3</v>
      </c>
      <c r="AS3602">
        <v>7.2370400000000001E-3</v>
      </c>
      <c r="AT3602">
        <v>3.7948099999999998E-2</v>
      </c>
      <c r="AU3602">
        <v>4.2025799999999995E-2</v>
      </c>
      <c r="AW3602">
        <v>6.5532899999999991E-2</v>
      </c>
      <c r="AX3602">
        <v>5.9344900000000006E-3</v>
      </c>
      <c r="AY3602">
        <v>7.2370400000000001E-3</v>
      </c>
      <c r="AZ3602">
        <v>3.7948099999999998E-2</v>
      </c>
      <c r="BA3602">
        <v>4.2025799999999988E-2</v>
      </c>
      <c r="BC3602" s="52">
        <v>100000</v>
      </c>
      <c r="BD3602" s="52">
        <v>100000</v>
      </c>
      <c r="BE3602">
        <v>0</v>
      </c>
      <c r="BF3602">
        <v>0</v>
      </c>
      <c r="BG3602">
        <v>0</v>
      </c>
    </row>
    <row r="3603" spans="1:59">
      <c r="A3603">
        <v>3602</v>
      </c>
      <c r="E3603">
        <v>9795.2054794520554</v>
      </c>
      <c r="K3603">
        <v>2067.4842797388324</v>
      </c>
      <c r="L3603">
        <v>2117.9717797388321</v>
      </c>
      <c r="M3603">
        <v>2168.4592797388323</v>
      </c>
      <c r="N3603">
        <v>2218.9467797388324</v>
      </c>
      <c r="O3603">
        <v>2269.4342797388326</v>
      </c>
      <c r="Q3603">
        <v>7094.539124122497</v>
      </c>
      <c r="R3603">
        <v>6902.8690448714124</v>
      </c>
      <c r="S3603">
        <v>6711.1989656203277</v>
      </c>
      <c r="T3603">
        <v>6519.5288863692431</v>
      </c>
      <c r="U3603">
        <v>6327.8588071181584</v>
      </c>
      <c r="W3603">
        <v>0</v>
      </c>
      <c r="AB3603">
        <v>1</v>
      </c>
      <c r="AC3603">
        <v>1</v>
      </c>
      <c r="AD3603">
        <v>1</v>
      </c>
      <c r="AE3603">
        <v>1</v>
      </c>
      <c r="AF3603">
        <v>1</v>
      </c>
      <c r="AL3603">
        <v>14.756368</v>
      </c>
      <c r="AM3603" s="5">
        <v>12.675496101379389</v>
      </c>
      <c r="AN3603">
        <v>570.77625570776252</v>
      </c>
      <c r="AO3603">
        <f t="shared" si="56"/>
        <v>26826.48401826484</v>
      </c>
      <c r="AP3603">
        <v>684.93150684931504</v>
      </c>
      <c r="AQ3603">
        <v>6.5128699999999998E-2</v>
      </c>
      <c r="AR3603">
        <v>5.7526599999999997E-3</v>
      </c>
      <c r="AS3603">
        <v>7.2347000000000002E-3</v>
      </c>
      <c r="AT3603">
        <v>3.7800400000000005E-2</v>
      </c>
      <c r="AU3603">
        <v>4.2065499999999999E-2</v>
      </c>
      <c r="AW3603">
        <v>6.5128699999999998E-2</v>
      </c>
      <c r="AX3603">
        <v>5.7526599999999997E-3</v>
      </c>
      <c r="AY3603">
        <v>7.2346999999999967E-3</v>
      </c>
      <c r="AZ3603">
        <v>3.7800399999999998E-2</v>
      </c>
      <c r="BA3603">
        <v>4.2065499999999992E-2</v>
      </c>
      <c r="BC3603" s="52">
        <v>100000</v>
      </c>
      <c r="BD3603" s="52">
        <v>100000</v>
      </c>
      <c r="BE3603">
        <v>0</v>
      </c>
      <c r="BF3603">
        <v>0</v>
      </c>
      <c r="BG3603">
        <v>0</v>
      </c>
    </row>
    <row r="3604" spans="1:59">
      <c r="A3604">
        <v>3603</v>
      </c>
      <c r="E3604">
        <v>9795.2054794520554</v>
      </c>
      <c r="K3604">
        <v>2017.3103546141995</v>
      </c>
      <c r="L3604">
        <v>2059.2453546141996</v>
      </c>
      <c r="M3604">
        <v>2101.1803546141996</v>
      </c>
      <c r="N3604">
        <v>2143.1153546141995</v>
      </c>
      <c r="O3604">
        <v>2185.0503546141995</v>
      </c>
      <c r="Q3604">
        <v>8330.6336013665568</v>
      </c>
      <c r="R3604">
        <v>8105.5684948747348</v>
      </c>
      <c r="S3604">
        <v>7880.5033883829128</v>
      </c>
      <c r="T3604">
        <v>7655.4382818910908</v>
      </c>
      <c r="U3604">
        <v>7430.3731753992688</v>
      </c>
      <c r="W3604">
        <v>0</v>
      </c>
      <c r="AB3604">
        <v>1</v>
      </c>
      <c r="AC3604">
        <v>1</v>
      </c>
      <c r="AD3604">
        <v>1</v>
      </c>
      <c r="AE3604">
        <v>1</v>
      </c>
      <c r="AF3604">
        <v>1</v>
      </c>
      <c r="AL3604">
        <v>12.243493000000001</v>
      </c>
      <c r="AM3604" s="5">
        <v>13.30413246154785</v>
      </c>
      <c r="AN3604">
        <v>570.77625570776252</v>
      </c>
      <c r="AO3604">
        <f t="shared" si="56"/>
        <v>26826.48401826484</v>
      </c>
      <c r="AP3604">
        <v>684.93150684931504</v>
      </c>
      <c r="AQ3604">
        <v>6.5074800000000002E-2</v>
      </c>
      <c r="AR3604">
        <v>5.6842400000000001E-3</v>
      </c>
      <c r="AS3604">
        <v>7.24524E-3</v>
      </c>
      <c r="AT3604">
        <v>3.7776000000000004E-2</v>
      </c>
      <c r="AU3604">
        <v>4.2063000000000003E-2</v>
      </c>
      <c r="AW3604">
        <v>6.5074800000000002E-2</v>
      </c>
      <c r="AX3604">
        <v>5.6842400000000001E-3</v>
      </c>
      <c r="AY3604">
        <v>7.24524E-3</v>
      </c>
      <c r="AZ3604">
        <v>3.7776000000000004E-2</v>
      </c>
      <c r="BA3604">
        <v>4.2063000000000003E-2</v>
      </c>
      <c r="BC3604" s="52">
        <v>100000</v>
      </c>
      <c r="BD3604" s="52">
        <v>100000</v>
      </c>
      <c r="BE3604">
        <v>0</v>
      </c>
      <c r="BF3604">
        <v>0</v>
      </c>
      <c r="BG3604">
        <v>0</v>
      </c>
    </row>
    <row r="3605" spans="1:59">
      <c r="A3605">
        <v>3604</v>
      </c>
      <c r="E3605">
        <v>9795.2054794520554</v>
      </c>
      <c r="K3605">
        <v>2054.7416955801955</v>
      </c>
      <c r="L3605">
        <v>2096.8141955801957</v>
      </c>
      <c r="M3605">
        <v>2138.8866955801959</v>
      </c>
      <c r="N3605">
        <v>2180.9591955801961</v>
      </c>
      <c r="O3605">
        <v>2223.0316955801964</v>
      </c>
      <c r="Q3605">
        <v>11783.32030704285</v>
      </c>
      <c r="R3605">
        <v>11464.97546493455</v>
      </c>
      <c r="S3605">
        <v>11146.630622826251</v>
      </c>
      <c r="T3605">
        <v>10828.285780717952</v>
      </c>
      <c r="U3605">
        <v>10509.940938609652</v>
      </c>
      <c r="W3605">
        <v>0</v>
      </c>
      <c r="AB3605">
        <v>1</v>
      </c>
      <c r="AC3605">
        <v>1</v>
      </c>
      <c r="AD3605">
        <v>1</v>
      </c>
      <c r="AE3605">
        <v>1</v>
      </c>
      <c r="AF3605">
        <v>1</v>
      </c>
      <c r="AL3605">
        <v>9.9723980000000001</v>
      </c>
      <c r="AM3605" s="5">
        <v>13.44929027557373</v>
      </c>
      <c r="AN3605">
        <v>570.77625570776252</v>
      </c>
      <c r="AO3605">
        <f t="shared" si="56"/>
        <v>26826.48401826484</v>
      </c>
      <c r="AP3605">
        <v>684.93150684931504</v>
      </c>
      <c r="AQ3605">
        <v>6.4807799999999999E-2</v>
      </c>
      <c r="AR3605">
        <v>5.3168600000000005E-3</v>
      </c>
      <c r="AS3605">
        <v>7.2704600000000003E-3</v>
      </c>
      <c r="AT3605">
        <v>3.53686E-2</v>
      </c>
      <c r="AU3605">
        <v>3.9512900000000004E-2</v>
      </c>
      <c r="AW3605">
        <v>6.4807799999999999E-2</v>
      </c>
      <c r="AX3605">
        <v>5.3168599999999996E-3</v>
      </c>
      <c r="AY3605">
        <v>7.2704599999999994E-3</v>
      </c>
      <c r="AZ3605">
        <v>3.53686E-2</v>
      </c>
      <c r="BA3605">
        <v>3.9512900000000004E-2</v>
      </c>
      <c r="BC3605" s="52">
        <v>100000</v>
      </c>
      <c r="BD3605" s="52">
        <v>100000</v>
      </c>
      <c r="BE3605">
        <v>0</v>
      </c>
      <c r="BF3605">
        <v>0</v>
      </c>
      <c r="BG3605">
        <v>0</v>
      </c>
    </row>
    <row r="3606" spans="1:59">
      <c r="A3606">
        <v>3605</v>
      </c>
      <c r="E3606">
        <v>9795.2054794520554</v>
      </c>
      <c r="K3606">
        <v>2580.3732921239666</v>
      </c>
      <c r="L3606">
        <v>2621.2082921239667</v>
      </c>
      <c r="M3606">
        <v>2662.0432921239667</v>
      </c>
      <c r="N3606">
        <v>2702.8782921239667</v>
      </c>
      <c r="O3606">
        <v>2743.7132921239668</v>
      </c>
      <c r="Q3606">
        <v>19688.682365405661</v>
      </c>
      <c r="R3606">
        <v>19156.761791286008</v>
      </c>
      <c r="S3606">
        <v>18624.841217166355</v>
      </c>
      <c r="T3606">
        <v>18092.920643046702</v>
      </c>
      <c r="U3606">
        <v>17561.000068927049</v>
      </c>
      <c r="W3606">
        <v>5.6699999999999997E-3</v>
      </c>
      <c r="AB3606">
        <v>1</v>
      </c>
      <c r="AC3606">
        <v>1</v>
      </c>
      <c r="AD3606">
        <v>1</v>
      </c>
      <c r="AE3606">
        <v>1</v>
      </c>
      <c r="AF3606">
        <v>1</v>
      </c>
      <c r="AL3606">
        <v>9.3653019999999998</v>
      </c>
      <c r="AM3606" s="5">
        <v>13.777456283569339</v>
      </c>
      <c r="AN3606">
        <v>570.77625570776252</v>
      </c>
      <c r="AO3606">
        <f t="shared" si="56"/>
        <v>26826.48401826484</v>
      </c>
      <c r="AP3606">
        <v>684.93150684931504</v>
      </c>
      <c r="AQ3606">
        <v>6.6892499999999994E-2</v>
      </c>
      <c r="AR3606">
        <v>5.6823100000000003E-3</v>
      </c>
      <c r="AS3606">
        <v>7.3951599999999996E-3</v>
      </c>
      <c r="AT3606">
        <v>3.6152900000000002E-2</v>
      </c>
      <c r="AU3606">
        <v>4.0322899999999995E-2</v>
      </c>
      <c r="AW3606">
        <v>6.6892499999999994E-2</v>
      </c>
      <c r="AX3606">
        <v>5.6823100000000029E-3</v>
      </c>
      <c r="AY3606">
        <v>7.3951599999999978E-3</v>
      </c>
      <c r="AZ3606">
        <v>3.6152900000000002E-2</v>
      </c>
      <c r="BA3606">
        <v>4.0322899999999995E-2</v>
      </c>
      <c r="BC3606" s="52">
        <v>100000</v>
      </c>
      <c r="BD3606" s="52">
        <v>100000</v>
      </c>
      <c r="BE3606">
        <v>0</v>
      </c>
      <c r="BF3606">
        <v>0</v>
      </c>
      <c r="BG3606">
        <v>0</v>
      </c>
    </row>
    <row r="3607" spans="1:59">
      <c r="A3607">
        <v>3606</v>
      </c>
      <c r="E3607">
        <v>9795.2054794520554</v>
      </c>
      <c r="K3607">
        <v>3465.9828911492286</v>
      </c>
      <c r="L3607">
        <v>3508.7428911492289</v>
      </c>
      <c r="M3607">
        <v>3551.5028911492291</v>
      </c>
      <c r="N3607">
        <v>3594.2628911492293</v>
      </c>
      <c r="O3607">
        <v>3637.0228911492295</v>
      </c>
      <c r="Q3607">
        <v>24119.033296891179</v>
      </c>
      <c r="R3607">
        <v>23467.41985632979</v>
      </c>
      <c r="S3607">
        <v>22815.806415768402</v>
      </c>
      <c r="T3607">
        <v>22164.192975207014</v>
      </c>
      <c r="U3607">
        <v>21512.579534645625</v>
      </c>
      <c r="W3607">
        <v>4.1340000000000002E-2</v>
      </c>
      <c r="AB3607">
        <v>1</v>
      </c>
      <c r="AC3607">
        <v>1</v>
      </c>
      <c r="AD3607">
        <v>1</v>
      </c>
      <c r="AE3607">
        <v>1</v>
      </c>
      <c r="AF3607">
        <v>1</v>
      </c>
      <c r="AL3607">
        <v>10.623714</v>
      </c>
      <c r="AM3607" s="5">
        <v>14.116987228393549</v>
      </c>
      <c r="AN3607">
        <v>570.77625570776252</v>
      </c>
      <c r="AO3607">
        <f t="shared" si="56"/>
        <v>26826.48401826484</v>
      </c>
      <c r="AP3607">
        <v>684.93150684931504</v>
      </c>
      <c r="AQ3607">
        <v>7.1051000000000003E-2</v>
      </c>
      <c r="AR3607">
        <v>5.6774399999999997E-3</v>
      </c>
      <c r="AS3607">
        <v>7.3343100000000001E-3</v>
      </c>
      <c r="AT3607">
        <v>3.76528E-2</v>
      </c>
      <c r="AU3607">
        <v>4.0850299999999999E-2</v>
      </c>
      <c r="AW3607">
        <v>7.1051000000000003E-2</v>
      </c>
      <c r="AX3607">
        <v>5.6774399999999989E-3</v>
      </c>
      <c r="AY3607">
        <v>7.3343099999999967E-3</v>
      </c>
      <c r="AZ3607">
        <v>3.76528E-2</v>
      </c>
      <c r="BA3607">
        <v>4.0850299999999992E-2</v>
      </c>
      <c r="BC3607" s="52">
        <v>100000</v>
      </c>
      <c r="BD3607" s="52">
        <v>100000</v>
      </c>
      <c r="BE3607">
        <v>0</v>
      </c>
      <c r="BF3607">
        <v>0</v>
      </c>
      <c r="BG3607">
        <v>0</v>
      </c>
    </row>
    <row r="3608" spans="1:59">
      <c r="A3608">
        <v>3607</v>
      </c>
      <c r="E3608">
        <v>9795.2054794520554</v>
      </c>
      <c r="K3608">
        <v>4052.9381739564396</v>
      </c>
      <c r="L3608">
        <v>4095.4231739564393</v>
      </c>
      <c r="M3608">
        <v>4137.908173956439</v>
      </c>
      <c r="N3608">
        <v>4180.3931739564387</v>
      </c>
      <c r="O3608">
        <v>4222.8781739564383</v>
      </c>
      <c r="Q3608">
        <v>24299.993777573451</v>
      </c>
      <c r="R3608">
        <v>23643.491405157627</v>
      </c>
      <c r="S3608">
        <v>22986.989032741803</v>
      </c>
      <c r="T3608">
        <v>22330.48666032598</v>
      </c>
      <c r="U3608">
        <v>21673.984287910156</v>
      </c>
      <c r="W3608">
        <v>0.12656999999999999</v>
      </c>
      <c r="AB3608">
        <v>1</v>
      </c>
      <c r="AC3608">
        <v>1</v>
      </c>
      <c r="AD3608">
        <v>1</v>
      </c>
      <c r="AE3608">
        <v>1</v>
      </c>
      <c r="AF3608">
        <v>1</v>
      </c>
      <c r="AL3608">
        <v>10.767721999999999</v>
      </c>
      <c r="AM3608" s="5">
        <v>14.06392765045166</v>
      </c>
      <c r="AN3608">
        <v>570.77625570776252</v>
      </c>
      <c r="AO3608">
        <f t="shared" si="56"/>
        <v>26826.48401826484</v>
      </c>
      <c r="AP3608">
        <v>684.93150684931504</v>
      </c>
      <c r="AQ3608">
        <v>7.3971999999999996E-2</v>
      </c>
      <c r="AR3608">
        <v>1.2180099999999999E-2</v>
      </c>
      <c r="AS3608">
        <v>7.8528000000000001E-3</v>
      </c>
      <c r="AT3608">
        <v>3.7762300000000006E-2</v>
      </c>
      <c r="AU3608">
        <v>4.1180100000000004E-2</v>
      </c>
      <c r="AW3608">
        <v>7.3971999999999996E-2</v>
      </c>
      <c r="AX3608">
        <v>1.2180099999999999E-2</v>
      </c>
      <c r="AY3608">
        <v>7.8528000000000001E-3</v>
      </c>
      <c r="AZ3608">
        <v>3.7762300000000013E-2</v>
      </c>
      <c r="BA3608">
        <v>4.1180100000000011E-2</v>
      </c>
      <c r="BC3608" s="52">
        <v>100000</v>
      </c>
      <c r="BD3608" s="52">
        <v>100000</v>
      </c>
      <c r="BE3608">
        <v>0</v>
      </c>
      <c r="BF3608">
        <v>0</v>
      </c>
      <c r="BG3608">
        <v>0</v>
      </c>
    </row>
    <row r="3609" spans="1:59">
      <c r="A3609">
        <v>3608</v>
      </c>
      <c r="E3609">
        <v>9795.2054794520554</v>
      </c>
      <c r="K3609">
        <v>3827.5537166505501</v>
      </c>
      <c r="L3609">
        <v>3877.7112166505503</v>
      </c>
      <c r="M3609">
        <v>3927.8687166505506</v>
      </c>
      <c r="N3609">
        <v>3978.0262166505509</v>
      </c>
      <c r="O3609">
        <v>4028.1837166505511</v>
      </c>
      <c r="Q3609">
        <v>21293.597027430889</v>
      </c>
      <c r="R3609">
        <v>20718.317170815728</v>
      </c>
      <c r="S3609">
        <v>20143.037314200566</v>
      </c>
      <c r="T3609">
        <v>19567.757457585405</v>
      </c>
      <c r="U3609">
        <v>18992.477600970244</v>
      </c>
      <c r="W3609">
        <v>0.16472000000000001</v>
      </c>
      <c r="AB3609">
        <v>1</v>
      </c>
      <c r="AC3609">
        <v>1</v>
      </c>
      <c r="AD3609">
        <v>1</v>
      </c>
      <c r="AE3609">
        <v>1</v>
      </c>
      <c r="AF3609">
        <v>1</v>
      </c>
      <c r="AL3609">
        <v>10.360035</v>
      </c>
      <c r="AM3609" s="5">
        <v>14.22399234771729</v>
      </c>
      <c r="AN3609">
        <v>570.77625570776252</v>
      </c>
      <c r="AO3609">
        <f t="shared" si="56"/>
        <v>26826.48401826484</v>
      </c>
      <c r="AP3609">
        <v>684.93150684931504</v>
      </c>
      <c r="AQ3609">
        <v>7.547920000000001E-2</v>
      </c>
      <c r="AR3609">
        <v>1.2596700000000001E-2</v>
      </c>
      <c r="AS3609">
        <v>8.0144400000000011E-3</v>
      </c>
      <c r="AT3609">
        <v>3.6359799999999998E-2</v>
      </c>
      <c r="AU3609">
        <v>4.1751099999999999E-2</v>
      </c>
      <c r="AW3609">
        <v>7.547920000000001E-2</v>
      </c>
      <c r="AX3609">
        <v>1.2596700000000002E-2</v>
      </c>
      <c r="AY3609">
        <v>8.0144399999999977E-3</v>
      </c>
      <c r="AZ3609">
        <v>3.6359799999999998E-2</v>
      </c>
      <c r="BA3609">
        <v>4.1751099999999999E-2</v>
      </c>
      <c r="BC3609" s="52">
        <v>100000</v>
      </c>
      <c r="BD3609" s="52">
        <v>100000</v>
      </c>
      <c r="BE3609">
        <v>0</v>
      </c>
      <c r="BF3609">
        <v>0</v>
      </c>
      <c r="BG3609">
        <v>0</v>
      </c>
    </row>
    <row r="3610" spans="1:59">
      <c r="A3610">
        <v>3609</v>
      </c>
      <c r="E3610">
        <v>9795.2054794520554</v>
      </c>
      <c r="K3610">
        <v>3783.7510836052361</v>
      </c>
      <c r="L3610">
        <v>3858.7410836052359</v>
      </c>
      <c r="M3610">
        <v>3933.7310836052357</v>
      </c>
      <c r="N3610">
        <v>4008.7210836052354</v>
      </c>
      <c r="O3610">
        <v>4083.7110836052352</v>
      </c>
      <c r="Q3610">
        <v>19738.160664199309</v>
      </c>
      <c r="R3610">
        <v>19204.90335609125</v>
      </c>
      <c r="S3610">
        <v>18671.646047983191</v>
      </c>
      <c r="T3610">
        <v>18138.388739875132</v>
      </c>
      <c r="U3610">
        <v>17605.131431767073</v>
      </c>
      <c r="W3610">
        <v>0.39206999999999997</v>
      </c>
      <c r="AB3610">
        <v>1</v>
      </c>
      <c r="AC3610">
        <v>1</v>
      </c>
      <c r="AD3610">
        <v>1</v>
      </c>
      <c r="AE3610">
        <v>1</v>
      </c>
      <c r="AF3610">
        <v>1</v>
      </c>
      <c r="AL3610">
        <v>11.436373</v>
      </c>
      <c r="AM3610" s="5">
        <v>13.875767707824711</v>
      </c>
      <c r="AN3610">
        <v>570.77625570776252</v>
      </c>
      <c r="AO3610">
        <f t="shared" si="56"/>
        <v>26826.48401826484</v>
      </c>
      <c r="AP3610">
        <v>684.93150684931504</v>
      </c>
      <c r="AQ3610">
        <v>7.6636300000000004E-2</v>
      </c>
      <c r="AR3610">
        <v>1.2155300000000001E-2</v>
      </c>
      <c r="AS3610">
        <v>8.0190999999999995E-3</v>
      </c>
      <c r="AT3610">
        <v>3.5535600000000001E-2</v>
      </c>
      <c r="AU3610">
        <v>4.08759E-2</v>
      </c>
      <c r="AW3610">
        <v>7.6636300000000004E-2</v>
      </c>
      <c r="AX3610">
        <v>1.2155300000000001E-2</v>
      </c>
      <c r="AY3610">
        <v>8.0191000000000012E-3</v>
      </c>
      <c r="AZ3610">
        <v>3.5535600000000001E-2</v>
      </c>
      <c r="BA3610">
        <v>4.0875900000000007E-2</v>
      </c>
      <c r="BC3610" s="52">
        <v>100000</v>
      </c>
      <c r="BD3610" s="52">
        <v>100000</v>
      </c>
      <c r="BE3610">
        <v>0</v>
      </c>
      <c r="BF3610">
        <v>0</v>
      </c>
      <c r="BG3610">
        <v>0</v>
      </c>
    </row>
    <row r="3611" spans="1:59">
      <c r="A3611">
        <v>3610</v>
      </c>
      <c r="E3611">
        <v>9795.2054794520554</v>
      </c>
      <c r="K3611">
        <v>4042.5848243275477</v>
      </c>
      <c r="L3611">
        <v>4147.327324327548</v>
      </c>
      <c r="M3611">
        <v>4252.0698243275483</v>
      </c>
      <c r="N3611">
        <v>4356.8123243275486</v>
      </c>
      <c r="O3611">
        <v>4461.5548243275489</v>
      </c>
      <c r="Q3611">
        <v>18355.62722158699</v>
      </c>
      <c r="R3611">
        <v>17859.721218912506</v>
      </c>
      <c r="S3611">
        <v>17363.815216238021</v>
      </c>
      <c r="T3611">
        <v>16867.909213563536</v>
      </c>
      <c r="U3611">
        <v>16372.003210889052</v>
      </c>
      <c r="W3611">
        <v>0.13993</v>
      </c>
      <c r="AB3611">
        <v>1</v>
      </c>
      <c r="AC3611">
        <v>1</v>
      </c>
      <c r="AD3611">
        <v>1</v>
      </c>
      <c r="AE3611">
        <v>1</v>
      </c>
      <c r="AF3611">
        <v>1</v>
      </c>
      <c r="AL3611">
        <v>11.597791000000001</v>
      </c>
      <c r="AM3611" s="5">
        <v>12.398661613464361</v>
      </c>
      <c r="AN3611">
        <v>570.77625570776252</v>
      </c>
      <c r="AO3611">
        <f t="shared" si="56"/>
        <v>26826.48401826484</v>
      </c>
      <c r="AP3611">
        <v>684.93150684931504</v>
      </c>
      <c r="AQ3611">
        <v>7.3436700000000008E-2</v>
      </c>
      <c r="AR3611">
        <v>1.1745499999999999E-2</v>
      </c>
      <c r="AS3611">
        <v>7.8270000000000006E-3</v>
      </c>
      <c r="AT3611">
        <v>3.5551099999999995E-2</v>
      </c>
      <c r="AU3611">
        <v>4.0532400000000003E-2</v>
      </c>
      <c r="AW3611">
        <v>7.3436700000000008E-2</v>
      </c>
      <c r="AX3611">
        <v>1.1745499999999999E-2</v>
      </c>
      <c r="AY3611">
        <v>7.8270000000000006E-3</v>
      </c>
      <c r="AZ3611">
        <v>3.5551099999999988E-2</v>
      </c>
      <c r="BA3611">
        <v>4.053240000000001E-2</v>
      </c>
      <c r="BC3611" s="52">
        <v>100000</v>
      </c>
      <c r="BD3611" s="52">
        <v>100000</v>
      </c>
      <c r="BE3611">
        <v>0</v>
      </c>
      <c r="BF3611">
        <v>0</v>
      </c>
      <c r="BG3611">
        <v>0</v>
      </c>
    </row>
    <row r="3612" spans="1:59">
      <c r="A3612">
        <v>3611</v>
      </c>
      <c r="E3612">
        <v>9795.2054794520554</v>
      </c>
      <c r="K3612">
        <v>4547.5097216135327</v>
      </c>
      <c r="L3612">
        <v>4711.4022216135327</v>
      </c>
      <c r="M3612">
        <v>4875.2947216135326</v>
      </c>
      <c r="N3612">
        <v>5039.1872216135325</v>
      </c>
      <c r="O3612">
        <v>5203.0797216135325</v>
      </c>
      <c r="Q3612">
        <v>16813.07787481006</v>
      </c>
      <c r="R3612">
        <v>16358.846257779633</v>
      </c>
      <c r="S3612">
        <v>15904.614640749205</v>
      </c>
      <c r="T3612">
        <v>15450.383023718778</v>
      </c>
      <c r="U3612">
        <v>14996.15140668835</v>
      </c>
      <c r="W3612">
        <v>0.68213999999999997</v>
      </c>
      <c r="AB3612">
        <v>1</v>
      </c>
      <c r="AC3612">
        <v>1</v>
      </c>
      <c r="AD3612">
        <v>1</v>
      </c>
      <c r="AE3612">
        <v>1</v>
      </c>
      <c r="AF3612">
        <v>1</v>
      </c>
      <c r="AL3612">
        <v>11.186954999999999</v>
      </c>
      <c r="AM3612" s="5">
        <v>10.959409713745121</v>
      </c>
      <c r="AN3612">
        <v>570.77625570776252</v>
      </c>
      <c r="AO3612">
        <f t="shared" si="56"/>
        <v>26826.48401826484</v>
      </c>
      <c r="AP3612">
        <v>684.93150684931504</v>
      </c>
      <c r="AQ3612">
        <v>7.3120599999999994E-2</v>
      </c>
      <c r="AR3612">
        <v>1.11942E-2</v>
      </c>
      <c r="AS3612">
        <v>7.7805699999999997E-3</v>
      </c>
      <c r="AT3612">
        <v>3.5436700000000002E-2</v>
      </c>
      <c r="AU3612">
        <v>4.0586900000000002E-2</v>
      </c>
      <c r="AW3612">
        <v>7.3120599999999994E-2</v>
      </c>
      <c r="AX3612">
        <v>1.1194200000000001E-2</v>
      </c>
      <c r="AY3612">
        <v>7.7805700000000005E-3</v>
      </c>
      <c r="AZ3612">
        <v>3.5436700000000002E-2</v>
      </c>
      <c r="BA3612">
        <v>4.0586899999999995E-2</v>
      </c>
      <c r="BC3612" s="52">
        <v>100000</v>
      </c>
      <c r="BD3612" s="52">
        <v>100000</v>
      </c>
      <c r="BE3612">
        <v>0</v>
      </c>
      <c r="BF3612">
        <v>0</v>
      </c>
      <c r="BG3612">
        <v>0</v>
      </c>
    </row>
    <row r="3613" spans="1:59">
      <c r="A3613">
        <v>3612</v>
      </c>
      <c r="E3613">
        <v>9795.2054794520554</v>
      </c>
      <c r="K3613">
        <v>4694.8458509477714</v>
      </c>
      <c r="L3613">
        <v>4899.7133509477717</v>
      </c>
      <c r="M3613">
        <v>5104.580850947772</v>
      </c>
      <c r="N3613">
        <v>5309.4483509477723</v>
      </c>
      <c r="O3613">
        <v>5514.3158509477726</v>
      </c>
      <c r="Q3613">
        <v>16017.06405202478</v>
      </c>
      <c r="R3613">
        <v>15584.337994810585</v>
      </c>
      <c r="S3613">
        <v>15151.61193759639</v>
      </c>
      <c r="T3613">
        <v>14718.885880382195</v>
      </c>
      <c r="U3613">
        <v>14286.159823168</v>
      </c>
      <c r="W3613">
        <v>0.60338000000000003</v>
      </c>
      <c r="AB3613">
        <v>1</v>
      </c>
      <c r="AC3613">
        <v>1</v>
      </c>
      <c r="AD3613">
        <v>1</v>
      </c>
      <c r="AE3613">
        <v>1</v>
      </c>
      <c r="AF3613">
        <v>1</v>
      </c>
      <c r="AL3613">
        <v>10.558394</v>
      </c>
      <c r="AM3613" s="5">
        <v>9.3833045959472656</v>
      </c>
      <c r="AN3613">
        <v>570.77625570776252</v>
      </c>
      <c r="AO3613">
        <f t="shared" si="56"/>
        <v>26826.48401826484</v>
      </c>
      <c r="AP3613">
        <v>684.93150684931504</v>
      </c>
      <c r="AQ3613">
        <v>7.300100000000001E-2</v>
      </c>
      <c r="AR3613">
        <v>1.10708E-2</v>
      </c>
      <c r="AS3613">
        <v>7.7738599999999996E-3</v>
      </c>
      <c r="AT3613">
        <v>3.5523600000000002E-2</v>
      </c>
      <c r="AU3613">
        <v>4.0566000000000005E-2</v>
      </c>
      <c r="AW3613">
        <v>7.300100000000001E-2</v>
      </c>
      <c r="AX3613">
        <v>1.1070799999999999E-2</v>
      </c>
      <c r="AY3613">
        <v>7.7738600000000005E-3</v>
      </c>
      <c r="AZ3613">
        <v>3.5523600000000002E-2</v>
      </c>
      <c r="BA3613">
        <v>4.0566000000000005E-2</v>
      </c>
      <c r="BC3613" s="52">
        <v>100000</v>
      </c>
      <c r="BD3613" s="52">
        <v>100000</v>
      </c>
      <c r="BE3613">
        <v>0</v>
      </c>
      <c r="BF3613">
        <v>0</v>
      </c>
      <c r="BG3613">
        <v>0</v>
      </c>
    </row>
    <row r="3614" spans="1:59">
      <c r="A3614">
        <v>3613</v>
      </c>
      <c r="E3614">
        <v>9795.2054794520554</v>
      </c>
      <c r="K3614">
        <v>4561.8451287919997</v>
      </c>
      <c r="L3614">
        <v>4831.9951287919994</v>
      </c>
      <c r="M3614">
        <v>5102.145128791999</v>
      </c>
      <c r="N3614">
        <v>5372.2951287919986</v>
      </c>
      <c r="O3614">
        <v>5642.4451287919983</v>
      </c>
      <c r="Q3614">
        <v>15670.56828844462</v>
      </c>
      <c r="R3614">
        <v>15247.203356532054</v>
      </c>
      <c r="S3614">
        <v>14823.838424619489</v>
      </c>
      <c r="T3614">
        <v>14400.473492706924</v>
      </c>
      <c r="U3614">
        <v>13977.108560794359</v>
      </c>
      <c r="W3614">
        <v>0.60872999999999999</v>
      </c>
      <c r="AB3614">
        <v>1</v>
      </c>
      <c r="AC3614">
        <v>1</v>
      </c>
      <c r="AD3614">
        <v>1</v>
      </c>
      <c r="AE3614">
        <v>1</v>
      </c>
      <c r="AF3614">
        <v>1</v>
      </c>
      <c r="AL3614">
        <v>9.2724270000000004</v>
      </c>
      <c r="AM3614" s="5">
        <v>7.631403923034668</v>
      </c>
      <c r="AN3614">
        <v>570.77625570776252</v>
      </c>
      <c r="AO3614">
        <f t="shared" si="56"/>
        <v>26826.48401826484</v>
      </c>
      <c r="AP3614">
        <v>684.93150684931504</v>
      </c>
      <c r="AQ3614">
        <v>7.3466399999999987E-2</v>
      </c>
      <c r="AR3614">
        <v>1.2067600000000001E-2</v>
      </c>
      <c r="AS3614">
        <v>7.9093099999999993E-3</v>
      </c>
      <c r="AT3614">
        <v>3.5790300000000004E-2</v>
      </c>
      <c r="AU3614">
        <v>4.0531399999999995E-2</v>
      </c>
      <c r="AW3614">
        <v>7.3466399999999987E-2</v>
      </c>
      <c r="AX3614">
        <v>1.2067599999999998E-2</v>
      </c>
      <c r="AY3614">
        <v>7.9093100000000027E-3</v>
      </c>
      <c r="AZ3614">
        <v>3.5790300000000011E-2</v>
      </c>
      <c r="BA3614">
        <v>4.0531399999999995E-2</v>
      </c>
      <c r="BC3614" s="52">
        <v>100000</v>
      </c>
      <c r="BD3614" s="52">
        <v>100000</v>
      </c>
      <c r="BE3614">
        <v>0</v>
      </c>
      <c r="BF3614">
        <v>0</v>
      </c>
      <c r="BG3614">
        <v>0</v>
      </c>
    </row>
    <row r="3615" spans="1:59">
      <c r="A3615">
        <v>3614</v>
      </c>
      <c r="E3615">
        <v>9795.2054794520554</v>
      </c>
      <c r="K3615">
        <v>4404.952061338784</v>
      </c>
      <c r="L3615">
        <v>4722.3995613387842</v>
      </c>
      <c r="M3615">
        <v>5039.8470613387844</v>
      </c>
      <c r="N3615">
        <v>5357.2945613387847</v>
      </c>
      <c r="O3615">
        <v>5674.7420613387849</v>
      </c>
      <c r="Q3615">
        <v>15290.167095879809</v>
      </c>
      <c r="R3615">
        <v>14877.079297467269</v>
      </c>
      <c r="S3615">
        <v>14463.99149905473</v>
      </c>
      <c r="T3615">
        <v>14050.90370064219</v>
      </c>
      <c r="U3615">
        <v>13637.81590222965</v>
      </c>
      <c r="W3615">
        <v>0.18943000000000002</v>
      </c>
      <c r="AB3615">
        <v>1</v>
      </c>
      <c r="AC3615">
        <v>1</v>
      </c>
      <c r="AD3615">
        <v>1</v>
      </c>
      <c r="AE3615">
        <v>1</v>
      </c>
      <c r="AF3615">
        <v>1</v>
      </c>
      <c r="AL3615">
        <v>8.9890170000000005</v>
      </c>
      <c r="AM3615" s="5">
        <v>11.9005012512207</v>
      </c>
      <c r="AN3615">
        <v>570.77625570776252</v>
      </c>
      <c r="AO3615">
        <f t="shared" si="56"/>
        <v>26826.48401826484</v>
      </c>
      <c r="AP3615">
        <v>684.93150684931504</v>
      </c>
      <c r="AQ3615">
        <v>7.5179300000000004E-2</v>
      </c>
      <c r="AR3615">
        <v>1.2630499999999999E-2</v>
      </c>
      <c r="AS3615">
        <v>7.9874899999999999E-3</v>
      </c>
      <c r="AT3615">
        <v>3.5926699999999999E-2</v>
      </c>
      <c r="AU3615">
        <v>4.0398699999999996E-2</v>
      </c>
      <c r="AW3615">
        <v>7.5179299999999991E-2</v>
      </c>
      <c r="AX3615">
        <v>1.2630500000000003E-2</v>
      </c>
      <c r="AY3615">
        <v>7.9874899999999999E-3</v>
      </c>
      <c r="AZ3615">
        <v>3.5926699999999992E-2</v>
      </c>
      <c r="BA3615">
        <v>4.0398699999999996E-2</v>
      </c>
      <c r="BC3615" s="52">
        <v>100000</v>
      </c>
      <c r="BD3615" s="52">
        <v>100000</v>
      </c>
      <c r="BE3615">
        <v>0</v>
      </c>
      <c r="BF3615">
        <v>0</v>
      </c>
      <c r="BG3615">
        <v>0</v>
      </c>
    </row>
    <row r="3616" spans="1:59">
      <c r="A3616">
        <v>3615</v>
      </c>
      <c r="E3616">
        <v>9795.2054794520554</v>
      </c>
      <c r="K3616">
        <v>4087.9802803926909</v>
      </c>
      <c r="L3616">
        <v>4512.6727803926906</v>
      </c>
      <c r="M3616">
        <v>4937.3652803926907</v>
      </c>
      <c r="N3616">
        <v>5362.0577803926908</v>
      </c>
      <c r="O3616">
        <v>5786.7502803926909</v>
      </c>
      <c r="Q3616">
        <v>15500.351221179721</v>
      </c>
      <c r="R3616">
        <v>15081.584969413705</v>
      </c>
      <c r="S3616">
        <v>14662.818717647689</v>
      </c>
      <c r="T3616">
        <v>14244.052465881674</v>
      </c>
      <c r="U3616">
        <v>13825.286214115658</v>
      </c>
      <c r="W3616">
        <v>0.221</v>
      </c>
      <c r="AB3616">
        <v>1</v>
      </c>
      <c r="AC3616">
        <v>1</v>
      </c>
      <c r="AD3616">
        <v>1</v>
      </c>
      <c r="AE3616">
        <v>1</v>
      </c>
      <c r="AF3616">
        <v>1</v>
      </c>
      <c r="AL3616">
        <v>9.2763550000000006</v>
      </c>
      <c r="AM3616" s="5">
        <v>11.94052791595459</v>
      </c>
      <c r="AN3616">
        <v>570.77625570776252</v>
      </c>
      <c r="AO3616">
        <f t="shared" si="56"/>
        <v>26826.48401826484</v>
      </c>
      <c r="AP3616">
        <v>684.93150684931504</v>
      </c>
      <c r="AQ3616">
        <v>7.5152800000000006E-2</v>
      </c>
      <c r="AR3616">
        <v>2.31664E-2</v>
      </c>
      <c r="AS3616">
        <v>7.9339199999999988E-3</v>
      </c>
      <c r="AT3616">
        <v>3.5935499999999995E-2</v>
      </c>
      <c r="AU3616">
        <v>4.0475499999999998E-2</v>
      </c>
      <c r="AW3616">
        <v>7.5152800000000006E-2</v>
      </c>
      <c r="AX3616">
        <v>2.3166400000000004E-2</v>
      </c>
      <c r="AY3616">
        <v>7.9339199999999971E-3</v>
      </c>
      <c r="AZ3616">
        <v>3.5935499999999995E-2</v>
      </c>
      <c r="BA3616">
        <v>4.0475499999999998E-2</v>
      </c>
      <c r="BC3616" s="52">
        <v>100000</v>
      </c>
      <c r="BD3616" s="52">
        <v>100000</v>
      </c>
      <c r="BE3616">
        <v>0</v>
      </c>
      <c r="BF3616">
        <v>0</v>
      </c>
      <c r="BG3616">
        <v>0</v>
      </c>
    </row>
    <row r="3617" spans="1:67">
      <c r="A3617">
        <v>3616</v>
      </c>
      <c r="E3617">
        <v>9795.2054794520554</v>
      </c>
      <c r="K3617">
        <v>4092.7587494521804</v>
      </c>
      <c r="L3617">
        <v>4713.5470827855133</v>
      </c>
      <c r="M3617">
        <v>5334.3354161188463</v>
      </c>
      <c r="N3617">
        <v>5955.1237494521793</v>
      </c>
      <c r="O3617">
        <v>6575.9120827855122</v>
      </c>
      <c r="Q3617">
        <v>16203.470075428049</v>
      </c>
      <c r="R3617">
        <v>15765.707966814085</v>
      </c>
      <c r="S3617">
        <v>15327.945858200121</v>
      </c>
      <c r="T3617">
        <v>14890.183749586156</v>
      </c>
      <c r="U3617">
        <v>14452.421640972192</v>
      </c>
      <c r="W3617">
        <v>0.21969999999999998</v>
      </c>
      <c r="AB3617">
        <v>1</v>
      </c>
      <c r="AC3617">
        <v>1</v>
      </c>
      <c r="AD3617">
        <v>1</v>
      </c>
      <c r="AE3617">
        <v>1</v>
      </c>
      <c r="AF3617">
        <v>1</v>
      </c>
      <c r="AL3617">
        <v>7.2976045999999997</v>
      </c>
      <c r="AM3617" s="5">
        <v>11.74981689453125</v>
      </c>
      <c r="AN3617">
        <v>570.77625570776252</v>
      </c>
      <c r="AO3617">
        <f t="shared" si="56"/>
        <v>26826.48401826484</v>
      </c>
      <c r="AP3617">
        <v>684.93150684931504</v>
      </c>
      <c r="AQ3617">
        <v>7.7992900000000004E-2</v>
      </c>
      <c r="AR3617">
        <v>2.3540500000000002E-2</v>
      </c>
      <c r="AS3617">
        <v>8.2075099999999995E-3</v>
      </c>
      <c r="AT3617">
        <v>3.62192E-2</v>
      </c>
      <c r="AU3617">
        <v>4.1518800000000002E-2</v>
      </c>
      <c r="AW3617">
        <v>7.7992900000000018E-2</v>
      </c>
      <c r="AX3617">
        <v>2.3540500000000006E-2</v>
      </c>
      <c r="AY3617">
        <v>8.2075100000000012E-3</v>
      </c>
      <c r="AZ3617">
        <v>3.6219199999999993E-2</v>
      </c>
      <c r="BA3617">
        <v>4.1518800000000008E-2</v>
      </c>
      <c r="BC3617" s="52">
        <v>100000</v>
      </c>
      <c r="BD3617" s="52">
        <v>100000</v>
      </c>
      <c r="BE3617">
        <v>0</v>
      </c>
      <c r="BF3617">
        <v>0</v>
      </c>
      <c r="BG3617">
        <v>0</v>
      </c>
    </row>
    <row r="3618" spans="1:67">
      <c r="A3618">
        <v>3617</v>
      </c>
      <c r="E3618">
        <v>9795.2054794520554</v>
      </c>
      <c r="K3618">
        <v>4470.2578051517976</v>
      </c>
      <c r="L3618">
        <v>5246.1403051517973</v>
      </c>
      <c r="M3618">
        <v>6022.022805151797</v>
      </c>
      <c r="N3618">
        <v>6797.9053051517967</v>
      </c>
      <c r="O3618">
        <v>7573.7878051517964</v>
      </c>
      <c r="Q3618">
        <v>17135.105614151929</v>
      </c>
      <c r="R3618">
        <v>16672.173912928167</v>
      </c>
      <c r="S3618">
        <v>16209.242211704404</v>
      </c>
      <c r="T3618">
        <v>15746.310510480642</v>
      </c>
      <c r="U3618">
        <v>15283.378809256879</v>
      </c>
      <c r="W3618">
        <v>0.15165000000000001</v>
      </c>
      <c r="AB3618">
        <v>1</v>
      </c>
      <c r="AC3618">
        <v>1</v>
      </c>
      <c r="AD3618">
        <v>1</v>
      </c>
      <c r="AE3618">
        <v>1</v>
      </c>
      <c r="AF3618">
        <v>1</v>
      </c>
      <c r="AL3618">
        <v>7.2669730000000001</v>
      </c>
      <c r="AM3618" s="5">
        <v>8.7544469833374023</v>
      </c>
      <c r="AN3618">
        <v>570.77625570776252</v>
      </c>
      <c r="AO3618">
        <f t="shared" si="56"/>
        <v>26826.48401826484</v>
      </c>
      <c r="AP3618">
        <v>684.93150684931504</v>
      </c>
      <c r="AQ3618">
        <v>8.2359500000000002E-2</v>
      </c>
      <c r="AR3618">
        <v>2.5069299999999999E-2</v>
      </c>
      <c r="AS3618">
        <v>2.7586800000000002E-2</v>
      </c>
      <c r="AT3618">
        <v>4.11008E-2</v>
      </c>
      <c r="AU3618">
        <v>4.3058199999999998E-2</v>
      </c>
      <c r="AW3618">
        <v>8.2359500000000016E-2</v>
      </c>
      <c r="AX3618">
        <v>2.5069300000000003E-2</v>
      </c>
      <c r="AY3618">
        <v>2.7586800000000009E-2</v>
      </c>
      <c r="AZ3618">
        <v>4.1100800000000007E-2</v>
      </c>
      <c r="BA3618">
        <v>4.3058200000000005E-2</v>
      </c>
      <c r="BC3618" s="52">
        <v>100000</v>
      </c>
      <c r="BD3618" s="52">
        <v>100000</v>
      </c>
      <c r="BE3618">
        <v>0</v>
      </c>
      <c r="BF3618">
        <v>0</v>
      </c>
      <c r="BG3618">
        <v>0</v>
      </c>
    </row>
    <row r="3619" spans="1:67">
      <c r="A3619">
        <v>3618</v>
      </c>
      <c r="E3619">
        <v>9795.2054794520554</v>
      </c>
      <c r="K3619">
        <v>5085.8839023159408</v>
      </c>
      <c r="L3619">
        <v>5910.852235649274</v>
      </c>
      <c r="M3619">
        <v>6735.8205689826073</v>
      </c>
      <c r="N3619">
        <v>7560.7889023159405</v>
      </c>
      <c r="O3619">
        <v>8385.7572356492747</v>
      </c>
      <c r="Q3619">
        <v>18392.218503925978</v>
      </c>
      <c r="R3619">
        <v>17895.323930126131</v>
      </c>
      <c r="S3619">
        <v>17398.429356326284</v>
      </c>
      <c r="T3619">
        <v>16901.534782526436</v>
      </c>
      <c r="U3619">
        <v>16404.640208726589</v>
      </c>
      <c r="W3619">
        <v>8.1879999999999994E-2</v>
      </c>
      <c r="AB3619">
        <v>1</v>
      </c>
      <c r="AC3619">
        <v>1</v>
      </c>
      <c r="AD3619">
        <v>1</v>
      </c>
      <c r="AE3619">
        <v>1</v>
      </c>
      <c r="AF3619">
        <v>1</v>
      </c>
      <c r="AL3619">
        <v>6.1605005000000004</v>
      </c>
      <c r="AM3619" s="5">
        <v>9.9050178527832031</v>
      </c>
      <c r="AN3619">
        <v>570.77625570776252</v>
      </c>
      <c r="AO3619">
        <f t="shared" si="56"/>
        <v>26826.48401826484</v>
      </c>
      <c r="AP3619">
        <v>684.93150684931504</v>
      </c>
      <c r="AQ3619">
        <v>9.1244500000000006E-2</v>
      </c>
      <c r="AR3619">
        <v>4.2973600000000001E-2</v>
      </c>
      <c r="AS3619">
        <v>4.1232900000000003E-2</v>
      </c>
      <c r="AT3619">
        <v>4.2054900000000006E-2</v>
      </c>
      <c r="AU3619">
        <v>4.3581800000000004E-2</v>
      </c>
      <c r="AW3619">
        <v>9.1244499999999992E-2</v>
      </c>
      <c r="AX3619">
        <v>4.2973600000000001E-2</v>
      </c>
      <c r="AY3619">
        <v>4.1232900000000003E-2</v>
      </c>
      <c r="AZ3619">
        <v>4.2054900000000006E-2</v>
      </c>
      <c r="BA3619">
        <v>4.3581800000000004E-2</v>
      </c>
      <c r="BC3619" s="52">
        <v>100000</v>
      </c>
      <c r="BD3619" s="52">
        <v>100000</v>
      </c>
      <c r="BE3619">
        <v>0</v>
      </c>
      <c r="BF3619">
        <v>0</v>
      </c>
      <c r="BG3619">
        <v>0</v>
      </c>
    </row>
    <row r="3620" spans="1:67">
      <c r="A3620">
        <v>3619</v>
      </c>
      <c r="E3620">
        <v>9795.2054794520554</v>
      </c>
      <c r="K3620">
        <v>5514.3532946501055</v>
      </c>
      <c r="L3620">
        <v>6289.8232946501048</v>
      </c>
      <c r="M3620">
        <v>7065.2932946501041</v>
      </c>
      <c r="N3620">
        <v>7840.7632946501035</v>
      </c>
      <c r="O3620">
        <v>8616.2332946501028</v>
      </c>
      <c r="Q3620">
        <v>19974.118822408531</v>
      </c>
      <c r="R3620">
        <v>19434.486735220904</v>
      </c>
      <c r="S3620">
        <v>18894.854648033281</v>
      </c>
      <c r="T3620">
        <v>18355.222560845657</v>
      </c>
      <c r="U3620">
        <v>17815.590473658034</v>
      </c>
      <c r="W3620">
        <v>2.1329999999999998E-2</v>
      </c>
      <c r="AB3620">
        <v>1</v>
      </c>
      <c r="AC3620">
        <v>1</v>
      </c>
      <c r="AD3620">
        <v>1</v>
      </c>
      <c r="AE3620">
        <v>1</v>
      </c>
      <c r="AF3620">
        <v>1</v>
      </c>
      <c r="AL3620">
        <v>8.7496670000000005</v>
      </c>
      <c r="AM3620" s="5">
        <v>11.018154144287109</v>
      </c>
      <c r="AN3620">
        <v>570.77625570776252</v>
      </c>
      <c r="AO3620">
        <f t="shared" si="56"/>
        <v>26826.48401826484</v>
      </c>
      <c r="AP3620">
        <v>684.93150684931504</v>
      </c>
      <c r="AQ3620">
        <v>9.4898399999999994E-2</v>
      </c>
      <c r="AR3620">
        <v>4.42993E-2</v>
      </c>
      <c r="AS3620">
        <v>4.26056E-2</v>
      </c>
      <c r="AT3620">
        <v>4.2945500000000005E-2</v>
      </c>
      <c r="AU3620">
        <v>4.3813600000000001E-2</v>
      </c>
      <c r="AW3620">
        <v>9.489839999999998E-2</v>
      </c>
      <c r="AX3620">
        <v>4.42993E-2</v>
      </c>
      <c r="AY3620">
        <v>4.2605600000000007E-2</v>
      </c>
      <c r="AZ3620">
        <v>4.2945500000000011E-2</v>
      </c>
      <c r="BA3620">
        <v>4.3813599999999994E-2</v>
      </c>
      <c r="BC3620" s="52">
        <v>100000</v>
      </c>
      <c r="BD3620" s="52">
        <v>100000</v>
      </c>
      <c r="BE3620">
        <v>0</v>
      </c>
      <c r="BF3620">
        <v>0</v>
      </c>
      <c r="BG3620">
        <v>0</v>
      </c>
    </row>
    <row r="3621" spans="1:67">
      <c r="A3621">
        <v>3620</v>
      </c>
      <c r="E3621">
        <v>9795.2054794520554</v>
      </c>
      <c r="K3621">
        <v>5500.8142989815542</v>
      </c>
      <c r="L3621">
        <v>6144.5092989815539</v>
      </c>
      <c r="M3621">
        <v>6788.2042989815536</v>
      </c>
      <c r="N3621">
        <v>7431.8992989815533</v>
      </c>
      <c r="O3621">
        <v>8075.594298981553</v>
      </c>
      <c r="Q3621">
        <v>19942.283160448871</v>
      </c>
      <c r="R3621">
        <v>19403.51116399587</v>
      </c>
      <c r="S3621">
        <v>18864.739167542866</v>
      </c>
      <c r="T3621">
        <v>18325.967171089862</v>
      </c>
      <c r="U3621">
        <v>17787.195174636858</v>
      </c>
      <c r="W3621">
        <v>0</v>
      </c>
      <c r="AB3621">
        <v>1</v>
      </c>
      <c r="AC3621">
        <v>1</v>
      </c>
      <c r="AD3621">
        <v>1</v>
      </c>
      <c r="AE3621">
        <v>1</v>
      </c>
      <c r="AF3621">
        <v>1</v>
      </c>
      <c r="AL3621">
        <v>8.5598969999999994</v>
      </c>
      <c r="AM3621" s="5">
        <v>10.71101760864258</v>
      </c>
      <c r="AN3621">
        <v>570.77625570776252</v>
      </c>
      <c r="AO3621">
        <f t="shared" si="56"/>
        <v>26826.48401826484</v>
      </c>
      <c r="AP3621">
        <v>684.93150684931504</v>
      </c>
      <c r="AQ3621">
        <v>9.6679899999999999E-2</v>
      </c>
      <c r="AR3621">
        <v>4.7597800000000003E-2</v>
      </c>
      <c r="AS3621">
        <v>4.3398600000000002E-2</v>
      </c>
      <c r="AT3621">
        <v>4.41543E-2</v>
      </c>
      <c r="AU3621">
        <v>4.4577499999999999E-2</v>
      </c>
      <c r="AW3621">
        <v>9.6679899999999999E-2</v>
      </c>
      <c r="AX3621">
        <v>4.759780000000001E-2</v>
      </c>
      <c r="AY3621">
        <v>4.3398599999999996E-2</v>
      </c>
      <c r="AZ3621">
        <v>4.4154299999999994E-2</v>
      </c>
      <c r="BA3621">
        <v>4.4577500000000006E-2</v>
      </c>
      <c r="BC3621" s="52">
        <v>100000</v>
      </c>
      <c r="BD3621" s="52">
        <v>100000</v>
      </c>
      <c r="BE3621">
        <v>0</v>
      </c>
      <c r="BF3621">
        <v>0</v>
      </c>
      <c r="BG3621">
        <v>0</v>
      </c>
    </row>
    <row r="3622" spans="1:67">
      <c r="A3622">
        <v>3621</v>
      </c>
      <c r="E3622">
        <v>9795.2054794520554</v>
      </c>
      <c r="K3622">
        <v>5389.3166875934812</v>
      </c>
      <c r="L3622">
        <v>5896.9466875934813</v>
      </c>
      <c r="M3622">
        <v>6404.5766875934814</v>
      </c>
      <c r="N3622">
        <v>6912.2066875934815</v>
      </c>
      <c r="O3622">
        <v>7419.8366875934817</v>
      </c>
      <c r="Q3622">
        <v>18531.289831572882</v>
      </c>
      <c r="R3622">
        <v>18030.638029206515</v>
      </c>
      <c r="S3622">
        <v>17529.986226840148</v>
      </c>
      <c r="T3622">
        <v>17029.334424473782</v>
      </c>
      <c r="U3622">
        <v>16528.682622107415</v>
      </c>
      <c r="W3622">
        <v>0</v>
      </c>
      <c r="AB3622">
        <v>1</v>
      </c>
      <c r="AC3622">
        <v>1</v>
      </c>
      <c r="AD3622">
        <v>1</v>
      </c>
      <c r="AE3622">
        <v>1</v>
      </c>
      <c r="AF3622">
        <v>1</v>
      </c>
      <c r="AL3622">
        <v>9.169613</v>
      </c>
      <c r="AM3622" s="5">
        <v>10.257504463195801</v>
      </c>
      <c r="AN3622">
        <v>570.77625570776252</v>
      </c>
      <c r="AO3622">
        <f t="shared" si="56"/>
        <v>26826.48401826484</v>
      </c>
      <c r="AP3622">
        <v>684.93150684931504</v>
      </c>
      <c r="AQ3622">
        <v>9.695390000000001E-2</v>
      </c>
      <c r="AR3622">
        <v>4.7411299999999997E-2</v>
      </c>
      <c r="AS3622">
        <v>4.32798E-2</v>
      </c>
      <c r="AT3622">
        <v>4.3113900000000004E-2</v>
      </c>
      <c r="AU3622">
        <v>4.3856400000000004E-2</v>
      </c>
      <c r="AW3622">
        <v>9.6953900000000023E-2</v>
      </c>
      <c r="AX3622">
        <v>4.7411300000000003E-2</v>
      </c>
      <c r="AY3622">
        <v>4.3279799999999993E-2</v>
      </c>
      <c r="AZ3622">
        <v>4.3113899999999997E-2</v>
      </c>
      <c r="BA3622">
        <v>4.3856400000000004E-2</v>
      </c>
      <c r="BC3622" s="52">
        <v>100000</v>
      </c>
      <c r="BD3622" s="52">
        <v>100000</v>
      </c>
      <c r="BE3622">
        <v>0</v>
      </c>
      <c r="BF3622">
        <v>0</v>
      </c>
      <c r="BG3622">
        <v>0</v>
      </c>
    </row>
    <row r="3623" spans="1:67">
      <c r="A3623">
        <v>3622</v>
      </c>
      <c r="E3623">
        <v>9795.2054794520554</v>
      </c>
      <c r="K3623">
        <v>5187.8245755850357</v>
      </c>
      <c r="L3623">
        <v>5626.4320755850358</v>
      </c>
      <c r="M3623">
        <v>6065.0395755850359</v>
      </c>
      <c r="N3623">
        <v>6503.647075585036</v>
      </c>
      <c r="O3623">
        <v>6942.254575585036</v>
      </c>
      <c r="Q3623">
        <v>14088.74180597437</v>
      </c>
      <c r="R3623">
        <v>13708.112393758194</v>
      </c>
      <c r="S3623">
        <v>13327.48298154202</v>
      </c>
      <c r="T3623">
        <v>12946.853569325845</v>
      </c>
      <c r="U3623">
        <v>12566.224157109671</v>
      </c>
      <c r="W3623">
        <v>0</v>
      </c>
      <c r="AB3623">
        <v>1</v>
      </c>
      <c r="AC3623">
        <v>1</v>
      </c>
      <c r="AD3623">
        <v>1</v>
      </c>
      <c r="AE3623">
        <v>1</v>
      </c>
      <c r="AF3623">
        <v>1</v>
      </c>
      <c r="AL3623">
        <v>8.8706829999999997</v>
      </c>
      <c r="AM3623" s="5">
        <v>7.7978558540344238</v>
      </c>
      <c r="AN3623">
        <v>570.77625570776252</v>
      </c>
      <c r="AO3623">
        <f t="shared" si="56"/>
        <v>26826.48401826484</v>
      </c>
      <c r="AP3623">
        <v>684.93150684931504</v>
      </c>
      <c r="AQ3623">
        <v>9.4992400000000005E-2</v>
      </c>
      <c r="AR3623">
        <v>4.5293899999999998E-2</v>
      </c>
      <c r="AS3623">
        <v>4.2822100000000002E-2</v>
      </c>
      <c r="AT3623">
        <v>4.2311999999999995E-2</v>
      </c>
      <c r="AU3623">
        <v>4.3834499999999998E-2</v>
      </c>
      <c r="AW3623">
        <v>9.4992400000000018E-2</v>
      </c>
      <c r="AX3623">
        <v>4.5293899999999998E-2</v>
      </c>
      <c r="AY3623">
        <v>4.2822100000000002E-2</v>
      </c>
      <c r="AZ3623">
        <v>4.2312000000000002E-2</v>
      </c>
      <c r="BA3623">
        <v>4.3834499999999998E-2</v>
      </c>
      <c r="BC3623" s="52">
        <v>100000</v>
      </c>
      <c r="BD3623" s="52">
        <v>100000</v>
      </c>
      <c r="BE3623">
        <v>0</v>
      </c>
      <c r="BF3623">
        <v>0</v>
      </c>
      <c r="BG3623">
        <v>0</v>
      </c>
    </row>
    <row r="3624" spans="1:67">
      <c r="A3624">
        <v>3623</v>
      </c>
      <c r="E3624">
        <v>9795.2054794520554</v>
      </c>
      <c r="K3624">
        <v>3771.8049109565136</v>
      </c>
      <c r="L3624">
        <v>4171.1715776231804</v>
      </c>
      <c r="M3624">
        <v>4570.5382442898472</v>
      </c>
      <c r="N3624">
        <v>4969.904910956514</v>
      </c>
      <c r="O3624">
        <v>5369.2715776231807</v>
      </c>
      <c r="Q3624">
        <v>8298.1818530775363</v>
      </c>
      <c r="R3624">
        <v>8073.9934827835386</v>
      </c>
      <c r="S3624">
        <v>7849.805112489541</v>
      </c>
      <c r="T3624">
        <v>7625.6167421955433</v>
      </c>
      <c r="U3624">
        <v>7401.4283719015457</v>
      </c>
      <c r="W3624">
        <v>0</v>
      </c>
      <c r="AB3624">
        <v>1</v>
      </c>
      <c r="AC3624">
        <v>1</v>
      </c>
      <c r="AD3624">
        <v>1</v>
      </c>
      <c r="AE3624">
        <v>1</v>
      </c>
      <c r="AF3624">
        <v>1</v>
      </c>
      <c r="AL3624">
        <v>8.4845100000000002</v>
      </c>
      <c r="AM3624" s="5">
        <v>7.7856087684631348</v>
      </c>
      <c r="AN3624">
        <v>570.77625570776252</v>
      </c>
      <c r="AO3624">
        <f t="shared" si="56"/>
        <v>26826.48401826484</v>
      </c>
      <c r="AP3624">
        <v>684.93150684931504</v>
      </c>
      <c r="AQ3624">
        <v>9.2866799999999999E-2</v>
      </c>
      <c r="AR3624">
        <v>4.3952100000000001E-2</v>
      </c>
      <c r="AS3624">
        <v>4.1617400000000006E-2</v>
      </c>
      <c r="AT3624">
        <v>4.18276E-2</v>
      </c>
      <c r="AU3624">
        <v>4.3753599999999997E-2</v>
      </c>
      <c r="AW3624">
        <v>9.2866800000000013E-2</v>
      </c>
      <c r="AX3624">
        <v>4.3952100000000008E-2</v>
      </c>
      <c r="AY3624">
        <v>4.1617400000000013E-2</v>
      </c>
      <c r="AZ3624">
        <v>4.1827600000000006E-2</v>
      </c>
      <c r="BA3624">
        <v>4.375359999999999E-2</v>
      </c>
      <c r="BC3624" s="52">
        <v>100000</v>
      </c>
      <c r="BD3624" s="52">
        <v>100000</v>
      </c>
      <c r="BE3624">
        <v>0</v>
      </c>
      <c r="BF3624">
        <v>0</v>
      </c>
      <c r="BG3624">
        <v>0</v>
      </c>
    </row>
    <row r="3625" spans="1:67" s="38" customFormat="1">
      <c r="A3625" s="38">
        <v>3624</v>
      </c>
      <c r="E3625">
        <v>9795.2054794520554</v>
      </c>
      <c r="J3625" s="117"/>
      <c r="K3625" s="38">
        <v>2689.2728933059293</v>
      </c>
      <c r="L3625" s="38">
        <v>2896.2028933059291</v>
      </c>
      <c r="M3625" s="38">
        <v>3103.132893305929</v>
      </c>
      <c r="N3625" s="38">
        <v>3310.0628933059288</v>
      </c>
      <c r="O3625" s="38">
        <v>3516.9928933059286</v>
      </c>
      <c r="P3625" s="117"/>
      <c r="Q3625" s="38">
        <v>6811.08546284966</v>
      </c>
      <c r="R3625" s="38">
        <v>6627.0733287679041</v>
      </c>
      <c r="S3625" s="38">
        <v>6443.0611946861482</v>
      </c>
      <c r="T3625" s="38">
        <v>6259.0490606043923</v>
      </c>
      <c r="U3625" s="38">
        <v>6075.0369265226363</v>
      </c>
      <c r="W3625" s="38">
        <v>0</v>
      </c>
      <c r="X3625"/>
      <c r="Y3625"/>
      <c r="Z3625"/>
      <c r="AA3625"/>
      <c r="AB3625">
        <v>1</v>
      </c>
      <c r="AC3625">
        <v>1</v>
      </c>
      <c r="AD3625">
        <v>1</v>
      </c>
      <c r="AE3625">
        <v>1</v>
      </c>
      <c r="AF3625">
        <v>1</v>
      </c>
      <c r="AL3625" s="38">
        <v>7.6265179999999999</v>
      </c>
      <c r="AM3625" s="37">
        <v>7.1782059669494629</v>
      </c>
      <c r="AN3625" s="38">
        <v>570.77625570776252</v>
      </c>
      <c r="AO3625">
        <f t="shared" si="56"/>
        <v>26826.48401826484</v>
      </c>
      <c r="AP3625" s="38">
        <v>684.93150684931504</v>
      </c>
      <c r="AQ3625" s="38">
        <v>8.9648099999999994E-2</v>
      </c>
      <c r="AR3625" s="38">
        <v>4.27885E-2</v>
      </c>
      <c r="AS3625" s="38">
        <v>4.1277599999999998E-2</v>
      </c>
      <c r="AT3625" s="38">
        <v>4.1827800000000005E-2</v>
      </c>
      <c r="AU3625" s="38">
        <v>4.3499200000000002E-2</v>
      </c>
      <c r="AV3625" s="114"/>
      <c r="AW3625">
        <v>8.9648099999999994E-2</v>
      </c>
      <c r="AX3625">
        <v>4.2788499999999993E-2</v>
      </c>
      <c r="AY3625">
        <v>4.1277599999999998E-2</v>
      </c>
      <c r="AZ3625">
        <v>4.1827800000000012E-2</v>
      </c>
      <c r="BA3625">
        <v>4.3499200000000002E-2</v>
      </c>
      <c r="BB3625" s="117"/>
      <c r="BC3625" s="52">
        <v>100000</v>
      </c>
      <c r="BD3625" s="52">
        <v>100000</v>
      </c>
      <c r="BE3625">
        <v>0</v>
      </c>
      <c r="BF3625">
        <v>0</v>
      </c>
      <c r="BG3625">
        <v>0</v>
      </c>
      <c r="BK3625"/>
      <c r="BL3625"/>
      <c r="BM3625"/>
      <c r="BN3625"/>
      <c r="BO3625"/>
    </row>
    <row r="3626" spans="1:67">
      <c r="A3626">
        <v>3625</v>
      </c>
      <c r="E3626">
        <v>9795.2054794520554</v>
      </c>
      <c r="K3626">
        <v>2233.517758745078</v>
      </c>
      <c r="L3626">
        <v>2333.1727587450778</v>
      </c>
      <c r="M3626">
        <v>2432.8277587450775</v>
      </c>
      <c r="N3626">
        <v>2532.4827587450773</v>
      </c>
      <c r="O3626">
        <v>2632.137758745077</v>
      </c>
      <c r="Q3626">
        <v>7303.6997850831194</v>
      </c>
      <c r="R3626">
        <v>7106.3789035492855</v>
      </c>
      <c r="S3626">
        <v>6909.0580220154516</v>
      </c>
      <c r="T3626">
        <v>6711.7371404816176</v>
      </c>
      <c r="U3626">
        <v>6514.4162589477837</v>
      </c>
      <c r="W3626">
        <v>0</v>
      </c>
      <c r="AB3626">
        <v>1</v>
      </c>
      <c r="AC3626">
        <v>1</v>
      </c>
      <c r="AD3626">
        <v>1</v>
      </c>
      <c r="AE3626">
        <v>1</v>
      </c>
      <c r="AF3626">
        <v>1</v>
      </c>
      <c r="AL3626">
        <v>7.4525537000000002</v>
      </c>
      <c r="AM3626" s="5">
        <v>5.4913496971130371</v>
      </c>
      <c r="AN3626">
        <v>570.77625570776252</v>
      </c>
      <c r="AO3626">
        <f t="shared" si="56"/>
        <v>26826.48401826484</v>
      </c>
      <c r="AP3626">
        <v>684.93150684931504</v>
      </c>
      <c r="AQ3626">
        <v>8.8636300000000001E-2</v>
      </c>
      <c r="AR3626">
        <v>4.3110799999999998E-2</v>
      </c>
      <c r="AS3626">
        <v>4.1305399999999999E-2</v>
      </c>
      <c r="AT3626">
        <v>4.1873300000000002E-2</v>
      </c>
      <c r="AU3626">
        <v>4.3531E-2</v>
      </c>
      <c r="AW3626">
        <v>8.8636299999999987E-2</v>
      </c>
      <c r="AX3626">
        <v>4.3110799999999991E-2</v>
      </c>
      <c r="AY3626">
        <v>4.1305400000000006E-2</v>
      </c>
      <c r="AZ3626">
        <v>4.1873300000000002E-2</v>
      </c>
      <c r="BA3626">
        <v>4.3531E-2</v>
      </c>
      <c r="BC3626" s="52">
        <v>100000</v>
      </c>
      <c r="BD3626" s="52">
        <v>100000</v>
      </c>
      <c r="BE3626">
        <v>0</v>
      </c>
      <c r="BF3626">
        <v>0</v>
      </c>
      <c r="BG3626">
        <v>0</v>
      </c>
    </row>
    <row r="3627" spans="1:67">
      <c r="A3627">
        <v>3626</v>
      </c>
      <c r="E3627">
        <v>9795.2054794520554</v>
      </c>
      <c r="K3627">
        <v>2061.220085923293</v>
      </c>
      <c r="L3627">
        <v>2109.8925859232932</v>
      </c>
      <c r="M3627">
        <v>2158.5650859232933</v>
      </c>
      <c r="N3627">
        <v>2207.2375859232934</v>
      </c>
      <c r="O3627">
        <v>2255.9100859232935</v>
      </c>
      <c r="Q3627">
        <v>7606.3709688109084</v>
      </c>
      <c r="R3627">
        <v>7400.8729511028059</v>
      </c>
      <c r="S3627">
        <v>7195.3749333947035</v>
      </c>
      <c r="T3627">
        <v>6989.876915686601</v>
      </c>
      <c r="U3627">
        <v>6784.3788979784986</v>
      </c>
      <c r="W3627">
        <v>0</v>
      </c>
      <c r="AB3627">
        <v>1</v>
      </c>
      <c r="AC3627">
        <v>1</v>
      </c>
      <c r="AD3627">
        <v>1</v>
      </c>
      <c r="AE3627">
        <v>1</v>
      </c>
      <c r="AF3627">
        <v>1</v>
      </c>
      <c r="AL3627">
        <v>7.0319880000000001</v>
      </c>
      <c r="AM3627" s="5">
        <v>5.6285595893859863</v>
      </c>
      <c r="AN3627">
        <v>570.77625570776252</v>
      </c>
      <c r="AO3627">
        <f t="shared" si="56"/>
        <v>26826.48401826484</v>
      </c>
      <c r="AP3627">
        <v>684.93150684931504</v>
      </c>
      <c r="AQ3627">
        <v>8.8652900000000007E-2</v>
      </c>
      <c r="AR3627">
        <v>4.3418900000000003E-2</v>
      </c>
      <c r="AS3627">
        <v>4.1434800000000001E-2</v>
      </c>
      <c r="AT3627">
        <v>4.1866399999999998E-2</v>
      </c>
      <c r="AU3627">
        <v>4.3514200000000003E-2</v>
      </c>
      <c r="AW3627">
        <v>8.8652900000000021E-2</v>
      </c>
      <c r="AX3627">
        <v>4.3418899999999996E-2</v>
      </c>
      <c r="AY3627">
        <v>4.1434800000000008E-2</v>
      </c>
      <c r="AZ3627">
        <v>4.1866399999999998E-2</v>
      </c>
      <c r="BA3627">
        <v>4.3514200000000003E-2</v>
      </c>
      <c r="BC3627" s="52">
        <v>100000</v>
      </c>
      <c r="BD3627" s="52">
        <v>100000</v>
      </c>
      <c r="BE3627">
        <v>0</v>
      </c>
      <c r="BF3627">
        <v>0</v>
      </c>
      <c r="BG3627">
        <v>0</v>
      </c>
    </row>
    <row r="3628" spans="1:67">
      <c r="A3628">
        <v>3627</v>
      </c>
      <c r="E3628">
        <v>9795.2054794520554</v>
      </c>
      <c r="K3628">
        <v>2011.1981809105166</v>
      </c>
      <c r="L3628">
        <v>2053.2706809105166</v>
      </c>
      <c r="M3628">
        <v>2095.3431809105168</v>
      </c>
      <c r="N3628">
        <v>2137.415680910517</v>
      </c>
      <c r="O3628">
        <v>2179.4881809105173</v>
      </c>
      <c r="Q3628">
        <v>8931.9943642040944</v>
      </c>
      <c r="R3628">
        <v>8690.6825553823546</v>
      </c>
      <c r="S3628">
        <v>8449.3707465606149</v>
      </c>
      <c r="T3628">
        <v>8208.0589377388751</v>
      </c>
      <c r="U3628">
        <v>7966.7471289171353</v>
      </c>
      <c r="W3628">
        <v>0</v>
      </c>
      <c r="AB3628">
        <v>1</v>
      </c>
      <c r="AC3628">
        <v>1</v>
      </c>
      <c r="AD3628">
        <v>1</v>
      </c>
      <c r="AE3628">
        <v>1</v>
      </c>
      <c r="AF3628">
        <v>1</v>
      </c>
      <c r="AL3628">
        <v>5.8686476000000001</v>
      </c>
      <c r="AM3628" s="5">
        <v>6.8059587478637704</v>
      </c>
      <c r="AN3628">
        <v>570.77625570776252</v>
      </c>
      <c r="AO3628">
        <f t="shared" si="56"/>
        <v>26826.48401826484</v>
      </c>
      <c r="AP3628">
        <v>684.93150684931504</v>
      </c>
      <c r="AQ3628">
        <v>8.8343699999999997E-2</v>
      </c>
      <c r="AR3628">
        <v>4.3329800000000002E-2</v>
      </c>
      <c r="AS3628">
        <v>4.1293099999999999E-2</v>
      </c>
      <c r="AT3628">
        <v>4.1834400000000001E-2</v>
      </c>
      <c r="AU3628">
        <v>4.3501899999999996E-2</v>
      </c>
      <c r="AW3628">
        <v>8.8343700000000011E-2</v>
      </c>
      <c r="AX3628">
        <v>4.3329800000000002E-2</v>
      </c>
      <c r="AY3628">
        <v>4.1293099999999999E-2</v>
      </c>
      <c r="AZ3628">
        <v>4.1834400000000008E-2</v>
      </c>
      <c r="BA3628">
        <v>4.3501899999999996E-2</v>
      </c>
      <c r="BC3628" s="52">
        <v>100000</v>
      </c>
      <c r="BD3628" s="52">
        <v>100000</v>
      </c>
      <c r="BE3628">
        <v>0</v>
      </c>
      <c r="BF3628">
        <v>0</v>
      </c>
      <c r="BG3628">
        <v>0</v>
      </c>
    </row>
    <row r="3629" spans="1:67">
      <c r="A3629">
        <v>3628</v>
      </c>
      <c r="E3629">
        <v>9795.2054794520554</v>
      </c>
      <c r="K3629">
        <v>2048.5161100470323</v>
      </c>
      <c r="L3629">
        <v>2089.4886100470321</v>
      </c>
      <c r="M3629">
        <v>2130.461110047032</v>
      </c>
      <c r="N3629">
        <v>2171.4336100470318</v>
      </c>
      <c r="O3629">
        <v>2212.4061100470317</v>
      </c>
      <c r="Q3629">
        <v>12633.50354638365</v>
      </c>
      <c r="R3629">
        <v>12292.189673266683</v>
      </c>
      <c r="S3629">
        <v>11950.875800149715</v>
      </c>
      <c r="T3629">
        <v>11609.561927032748</v>
      </c>
      <c r="U3629">
        <v>11268.24805391578</v>
      </c>
      <c r="W3629">
        <v>0</v>
      </c>
      <c r="AB3629">
        <v>1</v>
      </c>
      <c r="AC3629">
        <v>1</v>
      </c>
      <c r="AD3629">
        <v>1</v>
      </c>
      <c r="AE3629">
        <v>1</v>
      </c>
      <c r="AF3629">
        <v>1</v>
      </c>
      <c r="AL3629">
        <v>5.9788413</v>
      </c>
      <c r="AM3629" s="5">
        <v>8.5673551559448242</v>
      </c>
      <c r="AN3629">
        <v>570.77625570776252</v>
      </c>
      <c r="AO3629">
        <f t="shared" si="56"/>
        <v>26826.48401826484</v>
      </c>
      <c r="AP3629">
        <v>684.93150684931504</v>
      </c>
      <c r="AQ3629">
        <v>8.47416E-2</v>
      </c>
      <c r="AR3629">
        <v>3.9816200000000003E-2</v>
      </c>
      <c r="AS3629">
        <v>3.9558000000000003E-2</v>
      </c>
      <c r="AT3629">
        <v>4.1368299999999997E-2</v>
      </c>
      <c r="AU3629">
        <v>4.2836199999999998E-2</v>
      </c>
      <c r="AW3629">
        <v>8.4741600000000014E-2</v>
      </c>
      <c r="AX3629">
        <v>3.981620000000001E-2</v>
      </c>
      <c r="AY3629">
        <v>3.9557999999999996E-2</v>
      </c>
      <c r="AZ3629">
        <v>4.1368299999999997E-2</v>
      </c>
      <c r="BA3629">
        <v>4.2836200000000005E-2</v>
      </c>
      <c r="BC3629" s="52">
        <v>100000</v>
      </c>
      <c r="BD3629" s="52">
        <v>100000</v>
      </c>
      <c r="BE3629">
        <v>0</v>
      </c>
      <c r="BF3629">
        <v>0</v>
      </c>
      <c r="BG3629">
        <v>0</v>
      </c>
    </row>
    <row r="3630" spans="1:67">
      <c r="A3630">
        <v>3629</v>
      </c>
      <c r="E3630">
        <v>9795.2054794520554</v>
      </c>
      <c r="K3630">
        <v>2572.5551149427847</v>
      </c>
      <c r="L3630">
        <v>2612.5651149427849</v>
      </c>
      <c r="M3630">
        <v>2652.5751149427851</v>
      </c>
      <c r="N3630">
        <v>2692.5851149427854</v>
      </c>
      <c r="O3630">
        <v>2732.5951149427856</v>
      </c>
      <c r="Q3630">
        <v>21114.879945079261</v>
      </c>
      <c r="R3630">
        <v>20544.428410762197</v>
      </c>
      <c r="S3630">
        <v>19973.976876445133</v>
      </c>
      <c r="T3630">
        <v>19403.525342128069</v>
      </c>
      <c r="U3630">
        <v>18833.073807811004</v>
      </c>
      <c r="W3630">
        <v>6.2500000000000003E-3</v>
      </c>
      <c r="AB3630">
        <v>1</v>
      </c>
      <c r="AC3630">
        <v>1</v>
      </c>
      <c r="AD3630">
        <v>1</v>
      </c>
      <c r="AE3630">
        <v>1</v>
      </c>
      <c r="AF3630">
        <v>1</v>
      </c>
      <c r="AL3630">
        <v>5.8143130000000003</v>
      </c>
      <c r="AM3630" s="5">
        <v>9.9661989212036133</v>
      </c>
      <c r="AN3630">
        <v>570.77625570776252</v>
      </c>
      <c r="AO3630">
        <f t="shared" si="56"/>
        <v>26826.48401826484</v>
      </c>
      <c r="AP3630">
        <v>684.93150684931504</v>
      </c>
      <c r="AQ3630">
        <v>8.7247600000000008E-2</v>
      </c>
      <c r="AR3630">
        <v>4.0451099999999997E-2</v>
      </c>
      <c r="AS3630">
        <v>4.0208000000000001E-2</v>
      </c>
      <c r="AT3630">
        <v>4.14063E-2</v>
      </c>
      <c r="AU3630">
        <v>4.3331399999999999E-2</v>
      </c>
      <c r="AW3630">
        <v>8.7247600000000022E-2</v>
      </c>
      <c r="AX3630">
        <v>4.0451100000000004E-2</v>
      </c>
      <c r="AY3630">
        <v>4.0208000000000008E-2</v>
      </c>
      <c r="AZ3630">
        <v>4.1406299999999993E-2</v>
      </c>
      <c r="BA3630">
        <v>4.3331400000000006E-2</v>
      </c>
      <c r="BC3630" s="52">
        <v>100000</v>
      </c>
      <c r="BD3630" s="52">
        <v>100000</v>
      </c>
      <c r="BE3630">
        <v>0</v>
      </c>
      <c r="BF3630">
        <v>0</v>
      </c>
      <c r="BG3630">
        <v>0</v>
      </c>
    </row>
    <row r="3631" spans="1:67">
      <c r="A3631">
        <v>3630</v>
      </c>
      <c r="E3631">
        <v>9795.2054794520554</v>
      </c>
      <c r="K3631">
        <v>3455.4814383429011</v>
      </c>
      <c r="L3631">
        <v>3497.6914383429012</v>
      </c>
      <c r="M3631">
        <v>3539.9014383429012</v>
      </c>
      <c r="N3631">
        <v>3582.1114383429012</v>
      </c>
      <c r="O3631">
        <v>3624.3214383429013</v>
      </c>
      <c r="Q3631">
        <v>25868.665101456369</v>
      </c>
      <c r="R3631">
        <v>25169.782618740741</v>
      </c>
      <c r="S3631">
        <v>24470.900136025113</v>
      </c>
      <c r="T3631">
        <v>23772.017653309485</v>
      </c>
      <c r="U3631">
        <v>23073.135170593858</v>
      </c>
      <c r="W3631">
        <v>1.3220000000000001E-2</v>
      </c>
      <c r="AB3631">
        <v>1</v>
      </c>
      <c r="AC3631">
        <v>1</v>
      </c>
      <c r="AD3631">
        <v>1</v>
      </c>
      <c r="AE3631">
        <v>1</v>
      </c>
      <c r="AF3631">
        <v>1</v>
      </c>
      <c r="AL3631">
        <v>6.4714093000000004</v>
      </c>
      <c r="AM3631" s="5">
        <v>10.02729511260986</v>
      </c>
      <c r="AN3631">
        <v>570.77625570776252</v>
      </c>
      <c r="AO3631">
        <f t="shared" si="56"/>
        <v>26826.48401826484</v>
      </c>
      <c r="AP3631">
        <v>684.93150684931504</v>
      </c>
      <c r="AQ3631">
        <v>8.9523700000000012E-2</v>
      </c>
      <c r="AR3631">
        <v>4.1816800000000001E-2</v>
      </c>
      <c r="AS3631">
        <v>4.1682799999999999E-2</v>
      </c>
      <c r="AT3631">
        <v>4.1700600000000004E-2</v>
      </c>
      <c r="AU3631">
        <v>4.3402400000000001E-2</v>
      </c>
      <c r="AW3631">
        <v>8.9523700000000025E-2</v>
      </c>
      <c r="AX3631">
        <v>4.1816800000000001E-2</v>
      </c>
      <c r="AY3631">
        <v>4.1682800000000006E-2</v>
      </c>
      <c r="AZ3631">
        <v>4.1700600000000004E-2</v>
      </c>
      <c r="BA3631">
        <v>4.3402399999999994E-2</v>
      </c>
      <c r="BC3631" s="52">
        <v>100000</v>
      </c>
      <c r="BD3631" s="52">
        <v>100000</v>
      </c>
      <c r="BE3631">
        <v>0</v>
      </c>
      <c r="BF3631">
        <v>0</v>
      </c>
      <c r="BG3631">
        <v>0</v>
      </c>
    </row>
    <row r="3632" spans="1:67">
      <c r="A3632">
        <v>3631</v>
      </c>
      <c r="E3632">
        <v>9795.2054794520554</v>
      </c>
      <c r="K3632">
        <v>4040.6583271431582</v>
      </c>
      <c r="L3632">
        <v>4082.1808271431582</v>
      </c>
      <c r="M3632">
        <v>4123.7033271431583</v>
      </c>
      <c r="N3632">
        <v>4165.2258271431583</v>
      </c>
      <c r="O3632">
        <v>4206.7483271431583</v>
      </c>
      <c r="Q3632">
        <v>26066.074140419511</v>
      </c>
      <c r="R3632">
        <v>25361.85834221292</v>
      </c>
      <c r="S3632">
        <v>24657.642544006329</v>
      </c>
      <c r="T3632">
        <v>23953.426745799738</v>
      </c>
      <c r="U3632">
        <v>23249.210947593147</v>
      </c>
      <c r="W3632">
        <v>7.7549999999999994E-2</v>
      </c>
      <c r="AB3632">
        <v>1</v>
      </c>
      <c r="AC3632">
        <v>1</v>
      </c>
      <c r="AD3632">
        <v>1</v>
      </c>
      <c r="AE3632">
        <v>1</v>
      </c>
      <c r="AF3632">
        <v>1</v>
      </c>
      <c r="AL3632">
        <v>5.8862367000000004</v>
      </c>
      <c r="AM3632" s="5">
        <v>8.9488534927368164</v>
      </c>
      <c r="AN3632">
        <v>570.77625570776252</v>
      </c>
      <c r="AO3632">
        <f t="shared" si="56"/>
        <v>26826.48401826484</v>
      </c>
      <c r="AP3632">
        <v>684.93150684931504</v>
      </c>
      <c r="AQ3632">
        <v>9.5297700000000013E-2</v>
      </c>
      <c r="AR3632">
        <v>4.8677600000000001E-2</v>
      </c>
      <c r="AS3632">
        <v>3.9624800000000002E-2</v>
      </c>
      <c r="AT3632">
        <v>4.1489499999999999E-2</v>
      </c>
      <c r="AU3632">
        <v>4.3681399999999995E-2</v>
      </c>
      <c r="AW3632">
        <v>9.5297700000000027E-2</v>
      </c>
      <c r="AX3632">
        <v>4.8677600000000001E-2</v>
      </c>
      <c r="AY3632">
        <v>3.9624800000000002E-2</v>
      </c>
      <c r="AZ3632">
        <v>4.1489499999999999E-2</v>
      </c>
      <c r="BA3632">
        <v>4.3681399999999995E-2</v>
      </c>
      <c r="BC3632" s="52">
        <v>100000</v>
      </c>
      <c r="BD3632" s="52">
        <v>100000</v>
      </c>
      <c r="BE3632">
        <v>0</v>
      </c>
      <c r="BF3632">
        <v>0</v>
      </c>
      <c r="BG3632">
        <v>0</v>
      </c>
    </row>
    <row r="3633" spans="1:59">
      <c r="A3633">
        <v>3632</v>
      </c>
      <c r="E3633">
        <v>9795.2054794520554</v>
      </c>
      <c r="K3633">
        <v>3815.9567538317974</v>
      </c>
      <c r="L3633">
        <v>3867.9292538317973</v>
      </c>
      <c r="M3633">
        <v>3919.9017538317971</v>
      </c>
      <c r="N3633">
        <v>3971.874253831797</v>
      </c>
      <c r="O3633">
        <v>4023.8467538317968</v>
      </c>
      <c r="Q3633">
        <v>22837.777657576418</v>
      </c>
      <c r="R3633">
        <v>22220.779343919228</v>
      </c>
      <c r="S3633">
        <v>21603.781030262038</v>
      </c>
      <c r="T3633">
        <v>20986.782716604848</v>
      </c>
      <c r="U3633">
        <v>20369.784402947658</v>
      </c>
      <c r="W3633">
        <v>0.24209999999999998</v>
      </c>
      <c r="AB3633">
        <v>1</v>
      </c>
      <c r="AC3633">
        <v>1</v>
      </c>
      <c r="AD3633">
        <v>1</v>
      </c>
      <c r="AE3633">
        <v>1</v>
      </c>
      <c r="AF3633">
        <v>1</v>
      </c>
      <c r="AL3633">
        <v>5.1365775999999999</v>
      </c>
      <c r="AM3633" s="5">
        <v>8.0850467681884766</v>
      </c>
      <c r="AN3633">
        <v>570.77625570776252</v>
      </c>
      <c r="AO3633">
        <f t="shared" si="56"/>
        <v>26826.48401826484</v>
      </c>
      <c r="AP3633">
        <v>684.93150684931504</v>
      </c>
      <c r="AQ3633">
        <v>9.354040000000001E-2</v>
      </c>
      <c r="AR3633">
        <v>3.6346799999999999E-2</v>
      </c>
      <c r="AS3633">
        <v>3.8961599999999999E-2</v>
      </c>
      <c r="AT3633">
        <v>4.0289600000000002E-2</v>
      </c>
      <c r="AU3633">
        <v>4.2561599999999998E-2</v>
      </c>
      <c r="AW3633">
        <v>9.354040000000001E-2</v>
      </c>
      <c r="AX3633">
        <v>3.6346799999999999E-2</v>
      </c>
      <c r="AY3633">
        <v>3.8961599999999999E-2</v>
      </c>
      <c r="AZ3633">
        <v>4.0289599999999995E-2</v>
      </c>
      <c r="BA3633">
        <v>4.2561599999999991E-2</v>
      </c>
      <c r="BC3633" s="52">
        <v>100000</v>
      </c>
      <c r="BD3633" s="52">
        <v>100000</v>
      </c>
      <c r="BE3633">
        <v>0</v>
      </c>
      <c r="BF3633">
        <v>0</v>
      </c>
      <c r="BG3633">
        <v>0</v>
      </c>
    </row>
    <row r="3634" spans="1:59">
      <c r="A3634">
        <v>3633</v>
      </c>
      <c r="E3634">
        <v>9795.2054794520554</v>
      </c>
      <c r="K3634">
        <v>3772.2868367571514</v>
      </c>
      <c r="L3634">
        <v>3847.0293367571512</v>
      </c>
      <c r="M3634">
        <v>3921.771836757151</v>
      </c>
      <c r="N3634">
        <v>3996.5143367571509</v>
      </c>
      <c r="O3634">
        <v>4071.2568367571507</v>
      </c>
      <c r="Q3634">
        <v>21168.763432781529</v>
      </c>
      <c r="R3634">
        <v>20596.856151380667</v>
      </c>
      <c r="S3634">
        <v>20024.948869979806</v>
      </c>
      <c r="T3634">
        <v>19453.041588578944</v>
      </c>
      <c r="U3634">
        <v>18881.134307178083</v>
      </c>
      <c r="W3634">
        <v>0.30343000000000003</v>
      </c>
      <c r="AB3634">
        <v>1</v>
      </c>
      <c r="AC3634">
        <v>1</v>
      </c>
      <c r="AD3634">
        <v>1</v>
      </c>
      <c r="AE3634">
        <v>1</v>
      </c>
      <c r="AF3634">
        <v>1</v>
      </c>
      <c r="AL3634">
        <v>4.7254209999999999</v>
      </c>
      <c r="AM3634" s="5">
        <v>8.3114547729492188</v>
      </c>
      <c r="AN3634">
        <v>570.77625570776252</v>
      </c>
      <c r="AO3634">
        <f t="shared" si="56"/>
        <v>26826.48401826484</v>
      </c>
      <c r="AP3634">
        <v>684.93150684931504</v>
      </c>
      <c r="AQ3634">
        <v>9.2454099999999997E-2</v>
      </c>
      <c r="AR3634">
        <v>3.4575399999999999E-2</v>
      </c>
      <c r="AS3634">
        <v>3.6567300000000004E-2</v>
      </c>
      <c r="AT3634">
        <v>3.9603400000000004E-2</v>
      </c>
      <c r="AU3634">
        <v>4.2095399999999998E-2</v>
      </c>
      <c r="AW3634">
        <v>9.2454099999999997E-2</v>
      </c>
      <c r="AX3634">
        <v>3.4575399999999992E-2</v>
      </c>
      <c r="AY3634">
        <v>3.6567300000000011E-2</v>
      </c>
      <c r="AZ3634">
        <v>3.9603399999999997E-2</v>
      </c>
      <c r="BA3634">
        <v>4.2095399999999991E-2</v>
      </c>
      <c r="BC3634" s="52">
        <v>100000</v>
      </c>
      <c r="BD3634" s="52">
        <v>100000</v>
      </c>
      <c r="BE3634">
        <v>0</v>
      </c>
      <c r="BF3634">
        <v>0</v>
      </c>
      <c r="BG3634">
        <v>0</v>
      </c>
    </row>
    <row r="3635" spans="1:59">
      <c r="A3635">
        <v>3634</v>
      </c>
      <c r="E3635">
        <v>9795.2054794520554</v>
      </c>
      <c r="K3635">
        <v>4030.3363467436961</v>
      </c>
      <c r="L3635">
        <v>4136.8663467436963</v>
      </c>
      <c r="M3635">
        <v>4243.3963467436961</v>
      </c>
      <c r="N3635">
        <v>4349.9263467436958</v>
      </c>
      <c r="O3635">
        <v>4456.4563467436956</v>
      </c>
      <c r="Q3635">
        <v>19685.222524510271</v>
      </c>
      <c r="R3635">
        <v>19153.395423367867</v>
      </c>
      <c r="S3635">
        <v>18621.568322225463</v>
      </c>
      <c r="T3635">
        <v>18089.741221083059</v>
      </c>
      <c r="U3635">
        <v>17557.914119940655</v>
      </c>
      <c r="W3635">
        <v>0.62729000000000001</v>
      </c>
      <c r="AB3635">
        <v>1</v>
      </c>
      <c r="AC3635">
        <v>1</v>
      </c>
      <c r="AD3635">
        <v>1</v>
      </c>
      <c r="AE3635">
        <v>1</v>
      </c>
      <c r="AF3635">
        <v>1</v>
      </c>
      <c r="AL3635">
        <v>5.0054910000000001</v>
      </c>
      <c r="AM3635" s="5">
        <v>8.8484001159667969</v>
      </c>
      <c r="AN3635">
        <v>570.77625570776252</v>
      </c>
      <c r="AO3635">
        <f t="shared" si="56"/>
        <v>26826.48401826484</v>
      </c>
      <c r="AP3635">
        <v>684.93150684931504</v>
      </c>
      <c r="AQ3635">
        <v>9.2383300000000002E-2</v>
      </c>
      <c r="AR3635">
        <v>3.4526800000000003E-2</v>
      </c>
      <c r="AS3635">
        <v>3.65148E-2</v>
      </c>
      <c r="AT3635">
        <v>3.9680899999999998E-2</v>
      </c>
      <c r="AU3635">
        <v>4.2216000000000004E-2</v>
      </c>
      <c r="AW3635">
        <v>9.2383299999999988E-2</v>
      </c>
      <c r="AX3635">
        <v>3.452680000000001E-2</v>
      </c>
      <c r="AY3635">
        <v>3.65148E-2</v>
      </c>
      <c r="AZ3635">
        <v>3.9680900000000005E-2</v>
      </c>
      <c r="BA3635">
        <v>4.2216000000000004E-2</v>
      </c>
      <c r="BC3635" s="52">
        <v>100000</v>
      </c>
      <c r="BD3635" s="52">
        <v>100000</v>
      </c>
      <c r="BE3635">
        <v>0</v>
      </c>
      <c r="BF3635">
        <v>0</v>
      </c>
      <c r="BG3635">
        <v>0</v>
      </c>
    </row>
    <row r="3636" spans="1:59">
      <c r="A3636">
        <v>3635</v>
      </c>
      <c r="E3636">
        <v>9795.2054794520554</v>
      </c>
      <c r="K3636">
        <v>4533.7313908405249</v>
      </c>
      <c r="L3636">
        <v>4696.5238908405245</v>
      </c>
      <c r="M3636">
        <v>4859.316390840524</v>
      </c>
      <c r="N3636">
        <v>5022.1088908405236</v>
      </c>
      <c r="O3636">
        <v>5184.9013908405232</v>
      </c>
      <c r="Q3636">
        <v>18029.863389579281</v>
      </c>
      <c r="R3636">
        <v>17542.758407128909</v>
      </c>
      <c r="S3636">
        <v>17055.653424678538</v>
      </c>
      <c r="T3636">
        <v>16568.548442228166</v>
      </c>
      <c r="U3636">
        <v>16081.443459777796</v>
      </c>
      <c r="W3636">
        <v>0.42464999999999997</v>
      </c>
      <c r="AB3636">
        <v>1</v>
      </c>
      <c r="AC3636">
        <v>1</v>
      </c>
      <c r="AD3636">
        <v>1</v>
      </c>
      <c r="AE3636">
        <v>1</v>
      </c>
      <c r="AF3636">
        <v>1</v>
      </c>
      <c r="AL3636">
        <v>5.1967635000000003</v>
      </c>
      <c r="AM3636" s="5">
        <v>9.9299592971801758</v>
      </c>
      <c r="AN3636">
        <v>570.77625570776252</v>
      </c>
      <c r="AO3636">
        <f t="shared" si="56"/>
        <v>26826.48401826484</v>
      </c>
      <c r="AP3636">
        <v>684.93150684931504</v>
      </c>
      <c r="AQ3636">
        <v>9.2389300000000008E-2</v>
      </c>
      <c r="AR3636">
        <v>3.4659100000000005E-2</v>
      </c>
      <c r="AS3636">
        <v>3.6603400000000001E-2</v>
      </c>
      <c r="AT3636">
        <v>3.9676099999999999E-2</v>
      </c>
      <c r="AU3636">
        <v>4.2280600000000002E-2</v>
      </c>
      <c r="AW3636">
        <v>9.2389299999999994E-2</v>
      </c>
      <c r="AX3636">
        <v>3.4659100000000012E-2</v>
      </c>
      <c r="AY3636">
        <v>3.6603399999999994E-2</v>
      </c>
      <c r="AZ3636">
        <v>3.9676100000000006E-2</v>
      </c>
      <c r="BA3636">
        <v>4.2280600000000002E-2</v>
      </c>
      <c r="BC3636" s="52">
        <v>100000</v>
      </c>
      <c r="BD3636" s="52">
        <v>100000</v>
      </c>
      <c r="BE3636">
        <v>0</v>
      </c>
      <c r="BF3636">
        <v>0</v>
      </c>
      <c r="BG3636">
        <v>0</v>
      </c>
    </row>
    <row r="3637" spans="1:59">
      <c r="A3637">
        <v>3636</v>
      </c>
      <c r="E3637">
        <v>9795.2054794520554</v>
      </c>
      <c r="K3637">
        <v>4680.6211119097889</v>
      </c>
      <c r="L3637">
        <v>4880.6761119097891</v>
      </c>
      <c r="M3637">
        <v>5080.7311119097894</v>
      </c>
      <c r="N3637">
        <v>5280.7861119097897</v>
      </c>
      <c r="O3637">
        <v>5480.84111190979</v>
      </c>
      <c r="Q3637">
        <v>17175.24207826264</v>
      </c>
      <c r="R3637">
        <v>16711.226028700188</v>
      </c>
      <c r="S3637">
        <v>16247.209979137739</v>
      </c>
      <c r="T3637">
        <v>15783.193929575289</v>
      </c>
      <c r="U3637">
        <v>15319.17788001284</v>
      </c>
      <c r="W3637">
        <v>0.32551999999999998</v>
      </c>
      <c r="AB3637">
        <v>1</v>
      </c>
      <c r="AC3637">
        <v>1</v>
      </c>
      <c r="AD3637">
        <v>1</v>
      </c>
      <c r="AE3637">
        <v>1</v>
      </c>
      <c r="AF3637">
        <v>1</v>
      </c>
      <c r="AL3637">
        <v>5.0320187000000001</v>
      </c>
      <c r="AM3637" s="5">
        <v>10.76176643371582</v>
      </c>
      <c r="AN3637">
        <v>570.77625570776252</v>
      </c>
      <c r="AO3637">
        <f t="shared" si="56"/>
        <v>26826.48401826484</v>
      </c>
      <c r="AP3637">
        <v>684.93150684931504</v>
      </c>
      <c r="AQ3637">
        <v>9.3151799999999993E-2</v>
      </c>
      <c r="AR3637">
        <v>3.5409400000000001E-2</v>
      </c>
      <c r="AS3637">
        <v>3.6619399999999996E-2</v>
      </c>
      <c r="AT3637">
        <v>3.9678199999999997E-2</v>
      </c>
      <c r="AU3637">
        <v>4.2285299999999998E-2</v>
      </c>
      <c r="AW3637">
        <v>9.3151799999999993E-2</v>
      </c>
      <c r="AX3637">
        <v>3.5409399999999994E-2</v>
      </c>
      <c r="AY3637">
        <v>3.6619399999999996E-2</v>
      </c>
      <c r="AZ3637">
        <v>3.9678199999999997E-2</v>
      </c>
      <c r="BA3637">
        <v>4.2285299999999998E-2</v>
      </c>
      <c r="BC3637" s="52">
        <v>100000</v>
      </c>
      <c r="BD3637" s="52">
        <v>100000</v>
      </c>
      <c r="BE3637">
        <v>0</v>
      </c>
      <c r="BF3637">
        <v>0</v>
      </c>
      <c r="BG3637">
        <v>0</v>
      </c>
    </row>
    <row r="3638" spans="1:59">
      <c r="A3638">
        <v>3637</v>
      </c>
      <c r="E3638">
        <v>9795.2054794520554</v>
      </c>
      <c r="K3638">
        <v>4548.0233637013189</v>
      </c>
      <c r="L3638">
        <v>4805.8533637013188</v>
      </c>
      <c r="M3638">
        <v>5063.6833637013187</v>
      </c>
      <c r="N3638">
        <v>5321.5133637013187</v>
      </c>
      <c r="O3638">
        <v>5579.3433637013186</v>
      </c>
      <c r="Q3638">
        <v>16804.04982129762</v>
      </c>
      <c r="R3638">
        <v>16350.062111455352</v>
      </c>
      <c r="S3638">
        <v>15896.074401613085</v>
      </c>
      <c r="T3638">
        <v>15442.086691770817</v>
      </c>
      <c r="U3638">
        <v>14988.09898192855</v>
      </c>
      <c r="W3638">
        <v>0.13936000000000001</v>
      </c>
      <c r="AB3638">
        <v>1</v>
      </c>
      <c r="AC3638">
        <v>1</v>
      </c>
      <c r="AD3638">
        <v>1</v>
      </c>
      <c r="AE3638">
        <v>1</v>
      </c>
      <c r="AF3638">
        <v>1</v>
      </c>
      <c r="AL3638">
        <v>5.1877599999999999</v>
      </c>
      <c r="AM3638" s="5">
        <v>11.380171775817869</v>
      </c>
      <c r="AN3638">
        <v>570.77625570776252</v>
      </c>
      <c r="AO3638">
        <f t="shared" si="56"/>
        <v>26826.48401826484</v>
      </c>
      <c r="AP3638">
        <v>684.93150684931504</v>
      </c>
      <c r="AQ3638">
        <v>9.3251399999999998E-2</v>
      </c>
      <c r="AR3638">
        <v>3.5850299999999995E-2</v>
      </c>
      <c r="AS3638">
        <v>3.6661099999999995E-2</v>
      </c>
      <c r="AT3638">
        <v>3.9828099999999998E-2</v>
      </c>
      <c r="AU3638">
        <v>4.2451900000000001E-2</v>
      </c>
      <c r="AW3638">
        <v>9.3251399999999998E-2</v>
      </c>
      <c r="AX3638">
        <v>3.5850299999999988E-2</v>
      </c>
      <c r="AY3638">
        <v>3.6661099999999988E-2</v>
      </c>
      <c r="AZ3638">
        <v>3.9828099999999991E-2</v>
      </c>
      <c r="BA3638">
        <v>4.2451900000000001E-2</v>
      </c>
      <c r="BC3638" s="52">
        <v>100000</v>
      </c>
      <c r="BD3638" s="52">
        <v>100000</v>
      </c>
      <c r="BE3638">
        <v>0</v>
      </c>
      <c r="BF3638">
        <v>0</v>
      </c>
      <c r="BG3638">
        <v>0</v>
      </c>
    </row>
    <row r="3639" spans="1:59">
      <c r="A3639">
        <v>3638</v>
      </c>
      <c r="E3639">
        <v>9795.2054794520554</v>
      </c>
      <c r="K3639">
        <v>4391.6056607248593</v>
      </c>
      <c r="L3639">
        <v>4697.2556607248589</v>
      </c>
      <c r="M3639">
        <v>5002.9056607248585</v>
      </c>
      <c r="N3639">
        <v>5308.5556607248582</v>
      </c>
      <c r="O3639">
        <v>5614.2056607248578</v>
      </c>
      <c r="Q3639">
        <v>16396.607740640731</v>
      </c>
      <c r="R3639">
        <v>15953.627716207124</v>
      </c>
      <c r="S3639">
        <v>15510.647691773516</v>
      </c>
      <c r="T3639">
        <v>15067.667667339909</v>
      </c>
      <c r="U3639">
        <v>14624.687642906301</v>
      </c>
      <c r="W3639">
        <v>0.28572000000000003</v>
      </c>
      <c r="AB3639">
        <v>1</v>
      </c>
      <c r="AC3639">
        <v>1</v>
      </c>
      <c r="AD3639">
        <v>1</v>
      </c>
      <c r="AE3639">
        <v>1</v>
      </c>
      <c r="AF3639">
        <v>1</v>
      </c>
      <c r="AL3639">
        <v>5.4582195000000002</v>
      </c>
      <c r="AM3639" s="5">
        <v>12.461812019348139</v>
      </c>
      <c r="AN3639">
        <v>570.77625570776252</v>
      </c>
      <c r="AO3639">
        <f t="shared" si="56"/>
        <v>26826.48401826484</v>
      </c>
      <c r="AP3639">
        <v>684.93150684931504</v>
      </c>
      <c r="AQ3639">
        <v>9.6363699999999997E-2</v>
      </c>
      <c r="AR3639">
        <v>3.7691200000000001E-2</v>
      </c>
      <c r="AS3639">
        <v>3.7059399999999999E-2</v>
      </c>
      <c r="AT3639">
        <v>4.0160700000000001E-2</v>
      </c>
      <c r="AU3639">
        <v>4.2688000000000004E-2</v>
      </c>
      <c r="AW3639">
        <v>9.6363699999999983E-2</v>
      </c>
      <c r="AX3639">
        <v>3.7691199999999994E-2</v>
      </c>
      <c r="AY3639">
        <v>3.7059400000000006E-2</v>
      </c>
      <c r="AZ3639">
        <v>4.0160700000000008E-2</v>
      </c>
      <c r="BA3639">
        <v>4.2688000000000004E-2</v>
      </c>
      <c r="BC3639" s="52">
        <v>100000</v>
      </c>
      <c r="BD3639" s="52">
        <v>100000</v>
      </c>
      <c r="BE3639">
        <v>0</v>
      </c>
      <c r="BF3639">
        <v>0</v>
      </c>
      <c r="BG3639">
        <v>0</v>
      </c>
    </row>
    <row r="3640" spans="1:59">
      <c r="A3640">
        <v>3639</v>
      </c>
      <c r="E3640">
        <v>9795.2054794520554</v>
      </c>
      <c r="K3640">
        <v>4075.5942608028745</v>
      </c>
      <c r="L3640">
        <v>4497.4275941362075</v>
      </c>
      <c r="M3640">
        <v>4919.2609274695405</v>
      </c>
      <c r="N3640">
        <v>5341.0942608028736</v>
      </c>
      <c r="O3640">
        <v>5762.9275941362066</v>
      </c>
      <c r="Q3640">
        <v>16622.555078920501</v>
      </c>
      <c r="R3640">
        <v>16173.470733245065</v>
      </c>
      <c r="S3640">
        <v>15724.38638756963</v>
      </c>
      <c r="T3640">
        <v>15275.302041894194</v>
      </c>
      <c r="U3640">
        <v>14826.217696218759</v>
      </c>
      <c r="W3640">
        <v>0.24777000000000002</v>
      </c>
      <c r="AB3640">
        <v>1</v>
      </c>
      <c r="AC3640">
        <v>1</v>
      </c>
      <c r="AD3640">
        <v>1</v>
      </c>
      <c r="AE3640">
        <v>1</v>
      </c>
      <c r="AF3640">
        <v>1</v>
      </c>
      <c r="AL3640">
        <v>5.5818370000000002</v>
      </c>
      <c r="AM3640" s="5">
        <v>10.298689842224119</v>
      </c>
      <c r="AN3640">
        <v>570.77625570776252</v>
      </c>
      <c r="AO3640">
        <f t="shared" si="56"/>
        <v>26826.48401826484</v>
      </c>
      <c r="AP3640">
        <v>684.93150684931504</v>
      </c>
      <c r="AQ3640">
        <v>9.7545199999999999E-2</v>
      </c>
      <c r="AR3640">
        <v>3.8399000000000003E-2</v>
      </c>
      <c r="AS3640">
        <v>3.7171300000000004E-2</v>
      </c>
      <c r="AT3640">
        <v>4.0245199999999995E-2</v>
      </c>
      <c r="AU3640">
        <v>4.2922299999999997E-2</v>
      </c>
      <c r="AW3640">
        <v>9.7545199999999985E-2</v>
      </c>
      <c r="AX3640">
        <v>3.8399000000000003E-2</v>
      </c>
      <c r="AY3640">
        <v>3.7171300000000004E-2</v>
      </c>
      <c r="AZ3640">
        <v>4.0245199999999995E-2</v>
      </c>
      <c r="BA3640">
        <v>4.2922299999999997E-2</v>
      </c>
      <c r="BC3640" s="52">
        <v>100000</v>
      </c>
      <c r="BD3640" s="52">
        <v>100000</v>
      </c>
      <c r="BE3640">
        <v>0</v>
      </c>
      <c r="BF3640">
        <v>0</v>
      </c>
      <c r="BG3640">
        <v>0</v>
      </c>
    </row>
    <row r="3641" spans="1:59">
      <c r="A3641">
        <v>3640</v>
      </c>
      <c r="E3641">
        <v>9795.2054794520554</v>
      </c>
      <c r="K3641">
        <v>4080.3582517564728</v>
      </c>
      <c r="L3641">
        <v>4692.8965850898057</v>
      </c>
      <c r="M3641">
        <v>5305.4349184231387</v>
      </c>
      <c r="N3641">
        <v>5917.9732517564717</v>
      </c>
      <c r="O3641">
        <v>6530.5115850898046</v>
      </c>
      <c r="Q3641">
        <v>17377.612187043371</v>
      </c>
      <c r="R3641">
        <v>16908.128791261097</v>
      </c>
      <c r="S3641">
        <v>16438.645395478823</v>
      </c>
      <c r="T3641">
        <v>15969.161999696551</v>
      </c>
      <c r="U3641">
        <v>15499.678603914279</v>
      </c>
      <c r="W3641">
        <v>0.10579999999999999</v>
      </c>
      <c r="AB3641">
        <v>1</v>
      </c>
      <c r="AC3641">
        <v>1</v>
      </c>
      <c r="AD3641">
        <v>1</v>
      </c>
      <c r="AE3641">
        <v>1</v>
      </c>
      <c r="AF3641">
        <v>1</v>
      </c>
      <c r="AL3641">
        <v>5.9312110000000002</v>
      </c>
      <c r="AM3641" s="5">
        <v>8.4480991363525391</v>
      </c>
      <c r="AN3641">
        <v>570.77625570776252</v>
      </c>
      <c r="AO3641">
        <f t="shared" si="56"/>
        <v>26826.48401826484</v>
      </c>
      <c r="AP3641">
        <v>684.93150684931504</v>
      </c>
      <c r="AQ3641">
        <v>9.8543699999999998E-2</v>
      </c>
      <c r="AR3641">
        <v>4.4527400000000002E-2</v>
      </c>
      <c r="AS3641">
        <v>4.1244300000000005E-2</v>
      </c>
      <c r="AT3641">
        <v>4.1513100000000004E-2</v>
      </c>
      <c r="AU3641">
        <v>4.3846800000000005E-2</v>
      </c>
      <c r="AW3641">
        <v>9.8543699999999998E-2</v>
      </c>
      <c r="AX3641">
        <v>4.4527400000000009E-2</v>
      </c>
      <c r="AY3641">
        <v>4.1244299999999998E-2</v>
      </c>
      <c r="AZ3641">
        <v>4.1513100000000011E-2</v>
      </c>
      <c r="BA3641">
        <v>4.3846800000000005E-2</v>
      </c>
      <c r="BC3641" s="52">
        <v>100000</v>
      </c>
      <c r="BD3641" s="52">
        <v>100000</v>
      </c>
      <c r="BE3641">
        <v>0</v>
      </c>
      <c r="BF3641">
        <v>0</v>
      </c>
      <c r="BG3641">
        <v>0</v>
      </c>
    </row>
    <row r="3642" spans="1:59">
      <c r="A3642">
        <v>3641</v>
      </c>
      <c r="E3642">
        <v>9795.2054794520554</v>
      </c>
      <c r="K3642">
        <v>4456.7135370906944</v>
      </c>
      <c r="L3642">
        <v>5253.4952037573612</v>
      </c>
      <c r="M3642">
        <v>6050.2768704240279</v>
      </c>
      <c r="N3642">
        <v>6847.0585370906947</v>
      </c>
      <c r="O3642">
        <v>7643.8402037573615</v>
      </c>
      <c r="Q3642">
        <v>18377.232793127481</v>
      </c>
      <c r="R3642">
        <v>17880.743081703389</v>
      </c>
      <c r="S3642">
        <v>17384.253370279301</v>
      </c>
      <c r="T3642">
        <v>16887.763658855212</v>
      </c>
      <c r="U3642">
        <v>16391.273947431124</v>
      </c>
      <c r="W3642">
        <v>5.0750000000000003E-2</v>
      </c>
      <c r="AB3642">
        <v>1</v>
      </c>
      <c r="AC3642">
        <v>1</v>
      </c>
      <c r="AD3642">
        <v>1</v>
      </c>
      <c r="AE3642">
        <v>1</v>
      </c>
      <c r="AF3642">
        <v>1</v>
      </c>
      <c r="AL3642">
        <v>6.1382890000000003</v>
      </c>
      <c r="AM3642" s="5">
        <v>10.636795997619631</v>
      </c>
      <c r="AN3642">
        <v>570.77625570776252</v>
      </c>
      <c r="AO3642">
        <f t="shared" si="56"/>
        <v>26826.48401826484</v>
      </c>
      <c r="AP3642">
        <v>684.93150684931504</v>
      </c>
      <c r="AQ3642">
        <v>0.100496</v>
      </c>
      <c r="AR3642">
        <v>8.7239000000000011E-2</v>
      </c>
      <c r="AS3642">
        <v>5.01775E-2</v>
      </c>
      <c r="AT3642">
        <v>4.4120100000000002E-2</v>
      </c>
      <c r="AU3642">
        <v>4.4799199999999997E-2</v>
      </c>
      <c r="AW3642">
        <v>0.10049600000000002</v>
      </c>
      <c r="AX3642">
        <v>8.7238999999999997E-2</v>
      </c>
      <c r="AY3642">
        <v>5.01775E-2</v>
      </c>
      <c r="AZ3642">
        <v>4.4120100000000009E-2</v>
      </c>
      <c r="BA3642">
        <v>4.4799199999999997E-2</v>
      </c>
      <c r="BC3642" s="52">
        <v>100000</v>
      </c>
      <c r="BD3642" s="52">
        <v>100000</v>
      </c>
      <c r="BE3642">
        <v>0</v>
      </c>
      <c r="BF3642">
        <v>0</v>
      </c>
      <c r="BG3642">
        <v>0</v>
      </c>
    </row>
    <row r="3643" spans="1:59">
      <c r="A3643">
        <v>3642</v>
      </c>
      <c r="E3643">
        <v>9795.2054794520554</v>
      </c>
      <c r="K3643">
        <v>5070.4743716125377</v>
      </c>
      <c r="L3643">
        <v>5900.9410382792048</v>
      </c>
      <c r="M3643">
        <v>6731.407704945872</v>
      </c>
      <c r="N3643">
        <v>7561.8743716125391</v>
      </c>
      <c r="O3643">
        <v>8392.3410382792063</v>
      </c>
      <c r="Q3643">
        <v>19725.450922348649</v>
      </c>
      <c r="R3643">
        <v>19192.536987686741</v>
      </c>
      <c r="S3643">
        <v>18659.623053024832</v>
      </c>
      <c r="T3643">
        <v>18126.709118362924</v>
      </c>
      <c r="U3643">
        <v>17593.795183701015</v>
      </c>
      <c r="W3643">
        <v>5.382E-2</v>
      </c>
      <c r="AB3643">
        <v>1</v>
      </c>
      <c r="AC3643">
        <v>1</v>
      </c>
      <c r="AD3643">
        <v>1</v>
      </c>
      <c r="AE3643">
        <v>1</v>
      </c>
      <c r="AF3643">
        <v>1</v>
      </c>
      <c r="AL3643">
        <v>6.2059144999999996</v>
      </c>
      <c r="AM3643" s="5">
        <v>10.03827953338623</v>
      </c>
      <c r="AN3643">
        <v>570.77625570776252</v>
      </c>
      <c r="AO3643">
        <f t="shared" si="56"/>
        <v>26826.48401826484</v>
      </c>
      <c r="AP3643">
        <v>684.93150684931504</v>
      </c>
      <c r="AQ3643">
        <v>0.102392</v>
      </c>
      <c r="AR3643">
        <v>9.0459999999999999E-2</v>
      </c>
      <c r="AS3643">
        <v>7.335330000000001E-2</v>
      </c>
      <c r="AT3643">
        <v>4.7555199999999999E-2</v>
      </c>
      <c r="AU3643">
        <v>4.5222700000000005E-2</v>
      </c>
      <c r="AW3643">
        <v>0.102392</v>
      </c>
      <c r="AX3643">
        <v>9.0459999999999999E-2</v>
      </c>
      <c r="AY3643">
        <v>7.335330000000001E-2</v>
      </c>
      <c r="AZ3643">
        <v>4.7555200000000006E-2</v>
      </c>
      <c r="BA3643">
        <v>4.5222700000000005E-2</v>
      </c>
      <c r="BC3643" s="52">
        <v>100000</v>
      </c>
      <c r="BD3643" s="52">
        <v>100000</v>
      </c>
      <c r="BE3643">
        <v>0</v>
      </c>
      <c r="BF3643">
        <v>0</v>
      </c>
      <c r="BG3643">
        <v>0</v>
      </c>
    </row>
    <row r="3644" spans="1:59">
      <c r="A3644">
        <v>3643</v>
      </c>
      <c r="E3644">
        <v>9795.2054794520554</v>
      </c>
      <c r="K3644">
        <v>5497.6455604518032</v>
      </c>
      <c r="L3644">
        <v>6267.9455604518034</v>
      </c>
      <c r="M3644">
        <v>7038.2455604518036</v>
      </c>
      <c r="N3644">
        <v>7808.5455604518038</v>
      </c>
      <c r="O3644">
        <v>8578.845560451804</v>
      </c>
      <c r="Q3644">
        <v>21422.02095078909</v>
      </c>
      <c r="R3644">
        <v>20843.271521017814</v>
      </c>
      <c r="S3644">
        <v>20264.522091246537</v>
      </c>
      <c r="T3644">
        <v>19685.772661475261</v>
      </c>
      <c r="U3644">
        <v>19107.023231703984</v>
      </c>
      <c r="W3644">
        <v>2.3120000000000002E-2</v>
      </c>
      <c r="AB3644">
        <v>1</v>
      </c>
      <c r="AC3644">
        <v>1</v>
      </c>
      <c r="AD3644">
        <v>1</v>
      </c>
      <c r="AE3644">
        <v>1</v>
      </c>
      <c r="AF3644">
        <v>1</v>
      </c>
      <c r="AL3644">
        <v>6.3039860000000001</v>
      </c>
      <c r="AM3644" s="5">
        <v>6.8774890899658203</v>
      </c>
      <c r="AN3644">
        <v>570.77625570776252</v>
      </c>
      <c r="AO3644">
        <f t="shared" si="56"/>
        <v>26826.48401826484</v>
      </c>
      <c r="AP3644">
        <v>684.93150684931504</v>
      </c>
      <c r="AQ3644">
        <v>0.103588</v>
      </c>
      <c r="AR3644">
        <v>9.2179700000000003E-2</v>
      </c>
      <c r="AS3644">
        <v>7.9151100000000002E-2</v>
      </c>
      <c r="AT3644">
        <v>5.14463E-2</v>
      </c>
      <c r="AU3644">
        <v>4.6140599999999997E-2</v>
      </c>
      <c r="AW3644">
        <v>0.103588</v>
      </c>
      <c r="AX3644">
        <v>9.2179700000000017E-2</v>
      </c>
      <c r="AY3644">
        <v>7.9151100000000016E-2</v>
      </c>
      <c r="AZ3644">
        <v>5.14463E-2</v>
      </c>
      <c r="BA3644">
        <v>4.614059999999999E-2</v>
      </c>
      <c r="BC3644" s="52">
        <v>100000</v>
      </c>
      <c r="BD3644" s="52">
        <v>100000</v>
      </c>
      <c r="BE3644">
        <v>0</v>
      </c>
      <c r="BF3644">
        <v>0</v>
      </c>
      <c r="BG3644">
        <v>0</v>
      </c>
    </row>
    <row r="3645" spans="1:59">
      <c r="A3645">
        <v>3644</v>
      </c>
      <c r="E3645">
        <v>9795.2054794520554</v>
      </c>
      <c r="K3645">
        <v>5484.1475860832761</v>
      </c>
      <c r="L3645">
        <v>6125.7525860832757</v>
      </c>
      <c r="M3645">
        <v>6767.3575860832752</v>
      </c>
      <c r="N3645">
        <v>7408.9625860832748</v>
      </c>
      <c r="O3645">
        <v>8050.5675860832744</v>
      </c>
      <c r="Q3645">
        <v>21386.50799885052</v>
      </c>
      <c r="R3645">
        <v>20808.718007594351</v>
      </c>
      <c r="S3645">
        <v>20230.928016338181</v>
      </c>
      <c r="T3645">
        <v>19653.138025082011</v>
      </c>
      <c r="U3645">
        <v>19075.348033825841</v>
      </c>
      <c r="W3645">
        <v>0</v>
      </c>
      <c r="AB3645">
        <v>1</v>
      </c>
      <c r="AC3645">
        <v>1</v>
      </c>
      <c r="AD3645">
        <v>1</v>
      </c>
      <c r="AE3645">
        <v>1</v>
      </c>
      <c r="AF3645">
        <v>1</v>
      </c>
      <c r="AL3645">
        <v>6.6273416999999997</v>
      </c>
      <c r="AM3645" s="5">
        <v>6.8399596214294434</v>
      </c>
      <c r="AN3645">
        <v>570.77625570776252</v>
      </c>
      <c r="AO3645">
        <f t="shared" si="56"/>
        <v>26826.48401826484</v>
      </c>
      <c r="AP3645">
        <v>684.93150684931504</v>
      </c>
      <c r="AQ3645">
        <v>0.10449800000000001</v>
      </c>
      <c r="AR3645">
        <v>9.2244100000000009E-2</v>
      </c>
      <c r="AS3645">
        <v>8.7710200000000002E-2</v>
      </c>
      <c r="AT3645">
        <v>5.3012400000000001E-2</v>
      </c>
      <c r="AU3645">
        <v>4.6145100000000001E-2</v>
      </c>
      <c r="AW3645">
        <v>0.10449800000000002</v>
      </c>
      <c r="AX3645">
        <v>9.2244100000000009E-2</v>
      </c>
      <c r="AY3645">
        <v>8.7710200000000002E-2</v>
      </c>
      <c r="AZ3645">
        <v>5.3012400000000001E-2</v>
      </c>
      <c r="BA3645">
        <v>4.6145100000000008E-2</v>
      </c>
      <c r="BC3645" s="52">
        <v>100000</v>
      </c>
      <c r="BD3645" s="52">
        <v>100000</v>
      </c>
      <c r="BE3645">
        <v>0</v>
      </c>
      <c r="BF3645">
        <v>0</v>
      </c>
      <c r="BG3645">
        <v>0</v>
      </c>
    </row>
    <row r="3646" spans="1:59">
      <c r="A3646">
        <v>3645</v>
      </c>
      <c r="E3646">
        <v>9795.2054794520554</v>
      </c>
      <c r="K3646">
        <v>5372.9877971659953</v>
      </c>
      <c r="L3646">
        <v>5896.705297165995</v>
      </c>
      <c r="M3646">
        <v>6420.4227971659948</v>
      </c>
      <c r="N3646">
        <v>6944.1402971659945</v>
      </c>
      <c r="O3646">
        <v>7467.8577971659943</v>
      </c>
      <c r="Q3646">
        <v>19871.678336704968</v>
      </c>
      <c r="R3646">
        <v>19334.813840666877</v>
      </c>
      <c r="S3646">
        <v>18797.949344628785</v>
      </c>
      <c r="T3646">
        <v>18261.084848590694</v>
      </c>
      <c r="U3646">
        <v>17724.220352552602</v>
      </c>
      <c r="W3646">
        <v>0</v>
      </c>
      <c r="AB3646">
        <v>1</v>
      </c>
      <c r="AC3646">
        <v>1</v>
      </c>
      <c r="AD3646">
        <v>1</v>
      </c>
      <c r="AE3646">
        <v>1</v>
      </c>
      <c r="AF3646">
        <v>1</v>
      </c>
      <c r="AL3646">
        <v>6.9015883999999996</v>
      </c>
      <c r="AM3646" s="5">
        <v>8.7574291229248047</v>
      </c>
      <c r="AN3646">
        <v>570.77625570776252</v>
      </c>
      <c r="AO3646">
        <f t="shared" si="56"/>
        <v>26826.48401826484</v>
      </c>
      <c r="AP3646">
        <v>684.93150684931504</v>
      </c>
      <c r="AQ3646">
        <v>0.104147</v>
      </c>
      <c r="AR3646">
        <v>9.3130399999999988E-2</v>
      </c>
      <c r="AS3646">
        <v>8.4948999999999997E-2</v>
      </c>
      <c r="AT3646">
        <v>5.2753599999999998E-2</v>
      </c>
      <c r="AU3646">
        <v>4.56535E-2</v>
      </c>
      <c r="AW3646">
        <v>0.104147</v>
      </c>
      <c r="AX3646">
        <v>9.3130399999999988E-2</v>
      </c>
      <c r="AY3646">
        <v>8.4948999999999983E-2</v>
      </c>
      <c r="AZ3646">
        <v>5.2753599999999998E-2</v>
      </c>
      <c r="BA3646">
        <v>4.56535E-2</v>
      </c>
      <c r="BC3646" s="52">
        <v>100000</v>
      </c>
      <c r="BD3646" s="52">
        <v>100000</v>
      </c>
      <c r="BE3646">
        <v>0</v>
      </c>
      <c r="BF3646">
        <v>0</v>
      </c>
      <c r="BG3646">
        <v>0</v>
      </c>
    </row>
    <row r="3647" spans="1:59">
      <c r="A3647">
        <v>3646</v>
      </c>
      <c r="E3647">
        <v>9795.2054794520554</v>
      </c>
      <c r="K3647">
        <v>5172.1061786226237</v>
      </c>
      <c r="L3647">
        <v>5647.012011955957</v>
      </c>
      <c r="M3647">
        <v>6121.9178452892902</v>
      </c>
      <c r="N3647">
        <v>6596.8236786226234</v>
      </c>
      <c r="O3647">
        <v>7071.7295119559567</v>
      </c>
      <c r="Q3647">
        <v>15104.48371438174</v>
      </c>
      <c r="R3647">
        <v>14696.412444582047</v>
      </c>
      <c r="S3647">
        <v>14288.341174782354</v>
      </c>
      <c r="T3647">
        <v>13880.269904982661</v>
      </c>
      <c r="U3647">
        <v>13472.198635182967</v>
      </c>
      <c r="W3647">
        <v>0</v>
      </c>
      <c r="AB3647">
        <v>1</v>
      </c>
      <c r="AC3647">
        <v>1</v>
      </c>
      <c r="AD3647">
        <v>1</v>
      </c>
      <c r="AE3647">
        <v>1</v>
      </c>
      <c r="AF3647">
        <v>1</v>
      </c>
      <c r="AL3647">
        <v>7.4645542999999996</v>
      </c>
      <c r="AM3647" s="5">
        <v>7.4339761734008789</v>
      </c>
      <c r="AN3647">
        <v>570.77625570776252</v>
      </c>
      <c r="AO3647">
        <f t="shared" si="56"/>
        <v>26826.48401826484</v>
      </c>
      <c r="AP3647">
        <v>684.93150684931504</v>
      </c>
      <c r="AQ3647">
        <v>0.10199599999999999</v>
      </c>
      <c r="AR3647">
        <v>9.004680000000001E-2</v>
      </c>
      <c r="AS3647">
        <v>7.7215000000000006E-2</v>
      </c>
      <c r="AT3647">
        <v>4.7962999999999999E-2</v>
      </c>
      <c r="AU3647">
        <v>4.5584300000000001E-2</v>
      </c>
      <c r="AW3647">
        <v>0.10199599999999999</v>
      </c>
      <c r="AX3647">
        <v>9.0046800000000024E-2</v>
      </c>
      <c r="AY3647">
        <v>7.721500000000002E-2</v>
      </c>
      <c r="AZ3647">
        <v>4.7962999999999992E-2</v>
      </c>
      <c r="BA3647">
        <v>4.5584300000000008E-2</v>
      </c>
      <c r="BC3647" s="52">
        <v>100000</v>
      </c>
      <c r="BD3647" s="52">
        <v>100000</v>
      </c>
      <c r="BE3647">
        <v>0</v>
      </c>
      <c r="BF3647">
        <v>0</v>
      </c>
      <c r="BG3647">
        <v>0</v>
      </c>
    </row>
    <row r="3648" spans="1:59">
      <c r="A3648">
        <v>3647</v>
      </c>
      <c r="E3648">
        <v>9795.2054794520554</v>
      </c>
      <c r="K3648">
        <v>3760.376859373157</v>
      </c>
      <c r="L3648">
        <v>4133.8943593731574</v>
      </c>
      <c r="M3648">
        <v>4507.4118593731573</v>
      </c>
      <c r="N3648">
        <v>4880.9293593731572</v>
      </c>
      <c r="O3648">
        <v>5254.4468593731572</v>
      </c>
      <c r="Q3648">
        <v>8893.2397098723231</v>
      </c>
      <c r="R3648">
        <v>8652.9749202233543</v>
      </c>
      <c r="S3648">
        <v>8412.7101305743854</v>
      </c>
      <c r="T3648">
        <v>8172.4453409254165</v>
      </c>
      <c r="U3648">
        <v>7932.1805512764477</v>
      </c>
      <c r="W3648">
        <v>0</v>
      </c>
      <c r="AB3648">
        <v>1</v>
      </c>
      <c r="AC3648">
        <v>1</v>
      </c>
      <c r="AD3648">
        <v>1</v>
      </c>
      <c r="AE3648">
        <v>1</v>
      </c>
      <c r="AF3648">
        <v>1</v>
      </c>
      <c r="AL3648">
        <v>7.6592079999999996</v>
      </c>
      <c r="AM3648" s="5">
        <v>9.5090179443359375</v>
      </c>
      <c r="AN3648">
        <v>570.77625570776252</v>
      </c>
      <c r="AO3648">
        <f t="shared" si="56"/>
        <v>26826.48401826484</v>
      </c>
      <c r="AP3648">
        <v>684.93150684931504</v>
      </c>
      <c r="AQ3648">
        <v>0.101578</v>
      </c>
      <c r="AR3648">
        <v>8.8226899999999997E-2</v>
      </c>
      <c r="AS3648">
        <v>7.7294500000000002E-2</v>
      </c>
      <c r="AT3648">
        <v>4.79867E-2</v>
      </c>
      <c r="AU3648">
        <v>4.5590100000000001E-2</v>
      </c>
      <c r="AW3648">
        <v>0.10157799999999999</v>
      </c>
      <c r="AX3648">
        <v>8.8226899999999983E-2</v>
      </c>
      <c r="AY3648">
        <v>7.7294500000000002E-2</v>
      </c>
      <c r="AZ3648">
        <v>4.7986700000000007E-2</v>
      </c>
      <c r="BA3648">
        <v>4.5590100000000008E-2</v>
      </c>
      <c r="BC3648" s="52">
        <v>100000</v>
      </c>
      <c r="BD3648" s="52">
        <v>100000</v>
      </c>
      <c r="BE3648">
        <v>0</v>
      </c>
      <c r="BF3648">
        <v>0</v>
      </c>
      <c r="BG3648">
        <v>0</v>
      </c>
    </row>
    <row r="3649" spans="1:59">
      <c r="A3649">
        <v>3648</v>
      </c>
      <c r="E3649">
        <v>9795.2054794520554</v>
      </c>
      <c r="K3649">
        <v>2681.2349917940455</v>
      </c>
      <c r="L3649">
        <v>2892.9774917940454</v>
      </c>
      <c r="M3649">
        <v>3104.7199917940452</v>
      </c>
      <c r="N3649">
        <v>3316.462491794045</v>
      </c>
      <c r="O3649">
        <v>3528.2049917940449</v>
      </c>
      <c r="Q3649">
        <v>6538.9582022884561</v>
      </c>
      <c r="R3649">
        <v>6362.2980120790226</v>
      </c>
      <c r="S3649">
        <v>6185.6378218695891</v>
      </c>
      <c r="T3649">
        <v>6008.9776316601556</v>
      </c>
      <c r="U3649">
        <v>5832.3174414507221</v>
      </c>
      <c r="W3649">
        <v>0</v>
      </c>
      <c r="AB3649">
        <v>1</v>
      </c>
      <c r="AC3649">
        <v>1</v>
      </c>
      <c r="AD3649">
        <v>1</v>
      </c>
      <c r="AE3649">
        <v>1</v>
      </c>
      <c r="AF3649">
        <v>1</v>
      </c>
      <c r="AL3649">
        <v>7.5737696000000003</v>
      </c>
      <c r="AM3649" s="5">
        <v>9.250370979309082</v>
      </c>
      <c r="AN3649">
        <v>570.77625570776252</v>
      </c>
      <c r="AO3649">
        <f t="shared" si="56"/>
        <v>26826.48401826484</v>
      </c>
      <c r="AP3649">
        <v>684.93150684931504</v>
      </c>
      <c r="AQ3649">
        <v>0.101312</v>
      </c>
      <c r="AR3649">
        <v>8.81628E-2</v>
      </c>
      <c r="AS3649">
        <v>7.72312E-2</v>
      </c>
      <c r="AT3649">
        <v>4.8013100000000003E-2</v>
      </c>
      <c r="AU3649">
        <v>4.5555700000000005E-2</v>
      </c>
      <c r="AW3649">
        <v>0.101312</v>
      </c>
      <c r="AX3649">
        <v>8.81628E-2</v>
      </c>
      <c r="AY3649">
        <v>7.7231199999999986E-2</v>
      </c>
      <c r="AZ3649">
        <v>4.8013100000000003E-2</v>
      </c>
      <c r="BA3649">
        <v>4.5555700000000005E-2</v>
      </c>
      <c r="BC3649" s="52">
        <v>100000</v>
      </c>
      <c r="BD3649" s="52">
        <v>100000</v>
      </c>
      <c r="BE3649">
        <v>0</v>
      </c>
      <c r="BF3649">
        <v>0</v>
      </c>
      <c r="BG3649">
        <v>0</v>
      </c>
    </row>
    <row r="3650" spans="1:59">
      <c r="A3650">
        <v>3649</v>
      </c>
      <c r="E3650">
        <v>9795.2054794520554</v>
      </c>
      <c r="K3650">
        <v>2226.842052529274</v>
      </c>
      <c r="L3650">
        <v>2327.1570525292741</v>
      </c>
      <c r="M3650">
        <v>2427.4720525292742</v>
      </c>
      <c r="N3650">
        <v>2527.7870525292742</v>
      </c>
      <c r="O3650">
        <v>2628.1020525292743</v>
      </c>
      <c r="Q3650">
        <v>7011.1153475107731</v>
      </c>
      <c r="R3650">
        <v>6821.6990925265436</v>
      </c>
      <c r="S3650">
        <v>6632.2828375423142</v>
      </c>
      <c r="T3650">
        <v>6442.8665825580847</v>
      </c>
      <c r="U3650">
        <v>6253.4503275738552</v>
      </c>
      <c r="W3650">
        <v>0</v>
      </c>
      <c r="AB3650">
        <v>1</v>
      </c>
      <c r="AC3650">
        <v>1</v>
      </c>
      <c r="AD3650">
        <v>1</v>
      </c>
      <c r="AE3650">
        <v>1</v>
      </c>
      <c r="AF3650">
        <v>1</v>
      </c>
      <c r="AL3650">
        <v>6.5842023000000003</v>
      </c>
      <c r="AM3650" s="5">
        <v>8.9819059371948242</v>
      </c>
      <c r="AN3650">
        <v>570.77625570776252</v>
      </c>
      <c r="AO3650">
        <f t="shared" si="56"/>
        <v>26826.48401826484</v>
      </c>
      <c r="AP3650">
        <v>684.93150684931504</v>
      </c>
      <c r="AQ3650">
        <v>0.101185</v>
      </c>
      <c r="AR3650">
        <v>8.8102800000000009E-2</v>
      </c>
      <c r="AS3650">
        <v>7.7030600000000005E-2</v>
      </c>
      <c r="AT3650">
        <v>4.7960799999999998E-2</v>
      </c>
      <c r="AU3650">
        <v>4.5488100000000004E-2</v>
      </c>
      <c r="AW3650">
        <v>0.10118500000000001</v>
      </c>
      <c r="AX3650">
        <v>8.8102800000000023E-2</v>
      </c>
      <c r="AY3650">
        <v>7.7030599999999991E-2</v>
      </c>
      <c r="AZ3650">
        <v>4.7960799999999998E-2</v>
      </c>
      <c r="BA3650">
        <v>4.5488100000000004E-2</v>
      </c>
      <c r="BC3650" s="52">
        <v>100000</v>
      </c>
      <c r="BD3650" s="52">
        <v>100000</v>
      </c>
      <c r="BE3650">
        <v>0</v>
      </c>
      <c r="BF3650">
        <v>0</v>
      </c>
      <c r="BG3650">
        <v>0</v>
      </c>
    </row>
    <row r="3651" spans="1:59">
      <c r="A3651">
        <v>3650</v>
      </c>
      <c r="E3651">
        <v>9795.2054794520554</v>
      </c>
      <c r="K3651">
        <v>2055.0593559779581</v>
      </c>
      <c r="L3651">
        <v>2104.3918559779581</v>
      </c>
      <c r="M3651">
        <v>2153.7243559779581</v>
      </c>
      <c r="N3651">
        <v>2203.0568559779581</v>
      </c>
      <c r="O3651">
        <v>2252.3893559779581</v>
      </c>
      <c r="Q3651">
        <v>7301.0706406535501</v>
      </c>
      <c r="R3651">
        <v>7103.8207891988668</v>
      </c>
      <c r="S3651">
        <v>6906.5709377441835</v>
      </c>
      <c r="T3651">
        <v>6709.3210862895003</v>
      </c>
      <c r="U3651">
        <v>6512.071234834817</v>
      </c>
      <c r="W3651">
        <v>0</v>
      </c>
      <c r="AB3651">
        <v>1</v>
      </c>
      <c r="AC3651">
        <v>1</v>
      </c>
      <c r="AD3651">
        <v>1</v>
      </c>
      <c r="AE3651">
        <v>1</v>
      </c>
      <c r="AF3651">
        <v>1</v>
      </c>
      <c r="AL3651">
        <v>5.0445039999999999</v>
      </c>
      <c r="AM3651" s="5">
        <v>9.3074474334716797</v>
      </c>
      <c r="AN3651">
        <v>570.77625570776252</v>
      </c>
      <c r="AO3651">
        <f t="shared" ref="AO3651:AO3714" si="57">235000000/8760</f>
        <v>26826.48401826484</v>
      </c>
      <c r="AP3651">
        <v>684.93150684931504</v>
      </c>
      <c r="AQ3651">
        <v>0.101163</v>
      </c>
      <c r="AR3651">
        <v>8.8451099999999991E-2</v>
      </c>
      <c r="AS3651">
        <v>7.7320700000000006E-2</v>
      </c>
      <c r="AT3651">
        <v>4.7955499999999998E-2</v>
      </c>
      <c r="AU3651">
        <v>4.5473999999999994E-2</v>
      </c>
      <c r="AW3651">
        <v>0.10116299999999999</v>
      </c>
      <c r="AX3651">
        <v>8.8451099999999991E-2</v>
      </c>
      <c r="AY3651">
        <v>7.7320700000000006E-2</v>
      </c>
      <c r="AZ3651">
        <v>4.7955499999999998E-2</v>
      </c>
      <c r="BA3651">
        <v>4.5474000000000001E-2</v>
      </c>
      <c r="BC3651" s="52">
        <v>100000</v>
      </c>
      <c r="BD3651" s="52">
        <v>100000</v>
      </c>
      <c r="BE3651">
        <v>0</v>
      </c>
      <c r="BF3651">
        <v>0</v>
      </c>
      <c r="BG3651">
        <v>0</v>
      </c>
    </row>
    <row r="3652" spans="1:59">
      <c r="A3652">
        <v>3651</v>
      </c>
      <c r="E3652">
        <v>9795.2054794520554</v>
      </c>
      <c r="K3652">
        <v>2005.1869602049946</v>
      </c>
      <c r="L3652">
        <v>2045.4719602049945</v>
      </c>
      <c r="M3652">
        <v>2085.7569602049944</v>
      </c>
      <c r="N3652">
        <v>2126.0419602049942</v>
      </c>
      <c r="O3652">
        <v>2166.3269602049941</v>
      </c>
      <c r="Q3652">
        <v>8573.2876401824997</v>
      </c>
      <c r="R3652">
        <v>8341.6668550011818</v>
      </c>
      <c r="S3652">
        <v>8110.0460698198631</v>
      </c>
      <c r="T3652">
        <v>7878.4252846385443</v>
      </c>
      <c r="U3652">
        <v>7646.8044994572256</v>
      </c>
      <c r="W3652">
        <v>0</v>
      </c>
      <c r="AB3652">
        <v>1</v>
      </c>
      <c r="AC3652">
        <v>1</v>
      </c>
      <c r="AD3652">
        <v>1</v>
      </c>
      <c r="AE3652">
        <v>1</v>
      </c>
      <c r="AF3652">
        <v>1</v>
      </c>
      <c r="AL3652">
        <v>4.4550289999999997</v>
      </c>
      <c r="AM3652" s="5">
        <v>9.8361139297485352</v>
      </c>
      <c r="AN3652">
        <v>570.77625570776252</v>
      </c>
      <c r="AO3652">
        <f t="shared" si="57"/>
        <v>26826.48401826484</v>
      </c>
      <c r="AP3652">
        <v>684.93150684931504</v>
      </c>
      <c r="AQ3652">
        <v>0.101205</v>
      </c>
      <c r="AR3652">
        <v>8.8409199999999993E-2</v>
      </c>
      <c r="AS3652">
        <v>7.696420000000001E-2</v>
      </c>
      <c r="AT3652">
        <v>4.7919199999999995E-2</v>
      </c>
      <c r="AU3652">
        <v>4.5442999999999997E-2</v>
      </c>
      <c r="AW3652">
        <v>0.101205</v>
      </c>
      <c r="AX3652">
        <v>8.8409200000000007E-2</v>
      </c>
      <c r="AY3652">
        <v>7.6964200000000024E-2</v>
      </c>
      <c r="AZ3652">
        <v>4.7919199999999995E-2</v>
      </c>
      <c r="BA3652">
        <v>4.5442999999999997E-2</v>
      </c>
      <c r="BC3652" s="52">
        <v>100000</v>
      </c>
      <c r="BD3652" s="52">
        <v>100000</v>
      </c>
      <c r="BE3652">
        <v>0</v>
      </c>
      <c r="BF3652">
        <v>0</v>
      </c>
      <c r="BG3652">
        <v>0</v>
      </c>
    </row>
    <row r="3653" spans="1:59">
      <c r="A3653">
        <v>3652</v>
      </c>
      <c r="E3653">
        <v>9795.2054794520554</v>
      </c>
      <c r="K3653">
        <v>2042.3933507022848</v>
      </c>
      <c r="L3653">
        <v>2083.5033507022849</v>
      </c>
      <c r="M3653">
        <v>2124.6133507022851</v>
      </c>
      <c r="N3653">
        <v>2165.7233507022852</v>
      </c>
      <c r="O3653">
        <v>2206.8333507022853</v>
      </c>
      <c r="Q3653">
        <v>12126.3806249629</v>
      </c>
      <c r="R3653">
        <v>11798.767471371611</v>
      </c>
      <c r="S3653">
        <v>11471.154317780325</v>
      </c>
      <c r="T3653">
        <v>11143.541164189039</v>
      </c>
      <c r="U3653">
        <v>10815.928010597752</v>
      </c>
      <c r="W3653">
        <v>0</v>
      </c>
      <c r="AB3653">
        <v>1</v>
      </c>
      <c r="AC3653">
        <v>1</v>
      </c>
      <c r="AD3653">
        <v>1</v>
      </c>
      <c r="AE3653">
        <v>1</v>
      </c>
      <c r="AF3653">
        <v>1</v>
      </c>
      <c r="AL3653">
        <v>3.5165614999999999</v>
      </c>
      <c r="AM3653" s="5">
        <v>10.281991004943849</v>
      </c>
      <c r="AN3653">
        <v>570.77625570776252</v>
      </c>
      <c r="AO3653">
        <f t="shared" si="57"/>
        <v>26826.48401826484</v>
      </c>
      <c r="AP3653">
        <v>684.93150684931504</v>
      </c>
      <c r="AQ3653">
        <v>9.8676299999999995E-2</v>
      </c>
      <c r="AR3653">
        <v>5.8961899999999998E-2</v>
      </c>
      <c r="AS3653">
        <v>4.46813E-2</v>
      </c>
      <c r="AT3653">
        <v>4.3660499999999998E-2</v>
      </c>
      <c r="AU3653">
        <v>4.4846999999999998E-2</v>
      </c>
      <c r="AW3653">
        <v>9.8676299999999981E-2</v>
      </c>
      <c r="AX3653">
        <v>5.8961899999999998E-2</v>
      </c>
      <c r="AY3653">
        <v>4.4681299999999993E-2</v>
      </c>
      <c r="AZ3653">
        <v>4.3660500000000005E-2</v>
      </c>
      <c r="BA3653">
        <v>4.4846999999999998E-2</v>
      </c>
      <c r="BC3653" s="52">
        <v>100000</v>
      </c>
      <c r="BD3653" s="52">
        <v>100000</v>
      </c>
      <c r="BE3653">
        <v>0</v>
      </c>
      <c r="BF3653">
        <v>0</v>
      </c>
      <c r="BG3653">
        <v>0</v>
      </c>
    </row>
    <row r="3654" spans="1:59">
      <c r="A3654">
        <v>3653</v>
      </c>
      <c r="E3654">
        <v>9795.2054794520554</v>
      </c>
      <c r="K3654">
        <v>2564.8660683237995</v>
      </c>
      <c r="L3654">
        <v>2604.1885683237997</v>
      </c>
      <c r="M3654">
        <v>2643.5110683237999</v>
      </c>
      <c r="N3654">
        <v>2682.8335683238001</v>
      </c>
      <c r="O3654">
        <v>2722.1560683238004</v>
      </c>
      <c r="Q3654">
        <v>20264.11315609594</v>
      </c>
      <c r="R3654">
        <v>19716.646418381868</v>
      </c>
      <c r="S3654">
        <v>19169.179680667796</v>
      </c>
      <c r="T3654">
        <v>18621.712942953724</v>
      </c>
      <c r="U3654">
        <v>18074.246205239651</v>
      </c>
      <c r="W3654">
        <v>2.16E-3</v>
      </c>
      <c r="AB3654">
        <v>1</v>
      </c>
      <c r="AC3654">
        <v>1</v>
      </c>
      <c r="AD3654">
        <v>1</v>
      </c>
      <c r="AE3654">
        <v>1</v>
      </c>
      <c r="AF3654">
        <v>1</v>
      </c>
      <c r="AL3654">
        <v>3.8785240000000001</v>
      </c>
      <c r="AM3654" s="5">
        <v>10.60735034942627</v>
      </c>
      <c r="AN3654">
        <v>570.77625570776252</v>
      </c>
      <c r="AO3654">
        <f t="shared" si="57"/>
        <v>26826.48401826484</v>
      </c>
      <c r="AP3654">
        <v>684.93150684931504</v>
      </c>
      <c r="AQ3654">
        <v>9.6058099999999993E-2</v>
      </c>
      <c r="AR3654">
        <v>4.8038400000000002E-2</v>
      </c>
      <c r="AS3654">
        <v>4.4518000000000002E-2</v>
      </c>
      <c r="AT3654">
        <v>4.35848E-2</v>
      </c>
      <c r="AU3654">
        <v>4.4869599999999996E-2</v>
      </c>
      <c r="AW3654">
        <v>9.6058099999999993E-2</v>
      </c>
      <c r="AX3654">
        <v>4.8038399999999995E-2</v>
      </c>
      <c r="AY3654">
        <v>4.4518000000000002E-2</v>
      </c>
      <c r="AZ3654">
        <v>4.3584799999999993E-2</v>
      </c>
      <c r="BA3654">
        <v>4.4869599999999996E-2</v>
      </c>
      <c r="BC3654" s="52">
        <v>100000</v>
      </c>
      <c r="BD3654" s="52">
        <v>100000</v>
      </c>
      <c r="BE3654">
        <v>0</v>
      </c>
      <c r="BF3654">
        <v>0</v>
      </c>
      <c r="BG3654">
        <v>0</v>
      </c>
    </row>
    <row r="3655" spans="1:59">
      <c r="A3655">
        <v>3654</v>
      </c>
      <c r="E3655">
        <v>9795.2054794520554</v>
      </c>
      <c r="K3655">
        <v>3445.1534349830786</v>
      </c>
      <c r="L3655">
        <v>3487.5009349830784</v>
      </c>
      <c r="M3655">
        <v>3529.8484349830783</v>
      </c>
      <c r="N3655">
        <v>3572.1959349830781</v>
      </c>
      <c r="O3655">
        <v>3614.543434983078</v>
      </c>
      <c r="Q3655">
        <v>24824.934526387031</v>
      </c>
      <c r="R3655">
        <v>24154.250059061385</v>
      </c>
      <c r="S3655">
        <v>23483.56559173574</v>
      </c>
      <c r="T3655">
        <v>22812.881124410094</v>
      </c>
      <c r="U3655">
        <v>22142.196657084449</v>
      </c>
      <c r="W3655">
        <v>4.5799999999999999E-3</v>
      </c>
      <c r="AB3655">
        <v>1</v>
      </c>
      <c r="AC3655">
        <v>1</v>
      </c>
      <c r="AD3655">
        <v>1</v>
      </c>
      <c r="AE3655">
        <v>1</v>
      </c>
      <c r="AF3655">
        <v>1</v>
      </c>
      <c r="AL3655">
        <v>5.1220074000000002</v>
      </c>
      <c r="AM3655" s="5">
        <v>9.9791326522827148</v>
      </c>
      <c r="AN3655">
        <v>570.77625570776252</v>
      </c>
      <c r="AO3655">
        <f t="shared" si="57"/>
        <v>26826.48401826484</v>
      </c>
      <c r="AP3655">
        <v>684.93150684931504</v>
      </c>
      <c r="AQ3655">
        <v>9.5706599999999989E-2</v>
      </c>
      <c r="AR3655">
        <v>4.5804299999999999E-2</v>
      </c>
      <c r="AS3655">
        <v>4.3160699999999996E-2</v>
      </c>
      <c r="AT3655">
        <v>4.3349200000000004E-2</v>
      </c>
      <c r="AU3655">
        <v>4.4675400000000004E-2</v>
      </c>
      <c r="AW3655">
        <v>9.5706599999999989E-2</v>
      </c>
      <c r="AX3655">
        <v>4.5804300000000006E-2</v>
      </c>
      <c r="AY3655">
        <v>4.3160699999999996E-2</v>
      </c>
      <c r="AZ3655">
        <v>4.3349200000000004E-2</v>
      </c>
      <c r="BA3655">
        <v>4.4675400000000004E-2</v>
      </c>
      <c r="BC3655" s="52">
        <v>100000</v>
      </c>
      <c r="BD3655" s="52">
        <v>100000</v>
      </c>
      <c r="BE3655">
        <v>0</v>
      </c>
      <c r="BF3655">
        <v>0</v>
      </c>
      <c r="BG3655">
        <v>0</v>
      </c>
    </row>
    <row r="3656" spans="1:59">
      <c r="A3656">
        <v>3655</v>
      </c>
      <c r="E3656">
        <v>9795.2054794520554</v>
      </c>
      <c r="K3656">
        <v>4028.5813029937708</v>
      </c>
      <c r="L3656">
        <v>4069.4163029937708</v>
      </c>
      <c r="M3656">
        <v>4110.2513029937709</v>
      </c>
      <c r="N3656">
        <v>4151.0863029937709</v>
      </c>
      <c r="O3656">
        <v>4191.921302993771</v>
      </c>
      <c r="Q3656">
        <v>25012.496667212301</v>
      </c>
      <c r="R3656">
        <v>24336.744913814517</v>
      </c>
      <c r="S3656">
        <v>23660.993160416736</v>
      </c>
      <c r="T3656">
        <v>22985.241407018955</v>
      </c>
      <c r="U3656">
        <v>22309.489653621175</v>
      </c>
      <c r="W3656">
        <v>0.13056999999999999</v>
      </c>
      <c r="AB3656">
        <v>1</v>
      </c>
      <c r="AC3656">
        <v>1</v>
      </c>
      <c r="AD3656">
        <v>1</v>
      </c>
      <c r="AE3656">
        <v>1</v>
      </c>
      <c r="AF3656">
        <v>1</v>
      </c>
      <c r="AL3656">
        <v>4.4569907000000004</v>
      </c>
      <c r="AM3656" s="5">
        <v>9.9166069030761719</v>
      </c>
      <c r="AN3656">
        <v>570.77625570776252</v>
      </c>
      <c r="AO3656">
        <f t="shared" si="57"/>
        <v>26826.48401826484</v>
      </c>
      <c r="AP3656">
        <v>684.93150684931504</v>
      </c>
      <c r="AQ3656">
        <v>9.7704300000000008E-2</v>
      </c>
      <c r="AR3656">
        <v>4.7327500000000002E-2</v>
      </c>
      <c r="AS3656">
        <v>4.22832E-2</v>
      </c>
      <c r="AT3656">
        <v>4.3132599999999993E-2</v>
      </c>
      <c r="AU3656">
        <v>4.4608299999999997E-2</v>
      </c>
      <c r="AW3656">
        <v>9.7704300000000008E-2</v>
      </c>
      <c r="AX3656">
        <v>4.7327500000000008E-2</v>
      </c>
      <c r="AY3656">
        <v>4.2283200000000007E-2</v>
      </c>
      <c r="AZ3656">
        <v>4.3132599999999993E-2</v>
      </c>
      <c r="BA3656">
        <v>4.4608300000000004E-2</v>
      </c>
      <c r="BC3656" s="52">
        <v>100000</v>
      </c>
      <c r="BD3656" s="52">
        <v>100000</v>
      </c>
      <c r="BE3656">
        <v>0</v>
      </c>
      <c r="BF3656">
        <v>0</v>
      </c>
      <c r="BG3656">
        <v>0</v>
      </c>
    </row>
    <row r="3657" spans="1:59">
      <c r="A3657">
        <v>3656</v>
      </c>
      <c r="E3657">
        <v>9795.2054794520554</v>
      </c>
      <c r="K3657">
        <v>3804.5513346803023</v>
      </c>
      <c r="L3657">
        <v>3853.7188346803023</v>
      </c>
      <c r="M3657">
        <v>3902.8863346803023</v>
      </c>
      <c r="N3657">
        <v>3952.0538346803023</v>
      </c>
      <c r="O3657">
        <v>4001.2213346803023</v>
      </c>
      <c r="Q3657">
        <v>21916.612643824999</v>
      </c>
      <c r="R3657">
        <v>21324.501045041456</v>
      </c>
      <c r="S3657">
        <v>20732.389446257912</v>
      </c>
      <c r="T3657">
        <v>20140.277847474368</v>
      </c>
      <c r="U3657">
        <v>19548.166248690824</v>
      </c>
      <c r="W3657">
        <v>6.2950000000000006E-2</v>
      </c>
      <c r="AB3657">
        <v>1</v>
      </c>
      <c r="AC3657">
        <v>1</v>
      </c>
      <c r="AD3657">
        <v>1</v>
      </c>
      <c r="AE3657">
        <v>1</v>
      </c>
      <c r="AF3657">
        <v>1</v>
      </c>
      <c r="AL3657">
        <v>4.6855349999999998</v>
      </c>
      <c r="AM3657" s="5">
        <v>10.26670551300049</v>
      </c>
      <c r="AN3657">
        <v>570.77625570776252</v>
      </c>
      <c r="AO3657">
        <f t="shared" si="57"/>
        <v>26826.48401826484</v>
      </c>
      <c r="AP3657">
        <v>684.93150684931504</v>
      </c>
      <c r="AQ3657">
        <v>9.8441199999999993E-2</v>
      </c>
      <c r="AR3657">
        <v>4.8541600000000004E-2</v>
      </c>
      <c r="AS3657">
        <v>4.0918900000000001E-2</v>
      </c>
      <c r="AT3657">
        <v>4.2158499999999995E-2</v>
      </c>
      <c r="AU3657">
        <v>4.4516399999999998E-2</v>
      </c>
      <c r="AW3657">
        <v>9.8441199999999993E-2</v>
      </c>
      <c r="AX3657">
        <v>4.8541600000000004E-2</v>
      </c>
      <c r="AY3657">
        <v>4.0918899999999994E-2</v>
      </c>
      <c r="AZ3657">
        <v>4.2158500000000002E-2</v>
      </c>
      <c r="BA3657">
        <v>4.4516399999999998E-2</v>
      </c>
      <c r="BC3657" s="52">
        <v>100000</v>
      </c>
      <c r="BD3657" s="52">
        <v>100000</v>
      </c>
      <c r="BE3657">
        <v>0</v>
      </c>
      <c r="BF3657">
        <v>0</v>
      </c>
      <c r="BG3657">
        <v>0</v>
      </c>
    </row>
    <row r="3658" spans="1:59">
      <c r="A3658">
        <v>3657</v>
      </c>
      <c r="E3658">
        <v>9795.2054794520554</v>
      </c>
      <c r="K3658">
        <v>3761.0119415451763</v>
      </c>
      <c r="L3658">
        <v>3834.0219415451766</v>
      </c>
      <c r="M3658">
        <v>3907.0319415451768</v>
      </c>
      <c r="N3658">
        <v>3980.041941545177</v>
      </c>
      <c r="O3658">
        <v>4053.0519415451772</v>
      </c>
      <c r="Q3658">
        <v>20315.36025280373</v>
      </c>
      <c r="R3658">
        <v>19766.508994248194</v>
      </c>
      <c r="S3658">
        <v>19217.657735692657</v>
      </c>
      <c r="T3658">
        <v>18668.806477137121</v>
      </c>
      <c r="U3658">
        <v>18119.955218581585</v>
      </c>
      <c r="W3658">
        <v>8.0659999999999996E-2</v>
      </c>
      <c r="AB3658">
        <v>1</v>
      </c>
      <c r="AC3658">
        <v>1</v>
      </c>
      <c r="AD3658">
        <v>1</v>
      </c>
      <c r="AE3658">
        <v>1</v>
      </c>
      <c r="AF3658">
        <v>1</v>
      </c>
      <c r="AL3658">
        <v>5.3494080000000004</v>
      </c>
      <c r="AM3658" s="5">
        <v>10.628043174743651</v>
      </c>
      <c r="AN3658">
        <v>570.77625570776252</v>
      </c>
      <c r="AO3658">
        <f t="shared" si="57"/>
        <v>26826.48401826484</v>
      </c>
      <c r="AP3658">
        <v>684.93150684931504</v>
      </c>
      <c r="AQ3658">
        <v>9.8196500000000006E-2</v>
      </c>
      <c r="AR3658">
        <v>4.1571800000000006E-2</v>
      </c>
      <c r="AS3658">
        <v>3.90596E-2</v>
      </c>
      <c r="AT3658">
        <v>4.1382300000000004E-2</v>
      </c>
      <c r="AU3658">
        <v>4.37443E-2</v>
      </c>
      <c r="AW3658">
        <v>9.8196500000000006E-2</v>
      </c>
      <c r="AX3658">
        <v>4.1571800000000006E-2</v>
      </c>
      <c r="AY3658">
        <v>3.90596E-2</v>
      </c>
      <c r="AZ3658">
        <v>4.1382299999999997E-2</v>
      </c>
      <c r="BA3658">
        <v>4.37443E-2</v>
      </c>
      <c r="BC3658" s="52">
        <v>100000</v>
      </c>
      <c r="BD3658" s="52">
        <v>100000</v>
      </c>
      <c r="BE3658">
        <v>0</v>
      </c>
      <c r="BF3658">
        <v>0</v>
      </c>
      <c r="BG3658">
        <v>0</v>
      </c>
    </row>
    <row r="3659" spans="1:59">
      <c r="A3659">
        <v>3658</v>
      </c>
      <c r="E3659">
        <v>9795.2054794520554</v>
      </c>
      <c r="K3659">
        <v>4018.2901737072857</v>
      </c>
      <c r="L3659">
        <v>4127.3226737072855</v>
      </c>
      <c r="M3659">
        <v>4236.3551737072858</v>
      </c>
      <c r="N3659">
        <v>4345.387673707286</v>
      </c>
      <c r="O3659">
        <v>4454.4201737072863</v>
      </c>
      <c r="Q3659">
        <v>18892.082107524271</v>
      </c>
      <c r="R3659">
        <v>18381.68293633587</v>
      </c>
      <c r="S3659">
        <v>17871.283765147469</v>
      </c>
      <c r="T3659">
        <v>17360.884593959068</v>
      </c>
      <c r="U3659">
        <v>16850.485422770667</v>
      </c>
      <c r="W3659">
        <v>0.43401000000000001</v>
      </c>
      <c r="AB3659">
        <v>1</v>
      </c>
      <c r="AC3659">
        <v>1</v>
      </c>
      <c r="AD3659">
        <v>1</v>
      </c>
      <c r="AE3659">
        <v>1</v>
      </c>
      <c r="AF3659">
        <v>1</v>
      </c>
      <c r="AL3659">
        <v>5.6361049999999997</v>
      </c>
      <c r="AM3659" s="5">
        <v>11.35061073303223</v>
      </c>
      <c r="AN3659">
        <v>570.77625570776252</v>
      </c>
      <c r="AO3659">
        <f t="shared" si="57"/>
        <v>26826.48401826484</v>
      </c>
      <c r="AP3659">
        <v>684.93150684931504</v>
      </c>
      <c r="AQ3659">
        <v>9.6955200000000005E-2</v>
      </c>
      <c r="AR3659">
        <v>4.1084599999999999E-2</v>
      </c>
      <c r="AS3659">
        <v>3.8095500000000004E-2</v>
      </c>
      <c r="AT3659">
        <v>4.0299300000000003E-2</v>
      </c>
      <c r="AU3659">
        <v>4.2943300000000004E-2</v>
      </c>
      <c r="AW3659">
        <v>9.6955200000000005E-2</v>
      </c>
      <c r="AX3659">
        <v>4.1084599999999999E-2</v>
      </c>
      <c r="AY3659">
        <v>3.8095500000000004E-2</v>
      </c>
      <c r="AZ3659">
        <v>4.0299299999999996E-2</v>
      </c>
      <c r="BA3659">
        <v>4.2943300000000004E-2</v>
      </c>
      <c r="BC3659" s="52">
        <v>100000</v>
      </c>
      <c r="BD3659" s="52">
        <v>100000</v>
      </c>
      <c r="BE3659">
        <v>0</v>
      </c>
      <c r="BF3659">
        <v>0</v>
      </c>
      <c r="BG3659">
        <v>0</v>
      </c>
    </row>
    <row r="3660" spans="1:59">
      <c r="A3660">
        <v>3659</v>
      </c>
      <c r="E3660">
        <v>9795.2054794520554</v>
      </c>
      <c r="K3660">
        <v>4520.1806327558315</v>
      </c>
      <c r="L3660">
        <v>4682.9739660891646</v>
      </c>
      <c r="M3660">
        <v>4845.7672994224977</v>
      </c>
      <c r="N3660">
        <v>5008.5606327558307</v>
      </c>
      <c r="O3660">
        <v>5171.3539660891638</v>
      </c>
      <c r="Q3660">
        <v>17304.028356171159</v>
      </c>
      <c r="R3660">
        <v>16836.532943360511</v>
      </c>
      <c r="S3660">
        <v>16369.037530549864</v>
      </c>
      <c r="T3660">
        <v>15901.542117739216</v>
      </c>
      <c r="U3660">
        <v>15434.046704928569</v>
      </c>
      <c r="W3660">
        <v>9.2739999999999989E-2</v>
      </c>
      <c r="AB3660">
        <v>1</v>
      </c>
      <c r="AC3660">
        <v>1</v>
      </c>
      <c r="AD3660">
        <v>1</v>
      </c>
      <c r="AE3660">
        <v>1</v>
      </c>
      <c r="AF3660">
        <v>1</v>
      </c>
      <c r="AL3660">
        <v>5.7667080000000004</v>
      </c>
      <c r="AM3660" s="5">
        <v>12.882711410522459</v>
      </c>
      <c r="AN3660">
        <v>570.77625570776252</v>
      </c>
      <c r="AO3660">
        <f t="shared" si="57"/>
        <v>26826.48401826484</v>
      </c>
      <c r="AP3660">
        <v>684.93150684931504</v>
      </c>
      <c r="AQ3660">
        <v>9.6478899999999992E-2</v>
      </c>
      <c r="AR3660">
        <v>4.1059699999999998E-2</v>
      </c>
      <c r="AS3660">
        <v>3.79834E-2</v>
      </c>
      <c r="AT3660">
        <v>4.0083899999999999E-2</v>
      </c>
      <c r="AU3660">
        <v>4.2481200000000004E-2</v>
      </c>
      <c r="AW3660">
        <v>9.6478899999999992E-2</v>
      </c>
      <c r="AX3660">
        <v>4.1059699999999991E-2</v>
      </c>
      <c r="AY3660">
        <v>3.79834E-2</v>
      </c>
      <c r="AZ3660">
        <v>4.0083899999999992E-2</v>
      </c>
      <c r="BA3660">
        <v>4.2481200000000011E-2</v>
      </c>
      <c r="BC3660" s="52">
        <v>100000</v>
      </c>
      <c r="BD3660" s="52">
        <v>100000</v>
      </c>
      <c r="BE3660">
        <v>0</v>
      </c>
      <c r="BF3660">
        <v>0</v>
      </c>
      <c r="BG3660">
        <v>0</v>
      </c>
    </row>
    <row r="3661" spans="1:59">
      <c r="A3661">
        <v>3660</v>
      </c>
      <c r="E3661">
        <v>9795.2054794520554</v>
      </c>
      <c r="K3661">
        <v>4666.6313187558017</v>
      </c>
      <c r="L3661">
        <v>4875.6238187558019</v>
      </c>
      <c r="M3661">
        <v>5084.6163187558022</v>
      </c>
      <c r="N3661">
        <v>5293.6088187558025</v>
      </c>
      <c r="O3661">
        <v>5502.6013187558028</v>
      </c>
      <c r="Q3661">
        <v>16484.37793214072</v>
      </c>
      <c r="R3661">
        <v>16039.02665893968</v>
      </c>
      <c r="S3661">
        <v>15593.675385738639</v>
      </c>
      <c r="T3661">
        <v>15148.324112537599</v>
      </c>
      <c r="U3661">
        <v>14702.972839336559</v>
      </c>
      <c r="W3661">
        <v>0.37198000000000003</v>
      </c>
      <c r="AB3661">
        <v>1</v>
      </c>
      <c r="AC3661">
        <v>1</v>
      </c>
      <c r="AD3661">
        <v>1</v>
      </c>
      <c r="AE3661">
        <v>1</v>
      </c>
      <c r="AF3661">
        <v>1</v>
      </c>
      <c r="AL3661">
        <v>5.8414197000000003</v>
      </c>
      <c r="AM3661" s="5">
        <v>14.2288818359375</v>
      </c>
      <c r="AN3661">
        <v>570.77625570776252</v>
      </c>
      <c r="AO3661">
        <f t="shared" si="57"/>
        <v>26826.48401826484</v>
      </c>
      <c r="AP3661">
        <v>684.93150684931504</v>
      </c>
      <c r="AQ3661">
        <v>9.6391699999999997E-2</v>
      </c>
      <c r="AR3661">
        <v>4.0839500000000001E-2</v>
      </c>
      <c r="AS3661">
        <v>3.7818199999999996E-2</v>
      </c>
      <c r="AT3661">
        <v>3.9979300000000002E-2</v>
      </c>
      <c r="AU3661">
        <v>4.2219600000000003E-2</v>
      </c>
      <c r="AW3661">
        <v>9.6391700000000011E-2</v>
      </c>
      <c r="AX3661">
        <v>4.0839500000000001E-2</v>
      </c>
      <c r="AY3661">
        <v>3.7818199999999996E-2</v>
      </c>
      <c r="AZ3661">
        <v>3.9979300000000009E-2</v>
      </c>
      <c r="BA3661">
        <v>4.221960000000001E-2</v>
      </c>
      <c r="BC3661" s="52">
        <v>100000</v>
      </c>
      <c r="BD3661" s="52">
        <v>100000</v>
      </c>
      <c r="BE3661">
        <v>0</v>
      </c>
      <c r="BF3661">
        <v>0</v>
      </c>
      <c r="BG3661">
        <v>0</v>
      </c>
    </row>
    <row r="3662" spans="1:59">
      <c r="A3662">
        <v>3661</v>
      </c>
      <c r="E3662">
        <v>9795.2054794520554</v>
      </c>
      <c r="K3662">
        <v>4534.4298886909637</v>
      </c>
      <c r="L3662">
        <v>4794.899888690964</v>
      </c>
      <c r="M3662">
        <v>5055.3698886909642</v>
      </c>
      <c r="N3662">
        <v>5315.8398886909645</v>
      </c>
      <c r="O3662">
        <v>5576.3098886909647</v>
      </c>
      <c r="Q3662">
        <v>16127.913620002149</v>
      </c>
      <c r="R3662">
        <v>15692.192788042714</v>
      </c>
      <c r="S3662">
        <v>15256.471956083278</v>
      </c>
      <c r="T3662">
        <v>14820.751124123843</v>
      </c>
      <c r="U3662">
        <v>14385.030292164407</v>
      </c>
      <c r="W3662">
        <v>0.29618</v>
      </c>
      <c r="AB3662">
        <v>1</v>
      </c>
      <c r="AC3662">
        <v>1</v>
      </c>
      <c r="AD3662">
        <v>1</v>
      </c>
      <c r="AE3662">
        <v>1</v>
      </c>
      <c r="AF3662">
        <v>1</v>
      </c>
      <c r="AL3662">
        <v>7.9385490000000001</v>
      </c>
      <c r="AM3662" s="5">
        <v>14.204109191894529</v>
      </c>
      <c r="AN3662">
        <v>570.77625570776252</v>
      </c>
      <c r="AO3662">
        <f t="shared" si="57"/>
        <v>26826.48401826484</v>
      </c>
      <c r="AP3662">
        <v>684.93150684931504</v>
      </c>
      <c r="AQ3662">
        <v>9.57953E-2</v>
      </c>
      <c r="AR3662">
        <v>4.0788999999999999E-2</v>
      </c>
      <c r="AS3662">
        <v>3.7608199999999994E-2</v>
      </c>
      <c r="AT3662">
        <v>4.0008800000000004E-2</v>
      </c>
      <c r="AU3662">
        <v>4.2088299999999995E-2</v>
      </c>
      <c r="AW3662">
        <v>9.5795300000000014E-2</v>
      </c>
      <c r="AX3662">
        <v>4.0789000000000006E-2</v>
      </c>
      <c r="AY3662">
        <v>3.7608199999999994E-2</v>
      </c>
      <c r="AZ3662">
        <v>4.0008799999999997E-2</v>
      </c>
      <c r="BA3662">
        <v>4.2088299999999995E-2</v>
      </c>
      <c r="BC3662" s="52">
        <v>100000</v>
      </c>
      <c r="BD3662" s="52">
        <v>100000</v>
      </c>
      <c r="BE3662">
        <v>0</v>
      </c>
      <c r="BF3662">
        <v>0</v>
      </c>
      <c r="BG3662">
        <v>0</v>
      </c>
    </row>
    <row r="3663" spans="1:59">
      <c r="A3663">
        <v>3662</v>
      </c>
      <c r="E3663">
        <v>9795.2054794520554</v>
      </c>
      <c r="K3663">
        <v>4378.4796987342397</v>
      </c>
      <c r="L3663">
        <v>4692.7096987342393</v>
      </c>
      <c r="M3663">
        <v>5006.9396987342388</v>
      </c>
      <c r="N3663">
        <v>5321.1696987342384</v>
      </c>
      <c r="O3663">
        <v>5635.399698734238</v>
      </c>
      <c r="Q3663">
        <v>15736.59681585179</v>
      </c>
      <c r="R3663">
        <v>15311.448019721412</v>
      </c>
      <c r="S3663">
        <v>14886.299223591035</v>
      </c>
      <c r="T3663">
        <v>14461.150427460658</v>
      </c>
      <c r="U3663">
        <v>14036.00163133028</v>
      </c>
      <c r="W3663">
        <v>0.20005000000000001</v>
      </c>
      <c r="AB3663">
        <v>1</v>
      </c>
      <c r="AC3663">
        <v>1</v>
      </c>
      <c r="AD3663">
        <v>1</v>
      </c>
      <c r="AE3663">
        <v>1</v>
      </c>
      <c r="AF3663">
        <v>1</v>
      </c>
      <c r="AL3663">
        <v>7.8292117000000001</v>
      </c>
      <c r="AM3663" s="5">
        <v>14.019735336303709</v>
      </c>
      <c r="AN3663">
        <v>570.77625570776252</v>
      </c>
      <c r="AO3663">
        <f t="shared" si="57"/>
        <v>26826.48401826484</v>
      </c>
      <c r="AP3663">
        <v>684.93150684931504</v>
      </c>
      <c r="AQ3663">
        <v>9.5619399999999993E-2</v>
      </c>
      <c r="AR3663">
        <v>4.0822400000000002E-2</v>
      </c>
      <c r="AS3663">
        <v>3.7688099999999995E-2</v>
      </c>
      <c r="AT3663">
        <v>4.0036700000000001E-2</v>
      </c>
      <c r="AU3663">
        <v>4.21138E-2</v>
      </c>
      <c r="AW3663">
        <v>9.5619400000000007E-2</v>
      </c>
      <c r="AX3663">
        <v>4.0822399999999995E-2</v>
      </c>
      <c r="AY3663">
        <v>3.7688099999999988E-2</v>
      </c>
      <c r="AZ3663">
        <v>4.0036699999999995E-2</v>
      </c>
      <c r="BA3663">
        <v>4.2113799999999993E-2</v>
      </c>
      <c r="BC3663" s="52">
        <v>100000</v>
      </c>
      <c r="BD3663" s="52">
        <v>100000</v>
      </c>
      <c r="BE3663">
        <v>0</v>
      </c>
      <c r="BF3663">
        <v>0</v>
      </c>
      <c r="BG3663">
        <v>0</v>
      </c>
    </row>
    <row r="3664" spans="1:59">
      <c r="A3664">
        <v>3663</v>
      </c>
      <c r="E3664">
        <v>9795.2054794520554</v>
      </c>
      <c r="K3664">
        <v>4063.4128175018714</v>
      </c>
      <c r="L3664">
        <v>4492.3953175018714</v>
      </c>
      <c r="M3664">
        <v>4921.3778175018715</v>
      </c>
      <c r="N3664">
        <v>5350.3603175018716</v>
      </c>
      <c r="O3664">
        <v>5779.3428175018717</v>
      </c>
      <c r="Q3664">
        <v>15953.135339288179</v>
      </c>
      <c r="R3664">
        <v>15522.136415785862</v>
      </c>
      <c r="S3664">
        <v>15091.137492283546</v>
      </c>
      <c r="T3664">
        <v>14660.138568781229</v>
      </c>
      <c r="U3664">
        <v>14229.139645278912</v>
      </c>
      <c r="W3664">
        <v>7.9670000000000005E-2</v>
      </c>
      <c r="AB3664">
        <v>1</v>
      </c>
      <c r="AC3664">
        <v>1</v>
      </c>
      <c r="AD3664">
        <v>1</v>
      </c>
      <c r="AE3664">
        <v>1</v>
      </c>
      <c r="AF3664">
        <v>1</v>
      </c>
      <c r="AL3664">
        <v>7.4266452999999997</v>
      </c>
      <c r="AM3664" s="5">
        <v>13.72862529754639</v>
      </c>
      <c r="AN3664">
        <v>570.77625570776252</v>
      </c>
      <c r="AO3664">
        <f t="shared" si="57"/>
        <v>26826.48401826484</v>
      </c>
      <c r="AP3664">
        <v>684.93150684931504</v>
      </c>
      <c r="AQ3664">
        <v>9.4474100000000005E-2</v>
      </c>
      <c r="AR3664">
        <v>4.0496299999999999E-2</v>
      </c>
      <c r="AS3664">
        <v>3.7281399999999999E-2</v>
      </c>
      <c r="AT3664">
        <v>4.0087699999999997E-2</v>
      </c>
      <c r="AU3664">
        <v>4.2073399999999997E-2</v>
      </c>
      <c r="AW3664">
        <v>9.4474099999999991E-2</v>
      </c>
      <c r="AX3664">
        <v>4.0496299999999999E-2</v>
      </c>
      <c r="AY3664">
        <v>3.7281400000000006E-2</v>
      </c>
      <c r="AZ3664">
        <v>4.008769999999999E-2</v>
      </c>
      <c r="BA3664">
        <v>4.2073399999999997E-2</v>
      </c>
      <c r="BC3664" s="52">
        <v>100000</v>
      </c>
      <c r="BD3664" s="52">
        <v>100000</v>
      </c>
      <c r="BE3664">
        <v>0</v>
      </c>
      <c r="BF3664">
        <v>0</v>
      </c>
      <c r="BG3664">
        <v>0</v>
      </c>
    </row>
    <row r="3665" spans="1:59">
      <c r="A3665">
        <v>3664</v>
      </c>
      <c r="E3665">
        <v>9795.2054794520554</v>
      </c>
      <c r="K3665">
        <v>4068.1625694802492</v>
      </c>
      <c r="L3665">
        <v>4686.8884028135826</v>
      </c>
      <c r="M3665">
        <v>5305.6142361469156</v>
      </c>
      <c r="N3665">
        <v>5924.3400694802485</v>
      </c>
      <c r="O3665">
        <v>6543.0659028135815</v>
      </c>
      <c r="Q3665">
        <v>16677.19932061365</v>
      </c>
      <c r="R3665">
        <v>16226.638674857291</v>
      </c>
      <c r="S3665">
        <v>15776.078029100932</v>
      </c>
      <c r="T3665">
        <v>15325.517383344573</v>
      </c>
      <c r="U3665">
        <v>14874.956737588214</v>
      </c>
      <c r="W3665">
        <v>4.8240000000000005E-2</v>
      </c>
      <c r="AB3665">
        <v>1</v>
      </c>
      <c r="AC3665">
        <v>1</v>
      </c>
      <c r="AD3665">
        <v>1</v>
      </c>
      <c r="AE3665">
        <v>1</v>
      </c>
      <c r="AF3665">
        <v>1</v>
      </c>
      <c r="AL3665">
        <v>6.1246385999999999</v>
      </c>
      <c r="AM3665" s="5">
        <v>14.620815277099609</v>
      </c>
      <c r="AN3665">
        <v>570.77625570776252</v>
      </c>
      <c r="AO3665">
        <f t="shared" si="57"/>
        <v>26826.48401826484</v>
      </c>
      <c r="AP3665">
        <v>684.93150684931504</v>
      </c>
      <c r="AQ3665">
        <v>9.4184900000000002E-2</v>
      </c>
      <c r="AR3665">
        <v>4.04348E-2</v>
      </c>
      <c r="AS3665">
        <v>3.72778E-2</v>
      </c>
      <c r="AT3665">
        <v>4.0082599999999996E-2</v>
      </c>
      <c r="AU3665">
        <v>4.2056900000000001E-2</v>
      </c>
      <c r="AW3665">
        <v>9.4184900000000002E-2</v>
      </c>
      <c r="AX3665">
        <v>4.0434800000000007E-2</v>
      </c>
      <c r="AY3665">
        <v>3.72778E-2</v>
      </c>
      <c r="AZ3665">
        <v>4.0082599999999996E-2</v>
      </c>
      <c r="BA3665">
        <v>4.2056899999999994E-2</v>
      </c>
      <c r="BC3665" s="52">
        <v>100000</v>
      </c>
      <c r="BD3665" s="52">
        <v>100000</v>
      </c>
      <c r="BE3665">
        <v>0</v>
      </c>
      <c r="BF3665">
        <v>0</v>
      </c>
      <c r="BG3665">
        <v>0</v>
      </c>
    </row>
    <row r="3666" spans="1:59">
      <c r="A3666">
        <v>3665</v>
      </c>
      <c r="E3666">
        <v>9795.2054794520554</v>
      </c>
      <c r="K3666">
        <v>4443.3929757720634</v>
      </c>
      <c r="L3666">
        <v>5221.8879757720633</v>
      </c>
      <c r="M3666">
        <v>6000.3829757720632</v>
      </c>
      <c r="N3666">
        <v>6778.8779757720631</v>
      </c>
      <c r="O3666">
        <v>7557.372975772063</v>
      </c>
      <c r="Q3666">
        <v>17636.25971269131</v>
      </c>
      <c r="R3666">
        <v>17159.788548975532</v>
      </c>
      <c r="S3666">
        <v>16683.317385259754</v>
      </c>
      <c r="T3666">
        <v>16206.846221543976</v>
      </c>
      <c r="U3666">
        <v>15730.375057828198</v>
      </c>
      <c r="W3666">
        <v>4.6109999999999998E-2</v>
      </c>
      <c r="AB3666">
        <v>1</v>
      </c>
      <c r="AC3666">
        <v>1</v>
      </c>
      <c r="AD3666">
        <v>1</v>
      </c>
      <c r="AE3666">
        <v>1</v>
      </c>
      <c r="AF3666">
        <v>1</v>
      </c>
      <c r="AL3666">
        <v>5.9505790000000003</v>
      </c>
      <c r="AM3666" s="5">
        <v>15.278616905212401</v>
      </c>
      <c r="AN3666">
        <v>570.77625570776252</v>
      </c>
      <c r="AO3666">
        <f t="shared" si="57"/>
        <v>26826.48401826484</v>
      </c>
      <c r="AP3666">
        <v>684.93150684931504</v>
      </c>
      <c r="AQ3666">
        <v>9.4170799999999999E-2</v>
      </c>
      <c r="AR3666">
        <v>4.0459700000000001E-2</v>
      </c>
      <c r="AS3666">
        <v>3.7293100000000003E-2</v>
      </c>
      <c r="AT3666">
        <v>4.01001E-2</v>
      </c>
      <c r="AU3666">
        <v>4.2076700000000002E-2</v>
      </c>
      <c r="AW3666">
        <v>9.4170799999999985E-2</v>
      </c>
      <c r="AX3666">
        <v>4.0459700000000001E-2</v>
      </c>
      <c r="AY3666">
        <v>3.729310000000001E-2</v>
      </c>
      <c r="AZ3666">
        <v>4.01001E-2</v>
      </c>
      <c r="BA3666">
        <v>4.2076700000000009E-2</v>
      </c>
      <c r="BC3666" s="52">
        <v>100000</v>
      </c>
      <c r="BD3666" s="52">
        <v>100000</v>
      </c>
      <c r="BE3666">
        <v>0</v>
      </c>
      <c r="BF3666">
        <v>0</v>
      </c>
      <c r="BG3666">
        <v>0</v>
      </c>
    </row>
    <row r="3667" spans="1:59">
      <c r="A3667">
        <v>3666</v>
      </c>
      <c r="E3667">
        <v>9795.2054794520554</v>
      </c>
      <c r="K3667">
        <v>5055.3193556530205</v>
      </c>
      <c r="L3667">
        <v>5885.7868556530211</v>
      </c>
      <c r="M3667">
        <v>6716.2543556530218</v>
      </c>
      <c r="N3667">
        <v>7546.7218556530224</v>
      </c>
      <c r="O3667">
        <v>8377.1893556530231</v>
      </c>
      <c r="Q3667">
        <v>18930.1305645639</v>
      </c>
      <c r="R3667">
        <v>18418.703454384293</v>
      </c>
      <c r="S3667">
        <v>17907.276344204685</v>
      </c>
      <c r="T3667">
        <v>17395.849234025078</v>
      </c>
      <c r="U3667">
        <v>16884.42212384547</v>
      </c>
      <c r="W3667">
        <v>5.525E-2</v>
      </c>
      <c r="AB3667">
        <v>1</v>
      </c>
      <c r="AC3667">
        <v>1</v>
      </c>
      <c r="AD3667">
        <v>1</v>
      </c>
      <c r="AE3667">
        <v>1</v>
      </c>
      <c r="AF3667">
        <v>1</v>
      </c>
      <c r="AL3667">
        <v>5.5819793000000004</v>
      </c>
      <c r="AM3667" s="5">
        <v>14.91165065765381</v>
      </c>
      <c r="AN3667">
        <v>570.77625570776252</v>
      </c>
      <c r="AO3667">
        <f t="shared" si="57"/>
        <v>26826.48401826484</v>
      </c>
      <c r="AP3667">
        <v>684.93150684931504</v>
      </c>
      <c r="AQ3667">
        <v>9.5877600000000007E-2</v>
      </c>
      <c r="AR3667">
        <v>4.3351399999999998E-2</v>
      </c>
      <c r="AS3667">
        <v>3.8811900000000003E-2</v>
      </c>
      <c r="AT3667">
        <v>4.1517200000000004E-2</v>
      </c>
      <c r="AU3667">
        <v>4.3303099999999997E-2</v>
      </c>
      <c r="AW3667">
        <v>9.5877599999999993E-2</v>
      </c>
      <c r="AX3667">
        <v>4.3351399999999998E-2</v>
      </c>
      <c r="AY3667">
        <v>3.8811899999999996E-2</v>
      </c>
      <c r="AZ3667">
        <v>4.1517200000000004E-2</v>
      </c>
      <c r="BA3667">
        <v>4.3303099999999997E-2</v>
      </c>
      <c r="BC3667" s="52">
        <v>100000</v>
      </c>
      <c r="BD3667" s="52">
        <v>100000</v>
      </c>
      <c r="BE3667">
        <v>0</v>
      </c>
      <c r="BF3667">
        <v>0</v>
      </c>
      <c r="BG3667">
        <v>0</v>
      </c>
    </row>
    <row r="3668" spans="1:59">
      <c r="A3668">
        <v>3667</v>
      </c>
      <c r="E3668">
        <v>9795.2054794520554</v>
      </c>
      <c r="K3668">
        <v>5481.2137830475276</v>
      </c>
      <c r="L3668">
        <v>6282.5329497141938</v>
      </c>
      <c r="M3668">
        <v>7083.85211638086</v>
      </c>
      <c r="N3668">
        <v>7885.1712830475262</v>
      </c>
      <c r="O3668">
        <v>8686.4904497141924</v>
      </c>
      <c r="Q3668">
        <v>20558.296055576451</v>
      </c>
      <c r="R3668">
        <v>20002.881505948462</v>
      </c>
      <c r="S3668">
        <v>19447.466956320473</v>
      </c>
      <c r="T3668">
        <v>18892.052406692485</v>
      </c>
      <c r="U3668">
        <v>18336.637857064496</v>
      </c>
      <c r="W3668">
        <v>1.1089999999999999E-2</v>
      </c>
      <c r="AB3668">
        <v>1</v>
      </c>
      <c r="AC3668">
        <v>1</v>
      </c>
      <c r="AD3668">
        <v>1</v>
      </c>
      <c r="AE3668">
        <v>1</v>
      </c>
      <c r="AF3668">
        <v>1</v>
      </c>
      <c r="AL3668">
        <v>5.6442750000000004</v>
      </c>
      <c r="AM3668" s="5">
        <v>13.53182792663574</v>
      </c>
      <c r="AN3668">
        <v>570.77625570776252</v>
      </c>
      <c r="AO3668">
        <f t="shared" si="57"/>
        <v>26826.48401826484</v>
      </c>
      <c r="AP3668">
        <v>684.93150684931504</v>
      </c>
      <c r="AQ3668">
        <v>9.6673200000000001E-2</v>
      </c>
      <c r="AR3668">
        <v>4.4361600000000001E-2</v>
      </c>
      <c r="AS3668">
        <v>4.2286799999999999E-2</v>
      </c>
      <c r="AT3668">
        <v>4.2586300000000001E-2</v>
      </c>
      <c r="AU3668">
        <v>4.3941099999999997E-2</v>
      </c>
      <c r="AW3668">
        <v>9.6673200000000001E-2</v>
      </c>
      <c r="AX3668">
        <v>4.4361600000000001E-2</v>
      </c>
      <c r="AY3668">
        <v>4.2286799999999999E-2</v>
      </c>
      <c r="AZ3668">
        <v>4.2586300000000007E-2</v>
      </c>
      <c r="BA3668">
        <v>4.3941099999999997E-2</v>
      </c>
      <c r="BC3668" s="52">
        <v>100000</v>
      </c>
      <c r="BD3668" s="52">
        <v>100000</v>
      </c>
      <c r="BE3668">
        <v>0</v>
      </c>
      <c r="BF3668">
        <v>0</v>
      </c>
      <c r="BG3668">
        <v>0</v>
      </c>
    </row>
    <row r="3669" spans="1:59">
      <c r="A3669">
        <v>3668</v>
      </c>
      <c r="E3669">
        <v>9795.2054794520554</v>
      </c>
      <c r="K3669">
        <v>5467.7561524421235</v>
      </c>
      <c r="L3669">
        <v>6092.6419857754572</v>
      </c>
      <c r="M3669">
        <v>6717.5278191087909</v>
      </c>
      <c r="N3669">
        <v>7342.4136524421247</v>
      </c>
      <c r="O3669">
        <v>7967.2994857754584</v>
      </c>
      <c r="Q3669">
        <v>20524.991025529511</v>
      </c>
      <c r="R3669">
        <v>19970.476263929406</v>
      </c>
      <c r="S3669">
        <v>19415.961502329301</v>
      </c>
      <c r="T3669">
        <v>18861.446740729196</v>
      </c>
      <c r="U3669">
        <v>18306.931979129091</v>
      </c>
      <c r="W3669">
        <v>0</v>
      </c>
      <c r="AB3669">
        <v>1</v>
      </c>
      <c r="AC3669">
        <v>1</v>
      </c>
      <c r="AD3669">
        <v>1</v>
      </c>
      <c r="AE3669">
        <v>1</v>
      </c>
      <c r="AF3669">
        <v>1</v>
      </c>
      <c r="AL3669">
        <v>7.1533249999999997</v>
      </c>
      <c r="AM3669" s="5">
        <v>12.77526378631592</v>
      </c>
      <c r="AN3669">
        <v>570.77625570776252</v>
      </c>
      <c r="AO3669">
        <f t="shared" si="57"/>
        <v>26826.48401826484</v>
      </c>
      <c r="AP3669">
        <v>684.93150684931504</v>
      </c>
      <c r="AQ3669">
        <v>9.7156400000000004E-2</v>
      </c>
      <c r="AR3669">
        <v>4.8301200000000002E-2</v>
      </c>
      <c r="AS3669">
        <v>4.3795099999999997E-2</v>
      </c>
      <c r="AT3669">
        <v>4.38167E-2</v>
      </c>
      <c r="AU3669">
        <v>4.4754300000000004E-2</v>
      </c>
      <c r="AW3669">
        <v>9.7156400000000018E-2</v>
      </c>
      <c r="AX3669">
        <v>4.8301200000000002E-2</v>
      </c>
      <c r="AY3669">
        <v>4.379509999999999E-2</v>
      </c>
      <c r="AZ3669">
        <v>4.38167E-2</v>
      </c>
      <c r="BA3669">
        <v>4.4754300000000011E-2</v>
      </c>
      <c r="BC3669" s="52">
        <v>100000</v>
      </c>
      <c r="BD3669" s="52">
        <v>100000</v>
      </c>
      <c r="BE3669">
        <v>0</v>
      </c>
      <c r="BF3669">
        <v>0</v>
      </c>
      <c r="BG3669">
        <v>0</v>
      </c>
    </row>
    <row r="3670" spans="1:59">
      <c r="A3670">
        <v>3669</v>
      </c>
      <c r="E3670">
        <v>9795.2054794520554</v>
      </c>
      <c r="K3670">
        <v>5356.9286062799856</v>
      </c>
      <c r="L3670">
        <v>5898.5202729466528</v>
      </c>
      <c r="M3670">
        <v>6440.1119396133199</v>
      </c>
      <c r="N3670">
        <v>6981.7036062799871</v>
      </c>
      <c r="O3670">
        <v>7523.2952729466542</v>
      </c>
      <c r="Q3670">
        <v>19072.119635885891</v>
      </c>
      <c r="R3670">
        <v>18556.856469757193</v>
      </c>
      <c r="S3670">
        <v>18041.593303628495</v>
      </c>
      <c r="T3670">
        <v>17526.330137499797</v>
      </c>
      <c r="U3670">
        <v>17011.066971371099</v>
      </c>
      <c r="W3670">
        <v>0</v>
      </c>
      <c r="AB3670">
        <v>1</v>
      </c>
      <c r="AC3670">
        <v>1</v>
      </c>
      <c r="AD3670">
        <v>1</v>
      </c>
      <c r="AE3670">
        <v>1</v>
      </c>
      <c r="AF3670">
        <v>1</v>
      </c>
      <c r="AL3670">
        <v>8.9800769999999996</v>
      </c>
      <c r="AM3670" s="5">
        <v>12.679422378540041</v>
      </c>
      <c r="AN3670">
        <v>570.77625570776252</v>
      </c>
      <c r="AO3670">
        <f t="shared" si="57"/>
        <v>26826.48401826484</v>
      </c>
      <c r="AP3670">
        <v>684.93150684931504</v>
      </c>
      <c r="AQ3670">
        <v>9.7362599999999994E-2</v>
      </c>
      <c r="AR3670">
        <v>4.8351199999999997E-2</v>
      </c>
      <c r="AS3670">
        <v>4.3342100000000001E-2</v>
      </c>
      <c r="AT3670">
        <v>4.3720999999999996E-2</v>
      </c>
      <c r="AU3670">
        <v>4.4731600000000003E-2</v>
      </c>
      <c r="AW3670">
        <v>9.7362600000000007E-2</v>
      </c>
      <c r="AX3670">
        <v>4.8351199999999997E-2</v>
      </c>
      <c r="AY3670">
        <v>4.3342100000000008E-2</v>
      </c>
      <c r="AZ3670">
        <v>4.3720999999999996E-2</v>
      </c>
      <c r="BA3670">
        <v>4.4731599999999996E-2</v>
      </c>
      <c r="BC3670" s="52">
        <v>100000</v>
      </c>
      <c r="BD3670" s="52">
        <v>100000</v>
      </c>
      <c r="BE3670">
        <v>0</v>
      </c>
      <c r="BF3670">
        <v>0</v>
      </c>
      <c r="BG3670">
        <v>0</v>
      </c>
    </row>
    <row r="3671" spans="1:59">
      <c r="A3671">
        <v>3670</v>
      </c>
      <c r="E3671">
        <v>9795.2054794520554</v>
      </c>
      <c r="K3671">
        <v>5156.6473978584045</v>
      </c>
      <c r="L3671">
        <v>5608.8673978584047</v>
      </c>
      <c r="M3671">
        <v>6061.087397858405</v>
      </c>
      <c r="N3671">
        <v>6513.3073978584052</v>
      </c>
      <c r="O3671">
        <v>6965.5273978584055</v>
      </c>
      <c r="Q3671">
        <v>14498.6154465816</v>
      </c>
      <c r="R3671">
        <v>14106.912656394878</v>
      </c>
      <c r="S3671">
        <v>13715.209866208155</v>
      </c>
      <c r="T3671">
        <v>13323.507076021433</v>
      </c>
      <c r="U3671">
        <v>12931.804285834711</v>
      </c>
      <c r="W3671">
        <v>0</v>
      </c>
      <c r="AB3671">
        <v>1</v>
      </c>
      <c r="AC3671">
        <v>1</v>
      </c>
      <c r="AD3671">
        <v>1</v>
      </c>
      <c r="AE3671">
        <v>1</v>
      </c>
      <c r="AF3671">
        <v>1</v>
      </c>
      <c r="AL3671">
        <v>9.4151559999999996</v>
      </c>
      <c r="AM3671" s="5">
        <v>12.435854911804199</v>
      </c>
      <c r="AN3671">
        <v>570.77625570776252</v>
      </c>
      <c r="AO3671">
        <f t="shared" si="57"/>
        <v>26826.48401826484</v>
      </c>
      <c r="AP3671">
        <v>684.93150684931504</v>
      </c>
      <c r="AQ3671">
        <v>9.756709999999999E-2</v>
      </c>
      <c r="AR3671">
        <v>4.6910300000000002E-2</v>
      </c>
      <c r="AS3671">
        <v>4.2324500000000001E-2</v>
      </c>
      <c r="AT3671">
        <v>4.2949000000000001E-2</v>
      </c>
      <c r="AU3671">
        <v>4.42508E-2</v>
      </c>
      <c r="AW3671">
        <v>9.7567100000000004E-2</v>
      </c>
      <c r="AX3671">
        <v>4.6910300000000002E-2</v>
      </c>
      <c r="AY3671">
        <v>4.2324500000000001E-2</v>
      </c>
      <c r="AZ3671">
        <v>4.2949000000000001E-2</v>
      </c>
      <c r="BA3671">
        <v>4.4250799999999993E-2</v>
      </c>
      <c r="BC3671" s="52">
        <v>100000</v>
      </c>
      <c r="BD3671" s="52">
        <v>100000</v>
      </c>
      <c r="BE3671">
        <v>0</v>
      </c>
      <c r="BF3671">
        <v>0</v>
      </c>
      <c r="BG3671">
        <v>0</v>
      </c>
    </row>
    <row r="3672" spans="1:59">
      <c r="A3672">
        <v>3671</v>
      </c>
      <c r="E3672">
        <v>9795.2054794520554</v>
      </c>
      <c r="K3672">
        <v>3749.1375615992329</v>
      </c>
      <c r="L3672">
        <v>4145.9200615992331</v>
      </c>
      <c r="M3672">
        <v>4542.7025615992334</v>
      </c>
      <c r="N3672">
        <v>4939.4850615992336</v>
      </c>
      <c r="O3672">
        <v>5336.2675615992339</v>
      </c>
      <c r="Q3672">
        <v>8538.3341070726019</v>
      </c>
      <c r="R3672">
        <v>8307.6576477633535</v>
      </c>
      <c r="S3672">
        <v>8076.981188454105</v>
      </c>
      <c r="T3672">
        <v>7846.3047291448565</v>
      </c>
      <c r="U3672">
        <v>7615.6282698356081</v>
      </c>
      <c r="W3672">
        <v>0</v>
      </c>
      <c r="AB3672">
        <v>1</v>
      </c>
      <c r="AC3672">
        <v>1</v>
      </c>
      <c r="AD3672">
        <v>1</v>
      </c>
      <c r="AE3672">
        <v>1</v>
      </c>
      <c r="AF3672">
        <v>1</v>
      </c>
      <c r="AL3672">
        <v>9.3577510000000004</v>
      </c>
      <c r="AM3672" s="5">
        <v>11.948733329772949</v>
      </c>
      <c r="AN3672">
        <v>570.77625570776252</v>
      </c>
      <c r="AO3672">
        <f t="shared" si="57"/>
        <v>26826.48401826484</v>
      </c>
      <c r="AP3672">
        <v>684.93150684931504</v>
      </c>
      <c r="AQ3672">
        <v>9.7108199999999992E-2</v>
      </c>
      <c r="AR3672">
        <v>4.5848599999999996E-2</v>
      </c>
      <c r="AS3672">
        <v>4.1807400000000002E-2</v>
      </c>
      <c r="AT3672">
        <v>4.2929499999999995E-2</v>
      </c>
      <c r="AU3672">
        <v>4.4087299999999996E-2</v>
      </c>
      <c r="AW3672">
        <v>9.7108199999999992E-2</v>
      </c>
      <c r="AX3672">
        <v>4.5848600000000003E-2</v>
      </c>
      <c r="AY3672">
        <v>4.1807400000000008E-2</v>
      </c>
      <c r="AZ3672">
        <v>4.2929499999999995E-2</v>
      </c>
      <c r="BA3672">
        <v>4.4087299999999996E-2</v>
      </c>
      <c r="BC3672" s="52">
        <v>100000</v>
      </c>
      <c r="BD3672" s="52">
        <v>100000</v>
      </c>
      <c r="BE3672">
        <v>0</v>
      </c>
      <c r="BF3672">
        <v>0</v>
      </c>
      <c r="BG3672">
        <v>0</v>
      </c>
    </row>
    <row r="3673" spans="1:59">
      <c r="A3673">
        <v>3672</v>
      </c>
      <c r="E3673">
        <v>9795.2054794520554</v>
      </c>
      <c r="K3673">
        <v>3189.5308900139098</v>
      </c>
      <c r="L3673">
        <v>3571.5458900139101</v>
      </c>
      <c r="M3673">
        <v>3953.5608900139105</v>
      </c>
      <c r="N3673">
        <v>4335.5758900139108</v>
      </c>
      <c r="O3673">
        <v>4717.5908900139111</v>
      </c>
      <c r="Q3673">
        <v>6430.5394781489822</v>
      </c>
      <c r="R3673">
        <v>6256.8083894668725</v>
      </c>
      <c r="S3673">
        <v>6083.0773007847629</v>
      </c>
      <c r="T3673">
        <v>5909.3462121026532</v>
      </c>
      <c r="U3673">
        <v>5735.6151234205436</v>
      </c>
      <c r="W3673">
        <v>0</v>
      </c>
      <c r="AB3673">
        <v>1</v>
      </c>
      <c r="AC3673">
        <v>1</v>
      </c>
      <c r="AD3673">
        <v>1</v>
      </c>
      <c r="AE3673">
        <v>1</v>
      </c>
      <c r="AF3673">
        <v>1</v>
      </c>
      <c r="AL3673">
        <v>6.1896677000000002</v>
      </c>
      <c r="AM3673" s="5">
        <v>12.05158710479736</v>
      </c>
      <c r="AN3673">
        <v>570.77625570776252</v>
      </c>
      <c r="AO3673">
        <f t="shared" si="57"/>
        <v>26826.48401826484</v>
      </c>
      <c r="AP3673">
        <v>684.93150684931504</v>
      </c>
      <c r="AQ3673">
        <v>9.7047099999999997E-2</v>
      </c>
      <c r="AR3673">
        <v>4.4485199999999996E-2</v>
      </c>
      <c r="AS3673">
        <v>4.1717500000000005E-2</v>
      </c>
      <c r="AT3673">
        <v>4.2713000000000001E-2</v>
      </c>
      <c r="AU3673">
        <v>4.40194E-2</v>
      </c>
      <c r="AW3673">
        <v>9.7047099999999983E-2</v>
      </c>
      <c r="AX3673">
        <v>4.4485199999999989E-2</v>
      </c>
      <c r="AY3673">
        <v>4.1717500000000005E-2</v>
      </c>
      <c r="AZ3673">
        <v>4.2713000000000001E-2</v>
      </c>
      <c r="BA3673">
        <v>4.40194E-2</v>
      </c>
      <c r="BC3673" s="52">
        <v>100000</v>
      </c>
      <c r="BD3673" s="52">
        <v>100000</v>
      </c>
      <c r="BE3673">
        <v>0</v>
      </c>
      <c r="BF3673">
        <v>0</v>
      </c>
      <c r="BG3673">
        <v>0</v>
      </c>
    </row>
    <row r="3674" spans="1:59">
      <c r="A3674">
        <v>3673</v>
      </c>
      <c r="E3674">
        <v>9795.2054794520554</v>
      </c>
      <c r="K3674">
        <v>2614.1366760024916</v>
      </c>
      <c r="L3674">
        <v>2926.5791760024917</v>
      </c>
      <c r="M3674">
        <v>3239.0216760024919</v>
      </c>
      <c r="N3674">
        <v>3551.464176002492</v>
      </c>
      <c r="O3674">
        <v>3863.9066760024921</v>
      </c>
      <c r="Q3674">
        <v>6894.5581706801777</v>
      </c>
      <c r="R3674">
        <v>6708.2908902692834</v>
      </c>
      <c r="S3674">
        <v>6522.02360985839</v>
      </c>
      <c r="T3674">
        <v>6335.7563294474967</v>
      </c>
      <c r="U3674">
        <v>6149.4890490366033</v>
      </c>
      <c r="W3674">
        <v>0</v>
      </c>
      <c r="AB3674">
        <v>1</v>
      </c>
      <c r="AC3674">
        <v>1</v>
      </c>
      <c r="AD3674">
        <v>1</v>
      </c>
      <c r="AE3674">
        <v>1</v>
      </c>
      <c r="AF3674">
        <v>1</v>
      </c>
      <c r="AL3674">
        <v>13.229532000000001</v>
      </c>
      <c r="AM3674" s="5">
        <v>9.6715011596679688</v>
      </c>
      <c r="AN3674">
        <v>570.77625570776252</v>
      </c>
      <c r="AO3674">
        <f t="shared" si="57"/>
        <v>26826.48401826484</v>
      </c>
      <c r="AP3674">
        <v>684.93150684931504</v>
      </c>
      <c r="AQ3674">
        <v>9.6772200000000003E-2</v>
      </c>
      <c r="AR3674">
        <v>4.4379700000000001E-2</v>
      </c>
      <c r="AS3674">
        <v>4.1790599999999997E-2</v>
      </c>
      <c r="AT3674">
        <v>4.2738199999999997E-2</v>
      </c>
      <c r="AU3674">
        <v>4.38068E-2</v>
      </c>
      <c r="AW3674">
        <v>9.6772200000000017E-2</v>
      </c>
      <c r="AX3674">
        <v>4.4379700000000008E-2</v>
      </c>
      <c r="AY3674">
        <v>4.1790599999999997E-2</v>
      </c>
      <c r="AZ3674">
        <v>4.273819999999999E-2</v>
      </c>
      <c r="BA3674">
        <v>4.3806799999999993E-2</v>
      </c>
      <c r="BC3674" s="52">
        <v>100000</v>
      </c>
      <c r="BD3674" s="52">
        <v>100000</v>
      </c>
      <c r="BE3674">
        <v>0</v>
      </c>
      <c r="BF3674">
        <v>0</v>
      </c>
      <c r="BG3674">
        <v>0</v>
      </c>
    </row>
    <row r="3675" spans="1:59">
      <c r="A3675">
        <v>3674</v>
      </c>
      <c r="E3675">
        <v>9795.2054794520554</v>
      </c>
      <c r="K3675">
        <v>2306.3126108935026</v>
      </c>
      <c r="L3675">
        <v>2520.8051108935024</v>
      </c>
      <c r="M3675">
        <v>2735.2976108935022</v>
      </c>
      <c r="N3675">
        <v>2949.7901108935021</v>
      </c>
      <c r="O3675">
        <v>3164.2826108935019</v>
      </c>
      <c r="Q3675">
        <v>7179.4568873386424</v>
      </c>
      <c r="R3675">
        <v>6985.4926217922348</v>
      </c>
      <c r="S3675">
        <v>6791.5283562458271</v>
      </c>
      <c r="T3675">
        <v>6597.5640906994195</v>
      </c>
      <c r="U3675">
        <v>6403.5998251530118</v>
      </c>
      <c r="W3675">
        <v>0</v>
      </c>
      <c r="AB3675">
        <v>1</v>
      </c>
      <c r="AC3675">
        <v>1</v>
      </c>
      <c r="AD3675">
        <v>1</v>
      </c>
      <c r="AE3675">
        <v>1</v>
      </c>
      <c r="AF3675">
        <v>1</v>
      </c>
      <c r="AL3675">
        <v>12.384504</v>
      </c>
      <c r="AM3675" s="5">
        <v>9.4767789840698242</v>
      </c>
      <c r="AN3675">
        <v>570.77625570776252</v>
      </c>
      <c r="AO3675">
        <f t="shared" si="57"/>
        <v>26826.48401826484</v>
      </c>
      <c r="AP3675">
        <v>684.93150684931504</v>
      </c>
      <c r="AQ3675">
        <v>9.6292299999999997E-2</v>
      </c>
      <c r="AR3675">
        <v>4.4074700000000001E-2</v>
      </c>
      <c r="AS3675">
        <v>4.16015E-2</v>
      </c>
      <c r="AT3675">
        <v>4.2582000000000002E-2</v>
      </c>
      <c r="AU3675">
        <v>4.3849899999999997E-2</v>
      </c>
      <c r="AW3675">
        <v>9.6292299999999983E-2</v>
      </c>
      <c r="AX3675">
        <v>4.4074700000000008E-2</v>
      </c>
      <c r="AY3675">
        <v>4.16015E-2</v>
      </c>
      <c r="AZ3675">
        <v>4.2581999999999995E-2</v>
      </c>
      <c r="BA3675">
        <v>4.3849899999999997E-2</v>
      </c>
      <c r="BC3675" s="52">
        <v>100000</v>
      </c>
      <c r="BD3675" s="52">
        <v>100000</v>
      </c>
      <c r="BE3675">
        <v>0</v>
      </c>
      <c r="BF3675">
        <v>0</v>
      </c>
      <c r="BG3675">
        <v>0</v>
      </c>
    </row>
    <row r="3676" spans="1:59">
      <c r="A3676">
        <v>3675</v>
      </c>
      <c r="E3676">
        <v>9795.2054794520554</v>
      </c>
      <c r="K3676">
        <v>2209.2296365129755</v>
      </c>
      <c r="L3676">
        <v>2307.5654698463086</v>
      </c>
      <c r="M3676">
        <v>2405.9013031796421</v>
      </c>
      <c r="N3676">
        <v>2504.2371365129757</v>
      </c>
      <c r="O3676">
        <v>2602.5729698463092</v>
      </c>
      <c r="Q3676">
        <v>8430.4029606241438</v>
      </c>
      <c r="R3676">
        <v>8202.6424287211848</v>
      </c>
      <c r="S3676">
        <v>7974.8818968182268</v>
      </c>
      <c r="T3676">
        <v>7747.1213649152687</v>
      </c>
      <c r="U3676">
        <v>7519.3608330123106</v>
      </c>
      <c r="W3676">
        <v>0</v>
      </c>
      <c r="AB3676">
        <v>1</v>
      </c>
      <c r="AC3676">
        <v>1</v>
      </c>
      <c r="AD3676">
        <v>1</v>
      </c>
      <c r="AE3676">
        <v>1</v>
      </c>
      <c r="AF3676">
        <v>1</v>
      </c>
      <c r="AL3676">
        <v>12.196838</v>
      </c>
      <c r="AM3676" s="5">
        <v>8.3823699951171875</v>
      </c>
      <c r="AN3676">
        <v>570.77625570776252</v>
      </c>
      <c r="AO3676">
        <f t="shared" si="57"/>
        <v>26826.48401826484</v>
      </c>
      <c r="AP3676">
        <v>684.93150684931504</v>
      </c>
      <c r="AQ3676">
        <v>9.5714099999999996E-2</v>
      </c>
      <c r="AR3676">
        <v>4.3732100000000003E-2</v>
      </c>
      <c r="AS3676">
        <v>4.1367300000000003E-2</v>
      </c>
      <c r="AT3676">
        <v>4.2200499999999995E-2</v>
      </c>
      <c r="AU3676">
        <v>4.37981E-2</v>
      </c>
      <c r="AW3676">
        <v>9.571410000000001E-2</v>
      </c>
      <c r="AX3676">
        <v>4.373210000000001E-2</v>
      </c>
      <c r="AY3676">
        <v>4.136730000000001E-2</v>
      </c>
      <c r="AZ3676">
        <v>4.2200499999999988E-2</v>
      </c>
      <c r="BA3676">
        <v>4.3798099999999993E-2</v>
      </c>
      <c r="BC3676" s="52">
        <v>100000</v>
      </c>
      <c r="BD3676" s="52">
        <v>100000</v>
      </c>
      <c r="BE3676">
        <v>0</v>
      </c>
      <c r="BF3676">
        <v>0</v>
      </c>
      <c r="BG3676">
        <v>0</v>
      </c>
    </row>
    <row r="3677" spans="1:59">
      <c r="A3677">
        <v>3676</v>
      </c>
      <c r="E3677">
        <v>9795.2054794520554</v>
      </c>
      <c r="K3677">
        <v>2270.0051570601349</v>
      </c>
      <c r="L3677">
        <v>2325.2501570601348</v>
      </c>
      <c r="M3677">
        <v>2380.4951570601347</v>
      </c>
      <c r="N3677">
        <v>2435.7401570601346</v>
      </c>
      <c r="O3677">
        <v>2490.9851570601345</v>
      </c>
      <c r="Q3677">
        <v>11924.373290999711</v>
      </c>
      <c r="R3677">
        <v>11602.217681738794</v>
      </c>
      <c r="S3677">
        <v>11280.062072477876</v>
      </c>
      <c r="T3677">
        <v>10957.906463216959</v>
      </c>
      <c r="U3677">
        <v>10635.750853956042</v>
      </c>
      <c r="W3677">
        <v>0</v>
      </c>
      <c r="AB3677">
        <v>1</v>
      </c>
      <c r="AC3677">
        <v>1</v>
      </c>
      <c r="AD3677">
        <v>1</v>
      </c>
      <c r="AE3677">
        <v>1</v>
      </c>
      <c r="AF3677">
        <v>1</v>
      </c>
      <c r="AL3677">
        <v>10.975151</v>
      </c>
      <c r="AM3677" s="5">
        <v>7.8334846496582031</v>
      </c>
      <c r="AN3677">
        <v>570.77625570776252</v>
      </c>
      <c r="AO3677">
        <f t="shared" si="57"/>
        <v>26826.48401826484</v>
      </c>
      <c r="AP3677">
        <v>684.93150684931504</v>
      </c>
      <c r="AQ3677">
        <v>8.2554199999999994E-2</v>
      </c>
      <c r="AR3677">
        <v>2.8757100000000001E-2</v>
      </c>
      <c r="AS3677">
        <v>3.2994300000000004E-2</v>
      </c>
      <c r="AT3677">
        <v>4.08805E-2</v>
      </c>
      <c r="AU3677">
        <v>4.3130499999999995E-2</v>
      </c>
      <c r="AW3677">
        <v>8.2554200000000008E-2</v>
      </c>
      <c r="AX3677">
        <v>2.8757099999999994E-2</v>
      </c>
      <c r="AY3677">
        <v>3.2994300000000004E-2</v>
      </c>
      <c r="AZ3677">
        <v>4.08805E-2</v>
      </c>
      <c r="BA3677">
        <v>4.3130500000000002E-2</v>
      </c>
      <c r="BC3677" s="52">
        <v>100000</v>
      </c>
      <c r="BD3677" s="52">
        <v>100000</v>
      </c>
      <c r="BE3677">
        <v>0</v>
      </c>
      <c r="BF3677">
        <v>0</v>
      </c>
      <c r="BG3677">
        <v>0</v>
      </c>
    </row>
    <row r="3678" spans="1:59">
      <c r="A3678">
        <v>3677</v>
      </c>
      <c r="E3678">
        <v>9795.2054794520554</v>
      </c>
      <c r="K3678">
        <v>2474.4319079914885</v>
      </c>
      <c r="L3678">
        <v>2517.1919079914887</v>
      </c>
      <c r="M3678">
        <v>2559.951907991489</v>
      </c>
      <c r="N3678">
        <v>2602.7119079914892</v>
      </c>
      <c r="O3678">
        <v>2645.4719079914894</v>
      </c>
      <c r="Q3678">
        <v>19925.267603194679</v>
      </c>
      <c r="R3678">
        <v>19386.955308523851</v>
      </c>
      <c r="S3678">
        <v>18848.64301385302</v>
      </c>
      <c r="T3678">
        <v>18310.330719182188</v>
      </c>
      <c r="U3678">
        <v>17772.018424511356</v>
      </c>
      <c r="W3678">
        <v>6.6799999999999993E-3</v>
      </c>
      <c r="AB3678">
        <v>1</v>
      </c>
      <c r="AC3678">
        <v>1</v>
      </c>
      <c r="AD3678">
        <v>1</v>
      </c>
      <c r="AE3678">
        <v>1</v>
      </c>
      <c r="AF3678">
        <v>1</v>
      </c>
      <c r="AL3678">
        <v>8.2248950000000001</v>
      </c>
      <c r="AM3678" s="5">
        <v>8.0616369247436523</v>
      </c>
      <c r="AN3678">
        <v>570.77625570776252</v>
      </c>
      <c r="AO3678">
        <f t="shared" si="57"/>
        <v>26826.48401826484</v>
      </c>
      <c r="AP3678">
        <v>684.93150684931504</v>
      </c>
      <c r="AQ3678">
        <v>8.2494200000000004E-2</v>
      </c>
      <c r="AR3678">
        <v>2.9326399999999999E-2</v>
      </c>
      <c r="AS3678">
        <v>3.32E-2</v>
      </c>
      <c r="AT3678">
        <v>4.0895400000000005E-2</v>
      </c>
      <c r="AU3678">
        <v>4.3151700000000001E-2</v>
      </c>
      <c r="AW3678">
        <v>8.2494200000000004E-2</v>
      </c>
      <c r="AX3678">
        <v>2.9326400000000002E-2</v>
      </c>
      <c r="AY3678">
        <v>3.3199999999999993E-2</v>
      </c>
      <c r="AZ3678">
        <v>4.0895400000000012E-2</v>
      </c>
      <c r="BA3678">
        <v>4.3151700000000001E-2</v>
      </c>
      <c r="BC3678" s="52">
        <v>100000</v>
      </c>
      <c r="BD3678" s="52">
        <v>100000</v>
      </c>
      <c r="BE3678">
        <v>0</v>
      </c>
      <c r="BF3678">
        <v>0</v>
      </c>
      <c r="BG3678">
        <v>0</v>
      </c>
    </row>
    <row r="3679" spans="1:59">
      <c r="A3679">
        <v>3678</v>
      </c>
      <c r="E3679">
        <v>9795.2054794520554</v>
      </c>
      <c r="K3679">
        <v>2761.7343687598791</v>
      </c>
      <c r="L3679">
        <v>2802.8443687598792</v>
      </c>
      <c r="M3679">
        <v>2843.9543687598793</v>
      </c>
      <c r="N3679">
        <v>2885.0643687598795</v>
      </c>
      <c r="O3679">
        <v>2926.1743687598796</v>
      </c>
      <c r="Q3679">
        <v>24409.256572206501</v>
      </c>
      <c r="R3679">
        <v>23749.802295534064</v>
      </c>
      <c r="S3679">
        <v>23090.34801886163</v>
      </c>
      <c r="T3679">
        <v>22430.893742189197</v>
      </c>
      <c r="U3679">
        <v>21771.439465516763</v>
      </c>
      <c r="W3679">
        <v>5.2719999999999996E-2</v>
      </c>
      <c r="AB3679">
        <v>1</v>
      </c>
      <c r="AC3679">
        <v>1</v>
      </c>
      <c r="AD3679">
        <v>1</v>
      </c>
      <c r="AE3679">
        <v>1</v>
      </c>
      <c r="AF3679">
        <v>1</v>
      </c>
      <c r="AL3679">
        <v>6.7092130000000001</v>
      </c>
      <c r="AM3679" s="5">
        <v>9.2132120132446289</v>
      </c>
      <c r="AN3679">
        <v>570.77625570776252</v>
      </c>
      <c r="AO3679">
        <f t="shared" si="57"/>
        <v>26826.48401826484</v>
      </c>
      <c r="AP3679">
        <v>684.93150684931504</v>
      </c>
      <c r="AQ3679">
        <v>7.97654E-2</v>
      </c>
      <c r="AR3679">
        <v>2.74492E-2</v>
      </c>
      <c r="AS3679">
        <v>3.1348000000000001E-2</v>
      </c>
      <c r="AT3679">
        <v>4.0153599999999998E-2</v>
      </c>
      <c r="AU3679">
        <v>4.3160499999999997E-2</v>
      </c>
      <c r="AW3679">
        <v>7.97654E-2</v>
      </c>
      <c r="AX3679">
        <v>2.7449199999999993E-2</v>
      </c>
      <c r="AY3679">
        <v>3.1348000000000001E-2</v>
      </c>
      <c r="AZ3679">
        <v>4.0153599999999998E-2</v>
      </c>
      <c r="BA3679">
        <v>4.3160500000000004E-2</v>
      </c>
      <c r="BC3679" s="52">
        <v>100000</v>
      </c>
      <c r="BD3679" s="52">
        <v>100000</v>
      </c>
      <c r="BE3679">
        <v>0</v>
      </c>
      <c r="BF3679">
        <v>0</v>
      </c>
      <c r="BG3679">
        <v>0</v>
      </c>
    </row>
    <row r="3680" spans="1:59">
      <c r="A3680">
        <v>3679</v>
      </c>
      <c r="E3680">
        <v>9795.2054794520554</v>
      </c>
      <c r="K3680">
        <v>3420.7935850829708</v>
      </c>
      <c r="L3680">
        <v>3461.2160850829709</v>
      </c>
      <c r="M3680">
        <v>3501.6385850829711</v>
      </c>
      <c r="N3680">
        <v>3542.0610850829712</v>
      </c>
      <c r="O3680">
        <v>3582.4835850829713</v>
      </c>
      <c r="Q3680">
        <v>24592.925737978479</v>
      </c>
      <c r="R3680">
        <v>23928.509350069464</v>
      </c>
      <c r="S3680">
        <v>23264.092962160448</v>
      </c>
      <c r="T3680">
        <v>22599.676574251433</v>
      </c>
      <c r="U3680">
        <v>21935.260186342417</v>
      </c>
      <c r="W3680">
        <v>2.401E-2</v>
      </c>
      <c r="AB3680">
        <v>1</v>
      </c>
      <c r="AC3680">
        <v>1</v>
      </c>
      <c r="AD3680">
        <v>1</v>
      </c>
      <c r="AE3680">
        <v>1</v>
      </c>
      <c r="AF3680">
        <v>1</v>
      </c>
      <c r="AL3680">
        <v>5.2813287000000004</v>
      </c>
      <c r="AM3680" s="5">
        <v>9.1986894607543945</v>
      </c>
      <c r="AN3680">
        <v>570.77625570776252</v>
      </c>
      <c r="AO3680">
        <f t="shared" si="57"/>
        <v>26826.48401826484</v>
      </c>
      <c r="AP3680">
        <v>684.93150684931504</v>
      </c>
      <c r="AQ3680">
        <v>7.7901499999999999E-2</v>
      </c>
      <c r="AR3680">
        <v>1.7959700000000002E-2</v>
      </c>
      <c r="AS3680">
        <v>1.00304E-2</v>
      </c>
      <c r="AT3680">
        <v>3.3382200000000001E-2</v>
      </c>
      <c r="AU3680">
        <v>4.0292299999999996E-2</v>
      </c>
      <c r="AW3680">
        <v>7.7901499999999999E-2</v>
      </c>
      <c r="AX3680">
        <v>1.7959700000000009E-2</v>
      </c>
      <c r="AY3680">
        <v>1.0030400000000002E-2</v>
      </c>
      <c r="AZ3680">
        <v>3.3382200000000001E-2</v>
      </c>
      <c r="BA3680">
        <v>4.0292299999999989E-2</v>
      </c>
      <c r="BC3680" s="52">
        <v>100000</v>
      </c>
      <c r="BD3680" s="52">
        <v>100000</v>
      </c>
      <c r="BE3680">
        <v>0</v>
      </c>
      <c r="BF3680">
        <v>0</v>
      </c>
      <c r="BG3680">
        <v>0</v>
      </c>
    </row>
    <row r="3681" spans="1:59">
      <c r="A3681">
        <v>3680</v>
      </c>
      <c r="E3681">
        <v>9795.2054794520554</v>
      </c>
      <c r="K3681">
        <v>4425.5629052976965</v>
      </c>
      <c r="L3681">
        <v>4466.3979052976965</v>
      </c>
      <c r="M3681">
        <v>4507.2329052976966</v>
      </c>
      <c r="N3681">
        <v>4548.0679052976966</v>
      </c>
      <c r="O3681">
        <v>4588.9029052976966</v>
      </c>
      <c r="Q3681">
        <v>21549.743636764029</v>
      </c>
      <c r="R3681">
        <v>20967.543578516543</v>
      </c>
      <c r="S3681">
        <v>20385.343520269056</v>
      </c>
      <c r="T3681">
        <v>19803.14346202157</v>
      </c>
      <c r="U3681">
        <v>19220.943403774083</v>
      </c>
      <c r="W3681">
        <v>7.707E-2</v>
      </c>
      <c r="AB3681">
        <v>1</v>
      </c>
      <c r="AC3681">
        <v>1</v>
      </c>
      <c r="AD3681">
        <v>1</v>
      </c>
      <c r="AE3681">
        <v>1</v>
      </c>
      <c r="AF3681">
        <v>1</v>
      </c>
      <c r="AL3681">
        <v>4.5150740000000003</v>
      </c>
      <c r="AM3681" s="5">
        <v>9.014805793762207</v>
      </c>
      <c r="AN3681">
        <v>570.77625570776252</v>
      </c>
      <c r="AO3681">
        <f t="shared" si="57"/>
        <v>26826.48401826484</v>
      </c>
      <c r="AP3681">
        <v>684.93150684931504</v>
      </c>
      <c r="AQ3681">
        <v>7.9010000000000011E-2</v>
      </c>
      <c r="AR3681">
        <v>1.98715E-2</v>
      </c>
      <c r="AS3681">
        <v>1.0583199999999999E-2</v>
      </c>
      <c r="AT3681">
        <v>3.0843599999999999E-2</v>
      </c>
      <c r="AU3681">
        <v>3.6932699999999999E-2</v>
      </c>
      <c r="AW3681">
        <v>7.9010000000000011E-2</v>
      </c>
      <c r="AX3681">
        <v>1.98715E-2</v>
      </c>
      <c r="AY3681">
        <v>1.0583200000000001E-2</v>
      </c>
      <c r="AZ3681">
        <v>3.0843599999999999E-2</v>
      </c>
      <c r="BA3681">
        <v>3.6932699999999999E-2</v>
      </c>
      <c r="BC3681" s="52">
        <v>100000</v>
      </c>
      <c r="BD3681" s="52">
        <v>100000</v>
      </c>
      <c r="BE3681">
        <v>0</v>
      </c>
      <c r="BF3681">
        <v>0</v>
      </c>
      <c r="BG3681">
        <v>0</v>
      </c>
    </row>
    <row r="3682" spans="1:59">
      <c r="A3682">
        <v>3681</v>
      </c>
      <c r="E3682">
        <v>9795.2054794520554</v>
      </c>
      <c r="K3682">
        <v>5358.5066103203244</v>
      </c>
      <c r="L3682">
        <v>5417.986610320324</v>
      </c>
      <c r="M3682">
        <v>5477.4666103203235</v>
      </c>
      <c r="N3682">
        <v>5536.9466103203231</v>
      </c>
      <c r="O3682">
        <v>5596.4266103203227</v>
      </c>
      <c r="Q3682">
        <v>19975.47176892776</v>
      </c>
      <c r="R3682">
        <v>19435.803129833374</v>
      </c>
      <c r="S3682">
        <v>18896.134490738987</v>
      </c>
      <c r="T3682">
        <v>18356.4658516446</v>
      </c>
      <c r="U3682">
        <v>17816.797212550213</v>
      </c>
      <c r="W3682">
        <v>6.923E-2</v>
      </c>
      <c r="AB3682">
        <v>1</v>
      </c>
      <c r="AC3682">
        <v>1</v>
      </c>
      <c r="AD3682">
        <v>1</v>
      </c>
      <c r="AE3682">
        <v>1</v>
      </c>
      <c r="AF3682">
        <v>1</v>
      </c>
      <c r="AL3682">
        <v>4.6750889999999998</v>
      </c>
      <c r="AM3682" s="5">
        <v>8.614593505859375</v>
      </c>
      <c r="AN3682">
        <v>570.77625570776252</v>
      </c>
      <c r="AO3682">
        <f t="shared" si="57"/>
        <v>26826.48401826484</v>
      </c>
      <c r="AP3682">
        <v>684.93150684931504</v>
      </c>
      <c r="AQ3682">
        <v>7.9391099999999992E-2</v>
      </c>
      <c r="AR3682">
        <v>1.8674800000000002E-2</v>
      </c>
      <c r="AS3682">
        <v>9.6029099999999992E-3</v>
      </c>
      <c r="AT3682">
        <v>1.0766600000000001E-2</v>
      </c>
      <c r="AU3682">
        <v>5.8632400000000005E-3</v>
      </c>
      <c r="AW3682">
        <v>7.9391099999999978E-2</v>
      </c>
      <c r="AX3682">
        <v>1.8674800000000005E-2</v>
      </c>
      <c r="AY3682">
        <v>9.6029099999999992E-3</v>
      </c>
      <c r="AZ3682">
        <v>1.0766600000000001E-2</v>
      </c>
      <c r="BA3682">
        <v>5.8632399999999987E-3</v>
      </c>
      <c r="BC3682" s="52">
        <v>100000</v>
      </c>
      <c r="BD3682" s="52">
        <v>100000</v>
      </c>
      <c r="BE3682">
        <v>0</v>
      </c>
      <c r="BF3682">
        <v>0</v>
      </c>
      <c r="BG3682">
        <v>0</v>
      </c>
    </row>
    <row r="3683" spans="1:59">
      <c r="A3683">
        <v>3682</v>
      </c>
      <c r="E3683">
        <v>9795.2054794520554</v>
      </c>
      <c r="K3683">
        <v>6008.0943169477559</v>
      </c>
      <c r="L3683">
        <v>6082.3418169477554</v>
      </c>
      <c r="M3683">
        <v>6156.5893169477549</v>
      </c>
      <c r="N3683">
        <v>6230.8368169477544</v>
      </c>
      <c r="O3683">
        <v>6305.0843169477539</v>
      </c>
      <c r="Q3683">
        <v>18576.18779339263</v>
      </c>
      <c r="R3683">
        <v>18074.323001603814</v>
      </c>
      <c r="S3683">
        <v>17572.458209814999</v>
      </c>
      <c r="T3683">
        <v>17070.593418026183</v>
      </c>
      <c r="U3683">
        <v>16568.728626237367</v>
      </c>
      <c r="W3683">
        <v>7.4749999999999997E-2</v>
      </c>
      <c r="AB3683">
        <v>1</v>
      </c>
      <c r="AC3683">
        <v>1</v>
      </c>
      <c r="AD3683">
        <v>1</v>
      </c>
      <c r="AE3683">
        <v>1</v>
      </c>
      <c r="AF3683">
        <v>1</v>
      </c>
      <c r="AL3683">
        <v>4.5660151999999998</v>
      </c>
      <c r="AM3683" s="5">
        <v>8.1342334747314453</v>
      </c>
      <c r="AN3683">
        <v>570.77625570776252</v>
      </c>
      <c r="AO3683">
        <f t="shared" si="57"/>
        <v>26826.48401826484</v>
      </c>
      <c r="AP3683">
        <v>684.93150684931504</v>
      </c>
      <c r="AQ3683">
        <v>7.9055099999999989E-2</v>
      </c>
      <c r="AR3683">
        <v>1.67315E-2</v>
      </c>
      <c r="AS3683">
        <v>8.6963100000000005E-3</v>
      </c>
      <c r="AT3683">
        <v>7.2459300000000003E-3</v>
      </c>
      <c r="AU3683">
        <v>4.2916400000000002E-3</v>
      </c>
      <c r="AW3683">
        <v>7.9055099999999975E-2</v>
      </c>
      <c r="AX3683">
        <v>1.6731499999999996E-2</v>
      </c>
      <c r="AY3683">
        <v>8.6963099999999988E-3</v>
      </c>
      <c r="AZ3683">
        <v>7.2459299999999977E-3</v>
      </c>
      <c r="BA3683">
        <v>4.2916399999999993E-3</v>
      </c>
      <c r="BC3683" s="52">
        <v>100000</v>
      </c>
      <c r="BD3683" s="52">
        <v>100000</v>
      </c>
      <c r="BE3683">
        <v>0</v>
      </c>
      <c r="BF3683">
        <v>0</v>
      </c>
      <c r="BG3683">
        <v>0</v>
      </c>
    </row>
    <row r="3684" spans="1:59">
      <c r="A3684">
        <v>3683</v>
      </c>
      <c r="E3684">
        <v>9795.2054794520554</v>
      </c>
      <c r="K3684">
        <v>6664.7856558469321</v>
      </c>
      <c r="L3684">
        <v>6780.6656558469322</v>
      </c>
      <c r="M3684">
        <v>6896.5456558469323</v>
      </c>
      <c r="N3684">
        <v>7012.4256558469324</v>
      </c>
      <c r="O3684">
        <v>7128.3056558469325</v>
      </c>
      <c r="Q3684">
        <v>17014.931339145129</v>
      </c>
      <c r="R3684">
        <v>16555.246334797499</v>
      </c>
      <c r="S3684">
        <v>16095.561330449869</v>
      </c>
      <c r="T3684">
        <v>15635.87632610224</v>
      </c>
      <c r="U3684">
        <v>15176.19132175461</v>
      </c>
      <c r="W3684">
        <v>0.15428999999999998</v>
      </c>
      <c r="AB3684">
        <v>1</v>
      </c>
      <c r="AC3684">
        <v>1</v>
      </c>
      <c r="AD3684">
        <v>1</v>
      </c>
      <c r="AE3684">
        <v>1</v>
      </c>
      <c r="AF3684">
        <v>1</v>
      </c>
      <c r="AL3684">
        <v>5.8195376000000003</v>
      </c>
      <c r="AM3684" s="5">
        <v>8.1878671646118164</v>
      </c>
      <c r="AN3684">
        <v>570.77625570776252</v>
      </c>
      <c r="AO3684">
        <f t="shared" si="57"/>
        <v>26826.48401826484</v>
      </c>
      <c r="AP3684">
        <v>684.93150684931504</v>
      </c>
      <c r="AQ3684">
        <v>7.90772E-2</v>
      </c>
      <c r="AR3684">
        <v>1.6356900000000001E-2</v>
      </c>
      <c r="AS3684">
        <v>8.4499799999999993E-3</v>
      </c>
      <c r="AT3684">
        <v>6.89268E-3</v>
      </c>
      <c r="AU3684">
        <v>3.5363299999999999E-3</v>
      </c>
      <c r="AW3684">
        <v>7.90772E-2</v>
      </c>
      <c r="AX3684">
        <v>1.6356899999999994E-2</v>
      </c>
      <c r="AY3684">
        <v>8.4499799999999958E-3</v>
      </c>
      <c r="AZ3684">
        <v>6.8926799999999983E-3</v>
      </c>
      <c r="BA3684">
        <v>3.5363299999999973E-3</v>
      </c>
      <c r="BC3684" s="52">
        <v>100000</v>
      </c>
      <c r="BD3684" s="52">
        <v>100000</v>
      </c>
      <c r="BE3684">
        <v>0</v>
      </c>
      <c r="BF3684">
        <v>0</v>
      </c>
      <c r="BG3684">
        <v>0</v>
      </c>
    </row>
    <row r="3685" spans="1:59">
      <c r="A3685">
        <v>3684</v>
      </c>
      <c r="E3685">
        <v>9795.2054794520554</v>
      </c>
      <c r="K3685">
        <v>6552.7061244482738</v>
      </c>
      <c r="L3685">
        <v>6723.6386244482737</v>
      </c>
      <c r="M3685">
        <v>6894.5711244482736</v>
      </c>
      <c r="N3685">
        <v>7065.5036244482735</v>
      </c>
      <c r="O3685">
        <v>7236.4361244482734</v>
      </c>
      <c r="Q3685">
        <v>16209.201029154839</v>
      </c>
      <c r="R3685">
        <v>15771.284090739584</v>
      </c>
      <c r="S3685">
        <v>15333.367152324328</v>
      </c>
      <c r="T3685">
        <v>14895.450213909073</v>
      </c>
      <c r="U3685">
        <v>14457.533275493817</v>
      </c>
      <c r="W3685">
        <v>0.29076999999999997</v>
      </c>
      <c r="AB3685">
        <v>1</v>
      </c>
      <c r="AC3685">
        <v>1</v>
      </c>
      <c r="AD3685">
        <v>1</v>
      </c>
      <c r="AE3685">
        <v>1</v>
      </c>
      <c r="AF3685">
        <v>1</v>
      </c>
      <c r="AL3685">
        <v>4.7341369999999996</v>
      </c>
      <c r="AM3685" s="5">
        <v>8.8748655319213867</v>
      </c>
      <c r="AN3685">
        <v>570.77625570776252</v>
      </c>
      <c r="AO3685">
        <f t="shared" si="57"/>
        <v>26826.48401826484</v>
      </c>
      <c r="AP3685">
        <v>684.93150684931504</v>
      </c>
      <c r="AQ3685">
        <v>7.9051500000000011E-2</v>
      </c>
      <c r="AR3685">
        <v>1.6227100000000001E-2</v>
      </c>
      <c r="AS3685">
        <v>8.0557500000000004E-3</v>
      </c>
      <c r="AT3685">
        <v>6.8924700000000004E-3</v>
      </c>
      <c r="AU3685">
        <v>3.5317500000000002E-3</v>
      </c>
      <c r="AW3685">
        <v>7.9051500000000011E-2</v>
      </c>
      <c r="AX3685">
        <v>1.6227100000000008E-2</v>
      </c>
      <c r="AY3685">
        <v>8.0557500000000004E-3</v>
      </c>
      <c r="AZ3685">
        <v>6.8924699999999978E-3</v>
      </c>
      <c r="BA3685">
        <v>3.5317500000000002E-3</v>
      </c>
      <c r="BC3685" s="52">
        <v>100000</v>
      </c>
      <c r="BD3685" s="52">
        <v>100000</v>
      </c>
      <c r="BE3685">
        <v>0</v>
      </c>
      <c r="BF3685">
        <v>0</v>
      </c>
      <c r="BG3685">
        <v>0</v>
      </c>
    </row>
    <row r="3686" spans="1:59">
      <c r="A3686">
        <v>3685</v>
      </c>
      <c r="E3686">
        <v>9795.2054794520554</v>
      </c>
      <c r="K3686">
        <v>5869.96813388603</v>
      </c>
      <c r="L3686">
        <v>6109.2081338860298</v>
      </c>
      <c r="M3686">
        <v>6348.4481338860296</v>
      </c>
      <c r="N3686">
        <v>6587.6881338860294</v>
      </c>
      <c r="O3686">
        <v>6826.9281338860292</v>
      </c>
      <c r="Q3686">
        <v>15858.60608167857</v>
      </c>
      <c r="R3686">
        <v>15430.161014433075</v>
      </c>
      <c r="S3686">
        <v>15001.71594718758</v>
      </c>
      <c r="T3686">
        <v>14573.270879942085</v>
      </c>
      <c r="U3686">
        <v>14144.82581269659</v>
      </c>
      <c r="W3686">
        <v>0.13553000000000001</v>
      </c>
      <c r="AB3686">
        <v>1</v>
      </c>
      <c r="AC3686">
        <v>1</v>
      </c>
      <c r="AD3686">
        <v>1</v>
      </c>
      <c r="AE3686">
        <v>1</v>
      </c>
      <c r="AF3686">
        <v>1</v>
      </c>
      <c r="AL3686">
        <v>5.3233779999999999</v>
      </c>
      <c r="AM3686" s="5">
        <v>9.7400426864624023</v>
      </c>
      <c r="AN3686">
        <v>570.77625570776252</v>
      </c>
      <c r="AO3686">
        <f t="shared" si="57"/>
        <v>26826.48401826484</v>
      </c>
      <c r="AP3686">
        <v>684.93150684931504</v>
      </c>
      <c r="AQ3686">
        <v>7.9022099999999998E-2</v>
      </c>
      <c r="AR3686">
        <v>1.57663E-2</v>
      </c>
      <c r="AS3686">
        <v>8.0476799999999998E-3</v>
      </c>
      <c r="AT3686">
        <v>6.89749E-3</v>
      </c>
      <c r="AU3686">
        <v>3.51483E-3</v>
      </c>
      <c r="AW3686">
        <v>7.9022099999999998E-2</v>
      </c>
      <c r="AX3686">
        <v>1.5766299999999997E-2</v>
      </c>
      <c r="AY3686">
        <v>8.0476800000000015E-3</v>
      </c>
      <c r="AZ3686">
        <v>6.8974899999999992E-3</v>
      </c>
      <c r="BA3686">
        <v>3.5148299999999966E-3</v>
      </c>
      <c r="BC3686" s="52">
        <v>100000</v>
      </c>
      <c r="BD3686" s="52">
        <v>100000</v>
      </c>
      <c r="BE3686">
        <v>0</v>
      </c>
      <c r="BF3686">
        <v>0</v>
      </c>
      <c r="BG3686">
        <v>0</v>
      </c>
    </row>
    <row r="3687" spans="1:59">
      <c r="A3687">
        <v>3686</v>
      </c>
      <c r="E3687">
        <v>9795.2054794520554</v>
      </c>
      <c r="K3687">
        <v>5441.3823201573605</v>
      </c>
      <c r="L3687">
        <v>5772.8548201573603</v>
      </c>
      <c r="M3687">
        <v>6104.3273201573602</v>
      </c>
      <c r="N3687">
        <v>6435.79982015736</v>
      </c>
      <c r="O3687">
        <v>6767.2723201573599</v>
      </c>
      <c r="Q3687">
        <v>15473.71613988159</v>
      </c>
      <c r="R3687">
        <v>15055.669476721156</v>
      </c>
      <c r="S3687">
        <v>14637.62281356072</v>
      </c>
      <c r="T3687">
        <v>14219.576150400284</v>
      </c>
      <c r="U3687">
        <v>13801.529487239848</v>
      </c>
      <c r="W3687">
        <v>0.17541000000000001</v>
      </c>
      <c r="AB3687">
        <v>1</v>
      </c>
      <c r="AC3687">
        <v>1</v>
      </c>
      <c r="AD3687">
        <v>1</v>
      </c>
      <c r="AE3687">
        <v>1</v>
      </c>
      <c r="AF3687">
        <v>1</v>
      </c>
      <c r="AL3687">
        <v>4.6984034000000001</v>
      </c>
      <c r="AM3687" s="5">
        <v>10.34152030944824</v>
      </c>
      <c r="AN3687">
        <v>570.77625570776252</v>
      </c>
      <c r="AO3687">
        <f t="shared" si="57"/>
        <v>26826.48401826484</v>
      </c>
      <c r="AP3687">
        <v>684.93150684931504</v>
      </c>
      <c r="AQ3687">
        <v>7.8902899999999998E-2</v>
      </c>
      <c r="AR3687">
        <v>1.57553E-2</v>
      </c>
      <c r="AS3687">
        <v>8.0542300000000008E-3</v>
      </c>
      <c r="AT3687">
        <v>6.9002100000000004E-3</v>
      </c>
      <c r="AU3687">
        <v>3.5153599999999999E-3</v>
      </c>
      <c r="AW3687">
        <v>7.8902899999999984E-2</v>
      </c>
      <c r="AX3687">
        <v>1.57553E-2</v>
      </c>
      <c r="AY3687">
        <v>8.0542300000000025E-3</v>
      </c>
      <c r="AZ3687">
        <v>6.9002100000000038E-3</v>
      </c>
      <c r="BA3687">
        <v>3.5153600000000021E-3</v>
      </c>
      <c r="BC3687" s="52">
        <v>100000</v>
      </c>
      <c r="BD3687" s="52">
        <v>100000</v>
      </c>
      <c r="BE3687">
        <v>0</v>
      </c>
      <c r="BF3687">
        <v>0</v>
      </c>
      <c r="BG3687">
        <v>0</v>
      </c>
    </row>
    <row r="3688" spans="1:59">
      <c r="A3688">
        <v>3687</v>
      </c>
      <c r="E3688">
        <v>9795.2054794520554</v>
      </c>
      <c r="K3688">
        <v>5235.3769842767297</v>
      </c>
      <c r="L3688">
        <v>5550.6794842767295</v>
      </c>
      <c r="M3688">
        <v>5865.9819842767292</v>
      </c>
      <c r="N3688">
        <v>6181.284484276729</v>
      </c>
      <c r="O3688">
        <v>6496.5869842767288</v>
      </c>
      <c r="Q3688">
        <v>15686.511947201039</v>
      </c>
      <c r="R3688">
        <v>15262.71627200673</v>
      </c>
      <c r="S3688">
        <v>14838.920596812421</v>
      </c>
      <c r="T3688">
        <v>14415.124921618111</v>
      </c>
      <c r="U3688">
        <v>13991.329246423802</v>
      </c>
      <c r="W3688">
        <v>4.9979999999999997E-2</v>
      </c>
      <c r="AB3688">
        <v>1</v>
      </c>
      <c r="AC3688">
        <v>1</v>
      </c>
      <c r="AD3688">
        <v>1</v>
      </c>
      <c r="AE3688">
        <v>1</v>
      </c>
      <c r="AF3688">
        <v>1</v>
      </c>
      <c r="AL3688">
        <v>5.3386253999999997</v>
      </c>
      <c r="AM3688" s="5">
        <v>10.6589822769165</v>
      </c>
      <c r="AN3688">
        <v>570.77625570776252</v>
      </c>
      <c r="AO3688">
        <f t="shared" si="57"/>
        <v>26826.48401826484</v>
      </c>
      <c r="AP3688">
        <v>684.93150684931504</v>
      </c>
      <c r="AQ3688">
        <v>7.88359E-2</v>
      </c>
      <c r="AR3688">
        <v>1.5729E-2</v>
      </c>
      <c r="AS3688">
        <v>8.0733000000000003E-3</v>
      </c>
      <c r="AT3688">
        <v>6.9076899999999993E-3</v>
      </c>
      <c r="AU3688">
        <v>3.5165299999999999E-3</v>
      </c>
      <c r="AW3688">
        <v>7.88359E-2</v>
      </c>
      <c r="AX3688">
        <v>1.5729000000000007E-2</v>
      </c>
      <c r="AY3688">
        <v>8.0732999999999985E-3</v>
      </c>
      <c r="AZ3688">
        <v>6.9076900000000011E-3</v>
      </c>
      <c r="BA3688">
        <v>3.5165299999999969E-3</v>
      </c>
      <c r="BC3688" s="52">
        <v>100000</v>
      </c>
      <c r="BD3688" s="52">
        <v>100000</v>
      </c>
      <c r="BE3688">
        <v>0</v>
      </c>
      <c r="BF3688">
        <v>0</v>
      </c>
      <c r="BG3688">
        <v>0</v>
      </c>
    </row>
    <row r="3689" spans="1:59">
      <c r="A3689">
        <v>3688</v>
      </c>
      <c r="E3689">
        <v>9795.2054794520554</v>
      </c>
      <c r="K3689">
        <v>5218.0125498346833</v>
      </c>
      <c r="L3689">
        <v>5570.1083831680171</v>
      </c>
      <c r="M3689">
        <v>5922.2042165013499</v>
      </c>
      <c r="N3689">
        <v>6274.3000498346828</v>
      </c>
      <c r="O3689">
        <v>6626.3958831680156</v>
      </c>
      <c r="Q3689">
        <v>16398.240604246381</v>
      </c>
      <c r="R3689">
        <v>15955.21646489942</v>
      </c>
      <c r="S3689">
        <v>15512.19232555246</v>
      </c>
      <c r="T3689">
        <v>15069.168186205499</v>
      </c>
      <c r="U3689">
        <v>14626.144046858539</v>
      </c>
      <c r="W3689">
        <v>6.3829999999999998E-2</v>
      </c>
      <c r="AB3689">
        <v>1</v>
      </c>
      <c r="AC3689">
        <v>1</v>
      </c>
      <c r="AD3689">
        <v>1</v>
      </c>
      <c r="AE3689">
        <v>1</v>
      </c>
      <c r="AF3689">
        <v>1</v>
      </c>
      <c r="AL3689">
        <v>4.7372655999999997</v>
      </c>
      <c r="AM3689" s="5">
        <v>10.78884983062744</v>
      </c>
      <c r="AN3689">
        <v>570.77625570776252</v>
      </c>
      <c r="AO3689">
        <f t="shared" si="57"/>
        <v>26826.48401826484</v>
      </c>
      <c r="AP3689">
        <v>684.93150684931504</v>
      </c>
      <c r="AQ3689">
        <v>7.8720600000000002E-2</v>
      </c>
      <c r="AR3689">
        <v>1.56612E-2</v>
      </c>
      <c r="AS3689">
        <v>8.0960900000000002E-3</v>
      </c>
      <c r="AT3689">
        <v>6.9209199999999997E-3</v>
      </c>
      <c r="AU3689">
        <v>3.5043799999999996E-3</v>
      </c>
      <c r="AW3689">
        <v>7.8720600000000016E-2</v>
      </c>
      <c r="AX3689">
        <v>1.56612E-2</v>
      </c>
      <c r="AY3689">
        <v>8.0960900000000002E-3</v>
      </c>
      <c r="AZ3689">
        <v>6.9209199999999971E-3</v>
      </c>
      <c r="BA3689">
        <v>3.5043800000000014E-3</v>
      </c>
      <c r="BC3689" s="52">
        <v>100000</v>
      </c>
      <c r="BD3689" s="52">
        <v>100000</v>
      </c>
      <c r="BE3689">
        <v>0</v>
      </c>
      <c r="BF3689">
        <v>0</v>
      </c>
      <c r="BG3689">
        <v>0</v>
      </c>
    </row>
    <row r="3690" spans="1:59">
      <c r="A3690">
        <v>3689</v>
      </c>
      <c r="E3690">
        <v>9795.2054794520554</v>
      </c>
      <c r="K3690">
        <v>5557.4083139292097</v>
      </c>
      <c r="L3690">
        <v>5950.75331392921</v>
      </c>
      <c r="M3690">
        <v>6344.0983139292102</v>
      </c>
      <c r="N3690">
        <v>6737.4433139292105</v>
      </c>
      <c r="O3690">
        <v>7130.7883139292107</v>
      </c>
      <c r="Q3690">
        <v>17341.150891519512</v>
      </c>
      <c r="R3690">
        <v>16872.652554578985</v>
      </c>
      <c r="S3690">
        <v>16404.154217638457</v>
      </c>
      <c r="T3690">
        <v>15935.65588069793</v>
      </c>
      <c r="U3690">
        <v>15467.157543757403</v>
      </c>
      <c r="W3690">
        <v>0.11863</v>
      </c>
      <c r="AB3690">
        <v>1</v>
      </c>
      <c r="AC3690">
        <v>1</v>
      </c>
      <c r="AD3690">
        <v>1</v>
      </c>
      <c r="AE3690">
        <v>1</v>
      </c>
      <c r="AF3690">
        <v>1</v>
      </c>
      <c r="AL3690">
        <v>4.7010994000000004</v>
      </c>
      <c r="AM3690" s="5">
        <v>10.827413558959959</v>
      </c>
      <c r="AN3690">
        <v>570.77625570776252</v>
      </c>
      <c r="AO3690">
        <f t="shared" si="57"/>
        <v>26826.48401826484</v>
      </c>
      <c r="AP3690">
        <v>684.93150684931504</v>
      </c>
      <c r="AQ3690">
        <v>7.9226100000000008E-2</v>
      </c>
      <c r="AR3690">
        <v>1.5701800000000002E-2</v>
      </c>
      <c r="AS3690">
        <v>8.7639799999999993E-3</v>
      </c>
      <c r="AT3690">
        <v>8.331149999999999E-3</v>
      </c>
      <c r="AU3690">
        <v>5.8459100000000002E-3</v>
      </c>
      <c r="AW3690">
        <v>7.9226100000000008E-2</v>
      </c>
      <c r="AX3690">
        <v>1.5701800000000002E-2</v>
      </c>
      <c r="AY3690">
        <v>8.7639799999999976E-3</v>
      </c>
      <c r="AZ3690">
        <v>8.3311499999999955E-3</v>
      </c>
      <c r="BA3690">
        <v>5.8459100000000028E-3</v>
      </c>
      <c r="BC3690" s="52">
        <v>100000</v>
      </c>
      <c r="BD3690" s="52">
        <v>100000</v>
      </c>
      <c r="BE3690">
        <v>0</v>
      </c>
      <c r="BF3690">
        <v>0</v>
      </c>
      <c r="BG3690">
        <v>0</v>
      </c>
    </row>
    <row r="3691" spans="1:59">
      <c r="A3691">
        <v>3690</v>
      </c>
      <c r="E3691">
        <v>9795.2054794520554</v>
      </c>
      <c r="K3691">
        <v>5802.8782735417626</v>
      </c>
      <c r="L3691">
        <v>6316.0082735417627</v>
      </c>
      <c r="M3691">
        <v>6829.1382735417628</v>
      </c>
      <c r="N3691">
        <v>7342.2682735417629</v>
      </c>
      <c r="O3691">
        <v>7855.398273541763</v>
      </c>
      <c r="Q3691">
        <v>18613.37654553695</v>
      </c>
      <c r="R3691">
        <v>18110.507041036486</v>
      </c>
      <c r="S3691">
        <v>17607.637536536022</v>
      </c>
      <c r="T3691">
        <v>17104.768032035558</v>
      </c>
      <c r="U3691">
        <v>16601.898527535093</v>
      </c>
      <c r="W3691">
        <v>9.3640000000000001E-2</v>
      </c>
      <c r="AB3691">
        <v>1</v>
      </c>
      <c r="AC3691">
        <v>1</v>
      </c>
      <c r="AD3691">
        <v>1</v>
      </c>
      <c r="AE3691">
        <v>1</v>
      </c>
      <c r="AF3691">
        <v>1</v>
      </c>
      <c r="AL3691">
        <v>5.4883213</v>
      </c>
      <c r="AM3691" s="5">
        <v>10.699911117553709</v>
      </c>
      <c r="AN3691">
        <v>570.77625570776252</v>
      </c>
      <c r="AO3691">
        <f t="shared" si="57"/>
        <v>26826.48401826484</v>
      </c>
      <c r="AP3691">
        <v>684.93150684931504</v>
      </c>
      <c r="AQ3691">
        <v>9.6307500000000004E-2</v>
      </c>
      <c r="AR3691">
        <v>5.2232799999999996E-2</v>
      </c>
      <c r="AS3691">
        <v>3.92307E-2</v>
      </c>
      <c r="AT3691">
        <v>4.0499400000000005E-2</v>
      </c>
      <c r="AU3691">
        <v>4.29258E-2</v>
      </c>
      <c r="AW3691">
        <v>9.6307500000000004E-2</v>
      </c>
      <c r="AX3691">
        <v>5.2232799999999996E-2</v>
      </c>
      <c r="AY3691">
        <v>3.9230699999999993E-2</v>
      </c>
      <c r="AZ3691">
        <v>4.0499400000000005E-2</v>
      </c>
      <c r="BA3691">
        <v>4.29258E-2</v>
      </c>
      <c r="BC3691" s="52">
        <v>100000</v>
      </c>
      <c r="BD3691" s="52">
        <v>100000</v>
      </c>
      <c r="BE3691">
        <v>0</v>
      </c>
      <c r="BF3691">
        <v>0</v>
      </c>
      <c r="BG3691">
        <v>0</v>
      </c>
    </row>
    <row r="3692" spans="1:59">
      <c r="A3692">
        <v>3691</v>
      </c>
      <c r="E3692">
        <v>9795.2054794520554</v>
      </c>
      <c r="K3692">
        <v>5671.8557227517831</v>
      </c>
      <c r="L3692">
        <v>6192.7957227517836</v>
      </c>
      <c r="M3692">
        <v>6713.7357227517841</v>
      </c>
      <c r="N3692">
        <v>7234.6757227517846</v>
      </c>
      <c r="O3692">
        <v>7755.6157227517851</v>
      </c>
      <c r="Q3692">
        <v>20214.298403424731</v>
      </c>
      <c r="R3692">
        <v>19668.17748887265</v>
      </c>
      <c r="S3692">
        <v>19122.056574320566</v>
      </c>
      <c r="T3692">
        <v>18575.935659768482</v>
      </c>
      <c r="U3692">
        <v>18029.814745216398</v>
      </c>
      <c r="W3692">
        <v>2.5860000000000001E-2</v>
      </c>
      <c r="AB3692">
        <v>1</v>
      </c>
      <c r="AC3692">
        <v>1</v>
      </c>
      <c r="AD3692">
        <v>1</v>
      </c>
      <c r="AE3692">
        <v>1</v>
      </c>
      <c r="AF3692">
        <v>1</v>
      </c>
      <c r="AL3692">
        <v>5.4560690000000003</v>
      </c>
      <c r="AM3692" s="5">
        <v>10.50465774536133</v>
      </c>
      <c r="AN3692">
        <v>570.77625570776252</v>
      </c>
      <c r="AO3692">
        <f t="shared" si="57"/>
        <v>26826.48401826484</v>
      </c>
      <c r="AP3692">
        <v>684.93150684931504</v>
      </c>
      <c r="AQ3692">
        <v>0.100491</v>
      </c>
      <c r="AR3692">
        <v>7.6240500000000003E-2</v>
      </c>
      <c r="AS3692">
        <v>4.4108800000000004E-2</v>
      </c>
      <c r="AT3692">
        <v>4.3251199999999997E-2</v>
      </c>
      <c r="AU3692">
        <v>4.37904E-2</v>
      </c>
      <c r="AW3692">
        <v>0.10049099999999998</v>
      </c>
      <c r="AX3692">
        <v>7.6240500000000003E-2</v>
      </c>
      <c r="AY3692">
        <v>4.4108800000000004E-2</v>
      </c>
      <c r="AZ3692">
        <v>4.3251200000000004E-2</v>
      </c>
      <c r="BA3692">
        <v>4.3790399999999993E-2</v>
      </c>
      <c r="BC3692" s="52">
        <v>100000</v>
      </c>
      <c r="BD3692" s="52">
        <v>100000</v>
      </c>
      <c r="BE3692">
        <v>0</v>
      </c>
      <c r="BF3692">
        <v>0</v>
      </c>
      <c r="BG3692">
        <v>0</v>
      </c>
    </row>
    <row r="3693" spans="1:59">
      <c r="A3693">
        <v>3692</v>
      </c>
      <c r="E3693">
        <v>9795.2054794520554</v>
      </c>
      <c r="K3693">
        <v>5469.7968492443433</v>
      </c>
      <c r="L3693">
        <v>5958.1501825776768</v>
      </c>
      <c r="M3693">
        <v>6446.5035159110103</v>
      </c>
      <c r="N3693">
        <v>6934.8568492443437</v>
      </c>
      <c r="O3693">
        <v>7423.2101825776772</v>
      </c>
      <c r="Q3693">
        <v>20181.860897726001</v>
      </c>
      <c r="R3693">
        <v>19636.61633366513</v>
      </c>
      <c r="S3693">
        <v>19091.371769604259</v>
      </c>
      <c r="T3693">
        <v>18546.127205543387</v>
      </c>
      <c r="U3693">
        <v>18000.882641482516</v>
      </c>
      <c r="W3693">
        <v>0</v>
      </c>
      <c r="AB3693">
        <v>1</v>
      </c>
      <c r="AC3693">
        <v>1</v>
      </c>
      <c r="AD3693">
        <v>1</v>
      </c>
      <c r="AE3693">
        <v>1</v>
      </c>
      <c r="AF3693">
        <v>1</v>
      </c>
      <c r="AL3693">
        <v>7.0346107</v>
      </c>
      <c r="AM3693" s="5">
        <v>10.10960865020752</v>
      </c>
      <c r="AN3693">
        <v>570.77625570776252</v>
      </c>
      <c r="AO3693">
        <f t="shared" si="57"/>
        <v>26826.48401826484</v>
      </c>
      <c r="AP3693">
        <v>684.93150684931504</v>
      </c>
      <c r="AQ3693">
        <v>0.10070399999999999</v>
      </c>
      <c r="AR3693">
        <v>7.6523999999999995E-2</v>
      </c>
      <c r="AS3693">
        <v>4.4317500000000003E-2</v>
      </c>
      <c r="AT3693">
        <v>4.34031E-2</v>
      </c>
      <c r="AU3693">
        <v>4.4760800000000003E-2</v>
      </c>
      <c r="AW3693">
        <v>0.100704</v>
      </c>
      <c r="AX3693">
        <v>7.6523999999999995E-2</v>
      </c>
      <c r="AY3693">
        <v>4.4317499999999996E-2</v>
      </c>
      <c r="AZ3693">
        <v>4.34031E-2</v>
      </c>
      <c r="BA3693">
        <v>4.4760800000000003E-2</v>
      </c>
      <c r="BC3693" s="52">
        <v>100000</v>
      </c>
      <c r="BD3693" s="52">
        <v>100000</v>
      </c>
      <c r="BE3693">
        <v>0</v>
      </c>
      <c r="BF3693">
        <v>0</v>
      </c>
      <c r="BG3693">
        <v>0</v>
      </c>
    </row>
    <row r="3694" spans="1:59">
      <c r="A3694">
        <v>3693</v>
      </c>
      <c r="E3694">
        <v>9795.2054794520554</v>
      </c>
      <c r="K3694">
        <v>5274.8416080086508</v>
      </c>
      <c r="L3694">
        <v>5669.6441080086506</v>
      </c>
      <c r="M3694">
        <v>6064.4466080086504</v>
      </c>
      <c r="N3694">
        <v>6459.2491080086502</v>
      </c>
      <c r="O3694">
        <v>6854.05160800865</v>
      </c>
      <c r="Q3694">
        <v>18753.652337189731</v>
      </c>
      <c r="R3694">
        <v>18246.993063654601</v>
      </c>
      <c r="S3694">
        <v>17740.333790119472</v>
      </c>
      <c r="T3694">
        <v>17233.674516584342</v>
      </c>
      <c r="U3694">
        <v>16727.015243049213</v>
      </c>
      <c r="W3694">
        <v>0</v>
      </c>
      <c r="AB3694">
        <v>1</v>
      </c>
      <c r="AC3694">
        <v>1</v>
      </c>
      <c r="AD3694">
        <v>1</v>
      </c>
      <c r="AE3694">
        <v>1</v>
      </c>
      <c r="AF3694">
        <v>1</v>
      </c>
      <c r="AL3694">
        <v>9.8171269999999993</v>
      </c>
      <c r="AM3694" s="5">
        <v>9.5695896148681641</v>
      </c>
      <c r="AN3694">
        <v>570.77625570776252</v>
      </c>
      <c r="AO3694">
        <f t="shared" si="57"/>
        <v>26826.48401826484</v>
      </c>
      <c r="AP3694">
        <v>684.93150684931504</v>
      </c>
      <c r="AQ3694">
        <v>0.10069199999999999</v>
      </c>
      <c r="AR3694">
        <v>7.6528800000000008E-2</v>
      </c>
      <c r="AS3694">
        <v>4.4405800000000002E-2</v>
      </c>
      <c r="AT3694">
        <v>4.34248E-2</v>
      </c>
      <c r="AU3694">
        <v>4.47889E-2</v>
      </c>
      <c r="AW3694">
        <v>0.10069199999999999</v>
      </c>
      <c r="AX3694">
        <v>7.6528799999999994E-2</v>
      </c>
      <c r="AY3694">
        <v>4.4405800000000009E-2</v>
      </c>
      <c r="AZ3694">
        <v>4.34248E-2</v>
      </c>
      <c r="BA3694">
        <v>4.4788900000000006E-2</v>
      </c>
      <c r="BC3694" s="52">
        <v>100000</v>
      </c>
      <c r="BD3694" s="52">
        <v>100000</v>
      </c>
      <c r="BE3694">
        <v>0</v>
      </c>
      <c r="BF3694">
        <v>0</v>
      </c>
      <c r="BG3694">
        <v>0</v>
      </c>
    </row>
    <row r="3695" spans="1:59">
      <c r="A3695">
        <v>3694</v>
      </c>
      <c r="E3695">
        <v>9795.2054794520554</v>
      </c>
      <c r="K3695">
        <v>5066.468394704104</v>
      </c>
      <c r="L3695">
        <v>5387.655894704104</v>
      </c>
      <c r="M3695">
        <v>5708.843394704104</v>
      </c>
      <c r="N3695">
        <v>6030.030894704104</v>
      </c>
      <c r="O3695">
        <v>6351.218394704104</v>
      </c>
      <c r="Q3695">
        <v>14257.26711746314</v>
      </c>
      <c r="R3695">
        <v>13872.084730166829</v>
      </c>
      <c r="S3695">
        <v>13486.902342870519</v>
      </c>
      <c r="T3695">
        <v>13101.719955574208</v>
      </c>
      <c r="U3695">
        <v>12716.537568277898</v>
      </c>
      <c r="W3695">
        <v>0</v>
      </c>
      <c r="AB3695">
        <v>1</v>
      </c>
      <c r="AC3695">
        <v>1</v>
      </c>
      <c r="AD3695">
        <v>1</v>
      </c>
      <c r="AE3695">
        <v>1</v>
      </c>
      <c r="AF3695">
        <v>1</v>
      </c>
      <c r="AL3695">
        <v>11.087882</v>
      </c>
      <c r="AM3695" s="5">
        <v>9.5731115341186523</v>
      </c>
      <c r="AN3695">
        <v>570.77625570776252</v>
      </c>
      <c r="AO3695">
        <f t="shared" si="57"/>
        <v>26826.48401826484</v>
      </c>
      <c r="AP3695">
        <v>684.93150684931504</v>
      </c>
      <c r="AQ3695">
        <v>0.10056399999999999</v>
      </c>
      <c r="AR3695">
        <v>7.653539999999999E-2</v>
      </c>
      <c r="AS3695">
        <v>4.4538099999999997E-2</v>
      </c>
      <c r="AT3695">
        <v>4.3507499999999998E-2</v>
      </c>
      <c r="AU3695">
        <v>4.4832999999999998E-2</v>
      </c>
      <c r="AW3695">
        <v>0.10056399999999997</v>
      </c>
      <c r="AX3695">
        <v>7.653539999999999E-2</v>
      </c>
      <c r="AY3695">
        <v>4.4538099999999997E-2</v>
      </c>
      <c r="AZ3695">
        <v>4.3507499999999991E-2</v>
      </c>
      <c r="BA3695">
        <v>4.4832999999999998E-2</v>
      </c>
      <c r="BC3695" s="52">
        <v>100000</v>
      </c>
      <c r="BD3695" s="52">
        <v>100000</v>
      </c>
      <c r="BE3695">
        <v>0</v>
      </c>
      <c r="BF3695">
        <v>0</v>
      </c>
      <c r="BG3695">
        <v>0</v>
      </c>
    </row>
    <row r="3696" spans="1:59">
      <c r="A3696">
        <v>3695</v>
      </c>
      <c r="E3696">
        <v>9795.2054794520554</v>
      </c>
      <c r="K3696">
        <v>3780.7109535180966</v>
      </c>
      <c r="L3696">
        <v>4057.0209535180966</v>
      </c>
      <c r="M3696">
        <v>4333.330953518097</v>
      </c>
      <c r="N3696">
        <v>4609.6409535180974</v>
      </c>
      <c r="O3696">
        <v>4885.9509535180978</v>
      </c>
      <c r="Q3696">
        <v>8396.9291857237658</v>
      </c>
      <c r="R3696">
        <v>8170.0730016842836</v>
      </c>
      <c r="S3696">
        <v>7943.2168176448013</v>
      </c>
      <c r="T3696">
        <v>7716.360633605319</v>
      </c>
      <c r="U3696">
        <v>7489.5044495658367</v>
      </c>
      <c r="W3696">
        <v>0</v>
      </c>
      <c r="AB3696">
        <v>1</v>
      </c>
      <c r="AC3696">
        <v>1</v>
      </c>
      <c r="AD3696">
        <v>1</v>
      </c>
      <c r="AE3696">
        <v>1</v>
      </c>
      <c r="AF3696">
        <v>1</v>
      </c>
      <c r="AL3696">
        <v>10.103916</v>
      </c>
      <c r="AM3696" s="5">
        <v>10.085501670837401</v>
      </c>
      <c r="AN3696">
        <v>570.77625570776252</v>
      </c>
      <c r="AO3696">
        <f t="shared" si="57"/>
        <v>26826.48401826484</v>
      </c>
      <c r="AP3696">
        <v>684.93150684931504</v>
      </c>
      <c r="AQ3696">
        <v>0.100676</v>
      </c>
      <c r="AR3696">
        <v>7.6526399999999994E-2</v>
      </c>
      <c r="AS3696">
        <v>4.4548900000000002E-2</v>
      </c>
      <c r="AT3696">
        <v>4.3515099999999994E-2</v>
      </c>
      <c r="AU3696">
        <v>4.4558199999999999E-2</v>
      </c>
      <c r="AW3696">
        <v>0.100676</v>
      </c>
      <c r="AX3696">
        <v>7.6526399999999981E-2</v>
      </c>
      <c r="AY3696">
        <v>4.4548900000000002E-2</v>
      </c>
      <c r="AZ3696">
        <v>4.3515099999999987E-2</v>
      </c>
      <c r="BA3696">
        <v>4.4558200000000006E-2</v>
      </c>
      <c r="BC3696" s="52">
        <v>100000</v>
      </c>
      <c r="BD3696" s="52">
        <v>100000</v>
      </c>
      <c r="BE3696">
        <v>0</v>
      </c>
      <c r="BF3696">
        <v>0</v>
      </c>
      <c r="BG3696">
        <v>0</v>
      </c>
    </row>
    <row r="3697" spans="1:59">
      <c r="A3697">
        <v>3696</v>
      </c>
      <c r="E3697">
        <v>9795.2054794520554</v>
      </c>
      <c r="K3697">
        <v>2665.5702550779424</v>
      </c>
      <c r="L3697">
        <v>2867.6877550779423</v>
      </c>
      <c r="M3697">
        <v>3069.8052550779421</v>
      </c>
      <c r="N3697">
        <v>3271.9227550779419</v>
      </c>
      <c r="O3697">
        <v>3474.0402550779418</v>
      </c>
      <c r="Q3697">
        <v>4822.5064876750312</v>
      </c>
      <c r="R3697">
        <v>4692.2189270804474</v>
      </c>
      <c r="S3697">
        <v>4561.9313664858637</v>
      </c>
      <c r="T3697">
        <v>4431.64380589128</v>
      </c>
      <c r="U3697">
        <v>4301.3562452966962</v>
      </c>
      <c r="W3697">
        <v>0</v>
      </c>
      <c r="AB3697">
        <v>1</v>
      </c>
      <c r="AC3697">
        <v>1</v>
      </c>
      <c r="AD3697">
        <v>1</v>
      </c>
      <c r="AE3697">
        <v>1</v>
      </c>
      <c r="AF3697">
        <v>1</v>
      </c>
      <c r="AL3697">
        <v>10.908792999999999</v>
      </c>
      <c r="AM3697" s="5">
        <v>10.0834903717041</v>
      </c>
      <c r="AN3697">
        <v>570.77625570776252</v>
      </c>
      <c r="AO3697">
        <f t="shared" si="57"/>
        <v>26826.48401826484</v>
      </c>
      <c r="AP3697">
        <v>684.93150684931504</v>
      </c>
      <c r="AQ3697">
        <v>0.100715</v>
      </c>
      <c r="AR3697">
        <v>7.658029999999999E-2</v>
      </c>
      <c r="AS3697">
        <v>4.4541400000000002E-2</v>
      </c>
      <c r="AT3697">
        <v>4.3513800000000005E-2</v>
      </c>
      <c r="AU3697">
        <v>4.4531999999999995E-2</v>
      </c>
      <c r="AW3697">
        <v>0.10071499999999999</v>
      </c>
      <c r="AX3697">
        <v>7.6580299999999976E-2</v>
      </c>
      <c r="AY3697">
        <v>4.4541399999999995E-2</v>
      </c>
      <c r="AZ3697">
        <v>4.3513800000000005E-2</v>
      </c>
      <c r="BA3697">
        <v>4.4532000000000002E-2</v>
      </c>
      <c r="BC3697" s="52">
        <v>100000</v>
      </c>
      <c r="BD3697" s="52">
        <v>100000</v>
      </c>
      <c r="BE3697">
        <v>0</v>
      </c>
      <c r="BF3697">
        <v>0</v>
      </c>
      <c r="BG3697">
        <v>0</v>
      </c>
    </row>
    <row r="3698" spans="1:59">
      <c r="A3698">
        <v>3697</v>
      </c>
      <c r="E3698">
        <v>9795.2054794520554</v>
      </c>
      <c r="K3698">
        <v>2213.8320423779896</v>
      </c>
      <c r="L3698">
        <v>2315.1370423779895</v>
      </c>
      <c r="M3698">
        <v>2416.4420423779893</v>
      </c>
      <c r="N3698">
        <v>2517.7470423779891</v>
      </c>
      <c r="O3698">
        <v>2619.052042377989</v>
      </c>
      <c r="Q3698">
        <v>5166.4810532229558</v>
      </c>
      <c r="R3698">
        <v>5026.90048100477</v>
      </c>
      <c r="S3698">
        <v>4887.3199087865842</v>
      </c>
      <c r="T3698">
        <v>4747.7393365683984</v>
      </c>
      <c r="U3698">
        <v>4608.1587643502126</v>
      </c>
      <c r="W3698">
        <v>0</v>
      </c>
      <c r="AB3698">
        <v>1</v>
      </c>
      <c r="AC3698">
        <v>1</v>
      </c>
      <c r="AD3698">
        <v>1</v>
      </c>
      <c r="AE3698">
        <v>1</v>
      </c>
      <c r="AF3698">
        <v>1</v>
      </c>
      <c r="AL3698">
        <v>11.540725999999999</v>
      </c>
      <c r="AM3698" s="5">
        <v>9.1991596221923828</v>
      </c>
      <c r="AN3698">
        <v>570.77625570776252</v>
      </c>
      <c r="AO3698">
        <f t="shared" si="57"/>
        <v>26826.48401826484</v>
      </c>
      <c r="AP3698">
        <v>684.93150684931504</v>
      </c>
      <c r="AQ3698">
        <v>0.101885</v>
      </c>
      <c r="AR3698">
        <v>7.6804199999999989E-2</v>
      </c>
      <c r="AS3698">
        <v>4.4626899999999997E-2</v>
      </c>
      <c r="AT3698">
        <v>4.3516399999999997E-2</v>
      </c>
      <c r="AU3698">
        <v>4.4526499999999997E-2</v>
      </c>
      <c r="AW3698">
        <v>0.10188499999999999</v>
      </c>
      <c r="AX3698">
        <v>7.6804199999999975E-2</v>
      </c>
      <c r="AY3698">
        <v>4.4626899999999997E-2</v>
      </c>
      <c r="AZ3698">
        <v>4.3516399999999997E-2</v>
      </c>
      <c r="BA3698">
        <v>4.4526499999999997E-2</v>
      </c>
      <c r="BC3698" s="52">
        <v>100000</v>
      </c>
      <c r="BD3698" s="52">
        <v>100000</v>
      </c>
      <c r="BE3698">
        <v>0</v>
      </c>
      <c r="BF3698">
        <v>0</v>
      </c>
      <c r="BG3698">
        <v>0</v>
      </c>
    </row>
    <row r="3699" spans="1:59">
      <c r="A3699">
        <v>3698</v>
      </c>
      <c r="E3699">
        <v>9795.2054794520554</v>
      </c>
      <c r="K3699">
        <v>2043.0529619670324</v>
      </c>
      <c r="L3699">
        <v>2093.2104619670326</v>
      </c>
      <c r="M3699">
        <v>2143.3679619670329</v>
      </c>
      <c r="N3699">
        <v>2193.5254619670332</v>
      </c>
      <c r="O3699">
        <v>2243.6829619670334</v>
      </c>
      <c r="Q3699">
        <v>5376.914822470203</v>
      </c>
      <c r="R3699">
        <v>5231.6490523217017</v>
      </c>
      <c r="S3699">
        <v>5086.3832821732012</v>
      </c>
      <c r="T3699">
        <v>4941.1175120247008</v>
      </c>
      <c r="U3699">
        <v>4795.8517418762003</v>
      </c>
      <c r="W3699">
        <v>0</v>
      </c>
      <c r="AB3699">
        <v>1</v>
      </c>
      <c r="AC3699">
        <v>1</v>
      </c>
      <c r="AD3699">
        <v>1</v>
      </c>
      <c r="AE3699">
        <v>1</v>
      </c>
      <c r="AF3699">
        <v>1</v>
      </c>
      <c r="AL3699">
        <v>11.893165</v>
      </c>
      <c r="AM3699" s="5">
        <v>8.6577568054199219</v>
      </c>
      <c r="AN3699">
        <v>570.77625570776252</v>
      </c>
      <c r="AO3699">
        <f t="shared" si="57"/>
        <v>26826.48401826484</v>
      </c>
      <c r="AP3699">
        <v>684.93150684931504</v>
      </c>
      <c r="AQ3699">
        <v>0.10209699999999999</v>
      </c>
      <c r="AR3699">
        <v>7.8312299999999987E-2</v>
      </c>
      <c r="AS3699">
        <v>4.46468E-2</v>
      </c>
      <c r="AT3699">
        <v>4.3486199999999996E-2</v>
      </c>
      <c r="AU3699">
        <v>4.4524599999999998E-2</v>
      </c>
      <c r="AW3699">
        <v>0.10209699999999998</v>
      </c>
      <c r="AX3699">
        <v>7.8312299999999987E-2</v>
      </c>
      <c r="AY3699">
        <v>4.46468E-2</v>
      </c>
      <c r="AZ3699">
        <v>4.3486199999999989E-2</v>
      </c>
      <c r="BA3699">
        <v>4.4524599999999998E-2</v>
      </c>
      <c r="BC3699" s="52">
        <v>100000</v>
      </c>
      <c r="BD3699" s="52">
        <v>100000</v>
      </c>
      <c r="BE3699">
        <v>0</v>
      </c>
      <c r="BF3699">
        <v>0</v>
      </c>
      <c r="BG3699">
        <v>0</v>
      </c>
    </row>
    <row r="3700" spans="1:59">
      <c r="A3700">
        <v>3699</v>
      </c>
      <c r="E3700">
        <v>9795.2054794520554</v>
      </c>
      <c r="K3700">
        <v>1993.4719386219156</v>
      </c>
      <c r="L3700">
        <v>2035.1319386219157</v>
      </c>
      <c r="M3700">
        <v>2076.7919386219155</v>
      </c>
      <c r="N3700">
        <v>2118.4519386219154</v>
      </c>
      <c r="O3700">
        <v>2160.1119386219152</v>
      </c>
      <c r="Q3700">
        <v>6312.7557740522443</v>
      </c>
      <c r="R3700">
        <v>6142.2067956753999</v>
      </c>
      <c r="S3700">
        <v>5971.6578172985555</v>
      </c>
      <c r="T3700">
        <v>5801.1088389217111</v>
      </c>
      <c r="U3700">
        <v>5630.5598605448668</v>
      </c>
      <c r="W3700">
        <v>0</v>
      </c>
      <c r="AB3700">
        <v>1</v>
      </c>
      <c r="AC3700">
        <v>1</v>
      </c>
      <c r="AD3700">
        <v>1</v>
      </c>
      <c r="AE3700">
        <v>1</v>
      </c>
      <c r="AF3700">
        <v>1</v>
      </c>
      <c r="AL3700">
        <v>12.278346000000001</v>
      </c>
      <c r="AM3700" s="5">
        <v>8.2666053771972656</v>
      </c>
      <c r="AN3700">
        <v>570.77625570776252</v>
      </c>
      <c r="AO3700">
        <f t="shared" si="57"/>
        <v>26826.48401826484</v>
      </c>
      <c r="AP3700">
        <v>684.93150684931504</v>
      </c>
      <c r="AQ3700">
        <v>0.102205</v>
      </c>
      <c r="AR3700">
        <v>8.04507E-2</v>
      </c>
      <c r="AS3700">
        <v>4.4637500000000004E-2</v>
      </c>
      <c r="AT3700">
        <v>4.3616100000000005E-2</v>
      </c>
      <c r="AU3700">
        <v>4.4526099999999999E-2</v>
      </c>
      <c r="AW3700">
        <v>0.102205</v>
      </c>
      <c r="AX3700">
        <v>8.04507E-2</v>
      </c>
      <c r="AY3700">
        <v>4.4637500000000011E-2</v>
      </c>
      <c r="AZ3700">
        <v>4.3616100000000005E-2</v>
      </c>
      <c r="BA3700">
        <v>4.4526099999999999E-2</v>
      </c>
      <c r="BC3700" s="52">
        <v>100000</v>
      </c>
      <c r="BD3700" s="52">
        <v>100000</v>
      </c>
      <c r="BE3700">
        <v>0</v>
      </c>
      <c r="BF3700">
        <v>0</v>
      </c>
      <c r="BG3700">
        <v>0</v>
      </c>
    </row>
    <row r="3701" spans="1:59">
      <c r="A3701">
        <v>3700</v>
      </c>
      <c r="E3701">
        <v>9795.2054794520554</v>
      </c>
      <c r="K3701">
        <v>2030.4609560381139</v>
      </c>
      <c r="L3701">
        <v>2071.8459560381139</v>
      </c>
      <c r="M3701">
        <v>2113.2309560381141</v>
      </c>
      <c r="N3701">
        <v>2154.6159560381143</v>
      </c>
      <c r="O3701">
        <v>2196.0009560381145</v>
      </c>
      <c r="Q3701">
        <v>8930.2882194707854</v>
      </c>
      <c r="R3701">
        <v>8689.0225050600202</v>
      </c>
      <c r="S3701">
        <v>8447.756790649255</v>
      </c>
      <c r="T3701">
        <v>8206.4910762384898</v>
      </c>
      <c r="U3701">
        <v>7965.2253618277255</v>
      </c>
      <c r="W3701">
        <v>0</v>
      </c>
      <c r="AB3701">
        <v>1</v>
      </c>
      <c r="AC3701">
        <v>1</v>
      </c>
      <c r="AD3701">
        <v>1</v>
      </c>
      <c r="AE3701">
        <v>1</v>
      </c>
      <c r="AF3701">
        <v>1</v>
      </c>
      <c r="AL3701">
        <v>12.8695</v>
      </c>
      <c r="AM3701" s="5">
        <v>7.9678192138671884</v>
      </c>
      <c r="AN3701">
        <v>570.77625570776252</v>
      </c>
      <c r="AO3701">
        <f t="shared" si="57"/>
        <v>26826.48401826484</v>
      </c>
      <c r="AP3701">
        <v>684.93150684931504</v>
      </c>
      <c r="AQ3701">
        <v>0.102385</v>
      </c>
      <c r="AR3701">
        <v>8.0535399999999993E-2</v>
      </c>
      <c r="AS3701">
        <v>4.4268300000000003E-2</v>
      </c>
      <c r="AT3701">
        <v>4.3584999999999999E-2</v>
      </c>
      <c r="AU3701">
        <v>4.4284399999999995E-2</v>
      </c>
      <c r="AW3701">
        <v>0.10238499999999999</v>
      </c>
      <c r="AX3701">
        <v>8.0535399999999993E-2</v>
      </c>
      <c r="AY3701">
        <v>4.4268299999999997E-2</v>
      </c>
      <c r="AZ3701">
        <v>4.3584999999999999E-2</v>
      </c>
      <c r="BA3701">
        <v>4.4284399999999988E-2</v>
      </c>
      <c r="BC3701" s="52">
        <v>100000</v>
      </c>
      <c r="BD3701" s="52">
        <v>100000</v>
      </c>
      <c r="BE3701">
        <v>0</v>
      </c>
      <c r="BF3701">
        <v>0</v>
      </c>
      <c r="BG3701">
        <v>0</v>
      </c>
    </row>
    <row r="3702" spans="1:59">
      <c r="A3702">
        <v>3701</v>
      </c>
      <c r="E3702">
        <v>9795.2054794520554</v>
      </c>
      <c r="K3702">
        <v>2549.8812006060034</v>
      </c>
      <c r="L3702">
        <v>2591.9537006060036</v>
      </c>
      <c r="M3702">
        <v>2634.0262006060038</v>
      </c>
      <c r="N3702">
        <v>2676.0987006060041</v>
      </c>
      <c r="O3702">
        <v>2718.1712006060043</v>
      </c>
      <c r="Q3702">
        <v>14905.728554848651</v>
      </c>
      <c r="R3702">
        <v>14503.02696516791</v>
      </c>
      <c r="S3702">
        <v>14100.325375487169</v>
      </c>
      <c r="T3702">
        <v>13697.623785806429</v>
      </c>
      <c r="U3702">
        <v>13294.922196125688</v>
      </c>
      <c r="W3702">
        <v>8.9999999999999998E-4</v>
      </c>
      <c r="AB3702">
        <v>1</v>
      </c>
      <c r="AC3702">
        <v>1</v>
      </c>
      <c r="AD3702">
        <v>1</v>
      </c>
      <c r="AE3702">
        <v>1</v>
      </c>
      <c r="AF3702">
        <v>1</v>
      </c>
      <c r="AL3702">
        <v>13.116754999999999</v>
      </c>
      <c r="AM3702" s="5">
        <v>6.9309802055358887</v>
      </c>
      <c r="AN3702">
        <v>570.77625570776252</v>
      </c>
      <c r="AO3702">
        <f t="shared" si="57"/>
        <v>26826.48401826484</v>
      </c>
      <c r="AP3702">
        <v>684.93150684931504</v>
      </c>
      <c r="AQ3702">
        <v>0.102363</v>
      </c>
      <c r="AR3702">
        <v>8.0531599999999995E-2</v>
      </c>
      <c r="AS3702">
        <v>4.50196E-2</v>
      </c>
      <c r="AT3702">
        <v>4.3959600000000001E-2</v>
      </c>
      <c r="AU3702">
        <v>4.4731600000000003E-2</v>
      </c>
      <c r="AW3702">
        <v>0.102363</v>
      </c>
      <c r="AX3702">
        <v>8.0531599999999995E-2</v>
      </c>
      <c r="AY3702">
        <v>4.5019600000000007E-2</v>
      </c>
      <c r="AZ3702">
        <v>4.3959600000000001E-2</v>
      </c>
      <c r="BA3702">
        <v>4.4731599999999996E-2</v>
      </c>
      <c r="BC3702" s="52">
        <v>100000</v>
      </c>
      <c r="BD3702" s="52">
        <v>100000</v>
      </c>
      <c r="BE3702">
        <v>0</v>
      </c>
      <c r="BF3702">
        <v>0</v>
      </c>
      <c r="BG3702">
        <v>0</v>
      </c>
    </row>
    <row r="3703" spans="1:59">
      <c r="A3703">
        <v>3702</v>
      </c>
      <c r="E3703">
        <v>9795.2054794520554</v>
      </c>
      <c r="K3703">
        <v>3425.0256126658414</v>
      </c>
      <c r="L3703">
        <v>3466.9606126658414</v>
      </c>
      <c r="M3703">
        <v>3508.8956126658413</v>
      </c>
      <c r="N3703">
        <v>3550.8306126658413</v>
      </c>
      <c r="O3703">
        <v>3592.7656126658412</v>
      </c>
      <c r="Q3703">
        <v>18252.755808025249</v>
      </c>
      <c r="R3703">
        <v>17759.629037126517</v>
      </c>
      <c r="S3703">
        <v>17266.502266227784</v>
      </c>
      <c r="T3703">
        <v>16773.375495329052</v>
      </c>
      <c r="U3703">
        <v>16280.248724430319</v>
      </c>
      <c r="W3703">
        <v>5.7540000000000001E-2</v>
      </c>
      <c r="AB3703">
        <v>1</v>
      </c>
      <c r="AC3703">
        <v>1</v>
      </c>
      <c r="AD3703">
        <v>1</v>
      </c>
      <c r="AE3703">
        <v>1</v>
      </c>
      <c r="AF3703">
        <v>1</v>
      </c>
      <c r="AL3703">
        <v>10.9713335</v>
      </c>
      <c r="AM3703" s="5">
        <v>6.9039416313171387</v>
      </c>
      <c r="AN3703">
        <v>570.77625570776252</v>
      </c>
      <c r="AO3703">
        <f t="shared" si="57"/>
        <v>26826.48401826484</v>
      </c>
      <c r="AP3703">
        <v>684.93150684931504</v>
      </c>
      <c r="AQ3703">
        <v>0.102633</v>
      </c>
      <c r="AR3703">
        <v>8.0246899999999996E-2</v>
      </c>
      <c r="AS3703">
        <v>4.4729999999999999E-2</v>
      </c>
      <c r="AT3703">
        <v>4.3486299999999999E-2</v>
      </c>
      <c r="AU3703">
        <v>4.4020299999999998E-2</v>
      </c>
      <c r="AW3703">
        <v>0.10263300000000002</v>
      </c>
      <c r="AX3703">
        <v>8.0246899999999996E-2</v>
      </c>
      <c r="AY3703">
        <v>4.4730000000000006E-2</v>
      </c>
      <c r="AZ3703">
        <v>4.3486299999999992E-2</v>
      </c>
      <c r="BA3703">
        <v>4.4020299999999998E-2</v>
      </c>
      <c r="BC3703" s="52">
        <v>100000</v>
      </c>
      <c r="BD3703" s="52">
        <v>100000</v>
      </c>
      <c r="BE3703">
        <v>0</v>
      </c>
      <c r="BF3703">
        <v>0</v>
      </c>
      <c r="BG3703">
        <v>0</v>
      </c>
    </row>
    <row r="3704" spans="1:59">
      <c r="A3704">
        <v>3703</v>
      </c>
      <c r="E3704">
        <v>9795.2054794520554</v>
      </c>
      <c r="K3704">
        <v>4005.0448857666515</v>
      </c>
      <c r="L3704">
        <v>4046.2923857666515</v>
      </c>
      <c r="M3704">
        <v>4087.5398857666514</v>
      </c>
      <c r="N3704">
        <v>4128.7873857666509</v>
      </c>
      <c r="O3704">
        <v>4170.0348857666504</v>
      </c>
      <c r="Q3704">
        <v>18380.36076011656</v>
      </c>
      <c r="R3704">
        <v>17883.786540779663</v>
      </c>
      <c r="S3704">
        <v>17387.212321442767</v>
      </c>
      <c r="T3704">
        <v>16890.63810210587</v>
      </c>
      <c r="U3704">
        <v>16394.063882768973</v>
      </c>
      <c r="W3704">
        <v>0.16293000000000002</v>
      </c>
      <c r="AB3704">
        <v>1</v>
      </c>
      <c r="AC3704">
        <v>1</v>
      </c>
      <c r="AD3704">
        <v>1</v>
      </c>
      <c r="AE3704">
        <v>1</v>
      </c>
      <c r="AF3704">
        <v>1</v>
      </c>
      <c r="AL3704">
        <v>9.1553939999999994</v>
      </c>
      <c r="AM3704" s="5">
        <v>5.871391773223877</v>
      </c>
      <c r="AN3704">
        <v>570.77625570776252</v>
      </c>
      <c r="AO3704">
        <f t="shared" si="57"/>
        <v>26826.48401826484</v>
      </c>
      <c r="AP3704">
        <v>684.93150684931504</v>
      </c>
      <c r="AQ3704">
        <v>0.100698</v>
      </c>
      <c r="AR3704">
        <v>4.5070099999999995E-2</v>
      </c>
      <c r="AS3704">
        <v>3.9563899999999999E-2</v>
      </c>
      <c r="AT3704">
        <v>3.89749E-2</v>
      </c>
      <c r="AU3704">
        <v>4.17277E-2</v>
      </c>
      <c r="AW3704">
        <v>0.100698</v>
      </c>
      <c r="AX3704">
        <v>4.5070099999999988E-2</v>
      </c>
      <c r="AY3704">
        <v>3.9563899999999999E-2</v>
      </c>
      <c r="AZ3704">
        <v>3.8974899999999993E-2</v>
      </c>
      <c r="BA3704">
        <v>4.1727699999999993E-2</v>
      </c>
      <c r="BC3704" s="52">
        <v>100000</v>
      </c>
      <c r="BD3704" s="52">
        <v>100000</v>
      </c>
      <c r="BE3704">
        <v>0</v>
      </c>
      <c r="BF3704">
        <v>0</v>
      </c>
      <c r="BG3704">
        <v>0</v>
      </c>
    </row>
    <row r="3705" spans="1:59">
      <c r="A3705">
        <v>3704</v>
      </c>
      <c r="E3705">
        <v>9795.2054794520554</v>
      </c>
      <c r="K3705">
        <v>3782.3237808989047</v>
      </c>
      <c r="L3705">
        <v>3830.9962808989048</v>
      </c>
      <c r="M3705">
        <v>3879.668780898905</v>
      </c>
      <c r="N3705">
        <v>3928.3412808989051</v>
      </c>
      <c r="O3705">
        <v>3977.0137808989052</v>
      </c>
      <c r="Q3705">
        <v>16115.9048568872</v>
      </c>
      <c r="R3705">
        <v>15680.5084595795</v>
      </c>
      <c r="S3705">
        <v>15245.112062271799</v>
      </c>
      <c r="T3705">
        <v>14809.715664964098</v>
      </c>
      <c r="U3705">
        <v>14374.319267656398</v>
      </c>
      <c r="W3705">
        <v>0.34498000000000001</v>
      </c>
      <c r="AB3705">
        <v>1</v>
      </c>
      <c r="AC3705">
        <v>1</v>
      </c>
      <c r="AD3705">
        <v>1</v>
      </c>
      <c r="AE3705">
        <v>1</v>
      </c>
      <c r="AF3705">
        <v>1</v>
      </c>
      <c r="AL3705">
        <v>6.9719366999999997</v>
      </c>
      <c r="AM3705" s="5">
        <v>5.919255256652832</v>
      </c>
      <c r="AN3705">
        <v>570.77625570776252</v>
      </c>
      <c r="AO3705">
        <f t="shared" si="57"/>
        <v>26826.48401826484</v>
      </c>
      <c r="AP3705">
        <v>684.93150684931504</v>
      </c>
      <c r="AQ3705">
        <v>9.3311000000000005E-2</v>
      </c>
      <c r="AR3705">
        <v>3.6399299999999996E-2</v>
      </c>
      <c r="AS3705">
        <v>2.5627900000000002E-2</v>
      </c>
      <c r="AT3705">
        <v>2.8663299999999999E-2</v>
      </c>
      <c r="AU3705">
        <v>3.2964599999999997E-2</v>
      </c>
      <c r="AW3705">
        <v>9.3311000000000019E-2</v>
      </c>
      <c r="AX3705">
        <v>3.6399299999999996E-2</v>
      </c>
      <c r="AY3705">
        <v>2.5627899999999995E-2</v>
      </c>
      <c r="AZ3705">
        <v>2.8663300000000003E-2</v>
      </c>
      <c r="BA3705">
        <v>3.2964599999999997E-2</v>
      </c>
      <c r="BC3705" s="52">
        <v>100000</v>
      </c>
      <c r="BD3705" s="52">
        <v>100000</v>
      </c>
      <c r="BE3705">
        <v>0</v>
      </c>
      <c r="BF3705">
        <v>0</v>
      </c>
      <c r="BG3705">
        <v>0</v>
      </c>
    </row>
    <row r="3706" spans="1:59">
      <c r="A3706">
        <v>3705</v>
      </c>
      <c r="E3706">
        <v>9795.2054794520554</v>
      </c>
      <c r="K3706">
        <v>3739.0387605182477</v>
      </c>
      <c r="L3706">
        <v>3813.5337605182476</v>
      </c>
      <c r="M3706">
        <v>3888.0287605182475</v>
      </c>
      <c r="N3706">
        <v>3962.5237605182474</v>
      </c>
      <c r="O3706">
        <v>4037.0187605182473</v>
      </c>
      <c r="Q3706">
        <v>14940.877640805809</v>
      </c>
      <c r="R3706">
        <v>14537.226443323347</v>
      </c>
      <c r="S3706">
        <v>14133.575245840884</v>
      </c>
      <c r="T3706">
        <v>13729.924048358422</v>
      </c>
      <c r="U3706">
        <v>13326.272850875959</v>
      </c>
      <c r="W3706">
        <v>0.53954999999999997</v>
      </c>
      <c r="AB3706">
        <v>1</v>
      </c>
      <c r="AC3706">
        <v>1</v>
      </c>
      <c r="AD3706">
        <v>1</v>
      </c>
      <c r="AE3706">
        <v>1</v>
      </c>
      <c r="AF3706">
        <v>1</v>
      </c>
      <c r="AL3706">
        <v>4.6556040000000003</v>
      </c>
      <c r="AM3706" s="5">
        <v>5.6520147323608398</v>
      </c>
      <c r="AN3706">
        <v>570.77625570776252</v>
      </c>
      <c r="AO3706">
        <f t="shared" si="57"/>
        <v>26826.48401826484</v>
      </c>
      <c r="AP3706">
        <v>684.93150684931504</v>
      </c>
      <c r="AQ3706">
        <v>9.2926000000000009E-2</v>
      </c>
      <c r="AR3706">
        <v>2.3598899999999999E-2</v>
      </c>
      <c r="AS3706">
        <v>1.7335999999999997E-2</v>
      </c>
      <c r="AT3706">
        <v>1.5600899999999999E-2</v>
      </c>
      <c r="AU3706">
        <v>5.7559400000000002E-3</v>
      </c>
      <c r="AW3706">
        <v>9.2925999999999995E-2</v>
      </c>
      <c r="AX3706">
        <v>2.3598899999999992E-2</v>
      </c>
      <c r="AY3706">
        <v>1.7336000000000004E-2</v>
      </c>
      <c r="AZ3706">
        <v>1.5600900000000001E-2</v>
      </c>
      <c r="BA3706">
        <v>5.7559400000000011E-3</v>
      </c>
      <c r="BC3706" s="52">
        <v>100000</v>
      </c>
      <c r="BD3706" s="52">
        <v>100000</v>
      </c>
      <c r="BE3706">
        <v>0</v>
      </c>
      <c r="BF3706">
        <v>0</v>
      </c>
      <c r="BG3706">
        <v>0</v>
      </c>
    </row>
    <row r="3707" spans="1:59">
      <c r="A3707">
        <v>3706</v>
      </c>
      <c r="E3707">
        <v>9795.2054794520554</v>
      </c>
      <c r="K3707">
        <v>3994.8138809494058</v>
      </c>
      <c r="L3707">
        <v>4099.556380949406</v>
      </c>
      <c r="M3707">
        <v>4204.2988809494063</v>
      </c>
      <c r="N3707">
        <v>4309.0413809494066</v>
      </c>
      <c r="O3707">
        <v>4413.7838809494069</v>
      </c>
      <c r="Q3707">
        <v>13896.62150924761</v>
      </c>
      <c r="R3707">
        <v>13521.182526026223</v>
      </c>
      <c r="S3707">
        <v>13145.743542804836</v>
      </c>
      <c r="T3707">
        <v>12770.304559583448</v>
      </c>
      <c r="U3707">
        <v>12394.865576362061</v>
      </c>
      <c r="W3707">
        <v>0.66615000000000002</v>
      </c>
      <c r="AB3707">
        <v>1</v>
      </c>
      <c r="AC3707">
        <v>1</v>
      </c>
      <c r="AD3707">
        <v>1</v>
      </c>
      <c r="AE3707">
        <v>1</v>
      </c>
      <c r="AF3707">
        <v>1</v>
      </c>
      <c r="AL3707">
        <v>2.9688685000000001</v>
      </c>
      <c r="AM3707" s="5">
        <v>5.4667835235595703</v>
      </c>
      <c r="AN3707">
        <v>570.77625570776252</v>
      </c>
      <c r="AO3707">
        <f t="shared" si="57"/>
        <v>26826.48401826484</v>
      </c>
      <c r="AP3707">
        <v>684.93150684931504</v>
      </c>
      <c r="AQ3707">
        <v>9.3020499999999992E-2</v>
      </c>
      <c r="AR3707">
        <v>2.3311100000000001E-2</v>
      </c>
      <c r="AS3707">
        <v>1.6811299999999998E-2</v>
      </c>
      <c r="AT3707">
        <v>1.53034E-2</v>
      </c>
      <c r="AU3707">
        <v>5.7378099999999994E-3</v>
      </c>
      <c r="AW3707">
        <v>9.3020499999999992E-2</v>
      </c>
      <c r="AX3707">
        <v>2.3311100000000001E-2</v>
      </c>
      <c r="AY3707">
        <v>1.6811300000000001E-2</v>
      </c>
      <c r="AZ3707">
        <v>1.5303399999999995E-2</v>
      </c>
      <c r="BA3707">
        <v>5.737809999999996E-3</v>
      </c>
      <c r="BC3707" s="52">
        <v>100000</v>
      </c>
      <c r="BD3707" s="52">
        <v>100000</v>
      </c>
      <c r="BE3707">
        <v>0</v>
      </c>
      <c r="BF3707">
        <v>0</v>
      </c>
      <c r="BG3707">
        <v>0</v>
      </c>
    </row>
    <row r="3708" spans="1:59">
      <c r="A3708">
        <v>3707</v>
      </c>
      <c r="E3708">
        <v>9795.2054794520554</v>
      </c>
      <c r="K3708">
        <v>4493.7721158828017</v>
      </c>
      <c r="L3708">
        <v>4660.4146158828016</v>
      </c>
      <c r="M3708">
        <v>4827.0571158828016</v>
      </c>
      <c r="N3708">
        <v>4993.6996158828015</v>
      </c>
      <c r="O3708">
        <v>5160.3421158828014</v>
      </c>
      <c r="Q3708">
        <v>12731.815973126049</v>
      </c>
      <c r="R3708">
        <v>12387.846035090295</v>
      </c>
      <c r="S3708">
        <v>12043.876097054541</v>
      </c>
      <c r="T3708">
        <v>11699.906159018787</v>
      </c>
      <c r="U3708">
        <v>11355.936220983032</v>
      </c>
      <c r="W3708">
        <v>0.76424000000000003</v>
      </c>
      <c r="AB3708">
        <v>1</v>
      </c>
      <c r="AC3708">
        <v>1</v>
      </c>
      <c r="AD3708">
        <v>1</v>
      </c>
      <c r="AE3708">
        <v>1</v>
      </c>
      <c r="AF3708">
        <v>1</v>
      </c>
      <c r="AL3708">
        <v>2.4016134999999998</v>
      </c>
      <c r="AM3708" s="5">
        <v>5.5086650848388672</v>
      </c>
      <c r="AN3708">
        <v>570.77625570776252</v>
      </c>
      <c r="AO3708">
        <f t="shared" si="57"/>
        <v>26826.48401826484</v>
      </c>
      <c r="AP3708">
        <v>684.93150684931504</v>
      </c>
      <c r="AQ3708">
        <v>9.3246899999999994E-2</v>
      </c>
      <c r="AR3708">
        <v>2.3307700000000001E-2</v>
      </c>
      <c r="AS3708">
        <v>1.6730000000000002E-2</v>
      </c>
      <c r="AT3708">
        <v>1.52584E-2</v>
      </c>
      <c r="AU3708">
        <v>5.7266000000000001E-3</v>
      </c>
      <c r="AW3708">
        <v>9.3246900000000008E-2</v>
      </c>
      <c r="AX3708">
        <v>2.3307700000000001E-2</v>
      </c>
      <c r="AY3708">
        <v>1.6730000000000009E-2</v>
      </c>
      <c r="AZ3708">
        <v>1.5258400000000005E-2</v>
      </c>
      <c r="BA3708">
        <v>5.7265999999999984E-3</v>
      </c>
      <c r="BC3708" s="52">
        <v>100000</v>
      </c>
      <c r="BD3708" s="52">
        <v>100000</v>
      </c>
      <c r="BE3708">
        <v>0</v>
      </c>
      <c r="BF3708">
        <v>0</v>
      </c>
      <c r="BG3708">
        <v>0</v>
      </c>
    </row>
    <row r="3709" spans="1:59">
      <c r="A3709">
        <v>3708</v>
      </c>
      <c r="E3709">
        <v>9795.2054794520554</v>
      </c>
      <c r="K3709">
        <v>4639.3671844359233</v>
      </c>
      <c r="L3709">
        <v>4841.4846844359236</v>
      </c>
      <c r="M3709">
        <v>5043.6021844359238</v>
      </c>
      <c r="N3709">
        <v>5245.7196844359241</v>
      </c>
      <c r="O3709">
        <v>5447.8371844359244</v>
      </c>
      <c r="Q3709">
        <v>12131.83866208669</v>
      </c>
      <c r="R3709">
        <v>11804.078050544615</v>
      </c>
      <c r="S3709">
        <v>11476.31743900254</v>
      </c>
      <c r="T3709">
        <v>11148.556827460465</v>
      </c>
      <c r="U3709">
        <v>10820.79621591839</v>
      </c>
      <c r="W3709">
        <v>0.79210999999999998</v>
      </c>
      <c r="AB3709">
        <v>1</v>
      </c>
      <c r="AC3709">
        <v>1</v>
      </c>
      <c r="AD3709">
        <v>1</v>
      </c>
      <c r="AE3709">
        <v>1</v>
      </c>
      <c r="AF3709">
        <v>1</v>
      </c>
      <c r="AL3709">
        <v>1.2429695999999999</v>
      </c>
      <c r="AM3709" s="5">
        <v>5.5436029434204102</v>
      </c>
      <c r="AN3709">
        <v>570.77625570776252</v>
      </c>
      <c r="AO3709">
        <f t="shared" si="57"/>
        <v>26826.48401826484</v>
      </c>
      <c r="AP3709">
        <v>684.93150684931504</v>
      </c>
      <c r="AQ3709">
        <v>9.3415300000000007E-2</v>
      </c>
      <c r="AR3709">
        <v>2.34083E-2</v>
      </c>
      <c r="AS3709">
        <v>1.6724900000000001E-2</v>
      </c>
      <c r="AT3709">
        <v>1.5380400000000001E-2</v>
      </c>
      <c r="AU3709">
        <v>5.73961E-3</v>
      </c>
      <c r="AW3709">
        <v>9.3415300000000021E-2</v>
      </c>
      <c r="AX3709">
        <v>2.3408300000000007E-2</v>
      </c>
      <c r="AY3709">
        <v>1.6724900000000001E-2</v>
      </c>
      <c r="AZ3709">
        <v>1.5380400000000002E-2</v>
      </c>
      <c r="BA3709">
        <v>5.7396099999999992E-3</v>
      </c>
      <c r="BC3709" s="52">
        <v>100000</v>
      </c>
      <c r="BD3709" s="52">
        <v>100000</v>
      </c>
      <c r="BE3709">
        <v>0</v>
      </c>
      <c r="BF3709">
        <v>0</v>
      </c>
      <c r="BG3709">
        <v>0</v>
      </c>
    </row>
    <row r="3710" spans="1:59">
      <c r="A3710">
        <v>3709</v>
      </c>
      <c r="E3710">
        <v>9795.2054794520554</v>
      </c>
      <c r="K3710">
        <v>4507.9381225528359</v>
      </c>
      <c r="L3710">
        <v>4771.9281225528357</v>
      </c>
      <c r="M3710">
        <v>5035.9181225528355</v>
      </c>
      <c r="N3710">
        <v>5299.9081225528353</v>
      </c>
      <c r="O3710">
        <v>5563.898122552835</v>
      </c>
      <c r="Q3710">
        <v>11868.383948412909</v>
      </c>
      <c r="R3710">
        <v>11547.740978251386</v>
      </c>
      <c r="S3710">
        <v>11227.098008089863</v>
      </c>
      <c r="T3710">
        <v>10906.455037928339</v>
      </c>
      <c r="U3710">
        <v>10585.812067766816</v>
      </c>
      <c r="W3710">
        <v>0.75430999999999993</v>
      </c>
      <c r="AB3710">
        <v>1</v>
      </c>
      <c r="AC3710">
        <v>1</v>
      </c>
      <c r="AD3710">
        <v>1</v>
      </c>
      <c r="AE3710">
        <v>1</v>
      </c>
      <c r="AF3710">
        <v>1</v>
      </c>
      <c r="AL3710">
        <v>0.83648473000000001</v>
      </c>
      <c r="AM3710" s="5">
        <v>5.6794729232788086</v>
      </c>
      <c r="AN3710">
        <v>570.77625570776252</v>
      </c>
      <c r="AO3710">
        <f t="shared" si="57"/>
        <v>26826.48401826484</v>
      </c>
      <c r="AP3710">
        <v>684.93150684931504</v>
      </c>
      <c r="AQ3710">
        <v>9.3383799999999989E-2</v>
      </c>
      <c r="AR3710">
        <v>2.3400899999999999E-2</v>
      </c>
      <c r="AS3710">
        <v>1.6543199999999997E-2</v>
      </c>
      <c r="AT3710">
        <v>1.5349E-2</v>
      </c>
      <c r="AU3710">
        <v>5.7379700000000002E-3</v>
      </c>
      <c r="AW3710">
        <v>9.3383800000000003E-2</v>
      </c>
      <c r="AX3710">
        <v>2.3400900000000002E-2</v>
      </c>
      <c r="AY3710">
        <v>1.6543199999999994E-2</v>
      </c>
      <c r="AZ3710">
        <v>1.5349000000000002E-2</v>
      </c>
      <c r="BA3710">
        <v>5.737970000000002E-3</v>
      </c>
      <c r="BC3710" s="52">
        <v>100000</v>
      </c>
      <c r="BD3710" s="52">
        <v>100000</v>
      </c>
      <c r="BE3710">
        <v>0</v>
      </c>
      <c r="BF3710">
        <v>0</v>
      </c>
      <c r="BG3710">
        <v>0</v>
      </c>
    </row>
    <row r="3711" spans="1:59">
      <c r="A3711">
        <v>3710</v>
      </c>
      <c r="E3711">
        <v>9795.2054794520554</v>
      </c>
      <c r="K3711">
        <v>4352.8990495530261</v>
      </c>
      <c r="L3711">
        <v>4676.7815495530258</v>
      </c>
      <c r="M3711">
        <v>5000.6640495530255</v>
      </c>
      <c r="N3711">
        <v>5324.5465495530252</v>
      </c>
      <c r="O3711">
        <v>5648.4290495530249</v>
      </c>
      <c r="Q3711">
        <v>11578.94645126451</v>
      </c>
      <c r="R3711">
        <v>11266.123088020995</v>
      </c>
      <c r="S3711">
        <v>10953.29972477748</v>
      </c>
      <c r="T3711">
        <v>10640.476361533965</v>
      </c>
      <c r="U3711">
        <v>10327.65299829045</v>
      </c>
      <c r="W3711">
        <v>0.71359000000000006</v>
      </c>
      <c r="AB3711">
        <v>1</v>
      </c>
      <c r="AC3711">
        <v>1</v>
      </c>
      <c r="AD3711">
        <v>1</v>
      </c>
      <c r="AE3711">
        <v>1</v>
      </c>
      <c r="AF3711">
        <v>1</v>
      </c>
      <c r="AL3711">
        <v>0.35013452</v>
      </c>
      <c r="AM3711" s="5">
        <v>5.4455938339233398</v>
      </c>
      <c r="AN3711">
        <v>570.77625570776252</v>
      </c>
      <c r="AO3711">
        <f t="shared" si="57"/>
        <v>26826.48401826484</v>
      </c>
      <c r="AP3711">
        <v>684.93150684931504</v>
      </c>
      <c r="AQ3711">
        <v>9.3387899999999996E-2</v>
      </c>
      <c r="AR3711">
        <v>2.3531900000000001E-2</v>
      </c>
      <c r="AS3711">
        <v>1.6570000000000001E-2</v>
      </c>
      <c r="AT3711">
        <v>1.5583E-2</v>
      </c>
      <c r="AU3711">
        <v>5.7449899999999993E-3</v>
      </c>
      <c r="AW3711">
        <v>9.338790000000001E-2</v>
      </c>
      <c r="AX3711">
        <v>2.3531900000000008E-2</v>
      </c>
      <c r="AY3711">
        <v>1.6570000000000001E-2</v>
      </c>
      <c r="AZ3711">
        <v>1.5583E-2</v>
      </c>
      <c r="BA3711">
        <v>5.7449899999999984E-3</v>
      </c>
      <c r="BC3711" s="52">
        <v>100000</v>
      </c>
      <c r="BD3711" s="52">
        <v>100000</v>
      </c>
      <c r="BE3711">
        <v>0</v>
      </c>
      <c r="BF3711">
        <v>0</v>
      </c>
      <c r="BG3711">
        <v>0</v>
      </c>
    </row>
    <row r="3712" spans="1:59">
      <c r="A3712">
        <v>3711</v>
      </c>
      <c r="E3712">
        <v>9795.2054794520554</v>
      </c>
      <c r="K3712">
        <v>4039.6729020711773</v>
      </c>
      <c r="L3712">
        <v>4467.2254020711771</v>
      </c>
      <c r="M3712">
        <v>4894.7779020711769</v>
      </c>
      <c r="N3712">
        <v>5322.3304020711766</v>
      </c>
      <c r="O3712">
        <v>5749.8829020711764</v>
      </c>
      <c r="Q3712">
        <v>11736.557486412419</v>
      </c>
      <c r="R3712">
        <v>11419.476014190392</v>
      </c>
      <c r="S3712">
        <v>11102.394541968364</v>
      </c>
      <c r="T3712">
        <v>10785.313069746337</v>
      </c>
      <c r="U3712">
        <v>10468.231597524309</v>
      </c>
      <c r="W3712">
        <v>0.60385</v>
      </c>
      <c r="AB3712">
        <v>1</v>
      </c>
      <c r="AC3712">
        <v>1</v>
      </c>
      <c r="AD3712">
        <v>1</v>
      </c>
      <c r="AE3712">
        <v>1</v>
      </c>
      <c r="AF3712">
        <v>1</v>
      </c>
      <c r="AL3712">
        <v>1.0356947999999999</v>
      </c>
      <c r="AM3712" s="5">
        <v>5.6515436172485352</v>
      </c>
      <c r="AN3712">
        <v>570.77625570776252</v>
      </c>
      <c r="AO3712">
        <f t="shared" si="57"/>
        <v>26826.48401826484</v>
      </c>
      <c r="AP3712">
        <v>684.93150684931504</v>
      </c>
      <c r="AQ3712">
        <v>9.3328700000000001E-2</v>
      </c>
      <c r="AR3712">
        <v>2.3532699999999997E-2</v>
      </c>
      <c r="AS3712">
        <v>1.67186E-2</v>
      </c>
      <c r="AT3712">
        <v>1.5627000000000002E-2</v>
      </c>
      <c r="AU3712">
        <v>5.7483300000000003E-3</v>
      </c>
      <c r="AW3712">
        <v>9.3328700000000001E-2</v>
      </c>
      <c r="AX3712">
        <v>2.3532700000000004E-2</v>
      </c>
      <c r="AY3712">
        <v>1.67186E-2</v>
      </c>
      <c r="AZ3712">
        <v>1.5627000000000002E-2</v>
      </c>
      <c r="BA3712">
        <v>5.7483300000000029E-3</v>
      </c>
      <c r="BC3712" s="52">
        <v>100000</v>
      </c>
      <c r="BD3712" s="52">
        <v>100000</v>
      </c>
      <c r="BE3712">
        <v>0</v>
      </c>
      <c r="BF3712">
        <v>0</v>
      </c>
      <c r="BG3712">
        <v>0</v>
      </c>
    </row>
    <row r="3713" spans="1:59">
      <c r="A3713">
        <v>3712</v>
      </c>
      <c r="E3713">
        <v>9795.2054794520554</v>
      </c>
      <c r="K3713">
        <v>4044.3949042945228</v>
      </c>
      <c r="L3713">
        <v>4654.8715709611897</v>
      </c>
      <c r="M3713">
        <v>5265.3482376278562</v>
      </c>
      <c r="N3713">
        <v>5875.8249042945226</v>
      </c>
      <c r="O3713">
        <v>6486.3015709611891</v>
      </c>
      <c r="Q3713">
        <v>12266.03841521026</v>
      </c>
      <c r="R3713">
        <v>11934.652186596437</v>
      </c>
      <c r="S3713">
        <v>11603.265957982614</v>
      </c>
      <c r="T3713">
        <v>11271.879729368791</v>
      </c>
      <c r="U3713">
        <v>10940.493500754968</v>
      </c>
      <c r="W3713">
        <v>0.46168999999999999</v>
      </c>
      <c r="AB3713">
        <v>1</v>
      </c>
      <c r="AC3713">
        <v>1</v>
      </c>
      <c r="AD3713">
        <v>1</v>
      </c>
      <c r="AE3713">
        <v>1</v>
      </c>
      <c r="AF3713">
        <v>1</v>
      </c>
      <c r="AL3713">
        <v>0.93721149999999998</v>
      </c>
      <c r="AM3713" s="5">
        <v>5.3389220237731934</v>
      </c>
      <c r="AN3713">
        <v>570.77625570776252</v>
      </c>
      <c r="AO3713">
        <f t="shared" si="57"/>
        <v>26826.48401826484</v>
      </c>
      <c r="AP3713">
        <v>684.93150684931504</v>
      </c>
      <c r="AQ3713">
        <v>9.3371200000000001E-2</v>
      </c>
      <c r="AR3713">
        <v>2.3734999999999999E-2</v>
      </c>
      <c r="AS3713">
        <v>1.7347700000000001E-2</v>
      </c>
      <c r="AT3713">
        <v>1.7144100000000002E-2</v>
      </c>
      <c r="AU3713">
        <v>5.8863600000000002E-3</v>
      </c>
      <c r="AW3713">
        <v>9.3371200000000001E-2</v>
      </c>
      <c r="AX3713">
        <v>2.3734999999999992E-2</v>
      </c>
      <c r="AY3713">
        <v>1.7347700000000008E-2</v>
      </c>
      <c r="AZ3713">
        <v>1.7144100000000009E-2</v>
      </c>
      <c r="BA3713">
        <v>5.8863600000000002E-3</v>
      </c>
      <c r="BC3713" s="52">
        <v>100000</v>
      </c>
      <c r="BD3713" s="52">
        <v>100000</v>
      </c>
      <c r="BE3713">
        <v>0</v>
      </c>
      <c r="BF3713">
        <v>0</v>
      </c>
      <c r="BG3713">
        <v>0</v>
      </c>
    </row>
    <row r="3714" spans="1:59">
      <c r="A3714">
        <v>3713</v>
      </c>
      <c r="E3714">
        <v>9795.2054794520554</v>
      </c>
      <c r="K3714">
        <v>4417.4330799387335</v>
      </c>
      <c r="L3714">
        <v>5203.7655799387339</v>
      </c>
      <c r="M3714">
        <v>5990.0980799387344</v>
      </c>
      <c r="N3714">
        <v>6776.4305799387348</v>
      </c>
      <c r="O3714">
        <v>7562.7630799387352</v>
      </c>
      <c r="Q3714">
        <v>12969.946860148109</v>
      </c>
      <c r="R3714">
        <v>12619.543442890794</v>
      </c>
      <c r="S3714">
        <v>12269.140025633478</v>
      </c>
      <c r="T3714">
        <v>11918.736608376163</v>
      </c>
      <c r="U3714">
        <v>11568.333191118847</v>
      </c>
      <c r="W3714">
        <v>0.27672000000000002</v>
      </c>
      <c r="AB3714">
        <v>1</v>
      </c>
      <c r="AC3714">
        <v>1</v>
      </c>
      <c r="AD3714">
        <v>1</v>
      </c>
      <c r="AE3714">
        <v>1</v>
      </c>
      <c r="AF3714">
        <v>1</v>
      </c>
      <c r="AL3714">
        <v>1.379969</v>
      </c>
      <c r="AM3714" s="5">
        <v>5.1211142539978027</v>
      </c>
      <c r="AN3714">
        <v>570.77625570776252</v>
      </c>
      <c r="AO3714">
        <f t="shared" si="57"/>
        <v>26826.48401826484</v>
      </c>
      <c r="AP3714">
        <v>684.93150684931504</v>
      </c>
      <c r="AQ3714">
        <v>0.10109799999999999</v>
      </c>
      <c r="AR3714">
        <v>4.37542E-2</v>
      </c>
      <c r="AS3714">
        <v>3.9287300000000004E-2</v>
      </c>
      <c r="AT3714">
        <v>3.9669199999999995E-2</v>
      </c>
      <c r="AU3714">
        <v>4.1114999999999999E-2</v>
      </c>
      <c r="AW3714">
        <v>0.10109800000000001</v>
      </c>
      <c r="AX3714">
        <v>4.3754200000000007E-2</v>
      </c>
      <c r="AY3714">
        <v>3.9287300000000011E-2</v>
      </c>
      <c r="AZ3714">
        <v>3.9669200000000002E-2</v>
      </c>
      <c r="BA3714">
        <v>4.1114999999999999E-2</v>
      </c>
      <c r="BC3714" s="52">
        <v>100000</v>
      </c>
      <c r="BD3714" s="52">
        <v>100000</v>
      </c>
      <c r="BE3714">
        <v>0</v>
      </c>
      <c r="BF3714">
        <v>0</v>
      </c>
      <c r="BG3714">
        <v>0</v>
      </c>
    </row>
    <row r="3715" spans="1:59">
      <c r="A3715">
        <v>3714</v>
      </c>
      <c r="E3715">
        <v>9795.2054794520554</v>
      </c>
      <c r="K3715">
        <v>5025.7843663796111</v>
      </c>
      <c r="L3715">
        <v>5859.0010330462774</v>
      </c>
      <c r="M3715">
        <v>6692.2176997129436</v>
      </c>
      <c r="N3715">
        <v>7525.4343663796099</v>
      </c>
      <c r="O3715">
        <v>8358.651033046277</v>
      </c>
      <c r="Q3715">
        <v>13921.548915244941</v>
      </c>
      <c r="R3715">
        <v>13545.436478861431</v>
      </c>
      <c r="S3715">
        <v>13169.324042477921</v>
      </c>
      <c r="T3715">
        <v>12793.211606094412</v>
      </c>
      <c r="U3715">
        <v>12417.099169710902</v>
      </c>
      <c r="W3715">
        <v>9.0879999999999989E-2</v>
      </c>
      <c r="AB3715">
        <v>1</v>
      </c>
      <c r="AC3715">
        <v>1</v>
      </c>
      <c r="AD3715">
        <v>1</v>
      </c>
      <c r="AE3715">
        <v>1</v>
      </c>
      <c r="AF3715">
        <v>1</v>
      </c>
      <c r="AL3715">
        <v>1.5433108</v>
      </c>
      <c r="AM3715" s="5">
        <v>4.6974401473999023</v>
      </c>
      <c r="AN3715">
        <v>570.77625570776252</v>
      </c>
      <c r="AO3715">
        <f t="shared" ref="AO3715:AO3778" si="58">235000000/8760</f>
        <v>26826.48401826484</v>
      </c>
      <c r="AP3715">
        <v>684.93150684931504</v>
      </c>
      <c r="AQ3715">
        <v>0.11060399999999999</v>
      </c>
      <c r="AR3715">
        <v>0.10374599999999999</v>
      </c>
      <c r="AS3715">
        <v>9.8090700000000003E-2</v>
      </c>
      <c r="AT3715">
        <v>5.9675100000000002E-2</v>
      </c>
      <c r="AU3715">
        <v>4.4652200000000003E-2</v>
      </c>
      <c r="AW3715">
        <v>0.11060399999999999</v>
      </c>
      <c r="AX3715">
        <v>0.10374599999999999</v>
      </c>
      <c r="AY3715">
        <v>9.8090700000000017E-2</v>
      </c>
      <c r="AZ3715">
        <v>5.9675099999999995E-2</v>
      </c>
      <c r="BA3715">
        <v>4.4652200000000003E-2</v>
      </c>
      <c r="BC3715" s="52">
        <v>100000</v>
      </c>
      <c r="BD3715" s="52">
        <v>100000</v>
      </c>
      <c r="BE3715">
        <v>0</v>
      </c>
      <c r="BF3715">
        <v>0</v>
      </c>
      <c r="BG3715">
        <v>0</v>
      </c>
    </row>
    <row r="3716" spans="1:59">
      <c r="A3716">
        <v>3715</v>
      </c>
      <c r="E3716">
        <v>9795.2054794520554</v>
      </c>
      <c r="K3716">
        <v>5449.1905657394964</v>
      </c>
      <c r="L3716">
        <v>6203.9805657394963</v>
      </c>
      <c r="M3716">
        <v>6958.7705657394963</v>
      </c>
      <c r="N3716">
        <v>7713.5605657394963</v>
      </c>
      <c r="O3716">
        <v>8468.3505657394962</v>
      </c>
      <c r="Q3716">
        <v>15118.93203587338</v>
      </c>
      <c r="R3716">
        <v>14710.470420133201</v>
      </c>
      <c r="S3716">
        <v>14302.008804393021</v>
      </c>
      <c r="T3716">
        <v>13893.547188652841</v>
      </c>
      <c r="U3716">
        <v>13485.085572912662</v>
      </c>
      <c r="W3716">
        <v>3.0109999999999998E-2</v>
      </c>
      <c r="AB3716">
        <v>1</v>
      </c>
      <c r="AC3716">
        <v>1</v>
      </c>
      <c r="AD3716">
        <v>1</v>
      </c>
      <c r="AE3716">
        <v>1</v>
      </c>
      <c r="AF3716">
        <v>1</v>
      </c>
      <c r="AL3716">
        <v>3.6623130000000002</v>
      </c>
      <c r="AM3716" s="5">
        <v>5.2110381126403809</v>
      </c>
      <c r="AN3716">
        <v>570.77625570776252</v>
      </c>
      <c r="AO3716">
        <f t="shared" si="58"/>
        <v>26826.48401826484</v>
      </c>
      <c r="AP3716">
        <v>684.93150684931504</v>
      </c>
      <c r="AQ3716">
        <v>0.112732</v>
      </c>
      <c r="AR3716">
        <v>0.116287</v>
      </c>
      <c r="AS3716">
        <v>0.10392900000000001</v>
      </c>
      <c r="AT3716">
        <v>0.105003</v>
      </c>
      <c r="AU3716">
        <v>0.108249</v>
      </c>
      <c r="AW3716">
        <v>0.11273199999999998</v>
      </c>
      <c r="AX3716">
        <v>0.11628700000000002</v>
      </c>
      <c r="AY3716">
        <v>0.10392900000000001</v>
      </c>
      <c r="AZ3716">
        <v>0.105003</v>
      </c>
      <c r="BA3716">
        <v>0.108249</v>
      </c>
      <c r="BC3716" s="52">
        <v>100000</v>
      </c>
      <c r="BD3716" s="52">
        <v>100000</v>
      </c>
      <c r="BE3716">
        <v>0</v>
      </c>
      <c r="BF3716">
        <v>0</v>
      </c>
      <c r="BG3716">
        <v>0</v>
      </c>
    </row>
    <row r="3717" spans="1:59">
      <c r="A3717">
        <v>3716</v>
      </c>
      <c r="E3717">
        <v>9795.2054794520554</v>
      </c>
      <c r="K3717">
        <v>5435.8115594400206</v>
      </c>
      <c r="L3717">
        <v>6054.4273927733539</v>
      </c>
      <c r="M3717">
        <v>6673.0432261066871</v>
      </c>
      <c r="N3717">
        <v>7291.6590594400204</v>
      </c>
      <c r="O3717">
        <v>7910.2748927733537</v>
      </c>
      <c r="Q3717">
        <v>15098.686886280921</v>
      </c>
      <c r="R3717">
        <v>14690.772225321511</v>
      </c>
      <c r="S3717">
        <v>14282.857564362101</v>
      </c>
      <c r="T3717">
        <v>13874.942903402691</v>
      </c>
      <c r="U3717">
        <v>13467.028242443281</v>
      </c>
      <c r="W3717">
        <v>0</v>
      </c>
      <c r="AB3717">
        <v>1</v>
      </c>
      <c r="AC3717">
        <v>1</v>
      </c>
      <c r="AD3717">
        <v>1</v>
      </c>
      <c r="AE3717">
        <v>1</v>
      </c>
      <c r="AF3717">
        <v>1</v>
      </c>
      <c r="AL3717">
        <v>5.3666600000000004</v>
      </c>
      <c r="AM3717" s="5">
        <v>4.9101781845092773</v>
      </c>
      <c r="AN3717">
        <v>570.77625570776252</v>
      </c>
      <c r="AO3717">
        <f t="shared" si="58"/>
        <v>26826.48401826484</v>
      </c>
      <c r="AP3717">
        <v>684.93150684931504</v>
      </c>
      <c r="AQ3717">
        <v>0.11411499999999999</v>
      </c>
      <c r="AR3717">
        <v>0.14147200000000001</v>
      </c>
      <c r="AS3717">
        <v>0.105485</v>
      </c>
      <c r="AT3717">
        <v>0.10618899999999999</v>
      </c>
      <c r="AU3717">
        <v>0.10886499999999999</v>
      </c>
      <c r="AW3717">
        <v>0.11411500000000001</v>
      </c>
      <c r="AX3717">
        <v>0.14147200000000004</v>
      </c>
      <c r="AY3717">
        <v>0.10548499999999998</v>
      </c>
      <c r="AZ3717">
        <v>0.10618899999999999</v>
      </c>
      <c r="BA3717">
        <v>0.10886499999999998</v>
      </c>
      <c r="BC3717" s="52">
        <v>100000</v>
      </c>
      <c r="BD3717" s="52">
        <v>100000</v>
      </c>
      <c r="BE3717">
        <v>0</v>
      </c>
      <c r="BF3717">
        <v>0</v>
      </c>
      <c r="BG3717">
        <v>0</v>
      </c>
    </row>
    <row r="3718" spans="1:59">
      <c r="A3718">
        <v>3717</v>
      </c>
      <c r="E3718">
        <v>9795.2054794520554</v>
      </c>
      <c r="K3718">
        <v>5325.6315075619823</v>
      </c>
      <c r="L3718">
        <v>5879.7348408953158</v>
      </c>
      <c r="M3718">
        <v>6433.8381742286492</v>
      </c>
      <c r="N3718">
        <v>6987.9415075619827</v>
      </c>
      <c r="O3718">
        <v>7542.0448408953162</v>
      </c>
      <c r="Q3718">
        <v>14035.04277228036</v>
      </c>
      <c r="R3718">
        <v>13655.864122485895</v>
      </c>
      <c r="S3718">
        <v>13276.68547269143</v>
      </c>
      <c r="T3718">
        <v>12897.506822896965</v>
      </c>
      <c r="U3718">
        <v>12518.3281731025</v>
      </c>
      <c r="W3718">
        <v>0</v>
      </c>
      <c r="AB3718">
        <v>1</v>
      </c>
      <c r="AC3718">
        <v>1</v>
      </c>
      <c r="AD3718">
        <v>1</v>
      </c>
      <c r="AE3718">
        <v>1</v>
      </c>
      <c r="AF3718">
        <v>1</v>
      </c>
      <c r="AL3718">
        <v>6.8605074999999998</v>
      </c>
      <c r="AM3718" s="5">
        <v>4.738673210144043</v>
      </c>
      <c r="AN3718">
        <v>570.77625570776252</v>
      </c>
      <c r="AO3718">
        <f t="shared" si="58"/>
        <v>26826.48401826484</v>
      </c>
      <c r="AP3718">
        <v>684.93150684931504</v>
      </c>
      <c r="AQ3718">
        <v>0.112733</v>
      </c>
      <c r="AR3718">
        <v>0.12955800000000001</v>
      </c>
      <c r="AS3718">
        <v>0.105049</v>
      </c>
      <c r="AT3718">
        <v>0.10575</v>
      </c>
      <c r="AU3718">
        <v>0.108421</v>
      </c>
      <c r="AW3718">
        <v>0.11273300000000001</v>
      </c>
      <c r="AX3718">
        <v>0.12955800000000001</v>
      </c>
      <c r="AY3718">
        <v>0.10504899999999999</v>
      </c>
      <c r="AZ3718">
        <v>0.10575</v>
      </c>
      <c r="BA3718">
        <v>0.108421</v>
      </c>
      <c r="BC3718" s="52">
        <v>100000</v>
      </c>
      <c r="BD3718" s="52">
        <v>100000</v>
      </c>
      <c r="BE3718">
        <v>0</v>
      </c>
      <c r="BF3718">
        <v>0</v>
      </c>
      <c r="BG3718">
        <v>0</v>
      </c>
    </row>
    <row r="3719" spans="1:59">
      <c r="A3719">
        <v>3718</v>
      </c>
      <c r="E3719">
        <v>9795.2054794520554</v>
      </c>
      <c r="K3719">
        <v>5126.5204138109593</v>
      </c>
      <c r="L3719">
        <v>5593.8645804776261</v>
      </c>
      <c r="M3719">
        <v>6061.2087471442928</v>
      </c>
      <c r="N3719">
        <v>6528.5529138109596</v>
      </c>
      <c r="O3719">
        <v>6995.8970804776263</v>
      </c>
      <c r="Q3719">
        <v>10679.706383771319</v>
      </c>
      <c r="R3719">
        <v>10391.17739958222</v>
      </c>
      <c r="S3719">
        <v>10102.648415393121</v>
      </c>
      <c r="T3719">
        <v>9814.1194312040225</v>
      </c>
      <c r="U3719">
        <v>9525.5904470149235</v>
      </c>
      <c r="W3719">
        <v>0</v>
      </c>
      <c r="AB3719">
        <v>1</v>
      </c>
      <c r="AC3719">
        <v>1</v>
      </c>
      <c r="AD3719">
        <v>1</v>
      </c>
      <c r="AE3719">
        <v>1</v>
      </c>
      <c r="AF3719">
        <v>1</v>
      </c>
      <c r="AL3719">
        <v>7.5576686999999998</v>
      </c>
      <c r="AM3719" s="5">
        <v>4.3403196334838867</v>
      </c>
      <c r="AN3719">
        <v>570.77625570776252</v>
      </c>
      <c r="AO3719">
        <f t="shared" si="58"/>
        <v>26826.48401826484</v>
      </c>
      <c r="AP3719">
        <v>684.93150684931504</v>
      </c>
      <c r="AQ3719">
        <v>0.112738</v>
      </c>
      <c r="AR3719">
        <v>0.11630800000000001</v>
      </c>
      <c r="AS3719">
        <v>0.104127</v>
      </c>
      <c r="AT3719">
        <v>0.10525900000000001</v>
      </c>
      <c r="AU3719">
        <v>0.108419</v>
      </c>
      <c r="AW3719">
        <v>0.11273799999999999</v>
      </c>
      <c r="AX3719">
        <v>0.11630800000000001</v>
      </c>
      <c r="AY3719">
        <v>0.10412700000000001</v>
      </c>
      <c r="AZ3719">
        <v>0.10525900000000001</v>
      </c>
      <c r="BA3719">
        <v>0.108419</v>
      </c>
      <c r="BC3719" s="52">
        <v>100000</v>
      </c>
      <c r="BD3719" s="52">
        <v>100000</v>
      </c>
      <c r="BE3719">
        <v>0</v>
      </c>
      <c r="BF3719">
        <v>0</v>
      </c>
      <c r="BG3719">
        <v>0</v>
      </c>
    </row>
    <row r="3720" spans="1:59">
      <c r="A3720">
        <v>3719</v>
      </c>
      <c r="E3720">
        <v>9795.2054794520554</v>
      </c>
      <c r="K3720">
        <v>3727.2337549598869</v>
      </c>
      <c r="L3720">
        <v>4104.6287549598874</v>
      </c>
      <c r="M3720">
        <v>4482.0237549598878</v>
      </c>
      <c r="N3720">
        <v>4859.4187549598882</v>
      </c>
      <c r="O3720">
        <v>5236.8137549598887</v>
      </c>
      <c r="Q3720">
        <v>6299.3036358192448</v>
      </c>
      <c r="R3720">
        <v>6129.118089091151</v>
      </c>
      <c r="S3720">
        <v>5958.9325423630562</v>
      </c>
      <c r="T3720">
        <v>5788.7469956349614</v>
      </c>
      <c r="U3720">
        <v>5618.5614489068666</v>
      </c>
      <c r="W3720">
        <v>0</v>
      </c>
      <c r="AB3720">
        <v>1</v>
      </c>
      <c r="AC3720">
        <v>1</v>
      </c>
      <c r="AD3720">
        <v>1</v>
      </c>
      <c r="AE3720">
        <v>1</v>
      </c>
      <c r="AF3720">
        <v>1</v>
      </c>
      <c r="AL3720">
        <v>8.0564020000000003</v>
      </c>
      <c r="AM3720" s="5">
        <v>3.6987960338592529</v>
      </c>
      <c r="AN3720">
        <v>570.77625570776252</v>
      </c>
      <c r="AO3720">
        <f t="shared" si="58"/>
        <v>26826.48401826484</v>
      </c>
      <c r="AP3720">
        <v>684.93150684931504</v>
      </c>
      <c r="AQ3720">
        <v>0.112396</v>
      </c>
      <c r="AR3720">
        <v>0.116315</v>
      </c>
      <c r="AS3720">
        <v>0.104134</v>
      </c>
      <c r="AT3720">
        <v>0.10525900000000001</v>
      </c>
      <c r="AU3720">
        <v>0.10842</v>
      </c>
      <c r="AW3720">
        <v>0.11239599999999998</v>
      </c>
      <c r="AX3720">
        <v>0.11631499999999999</v>
      </c>
      <c r="AY3720">
        <v>0.10413399999999999</v>
      </c>
      <c r="AZ3720">
        <v>0.10525900000000001</v>
      </c>
      <c r="BA3720">
        <v>0.10842</v>
      </c>
      <c r="BC3720" s="52">
        <v>100000</v>
      </c>
      <c r="BD3720" s="52">
        <v>100000</v>
      </c>
      <c r="BE3720">
        <v>0</v>
      </c>
      <c r="BF3720">
        <v>0</v>
      </c>
      <c r="BG3720">
        <v>0</v>
      </c>
    </row>
    <row r="3721" spans="1:59">
      <c r="A3721">
        <v>3720</v>
      </c>
      <c r="E3721">
        <v>9795.2054794520554</v>
      </c>
      <c r="K3721">
        <v>2916.1289646789228</v>
      </c>
      <c r="L3721">
        <v>3222.3014646789225</v>
      </c>
      <c r="M3721">
        <v>3528.4739646789221</v>
      </c>
      <c r="N3721">
        <v>3834.6464646789218</v>
      </c>
      <c r="O3721">
        <v>4140.8189646789215</v>
      </c>
      <c r="Q3721">
        <v>3022.9378793193418</v>
      </c>
      <c r="R3721">
        <v>2941.2684818854314</v>
      </c>
      <c r="S3721">
        <v>2859.5990844515209</v>
      </c>
      <c r="T3721">
        <v>2777.9296870176104</v>
      </c>
      <c r="U3721">
        <v>2696.2602895836999</v>
      </c>
      <c r="W3721">
        <v>0</v>
      </c>
      <c r="AB3721">
        <v>1</v>
      </c>
      <c r="AC3721">
        <v>1</v>
      </c>
      <c r="AD3721">
        <v>1</v>
      </c>
      <c r="AE3721">
        <v>1</v>
      </c>
      <c r="AF3721">
        <v>1</v>
      </c>
      <c r="AL3721">
        <v>7.9717739999999999</v>
      </c>
      <c r="AM3721" s="5">
        <v>2.961492538452148</v>
      </c>
      <c r="AN3721">
        <v>570.77625570776252</v>
      </c>
      <c r="AO3721">
        <f t="shared" si="58"/>
        <v>26826.48401826484</v>
      </c>
      <c r="AP3721">
        <v>684.93150684931504</v>
      </c>
      <c r="AQ3721">
        <v>0.11238899999999999</v>
      </c>
      <c r="AR3721">
        <v>0.116303</v>
      </c>
      <c r="AS3721">
        <v>0.10413800000000001</v>
      </c>
      <c r="AT3721">
        <v>0.105277</v>
      </c>
      <c r="AU3721">
        <v>0.108434</v>
      </c>
      <c r="AW3721">
        <v>0.112389</v>
      </c>
      <c r="AX3721">
        <v>0.116303</v>
      </c>
      <c r="AY3721">
        <v>0.10413799999999999</v>
      </c>
      <c r="AZ3721">
        <v>0.105277</v>
      </c>
      <c r="BA3721">
        <v>0.10843400000000002</v>
      </c>
      <c r="BC3721" s="52">
        <v>100000</v>
      </c>
      <c r="BD3721" s="52">
        <v>100000</v>
      </c>
      <c r="BE3721">
        <v>0</v>
      </c>
      <c r="BF3721">
        <v>0</v>
      </c>
      <c r="BG3721">
        <v>0</v>
      </c>
    </row>
    <row r="3722" spans="1:59">
      <c r="A3722">
        <v>3721</v>
      </c>
      <c r="E3722">
        <v>9795.2054794520554</v>
      </c>
      <c r="K3722">
        <v>2265.5716687373651</v>
      </c>
      <c r="L3722">
        <v>2432.461668737365</v>
      </c>
      <c r="M3722">
        <v>2599.3516687373649</v>
      </c>
      <c r="N3722">
        <v>2766.2416687373648</v>
      </c>
      <c r="O3722">
        <v>2933.1316687373646</v>
      </c>
      <c r="Q3722">
        <v>3259.3538726798051</v>
      </c>
      <c r="R3722">
        <v>3171.2973270102029</v>
      </c>
      <c r="S3722">
        <v>3083.2407813406007</v>
      </c>
      <c r="T3722">
        <v>2995.1842356709985</v>
      </c>
      <c r="U3722">
        <v>2907.1276900013963</v>
      </c>
      <c r="W3722">
        <v>0</v>
      </c>
      <c r="AB3722">
        <v>1</v>
      </c>
      <c r="AC3722">
        <v>1</v>
      </c>
      <c r="AD3722">
        <v>1</v>
      </c>
      <c r="AE3722">
        <v>1</v>
      </c>
      <c r="AF3722">
        <v>1</v>
      </c>
      <c r="AL3722">
        <v>7.4113426000000002</v>
      </c>
      <c r="AM3722" s="5">
        <v>2.8979277610778809</v>
      </c>
      <c r="AN3722">
        <v>570.77625570776252</v>
      </c>
      <c r="AO3722">
        <f t="shared" si="58"/>
        <v>26826.48401826484</v>
      </c>
      <c r="AP3722">
        <v>684.93150684931504</v>
      </c>
      <c r="AQ3722">
        <v>0.112387</v>
      </c>
      <c r="AR3722">
        <v>0.116289</v>
      </c>
      <c r="AS3722">
        <v>0.10414799999999999</v>
      </c>
      <c r="AT3722">
        <v>0.10529000000000001</v>
      </c>
      <c r="AU3722">
        <v>0.108443</v>
      </c>
      <c r="AW3722">
        <v>0.112387</v>
      </c>
      <c r="AX3722">
        <v>0.11628900000000002</v>
      </c>
      <c r="AY3722">
        <v>0.104148</v>
      </c>
      <c r="AZ3722">
        <v>0.10529000000000001</v>
      </c>
      <c r="BA3722">
        <v>0.108443</v>
      </c>
      <c r="BC3722" s="52">
        <v>100000</v>
      </c>
      <c r="BD3722" s="52">
        <v>100000</v>
      </c>
      <c r="BE3722">
        <v>0</v>
      </c>
      <c r="BF3722">
        <v>0</v>
      </c>
      <c r="BG3722">
        <v>0</v>
      </c>
    </row>
    <row r="3723" spans="1:59">
      <c r="A3723">
        <v>3722</v>
      </c>
      <c r="E3723">
        <v>9795.2054794520554</v>
      </c>
      <c r="K3723">
        <v>2037.9943275756625</v>
      </c>
      <c r="L3723">
        <v>2147.7418275756627</v>
      </c>
      <c r="M3723">
        <v>2257.4893275756626</v>
      </c>
      <c r="N3723">
        <v>2367.2368275756626</v>
      </c>
      <c r="O3723">
        <v>2476.9843275756625</v>
      </c>
      <c r="Q3723">
        <v>3172.5234453933449</v>
      </c>
      <c r="R3723">
        <v>3086.812759418056</v>
      </c>
      <c r="S3723">
        <v>3001.1020734427675</v>
      </c>
      <c r="T3723">
        <v>2915.391387467479</v>
      </c>
      <c r="U3723">
        <v>2829.6807014921906</v>
      </c>
      <c r="W3723">
        <v>0</v>
      </c>
      <c r="AB3723">
        <v>1</v>
      </c>
      <c r="AC3723">
        <v>1</v>
      </c>
      <c r="AD3723">
        <v>1</v>
      </c>
      <c r="AE3723">
        <v>1</v>
      </c>
      <c r="AF3723">
        <v>1</v>
      </c>
      <c r="AL3723">
        <v>6.9612993999999997</v>
      </c>
      <c r="AM3723" s="5">
        <v>3.124430656433105</v>
      </c>
      <c r="AN3723">
        <v>570.77625570776252</v>
      </c>
      <c r="AO3723">
        <f t="shared" si="58"/>
        <v>26826.48401826484</v>
      </c>
      <c r="AP3723">
        <v>684.93150684931504</v>
      </c>
      <c r="AQ3723">
        <v>0.112384</v>
      </c>
      <c r="AR3723">
        <v>0.11627</v>
      </c>
      <c r="AS3723">
        <v>0.10415600000000001</v>
      </c>
      <c r="AT3723">
        <v>0.105309</v>
      </c>
      <c r="AU3723">
        <v>0.108446</v>
      </c>
      <c r="AW3723">
        <v>0.112384</v>
      </c>
      <c r="AX3723">
        <v>0.11627</v>
      </c>
      <c r="AY3723">
        <v>0.10415600000000001</v>
      </c>
      <c r="AZ3723">
        <v>0.105309</v>
      </c>
      <c r="BA3723">
        <v>0.108446</v>
      </c>
      <c r="BC3723" s="52">
        <v>100000</v>
      </c>
      <c r="BD3723" s="52">
        <v>100000</v>
      </c>
      <c r="BE3723">
        <v>0</v>
      </c>
      <c r="BF3723">
        <v>0</v>
      </c>
      <c r="BG3723">
        <v>0</v>
      </c>
    </row>
    <row r="3724" spans="1:59">
      <c r="A3724">
        <v>3723</v>
      </c>
      <c r="E3724">
        <v>9795.2054794520554</v>
      </c>
      <c r="K3724">
        <v>1954.8108856337985</v>
      </c>
      <c r="L3724">
        <v>2010.6333856337985</v>
      </c>
      <c r="M3724">
        <v>2066.4558856337985</v>
      </c>
      <c r="N3724">
        <v>2122.2783856337983</v>
      </c>
      <c r="O3724">
        <v>2178.1008856337985</v>
      </c>
      <c r="Q3724">
        <v>4015.6644315629892</v>
      </c>
      <c r="R3724">
        <v>3907.1749717464445</v>
      </c>
      <c r="S3724">
        <v>3798.6855119298998</v>
      </c>
      <c r="T3724">
        <v>3690.1960521133551</v>
      </c>
      <c r="U3724">
        <v>3581.7065922968104</v>
      </c>
      <c r="W3724">
        <v>0</v>
      </c>
      <c r="AB3724">
        <v>1</v>
      </c>
      <c r="AC3724">
        <v>1</v>
      </c>
      <c r="AD3724">
        <v>1</v>
      </c>
      <c r="AE3724">
        <v>1</v>
      </c>
      <c r="AF3724">
        <v>1</v>
      </c>
      <c r="AL3724">
        <v>6.4536332999999999</v>
      </c>
      <c r="AM3724" s="5">
        <v>2.864488840103149</v>
      </c>
      <c r="AN3724">
        <v>570.77625570776252</v>
      </c>
      <c r="AO3724">
        <f t="shared" si="58"/>
        <v>26826.48401826484</v>
      </c>
      <c r="AP3724">
        <v>684.93150684931504</v>
      </c>
      <c r="AQ3724">
        <v>0.11236199999999999</v>
      </c>
      <c r="AR3724">
        <v>0.11626900000000001</v>
      </c>
      <c r="AS3724">
        <v>0.10416800000000001</v>
      </c>
      <c r="AT3724">
        <v>0.105291</v>
      </c>
      <c r="AU3724">
        <v>0.10843899999999999</v>
      </c>
      <c r="AW3724">
        <v>0.112362</v>
      </c>
      <c r="AX3724">
        <v>0.116269</v>
      </c>
      <c r="AY3724">
        <v>0.10416800000000002</v>
      </c>
      <c r="AZ3724">
        <v>0.10529100000000001</v>
      </c>
      <c r="BA3724">
        <v>0.10843899999999999</v>
      </c>
      <c r="BC3724" s="52">
        <v>100000</v>
      </c>
      <c r="BD3724" s="52">
        <v>100000</v>
      </c>
      <c r="BE3724">
        <v>0</v>
      </c>
      <c r="BF3724">
        <v>0</v>
      </c>
      <c r="BG3724">
        <v>0</v>
      </c>
    </row>
    <row r="3725" spans="1:59">
      <c r="A3725">
        <v>3724</v>
      </c>
      <c r="E3725">
        <v>9795.2054794520554</v>
      </c>
      <c r="K3725">
        <v>2003.4653516752658</v>
      </c>
      <c r="L3725">
        <v>2054.777851675266</v>
      </c>
      <c r="M3725">
        <v>2106.090351675266</v>
      </c>
      <c r="N3725">
        <v>2157.402851675266</v>
      </c>
      <c r="O3725">
        <v>2208.715351675266</v>
      </c>
      <c r="Q3725">
        <v>6439.7424745103353</v>
      </c>
      <c r="R3725">
        <v>6265.7627521846989</v>
      </c>
      <c r="S3725">
        <v>6091.7830298590634</v>
      </c>
      <c r="T3725">
        <v>5917.8033075334279</v>
      </c>
      <c r="U3725">
        <v>5743.8235852077923</v>
      </c>
      <c r="W3725">
        <v>0</v>
      </c>
      <c r="AB3725">
        <v>1</v>
      </c>
      <c r="AC3725">
        <v>1</v>
      </c>
      <c r="AD3725">
        <v>1</v>
      </c>
      <c r="AE3725">
        <v>1</v>
      </c>
      <c r="AF3725">
        <v>1</v>
      </c>
      <c r="AL3725">
        <v>5.8120117000000002</v>
      </c>
      <c r="AM3725" s="5">
        <v>2.687707901000977</v>
      </c>
      <c r="AN3725">
        <v>570.77625570776252</v>
      </c>
      <c r="AO3725">
        <f t="shared" si="58"/>
        <v>26826.48401826484</v>
      </c>
      <c r="AP3725">
        <v>684.93150684931504</v>
      </c>
      <c r="AQ3725">
        <v>0.111606</v>
      </c>
      <c r="AR3725">
        <v>0.111691</v>
      </c>
      <c r="AS3725">
        <v>0.10373</v>
      </c>
      <c r="AT3725">
        <v>0.104782</v>
      </c>
      <c r="AU3725">
        <v>0.10807800000000001</v>
      </c>
      <c r="AW3725">
        <v>0.111606</v>
      </c>
      <c r="AX3725">
        <v>0.111691</v>
      </c>
      <c r="AY3725">
        <v>0.10373</v>
      </c>
      <c r="AZ3725">
        <v>0.104782</v>
      </c>
      <c r="BA3725">
        <v>0.10807799999999999</v>
      </c>
      <c r="BC3725" s="52">
        <v>100000</v>
      </c>
      <c r="BD3725" s="52">
        <v>100000</v>
      </c>
      <c r="BE3725">
        <v>0</v>
      </c>
      <c r="BF3725">
        <v>0</v>
      </c>
      <c r="BG3725">
        <v>0</v>
      </c>
    </row>
    <row r="3726" spans="1:59">
      <c r="A3726">
        <v>3725</v>
      </c>
      <c r="E3726">
        <v>9795.2054794520554</v>
      </c>
      <c r="K3726">
        <v>2283.6209061398449</v>
      </c>
      <c r="L3726">
        <v>2334.438406139845</v>
      </c>
      <c r="M3726">
        <v>2385.2559061398451</v>
      </c>
      <c r="N3726">
        <v>2436.0734061398452</v>
      </c>
      <c r="O3726">
        <v>2486.8909061398454</v>
      </c>
      <c r="Q3726">
        <v>12083.466946274621</v>
      </c>
      <c r="R3726">
        <v>11757.013170897862</v>
      </c>
      <c r="S3726">
        <v>11430.559395521104</v>
      </c>
      <c r="T3726">
        <v>11104.105620144346</v>
      </c>
      <c r="U3726">
        <v>10777.651844767588</v>
      </c>
      <c r="W3726">
        <v>8.9499999999999996E-3</v>
      </c>
      <c r="AB3726">
        <v>1</v>
      </c>
      <c r="AC3726">
        <v>1</v>
      </c>
      <c r="AD3726">
        <v>1</v>
      </c>
      <c r="AE3726">
        <v>1</v>
      </c>
      <c r="AF3726">
        <v>1</v>
      </c>
      <c r="AL3726">
        <v>5.003101</v>
      </c>
      <c r="AM3726" s="5">
        <v>2.4355156421661381</v>
      </c>
      <c r="AN3726">
        <v>570.77625570776252</v>
      </c>
      <c r="AO3726">
        <f t="shared" si="58"/>
        <v>26826.48401826484</v>
      </c>
      <c r="AP3726">
        <v>684.93150684931504</v>
      </c>
      <c r="AQ3726">
        <v>0.111607</v>
      </c>
      <c r="AR3726">
        <v>0.110222</v>
      </c>
      <c r="AS3726">
        <v>0.10373399999999999</v>
      </c>
      <c r="AT3726">
        <v>0.104916</v>
      </c>
      <c r="AU3726">
        <v>0.108082</v>
      </c>
      <c r="AW3726">
        <v>0.111607</v>
      </c>
      <c r="AX3726">
        <v>0.110222</v>
      </c>
      <c r="AY3726">
        <v>0.10373399999999998</v>
      </c>
      <c r="AZ3726">
        <v>0.104916</v>
      </c>
      <c r="BA3726">
        <v>0.108082</v>
      </c>
      <c r="BC3726" s="52">
        <v>100000</v>
      </c>
      <c r="BD3726" s="52">
        <v>100000</v>
      </c>
      <c r="BE3726">
        <v>0</v>
      </c>
      <c r="BF3726">
        <v>0</v>
      </c>
      <c r="BG3726">
        <v>0</v>
      </c>
    </row>
    <row r="3727" spans="1:59">
      <c r="A3727">
        <v>3726</v>
      </c>
      <c r="E3727">
        <v>9795.2054794520554</v>
      </c>
      <c r="K3727">
        <v>2705.031362015136</v>
      </c>
      <c r="L3727">
        <v>2746.6913620151358</v>
      </c>
      <c r="M3727">
        <v>2788.3513620151357</v>
      </c>
      <c r="N3727">
        <v>2830.0113620151355</v>
      </c>
      <c r="O3727">
        <v>2871.6713620151354</v>
      </c>
      <c r="Q3727">
        <v>14259.384115249801</v>
      </c>
      <c r="R3727">
        <v>13874.144530884745</v>
      </c>
      <c r="S3727">
        <v>13488.904946519689</v>
      </c>
      <c r="T3727">
        <v>13103.665362154634</v>
      </c>
      <c r="U3727">
        <v>12718.425777789578</v>
      </c>
      <c r="W3727">
        <v>2.7420000000000003E-2</v>
      </c>
      <c r="AB3727">
        <v>1</v>
      </c>
      <c r="AC3727">
        <v>1</v>
      </c>
      <c r="AD3727">
        <v>1</v>
      </c>
      <c r="AE3727">
        <v>1</v>
      </c>
      <c r="AF3727">
        <v>1</v>
      </c>
      <c r="AL3727">
        <v>5.0102390000000003</v>
      </c>
      <c r="AM3727" s="5">
        <v>2.1369879245758061</v>
      </c>
      <c r="AN3727">
        <v>570.77625570776252</v>
      </c>
      <c r="AO3727">
        <f t="shared" si="58"/>
        <v>26826.48401826484</v>
      </c>
      <c r="AP3727">
        <v>684.93150684931504</v>
      </c>
      <c r="AQ3727">
        <v>0.110031</v>
      </c>
      <c r="AR3727">
        <v>0.104114</v>
      </c>
      <c r="AS3727">
        <v>9.9883700000000006E-2</v>
      </c>
      <c r="AT3727">
        <v>9.98087E-2</v>
      </c>
      <c r="AU3727">
        <v>7.900660000000001E-2</v>
      </c>
      <c r="AW3727">
        <v>0.110031</v>
      </c>
      <c r="AX3727">
        <v>0.104114</v>
      </c>
      <c r="AY3727">
        <v>9.9883700000000006E-2</v>
      </c>
      <c r="AZ3727">
        <v>9.9808700000000014E-2</v>
      </c>
      <c r="BA3727">
        <v>7.9006600000000024E-2</v>
      </c>
      <c r="BC3727" s="52">
        <v>100000</v>
      </c>
      <c r="BD3727" s="52">
        <v>100000</v>
      </c>
      <c r="BE3727">
        <v>0</v>
      </c>
      <c r="BF3727">
        <v>0</v>
      </c>
      <c r="BG3727">
        <v>0</v>
      </c>
    </row>
    <row r="3728" spans="1:59">
      <c r="A3728">
        <v>3727</v>
      </c>
      <c r="E3728">
        <v>9795.2054794520554</v>
      </c>
      <c r="K3728">
        <v>3084.0653474672126</v>
      </c>
      <c r="L3728">
        <v>3125.1753474672128</v>
      </c>
      <c r="M3728">
        <v>3166.2853474672129</v>
      </c>
      <c r="N3728">
        <v>3207.395347467213</v>
      </c>
      <c r="O3728">
        <v>3248.5053474672131</v>
      </c>
      <c r="Q3728">
        <v>14533.33155608105</v>
      </c>
      <c r="R3728">
        <v>14140.69085286199</v>
      </c>
      <c r="S3728">
        <v>13748.05014964293</v>
      </c>
      <c r="T3728">
        <v>13355.40944642387</v>
      </c>
      <c r="U3728">
        <v>12962.76874320481</v>
      </c>
      <c r="W3728">
        <v>0.16446</v>
      </c>
      <c r="AB3728">
        <v>1</v>
      </c>
      <c r="AC3728">
        <v>1</v>
      </c>
      <c r="AD3728">
        <v>1</v>
      </c>
      <c r="AE3728">
        <v>1</v>
      </c>
      <c r="AF3728">
        <v>1</v>
      </c>
      <c r="AL3728">
        <v>3.3709389999999999</v>
      </c>
      <c r="AM3728" s="5">
        <v>2.119024276733398</v>
      </c>
      <c r="AN3728">
        <v>570.77625570776252</v>
      </c>
      <c r="AO3728">
        <f t="shared" si="58"/>
        <v>26826.48401826484</v>
      </c>
      <c r="AP3728">
        <v>684.93150684931504</v>
      </c>
      <c r="AQ3728">
        <v>0.107696</v>
      </c>
      <c r="AR3728">
        <v>7.9407399999999989E-2</v>
      </c>
      <c r="AS3728">
        <v>4.1322699999999997E-2</v>
      </c>
      <c r="AT3728">
        <v>4.0235599999999996E-2</v>
      </c>
      <c r="AU3728">
        <v>4.2335500000000005E-2</v>
      </c>
      <c r="AW3728">
        <v>0.107696</v>
      </c>
      <c r="AX3728">
        <v>7.9407400000000003E-2</v>
      </c>
      <c r="AY3728">
        <v>4.1322700000000004E-2</v>
      </c>
      <c r="AZ3728">
        <v>4.0235599999999996E-2</v>
      </c>
      <c r="BA3728">
        <v>4.2335500000000012E-2</v>
      </c>
      <c r="BC3728" s="52">
        <v>100000</v>
      </c>
      <c r="BD3728" s="52">
        <v>100000</v>
      </c>
      <c r="BE3728">
        <v>0</v>
      </c>
      <c r="BF3728">
        <v>0</v>
      </c>
      <c r="BG3728">
        <v>0</v>
      </c>
    </row>
    <row r="3729" spans="1:59">
      <c r="A3729">
        <v>3728</v>
      </c>
      <c r="E3729">
        <v>9795.2054794520554</v>
      </c>
      <c r="K3729">
        <v>3427.0008581143311</v>
      </c>
      <c r="L3729">
        <v>3503.9708581143313</v>
      </c>
      <c r="M3729">
        <v>3580.9408581143316</v>
      </c>
      <c r="N3729">
        <v>3657.9108581143319</v>
      </c>
      <c r="O3729">
        <v>3734.8808581143321</v>
      </c>
      <c r="Q3729">
        <v>11997.184293375039</v>
      </c>
      <c r="R3729">
        <v>11673.061579369853</v>
      </c>
      <c r="S3729">
        <v>11348.938865364666</v>
      </c>
      <c r="T3729">
        <v>11024.816151359479</v>
      </c>
      <c r="U3729">
        <v>10700.693437354292</v>
      </c>
      <c r="W3729">
        <v>0.35992000000000002</v>
      </c>
      <c r="AB3729">
        <v>1</v>
      </c>
      <c r="AC3729">
        <v>1</v>
      </c>
      <c r="AD3729">
        <v>1</v>
      </c>
      <c r="AE3729">
        <v>1</v>
      </c>
      <c r="AF3729">
        <v>1</v>
      </c>
      <c r="AL3729">
        <v>1.4195363999999999</v>
      </c>
      <c r="AM3729" s="5">
        <v>2.333183765411377</v>
      </c>
      <c r="AN3729">
        <v>570.77625570776252</v>
      </c>
      <c r="AO3729">
        <f t="shared" si="58"/>
        <v>26826.48401826484</v>
      </c>
      <c r="AP3729">
        <v>684.93150684931504</v>
      </c>
      <c r="AQ3729">
        <v>9.4446700000000008E-2</v>
      </c>
      <c r="AR3729">
        <v>1.6695399999999999E-2</v>
      </c>
      <c r="AS3729">
        <v>1.8570099999999999E-2</v>
      </c>
      <c r="AT3729">
        <v>2.0121799999999999E-2</v>
      </c>
      <c r="AU3729">
        <v>3.5797900000000001E-2</v>
      </c>
      <c r="AW3729">
        <v>9.4446700000000008E-2</v>
      </c>
      <c r="AX3729">
        <v>1.6695399999999999E-2</v>
      </c>
      <c r="AY3729">
        <v>1.8570099999999992E-2</v>
      </c>
      <c r="AZ3729">
        <v>2.0121799999999995E-2</v>
      </c>
      <c r="BA3729">
        <v>3.5797900000000007E-2</v>
      </c>
      <c r="BC3729" s="52">
        <v>100000</v>
      </c>
      <c r="BD3729" s="52">
        <v>100000</v>
      </c>
      <c r="BE3729">
        <v>0</v>
      </c>
      <c r="BF3729">
        <v>0</v>
      </c>
      <c r="BG3729">
        <v>0</v>
      </c>
    </row>
    <row r="3730" spans="1:59">
      <c r="A3730">
        <v>3729</v>
      </c>
      <c r="E3730">
        <v>9795.2054794520554</v>
      </c>
      <c r="K3730">
        <v>4112.0871299562841</v>
      </c>
      <c r="L3730">
        <v>4236.6571299562838</v>
      </c>
      <c r="M3730">
        <v>4361.2271299562835</v>
      </c>
      <c r="N3730">
        <v>4485.7971299562832</v>
      </c>
      <c r="O3730">
        <v>4610.367129956283</v>
      </c>
      <c r="Q3730">
        <v>11764.13045211311</v>
      </c>
      <c r="R3730">
        <v>11446.304052498563</v>
      </c>
      <c r="S3730">
        <v>11128.477652884016</v>
      </c>
      <c r="T3730">
        <v>10810.651253269469</v>
      </c>
      <c r="U3730">
        <v>10492.824853654922</v>
      </c>
      <c r="W3730">
        <v>0.52146999999999999</v>
      </c>
      <c r="AB3730">
        <v>1</v>
      </c>
      <c r="AC3730">
        <v>1</v>
      </c>
      <c r="AD3730">
        <v>1</v>
      </c>
      <c r="AE3730">
        <v>1</v>
      </c>
      <c r="AF3730">
        <v>1</v>
      </c>
      <c r="AL3730">
        <v>0.38178295000000001</v>
      </c>
      <c r="AM3730" s="5">
        <v>2.3907167911529541</v>
      </c>
      <c r="AN3730">
        <v>570.77625570776252</v>
      </c>
      <c r="AO3730">
        <f t="shared" si="58"/>
        <v>26826.48401826484</v>
      </c>
      <c r="AP3730">
        <v>684.93150684931504</v>
      </c>
      <c r="AQ3730">
        <v>9.4262600000000002E-2</v>
      </c>
      <c r="AR3730">
        <v>1.5361100000000001E-2</v>
      </c>
      <c r="AS3730">
        <v>1.5406599999999999E-2</v>
      </c>
      <c r="AT3730">
        <v>1.4648599999999999E-2</v>
      </c>
      <c r="AU3730">
        <v>5.4630099999999999E-3</v>
      </c>
      <c r="AW3730">
        <v>9.4262600000000016E-2</v>
      </c>
      <c r="AX3730">
        <v>1.5361100000000003E-2</v>
      </c>
      <c r="AY3730">
        <v>1.5406600000000006E-2</v>
      </c>
      <c r="AZ3730">
        <v>1.4648599999999998E-2</v>
      </c>
      <c r="BA3730">
        <v>5.4630099999999973E-3</v>
      </c>
      <c r="BC3730" s="52">
        <v>100000</v>
      </c>
      <c r="BD3730" s="52">
        <v>100000</v>
      </c>
      <c r="BE3730">
        <v>0</v>
      </c>
      <c r="BF3730">
        <v>0</v>
      </c>
      <c r="BG3730">
        <v>0</v>
      </c>
    </row>
    <row r="3731" spans="1:59">
      <c r="A3731">
        <v>3730</v>
      </c>
      <c r="E3731">
        <v>9795.2054794520554</v>
      </c>
      <c r="K3731">
        <v>4611.1877816074666</v>
      </c>
      <c r="L3731">
        <v>4869.4852816074672</v>
      </c>
      <c r="M3731">
        <v>5127.7827816074678</v>
      </c>
      <c r="N3731">
        <v>5386.0802816074684</v>
      </c>
      <c r="O3731">
        <v>5644.3777816074689</v>
      </c>
      <c r="Q3731">
        <v>10694.65992887862</v>
      </c>
      <c r="R3731">
        <v>10405.726949805861</v>
      </c>
      <c r="S3731">
        <v>10116.793970733102</v>
      </c>
      <c r="T3731">
        <v>9827.8609916603436</v>
      </c>
      <c r="U3731">
        <v>9538.9280125875848</v>
      </c>
      <c r="W3731">
        <v>0.64167999999999992</v>
      </c>
      <c r="AB3731">
        <v>1</v>
      </c>
      <c r="AC3731">
        <v>1</v>
      </c>
      <c r="AD3731">
        <v>1</v>
      </c>
      <c r="AE3731">
        <v>1</v>
      </c>
      <c r="AF3731">
        <v>1</v>
      </c>
      <c r="AL3731">
        <v>0.73468679999999997</v>
      </c>
      <c r="AM3731" s="5">
        <v>2.8344078063964839</v>
      </c>
      <c r="AN3731">
        <v>570.77625570776252</v>
      </c>
      <c r="AO3731">
        <f t="shared" si="58"/>
        <v>26826.48401826484</v>
      </c>
      <c r="AP3731">
        <v>684.93150684931504</v>
      </c>
      <c r="AQ3731">
        <v>9.4383300000000003E-2</v>
      </c>
      <c r="AR3731">
        <v>1.5468299999999999E-2</v>
      </c>
      <c r="AS3731">
        <v>1.54901E-2</v>
      </c>
      <c r="AT3731">
        <v>1.4948100000000001E-2</v>
      </c>
      <c r="AU3731">
        <v>5.4660399999999993E-3</v>
      </c>
      <c r="AW3731">
        <v>9.4383299999999989E-2</v>
      </c>
      <c r="AX3731">
        <v>1.5468300000000004E-2</v>
      </c>
      <c r="AY3731">
        <v>1.5490099999999993E-2</v>
      </c>
      <c r="AZ3731">
        <v>1.4948100000000006E-2</v>
      </c>
      <c r="BA3731">
        <v>5.4660399999999984E-3</v>
      </c>
      <c r="BC3731" s="52">
        <v>100000</v>
      </c>
      <c r="BD3731" s="52">
        <v>100000</v>
      </c>
      <c r="BE3731">
        <v>0</v>
      </c>
      <c r="BF3731">
        <v>0</v>
      </c>
      <c r="BG3731">
        <v>0</v>
      </c>
    </row>
    <row r="3732" spans="1:59">
      <c r="A3732">
        <v>3731</v>
      </c>
      <c r="E3732">
        <v>9795.2054794520554</v>
      </c>
      <c r="K3732">
        <v>5078.1137057150981</v>
      </c>
      <c r="L3732">
        <v>5407.358705715098</v>
      </c>
      <c r="M3732">
        <v>5736.6037057150979</v>
      </c>
      <c r="N3732">
        <v>6065.8487057150978</v>
      </c>
      <c r="O3732">
        <v>6395.0937057150977</v>
      </c>
      <c r="Q3732">
        <v>9839.196085399486</v>
      </c>
      <c r="R3732">
        <v>9573.3748013392687</v>
      </c>
      <c r="S3732">
        <v>9307.5535172790514</v>
      </c>
      <c r="T3732">
        <v>9041.7322332188342</v>
      </c>
      <c r="U3732">
        <v>8775.9109491586169</v>
      </c>
      <c r="W3732">
        <v>0.72029999999999994</v>
      </c>
      <c r="AB3732">
        <v>1</v>
      </c>
      <c r="AC3732">
        <v>1</v>
      </c>
      <c r="AD3732">
        <v>1</v>
      </c>
      <c r="AE3732">
        <v>1</v>
      </c>
      <c r="AF3732">
        <v>1</v>
      </c>
      <c r="AL3732">
        <v>1.2050139</v>
      </c>
      <c r="AM3732" s="5">
        <v>2.7524633407592769</v>
      </c>
      <c r="AN3732">
        <v>570.77625570776252</v>
      </c>
      <c r="AO3732">
        <f t="shared" si="58"/>
        <v>26826.48401826484</v>
      </c>
      <c r="AP3732">
        <v>684.93150684931504</v>
      </c>
      <c r="AQ3732">
        <v>9.4387600000000002E-2</v>
      </c>
      <c r="AR3732">
        <v>1.5417699999999999E-2</v>
      </c>
      <c r="AS3732">
        <v>1.5569400000000001E-2</v>
      </c>
      <c r="AT3732">
        <v>1.4802600000000001E-2</v>
      </c>
      <c r="AU3732">
        <v>5.4458299999999996E-3</v>
      </c>
      <c r="AW3732">
        <v>9.4387600000000002E-2</v>
      </c>
      <c r="AX3732">
        <v>1.5417699999999993E-2</v>
      </c>
      <c r="AY3732">
        <v>1.5569399999999997E-2</v>
      </c>
      <c r="AZ3732">
        <v>1.4802599999999999E-2</v>
      </c>
      <c r="BA3732">
        <v>5.4458299999999987E-3</v>
      </c>
      <c r="BC3732" s="52">
        <v>100000</v>
      </c>
      <c r="BD3732" s="52">
        <v>100000</v>
      </c>
      <c r="BE3732">
        <v>0</v>
      </c>
      <c r="BF3732">
        <v>0</v>
      </c>
      <c r="BG3732">
        <v>0</v>
      </c>
    </row>
    <row r="3733" spans="1:59">
      <c r="A3733">
        <v>3732</v>
      </c>
      <c r="E3733">
        <v>9795.2054794520554</v>
      </c>
      <c r="K3733">
        <v>5140.1089124453547</v>
      </c>
      <c r="L3733">
        <v>5581.1364124453548</v>
      </c>
      <c r="M3733">
        <v>6022.163912445355</v>
      </c>
      <c r="N3733">
        <v>6463.1914124453551</v>
      </c>
      <c r="O3733">
        <v>6904.2189124453553</v>
      </c>
      <c r="Q3733">
        <v>9296.8922062716665</v>
      </c>
      <c r="R3733">
        <v>9045.7221108291415</v>
      </c>
      <c r="S3733">
        <v>8794.5520153866164</v>
      </c>
      <c r="T3733">
        <v>8543.3819199440914</v>
      </c>
      <c r="U3733">
        <v>8292.2118245015663</v>
      </c>
      <c r="W3733">
        <v>0.74848999999999999</v>
      </c>
      <c r="AB3733">
        <v>1</v>
      </c>
      <c r="AC3733">
        <v>1</v>
      </c>
      <c r="AD3733">
        <v>1</v>
      </c>
      <c r="AE3733">
        <v>1</v>
      </c>
      <c r="AF3733">
        <v>1</v>
      </c>
      <c r="AL3733">
        <v>1.5092733</v>
      </c>
      <c r="AM3733" s="5">
        <v>2.7931745052337651</v>
      </c>
      <c r="AN3733">
        <v>570.77625570776252</v>
      </c>
      <c r="AO3733">
        <f t="shared" si="58"/>
        <v>26826.48401826484</v>
      </c>
      <c r="AP3733">
        <v>684.93150684931504</v>
      </c>
      <c r="AQ3733">
        <v>9.515040000000001E-2</v>
      </c>
      <c r="AR3733">
        <v>1.5380599999999999E-2</v>
      </c>
      <c r="AS3733">
        <v>1.5874200000000002E-2</v>
      </c>
      <c r="AT3733">
        <v>1.50823E-2</v>
      </c>
      <c r="AU3733">
        <v>5.42868E-3</v>
      </c>
      <c r="AW3733">
        <v>9.515040000000001E-2</v>
      </c>
      <c r="AX3733">
        <v>1.5380599999999994E-2</v>
      </c>
      <c r="AY3733">
        <v>1.5874200000000005E-2</v>
      </c>
      <c r="AZ3733">
        <v>1.5082300000000007E-2</v>
      </c>
      <c r="BA3733">
        <v>5.4286799999999982E-3</v>
      </c>
      <c r="BC3733" s="52">
        <v>100000</v>
      </c>
      <c r="BD3733" s="52">
        <v>100000</v>
      </c>
      <c r="BE3733">
        <v>0</v>
      </c>
      <c r="BF3733">
        <v>0</v>
      </c>
      <c r="BG3733">
        <v>0</v>
      </c>
    </row>
    <row r="3734" spans="1:59">
      <c r="A3734">
        <v>3733</v>
      </c>
      <c r="E3734">
        <v>9795.2054794520554</v>
      </c>
      <c r="K3734">
        <v>4958.8317889682749</v>
      </c>
      <c r="L3734">
        <v>5470.3117889682744</v>
      </c>
      <c r="M3734">
        <v>5981.791788968274</v>
      </c>
      <c r="N3734">
        <v>6493.2717889682735</v>
      </c>
      <c r="O3734">
        <v>7004.7517889682731</v>
      </c>
      <c r="Q3734">
        <v>8491.8530936928673</v>
      </c>
      <c r="R3734">
        <v>8262.4323899779629</v>
      </c>
      <c r="S3734">
        <v>8033.0116862630575</v>
      </c>
      <c r="T3734">
        <v>7803.5909825481522</v>
      </c>
      <c r="U3734">
        <v>7574.1702788332468</v>
      </c>
      <c r="W3734">
        <v>0.73341000000000001</v>
      </c>
      <c r="AB3734">
        <v>1</v>
      </c>
      <c r="AC3734">
        <v>1</v>
      </c>
      <c r="AD3734">
        <v>1</v>
      </c>
      <c r="AE3734">
        <v>1</v>
      </c>
      <c r="AF3734">
        <v>1</v>
      </c>
      <c r="AL3734">
        <v>1.7455677000000001</v>
      </c>
      <c r="AM3734" s="5">
        <v>2.505345344543457</v>
      </c>
      <c r="AN3734">
        <v>570.77625570776252</v>
      </c>
      <c r="AO3734">
        <f t="shared" si="58"/>
        <v>26826.48401826484</v>
      </c>
      <c r="AP3734">
        <v>684.93150684931504</v>
      </c>
      <c r="AQ3734">
        <v>9.5366800000000002E-2</v>
      </c>
      <c r="AR3734">
        <v>1.55327E-2</v>
      </c>
      <c r="AS3734">
        <v>1.6178700000000001E-2</v>
      </c>
      <c r="AT3734">
        <v>1.4919200000000001E-2</v>
      </c>
      <c r="AU3734">
        <v>5.4712600000000004E-3</v>
      </c>
      <c r="AW3734">
        <v>9.5366800000000015E-2</v>
      </c>
      <c r="AX3734">
        <v>1.5532699999999997E-2</v>
      </c>
      <c r="AY3734">
        <v>1.6178700000000004E-2</v>
      </c>
      <c r="AZ3734">
        <v>1.4919200000000007E-2</v>
      </c>
      <c r="BA3734">
        <v>5.4712599999999986E-3</v>
      </c>
      <c r="BC3734" s="52">
        <v>100000</v>
      </c>
      <c r="BD3734" s="52">
        <v>100000</v>
      </c>
      <c r="BE3734">
        <v>0</v>
      </c>
      <c r="BF3734">
        <v>0</v>
      </c>
      <c r="BG3734">
        <v>0</v>
      </c>
    </row>
    <row r="3735" spans="1:59">
      <c r="A3735">
        <v>3734</v>
      </c>
      <c r="E3735">
        <v>9795.2054794520554</v>
      </c>
      <c r="K3735">
        <v>5125.9834223042835</v>
      </c>
      <c r="L3735">
        <v>5634.2459223042833</v>
      </c>
      <c r="M3735">
        <v>6142.5084223042832</v>
      </c>
      <c r="N3735">
        <v>6650.770922304283</v>
      </c>
      <c r="O3735">
        <v>7159.0334223042828</v>
      </c>
      <c r="Q3735">
        <v>8272.8031857896967</v>
      </c>
      <c r="R3735">
        <v>8049.3004583716192</v>
      </c>
      <c r="S3735">
        <v>7825.7977309535418</v>
      </c>
      <c r="T3735">
        <v>7602.2950035354643</v>
      </c>
      <c r="U3735">
        <v>7378.7922761173868</v>
      </c>
      <c r="W3735">
        <v>0.68025000000000002</v>
      </c>
      <c r="AB3735">
        <v>1</v>
      </c>
      <c r="AC3735">
        <v>1</v>
      </c>
      <c r="AD3735">
        <v>1</v>
      </c>
      <c r="AE3735">
        <v>1</v>
      </c>
      <c r="AF3735">
        <v>1</v>
      </c>
      <c r="AL3735">
        <v>1.8217363</v>
      </c>
      <c r="AM3735" s="5">
        <v>2.5338394641876221</v>
      </c>
      <c r="AN3735">
        <v>570.77625570776252</v>
      </c>
      <c r="AO3735">
        <f t="shared" si="58"/>
        <v>26826.48401826484</v>
      </c>
      <c r="AP3735">
        <v>684.93150684931504</v>
      </c>
      <c r="AQ3735">
        <v>9.5472899999999999E-2</v>
      </c>
      <c r="AR3735">
        <v>1.5644999999999999E-2</v>
      </c>
      <c r="AS3735">
        <v>1.6183099999999999E-2</v>
      </c>
      <c r="AT3735">
        <v>1.53133E-2</v>
      </c>
      <c r="AU3735">
        <v>5.4692500000000002E-3</v>
      </c>
      <c r="AW3735">
        <v>9.5472900000000013E-2</v>
      </c>
      <c r="AX3735">
        <v>1.5645000000000006E-2</v>
      </c>
      <c r="AY3735">
        <v>1.6183099999999992E-2</v>
      </c>
      <c r="AZ3735">
        <v>1.5313300000000002E-2</v>
      </c>
      <c r="BA3735">
        <v>5.4692500000000019E-3</v>
      </c>
      <c r="BC3735" s="52">
        <v>100000</v>
      </c>
      <c r="BD3735" s="52">
        <v>100000</v>
      </c>
      <c r="BE3735">
        <v>0</v>
      </c>
      <c r="BF3735">
        <v>0</v>
      </c>
      <c r="BG3735">
        <v>0</v>
      </c>
    </row>
    <row r="3736" spans="1:59">
      <c r="A3736">
        <v>3735</v>
      </c>
      <c r="E3736">
        <v>9795.2054794520554</v>
      </c>
      <c r="K3736">
        <v>5304.1215479722368</v>
      </c>
      <c r="L3736">
        <v>5793.7673813055699</v>
      </c>
      <c r="M3736">
        <v>6283.4132146389029</v>
      </c>
      <c r="N3736">
        <v>6773.0590479722359</v>
      </c>
      <c r="O3736">
        <v>7262.704881305569</v>
      </c>
      <c r="Q3736">
        <v>7796.0537220056276</v>
      </c>
      <c r="R3736">
        <v>7585.4311276175877</v>
      </c>
      <c r="S3736">
        <v>7374.8085332295477</v>
      </c>
      <c r="T3736">
        <v>7164.1859388415078</v>
      </c>
      <c r="U3736">
        <v>6953.5633444534678</v>
      </c>
      <c r="W3736">
        <v>0.58146000000000009</v>
      </c>
      <c r="AB3736">
        <v>1</v>
      </c>
      <c r="AC3736">
        <v>1</v>
      </c>
      <c r="AD3736">
        <v>1</v>
      </c>
      <c r="AE3736">
        <v>1</v>
      </c>
      <c r="AF3736">
        <v>1</v>
      </c>
      <c r="AL3736">
        <v>1.7865449</v>
      </c>
      <c r="AM3736" s="5">
        <v>2.652220487594604</v>
      </c>
      <c r="AN3736">
        <v>570.77625570776252</v>
      </c>
      <c r="AO3736">
        <f t="shared" si="58"/>
        <v>26826.48401826484</v>
      </c>
      <c r="AP3736">
        <v>684.93150684931504</v>
      </c>
      <c r="AQ3736">
        <v>9.5008599999999999E-2</v>
      </c>
      <c r="AR3736">
        <v>1.5667400000000001E-2</v>
      </c>
      <c r="AS3736">
        <v>1.6183900000000001E-2</v>
      </c>
      <c r="AT3736">
        <v>1.5681799999999999E-2</v>
      </c>
      <c r="AU3736">
        <v>5.4655800000000003E-3</v>
      </c>
      <c r="AW3736">
        <v>9.5008599999999985E-2</v>
      </c>
      <c r="AX3736">
        <v>1.5667399999999998E-2</v>
      </c>
      <c r="AY3736">
        <v>1.6183900000000001E-2</v>
      </c>
      <c r="AZ3736">
        <v>1.5681799999999996E-2</v>
      </c>
      <c r="BA3736">
        <v>5.4655799999999977E-3</v>
      </c>
      <c r="BC3736" s="52">
        <v>100000</v>
      </c>
      <c r="BD3736" s="52">
        <v>100000</v>
      </c>
      <c r="BE3736">
        <v>0</v>
      </c>
      <c r="BF3736">
        <v>0</v>
      </c>
      <c r="BG3736">
        <v>0</v>
      </c>
    </row>
    <row r="3737" spans="1:59">
      <c r="A3737">
        <v>3736</v>
      </c>
      <c r="E3737">
        <v>9795.2054794520554</v>
      </c>
      <c r="K3737">
        <v>5355.1302623705506</v>
      </c>
      <c r="L3737">
        <v>5825.6369290372168</v>
      </c>
      <c r="M3737">
        <v>6296.143595703883</v>
      </c>
      <c r="N3737">
        <v>6766.6502623705492</v>
      </c>
      <c r="O3737">
        <v>7237.1569290372154</v>
      </c>
      <c r="Q3737">
        <v>8295.2200499725186</v>
      </c>
      <c r="R3737">
        <v>8071.1116954571426</v>
      </c>
      <c r="S3737">
        <v>7847.0033409417665</v>
      </c>
      <c r="T3737">
        <v>7622.8949864263905</v>
      </c>
      <c r="U3737">
        <v>7398.7866319110144</v>
      </c>
      <c r="W3737">
        <v>0.45047999999999999</v>
      </c>
      <c r="AB3737">
        <v>1</v>
      </c>
      <c r="AC3737">
        <v>1</v>
      </c>
      <c r="AD3737">
        <v>1</v>
      </c>
      <c r="AE3737">
        <v>1</v>
      </c>
      <c r="AF3737">
        <v>1</v>
      </c>
      <c r="AL3737">
        <v>1.7625668999999999</v>
      </c>
      <c r="AM3737" s="5">
        <v>2.408704519271851</v>
      </c>
      <c r="AN3737">
        <v>570.77625570776252</v>
      </c>
      <c r="AO3737">
        <f t="shared" si="58"/>
        <v>26826.48401826484</v>
      </c>
      <c r="AP3737">
        <v>684.93150684931504</v>
      </c>
      <c r="AQ3737">
        <v>9.5075800000000002E-2</v>
      </c>
      <c r="AR3737">
        <v>1.6011399999999999E-2</v>
      </c>
      <c r="AS3737">
        <v>1.6724599999999999E-2</v>
      </c>
      <c r="AT3737">
        <v>1.6212900000000002E-2</v>
      </c>
      <c r="AU3737">
        <v>5.4783999999999996E-3</v>
      </c>
      <c r="AW3737">
        <v>9.5075800000000002E-2</v>
      </c>
      <c r="AX3737">
        <v>1.6011399999999995E-2</v>
      </c>
      <c r="AY3737">
        <v>1.6724599999999992E-2</v>
      </c>
      <c r="AZ3737">
        <v>1.6212900000000002E-2</v>
      </c>
      <c r="BA3737">
        <v>5.4784000000000013E-3</v>
      </c>
      <c r="BC3737" s="52">
        <v>100000</v>
      </c>
      <c r="BD3737" s="52">
        <v>100000</v>
      </c>
      <c r="BE3737">
        <v>0</v>
      </c>
      <c r="BF3737">
        <v>0</v>
      </c>
      <c r="BG3737">
        <v>0</v>
      </c>
    </row>
    <row r="3738" spans="1:59">
      <c r="A3738">
        <v>3737</v>
      </c>
      <c r="E3738">
        <v>9795.2054794520554</v>
      </c>
      <c r="K3738">
        <v>5680.0165356151883</v>
      </c>
      <c r="L3738">
        <v>6160.1473689485219</v>
      </c>
      <c r="M3738">
        <v>6640.2782022818556</v>
      </c>
      <c r="N3738">
        <v>7120.4090356151892</v>
      </c>
      <c r="O3738">
        <v>7600.5398689485228</v>
      </c>
      <c r="Q3738">
        <v>8761.327732496371</v>
      </c>
      <c r="R3738">
        <v>8524.6267491997169</v>
      </c>
      <c r="S3738">
        <v>8287.9257659030627</v>
      </c>
      <c r="T3738">
        <v>8051.2247826064076</v>
      </c>
      <c r="U3738">
        <v>7814.5237993097526</v>
      </c>
      <c r="W3738">
        <v>0.27144000000000001</v>
      </c>
      <c r="AB3738">
        <v>1</v>
      </c>
      <c r="AC3738">
        <v>1</v>
      </c>
      <c r="AD3738">
        <v>1</v>
      </c>
      <c r="AE3738">
        <v>1</v>
      </c>
      <c r="AF3738">
        <v>1</v>
      </c>
      <c r="AL3738">
        <v>1.6058915</v>
      </c>
      <c r="AM3738" s="5">
        <v>2.5831625461578369</v>
      </c>
      <c r="AN3738">
        <v>570.77625570776252</v>
      </c>
      <c r="AO3738">
        <f t="shared" si="58"/>
        <v>26826.48401826484</v>
      </c>
      <c r="AP3738">
        <v>684.93150684931504</v>
      </c>
      <c r="AQ3738">
        <v>0.10286100000000001</v>
      </c>
      <c r="AR3738">
        <v>4.36642E-2</v>
      </c>
      <c r="AS3738">
        <v>3.9057599999999998E-2</v>
      </c>
      <c r="AT3738">
        <v>3.7351999999999996E-2</v>
      </c>
      <c r="AU3738">
        <v>3.9024700000000002E-2</v>
      </c>
      <c r="AW3738">
        <v>0.10286100000000002</v>
      </c>
      <c r="AX3738">
        <v>4.36642E-2</v>
      </c>
      <c r="AY3738">
        <v>3.9057599999999998E-2</v>
      </c>
      <c r="AZ3738">
        <v>3.7351999999999996E-2</v>
      </c>
      <c r="BA3738">
        <v>3.9024700000000009E-2</v>
      </c>
      <c r="BC3738" s="52">
        <v>100000</v>
      </c>
      <c r="BD3738" s="52">
        <v>100000</v>
      </c>
      <c r="BE3738">
        <v>0</v>
      </c>
      <c r="BF3738">
        <v>0</v>
      </c>
      <c r="BG3738">
        <v>0</v>
      </c>
    </row>
    <row r="3739" spans="1:59">
      <c r="A3739">
        <v>3738</v>
      </c>
      <c r="E3739">
        <v>9795.2054794520554</v>
      </c>
      <c r="K3739">
        <v>5801.6527007188561</v>
      </c>
      <c r="L3739">
        <v>6321.6577007188562</v>
      </c>
      <c r="M3739">
        <v>6841.6627007188563</v>
      </c>
      <c r="N3739">
        <v>7361.6677007188564</v>
      </c>
      <c r="O3739">
        <v>7881.6727007188565</v>
      </c>
      <c r="Q3739">
        <v>9152.3574189231949</v>
      </c>
      <c r="R3739">
        <v>8905.0921568636113</v>
      </c>
      <c r="S3739">
        <v>8657.8268948040277</v>
      </c>
      <c r="T3739">
        <v>8410.5616327444441</v>
      </c>
      <c r="U3739">
        <v>8163.2963706848595</v>
      </c>
      <c r="W3739">
        <v>9.1370000000000007E-2</v>
      </c>
      <c r="AB3739">
        <v>1</v>
      </c>
      <c r="AC3739">
        <v>1</v>
      </c>
      <c r="AD3739">
        <v>1</v>
      </c>
      <c r="AE3739">
        <v>1</v>
      </c>
      <c r="AF3739">
        <v>1</v>
      </c>
      <c r="AL3739">
        <v>1.3216467000000001</v>
      </c>
      <c r="AM3739" s="5">
        <v>2.5439131259918208</v>
      </c>
      <c r="AN3739">
        <v>570.77625570776252</v>
      </c>
      <c r="AO3739">
        <f t="shared" si="58"/>
        <v>26826.48401826484</v>
      </c>
      <c r="AP3739">
        <v>684.93150684931504</v>
      </c>
      <c r="AQ3739">
        <v>0.110011</v>
      </c>
      <c r="AR3739">
        <v>0.101397</v>
      </c>
      <c r="AS3739">
        <v>9.2987799999999995E-2</v>
      </c>
      <c r="AT3739">
        <v>4.5092599999999997E-2</v>
      </c>
      <c r="AU3739">
        <v>4.4224200000000005E-2</v>
      </c>
      <c r="AW3739">
        <v>0.11001100000000001</v>
      </c>
      <c r="AX3739">
        <v>0.101397</v>
      </c>
      <c r="AY3739">
        <v>9.2987799999999995E-2</v>
      </c>
      <c r="AZ3739">
        <v>4.5092599999999997E-2</v>
      </c>
      <c r="BA3739">
        <v>4.4224200000000005E-2</v>
      </c>
      <c r="BC3739" s="52">
        <v>100000</v>
      </c>
      <c r="BD3739" s="52">
        <v>100000</v>
      </c>
      <c r="BE3739">
        <v>0</v>
      </c>
      <c r="BF3739">
        <v>0</v>
      </c>
      <c r="BG3739">
        <v>0</v>
      </c>
    </row>
    <row r="3740" spans="1:59">
      <c r="A3740">
        <v>3739</v>
      </c>
      <c r="E3740">
        <v>9795.2054794520554</v>
      </c>
      <c r="K3740">
        <v>5628.2230717645944</v>
      </c>
      <c r="L3740">
        <v>6111.7089050979275</v>
      </c>
      <c r="M3740">
        <v>6595.1947384312607</v>
      </c>
      <c r="N3740">
        <v>7078.6805717645939</v>
      </c>
      <c r="O3740">
        <v>7562.1664050979271</v>
      </c>
      <c r="Q3740">
        <v>10112.0253257238</v>
      </c>
      <c r="R3740">
        <v>9838.8331326276402</v>
      </c>
      <c r="S3740">
        <v>9565.6409395314804</v>
      </c>
      <c r="T3740">
        <v>9292.4487464353206</v>
      </c>
      <c r="U3740">
        <v>9019.2565533391607</v>
      </c>
      <c r="W3740">
        <v>3.1019999999999999E-2</v>
      </c>
      <c r="AB3740">
        <v>1</v>
      </c>
      <c r="AC3740">
        <v>1</v>
      </c>
      <c r="AD3740">
        <v>1</v>
      </c>
      <c r="AE3740">
        <v>1</v>
      </c>
      <c r="AF3740">
        <v>1</v>
      </c>
      <c r="AL3740">
        <v>1.1991783</v>
      </c>
      <c r="AM3740" s="5">
        <v>2.3546664714813228</v>
      </c>
      <c r="AN3740">
        <v>570.77625570776252</v>
      </c>
      <c r="AO3740">
        <f t="shared" si="58"/>
        <v>26826.48401826484</v>
      </c>
      <c r="AP3740">
        <v>684.93150684931504</v>
      </c>
      <c r="AQ3740">
        <v>0.11246399999999999</v>
      </c>
      <c r="AR3740">
        <v>0.11024399999999999</v>
      </c>
      <c r="AS3740">
        <v>0.10169400000000001</v>
      </c>
      <c r="AT3740">
        <v>0.103134</v>
      </c>
      <c r="AU3740">
        <v>8.4872699999999995E-2</v>
      </c>
      <c r="AW3740">
        <v>0.11246399999999999</v>
      </c>
      <c r="AX3740">
        <v>0.11024399999999999</v>
      </c>
      <c r="AY3740">
        <v>0.10169399999999999</v>
      </c>
      <c r="AZ3740">
        <v>0.10313399999999999</v>
      </c>
      <c r="BA3740">
        <v>8.4872700000000009E-2</v>
      </c>
      <c r="BC3740" s="52">
        <v>100000</v>
      </c>
      <c r="BD3740" s="52">
        <v>100000</v>
      </c>
      <c r="BE3740">
        <v>0</v>
      </c>
      <c r="BF3740">
        <v>0</v>
      </c>
      <c r="BG3740">
        <v>0</v>
      </c>
    </row>
    <row r="3741" spans="1:59">
      <c r="A3741">
        <v>3740</v>
      </c>
      <c r="E3741">
        <v>9795.2054794520554</v>
      </c>
      <c r="K3741">
        <v>5330.8030293498168</v>
      </c>
      <c r="L3741">
        <v>5748.7313626831501</v>
      </c>
      <c r="M3741">
        <v>6166.6596960164834</v>
      </c>
      <c r="N3741">
        <v>6584.5880293498167</v>
      </c>
      <c r="O3741">
        <v>7002.51636268315</v>
      </c>
      <c r="Q3741">
        <v>10450.95675577875</v>
      </c>
      <c r="R3741">
        <v>10168.607799736248</v>
      </c>
      <c r="S3741">
        <v>9886.2588436937476</v>
      </c>
      <c r="T3741">
        <v>9603.9098876512471</v>
      </c>
      <c r="U3741">
        <v>9321.5609316087466</v>
      </c>
      <c r="W3741">
        <v>0</v>
      </c>
      <c r="AB3741">
        <v>1</v>
      </c>
      <c r="AC3741">
        <v>1</v>
      </c>
      <c r="AD3741">
        <v>1</v>
      </c>
      <c r="AE3741">
        <v>1</v>
      </c>
      <c r="AF3741">
        <v>1</v>
      </c>
      <c r="AL3741">
        <v>0.72853994</v>
      </c>
      <c r="AM3741" s="5">
        <v>2.5142331123352051</v>
      </c>
      <c r="AN3741">
        <v>570.77625570776252</v>
      </c>
      <c r="AO3741">
        <f t="shared" si="58"/>
        <v>26826.48401826484</v>
      </c>
      <c r="AP3741">
        <v>684.93150684931504</v>
      </c>
      <c r="AQ3741">
        <v>0.11273000000000001</v>
      </c>
      <c r="AR3741">
        <v>0.14055799999999999</v>
      </c>
      <c r="AS3741">
        <v>0.104217</v>
      </c>
      <c r="AT3741">
        <v>0.104445</v>
      </c>
      <c r="AU3741">
        <v>0.10492</v>
      </c>
      <c r="AW3741">
        <v>0.11273000000000001</v>
      </c>
      <c r="AX3741">
        <v>0.14055800000000002</v>
      </c>
      <c r="AY3741">
        <v>0.10421699999999999</v>
      </c>
      <c r="AZ3741">
        <v>0.104445</v>
      </c>
      <c r="BA3741">
        <v>0.10492</v>
      </c>
      <c r="BC3741" s="52">
        <v>100000</v>
      </c>
      <c r="BD3741" s="52">
        <v>100000</v>
      </c>
      <c r="BE3741">
        <v>0</v>
      </c>
      <c r="BF3741">
        <v>0</v>
      </c>
      <c r="BG3741">
        <v>0</v>
      </c>
    </row>
    <row r="3742" spans="1:59">
      <c r="A3742">
        <v>3741</v>
      </c>
      <c r="E3742">
        <v>9795.2054794520554</v>
      </c>
      <c r="K3742">
        <v>5161.2971476569619</v>
      </c>
      <c r="L3742">
        <v>5569.7104809902958</v>
      </c>
      <c r="M3742">
        <v>5978.1238143236296</v>
      </c>
      <c r="N3742">
        <v>6386.5371476569635</v>
      </c>
      <c r="O3742">
        <v>6794.9504809902974</v>
      </c>
      <c r="Q3742">
        <v>9664.9497035510612</v>
      </c>
      <c r="R3742">
        <v>9403.8359591565095</v>
      </c>
      <c r="S3742">
        <v>9142.7222147619577</v>
      </c>
      <c r="T3742">
        <v>8881.608470367406</v>
      </c>
      <c r="U3742">
        <v>8620.4947259728542</v>
      </c>
      <c r="W3742">
        <v>0</v>
      </c>
      <c r="AB3742">
        <v>1</v>
      </c>
      <c r="AC3742">
        <v>1</v>
      </c>
      <c r="AD3742">
        <v>1</v>
      </c>
      <c r="AE3742">
        <v>1</v>
      </c>
      <c r="AF3742">
        <v>1</v>
      </c>
      <c r="AL3742">
        <v>2.3814077</v>
      </c>
      <c r="AM3742" s="5">
        <v>2.1875336170196529</v>
      </c>
      <c r="AN3742">
        <v>570.77625570776252</v>
      </c>
      <c r="AO3742">
        <f t="shared" si="58"/>
        <v>26826.48401826484</v>
      </c>
      <c r="AP3742">
        <v>684.93150684931504</v>
      </c>
      <c r="AQ3742">
        <v>0.112466</v>
      </c>
      <c r="AR3742">
        <v>0.11360099999999999</v>
      </c>
      <c r="AS3742">
        <v>0.102036</v>
      </c>
      <c r="AT3742">
        <v>0.10444400000000001</v>
      </c>
      <c r="AU3742">
        <v>9.9876300000000001E-2</v>
      </c>
      <c r="AW3742">
        <v>0.112466</v>
      </c>
      <c r="AX3742">
        <v>0.11360099999999999</v>
      </c>
      <c r="AY3742">
        <v>0.102036</v>
      </c>
      <c r="AZ3742">
        <v>0.10444400000000002</v>
      </c>
      <c r="BA3742">
        <v>9.9876300000000015E-2</v>
      </c>
      <c r="BC3742" s="52">
        <v>100000</v>
      </c>
      <c r="BD3742" s="52">
        <v>100000</v>
      </c>
      <c r="BE3742">
        <v>0</v>
      </c>
      <c r="BF3742">
        <v>0</v>
      </c>
      <c r="BG3742">
        <v>0</v>
      </c>
    </row>
    <row r="3743" spans="1:59">
      <c r="A3743">
        <v>3742</v>
      </c>
      <c r="E3743">
        <v>9795.2054794520554</v>
      </c>
      <c r="K3743">
        <v>5198.9651213664856</v>
      </c>
      <c r="L3743">
        <v>5555.9009546998186</v>
      </c>
      <c r="M3743">
        <v>5912.8367880331516</v>
      </c>
      <c r="N3743">
        <v>6269.7726213664846</v>
      </c>
      <c r="O3743">
        <v>6626.7084546998176</v>
      </c>
      <c r="Q3743">
        <v>7633.0119969597517</v>
      </c>
      <c r="R3743">
        <v>7426.7942308841566</v>
      </c>
      <c r="S3743">
        <v>7220.5764648085615</v>
      </c>
      <c r="T3743">
        <v>7014.3586987329663</v>
      </c>
      <c r="U3743">
        <v>6808.1409326573712</v>
      </c>
      <c r="W3743">
        <v>0</v>
      </c>
      <c r="AB3743">
        <v>1</v>
      </c>
      <c r="AC3743">
        <v>1</v>
      </c>
      <c r="AD3743">
        <v>1</v>
      </c>
      <c r="AE3743">
        <v>1</v>
      </c>
      <c r="AF3743">
        <v>1</v>
      </c>
      <c r="AL3743">
        <v>3.9653117999999998</v>
      </c>
      <c r="AM3743" s="5">
        <v>2.435288667678833</v>
      </c>
      <c r="AN3743">
        <v>570.77625570776252</v>
      </c>
      <c r="AO3743">
        <f t="shared" si="58"/>
        <v>26826.48401826484</v>
      </c>
      <c r="AP3743">
        <v>684.93150684931504</v>
      </c>
      <c r="AQ3743">
        <v>0.112466</v>
      </c>
      <c r="AR3743">
        <v>0.11051800000000001</v>
      </c>
      <c r="AS3743">
        <v>0.102035</v>
      </c>
      <c r="AT3743">
        <v>0.10382599999999999</v>
      </c>
      <c r="AU3743">
        <v>9.2756900000000003E-2</v>
      </c>
      <c r="AW3743">
        <v>0.112466</v>
      </c>
      <c r="AX3743">
        <v>0.11051799999999999</v>
      </c>
      <c r="AY3743">
        <v>0.102035</v>
      </c>
      <c r="AZ3743">
        <v>0.10382599999999999</v>
      </c>
      <c r="BA3743">
        <v>9.2756900000000017E-2</v>
      </c>
      <c r="BC3743" s="52">
        <v>100000</v>
      </c>
      <c r="BD3743" s="52">
        <v>100000</v>
      </c>
      <c r="BE3743">
        <v>0</v>
      </c>
      <c r="BF3743">
        <v>0</v>
      </c>
      <c r="BG3743">
        <v>0</v>
      </c>
    </row>
    <row r="3744" spans="1:59">
      <c r="A3744">
        <v>3743</v>
      </c>
      <c r="E3744">
        <v>9795.2054794520554</v>
      </c>
      <c r="K3744">
        <v>4182.7145806616409</v>
      </c>
      <c r="L3744">
        <v>4532.6654139949742</v>
      </c>
      <c r="M3744">
        <v>4882.6162473283075</v>
      </c>
      <c r="N3744">
        <v>5232.5670806616408</v>
      </c>
      <c r="O3744">
        <v>5582.5179139949742</v>
      </c>
      <c r="Q3744">
        <v>4277.8292388939144</v>
      </c>
      <c r="R3744">
        <v>4162.2569874627625</v>
      </c>
      <c r="S3744">
        <v>4046.684736031611</v>
      </c>
      <c r="T3744">
        <v>3931.1124846004595</v>
      </c>
      <c r="U3744">
        <v>3815.5402331693081</v>
      </c>
      <c r="W3744">
        <v>0</v>
      </c>
      <c r="AB3744">
        <v>1</v>
      </c>
      <c r="AC3744">
        <v>1</v>
      </c>
      <c r="AD3744">
        <v>1</v>
      </c>
      <c r="AE3744">
        <v>1</v>
      </c>
      <c r="AF3744">
        <v>1</v>
      </c>
      <c r="AL3744">
        <v>4.7338690000000003</v>
      </c>
      <c r="AM3744" s="5">
        <v>2.3159668445587158</v>
      </c>
      <c r="AN3744">
        <v>570.77625570776252</v>
      </c>
      <c r="AO3744">
        <f t="shared" si="58"/>
        <v>26826.48401826484</v>
      </c>
      <c r="AP3744">
        <v>684.93150684931504</v>
      </c>
      <c r="AQ3744">
        <v>0.112466</v>
      </c>
      <c r="AR3744">
        <v>0.110294</v>
      </c>
      <c r="AS3744">
        <v>0.101615</v>
      </c>
      <c r="AT3744">
        <v>0.103711</v>
      </c>
      <c r="AU3744">
        <v>8.4547499999999998E-2</v>
      </c>
      <c r="AW3744">
        <v>0.112466</v>
      </c>
      <c r="AX3744">
        <v>0.11029399999999999</v>
      </c>
      <c r="AY3744">
        <v>0.101615</v>
      </c>
      <c r="AZ3744">
        <v>0.10371099999999998</v>
      </c>
      <c r="BA3744">
        <v>8.4547499999999984E-2</v>
      </c>
      <c r="BC3744" s="52">
        <v>100000</v>
      </c>
      <c r="BD3744" s="52">
        <v>100000</v>
      </c>
      <c r="BE3744">
        <v>0</v>
      </c>
      <c r="BF3744">
        <v>0</v>
      </c>
      <c r="BG3744">
        <v>0</v>
      </c>
    </row>
    <row r="3745" spans="1:59">
      <c r="A3745">
        <v>3744</v>
      </c>
      <c r="E3745">
        <v>9795.2054794520554</v>
      </c>
      <c r="K3745">
        <v>3162.244729328801</v>
      </c>
      <c r="L3745">
        <v>3544.2597293288009</v>
      </c>
      <c r="M3745">
        <v>3926.2747293288007</v>
      </c>
      <c r="N3745">
        <v>4308.2897293288006</v>
      </c>
      <c r="O3745">
        <v>4690.3047293288009</v>
      </c>
      <c r="Q3745">
        <v>2442.5434716681498</v>
      </c>
      <c r="R3745">
        <v>2376.5543374539743</v>
      </c>
      <c r="S3745">
        <v>2310.5652032397988</v>
      </c>
      <c r="T3745">
        <v>2244.5760690256234</v>
      </c>
      <c r="U3745">
        <v>2178.5869348114479</v>
      </c>
      <c r="W3745">
        <v>0</v>
      </c>
      <c r="AB3745">
        <v>1</v>
      </c>
      <c r="AC3745">
        <v>1</v>
      </c>
      <c r="AD3745">
        <v>1</v>
      </c>
      <c r="AE3745">
        <v>1</v>
      </c>
      <c r="AF3745">
        <v>1</v>
      </c>
      <c r="AL3745">
        <v>4.2404279999999996</v>
      </c>
      <c r="AM3745" s="5">
        <v>2.3365170955657959</v>
      </c>
      <c r="AN3745">
        <v>570.77625570776252</v>
      </c>
      <c r="AO3745">
        <f t="shared" si="58"/>
        <v>26826.48401826484</v>
      </c>
      <c r="AP3745">
        <v>684.93150684931504</v>
      </c>
      <c r="AQ3745">
        <v>0.11213200000000001</v>
      </c>
      <c r="AR3745">
        <v>0.10990000000000001</v>
      </c>
      <c r="AS3745">
        <v>0.101605</v>
      </c>
      <c r="AT3745">
        <v>0.103753</v>
      </c>
      <c r="AU3745">
        <v>8.455929999999999E-2</v>
      </c>
      <c r="AW3745">
        <v>0.112132</v>
      </c>
      <c r="AX3745">
        <v>0.10990000000000001</v>
      </c>
      <c r="AY3745">
        <v>0.10160499999999999</v>
      </c>
      <c r="AZ3745">
        <v>0.103753</v>
      </c>
      <c r="BA3745">
        <v>8.455929999999999E-2</v>
      </c>
      <c r="BC3745" s="52">
        <v>100000</v>
      </c>
      <c r="BD3745" s="52">
        <v>100000</v>
      </c>
      <c r="BE3745">
        <v>0</v>
      </c>
      <c r="BF3745">
        <v>0</v>
      </c>
      <c r="BG3745">
        <v>0</v>
      </c>
    </row>
    <row r="3746" spans="1:59">
      <c r="A3746">
        <v>3745</v>
      </c>
      <c r="E3746">
        <v>9795.2054794520554</v>
      </c>
      <c r="K3746">
        <v>2591.7729630133604</v>
      </c>
      <c r="L3746">
        <v>2904.2154630133605</v>
      </c>
      <c r="M3746">
        <v>3216.6579630133606</v>
      </c>
      <c r="N3746">
        <v>3529.1004630133607</v>
      </c>
      <c r="O3746">
        <v>3841.5429630133608</v>
      </c>
      <c r="Q3746">
        <v>2631.3643724014169</v>
      </c>
      <c r="R3746">
        <v>2560.2739459042941</v>
      </c>
      <c r="S3746">
        <v>2489.1835194071718</v>
      </c>
      <c r="T3746">
        <v>2418.0930929100496</v>
      </c>
      <c r="U3746">
        <v>2347.0026664129273</v>
      </c>
      <c r="W3746">
        <v>0</v>
      </c>
      <c r="AB3746">
        <v>1</v>
      </c>
      <c r="AC3746">
        <v>1</v>
      </c>
      <c r="AD3746">
        <v>1</v>
      </c>
      <c r="AE3746">
        <v>1</v>
      </c>
      <c r="AF3746">
        <v>1</v>
      </c>
      <c r="AL3746">
        <v>3.4769714</v>
      </c>
      <c r="AM3746" s="5">
        <v>2.0820364952087398</v>
      </c>
      <c r="AN3746">
        <v>570.77625570776252</v>
      </c>
      <c r="AO3746">
        <f t="shared" si="58"/>
        <v>26826.48401826484</v>
      </c>
      <c r="AP3746">
        <v>684.93150684931504</v>
      </c>
      <c r="AQ3746">
        <v>0.11213200000000001</v>
      </c>
      <c r="AR3746">
        <v>0.10990000000000001</v>
      </c>
      <c r="AS3746">
        <v>0.101602</v>
      </c>
      <c r="AT3746">
        <v>0.103752</v>
      </c>
      <c r="AU3746">
        <v>8.4550399999999998E-2</v>
      </c>
      <c r="AW3746">
        <v>0.112132</v>
      </c>
      <c r="AX3746">
        <v>0.10990000000000001</v>
      </c>
      <c r="AY3746">
        <v>0.10160200000000001</v>
      </c>
      <c r="AZ3746">
        <v>0.103752</v>
      </c>
      <c r="BA3746">
        <v>8.4550400000000012E-2</v>
      </c>
      <c r="BC3746" s="52">
        <v>100000</v>
      </c>
      <c r="BD3746" s="52">
        <v>100000</v>
      </c>
      <c r="BE3746">
        <v>0</v>
      </c>
      <c r="BF3746">
        <v>0</v>
      </c>
      <c r="BG3746">
        <v>0</v>
      </c>
    </row>
    <row r="3747" spans="1:59">
      <c r="A3747">
        <v>3746</v>
      </c>
      <c r="E3747">
        <v>9795.2054794520554</v>
      </c>
      <c r="K3747">
        <v>2286.5823061367869</v>
      </c>
      <c r="L3747">
        <v>2501.0748061367867</v>
      </c>
      <c r="M3747">
        <v>2715.5673061367866</v>
      </c>
      <c r="N3747">
        <v>2930.0598061367864</v>
      </c>
      <c r="O3747">
        <v>3144.5523061367862</v>
      </c>
      <c r="Q3747">
        <v>2559.267677793152</v>
      </c>
      <c r="R3747">
        <v>2490.1250561800912</v>
      </c>
      <c r="S3747">
        <v>2420.9824345670304</v>
      </c>
      <c r="T3747">
        <v>2351.8398129539696</v>
      </c>
      <c r="U3747">
        <v>2282.6971913409088</v>
      </c>
      <c r="W3747">
        <v>0</v>
      </c>
      <c r="AB3747">
        <v>1</v>
      </c>
      <c r="AC3747">
        <v>1</v>
      </c>
      <c r="AD3747">
        <v>1</v>
      </c>
      <c r="AE3747">
        <v>1</v>
      </c>
      <c r="AF3747">
        <v>1</v>
      </c>
      <c r="AL3747">
        <v>3.0164070000000001</v>
      </c>
      <c r="AM3747" s="5">
        <v>1.864744305610657</v>
      </c>
      <c r="AN3747">
        <v>570.77625570776252</v>
      </c>
      <c r="AO3747">
        <f t="shared" si="58"/>
        <v>26826.48401826484</v>
      </c>
      <c r="AP3747">
        <v>684.93150684931504</v>
      </c>
      <c r="AQ3747">
        <v>0.112136</v>
      </c>
      <c r="AR3747">
        <v>0.109891</v>
      </c>
      <c r="AS3747">
        <v>0.10163</v>
      </c>
      <c r="AT3747">
        <v>0.103782</v>
      </c>
      <c r="AU3747">
        <v>8.4576999999999999E-2</v>
      </c>
      <c r="AW3747">
        <v>0.112136</v>
      </c>
      <c r="AX3747">
        <v>0.109891</v>
      </c>
      <c r="AY3747">
        <v>0.10162999999999998</v>
      </c>
      <c r="AZ3747">
        <v>0.103782</v>
      </c>
      <c r="BA3747">
        <v>8.4576999999999999E-2</v>
      </c>
      <c r="BC3747" s="52">
        <v>100000</v>
      </c>
      <c r="BD3747" s="52">
        <v>100000</v>
      </c>
      <c r="BE3747">
        <v>0</v>
      </c>
      <c r="BF3747">
        <v>0</v>
      </c>
      <c r="BG3747">
        <v>0</v>
      </c>
    </row>
    <row r="3748" spans="1:59">
      <c r="A3748">
        <v>3747</v>
      </c>
      <c r="E3748">
        <v>9795.2054794520554</v>
      </c>
      <c r="K3748">
        <v>2190.3298681987908</v>
      </c>
      <c r="L3748">
        <v>2288.6657015321243</v>
      </c>
      <c r="M3748">
        <v>2387.0015348654579</v>
      </c>
      <c r="N3748">
        <v>2485.3373681987914</v>
      </c>
      <c r="O3748">
        <v>2583.6732015321249</v>
      </c>
      <c r="Q3748">
        <v>3233.441348074015</v>
      </c>
      <c r="R3748">
        <v>3146.0848692174573</v>
      </c>
      <c r="S3748">
        <v>3058.7283903608995</v>
      </c>
      <c r="T3748">
        <v>2971.3719115043418</v>
      </c>
      <c r="U3748">
        <v>2884.0154326477841</v>
      </c>
      <c r="W3748">
        <v>0</v>
      </c>
      <c r="AB3748">
        <v>1</v>
      </c>
      <c r="AC3748">
        <v>1</v>
      </c>
      <c r="AD3748">
        <v>1</v>
      </c>
      <c r="AE3748">
        <v>1</v>
      </c>
      <c r="AF3748">
        <v>1</v>
      </c>
      <c r="AL3748">
        <v>1.7038469000000001</v>
      </c>
      <c r="AM3748" s="5">
        <v>1.8721673488616939</v>
      </c>
      <c r="AN3748">
        <v>570.77625570776252</v>
      </c>
      <c r="AO3748">
        <f t="shared" si="58"/>
        <v>26826.48401826484</v>
      </c>
      <c r="AP3748">
        <v>684.93150684931504</v>
      </c>
      <c r="AQ3748">
        <v>0.112072</v>
      </c>
      <c r="AR3748">
        <v>0.10988500000000001</v>
      </c>
      <c r="AS3748">
        <v>0.101627</v>
      </c>
      <c r="AT3748">
        <v>0.103764</v>
      </c>
      <c r="AU3748">
        <v>8.4550799999999995E-2</v>
      </c>
      <c r="AW3748">
        <v>0.11207199999999999</v>
      </c>
      <c r="AX3748">
        <v>0.109885</v>
      </c>
      <c r="AY3748">
        <v>0.10162700000000001</v>
      </c>
      <c r="AZ3748">
        <v>0.10376400000000001</v>
      </c>
      <c r="BA3748">
        <v>8.4550799999999995E-2</v>
      </c>
      <c r="BC3748" s="52">
        <v>100000</v>
      </c>
      <c r="BD3748" s="52">
        <v>100000</v>
      </c>
      <c r="BE3748">
        <v>0</v>
      </c>
      <c r="BF3748">
        <v>0</v>
      </c>
      <c r="BG3748">
        <v>0</v>
      </c>
    </row>
    <row r="3749" spans="1:59">
      <c r="A3749">
        <v>3748</v>
      </c>
      <c r="E3749">
        <v>9795.2054794520554</v>
      </c>
      <c r="K3749">
        <v>2250.5854594282682</v>
      </c>
      <c r="L3749">
        <v>2305.8304594282681</v>
      </c>
      <c r="M3749">
        <v>2361.075459428268</v>
      </c>
      <c r="N3749">
        <v>2416.3204594282679</v>
      </c>
      <c r="O3749">
        <v>2471.5654594282678</v>
      </c>
      <c r="Q3749">
        <v>5184.4204700403216</v>
      </c>
      <c r="R3749">
        <v>5044.3552365504056</v>
      </c>
      <c r="S3749">
        <v>4904.2900030604906</v>
      </c>
      <c r="T3749">
        <v>4764.2247695705755</v>
      </c>
      <c r="U3749">
        <v>4624.1595360806605</v>
      </c>
      <c r="W3749">
        <v>0</v>
      </c>
      <c r="AB3749">
        <v>1</v>
      </c>
      <c r="AC3749">
        <v>1</v>
      </c>
      <c r="AD3749">
        <v>1</v>
      </c>
      <c r="AE3749">
        <v>1</v>
      </c>
      <c r="AF3749">
        <v>1</v>
      </c>
      <c r="AL3749">
        <v>2.1241004000000001</v>
      </c>
      <c r="AM3749" s="5">
        <v>2.246001243591309</v>
      </c>
      <c r="AN3749">
        <v>570.77625570776252</v>
      </c>
      <c r="AO3749">
        <f t="shared" si="58"/>
        <v>26826.48401826484</v>
      </c>
      <c r="AP3749">
        <v>684.93150684931504</v>
      </c>
      <c r="AQ3749">
        <v>0.110899</v>
      </c>
      <c r="AR3749">
        <v>0.10834099999999999</v>
      </c>
      <c r="AS3749">
        <v>9.9441000000000002E-2</v>
      </c>
      <c r="AT3749">
        <v>9.9621799999999996E-2</v>
      </c>
      <c r="AU3749">
        <v>8.0794900000000003E-2</v>
      </c>
      <c r="AW3749">
        <v>0.11089900000000001</v>
      </c>
      <c r="AX3749">
        <v>0.10834100000000001</v>
      </c>
      <c r="AY3749">
        <v>9.9440999999999988E-2</v>
      </c>
      <c r="AZ3749">
        <v>9.9621799999999996E-2</v>
      </c>
      <c r="BA3749">
        <v>8.0794899999999989E-2</v>
      </c>
      <c r="BC3749" s="52">
        <v>100000</v>
      </c>
      <c r="BD3749" s="52">
        <v>100000</v>
      </c>
      <c r="BE3749">
        <v>0</v>
      </c>
      <c r="BF3749">
        <v>0</v>
      </c>
      <c r="BG3749">
        <v>0</v>
      </c>
    </row>
    <row r="3750" spans="1:59">
      <c r="A3750">
        <v>3749</v>
      </c>
      <c r="E3750">
        <v>9795.2054794520554</v>
      </c>
      <c r="K3750">
        <v>2453.2633572001464</v>
      </c>
      <c r="L3750">
        <v>2496.0233572001462</v>
      </c>
      <c r="M3750">
        <v>2538.7833572001464</v>
      </c>
      <c r="N3750">
        <v>2581.5433572001466</v>
      </c>
      <c r="O3750">
        <v>2624.3033572001468</v>
      </c>
      <c r="Q3750">
        <v>9695.9833059086832</v>
      </c>
      <c r="R3750">
        <v>9434.0311386533776</v>
      </c>
      <c r="S3750">
        <v>9172.0789713980721</v>
      </c>
      <c r="T3750">
        <v>8910.1268041427666</v>
      </c>
      <c r="U3750">
        <v>8648.174636887461</v>
      </c>
      <c r="W3750">
        <v>9.300000000000001E-3</v>
      </c>
      <c r="AB3750">
        <v>1</v>
      </c>
      <c r="AC3750">
        <v>1</v>
      </c>
      <c r="AD3750">
        <v>1</v>
      </c>
      <c r="AE3750">
        <v>1</v>
      </c>
      <c r="AF3750">
        <v>1</v>
      </c>
      <c r="AL3750">
        <v>2.8114279999999998</v>
      </c>
      <c r="AM3750" s="5">
        <v>2.5449342727661128</v>
      </c>
      <c r="AN3750">
        <v>570.77625570776252</v>
      </c>
      <c r="AO3750">
        <f t="shared" si="58"/>
        <v>26826.48401826484</v>
      </c>
      <c r="AP3750">
        <v>684.93150684931504</v>
      </c>
      <c r="AQ3750">
        <v>0.110901</v>
      </c>
      <c r="AR3750">
        <v>0.10668999999999999</v>
      </c>
      <c r="AS3750">
        <v>9.8459100000000008E-2</v>
      </c>
      <c r="AT3750">
        <v>9.9623699999999996E-2</v>
      </c>
      <c r="AU3750">
        <v>8.07972E-2</v>
      </c>
      <c r="AW3750">
        <v>0.11090100000000001</v>
      </c>
      <c r="AX3750">
        <v>0.10668999999999999</v>
      </c>
      <c r="AY3750">
        <v>9.8459100000000008E-2</v>
      </c>
      <c r="AZ3750">
        <v>9.9623699999999996E-2</v>
      </c>
      <c r="BA3750">
        <v>8.07972E-2</v>
      </c>
      <c r="BC3750" s="52">
        <v>100000</v>
      </c>
      <c r="BD3750" s="52">
        <v>100000</v>
      </c>
      <c r="BE3750">
        <v>0</v>
      </c>
      <c r="BF3750">
        <v>0</v>
      </c>
      <c r="BG3750">
        <v>0</v>
      </c>
    </row>
    <row r="3751" spans="1:59">
      <c r="A3751">
        <v>3750</v>
      </c>
      <c r="E3751">
        <v>9795.2054794520554</v>
      </c>
      <c r="K3751">
        <v>2738.1079702849484</v>
      </c>
      <c r="L3751">
        <v>2779.2179702849485</v>
      </c>
      <c r="M3751">
        <v>2820.3279702849486</v>
      </c>
      <c r="N3751">
        <v>2861.4379702849487</v>
      </c>
      <c r="O3751">
        <v>2902.5479702849489</v>
      </c>
      <c r="Q3751">
        <v>11437.447939679691</v>
      </c>
      <c r="R3751">
        <v>11128.447378886243</v>
      </c>
      <c r="S3751">
        <v>10819.446818092796</v>
      </c>
      <c r="T3751">
        <v>10510.446257299349</v>
      </c>
      <c r="U3751">
        <v>10201.445696505902</v>
      </c>
      <c r="W3751">
        <v>2.7230000000000001E-2</v>
      </c>
      <c r="AB3751">
        <v>1</v>
      </c>
      <c r="AC3751">
        <v>1</v>
      </c>
      <c r="AD3751">
        <v>1</v>
      </c>
      <c r="AE3751">
        <v>1</v>
      </c>
      <c r="AF3751">
        <v>1</v>
      </c>
      <c r="AL3751">
        <v>3.4186467999999999</v>
      </c>
      <c r="AM3751" s="5">
        <v>2.8165194988250728</v>
      </c>
      <c r="AN3751">
        <v>570.77625570776252</v>
      </c>
      <c r="AO3751">
        <f t="shared" si="58"/>
        <v>26826.48401826484</v>
      </c>
      <c r="AP3751">
        <v>684.93150684931504</v>
      </c>
      <c r="AQ3751">
        <v>0.10950499999999999</v>
      </c>
      <c r="AR3751">
        <v>0.10279099999999999</v>
      </c>
      <c r="AS3751">
        <v>9.1466199999999998E-2</v>
      </c>
      <c r="AT3751">
        <v>7.0552999999999991E-2</v>
      </c>
      <c r="AU3751">
        <v>4.7111199999999999E-2</v>
      </c>
      <c r="AW3751">
        <v>0.10950500000000001</v>
      </c>
      <c r="AX3751">
        <v>0.10279100000000001</v>
      </c>
      <c r="AY3751">
        <v>9.1466199999999984E-2</v>
      </c>
      <c r="AZ3751">
        <v>7.0552999999999991E-2</v>
      </c>
      <c r="BA3751">
        <v>4.7111200000000006E-2</v>
      </c>
      <c r="BC3751" s="52">
        <v>100000</v>
      </c>
      <c r="BD3751" s="52">
        <v>100000</v>
      </c>
      <c r="BE3751">
        <v>0</v>
      </c>
      <c r="BF3751">
        <v>0</v>
      </c>
      <c r="BG3751">
        <v>0</v>
      </c>
    </row>
    <row r="3752" spans="1:59">
      <c r="A3752">
        <v>3751</v>
      </c>
      <c r="E3752">
        <v>9795.2054794520554</v>
      </c>
      <c r="K3752">
        <v>3391.5289920591499</v>
      </c>
      <c r="L3752">
        <v>3431.95149205915</v>
      </c>
      <c r="M3752">
        <v>3472.3739920591502</v>
      </c>
      <c r="N3752">
        <v>3512.7964920591503</v>
      </c>
      <c r="O3752">
        <v>3553.2189920591504</v>
      </c>
      <c r="Q3752">
        <v>11658.4013134918</v>
      </c>
      <c r="R3752">
        <v>11343.43135150608</v>
      </c>
      <c r="S3752">
        <v>11028.46138952036</v>
      </c>
      <c r="T3752">
        <v>10713.49142753464</v>
      </c>
      <c r="U3752">
        <v>10398.52146554892</v>
      </c>
      <c r="W3752">
        <v>0.16231000000000001</v>
      </c>
      <c r="AB3752">
        <v>1</v>
      </c>
      <c r="AC3752">
        <v>1</v>
      </c>
      <c r="AD3752">
        <v>1</v>
      </c>
      <c r="AE3752">
        <v>1</v>
      </c>
      <c r="AF3752">
        <v>1</v>
      </c>
      <c r="AL3752">
        <v>3.0456462000000002</v>
      </c>
      <c r="AM3752" s="5">
        <v>3.2640480995178218</v>
      </c>
      <c r="AN3752">
        <v>570.77625570776252</v>
      </c>
      <c r="AO3752">
        <f t="shared" si="58"/>
        <v>26826.48401826484</v>
      </c>
      <c r="AP3752">
        <v>684.93150684931504</v>
      </c>
      <c r="AQ3752">
        <v>0.10377699999999999</v>
      </c>
      <c r="AR3752">
        <v>4.5012400000000001E-2</v>
      </c>
      <c r="AS3752">
        <v>3.9684499999999998E-2</v>
      </c>
      <c r="AT3752">
        <v>3.9503700000000003E-2</v>
      </c>
      <c r="AU3752">
        <v>4.16558E-2</v>
      </c>
      <c r="AW3752">
        <v>0.10377699999999999</v>
      </c>
      <c r="AX3752">
        <v>4.5012399999999994E-2</v>
      </c>
      <c r="AY3752">
        <v>3.9684499999999998E-2</v>
      </c>
      <c r="AZ3752">
        <v>3.9503700000000003E-2</v>
      </c>
      <c r="BA3752">
        <v>4.1655800000000007E-2</v>
      </c>
      <c r="BC3752" s="52">
        <v>100000</v>
      </c>
      <c r="BD3752" s="52">
        <v>100000</v>
      </c>
      <c r="BE3752">
        <v>0</v>
      </c>
      <c r="BF3752">
        <v>0</v>
      </c>
      <c r="BG3752">
        <v>0</v>
      </c>
    </row>
    <row r="3753" spans="1:59">
      <c r="A3753">
        <v>3752</v>
      </c>
      <c r="E3753">
        <v>9795.2054794520554</v>
      </c>
      <c r="K3753">
        <v>4387.7025977101175</v>
      </c>
      <c r="L3753">
        <v>4428.5375977101176</v>
      </c>
      <c r="M3753">
        <v>4469.3725977101176</v>
      </c>
      <c r="N3753">
        <v>4510.2075977101176</v>
      </c>
      <c r="O3753">
        <v>4551.0425977101177</v>
      </c>
      <c r="Q3753">
        <v>9631.4050178203051</v>
      </c>
      <c r="R3753">
        <v>9371.1975344595976</v>
      </c>
      <c r="S3753">
        <v>9110.99005109889</v>
      </c>
      <c r="T3753">
        <v>8850.7825677381825</v>
      </c>
      <c r="U3753">
        <v>8590.5750843774749</v>
      </c>
      <c r="W3753">
        <v>0.34883999999999998</v>
      </c>
      <c r="AB3753">
        <v>1</v>
      </c>
      <c r="AC3753">
        <v>1</v>
      </c>
      <c r="AD3753">
        <v>1</v>
      </c>
      <c r="AE3753">
        <v>1</v>
      </c>
      <c r="AF3753">
        <v>1</v>
      </c>
      <c r="AL3753">
        <v>4.0960859999999997</v>
      </c>
      <c r="AM3753" s="5">
        <v>2.8362057209014888</v>
      </c>
      <c r="AN3753">
        <v>570.77625570776252</v>
      </c>
      <c r="AO3753">
        <f t="shared" si="58"/>
        <v>26826.48401826484</v>
      </c>
      <c r="AP3753">
        <v>684.93150684931504</v>
      </c>
      <c r="AQ3753">
        <v>9.3384500000000009E-2</v>
      </c>
      <c r="AR3753">
        <v>1.6748000000000002E-2</v>
      </c>
      <c r="AS3753">
        <v>1.8715199999999998E-2</v>
      </c>
      <c r="AT3753">
        <v>1.9307400000000002E-2</v>
      </c>
      <c r="AU3753">
        <v>2.4395600000000003E-2</v>
      </c>
      <c r="AW3753">
        <v>9.3384500000000023E-2</v>
      </c>
      <c r="AX3753">
        <v>1.6747999999999999E-2</v>
      </c>
      <c r="AY3753">
        <v>1.8715200000000001E-2</v>
      </c>
      <c r="AZ3753">
        <v>1.9307400000000002E-2</v>
      </c>
      <c r="BA3753">
        <v>2.4395600000000003E-2</v>
      </c>
      <c r="BC3753" s="52">
        <v>100000</v>
      </c>
      <c r="BD3753" s="52">
        <v>100000</v>
      </c>
      <c r="BE3753">
        <v>0</v>
      </c>
      <c r="BF3753">
        <v>0</v>
      </c>
      <c r="BG3753">
        <v>0</v>
      </c>
    </row>
    <row r="3754" spans="1:59">
      <c r="A3754">
        <v>3753</v>
      </c>
      <c r="E3754">
        <v>9795.2054794520554</v>
      </c>
      <c r="K3754">
        <v>5312.6650500898859</v>
      </c>
      <c r="L3754">
        <v>5372.1450500898864</v>
      </c>
      <c r="M3754">
        <v>5431.6250500898859</v>
      </c>
      <c r="N3754">
        <v>5491.1050500898855</v>
      </c>
      <c r="O3754">
        <v>5550.585050089885</v>
      </c>
      <c r="Q3754">
        <v>9444.8217595014867</v>
      </c>
      <c r="R3754">
        <v>9189.6551149764655</v>
      </c>
      <c r="S3754">
        <v>8934.4884704514443</v>
      </c>
      <c r="T3754">
        <v>8679.3218259264231</v>
      </c>
      <c r="U3754">
        <v>8424.1551814014019</v>
      </c>
      <c r="W3754">
        <v>0.45544999999999997</v>
      </c>
      <c r="AB3754">
        <v>1</v>
      </c>
      <c r="AC3754">
        <v>1</v>
      </c>
      <c r="AD3754">
        <v>1</v>
      </c>
      <c r="AE3754">
        <v>1</v>
      </c>
      <c r="AF3754">
        <v>1</v>
      </c>
      <c r="AL3754">
        <v>4.1380334000000003</v>
      </c>
      <c r="AM3754" s="5">
        <v>3.512816190719604</v>
      </c>
      <c r="AN3754">
        <v>570.77625570776252</v>
      </c>
      <c r="AO3754">
        <f t="shared" si="58"/>
        <v>26826.48401826484</v>
      </c>
      <c r="AP3754">
        <v>684.93150684931504</v>
      </c>
      <c r="AQ3754">
        <v>9.2944499999999999E-2</v>
      </c>
      <c r="AR3754">
        <v>1.3818899999999999E-2</v>
      </c>
      <c r="AS3754">
        <v>1.54605E-2</v>
      </c>
      <c r="AT3754">
        <v>1.5088200000000001E-2</v>
      </c>
      <c r="AU3754">
        <v>1.4336999999999999E-2</v>
      </c>
      <c r="AW3754">
        <v>9.2944499999999999E-2</v>
      </c>
      <c r="AX3754">
        <v>1.3818899999999995E-2</v>
      </c>
      <c r="AY3754">
        <v>1.5460500000000002E-2</v>
      </c>
      <c r="AZ3754">
        <v>1.5088199999999996E-2</v>
      </c>
      <c r="BA3754">
        <v>1.4337000000000003E-2</v>
      </c>
      <c r="BC3754" s="52">
        <v>100000</v>
      </c>
      <c r="BD3754" s="52">
        <v>100000</v>
      </c>
      <c r="BE3754">
        <v>0</v>
      </c>
      <c r="BF3754">
        <v>0</v>
      </c>
      <c r="BG3754">
        <v>0</v>
      </c>
    </row>
    <row r="3755" spans="1:59">
      <c r="A3755">
        <v>3754</v>
      </c>
      <c r="E3755">
        <v>9795.2054794520554</v>
      </c>
      <c r="K3755">
        <v>5956.6955901140391</v>
      </c>
      <c r="L3755">
        <v>6030.9430901140386</v>
      </c>
      <c r="M3755">
        <v>6105.1905901140381</v>
      </c>
      <c r="N3755">
        <v>6179.4380901140375</v>
      </c>
      <c r="O3755">
        <v>6253.685590114037</v>
      </c>
      <c r="Q3755">
        <v>8588.5401157307097</v>
      </c>
      <c r="R3755">
        <v>8356.5072603903518</v>
      </c>
      <c r="S3755">
        <v>8124.4744050499949</v>
      </c>
      <c r="T3755">
        <v>7892.4415497096379</v>
      </c>
      <c r="U3755">
        <v>7660.408694369281</v>
      </c>
      <c r="W3755">
        <v>0.50392999999999999</v>
      </c>
      <c r="AB3755">
        <v>1</v>
      </c>
      <c r="AC3755">
        <v>1</v>
      </c>
      <c r="AD3755">
        <v>1</v>
      </c>
      <c r="AE3755">
        <v>1</v>
      </c>
      <c r="AF3755">
        <v>1</v>
      </c>
      <c r="AL3755">
        <v>2.9001104999999998</v>
      </c>
      <c r="AM3755" s="5">
        <v>2.8173098564147949</v>
      </c>
      <c r="AN3755">
        <v>570.77625570776252</v>
      </c>
      <c r="AO3755">
        <f t="shared" si="58"/>
        <v>26826.48401826484</v>
      </c>
      <c r="AP3755">
        <v>684.93150684931504</v>
      </c>
      <c r="AQ3755">
        <v>9.3830699999999989E-2</v>
      </c>
      <c r="AR3755">
        <v>1.45947E-2</v>
      </c>
      <c r="AS3755">
        <v>1.57822E-2</v>
      </c>
      <c r="AT3755">
        <v>1.5158899999999999E-2</v>
      </c>
      <c r="AU3755">
        <v>1.4220100000000001E-2</v>
      </c>
      <c r="AW3755">
        <v>9.3830699999999975E-2</v>
      </c>
      <c r="AX3755">
        <v>1.4594700000000002E-2</v>
      </c>
      <c r="AY3755">
        <v>1.5782199999999996E-2</v>
      </c>
      <c r="AZ3755">
        <v>1.5158900000000003E-2</v>
      </c>
      <c r="BA3755">
        <v>1.4220099999999999E-2</v>
      </c>
      <c r="BC3755" s="52">
        <v>100000</v>
      </c>
      <c r="BD3755" s="52">
        <v>100000</v>
      </c>
      <c r="BE3755">
        <v>0</v>
      </c>
      <c r="BF3755">
        <v>0</v>
      </c>
      <c r="BG3755">
        <v>0</v>
      </c>
    </row>
    <row r="3756" spans="1:59">
      <c r="A3756">
        <v>3755</v>
      </c>
      <c r="E3756">
        <v>9795.2054794520554</v>
      </c>
      <c r="K3756">
        <v>6607.76899145073</v>
      </c>
      <c r="L3756">
        <v>6723.6489914507301</v>
      </c>
      <c r="M3756">
        <v>6839.5289914507302</v>
      </c>
      <c r="N3756">
        <v>6955.4089914507304</v>
      </c>
      <c r="O3756">
        <v>7071.2889914507305</v>
      </c>
      <c r="Q3756">
        <v>7903.3035701498693</v>
      </c>
      <c r="R3756">
        <v>7689.7834528589319</v>
      </c>
      <c r="S3756">
        <v>7476.2633355679936</v>
      </c>
      <c r="T3756">
        <v>7262.7432182770553</v>
      </c>
      <c r="U3756">
        <v>7049.2231009861171</v>
      </c>
      <c r="W3756">
        <v>0.63236999999999999</v>
      </c>
      <c r="AB3756">
        <v>1</v>
      </c>
      <c r="AC3756">
        <v>1</v>
      </c>
      <c r="AD3756">
        <v>1</v>
      </c>
      <c r="AE3756">
        <v>1</v>
      </c>
      <c r="AF3756">
        <v>1</v>
      </c>
      <c r="AL3756">
        <v>2.4771315999999999</v>
      </c>
      <c r="AM3756" s="5">
        <v>4.095707893371582</v>
      </c>
      <c r="AN3756">
        <v>570.77625570776252</v>
      </c>
      <c r="AO3756">
        <f t="shared" si="58"/>
        <v>26826.48401826484</v>
      </c>
      <c r="AP3756">
        <v>684.93150684931504</v>
      </c>
      <c r="AQ3756">
        <v>9.4352800000000001E-2</v>
      </c>
      <c r="AR3756">
        <v>1.4420000000000001E-2</v>
      </c>
      <c r="AS3756">
        <v>1.5599E-2</v>
      </c>
      <c r="AT3756">
        <v>1.53712E-2</v>
      </c>
      <c r="AU3756">
        <v>1.4494E-2</v>
      </c>
      <c r="AW3756">
        <v>9.4352800000000001E-2</v>
      </c>
      <c r="AX3756">
        <v>1.4420000000000002E-2</v>
      </c>
      <c r="AY3756">
        <v>1.5599000000000002E-2</v>
      </c>
      <c r="AZ3756">
        <v>1.5371200000000002E-2</v>
      </c>
      <c r="BA3756">
        <v>1.4493999999999993E-2</v>
      </c>
      <c r="BC3756" s="52">
        <v>100000</v>
      </c>
      <c r="BD3756" s="52">
        <v>100000</v>
      </c>
      <c r="BE3756">
        <v>0</v>
      </c>
      <c r="BF3756">
        <v>0</v>
      </c>
      <c r="BG3756">
        <v>0</v>
      </c>
    </row>
    <row r="3757" spans="1:59">
      <c r="A3757">
        <v>3756</v>
      </c>
      <c r="E3757">
        <v>9795.2054794520554</v>
      </c>
      <c r="K3757">
        <v>6496.6482907418222</v>
      </c>
      <c r="L3757">
        <v>6667.5807907418221</v>
      </c>
      <c r="M3757">
        <v>6838.5132907418219</v>
      </c>
      <c r="N3757">
        <v>7009.4457907418218</v>
      </c>
      <c r="O3757">
        <v>7180.3782907418217</v>
      </c>
      <c r="Q3757">
        <v>7472.2716926672074</v>
      </c>
      <c r="R3757">
        <v>7270.3965766004603</v>
      </c>
      <c r="S3757">
        <v>7068.5214605337133</v>
      </c>
      <c r="T3757">
        <v>6866.6463444669662</v>
      </c>
      <c r="U3757">
        <v>6664.7712284002191</v>
      </c>
      <c r="W3757">
        <v>0.19263</v>
      </c>
      <c r="AB3757">
        <v>1</v>
      </c>
      <c r="AC3757">
        <v>1</v>
      </c>
      <c r="AD3757">
        <v>1</v>
      </c>
      <c r="AE3757">
        <v>1</v>
      </c>
      <c r="AF3757">
        <v>1</v>
      </c>
      <c r="AL3757">
        <v>3.135494</v>
      </c>
      <c r="AM3757" s="5">
        <v>3.2339687347412109</v>
      </c>
      <c r="AN3757">
        <v>570.77625570776252</v>
      </c>
      <c r="AO3757">
        <f t="shared" si="58"/>
        <v>26826.48401826484</v>
      </c>
      <c r="AP3757">
        <v>684.93150684931504</v>
      </c>
      <c r="AQ3757">
        <v>9.4652199999999992E-2</v>
      </c>
      <c r="AR3757">
        <v>1.42887E-2</v>
      </c>
      <c r="AS3757">
        <v>1.57301E-2</v>
      </c>
      <c r="AT3757">
        <v>1.53905E-2</v>
      </c>
      <c r="AU3757">
        <v>1.4641400000000001E-2</v>
      </c>
      <c r="AW3757">
        <v>9.4652200000000006E-2</v>
      </c>
      <c r="AX3757">
        <v>1.4288700000000001E-2</v>
      </c>
      <c r="AY3757">
        <v>1.5730099999999997E-2</v>
      </c>
      <c r="AZ3757">
        <v>1.5390500000000001E-2</v>
      </c>
      <c r="BA3757">
        <v>1.4641399999999999E-2</v>
      </c>
      <c r="BC3757" s="52">
        <v>100000</v>
      </c>
      <c r="BD3757" s="52">
        <v>100000</v>
      </c>
      <c r="BE3757">
        <v>0</v>
      </c>
      <c r="BF3757">
        <v>0</v>
      </c>
      <c r="BG3757">
        <v>0</v>
      </c>
    </row>
    <row r="3758" spans="1:59">
      <c r="A3758">
        <v>3757</v>
      </c>
      <c r="E3758">
        <v>9795.2054794520554</v>
      </c>
      <c r="K3758">
        <v>5819.7510645924995</v>
      </c>
      <c r="L3758">
        <v>6058.9910645924992</v>
      </c>
      <c r="M3758">
        <v>6298.231064592499</v>
      </c>
      <c r="N3758">
        <v>6537.4710645924988</v>
      </c>
      <c r="O3758">
        <v>6776.7110645924986</v>
      </c>
      <c r="Q3758">
        <v>6824.8870629736148</v>
      </c>
      <c r="R3758">
        <v>6640.5020559984332</v>
      </c>
      <c r="S3758">
        <v>6456.1170490232516</v>
      </c>
      <c r="T3758">
        <v>6271.7320420480701</v>
      </c>
      <c r="U3758">
        <v>6087.3470350728885</v>
      </c>
      <c r="W3758">
        <v>0.31660000000000005</v>
      </c>
      <c r="AB3758">
        <v>1</v>
      </c>
      <c r="AC3758">
        <v>1</v>
      </c>
      <c r="AD3758">
        <v>1</v>
      </c>
      <c r="AE3758">
        <v>1</v>
      </c>
      <c r="AF3758">
        <v>1</v>
      </c>
      <c r="AL3758">
        <v>2.5379776999999999</v>
      </c>
      <c r="AM3758" s="5">
        <v>3.6423730850219731</v>
      </c>
      <c r="AN3758">
        <v>570.77625570776252</v>
      </c>
      <c r="AO3758">
        <f t="shared" si="58"/>
        <v>26826.48401826484</v>
      </c>
      <c r="AP3758">
        <v>684.93150684931504</v>
      </c>
      <c r="AQ3758">
        <v>9.4650600000000001E-2</v>
      </c>
      <c r="AR3758">
        <v>1.51253E-2</v>
      </c>
      <c r="AS3758">
        <v>1.6008600000000001E-2</v>
      </c>
      <c r="AT3758">
        <v>1.6343E-2</v>
      </c>
      <c r="AU3758">
        <v>1.4952500000000001E-2</v>
      </c>
      <c r="AW3758">
        <v>9.4650600000000015E-2</v>
      </c>
      <c r="AX3758">
        <v>1.5125299999999994E-2</v>
      </c>
      <c r="AY3758">
        <v>1.6008599999999998E-2</v>
      </c>
      <c r="AZ3758">
        <v>1.6342999999999996E-2</v>
      </c>
      <c r="BA3758">
        <v>1.4952499999999994E-2</v>
      </c>
      <c r="BC3758" s="52">
        <v>100000</v>
      </c>
      <c r="BD3758" s="52">
        <v>100000</v>
      </c>
      <c r="BE3758">
        <v>0</v>
      </c>
      <c r="BF3758">
        <v>0</v>
      </c>
      <c r="BG3758">
        <v>0</v>
      </c>
    </row>
    <row r="3759" spans="1:59">
      <c r="A3759">
        <v>3758</v>
      </c>
      <c r="E3759">
        <v>9795.2054794520554</v>
      </c>
      <c r="K3759">
        <v>5394.8317654028097</v>
      </c>
      <c r="L3759">
        <v>5726.3042654028095</v>
      </c>
      <c r="M3759">
        <v>6057.7767654028094</v>
      </c>
      <c r="N3759">
        <v>6389.2492654028092</v>
      </c>
      <c r="O3759">
        <v>6720.7217654028091</v>
      </c>
      <c r="Q3759">
        <v>6650.4855011620002</v>
      </c>
      <c r="R3759">
        <v>6470.8122254929531</v>
      </c>
      <c r="S3759">
        <v>6291.1389498239059</v>
      </c>
      <c r="T3759">
        <v>6111.4656741548588</v>
      </c>
      <c r="U3759">
        <v>5931.7923984858116</v>
      </c>
      <c r="W3759">
        <v>0.41347</v>
      </c>
      <c r="AB3759">
        <v>1</v>
      </c>
      <c r="AC3759">
        <v>1</v>
      </c>
      <c r="AD3759">
        <v>1</v>
      </c>
      <c r="AE3759">
        <v>1</v>
      </c>
      <c r="AF3759">
        <v>1</v>
      </c>
      <c r="AL3759">
        <v>5.1110340000000001</v>
      </c>
      <c r="AM3759" s="5">
        <v>3.5994927883148189</v>
      </c>
      <c r="AN3759">
        <v>570.77625570776252</v>
      </c>
      <c r="AO3759">
        <f t="shared" si="58"/>
        <v>26826.48401826484</v>
      </c>
      <c r="AP3759">
        <v>684.93150684931504</v>
      </c>
      <c r="AQ3759">
        <v>9.4490399999999988E-2</v>
      </c>
      <c r="AR3759">
        <v>1.57582E-2</v>
      </c>
      <c r="AS3759">
        <v>1.7058700000000003E-2</v>
      </c>
      <c r="AT3759">
        <v>1.73595E-2</v>
      </c>
      <c r="AU3759">
        <v>1.5206300000000001E-2</v>
      </c>
      <c r="AW3759">
        <v>9.4490399999999988E-2</v>
      </c>
      <c r="AX3759">
        <v>1.57582E-2</v>
      </c>
      <c r="AY3759">
        <v>1.7058699999999996E-2</v>
      </c>
      <c r="AZ3759">
        <v>1.73595E-2</v>
      </c>
      <c r="BA3759">
        <v>1.5206300000000006E-2</v>
      </c>
      <c r="BC3759" s="52">
        <v>100000</v>
      </c>
      <c r="BD3759" s="52">
        <v>100000</v>
      </c>
      <c r="BE3759">
        <v>0</v>
      </c>
      <c r="BF3759">
        <v>0</v>
      </c>
      <c r="BG3759">
        <v>0</v>
      </c>
    </row>
    <row r="3760" spans="1:59">
      <c r="A3760">
        <v>3759</v>
      </c>
      <c r="E3760">
        <v>9795.2054794520554</v>
      </c>
      <c r="K3760">
        <v>5190.5887873392567</v>
      </c>
      <c r="L3760">
        <v>5505.8912873392565</v>
      </c>
      <c r="M3760">
        <v>5821.1937873392562</v>
      </c>
      <c r="N3760">
        <v>6136.496287339256</v>
      </c>
      <c r="O3760">
        <v>6451.7987873392558</v>
      </c>
      <c r="Q3760">
        <v>6267.3749304316152</v>
      </c>
      <c r="R3760">
        <v>6098.0519865162341</v>
      </c>
      <c r="S3760">
        <v>5928.7290426008531</v>
      </c>
      <c r="T3760">
        <v>5759.406098685472</v>
      </c>
      <c r="U3760">
        <v>5590.0831547700909</v>
      </c>
      <c r="W3760">
        <v>0.21827000000000002</v>
      </c>
      <c r="AB3760">
        <v>1</v>
      </c>
      <c r="AC3760">
        <v>1</v>
      </c>
      <c r="AD3760">
        <v>1</v>
      </c>
      <c r="AE3760">
        <v>1</v>
      </c>
      <c r="AF3760">
        <v>1</v>
      </c>
      <c r="AL3760">
        <v>4.1236671999999999</v>
      </c>
      <c r="AM3760" s="5">
        <v>3.5822124481201172</v>
      </c>
      <c r="AN3760">
        <v>570.77625570776252</v>
      </c>
      <c r="AO3760">
        <f t="shared" si="58"/>
        <v>26826.48401826484</v>
      </c>
      <c r="AP3760">
        <v>684.93150684931504</v>
      </c>
      <c r="AQ3760">
        <v>9.4907399999999989E-2</v>
      </c>
      <c r="AR3760">
        <v>1.6715599999999997E-2</v>
      </c>
      <c r="AS3760">
        <v>1.7978299999999999E-2</v>
      </c>
      <c r="AT3760">
        <v>1.7849799999999999E-2</v>
      </c>
      <c r="AU3760">
        <v>1.7067799999999998E-2</v>
      </c>
      <c r="AW3760">
        <v>9.4907399999999989E-2</v>
      </c>
      <c r="AX3760">
        <v>1.6715599999999997E-2</v>
      </c>
      <c r="AY3760">
        <v>1.7978300000000003E-2</v>
      </c>
      <c r="AZ3760">
        <v>1.7849799999999999E-2</v>
      </c>
      <c r="BA3760">
        <v>1.7067799999999994E-2</v>
      </c>
      <c r="BC3760" s="52">
        <v>100000</v>
      </c>
      <c r="BD3760" s="52">
        <v>100000</v>
      </c>
      <c r="BE3760">
        <v>0</v>
      </c>
      <c r="BF3760">
        <v>0</v>
      </c>
      <c r="BG3760">
        <v>0</v>
      </c>
    </row>
    <row r="3761" spans="1:59">
      <c r="A3761">
        <v>3760</v>
      </c>
      <c r="E3761">
        <v>9795.2054794520554</v>
      </c>
      <c r="K3761">
        <v>5173.3729041308352</v>
      </c>
      <c r="L3761">
        <v>5525.468737464169</v>
      </c>
      <c r="M3761">
        <v>5877.5645707975018</v>
      </c>
      <c r="N3761">
        <v>6229.6604041308346</v>
      </c>
      <c r="O3761">
        <v>6581.7562374641675</v>
      </c>
      <c r="Q3761">
        <v>6663.9740240348438</v>
      </c>
      <c r="R3761">
        <v>6483.9363344670473</v>
      </c>
      <c r="S3761">
        <v>6303.8986448992509</v>
      </c>
      <c r="T3761">
        <v>6123.8609553314545</v>
      </c>
      <c r="U3761">
        <v>5943.8232657636581</v>
      </c>
      <c r="W3761">
        <v>0.32987</v>
      </c>
      <c r="AB3761">
        <v>1</v>
      </c>
      <c r="AC3761">
        <v>1</v>
      </c>
      <c r="AD3761">
        <v>1</v>
      </c>
      <c r="AE3761">
        <v>1</v>
      </c>
      <c r="AF3761">
        <v>1</v>
      </c>
      <c r="AL3761">
        <v>4.9164110000000001</v>
      </c>
      <c r="AM3761" s="5">
        <v>2.838848352432251</v>
      </c>
      <c r="AN3761">
        <v>570.77625570776252</v>
      </c>
      <c r="AO3761">
        <f t="shared" si="58"/>
        <v>26826.48401826484</v>
      </c>
      <c r="AP3761">
        <v>684.93150684931504</v>
      </c>
      <c r="AQ3761">
        <v>9.6123800000000009E-2</v>
      </c>
      <c r="AR3761">
        <v>3.0973299999999999E-2</v>
      </c>
      <c r="AS3761">
        <v>2.7773800000000001E-2</v>
      </c>
      <c r="AT3761">
        <v>2.5508700000000002E-2</v>
      </c>
      <c r="AU3761">
        <v>3.7819600000000002E-2</v>
      </c>
      <c r="AW3761">
        <v>9.6123800000000023E-2</v>
      </c>
      <c r="AX3761">
        <v>3.0973299999999995E-2</v>
      </c>
      <c r="AY3761">
        <v>2.7773800000000001E-2</v>
      </c>
      <c r="AZ3761">
        <v>2.5508700000000009E-2</v>
      </c>
      <c r="BA3761">
        <v>3.7819599999999995E-2</v>
      </c>
      <c r="BC3761" s="52">
        <v>100000</v>
      </c>
      <c r="BD3761" s="52">
        <v>100000</v>
      </c>
      <c r="BE3761">
        <v>0</v>
      </c>
      <c r="BF3761">
        <v>0</v>
      </c>
      <c r="BG3761">
        <v>0</v>
      </c>
    </row>
    <row r="3762" spans="1:59">
      <c r="A3762">
        <v>3761</v>
      </c>
      <c r="E3762">
        <v>9795.2054794520554</v>
      </c>
      <c r="K3762">
        <v>5509.865166840902</v>
      </c>
      <c r="L3762">
        <v>5903.2101668409023</v>
      </c>
      <c r="M3762">
        <v>6296.5551668409025</v>
      </c>
      <c r="N3762">
        <v>6689.9001668409028</v>
      </c>
      <c r="O3762">
        <v>7083.245166840903</v>
      </c>
      <c r="Q3762">
        <v>7037.1405406724753</v>
      </c>
      <c r="R3762">
        <v>6847.0211734333043</v>
      </c>
      <c r="S3762">
        <v>6656.9018061941333</v>
      </c>
      <c r="T3762">
        <v>6466.7824389549623</v>
      </c>
      <c r="U3762">
        <v>6276.6630717157914</v>
      </c>
      <c r="W3762">
        <v>0</v>
      </c>
      <c r="AB3762">
        <v>1</v>
      </c>
      <c r="AC3762">
        <v>1</v>
      </c>
      <c r="AD3762">
        <v>1</v>
      </c>
      <c r="AE3762">
        <v>1</v>
      </c>
      <c r="AF3762">
        <v>1</v>
      </c>
      <c r="AL3762">
        <v>3.8399019999999999</v>
      </c>
      <c r="AM3762" s="5">
        <v>2.2240545749664311</v>
      </c>
      <c r="AN3762">
        <v>570.77625570776252</v>
      </c>
      <c r="AO3762">
        <f t="shared" si="58"/>
        <v>26826.48401826484</v>
      </c>
      <c r="AP3762">
        <v>684.93150684931504</v>
      </c>
      <c r="AQ3762">
        <v>0.107366</v>
      </c>
      <c r="AR3762">
        <v>5.2040599999999999E-2</v>
      </c>
      <c r="AS3762">
        <v>4.2367800000000004E-2</v>
      </c>
      <c r="AT3762">
        <v>4.0534100000000003E-2</v>
      </c>
      <c r="AU3762">
        <v>4.2796599999999997E-2</v>
      </c>
      <c r="AW3762">
        <v>0.107366</v>
      </c>
      <c r="AX3762">
        <v>5.2040600000000006E-2</v>
      </c>
      <c r="AY3762">
        <v>4.2367799999999997E-2</v>
      </c>
      <c r="AZ3762">
        <v>4.0534100000000003E-2</v>
      </c>
      <c r="BA3762">
        <v>4.2796600000000004E-2</v>
      </c>
      <c r="BC3762" s="52">
        <v>100000</v>
      </c>
      <c r="BD3762" s="52">
        <v>100000</v>
      </c>
      <c r="BE3762">
        <v>0</v>
      </c>
      <c r="BF3762">
        <v>0</v>
      </c>
      <c r="BG3762">
        <v>0</v>
      </c>
    </row>
    <row r="3763" spans="1:59">
      <c r="A3763">
        <v>3762</v>
      </c>
      <c r="E3763">
        <v>9795.2054794520554</v>
      </c>
      <c r="K3763">
        <v>5753.2351521963228</v>
      </c>
      <c r="L3763">
        <v>6266.3651521963229</v>
      </c>
      <c r="M3763">
        <v>6779.495152196323</v>
      </c>
      <c r="N3763">
        <v>7292.6251521963231</v>
      </c>
      <c r="O3763">
        <v>7805.7551521963233</v>
      </c>
      <c r="Q3763">
        <v>7354.6166704933958</v>
      </c>
      <c r="R3763">
        <v>7155.9201889035967</v>
      </c>
      <c r="S3763">
        <v>6957.2237073137976</v>
      </c>
      <c r="T3763">
        <v>6758.5272257239985</v>
      </c>
      <c r="U3763">
        <v>6559.8307441341994</v>
      </c>
      <c r="W3763">
        <v>8.6400000000000001E-3</v>
      </c>
      <c r="AB3763">
        <v>1</v>
      </c>
      <c r="AC3763">
        <v>1</v>
      </c>
      <c r="AD3763">
        <v>1</v>
      </c>
      <c r="AE3763">
        <v>1</v>
      </c>
      <c r="AF3763">
        <v>1</v>
      </c>
      <c r="AL3763">
        <v>4.0793413999999997</v>
      </c>
      <c r="AM3763" s="5">
        <v>2.8783619403839111</v>
      </c>
      <c r="AN3763">
        <v>570.77625570776252</v>
      </c>
      <c r="AO3763">
        <f t="shared" si="58"/>
        <v>26826.48401826484</v>
      </c>
      <c r="AP3763">
        <v>684.93150684931504</v>
      </c>
      <c r="AQ3763">
        <v>0.108247</v>
      </c>
      <c r="AR3763">
        <v>9.331529999999999E-2</v>
      </c>
      <c r="AS3763">
        <v>5.4141399999999999E-2</v>
      </c>
      <c r="AT3763">
        <v>4.5404300000000002E-2</v>
      </c>
      <c r="AU3763">
        <v>4.5273000000000001E-2</v>
      </c>
      <c r="AW3763">
        <v>0.108247</v>
      </c>
      <c r="AX3763">
        <v>9.3315299999999976E-2</v>
      </c>
      <c r="AY3763">
        <v>5.4141399999999992E-2</v>
      </c>
      <c r="AZ3763">
        <v>4.5404299999999995E-2</v>
      </c>
      <c r="BA3763">
        <v>4.5272999999999994E-2</v>
      </c>
      <c r="BC3763" s="52">
        <v>100000</v>
      </c>
      <c r="BD3763" s="52">
        <v>100000</v>
      </c>
      <c r="BE3763">
        <v>0</v>
      </c>
      <c r="BF3763">
        <v>0</v>
      </c>
      <c r="BG3763">
        <v>0</v>
      </c>
    </row>
    <row r="3764" spans="1:59">
      <c r="A3764">
        <v>3763</v>
      </c>
      <c r="E3764">
        <v>9795.2054794520554</v>
      </c>
      <c r="K3764">
        <v>5623.333487987321</v>
      </c>
      <c r="L3764">
        <v>6144.2734879873206</v>
      </c>
      <c r="M3764">
        <v>6665.2134879873211</v>
      </c>
      <c r="N3764">
        <v>7186.1534879873216</v>
      </c>
      <c r="O3764">
        <v>7707.0934879873221</v>
      </c>
      <c r="Q3764">
        <v>8122.0819699336671</v>
      </c>
      <c r="R3764">
        <v>7902.6512116825279</v>
      </c>
      <c r="S3764">
        <v>7683.2204534313887</v>
      </c>
      <c r="T3764">
        <v>7463.7896951802495</v>
      </c>
      <c r="U3764">
        <v>7244.3589369291103</v>
      </c>
      <c r="W3764">
        <v>1.16E-3</v>
      </c>
      <c r="AB3764">
        <v>1</v>
      </c>
      <c r="AC3764">
        <v>1</v>
      </c>
      <c r="AD3764">
        <v>1</v>
      </c>
      <c r="AE3764">
        <v>1</v>
      </c>
      <c r="AF3764">
        <v>1</v>
      </c>
      <c r="AL3764">
        <v>3.7189207</v>
      </c>
      <c r="AM3764" s="5">
        <v>5.4179048538208008</v>
      </c>
      <c r="AN3764">
        <v>570.77625570776252</v>
      </c>
      <c r="AO3764">
        <f t="shared" si="58"/>
        <v>26826.48401826484</v>
      </c>
      <c r="AP3764">
        <v>684.93150684931504</v>
      </c>
      <c r="AQ3764">
        <v>0.10825</v>
      </c>
      <c r="AR3764">
        <v>0.10204200000000001</v>
      </c>
      <c r="AS3764">
        <v>9.2956300000000006E-2</v>
      </c>
      <c r="AT3764">
        <v>8.08667E-2</v>
      </c>
      <c r="AU3764">
        <v>4.8029499999999996E-2</v>
      </c>
      <c r="AW3764">
        <v>0.10825</v>
      </c>
      <c r="AX3764">
        <v>0.10204200000000001</v>
      </c>
      <c r="AY3764">
        <v>9.2956300000000006E-2</v>
      </c>
      <c r="AZ3764">
        <v>8.08667E-2</v>
      </c>
      <c r="BA3764">
        <v>4.8029499999999989E-2</v>
      </c>
      <c r="BC3764" s="52">
        <v>100000</v>
      </c>
      <c r="BD3764" s="52">
        <v>100000</v>
      </c>
      <c r="BE3764">
        <v>0</v>
      </c>
      <c r="BF3764">
        <v>0</v>
      </c>
      <c r="BG3764">
        <v>0</v>
      </c>
    </row>
    <row r="3765" spans="1:59">
      <c r="A3765">
        <v>3764</v>
      </c>
      <c r="E3765">
        <v>9795.2054794520554</v>
      </c>
      <c r="K3765">
        <v>5423.0032106529552</v>
      </c>
      <c r="L3765">
        <v>5911.3565439862887</v>
      </c>
      <c r="M3765">
        <v>6399.7098773196221</v>
      </c>
      <c r="N3765">
        <v>6888.0632106529556</v>
      </c>
      <c r="O3765">
        <v>7376.4165439862891</v>
      </c>
      <c r="Q3765">
        <v>8396.3000829896264</v>
      </c>
      <c r="R3765">
        <v>8169.4608933182953</v>
      </c>
      <c r="S3765">
        <v>7942.6217036469643</v>
      </c>
      <c r="T3765">
        <v>7715.7825139756333</v>
      </c>
      <c r="U3765">
        <v>7488.9433243043022</v>
      </c>
      <c r="W3765">
        <v>0</v>
      </c>
      <c r="AB3765">
        <v>1</v>
      </c>
      <c r="AC3765">
        <v>1</v>
      </c>
      <c r="AD3765">
        <v>1</v>
      </c>
      <c r="AE3765">
        <v>1</v>
      </c>
      <c r="AF3765">
        <v>1</v>
      </c>
      <c r="AL3765">
        <v>5.7447676999999997</v>
      </c>
      <c r="AM3765" s="5">
        <v>7.2902235984802246</v>
      </c>
      <c r="AN3765">
        <v>570.77625570776252</v>
      </c>
      <c r="AO3765">
        <f t="shared" si="58"/>
        <v>26826.48401826484</v>
      </c>
      <c r="AP3765">
        <v>684.93150684931504</v>
      </c>
      <c r="AQ3765">
        <v>0.107684</v>
      </c>
      <c r="AR3765">
        <v>9.4599799999999998E-2</v>
      </c>
      <c r="AS3765">
        <v>9.2774199999999987E-2</v>
      </c>
      <c r="AT3765">
        <v>9.1381600000000007E-2</v>
      </c>
      <c r="AU3765">
        <v>4.6556199999999999E-2</v>
      </c>
      <c r="AW3765">
        <v>0.10768399999999999</v>
      </c>
      <c r="AX3765">
        <v>9.4599799999999998E-2</v>
      </c>
      <c r="AY3765">
        <v>9.2774199999999987E-2</v>
      </c>
      <c r="AZ3765">
        <v>9.1381599999999993E-2</v>
      </c>
      <c r="BA3765">
        <v>4.6556200000000006E-2</v>
      </c>
      <c r="BC3765" s="52">
        <v>100000</v>
      </c>
      <c r="BD3765" s="52">
        <v>100000</v>
      </c>
      <c r="BE3765">
        <v>0</v>
      </c>
      <c r="BF3765">
        <v>0</v>
      </c>
      <c r="BG3765">
        <v>0</v>
      </c>
    </row>
    <row r="3766" spans="1:59">
      <c r="A3766">
        <v>3765</v>
      </c>
      <c r="E3766">
        <v>9795.2054794520554</v>
      </c>
      <c r="K3766">
        <v>5229.7157946311245</v>
      </c>
      <c r="L3766">
        <v>5624.5182946311243</v>
      </c>
      <c r="M3766">
        <v>6019.320794631124</v>
      </c>
      <c r="N3766">
        <v>6414.1232946311238</v>
      </c>
      <c r="O3766">
        <v>6808.9257946311236</v>
      </c>
      <c r="Q3766">
        <v>7773.0281727658858</v>
      </c>
      <c r="R3766">
        <v>7563.0276499877718</v>
      </c>
      <c r="S3766">
        <v>7353.0271272096579</v>
      </c>
      <c r="T3766">
        <v>7143.026604431544</v>
      </c>
      <c r="U3766">
        <v>6933.0260816534301</v>
      </c>
      <c r="W3766">
        <v>0</v>
      </c>
      <c r="AB3766">
        <v>1</v>
      </c>
      <c r="AC3766">
        <v>1</v>
      </c>
      <c r="AD3766">
        <v>1</v>
      </c>
      <c r="AE3766">
        <v>1</v>
      </c>
      <c r="AF3766">
        <v>1</v>
      </c>
      <c r="AL3766">
        <v>15.984529999999999</v>
      </c>
      <c r="AM3766" s="5">
        <v>8.3128490447998047</v>
      </c>
      <c r="AN3766">
        <v>570.77625570776252</v>
      </c>
      <c r="AO3766">
        <f t="shared" si="58"/>
        <v>26826.48401826484</v>
      </c>
      <c r="AP3766">
        <v>684.93150684931504</v>
      </c>
      <c r="AQ3766">
        <v>0.10704900000000001</v>
      </c>
      <c r="AR3766">
        <v>9.1309600000000005E-2</v>
      </c>
      <c r="AS3766">
        <v>7.7106399999999992E-2</v>
      </c>
      <c r="AT3766">
        <v>5.0082599999999998E-2</v>
      </c>
      <c r="AU3766">
        <v>4.5468000000000001E-2</v>
      </c>
      <c r="AW3766">
        <v>0.10704899999999999</v>
      </c>
      <c r="AX3766">
        <v>9.1309600000000005E-2</v>
      </c>
      <c r="AY3766">
        <v>7.7106400000000005E-2</v>
      </c>
      <c r="AZ3766">
        <v>5.0082599999999991E-2</v>
      </c>
      <c r="BA3766">
        <v>4.5467999999999995E-2</v>
      </c>
      <c r="BC3766" s="52">
        <v>100000</v>
      </c>
      <c r="BD3766" s="52">
        <v>100000</v>
      </c>
      <c r="BE3766">
        <v>0</v>
      </c>
      <c r="BF3766">
        <v>0</v>
      </c>
      <c r="BG3766">
        <v>0</v>
      </c>
    </row>
    <row r="3767" spans="1:59">
      <c r="A3767">
        <v>3766</v>
      </c>
      <c r="E3767">
        <v>9795.2054794520554</v>
      </c>
      <c r="K3767">
        <v>5023.1251961300595</v>
      </c>
      <c r="L3767">
        <v>5344.3126961300595</v>
      </c>
      <c r="M3767">
        <v>5665.5001961300595</v>
      </c>
      <c r="N3767">
        <v>5986.6876961300595</v>
      </c>
      <c r="O3767">
        <v>6307.8751961300595</v>
      </c>
      <c r="Q3767">
        <v>6145.9874343192978</v>
      </c>
      <c r="R3767">
        <v>5979.9439643428896</v>
      </c>
      <c r="S3767">
        <v>5813.9004943664813</v>
      </c>
      <c r="T3767">
        <v>5647.8570243900731</v>
      </c>
      <c r="U3767">
        <v>5481.8135544136649</v>
      </c>
      <c r="W3767">
        <v>0</v>
      </c>
      <c r="AB3767">
        <v>1</v>
      </c>
      <c r="AC3767">
        <v>1</v>
      </c>
      <c r="AD3767">
        <v>1</v>
      </c>
      <c r="AE3767">
        <v>1</v>
      </c>
      <c r="AF3767">
        <v>1</v>
      </c>
      <c r="AL3767">
        <v>10.982044999999999</v>
      </c>
      <c r="AM3767" s="5">
        <v>10.71477127075195</v>
      </c>
      <c r="AN3767">
        <v>570.77625570776252</v>
      </c>
      <c r="AO3767">
        <f t="shared" si="58"/>
        <v>26826.48401826484</v>
      </c>
      <c r="AP3767">
        <v>684.93150684931504</v>
      </c>
      <c r="AQ3767">
        <v>0.104492</v>
      </c>
      <c r="AR3767">
        <v>6.3386899999999996E-2</v>
      </c>
      <c r="AS3767">
        <v>4.8996899999999996E-2</v>
      </c>
      <c r="AT3767">
        <v>4.5389000000000006E-2</v>
      </c>
      <c r="AU3767">
        <v>4.4950499999999997E-2</v>
      </c>
      <c r="AW3767">
        <v>0.10449200000000002</v>
      </c>
      <c r="AX3767">
        <v>6.3386899999999996E-2</v>
      </c>
      <c r="AY3767">
        <v>4.8996899999999996E-2</v>
      </c>
      <c r="AZ3767">
        <v>4.5388999999999999E-2</v>
      </c>
      <c r="BA3767">
        <v>4.495049999999999E-2</v>
      </c>
      <c r="BC3767" s="52">
        <v>100000</v>
      </c>
      <c r="BD3767" s="52">
        <v>100000</v>
      </c>
      <c r="BE3767">
        <v>0</v>
      </c>
      <c r="BF3767">
        <v>0</v>
      </c>
      <c r="BG3767">
        <v>0</v>
      </c>
    </row>
    <row r="3768" spans="1:59">
      <c r="A3768">
        <v>3767</v>
      </c>
      <c r="E3768">
        <v>9795.2054794520554</v>
      </c>
      <c r="K3768">
        <v>3748.3672985609892</v>
      </c>
      <c r="L3768">
        <v>4024.6772985609891</v>
      </c>
      <c r="M3768">
        <v>4300.9872985609891</v>
      </c>
      <c r="N3768">
        <v>4577.2972985609886</v>
      </c>
      <c r="O3768">
        <v>4853.6072985609881</v>
      </c>
      <c r="Q3768">
        <v>3455.1375327765231</v>
      </c>
      <c r="R3768">
        <v>3361.7915852951969</v>
      </c>
      <c r="S3768">
        <v>3268.4456378138707</v>
      </c>
      <c r="T3768">
        <v>3175.0996903325445</v>
      </c>
      <c r="U3768">
        <v>3081.7537428512182</v>
      </c>
      <c r="W3768">
        <v>0</v>
      </c>
      <c r="AB3768">
        <v>1</v>
      </c>
      <c r="AC3768">
        <v>1</v>
      </c>
      <c r="AD3768">
        <v>1</v>
      </c>
      <c r="AE3768">
        <v>1</v>
      </c>
      <c r="AF3768">
        <v>1</v>
      </c>
      <c r="AL3768">
        <v>5.9813929999999997</v>
      </c>
      <c r="AM3768" s="5">
        <v>12.011545181274411</v>
      </c>
      <c r="AN3768">
        <v>570.77625570776252</v>
      </c>
      <c r="AO3768">
        <f t="shared" si="58"/>
        <v>26826.48401826484</v>
      </c>
      <c r="AP3768">
        <v>684.93150684931504</v>
      </c>
      <c r="AQ3768">
        <v>0.100213</v>
      </c>
      <c r="AR3768">
        <v>4.9943399999999999E-2</v>
      </c>
      <c r="AS3768">
        <v>4.5995600000000005E-2</v>
      </c>
      <c r="AT3768">
        <v>4.4135199999999999E-2</v>
      </c>
      <c r="AU3768">
        <v>4.4245E-2</v>
      </c>
      <c r="AW3768">
        <v>0.10021299999999998</v>
      </c>
      <c r="AX3768">
        <v>4.9943399999999999E-2</v>
      </c>
      <c r="AY3768">
        <v>4.5995600000000011E-2</v>
      </c>
      <c r="AZ3768">
        <v>4.4135199999999999E-2</v>
      </c>
      <c r="BA3768">
        <v>4.4244999999999993E-2</v>
      </c>
      <c r="BC3768" s="52">
        <v>100000</v>
      </c>
      <c r="BD3768" s="52">
        <v>100000</v>
      </c>
      <c r="BE3768">
        <v>0</v>
      </c>
      <c r="BF3768">
        <v>0</v>
      </c>
      <c r="BG3768">
        <v>0</v>
      </c>
    </row>
    <row r="3769" spans="1:59">
      <c r="A3769">
        <v>3768</v>
      </c>
      <c r="E3769">
        <v>9795.2054794520554</v>
      </c>
      <c r="K3769">
        <v>2643.1229055451099</v>
      </c>
      <c r="L3769">
        <v>2852.1154055451098</v>
      </c>
      <c r="M3769">
        <v>3061.1079055451096</v>
      </c>
      <c r="N3769">
        <v>3270.1004055451094</v>
      </c>
      <c r="O3769">
        <v>3479.0929055451093</v>
      </c>
      <c r="Q3769">
        <v>2658.7167204989378</v>
      </c>
      <c r="R3769">
        <v>2586.8873276636441</v>
      </c>
      <c r="S3769">
        <v>2515.0579348283504</v>
      </c>
      <c r="T3769">
        <v>2443.2285419930568</v>
      </c>
      <c r="U3769">
        <v>2371.3991491577631</v>
      </c>
      <c r="W3769">
        <v>0</v>
      </c>
      <c r="AB3769">
        <v>1</v>
      </c>
      <c r="AC3769">
        <v>1</v>
      </c>
      <c r="AD3769">
        <v>1</v>
      </c>
      <c r="AE3769">
        <v>1</v>
      </c>
      <c r="AF3769">
        <v>1</v>
      </c>
      <c r="AL3769">
        <v>9.3846170000000004</v>
      </c>
      <c r="AM3769" s="5">
        <v>1.216969966888428</v>
      </c>
      <c r="AN3769">
        <v>570.77625570776252</v>
      </c>
      <c r="AO3769">
        <f t="shared" si="58"/>
        <v>26826.48401826484</v>
      </c>
      <c r="AP3769">
        <v>684.93150684931504</v>
      </c>
      <c r="AQ3769">
        <v>9.8929799999999998E-2</v>
      </c>
      <c r="AR3769">
        <v>5.0002999999999999E-2</v>
      </c>
      <c r="AS3769">
        <v>4.5744399999999998E-2</v>
      </c>
      <c r="AT3769">
        <v>4.3721200000000002E-2</v>
      </c>
      <c r="AU3769">
        <v>4.4217100000000002E-2</v>
      </c>
      <c r="AW3769">
        <v>9.8929799999999998E-2</v>
      </c>
      <c r="AX3769">
        <v>5.0003000000000006E-2</v>
      </c>
      <c r="AY3769">
        <v>4.5744400000000005E-2</v>
      </c>
      <c r="AZ3769">
        <v>4.3721200000000002E-2</v>
      </c>
      <c r="BA3769">
        <v>4.4217099999999995E-2</v>
      </c>
      <c r="BC3769" s="52">
        <v>100000</v>
      </c>
      <c r="BD3769" s="52">
        <v>100000</v>
      </c>
      <c r="BE3769">
        <v>0</v>
      </c>
      <c r="BF3769">
        <v>0</v>
      </c>
      <c r="BG3769">
        <v>0</v>
      </c>
    </row>
    <row r="3770" spans="1:59">
      <c r="A3770">
        <v>3769</v>
      </c>
      <c r="E3770">
        <v>9795.2054794520554</v>
      </c>
      <c r="K3770">
        <v>2195.1888790370222</v>
      </c>
      <c r="L3770">
        <v>2296.1638790370221</v>
      </c>
      <c r="M3770">
        <v>2397.138879037022</v>
      </c>
      <c r="N3770">
        <v>2498.1138790370219</v>
      </c>
      <c r="O3770">
        <v>2599.0888790370218</v>
      </c>
      <c r="Q3770">
        <v>2865.2885216943369</v>
      </c>
      <c r="R3770">
        <v>2787.8782682053488</v>
      </c>
      <c r="S3770">
        <v>2710.4680147163608</v>
      </c>
      <c r="T3770">
        <v>2633.0577612273728</v>
      </c>
      <c r="U3770">
        <v>2555.6475077383848</v>
      </c>
      <c r="W3770">
        <v>0</v>
      </c>
      <c r="AB3770">
        <v>1</v>
      </c>
      <c r="AC3770">
        <v>1</v>
      </c>
      <c r="AD3770">
        <v>1</v>
      </c>
      <c r="AE3770">
        <v>1</v>
      </c>
      <c r="AF3770">
        <v>1</v>
      </c>
      <c r="AL3770">
        <v>10.288546999999999</v>
      </c>
      <c r="AM3770" s="5">
        <v>4.1239376068115234</v>
      </c>
      <c r="AN3770">
        <v>570.77625570776252</v>
      </c>
      <c r="AO3770">
        <f t="shared" si="58"/>
        <v>26826.48401826484</v>
      </c>
      <c r="AP3770">
        <v>684.93150684931504</v>
      </c>
      <c r="AQ3770">
        <v>9.869979999999999E-2</v>
      </c>
      <c r="AR3770">
        <v>4.9949100000000003E-2</v>
      </c>
      <c r="AS3770">
        <v>4.5750900000000004E-2</v>
      </c>
      <c r="AT3770">
        <v>4.3719399999999999E-2</v>
      </c>
      <c r="AU3770">
        <v>4.4232399999999998E-2</v>
      </c>
      <c r="AW3770">
        <v>9.869979999999999E-2</v>
      </c>
      <c r="AX3770">
        <v>4.994910000000001E-2</v>
      </c>
      <c r="AY3770">
        <v>4.5750899999999997E-2</v>
      </c>
      <c r="AZ3770">
        <v>4.3719400000000005E-2</v>
      </c>
      <c r="BA3770">
        <v>4.4232399999999991E-2</v>
      </c>
      <c r="BC3770" s="52">
        <v>100000</v>
      </c>
      <c r="BD3770" s="52">
        <v>100000</v>
      </c>
      <c r="BE3770">
        <v>0</v>
      </c>
      <c r="BF3770">
        <v>0</v>
      </c>
      <c r="BG3770">
        <v>0</v>
      </c>
    </row>
    <row r="3771" spans="1:59">
      <c r="A3771">
        <v>3770</v>
      </c>
      <c r="E3771">
        <v>9795.2054794520554</v>
      </c>
      <c r="K3771">
        <v>2025.8479665766477</v>
      </c>
      <c r="L3771">
        <v>2076.3354665766474</v>
      </c>
      <c r="M3771">
        <v>2126.8229665766476</v>
      </c>
      <c r="N3771">
        <v>2177.3104665766477</v>
      </c>
      <c r="O3771">
        <v>2227.7979665766479</v>
      </c>
      <c r="Q3771">
        <v>2787.724919303032</v>
      </c>
      <c r="R3771">
        <v>2712.4101677540375</v>
      </c>
      <c r="S3771">
        <v>2637.095416205043</v>
      </c>
      <c r="T3771">
        <v>2561.7806646560484</v>
      </c>
      <c r="U3771">
        <v>2486.4659131070539</v>
      </c>
      <c r="W3771">
        <v>0</v>
      </c>
      <c r="AB3771">
        <v>1</v>
      </c>
      <c r="AC3771">
        <v>1</v>
      </c>
      <c r="AD3771">
        <v>1</v>
      </c>
      <c r="AE3771">
        <v>1</v>
      </c>
      <c r="AF3771">
        <v>1</v>
      </c>
      <c r="AL3771">
        <v>7.5288469999999998</v>
      </c>
      <c r="AM3771" s="5">
        <v>3.679539680480957</v>
      </c>
      <c r="AN3771">
        <v>570.77625570776252</v>
      </c>
      <c r="AO3771">
        <f t="shared" si="58"/>
        <v>26826.48401826484</v>
      </c>
      <c r="AP3771">
        <v>684.93150684931504</v>
      </c>
      <c r="AQ3771">
        <v>9.88483E-2</v>
      </c>
      <c r="AR3771">
        <v>5.0036200000000003E-2</v>
      </c>
      <c r="AS3771">
        <v>4.5785899999999997E-2</v>
      </c>
      <c r="AT3771">
        <v>4.3807499999999999E-2</v>
      </c>
      <c r="AU3771">
        <v>4.4276000000000003E-2</v>
      </c>
      <c r="AW3771">
        <v>9.8848299999999986E-2</v>
      </c>
      <c r="AX3771">
        <v>5.0036200000000003E-2</v>
      </c>
      <c r="AY3771">
        <v>4.5785900000000004E-2</v>
      </c>
      <c r="AZ3771">
        <v>4.3807499999999999E-2</v>
      </c>
      <c r="BA3771">
        <v>4.4275999999999996E-2</v>
      </c>
      <c r="BC3771" s="52">
        <v>100000</v>
      </c>
      <c r="BD3771" s="52">
        <v>100000</v>
      </c>
      <c r="BE3771">
        <v>0</v>
      </c>
      <c r="BF3771">
        <v>0</v>
      </c>
      <c r="BG3771">
        <v>0</v>
      </c>
    </row>
    <row r="3772" spans="1:59">
      <c r="A3772">
        <v>3771</v>
      </c>
      <c r="E3772">
        <v>9795.2054794520554</v>
      </c>
      <c r="K3772">
        <v>1976.6844758623452</v>
      </c>
      <c r="L3772">
        <v>2018.6194758623451</v>
      </c>
      <c r="M3772">
        <v>2060.554475862345</v>
      </c>
      <c r="N3772">
        <v>2102.489475862345</v>
      </c>
      <c r="O3772">
        <v>2144.4244758623449</v>
      </c>
      <c r="Q3772">
        <v>3524.908133745394</v>
      </c>
      <c r="R3772">
        <v>3429.6772234606815</v>
      </c>
      <c r="S3772">
        <v>3334.4463131759685</v>
      </c>
      <c r="T3772">
        <v>3239.2154028912555</v>
      </c>
      <c r="U3772">
        <v>3143.9844926065425</v>
      </c>
      <c r="W3772">
        <v>0</v>
      </c>
      <c r="AB3772">
        <v>1</v>
      </c>
      <c r="AC3772">
        <v>1</v>
      </c>
      <c r="AD3772">
        <v>1</v>
      </c>
      <c r="AE3772">
        <v>1</v>
      </c>
      <c r="AF3772">
        <v>1</v>
      </c>
      <c r="AL3772">
        <v>6.9172916000000004</v>
      </c>
      <c r="AM3772" s="5">
        <v>6.8791265487670898</v>
      </c>
      <c r="AN3772">
        <v>570.77625570776252</v>
      </c>
      <c r="AO3772">
        <f t="shared" si="58"/>
        <v>26826.48401826484</v>
      </c>
      <c r="AP3772">
        <v>684.93150684931504</v>
      </c>
      <c r="AQ3772">
        <v>9.8861099999999993E-2</v>
      </c>
      <c r="AR3772">
        <v>4.9998399999999998E-2</v>
      </c>
      <c r="AS3772">
        <v>4.5773899999999999E-2</v>
      </c>
      <c r="AT3772">
        <v>4.3694000000000004E-2</v>
      </c>
      <c r="AU3772">
        <v>4.4239100000000003E-2</v>
      </c>
      <c r="AW3772">
        <v>9.8861099999999993E-2</v>
      </c>
      <c r="AX3772">
        <v>4.9998399999999998E-2</v>
      </c>
      <c r="AY3772">
        <v>4.5773899999999992E-2</v>
      </c>
      <c r="AZ3772">
        <v>4.3693999999999997E-2</v>
      </c>
      <c r="BA3772">
        <v>4.4239100000000003E-2</v>
      </c>
      <c r="BC3772" s="52">
        <v>100000</v>
      </c>
      <c r="BD3772" s="52">
        <v>100000</v>
      </c>
      <c r="BE3772">
        <v>0</v>
      </c>
      <c r="BF3772">
        <v>0</v>
      </c>
      <c r="BG3772">
        <v>0</v>
      </c>
    </row>
    <row r="3773" spans="1:59">
      <c r="A3773">
        <v>3772</v>
      </c>
      <c r="E3773">
        <v>9795.2054794520554</v>
      </c>
      <c r="K3773">
        <v>2013.362000680952</v>
      </c>
      <c r="L3773">
        <v>2055.4345006809517</v>
      </c>
      <c r="M3773">
        <v>2097.5070006809519</v>
      </c>
      <c r="N3773">
        <v>2139.5795006809522</v>
      </c>
      <c r="O3773">
        <v>2181.6520006809524</v>
      </c>
      <c r="Q3773">
        <v>5652.1798291950026</v>
      </c>
      <c r="R3773">
        <v>5499.4773444592902</v>
      </c>
      <c r="S3773">
        <v>5346.7748597235777</v>
      </c>
      <c r="T3773">
        <v>5194.0723749878653</v>
      </c>
      <c r="U3773">
        <v>5041.3698902521528</v>
      </c>
      <c r="W3773">
        <v>0</v>
      </c>
      <c r="AB3773">
        <v>1</v>
      </c>
      <c r="AC3773">
        <v>1</v>
      </c>
      <c r="AD3773">
        <v>1</v>
      </c>
      <c r="AE3773">
        <v>1</v>
      </c>
      <c r="AF3773">
        <v>1</v>
      </c>
      <c r="AL3773">
        <v>5.6850047000000004</v>
      </c>
      <c r="AM3773" s="5">
        <v>9.2043581008911133</v>
      </c>
      <c r="AN3773">
        <v>570.77625570776252</v>
      </c>
      <c r="AO3773">
        <f t="shared" si="58"/>
        <v>26826.48401826484</v>
      </c>
      <c r="AP3773">
        <v>684.93150684931504</v>
      </c>
      <c r="AQ3773">
        <v>9.3630700000000011E-2</v>
      </c>
      <c r="AR3773">
        <v>4.2238700000000004E-2</v>
      </c>
      <c r="AS3773">
        <v>4.1657899999999998E-2</v>
      </c>
      <c r="AT3773">
        <v>4.2219199999999998E-2</v>
      </c>
      <c r="AU3773">
        <v>4.3816899999999999E-2</v>
      </c>
      <c r="AW3773">
        <v>9.3630699999999997E-2</v>
      </c>
      <c r="AX3773">
        <v>4.2238700000000004E-2</v>
      </c>
      <c r="AY3773">
        <v>4.1657899999999998E-2</v>
      </c>
      <c r="AZ3773">
        <v>4.2219199999999998E-2</v>
      </c>
      <c r="BA3773">
        <v>4.3816900000000006E-2</v>
      </c>
      <c r="BC3773" s="52">
        <v>100000</v>
      </c>
      <c r="BD3773" s="52">
        <v>100000</v>
      </c>
      <c r="BE3773">
        <v>0</v>
      </c>
      <c r="BF3773">
        <v>0</v>
      </c>
      <c r="BG3773">
        <v>0</v>
      </c>
    </row>
    <row r="3774" spans="1:59">
      <c r="A3774">
        <v>3773</v>
      </c>
      <c r="E3774">
        <v>9795.2054794520554</v>
      </c>
      <c r="K3774">
        <v>2528.4080938784045</v>
      </c>
      <c r="L3774">
        <v>2569.2430938784046</v>
      </c>
      <c r="M3774">
        <v>2610.0780938784046</v>
      </c>
      <c r="N3774">
        <v>2650.9130938784047</v>
      </c>
      <c r="O3774">
        <v>2691.7480938784047</v>
      </c>
      <c r="Q3774">
        <v>10585.94847392824</v>
      </c>
      <c r="R3774">
        <v>10299.952504427662</v>
      </c>
      <c r="S3774">
        <v>10013.956534927083</v>
      </c>
      <c r="T3774">
        <v>9727.9605654265051</v>
      </c>
      <c r="U3774">
        <v>9441.9645959259269</v>
      </c>
      <c r="W3774">
        <v>1.4999999999999999E-4</v>
      </c>
      <c r="AB3774">
        <v>1</v>
      </c>
      <c r="AC3774">
        <v>1</v>
      </c>
      <c r="AD3774">
        <v>1</v>
      </c>
      <c r="AE3774">
        <v>1</v>
      </c>
      <c r="AF3774">
        <v>1</v>
      </c>
      <c r="AL3774">
        <v>8.516133</v>
      </c>
      <c r="AM3774" s="5">
        <v>10.46668910980225</v>
      </c>
      <c r="AN3774">
        <v>570.77625570776252</v>
      </c>
      <c r="AO3774">
        <f t="shared" si="58"/>
        <v>26826.48401826484</v>
      </c>
      <c r="AP3774">
        <v>684.93150684931504</v>
      </c>
      <c r="AQ3774">
        <v>9.4747100000000001E-2</v>
      </c>
      <c r="AR3774">
        <v>4.3319200000000002E-2</v>
      </c>
      <c r="AS3774">
        <v>4.1427599999999995E-2</v>
      </c>
      <c r="AT3774">
        <v>4.2715400000000001E-2</v>
      </c>
      <c r="AU3774">
        <v>4.3829599999999996E-2</v>
      </c>
      <c r="AW3774">
        <v>9.4747100000000015E-2</v>
      </c>
      <c r="AX3774">
        <v>4.3319200000000002E-2</v>
      </c>
      <c r="AY3774">
        <v>4.1427599999999995E-2</v>
      </c>
      <c r="AZ3774">
        <v>4.2715400000000001E-2</v>
      </c>
      <c r="BA3774">
        <v>4.3829599999999996E-2</v>
      </c>
      <c r="BC3774" s="52">
        <v>100000</v>
      </c>
      <c r="BD3774" s="52">
        <v>100000</v>
      </c>
      <c r="BE3774">
        <v>0</v>
      </c>
      <c r="BF3774">
        <v>0</v>
      </c>
      <c r="BG3774">
        <v>0</v>
      </c>
    </row>
    <row r="3775" spans="1:59">
      <c r="A3775">
        <v>3774</v>
      </c>
      <c r="E3775">
        <v>9795.2054794520554</v>
      </c>
      <c r="K3775">
        <v>3396.1827236292638</v>
      </c>
      <c r="L3775">
        <v>3438.942723629264</v>
      </c>
      <c r="M3775">
        <v>3481.7027236292643</v>
      </c>
      <c r="N3775">
        <v>3524.4627236292645</v>
      </c>
      <c r="O3775">
        <v>3567.2227236292647</v>
      </c>
      <c r="Q3775">
        <v>12489.40812971227</v>
      </c>
      <c r="R3775">
        <v>12151.98721752203</v>
      </c>
      <c r="S3775">
        <v>11814.566305331789</v>
      </c>
      <c r="T3775">
        <v>11477.145393141549</v>
      </c>
      <c r="U3775">
        <v>11139.724480951309</v>
      </c>
      <c r="W3775">
        <v>1.409E-2</v>
      </c>
      <c r="AB3775">
        <v>1</v>
      </c>
      <c r="AC3775">
        <v>1</v>
      </c>
      <c r="AD3775">
        <v>1</v>
      </c>
      <c r="AE3775">
        <v>1</v>
      </c>
      <c r="AF3775">
        <v>1</v>
      </c>
      <c r="AL3775">
        <v>7.4804615999999999</v>
      </c>
      <c r="AM3775" s="5">
        <v>11.15230178833008</v>
      </c>
      <c r="AN3775">
        <v>570.77625570776252</v>
      </c>
      <c r="AO3775">
        <f t="shared" si="58"/>
        <v>26826.48401826484</v>
      </c>
      <c r="AP3775">
        <v>684.93150684931504</v>
      </c>
      <c r="AQ3775">
        <v>9.4360600000000003E-2</v>
      </c>
      <c r="AR3775">
        <v>4.2881799999999998E-2</v>
      </c>
      <c r="AS3775">
        <v>4.07176E-2</v>
      </c>
      <c r="AT3775">
        <v>4.2507700000000002E-2</v>
      </c>
      <c r="AU3775">
        <v>4.3637000000000002E-2</v>
      </c>
      <c r="AW3775">
        <v>9.4360600000000003E-2</v>
      </c>
      <c r="AX3775">
        <v>4.2881799999999998E-2</v>
      </c>
      <c r="AY3775">
        <v>4.0717600000000007E-2</v>
      </c>
      <c r="AZ3775">
        <v>4.2507699999999995E-2</v>
      </c>
      <c r="BA3775">
        <v>4.3636999999999995E-2</v>
      </c>
      <c r="BC3775" s="52">
        <v>100000</v>
      </c>
      <c r="BD3775" s="52">
        <v>100000</v>
      </c>
      <c r="BE3775">
        <v>0</v>
      </c>
      <c r="BF3775">
        <v>0</v>
      </c>
      <c r="BG3775">
        <v>0</v>
      </c>
    </row>
    <row r="3776" spans="1:59">
      <c r="A3776">
        <v>3775</v>
      </c>
      <c r="E3776">
        <v>9795.2054794520554</v>
      </c>
      <c r="K3776">
        <v>3971.3175276997531</v>
      </c>
      <c r="L3776">
        <v>4013.8025276997532</v>
      </c>
      <c r="M3776">
        <v>4056.2875276997534</v>
      </c>
      <c r="N3776">
        <v>4098.7725276997535</v>
      </c>
      <c r="O3776">
        <v>4141.2575276997532</v>
      </c>
      <c r="Q3776">
        <v>12730.103896334031</v>
      </c>
      <c r="R3776">
        <v>12386.180211310841</v>
      </c>
      <c r="S3776">
        <v>12042.256526287651</v>
      </c>
      <c r="T3776">
        <v>11698.332841264461</v>
      </c>
      <c r="U3776">
        <v>11354.40915624127</v>
      </c>
      <c r="W3776">
        <v>6.448000000000001E-2</v>
      </c>
      <c r="AB3776">
        <v>1</v>
      </c>
      <c r="AC3776">
        <v>1</v>
      </c>
      <c r="AD3776">
        <v>1</v>
      </c>
      <c r="AE3776">
        <v>1</v>
      </c>
      <c r="AF3776">
        <v>1</v>
      </c>
      <c r="AL3776">
        <v>6.2390470000000002</v>
      </c>
      <c r="AM3776" s="5">
        <v>10.5754337310791</v>
      </c>
      <c r="AN3776">
        <v>570.77625570776252</v>
      </c>
      <c r="AO3776">
        <f t="shared" si="58"/>
        <v>26826.48401826484</v>
      </c>
      <c r="AP3776">
        <v>684.93150684931504</v>
      </c>
      <c r="AQ3776">
        <v>9.5797799999999989E-2</v>
      </c>
      <c r="AR3776">
        <v>3.2591000000000002E-2</v>
      </c>
      <c r="AS3776">
        <v>3.9925500000000003E-2</v>
      </c>
      <c r="AT3776">
        <v>4.01071E-2</v>
      </c>
      <c r="AU3776">
        <v>4.21413E-2</v>
      </c>
      <c r="AW3776">
        <v>9.5797799999999975E-2</v>
      </c>
      <c r="AX3776">
        <v>3.2590999999999995E-2</v>
      </c>
      <c r="AY3776">
        <v>3.9925500000000003E-2</v>
      </c>
      <c r="AZ3776">
        <v>4.0107099999999993E-2</v>
      </c>
      <c r="BA3776">
        <v>4.2141300000000007E-2</v>
      </c>
      <c r="BC3776" s="52">
        <v>100000</v>
      </c>
      <c r="BD3776" s="52">
        <v>100000</v>
      </c>
      <c r="BE3776">
        <v>0</v>
      </c>
      <c r="BF3776">
        <v>0</v>
      </c>
      <c r="BG3776">
        <v>0</v>
      </c>
    </row>
    <row r="3777" spans="1:59">
      <c r="A3777">
        <v>3776</v>
      </c>
      <c r="E3777">
        <v>9795.2054794520554</v>
      </c>
      <c r="K3777">
        <v>3750.4720059196334</v>
      </c>
      <c r="L3777">
        <v>3800.6295059196336</v>
      </c>
      <c r="M3777">
        <v>3850.7870059196339</v>
      </c>
      <c r="N3777">
        <v>3900.9445059196341</v>
      </c>
      <c r="O3777">
        <v>3951.1020059196344</v>
      </c>
      <c r="Q3777">
        <v>10513.231012127761</v>
      </c>
      <c r="R3777">
        <v>10229.199619072569</v>
      </c>
      <c r="S3777">
        <v>9945.1682260173784</v>
      </c>
      <c r="T3777">
        <v>9661.1368329621873</v>
      </c>
      <c r="U3777">
        <v>9377.1054399069963</v>
      </c>
      <c r="W3777">
        <v>9.1310000000000002E-2</v>
      </c>
      <c r="AB3777">
        <v>1</v>
      </c>
      <c r="AC3777">
        <v>1</v>
      </c>
      <c r="AD3777">
        <v>1</v>
      </c>
      <c r="AE3777">
        <v>1</v>
      </c>
      <c r="AF3777">
        <v>1</v>
      </c>
      <c r="AL3777">
        <v>6.8860216000000003</v>
      </c>
      <c r="AM3777" s="5">
        <v>9.1259069442749023</v>
      </c>
      <c r="AN3777">
        <v>570.77625570776252</v>
      </c>
      <c r="AO3777">
        <f t="shared" si="58"/>
        <v>26826.48401826484</v>
      </c>
      <c r="AP3777">
        <v>684.93150684931504</v>
      </c>
      <c r="AQ3777">
        <v>9.17737E-2</v>
      </c>
      <c r="AR3777">
        <v>2.78271E-2</v>
      </c>
      <c r="AS3777">
        <v>2.8101299999999999E-2</v>
      </c>
      <c r="AT3777">
        <v>3.7682299999999995E-2</v>
      </c>
      <c r="AU3777">
        <v>3.9511400000000002E-2</v>
      </c>
      <c r="AW3777">
        <v>9.17737E-2</v>
      </c>
      <c r="AX3777">
        <v>2.7827100000000007E-2</v>
      </c>
      <c r="AY3777">
        <v>2.8101299999999996E-2</v>
      </c>
      <c r="AZ3777">
        <v>3.7682299999999988E-2</v>
      </c>
      <c r="BA3777">
        <v>3.9511400000000002E-2</v>
      </c>
      <c r="BC3777" s="52">
        <v>100000</v>
      </c>
      <c r="BD3777" s="52">
        <v>100000</v>
      </c>
      <c r="BE3777">
        <v>0</v>
      </c>
      <c r="BF3777">
        <v>0</v>
      </c>
      <c r="BG3777">
        <v>0</v>
      </c>
    </row>
    <row r="3778" spans="1:59">
      <c r="A3778">
        <v>3777</v>
      </c>
      <c r="E3778">
        <v>9795.2054794520554</v>
      </c>
      <c r="K3778">
        <v>3707.5514981531787</v>
      </c>
      <c r="L3778">
        <v>3782.5414981531785</v>
      </c>
      <c r="M3778">
        <v>3857.5314981531783</v>
      </c>
      <c r="N3778">
        <v>3932.5214981531781</v>
      </c>
      <c r="O3778">
        <v>4007.5114981531779</v>
      </c>
      <c r="Q3778">
        <v>10309.32083137195</v>
      </c>
      <c r="R3778">
        <v>10030.798391090031</v>
      </c>
      <c r="S3778">
        <v>9752.2759508081126</v>
      </c>
      <c r="T3778">
        <v>9473.7535105261941</v>
      </c>
      <c r="U3778">
        <v>9195.2310702442755</v>
      </c>
      <c r="W3778">
        <v>0.16075</v>
      </c>
      <c r="AB3778">
        <v>1</v>
      </c>
      <c r="AC3778">
        <v>1</v>
      </c>
      <c r="AD3778">
        <v>1</v>
      </c>
      <c r="AE3778">
        <v>1</v>
      </c>
      <c r="AF3778">
        <v>1</v>
      </c>
      <c r="AL3778">
        <v>6.7567339999999998</v>
      </c>
      <c r="AM3778" s="5">
        <v>9.4872360229492188</v>
      </c>
      <c r="AN3778">
        <v>570.77625570776252</v>
      </c>
      <c r="AO3778">
        <f t="shared" si="58"/>
        <v>26826.48401826484</v>
      </c>
      <c r="AP3778">
        <v>684.93150684931504</v>
      </c>
      <c r="AQ3778">
        <v>8.35539E-2</v>
      </c>
      <c r="AR3778">
        <v>9.2603500000000005E-3</v>
      </c>
      <c r="AS3778">
        <v>1.5637100000000001E-2</v>
      </c>
      <c r="AT3778">
        <v>1.8423700000000001E-2</v>
      </c>
      <c r="AU3778">
        <v>2.0831199999999998E-2</v>
      </c>
      <c r="AW3778">
        <v>8.35539E-2</v>
      </c>
      <c r="AX3778">
        <v>9.2603500000000005E-3</v>
      </c>
      <c r="AY3778">
        <v>1.5637100000000001E-2</v>
      </c>
      <c r="AZ3778">
        <v>1.8423700000000001E-2</v>
      </c>
      <c r="BA3778">
        <v>2.0831199999999994E-2</v>
      </c>
      <c r="BC3778" s="52">
        <v>100000</v>
      </c>
      <c r="BD3778" s="52">
        <v>100000</v>
      </c>
      <c r="BE3778">
        <v>0</v>
      </c>
      <c r="BF3778">
        <v>0</v>
      </c>
      <c r="BG3778">
        <v>0</v>
      </c>
    </row>
    <row r="3779" spans="1:59">
      <c r="A3779">
        <v>3778</v>
      </c>
      <c r="E3779">
        <v>9795.2054794520554</v>
      </c>
      <c r="K3779">
        <v>3961.1726804095006</v>
      </c>
      <c r="L3779">
        <v>4065.9151804095009</v>
      </c>
      <c r="M3779">
        <v>4170.6576804095012</v>
      </c>
      <c r="N3779">
        <v>4275.4001804095014</v>
      </c>
      <c r="O3779">
        <v>4380.1426804095017</v>
      </c>
      <c r="Q3779">
        <v>9373.5506770529719</v>
      </c>
      <c r="R3779">
        <v>9120.3095325191989</v>
      </c>
      <c r="S3779">
        <v>8867.0683879854259</v>
      </c>
      <c r="T3779">
        <v>8613.827243451653</v>
      </c>
      <c r="U3779">
        <v>8360.58609891788</v>
      </c>
      <c r="W3779">
        <v>0.10847</v>
      </c>
      <c r="AB3779">
        <v>1</v>
      </c>
      <c r="AC3779">
        <v>1</v>
      </c>
      <c r="AD3779">
        <v>1</v>
      </c>
      <c r="AE3779">
        <v>1</v>
      </c>
      <c r="AF3779">
        <v>1</v>
      </c>
      <c r="AL3779">
        <v>6.8115019999999999</v>
      </c>
      <c r="AM3779" s="5">
        <v>7.996973991394043</v>
      </c>
      <c r="AN3779">
        <v>570.77625570776252</v>
      </c>
      <c r="AO3779">
        <f t="shared" ref="AO3779:AO3842" si="59">235000000/8760</f>
        <v>26826.48401826484</v>
      </c>
      <c r="AP3779">
        <v>684.93150684931504</v>
      </c>
      <c r="AQ3779">
        <v>7.1577399999999999E-2</v>
      </c>
      <c r="AR3779">
        <v>8.1399899999999997E-3</v>
      </c>
      <c r="AS3779">
        <v>1.3262700000000001E-2</v>
      </c>
      <c r="AT3779">
        <v>1.6213000000000002E-2</v>
      </c>
      <c r="AU3779">
        <v>1.7465100000000001E-2</v>
      </c>
      <c r="AW3779">
        <v>7.1577399999999999E-2</v>
      </c>
      <c r="AX3779">
        <v>8.1399899999999997E-3</v>
      </c>
      <c r="AY3779">
        <v>1.3262700000000002E-2</v>
      </c>
      <c r="AZ3779">
        <v>1.6213000000000005E-2</v>
      </c>
      <c r="BA3779">
        <v>1.7465099999999997E-2</v>
      </c>
      <c r="BC3779" s="52">
        <v>100000</v>
      </c>
      <c r="BD3779" s="52">
        <v>100000</v>
      </c>
      <c r="BE3779">
        <v>0</v>
      </c>
      <c r="BF3779">
        <v>0</v>
      </c>
      <c r="BG3779">
        <v>0</v>
      </c>
    </row>
    <row r="3780" spans="1:59">
      <c r="A3780">
        <v>3779</v>
      </c>
      <c r="E3780">
        <v>9795.2054794520554</v>
      </c>
      <c r="K3780">
        <v>4455.9290790264477</v>
      </c>
      <c r="L3780">
        <v>4619.8215790264476</v>
      </c>
      <c r="M3780">
        <v>4783.7140790264475</v>
      </c>
      <c r="N3780">
        <v>4947.6065790264474</v>
      </c>
      <c r="O3780">
        <v>5111.4990790264474</v>
      </c>
      <c r="Q3780">
        <v>8624.8471727917404</v>
      </c>
      <c r="R3780">
        <v>8391.8334255610498</v>
      </c>
      <c r="S3780">
        <v>8158.8196783303592</v>
      </c>
      <c r="T3780">
        <v>7925.8059310996687</v>
      </c>
      <c r="U3780">
        <v>7692.7921838689781</v>
      </c>
      <c r="W3780">
        <v>0.12526000000000001</v>
      </c>
      <c r="AB3780">
        <v>1</v>
      </c>
      <c r="AC3780">
        <v>1</v>
      </c>
      <c r="AD3780">
        <v>1</v>
      </c>
      <c r="AE3780">
        <v>1</v>
      </c>
      <c r="AF3780">
        <v>1</v>
      </c>
      <c r="AL3780">
        <v>6.2011120000000002</v>
      </c>
      <c r="AM3780" s="5">
        <v>8.9971017837524414</v>
      </c>
      <c r="AN3780">
        <v>570.77625570776252</v>
      </c>
      <c r="AO3780">
        <f t="shared" si="59"/>
        <v>26826.48401826484</v>
      </c>
      <c r="AP3780">
        <v>684.93150684931504</v>
      </c>
      <c r="AQ3780">
        <v>6.7736299999999999E-2</v>
      </c>
      <c r="AR3780">
        <v>7.0594799999999999E-3</v>
      </c>
      <c r="AS3780">
        <v>9.7390899999999989E-3</v>
      </c>
      <c r="AT3780">
        <v>1.7070200000000001E-2</v>
      </c>
      <c r="AU3780">
        <v>1.7266300000000002E-2</v>
      </c>
      <c r="AW3780">
        <v>6.7736299999999999E-2</v>
      </c>
      <c r="AX3780">
        <v>7.0594799999999999E-3</v>
      </c>
      <c r="AY3780">
        <v>9.7390899999999989E-3</v>
      </c>
      <c r="AZ3780">
        <v>1.7070199999999994E-2</v>
      </c>
      <c r="BA3780">
        <v>1.7266299999999998E-2</v>
      </c>
      <c r="BC3780" s="52">
        <v>100000</v>
      </c>
      <c r="BD3780" s="52">
        <v>100000</v>
      </c>
      <c r="BE3780">
        <v>0</v>
      </c>
      <c r="BF3780">
        <v>0</v>
      </c>
      <c r="BG3780">
        <v>0</v>
      </c>
    </row>
    <row r="3781" spans="1:59">
      <c r="A3781">
        <v>3780</v>
      </c>
      <c r="E3781">
        <v>9795.2054794520554</v>
      </c>
      <c r="K3781">
        <v>4600.2980596954303</v>
      </c>
      <c r="L3781">
        <v>4805.1655596954306</v>
      </c>
      <c r="M3781">
        <v>5010.0330596954309</v>
      </c>
      <c r="N3781">
        <v>5214.9005596954312</v>
      </c>
      <c r="O3781">
        <v>5419.7680596954315</v>
      </c>
      <c r="Q3781">
        <v>8152.2942107984309</v>
      </c>
      <c r="R3781">
        <v>7932.047221918403</v>
      </c>
      <c r="S3781">
        <v>7711.8002330383752</v>
      </c>
      <c r="T3781">
        <v>7491.5532441583473</v>
      </c>
      <c r="U3781">
        <v>7271.3062552783194</v>
      </c>
      <c r="W3781">
        <v>0.18950999999999998</v>
      </c>
      <c r="AB3781">
        <v>1</v>
      </c>
      <c r="AC3781">
        <v>1</v>
      </c>
      <c r="AD3781">
        <v>1</v>
      </c>
      <c r="AE3781">
        <v>1</v>
      </c>
      <c r="AF3781">
        <v>1</v>
      </c>
      <c r="AL3781">
        <v>5.5074005000000001</v>
      </c>
      <c r="AM3781" s="5">
        <v>11.06041145324707</v>
      </c>
      <c r="AN3781">
        <v>570.77625570776252</v>
      </c>
      <c r="AO3781">
        <f t="shared" si="59"/>
        <v>26826.48401826484</v>
      </c>
      <c r="AP3781">
        <v>684.93150684931504</v>
      </c>
      <c r="AQ3781">
        <v>6.6970399999999999E-2</v>
      </c>
      <c r="AR3781">
        <v>7.1611599999999997E-3</v>
      </c>
      <c r="AS3781">
        <v>9.9690999999999998E-3</v>
      </c>
      <c r="AT3781">
        <v>1.7439E-2</v>
      </c>
      <c r="AU3781">
        <v>1.7207300000000002E-2</v>
      </c>
      <c r="AW3781">
        <v>6.6970399999999999E-2</v>
      </c>
      <c r="AX3781">
        <v>7.1611599999999997E-3</v>
      </c>
      <c r="AY3781">
        <v>9.9691000000000016E-3</v>
      </c>
      <c r="AZ3781">
        <v>1.7438999999999996E-2</v>
      </c>
      <c r="BA3781">
        <v>1.7207299999999995E-2</v>
      </c>
      <c r="BC3781" s="52">
        <v>100000</v>
      </c>
      <c r="BD3781" s="52">
        <v>100000</v>
      </c>
      <c r="BE3781">
        <v>0</v>
      </c>
      <c r="BF3781">
        <v>0</v>
      </c>
      <c r="BG3781">
        <v>0</v>
      </c>
    </row>
    <row r="3782" spans="1:59">
      <c r="A3782">
        <v>3781</v>
      </c>
      <c r="E3782">
        <v>9795.2054794520554</v>
      </c>
      <c r="K3782">
        <v>4469.9757906591049</v>
      </c>
      <c r="L3782">
        <v>4740.1257906591054</v>
      </c>
      <c r="M3782">
        <v>5010.275790659105</v>
      </c>
      <c r="N3782">
        <v>5280.4257906591047</v>
      </c>
      <c r="O3782">
        <v>5550.5757906591043</v>
      </c>
      <c r="Q3782">
        <v>7446.1565354416534</v>
      </c>
      <c r="R3782">
        <v>7244.9869611496451</v>
      </c>
      <c r="S3782">
        <v>7043.8173868576368</v>
      </c>
      <c r="T3782">
        <v>6842.6478125656286</v>
      </c>
      <c r="U3782">
        <v>6641.4782382736203</v>
      </c>
      <c r="W3782">
        <v>0.30019000000000001</v>
      </c>
      <c r="AB3782">
        <v>1</v>
      </c>
      <c r="AC3782">
        <v>1</v>
      </c>
      <c r="AD3782">
        <v>1</v>
      </c>
      <c r="AE3782">
        <v>1</v>
      </c>
      <c r="AF3782">
        <v>1</v>
      </c>
      <c r="AL3782">
        <v>4.9680650000000002</v>
      </c>
      <c r="AM3782" s="5">
        <v>9.5480842590332031</v>
      </c>
      <c r="AN3782">
        <v>570.77625570776252</v>
      </c>
      <c r="AO3782">
        <f t="shared" si="59"/>
        <v>26826.48401826484</v>
      </c>
      <c r="AP3782">
        <v>684.93150684931504</v>
      </c>
      <c r="AQ3782">
        <v>6.6900299999999996E-2</v>
      </c>
      <c r="AR3782">
        <v>7.5808000000000004E-3</v>
      </c>
      <c r="AS3782">
        <v>1.0338E-2</v>
      </c>
      <c r="AT3782">
        <v>1.7375100000000001E-2</v>
      </c>
      <c r="AU3782">
        <v>1.7350000000000001E-2</v>
      </c>
      <c r="AW3782">
        <v>6.6900299999999996E-2</v>
      </c>
      <c r="AX3782">
        <v>7.5807999999999987E-3</v>
      </c>
      <c r="AY3782">
        <v>1.0338E-2</v>
      </c>
      <c r="AZ3782">
        <v>1.7375100000000004E-2</v>
      </c>
      <c r="BA3782">
        <v>1.7350000000000004E-2</v>
      </c>
      <c r="BC3782" s="52">
        <v>100000</v>
      </c>
      <c r="BD3782" s="52">
        <v>100000</v>
      </c>
      <c r="BE3782">
        <v>0</v>
      </c>
      <c r="BF3782">
        <v>0</v>
      </c>
      <c r="BG3782">
        <v>0</v>
      </c>
    </row>
    <row r="3783" spans="1:59">
      <c r="A3783">
        <v>3782</v>
      </c>
      <c r="E3783">
        <v>9795.2054794520554</v>
      </c>
      <c r="K3783">
        <v>4316.2423355683504</v>
      </c>
      <c r="L3783">
        <v>4633.6898355683506</v>
      </c>
      <c r="M3783">
        <v>4951.1373355683509</v>
      </c>
      <c r="N3783">
        <v>5268.5848355683511</v>
      </c>
      <c r="O3783">
        <v>5586.0323355683513</v>
      </c>
      <c r="Q3783">
        <v>7255.0974547245132</v>
      </c>
      <c r="R3783">
        <v>7059.089640698201</v>
      </c>
      <c r="S3783">
        <v>6863.0818266718888</v>
      </c>
      <c r="T3783">
        <v>6667.0740126455767</v>
      </c>
      <c r="U3783">
        <v>6471.0661986192645</v>
      </c>
      <c r="W3783">
        <v>0.56550999999999996</v>
      </c>
      <c r="AB3783">
        <v>1</v>
      </c>
      <c r="AC3783">
        <v>1</v>
      </c>
      <c r="AD3783">
        <v>1</v>
      </c>
      <c r="AE3783">
        <v>1</v>
      </c>
      <c r="AF3783">
        <v>1</v>
      </c>
      <c r="AL3783">
        <v>4.3327210000000003</v>
      </c>
      <c r="AM3783" s="5">
        <v>9.6844863891601563</v>
      </c>
      <c r="AN3783">
        <v>570.77625570776252</v>
      </c>
      <c r="AO3783">
        <f t="shared" si="59"/>
        <v>26826.48401826484</v>
      </c>
      <c r="AP3783">
        <v>684.93150684931504</v>
      </c>
      <c r="AQ3783">
        <v>7.04732E-2</v>
      </c>
      <c r="AR3783">
        <v>9.1570599999999999E-3</v>
      </c>
      <c r="AS3783">
        <v>1.3808899999999999E-2</v>
      </c>
      <c r="AT3783">
        <v>1.644E-2</v>
      </c>
      <c r="AU3783">
        <v>1.7054E-2</v>
      </c>
      <c r="AW3783">
        <v>7.04732E-2</v>
      </c>
      <c r="AX3783">
        <v>9.1570600000000016E-3</v>
      </c>
      <c r="AY3783">
        <v>1.3808899999999999E-2</v>
      </c>
      <c r="AZ3783">
        <v>1.6439999999999996E-2</v>
      </c>
      <c r="BA3783">
        <v>1.7054E-2</v>
      </c>
      <c r="BC3783" s="52">
        <v>100000</v>
      </c>
      <c r="BD3783" s="52">
        <v>100000</v>
      </c>
      <c r="BE3783">
        <v>0</v>
      </c>
      <c r="BF3783">
        <v>0</v>
      </c>
      <c r="BG3783">
        <v>0</v>
      </c>
    </row>
    <row r="3784" spans="1:59">
      <c r="A3784">
        <v>3783</v>
      </c>
      <c r="E3784">
        <v>9795.2054794520554</v>
      </c>
      <c r="K3784">
        <v>4005.6539339129163</v>
      </c>
      <c r="L3784">
        <v>4430.3464339129159</v>
      </c>
      <c r="M3784">
        <v>4855.038933912916</v>
      </c>
      <c r="N3784">
        <v>5279.7314339129161</v>
      </c>
      <c r="O3784">
        <v>5704.4239339129163</v>
      </c>
      <c r="Q3784">
        <v>6837.0876136138331</v>
      </c>
      <c r="R3784">
        <v>6652.3729897612175</v>
      </c>
      <c r="S3784">
        <v>6467.6583659086018</v>
      </c>
      <c r="T3784">
        <v>6282.9437420559861</v>
      </c>
      <c r="U3784">
        <v>6098.2291182033705</v>
      </c>
      <c r="W3784">
        <v>0.48812</v>
      </c>
      <c r="AB3784">
        <v>1</v>
      </c>
      <c r="AC3784">
        <v>1</v>
      </c>
      <c r="AD3784">
        <v>1</v>
      </c>
      <c r="AE3784">
        <v>1</v>
      </c>
      <c r="AF3784">
        <v>1</v>
      </c>
      <c r="AL3784">
        <v>3.7899250000000002</v>
      </c>
      <c r="AM3784" s="5">
        <v>10.1875467300415</v>
      </c>
      <c r="AN3784">
        <v>570.77625570776252</v>
      </c>
      <c r="AO3784">
        <f t="shared" si="59"/>
        <v>26826.48401826484</v>
      </c>
      <c r="AP3784">
        <v>684.93150684931504</v>
      </c>
      <c r="AQ3784">
        <v>7.2983099999999995E-2</v>
      </c>
      <c r="AR3784">
        <v>9.4062800000000012E-3</v>
      </c>
      <c r="AS3784">
        <v>1.4593099999999999E-2</v>
      </c>
      <c r="AT3784">
        <v>1.6901199999999998E-2</v>
      </c>
      <c r="AU3784">
        <v>1.8101099999999998E-2</v>
      </c>
      <c r="AW3784">
        <v>7.2983099999999995E-2</v>
      </c>
      <c r="AX3784">
        <v>9.406280000000003E-3</v>
      </c>
      <c r="AY3784">
        <v>1.4593099999999998E-2</v>
      </c>
      <c r="AZ3784">
        <v>1.6901199999999991E-2</v>
      </c>
      <c r="BA3784">
        <v>1.8101099999999995E-2</v>
      </c>
      <c r="BC3784" s="52">
        <v>100000</v>
      </c>
      <c r="BD3784" s="52">
        <v>100000</v>
      </c>
      <c r="BE3784">
        <v>0</v>
      </c>
      <c r="BF3784">
        <v>0</v>
      </c>
      <c r="BG3784">
        <v>0</v>
      </c>
    </row>
    <row r="3785" spans="1:59">
      <c r="A3785">
        <v>3784</v>
      </c>
      <c r="E3785">
        <v>9795.2054794520554</v>
      </c>
      <c r="K3785">
        <v>4010.3361711238031</v>
      </c>
      <c r="L3785">
        <v>4631.1245044571369</v>
      </c>
      <c r="M3785">
        <v>5251.9128377904708</v>
      </c>
      <c r="N3785">
        <v>5872.7011711238047</v>
      </c>
      <c r="O3785">
        <v>6493.4895044571385</v>
      </c>
      <c r="Q3785">
        <v>7271.9610835516341</v>
      </c>
      <c r="R3785">
        <v>7075.4976718254102</v>
      </c>
      <c r="S3785">
        <v>6879.0342600991862</v>
      </c>
      <c r="T3785">
        <v>6682.5708483729622</v>
      </c>
      <c r="U3785">
        <v>6486.1074366467383</v>
      </c>
      <c r="W3785">
        <v>0.32966000000000001</v>
      </c>
      <c r="AB3785">
        <v>1</v>
      </c>
      <c r="AC3785">
        <v>1</v>
      </c>
      <c r="AD3785">
        <v>1</v>
      </c>
      <c r="AE3785">
        <v>1</v>
      </c>
      <c r="AF3785">
        <v>1</v>
      </c>
      <c r="AL3785">
        <v>3.4819170000000002</v>
      </c>
      <c r="AM3785" s="5">
        <v>9.9932832717895508</v>
      </c>
      <c r="AN3785">
        <v>570.77625570776252</v>
      </c>
      <c r="AO3785">
        <f t="shared" si="59"/>
        <v>26826.48401826484</v>
      </c>
      <c r="AP3785">
        <v>684.93150684931504</v>
      </c>
      <c r="AQ3785">
        <v>9.1182199999999991E-2</v>
      </c>
      <c r="AR3785">
        <v>2.5485600000000001E-2</v>
      </c>
      <c r="AS3785">
        <v>1.5754600000000001E-2</v>
      </c>
      <c r="AT3785">
        <v>1.9797699999999998E-2</v>
      </c>
      <c r="AU3785">
        <v>2.1331900000000001E-2</v>
      </c>
      <c r="AW3785">
        <v>9.1182199999999977E-2</v>
      </c>
      <c r="AX3785">
        <v>2.5485599999999997E-2</v>
      </c>
      <c r="AY3785">
        <v>1.5754599999999994E-2</v>
      </c>
      <c r="AZ3785">
        <v>1.9797700000000001E-2</v>
      </c>
      <c r="BA3785">
        <v>2.1331900000000001E-2</v>
      </c>
      <c r="BC3785" s="52">
        <v>100000</v>
      </c>
      <c r="BD3785" s="52">
        <v>100000</v>
      </c>
      <c r="BE3785">
        <v>0</v>
      </c>
      <c r="BF3785">
        <v>0</v>
      </c>
      <c r="BG3785">
        <v>0</v>
      </c>
    </row>
    <row r="3786" spans="1:59">
      <c r="A3786">
        <v>3785</v>
      </c>
      <c r="E3786">
        <v>9795.2054794520554</v>
      </c>
      <c r="K3786">
        <v>4380.2329107837913</v>
      </c>
      <c r="L3786">
        <v>5156.115410783791</v>
      </c>
      <c r="M3786">
        <v>5931.9979107837908</v>
      </c>
      <c r="N3786">
        <v>6707.8804107837905</v>
      </c>
      <c r="O3786">
        <v>7483.7629107837902</v>
      </c>
      <c r="Q3786">
        <v>7679.7814450632432</v>
      </c>
      <c r="R3786">
        <v>7472.300127790475</v>
      </c>
      <c r="S3786">
        <v>7264.8188105177069</v>
      </c>
      <c r="T3786">
        <v>7057.3374932449387</v>
      </c>
      <c r="U3786">
        <v>6849.8561759721706</v>
      </c>
      <c r="W3786">
        <v>0.13084000000000001</v>
      </c>
      <c r="AB3786">
        <v>1</v>
      </c>
      <c r="AC3786">
        <v>1</v>
      </c>
      <c r="AD3786">
        <v>1</v>
      </c>
      <c r="AE3786">
        <v>1</v>
      </c>
      <c r="AF3786">
        <v>1</v>
      </c>
      <c r="AL3786">
        <v>3.0571568</v>
      </c>
      <c r="AM3786" s="5">
        <v>10.299417495727541</v>
      </c>
      <c r="AN3786">
        <v>570.77625570776252</v>
      </c>
      <c r="AO3786">
        <f t="shared" si="59"/>
        <v>26826.48401826484</v>
      </c>
      <c r="AP3786">
        <v>684.93150684931504</v>
      </c>
      <c r="AQ3786">
        <v>0.100393</v>
      </c>
      <c r="AR3786">
        <v>3.0802299999999998E-2</v>
      </c>
      <c r="AS3786">
        <v>3.12015E-2</v>
      </c>
      <c r="AT3786">
        <v>3.9279500000000002E-2</v>
      </c>
      <c r="AU3786">
        <v>4.1577700000000002E-2</v>
      </c>
      <c r="AW3786">
        <v>0.100393</v>
      </c>
      <c r="AX3786">
        <v>3.0802299999999991E-2</v>
      </c>
      <c r="AY3786">
        <v>3.1201500000000007E-2</v>
      </c>
      <c r="AZ3786">
        <v>3.9279500000000009E-2</v>
      </c>
      <c r="BA3786">
        <v>4.1577700000000009E-2</v>
      </c>
      <c r="BC3786" s="52">
        <v>100000</v>
      </c>
      <c r="BD3786" s="52">
        <v>100000</v>
      </c>
      <c r="BE3786">
        <v>0</v>
      </c>
      <c r="BF3786">
        <v>0</v>
      </c>
      <c r="BG3786">
        <v>0</v>
      </c>
    </row>
    <row r="3787" spans="1:59">
      <c r="A3787">
        <v>3786</v>
      </c>
      <c r="E3787">
        <v>9795.2054794520554</v>
      </c>
      <c r="K3787">
        <v>4983.4611381195964</v>
      </c>
      <c r="L3787">
        <v>5808.4294714529296</v>
      </c>
      <c r="M3787">
        <v>6633.3978047862629</v>
      </c>
      <c r="N3787">
        <v>7458.3661381195961</v>
      </c>
      <c r="O3787">
        <v>8283.3344714529303</v>
      </c>
      <c r="Q3787">
        <v>8024.6369203431959</v>
      </c>
      <c r="R3787">
        <v>7807.8387928649563</v>
      </c>
      <c r="S3787">
        <v>7591.0406653867167</v>
      </c>
      <c r="T3787">
        <v>7374.2425379084771</v>
      </c>
      <c r="U3787">
        <v>7157.4444104302374</v>
      </c>
      <c r="W3787">
        <v>0.10484</v>
      </c>
      <c r="AB3787">
        <v>1</v>
      </c>
      <c r="AC3787">
        <v>1</v>
      </c>
      <c r="AD3787">
        <v>1</v>
      </c>
      <c r="AE3787">
        <v>1</v>
      </c>
      <c r="AF3787">
        <v>1</v>
      </c>
      <c r="AL3787">
        <v>2.8806763000000002</v>
      </c>
      <c r="AM3787" s="5">
        <v>9.5081748962402344</v>
      </c>
      <c r="AN3787">
        <v>570.77625570776252</v>
      </c>
      <c r="AO3787">
        <f t="shared" si="59"/>
        <v>26826.48401826484</v>
      </c>
      <c r="AP3787">
        <v>684.93150684931504</v>
      </c>
      <c r="AQ3787">
        <v>0.10587300000000001</v>
      </c>
      <c r="AR3787">
        <v>8.2430199999999995E-2</v>
      </c>
      <c r="AS3787">
        <v>7.2001999999999997E-2</v>
      </c>
      <c r="AT3787">
        <v>7.2853000000000001E-2</v>
      </c>
      <c r="AU3787">
        <v>4.9363500000000005E-2</v>
      </c>
      <c r="AW3787">
        <v>0.10587300000000001</v>
      </c>
      <c r="AX3787">
        <v>8.2430199999999995E-2</v>
      </c>
      <c r="AY3787">
        <v>7.2001999999999997E-2</v>
      </c>
      <c r="AZ3787">
        <v>7.2853000000000001E-2</v>
      </c>
      <c r="BA3787">
        <v>4.9363500000000005E-2</v>
      </c>
      <c r="BC3787" s="52">
        <v>100000</v>
      </c>
      <c r="BD3787" s="52">
        <v>100000</v>
      </c>
      <c r="BE3787">
        <v>0</v>
      </c>
      <c r="BF3787">
        <v>0</v>
      </c>
      <c r="BG3787">
        <v>0</v>
      </c>
    </row>
    <row r="3788" spans="1:59">
      <c r="A3788">
        <v>3787</v>
      </c>
      <c r="E3788">
        <v>9795.2054794520554</v>
      </c>
      <c r="K3788">
        <v>5403.3017413623684</v>
      </c>
      <c r="L3788">
        <v>6178.7717413623686</v>
      </c>
      <c r="M3788">
        <v>6954.2417413623689</v>
      </c>
      <c r="N3788">
        <v>7729.7117413623691</v>
      </c>
      <c r="O3788">
        <v>8505.1817413623685</v>
      </c>
      <c r="Q3788">
        <v>8863.7752251634593</v>
      </c>
      <c r="R3788">
        <v>8624.3064625628649</v>
      </c>
      <c r="S3788">
        <v>8384.8376999622706</v>
      </c>
      <c r="T3788">
        <v>8145.3689373616762</v>
      </c>
      <c r="U3788">
        <v>7905.9001747610819</v>
      </c>
      <c r="W3788">
        <v>3.304E-2</v>
      </c>
      <c r="AB3788">
        <v>1</v>
      </c>
      <c r="AC3788">
        <v>1</v>
      </c>
      <c r="AD3788">
        <v>1</v>
      </c>
      <c r="AE3788">
        <v>1</v>
      </c>
      <c r="AF3788">
        <v>1</v>
      </c>
      <c r="AL3788">
        <v>2.9937716000000001</v>
      </c>
      <c r="AM3788" s="5">
        <v>8.1194019317626953</v>
      </c>
      <c r="AN3788">
        <v>570.77625570776252</v>
      </c>
      <c r="AO3788">
        <f t="shared" si="59"/>
        <v>26826.48401826484</v>
      </c>
      <c r="AP3788">
        <v>684.93150684931504</v>
      </c>
      <c r="AQ3788">
        <v>0.112266</v>
      </c>
      <c r="AR3788">
        <v>0.10259799999999999</v>
      </c>
      <c r="AS3788">
        <v>9.1495199999999999E-2</v>
      </c>
      <c r="AT3788">
        <v>9.84072E-2</v>
      </c>
      <c r="AU3788">
        <v>9.7137200000000007E-2</v>
      </c>
      <c r="AW3788">
        <v>0.11226600000000002</v>
      </c>
      <c r="AX3788">
        <v>0.10259800000000001</v>
      </c>
      <c r="AY3788">
        <v>9.1495199999999985E-2</v>
      </c>
      <c r="AZ3788">
        <v>9.8407200000000014E-2</v>
      </c>
      <c r="BA3788">
        <v>9.7137200000000021E-2</v>
      </c>
      <c r="BC3788" s="52">
        <v>100000</v>
      </c>
      <c r="BD3788" s="52">
        <v>100000</v>
      </c>
      <c r="BE3788">
        <v>0</v>
      </c>
      <c r="BF3788">
        <v>0</v>
      </c>
      <c r="BG3788">
        <v>0</v>
      </c>
    </row>
    <row r="3789" spans="1:59">
      <c r="A3789">
        <v>3788</v>
      </c>
      <c r="E3789">
        <v>9795.2054794520554</v>
      </c>
      <c r="K3789">
        <v>5390.0354025981915</v>
      </c>
      <c r="L3789">
        <v>6033.7304025981912</v>
      </c>
      <c r="M3789">
        <v>6677.4254025981909</v>
      </c>
      <c r="N3789">
        <v>7321.1204025981906</v>
      </c>
      <c r="O3789">
        <v>7964.8154025981903</v>
      </c>
      <c r="Q3789">
        <v>9162.0925390086286</v>
      </c>
      <c r="R3789">
        <v>8914.5642673665589</v>
      </c>
      <c r="S3789">
        <v>8667.0359957244891</v>
      </c>
      <c r="T3789">
        <v>8419.5077240824194</v>
      </c>
      <c r="U3789">
        <v>8171.9794524403496</v>
      </c>
      <c r="W3789">
        <v>0</v>
      </c>
      <c r="AB3789">
        <v>1</v>
      </c>
      <c r="AC3789">
        <v>1</v>
      </c>
      <c r="AD3789">
        <v>1</v>
      </c>
      <c r="AE3789">
        <v>1</v>
      </c>
      <c r="AF3789">
        <v>1</v>
      </c>
      <c r="AL3789">
        <v>3.2343074999999999</v>
      </c>
      <c r="AM3789" s="5">
        <v>8.1592159271240234</v>
      </c>
      <c r="AN3789">
        <v>570.77625570776252</v>
      </c>
      <c r="AO3789">
        <f t="shared" si="59"/>
        <v>26826.48401826484</v>
      </c>
      <c r="AP3789">
        <v>684.93150684931504</v>
      </c>
      <c r="AQ3789">
        <v>0.11303000000000001</v>
      </c>
      <c r="AR3789">
        <v>0.10953</v>
      </c>
      <c r="AS3789">
        <v>9.9703899999999998E-2</v>
      </c>
      <c r="AT3789">
        <v>0.10486100000000001</v>
      </c>
      <c r="AU3789">
        <v>0.10383400000000001</v>
      </c>
      <c r="AW3789">
        <v>0.11303000000000001</v>
      </c>
      <c r="AX3789">
        <v>0.10953</v>
      </c>
      <c r="AY3789">
        <v>9.9703899999999998E-2</v>
      </c>
      <c r="AZ3789">
        <v>0.10486100000000002</v>
      </c>
      <c r="BA3789">
        <v>0.10383400000000002</v>
      </c>
      <c r="BC3789" s="52">
        <v>100000</v>
      </c>
      <c r="BD3789" s="52">
        <v>100000</v>
      </c>
      <c r="BE3789">
        <v>0</v>
      </c>
      <c r="BF3789">
        <v>0</v>
      </c>
      <c r="BG3789">
        <v>0</v>
      </c>
    </row>
    <row r="3790" spans="1:59">
      <c r="A3790">
        <v>3789</v>
      </c>
      <c r="E3790">
        <v>9795.2054794520554</v>
      </c>
      <c r="K3790">
        <v>5280.7832010108532</v>
      </c>
      <c r="L3790">
        <v>5788.4132010108533</v>
      </c>
      <c r="M3790">
        <v>6296.0432010108534</v>
      </c>
      <c r="N3790">
        <v>6803.6732010108535</v>
      </c>
      <c r="O3790">
        <v>7311.3032010108536</v>
      </c>
      <c r="Q3790">
        <v>8478.081438970974</v>
      </c>
      <c r="R3790">
        <v>8249.032798571272</v>
      </c>
      <c r="S3790">
        <v>8019.9841581715691</v>
      </c>
      <c r="T3790">
        <v>7790.9355177718662</v>
      </c>
      <c r="U3790">
        <v>7561.8868773721633</v>
      </c>
      <c r="W3790">
        <v>0</v>
      </c>
      <c r="AB3790">
        <v>1</v>
      </c>
      <c r="AC3790">
        <v>1</v>
      </c>
      <c r="AD3790">
        <v>1</v>
      </c>
      <c r="AE3790">
        <v>1</v>
      </c>
      <c r="AF3790">
        <v>1</v>
      </c>
      <c r="AL3790">
        <v>2.7246568</v>
      </c>
      <c r="AM3790" s="5">
        <v>8.2482929229736328</v>
      </c>
      <c r="AN3790">
        <v>570.77625570776252</v>
      </c>
      <c r="AO3790">
        <f t="shared" si="59"/>
        <v>26826.48401826484</v>
      </c>
      <c r="AP3790">
        <v>684.93150684931504</v>
      </c>
      <c r="AQ3790">
        <v>0.11275700000000001</v>
      </c>
      <c r="AR3790">
        <v>0.10832800000000001</v>
      </c>
      <c r="AS3790">
        <v>9.9293800000000002E-2</v>
      </c>
      <c r="AT3790">
        <v>0.10414</v>
      </c>
      <c r="AU3790">
        <v>0.103476</v>
      </c>
      <c r="AW3790">
        <v>0.11275700000000001</v>
      </c>
      <c r="AX3790">
        <v>0.10832800000000002</v>
      </c>
      <c r="AY3790">
        <v>9.9293800000000002E-2</v>
      </c>
      <c r="AZ3790">
        <v>0.10414</v>
      </c>
      <c r="BA3790">
        <v>0.103476</v>
      </c>
      <c r="BC3790" s="52">
        <v>100000</v>
      </c>
      <c r="BD3790" s="52">
        <v>100000</v>
      </c>
      <c r="BE3790">
        <v>0</v>
      </c>
      <c r="BF3790">
        <v>0</v>
      </c>
      <c r="BG3790">
        <v>0</v>
      </c>
    </row>
    <row r="3791" spans="1:59">
      <c r="A3791">
        <v>3790</v>
      </c>
      <c r="E3791">
        <v>9795.2054794520554</v>
      </c>
      <c r="K3791">
        <v>5083.3488652851629</v>
      </c>
      <c r="L3791">
        <v>5521.956365285163</v>
      </c>
      <c r="M3791">
        <v>5960.563865285163</v>
      </c>
      <c r="N3791">
        <v>6399.1713652851631</v>
      </c>
      <c r="O3791">
        <v>6837.7788652851632</v>
      </c>
      <c r="Q3791">
        <v>6700.0744553618933</v>
      </c>
      <c r="R3791">
        <v>6519.0614572359491</v>
      </c>
      <c r="S3791">
        <v>6338.0484591100048</v>
      </c>
      <c r="T3791">
        <v>6157.0354609840606</v>
      </c>
      <c r="U3791">
        <v>5976.0224628581163</v>
      </c>
      <c r="W3791">
        <v>0</v>
      </c>
      <c r="AB3791">
        <v>1</v>
      </c>
      <c r="AC3791">
        <v>1</v>
      </c>
      <c r="AD3791">
        <v>1</v>
      </c>
      <c r="AE3791">
        <v>1</v>
      </c>
      <c r="AF3791">
        <v>1</v>
      </c>
      <c r="AL3791">
        <v>1.0200172999999999</v>
      </c>
      <c r="AM3791" s="5">
        <v>7.2401700019836426</v>
      </c>
      <c r="AN3791">
        <v>570.77625570776252</v>
      </c>
      <c r="AO3791">
        <f t="shared" si="59"/>
        <v>26826.48401826484</v>
      </c>
      <c r="AP3791">
        <v>684.93150684931504</v>
      </c>
      <c r="AQ3791">
        <v>0.11276800000000001</v>
      </c>
      <c r="AR3791">
        <v>0.108222</v>
      </c>
      <c r="AS3791">
        <v>9.9096199999999995E-2</v>
      </c>
      <c r="AT3791">
        <v>0.10423</v>
      </c>
      <c r="AU3791">
        <v>0.10351099999999999</v>
      </c>
      <c r="AW3791">
        <v>0.11276800000000002</v>
      </c>
      <c r="AX3791">
        <v>0.108222</v>
      </c>
      <c r="AY3791">
        <v>9.9096200000000009E-2</v>
      </c>
      <c r="AZ3791">
        <v>0.10423</v>
      </c>
      <c r="BA3791">
        <v>0.10351100000000001</v>
      </c>
      <c r="BC3791" s="52">
        <v>100000</v>
      </c>
      <c r="BD3791" s="52">
        <v>100000</v>
      </c>
      <c r="BE3791">
        <v>0</v>
      </c>
      <c r="BF3791">
        <v>0</v>
      </c>
      <c r="BG3791">
        <v>0</v>
      </c>
    </row>
    <row r="3792" spans="1:59">
      <c r="A3792">
        <v>3791</v>
      </c>
      <c r="E3792">
        <v>9795.2054794520554</v>
      </c>
      <c r="K3792">
        <v>3695.8459051259642</v>
      </c>
      <c r="L3792">
        <v>4095.212571792631</v>
      </c>
      <c r="M3792">
        <v>4494.5792384592978</v>
      </c>
      <c r="N3792">
        <v>4893.9459051259646</v>
      </c>
      <c r="O3792">
        <v>5293.3125717926314</v>
      </c>
      <c r="Q3792">
        <v>3761.5712734496401</v>
      </c>
      <c r="R3792">
        <v>3659.946538896013</v>
      </c>
      <c r="S3792">
        <v>3558.3218043423858</v>
      </c>
      <c r="T3792">
        <v>3456.6970697887587</v>
      </c>
      <c r="U3792">
        <v>3355.0723352351315</v>
      </c>
      <c r="W3792">
        <v>0</v>
      </c>
      <c r="AB3792">
        <v>1</v>
      </c>
      <c r="AC3792">
        <v>1</v>
      </c>
      <c r="AD3792">
        <v>1</v>
      </c>
      <c r="AE3792">
        <v>1</v>
      </c>
      <c r="AF3792">
        <v>1</v>
      </c>
      <c r="AL3792">
        <v>0.23023985</v>
      </c>
      <c r="AM3792" s="5">
        <v>6.9081568717956543</v>
      </c>
      <c r="AN3792">
        <v>570.77625570776252</v>
      </c>
      <c r="AO3792">
        <f t="shared" si="59"/>
        <v>26826.48401826484</v>
      </c>
      <c r="AP3792">
        <v>684.93150684931504</v>
      </c>
      <c r="AQ3792">
        <v>0.112751</v>
      </c>
      <c r="AR3792">
        <v>0.10850499999999999</v>
      </c>
      <c r="AS3792">
        <v>9.9108799999999997E-2</v>
      </c>
      <c r="AT3792">
        <v>0.10374599999999999</v>
      </c>
      <c r="AU3792">
        <v>0.10328</v>
      </c>
      <c r="AW3792">
        <v>0.112751</v>
      </c>
      <c r="AX3792">
        <v>0.108505</v>
      </c>
      <c r="AY3792">
        <v>9.9108799999999983E-2</v>
      </c>
      <c r="AZ3792">
        <v>0.10374599999999999</v>
      </c>
      <c r="BA3792">
        <v>0.10328</v>
      </c>
      <c r="BC3792" s="52">
        <v>100000</v>
      </c>
      <c r="BD3792" s="52">
        <v>100000</v>
      </c>
      <c r="BE3792">
        <v>0</v>
      </c>
      <c r="BF3792">
        <v>0</v>
      </c>
      <c r="BG3792">
        <v>0</v>
      </c>
    </row>
    <row r="3793" spans="1:59">
      <c r="A3793">
        <v>3792</v>
      </c>
      <c r="E3793">
        <v>9795.2054794520554</v>
      </c>
      <c r="K3793">
        <v>2635.9260732068924</v>
      </c>
      <c r="L3793">
        <v>2842.8560732068922</v>
      </c>
      <c r="M3793">
        <v>3049.7860732068921</v>
      </c>
      <c r="N3793">
        <v>3256.7160732068919</v>
      </c>
      <c r="O3793">
        <v>3463.6460732068917</v>
      </c>
      <c r="Q3793">
        <v>2639.1489253006312</v>
      </c>
      <c r="R3793">
        <v>2567.8481870755477</v>
      </c>
      <c r="S3793">
        <v>2496.5474488504642</v>
      </c>
      <c r="T3793">
        <v>2425.2467106253807</v>
      </c>
      <c r="U3793">
        <v>2353.9459724002973</v>
      </c>
      <c r="W3793">
        <v>0</v>
      </c>
      <c r="AB3793">
        <v>1</v>
      </c>
      <c r="AC3793">
        <v>1</v>
      </c>
      <c r="AD3793">
        <v>1</v>
      </c>
      <c r="AE3793">
        <v>1</v>
      </c>
      <c r="AF3793">
        <v>1</v>
      </c>
      <c r="AL3793">
        <v>1.9919785999999999</v>
      </c>
      <c r="AM3793" s="5">
        <v>6.2467832565307617</v>
      </c>
      <c r="AN3793">
        <v>570.77625570776252</v>
      </c>
      <c r="AO3793">
        <f t="shared" si="59"/>
        <v>26826.48401826484</v>
      </c>
      <c r="AP3793">
        <v>684.93150684931504</v>
      </c>
      <c r="AQ3793">
        <v>0.112645</v>
      </c>
      <c r="AR3793">
        <v>0.108866</v>
      </c>
      <c r="AS3793">
        <v>9.9413600000000005E-2</v>
      </c>
      <c r="AT3793">
        <v>0.103799</v>
      </c>
      <c r="AU3793">
        <v>0.103325</v>
      </c>
      <c r="AW3793">
        <v>0.11264499999999998</v>
      </c>
      <c r="AX3793">
        <v>0.108866</v>
      </c>
      <c r="AY3793">
        <v>9.9413600000000005E-2</v>
      </c>
      <c r="AZ3793">
        <v>0.10379900000000002</v>
      </c>
      <c r="BA3793">
        <v>0.10332499999999999</v>
      </c>
      <c r="BC3793" s="52">
        <v>100000</v>
      </c>
      <c r="BD3793" s="52">
        <v>100000</v>
      </c>
      <c r="BE3793">
        <v>0</v>
      </c>
      <c r="BF3793">
        <v>0</v>
      </c>
      <c r="BG3793">
        <v>0</v>
      </c>
    </row>
    <row r="3794" spans="1:59">
      <c r="A3794">
        <v>3793</v>
      </c>
      <c r="E3794">
        <v>9795.2054794520554</v>
      </c>
      <c r="K3794">
        <v>2189.2117047330939</v>
      </c>
      <c r="L3794">
        <v>2288.8667047330937</v>
      </c>
      <c r="M3794">
        <v>2388.5217047330934</v>
      </c>
      <c r="N3794">
        <v>2488.1767047330932</v>
      </c>
      <c r="O3794">
        <v>2587.8317047330929</v>
      </c>
      <c r="Q3794">
        <v>2844.1153898932362</v>
      </c>
      <c r="R3794">
        <v>2767.2771616964537</v>
      </c>
      <c r="S3794">
        <v>2690.4389334996713</v>
      </c>
      <c r="T3794">
        <v>2613.6007053028889</v>
      </c>
      <c r="U3794">
        <v>2536.7624771061064</v>
      </c>
      <c r="W3794">
        <v>0</v>
      </c>
      <c r="AB3794">
        <v>1</v>
      </c>
      <c r="AC3794">
        <v>1</v>
      </c>
      <c r="AD3794">
        <v>1</v>
      </c>
      <c r="AE3794">
        <v>1</v>
      </c>
      <c r="AF3794">
        <v>1</v>
      </c>
      <c r="AL3794">
        <v>4.8029112999999999</v>
      </c>
      <c r="AM3794" s="5">
        <v>5.7099246978759766</v>
      </c>
      <c r="AN3794">
        <v>570.77625570776252</v>
      </c>
      <c r="AO3794">
        <f t="shared" si="59"/>
        <v>26826.48401826484</v>
      </c>
      <c r="AP3794">
        <v>684.93150684931504</v>
      </c>
      <c r="AQ3794">
        <v>0.112401</v>
      </c>
      <c r="AR3794">
        <v>0.108956</v>
      </c>
      <c r="AS3794">
        <v>9.9578599999999989E-2</v>
      </c>
      <c r="AT3794">
        <v>0.10380400000000001</v>
      </c>
      <c r="AU3794">
        <v>0.103529</v>
      </c>
      <c r="AW3794">
        <v>0.11240100000000001</v>
      </c>
      <c r="AX3794">
        <v>0.10895599999999998</v>
      </c>
      <c r="AY3794">
        <v>9.9578600000000003E-2</v>
      </c>
      <c r="AZ3794">
        <v>0.10380399999999999</v>
      </c>
      <c r="BA3794">
        <v>0.103529</v>
      </c>
      <c r="BC3794" s="52">
        <v>100000</v>
      </c>
      <c r="BD3794" s="52">
        <v>100000</v>
      </c>
      <c r="BE3794">
        <v>0</v>
      </c>
      <c r="BF3794">
        <v>0</v>
      </c>
      <c r="BG3794">
        <v>0</v>
      </c>
    </row>
    <row r="3795" spans="1:59">
      <c r="A3795">
        <v>3794</v>
      </c>
      <c r="E3795">
        <v>9795.2054794520554</v>
      </c>
      <c r="K3795">
        <v>2020.3318825051942</v>
      </c>
      <c r="L3795">
        <v>2069.0043825051944</v>
      </c>
      <c r="M3795">
        <v>2117.6768825051945</v>
      </c>
      <c r="N3795">
        <v>2166.3493825051946</v>
      </c>
      <c r="O3795">
        <v>2215.0218825051948</v>
      </c>
      <c r="Q3795">
        <v>2767.0479283234972</v>
      </c>
      <c r="R3795">
        <v>2692.2917980471793</v>
      </c>
      <c r="S3795">
        <v>2617.5356677708614</v>
      </c>
      <c r="T3795">
        <v>2542.7795374945435</v>
      </c>
      <c r="U3795">
        <v>2468.0234072182257</v>
      </c>
      <c r="W3795">
        <v>0</v>
      </c>
      <c r="AB3795">
        <v>1</v>
      </c>
      <c r="AC3795">
        <v>1</v>
      </c>
      <c r="AD3795">
        <v>1</v>
      </c>
      <c r="AE3795">
        <v>1</v>
      </c>
      <c r="AF3795">
        <v>1</v>
      </c>
      <c r="AL3795">
        <v>4.0604209999999998</v>
      </c>
      <c r="AM3795" s="5">
        <v>5.4744820594787598</v>
      </c>
      <c r="AN3795">
        <v>570.77625570776252</v>
      </c>
      <c r="AO3795">
        <f t="shared" si="59"/>
        <v>26826.48401826484</v>
      </c>
      <c r="AP3795">
        <v>684.93150684931504</v>
      </c>
      <c r="AQ3795">
        <v>0.112731</v>
      </c>
      <c r="AR3795">
        <v>0.108929</v>
      </c>
      <c r="AS3795">
        <v>9.9828500000000001E-2</v>
      </c>
      <c r="AT3795">
        <v>0.103827</v>
      </c>
      <c r="AU3795">
        <v>0.103504</v>
      </c>
      <c r="AW3795">
        <v>0.11273100000000001</v>
      </c>
      <c r="AX3795">
        <v>0.10892899999999998</v>
      </c>
      <c r="AY3795">
        <v>9.9828500000000001E-2</v>
      </c>
      <c r="AZ3795">
        <v>0.10382699999999999</v>
      </c>
      <c r="BA3795">
        <v>0.103504</v>
      </c>
      <c r="BC3795" s="52">
        <v>100000</v>
      </c>
      <c r="BD3795" s="52">
        <v>100000</v>
      </c>
      <c r="BE3795">
        <v>0</v>
      </c>
      <c r="BF3795">
        <v>0</v>
      </c>
      <c r="BG3795">
        <v>0</v>
      </c>
    </row>
    <row r="3796" spans="1:59">
      <c r="A3796">
        <v>3795</v>
      </c>
      <c r="E3796">
        <v>9795.2054794520554</v>
      </c>
      <c r="K3796">
        <v>1971.3022566970942</v>
      </c>
      <c r="L3796">
        <v>2013.3747566970942</v>
      </c>
      <c r="M3796">
        <v>2055.4472566970944</v>
      </c>
      <c r="N3796">
        <v>2097.5197566970946</v>
      </c>
      <c r="O3796">
        <v>2139.5922566970949</v>
      </c>
      <c r="Q3796">
        <v>3498.5322671138151</v>
      </c>
      <c r="R3796">
        <v>3404.0139421504832</v>
      </c>
      <c r="S3796">
        <v>3309.4956171871513</v>
      </c>
      <c r="T3796">
        <v>3214.9772922238194</v>
      </c>
      <c r="U3796">
        <v>3120.4589672604875</v>
      </c>
      <c r="W3796">
        <v>0</v>
      </c>
      <c r="AB3796">
        <v>1</v>
      </c>
      <c r="AC3796">
        <v>1</v>
      </c>
      <c r="AD3796">
        <v>1</v>
      </c>
      <c r="AE3796">
        <v>1</v>
      </c>
      <c r="AF3796">
        <v>1</v>
      </c>
      <c r="AL3796">
        <v>3.0588014000000001</v>
      </c>
      <c r="AM3796" s="5">
        <v>4.9000425338745117</v>
      </c>
      <c r="AN3796">
        <v>570.77625570776252</v>
      </c>
      <c r="AO3796">
        <f t="shared" si="59"/>
        <v>26826.48401826484</v>
      </c>
      <c r="AP3796">
        <v>684.93150684931504</v>
      </c>
      <c r="AQ3796">
        <v>0.112738</v>
      </c>
      <c r="AR3796">
        <v>0.108919</v>
      </c>
      <c r="AS3796">
        <v>9.9825400000000009E-2</v>
      </c>
      <c r="AT3796">
        <v>0.103824</v>
      </c>
      <c r="AU3796">
        <v>0.10348099999999999</v>
      </c>
      <c r="AW3796">
        <v>0.11273799999999999</v>
      </c>
      <c r="AX3796">
        <v>0.108919</v>
      </c>
      <c r="AY3796">
        <v>9.9825399999999995E-2</v>
      </c>
      <c r="AZ3796">
        <v>0.10382400000000001</v>
      </c>
      <c r="BA3796">
        <v>0.10348099999999998</v>
      </c>
      <c r="BC3796" s="52">
        <v>100000</v>
      </c>
      <c r="BD3796" s="52">
        <v>100000</v>
      </c>
      <c r="BE3796">
        <v>0</v>
      </c>
      <c r="BF3796">
        <v>0</v>
      </c>
      <c r="BG3796">
        <v>0</v>
      </c>
    </row>
    <row r="3797" spans="1:59">
      <c r="A3797">
        <v>3796</v>
      </c>
      <c r="E3797">
        <v>9795.2054794520554</v>
      </c>
      <c r="K3797">
        <v>2007.8799140459942</v>
      </c>
      <c r="L3797">
        <v>2048.852414045994</v>
      </c>
      <c r="M3797">
        <v>2089.8249140459939</v>
      </c>
      <c r="N3797">
        <v>2130.7974140459937</v>
      </c>
      <c r="O3797">
        <v>2171.7699140459936</v>
      </c>
      <c r="Q3797">
        <v>5609.8512104573219</v>
      </c>
      <c r="R3797">
        <v>5458.2922996114376</v>
      </c>
      <c r="S3797">
        <v>5306.7333887655532</v>
      </c>
      <c r="T3797">
        <v>5155.1744779196688</v>
      </c>
      <c r="U3797">
        <v>5003.6155670737844</v>
      </c>
      <c r="W3797">
        <v>0</v>
      </c>
      <c r="AB3797">
        <v>1</v>
      </c>
      <c r="AC3797">
        <v>1</v>
      </c>
      <c r="AD3797">
        <v>1</v>
      </c>
      <c r="AE3797">
        <v>1</v>
      </c>
      <c r="AF3797">
        <v>1</v>
      </c>
      <c r="AL3797">
        <v>3.9118116000000001</v>
      </c>
      <c r="AM3797" s="5">
        <v>3.9979789257049561</v>
      </c>
      <c r="AN3797">
        <v>570.77625570776252</v>
      </c>
      <c r="AO3797">
        <f t="shared" si="59"/>
        <v>26826.48401826484</v>
      </c>
      <c r="AP3797">
        <v>684.93150684931504</v>
      </c>
      <c r="AQ3797">
        <v>0.111702</v>
      </c>
      <c r="AR3797">
        <v>0.10882500000000001</v>
      </c>
      <c r="AS3797">
        <v>9.98222E-2</v>
      </c>
      <c r="AT3797">
        <v>0.103754</v>
      </c>
      <c r="AU3797">
        <v>0.10348099999999999</v>
      </c>
      <c r="AW3797">
        <v>0.11170200000000001</v>
      </c>
      <c r="AX3797">
        <v>0.10882499999999999</v>
      </c>
      <c r="AY3797">
        <v>9.9822200000000014E-2</v>
      </c>
      <c r="AZ3797">
        <v>0.103754</v>
      </c>
      <c r="BA3797">
        <v>0.10348099999999998</v>
      </c>
      <c r="BC3797" s="52">
        <v>100000</v>
      </c>
      <c r="BD3797" s="52">
        <v>100000</v>
      </c>
      <c r="BE3797">
        <v>0</v>
      </c>
      <c r="BF3797">
        <v>0</v>
      </c>
      <c r="BG3797">
        <v>0</v>
      </c>
    </row>
    <row r="3798" spans="1:59">
      <c r="A3798">
        <v>3797</v>
      </c>
      <c r="E3798">
        <v>9795.2054794520554</v>
      </c>
      <c r="K3798">
        <v>2521.5236129879927</v>
      </c>
      <c r="L3798">
        <v>2561.5336129879925</v>
      </c>
      <c r="M3798">
        <v>2601.5436129879927</v>
      </c>
      <c r="N3798">
        <v>2641.5536129879929</v>
      </c>
      <c r="O3798">
        <v>2681.5636129879931</v>
      </c>
      <c r="Q3798">
        <v>10505.434327920389</v>
      </c>
      <c r="R3798">
        <v>10221.613574118184</v>
      </c>
      <c r="S3798">
        <v>9937.792820315979</v>
      </c>
      <c r="T3798">
        <v>9653.9720665137738</v>
      </c>
      <c r="U3798">
        <v>9370.1513127115686</v>
      </c>
      <c r="W3798">
        <v>7.1999999999999998E-3</v>
      </c>
      <c r="AB3798">
        <v>1</v>
      </c>
      <c r="AC3798">
        <v>1</v>
      </c>
      <c r="AD3798">
        <v>1</v>
      </c>
      <c r="AE3798">
        <v>1</v>
      </c>
      <c r="AF3798">
        <v>1</v>
      </c>
      <c r="AL3798">
        <v>4.6475897000000002</v>
      </c>
      <c r="AM3798" s="5">
        <v>4.6206941604614258</v>
      </c>
      <c r="AN3798">
        <v>570.77625570776252</v>
      </c>
      <c r="AO3798">
        <f t="shared" si="59"/>
        <v>26826.48401826484</v>
      </c>
      <c r="AP3798">
        <v>684.93150684931504</v>
      </c>
      <c r="AQ3798">
        <v>0.113182</v>
      </c>
      <c r="AR3798">
        <v>0.108991</v>
      </c>
      <c r="AS3798">
        <v>9.98198E-2</v>
      </c>
      <c r="AT3798">
        <v>0.103755</v>
      </c>
      <c r="AU3798">
        <v>0.103479</v>
      </c>
      <c r="AW3798">
        <v>0.11318199999999999</v>
      </c>
      <c r="AX3798">
        <v>0.10899099999999999</v>
      </c>
      <c r="AY3798">
        <v>9.98198E-2</v>
      </c>
      <c r="AZ3798">
        <v>0.103755</v>
      </c>
      <c r="BA3798">
        <v>0.103479</v>
      </c>
      <c r="BC3798" s="52">
        <v>100000</v>
      </c>
      <c r="BD3798" s="52">
        <v>100000</v>
      </c>
      <c r="BE3798">
        <v>0</v>
      </c>
      <c r="BF3798">
        <v>0</v>
      </c>
      <c r="BG3798">
        <v>0</v>
      </c>
    </row>
    <row r="3799" spans="1:59">
      <c r="A3799">
        <v>3798</v>
      </c>
      <c r="E3799">
        <v>9795.2054794520554</v>
      </c>
      <c r="K3799">
        <v>3386.93542090239</v>
      </c>
      <c r="L3799">
        <v>3429.14542090239</v>
      </c>
      <c r="M3799">
        <v>3471.3554209023901</v>
      </c>
      <c r="N3799">
        <v>3513.5654209023901</v>
      </c>
      <c r="O3799">
        <v>3555.7754209023901</v>
      </c>
      <c r="Q3799">
        <v>12394.241385369551</v>
      </c>
      <c r="R3799">
        <v>12059.391551762918</v>
      </c>
      <c r="S3799">
        <v>11724.541718156284</v>
      </c>
      <c r="T3799">
        <v>11389.691884549651</v>
      </c>
      <c r="U3799">
        <v>11054.842050943018</v>
      </c>
      <c r="W3799">
        <v>2.1690000000000001E-2</v>
      </c>
      <c r="AB3799">
        <v>1</v>
      </c>
      <c r="AC3799">
        <v>1</v>
      </c>
      <c r="AD3799">
        <v>1</v>
      </c>
      <c r="AE3799">
        <v>1</v>
      </c>
      <c r="AF3799">
        <v>1</v>
      </c>
      <c r="AL3799">
        <v>4.7794610000000004</v>
      </c>
      <c r="AM3799" s="5">
        <v>3.5738611221313481</v>
      </c>
      <c r="AN3799">
        <v>570.77625570776252</v>
      </c>
      <c r="AO3799">
        <f t="shared" si="59"/>
        <v>26826.48401826484</v>
      </c>
      <c r="AP3799">
        <v>684.93150684931504</v>
      </c>
      <c r="AQ3799">
        <v>0.110237</v>
      </c>
      <c r="AR3799">
        <v>0.106364</v>
      </c>
      <c r="AS3799">
        <v>9.87595E-2</v>
      </c>
      <c r="AT3799">
        <v>0.10058400000000001</v>
      </c>
      <c r="AU3799">
        <v>8.4509500000000001E-2</v>
      </c>
      <c r="AW3799">
        <v>0.11023700000000002</v>
      </c>
      <c r="AX3799">
        <v>0.106364</v>
      </c>
      <c r="AY3799">
        <v>9.8759499999999986E-2</v>
      </c>
      <c r="AZ3799">
        <v>0.10058399999999999</v>
      </c>
      <c r="BA3799">
        <v>8.4509500000000001E-2</v>
      </c>
      <c r="BC3799" s="52">
        <v>100000</v>
      </c>
      <c r="BD3799" s="52">
        <v>100000</v>
      </c>
      <c r="BE3799">
        <v>0</v>
      </c>
      <c r="BF3799">
        <v>0</v>
      </c>
      <c r="BG3799">
        <v>0</v>
      </c>
    </row>
    <row r="3800" spans="1:59">
      <c r="A3800">
        <v>3799</v>
      </c>
      <c r="E3800">
        <v>9795.2054794520554</v>
      </c>
      <c r="K3800">
        <v>3960.5042180542887</v>
      </c>
      <c r="L3800">
        <v>4002.0267180542887</v>
      </c>
      <c r="M3800">
        <v>4043.5492180542888</v>
      </c>
      <c r="N3800">
        <v>4085.0717180542888</v>
      </c>
      <c r="O3800">
        <v>4126.5942180542888</v>
      </c>
      <c r="Q3800">
        <v>12633.150352154909</v>
      </c>
      <c r="R3800">
        <v>12291.846018909435</v>
      </c>
      <c r="S3800">
        <v>11950.54168566396</v>
      </c>
      <c r="T3800">
        <v>11609.237352418486</v>
      </c>
      <c r="U3800">
        <v>11267.933019173011</v>
      </c>
      <c r="W3800">
        <v>0.15828</v>
      </c>
      <c r="AB3800">
        <v>1</v>
      </c>
      <c r="AC3800">
        <v>1</v>
      </c>
      <c r="AD3800">
        <v>1</v>
      </c>
      <c r="AE3800">
        <v>1</v>
      </c>
      <c r="AF3800">
        <v>1</v>
      </c>
      <c r="AL3800">
        <v>3.5799116999999998</v>
      </c>
      <c r="AM3800" s="5">
        <v>3.60053539276123</v>
      </c>
      <c r="AN3800">
        <v>570.77625570776252</v>
      </c>
      <c r="AO3800">
        <f t="shared" si="59"/>
        <v>26826.48401826484</v>
      </c>
      <c r="AP3800">
        <v>684.93150684931504</v>
      </c>
      <c r="AQ3800">
        <v>0.10959199999999999</v>
      </c>
      <c r="AR3800">
        <v>0.101062</v>
      </c>
      <c r="AS3800">
        <v>8.9261499999999994E-2</v>
      </c>
      <c r="AT3800">
        <v>4.6857700000000002E-2</v>
      </c>
      <c r="AU3800">
        <v>4.6290100000000001E-2</v>
      </c>
      <c r="AW3800">
        <v>0.10959200000000001</v>
      </c>
      <c r="AX3800">
        <v>0.101062</v>
      </c>
      <c r="AY3800">
        <v>8.926149999999998E-2</v>
      </c>
      <c r="AZ3800">
        <v>4.6857700000000002E-2</v>
      </c>
      <c r="BA3800">
        <v>4.6290100000000001E-2</v>
      </c>
      <c r="BC3800" s="52">
        <v>100000</v>
      </c>
      <c r="BD3800" s="52">
        <v>100000</v>
      </c>
      <c r="BE3800">
        <v>0</v>
      </c>
      <c r="BF3800">
        <v>0</v>
      </c>
      <c r="BG3800">
        <v>0</v>
      </c>
    </row>
    <row r="3801" spans="1:59">
      <c r="A3801">
        <v>3800</v>
      </c>
      <c r="E3801">
        <v>9795.2054794520554</v>
      </c>
      <c r="K3801">
        <v>3740.2600259321894</v>
      </c>
      <c r="L3801">
        <v>3792.2325259321892</v>
      </c>
      <c r="M3801">
        <v>3844.2050259321891</v>
      </c>
      <c r="N3801">
        <v>3896.1775259321889</v>
      </c>
      <c r="O3801">
        <v>3948.1500259321888</v>
      </c>
      <c r="Q3801">
        <v>10433.45021739296</v>
      </c>
      <c r="R3801">
        <v>10151.574227400628</v>
      </c>
      <c r="S3801">
        <v>9869.6982374082963</v>
      </c>
      <c r="T3801">
        <v>9587.8222474159647</v>
      </c>
      <c r="U3801">
        <v>9305.9462574236331</v>
      </c>
      <c r="W3801">
        <v>0.31425999999999998</v>
      </c>
      <c r="AB3801">
        <v>1</v>
      </c>
      <c r="AC3801">
        <v>1</v>
      </c>
      <c r="AD3801">
        <v>1</v>
      </c>
      <c r="AE3801">
        <v>1</v>
      </c>
      <c r="AF3801">
        <v>1</v>
      </c>
      <c r="AL3801">
        <v>3.7409846999999998</v>
      </c>
      <c r="AM3801" s="5">
        <v>3.181198358535767</v>
      </c>
      <c r="AN3801">
        <v>570.77625570776252</v>
      </c>
      <c r="AO3801">
        <f t="shared" si="59"/>
        <v>26826.48401826484</v>
      </c>
      <c r="AP3801">
        <v>684.93150684931504</v>
      </c>
      <c r="AQ3801">
        <v>0.10645</v>
      </c>
      <c r="AR3801">
        <v>8.9611300000000005E-2</v>
      </c>
      <c r="AS3801">
        <v>5.0915300000000004E-2</v>
      </c>
      <c r="AT3801">
        <v>4.17166E-2</v>
      </c>
      <c r="AU3801">
        <v>4.3061200000000001E-2</v>
      </c>
      <c r="AW3801">
        <v>0.10645</v>
      </c>
      <c r="AX3801">
        <v>8.9611299999999991E-2</v>
      </c>
      <c r="AY3801">
        <v>5.0915300000000011E-2</v>
      </c>
      <c r="AZ3801">
        <v>4.1716600000000006E-2</v>
      </c>
      <c r="BA3801">
        <v>4.3061200000000008E-2</v>
      </c>
      <c r="BC3801" s="52">
        <v>100000</v>
      </c>
      <c r="BD3801" s="52">
        <v>100000</v>
      </c>
      <c r="BE3801">
        <v>0</v>
      </c>
      <c r="BF3801">
        <v>0</v>
      </c>
      <c r="BG3801">
        <v>0</v>
      </c>
    </row>
    <row r="3802" spans="1:59">
      <c r="A3802">
        <v>3801</v>
      </c>
      <c r="E3802">
        <v>9795.2054794520554</v>
      </c>
      <c r="K3802">
        <v>3697.4563843536894</v>
      </c>
      <c r="L3802">
        <v>3772.1988843536892</v>
      </c>
      <c r="M3802">
        <v>3846.941384353689</v>
      </c>
      <c r="N3802">
        <v>3921.6838843536889</v>
      </c>
      <c r="O3802">
        <v>3996.4263843536887</v>
      </c>
      <c r="Q3802">
        <v>10231.107311995849</v>
      </c>
      <c r="R3802">
        <v>9954.6979323791656</v>
      </c>
      <c r="S3802">
        <v>9678.2885527624821</v>
      </c>
      <c r="T3802">
        <v>9401.8791731457986</v>
      </c>
      <c r="U3802">
        <v>9125.4697935291151</v>
      </c>
      <c r="W3802">
        <v>0.49736999999999998</v>
      </c>
      <c r="AB3802">
        <v>1</v>
      </c>
      <c r="AC3802">
        <v>1</v>
      </c>
      <c r="AD3802">
        <v>1</v>
      </c>
      <c r="AE3802">
        <v>1</v>
      </c>
      <c r="AF3802">
        <v>1</v>
      </c>
      <c r="AL3802">
        <v>2.9904647</v>
      </c>
      <c r="AM3802" s="5">
        <v>3.609340906143188</v>
      </c>
      <c r="AN3802">
        <v>570.77625570776252</v>
      </c>
      <c r="AO3802">
        <f t="shared" si="59"/>
        <v>26826.48401826484</v>
      </c>
      <c r="AP3802">
        <v>684.93150684931504</v>
      </c>
      <c r="AQ3802">
        <v>0.104848</v>
      </c>
      <c r="AR3802">
        <v>7.0885299999999998E-2</v>
      </c>
      <c r="AS3802">
        <v>3.1651900000000004E-2</v>
      </c>
      <c r="AT3802">
        <v>3.02791E-2</v>
      </c>
      <c r="AU3802">
        <v>4.1422500000000001E-2</v>
      </c>
      <c r="AW3802">
        <v>0.10484799999999998</v>
      </c>
      <c r="AX3802">
        <v>7.0885299999999998E-2</v>
      </c>
      <c r="AY3802">
        <v>3.1651899999999997E-2</v>
      </c>
      <c r="AZ3802">
        <v>3.0279100000000003E-2</v>
      </c>
      <c r="BA3802">
        <v>4.1422500000000001E-2</v>
      </c>
      <c r="BC3802" s="52">
        <v>100000</v>
      </c>
      <c r="BD3802" s="52">
        <v>100000</v>
      </c>
      <c r="BE3802">
        <v>0</v>
      </c>
      <c r="BF3802">
        <v>0</v>
      </c>
      <c r="BG3802">
        <v>0</v>
      </c>
    </row>
    <row r="3803" spans="1:59">
      <c r="A3803">
        <v>3802</v>
      </c>
      <c r="E3803">
        <v>9795.2054794520554</v>
      </c>
      <c r="K3803">
        <v>3950.3869936811884</v>
      </c>
      <c r="L3803">
        <v>4056.9169936811886</v>
      </c>
      <c r="M3803">
        <v>4163.4469936811884</v>
      </c>
      <c r="N3803">
        <v>4269.9769936811881</v>
      </c>
      <c r="O3803">
        <v>4376.5069936811879</v>
      </c>
      <c r="Q3803">
        <v>9302.5271861994152</v>
      </c>
      <c r="R3803">
        <v>9051.2048524532929</v>
      </c>
      <c r="S3803">
        <v>8799.8825187071707</v>
      </c>
      <c r="T3803">
        <v>8548.5601849610484</v>
      </c>
      <c r="U3803">
        <v>8297.2378512149262</v>
      </c>
      <c r="W3803">
        <v>0.38763999999999998</v>
      </c>
      <c r="AB3803">
        <v>1</v>
      </c>
      <c r="AC3803">
        <v>1</v>
      </c>
      <c r="AD3803">
        <v>1</v>
      </c>
      <c r="AE3803">
        <v>1</v>
      </c>
      <c r="AF3803">
        <v>1</v>
      </c>
      <c r="AL3803">
        <v>3.4351150000000001</v>
      </c>
      <c r="AM3803" s="5">
        <v>2.336851835250854</v>
      </c>
      <c r="AN3803">
        <v>570.77625570776252</v>
      </c>
      <c r="AO3803">
        <f t="shared" si="59"/>
        <v>26826.48401826484</v>
      </c>
      <c r="AP3803">
        <v>684.93150684931504</v>
      </c>
      <c r="AQ3803">
        <v>0.10473300000000001</v>
      </c>
      <c r="AR3803">
        <v>7.1355199999999994E-2</v>
      </c>
      <c r="AS3803">
        <v>3.1436900000000004E-2</v>
      </c>
      <c r="AT3803">
        <v>2.9559200000000001E-2</v>
      </c>
      <c r="AU3803">
        <v>4.14297E-2</v>
      </c>
      <c r="AW3803">
        <v>0.10473300000000001</v>
      </c>
      <c r="AX3803">
        <v>7.1355199999999994E-2</v>
      </c>
      <c r="AY3803">
        <v>3.1436900000000004E-2</v>
      </c>
      <c r="AZ3803">
        <v>2.9559199999999994E-2</v>
      </c>
      <c r="BA3803">
        <v>4.14297E-2</v>
      </c>
      <c r="BC3803" s="52">
        <v>100000</v>
      </c>
      <c r="BD3803" s="52">
        <v>100000</v>
      </c>
      <c r="BE3803">
        <v>0</v>
      </c>
      <c r="BF3803">
        <v>0</v>
      </c>
      <c r="BG3803">
        <v>0</v>
      </c>
    </row>
    <row r="3804" spans="1:59">
      <c r="A3804">
        <v>3803</v>
      </c>
      <c r="E3804">
        <v>9795.2054794520554</v>
      </c>
      <c r="K3804">
        <v>4443.7962438769873</v>
      </c>
      <c r="L3804">
        <v>4606.5887438769878</v>
      </c>
      <c r="M3804">
        <v>4769.3812438769874</v>
      </c>
      <c r="N3804">
        <v>4932.1737438769869</v>
      </c>
      <c r="O3804">
        <v>5094.9662438769865</v>
      </c>
      <c r="Q3804">
        <v>8559.564693888391</v>
      </c>
      <c r="R3804">
        <v>8328.3146550192996</v>
      </c>
      <c r="S3804">
        <v>8097.0646161502082</v>
      </c>
      <c r="T3804">
        <v>7865.8145772811167</v>
      </c>
      <c r="U3804">
        <v>7634.5645384120253</v>
      </c>
      <c r="W3804">
        <v>0.59602999999999995</v>
      </c>
      <c r="AB3804">
        <v>1</v>
      </c>
      <c r="AC3804">
        <v>1</v>
      </c>
      <c r="AD3804">
        <v>1</v>
      </c>
      <c r="AE3804">
        <v>1</v>
      </c>
      <c r="AF3804">
        <v>1</v>
      </c>
      <c r="AL3804">
        <v>3.5276801999999998</v>
      </c>
      <c r="AM3804" s="5">
        <v>2.3859272003173828</v>
      </c>
      <c r="AN3804">
        <v>570.77625570776252</v>
      </c>
      <c r="AO3804">
        <f t="shared" si="59"/>
        <v>26826.48401826484</v>
      </c>
      <c r="AP3804">
        <v>684.93150684931504</v>
      </c>
      <c r="AQ3804">
        <v>0.10479000000000001</v>
      </c>
      <c r="AR3804">
        <v>7.143300000000001E-2</v>
      </c>
      <c r="AS3804">
        <v>3.1574900000000003E-2</v>
      </c>
      <c r="AT3804">
        <v>2.9793900000000002E-2</v>
      </c>
      <c r="AU3804">
        <v>4.14483E-2</v>
      </c>
      <c r="AW3804">
        <v>0.10479000000000001</v>
      </c>
      <c r="AX3804">
        <v>7.143300000000001E-2</v>
      </c>
      <c r="AY3804">
        <v>3.1574900000000003E-2</v>
      </c>
      <c r="AZ3804">
        <v>2.9793899999999998E-2</v>
      </c>
      <c r="BA3804">
        <v>4.1448300000000007E-2</v>
      </c>
      <c r="BC3804" s="52">
        <v>100000</v>
      </c>
      <c r="BD3804" s="52">
        <v>100000</v>
      </c>
      <c r="BE3804">
        <v>0</v>
      </c>
      <c r="BF3804">
        <v>0</v>
      </c>
      <c r="BG3804">
        <v>0</v>
      </c>
    </row>
    <row r="3805" spans="1:59">
      <c r="A3805">
        <v>3804</v>
      </c>
      <c r="E3805">
        <v>9795.2054794520554</v>
      </c>
      <c r="K3805">
        <v>4587.7721291864873</v>
      </c>
      <c r="L3805">
        <v>4787.8271291864876</v>
      </c>
      <c r="M3805">
        <v>4987.8821291864879</v>
      </c>
      <c r="N3805">
        <v>5187.9371291864882</v>
      </c>
      <c r="O3805">
        <v>5387.9921291864885</v>
      </c>
      <c r="Q3805">
        <v>8090.7654501532252</v>
      </c>
      <c r="R3805">
        <v>7872.1807570571527</v>
      </c>
      <c r="S3805">
        <v>7653.5960639610803</v>
      </c>
      <c r="T3805">
        <v>7435.0113708650078</v>
      </c>
      <c r="U3805">
        <v>7216.4266777689354</v>
      </c>
      <c r="W3805">
        <v>0.51171</v>
      </c>
      <c r="AB3805">
        <v>1</v>
      </c>
      <c r="AC3805">
        <v>1</v>
      </c>
      <c r="AD3805">
        <v>1</v>
      </c>
      <c r="AE3805">
        <v>1</v>
      </c>
      <c r="AF3805">
        <v>1</v>
      </c>
      <c r="AL3805">
        <v>3.3372945999999999</v>
      </c>
      <c r="AM3805" s="5">
        <v>1.3979810476303101</v>
      </c>
      <c r="AN3805">
        <v>570.77625570776252</v>
      </c>
      <c r="AO3805">
        <f t="shared" si="59"/>
        <v>26826.48401826484</v>
      </c>
      <c r="AP3805">
        <v>684.93150684931504</v>
      </c>
      <c r="AQ3805">
        <v>0.10492700000000001</v>
      </c>
      <c r="AR3805">
        <v>7.1696999999999997E-2</v>
      </c>
      <c r="AS3805">
        <v>3.1686100000000002E-2</v>
      </c>
      <c r="AT3805">
        <v>2.9796700000000002E-2</v>
      </c>
      <c r="AU3805">
        <v>4.1475700000000004E-2</v>
      </c>
      <c r="AW3805">
        <v>0.10492700000000001</v>
      </c>
      <c r="AX3805">
        <v>7.1696999999999997E-2</v>
      </c>
      <c r="AY3805">
        <v>3.1686100000000009E-2</v>
      </c>
      <c r="AZ3805">
        <v>2.9796699999999995E-2</v>
      </c>
      <c r="BA3805">
        <v>4.1475700000000004E-2</v>
      </c>
      <c r="BC3805" s="52">
        <v>100000</v>
      </c>
      <c r="BD3805" s="52">
        <v>100000</v>
      </c>
      <c r="BE3805">
        <v>0</v>
      </c>
      <c r="BF3805">
        <v>0</v>
      </c>
      <c r="BG3805">
        <v>0</v>
      </c>
    </row>
    <row r="3806" spans="1:59">
      <c r="A3806">
        <v>3805</v>
      </c>
      <c r="E3806">
        <v>9795.2054794520554</v>
      </c>
      <c r="K3806">
        <v>4457.8047083935871</v>
      </c>
      <c r="L3806">
        <v>4715.6347083935871</v>
      </c>
      <c r="M3806">
        <v>4973.464708393587</v>
      </c>
      <c r="N3806">
        <v>5231.2947083935869</v>
      </c>
      <c r="O3806">
        <v>5489.1247083935868</v>
      </c>
      <c r="Q3806">
        <v>7389.9440004804601</v>
      </c>
      <c r="R3806">
        <v>7190.2930958139168</v>
      </c>
      <c r="S3806">
        <v>6990.6421911473735</v>
      </c>
      <c r="T3806">
        <v>6790.9912864808302</v>
      </c>
      <c r="U3806">
        <v>6591.340381814287</v>
      </c>
      <c r="W3806">
        <v>5.8290000000000002E-2</v>
      </c>
      <c r="AB3806">
        <v>1</v>
      </c>
      <c r="AC3806">
        <v>1</v>
      </c>
      <c r="AD3806">
        <v>1</v>
      </c>
      <c r="AE3806">
        <v>1</v>
      </c>
      <c r="AF3806">
        <v>1</v>
      </c>
      <c r="AL3806">
        <v>3.2353230000000002</v>
      </c>
      <c r="AM3806" s="5">
        <v>1.074775338172913</v>
      </c>
      <c r="AN3806">
        <v>570.77625570776252</v>
      </c>
      <c r="AO3806">
        <f t="shared" si="59"/>
        <v>26826.48401826484</v>
      </c>
      <c r="AP3806">
        <v>684.93150684931504</v>
      </c>
      <c r="AQ3806">
        <v>0.10502</v>
      </c>
      <c r="AR3806">
        <v>7.1429500000000007E-2</v>
      </c>
      <c r="AS3806">
        <v>3.1288799999999999E-2</v>
      </c>
      <c r="AT3806">
        <v>2.9471199999999999E-2</v>
      </c>
      <c r="AU3806">
        <v>4.14186E-2</v>
      </c>
      <c r="AW3806">
        <v>0.10501999999999999</v>
      </c>
      <c r="AX3806">
        <v>7.1429500000000007E-2</v>
      </c>
      <c r="AY3806">
        <v>3.1288799999999992E-2</v>
      </c>
      <c r="AZ3806">
        <v>2.9471200000000003E-2</v>
      </c>
      <c r="BA3806">
        <v>4.14186E-2</v>
      </c>
      <c r="BC3806" s="52">
        <v>100000</v>
      </c>
      <c r="BD3806" s="52">
        <v>100000</v>
      </c>
      <c r="BE3806">
        <v>0</v>
      </c>
      <c r="BF3806">
        <v>0</v>
      </c>
      <c r="BG3806">
        <v>0</v>
      </c>
    </row>
    <row r="3807" spans="1:59">
      <c r="A3807">
        <v>3806</v>
      </c>
      <c r="E3807">
        <v>9795.2054794520554</v>
      </c>
      <c r="K3807">
        <v>4304.4898467396879</v>
      </c>
      <c r="L3807">
        <v>4610.1398467396884</v>
      </c>
      <c r="M3807">
        <v>4915.7898467396881</v>
      </c>
      <c r="N3807">
        <v>5221.4398467396877</v>
      </c>
      <c r="O3807">
        <v>5527.0898467396873</v>
      </c>
      <c r="Q3807">
        <v>7200.3910282018023</v>
      </c>
      <c r="R3807">
        <v>7005.8611939228649</v>
      </c>
      <c r="S3807">
        <v>6811.3313596439275</v>
      </c>
      <c r="T3807">
        <v>6616.8015253649901</v>
      </c>
      <c r="U3807">
        <v>6422.2716910860527</v>
      </c>
      <c r="W3807">
        <v>0.40970999999999996</v>
      </c>
      <c r="AB3807">
        <v>1</v>
      </c>
      <c r="AC3807">
        <v>1</v>
      </c>
      <c r="AD3807">
        <v>1</v>
      </c>
      <c r="AE3807">
        <v>1</v>
      </c>
      <c r="AF3807">
        <v>1</v>
      </c>
      <c r="AL3807">
        <v>4.078608</v>
      </c>
      <c r="AM3807" s="5">
        <v>2.0048666000366211</v>
      </c>
      <c r="AN3807">
        <v>570.77625570776252</v>
      </c>
      <c r="AO3807">
        <f t="shared" si="59"/>
        <v>26826.48401826484</v>
      </c>
      <c r="AP3807">
        <v>684.93150684931504</v>
      </c>
      <c r="AQ3807">
        <v>0.10515099999999999</v>
      </c>
      <c r="AR3807">
        <v>7.2023799999999999E-2</v>
      </c>
      <c r="AS3807">
        <v>3.1125199999999999E-2</v>
      </c>
      <c r="AT3807">
        <v>3.0450399999999999E-2</v>
      </c>
      <c r="AU3807">
        <v>4.1528900000000001E-2</v>
      </c>
      <c r="AW3807">
        <v>0.10515099999999998</v>
      </c>
      <c r="AX3807">
        <v>7.2023799999999999E-2</v>
      </c>
      <c r="AY3807">
        <v>3.1125200000000006E-2</v>
      </c>
      <c r="AZ3807">
        <v>3.0450400000000002E-2</v>
      </c>
      <c r="BA3807">
        <v>4.1528899999999994E-2</v>
      </c>
      <c r="BC3807" s="52">
        <v>100000</v>
      </c>
      <c r="BD3807" s="52">
        <v>100000</v>
      </c>
      <c r="BE3807">
        <v>0</v>
      </c>
      <c r="BF3807">
        <v>0</v>
      </c>
      <c r="BG3807">
        <v>0</v>
      </c>
    </row>
    <row r="3808" spans="1:59">
      <c r="A3808">
        <v>3807</v>
      </c>
      <c r="E3808">
        <v>9795.2054794520554</v>
      </c>
      <c r="K3808">
        <v>3994.7471313170886</v>
      </c>
      <c r="L3808">
        <v>4416.5804646504221</v>
      </c>
      <c r="M3808">
        <v>4838.4137979837551</v>
      </c>
      <c r="N3808">
        <v>5260.2471313170881</v>
      </c>
      <c r="O3808">
        <v>5682.0804646504212</v>
      </c>
      <c r="Q3808">
        <v>6785.5388434846254</v>
      </c>
      <c r="R3808">
        <v>6602.2168903489774</v>
      </c>
      <c r="S3808">
        <v>6418.8949372133293</v>
      </c>
      <c r="T3808">
        <v>6235.5729840776812</v>
      </c>
      <c r="U3808">
        <v>6052.2510309420331</v>
      </c>
      <c r="W3808">
        <v>0.21806999999999999</v>
      </c>
      <c r="AB3808">
        <v>1</v>
      </c>
      <c r="AC3808">
        <v>1</v>
      </c>
      <c r="AD3808">
        <v>1</v>
      </c>
      <c r="AE3808">
        <v>1</v>
      </c>
      <c r="AF3808">
        <v>1</v>
      </c>
      <c r="AL3808">
        <v>7.5876564999999996</v>
      </c>
      <c r="AM3808" s="5">
        <v>2.0679798126220699</v>
      </c>
      <c r="AN3808">
        <v>570.77625570776252</v>
      </c>
      <c r="AO3808">
        <f t="shared" si="59"/>
        <v>26826.48401826484</v>
      </c>
      <c r="AP3808">
        <v>684.93150684931504</v>
      </c>
      <c r="AQ3808">
        <v>0.10716800000000001</v>
      </c>
      <c r="AR3808">
        <v>8.9772499999999991E-2</v>
      </c>
      <c r="AS3808">
        <v>4.6099099999999997E-2</v>
      </c>
      <c r="AT3808">
        <v>4.1085299999999998E-2</v>
      </c>
      <c r="AU3808">
        <v>4.25035E-2</v>
      </c>
      <c r="AW3808">
        <v>0.10716800000000003</v>
      </c>
      <c r="AX3808">
        <v>8.9772499999999991E-2</v>
      </c>
      <c r="AY3808">
        <v>4.609909999999999E-2</v>
      </c>
      <c r="AZ3808">
        <v>4.1085300000000005E-2</v>
      </c>
      <c r="BA3808">
        <v>4.25035E-2</v>
      </c>
      <c r="BC3808" s="52">
        <v>100000</v>
      </c>
      <c r="BD3808" s="52">
        <v>100000</v>
      </c>
      <c r="BE3808">
        <v>0</v>
      </c>
      <c r="BF3808">
        <v>0</v>
      </c>
      <c r="BG3808">
        <v>0</v>
      </c>
    </row>
    <row r="3809" spans="1:59">
      <c r="A3809">
        <v>3808</v>
      </c>
      <c r="E3809">
        <v>9795.2054794520554</v>
      </c>
      <c r="K3809">
        <v>3999.4166194892891</v>
      </c>
      <c r="L3809">
        <v>4611.9549528226225</v>
      </c>
      <c r="M3809">
        <v>5224.4932861559555</v>
      </c>
      <c r="N3809">
        <v>5837.0316194892885</v>
      </c>
      <c r="O3809">
        <v>6449.5699528226214</v>
      </c>
      <c r="Q3809">
        <v>7216.9522046031561</v>
      </c>
      <c r="R3809">
        <v>7021.9749438528006</v>
      </c>
      <c r="S3809">
        <v>6826.9976831024451</v>
      </c>
      <c r="T3809">
        <v>6632.0204223520896</v>
      </c>
      <c r="U3809">
        <v>6437.043161601734</v>
      </c>
      <c r="W3809">
        <v>5.0250000000000003E-2</v>
      </c>
      <c r="AB3809">
        <v>1</v>
      </c>
      <c r="AC3809">
        <v>1</v>
      </c>
      <c r="AD3809">
        <v>1</v>
      </c>
      <c r="AE3809">
        <v>1</v>
      </c>
      <c r="AF3809">
        <v>1</v>
      </c>
      <c r="AL3809">
        <v>2.4536030000000002</v>
      </c>
      <c r="AM3809" s="5">
        <v>3.3782534599304199</v>
      </c>
      <c r="AN3809">
        <v>570.77625570776252</v>
      </c>
      <c r="AO3809">
        <f t="shared" si="59"/>
        <v>26826.48401826484</v>
      </c>
      <c r="AP3809">
        <v>684.93150684931504</v>
      </c>
      <c r="AQ3809">
        <v>0.11084000000000001</v>
      </c>
      <c r="AR3809">
        <v>0.100452</v>
      </c>
      <c r="AS3809">
        <v>7.9625600000000005E-2</v>
      </c>
      <c r="AT3809">
        <v>4.4494900000000004E-2</v>
      </c>
      <c r="AU3809">
        <v>4.4429000000000003E-2</v>
      </c>
      <c r="AW3809">
        <v>0.11084000000000001</v>
      </c>
      <c r="AX3809">
        <v>0.100452</v>
      </c>
      <c r="AY3809">
        <v>7.9625600000000005E-2</v>
      </c>
      <c r="AZ3809">
        <v>4.4494900000000004E-2</v>
      </c>
      <c r="BA3809">
        <v>4.442900000000001E-2</v>
      </c>
      <c r="BC3809" s="52">
        <v>100000</v>
      </c>
      <c r="BD3809" s="52">
        <v>100000</v>
      </c>
      <c r="BE3809">
        <v>0</v>
      </c>
      <c r="BF3809">
        <v>0</v>
      </c>
      <c r="BG3809">
        <v>0</v>
      </c>
    </row>
    <row r="3810" spans="1:59">
      <c r="A3810">
        <v>3809</v>
      </c>
      <c r="E3810">
        <v>9795.2054794520554</v>
      </c>
      <c r="K3810">
        <v>4368.3061850930881</v>
      </c>
      <c r="L3810">
        <v>5165.0878517597548</v>
      </c>
      <c r="M3810">
        <v>5961.8695184264216</v>
      </c>
      <c r="N3810">
        <v>6758.6511850930883</v>
      </c>
      <c r="O3810">
        <v>7555.4328517597551</v>
      </c>
      <c r="Q3810">
        <v>7621.6380153973769</v>
      </c>
      <c r="R3810">
        <v>7415.7275338957243</v>
      </c>
      <c r="S3810">
        <v>7209.8170523940717</v>
      </c>
      <c r="T3810">
        <v>7003.906570892419</v>
      </c>
      <c r="U3810">
        <v>6797.9960893907664</v>
      </c>
      <c r="W3810">
        <v>4.0189999999999997E-2</v>
      </c>
      <c r="AB3810">
        <v>1</v>
      </c>
      <c r="AC3810">
        <v>1</v>
      </c>
      <c r="AD3810">
        <v>1</v>
      </c>
      <c r="AE3810">
        <v>1</v>
      </c>
      <c r="AF3810">
        <v>1</v>
      </c>
      <c r="AL3810">
        <v>1.5120454000000001</v>
      </c>
      <c r="AM3810" s="5">
        <v>5.385988712310791</v>
      </c>
      <c r="AN3810">
        <v>570.77625570776252</v>
      </c>
      <c r="AO3810">
        <f t="shared" si="59"/>
        <v>26826.48401826484</v>
      </c>
      <c r="AP3810">
        <v>684.93150684931504</v>
      </c>
      <c r="AQ3810">
        <v>0.115023</v>
      </c>
      <c r="AR3810">
        <v>0.10455299999999999</v>
      </c>
      <c r="AS3810">
        <v>9.5863000000000004E-2</v>
      </c>
      <c r="AT3810">
        <v>8.546129999999999E-2</v>
      </c>
      <c r="AU3810">
        <v>4.9036700000000003E-2</v>
      </c>
      <c r="AW3810">
        <v>0.115023</v>
      </c>
      <c r="AX3810">
        <v>0.10455299999999999</v>
      </c>
      <c r="AY3810">
        <v>9.5863000000000018E-2</v>
      </c>
      <c r="AZ3810">
        <v>8.5461300000000004E-2</v>
      </c>
      <c r="BA3810">
        <v>4.9036700000000003E-2</v>
      </c>
      <c r="BC3810" s="52">
        <v>100000</v>
      </c>
      <c r="BD3810" s="52">
        <v>100000</v>
      </c>
      <c r="BE3810">
        <v>0</v>
      </c>
      <c r="BF3810">
        <v>0</v>
      </c>
      <c r="BG3810">
        <v>0</v>
      </c>
    </row>
    <row r="3811" spans="1:59">
      <c r="A3811">
        <v>3810</v>
      </c>
      <c r="E3811">
        <v>9795.2054794520554</v>
      </c>
      <c r="K3811">
        <v>4969.8919112781859</v>
      </c>
      <c r="L3811">
        <v>5800.3585779448531</v>
      </c>
      <c r="M3811">
        <v>6630.8252446115202</v>
      </c>
      <c r="N3811">
        <v>7461.2919112781874</v>
      </c>
      <c r="O3811">
        <v>8291.7585779448546</v>
      </c>
      <c r="Q3811">
        <v>7964.0141312177657</v>
      </c>
      <c r="R3811">
        <v>7748.8538232856026</v>
      </c>
      <c r="S3811">
        <v>7533.6935153534396</v>
      </c>
      <c r="T3811">
        <v>7318.5332074212765</v>
      </c>
      <c r="U3811">
        <v>7103.3728994891135</v>
      </c>
      <c r="W3811">
        <v>3.8159999999999999E-2</v>
      </c>
      <c r="AB3811">
        <v>1</v>
      </c>
      <c r="AC3811">
        <v>1</v>
      </c>
      <c r="AD3811">
        <v>1</v>
      </c>
      <c r="AE3811">
        <v>1</v>
      </c>
      <c r="AF3811">
        <v>1</v>
      </c>
      <c r="AL3811">
        <v>2.1213350000000002</v>
      </c>
      <c r="AM3811" s="5">
        <v>6.1056203842163086</v>
      </c>
      <c r="AN3811">
        <v>570.77625570776252</v>
      </c>
      <c r="AO3811">
        <f t="shared" si="59"/>
        <v>26826.48401826484</v>
      </c>
      <c r="AP3811">
        <v>684.93150684931504</v>
      </c>
      <c r="AQ3811">
        <v>0.11498699999999999</v>
      </c>
      <c r="AR3811">
        <v>0.10638299999999999</v>
      </c>
      <c r="AS3811">
        <v>9.9448599999999998E-2</v>
      </c>
      <c r="AT3811">
        <v>0.10283299999999999</v>
      </c>
      <c r="AU3811">
        <v>8.263630000000001E-2</v>
      </c>
      <c r="AW3811">
        <v>0.11498699999999999</v>
      </c>
      <c r="AX3811">
        <v>0.10638299999999999</v>
      </c>
      <c r="AY3811">
        <v>9.9448599999999984E-2</v>
      </c>
      <c r="AZ3811">
        <v>0.10283299999999999</v>
      </c>
      <c r="BA3811">
        <v>8.263630000000001E-2</v>
      </c>
      <c r="BC3811" s="52">
        <v>100000</v>
      </c>
      <c r="BD3811" s="52">
        <v>100000</v>
      </c>
      <c r="BE3811">
        <v>0</v>
      </c>
      <c r="BF3811">
        <v>0</v>
      </c>
      <c r="BG3811">
        <v>0</v>
      </c>
    </row>
    <row r="3812" spans="1:59">
      <c r="A3812">
        <v>3811</v>
      </c>
      <c r="E3812">
        <v>9795.2054794520554</v>
      </c>
      <c r="K3812">
        <v>5388.5893507187848</v>
      </c>
      <c r="L3812">
        <v>6158.889350718785</v>
      </c>
      <c r="M3812">
        <v>6929.1893507187851</v>
      </c>
      <c r="N3812">
        <v>7699.4893507187853</v>
      </c>
      <c r="O3812">
        <v>8469.7893507187855</v>
      </c>
      <c r="Q3812">
        <v>8796.6699227066383</v>
      </c>
      <c r="R3812">
        <v>8559.0141148996372</v>
      </c>
      <c r="S3812">
        <v>8321.3583070926361</v>
      </c>
      <c r="T3812">
        <v>8083.702499285635</v>
      </c>
      <c r="U3812">
        <v>7846.0466914786339</v>
      </c>
      <c r="W3812">
        <v>1.6059999999999998E-2</v>
      </c>
      <c r="AB3812">
        <v>1</v>
      </c>
      <c r="AC3812">
        <v>1</v>
      </c>
      <c r="AD3812">
        <v>1</v>
      </c>
      <c r="AE3812">
        <v>1</v>
      </c>
      <c r="AF3812">
        <v>1</v>
      </c>
      <c r="AL3812">
        <v>4.4684796000000002</v>
      </c>
      <c r="AM3812" s="5">
        <v>5.3646726608276367</v>
      </c>
      <c r="AN3812">
        <v>570.77625570776252</v>
      </c>
      <c r="AO3812">
        <f t="shared" si="59"/>
        <v>26826.48401826484</v>
      </c>
      <c r="AP3812">
        <v>684.93150684931504</v>
      </c>
      <c r="AQ3812">
        <v>0.11426799999999999</v>
      </c>
      <c r="AR3812">
        <v>0.111818</v>
      </c>
      <c r="AS3812">
        <v>0.10184699999999999</v>
      </c>
      <c r="AT3812">
        <v>0.104589</v>
      </c>
      <c r="AU3812">
        <v>0.101664</v>
      </c>
      <c r="AW3812">
        <v>0.11426799999999999</v>
      </c>
      <c r="AX3812">
        <v>0.11181800000000001</v>
      </c>
      <c r="AY3812">
        <v>0.10184700000000001</v>
      </c>
      <c r="AZ3812">
        <v>0.104589</v>
      </c>
      <c r="BA3812">
        <v>0.10166400000000002</v>
      </c>
      <c r="BC3812" s="52">
        <v>100000</v>
      </c>
      <c r="BD3812" s="52">
        <v>100000</v>
      </c>
      <c r="BE3812">
        <v>0</v>
      </c>
      <c r="BF3812">
        <v>0</v>
      </c>
      <c r="BG3812">
        <v>0</v>
      </c>
    </row>
    <row r="3813" spans="1:59">
      <c r="A3813">
        <v>3812</v>
      </c>
      <c r="E3813">
        <v>9795.2054794520554</v>
      </c>
      <c r="K3813">
        <v>5375.3591342308846</v>
      </c>
      <c r="L3813">
        <v>6016.9641342308842</v>
      </c>
      <c r="M3813">
        <v>6658.5691342308837</v>
      </c>
      <c r="N3813">
        <v>7300.1741342308833</v>
      </c>
      <c r="O3813">
        <v>7941.7791342308828</v>
      </c>
      <c r="Q3813">
        <v>9092.8055615851845</v>
      </c>
      <c r="R3813">
        <v>8847.1491860999522</v>
      </c>
      <c r="S3813">
        <v>8601.4928106147199</v>
      </c>
      <c r="T3813">
        <v>8355.8364351294877</v>
      </c>
      <c r="U3813">
        <v>8110.1800596442554</v>
      </c>
      <c r="W3813">
        <v>0</v>
      </c>
      <c r="AB3813">
        <v>1</v>
      </c>
      <c r="AC3813">
        <v>1</v>
      </c>
      <c r="AD3813">
        <v>1</v>
      </c>
      <c r="AE3813">
        <v>1</v>
      </c>
      <c r="AF3813">
        <v>1</v>
      </c>
      <c r="AL3813">
        <v>5.3930790000000002</v>
      </c>
      <c r="AM3813" s="5">
        <v>7.9495630264282227</v>
      </c>
      <c r="AN3813">
        <v>570.77625570776252</v>
      </c>
      <c r="AO3813">
        <f t="shared" si="59"/>
        <v>26826.48401826484</v>
      </c>
      <c r="AP3813">
        <v>684.93150684931504</v>
      </c>
      <c r="AQ3813">
        <v>0.113661</v>
      </c>
      <c r="AR3813">
        <v>0.107596</v>
      </c>
      <c r="AS3813">
        <v>9.8799700000000004E-2</v>
      </c>
      <c r="AT3813">
        <v>0.10488500000000001</v>
      </c>
      <c r="AU3813">
        <v>9.2351900000000001E-2</v>
      </c>
      <c r="AW3813">
        <v>0.113661</v>
      </c>
      <c r="AX3813">
        <v>0.10759600000000001</v>
      </c>
      <c r="AY3813">
        <v>9.8799700000000004E-2</v>
      </c>
      <c r="AZ3813">
        <v>0.10488499999999999</v>
      </c>
      <c r="BA3813">
        <v>9.2351900000000001E-2</v>
      </c>
      <c r="BC3813" s="52">
        <v>100000</v>
      </c>
      <c r="BD3813" s="52">
        <v>100000</v>
      </c>
      <c r="BE3813">
        <v>0</v>
      </c>
      <c r="BF3813">
        <v>0</v>
      </c>
      <c r="BG3813">
        <v>0</v>
      </c>
    </row>
    <row r="3814" spans="1:59">
      <c r="A3814">
        <v>3813</v>
      </c>
      <c r="E3814">
        <v>9795.2054794520554</v>
      </c>
      <c r="K3814">
        <v>5266.4044102128855</v>
      </c>
      <c r="L3814">
        <v>5790.1219102128853</v>
      </c>
      <c r="M3814">
        <v>6313.839410212885</v>
      </c>
      <c r="N3814">
        <v>6837.5569102128848</v>
      </c>
      <c r="O3814">
        <v>7361.2744102128845</v>
      </c>
      <c r="Q3814">
        <v>8414.2846932357861</v>
      </c>
      <c r="R3814">
        <v>8186.9596217844646</v>
      </c>
      <c r="S3814">
        <v>7959.6345503331431</v>
      </c>
      <c r="T3814">
        <v>7732.3094788818216</v>
      </c>
      <c r="U3814">
        <v>7504.9844074305001</v>
      </c>
      <c r="W3814">
        <v>0</v>
      </c>
      <c r="AB3814">
        <v>1</v>
      </c>
      <c r="AC3814">
        <v>1</v>
      </c>
      <c r="AD3814">
        <v>1</v>
      </c>
      <c r="AE3814">
        <v>1</v>
      </c>
      <c r="AF3814">
        <v>1</v>
      </c>
      <c r="AL3814">
        <v>7.3545731999999999</v>
      </c>
      <c r="AM3814" s="5">
        <v>10.197850227355961</v>
      </c>
      <c r="AN3814">
        <v>570.77625570776252</v>
      </c>
      <c r="AO3814">
        <f t="shared" si="59"/>
        <v>26826.48401826484</v>
      </c>
      <c r="AP3814">
        <v>684.93150684931504</v>
      </c>
      <c r="AQ3814">
        <v>0.111499</v>
      </c>
      <c r="AR3814">
        <v>0.100047</v>
      </c>
      <c r="AS3814">
        <v>9.1118199999999996E-2</v>
      </c>
      <c r="AT3814">
        <v>9.5891699999999996E-2</v>
      </c>
      <c r="AU3814">
        <v>7.0580299999999999E-2</v>
      </c>
      <c r="AW3814">
        <v>0.111499</v>
      </c>
      <c r="AX3814">
        <v>0.10004699999999998</v>
      </c>
      <c r="AY3814">
        <v>9.1118199999999996E-2</v>
      </c>
      <c r="AZ3814">
        <v>9.589170000000001E-2</v>
      </c>
      <c r="BA3814">
        <v>7.0580299999999999E-2</v>
      </c>
      <c r="BC3814" s="52">
        <v>100000</v>
      </c>
      <c r="BD3814" s="52">
        <v>100000</v>
      </c>
      <c r="BE3814">
        <v>0</v>
      </c>
      <c r="BF3814">
        <v>0</v>
      </c>
      <c r="BG3814">
        <v>0</v>
      </c>
    </row>
    <row r="3815" spans="1:59">
      <c r="A3815">
        <v>3814</v>
      </c>
      <c r="E3815">
        <v>9795.2054794520554</v>
      </c>
      <c r="K3815">
        <v>5069.5076589517857</v>
      </c>
      <c r="L3815">
        <v>5544.413492285119</v>
      </c>
      <c r="M3815">
        <v>6019.3193256184522</v>
      </c>
      <c r="N3815">
        <v>6494.2251589517855</v>
      </c>
      <c r="O3815">
        <v>6969.1309922851187</v>
      </c>
      <c r="Q3815">
        <v>6649.9332583856158</v>
      </c>
      <c r="R3815">
        <v>6470.2749031786534</v>
      </c>
      <c r="S3815">
        <v>6290.616547971691</v>
      </c>
      <c r="T3815">
        <v>6110.9581927647287</v>
      </c>
      <c r="U3815">
        <v>5931.2998375577663</v>
      </c>
      <c r="W3815">
        <v>0</v>
      </c>
      <c r="AB3815">
        <v>1</v>
      </c>
      <c r="AC3815">
        <v>1</v>
      </c>
      <c r="AD3815">
        <v>1</v>
      </c>
      <c r="AE3815">
        <v>1</v>
      </c>
      <c r="AF3815">
        <v>1</v>
      </c>
      <c r="AL3815">
        <v>1.192188</v>
      </c>
      <c r="AM3815" s="5">
        <v>12.48653411865234</v>
      </c>
      <c r="AN3815">
        <v>570.77625570776252</v>
      </c>
      <c r="AO3815">
        <f t="shared" si="59"/>
        <v>26826.48401826484</v>
      </c>
      <c r="AP3815">
        <v>684.93150684931504</v>
      </c>
      <c r="AQ3815">
        <v>0.110391</v>
      </c>
      <c r="AR3815">
        <v>9.6473500000000004E-2</v>
      </c>
      <c r="AS3815">
        <v>8.4663300000000011E-2</v>
      </c>
      <c r="AT3815">
        <v>7.7287400000000006E-2</v>
      </c>
      <c r="AU3815">
        <v>5.0555100000000006E-2</v>
      </c>
      <c r="AW3815">
        <v>0.110391</v>
      </c>
      <c r="AX3815">
        <v>9.6473500000000004E-2</v>
      </c>
      <c r="AY3815">
        <v>8.4663300000000011E-2</v>
      </c>
      <c r="AZ3815">
        <v>7.7287399999999992E-2</v>
      </c>
      <c r="BA3815">
        <v>5.0555100000000006E-2</v>
      </c>
      <c r="BC3815" s="52">
        <v>100000</v>
      </c>
      <c r="BD3815" s="52">
        <v>100000</v>
      </c>
      <c r="BE3815">
        <v>0</v>
      </c>
      <c r="BF3815">
        <v>0</v>
      </c>
      <c r="BG3815">
        <v>0</v>
      </c>
    </row>
    <row r="3816" spans="1:59">
      <c r="A3816">
        <v>3815</v>
      </c>
      <c r="E3816">
        <v>9795.2054794520554</v>
      </c>
      <c r="K3816">
        <v>3685.7826639231898</v>
      </c>
      <c r="L3816">
        <v>4059.3001639231898</v>
      </c>
      <c r="M3816">
        <v>4432.8176639231897</v>
      </c>
      <c r="N3816">
        <v>4806.3351639231896</v>
      </c>
      <c r="O3816">
        <v>5179.8526639231895</v>
      </c>
      <c r="Q3816">
        <v>3733.834086126617</v>
      </c>
      <c r="R3816">
        <v>3632.9587150971174</v>
      </c>
      <c r="S3816">
        <v>3532.0833440676179</v>
      </c>
      <c r="T3816">
        <v>3431.2079730381183</v>
      </c>
      <c r="U3816">
        <v>3330.3326020086188</v>
      </c>
      <c r="W3816">
        <v>0</v>
      </c>
      <c r="AB3816">
        <v>1</v>
      </c>
      <c r="AC3816">
        <v>1</v>
      </c>
      <c r="AD3816">
        <v>1</v>
      </c>
      <c r="AE3816">
        <v>1</v>
      </c>
      <c r="AF3816">
        <v>1</v>
      </c>
      <c r="AL3816">
        <v>4.982278</v>
      </c>
      <c r="AM3816" s="5">
        <v>10.04138278961182</v>
      </c>
      <c r="AN3816">
        <v>570.77625570776252</v>
      </c>
      <c r="AO3816">
        <f t="shared" si="59"/>
        <v>26826.48401826484</v>
      </c>
      <c r="AP3816">
        <v>684.93150684931504</v>
      </c>
      <c r="AQ3816">
        <v>0.110097</v>
      </c>
      <c r="AR3816">
        <v>9.7397999999999998E-2</v>
      </c>
      <c r="AS3816">
        <v>8.46417E-2</v>
      </c>
      <c r="AT3816">
        <v>7.5967900000000005E-2</v>
      </c>
      <c r="AU3816">
        <v>4.95957E-2</v>
      </c>
      <c r="AW3816">
        <v>0.11009699999999999</v>
      </c>
      <c r="AX3816">
        <v>9.7397999999999998E-2</v>
      </c>
      <c r="AY3816">
        <v>8.46417E-2</v>
      </c>
      <c r="AZ3816">
        <v>7.5967900000000019E-2</v>
      </c>
      <c r="BA3816">
        <v>4.9595700000000006E-2</v>
      </c>
      <c r="BC3816" s="52">
        <v>100000</v>
      </c>
      <c r="BD3816" s="52">
        <v>100000</v>
      </c>
      <c r="BE3816">
        <v>0</v>
      </c>
      <c r="BF3816">
        <v>0</v>
      </c>
      <c r="BG3816">
        <v>0</v>
      </c>
    </row>
    <row r="3817" spans="1:59">
      <c r="A3817">
        <v>3816</v>
      </c>
      <c r="E3817">
        <v>9795.2054794520554</v>
      </c>
      <c r="K3817">
        <v>2628.8743307817749</v>
      </c>
      <c r="L3817">
        <v>2840.6168307817748</v>
      </c>
      <c r="M3817">
        <v>3052.3593307817746</v>
      </c>
      <c r="N3817">
        <v>3264.1018307817744</v>
      </c>
      <c r="O3817">
        <v>3475.8443307817743</v>
      </c>
      <c r="Q3817">
        <v>2305.9262016393732</v>
      </c>
      <c r="R3817">
        <v>2243.627996776846</v>
      </c>
      <c r="S3817">
        <v>2181.3297919143188</v>
      </c>
      <c r="T3817">
        <v>2119.0315870517916</v>
      </c>
      <c r="U3817">
        <v>2056.7333821892644</v>
      </c>
      <c r="W3817">
        <v>0</v>
      </c>
      <c r="AB3817">
        <v>1</v>
      </c>
      <c r="AC3817">
        <v>1</v>
      </c>
      <c r="AD3817">
        <v>1</v>
      </c>
      <c r="AE3817">
        <v>1</v>
      </c>
      <c r="AF3817">
        <v>1</v>
      </c>
      <c r="AL3817">
        <v>3.5577700000000001</v>
      </c>
      <c r="AM3817" s="5">
        <v>6.7311325073242188</v>
      </c>
      <c r="AN3817">
        <v>570.77625570776252</v>
      </c>
      <c r="AO3817">
        <f t="shared" si="59"/>
        <v>26826.48401826484</v>
      </c>
      <c r="AP3817">
        <v>684.93150684931504</v>
      </c>
      <c r="AQ3817">
        <v>0.10985399999999999</v>
      </c>
      <c r="AR3817">
        <v>0.100915</v>
      </c>
      <c r="AS3817">
        <v>8.6568400000000004E-2</v>
      </c>
      <c r="AT3817">
        <v>7.7834399999999998E-2</v>
      </c>
      <c r="AU3817">
        <v>4.9959899999999995E-2</v>
      </c>
      <c r="AW3817">
        <v>0.10985399999999999</v>
      </c>
      <c r="AX3817">
        <v>0.10091500000000002</v>
      </c>
      <c r="AY3817">
        <v>8.6568400000000004E-2</v>
      </c>
      <c r="AZ3817">
        <v>7.7834400000000012E-2</v>
      </c>
      <c r="BA3817">
        <v>4.9959899999999988E-2</v>
      </c>
      <c r="BC3817" s="52">
        <v>100000</v>
      </c>
      <c r="BD3817" s="52">
        <v>100000</v>
      </c>
      <c r="BE3817">
        <v>0</v>
      </c>
      <c r="BF3817">
        <v>0</v>
      </c>
      <c r="BG3817">
        <v>0</v>
      </c>
    </row>
    <row r="3818" spans="1:59">
      <c r="A3818">
        <v>3817</v>
      </c>
      <c r="E3818">
        <v>9795.2054794520554</v>
      </c>
      <c r="K3818">
        <v>2183.355031735794</v>
      </c>
      <c r="L3818">
        <v>2283.6700317357941</v>
      </c>
      <c r="M3818">
        <v>2383.9850317357941</v>
      </c>
      <c r="N3818">
        <v>2484.3000317357942</v>
      </c>
      <c r="O3818">
        <v>2584.6150317357942</v>
      </c>
      <c r="Q3818">
        <v>2483.5063111263621</v>
      </c>
      <c r="R3818">
        <v>2416.4105015575124</v>
      </c>
      <c r="S3818">
        <v>2349.3146919886631</v>
      </c>
      <c r="T3818">
        <v>2282.2188824198138</v>
      </c>
      <c r="U3818">
        <v>2215.1230728509645</v>
      </c>
      <c r="W3818">
        <v>0</v>
      </c>
      <c r="AB3818">
        <v>1</v>
      </c>
      <c r="AC3818">
        <v>1</v>
      </c>
      <c r="AD3818">
        <v>1</v>
      </c>
      <c r="AE3818">
        <v>1</v>
      </c>
      <c r="AF3818">
        <v>1</v>
      </c>
      <c r="AL3818">
        <v>3.8711053999999998</v>
      </c>
      <c r="AM3818" s="5">
        <v>5.9006099700927734</v>
      </c>
      <c r="AN3818">
        <v>570.77625570776252</v>
      </c>
      <c r="AO3818">
        <f t="shared" si="59"/>
        <v>26826.48401826484</v>
      </c>
      <c r="AP3818">
        <v>684.93150684931504</v>
      </c>
      <c r="AQ3818">
        <v>0.1103</v>
      </c>
      <c r="AR3818">
        <v>0.10136299999999999</v>
      </c>
      <c r="AS3818">
        <v>8.7444300000000003E-2</v>
      </c>
      <c r="AT3818">
        <v>7.8462299999999999E-2</v>
      </c>
      <c r="AU3818">
        <v>5.0082700000000001E-2</v>
      </c>
      <c r="AW3818">
        <v>0.1103</v>
      </c>
      <c r="AX3818">
        <v>0.10136299999999999</v>
      </c>
      <c r="AY3818">
        <v>8.7444300000000016E-2</v>
      </c>
      <c r="AZ3818">
        <v>7.8462299999999999E-2</v>
      </c>
      <c r="BA3818">
        <v>5.0082699999999994E-2</v>
      </c>
      <c r="BC3818" s="52">
        <v>100000</v>
      </c>
      <c r="BD3818" s="52">
        <v>100000</v>
      </c>
      <c r="BE3818">
        <v>0</v>
      </c>
      <c r="BF3818">
        <v>0</v>
      </c>
      <c r="BG3818">
        <v>0</v>
      </c>
    </row>
    <row r="3819" spans="1:59">
      <c r="A3819">
        <v>3818</v>
      </c>
      <c r="E3819">
        <v>9795.2054794520554</v>
      </c>
      <c r="K3819">
        <v>2014.927004047679</v>
      </c>
      <c r="L3819">
        <v>2064.259504047679</v>
      </c>
      <c r="M3819">
        <v>2113.592004047679</v>
      </c>
      <c r="N3819">
        <v>2162.924504047679</v>
      </c>
      <c r="O3819">
        <v>2212.2570040476789</v>
      </c>
      <c r="Q3819">
        <v>2414.8447559488131</v>
      </c>
      <c r="R3819">
        <v>2349.6039456048684</v>
      </c>
      <c r="S3819">
        <v>2284.3631352609236</v>
      </c>
      <c r="T3819">
        <v>2219.1223249169789</v>
      </c>
      <c r="U3819">
        <v>2153.8815145730341</v>
      </c>
      <c r="W3819">
        <v>0</v>
      </c>
      <c r="AB3819">
        <v>1</v>
      </c>
      <c r="AC3819">
        <v>1</v>
      </c>
      <c r="AD3819">
        <v>1</v>
      </c>
      <c r="AE3819">
        <v>1</v>
      </c>
      <c r="AF3819">
        <v>1</v>
      </c>
      <c r="AL3819">
        <v>3.6956739999999999</v>
      </c>
      <c r="AM3819" s="5">
        <v>5.4993162155151367</v>
      </c>
      <c r="AN3819">
        <v>570.77625570776252</v>
      </c>
      <c r="AO3819">
        <f t="shared" si="59"/>
        <v>26826.48401826484</v>
      </c>
      <c r="AP3819">
        <v>684.93150684931504</v>
      </c>
      <c r="AQ3819">
        <v>0.11036700000000001</v>
      </c>
      <c r="AR3819">
        <v>0.101773</v>
      </c>
      <c r="AS3819">
        <v>9.1514700000000004E-2</v>
      </c>
      <c r="AT3819">
        <v>8.0902299999999996E-2</v>
      </c>
      <c r="AU3819">
        <v>5.0154999999999998E-2</v>
      </c>
      <c r="AW3819">
        <v>0.11036700000000001</v>
      </c>
      <c r="AX3819">
        <v>0.10177299999999999</v>
      </c>
      <c r="AY3819">
        <v>9.151469999999999E-2</v>
      </c>
      <c r="AZ3819">
        <v>8.0902299999999996E-2</v>
      </c>
      <c r="BA3819">
        <v>5.0154999999999991E-2</v>
      </c>
      <c r="BC3819" s="52">
        <v>100000</v>
      </c>
      <c r="BD3819" s="52">
        <v>100000</v>
      </c>
      <c r="BE3819">
        <v>0</v>
      </c>
      <c r="BF3819">
        <v>0</v>
      </c>
      <c r="BG3819">
        <v>0</v>
      </c>
    </row>
    <row r="3820" spans="1:59">
      <c r="A3820">
        <v>3819</v>
      </c>
      <c r="E3820">
        <v>9795.2054794520554</v>
      </c>
      <c r="K3820">
        <v>1966.0285443962907</v>
      </c>
      <c r="L3820">
        <v>2006.3135443962906</v>
      </c>
      <c r="M3820">
        <v>2046.5985443962904</v>
      </c>
      <c r="N3820">
        <v>2086.8835443962903</v>
      </c>
      <c r="O3820">
        <v>2127.1685443962901</v>
      </c>
      <c r="Q3820">
        <v>3049.125054333364</v>
      </c>
      <c r="R3820">
        <v>2966.7481686505139</v>
      </c>
      <c r="S3820">
        <v>2884.3712829676638</v>
      </c>
      <c r="T3820">
        <v>2801.9943972848137</v>
      </c>
      <c r="U3820">
        <v>2719.6175116019635</v>
      </c>
      <c r="W3820">
        <v>0</v>
      </c>
      <c r="AB3820">
        <v>1</v>
      </c>
      <c r="AC3820">
        <v>1</v>
      </c>
      <c r="AD3820">
        <v>1</v>
      </c>
      <c r="AE3820">
        <v>1</v>
      </c>
      <c r="AF3820">
        <v>1</v>
      </c>
      <c r="AL3820">
        <v>4.1631846000000001</v>
      </c>
      <c r="AM3820" s="5">
        <v>6.2331748008728027</v>
      </c>
      <c r="AN3820">
        <v>570.77625570776252</v>
      </c>
      <c r="AO3820">
        <f t="shared" si="59"/>
        <v>26826.48401826484</v>
      </c>
      <c r="AP3820">
        <v>684.93150684931504</v>
      </c>
      <c r="AQ3820">
        <v>0.110405</v>
      </c>
      <c r="AR3820">
        <v>0.101831</v>
      </c>
      <c r="AS3820">
        <v>9.1993699999999998E-2</v>
      </c>
      <c r="AT3820">
        <v>8.5465299999999994E-2</v>
      </c>
      <c r="AU3820">
        <v>5.0382800000000005E-2</v>
      </c>
      <c r="AW3820">
        <v>0.11040500000000002</v>
      </c>
      <c r="AX3820">
        <v>0.10183099999999999</v>
      </c>
      <c r="AY3820">
        <v>9.1993699999999998E-2</v>
      </c>
      <c r="AZ3820">
        <v>8.5465300000000008E-2</v>
      </c>
      <c r="BA3820">
        <v>5.0382800000000005E-2</v>
      </c>
      <c r="BC3820" s="52">
        <v>100000</v>
      </c>
      <c r="BD3820" s="52">
        <v>100000</v>
      </c>
      <c r="BE3820">
        <v>0</v>
      </c>
      <c r="BF3820">
        <v>0</v>
      </c>
      <c r="BG3820">
        <v>0</v>
      </c>
    </row>
    <row r="3821" spans="1:59">
      <c r="A3821">
        <v>3820</v>
      </c>
      <c r="E3821">
        <v>9795.2054794520554</v>
      </c>
      <c r="K3821">
        <v>2002.5083476282789</v>
      </c>
      <c r="L3821">
        <v>2043.618347628279</v>
      </c>
      <c r="M3821">
        <v>2084.7283476282792</v>
      </c>
      <c r="N3821">
        <v>2125.8383476282793</v>
      </c>
      <c r="O3821">
        <v>2166.9483476282794</v>
      </c>
      <c r="Q3821">
        <v>4888.6120322825254</v>
      </c>
      <c r="R3821">
        <v>4756.5385267522306</v>
      </c>
      <c r="S3821">
        <v>4624.4650212219349</v>
      </c>
      <c r="T3821">
        <v>4492.3915156916391</v>
      </c>
      <c r="U3821">
        <v>4360.3180101613434</v>
      </c>
      <c r="W3821">
        <v>0</v>
      </c>
      <c r="AB3821">
        <v>1</v>
      </c>
      <c r="AC3821">
        <v>1</v>
      </c>
      <c r="AD3821">
        <v>1</v>
      </c>
      <c r="AE3821">
        <v>1</v>
      </c>
      <c r="AF3821">
        <v>1</v>
      </c>
      <c r="AL3821">
        <v>4.1586959999999999</v>
      </c>
      <c r="AM3821" s="5">
        <v>5.3294787406921387</v>
      </c>
      <c r="AN3821">
        <v>570.77625570776252</v>
      </c>
      <c r="AO3821">
        <f t="shared" si="59"/>
        <v>26826.48401826484</v>
      </c>
      <c r="AP3821">
        <v>684.93150684931504</v>
      </c>
      <c r="AQ3821">
        <v>0.105866</v>
      </c>
      <c r="AR3821">
        <v>0.10104600000000001</v>
      </c>
      <c r="AS3821">
        <v>8.7642999999999999E-2</v>
      </c>
      <c r="AT3821">
        <v>4.9994300000000005E-2</v>
      </c>
      <c r="AU3821">
        <v>4.8169199999999995E-2</v>
      </c>
      <c r="AW3821">
        <v>0.105866</v>
      </c>
      <c r="AX3821">
        <v>0.10104600000000001</v>
      </c>
      <c r="AY3821">
        <v>8.7643000000000013E-2</v>
      </c>
      <c r="AZ3821">
        <v>4.9994300000000005E-2</v>
      </c>
      <c r="BA3821">
        <v>4.8169199999999995E-2</v>
      </c>
      <c r="BC3821" s="52">
        <v>100000</v>
      </c>
      <c r="BD3821" s="52">
        <v>100000</v>
      </c>
      <c r="BE3821">
        <v>0</v>
      </c>
      <c r="BF3821">
        <v>0</v>
      </c>
      <c r="BG3821">
        <v>0</v>
      </c>
    </row>
    <row r="3822" spans="1:59">
      <c r="A3822">
        <v>3821</v>
      </c>
      <c r="E3822">
        <v>9795.2054794520554</v>
      </c>
      <c r="K3822">
        <v>2514.7779249285363</v>
      </c>
      <c r="L3822">
        <v>2554.1004249285361</v>
      </c>
      <c r="M3822">
        <v>2593.4229249285363</v>
      </c>
      <c r="N3822">
        <v>2632.7454249285365</v>
      </c>
      <c r="O3822">
        <v>2672.0679249285367</v>
      </c>
      <c r="Q3822">
        <v>9132.8515345726828</v>
      </c>
      <c r="R3822">
        <v>8886.1132536983314</v>
      </c>
      <c r="S3822">
        <v>8639.37497282398</v>
      </c>
      <c r="T3822">
        <v>8392.6366919496286</v>
      </c>
      <c r="U3822">
        <v>8145.8984110752772</v>
      </c>
      <c r="W3822">
        <v>9.4000000000000004E-3</v>
      </c>
      <c r="AB3822">
        <v>1</v>
      </c>
      <c r="AC3822">
        <v>1</v>
      </c>
      <c r="AD3822">
        <v>1</v>
      </c>
      <c r="AE3822">
        <v>1</v>
      </c>
      <c r="AF3822">
        <v>1</v>
      </c>
      <c r="AL3822">
        <v>3.9190106</v>
      </c>
      <c r="AM3822" s="5">
        <v>3.542202234268188</v>
      </c>
      <c r="AN3822">
        <v>570.77625570776252</v>
      </c>
      <c r="AO3822">
        <f t="shared" si="59"/>
        <v>26826.48401826484</v>
      </c>
      <c r="AP3822">
        <v>684.93150684931504</v>
      </c>
      <c r="AQ3822">
        <v>0.106765</v>
      </c>
      <c r="AR3822">
        <v>0.10140099999999999</v>
      </c>
      <c r="AS3822">
        <v>8.7185900000000011E-2</v>
      </c>
      <c r="AT3822">
        <v>4.8203899999999994E-2</v>
      </c>
      <c r="AU3822">
        <v>4.8175600000000006E-2</v>
      </c>
      <c r="AW3822">
        <v>0.10676499999999998</v>
      </c>
      <c r="AX3822">
        <v>0.10140100000000001</v>
      </c>
      <c r="AY3822">
        <v>8.7185900000000024E-2</v>
      </c>
      <c r="AZ3822">
        <v>4.8203899999999994E-2</v>
      </c>
      <c r="BA3822">
        <v>4.8175599999999999E-2</v>
      </c>
      <c r="BC3822" s="52">
        <v>100000</v>
      </c>
      <c r="BD3822" s="52">
        <v>100000</v>
      </c>
      <c r="BE3822">
        <v>0</v>
      </c>
      <c r="BF3822">
        <v>0</v>
      </c>
      <c r="BG3822">
        <v>0</v>
      </c>
    </row>
    <row r="3823" spans="1:59">
      <c r="A3823">
        <v>3822</v>
      </c>
      <c r="E3823">
        <v>9795.2054794520554</v>
      </c>
      <c r="K3823">
        <v>3377.8745460768482</v>
      </c>
      <c r="L3823">
        <v>3420.2220460768481</v>
      </c>
      <c r="M3823">
        <v>3462.5695460768479</v>
      </c>
      <c r="N3823">
        <v>3504.9170460768478</v>
      </c>
      <c r="O3823">
        <v>3547.2645460768476</v>
      </c>
      <c r="Q3823">
        <v>10771.767639664209</v>
      </c>
      <c r="R3823">
        <v>10480.751474312057</v>
      </c>
      <c r="S3823">
        <v>10189.735308959906</v>
      </c>
      <c r="T3823">
        <v>9898.7191436077537</v>
      </c>
      <c r="U3823">
        <v>9607.7029782556019</v>
      </c>
      <c r="W3823">
        <v>3.3509999999999998E-2</v>
      </c>
      <c r="AB3823">
        <v>1</v>
      </c>
      <c r="AC3823">
        <v>1</v>
      </c>
      <c r="AD3823">
        <v>1</v>
      </c>
      <c r="AE3823">
        <v>1</v>
      </c>
      <c r="AF3823">
        <v>1</v>
      </c>
      <c r="AL3823">
        <v>5.1916279999999997</v>
      </c>
      <c r="AM3823" s="5">
        <v>4.3957295417785636</v>
      </c>
      <c r="AN3823">
        <v>570.77625570776252</v>
      </c>
      <c r="AO3823">
        <f t="shared" si="59"/>
        <v>26826.48401826484</v>
      </c>
      <c r="AP3823">
        <v>684.93150684931504</v>
      </c>
      <c r="AQ3823">
        <v>0.10699400000000001</v>
      </c>
      <c r="AR3823">
        <v>9.9713200000000002E-2</v>
      </c>
      <c r="AS3823">
        <v>8.2757900000000009E-2</v>
      </c>
      <c r="AT3823">
        <v>4.7207600000000002E-2</v>
      </c>
      <c r="AU3823">
        <v>4.6422499999999998E-2</v>
      </c>
      <c r="AW3823">
        <v>0.10699400000000002</v>
      </c>
      <c r="AX3823">
        <v>9.9713199999999988E-2</v>
      </c>
      <c r="AY3823">
        <v>8.2757900000000009E-2</v>
      </c>
      <c r="AZ3823">
        <v>4.7207600000000002E-2</v>
      </c>
      <c r="BA3823">
        <v>4.6422499999999992E-2</v>
      </c>
      <c r="BC3823" s="52">
        <v>100000</v>
      </c>
      <c r="BD3823" s="52">
        <v>100000</v>
      </c>
      <c r="BE3823">
        <v>0</v>
      </c>
      <c r="BF3823">
        <v>0</v>
      </c>
      <c r="BG3823">
        <v>0</v>
      </c>
    </row>
    <row r="3824" spans="1:59">
      <c r="A3824">
        <v>3823</v>
      </c>
      <c r="E3824">
        <v>9795.2054794520554</v>
      </c>
      <c r="K3824">
        <v>3949.9089073954692</v>
      </c>
      <c r="L3824">
        <v>3990.7439073954693</v>
      </c>
      <c r="M3824">
        <v>4031.5789073954693</v>
      </c>
      <c r="N3824">
        <v>4072.4139073954693</v>
      </c>
      <c r="O3824">
        <v>4113.2489073954694</v>
      </c>
      <c r="Q3824">
        <v>10980.240141246</v>
      </c>
      <c r="R3824">
        <v>10683.59176499879</v>
      </c>
      <c r="S3824">
        <v>10386.943388751579</v>
      </c>
      <c r="T3824">
        <v>10090.295012504368</v>
      </c>
      <c r="U3824">
        <v>9793.6466362571573</v>
      </c>
      <c r="W3824">
        <v>0.16206000000000001</v>
      </c>
      <c r="AB3824">
        <v>1</v>
      </c>
      <c r="AC3824">
        <v>1</v>
      </c>
      <c r="AD3824">
        <v>1</v>
      </c>
      <c r="AE3824">
        <v>1</v>
      </c>
      <c r="AF3824">
        <v>1</v>
      </c>
      <c r="AL3824">
        <v>6.6349710000000002</v>
      </c>
      <c r="AM3824" s="5">
        <v>3.1159825325012211</v>
      </c>
      <c r="AN3824">
        <v>570.77625570776252</v>
      </c>
      <c r="AO3824">
        <f t="shared" si="59"/>
        <v>26826.48401826484</v>
      </c>
      <c r="AP3824">
        <v>684.93150684931504</v>
      </c>
      <c r="AQ3824">
        <v>0.109352</v>
      </c>
      <c r="AR3824">
        <v>9.7877199999999998E-2</v>
      </c>
      <c r="AS3824">
        <v>5.6541500000000001E-2</v>
      </c>
      <c r="AT3824">
        <v>5.0935499999999995E-2</v>
      </c>
      <c r="AU3824">
        <v>4.5166600000000001E-2</v>
      </c>
      <c r="AW3824">
        <v>0.10935199999999999</v>
      </c>
      <c r="AX3824">
        <v>9.7877199999999984E-2</v>
      </c>
      <c r="AY3824">
        <v>5.6541500000000008E-2</v>
      </c>
      <c r="AZ3824">
        <v>5.0935499999999995E-2</v>
      </c>
      <c r="BA3824">
        <v>4.5166600000000001E-2</v>
      </c>
      <c r="BC3824" s="52">
        <v>100000</v>
      </c>
      <c r="BD3824" s="52">
        <v>100000</v>
      </c>
      <c r="BE3824">
        <v>0</v>
      </c>
      <c r="BF3824">
        <v>0</v>
      </c>
      <c r="BG3824">
        <v>0</v>
      </c>
    </row>
    <row r="3825" spans="1:59">
      <c r="A3825">
        <v>3824</v>
      </c>
      <c r="E3825">
        <v>9795.2054794520554</v>
      </c>
      <c r="K3825">
        <v>3730.2539219773289</v>
      </c>
      <c r="L3825">
        <v>3779.4214219773289</v>
      </c>
      <c r="M3825">
        <v>3828.5889219773289</v>
      </c>
      <c r="N3825">
        <v>3877.756421977329</v>
      </c>
      <c r="O3825">
        <v>3926.923921977329</v>
      </c>
      <c r="Q3825">
        <v>9073.4696626706591</v>
      </c>
      <c r="R3825">
        <v>8828.3356763529846</v>
      </c>
      <c r="S3825">
        <v>8583.2016900353101</v>
      </c>
      <c r="T3825">
        <v>8338.0677037176356</v>
      </c>
      <c r="U3825">
        <v>8092.9337173999611</v>
      </c>
      <c r="W3825">
        <v>0.33112000000000003</v>
      </c>
      <c r="AB3825">
        <v>1</v>
      </c>
      <c r="AC3825">
        <v>1</v>
      </c>
      <c r="AD3825">
        <v>1</v>
      </c>
      <c r="AE3825">
        <v>1</v>
      </c>
      <c r="AF3825">
        <v>1</v>
      </c>
      <c r="AL3825">
        <v>5.8793860000000002</v>
      </c>
      <c r="AM3825" s="5">
        <v>2.704431295394897</v>
      </c>
      <c r="AN3825">
        <v>570.77625570776252</v>
      </c>
      <c r="AO3825">
        <f t="shared" si="59"/>
        <v>26826.48401826484</v>
      </c>
      <c r="AP3825">
        <v>684.93150684931504</v>
      </c>
      <c r="AQ3825">
        <v>0.11087699999999999</v>
      </c>
      <c r="AR3825">
        <v>9.5249399999999998E-2</v>
      </c>
      <c r="AS3825">
        <v>5.5208399999999998E-2</v>
      </c>
      <c r="AT3825">
        <v>5.69992E-2</v>
      </c>
      <c r="AU3825">
        <v>4.4458399999999995E-2</v>
      </c>
      <c r="AW3825">
        <v>0.11087699999999999</v>
      </c>
      <c r="AX3825">
        <v>9.5249399999999998E-2</v>
      </c>
      <c r="AY3825">
        <v>5.5208400000000005E-2</v>
      </c>
      <c r="AZ3825">
        <v>5.69992E-2</v>
      </c>
      <c r="BA3825">
        <v>4.4458399999999995E-2</v>
      </c>
      <c r="BC3825" s="52">
        <v>100000</v>
      </c>
      <c r="BD3825" s="52">
        <v>100000</v>
      </c>
      <c r="BE3825">
        <v>0</v>
      </c>
      <c r="BF3825">
        <v>0</v>
      </c>
      <c r="BG3825">
        <v>0</v>
      </c>
    </row>
    <row r="3826" spans="1:59">
      <c r="A3826">
        <v>3825</v>
      </c>
      <c r="E3826">
        <v>9795.2054794520554</v>
      </c>
      <c r="K3826">
        <v>3687.5647905356409</v>
      </c>
      <c r="L3826">
        <v>3760.5747905356411</v>
      </c>
      <c r="M3826">
        <v>3833.5847905356413</v>
      </c>
      <c r="N3826">
        <v>3906.5947905356416</v>
      </c>
      <c r="O3826">
        <v>3979.6047905356418</v>
      </c>
      <c r="Q3826">
        <v>8897.8543448945129</v>
      </c>
      <c r="R3826">
        <v>8657.4648813267504</v>
      </c>
      <c r="S3826">
        <v>8417.0754177589879</v>
      </c>
      <c r="T3826">
        <v>8176.6859541912254</v>
      </c>
      <c r="U3826">
        <v>7936.2964906234629</v>
      </c>
      <c r="W3826">
        <v>0.45127999999999996</v>
      </c>
      <c r="AB3826">
        <v>1</v>
      </c>
      <c r="AC3826">
        <v>1</v>
      </c>
      <c r="AD3826">
        <v>1</v>
      </c>
      <c r="AE3826">
        <v>1</v>
      </c>
      <c r="AF3826">
        <v>1</v>
      </c>
      <c r="AL3826">
        <v>3.9883978</v>
      </c>
      <c r="AM3826" s="5">
        <v>2.3226170539855961</v>
      </c>
      <c r="AN3826">
        <v>570.77625570776252</v>
      </c>
      <c r="AO3826">
        <f t="shared" si="59"/>
        <v>26826.48401826484</v>
      </c>
      <c r="AP3826">
        <v>684.93150684931504</v>
      </c>
      <c r="AQ3826">
        <v>0.108789</v>
      </c>
      <c r="AR3826">
        <v>9.0298900000000001E-2</v>
      </c>
      <c r="AS3826">
        <v>4.2231400000000002E-2</v>
      </c>
      <c r="AT3826">
        <v>5.2213000000000002E-2</v>
      </c>
      <c r="AU3826">
        <v>4.29516E-2</v>
      </c>
      <c r="AW3826">
        <v>0.10878900000000001</v>
      </c>
      <c r="AX3826">
        <v>9.0298900000000001E-2</v>
      </c>
      <c r="AY3826">
        <v>4.2231400000000002E-2</v>
      </c>
      <c r="AZ3826">
        <v>5.2212999999999996E-2</v>
      </c>
      <c r="BA3826">
        <v>4.2951599999999993E-2</v>
      </c>
      <c r="BC3826" s="52">
        <v>100000</v>
      </c>
      <c r="BD3826" s="52">
        <v>100000</v>
      </c>
      <c r="BE3826">
        <v>0</v>
      </c>
      <c r="BF3826">
        <v>0</v>
      </c>
      <c r="BG3826">
        <v>0</v>
      </c>
    </row>
    <row r="3827" spans="1:59">
      <c r="A3827">
        <v>3826</v>
      </c>
      <c r="E3827">
        <v>9795.2054794520554</v>
      </c>
      <c r="K3827">
        <v>3939.818749054707</v>
      </c>
      <c r="L3827">
        <v>4048.8512490547073</v>
      </c>
      <c r="M3827">
        <v>4157.8837490547076</v>
      </c>
      <c r="N3827">
        <v>4266.9162490547078</v>
      </c>
      <c r="O3827">
        <v>4375.9487490547081</v>
      </c>
      <c r="Q3827">
        <v>8091.8883121555027</v>
      </c>
      <c r="R3827">
        <v>7873.2732827637392</v>
      </c>
      <c r="S3827">
        <v>7654.6582533719757</v>
      </c>
      <c r="T3827">
        <v>7436.0432239802121</v>
      </c>
      <c r="U3827">
        <v>7217.4281945884486</v>
      </c>
      <c r="W3827">
        <v>0.63679999999999992</v>
      </c>
      <c r="AB3827">
        <v>1</v>
      </c>
      <c r="AC3827">
        <v>1</v>
      </c>
      <c r="AD3827">
        <v>1</v>
      </c>
      <c r="AE3827">
        <v>1</v>
      </c>
      <c r="AF3827">
        <v>1</v>
      </c>
      <c r="AL3827">
        <v>1.3100946</v>
      </c>
      <c r="AM3827" s="5">
        <v>1.977777481079102</v>
      </c>
      <c r="AN3827">
        <v>570.77625570776252</v>
      </c>
      <c r="AO3827">
        <f t="shared" si="59"/>
        <v>26826.48401826484</v>
      </c>
      <c r="AP3827">
        <v>684.93150684931504</v>
      </c>
      <c r="AQ3827">
        <v>0.106281</v>
      </c>
      <c r="AR3827">
        <v>7.3413199999999998E-2</v>
      </c>
      <c r="AS3827">
        <v>3.84783E-2</v>
      </c>
      <c r="AT3827">
        <v>4.4150100000000005E-2</v>
      </c>
      <c r="AU3827">
        <v>4.2608800000000002E-2</v>
      </c>
      <c r="AW3827">
        <v>0.106281</v>
      </c>
      <c r="AX3827">
        <v>7.3413199999999998E-2</v>
      </c>
      <c r="AY3827">
        <v>3.8478300000000007E-2</v>
      </c>
      <c r="AZ3827">
        <v>4.4150100000000012E-2</v>
      </c>
      <c r="BA3827">
        <v>4.2608800000000002E-2</v>
      </c>
      <c r="BC3827" s="52">
        <v>100000</v>
      </c>
      <c r="BD3827" s="52">
        <v>100000</v>
      </c>
      <c r="BE3827">
        <v>0</v>
      </c>
      <c r="BF3827">
        <v>0</v>
      </c>
      <c r="BG3827">
        <v>0</v>
      </c>
    </row>
    <row r="3828" spans="1:59">
      <c r="A3828">
        <v>3827</v>
      </c>
      <c r="E3828">
        <v>9795.2054794520554</v>
      </c>
      <c r="K3828">
        <v>4431.9080096734378</v>
      </c>
      <c r="L3828">
        <v>4594.7013430067709</v>
      </c>
      <c r="M3828">
        <v>4757.494676340104</v>
      </c>
      <c r="N3828">
        <v>4920.288009673437</v>
      </c>
      <c r="O3828">
        <v>5083.0813430067701</v>
      </c>
      <c r="Q3828">
        <v>7446.8228903017061</v>
      </c>
      <c r="R3828">
        <v>7245.635313159215</v>
      </c>
      <c r="S3828">
        <v>7044.4477360167239</v>
      </c>
      <c r="T3828">
        <v>6843.2601588742327</v>
      </c>
      <c r="U3828">
        <v>6642.0725817317416</v>
      </c>
      <c r="W3828">
        <v>0.69072</v>
      </c>
      <c r="AB3828">
        <v>1</v>
      </c>
      <c r="AC3828">
        <v>1</v>
      </c>
      <c r="AD3828">
        <v>1</v>
      </c>
      <c r="AE3828">
        <v>1</v>
      </c>
      <c r="AF3828">
        <v>1</v>
      </c>
      <c r="AL3828">
        <v>0.83678733999999999</v>
      </c>
      <c r="AM3828" s="5">
        <v>2.6871662139892578</v>
      </c>
      <c r="AN3828">
        <v>570.77625570776252</v>
      </c>
      <c r="AO3828">
        <f t="shared" si="59"/>
        <v>26826.48401826484</v>
      </c>
      <c r="AP3828">
        <v>684.93150684931504</v>
      </c>
      <c r="AQ3828">
        <v>0.10676099999999999</v>
      </c>
      <c r="AR3828">
        <v>7.2837599999999988E-2</v>
      </c>
      <c r="AS3828">
        <v>3.7883099999999996E-2</v>
      </c>
      <c r="AT3828">
        <v>4.6197800000000004E-2</v>
      </c>
      <c r="AU3828">
        <v>4.2561500000000002E-2</v>
      </c>
      <c r="AW3828">
        <v>0.10676099999999998</v>
      </c>
      <c r="AX3828">
        <v>7.2837599999999988E-2</v>
      </c>
      <c r="AY3828">
        <v>3.7883099999999989E-2</v>
      </c>
      <c r="AZ3828">
        <v>4.6197799999999997E-2</v>
      </c>
      <c r="BA3828">
        <v>4.2561500000000002E-2</v>
      </c>
      <c r="BC3828" s="52">
        <v>100000</v>
      </c>
      <c r="BD3828" s="52">
        <v>100000</v>
      </c>
      <c r="BE3828">
        <v>0</v>
      </c>
      <c r="BF3828">
        <v>0</v>
      </c>
      <c r="BG3828">
        <v>0</v>
      </c>
    </row>
    <row r="3829" spans="1:59">
      <c r="A3829">
        <v>3828</v>
      </c>
      <c r="E3829">
        <v>9795.2054794520554</v>
      </c>
      <c r="K3829">
        <v>4575.498724522753</v>
      </c>
      <c r="L3829">
        <v>4784.4912245227533</v>
      </c>
      <c r="M3829">
        <v>4993.4837245227536</v>
      </c>
      <c r="N3829">
        <v>5202.4762245227539</v>
      </c>
      <c r="O3829">
        <v>5411.4687245227542</v>
      </c>
      <c r="Q3829">
        <v>7042.1047579799188</v>
      </c>
      <c r="R3829">
        <v>6851.851275024701</v>
      </c>
      <c r="S3829">
        <v>6661.5977920694831</v>
      </c>
      <c r="T3829">
        <v>6471.3443091142653</v>
      </c>
      <c r="U3829">
        <v>6281.0908261590475</v>
      </c>
      <c r="W3829">
        <v>0.74077999999999999</v>
      </c>
      <c r="AB3829">
        <v>1</v>
      </c>
      <c r="AC3829">
        <v>1</v>
      </c>
      <c r="AD3829">
        <v>1</v>
      </c>
      <c r="AE3829">
        <v>1</v>
      </c>
      <c r="AF3829">
        <v>1</v>
      </c>
      <c r="AL3829">
        <v>0.85522056000000002</v>
      </c>
      <c r="AM3829" s="5">
        <v>1.799760699272156</v>
      </c>
      <c r="AN3829">
        <v>570.77625570776252</v>
      </c>
      <c r="AO3829">
        <f t="shared" si="59"/>
        <v>26826.48401826484</v>
      </c>
      <c r="AP3829">
        <v>684.93150684931504</v>
      </c>
      <c r="AQ3829">
        <v>0.107252</v>
      </c>
      <c r="AR3829">
        <v>7.4042199999999989E-2</v>
      </c>
      <c r="AS3829">
        <v>3.8713700000000004E-2</v>
      </c>
      <c r="AT3829">
        <v>4.6390899999999999E-2</v>
      </c>
      <c r="AU3829">
        <v>4.2472499999999996E-2</v>
      </c>
      <c r="AW3829">
        <v>0.107252</v>
      </c>
      <c r="AX3829">
        <v>7.4042199999999989E-2</v>
      </c>
      <c r="AY3829">
        <v>3.8713700000000004E-2</v>
      </c>
      <c r="AZ3829">
        <v>4.6390899999999999E-2</v>
      </c>
      <c r="BA3829">
        <v>4.2472499999999996E-2</v>
      </c>
      <c r="BC3829" s="52">
        <v>100000</v>
      </c>
      <c r="BD3829" s="52">
        <v>100000</v>
      </c>
      <c r="BE3829">
        <v>0</v>
      </c>
      <c r="BF3829">
        <v>0</v>
      </c>
      <c r="BG3829">
        <v>0</v>
      </c>
    </row>
    <row r="3830" spans="1:59">
      <c r="A3830">
        <v>3829</v>
      </c>
      <c r="E3830">
        <v>9795.2054794520554</v>
      </c>
      <c r="K3830">
        <v>4445.8789981452646</v>
      </c>
      <c r="L3830">
        <v>4706.3489981452649</v>
      </c>
      <c r="M3830">
        <v>4966.8189981452651</v>
      </c>
      <c r="N3830">
        <v>5227.2889981452654</v>
      </c>
      <c r="O3830">
        <v>5487.7589981452657</v>
      </c>
      <c r="Q3830">
        <v>6431.8825425829982</v>
      </c>
      <c r="R3830">
        <v>6258.11516792561</v>
      </c>
      <c r="S3830">
        <v>6084.3477932682217</v>
      </c>
      <c r="T3830">
        <v>5910.5804186108335</v>
      </c>
      <c r="U3830">
        <v>5736.8130439534452</v>
      </c>
      <c r="W3830">
        <v>0.56608999999999998</v>
      </c>
      <c r="AB3830">
        <v>1</v>
      </c>
      <c r="AC3830">
        <v>1</v>
      </c>
      <c r="AD3830">
        <v>1</v>
      </c>
      <c r="AE3830">
        <v>1</v>
      </c>
      <c r="AF3830">
        <v>1</v>
      </c>
      <c r="AL3830">
        <v>1.0797204</v>
      </c>
      <c r="AM3830" s="5">
        <v>1.470658421516418</v>
      </c>
      <c r="AN3830">
        <v>570.77625570776252</v>
      </c>
      <c r="AO3830">
        <f t="shared" si="59"/>
        <v>26826.48401826484</v>
      </c>
      <c r="AP3830">
        <v>684.93150684931504</v>
      </c>
      <c r="AQ3830">
        <v>0.10727200000000001</v>
      </c>
      <c r="AR3830">
        <v>7.4014200000000002E-2</v>
      </c>
      <c r="AS3830">
        <v>3.8878900000000001E-2</v>
      </c>
      <c r="AT3830">
        <v>4.3887000000000002E-2</v>
      </c>
      <c r="AU3830">
        <v>4.2459299999999998E-2</v>
      </c>
      <c r="AW3830">
        <v>0.10727200000000002</v>
      </c>
      <c r="AX3830">
        <v>7.4014200000000002E-2</v>
      </c>
      <c r="AY3830">
        <v>3.8878900000000008E-2</v>
      </c>
      <c r="AZ3830">
        <v>4.3886999999999995E-2</v>
      </c>
      <c r="BA3830">
        <v>4.2459299999999991E-2</v>
      </c>
      <c r="BC3830" s="52">
        <v>100000</v>
      </c>
      <c r="BD3830" s="52">
        <v>100000</v>
      </c>
      <c r="BE3830">
        <v>0</v>
      </c>
      <c r="BF3830">
        <v>0</v>
      </c>
      <c r="BG3830">
        <v>0</v>
      </c>
    </row>
    <row r="3831" spans="1:59">
      <c r="A3831">
        <v>3830</v>
      </c>
      <c r="E3831">
        <v>9795.2054794520554</v>
      </c>
      <c r="K3831">
        <v>4292.9742909813995</v>
      </c>
      <c r="L3831">
        <v>4607.204290981399</v>
      </c>
      <c r="M3831">
        <v>4921.4342909813986</v>
      </c>
      <c r="N3831">
        <v>5235.6642909813982</v>
      </c>
      <c r="O3831">
        <v>5549.8942909813977</v>
      </c>
      <c r="Q3831">
        <v>6268.0347441315189</v>
      </c>
      <c r="R3831">
        <v>6098.6939743354724</v>
      </c>
      <c r="S3831">
        <v>5929.3532045394259</v>
      </c>
      <c r="T3831">
        <v>5760.0124347433793</v>
      </c>
      <c r="U3831">
        <v>5590.6716649473328</v>
      </c>
      <c r="W3831">
        <v>0.28652999999999995</v>
      </c>
      <c r="AB3831">
        <v>1</v>
      </c>
      <c r="AC3831">
        <v>1</v>
      </c>
      <c r="AD3831">
        <v>1</v>
      </c>
      <c r="AE3831">
        <v>1</v>
      </c>
      <c r="AF3831">
        <v>1</v>
      </c>
      <c r="AL3831">
        <v>1.9357690000000001</v>
      </c>
      <c r="AM3831" s="5">
        <v>1.4893755912780759</v>
      </c>
      <c r="AN3831">
        <v>570.77625570776252</v>
      </c>
      <c r="AO3831">
        <f t="shared" si="59"/>
        <v>26826.48401826484</v>
      </c>
      <c r="AP3831">
        <v>684.93150684931504</v>
      </c>
      <c r="AQ3831">
        <v>0.107416</v>
      </c>
      <c r="AR3831">
        <v>7.4621399999999991E-2</v>
      </c>
      <c r="AS3831">
        <v>3.9921900000000003E-2</v>
      </c>
      <c r="AT3831">
        <v>4.4674599999999995E-2</v>
      </c>
      <c r="AU3831">
        <v>4.2510100000000002E-2</v>
      </c>
      <c r="AW3831">
        <v>0.107416</v>
      </c>
      <c r="AX3831">
        <v>7.4621399999999991E-2</v>
      </c>
      <c r="AY3831">
        <v>3.9921899999999996E-2</v>
      </c>
      <c r="AZ3831">
        <v>4.4674599999999995E-2</v>
      </c>
      <c r="BA3831">
        <v>4.2510100000000009E-2</v>
      </c>
      <c r="BC3831" s="52">
        <v>100000</v>
      </c>
      <c r="BD3831" s="52">
        <v>100000</v>
      </c>
      <c r="BE3831">
        <v>0</v>
      </c>
      <c r="BF3831">
        <v>0</v>
      </c>
      <c r="BG3831">
        <v>0</v>
      </c>
    </row>
    <row r="3832" spans="1:59">
      <c r="A3832">
        <v>3831</v>
      </c>
      <c r="E3832">
        <v>9795.2054794520554</v>
      </c>
      <c r="K3832">
        <v>3984.0602125488194</v>
      </c>
      <c r="L3832">
        <v>4413.0427125488195</v>
      </c>
      <c r="M3832">
        <v>4842.0252125488196</v>
      </c>
      <c r="N3832">
        <v>5271.0077125488197</v>
      </c>
      <c r="O3832">
        <v>5699.9902125488197</v>
      </c>
      <c r="Q3832">
        <v>5907.0013809654029</v>
      </c>
      <c r="R3832">
        <v>5747.4144926013432</v>
      </c>
      <c r="S3832">
        <v>5587.8276042372836</v>
      </c>
      <c r="T3832">
        <v>5428.240715873224</v>
      </c>
      <c r="U3832">
        <v>5268.6538275091643</v>
      </c>
      <c r="W3832">
        <v>0.54491000000000001</v>
      </c>
      <c r="AB3832">
        <v>1</v>
      </c>
      <c r="AC3832">
        <v>1</v>
      </c>
      <c r="AD3832">
        <v>1</v>
      </c>
      <c r="AE3832">
        <v>1</v>
      </c>
      <c r="AF3832">
        <v>1</v>
      </c>
      <c r="AL3832">
        <v>2.5491388000000001</v>
      </c>
      <c r="AM3832" s="5">
        <v>2.5760550498962398</v>
      </c>
      <c r="AN3832">
        <v>570.77625570776252</v>
      </c>
      <c r="AO3832">
        <f t="shared" si="59"/>
        <v>26826.48401826484</v>
      </c>
      <c r="AP3832">
        <v>684.93150684931504</v>
      </c>
      <c r="AQ3832">
        <v>0.10864799999999999</v>
      </c>
      <c r="AR3832">
        <v>7.5748099999999999E-2</v>
      </c>
      <c r="AS3832">
        <v>4.1020000000000001E-2</v>
      </c>
      <c r="AT3832">
        <v>4.6231099999999997E-2</v>
      </c>
      <c r="AU3832">
        <v>4.2953999999999999E-2</v>
      </c>
      <c r="AW3832">
        <v>0.10864800000000001</v>
      </c>
      <c r="AX3832">
        <v>7.5748099999999999E-2</v>
      </c>
      <c r="AY3832">
        <v>4.1020000000000001E-2</v>
      </c>
      <c r="AZ3832">
        <v>4.6231099999999997E-2</v>
      </c>
      <c r="BA3832">
        <v>4.2954000000000006E-2</v>
      </c>
      <c r="BC3832" s="52">
        <v>100000</v>
      </c>
      <c r="BD3832" s="52">
        <v>100000</v>
      </c>
      <c r="BE3832">
        <v>0</v>
      </c>
      <c r="BF3832">
        <v>0</v>
      </c>
      <c r="BG3832">
        <v>0</v>
      </c>
    </row>
    <row r="3833" spans="1:59">
      <c r="A3833">
        <v>3832</v>
      </c>
      <c r="E3833">
        <v>9795.2054794520554</v>
      </c>
      <c r="K3833">
        <v>3988.7172087060953</v>
      </c>
      <c r="L3833">
        <v>4607.4430420394292</v>
      </c>
      <c r="M3833">
        <v>5226.1688753727631</v>
      </c>
      <c r="N3833">
        <v>5844.8947087060969</v>
      </c>
      <c r="O3833">
        <v>6463.6205420394308</v>
      </c>
      <c r="Q3833">
        <v>6279.342911939063</v>
      </c>
      <c r="R3833">
        <v>6109.6966339687169</v>
      </c>
      <c r="S3833">
        <v>5940.0503559983708</v>
      </c>
      <c r="T3833">
        <v>5770.4040780280247</v>
      </c>
      <c r="U3833">
        <v>5600.7578000576787</v>
      </c>
      <c r="W3833">
        <v>0.43431999999999998</v>
      </c>
      <c r="AB3833">
        <v>1</v>
      </c>
      <c r="AC3833">
        <v>1</v>
      </c>
      <c r="AD3833">
        <v>1</v>
      </c>
      <c r="AE3833">
        <v>1</v>
      </c>
      <c r="AF3833">
        <v>1</v>
      </c>
      <c r="AL3833">
        <v>2.9851223999999998</v>
      </c>
      <c r="AM3833" s="5">
        <v>6.4108200073242188</v>
      </c>
      <c r="AN3833">
        <v>570.77625570776252</v>
      </c>
      <c r="AO3833">
        <f t="shared" si="59"/>
        <v>26826.48401826484</v>
      </c>
      <c r="AP3833">
        <v>684.93150684931504</v>
      </c>
      <c r="AQ3833">
        <v>0.11065900000000001</v>
      </c>
      <c r="AR3833">
        <v>9.276269999999999E-2</v>
      </c>
      <c r="AS3833">
        <v>5.37435E-2</v>
      </c>
      <c r="AT3833">
        <v>4.8602400000000004E-2</v>
      </c>
      <c r="AU3833">
        <v>4.2966200000000003E-2</v>
      </c>
      <c r="AW3833">
        <v>0.11065899999999999</v>
      </c>
      <c r="AX3833">
        <v>9.276269999999999E-2</v>
      </c>
      <c r="AY3833">
        <v>5.37435E-2</v>
      </c>
      <c r="AZ3833">
        <v>4.8602400000000004E-2</v>
      </c>
      <c r="BA3833">
        <v>4.2966199999999996E-2</v>
      </c>
      <c r="BC3833" s="52">
        <v>100000</v>
      </c>
      <c r="BD3833" s="52">
        <v>100000</v>
      </c>
      <c r="BE3833">
        <v>0</v>
      </c>
      <c r="BF3833">
        <v>0</v>
      </c>
      <c r="BG3833">
        <v>0</v>
      </c>
    </row>
    <row r="3834" spans="1:59">
      <c r="A3834">
        <v>3833</v>
      </c>
      <c r="E3834">
        <v>9795.2054794520554</v>
      </c>
      <c r="K3834">
        <v>4356.6199051308249</v>
      </c>
      <c r="L3834">
        <v>5135.1149051308248</v>
      </c>
      <c r="M3834">
        <v>5913.6099051308247</v>
      </c>
      <c r="N3834">
        <v>6692.1049051308246</v>
      </c>
      <c r="O3834">
        <v>7470.5999051308245</v>
      </c>
      <c r="Q3834">
        <v>6630.5735474913554</v>
      </c>
      <c r="R3834">
        <v>6451.4382240211835</v>
      </c>
      <c r="S3834">
        <v>6272.3029005510116</v>
      </c>
      <c r="T3834">
        <v>6093.1675770808397</v>
      </c>
      <c r="U3834">
        <v>5914.0322536106678</v>
      </c>
      <c r="W3834">
        <v>0.22406000000000001</v>
      </c>
      <c r="AB3834">
        <v>1</v>
      </c>
      <c r="AC3834">
        <v>1</v>
      </c>
      <c r="AD3834">
        <v>1</v>
      </c>
      <c r="AE3834">
        <v>1</v>
      </c>
      <c r="AF3834">
        <v>1</v>
      </c>
      <c r="AL3834">
        <v>3.2883768</v>
      </c>
      <c r="AM3834" s="5">
        <v>7.3383564949035636</v>
      </c>
      <c r="AN3834">
        <v>570.77625570776252</v>
      </c>
      <c r="AO3834">
        <f t="shared" si="59"/>
        <v>26826.48401826484</v>
      </c>
      <c r="AP3834">
        <v>684.93150684931504</v>
      </c>
      <c r="AQ3834">
        <v>0.11549200000000001</v>
      </c>
      <c r="AR3834">
        <v>0.106237</v>
      </c>
      <c r="AS3834">
        <v>8.8280600000000001E-2</v>
      </c>
      <c r="AT3834">
        <v>5.2468500000000001E-2</v>
      </c>
      <c r="AU3834">
        <v>4.5896399999999997E-2</v>
      </c>
      <c r="AW3834">
        <v>0.11549200000000003</v>
      </c>
      <c r="AX3834">
        <v>0.10623700000000001</v>
      </c>
      <c r="AY3834">
        <v>8.8280600000000001E-2</v>
      </c>
      <c r="AZ3834">
        <v>5.2468500000000001E-2</v>
      </c>
      <c r="BA3834">
        <v>4.589639999999999E-2</v>
      </c>
      <c r="BC3834" s="52">
        <v>100000</v>
      </c>
      <c r="BD3834" s="52">
        <v>100000</v>
      </c>
      <c r="BE3834">
        <v>0</v>
      </c>
      <c r="BF3834">
        <v>0</v>
      </c>
      <c r="BG3834">
        <v>0</v>
      </c>
    </row>
    <row r="3835" spans="1:59">
      <c r="A3835">
        <v>3834</v>
      </c>
      <c r="E3835">
        <v>9795.2054794520554</v>
      </c>
      <c r="K3835">
        <v>4956.5962433930963</v>
      </c>
      <c r="L3835">
        <v>5787.063743393097</v>
      </c>
      <c r="M3835">
        <v>6617.5312433930976</v>
      </c>
      <c r="N3835">
        <v>7447.9987433930983</v>
      </c>
      <c r="O3835">
        <v>8278.4662433930989</v>
      </c>
      <c r="Q3835">
        <v>6930.7620604425119</v>
      </c>
      <c r="R3835">
        <v>6743.5166746393934</v>
      </c>
      <c r="S3835">
        <v>6556.2712888362748</v>
      </c>
      <c r="T3835">
        <v>6369.0259030331563</v>
      </c>
      <c r="U3835">
        <v>6181.7805172300377</v>
      </c>
      <c r="W3835">
        <v>8.1540000000000001E-2</v>
      </c>
      <c r="AB3835">
        <v>1</v>
      </c>
      <c r="AC3835">
        <v>1</v>
      </c>
      <c r="AD3835">
        <v>1</v>
      </c>
      <c r="AE3835">
        <v>1</v>
      </c>
      <c r="AF3835">
        <v>1</v>
      </c>
      <c r="AL3835">
        <v>3.4542812999999999</v>
      </c>
      <c r="AM3835" s="5">
        <v>7.7408676147460938</v>
      </c>
      <c r="AN3835">
        <v>570.77625570776252</v>
      </c>
      <c r="AO3835">
        <f t="shared" si="59"/>
        <v>26826.48401826484</v>
      </c>
      <c r="AP3835">
        <v>684.93150684931504</v>
      </c>
      <c r="AQ3835">
        <v>0.117914</v>
      </c>
      <c r="AR3835">
        <v>0.120669</v>
      </c>
      <c r="AS3835">
        <v>9.845269999999999E-2</v>
      </c>
      <c r="AT3835">
        <v>9.8412300000000008E-2</v>
      </c>
      <c r="AU3835">
        <v>5.7133799999999998E-2</v>
      </c>
      <c r="AW3835">
        <v>0.117914</v>
      </c>
      <c r="AX3835">
        <v>0.12066900000000001</v>
      </c>
      <c r="AY3835">
        <v>9.845269999999999E-2</v>
      </c>
      <c r="AZ3835">
        <v>9.8412299999999994E-2</v>
      </c>
      <c r="BA3835">
        <v>5.7133799999999998E-2</v>
      </c>
      <c r="BC3835" s="52">
        <v>100000</v>
      </c>
      <c r="BD3835" s="52">
        <v>100000</v>
      </c>
      <c r="BE3835">
        <v>0</v>
      </c>
      <c r="BF3835">
        <v>0</v>
      </c>
      <c r="BG3835">
        <v>0</v>
      </c>
    </row>
    <row r="3836" spans="1:59">
      <c r="A3836">
        <v>3835</v>
      </c>
      <c r="E3836">
        <v>9795.2054794520554</v>
      </c>
      <c r="K3836">
        <v>5374.1735654954273</v>
      </c>
      <c r="L3836">
        <v>6175.4927321620935</v>
      </c>
      <c r="M3836">
        <v>6976.8118988287597</v>
      </c>
      <c r="N3836">
        <v>7778.1310654954259</v>
      </c>
      <c r="O3836">
        <v>8579.450232162093</v>
      </c>
      <c r="Q3836">
        <v>7652.8500177151354</v>
      </c>
      <c r="R3836">
        <v>7446.0962951981546</v>
      </c>
      <c r="S3836">
        <v>7239.3425726811738</v>
      </c>
      <c r="T3836">
        <v>7032.588850164193</v>
      </c>
      <c r="U3836">
        <v>6825.8351276472122</v>
      </c>
      <c r="W3836">
        <v>2.6530000000000001E-2</v>
      </c>
      <c r="AB3836">
        <v>1</v>
      </c>
      <c r="AC3836">
        <v>1</v>
      </c>
      <c r="AD3836">
        <v>1</v>
      </c>
      <c r="AE3836">
        <v>1</v>
      </c>
      <c r="AF3836">
        <v>1</v>
      </c>
      <c r="AL3836">
        <v>3.2441027</v>
      </c>
      <c r="AM3836" s="5">
        <v>9.1818389892578125</v>
      </c>
      <c r="AN3836">
        <v>570.77625570776252</v>
      </c>
      <c r="AO3836">
        <f t="shared" si="59"/>
        <v>26826.48401826484</v>
      </c>
      <c r="AP3836">
        <v>684.93150684931504</v>
      </c>
      <c r="AQ3836">
        <v>0.11809699999999999</v>
      </c>
      <c r="AR3836">
        <v>0.151333</v>
      </c>
      <c r="AS3836">
        <v>0.101214</v>
      </c>
      <c r="AT3836">
        <v>0.10352800000000001</v>
      </c>
      <c r="AU3836">
        <v>0.10648099999999999</v>
      </c>
      <c r="AW3836">
        <v>0.11809699999999999</v>
      </c>
      <c r="AX3836">
        <v>0.151333</v>
      </c>
      <c r="AY3836">
        <v>0.10121400000000001</v>
      </c>
      <c r="AZ3836">
        <v>0.103528</v>
      </c>
      <c r="BA3836">
        <v>0.10648099999999998</v>
      </c>
      <c r="BC3836" s="52">
        <v>100000</v>
      </c>
      <c r="BD3836" s="52">
        <v>100000</v>
      </c>
      <c r="BE3836">
        <v>0</v>
      </c>
      <c r="BF3836">
        <v>0</v>
      </c>
      <c r="BG3836">
        <v>0</v>
      </c>
    </row>
    <row r="3837" spans="1:59">
      <c r="A3837">
        <v>3836</v>
      </c>
      <c r="E3837">
        <v>9795.2054794520554</v>
      </c>
      <c r="K3837">
        <v>5360.9787430498145</v>
      </c>
      <c r="L3837">
        <v>5985.8645763831482</v>
      </c>
      <c r="M3837">
        <v>6610.750409716482</v>
      </c>
      <c r="N3837">
        <v>7235.6362430498157</v>
      </c>
      <c r="O3837">
        <v>7860.5220763831494</v>
      </c>
      <c r="Q3837">
        <v>7911.8415975597627</v>
      </c>
      <c r="R3837">
        <v>7698.0908122447781</v>
      </c>
      <c r="S3837">
        <v>7484.3400269297936</v>
      </c>
      <c r="T3837">
        <v>7270.589241614809</v>
      </c>
      <c r="U3837">
        <v>7056.8384562998244</v>
      </c>
      <c r="W3837">
        <v>0</v>
      </c>
      <c r="AB3837">
        <v>1</v>
      </c>
      <c r="AC3837">
        <v>1</v>
      </c>
      <c r="AD3837">
        <v>1</v>
      </c>
      <c r="AE3837">
        <v>1</v>
      </c>
      <c r="AF3837">
        <v>1</v>
      </c>
      <c r="AL3837">
        <v>4.8559723000000004</v>
      </c>
      <c r="AM3837" s="5">
        <v>9.2421255111694336</v>
      </c>
      <c r="AN3837">
        <v>570.77625570776252</v>
      </c>
      <c r="AO3837">
        <f t="shared" si="59"/>
        <v>26826.48401826484</v>
      </c>
      <c r="AP3837">
        <v>684.93150684931504</v>
      </c>
      <c r="AQ3837">
        <v>0.117835</v>
      </c>
      <c r="AR3837">
        <v>0.141766</v>
      </c>
      <c r="AS3837">
        <v>0.100479</v>
      </c>
      <c r="AT3837">
        <v>0.10352500000000001</v>
      </c>
      <c r="AU3837">
        <v>0.106348</v>
      </c>
      <c r="AW3837">
        <v>0.11783500000000001</v>
      </c>
      <c r="AX3837">
        <v>0.141766</v>
      </c>
      <c r="AY3837">
        <v>0.100479</v>
      </c>
      <c r="AZ3837">
        <v>0.10352500000000002</v>
      </c>
      <c r="BA3837">
        <v>0.10634799999999998</v>
      </c>
      <c r="BC3837" s="52">
        <v>100000</v>
      </c>
      <c r="BD3837" s="52">
        <v>100000</v>
      </c>
      <c r="BE3837">
        <v>0</v>
      </c>
      <c r="BF3837">
        <v>0</v>
      </c>
      <c r="BG3837">
        <v>0</v>
      </c>
    </row>
    <row r="3838" spans="1:59">
      <c r="A3838">
        <v>3837</v>
      </c>
      <c r="E3838">
        <v>9795.2054794520554</v>
      </c>
      <c r="K3838">
        <v>5252.3154993800636</v>
      </c>
      <c r="L3838">
        <v>5793.9071660467307</v>
      </c>
      <c r="M3838">
        <v>6335.4988327133979</v>
      </c>
      <c r="N3838">
        <v>6877.090499380065</v>
      </c>
      <c r="O3838">
        <v>7418.6821660467322</v>
      </c>
      <c r="Q3838">
        <v>7327.0767506422371</v>
      </c>
      <c r="R3838">
        <v>7129.1243035913049</v>
      </c>
      <c r="S3838">
        <v>6931.1718565403726</v>
      </c>
      <c r="T3838">
        <v>6733.2194094894403</v>
      </c>
      <c r="U3838">
        <v>6535.266962438508</v>
      </c>
      <c r="W3838">
        <v>0</v>
      </c>
      <c r="AB3838">
        <v>1</v>
      </c>
      <c r="AC3838">
        <v>1</v>
      </c>
      <c r="AD3838">
        <v>1</v>
      </c>
      <c r="AE3838">
        <v>1</v>
      </c>
      <c r="AF3838">
        <v>1</v>
      </c>
      <c r="AL3838">
        <v>8.8843350000000001</v>
      </c>
      <c r="AM3838" s="5">
        <v>10.3274040222168</v>
      </c>
      <c r="AN3838">
        <v>570.77625570776252</v>
      </c>
      <c r="AO3838">
        <f t="shared" si="59"/>
        <v>26826.48401826484</v>
      </c>
      <c r="AP3838">
        <v>684.93150684931504</v>
      </c>
      <c r="AQ3838">
        <v>0.116008</v>
      </c>
      <c r="AR3838">
        <v>0.109248</v>
      </c>
      <c r="AS3838">
        <v>9.8947599999999997E-2</v>
      </c>
      <c r="AT3838">
        <v>9.8872699999999994E-2</v>
      </c>
      <c r="AU3838">
        <v>5.2408200000000002E-2</v>
      </c>
      <c r="AW3838">
        <v>0.11600799999999999</v>
      </c>
      <c r="AX3838">
        <v>0.109248</v>
      </c>
      <c r="AY3838">
        <v>9.8947600000000011E-2</v>
      </c>
      <c r="AZ3838">
        <v>9.8872699999999994E-2</v>
      </c>
      <c r="BA3838">
        <v>5.2408200000000002E-2</v>
      </c>
      <c r="BC3838" s="52">
        <v>100000</v>
      </c>
      <c r="BD3838" s="52">
        <v>100000</v>
      </c>
      <c r="BE3838">
        <v>0</v>
      </c>
      <c r="BF3838">
        <v>0</v>
      </c>
      <c r="BG3838">
        <v>0</v>
      </c>
    </row>
    <row r="3839" spans="1:59">
      <c r="A3839">
        <v>3838</v>
      </c>
      <c r="E3839">
        <v>9795.2054794520554</v>
      </c>
      <c r="K3839">
        <v>5055.9454947482982</v>
      </c>
      <c r="L3839">
        <v>5508.1654947482984</v>
      </c>
      <c r="M3839">
        <v>5960.3854947482987</v>
      </c>
      <c r="N3839">
        <v>6412.605494748299</v>
      </c>
      <c r="O3839">
        <v>6864.8254947482992</v>
      </c>
      <c r="Q3839">
        <v>5795.5949906068217</v>
      </c>
      <c r="R3839">
        <v>5639.0179209445241</v>
      </c>
      <c r="S3839">
        <v>5482.4408512822265</v>
      </c>
      <c r="T3839">
        <v>5325.8637816199289</v>
      </c>
      <c r="U3839">
        <v>5169.2867119576313</v>
      </c>
      <c r="W3839">
        <v>0</v>
      </c>
      <c r="AB3839">
        <v>1</v>
      </c>
      <c r="AC3839">
        <v>1</v>
      </c>
      <c r="AD3839">
        <v>1</v>
      </c>
      <c r="AE3839">
        <v>1</v>
      </c>
      <c r="AF3839">
        <v>1</v>
      </c>
      <c r="AL3839">
        <v>10.357722000000001</v>
      </c>
      <c r="AM3839" s="5">
        <v>9.7380151748657227</v>
      </c>
      <c r="AN3839">
        <v>570.77625570776252</v>
      </c>
      <c r="AO3839">
        <f t="shared" si="59"/>
        <v>26826.48401826484</v>
      </c>
      <c r="AP3839">
        <v>684.93150684931504</v>
      </c>
      <c r="AQ3839">
        <v>0.113062</v>
      </c>
      <c r="AR3839">
        <v>0.10617600000000001</v>
      </c>
      <c r="AS3839">
        <v>8.9932599999999988E-2</v>
      </c>
      <c r="AT3839">
        <v>5.1067899999999999E-2</v>
      </c>
      <c r="AU3839">
        <v>4.9408499999999994E-2</v>
      </c>
      <c r="AW3839">
        <v>0.11306199999999998</v>
      </c>
      <c r="AX3839">
        <v>0.10617600000000001</v>
      </c>
      <c r="AY3839">
        <v>8.9932599999999988E-2</v>
      </c>
      <c r="AZ3839">
        <v>5.1067899999999999E-2</v>
      </c>
      <c r="BA3839">
        <v>4.9408499999999994E-2</v>
      </c>
      <c r="BC3839" s="52">
        <v>100000</v>
      </c>
      <c r="BD3839" s="52">
        <v>100000</v>
      </c>
      <c r="BE3839">
        <v>0</v>
      </c>
      <c r="BF3839">
        <v>0</v>
      </c>
      <c r="BG3839">
        <v>0</v>
      </c>
    </row>
    <row r="3840" spans="1:59">
      <c r="A3840">
        <v>3839</v>
      </c>
      <c r="E3840">
        <v>9795.2054794520554</v>
      </c>
      <c r="K3840">
        <v>3675.9223001424534</v>
      </c>
      <c r="L3840">
        <v>4072.7048001424537</v>
      </c>
      <c r="M3840">
        <v>4469.4873001424539</v>
      </c>
      <c r="N3840">
        <v>4866.2698001424542</v>
      </c>
      <c r="O3840">
        <v>5263.0523001424544</v>
      </c>
      <c r="Q3840">
        <v>3261.4634465156651</v>
      </c>
      <c r="R3840">
        <v>3173.3499075745995</v>
      </c>
      <c r="S3840">
        <v>3085.2363686335339</v>
      </c>
      <c r="T3840">
        <v>2997.1228296924683</v>
      </c>
      <c r="U3840">
        <v>2909.0092907514027</v>
      </c>
      <c r="W3840">
        <v>0</v>
      </c>
      <c r="AB3840">
        <v>1</v>
      </c>
      <c r="AC3840">
        <v>1</v>
      </c>
      <c r="AD3840">
        <v>1</v>
      </c>
      <c r="AE3840">
        <v>1</v>
      </c>
      <c r="AF3840">
        <v>1</v>
      </c>
      <c r="AL3840">
        <v>6.8458740000000002</v>
      </c>
      <c r="AM3840" s="5">
        <v>8.3583593368530273</v>
      </c>
      <c r="AN3840">
        <v>570.77625570776252</v>
      </c>
      <c r="AO3840">
        <f t="shared" si="59"/>
        <v>26826.48401826484</v>
      </c>
      <c r="AP3840">
        <v>684.93150684931504</v>
      </c>
      <c r="AQ3840">
        <v>0.11214400000000001</v>
      </c>
      <c r="AR3840">
        <v>0.10435700000000001</v>
      </c>
      <c r="AS3840">
        <v>8.9000699999999988E-2</v>
      </c>
      <c r="AT3840">
        <v>4.9574100000000003E-2</v>
      </c>
      <c r="AU3840">
        <v>4.8122900000000003E-2</v>
      </c>
      <c r="AW3840">
        <v>0.11214400000000001</v>
      </c>
      <c r="AX3840">
        <v>0.10435700000000002</v>
      </c>
      <c r="AY3840">
        <v>8.9000699999999974E-2</v>
      </c>
      <c r="AZ3840">
        <v>4.9574099999999996E-2</v>
      </c>
      <c r="BA3840">
        <v>4.812290000000001E-2</v>
      </c>
      <c r="BC3840" s="52">
        <v>100000</v>
      </c>
      <c r="BD3840" s="52">
        <v>100000</v>
      </c>
      <c r="BE3840">
        <v>0</v>
      </c>
      <c r="BF3840">
        <v>0</v>
      </c>
      <c r="BG3840">
        <v>0</v>
      </c>
    </row>
    <row r="3841" spans="1:59">
      <c r="A3841">
        <v>3840</v>
      </c>
      <c r="E3841">
        <v>9795.2054794520554</v>
      </c>
      <c r="K3841">
        <v>2621.9690024134725</v>
      </c>
      <c r="L3841">
        <v>2824.0865024134723</v>
      </c>
      <c r="M3841">
        <v>3026.2040024134722</v>
      </c>
      <c r="N3841">
        <v>3228.321502413472</v>
      </c>
      <c r="O3841">
        <v>3430.4390024134718</v>
      </c>
      <c r="Q3841">
        <v>1807.022339762899</v>
      </c>
      <c r="R3841">
        <v>1758.2028039928282</v>
      </c>
      <c r="S3841">
        <v>1709.3832682227574</v>
      </c>
      <c r="T3841">
        <v>1660.5637324526865</v>
      </c>
      <c r="U3841">
        <v>1611.7441966826157</v>
      </c>
      <c r="W3841">
        <v>0</v>
      </c>
      <c r="AB3841">
        <v>1</v>
      </c>
      <c r="AC3841">
        <v>1</v>
      </c>
      <c r="AD3841">
        <v>1</v>
      </c>
      <c r="AE3841">
        <v>1</v>
      </c>
      <c r="AF3841">
        <v>1</v>
      </c>
      <c r="AL3841">
        <v>6.1022924999999999</v>
      </c>
      <c r="AM3841" s="5">
        <v>7.6172575950622559</v>
      </c>
      <c r="AN3841">
        <v>570.77625570776252</v>
      </c>
      <c r="AO3841">
        <f t="shared" si="59"/>
        <v>26826.48401826484</v>
      </c>
      <c r="AP3841">
        <v>684.93150684931504</v>
      </c>
      <c r="AQ3841">
        <v>0.110196</v>
      </c>
      <c r="AR3841">
        <v>0.103051</v>
      </c>
      <c r="AS3841">
        <v>8.8403999999999996E-2</v>
      </c>
      <c r="AT3841">
        <v>4.9260199999999997E-2</v>
      </c>
      <c r="AU3841">
        <v>4.7773400000000001E-2</v>
      </c>
      <c r="AW3841">
        <v>0.110196</v>
      </c>
      <c r="AX3841">
        <v>0.10305099999999999</v>
      </c>
      <c r="AY3841">
        <v>8.8403999999999996E-2</v>
      </c>
      <c r="AZ3841">
        <v>4.926019999999999E-2</v>
      </c>
      <c r="BA3841">
        <v>4.7773400000000008E-2</v>
      </c>
      <c r="BC3841" s="52">
        <v>100000</v>
      </c>
      <c r="BD3841" s="52">
        <v>100000</v>
      </c>
      <c r="BE3841">
        <v>0</v>
      </c>
      <c r="BF3841">
        <v>0</v>
      </c>
      <c r="BG3841">
        <v>0</v>
      </c>
    </row>
    <row r="3842" spans="1:59">
      <c r="A3842">
        <v>3841</v>
      </c>
      <c r="E3842">
        <v>9795.2054794520554</v>
      </c>
      <c r="K3842">
        <v>2177.6199597842042</v>
      </c>
      <c r="L3842">
        <v>2275.2957931175374</v>
      </c>
      <c r="M3842">
        <v>2372.9716264508706</v>
      </c>
      <c r="N3842">
        <v>2470.6474597842039</v>
      </c>
      <c r="O3842">
        <v>2568.3232931175371</v>
      </c>
      <c r="Q3842">
        <v>2019.779161447178</v>
      </c>
      <c r="R3842">
        <v>1965.2116671003257</v>
      </c>
      <c r="S3842">
        <v>1910.6441727534734</v>
      </c>
      <c r="T3842">
        <v>1856.0766784066211</v>
      </c>
      <c r="U3842">
        <v>1801.5091840597688</v>
      </c>
      <c r="W3842">
        <v>0</v>
      </c>
      <c r="AB3842">
        <v>1</v>
      </c>
      <c r="AC3842">
        <v>1</v>
      </c>
      <c r="AD3842">
        <v>1</v>
      </c>
      <c r="AE3842">
        <v>1</v>
      </c>
      <c r="AF3842">
        <v>1</v>
      </c>
      <c r="AL3842">
        <v>3.8897986000000002</v>
      </c>
      <c r="AM3842" s="5">
        <v>11.29185771942139</v>
      </c>
      <c r="AN3842">
        <v>570.77625570776252</v>
      </c>
      <c r="AO3842">
        <f t="shared" si="59"/>
        <v>26826.48401826484</v>
      </c>
      <c r="AP3842">
        <v>684.93150684931504</v>
      </c>
      <c r="AQ3842">
        <v>0.110196</v>
      </c>
      <c r="AR3842">
        <v>0.103088</v>
      </c>
      <c r="AS3842">
        <v>8.4915099999999993E-2</v>
      </c>
      <c r="AT3842">
        <v>4.9222299999999997E-2</v>
      </c>
      <c r="AU3842">
        <v>4.7722800000000003E-2</v>
      </c>
      <c r="AW3842">
        <v>0.110196</v>
      </c>
      <c r="AX3842">
        <v>0.103088</v>
      </c>
      <c r="AY3842">
        <v>8.4915100000000007E-2</v>
      </c>
      <c r="AZ3842">
        <v>4.9222299999999997E-2</v>
      </c>
      <c r="BA3842">
        <v>4.7722799999999996E-2</v>
      </c>
      <c r="BC3842" s="52">
        <v>100000</v>
      </c>
      <c r="BD3842" s="52">
        <v>100000</v>
      </c>
      <c r="BE3842">
        <v>0</v>
      </c>
      <c r="BF3842">
        <v>0</v>
      </c>
      <c r="BG3842">
        <v>0</v>
      </c>
    </row>
    <row r="3843" spans="1:59">
      <c r="A3843">
        <v>3842</v>
      </c>
      <c r="E3843">
        <v>9795.2054794520554</v>
      </c>
      <c r="K3843">
        <v>2009.6343461072852</v>
      </c>
      <c r="L3843">
        <v>2056.6568461072852</v>
      </c>
      <c r="M3843">
        <v>2103.6793461072853</v>
      </c>
      <c r="N3843">
        <v>2150.7018461072853</v>
      </c>
      <c r="O3843">
        <v>2197.7243461072853</v>
      </c>
      <c r="Q3843">
        <v>1812.716721272978</v>
      </c>
      <c r="R3843">
        <v>1763.7433428939275</v>
      </c>
      <c r="S3843">
        <v>1714.7699645148771</v>
      </c>
      <c r="T3843">
        <v>1665.7965861358266</v>
      </c>
      <c r="U3843">
        <v>1616.8232077567761</v>
      </c>
      <c r="W3843">
        <v>0</v>
      </c>
      <c r="AB3843">
        <v>1</v>
      </c>
      <c r="AC3843">
        <v>1</v>
      </c>
      <c r="AD3843">
        <v>1</v>
      </c>
      <c r="AE3843">
        <v>1</v>
      </c>
      <c r="AF3843">
        <v>1</v>
      </c>
      <c r="AL3843">
        <v>4.8223900000000004</v>
      </c>
      <c r="AM3843" s="5">
        <v>9.6204557418823242</v>
      </c>
      <c r="AN3843">
        <v>570.77625570776252</v>
      </c>
      <c r="AO3843">
        <f t="shared" ref="AO3843:AO3906" si="60">235000000/8760</f>
        <v>26826.48401826484</v>
      </c>
      <c r="AP3843">
        <v>684.93150684931504</v>
      </c>
      <c r="AQ3843">
        <v>0.11017100000000001</v>
      </c>
      <c r="AR3843">
        <v>0.103021</v>
      </c>
      <c r="AS3843">
        <v>8.4446499999999994E-2</v>
      </c>
      <c r="AT3843">
        <v>4.9237499999999997E-2</v>
      </c>
      <c r="AU3843">
        <v>4.7712200000000003E-2</v>
      </c>
      <c r="AW3843">
        <v>0.11017100000000001</v>
      </c>
      <c r="AX3843">
        <v>0.10302100000000002</v>
      </c>
      <c r="AY3843">
        <v>8.4446499999999994E-2</v>
      </c>
      <c r="AZ3843">
        <v>4.9237500000000003E-2</v>
      </c>
      <c r="BA3843">
        <v>4.7712199999999996E-2</v>
      </c>
      <c r="BC3843" s="52">
        <v>100000</v>
      </c>
      <c r="BD3843" s="52">
        <v>100000</v>
      </c>
      <c r="BE3843">
        <v>0</v>
      </c>
      <c r="BF3843">
        <v>0</v>
      </c>
      <c r="BG3843">
        <v>0</v>
      </c>
    </row>
    <row r="3844" spans="1:59">
      <c r="A3844">
        <v>3843</v>
      </c>
      <c r="E3844">
        <v>9795.2054794520554</v>
      </c>
      <c r="K3844">
        <v>1960.8643292333411</v>
      </c>
      <c r="L3844">
        <v>2001.1493292333412</v>
      </c>
      <c r="M3844">
        <v>2041.4343292333413</v>
      </c>
      <c r="N3844">
        <v>2081.7193292333413</v>
      </c>
      <c r="O3844">
        <v>2122.0043292333412</v>
      </c>
      <c r="Q3844">
        <v>2037.93746677837</v>
      </c>
      <c r="R3844">
        <v>1982.8793971329774</v>
      </c>
      <c r="S3844">
        <v>1927.8213274875848</v>
      </c>
      <c r="T3844">
        <v>1872.7632578421922</v>
      </c>
      <c r="U3844">
        <v>1817.7051881967996</v>
      </c>
      <c r="W3844">
        <v>0</v>
      </c>
      <c r="AB3844">
        <v>1</v>
      </c>
      <c r="AC3844">
        <v>1</v>
      </c>
      <c r="AD3844">
        <v>1</v>
      </c>
      <c r="AE3844">
        <v>1</v>
      </c>
      <c r="AF3844">
        <v>1</v>
      </c>
      <c r="AL3844">
        <v>8.0026969999999995</v>
      </c>
      <c r="AM3844" s="5">
        <v>8.3178672790527344</v>
      </c>
      <c r="AN3844">
        <v>570.77625570776252</v>
      </c>
      <c r="AO3844">
        <f t="shared" si="60"/>
        <v>26826.48401826484</v>
      </c>
      <c r="AP3844">
        <v>684.93150684931504</v>
      </c>
      <c r="AQ3844">
        <v>0.110164</v>
      </c>
      <c r="AR3844">
        <v>0.10288599999999999</v>
      </c>
      <c r="AS3844">
        <v>8.1870700000000005E-2</v>
      </c>
      <c r="AT3844">
        <v>4.8866399999999997E-2</v>
      </c>
      <c r="AU3844">
        <v>4.7582299999999994E-2</v>
      </c>
      <c r="AW3844">
        <v>0.110164</v>
      </c>
      <c r="AX3844">
        <v>0.10288599999999999</v>
      </c>
      <c r="AY3844">
        <v>8.1870700000000005E-2</v>
      </c>
      <c r="AZ3844">
        <v>4.886639999999999E-2</v>
      </c>
      <c r="BA3844">
        <v>4.7582299999999994E-2</v>
      </c>
      <c r="BC3844" s="52">
        <v>100000</v>
      </c>
      <c r="BD3844" s="52">
        <v>100000</v>
      </c>
      <c r="BE3844">
        <v>0</v>
      </c>
      <c r="BF3844">
        <v>0</v>
      </c>
      <c r="BG3844">
        <v>0</v>
      </c>
    </row>
    <row r="3845" spans="1:59">
      <c r="A3845">
        <v>3844</v>
      </c>
      <c r="E3845">
        <v>9795.2054794520554</v>
      </c>
      <c r="K3845">
        <v>1997.2483100758072</v>
      </c>
      <c r="L3845">
        <v>2037.1208100758072</v>
      </c>
      <c r="M3845">
        <v>2076.9933100758071</v>
      </c>
      <c r="N3845">
        <v>2116.8658100758071</v>
      </c>
      <c r="O3845">
        <v>2156.738310075807</v>
      </c>
      <c r="Q3845">
        <v>3560.2407310372751</v>
      </c>
      <c r="R3845">
        <v>3464.0552560708097</v>
      </c>
      <c r="S3845">
        <v>3367.8697811043444</v>
      </c>
      <c r="T3845">
        <v>3271.684306137879</v>
      </c>
      <c r="U3845">
        <v>3175.4988311714137</v>
      </c>
      <c r="W3845">
        <v>0</v>
      </c>
      <c r="AB3845">
        <v>1</v>
      </c>
      <c r="AC3845">
        <v>1</v>
      </c>
      <c r="AD3845">
        <v>1</v>
      </c>
      <c r="AE3845">
        <v>1</v>
      </c>
      <c r="AF3845">
        <v>1</v>
      </c>
      <c r="AL3845">
        <v>9.0636530000000004</v>
      </c>
      <c r="AM3845" s="5">
        <v>8.7662267684936523</v>
      </c>
      <c r="AN3845">
        <v>570.77625570776252</v>
      </c>
      <c r="AO3845">
        <f t="shared" si="60"/>
        <v>26826.48401826484</v>
      </c>
      <c r="AP3845">
        <v>684.93150684931504</v>
      </c>
      <c r="AQ3845">
        <v>0.106986</v>
      </c>
      <c r="AR3845">
        <v>9.2264399999999996E-2</v>
      </c>
      <c r="AS3845">
        <v>4.6789299999999999E-2</v>
      </c>
      <c r="AT3845">
        <v>4.3132399999999994E-2</v>
      </c>
      <c r="AU3845">
        <v>4.5147399999999997E-2</v>
      </c>
      <c r="AW3845">
        <v>0.10698600000000001</v>
      </c>
      <c r="AX3845">
        <v>9.226440000000001E-2</v>
      </c>
      <c r="AY3845">
        <v>4.6789299999999992E-2</v>
      </c>
      <c r="AZ3845">
        <v>4.3132400000000001E-2</v>
      </c>
      <c r="BA3845">
        <v>4.514739999999999E-2</v>
      </c>
      <c r="BC3845" s="52">
        <v>100000</v>
      </c>
      <c r="BD3845" s="52">
        <v>100000</v>
      </c>
      <c r="BE3845">
        <v>0</v>
      </c>
      <c r="BF3845">
        <v>0</v>
      </c>
      <c r="BG3845">
        <v>0</v>
      </c>
    </row>
    <row r="3846" spans="1:59">
      <c r="A3846">
        <v>3845</v>
      </c>
      <c r="E3846">
        <v>9795.2054794520554</v>
      </c>
      <c r="K3846">
        <v>2508.1722963742695</v>
      </c>
      <c r="L3846">
        <v>2548.8697963742698</v>
      </c>
      <c r="M3846">
        <v>2589.56729637427</v>
      </c>
      <c r="N3846">
        <v>2630.2647963742702</v>
      </c>
      <c r="O3846">
        <v>2670.9622963742704</v>
      </c>
      <c r="Q3846">
        <v>7070.0124974364617</v>
      </c>
      <c r="R3846">
        <v>6879.0050424199944</v>
      </c>
      <c r="S3846">
        <v>6687.9975874035272</v>
      </c>
      <c r="T3846">
        <v>6496.9901323870599</v>
      </c>
      <c r="U3846">
        <v>6305.9826773705927</v>
      </c>
      <c r="W3846">
        <v>2.0499999999999997E-3</v>
      </c>
      <c r="AB3846">
        <v>1</v>
      </c>
      <c r="AC3846">
        <v>1</v>
      </c>
      <c r="AD3846">
        <v>1</v>
      </c>
      <c r="AE3846">
        <v>1</v>
      </c>
      <c r="AF3846">
        <v>1</v>
      </c>
      <c r="AL3846">
        <v>8.2028949999999998</v>
      </c>
      <c r="AM3846" s="5">
        <v>5.899632453918457</v>
      </c>
      <c r="AN3846">
        <v>570.77625570776252</v>
      </c>
      <c r="AO3846">
        <f t="shared" si="60"/>
        <v>26826.48401826484</v>
      </c>
      <c r="AP3846">
        <v>684.93150684931504</v>
      </c>
      <c r="AQ3846">
        <v>0.106889</v>
      </c>
      <c r="AR3846">
        <v>9.3841099999999997E-2</v>
      </c>
      <c r="AS3846">
        <v>4.6932099999999997E-2</v>
      </c>
      <c r="AT3846">
        <v>4.3457999999999997E-2</v>
      </c>
      <c r="AU3846">
        <v>4.4856800000000002E-2</v>
      </c>
      <c r="AW3846">
        <v>0.106889</v>
      </c>
      <c r="AX3846">
        <v>9.3841099999999997E-2</v>
      </c>
      <c r="AY3846">
        <v>4.693209999999999E-2</v>
      </c>
      <c r="AZ3846">
        <v>4.3457999999999997E-2</v>
      </c>
      <c r="BA3846">
        <v>4.4856800000000002E-2</v>
      </c>
      <c r="BC3846" s="52">
        <v>100000</v>
      </c>
      <c r="BD3846" s="52">
        <v>100000</v>
      </c>
      <c r="BE3846">
        <v>0</v>
      </c>
      <c r="BF3846">
        <v>0</v>
      </c>
      <c r="BG3846">
        <v>0</v>
      </c>
    </row>
    <row r="3847" spans="1:59">
      <c r="A3847">
        <v>3846</v>
      </c>
      <c r="E3847">
        <v>9795.2054794520554</v>
      </c>
      <c r="K3847">
        <v>3369.0018005619818</v>
      </c>
      <c r="L3847">
        <v>3412.4493005619815</v>
      </c>
      <c r="M3847">
        <v>3455.8968005619818</v>
      </c>
      <c r="N3847">
        <v>3499.344300561982</v>
      </c>
      <c r="O3847">
        <v>3542.7918005619822</v>
      </c>
      <c r="Q3847">
        <v>8852.9969599573451</v>
      </c>
      <c r="R3847">
        <v>8613.8193867431601</v>
      </c>
      <c r="S3847">
        <v>8374.641813528975</v>
      </c>
      <c r="T3847">
        <v>8135.4642403147909</v>
      </c>
      <c r="U3847">
        <v>7896.2866671006068</v>
      </c>
      <c r="W3847">
        <v>4.3229999999999998E-2</v>
      </c>
      <c r="AB3847">
        <v>1</v>
      </c>
      <c r="AC3847">
        <v>1</v>
      </c>
      <c r="AD3847">
        <v>1</v>
      </c>
      <c r="AE3847">
        <v>1</v>
      </c>
      <c r="AF3847">
        <v>1</v>
      </c>
      <c r="AL3847">
        <v>9.0442914999999999</v>
      </c>
      <c r="AM3847" s="5">
        <v>6.5962972640991211</v>
      </c>
      <c r="AN3847">
        <v>570.77625570776252</v>
      </c>
      <c r="AO3847">
        <f t="shared" si="60"/>
        <v>26826.48401826484</v>
      </c>
      <c r="AP3847">
        <v>684.93150684931504</v>
      </c>
      <c r="AQ3847">
        <v>0.10384699999999999</v>
      </c>
      <c r="AR3847">
        <v>8.7667400000000006E-2</v>
      </c>
      <c r="AS3847">
        <v>4.2611499999999997E-2</v>
      </c>
      <c r="AT3847">
        <v>4.2790599999999998E-2</v>
      </c>
      <c r="AU3847">
        <v>4.4639600000000002E-2</v>
      </c>
      <c r="AW3847">
        <v>0.10384700000000001</v>
      </c>
      <c r="AX3847">
        <v>8.7667399999999993E-2</v>
      </c>
      <c r="AY3847">
        <v>4.2611499999999997E-2</v>
      </c>
      <c r="AZ3847">
        <v>4.2790599999999998E-2</v>
      </c>
      <c r="BA3847">
        <v>4.4639600000000002E-2</v>
      </c>
      <c r="BC3847" s="52">
        <v>100000</v>
      </c>
      <c r="BD3847" s="52">
        <v>100000</v>
      </c>
      <c r="BE3847">
        <v>0</v>
      </c>
      <c r="BF3847">
        <v>0</v>
      </c>
      <c r="BG3847">
        <v>0</v>
      </c>
    </row>
    <row r="3848" spans="1:59">
      <c r="A3848">
        <v>3847</v>
      </c>
      <c r="E3848">
        <v>9795.2054794520554</v>
      </c>
      <c r="K3848">
        <v>3939.533585261931</v>
      </c>
      <c r="L3848">
        <v>3980.0935852619309</v>
      </c>
      <c r="M3848">
        <v>4020.6535852619309</v>
      </c>
      <c r="N3848">
        <v>4061.2135852619308</v>
      </c>
      <c r="O3848">
        <v>4101.7735852619307</v>
      </c>
      <c r="Q3848">
        <v>9714.8515436571506</v>
      </c>
      <c r="R3848">
        <v>9452.3896209974137</v>
      </c>
      <c r="S3848">
        <v>9189.9276983376767</v>
      </c>
      <c r="T3848">
        <v>8927.4657756779397</v>
      </c>
      <c r="U3848">
        <v>8665.0038530182028</v>
      </c>
      <c r="W3848">
        <v>3.9520000000000007E-2</v>
      </c>
      <c r="AB3848">
        <v>1</v>
      </c>
      <c r="AC3848">
        <v>1</v>
      </c>
      <c r="AD3848">
        <v>1</v>
      </c>
      <c r="AE3848">
        <v>1</v>
      </c>
      <c r="AF3848">
        <v>1</v>
      </c>
      <c r="AL3848">
        <v>7.8695482999999999</v>
      </c>
      <c r="AM3848" s="5">
        <v>6.4979143142700204</v>
      </c>
      <c r="AN3848">
        <v>570.77625570776252</v>
      </c>
      <c r="AO3848">
        <f t="shared" si="60"/>
        <v>26826.48401826484</v>
      </c>
      <c r="AP3848">
        <v>684.93150684931504</v>
      </c>
      <c r="AQ3848">
        <v>0.10540000000000001</v>
      </c>
      <c r="AR3848">
        <v>6.3138700000000006E-2</v>
      </c>
      <c r="AS3848">
        <v>4.1891800000000007E-2</v>
      </c>
      <c r="AT3848">
        <v>4.1105499999999996E-2</v>
      </c>
      <c r="AU3848">
        <v>4.4099200000000005E-2</v>
      </c>
      <c r="AW3848">
        <v>0.10540000000000001</v>
      </c>
      <c r="AX3848">
        <v>6.3138700000000006E-2</v>
      </c>
      <c r="AY3848">
        <v>4.1891800000000007E-2</v>
      </c>
      <c r="AZ3848">
        <v>4.1105500000000003E-2</v>
      </c>
      <c r="BA3848">
        <v>4.4099200000000005E-2</v>
      </c>
      <c r="BC3848" s="52">
        <v>100000</v>
      </c>
      <c r="BD3848" s="52">
        <v>100000</v>
      </c>
      <c r="BE3848">
        <v>0</v>
      </c>
      <c r="BF3848">
        <v>0</v>
      </c>
      <c r="BG3848">
        <v>0</v>
      </c>
    </row>
    <row r="3849" spans="1:59">
      <c r="A3849">
        <v>3848</v>
      </c>
      <c r="E3849">
        <v>9795.2054794520554</v>
      </c>
      <c r="K3849">
        <v>3720.4555729551671</v>
      </c>
      <c r="L3849">
        <v>3769.7880729551671</v>
      </c>
      <c r="M3849">
        <v>3819.1205729551671</v>
      </c>
      <c r="N3849">
        <v>3868.453072955167</v>
      </c>
      <c r="O3849">
        <v>3917.785572955167</v>
      </c>
      <c r="Q3849">
        <v>7548.6451629689072</v>
      </c>
      <c r="R3849">
        <v>7344.7066974146237</v>
      </c>
      <c r="S3849">
        <v>7140.7682318603402</v>
      </c>
      <c r="T3849">
        <v>6936.8297663060566</v>
      </c>
      <c r="U3849">
        <v>6732.8913007517731</v>
      </c>
      <c r="W3849">
        <v>0.31620999999999999</v>
      </c>
      <c r="AB3849">
        <v>1</v>
      </c>
      <c r="AC3849">
        <v>1</v>
      </c>
      <c r="AD3849">
        <v>1</v>
      </c>
      <c r="AE3849">
        <v>1</v>
      </c>
      <c r="AF3849">
        <v>1</v>
      </c>
      <c r="AL3849">
        <v>6.2620129999999996</v>
      </c>
      <c r="AM3849" s="5">
        <v>4.6233048439025879</v>
      </c>
      <c r="AN3849">
        <v>570.77625570776252</v>
      </c>
      <c r="AO3849">
        <f t="shared" si="60"/>
        <v>26826.48401826484</v>
      </c>
      <c r="AP3849">
        <v>684.93150684931504</v>
      </c>
      <c r="AQ3849">
        <v>0.107859</v>
      </c>
      <c r="AR3849">
        <v>6.1618800000000001E-2</v>
      </c>
      <c r="AS3849">
        <v>4.0428199999999997E-2</v>
      </c>
      <c r="AT3849">
        <v>3.99452E-2</v>
      </c>
      <c r="AU3849">
        <v>4.2600700000000005E-2</v>
      </c>
      <c r="AW3849">
        <v>0.107859</v>
      </c>
      <c r="AX3849">
        <v>6.1618800000000001E-2</v>
      </c>
      <c r="AY3849">
        <v>4.0428199999999997E-2</v>
      </c>
      <c r="AZ3849">
        <v>3.99452E-2</v>
      </c>
      <c r="BA3849">
        <v>4.2600700000000005E-2</v>
      </c>
      <c r="BC3849" s="52">
        <v>100000</v>
      </c>
      <c r="BD3849" s="52">
        <v>100000</v>
      </c>
      <c r="BE3849">
        <v>0</v>
      </c>
      <c r="BF3849">
        <v>0</v>
      </c>
      <c r="BG3849">
        <v>0</v>
      </c>
    </row>
    <row r="3850" spans="1:59">
      <c r="A3850">
        <v>3849</v>
      </c>
      <c r="E3850">
        <v>9795.2054794520554</v>
      </c>
      <c r="K3850">
        <v>3677.8785740969606</v>
      </c>
      <c r="L3850">
        <v>3753.1160740969608</v>
      </c>
      <c r="M3850">
        <v>3828.353574096961</v>
      </c>
      <c r="N3850">
        <v>3903.5910740969612</v>
      </c>
      <c r="O3850">
        <v>3978.8285740969613</v>
      </c>
      <c r="Q3850">
        <v>7487.5102061118778</v>
      </c>
      <c r="R3850">
        <v>7285.2233972913837</v>
      </c>
      <c r="S3850">
        <v>7082.9365884708895</v>
      </c>
      <c r="T3850">
        <v>6880.6497796503954</v>
      </c>
      <c r="U3850">
        <v>6678.3629708299013</v>
      </c>
      <c r="W3850">
        <v>0.46065</v>
      </c>
      <c r="AB3850">
        <v>1</v>
      </c>
      <c r="AC3850">
        <v>1</v>
      </c>
      <c r="AD3850">
        <v>1</v>
      </c>
      <c r="AE3850">
        <v>1</v>
      </c>
      <c r="AF3850">
        <v>1</v>
      </c>
      <c r="AL3850">
        <v>2.5063589999999998</v>
      </c>
      <c r="AM3850" s="5">
        <v>3.1007530689239502</v>
      </c>
      <c r="AN3850">
        <v>570.77625570776252</v>
      </c>
      <c r="AO3850">
        <f t="shared" si="60"/>
        <v>26826.48401826484</v>
      </c>
      <c r="AP3850">
        <v>684.93150684931504</v>
      </c>
      <c r="AQ3850">
        <v>0.103032</v>
      </c>
      <c r="AR3850">
        <v>5.7698399999999997E-2</v>
      </c>
      <c r="AS3850">
        <v>3.0542200000000002E-2</v>
      </c>
      <c r="AT3850">
        <v>3.6403100000000001E-2</v>
      </c>
      <c r="AU3850">
        <v>4.1294699999999997E-2</v>
      </c>
      <c r="AW3850">
        <v>0.103032</v>
      </c>
      <c r="AX3850">
        <v>5.7698399999999997E-2</v>
      </c>
      <c r="AY3850">
        <v>3.0542200000000005E-2</v>
      </c>
      <c r="AZ3850">
        <v>3.6403100000000008E-2</v>
      </c>
      <c r="BA3850">
        <v>4.1294700000000004E-2</v>
      </c>
      <c r="BC3850" s="52">
        <v>100000</v>
      </c>
      <c r="BD3850" s="52">
        <v>100000</v>
      </c>
      <c r="BE3850">
        <v>0</v>
      </c>
      <c r="BF3850">
        <v>0</v>
      </c>
      <c r="BG3850">
        <v>0</v>
      </c>
    </row>
    <row r="3851" spans="1:59">
      <c r="A3851">
        <v>3850</v>
      </c>
      <c r="E3851">
        <v>9795.2054794520554</v>
      </c>
      <c r="K3851">
        <v>3929.4699309863558</v>
      </c>
      <c r="L3851">
        <v>4038.5024309863556</v>
      </c>
      <c r="M3851">
        <v>4147.5349309863559</v>
      </c>
      <c r="N3851">
        <v>4256.5674309863562</v>
      </c>
      <c r="O3851">
        <v>4365.5999309863564</v>
      </c>
      <c r="Q3851">
        <v>7100.4396093506066</v>
      </c>
      <c r="R3851">
        <v>6908.6101184871277</v>
      </c>
      <c r="S3851">
        <v>6716.7806276236488</v>
      </c>
      <c r="T3851">
        <v>6524.9511367601699</v>
      </c>
      <c r="U3851">
        <v>6333.121645896691</v>
      </c>
      <c r="W3851">
        <v>0.34688000000000002</v>
      </c>
      <c r="AB3851">
        <v>1</v>
      </c>
      <c r="AC3851">
        <v>1</v>
      </c>
      <c r="AD3851">
        <v>1</v>
      </c>
      <c r="AE3851">
        <v>1</v>
      </c>
      <c r="AF3851">
        <v>1</v>
      </c>
      <c r="AL3851">
        <v>2.7124160000000002</v>
      </c>
      <c r="AM3851" s="5">
        <v>5.2691736221313477</v>
      </c>
      <c r="AN3851">
        <v>570.77625570776252</v>
      </c>
      <c r="AO3851">
        <f t="shared" si="60"/>
        <v>26826.48401826484</v>
      </c>
      <c r="AP3851">
        <v>684.93150684931504</v>
      </c>
      <c r="AQ3851">
        <v>0.102482</v>
      </c>
      <c r="AR3851">
        <v>4.73144E-2</v>
      </c>
      <c r="AS3851">
        <v>2.8888799999999999E-2</v>
      </c>
      <c r="AT3851">
        <v>2.8560800000000001E-2</v>
      </c>
      <c r="AU3851">
        <v>3.3597000000000002E-2</v>
      </c>
      <c r="AW3851">
        <v>0.102482</v>
      </c>
      <c r="AX3851">
        <v>4.7314399999999993E-2</v>
      </c>
      <c r="AY3851">
        <v>2.8888800000000006E-2</v>
      </c>
      <c r="AZ3851">
        <v>2.8560799999999997E-2</v>
      </c>
      <c r="BA3851">
        <v>3.3597000000000002E-2</v>
      </c>
      <c r="BC3851" s="52">
        <v>100000</v>
      </c>
      <c r="BD3851" s="52">
        <v>100000</v>
      </c>
      <c r="BE3851">
        <v>0</v>
      </c>
      <c r="BF3851">
        <v>0</v>
      </c>
      <c r="BG3851">
        <v>0</v>
      </c>
    </row>
    <row r="3852" spans="1:59">
      <c r="A3852">
        <v>3851</v>
      </c>
      <c r="E3852">
        <v>9795.2054794520554</v>
      </c>
      <c r="K3852">
        <v>4420.2666087336665</v>
      </c>
      <c r="L3852">
        <v>4584.1591087336665</v>
      </c>
      <c r="M3852">
        <v>4748.0516087336664</v>
      </c>
      <c r="N3852">
        <v>4911.9441087336663</v>
      </c>
      <c r="O3852">
        <v>5075.8366087336663</v>
      </c>
      <c r="Q3852">
        <v>6510.3025969332102</v>
      </c>
      <c r="R3852">
        <v>6334.4165814916469</v>
      </c>
      <c r="S3852">
        <v>6158.5305660500835</v>
      </c>
      <c r="T3852">
        <v>5982.6445506085201</v>
      </c>
      <c r="U3852">
        <v>5806.7585351669568</v>
      </c>
      <c r="W3852">
        <v>0.38286000000000003</v>
      </c>
      <c r="AB3852">
        <v>1</v>
      </c>
      <c r="AC3852">
        <v>1</v>
      </c>
      <c r="AD3852">
        <v>1</v>
      </c>
      <c r="AE3852">
        <v>1</v>
      </c>
      <c r="AF3852">
        <v>1</v>
      </c>
      <c r="AL3852">
        <v>3.5865119000000001</v>
      </c>
      <c r="AM3852" s="5">
        <v>6.9964451789855957</v>
      </c>
      <c r="AN3852">
        <v>570.77625570776252</v>
      </c>
      <c r="AO3852">
        <f t="shared" si="60"/>
        <v>26826.48401826484</v>
      </c>
      <c r="AP3852">
        <v>684.93150684931504</v>
      </c>
      <c r="AQ3852">
        <v>0.10259</v>
      </c>
      <c r="AR3852">
        <v>4.7580199999999996E-2</v>
      </c>
      <c r="AS3852">
        <v>2.8598199999999997E-2</v>
      </c>
      <c r="AT3852">
        <v>2.8633099999999998E-2</v>
      </c>
      <c r="AU3852">
        <v>3.3718200000000004E-2</v>
      </c>
      <c r="AW3852">
        <v>0.10259</v>
      </c>
      <c r="AX3852">
        <v>4.7580200000000003E-2</v>
      </c>
      <c r="AY3852">
        <v>2.8598200000000004E-2</v>
      </c>
      <c r="AZ3852">
        <v>2.8633099999999995E-2</v>
      </c>
      <c r="BA3852">
        <v>3.3718200000000004E-2</v>
      </c>
      <c r="BC3852" s="52">
        <v>100000</v>
      </c>
      <c r="BD3852" s="52">
        <v>100000</v>
      </c>
      <c r="BE3852">
        <v>0</v>
      </c>
      <c r="BF3852">
        <v>0</v>
      </c>
      <c r="BG3852">
        <v>0</v>
      </c>
    </row>
    <row r="3853" spans="1:59">
      <c r="A3853">
        <v>3852</v>
      </c>
      <c r="E3853">
        <v>9795.2054794520554</v>
      </c>
      <c r="K3853">
        <v>4563.4801503476301</v>
      </c>
      <c r="L3853">
        <v>4766.9726503476304</v>
      </c>
      <c r="M3853">
        <v>4970.4651503476307</v>
      </c>
      <c r="N3853">
        <v>5173.957650347631</v>
      </c>
      <c r="O3853">
        <v>5377.4501503476313</v>
      </c>
      <c r="Q3853">
        <v>6521.0681637623129</v>
      </c>
      <c r="R3853">
        <v>6344.8912997372681</v>
      </c>
      <c r="S3853">
        <v>6168.7144357122233</v>
      </c>
      <c r="T3853">
        <v>5992.5375716871786</v>
      </c>
      <c r="U3853">
        <v>5816.3607076621338</v>
      </c>
      <c r="W3853">
        <v>0.75329999999999997</v>
      </c>
      <c r="AB3853">
        <v>1</v>
      </c>
      <c r="AC3853">
        <v>1</v>
      </c>
      <c r="AD3853">
        <v>1</v>
      </c>
      <c r="AE3853">
        <v>1</v>
      </c>
      <c r="AF3853">
        <v>1</v>
      </c>
      <c r="AL3853">
        <v>3.6148479999999998</v>
      </c>
      <c r="AM3853" s="5">
        <v>8.632359504699707</v>
      </c>
      <c r="AN3853">
        <v>570.77625570776252</v>
      </c>
      <c r="AO3853">
        <f t="shared" si="60"/>
        <v>26826.48401826484</v>
      </c>
      <c r="AP3853">
        <v>684.93150684931504</v>
      </c>
      <c r="AQ3853">
        <v>0.103551</v>
      </c>
      <c r="AR3853">
        <v>4.7417900000000006E-2</v>
      </c>
      <c r="AS3853">
        <v>2.89419E-2</v>
      </c>
      <c r="AT3853">
        <v>2.89371E-2</v>
      </c>
      <c r="AU3853">
        <v>3.3859E-2</v>
      </c>
      <c r="AW3853">
        <v>0.10355099999999999</v>
      </c>
      <c r="AX3853">
        <v>4.7417899999999999E-2</v>
      </c>
      <c r="AY3853">
        <v>2.8941900000000007E-2</v>
      </c>
      <c r="AZ3853">
        <v>2.8937100000000007E-2</v>
      </c>
      <c r="BA3853">
        <v>3.3859E-2</v>
      </c>
      <c r="BC3853" s="52">
        <v>100000</v>
      </c>
      <c r="BD3853" s="52">
        <v>100000</v>
      </c>
      <c r="BE3853">
        <v>0</v>
      </c>
      <c r="BF3853">
        <v>0</v>
      </c>
      <c r="BG3853">
        <v>0</v>
      </c>
    </row>
    <row r="3854" spans="1:59">
      <c r="A3854">
        <v>3853</v>
      </c>
      <c r="E3854">
        <v>9795.2054794520554</v>
      </c>
      <c r="K3854">
        <v>4434.2008992690789</v>
      </c>
      <c r="L3854">
        <v>4695.5508992690793</v>
      </c>
      <c r="M3854">
        <v>4956.9008992690797</v>
      </c>
      <c r="N3854">
        <v>5218.25089926908</v>
      </c>
      <c r="O3854">
        <v>5479.6008992690804</v>
      </c>
      <c r="Q3854">
        <v>5694.1504112382036</v>
      </c>
      <c r="R3854">
        <v>5540.3140249167318</v>
      </c>
      <c r="S3854">
        <v>5386.4776385952591</v>
      </c>
      <c r="T3854">
        <v>5232.6412522737864</v>
      </c>
      <c r="U3854">
        <v>5078.8048659523138</v>
      </c>
      <c r="W3854">
        <v>0.73990999999999996</v>
      </c>
      <c r="AB3854">
        <v>1</v>
      </c>
      <c r="AC3854">
        <v>1</v>
      </c>
      <c r="AD3854">
        <v>1</v>
      </c>
      <c r="AE3854">
        <v>1</v>
      </c>
      <c r="AF3854">
        <v>1</v>
      </c>
      <c r="AL3854">
        <v>3.5465407</v>
      </c>
      <c r="AM3854" s="5">
        <v>6.5478382110595703</v>
      </c>
      <c r="AN3854">
        <v>570.77625570776252</v>
      </c>
      <c r="AO3854">
        <f t="shared" si="60"/>
        <v>26826.48401826484</v>
      </c>
      <c r="AP3854">
        <v>684.93150684931504</v>
      </c>
      <c r="AQ3854">
        <v>0.103572</v>
      </c>
      <c r="AR3854">
        <v>4.76175E-2</v>
      </c>
      <c r="AS3854">
        <v>2.9052499999999998E-2</v>
      </c>
      <c r="AT3854">
        <v>2.87269E-2</v>
      </c>
      <c r="AU3854">
        <v>3.3699699999999999E-2</v>
      </c>
      <c r="AW3854">
        <v>0.10357199999999998</v>
      </c>
      <c r="AX3854">
        <v>4.7617499999999993E-2</v>
      </c>
      <c r="AY3854">
        <v>2.9052499999999995E-2</v>
      </c>
      <c r="AZ3854">
        <v>2.87269E-2</v>
      </c>
      <c r="BA3854">
        <v>3.3699699999999999E-2</v>
      </c>
      <c r="BC3854" s="52">
        <v>100000</v>
      </c>
      <c r="BD3854" s="52">
        <v>100000</v>
      </c>
      <c r="BE3854">
        <v>0</v>
      </c>
      <c r="BF3854">
        <v>0</v>
      </c>
      <c r="BG3854">
        <v>0</v>
      </c>
    </row>
    <row r="3855" spans="1:59">
      <c r="A3855">
        <v>3854</v>
      </c>
      <c r="E3855">
        <v>9795.2054794520554</v>
      </c>
      <c r="K3855">
        <v>4281.6978306315077</v>
      </c>
      <c r="L3855">
        <v>4587.3478306315083</v>
      </c>
      <c r="M3855">
        <v>4892.9978306315079</v>
      </c>
      <c r="N3855">
        <v>5198.6478306315075</v>
      </c>
      <c r="O3855">
        <v>5504.2978306315072</v>
      </c>
      <c r="Q3855">
        <v>5608.3683397676896</v>
      </c>
      <c r="R3855">
        <v>5456.8494905193611</v>
      </c>
      <c r="S3855">
        <v>5305.3306412710326</v>
      </c>
      <c r="T3855">
        <v>5153.8117920227041</v>
      </c>
      <c r="U3855">
        <v>5002.2929427743757</v>
      </c>
      <c r="W3855">
        <v>0.68492999999999993</v>
      </c>
      <c r="AB3855">
        <v>1</v>
      </c>
      <c r="AC3855">
        <v>1</v>
      </c>
      <c r="AD3855">
        <v>1</v>
      </c>
      <c r="AE3855">
        <v>1</v>
      </c>
      <c r="AF3855">
        <v>1</v>
      </c>
      <c r="AL3855">
        <v>3.9855377999999999</v>
      </c>
      <c r="AM3855" s="5">
        <v>8.0134716033935547</v>
      </c>
      <c r="AN3855">
        <v>570.77625570776252</v>
      </c>
      <c r="AO3855">
        <f t="shared" si="60"/>
        <v>26826.48401826484</v>
      </c>
      <c r="AP3855">
        <v>684.93150684931504</v>
      </c>
      <c r="AQ3855">
        <v>0.10313899999999999</v>
      </c>
      <c r="AR3855">
        <v>4.8068399999999997E-2</v>
      </c>
      <c r="AS3855">
        <v>2.86976E-2</v>
      </c>
      <c r="AT3855">
        <v>2.8811099999999999E-2</v>
      </c>
      <c r="AU3855">
        <v>3.3516399999999995E-2</v>
      </c>
      <c r="AW3855">
        <v>0.10313899999999999</v>
      </c>
      <c r="AX3855">
        <v>4.8068399999999997E-2</v>
      </c>
      <c r="AY3855">
        <v>2.8697600000000004E-2</v>
      </c>
      <c r="AZ3855">
        <v>2.8811099999999992E-2</v>
      </c>
      <c r="BA3855">
        <v>3.3516399999999988E-2</v>
      </c>
      <c r="BC3855" s="52">
        <v>100000</v>
      </c>
      <c r="BD3855" s="52">
        <v>100000</v>
      </c>
      <c r="BE3855">
        <v>0</v>
      </c>
      <c r="BF3855">
        <v>0</v>
      </c>
      <c r="BG3855">
        <v>0</v>
      </c>
    </row>
    <row r="3856" spans="1:59">
      <c r="A3856">
        <v>3855</v>
      </c>
      <c r="E3856">
        <v>9795.2054794520554</v>
      </c>
      <c r="K3856">
        <v>3973.5951843484954</v>
      </c>
      <c r="L3856">
        <v>4396.8576843484952</v>
      </c>
      <c r="M3856">
        <v>4820.1201843484951</v>
      </c>
      <c r="N3856">
        <v>5243.3826843484949</v>
      </c>
      <c r="O3856">
        <v>5666.6451843484947</v>
      </c>
      <c r="Q3856">
        <v>5086.930254290568</v>
      </c>
      <c r="R3856">
        <v>4949.4988712179502</v>
      </c>
      <c r="S3856">
        <v>4812.0674881453324</v>
      </c>
      <c r="T3856">
        <v>4674.6361050727146</v>
      </c>
      <c r="U3856">
        <v>4537.2047220000968</v>
      </c>
      <c r="W3856">
        <v>0.58325000000000005</v>
      </c>
      <c r="AB3856">
        <v>1</v>
      </c>
      <c r="AC3856">
        <v>1</v>
      </c>
      <c r="AD3856">
        <v>1</v>
      </c>
      <c r="AE3856">
        <v>1</v>
      </c>
      <c r="AF3856">
        <v>1</v>
      </c>
      <c r="AL3856">
        <v>4.7056480000000001</v>
      </c>
      <c r="AM3856" s="5">
        <v>8.1905975341796875</v>
      </c>
      <c r="AN3856">
        <v>570.77625570776252</v>
      </c>
      <c r="AO3856">
        <f t="shared" si="60"/>
        <v>26826.48401826484</v>
      </c>
      <c r="AP3856">
        <v>684.93150684931504</v>
      </c>
      <c r="AQ3856">
        <v>0.10408299999999999</v>
      </c>
      <c r="AR3856">
        <v>4.7269699999999998E-2</v>
      </c>
      <c r="AS3856">
        <v>2.7380199999999997E-2</v>
      </c>
      <c r="AT3856">
        <v>2.81076E-2</v>
      </c>
      <c r="AU3856">
        <v>3.2459399999999999E-2</v>
      </c>
      <c r="AW3856">
        <v>0.10408299999999999</v>
      </c>
      <c r="AX3856">
        <v>4.7269699999999998E-2</v>
      </c>
      <c r="AY3856">
        <v>2.7380199999999993E-2</v>
      </c>
      <c r="AZ3856">
        <v>2.8107599999999996E-2</v>
      </c>
      <c r="BA3856">
        <v>3.2459399999999999E-2</v>
      </c>
      <c r="BC3856" s="52">
        <v>100000</v>
      </c>
      <c r="BD3856" s="52">
        <v>100000</v>
      </c>
      <c r="BE3856">
        <v>0</v>
      </c>
      <c r="BF3856">
        <v>0</v>
      </c>
      <c r="BG3856">
        <v>0</v>
      </c>
    </row>
    <row r="3857" spans="1:59">
      <c r="A3857">
        <v>3856</v>
      </c>
      <c r="E3857">
        <v>9795.2054794520554</v>
      </c>
      <c r="K3857">
        <v>3978.2399478603002</v>
      </c>
      <c r="L3857">
        <v>4640.276614526967</v>
      </c>
      <c r="M3857">
        <v>5302.3132811936339</v>
      </c>
      <c r="N3857">
        <v>5964.3499478603007</v>
      </c>
      <c r="O3857">
        <v>6626.3866145269676</v>
      </c>
      <c r="Q3857">
        <v>5522.2438051348572</v>
      </c>
      <c r="R3857">
        <v>5373.0517445543837</v>
      </c>
      <c r="S3857">
        <v>5223.8596839739103</v>
      </c>
      <c r="T3857">
        <v>5074.6676233934368</v>
      </c>
      <c r="U3857">
        <v>4925.4755628129633</v>
      </c>
      <c r="W3857">
        <v>0.44744</v>
      </c>
      <c r="AB3857">
        <v>1</v>
      </c>
      <c r="AC3857">
        <v>1</v>
      </c>
      <c r="AD3857">
        <v>1</v>
      </c>
      <c r="AE3857">
        <v>1</v>
      </c>
      <c r="AF3857">
        <v>1</v>
      </c>
      <c r="AL3857">
        <v>5.7094215999999998</v>
      </c>
      <c r="AM3857" s="5">
        <v>7.7685503959655762</v>
      </c>
      <c r="AN3857">
        <v>570.77625570776252</v>
      </c>
      <c r="AO3857">
        <f t="shared" si="60"/>
        <v>26826.48401826484</v>
      </c>
      <c r="AP3857">
        <v>684.93150684931504</v>
      </c>
      <c r="AQ3857">
        <v>0.105222</v>
      </c>
      <c r="AR3857">
        <v>4.9141700000000003E-2</v>
      </c>
      <c r="AS3857">
        <v>3.8389699999999999E-2</v>
      </c>
      <c r="AT3857">
        <v>2.81835E-2</v>
      </c>
      <c r="AU3857">
        <v>3.2490499999999999E-2</v>
      </c>
      <c r="AW3857">
        <v>0.105222</v>
      </c>
      <c r="AX3857">
        <v>4.9141699999999996E-2</v>
      </c>
      <c r="AY3857">
        <v>3.8389699999999999E-2</v>
      </c>
      <c r="AZ3857">
        <v>2.81835E-2</v>
      </c>
      <c r="BA3857">
        <v>3.2490499999999992E-2</v>
      </c>
      <c r="BC3857" s="52">
        <v>100000</v>
      </c>
      <c r="BD3857" s="52">
        <v>100000</v>
      </c>
      <c r="BE3857">
        <v>0</v>
      </c>
      <c r="BF3857">
        <v>0</v>
      </c>
      <c r="BG3857">
        <v>0</v>
      </c>
    </row>
    <row r="3858" spans="1:59">
      <c r="A3858">
        <v>3857</v>
      </c>
      <c r="E3858">
        <v>9795.2054794520554</v>
      </c>
      <c r="K3858">
        <v>4345.1762652928319</v>
      </c>
      <c r="L3858">
        <v>5121.0579319594981</v>
      </c>
      <c r="M3858">
        <v>5896.9395986261643</v>
      </c>
      <c r="N3858">
        <v>6672.8212652928305</v>
      </c>
      <c r="O3858">
        <v>7448.7029319594967</v>
      </c>
      <c r="Q3858">
        <v>6007.0228167872783</v>
      </c>
      <c r="R3858">
        <v>5844.733692222886</v>
      </c>
      <c r="S3858">
        <v>5682.4445676584937</v>
      </c>
      <c r="T3858">
        <v>5520.1554430941014</v>
      </c>
      <c r="U3858">
        <v>5357.8663185297091</v>
      </c>
      <c r="W3858">
        <v>0.27144999999999997</v>
      </c>
      <c r="AB3858">
        <v>1</v>
      </c>
      <c r="AC3858">
        <v>1</v>
      </c>
      <c r="AD3858">
        <v>1</v>
      </c>
      <c r="AE3858">
        <v>1</v>
      </c>
      <c r="AF3858">
        <v>1</v>
      </c>
      <c r="AL3858">
        <v>5.5218496000000004</v>
      </c>
      <c r="AM3858" s="5">
        <v>7.1029562950134277</v>
      </c>
      <c r="AN3858">
        <v>570.77625570776252</v>
      </c>
      <c r="AO3858">
        <f t="shared" si="60"/>
        <v>26826.48401826484</v>
      </c>
      <c r="AP3858">
        <v>684.93150684931504</v>
      </c>
      <c r="AQ3858">
        <v>0.111738</v>
      </c>
      <c r="AR3858">
        <v>7.7741299999999999E-2</v>
      </c>
      <c r="AS3858">
        <v>5.6055599999999997E-2</v>
      </c>
      <c r="AT3858">
        <v>5.4090600000000003E-2</v>
      </c>
      <c r="AU3858">
        <v>4.32938E-2</v>
      </c>
      <c r="AW3858">
        <v>0.11173799999999999</v>
      </c>
      <c r="AX3858">
        <v>7.7741299999999999E-2</v>
      </c>
      <c r="AY3858">
        <v>5.6055599999999997E-2</v>
      </c>
      <c r="AZ3858">
        <v>5.4090600000000003E-2</v>
      </c>
      <c r="BA3858">
        <v>4.3293800000000007E-2</v>
      </c>
      <c r="BC3858" s="52">
        <v>100000</v>
      </c>
      <c r="BD3858" s="52">
        <v>100000</v>
      </c>
      <c r="BE3858">
        <v>0</v>
      </c>
      <c r="BF3858">
        <v>0</v>
      </c>
      <c r="BG3858">
        <v>0</v>
      </c>
    </row>
    <row r="3859" spans="1:59">
      <c r="A3859">
        <v>3858</v>
      </c>
      <c r="E3859">
        <v>9795.2054794520554</v>
      </c>
      <c r="K3859">
        <v>4943.5766310636063</v>
      </c>
      <c r="L3859">
        <v>5749.2949643969396</v>
      </c>
      <c r="M3859">
        <v>6555.0132977302728</v>
      </c>
      <c r="N3859">
        <v>7360.7316310636061</v>
      </c>
      <c r="O3859">
        <v>8166.4499643969393</v>
      </c>
      <c r="Q3859">
        <v>6021.0755961528193</v>
      </c>
      <c r="R3859">
        <v>5858.4068140351992</v>
      </c>
      <c r="S3859">
        <v>5695.7380319175791</v>
      </c>
      <c r="T3859">
        <v>5533.0692497999589</v>
      </c>
      <c r="U3859">
        <v>5370.4004676823388</v>
      </c>
      <c r="W3859">
        <v>9.6060000000000006E-2</v>
      </c>
      <c r="AB3859">
        <v>1</v>
      </c>
      <c r="AC3859">
        <v>1</v>
      </c>
      <c r="AD3859">
        <v>1</v>
      </c>
      <c r="AE3859">
        <v>1</v>
      </c>
      <c r="AF3859">
        <v>1</v>
      </c>
      <c r="AL3859">
        <v>5.8147589999999996</v>
      </c>
      <c r="AM3859" s="5">
        <v>7.3968873023986816</v>
      </c>
      <c r="AN3859">
        <v>570.77625570776252</v>
      </c>
      <c r="AO3859">
        <f t="shared" si="60"/>
        <v>26826.48401826484</v>
      </c>
      <c r="AP3859">
        <v>684.93150684931504</v>
      </c>
      <c r="AQ3859">
        <v>0.11674899999999999</v>
      </c>
      <c r="AR3859">
        <v>0.10902299999999999</v>
      </c>
      <c r="AS3859">
        <v>9.8753300000000002E-2</v>
      </c>
      <c r="AT3859">
        <v>9.7562499999999996E-2</v>
      </c>
      <c r="AU3859">
        <v>5.0072400000000003E-2</v>
      </c>
      <c r="AW3859">
        <v>0.11674899999999998</v>
      </c>
      <c r="AX3859">
        <v>0.10902299999999999</v>
      </c>
      <c r="AY3859">
        <v>9.8753300000000002E-2</v>
      </c>
      <c r="AZ3859">
        <v>9.7562499999999983E-2</v>
      </c>
      <c r="BA3859">
        <v>5.0072400000000003E-2</v>
      </c>
      <c r="BC3859" s="52">
        <v>100000</v>
      </c>
      <c r="BD3859" s="52">
        <v>100000</v>
      </c>
      <c r="BE3859">
        <v>0</v>
      </c>
      <c r="BF3859">
        <v>0</v>
      </c>
      <c r="BG3859">
        <v>0</v>
      </c>
    </row>
    <row r="3860" spans="1:59">
      <c r="A3860">
        <v>3859</v>
      </c>
      <c r="E3860">
        <v>9795.2054794520554</v>
      </c>
      <c r="K3860">
        <v>5360.0570926220507</v>
      </c>
      <c r="L3860">
        <v>6138.112092622051</v>
      </c>
      <c r="M3860">
        <v>6916.1670926220513</v>
      </c>
      <c r="N3860">
        <v>7694.2220926220516</v>
      </c>
      <c r="O3860">
        <v>8472.277092622051</v>
      </c>
      <c r="Q3860">
        <v>6316.498508352337</v>
      </c>
      <c r="R3860">
        <v>6145.8484137571813</v>
      </c>
      <c r="S3860">
        <v>5975.1983191620257</v>
      </c>
      <c r="T3860">
        <v>5804.54822456687</v>
      </c>
      <c r="U3860">
        <v>5633.8981299717143</v>
      </c>
      <c r="W3860">
        <v>2.538E-2</v>
      </c>
      <c r="AB3860">
        <v>1</v>
      </c>
      <c r="AC3860">
        <v>1</v>
      </c>
      <c r="AD3860">
        <v>1</v>
      </c>
      <c r="AE3860">
        <v>1</v>
      </c>
      <c r="AF3860">
        <v>1</v>
      </c>
      <c r="AL3860">
        <v>5.7191090000000004</v>
      </c>
      <c r="AM3860" s="5">
        <v>8.0958948135375977</v>
      </c>
      <c r="AN3860">
        <v>570.77625570776252</v>
      </c>
      <c r="AO3860">
        <f t="shared" si="60"/>
        <v>26826.48401826484</v>
      </c>
      <c r="AP3860">
        <v>684.93150684931504</v>
      </c>
      <c r="AQ3860">
        <v>0.118975</v>
      </c>
      <c r="AR3860">
        <v>0.142905</v>
      </c>
      <c r="AS3860">
        <v>0.1004</v>
      </c>
      <c r="AT3860">
        <v>0.103191</v>
      </c>
      <c r="AU3860">
        <v>7.9031799999999999E-2</v>
      </c>
      <c r="AW3860">
        <v>0.11897499999999998</v>
      </c>
      <c r="AX3860">
        <v>0.142905</v>
      </c>
      <c r="AY3860">
        <v>0.1004</v>
      </c>
      <c r="AZ3860">
        <v>0.10319100000000002</v>
      </c>
      <c r="BA3860">
        <v>7.9031799999999999E-2</v>
      </c>
      <c r="BC3860" s="52">
        <v>100000</v>
      </c>
      <c r="BD3860" s="52">
        <v>100000</v>
      </c>
      <c r="BE3860">
        <v>0</v>
      </c>
      <c r="BF3860">
        <v>0</v>
      </c>
      <c r="BG3860">
        <v>0</v>
      </c>
    </row>
    <row r="3861" spans="1:59">
      <c r="A3861">
        <v>3860</v>
      </c>
      <c r="E3861">
        <v>9795.2054794520554</v>
      </c>
      <c r="K3861">
        <v>5346.8969293386044</v>
      </c>
      <c r="L3861">
        <v>5998.9519293386047</v>
      </c>
      <c r="M3861">
        <v>6651.006929338605</v>
      </c>
      <c r="N3861">
        <v>7303.0619293386053</v>
      </c>
      <c r="O3861">
        <v>7955.1169293386056</v>
      </c>
      <c r="Q3861">
        <v>6769.8608630802391</v>
      </c>
      <c r="R3861">
        <v>6586.962474921098</v>
      </c>
      <c r="S3861">
        <v>6404.0640867619568</v>
      </c>
      <c r="T3861">
        <v>6221.1656986028156</v>
      </c>
      <c r="U3861">
        <v>6038.2673104436744</v>
      </c>
      <c r="W3861">
        <v>0</v>
      </c>
      <c r="AB3861">
        <v>1</v>
      </c>
      <c r="AC3861">
        <v>1</v>
      </c>
      <c r="AD3861">
        <v>1</v>
      </c>
      <c r="AE3861">
        <v>1</v>
      </c>
      <c r="AF3861">
        <v>1</v>
      </c>
      <c r="AL3861">
        <v>5.2792329999999996</v>
      </c>
      <c r="AM3861" s="5">
        <v>8.3501510620117188</v>
      </c>
      <c r="AN3861">
        <v>570.77625570776252</v>
      </c>
      <c r="AO3861">
        <f t="shared" si="60"/>
        <v>26826.48401826484</v>
      </c>
      <c r="AP3861">
        <v>684.93150684931504</v>
      </c>
      <c r="AQ3861">
        <v>0.119529</v>
      </c>
      <c r="AR3861">
        <v>0.15299000000000001</v>
      </c>
      <c r="AS3861">
        <v>0.10275100000000001</v>
      </c>
      <c r="AT3861">
        <v>0.103878</v>
      </c>
      <c r="AU3861">
        <v>0.106741</v>
      </c>
      <c r="AW3861">
        <v>0.11952899999999998</v>
      </c>
      <c r="AX3861">
        <v>0.15299000000000001</v>
      </c>
      <c r="AY3861">
        <v>0.10275100000000002</v>
      </c>
      <c r="AZ3861">
        <v>0.10387800000000001</v>
      </c>
      <c r="BA3861">
        <v>0.10674100000000002</v>
      </c>
      <c r="BC3861" s="52">
        <v>100000</v>
      </c>
      <c r="BD3861" s="52">
        <v>100000</v>
      </c>
      <c r="BE3861">
        <v>0</v>
      </c>
      <c r="BF3861">
        <v>0</v>
      </c>
      <c r="BG3861">
        <v>0</v>
      </c>
    </row>
    <row r="3862" spans="1:59">
      <c r="A3862">
        <v>3861</v>
      </c>
      <c r="E3862">
        <v>9795.2054794520554</v>
      </c>
      <c r="K3862">
        <v>5238.5191140631732</v>
      </c>
      <c r="L3862">
        <v>5765.8107807298402</v>
      </c>
      <c r="M3862">
        <v>6293.1024473965072</v>
      </c>
      <c r="N3862">
        <v>6820.3941140631741</v>
      </c>
      <c r="O3862">
        <v>7347.6857807298411</v>
      </c>
      <c r="Q3862">
        <v>6103.46095363932</v>
      </c>
      <c r="R3862">
        <v>5938.5664026607119</v>
      </c>
      <c r="S3862">
        <v>5773.6718516821038</v>
      </c>
      <c r="T3862">
        <v>5608.7773007034957</v>
      </c>
      <c r="U3862">
        <v>5443.8827497248876</v>
      </c>
      <c r="W3862">
        <v>0</v>
      </c>
      <c r="AB3862">
        <v>1</v>
      </c>
      <c r="AC3862">
        <v>1</v>
      </c>
      <c r="AD3862">
        <v>1</v>
      </c>
      <c r="AE3862">
        <v>1</v>
      </c>
      <c r="AF3862">
        <v>1</v>
      </c>
      <c r="AL3862">
        <v>5.2438954999999998</v>
      </c>
      <c r="AM3862" s="5">
        <v>8.2784862518310547</v>
      </c>
      <c r="AN3862">
        <v>570.77625570776252</v>
      </c>
      <c r="AO3862">
        <f t="shared" si="60"/>
        <v>26826.48401826484</v>
      </c>
      <c r="AP3862">
        <v>684.93150684931504</v>
      </c>
      <c r="AQ3862">
        <v>0.11726399999999999</v>
      </c>
      <c r="AR3862">
        <v>0.14155600000000002</v>
      </c>
      <c r="AS3862">
        <v>0.100733</v>
      </c>
      <c r="AT3862">
        <v>0.10335999999999999</v>
      </c>
      <c r="AU3862">
        <v>5.54744E-2</v>
      </c>
      <c r="AW3862">
        <v>0.11726399999999999</v>
      </c>
      <c r="AX3862">
        <v>0.14155600000000002</v>
      </c>
      <c r="AY3862">
        <v>0.100733</v>
      </c>
      <c r="AZ3862">
        <v>0.10335999999999999</v>
      </c>
      <c r="BA3862">
        <v>5.5474399999999993E-2</v>
      </c>
      <c r="BC3862" s="52">
        <v>100000</v>
      </c>
      <c r="BD3862" s="52">
        <v>100000</v>
      </c>
      <c r="BE3862">
        <v>0</v>
      </c>
      <c r="BF3862">
        <v>0</v>
      </c>
      <c r="BG3862">
        <v>0</v>
      </c>
    </row>
    <row r="3863" spans="1:59">
      <c r="A3863">
        <v>3862</v>
      </c>
      <c r="E3863">
        <v>9795.2054794520554</v>
      </c>
      <c r="K3863">
        <v>5042.6649193154299</v>
      </c>
      <c r="L3863">
        <v>5487.3224193154301</v>
      </c>
      <c r="M3863">
        <v>5931.9799193154304</v>
      </c>
      <c r="N3863">
        <v>6376.6374193154306</v>
      </c>
      <c r="O3863">
        <v>6821.2949193154309</v>
      </c>
      <c r="Q3863">
        <v>4714.3405158477362</v>
      </c>
      <c r="R3863">
        <v>4586.9752286855173</v>
      </c>
      <c r="S3863">
        <v>4459.6099415232984</v>
      </c>
      <c r="T3863">
        <v>4332.2446543610795</v>
      </c>
      <c r="U3863">
        <v>4204.8793671988606</v>
      </c>
      <c r="W3863">
        <v>0</v>
      </c>
      <c r="AB3863">
        <v>1</v>
      </c>
      <c r="AC3863">
        <v>1</v>
      </c>
      <c r="AD3863">
        <v>1</v>
      </c>
      <c r="AE3863">
        <v>1</v>
      </c>
      <c r="AF3863">
        <v>1</v>
      </c>
      <c r="AL3863">
        <v>7.5515933000000004</v>
      </c>
      <c r="AM3863" s="5">
        <v>8.5426034927368164</v>
      </c>
      <c r="AN3863">
        <v>570.77625570776252</v>
      </c>
      <c r="AO3863">
        <f t="shared" si="60"/>
        <v>26826.48401826484</v>
      </c>
      <c r="AP3863">
        <v>684.93150684931504</v>
      </c>
      <c r="AQ3863">
        <v>0.11555800000000001</v>
      </c>
      <c r="AR3863">
        <v>0.111432</v>
      </c>
      <c r="AS3863">
        <v>9.8958000000000004E-2</v>
      </c>
      <c r="AT3863">
        <v>9.73575E-2</v>
      </c>
      <c r="AU3863">
        <v>4.9962699999999999E-2</v>
      </c>
      <c r="AW3863">
        <v>0.11555800000000001</v>
      </c>
      <c r="AX3863">
        <v>0.11143200000000002</v>
      </c>
      <c r="AY3863">
        <v>9.8958000000000004E-2</v>
      </c>
      <c r="AZ3863">
        <v>9.73575E-2</v>
      </c>
      <c r="BA3863">
        <v>4.9962699999999999E-2</v>
      </c>
      <c r="BC3863" s="52">
        <v>100000</v>
      </c>
      <c r="BD3863" s="52">
        <v>100000</v>
      </c>
      <c r="BE3863">
        <v>0</v>
      </c>
      <c r="BF3863">
        <v>0</v>
      </c>
      <c r="BG3863">
        <v>0</v>
      </c>
    </row>
    <row r="3864" spans="1:59">
      <c r="A3864">
        <v>3863</v>
      </c>
      <c r="E3864">
        <v>9795.2054794520554</v>
      </c>
      <c r="K3864">
        <v>3666.266665317451</v>
      </c>
      <c r="L3864">
        <v>4041.076665317451</v>
      </c>
      <c r="M3864">
        <v>4415.8866653174509</v>
      </c>
      <c r="N3864">
        <v>4790.6966653174513</v>
      </c>
      <c r="O3864">
        <v>5165.5066653174508</v>
      </c>
      <c r="Q3864">
        <v>2675.841583011892</v>
      </c>
      <c r="R3864">
        <v>2603.5495355745993</v>
      </c>
      <c r="S3864">
        <v>2531.2574881373066</v>
      </c>
      <c r="T3864">
        <v>2458.9654407000139</v>
      </c>
      <c r="U3864">
        <v>2386.6733932627212</v>
      </c>
      <c r="W3864">
        <v>0</v>
      </c>
      <c r="AB3864">
        <v>1</v>
      </c>
      <c r="AC3864">
        <v>1</v>
      </c>
      <c r="AD3864">
        <v>1</v>
      </c>
      <c r="AE3864">
        <v>1</v>
      </c>
      <c r="AF3864">
        <v>1</v>
      </c>
      <c r="AL3864">
        <v>9.6624839999999992</v>
      </c>
      <c r="AM3864" s="5">
        <v>8.0864381790161133</v>
      </c>
      <c r="AN3864">
        <v>570.77625570776252</v>
      </c>
      <c r="AO3864">
        <f t="shared" si="60"/>
        <v>26826.48401826484</v>
      </c>
      <c r="AP3864">
        <v>684.93150684931504</v>
      </c>
      <c r="AQ3864">
        <v>0.11380599999999999</v>
      </c>
      <c r="AR3864">
        <v>0.10789499999999999</v>
      </c>
      <c r="AS3864">
        <v>9.7437599999999999E-2</v>
      </c>
      <c r="AT3864">
        <v>9.6207200000000007E-2</v>
      </c>
      <c r="AU3864">
        <v>4.9649500000000006E-2</v>
      </c>
      <c r="AW3864">
        <v>0.113806</v>
      </c>
      <c r="AX3864">
        <v>0.107895</v>
      </c>
      <c r="AY3864">
        <v>9.7437599999999999E-2</v>
      </c>
      <c r="AZ3864">
        <v>9.6207200000000007E-2</v>
      </c>
      <c r="BA3864">
        <v>4.9649499999999999E-2</v>
      </c>
      <c r="BC3864" s="52">
        <v>100000</v>
      </c>
      <c r="BD3864" s="52">
        <v>100000</v>
      </c>
      <c r="BE3864">
        <v>0</v>
      </c>
      <c r="BF3864">
        <v>0</v>
      </c>
      <c r="BG3864">
        <v>0</v>
      </c>
    </row>
    <row r="3865" spans="1:59">
      <c r="A3865">
        <v>3864</v>
      </c>
      <c r="E3865">
        <v>9795.2054794520554</v>
      </c>
      <c r="K3865">
        <v>2615.2113825441461</v>
      </c>
      <c r="L3865">
        <v>2817.3288825441459</v>
      </c>
      <c r="M3865">
        <v>3019.4463825441458</v>
      </c>
      <c r="N3865">
        <v>3221.5638825441456</v>
      </c>
      <c r="O3865">
        <v>3423.6813825441454</v>
      </c>
      <c r="Q3865">
        <v>2120.8185408782479</v>
      </c>
      <c r="R3865">
        <v>2063.5213091595419</v>
      </c>
      <c r="S3865">
        <v>2006.224077440836</v>
      </c>
      <c r="T3865">
        <v>1948.9268457221301</v>
      </c>
      <c r="U3865">
        <v>1891.6296140034242</v>
      </c>
      <c r="W3865">
        <v>0</v>
      </c>
      <c r="AB3865">
        <v>1</v>
      </c>
      <c r="AC3865">
        <v>1</v>
      </c>
      <c r="AD3865">
        <v>1</v>
      </c>
      <c r="AE3865">
        <v>1</v>
      </c>
      <c r="AF3865">
        <v>1</v>
      </c>
      <c r="AL3865">
        <v>11.667486</v>
      </c>
      <c r="AM3865" s="5">
        <v>5.769495964050293</v>
      </c>
      <c r="AN3865">
        <v>570.77625570776252</v>
      </c>
      <c r="AO3865">
        <f t="shared" si="60"/>
        <v>26826.48401826484</v>
      </c>
      <c r="AP3865">
        <v>684.93150684931504</v>
      </c>
      <c r="AQ3865">
        <v>0.110456</v>
      </c>
      <c r="AR3865">
        <v>0.10702200000000001</v>
      </c>
      <c r="AS3865">
        <v>9.6875799999999998E-2</v>
      </c>
      <c r="AT3865">
        <v>9.5951099999999998E-2</v>
      </c>
      <c r="AU3865">
        <v>4.9640500000000004E-2</v>
      </c>
      <c r="AW3865">
        <v>0.11045599999999998</v>
      </c>
      <c r="AX3865">
        <v>0.10702199999999999</v>
      </c>
      <c r="AY3865">
        <v>9.6875799999999998E-2</v>
      </c>
      <c r="AZ3865">
        <v>9.5951099999999998E-2</v>
      </c>
      <c r="BA3865">
        <v>4.9640500000000004E-2</v>
      </c>
      <c r="BC3865" s="52">
        <v>100000</v>
      </c>
      <c r="BD3865" s="52">
        <v>100000</v>
      </c>
      <c r="BE3865">
        <v>0</v>
      </c>
      <c r="BF3865">
        <v>0</v>
      </c>
      <c r="BG3865">
        <v>0</v>
      </c>
    </row>
    <row r="3866" spans="1:59">
      <c r="A3866">
        <v>3865</v>
      </c>
      <c r="E3866">
        <v>9795.2054794520554</v>
      </c>
      <c r="K3866">
        <v>2172.0075639494198</v>
      </c>
      <c r="L3866">
        <v>2273.3125639494197</v>
      </c>
      <c r="M3866">
        <v>2374.6175639494195</v>
      </c>
      <c r="N3866">
        <v>2475.9225639494193</v>
      </c>
      <c r="O3866">
        <v>2577.2275639494192</v>
      </c>
      <c r="Q3866">
        <v>2283.1292645224189</v>
      </c>
      <c r="R3866">
        <v>2221.446954465147</v>
      </c>
      <c r="S3866">
        <v>2159.764644407875</v>
      </c>
      <c r="T3866">
        <v>2098.0823343506031</v>
      </c>
      <c r="U3866">
        <v>2036.4000242933312</v>
      </c>
      <c r="W3866">
        <v>0</v>
      </c>
      <c r="AB3866">
        <v>1</v>
      </c>
      <c r="AC3866">
        <v>1</v>
      </c>
      <c r="AD3866">
        <v>1</v>
      </c>
      <c r="AE3866">
        <v>1</v>
      </c>
      <c r="AF3866">
        <v>1</v>
      </c>
      <c r="AL3866">
        <v>10.503356999999999</v>
      </c>
      <c r="AM3866" s="5">
        <v>4.3652520179748544</v>
      </c>
      <c r="AN3866">
        <v>570.77625570776252</v>
      </c>
      <c r="AO3866">
        <f t="shared" si="60"/>
        <v>26826.48401826484</v>
      </c>
      <c r="AP3866">
        <v>684.93150684931504</v>
      </c>
      <c r="AQ3866">
        <v>0.109941</v>
      </c>
      <c r="AR3866">
        <v>0.106937</v>
      </c>
      <c r="AS3866">
        <v>9.6881200000000001E-2</v>
      </c>
      <c r="AT3866">
        <v>9.60144E-2</v>
      </c>
      <c r="AU3866">
        <v>4.9665100000000004E-2</v>
      </c>
      <c r="AW3866">
        <v>0.109941</v>
      </c>
      <c r="AX3866">
        <v>0.10693699999999999</v>
      </c>
      <c r="AY3866">
        <v>9.6881199999999987E-2</v>
      </c>
      <c r="AZ3866">
        <v>9.6014399999999986E-2</v>
      </c>
      <c r="BA3866">
        <v>4.9665100000000004E-2</v>
      </c>
      <c r="BC3866" s="52">
        <v>100000</v>
      </c>
      <c r="BD3866" s="52">
        <v>100000</v>
      </c>
      <c r="BE3866">
        <v>0</v>
      </c>
      <c r="BF3866">
        <v>0</v>
      </c>
      <c r="BG3866">
        <v>0</v>
      </c>
    </row>
    <row r="3867" spans="1:59">
      <c r="A3867">
        <v>3866</v>
      </c>
      <c r="E3867">
        <v>9795.2054794520554</v>
      </c>
      <c r="K3867">
        <v>2004.4549008221447</v>
      </c>
      <c r="L3867">
        <v>2054.612400822145</v>
      </c>
      <c r="M3867">
        <v>2104.7699008221452</v>
      </c>
      <c r="N3867">
        <v>2154.9274008221455</v>
      </c>
      <c r="O3867">
        <v>2205.0849008221458</v>
      </c>
      <c r="Q3867">
        <v>2219.0879670626468</v>
      </c>
      <c r="R3867">
        <v>2159.1358327489279</v>
      </c>
      <c r="S3867">
        <v>2099.183698435209</v>
      </c>
      <c r="T3867">
        <v>2039.23156412149</v>
      </c>
      <c r="U3867">
        <v>1979.2794298077711</v>
      </c>
      <c r="W3867">
        <v>0</v>
      </c>
      <c r="AB3867">
        <v>1</v>
      </c>
      <c r="AC3867">
        <v>1</v>
      </c>
      <c r="AD3867">
        <v>1</v>
      </c>
      <c r="AE3867">
        <v>1</v>
      </c>
      <c r="AF3867">
        <v>1</v>
      </c>
      <c r="AL3867">
        <v>8.2837040000000002</v>
      </c>
      <c r="AM3867" s="5">
        <v>6.3964323997497559</v>
      </c>
      <c r="AN3867">
        <v>570.77625570776252</v>
      </c>
      <c r="AO3867">
        <f t="shared" si="60"/>
        <v>26826.48401826484</v>
      </c>
      <c r="AP3867">
        <v>684.93150684931504</v>
      </c>
      <c r="AQ3867">
        <v>0.109942</v>
      </c>
      <c r="AR3867">
        <v>0.106988</v>
      </c>
      <c r="AS3867">
        <v>9.6876599999999993E-2</v>
      </c>
      <c r="AT3867">
        <v>9.6013199999999993E-2</v>
      </c>
      <c r="AU3867">
        <v>4.9666500000000002E-2</v>
      </c>
      <c r="AW3867">
        <v>0.109942</v>
      </c>
      <c r="AX3867">
        <v>0.10698800000000001</v>
      </c>
      <c r="AY3867">
        <v>9.6876599999999993E-2</v>
      </c>
      <c r="AZ3867">
        <v>9.6013200000000007E-2</v>
      </c>
      <c r="BA3867">
        <v>4.9666500000000002E-2</v>
      </c>
      <c r="BC3867" s="52">
        <v>100000</v>
      </c>
      <c r="BD3867" s="52">
        <v>100000</v>
      </c>
      <c r="BE3867">
        <v>0</v>
      </c>
      <c r="BF3867">
        <v>0</v>
      </c>
      <c r="BG3867">
        <v>0</v>
      </c>
    </row>
    <row r="3868" spans="1:59">
      <c r="A3868">
        <v>3867</v>
      </c>
      <c r="E3868">
        <v>9795.2054794520554</v>
      </c>
      <c r="K3868">
        <v>1955.8105792690649</v>
      </c>
      <c r="L3868">
        <v>1997.4705792690647</v>
      </c>
      <c r="M3868">
        <v>2039.1305792690646</v>
      </c>
      <c r="N3868">
        <v>2080.7905792690644</v>
      </c>
      <c r="O3868">
        <v>2122.4505792690643</v>
      </c>
      <c r="Q3868">
        <v>2799.1904308191042</v>
      </c>
      <c r="R3868">
        <v>2723.5659201977201</v>
      </c>
      <c r="S3868">
        <v>2647.9414095763359</v>
      </c>
      <c r="T3868">
        <v>2572.3168989549517</v>
      </c>
      <c r="U3868">
        <v>2496.6923883335676</v>
      </c>
      <c r="W3868">
        <v>0</v>
      </c>
      <c r="AB3868">
        <v>1</v>
      </c>
      <c r="AC3868">
        <v>1</v>
      </c>
      <c r="AD3868">
        <v>1</v>
      </c>
      <c r="AE3868">
        <v>1</v>
      </c>
      <c r="AF3868">
        <v>1</v>
      </c>
      <c r="AL3868">
        <v>6.9902277000000002</v>
      </c>
      <c r="AM3868" s="5">
        <v>7.6394619941711426</v>
      </c>
      <c r="AN3868">
        <v>570.77625570776252</v>
      </c>
      <c r="AO3868">
        <f t="shared" si="60"/>
        <v>26826.48401826484</v>
      </c>
      <c r="AP3868">
        <v>684.93150684931504</v>
      </c>
      <c r="AQ3868">
        <v>0.10998999999999999</v>
      </c>
      <c r="AR3868">
        <v>0.10704000000000001</v>
      </c>
      <c r="AS3868">
        <v>9.6882200000000002E-2</v>
      </c>
      <c r="AT3868">
        <v>9.5964800000000003E-2</v>
      </c>
      <c r="AU3868">
        <v>4.9655299999999999E-2</v>
      </c>
      <c r="AW3868">
        <v>0.10998999999999999</v>
      </c>
      <c r="AX3868">
        <v>0.10704000000000001</v>
      </c>
      <c r="AY3868">
        <v>9.6882200000000016E-2</v>
      </c>
      <c r="AZ3868">
        <v>9.5964800000000003E-2</v>
      </c>
      <c r="BA3868">
        <v>4.9655299999999999E-2</v>
      </c>
      <c r="BC3868" s="52">
        <v>100000</v>
      </c>
      <c r="BD3868" s="52">
        <v>100000</v>
      </c>
      <c r="BE3868">
        <v>0</v>
      </c>
      <c r="BF3868">
        <v>0</v>
      </c>
      <c r="BG3868">
        <v>0</v>
      </c>
    </row>
    <row r="3869" spans="1:59">
      <c r="A3869">
        <v>3868</v>
      </c>
      <c r="E3869">
        <v>9795.2054794520554</v>
      </c>
      <c r="K3869">
        <v>1992.1007874118386</v>
      </c>
      <c r="L3869">
        <v>2033.4857874118386</v>
      </c>
      <c r="M3869">
        <v>2074.8707874118386</v>
      </c>
      <c r="N3869">
        <v>2116.2557874118384</v>
      </c>
      <c r="O3869">
        <v>2157.6407874118386</v>
      </c>
      <c r="Q3869">
        <v>4487.4773041618037</v>
      </c>
      <c r="R3869">
        <v>4366.2410811883765</v>
      </c>
      <c r="S3869">
        <v>4245.0048582149502</v>
      </c>
      <c r="T3869">
        <v>4123.768635241524</v>
      </c>
      <c r="U3869">
        <v>4002.5324122680972</v>
      </c>
      <c r="W3869">
        <v>0</v>
      </c>
      <c r="AB3869">
        <v>1</v>
      </c>
      <c r="AC3869">
        <v>1</v>
      </c>
      <c r="AD3869">
        <v>1</v>
      </c>
      <c r="AE3869">
        <v>1</v>
      </c>
      <c r="AF3869">
        <v>1</v>
      </c>
      <c r="AL3869">
        <v>6.9615960000000001</v>
      </c>
      <c r="AM3869" s="5">
        <v>6.3561878204345703</v>
      </c>
      <c r="AN3869">
        <v>570.77625570776252</v>
      </c>
      <c r="AO3869">
        <f t="shared" si="60"/>
        <v>26826.48401826484</v>
      </c>
      <c r="AP3869">
        <v>684.93150684931504</v>
      </c>
      <c r="AQ3869">
        <v>0.107485</v>
      </c>
      <c r="AR3869">
        <v>0.103408</v>
      </c>
      <c r="AS3869">
        <v>9.1573199999999993E-2</v>
      </c>
      <c r="AT3869">
        <v>5.1084299999999999E-2</v>
      </c>
      <c r="AU3869">
        <v>4.7820399999999999E-2</v>
      </c>
      <c r="AW3869">
        <v>0.10748499999999998</v>
      </c>
      <c r="AX3869">
        <v>0.10340799999999999</v>
      </c>
      <c r="AY3869">
        <v>9.1573200000000007E-2</v>
      </c>
      <c r="AZ3869">
        <v>5.1084299999999999E-2</v>
      </c>
      <c r="BA3869">
        <v>4.7820399999999999E-2</v>
      </c>
      <c r="BC3869" s="52">
        <v>100000</v>
      </c>
      <c r="BD3869" s="52">
        <v>100000</v>
      </c>
      <c r="BE3869">
        <v>0</v>
      </c>
      <c r="BF3869">
        <v>0</v>
      </c>
      <c r="BG3869">
        <v>0</v>
      </c>
    </row>
    <row r="3870" spans="1:59">
      <c r="A3870">
        <v>3869</v>
      </c>
      <c r="E3870">
        <v>9795.2054794520554</v>
      </c>
      <c r="K3870">
        <v>2501.7079655869602</v>
      </c>
      <c r="L3870">
        <v>2543.7804655869604</v>
      </c>
      <c r="M3870">
        <v>2585.8529655869606</v>
      </c>
      <c r="N3870">
        <v>2627.9254655869609</v>
      </c>
      <c r="O3870">
        <v>2669.9979655869611</v>
      </c>
      <c r="Q3870">
        <v>8368.6547588001431</v>
      </c>
      <c r="R3870">
        <v>8142.5624501696248</v>
      </c>
      <c r="S3870">
        <v>7916.4701415391064</v>
      </c>
      <c r="T3870">
        <v>7690.3778329085881</v>
      </c>
      <c r="U3870">
        <v>7464.2855242780697</v>
      </c>
      <c r="W3870">
        <v>1.035E-2</v>
      </c>
      <c r="AB3870">
        <v>1</v>
      </c>
      <c r="AC3870">
        <v>1</v>
      </c>
      <c r="AD3870">
        <v>1</v>
      </c>
      <c r="AE3870">
        <v>1</v>
      </c>
      <c r="AF3870">
        <v>1</v>
      </c>
      <c r="AL3870">
        <v>6.7032137000000001</v>
      </c>
      <c r="AM3870" s="5">
        <v>8.3336458206176758</v>
      </c>
      <c r="AN3870">
        <v>570.77625570776252</v>
      </c>
      <c r="AO3870">
        <f t="shared" si="60"/>
        <v>26826.48401826484</v>
      </c>
      <c r="AP3870">
        <v>684.93150684931504</v>
      </c>
      <c r="AQ3870">
        <v>0.109403</v>
      </c>
      <c r="AR3870">
        <v>0.103674</v>
      </c>
      <c r="AS3870">
        <v>9.3686999999999993E-2</v>
      </c>
      <c r="AT3870">
        <v>5.9267400000000005E-2</v>
      </c>
      <c r="AU3870">
        <v>4.79155E-2</v>
      </c>
      <c r="AW3870">
        <v>0.10940300000000001</v>
      </c>
      <c r="AX3870">
        <v>0.103674</v>
      </c>
      <c r="AY3870">
        <v>9.3687000000000006E-2</v>
      </c>
      <c r="AZ3870">
        <v>5.9267400000000012E-2</v>
      </c>
      <c r="BA3870">
        <v>4.79155E-2</v>
      </c>
      <c r="BC3870" s="52">
        <v>100000</v>
      </c>
      <c r="BD3870" s="52">
        <v>100000</v>
      </c>
      <c r="BE3870">
        <v>0</v>
      </c>
      <c r="BF3870">
        <v>0</v>
      </c>
      <c r="BG3870">
        <v>0</v>
      </c>
    </row>
    <row r="3871" spans="1:59">
      <c r="A3871">
        <v>3870</v>
      </c>
      <c r="E3871">
        <v>9795.2054794520554</v>
      </c>
      <c r="K3871">
        <v>3360.3188476032251</v>
      </c>
      <c r="L3871">
        <v>3402.253847603225</v>
      </c>
      <c r="M3871">
        <v>3444.188847603225</v>
      </c>
      <c r="N3871">
        <v>3486.1238476032249</v>
      </c>
      <c r="O3871">
        <v>3528.0588476032249</v>
      </c>
      <c r="Q3871">
        <v>9868.3302161437878</v>
      </c>
      <c r="R3871">
        <v>9601.7218271408929</v>
      </c>
      <c r="S3871">
        <v>9335.1134381379979</v>
      </c>
      <c r="T3871">
        <v>9068.505049135103</v>
      </c>
      <c r="U3871">
        <v>8801.8966601322081</v>
      </c>
      <c r="W3871">
        <v>1.5210000000000001E-2</v>
      </c>
      <c r="AB3871">
        <v>1</v>
      </c>
      <c r="AC3871">
        <v>1</v>
      </c>
      <c r="AD3871">
        <v>1</v>
      </c>
      <c r="AE3871">
        <v>1</v>
      </c>
      <c r="AF3871">
        <v>1</v>
      </c>
      <c r="AL3871">
        <v>5.5560464999999999</v>
      </c>
      <c r="AM3871" s="5">
        <v>7.7824244499206543</v>
      </c>
      <c r="AN3871">
        <v>570.77625570776252</v>
      </c>
      <c r="AO3871">
        <f t="shared" si="60"/>
        <v>26826.48401826484</v>
      </c>
      <c r="AP3871">
        <v>684.93150684931504</v>
      </c>
      <c r="AQ3871">
        <v>0.10731300000000001</v>
      </c>
      <c r="AR3871">
        <v>0.10075400000000001</v>
      </c>
      <c r="AS3871">
        <v>7.9280199999999995E-2</v>
      </c>
      <c r="AT3871">
        <v>4.6924799999999996E-2</v>
      </c>
      <c r="AU3871">
        <v>4.5857300000000004E-2</v>
      </c>
      <c r="AW3871">
        <v>0.10731300000000001</v>
      </c>
      <c r="AX3871">
        <v>0.100754</v>
      </c>
      <c r="AY3871">
        <v>7.9280200000000009E-2</v>
      </c>
      <c r="AZ3871">
        <v>4.6924800000000003E-2</v>
      </c>
      <c r="BA3871">
        <v>4.5857300000000004E-2</v>
      </c>
      <c r="BC3871" s="52">
        <v>100000</v>
      </c>
      <c r="BD3871" s="52">
        <v>100000</v>
      </c>
      <c r="BE3871">
        <v>0</v>
      </c>
      <c r="BF3871">
        <v>0</v>
      </c>
      <c r="BG3871">
        <v>0</v>
      </c>
    </row>
    <row r="3872" spans="1:59">
      <c r="A3872">
        <v>3871</v>
      </c>
      <c r="E3872">
        <v>9795.2054794520554</v>
      </c>
      <c r="K3872">
        <v>3929.3801965654447</v>
      </c>
      <c r="L3872">
        <v>3970.6276965654447</v>
      </c>
      <c r="M3872">
        <v>4011.8751965654446</v>
      </c>
      <c r="N3872">
        <v>4053.1226965654446</v>
      </c>
      <c r="O3872">
        <v>4094.3701965654445</v>
      </c>
      <c r="Q3872">
        <v>10059.884938802499</v>
      </c>
      <c r="R3872">
        <v>9788.1013991803593</v>
      </c>
      <c r="S3872">
        <v>9516.3178595582194</v>
      </c>
      <c r="T3872">
        <v>9244.5343199360796</v>
      </c>
      <c r="U3872">
        <v>8972.7507803139397</v>
      </c>
      <c r="W3872">
        <v>0.1227</v>
      </c>
      <c r="AB3872">
        <v>1</v>
      </c>
      <c r="AC3872">
        <v>1</v>
      </c>
      <c r="AD3872">
        <v>1</v>
      </c>
      <c r="AE3872">
        <v>1</v>
      </c>
      <c r="AF3872">
        <v>1</v>
      </c>
      <c r="AL3872">
        <v>3.5870047</v>
      </c>
      <c r="AM3872" s="5">
        <v>8.5600948333740234</v>
      </c>
      <c r="AN3872">
        <v>570.77625570776252</v>
      </c>
      <c r="AO3872">
        <f t="shared" si="60"/>
        <v>26826.48401826484</v>
      </c>
      <c r="AP3872">
        <v>684.93150684931504</v>
      </c>
      <c r="AQ3872">
        <v>0.10801999999999999</v>
      </c>
      <c r="AR3872">
        <v>9.4833500000000001E-2</v>
      </c>
      <c r="AS3872">
        <v>4.24596E-2</v>
      </c>
      <c r="AT3872">
        <v>4.2934899999999998E-2</v>
      </c>
      <c r="AU3872">
        <v>4.4594399999999999E-2</v>
      </c>
      <c r="AW3872">
        <v>0.10801999999999999</v>
      </c>
      <c r="AX3872">
        <v>9.4833500000000001E-2</v>
      </c>
      <c r="AY3872">
        <v>4.24596E-2</v>
      </c>
      <c r="AZ3872">
        <v>4.2934899999999998E-2</v>
      </c>
      <c r="BA3872">
        <v>4.4594399999999992E-2</v>
      </c>
      <c r="BC3872" s="52">
        <v>100000</v>
      </c>
      <c r="BD3872" s="52">
        <v>100000</v>
      </c>
      <c r="BE3872">
        <v>0</v>
      </c>
      <c r="BF3872">
        <v>0</v>
      </c>
      <c r="BG3872">
        <v>0</v>
      </c>
    </row>
    <row r="3873" spans="1:59">
      <c r="A3873">
        <v>3872</v>
      </c>
      <c r="E3873">
        <v>9795.2054794520554</v>
      </c>
      <c r="K3873">
        <v>3710.8668156206577</v>
      </c>
      <c r="L3873">
        <v>3759.5393156206578</v>
      </c>
      <c r="M3873">
        <v>3808.2118156206579</v>
      </c>
      <c r="N3873">
        <v>3856.8843156206581</v>
      </c>
      <c r="O3873">
        <v>3905.5568156206582</v>
      </c>
      <c r="Q3873">
        <v>8316.4042335727318</v>
      </c>
      <c r="R3873">
        <v>8091.7235549776979</v>
      </c>
      <c r="S3873">
        <v>7867.042876382664</v>
      </c>
      <c r="T3873">
        <v>7642.3621977876301</v>
      </c>
      <c r="U3873">
        <v>7417.6815191925962</v>
      </c>
      <c r="W3873">
        <v>6.3509999999999997E-2</v>
      </c>
      <c r="AB3873">
        <v>1</v>
      </c>
      <c r="AC3873">
        <v>1</v>
      </c>
      <c r="AD3873">
        <v>1</v>
      </c>
      <c r="AE3873">
        <v>1</v>
      </c>
      <c r="AF3873">
        <v>1</v>
      </c>
      <c r="AL3873">
        <v>1.2346661999999999</v>
      </c>
      <c r="AM3873" s="5">
        <v>9.5132837295532227</v>
      </c>
      <c r="AN3873">
        <v>570.77625570776252</v>
      </c>
      <c r="AO3873">
        <f t="shared" si="60"/>
        <v>26826.48401826484</v>
      </c>
      <c r="AP3873">
        <v>684.93150684931504</v>
      </c>
      <c r="AQ3873">
        <v>0.102128</v>
      </c>
      <c r="AR3873">
        <v>4.6387400000000002E-2</v>
      </c>
      <c r="AS3873">
        <v>2.8560800000000001E-2</v>
      </c>
      <c r="AT3873">
        <v>3.9515099999999997E-2</v>
      </c>
      <c r="AU3873">
        <v>4.2474499999999998E-2</v>
      </c>
      <c r="AW3873">
        <v>0.10212799999999998</v>
      </c>
      <c r="AX3873">
        <v>4.6387400000000009E-2</v>
      </c>
      <c r="AY3873">
        <v>2.8560799999999997E-2</v>
      </c>
      <c r="AZ3873">
        <v>3.9515099999999997E-2</v>
      </c>
      <c r="BA3873">
        <v>4.2474499999999998E-2</v>
      </c>
      <c r="BC3873" s="52">
        <v>100000</v>
      </c>
      <c r="BD3873" s="52">
        <v>100000</v>
      </c>
      <c r="BE3873">
        <v>0</v>
      </c>
      <c r="BF3873">
        <v>0</v>
      </c>
      <c r="BG3873">
        <v>0</v>
      </c>
    </row>
    <row r="3874" spans="1:59">
      <c r="A3874">
        <v>3873</v>
      </c>
      <c r="E3874">
        <v>9795.2054794520554</v>
      </c>
      <c r="K3874">
        <v>3668.3995507727309</v>
      </c>
      <c r="L3874">
        <v>3742.8945507727308</v>
      </c>
      <c r="M3874">
        <v>3817.3895507727307</v>
      </c>
      <c r="N3874">
        <v>3891.8845507727306</v>
      </c>
      <c r="O3874">
        <v>3966.3795507727305</v>
      </c>
      <c r="Q3874">
        <v>8155.6801669087581</v>
      </c>
      <c r="R3874">
        <v>7935.3417006002346</v>
      </c>
      <c r="S3874">
        <v>7715.0032342917111</v>
      </c>
      <c r="T3874">
        <v>7494.6647679831876</v>
      </c>
      <c r="U3874">
        <v>7274.3263016746641</v>
      </c>
      <c r="W3874">
        <v>0.21054</v>
      </c>
      <c r="AB3874">
        <v>1</v>
      </c>
      <c r="AC3874">
        <v>1</v>
      </c>
      <c r="AD3874">
        <v>1</v>
      </c>
      <c r="AE3874">
        <v>1</v>
      </c>
      <c r="AF3874">
        <v>1</v>
      </c>
      <c r="AL3874">
        <v>2.0962869999999998</v>
      </c>
      <c r="AM3874" s="5">
        <v>11.333401679992679</v>
      </c>
      <c r="AN3874">
        <v>570.77625570776252</v>
      </c>
      <c r="AO3874">
        <f t="shared" si="60"/>
        <v>26826.48401826484</v>
      </c>
      <c r="AP3874">
        <v>684.93150684931504</v>
      </c>
      <c r="AQ3874">
        <v>7.5437500000000005E-2</v>
      </c>
      <c r="AR3874">
        <v>1.4563900000000001E-2</v>
      </c>
      <c r="AS3874">
        <v>1.5937400000000001E-2</v>
      </c>
      <c r="AT3874">
        <v>1.85319E-2</v>
      </c>
      <c r="AU3874">
        <v>3.6277799999999999E-2</v>
      </c>
      <c r="AW3874">
        <v>7.5437500000000005E-2</v>
      </c>
      <c r="AX3874">
        <v>1.4563900000000005E-2</v>
      </c>
      <c r="AY3874">
        <v>1.5937400000000004E-2</v>
      </c>
      <c r="AZ3874">
        <v>1.8531900000000004E-2</v>
      </c>
      <c r="BA3874">
        <v>3.6277799999999999E-2</v>
      </c>
      <c r="BC3874" s="52">
        <v>100000</v>
      </c>
      <c r="BD3874" s="52">
        <v>100000</v>
      </c>
      <c r="BE3874">
        <v>0</v>
      </c>
      <c r="BF3874">
        <v>0</v>
      </c>
      <c r="BG3874">
        <v>0</v>
      </c>
    </row>
    <row r="3875" spans="1:59">
      <c r="A3875">
        <v>3874</v>
      </c>
      <c r="E3875">
        <v>9795.2054794520554</v>
      </c>
      <c r="K3875">
        <v>3919.3424794195712</v>
      </c>
      <c r="L3875">
        <v>4024.084979419571</v>
      </c>
      <c r="M3875">
        <v>4128.8274794195713</v>
      </c>
      <c r="N3875">
        <v>4233.5699794195716</v>
      </c>
      <c r="O3875">
        <v>4338.3124794195719</v>
      </c>
      <c r="Q3875">
        <v>7418.0269504487251</v>
      </c>
      <c r="R3875">
        <v>7217.617340630266</v>
      </c>
      <c r="S3875">
        <v>7017.2077308118069</v>
      </c>
      <c r="T3875">
        <v>6816.7981209933478</v>
      </c>
      <c r="U3875">
        <v>6616.3885111748887</v>
      </c>
      <c r="W3875">
        <v>0.41620999999999997</v>
      </c>
      <c r="AB3875">
        <v>1</v>
      </c>
      <c r="AC3875">
        <v>1</v>
      </c>
      <c r="AD3875">
        <v>1</v>
      </c>
      <c r="AE3875">
        <v>1</v>
      </c>
      <c r="AF3875">
        <v>1</v>
      </c>
      <c r="AL3875">
        <v>3.1581820999999999</v>
      </c>
      <c r="AM3875" s="5">
        <v>11.84063243865967</v>
      </c>
      <c r="AN3875">
        <v>570.77625570776252</v>
      </c>
      <c r="AO3875">
        <f t="shared" si="60"/>
        <v>26826.48401826484</v>
      </c>
      <c r="AP3875">
        <v>684.93150684931504</v>
      </c>
      <c r="AQ3875">
        <v>6.5754699999999999E-2</v>
      </c>
      <c r="AR3875">
        <v>1.1076299999999999E-2</v>
      </c>
      <c r="AS3875">
        <v>1.1095900000000001E-2</v>
      </c>
      <c r="AT3875">
        <v>1.47072E-2</v>
      </c>
      <c r="AU3875">
        <v>1.6344999999999998E-2</v>
      </c>
      <c r="AW3875">
        <v>6.5754699999999999E-2</v>
      </c>
      <c r="AX3875">
        <v>1.1076299999999997E-2</v>
      </c>
      <c r="AY3875">
        <v>1.1095899999999999E-2</v>
      </c>
      <c r="AZ3875">
        <v>1.4707200000000004E-2</v>
      </c>
      <c r="BA3875">
        <v>1.6344999999999998E-2</v>
      </c>
      <c r="BC3875" s="52">
        <v>100000</v>
      </c>
      <c r="BD3875" s="52">
        <v>100000</v>
      </c>
      <c r="BE3875">
        <v>0</v>
      </c>
      <c r="BF3875">
        <v>0</v>
      </c>
      <c r="BG3875">
        <v>0</v>
      </c>
    </row>
    <row r="3876" spans="1:59">
      <c r="A3876">
        <v>3875</v>
      </c>
      <c r="E3876">
        <v>9795.2054794520554</v>
      </c>
      <c r="K3876">
        <v>4408.8742233029452</v>
      </c>
      <c r="L3876">
        <v>4575.5167233029451</v>
      </c>
      <c r="M3876">
        <v>4742.1592233029451</v>
      </c>
      <c r="N3876">
        <v>4908.801723302945</v>
      </c>
      <c r="O3876">
        <v>5075.4442233029449</v>
      </c>
      <c r="Q3876">
        <v>6827.4962126706114</v>
      </c>
      <c r="R3876">
        <v>6643.0407152304451</v>
      </c>
      <c r="S3876">
        <v>6458.585217790278</v>
      </c>
      <c r="T3876">
        <v>6274.1297203501108</v>
      </c>
      <c r="U3876">
        <v>6089.6742229099436</v>
      </c>
      <c r="W3876">
        <v>0.30995</v>
      </c>
      <c r="AB3876">
        <v>1</v>
      </c>
      <c r="AC3876">
        <v>1</v>
      </c>
      <c r="AD3876">
        <v>1</v>
      </c>
      <c r="AE3876">
        <v>1</v>
      </c>
      <c r="AF3876">
        <v>1</v>
      </c>
      <c r="AL3876">
        <v>3.3951419999999999</v>
      </c>
      <c r="AM3876" s="5">
        <v>13.03105640411377</v>
      </c>
      <c r="AN3876">
        <v>570.77625570776252</v>
      </c>
      <c r="AO3876">
        <f t="shared" si="60"/>
        <v>26826.48401826484</v>
      </c>
      <c r="AP3876">
        <v>684.93150684931504</v>
      </c>
      <c r="AQ3876">
        <v>6.43011E-2</v>
      </c>
      <c r="AR3876">
        <v>3.2058099999999999E-3</v>
      </c>
      <c r="AS3876">
        <v>1.11348E-3</v>
      </c>
      <c r="AT3876">
        <v>2.9321600000000001E-3</v>
      </c>
      <c r="AU3876">
        <v>1.11742E-2</v>
      </c>
      <c r="AW3876">
        <v>6.43011E-2</v>
      </c>
      <c r="AX3876">
        <v>3.2058100000000034E-3</v>
      </c>
      <c r="AY3876">
        <v>1.11348E-3</v>
      </c>
      <c r="AZ3876">
        <v>2.9321600000000031E-3</v>
      </c>
      <c r="BA3876">
        <v>1.1174200000000002E-2</v>
      </c>
      <c r="BC3876" s="52">
        <v>100000</v>
      </c>
      <c r="BD3876" s="52">
        <v>100000</v>
      </c>
      <c r="BE3876">
        <v>0</v>
      </c>
      <c r="BF3876">
        <v>0</v>
      </c>
      <c r="BG3876">
        <v>0</v>
      </c>
    </row>
    <row r="3877" spans="1:59">
      <c r="A3877">
        <v>3876</v>
      </c>
      <c r="E3877">
        <v>9795.2054794520554</v>
      </c>
      <c r="K3877">
        <v>4551.718659609608</v>
      </c>
      <c r="L3877">
        <v>4753.8361596096083</v>
      </c>
      <c r="M3877">
        <v>4955.9536596096086</v>
      </c>
      <c r="N3877">
        <v>5158.0711596096089</v>
      </c>
      <c r="O3877">
        <v>5360.1886596096092</v>
      </c>
      <c r="Q3877">
        <v>6458.5575250558459</v>
      </c>
      <c r="R3877">
        <v>6284.0694840680189</v>
      </c>
      <c r="S3877">
        <v>6109.581443080192</v>
      </c>
      <c r="T3877">
        <v>5935.0934020923651</v>
      </c>
      <c r="U3877">
        <v>5760.6053611045381</v>
      </c>
      <c r="W3877">
        <v>0.43595</v>
      </c>
      <c r="AB3877">
        <v>1</v>
      </c>
      <c r="AC3877">
        <v>1</v>
      </c>
      <c r="AD3877">
        <v>1</v>
      </c>
      <c r="AE3877">
        <v>1</v>
      </c>
      <c r="AF3877">
        <v>1</v>
      </c>
      <c r="AL3877">
        <v>3.5392381999999998</v>
      </c>
      <c r="AM3877" s="5">
        <v>15.20811939239502</v>
      </c>
      <c r="AN3877">
        <v>570.77625570776252</v>
      </c>
      <c r="AO3877">
        <f t="shared" si="60"/>
        <v>26826.48401826484</v>
      </c>
      <c r="AP3877">
        <v>684.93150684931504</v>
      </c>
      <c r="AQ3877">
        <v>5.6326500000000002E-2</v>
      </c>
      <c r="AR3877">
        <v>1.3861399999999999E-3</v>
      </c>
      <c r="AS3877">
        <v>6.2409E-4</v>
      </c>
      <c r="AT3877">
        <v>1.0708E-3</v>
      </c>
      <c r="AU3877">
        <v>2.35286E-3</v>
      </c>
      <c r="AW3877">
        <v>5.6326500000000002E-2</v>
      </c>
      <c r="AX3877">
        <v>1.386140000000001E-3</v>
      </c>
      <c r="AY3877">
        <v>6.2409000000000076E-4</v>
      </c>
      <c r="AZ3877">
        <v>1.0707999999999968E-3</v>
      </c>
      <c r="BA3877">
        <v>2.3528599999999983E-3</v>
      </c>
      <c r="BC3877" s="52">
        <v>100000</v>
      </c>
      <c r="BD3877" s="52">
        <v>100000</v>
      </c>
      <c r="BE3877">
        <v>0</v>
      </c>
      <c r="BF3877">
        <v>0</v>
      </c>
      <c r="BG3877">
        <v>0</v>
      </c>
    </row>
    <row r="3878" spans="1:59">
      <c r="A3878">
        <v>3877</v>
      </c>
      <c r="E3878">
        <v>9795.2054794520554</v>
      </c>
      <c r="K3878">
        <v>4422.7726008895397</v>
      </c>
      <c r="L3878">
        <v>4686.7626008895395</v>
      </c>
      <c r="M3878">
        <v>4950.7526008895393</v>
      </c>
      <c r="N3878">
        <v>5214.7426008895391</v>
      </c>
      <c r="O3878">
        <v>5478.7326008895388</v>
      </c>
      <c r="Q3878">
        <v>5898.7424396220986</v>
      </c>
      <c r="R3878">
        <v>5739.3786794120961</v>
      </c>
      <c r="S3878">
        <v>5580.0149192020936</v>
      </c>
      <c r="T3878">
        <v>5420.651158992091</v>
      </c>
      <c r="U3878">
        <v>5261.2873987820885</v>
      </c>
      <c r="W3878">
        <v>0.67967999999999995</v>
      </c>
      <c r="AB3878">
        <v>1</v>
      </c>
      <c r="AC3878">
        <v>1</v>
      </c>
      <c r="AD3878">
        <v>1</v>
      </c>
      <c r="AE3878">
        <v>1</v>
      </c>
      <c r="AF3878">
        <v>1</v>
      </c>
      <c r="AL3878">
        <v>5.8984139999999998</v>
      </c>
      <c r="AM3878" s="5">
        <v>16.953533172607418</v>
      </c>
      <c r="AN3878">
        <v>570.77625570776252</v>
      </c>
      <c r="AO3878">
        <f t="shared" si="60"/>
        <v>26826.48401826484</v>
      </c>
      <c r="AP3878">
        <v>684.93150684931504</v>
      </c>
      <c r="AQ3878">
        <v>4.8830499999999999E-2</v>
      </c>
      <c r="AR3878">
        <v>1.0846899999999999E-3</v>
      </c>
      <c r="AS3878">
        <v>6.2300799999999998E-4</v>
      </c>
      <c r="AT3878">
        <v>1.05887E-3</v>
      </c>
      <c r="AU3878">
        <v>1.8312299999999999E-3</v>
      </c>
      <c r="AW3878">
        <v>4.8830499999999999E-2</v>
      </c>
      <c r="AX3878">
        <v>1.0846899999999993E-3</v>
      </c>
      <c r="AY3878">
        <v>6.2300800000000128E-4</v>
      </c>
      <c r="AZ3878">
        <v>1.0588700000000034E-3</v>
      </c>
      <c r="BA3878">
        <v>1.8312300000000031E-3</v>
      </c>
      <c r="BC3878" s="52">
        <v>100000</v>
      </c>
      <c r="BD3878" s="52">
        <v>100000</v>
      </c>
      <c r="BE3878">
        <v>0</v>
      </c>
      <c r="BF3878">
        <v>0</v>
      </c>
      <c r="BG3878">
        <v>0</v>
      </c>
    </row>
    <row r="3879" spans="1:59">
      <c r="A3879">
        <v>3878</v>
      </c>
      <c r="E3879">
        <v>9795.2054794520554</v>
      </c>
      <c r="K3879">
        <v>4270.6625795251475</v>
      </c>
      <c r="L3879">
        <v>4594.5450795251472</v>
      </c>
      <c r="M3879">
        <v>4918.4275795251469</v>
      </c>
      <c r="N3879">
        <v>5242.3100795251466</v>
      </c>
      <c r="O3879">
        <v>5566.1925795251464</v>
      </c>
      <c r="Q3879">
        <v>5749.2399754698818</v>
      </c>
      <c r="R3879">
        <v>5593.9152584497351</v>
      </c>
      <c r="S3879">
        <v>5438.5905414295885</v>
      </c>
      <c r="T3879">
        <v>5283.2658244094418</v>
      </c>
      <c r="U3879">
        <v>5127.9411073892952</v>
      </c>
      <c r="W3879">
        <v>0.63500999999999996</v>
      </c>
      <c r="AB3879">
        <v>1</v>
      </c>
      <c r="AC3879">
        <v>1</v>
      </c>
      <c r="AD3879">
        <v>1</v>
      </c>
      <c r="AE3879">
        <v>1</v>
      </c>
      <c r="AF3879">
        <v>1</v>
      </c>
      <c r="AL3879">
        <v>5.3557370000000004</v>
      </c>
      <c r="AM3879" s="5">
        <v>18.582113265991211</v>
      </c>
      <c r="AN3879">
        <v>570.77625570776252</v>
      </c>
      <c r="AO3879">
        <f t="shared" si="60"/>
        <v>26826.48401826484</v>
      </c>
      <c r="AP3879">
        <v>684.93150684931504</v>
      </c>
      <c r="AQ3879">
        <v>3.8922199999999997E-2</v>
      </c>
      <c r="AR3879">
        <v>9.4680600000000001E-4</v>
      </c>
      <c r="AS3879">
        <v>5.0553999999999996E-4</v>
      </c>
      <c r="AT3879">
        <v>5.0650100000000002E-4</v>
      </c>
      <c r="AU3879">
        <v>1.32927E-3</v>
      </c>
      <c r="AW3879">
        <v>3.8922200000000004E-2</v>
      </c>
      <c r="AX3879">
        <v>9.4680600000000142E-4</v>
      </c>
      <c r="AY3879">
        <v>5.0553999999999877E-4</v>
      </c>
      <c r="AZ3879">
        <v>5.0650099999999948E-4</v>
      </c>
      <c r="BA3879">
        <v>1.3292700000000005E-3</v>
      </c>
      <c r="BC3879" s="52">
        <v>100000</v>
      </c>
      <c r="BD3879" s="52">
        <v>100000</v>
      </c>
      <c r="BE3879">
        <v>0</v>
      </c>
      <c r="BF3879">
        <v>0</v>
      </c>
      <c r="BG3879">
        <v>0</v>
      </c>
    </row>
    <row r="3880" spans="1:59">
      <c r="A3880">
        <v>3879</v>
      </c>
      <c r="E3880">
        <v>9795.2054794520554</v>
      </c>
      <c r="K3880">
        <v>3963.3540084437859</v>
      </c>
      <c r="L3880">
        <v>4390.9065084437862</v>
      </c>
      <c r="M3880">
        <v>4818.4590084437859</v>
      </c>
      <c r="N3880">
        <v>5246.0115084437857</v>
      </c>
      <c r="O3880">
        <v>5673.5640084437855</v>
      </c>
      <c r="Q3880">
        <v>5418.1568966103769</v>
      </c>
      <c r="R3880">
        <v>5271.7769072078499</v>
      </c>
      <c r="S3880">
        <v>5125.396917805323</v>
      </c>
      <c r="T3880">
        <v>4979.0169284027961</v>
      </c>
      <c r="U3880">
        <v>4832.6369390002692</v>
      </c>
      <c r="W3880">
        <v>0.54197000000000006</v>
      </c>
      <c r="AB3880">
        <v>1</v>
      </c>
      <c r="AC3880">
        <v>1</v>
      </c>
      <c r="AD3880">
        <v>1</v>
      </c>
      <c r="AE3880">
        <v>1</v>
      </c>
      <c r="AF3880">
        <v>1</v>
      </c>
      <c r="AL3880">
        <v>6.1162976999999996</v>
      </c>
      <c r="AM3880" s="5">
        <v>18.64873123168945</v>
      </c>
      <c r="AN3880">
        <v>570.77625570776252</v>
      </c>
      <c r="AO3880">
        <f t="shared" si="60"/>
        <v>26826.48401826484</v>
      </c>
      <c r="AP3880">
        <v>684.93150684931504</v>
      </c>
      <c r="AQ3880">
        <v>3.6337299999999996E-2</v>
      </c>
      <c r="AR3880">
        <v>8.5676699999999992E-4</v>
      </c>
      <c r="AS3880">
        <v>5.0316300000000005E-4</v>
      </c>
      <c r="AT3880">
        <v>5.1259500000000002E-4</v>
      </c>
      <c r="AU3880">
        <v>1.34325E-3</v>
      </c>
      <c r="AW3880">
        <v>3.6337300000000003E-2</v>
      </c>
      <c r="AX3880">
        <v>8.5676700000000133E-4</v>
      </c>
      <c r="AY3880">
        <v>5.0316300000000092E-4</v>
      </c>
      <c r="AZ3880">
        <v>5.1259499999999764E-4</v>
      </c>
      <c r="BA3880">
        <v>1.3432499999999972E-3</v>
      </c>
      <c r="BC3880" s="52">
        <v>100000</v>
      </c>
      <c r="BD3880" s="52">
        <v>100000</v>
      </c>
      <c r="BE3880">
        <v>0</v>
      </c>
      <c r="BF3880">
        <v>0</v>
      </c>
      <c r="BG3880">
        <v>0</v>
      </c>
    </row>
    <row r="3881" spans="1:59">
      <c r="A3881">
        <v>3880</v>
      </c>
      <c r="E3881">
        <v>9795.2054794520554</v>
      </c>
      <c r="K3881">
        <v>3967.9868009726511</v>
      </c>
      <c r="L3881">
        <v>4578.463467639318</v>
      </c>
      <c r="M3881">
        <v>5188.9401343059844</v>
      </c>
      <c r="N3881">
        <v>5799.4168009726509</v>
      </c>
      <c r="O3881">
        <v>6409.8934676393174</v>
      </c>
      <c r="Q3881">
        <v>5757.5124227907372</v>
      </c>
      <c r="R3881">
        <v>5601.9642123634312</v>
      </c>
      <c r="S3881">
        <v>5446.4160019361252</v>
      </c>
      <c r="T3881">
        <v>5290.8677915088192</v>
      </c>
      <c r="U3881">
        <v>5135.3195810815132</v>
      </c>
      <c r="W3881">
        <v>0.41643999999999998</v>
      </c>
      <c r="AB3881">
        <v>1</v>
      </c>
      <c r="AC3881">
        <v>1</v>
      </c>
      <c r="AD3881">
        <v>1</v>
      </c>
      <c r="AE3881">
        <v>1</v>
      </c>
      <c r="AF3881">
        <v>1</v>
      </c>
      <c r="AL3881">
        <v>6.2276673000000002</v>
      </c>
      <c r="AM3881" s="5">
        <v>20.644720077514648</v>
      </c>
      <c r="AN3881">
        <v>570.77625570776252</v>
      </c>
      <c r="AO3881">
        <f t="shared" si="60"/>
        <v>26826.48401826484</v>
      </c>
      <c r="AP3881">
        <v>684.93150684931504</v>
      </c>
      <c r="AQ3881">
        <v>3.5889299999999999E-2</v>
      </c>
      <c r="AR3881">
        <v>8.0757100000000009E-4</v>
      </c>
      <c r="AS3881">
        <v>4.8181899999999998E-4</v>
      </c>
      <c r="AT3881">
        <v>4.9475799999999998E-4</v>
      </c>
      <c r="AU3881">
        <v>1.3119799999999999E-3</v>
      </c>
      <c r="AW3881">
        <v>3.5889299999999999E-2</v>
      </c>
      <c r="AX3881">
        <v>8.0757099999999998E-4</v>
      </c>
      <c r="AY3881">
        <v>4.8181900000000139E-4</v>
      </c>
      <c r="AZ3881">
        <v>4.9475799999999792E-4</v>
      </c>
      <c r="BA3881">
        <v>1.3119799999999973E-3</v>
      </c>
      <c r="BC3881" s="52">
        <v>100000</v>
      </c>
      <c r="BD3881" s="52">
        <v>100000</v>
      </c>
      <c r="BE3881">
        <v>0</v>
      </c>
      <c r="BF3881">
        <v>0</v>
      </c>
      <c r="BG3881">
        <v>0</v>
      </c>
    </row>
    <row r="3882" spans="1:59">
      <c r="A3882">
        <v>3881</v>
      </c>
      <c r="E3882">
        <v>9795.2054794520554</v>
      </c>
      <c r="K3882">
        <v>4333.9774107529656</v>
      </c>
      <c r="L3882">
        <v>5120.3099107529652</v>
      </c>
      <c r="M3882">
        <v>5906.6424107529656</v>
      </c>
      <c r="N3882">
        <v>6692.974910752966</v>
      </c>
      <c r="O3882">
        <v>7479.3074107529665</v>
      </c>
      <c r="Q3882">
        <v>6078.9605561186854</v>
      </c>
      <c r="R3882">
        <v>5914.7279211183577</v>
      </c>
      <c r="S3882">
        <v>5750.49528611803</v>
      </c>
      <c r="T3882">
        <v>5586.2626511177023</v>
      </c>
      <c r="U3882">
        <v>5422.0300161173745</v>
      </c>
      <c r="W3882">
        <v>0.27500999999999998</v>
      </c>
      <c r="AB3882">
        <v>1</v>
      </c>
      <c r="AC3882">
        <v>1</v>
      </c>
      <c r="AD3882">
        <v>1</v>
      </c>
      <c r="AE3882">
        <v>1</v>
      </c>
      <c r="AF3882">
        <v>1</v>
      </c>
      <c r="AL3882">
        <v>5.616994</v>
      </c>
      <c r="AM3882" s="5">
        <v>12.405832290649411</v>
      </c>
      <c r="AN3882">
        <v>570.77625570776252</v>
      </c>
      <c r="AO3882">
        <f t="shared" si="60"/>
        <v>26826.48401826484</v>
      </c>
      <c r="AP3882">
        <v>684.93150684931504</v>
      </c>
      <c r="AQ3882">
        <v>3.8648299999999997E-2</v>
      </c>
      <c r="AR3882">
        <v>3.13978E-3</v>
      </c>
      <c r="AS3882">
        <v>1.6647000000000001E-3</v>
      </c>
      <c r="AT3882">
        <v>3.0610499999999996E-3</v>
      </c>
      <c r="AU3882">
        <v>6.1616600000000002E-3</v>
      </c>
      <c r="AW3882">
        <v>3.8648299999999997E-2</v>
      </c>
      <c r="AX3882">
        <v>3.1397800000000017E-3</v>
      </c>
      <c r="AY3882">
        <v>1.6646999999999981E-3</v>
      </c>
      <c r="AZ3882">
        <v>3.0610500000000027E-3</v>
      </c>
      <c r="BA3882">
        <v>6.1616599999999994E-3</v>
      </c>
      <c r="BC3882" s="52">
        <v>100000</v>
      </c>
      <c r="BD3882" s="52">
        <v>100000</v>
      </c>
      <c r="BE3882">
        <v>0</v>
      </c>
      <c r="BF3882">
        <v>0</v>
      </c>
      <c r="BG3882">
        <v>0</v>
      </c>
    </row>
    <row r="3883" spans="1:59">
      <c r="A3883">
        <v>3882</v>
      </c>
      <c r="E3883">
        <v>9795.2054794520554</v>
      </c>
      <c r="K3883">
        <v>4930.8355148883729</v>
      </c>
      <c r="L3883">
        <v>5764.0521815550401</v>
      </c>
      <c r="M3883">
        <v>6597.2688482217072</v>
      </c>
      <c r="N3883">
        <v>7430.4855148883744</v>
      </c>
      <c r="O3883">
        <v>8263.7021815550415</v>
      </c>
      <c r="Q3883">
        <v>6355.7522867003472</v>
      </c>
      <c r="R3883">
        <v>6184.0416900490854</v>
      </c>
      <c r="S3883">
        <v>6012.3310933978246</v>
      </c>
      <c r="T3883">
        <v>5840.6204967465637</v>
      </c>
      <c r="U3883">
        <v>5668.9099000953029</v>
      </c>
      <c r="W3883">
        <v>9.426000000000001E-2</v>
      </c>
      <c r="AB3883">
        <v>1</v>
      </c>
      <c r="AC3883">
        <v>1</v>
      </c>
      <c r="AD3883">
        <v>1</v>
      </c>
      <c r="AE3883">
        <v>1</v>
      </c>
      <c r="AF3883">
        <v>1</v>
      </c>
      <c r="AL3883">
        <v>5.5622854000000004</v>
      </c>
      <c r="AM3883" s="5">
        <v>13.00849056243896</v>
      </c>
      <c r="AN3883">
        <v>570.77625570776252</v>
      </c>
      <c r="AO3883">
        <f t="shared" si="60"/>
        <v>26826.48401826484</v>
      </c>
      <c r="AP3883">
        <v>684.93150684931504</v>
      </c>
      <c r="AQ3883">
        <v>7.8494600000000012E-2</v>
      </c>
      <c r="AR3883">
        <v>3.4765500000000005E-2</v>
      </c>
      <c r="AS3883">
        <v>2.129E-2</v>
      </c>
      <c r="AT3883">
        <v>1.61285E-2</v>
      </c>
      <c r="AU3883">
        <v>4.0457099999999996E-2</v>
      </c>
      <c r="AW3883">
        <v>7.8494600000000012E-2</v>
      </c>
      <c r="AX3883">
        <v>3.4765500000000005E-2</v>
      </c>
      <c r="AY3883">
        <v>2.1290000000000003E-2</v>
      </c>
      <c r="AZ3883">
        <v>1.6128500000000004E-2</v>
      </c>
      <c r="BA3883">
        <v>4.0457099999999996E-2</v>
      </c>
      <c r="BC3883" s="52">
        <v>100000</v>
      </c>
      <c r="BD3883" s="52">
        <v>100000</v>
      </c>
      <c r="BE3883">
        <v>0</v>
      </c>
      <c r="BF3883">
        <v>0</v>
      </c>
      <c r="BG3883">
        <v>0</v>
      </c>
    </row>
    <row r="3884" spans="1:59">
      <c r="A3884">
        <v>3883</v>
      </c>
      <c r="E3884">
        <v>9795.2054794520554</v>
      </c>
      <c r="K3884">
        <v>5346.2425783099106</v>
      </c>
      <c r="L3884">
        <v>6101.0325783099106</v>
      </c>
      <c r="M3884">
        <v>6855.8225783099106</v>
      </c>
      <c r="N3884">
        <v>7610.6125783099105</v>
      </c>
      <c r="O3884">
        <v>8365.4025783099096</v>
      </c>
      <c r="Q3884">
        <v>7016.2167837887901</v>
      </c>
      <c r="R3884">
        <v>6826.6627046866088</v>
      </c>
      <c r="S3884">
        <v>6637.1086255844275</v>
      </c>
      <c r="T3884">
        <v>6447.5545464822462</v>
      </c>
      <c r="U3884">
        <v>6258.0004673800649</v>
      </c>
      <c r="W3884">
        <v>3.3250000000000002E-2</v>
      </c>
      <c r="AB3884">
        <v>1</v>
      </c>
      <c r="AC3884">
        <v>1</v>
      </c>
      <c r="AD3884">
        <v>1</v>
      </c>
      <c r="AE3884">
        <v>1</v>
      </c>
      <c r="AF3884">
        <v>1</v>
      </c>
      <c r="AL3884">
        <v>6.0836797000000002</v>
      </c>
      <c r="AM3884" s="5">
        <v>14.28171539306641</v>
      </c>
      <c r="AN3884">
        <v>570.77625570776252</v>
      </c>
      <c r="AO3884">
        <f t="shared" si="60"/>
        <v>26826.48401826484</v>
      </c>
      <c r="AP3884">
        <v>684.93150684931504</v>
      </c>
      <c r="AQ3884">
        <v>8.0353300000000003E-2</v>
      </c>
      <c r="AR3884">
        <v>5.0254199999999999E-2</v>
      </c>
      <c r="AS3884">
        <v>4.3074300000000003E-2</v>
      </c>
      <c r="AT3884">
        <v>4.3602299999999997E-2</v>
      </c>
      <c r="AU3884">
        <v>4.4366700000000002E-2</v>
      </c>
      <c r="AW3884">
        <v>8.0353300000000003E-2</v>
      </c>
      <c r="AX3884">
        <v>5.0254199999999999E-2</v>
      </c>
      <c r="AY3884">
        <v>4.3074299999999996E-2</v>
      </c>
      <c r="AZ3884">
        <v>4.3602299999999997E-2</v>
      </c>
      <c r="BA3884">
        <v>4.4366699999999995E-2</v>
      </c>
      <c r="BC3884" s="52">
        <v>100000</v>
      </c>
      <c r="BD3884" s="52">
        <v>100000</v>
      </c>
      <c r="BE3884">
        <v>0</v>
      </c>
      <c r="BF3884">
        <v>0</v>
      </c>
      <c r="BG3884">
        <v>0</v>
      </c>
    </row>
    <row r="3885" spans="1:59">
      <c r="A3885">
        <v>3884</v>
      </c>
      <c r="E3885">
        <v>9795.2054794520554</v>
      </c>
      <c r="K3885">
        <v>5333.1163328114608</v>
      </c>
      <c r="L3885">
        <v>5951.7321661447941</v>
      </c>
      <c r="M3885">
        <v>6570.3479994781273</v>
      </c>
      <c r="N3885">
        <v>7188.9638328114606</v>
      </c>
      <c r="O3885">
        <v>7807.5796661447939</v>
      </c>
      <c r="Q3885">
        <v>7254.5837358945901</v>
      </c>
      <c r="R3885">
        <v>7058.5898005876061</v>
      </c>
      <c r="S3885">
        <v>6862.5958652806221</v>
      </c>
      <c r="T3885">
        <v>6666.6019299736381</v>
      </c>
      <c r="U3885">
        <v>6470.6079946666541</v>
      </c>
      <c r="W3885">
        <v>0</v>
      </c>
      <c r="AB3885">
        <v>1</v>
      </c>
      <c r="AC3885">
        <v>1</v>
      </c>
      <c r="AD3885">
        <v>1</v>
      </c>
      <c r="AE3885">
        <v>1</v>
      </c>
      <c r="AF3885">
        <v>1</v>
      </c>
      <c r="AL3885">
        <v>5.6594543000000002</v>
      </c>
      <c r="AM3885" s="5">
        <v>14.050235748291019</v>
      </c>
      <c r="AN3885">
        <v>570.77625570776252</v>
      </c>
      <c r="AO3885">
        <f t="shared" si="60"/>
        <v>26826.48401826484</v>
      </c>
      <c r="AP3885">
        <v>684.93150684931504</v>
      </c>
      <c r="AQ3885">
        <v>8.1206799999999996E-2</v>
      </c>
      <c r="AR3885">
        <v>5.18261E-2</v>
      </c>
      <c r="AS3885">
        <v>4.1728599999999998E-2</v>
      </c>
      <c r="AT3885">
        <v>4.5459899999999998E-2</v>
      </c>
      <c r="AU3885">
        <v>4.4590600000000001E-2</v>
      </c>
      <c r="AW3885">
        <v>8.120680000000001E-2</v>
      </c>
      <c r="AX3885">
        <v>5.18261E-2</v>
      </c>
      <c r="AY3885">
        <v>4.1728599999999991E-2</v>
      </c>
      <c r="AZ3885">
        <v>4.5459899999999998E-2</v>
      </c>
      <c r="BA3885">
        <v>4.4590599999999994E-2</v>
      </c>
      <c r="BC3885" s="52">
        <v>100000</v>
      </c>
      <c r="BD3885" s="52">
        <v>100000</v>
      </c>
      <c r="BE3885">
        <v>0</v>
      </c>
      <c r="BF3885">
        <v>0</v>
      </c>
      <c r="BG3885">
        <v>0</v>
      </c>
    </row>
    <row r="3886" spans="1:59">
      <c r="A3886">
        <v>3885</v>
      </c>
      <c r="E3886">
        <v>9795.2054794520554</v>
      </c>
      <c r="K3886">
        <v>5225.0178404712833</v>
      </c>
      <c r="L3886">
        <v>5779.1211738046168</v>
      </c>
      <c r="M3886">
        <v>6333.2245071379502</v>
      </c>
      <c r="N3886">
        <v>6887.3278404712837</v>
      </c>
      <c r="O3886">
        <v>7441.4311738046172</v>
      </c>
      <c r="Q3886">
        <v>6722.2018337256904</v>
      </c>
      <c r="R3886">
        <v>6540.5910293825218</v>
      </c>
      <c r="S3886">
        <v>6358.9802250393532</v>
      </c>
      <c r="T3886">
        <v>6177.3694206961845</v>
      </c>
      <c r="U3886">
        <v>5995.7586163530159</v>
      </c>
      <c r="W3886">
        <v>0</v>
      </c>
      <c r="AB3886">
        <v>1</v>
      </c>
      <c r="AC3886">
        <v>1</v>
      </c>
      <c r="AD3886">
        <v>1</v>
      </c>
      <c r="AE3886">
        <v>1</v>
      </c>
      <c r="AF3886">
        <v>1</v>
      </c>
      <c r="AL3886">
        <v>7.0939325999999996</v>
      </c>
      <c r="AM3886" s="5">
        <v>13.972029685974119</v>
      </c>
      <c r="AN3886">
        <v>570.77625570776252</v>
      </c>
      <c r="AO3886">
        <f t="shared" si="60"/>
        <v>26826.48401826484</v>
      </c>
      <c r="AP3886">
        <v>684.93150684931504</v>
      </c>
      <c r="AQ3886">
        <v>7.84363E-2</v>
      </c>
      <c r="AR3886">
        <v>4.9895499999999995E-2</v>
      </c>
      <c r="AS3886">
        <v>3.9576399999999998E-2</v>
      </c>
      <c r="AT3886">
        <v>4.6721899999999997E-2</v>
      </c>
      <c r="AU3886">
        <v>4.43092E-2</v>
      </c>
      <c r="AW3886">
        <v>7.84363E-2</v>
      </c>
      <c r="AX3886">
        <v>4.9895499999999995E-2</v>
      </c>
      <c r="AY3886">
        <v>3.9576399999999998E-2</v>
      </c>
      <c r="AZ3886">
        <v>4.6721899999999997E-2</v>
      </c>
      <c r="BA3886">
        <v>4.4309200000000007E-2</v>
      </c>
      <c r="BC3886" s="52">
        <v>100000</v>
      </c>
      <c r="BD3886" s="52">
        <v>100000</v>
      </c>
      <c r="BE3886">
        <v>0</v>
      </c>
      <c r="BF3886">
        <v>0</v>
      </c>
      <c r="BG3886">
        <v>0</v>
      </c>
    </row>
    <row r="3887" spans="1:59">
      <c r="A3887">
        <v>3886</v>
      </c>
      <c r="E3887">
        <v>9795.2054794520554</v>
      </c>
      <c r="K3887">
        <v>5029.668422170821</v>
      </c>
      <c r="L3887">
        <v>5497.0125888374878</v>
      </c>
      <c r="M3887">
        <v>5964.3567555041545</v>
      </c>
      <c r="N3887">
        <v>6431.7009221708213</v>
      </c>
      <c r="O3887">
        <v>6899.045088837488</v>
      </c>
      <c r="Q3887">
        <v>5320.4566401465818</v>
      </c>
      <c r="R3887">
        <v>5176.7161767276557</v>
      </c>
      <c r="S3887">
        <v>5032.9757133087296</v>
      </c>
      <c r="T3887">
        <v>4889.2352498898035</v>
      </c>
      <c r="U3887">
        <v>4745.4947864708774</v>
      </c>
      <c r="W3887">
        <v>0</v>
      </c>
      <c r="AB3887">
        <v>1</v>
      </c>
      <c r="AC3887">
        <v>1</v>
      </c>
      <c r="AD3887">
        <v>1</v>
      </c>
      <c r="AE3887">
        <v>1</v>
      </c>
      <c r="AF3887">
        <v>1</v>
      </c>
      <c r="AL3887">
        <v>7.5794360000000003</v>
      </c>
      <c r="AM3887" s="5">
        <v>13.95107841491699</v>
      </c>
      <c r="AN3887">
        <v>570.77625570776252</v>
      </c>
      <c r="AO3887">
        <f t="shared" si="60"/>
        <v>26826.48401826484</v>
      </c>
      <c r="AP3887">
        <v>684.93150684931504</v>
      </c>
      <c r="AQ3887">
        <v>7.79918E-2</v>
      </c>
      <c r="AR3887">
        <v>5.0536600000000001E-2</v>
      </c>
      <c r="AS3887">
        <v>3.9237099999999997E-2</v>
      </c>
      <c r="AT3887">
        <v>3.8143099999999999E-2</v>
      </c>
      <c r="AU3887">
        <v>4.4290200000000002E-2</v>
      </c>
      <c r="AW3887">
        <v>7.7991799999999986E-2</v>
      </c>
      <c r="AX3887">
        <v>5.0536600000000001E-2</v>
      </c>
      <c r="AY3887">
        <v>3.9237099999999997E-2</v>
      </c>
      <c r="AZ3887">
        <v>3.8143099999999999E-2</v>
      </c>
      <c r="BA3887">
        <v>4.4290200000000002E-2</v>
      </c>
      <c r="BC3887" s="52">
        <v>100000</v>
      </c>
      <c r="BD3887" s="52">
        <v>100000</v>
      </c>
      <c r="BE3887">
        <v>0</v>
      </c>
      <c r="BF3887">
        <v>0</v>
      </c>
      <c r="BG3887">
        <v>0</v>
      </c>
    </row>
    <row r="3888" spans="1:59">
      <c r="A3888">
        <v>3887</v>
      </c>
      <c r="E3888">
        <v>9795.2054794520554</v>
      </c>
      <c r="K3888">
        <v>3656.817569450569</v>
      </c>
      <c r="L3888">
        <v>4034.2125694505689</v>
      </c>
      <c r="M3888">
        <v>4411.6075694505689</v>
      </c>
      <c r="N3888">
        <v>4789.0025694505694</v>
      </c>
      <c r="O3888">
        <v>5166.3975694505698</v>
      </c>
      <c r="Q3888">
        <v>2999.0234493299158</v>
      </c>
      <c r="R3888">
        <v>2918.0001376322098</v>
      </c>
      <c r="S3888">
        <v>2836.9768259345037</v>
      </c>
      <c r="T3888">
        <v>2755.9535142367977</v>
      </c>
      <c r="U3888">
        <v>2674.9302025390916</v>
      </c>
      <c r="W3888">
        <v>0</v>
      </c>
      <c r="AB3888">
        <v>1</v>
      </c>
      <c r="AC3888">
        <v>1</v>
      </c>
      <c r="AD3888">
        <v>1</v>
      </c>
      <c r="AE3888">
        <v>1</v>
      </c>
      <c r="AF3888">
        <v>1</v>
      </c>
      <c r="AL3888">
        <v>9.505846</v>
      </c>
      <c r="AM3888" s="5">
        <v>14.46051120758057</v>
      </c>
      <c r="AN3888">
        <v>570.77625570776252</v>
      </c>
      <c r="AO3888">
        <f t="shared" si="60"/>
        <v>26826.48401826484</v>
      </c>
      <c r="AP3888">
        <v>684.93150684931504</v>
      </c>
      <c r="AQ3888">
        <v>7.88827E-2</v>
      </c>
      <c r="AR3888">
        <v>6.01439E-2</v>
      </c>
      <c r="AS3888">
        <v>4.32354E-2</v>
      </c>
      <c r="AT3888">
        <v>3.6913400000000006E-2</v>
      </c>
      <c r="AU3888">
        <v>4.4259099999999996E-2</v>
      </c>
      <c r="AW3888">
        <v>7.8882700000000014E-2</v>
      </c>
      <c r="AX3888">
        <v>6.01439E-2</v>
      </c>
      <c r="AY3888">
        <v>4.3235399999999993E-2</v>
      </c>
      <c r="AZ3888">
        <v>3.6913399999999999E-2</v>
      </c>
      <c r="BA3888">
        <v>4.4259099999999996E-2</v>
      </c>
      <c r="BC3888" s="52">
        <v>100000</v>
      </c>
      <c r="BD3888" s="52">
        <v>100000</v>
      </c>
      <c r="BE3888">
        <v>0</v>
      </c>
      <c r="BF3888">
        <v>0</v>
      </c>
      <c r="BG3888">
        <v>0</v>
      </c>
    </row>
    <row r="3889" spans="1:59">
      <c r="A3889">
        <v>3888</v>
      </c>
      <c r="E3889">
        <v>9795.2054794520554</v>
      </c>
      <c r="K3889">
        <v>2861.9922546967578</v>
      </c>
      <c r="L3889">
        <v>3168.1647546967579</v>
      </c>
      <c r="M3889">
        <v>3474.337254696758</v>
      </c>
      <c r="N3889">
        <v>3780.5097546967581</v>
      </c>
      <c r="O3889">
        <v>4086.6822546967583</v>
      </c>
      <c r="Q3889">
        <v>2530.2040092776429</v>
      </c>
      <c r="R3889">
        <v>2461.8465884540501</v>
      </c>
      <c r="S3889">
        <v>2393.4891676304569</v>
      </c>
      <c r="T3889">
        <v>2325.1317468068637</v>
      </c>
      <c r="U3889">
        <v>2256.7743259832705</v>
      </c>
      <c r="W3889">
        <v>0</v>
      </c>
      <c r="AB3889">
        <v>1</v>
      </c>
      <c r="AC3889">
        <v>1</v>
      </c>
      <c r="AD3889">
        <v>1</v>
      </c>
      <c r="AE3889">
        <v>1</v>
      </c>
      <c r="AF3889">
        <v>1</v>
      </c>
      <c r="AL3889">
        <v>8.7855480000000004</v>
      </c>
      <c r="AM3889" s="5">
        <v>14.152786254882811</v>
      </c>
      <c r="AN3889">
        <v>570.77625570776252</v>
      </c>
      <c r="AO3889">
        <f t="shared" si="60"/>
        <v>26826.48401826484</v>
      </c>
      <c r="AP3889">
        <v>684.93150684931504</v>
      </c>
      <c r="AQ3889">
        <v>7.6772300000000002E-2</v>
      </c>
      <c r="AR3889">
        <v>5.99658E-2</v>
      </c>
      <c r="AS3889">
        <v>4.3842899999999997E-2</v>
      </c>
      <c r="AT3889">
        <v>3.6602599999999999E-2</v>
      </c>
      <c r="AU3889">
        <v>4.4168900000000004E-2</v>
      </c>
      <c r="AW3889">
        <v>7.6772300000000002E-2</v>
      </c>
      <c r="AX3889">
        <v>5.99658E-2</v>
      </c>
      <c r="AY3889">
        <v>4.3842900000000004E-2</v>
      </c>
      <c r="AZ3889">
        <v>3.6602599999999999E-2</v>
      </c>
      <c r="BA3889">
        <v>4.4168899999999997E-2</v>
      </c>
      <c r="BC3889" s="52">
        <v>100000</v>
      </c>
      <c r="BD3889" s="52">
        <v>100000</v>
      </c>
      <c r="BE3889">
        <v>0</v>
      </c>
      <c r="BF3889">
        <v>0</v>
      </c>
      <c r="BG3889">
        <v>0</v>
      </c>
    </row>
    <row r="3890" spans="1:59">
      <c r="A3890">
        <v>3889</v>
      </c>
      <c r="E3890">
        <v>9795.2054794520554</v>
      </c>
      <c r="K3890">
        <v>2223.5122818378745</v>
      </c>
      <c r="L3890">
        <v>2390.4022818378744</v>
      </c>
      <c r="M3890">
        <v>2557.2922818378743</v>
      </c>
      <c r="N3890">
        <v>2724.1822818378741</v>
      </c>
      <c r="O3890">
        <v>2891.072281837874</v>
      </c>
      <c r="Q3890">
        <v>2726.2276552114781</v>
      </c>
      <c r="R3890">
        <v>2652.574348665119</v>
      </c>
      <c r="S3890">
        <v>2578.9210421187599</v>
      </c>
      <c r="T3890">
        <v>2505.2677355724009</v>
      </c>
      <c r="U3890">
        <v>2431.6144290260418</v>
      </c>
      <c r="W3890">
        <v>0</v>
      </c>
      <c r="AB3890">
        <v>1</v>
      </c>
      <c r="AC3890">
        <v>1</v>
      </c>
      <c r="AD3890">
        <v>1</v>
      </c>
      <c r="AE3890">
        <v>1</v>
      </c>
      <c r="AF3890">
        <v>1</v>
      </c>
      <c r="AL3890">
        <v>8.7953700000000001</v>
      </c>
      <c r="AM3890" s="5">
        <v>13.97947978973389</v>
      </c>
      <c r="AN3890">
        <v>570.77625570776252</v>
      </c>
      <c r="AO3890">
        <f t="shared" si="60"/>
        <v>26826.48401826484</v>
      </c>
      <c r="AP3890">
        <v>684.93150684931504</v>
      </c>
      <c r="AQ3890">
        <v>7.656990000000001E-2</v>
      </c>
      <c r="AR3890">
        <v>5.9836399999999998E-2</v>
      </c>
      <c r="AS3890">
        <v>4.4379200000000001E-2</v>
      </c>
      <c r="AT3890">
        <v>4.2416600000000006E-2</v>
      </c>
      <c r="AU3890">
        <v>4.42069E-2</v>
      </c>
      <c r="AW3890">
        <v>7.656990000000001E-2</v>
      </c>
      <c r="AX3890">
        <v>5.9836399999999998E-2</v>
      </c>
      <c r="AY3890">
        <v>4.4379199999999994E-2</v>
      </c>
      <c r="AZ3890">
        <v>4.2416600000000013E-2</v>
      </c>
      <c r="BA3890">
        <v>4.4206900000000007E-2</v>
      </c>
      <c r="BC3890" s="52">
        <v>100000</v>
      </c>
      <c r="BD3890" s="52">
        <v>100000</v>
      </c>
      <c r="BE3890">
        <v>0</v>
      </c>
      <c r="BF3890">
        <v>0</v>
      </c>
      <c r="BG3890">
        <v>0</v>
      </c>
    </row>
    <row r="3891" spans="1:59">
      <c r="A3891">
        <v>3890</v>
      </c>
      <c r="E3891">
        <v>9795.2054794520554</v>
      </c>
      <c r="K3891">
        <v>2000.1598184734878</v>
      </c>
      <c r="L3891">
        <v>2109.907318473488</v>
      </c>
      <c r="M3891">
        <v>2219.6548184734879</v>
      </c>
      <c r="N3891">
        <v>2329.4023184734879</v>
      </c>
      <c r="O3891">
        <v>2439.1498184734878</v>
      </c>
      <c r="Q3891">
        <v>2651.9180867435821</v>
      </c>
      <c r="R3891">
        <v>2580.2723693262601</v>
      </c>
      <c r="S3891">
        <v>2508.6266519089381</v>
      </c>
      <c r="T3891">
        <v>2436.9809344916162</v>
      </c>
      <c r="U3891">
        <v>2365.3352170742942</v>
      </c>
      <c r="W3891">
        <v>0</v>
      </c>
      <c r="AB3891">
        <v>1</v>
      </c>
      <c r="AC3891">
        <v>1</v>
      </c>
      <c r="AD3891">
        <v>1</v>
      </c>
      <c r="AE3891">
        <v>1</v>
      </c>
      <c r="AF3891">
        <v>1</v>
      </c>
      <c r="AL3891">
        <v>7.6598034000000004</v>
      </c>
      <c r="AM3891" s="5">
        <v>14.214186668396</v>
      </c>
      <c r="AN3891">
        <v>570.77625570776252</v>
      </c>
      <c r="AO3891">
        <f t="shared" si="60"/>
        <v>26826.48401826484</v>
      </c>
      <c r="AP3891">
        <v>684.93150684931504</v>
      </c>
      <c r="AQ3891">
        <v>8.0813999999999997E-2</v>
      </c>
      <c r="AR3891">
        <v>6.2094799999999999E-2</v>
      </c>
      <c r="AS3891">
        <v>4.56231E-2</v>
      </c>
      <c r="AT3891">
        <v>4.2504600000000003E-2</v>
      </c>
      <c r="AU3891">
        <v>4.4411900000000004E-2</v>
      </c>
      <c r="AW3891">
        <v>8.0813999999999983E-2</v>
      </c>
      <c r="AX3891">
        <v>6.2094799999999992E-2</v>
      </c>
      <c r="AY3891">
        <v>4.56231E-2</v>
      </c>
      <c r="AZ3891">
        <v>4.2504600000000003E-2</v>
      </c>
      <c r="BA3891">
        <v>4.4411900000000004E-2</v>
      </c>
      <c r="BC3891" s="52">
        <v>100000</v>
      </c>
      <c r="BD3891" s="52">
        <v>100000</v>
      </c>
      <c r="BE3891">
        <v>0</v>
      </c>
      <c r="BF3891">
        <v>0</v>
      </c>
      <c r="BG3891">
        <v>0</v>
      </c>
    </row>
    <row r="3892" spans="1:59">
      <c r="A3892">
        <v>3891</v>
      </c>
      <c r="E3892">
        <v>9795.2054794520554</v>
      </c>
      <c r="K3892">
        <v>1918.5206422092638</v>
      </c>
      <c r="L3892">
        <v>1974.3431422092638</v>
      </c>
      <c r="M3892">
        <v>2030.1656422092638</v>
      </c>
      <c r="N3892">
        <v>2085.988142209264</v>
      </c>
      <c r="O3892">
        <v>2141.8106422092642</v>
      </c>
      <c r="Q3892">
        <v>3351.6574798980109</v>
      </c>
      <c r="R3892">
        <v>3261.1072072044171</v>
      </c>
      <c r="S3892">
        <v>3170.5569345108233</v>
      </c>
      <c r="T3892">
        <v>3080.0066618172295</v>
      </c>
      <c r="U3892">
        <v>2989.4563891236357</v>
      </c>
      <c r="W3892">
        <v>0</v>
      </c>
      <c r="AB3892">
        <v>1</v>
      </c>
      <c r="AC3892">
        <v>1</v>
      </c>
      <c r="AD3892">
        <v>1</v>
      </c>
      <c r="AE3892">
        <v>1</v>
      </c>
      <c r="AF3892">
        <v>1</v>
      </c>
      <c r="AL3892">
        <v>6.3476233000000004</v>
      </c>
      <c r="AM3892" s="5">
        <v>13.48612213134766</v>
      </c>
      <c r="AN3892">
        <v>570.77625570776252</v>
      </c>
      <c r="AO3892">
        <f t="shared" si="60"/>
        <v>26826.48401826484</v>
      </c>
      <c r="AP3892">
        <v>684.93150684931504</v>
      </c>
      <c r="AQ3892">
        <v>8.3153299999999999E-2</v>
      </c>
      <c r="AR3892">
        <v>6.5181900000000001E-2</v>
      </c>
      <c r="AS3892">
        <v>4.7417499999999994E-2</v>
      </c>
      <c r="AT3892">
        <v>4.4039499999999995E-2</v>
      </c>
      <c r="AU3892">
        <v>4.4485199999999996E-2</v>
      </c>
      <c r="AW3892">
        <v>8.3153299999999999E-2</v>
      </c>
      <c r="AX3892">
        <v>6.5181900000000001E-2</v>
      </c>
      <c r="AY3892">
        <v>4.7417499999999987E-2</v>
      </c>
      <c r="AZ3892">
        <v>4.4039499999999995E-2</v>
      </c>
      <c r="BA3892">
        <v>4.4485199999999989E-2</v>
      </c>
      <c r="BC3892" s="52">
        <v>100000</v>
      </c>
      <c r="BD3892" s="52">
        <v>100000</v>
      </c>
      <c r="BE3892">
        <v>0</v>
      </c>
      <c r="BF3892">
        <v>0</v>
      </c>
      <c r="BG3892">
        <v>0</v>
      </c>
    </row>
    <row r="3893" spans="1:59">
      <c r="A3893">
        <v>3892</v>
      </c>
      <c r="E3893">
        <v>9795.2054794520554</v>
      </c>
      <c r="K3893">
        <v>1966.2718585147531</v>
      </c>
      <c r="L3893">
        <v>2017.5843585147531</v>
      </c>
      <c r="M3893">
        <v>2068.8968585147531</v>
      </c>
      <c r="N3893">
        <v>2120.2093585147531</v>
      </c>
      <c r="O3893">
        <v>2171.5218585147531</v>
      </c>
      <c r="Q3893">
        <v>5374.141027329084</v>
      </c>
      <c r="R3893">
        <v>5228.950196024608</v>
      </c>
      <c r="S3893">
        <v>5083.759364720132</v>
      </c>
      <c r="T3893">
        <v>4938.568533415656</v>
      </c>
      <c r="U3893">
        <v>4793.37770211118</v>
      </c>
      <c r="W3893">
        <v>0</v>
      </c>
      <c r="AB3893">
        <v>1</v>
      </c>
      <c r="AC3893">
        <v>1</v>
      </c>
      <c r="AD3893">
        <v>1</v>
      </c>
      <c r="AE3893">
        <v>1</v>
      </c>
      <c r="AF3893">
        <v>1</v>
      </c>
      <c r="AL3893">
        <v>6.3195104999999998</v>
      </c>
      <c r="AM3893" s="5">
        <v>13.375649452209471</v>
      </c>
      <c r="AN3893">
        <v>570.77625570776252</v>
      </c>
      <c r="AO3893">
        <f t="shared" si="60"/>
        <v>26826.48401826484</v>
      </c>
      <c r="AP3893">
        <v>684.93150684931504</v>
      </c>
      <c r="AQ3893">
        <v>8.2600099999999996E-2</v>
      </c>
      <c r="AR3893">
        <v>5.8816600000000004E-2</v>
      </c>
      <c r="AS3893">
        <v>3.9330700000000003E-2</v>
      </c>
      <c r="AT3893">
        <v>4.1403300000000004E-2</v>
      </c>
      <c r="AU3893">
        <v>4.3765500000000006E-2</v>
      </c>
      <c r="AW3893">
        <v>8.2600099999999996E-2</v>
      </c>
      <c r="AX3893">
        <v>5.8816600000000011E-2</v>
      </c>
      <c r="AY3893">
        <v>3.933070000000001E-2</v>
      </c>
      <c r="AZ3893">
        <v>4.1403300000000004E-2</v>
      </c>
      <c r="BA3893">
        <v>4.3765499999999999E-2</v>
      </c>
      <c r="BC3893" s="52">
        <v>100000</v>
      </c>
      <c r="BD3893" s="52">
        <v>100000</v>
      </c>
      <c r="BE3893">
        <v>0</v>
      </c>
      <c r="BF3893">
        <v>0</v>
      </c>
      <c r="BG3893">
        <v>0</v>
      </c>
    </row>
    <row r="3894" spans="1:59">
      <c r="A3894">
        <v>3893</v>
      </c>
      <c r="E3894">
        <v>9795.2054794520554</v>
      </c>
      <c r="K3894">
        <v>2241.2264427253945</v>
      </c>
      <c r="L3894">
        <v>2292.0439427253946</v>
      </c>
      <c r="M3894">
        <v>2342.8614427253947</v>
      </c>
      <c r="N3894">
        <v>2393.6789427253948</v>
      </c>
      <c r="O3894">
        <v>2444.4964427253949</v>
      </c>
      <c r="Q3894">
        <v>10057.01346620482</v>
      </c>
      <c r="R3894">
        <v>9785.3075039798732</v>
      </c>
      <c r="S3894">
        <v>9513.6015417549261</v>
      </c>
      <c r="T3894">
        <v>9241.8955795299789</v>
      </c>
      <c r="U3894">
        <v>8970.1896173050318</v>
      </c>
      <c r="W3894">
        <v>0</v>
      </c>
      <c r="AB3894">
        <v>1</v>
      </c>
      <c r="AC3894">
        <v>1</v>
      </c>
      <c r="AD3894">
        <v>1</v>
      </c>
      <c r="AE3894">
        <v>1</v>
      </c>
      <c r="AF3894">
        <v>1</v>
      </c>
      <c r="AL3894">
        <v>6.734375</v>
      </c>
      <c r="AM3894" s="5">
        <v>13.58598518371582</v>
      </c>
      <c r="AN3894">
        <v>570.77625570776252</v>
      </c>
      <c r="AO3894">
        <f t="shared" si="60"/>
        <v>26826.48401826484</v>
      </c>
      <c r="AP3894">
        <v>684.93150684931504</v>
      </c>
      <c r="AQ3894">
        <v>8.3544399999999991E-2</v>
      </c>
      <c r="AR3894">
        <v>5.8422400000000006E-2</v>
      </c>
      <c r="AS3894">
        <v>3.9575000000000006E-2</v>
      </c>
      <c r="AT3894">
        <v>4.1422400000000005E-2</v>
      </c>
      <c r="AU3894">
        <v>4.3929900000000001E-2</v>
      </c>
      <c r="AW3894">
        <v>8.3544400000000005E-2</v>
      </c>
      <c r="AX3894">
        <v>5.8422399999999999E-2</v>
      </c>
      <c r="AY3894">
        <v>3.9575000000000013E-2</v>
      </c>
      <c r="AZ3894">
        <v>4.1422400000000012E-2</v>
      </c>
      <c r="BA3894">
        <v>4.3929900000000008E-2</v>
      </c>
      <c r="BC3894" s="52">
        <v>100000</v>
      </c>
      <c r="BD3894" s="52">
        <v>100000</v>
      </c>
      <c r="BE3894">
        <v>0</v>
      </c>
      <c r="BF3894">
        <v>0</v>
      </c>
      <c r="BG3894">
        <v>0</v>
      </c>
    </row>
    <row r="3895" spans="1:59">
      <c r="A3895">
        <v>3894</v>
      </c>
      <c r="E3895">
        <v>9795.2054794520554</v>
      </c>
      <c r="K3895">
        <v>2654.8135904035857</v>
      </c>
      <c r="L3895">
        <v>2696.4735904035856</v>
      </c>
      <c r="M3895">
        <v>2738.1335904035855</v>
      </c>
      <c r="N3895">
        <v>2779.7935904035853</v>
      </c>
      <c r="O3895">
        <v>2821.4535904035852</v>
      </c>
      <c r="Q3895">
        <v>11864.203367730081</v>
      </c>
      <c r="R3895">
        <v>11543.673340954039</v>
      </c>
      <c r="S3895">
        <v>11223.143314178</v>
      </c>
      <c r="T3895">
        <v>10902.61328740196</v>
      </c>
      <c r="U3895">
        <v>10582.083260625921</v>
      </c>
      <c r="W3895">
        <v>4.45E-3</v>
      </c>
      <c r="AB3895">
        <v>1</v>
      </c>
      <c r="AC3895">
        <v>1</v>
      </c>
      <c r="AD3895">
        <v>1</v>
      </c>
      <c r="AE3895">
        <v>1</v>
      </c>
      <c r="AF3895">
        <v>1</v>
      </c>
      <c r="AL3895">
        <v>5.2185196999999999</v>
      </c>
      <c r="AM3895" s="5">
        <v>13.959372520446779</v>
      </c>
      <c r="AN3895">
        <v>570.77625570776252</v>
      </c>
      <c r="AO3895">
        <f t="shared" si="60"/>
        <v>26826.48401826484</v>
      </c>
      <c r="AP3895">
        <v>684.93150684931504</v>
      </c>
      <c r="AQ3895">
        <v>8.0691699999999991E-2</v>
      </c>
      <c r="AR3895">
        <v>5.7646599999999999E-2</v>
      </c>
      <c r="AS3895">
        <v>4.2875900000000002E-2</v>
      </c>
      <c r="AT3895">
        <v>2.7176100000000002E-2</v>
      </c>
      <c r="AU3895">
        <v>4.2486800000000005E-2</v>
      </c>
      <c r="AW3895">
        <v>8.0691699999999991E-2</v>
      </c>
      <c r="AX3895">
        <v>5.7646600000000006E-2</v>
      </c>
      <c r="AY3895">
        <v>4.2875900000000008E-2</v>
      </c>
      <c r="AZ3895">
        <v>2.7176099999999995E-2</v>
      </c>
      <c r="BA3895">
        <v>4.2486800000000005E-2</v>
      </c>
      <c r="BC3895" s="52">
        <v>100000</v>
      </c>
      <c r="BD3895" s="52">
        <v>100000</v>
      </c>
      <c r="BE3895">
        <v>0</v>
      </c>
      <c r="BF3895">
        <v>0</v>
      </c>
      <c r="BG3895">
        <v>0</v>
      </c>
    </row>
    <row r="3896" spans="1:59">
      <c r="A3896">
        <v>3895</v>
      </c>
      <c r="E3896">
        <v>9795.2054794520554</v>
      </c>
      <c r="K3896">
        <v>3026.8109690415122</v>
      </c>
      <c r="L3896">
        <v>3067.9209690415123</v>
      </c>
      <c r="M3896">
        <v>3109.0309690415124</v>
      </c>
      <c r="N3896">
        <v>3150.1409690415126</v>
      </c>
      <c r="O3896">
        <v>3191.2509690415127</v>
      </c>
      <c r="Q3896">
        <v>12093.163313321351</v>
      </c>
      <c r="R3896">
        <v>11766.44757528529</v>
      </c>
      <c r="S3896">
        <v>11439.73183724923</v>
      </c>
      <c r="T3896">
        <v>11113.01609921317</v>
      </c>
      <c r="U3896">
        <v>10786.300361177109</v>
      </c>
      <c r="W3896">
        <v>2.4279999999999999E-2</v>
      </c>
      <c r="AB3896">
        <v>1</v>
      </c>
      <c r="AC3896">
        <v>1</v>
      </c>
      <c r="AD3896">
        <v>1</v>
      </c>
      <c r="AE3896">
        <v>1</v>
      </c>
      <c r="AF3896">
        <v>1</v>
      </c>
      <c r="AL3896">
        <v>3.3174465</v>
      </c>
      <c r="AM3896" s="5">
        <v>13.375224113464361</v>
      </c>
      <c r="AN3896">
        <v>570.77625570776252</v>
      </c>
      <c r="AO3896">
        <f t="shared" si="60"/>
        <v>26826.48401826484</v>
      </c>
      <c r="AP3896">
        <v>684.93150684931504</v>
      </c>
      <c r="AQ3896">
        <v>7.9234100000000002E-2</v>
      </c>
      <c r="AR3896">
        <v>5.74876E-2</v>
      </c>
      <c r="AS3896">
        <v>2.8964799999999999E-3</v>
      </c>
      <c r="AT3896">
        <v>3.2422900000000001E-3</v>
      </c>
      <c r="AU3896">
        <v>3.39321E-2</v>
      </c>
      <c r="AW3896">
        <v>7.9234100000000016E-2</v>
      </c>
      <c r="AX3896">
        <v>5.74876E-2</v>
      </c>
      <c r="AY3896">
        <v>2.8964799999999999E-3</v>
      </c>
      <c r="AZ3896">
        <v>3.2422900000000018E-3</v>
      </c>
      <c r="BA3896">
        <v>3.3932100000000007E-2</v>
      </c>
      <c r="BC3896" s="52">
        <v>100000</v>
      </c>
      <c r="BD3896" s="52">
        <v>100000</v>
      </c>
      <c r="BE3896">
        <v>0</v>
      </c>
      <c r="BF3896">
        <v>0</v>
      </c>
      <c r="BG3896">
        <v>0</v>
      </c>
    </row>
    <row r="3897" spans="1:59">
      <c r="A3897">
        <v>3896</v>
      </c>
      <c r="E3897">
        <v>9795.2054794520554</v>
      </c>
      <c r="K3897">
        <v>3363.3800259043978</v>
      </c>
      <c r="L3897">
        <v>3440.3500259043976</v>
      </c>
      <c r="M3897">
        <v>3517.3200259043979</v>
      </c>
      <c r="N3897">
        <v>3594.2900259043981</v>
      </c>
      <c r="O3897">
        <v>3671.2600259043984</v>
      </c>
      <c r="Q3897">
        <v>9989.1240086277721</v>
      </c>
      <c r="R3897">
        <v>9719.2521867373998</v>
      </c>
      <c r="S3897">
        <v>9449.3803648470275</v>
      </c>
      <c r="T3897">
        <v>9179.5085429566552</v>
      </c>
      <c r="U3897">
        <v>8909.6367210662829</v>
      </c>
      <c r="W3897">
        <v>0.10059</v>
      </c>
      <c r="AB3897">
        <v>1</v>
      </c>
      <c r="AC3897">
        <v>1</v>
      </c>
      <c r="AD3897">
        <v>1</v>
      </c>
      <c r="AE3897">
        <v>1</v>
      </c>
      <c r="AF3897">
        <v>1</v>
      </c>
      <c r="AL3897">
        <v>2.6887984</v>
      </c>
      <c r="AM3897" s="5">
        <v>13.446785926818849</v>
      </c>
      <c r="AN3897">
        <v>570.77625570776252</v>
      </c>
      <c r="AO3897">
        <f t="shared" si="60"/>
        <v>26826.48401826484</v>
      </c>
      <c r="AP3897">
        <v>684.93150684931504</v>
      </c>
      <c r="AQ3897">
        <v>7.81969E-2</v>
      </c>
      <c r="AR3897">
        <v>4.9421300000000001E-2</v>
      </c>
      <c r="AS3897">
        <v>2.4493399999999999E-3</v>
      </c>
      <c r="AT3897">
        <v>1.7033199999999999E-3</v>
      </c>
      <c r="AU3897">
        <v>1.6788E-3</v>
      </c>
      <c r="AW3897">
        <v>7.81969E-2</v>
      </c>
      <c r="AX3897">
        <v>4.9421300000000001E-2</v>
      </c>
      <c r="AY3897">
        <v>2.4493400000000012E-3</v>
      </c>
      <c r="AZ3897">
        <v>1.7033200000000012E-3</v>
      </c>
      <c r="BA3897">
        <v>1.6788000000000011E-3</v>
      </c>
      <c r="BC3897" s="52">
        <v>100000</v>
      </c>
      <c r="BD3897" s="52">
        <v>100000</v>
      </c>
      <c r="BE3897">
        <v>0</v>
      </c>
      <c r="BF3897">
        <v>0</v>
      </c>
      <c r="BG3897">
        <v>0</v>
      </c>
    </row>
    <row r="3898" spans="1:59">
      <c r="A3898">
        <v>3897</v>
      </c>
      <c r="E3898">
        <v>9795.2054794520554</v>
      </c>
      <c r="K3898">
        <v>4035.7479587220159</v>
      </c>
      <c r="L3898">
        <v>4160.3179587220156</v>
      </c>
      <c r="M3898">
        <v>4284.8879587220154</v>
      </c>
      <c r="N3898">
        <v>4409.4579587220151</v>
      </c>
      <c r="O3898">
        <v>4534.0279587220148</v>
      </c>
      <c r="Q3898">
        <v>9795.5109253090814</v>
      </c>
      <c r="R3898">
        <v>9530.86986398304</v>
      </c>
      <c r="S3898">
        <v>9266.2288026569986</v>
      </c>
      <c r="T3898">
        <v>9001.5877413309572</v>
      </c>
      <c r="U3898">
        <v>8736.9466800049158</v>
      </c>
      <c r="W3898">
        <v>0.13754</v>
      </c>
      <c r="AB3898">
        <v>1</v>
      </c>
      <c r="AC3898">
        <v>1</v>
      </c>
      <c r="AD3898">
        <v>1</v>
      </c>
      <c r="AE3898">
        <v>1</v>
      </c>
      <c r="AF3898">
        <v>1</v>
      </c>
      <c r="AL3898">
        <v>2.1040676</v>
      </c>
      <c r="AM3898" s="5">
        <v>12.364583969116209</v>
      </c>
      <c r="AN3898">
        <v>570.77625570776252</v>
      </c>
      <c r="AO3898">
        <f t="shared" si="60"/>
        <v>26826.48401826484</v>
      </c>
      <c r="AP3898">
        <v>684.93150684931504</v>
      </c>
      <c r="AQ3898">
        <v>7.66849E-2</v>
      </c>
      <c r="AR3898">
        <v>4.3187199999999995E-2</v>
      </c>
      <c r="AS3898">
        <v>2.5017299999999998E-3</v>
      </c>
      <c r="AT3898">
        <v>1.5139499999999998E-3</v>
      </c>
      <c r="AU3898">
        <v>1.52837E-3</v>
      </c>
      <c r="AW3898">
        <v>7.6684899999999986E-2</v>
      </c>
      <c r="AX3898">
        <v>4.3187199999999995E-2</v>
      </c>
      <c r="AY3898">
        <v>2.5017300000000006E-3</v>
      </c>
      <c r="AZ3898">
        <v>1.51395E-3</v>
      </c>
      <c r="BA3898">
        <v>1.5283700000000011E-3</v>
      </c>
      <c r="BC3898" s="52">
        <v>100000</v>
      </c>
      <c r="BD3898" s="52">
        <v>100000</v>
      </c>
      <c r="BE3898">
        <v>0</v>
      </c>
      <c r="BF3898">
        <v>0</v>
      </c>
      <c r="BG3898">
        <v>0</v>
      </c>
    </row>
    <row r="3899" spans="1:59">
      <c r="A3899">
        <v>3898</v>
      </c>
      <c r="E3899">
        <v>9795.2054794520554</v>
      </c>
      <c r="K3899">
        <v>4525.5830163073597</v>
      </c>
      <c r="L3899">
        <v>4783.8805163073594</v>
      </c>
      <c r="M3899">
        <v>5042.178016307359</v>
      </c>
      <c r="N3899">
        <v>5300.4755163073587</v>
      </c>
      <c r="O3899">
        <v>5558.7730163073584</v>
      </c>
      <c r="Q3899">
        <v>8906.9795740662521</v>
      </c>
      <c r="R3899">
        <v>8666.3435782639426</v>
      </c>
      <c r="S3899">
        <v>8425.7075824616331</v>
      </c>
      <c r="T3899">
        <v>8185.0715866593227</v>
      </c>
      <c r="U3899">
        <v>7944.4355908570124</v>
      </c>
      <c r="W3899">
        <v>6.3789999999999999E-2</v>
      </c>
      <c r="AB3899">
        <v>1</v>
      </c>
      <c r="AC3899">
        <v>1</v>
      </c>
      <c r="AD3899">
        <v>1</v>
      </c>
      <c r="AE3899">
        <v>1</v>
      </c>
      <c r="AF3899">
        <v>1</v>
      </c>
      <c r="AL3899">
        <v>2.1878011000000002</v>
      </c>
      <c r="AM3899" s="5">
        <v>13.40752124786377</v>
      </c>
      <c r="AN3899">
        <v>570.77625570776252</v>
      </c>
      <c r="AO3899">
        <f t="shared" si="60"/>
        <v>26826.48401826484</v>
      </c>
      <c r="AP3899">
        <v>684.93150684931504</v>
      </c>
      <c r="AQ3899">
        <v>7.58659E-2</v>
      </c>
      <c r="AR3899">
        <v>3.9287700000000002E-2</v>
      </c>
      <c r="AS3899">
        <v>2.2512700000000001E-3</v>
      </c>
      <c r="AT3899">
        <v>1.54244E-3</v>
      </c>
      <c r="AU3899">
        <v>1.5356600000000001E-3</v>
      </c>
      <c r="AW3899">
        <v>7.58659E-2</v>
      </c>
      <c r="AX3899">
        <v>3.9287699999999995E-2</v>
      </c>
      <c r="AY3899">
        <v>2.2512699999999997E-3</v>
      </c>
      <c r="AZ3899">
        <v>1.5424399999999991E-3</v>
      </c>
      <c r="BA3899">
        <v>1.5356600000000012E-3</v>
      </c>
      <c r="BC3899" s="52">
        <v>100000</v>
      </c>
      <c r="BD3899" s="52">
        <v>100000</v>
      </c>
      <c r="BE3899">
        <v>0</v>
      </c>
      <c r="BF3899">
        <v>0</v>
      </c>
      <c r="BG3899">
        <v>0</v>
      </c>
    </row>
    <row r="3900" spans="1:59">
      <c r="A3900">
        <v>3899</v>
      </c>
      <c r="E3900">
        <v>9795.2054794520554</v>
      </c>
      <c r="K3900">
        <v>4983.8406566584281</v>
      </c>
      <c r="L3900">
        <v>5313.085656658428</v>
      </c>
      <c r="M3900">
        <v>5642.3306566584279</v>
      </c>
      <c r="N3900">
        <v>5971.5756566584278</v>
      </c>
      <c r="O3900">
        <v>6300.8206566584277</v>
      </c>
      <c r="Q3900">
        <v>8195.9941111409607</v>
      </c>
      <c r="R3900">
        <v>7974.5665007030766</v>
      </c>
      <c r="S3900">
        <v>7753.1388902651925</v>
      </c>
      <c r="T3900">
        <v>7531.7112798273083</v>
      </c>
      <c r="U3900">
        <v>7310.2836693894242</v>
      </c>
      <c r="W3900">
        <v>0.11843000000000001</v>
      </c>
      <c r="AB3900">
        <v>1</v>
      </c>
      <c r="AC3900">
        <v>1</v>
      </c>
      <c r="AD3900">
        <v>1</v>
      </c>
      <c r="AE3900">
        <v>1</v>
      </c>
      <c r="AF3900">
        <v>1</v>
      </c>
      <c r="AL3900">
        <v>2.6035344999999999</v>
      </c>
      <c r="AM3900" s="5">
        <v>14.29611873626709</v>
      </c>
      <c r="AN3900">
        <v>570.77625570776252</v>
      </c>
      <c r="AO3900">
        <f t="shared" si="60"/>
        <v>26826.48401826484</v>
      </c>
      <c r="AP3900">
        <v>684.93150684931504</v>
      </c>
      <c r="AQ3900">
        <v>7.4010999999999993E-2</v>
      </c>
      <c r="AR3900">
        <v>2.9743700000000001E-2</v>
      </c>
      <c r="AS3900">
        <v>1.7816000000000002E-3</v>
      </c>
      <c r="AT3900">
        <v>1.5569599999999998E-3</v>
      </c>
      <c r="AU3900">
        <v>1.6294599999999999E-3</v>
      </c>
      <c r="AW3900">
        <v>7.4010999999999993E-2</v>
      </c>
      <c r="AX3900">
        <v>2.9743699999999998E-2</v>
      </c>
      <c r="AY3900">
        <v>1.7816000000000012E-3</v>
      </c>
      <c r="AZ3900">
        <v>1.5569600000000031E-3</v>
      </c>
      <c r="BA3900">
        <v>1.6294599999999992E-3</v>
      </c>
      <c r="BC3900" s="52">
        <v>100000</v>
      </c>
      <c r="BD3900" s="52">
        <v>100000</v>
      </c>
      <c r="BE3900">
        <v>0</v>
      </c>
      <c r="BF3900">
        <v>0</v>
      </c>
      <c r="BG3900">
        <v>0</v>
      </c>
    </row>
    <row r="3901" spans="1:59">
      <c r="A3901">
        <v>3900</v>
      </c>
      <c r="E3901">
        <v>9795.2054794520554</v>
      </c>
      <c r="K3901">
        <v>5044.6849484025197</v>
      </c>
      <c r="L3901">
        <v>5485.7124484025198</v>
      </c>
      <c r="M3901">
        <v>5926.73994840252</v>
      </c>
      <c r="N3901">
        <v>6367.7674484025201</v>
      </c>
      <c r="O3901">
        <v>6808.7949484025203</v>
      </c>
      <c r="Q3901">
        <v>7748.1101747719658</v>
      </c>
      <c r="R3901">
        <v>7538.7828503220098</v>
      </c>
      <c r="S3901">
        <v>7329.4555258720538</v>
      </c>
      <c r="T3901">
        <v>7120.1282014220978</v>
      </c>
      <c r="U3901">
        <v>6910.8008769721419</v>
      </c>
      <c r="W3901">
        <v>0.17783000000000002</v>
      </c>
      <c r="AB3901">
        <v>1</v>
      </c>
      <c r="AC3901">
        <v>1</v>
      </c>
      <c r="AD3901">
        <v>1</v>
      </c>
      <c r="AE3901">
        <v>1</v>
      </c>
      <c r="AF3901">
        <v>1</v>
      </c>
      <c r="AL3901">
        <v>3.1603124</v>
      </c>
      <c r="AM3901" s="5">
        <v>13.229048728942869</v>
      </c>
      <c r="AN3901">
        <v>570.77625570776252</v>
      </c>
      <c r="AO3901">
        <f t="shared" si="60"/>
        <v>26826.48401826484</v>
      </c>
      <c r="AP3901">
        <v>684.93150684931504</v>
      </c>
      <c r="AQ3901">
        <v>7.4135499999999993E-2</v>
      </c>
      <c r="AR3901">
        <v>2.9612300000000001E-2</v>
      </c>
      <c r="AS3901">
        <v>1.7961000000000001E-3</v>
      </c>
      <c r="AT3901">
        <v>1.5747199999999999E-3</v>
      </c>
      <c r="AU3901">
        <v>1.6404799999999999E-3</v>
      </c>
      <c r="AW3901">
        <v>7.4135499999999993E-2</v>
      </c>
      <c r="AX3901">
        <v>2.9612299999999994E-2</v>
      </c>
      <c r="AY3901">
        <v>1.7961000000000019E-3</v>
      </c>
      <c r="AZ3901">
        <v>1.5747200000000017E-3</v>
      </c>
      <c r="BA3901">
        <v>1.6404799999999997E-3</v>
      </c>
      <c r="BC3901" s="52">
        <v>100000</v>
      </c>
      <c r="BD3901" s="52">
        <v>100000</v>
      </c>
      <c r="BE3901">
        <v>0</v>
      </c>
      <c r="BF3901">
        <v>0</v>
      </c>
      <c r="BG3901">
        <v>0</v>
      </c>
    </row>
    <row r="3902" spans="1:59">
      <c r="A3902">
        <v>3901</v>
      </c>
      <c r="E3902">
        <v>9795.2054794520554</v>
      </c>
      <c r="K3902">
        <v>4866.773158619164</v>
      </c>
      <c r="L3902">
        <v>5378.2531586191635</v>
      </c>
      <c r="M3902">
        <v>5889.7331586191631</v>
      </c>
      <c r="N3902">
        <v>6401.2131586191626</v>
      </c>
      <c r="O3902">
        <v>6912.6931586191622</v>
      </c>
      <c r="Q3902">
        <v>7076.8941613468451</v>
      </c>
      <c r="R3902">
        <v>6885.7007881239451</v>
      </c>
      <c r="S3902">
        <v>6694.5074149010452</v>
      </c>
      <c r="T3902">
        <v>6503.3140416781453</v>
      </c>
      <c r="U3902">
        <v>6312.1206684552453</v>
      </c>
      <c r="W3902">
        <v>0.21750999999999998</v>
      </c>
      <c r="AB3902">
        <v>1</v>
      </c>
      <c r="AC3902">
        <v>1</v>
      </c>
      <c r="AD3902">
        <v>1</v>
      </c>
      <c r="AE3902">
        <v>1</v>
      </c>
      <c r="AF3902">
        <v>1</v>
      </c>
      <c r="AL3902">
        <v>3.254308</v>
      </c>
      <c r="AM3902" s="5">
        <v>14.18305110931396</v>
      </c>
      <c r="AN3902">
        <v>570.77625570776252</v>
      </c>
      <c r="AO3902">
        <f t="shared" si="60"/>
        <v>26826.48401826484</v>
      </c>
      <c r="AP3902">
        <v>684.93150684931504</v>
      </c>
      <c r="AQ3902">
        <v>7.3319999999999996E-2</v>
      </c>
      <c r="AR3902">
        <v>2.85451E-2</v>
      </c>
      <c r="AS3902">
        <v>1.8106699999999999E-3</v>
      </c>
      <c r="AT3902">
        <v>1.5593999999999998E-3</v>
      </c>
      <c r="AU3902">
        <v>1.63266E-3</v>
      </c>
      <c r="AW3902">
        <v>7.3319999999999996E-2</v>
      </c>
      <c r="AX3902">
        <v>2.8545100000000004E-2</v>
      </c>
      <c r="AY3902">
        <v>1.8106700000000003E-3</v>
      </c>
      <c r="AZ3902">
        <v>1.5594000000000025E-3</v>
      </c>
      <c r="BA3902">
        <v>1.6326600000000011E-3</v>
      </c>
      <c r="BC3902" s="52">
        <v>100000</v>
      </c>
      <c r="BD3902" s="52">
        <v>100000</v>
      </c>
      <c r="BE3902">
        <v>0</v>
      </c>
      <c r="BF3902">
        <v>0</v>
      </c>
      <c r="BG3902">
        <v>0</v>
      </c>
    </row>
    <row r="3903" spans="1:59">
      <c r="A3903">
        <v>3902</v>
      </c>
      <c r="E3903">
        <v>9795.2054794520554</v>
      </c>
      <c r="K3903">
        <v>5030.8216920557652</v>
      </c>
      <c r="L3903">
        <v>5539.084192055765</v>
      </c>
      <c r="M3903">
        <v>6047.3466920557648</v>
      </c>
      <c r="N3903">
        <v>6555.6091920557647</v>
      </c>
      <c r="O3903">
        <v>7063.8716920557645</v>
      </c>
      <c r="Q3903">
        <v>6895.7324291065906</v>
      </c>
      <c r="R3903">
        <v>6709.4334237806488</v>
      </c>
      <c r="S3903">
        <v>6523.134418454707</v>
      </c>
      <c r="T3903">
        <v>6336.8354131287651</v>
      </c>
      <c r="U3903">
        <v>6150.5364078028233</v>
      </c>
      <c r="W3903">
        <v>0.17677999999999999</v>
      </c>
      <c r="AB3903">
        <v>1</v>
      </c>
      <c r="AC3903">
        <v>1</v>
      </c>
      <c r="AD3903">
        <v>1</v>
      </c>
      <c r="AE3903">
        <v>1</v>
      </c>
      <c r="AF3903">
        <v>1</v>
      </c>
      <c r="AL3903">
        <v>3.7233483999999999</v>
      </c>
      <c r="AM3903" s="5">
        <v>12.531503677368161</v>
      </c>
      <c r="AN3903">
        <v>570.77625570776252</v>
      </c>
      <c r="AO3903">
        <f t="shared" si="60"/>
        <v>26826.48401826484</v>
      </c>
      <c r="AP3903">
        <v>684.93150684931504</v>
      </c>
      <c r="AQ3903">
        <v>7.3701800000000012E-2</v>
      </c>
      <c r="AR3903">
        <v>2.8552399999999999E-2</v>
      </c>
      <c r="AS3903">
        <v>1.64667E-3</v>
      </c>
      <c r="AT3903">
        <v>1.5575300000000001E-3</v>
      </c>
      <c r="AU3903">
        <v>1.63616E-3</v>
      </c>
      <c r="AW3903">
        <v>7.3701800000000012E-2</v>
      </c>
      <c r="AX3903">
        <v>2.8552399999999992E-2</v>
      </c>
      <c r="AY3903">
        <v>1.6466700000000029E-3</v>
      </c>
      <c r="AZ3903">
        <v>1.5575300000000014E-3</v>
      </c>
      <c r="BA3903">
        <v>1.6361599999999976E-3</v>
      </c>
      <c r="BC3903" s="52">
        <v>100000</v>
      </c>
      <c r="BD3903" s="52">
        <v>100000</v>
      </c>
      <c r="BE3903">
        <v>0</v>
      </c>
      <c r="BF3903">
        <v>0</v>
      </c>
      <c r="BG3903">
        <v>0</v>
      </c>
    </row>
    <row r="3904" spans="1:59">
      <c r="A3904">
        <v>3903</v>
      </c>
      <c r="E3904">
        <v>9795.2054794520554</v>
      </c>
      <c r="K3904">
        <v>5205.6527582065091</v>
      </c>
      <c r="L3904">
        <v>5695.2985915398422</v>
      </c>
      <c r="M3904">
        <v>6184.9444248731752</v>
      </c>
      <c r="N3904">
        <v>6674.5902582065082</v>
      </c>
      <c r="O3904">
        <v>7164.2360915398413</v>
      </c>
      <c r="Q3904">
        <v>6498.4654740059223</v>
      </c>
      <c r="R3904">
        <v>6322.8992573175774</v>
      </c>
      <c r="S3904">
        <v>6147.3330406292325</v>
      </c>
      <c r="T3904">
        <v>5971.7668239408877</v>
      </c>
      <c r="U3904">
        <v>5796.2006072525428</v>
      </c>
      <c r="W3904">
        <v>0.16575000000000001</v>
      </c>
      <c r="AB3904">
        <v>1</v>
      </c>
      <c r="AC3904">
        <v>1</v>
      </c>
      <c r="AD3904">
        <v>1</v>
      </c>
      <c r="AE3904">
        <v>1</v>
      </c>
      <c r="AF3904">
        <v>1</v>
      </c>
      <c r="AL3904">
        <v>4.6588297000000001</v>
      </c>
      <c r="AM3904" s="5">
        <v>12.843976974487299</v>
      </c>
      <c r="AN3904">
        <v>570.77625570776252</v>
      </c>
      <c r="AO3904">
        <f t="shared" si="60"/>
        <v>26826.48401826484</v>
      </c>
      <c r="AP3904">
        <v>684.93150684931504</v>
      </c>
      <c r="AQ3904">
        <v>7.2938299999999998E-2</v>
      </c>
      <c r="AR3904">
        <v>2.7562699999999999E-2</v>
      </c>
      <c r="AS3904">
        <v>1.6323399999999999E-3</v>
      </c>
      <c r="AT3904">
        <v>1.5394200000000001E-3</v>
      </c>
      <c r="AU3904">
        <v>1.6248499999999999E-3</v>
      </c>
      <c r="AW3904">
        <v>7.2938299999999998E-2</v>
      </c>
      <c r="AX3904">
        <v>2.7562699999999996E-2</v>
      </c>
      <c r="AY3904">
        <v>1.632340000000003E-3</v>
      </c>
      <c r="AZ3904">
        <v>1.5394199999999997E-3</v>
      </c>
      <c r="BA3904">
        <v>1.6248499999999971E-3</v>
      </c>
      <c r="BC3904" s="52">
        <v>100000</v>
      </c>
      <c r="BD3904" s="52">
        <v>100000</v>
      </c>
      <c r="BE3904">
        <v>0</v>
      </c>
      <c r="BF3904">
        <v>0</v>
      </c>
      <c r="BG3904">
        <v>0</v>
      </c>
    </row>
    <row r="3905" spans="1:59">
      <c r="A3905">
        <v>3904</v>
      </c>
      <c r="E3905">
        <v>9795.2054794520554</v>
      </c>
      <c r="K3905">
        <v>5255.7145172364581</v>
      </c>
      <c r="L3905">
        <v>5726.2211839031243</v>
      </c>
      <c r="M3905">
        <v>6196.7278505697905</v>
      </c>
      <c r="N3905">
        <v>6667.2345172364567</v>
      </c>
      <c r="O3905">
        <v>7137.7411839031229</v>
      </c>
      <c r="Q3905">
        <v>6910.5991764498949</v>
      </c>
      <c r="R3905">
        <v>6723.8985223213258</v>
      </c>
      <c r="S3905">
        <v>6537.1978681927558</v>
      </c>
      <c r="T3905">
        <v>6350.4972140641858</v>
      </c>
      <c r="U3905">
        <v>6163.7965599356157</v>
      </c>
      <c r="W3905">
        <v>0.32718000000000003</v>
      </c>
      <c r="AB3905">
        <v>1</v>
      </c>
      <c r="AC3905">
        <v>1</v>
      </c>
      <c r="AD3905">
        <v>1</v>
      </c>
      <c r="AE3905">
        <v>1</v>
      </c>
      <c r="AF3905">
        <v>1</v>
      </c>
      <c r="AL3905">
        <v>5.2529453999999998</v>
      </c>
      <c r="AM3905" s="5">
        <v>12.87972259521484</v>
      </c>
      <c r="AN3905">
        <v>570.77625570776252</v>
      </c>
      <c r="AO3905">
        <f t="shared" si="60"/>
        <v>26826.48401826484</v>
      </c>
      <c r="AP3905">
        <v>684.93150684931504</v>
      </c>
      <c r="AQ3905">
        <v>7.3978300000000011E-2</v>
      </c>
      <c r="AR3905">
        <v>3.3874399999999999E-2</v>
      </c>
      <c r="AS3905">
        <v>1.86696E-3</v>
      </c>
      <c r="AT3905">
        <v>1.82815E-3</v>
      </c>
      <c r="AU3905">
        <v>2.8074900000000002E-3</v>
      </c>
      <c r="AW3905">
        <v>7.3978300000000011E-2</v>
      </c>
      <c r="AX3905">
        <v>3.3874399999999999E-2</v>
      </c>
      <c r="AY3905">
        <v>1.8669600000000008E-3</v>
      </c>
      <c r="AZ3905">
        <v>1.8281500000000006E-3</v>
      </c>
      <c r="BA3905">
        <v>2.8074900000000028E-3</v>
      </c>
      <c r="BC3905" s="52">
        <v>100000</v>
      </c>
      <c r="BD3905" s="52">
        <v>100000</v>
      </c>
      <c r="BE3905">
        <v>0</v>
      </c>
      <c r="BF3905">
        <v>0</v>
      </c>
      <c r="BG3905">
        <v>0</v>
      </c>
    </row>
    <row r="3906" spans="1:59">
      <c r="A3906">
        <v>3905</v>
      </c>
      <c r="E3906">
        <v>9795.2054794520554</v>
      </c>
      <c r="K3906">
        <v>5574.5694132118224</v>
      </c>
      <c r="L3906">
        <v>6054.700246545156</v>
      </c>
      <c r="M3906">
        <v>6534.8310798784896</v>
      </c>
      <c r="N3906">
        <v>7014.9619132118232</v>
      </c>
      <c r="O3906">
        <v>7495.0927465451568</v>
      </c>
      <c r="Q3906">
        <v>7297.8253430872765</v>
      </c>
      <c r="R3906">
        <v>7100.6631678300455</v>
      </c>
      <c r="S3906">
        <v>6903.5009925728145</v>
      </c>
      <c r="T3906">
        <v>6706.3388173155836</v>
      </c>
      <c r="U3906">
        <v>6509.1766420583526</v>
      </c>
      <c r="W3906">
        <v>4.8799999999999996E-2</v>
      </c>
      <c r="AB3906">
        <v>1</v>
      </c>
      <c r="AC3906">
        <v>1</v>
      </c>
      <c r="AD3906">
        <v>1</v>
      </c>
      <c r="AE3906">
        <v>1</v>
      </c>
      <c r="AF3906">
        <v>1</v>
      </c>
      <c r="AL3906">
        <v>5.7403690000000003</v>
      </c>
      <c r="AM3906" s="5">
        <v>12.325308799743651</v>
      </c>
      <c r="AN3906">
        <v>570.77625570776252</v>
      </c>
      <c r="AO3906">
        <f t="shared" si="60"/>
        <v>26826.48401826484</v>
      </c>
      <c r="AP3906">
        <v>684.93150684931504</v>
      </c>
      <c r="AQ3906">
        <v>7.5578300000000001E-2</v>
      </c>
      <c r="AR3906">
        <v>3.9866399999999996E-2</v>
      </c>
      <c r="AS3906">
        <v>2.1101600000000002E-3</v>
      </c>
      <c r="AT3906">
        <v>8.4334900000000001E-3</v>
      </c>
      <c r="AU3906">
        <v>1.2991600000000001E-2</v>
      </c>
      <c r="AW3906">
        <v>7.5578300000000001E-2</v>
      </c>
      <c r="AX3906">
        <v>3.9866399999999996E-2</v>
      </c>
      <c r="AY3906">
        <v>2.1101599999999998E-3</v>
      </c>
      <c r="AZ3906">
        <v>8.4334900000000018E-3</v>
      </c>
      <c r="BA3906">
        <v>1.2991600000000006E-2</v>
      </c>
      <c r="BC3906" s="52">
        <v>100000</v>
      </c>
      <c r="BD3906" s="52">
        <v>100000</v>
      </c>
      <c r="BE3906">
        <v>0</v>
      </c>
      <c r="BF3906">
        <v>0</v>
      </c>
      <c r="BG3906">
        <v>0</v>
      </c>
    </row>
    <row r="3907" spans="1:59">
      <c r="A3907">
        <v>3906</v>
      </c>
      <c r="E3907">
        <v>9795.2054794520554</v>
      </c>
      <c r="K3907">
        <v>5693.9474539755465</v>
      </c>
      <c r="L3907">
        <v>6213.9524539755466</v>
      </c>
      <c r="M3907">
        <v>6733.9574539755467</v>
      </c>
      <c r="N3907">
        <v>7253.9624539755469</v>
      </c>
      <c r="O3907">
        <v>7773.967453975547</v>
      </c>
      <c r="Q3907">
        <v>7626.4009309557523</v>
      </c>
      <c r="R3907">
        <v>7420.3617721227056</v>
      </c>
      <c r="S3907">
        <v>7214.3226132896589</v>
      </c>
      <c r="T3907">
        <v>7008.2834544566122</v>
      </c>
      <c r="U3907">
        <v>6802.2442956235654</v>
      </c>
      <c r="W3907">
        <v>5.629E-2</v>
      </c>
      <c r="AB3907">
        <v>1</v>
      </c>
      <c r="AC3907">
        <v>1</v>
      </c>
      <c r="AD3907">
        <v>1</v>
      </c>
      <c r="AE3907">
        <v>1</v>
      </c>
      <c r="AF3907">
        <v>1</v>
      </c>
      <c r="AL3907">
        <v>5.8703380000000003</v>
      </c>
      <c r="AM3907" s="5">
        <v>12.69006824493408</v>
      </c>
      <c r="AN3907">
        <v>570.77625570776252</v>
      </c>
      <c r="AO3907">
        <f t="shared" ref="AO3907:AO3970" si="61">235000000/8760</f>
        <v>26826.48401826484</v>
      </c>
      <c r="AP3907">
        <v>684.93150684931504</v>
      </c>
      <c r="AQ3907">
        <v>7.5954999999999995E-2</v>
      </c>
      <c r="AR3907">
        <v>5.7140700000000003E-2</v>
      </c>
      <c r="AS3907">
        <v>2.6082399999999999E-2</v>
      </c>
      <c r="AT3907">
        <v>1.5531700000000001E-2</v>
      </c>
      <c r="AU3907">
        <v>1.6060300000000003E-2</v>
      </c>
      <c r="AW3907">
        <v>7.5954999999999981E-2</v>
      </c>
      <c r="AX3907">
        <v>5.7140700000000003E-2</v>
      </c>
      <c r="AY3907">
        <v>2.6082399999999992E-2</v>
      </c>
      <c r="AZ3907">
        <v>1.5531699999999996E-2</v>
      </c>
      <c r="BA3907">
        <v>1.60603E-2</v>
      </c>
      <c r="BC3907" s="52">
        <v>100000</v>
      </c>
      <c r="BD3907" s="52">
        <v>100000</v>
      </c>
      <c r="BE3907">
        <v>0</v>
      </c>
      <c r="BF3907">
        <v>0</v>
      </c>
      <c r="BG3907">
        <v>0</v>
      </c>
    </row>
    <row r="3908" spans="1:59">
      <c r="A3908">
        <v>3907</v>
      </c>
      <c r="E3908">
        <v>9795.2054794520554</v>
      </c>
      <c r="K3908">
        <v>5523.7374732737217</v>
      </c>
      <c r="L3908">
        <v>6007.2233066070548</v>
      </c>
      <c r="M3908">
        <v>6490.709139940388</v>
      </c>
      <c r="N3908">
        <v>6974.1949732737212</v>
      </c>
      <c r="O3908">
        <v>7457.6808066070544</v>
      </c>
      <c r="Q3908">
        <v>8422.946865769527</v>
      </c>
      <c r="R3908">
        <v>8195.3877713780421</v>
      </c>
      <c r="S3908">
        <v>7967.8286769865581</v>
      </c>
      <c r="T3908">
        <v>7740.2695825950741</v>
      </c>
      <c r="U3908">
        <v>7512.7104882035901</v>
      </c>
      <c r="W3908">
        <v>1.5900000000000001E-3</v>
      </c>
      <c r="AB3908">
        <v>1</v>
      </c>
      <c r="AC3908">
        <v>1</v>
      </c>
      <c r="AD3908">
        <v>1</v>
      </c>
      <c r="AE3908">
        <v>1</v>
      </c>
      <c r="AF3908">
        <v>1</v>
      </c>
      <c r="AL3908">
        <v>5.4959790000000002</v>
      </c>
      <c r="AM3908" s="5">
        <v>13.283645629882811</v>
      </c>
      <c r="AN3908">
        <v>570.77625570776252</v>
      </c>
      <c r="AO3908">
        <f t="shared" si="61"/>
        <v>26826.48401826484</v>
      </c>
      <c r="AP3908">
        <v>684.93150684931504</v>
      </c>
      <c r="AQ3908">
        <v>7.6355699999999999E-2</v>
      </c>
      <c r="AR3908">
        <v>6.14776E-2</v>
      </c>
      <c r="AS3908">
        <v>4.4670599999999998E-2</v>
      </c>
      <c r="AT3908">
        <v>2.6926700000000001E-2</v>
      </c>
      <c r="AU3908">
        <v>4.0343000000000004E-2</v>
      </c>
      <c r="AW3908">
        <v>7.6355700000000012E-2</v>
      </c>
      <c r="AX3908">
        <v>6.1477600000000007E-2</v>
      </c>
      <c r="AY3908">
        <v>4.4670599999999991E-2</v>
      </c>
      <c r="AZ3908">
        <v>2.6926699999999998E-2</v>
      </c>
      <c r="BA3908">
        <v>4.0343000000000004E-2</v>
      </c>
      <c r="BC3908" s="52">
        <v>100000</v>
      </c>
      <c r="BD3908" s="52">
        <v>100000</v>
      </c>
      <c r="BE3908">
        <v>0</v>
      </c>
      <c r="BF3908">
        <v>0</v>
      </c>
      <c r="BG3908">
        <v>0</v>
      </c>
    </row>
    <row r="3909" spans="1:59">
      <c r="A3909">
        <v>3908</v>
      </c>
      <c r="E3909">
        <v>9795.2054794520554</v>
      </c>
      <c r="K3909">
        <v>5231.8389090837127</v>
      </c>
      <c r="L3909">
        <v>5649.767242417046</v>
      </c>
      <c r="M3909">
        <v>6067.6955757503792</v>
      </c>
      <c r="N3909">
        <v>6485.6239090837125</v>
      </c>
      <c r="O3909">
        <v>6903.5522424170458</v>
      </c>
      <c r="Q3909">
        <v>8706.936712557268</v>
      </c>
      <c r="R3909">
        <v>8471.7051880673898</v>
      </c>
      <c r="S3909">
        <v>8236.4736635775116</v>
      </c>
      <c r="T3909">
        <v>8001.2421390876334</v>
      </c>
      <c r="U3909">
        <v>7766.0106145977552</v>
      </c>
      <c r="W3909">
        <v>0</v>
      </c>
      <c r="AB3909">
        <v>1</v>
      </c>
      <c r="AC3909">
        <v>1</v>
      </c>
      <c r="AD3909">
        <v>1</v>
      </c>
      <c r="AE3909">
        <v>1</v>
      </c>
      <c r="AF3909">
        <v>1</v>
      </c>
      <c r="AL3909">
        <v>6.0728629999999999</v>
      </c>
      <c r="AM3909" s="5">
        <v>13.51479339599609</v>
      </c>
      <c r="AN3909">
        <v>570.77625570776252</v>
      </c>
      <c r="AO3909">
        <f t="shared" si="61"/>
        <v>26826.48401826484</v>
      </c>
      <c r="AP3909">
        <v>684.93150684931504</v>
      </c>
      <c r="AQ3909">
        <v>7.62573E-2</v>
      </c>
      <c r="AR3909">
        <v>6.1570699999999999E-2</v>
      </c>
      <c r="AS3909">
        <v>4.4699599999999999E-2</v>
      </c>
      <c r="AT3909">
        <v>2.9427700000000001E-2</v>
      </c>
      <c r="AU3909">
        <v>4.1842199999999996E-2</v>
      </c>
      <c r="AW3909">
        <v>7.6257300000000014E-2</v>
      </c>
      <c r="AX3909">
        <v>6.1570699999999992E-2</v>
      </c>
      <c r="AY3909">
        <v>4.4699599999999992E-2</v>
      </c>
      <c r="AZ3909">
        <v>2.9427700000000001E-2</v>
      </c>
      <c r="BA3909">
        <v>4.1842199999999996E-2</v>
      </c>
      <c r="BC3909" s="52">
        <v>100000</v>
      </c>
      <c r="BD3909" s="52">
        <v>100000</v>
      </c>
      <c r="BE3909">
        <v>0</v>
      </c>
      <c r="BF3909">
        <v>0</v>
      </c>
      <c r="BG3909">
        <v>0</v>
      </c>
    </row>
    <row r="3910" spans="1:59">
      <c r="A3910">
        <v>3909</v>
      </c>
      <c r="E3910">
        <v>9795.2054794520554</v>
      </c>
      <c r="K3910">
        <v>5065.4798329226533</v>
      </c>
      <c r="L3910">
        <v>5473.8931662559862</v>
      </c>
      <c r="M3910">
        <v>5882.3064995893201</v>
      </c>
      <c r="N3910">
        <v>6290.7198329226539</v>
      </c>
      <c r="O3910">
        <v>6699.1331662559878</v>
      </c>
      <c r="Q3910">
        <v>8059.0099146792854</v>
      </c>
      <c r="R3910">
        <v>7841.2831474897703</v>
      </c>
      <c r="S3910">
        <v>7623.5563803002551</v>
      </c>
      <c r="T3910">
        <v>7405.82961311074</v>
      </c>
      <c r="U3910">
        <v>7188.1028459212248</v>
      </c>
      <c r="W3910">
        <v>0</v>
      </c>
      <c r="AB3910">
        <v>1</v>
      </c>
      <c r="AC3910">
        <v>1</v>
      </c>
      <c r="AD3910">
        <v>1</v>
      </c>
      <c r="AE3910">
        <v>1</v>
      </c>
      <c r="AF3910">
        <v>1</v>
      </c>
      <c r="AL3910">
        <v>6.1526009999999998</v>
      </c>
      <c r="AM3910" s="5">
        <v>13.63365268707275</v>
      </c>
      <c r="AN3910">
        <v>570.77625570776252</v>
      </c>
      <c r="AO3910">
        <f t="shared" si="61"/>
        <v>26826.48401826484</v>
      </c>
      <c r="AP3910">
        <v>684.93150684931504</v>
      </c>
      <c r="AQ3910">
        <v>7.6510000000000009E-2</v>
      </c>
      <c r="AR3910">
        <v>6.0924699999999998E-2</v>
      </c>
      <c r="AS3910">
        <v>4.3315800000000002E-2</v>
      </c>
      <c r="AT3910">
        <v>3.00459E-2</v>
      </c>
      <c r="AU3910">
        <v>4.3479199999999996E-2</v>
      </c>
      <c r="AW3910">
        <v>7.6510000000000009E-2</v>
      </c>
      <c r="AX3910">
        <v>6.0924699999999998E-2</v>
      </c>
      <c r="AY3910">
        <v>4.3315800000000002E-2</v>
      </c>
      <c r="AZ3910">
        <v>3.00459E-2</v>
      </c>
      <c r="BA3910">
        <v>4.3479199999999996E-2</v>
      </c>
      <c r="BC3910" s="52">
        <v>100000</v>
      </c>
      <c r="BD3910" s="52">
        <v>100000</v>
      </c>
      <c r="BE3910">
        <v>0</v>
      </c>
      <c r="BF3910">
        <v>0</v>
      </c>
      <c r="BG3910">
        <v>0</v>
      </c>
    </row>
    <row r="3911" spans="1:59">
      <c r="A3911">
        <v>3910</v>
      </c>
      <c r="E3911">
        <v>9795.2054794520554</v>
      </c>
      <c r="K3911">
        <v>5102.4485165139995</v>
      </c>
      <c r="L3911">
        <v>5459.3843498473325</v>
      </c>
      <c r="M3911">
        <v>5816.3201831806655</v>
      </c>
      <c r="N3911">
        <v>6173.2560165139985</v>
      </c>
      <c r="O3911">
        <v>6530.1918498473315</v>
      </c>
      <c r="Q3911">
        <v>6370.7201563523959</v>
      </c>
      <c r="R3911">
        <v>6198.6051801306903</v>
      </c>
      <c r="S3911">
        <v>6026.4902039089848</v>
      </c>
      <c r="T3911">
        <v>5854.3752276872792</v>
      </c>
      <c r="U3911">
        <v>5682.2602514655737</v>
      </c>
      <c r="W3911">
        <v>0</v>
      </c>
      <c r="AB3911">
        <v>1</v>
      </c>
      <c r="AC3911">
        <v>1</v>
      </c>
      <c r="AD3911">
        <v>1</v>
      </c>
      <c r="AE3911">
        <v>1</v>
      </c>
      <c r="AF3911">
        <v>1</v>
      </c>
      <c r="AL3911">
        <v>7.5783940000000003</v>
      </c>
      <c r="AM3911" s="5">
        <v>13.466384887695311</v>
      </c>
      <c r="AN3911">
        <v>570.77625570776252</v>
      </c>
      <c r="AO3911">
        <f t="shared" si="61"/>
        <v>26826.48401826484</v>
      </c>
      <c r="AP3911">
        <v>684.93150684931504</v>
      </c>
      <c r="AQ3911">
        <v>7.8401300000000007E-2</v>
      </c>
      <c r="AR3911">
        <v>5.8334299999999999E-2</v>
      </c>
      <c r="AS3911">
        <v>3.9700200000000005E-2</v>
      </c>
      <c r="AT3911">
        <v>2.96463E-2</v>
      </c>
      <c r="AU3911">
        <v>4.3597299999999999E-2</v>
      </c>
      <c r="AW3911">
        <v>7.8401299999999993E-2</v>
      </c>
      <c r="AX3911">
        <v>5.8334299999999992E-2</v>
      </c>
      <c r="AY3911">
        <v>3.9700200000000005E-2</v>
      </c>
      <c r="AZ3911">
        <v>2.96463E-2</v>
      </c>
      <c r="BA3911">
        <v>4.3597299999999992E-2</v>
      </c>
      <c r="BC3911" s="52">
        <v>100000</v>
      </c>
      <c r="BD3911" s="52">
        <v>100000</v>
      </c>
      <c r="BE3911">
        <v>0</v>
      </c>
      <c r="BF3911">
        <v>0</v>
      </c>
      <c r="BG3911">
        <v>0</v>
      </c>
    </row>
    <row r="3912" spans="1:59">
      <c r="A3912">
        <v>3911</v>
      </c>
      <c r="E3912">
        <v>9795.2054794520554</v>
      </c>
      <c r="K3912">
        <v>4105.0642404557912</v>
      </c>
      <c r="L3912">
        <v>4455.0150737891245</v>
      </c>
      <c r="M3912">
        <v>4804.9659071224578</v>
      </c>
      <c r="N3912">
        <v>5154.9167404557911</v>
      </c>
      <c r="O3912">
        <v>5504.8675737891244</v>
      </c>
      <c r="Q3912">
        <v>3579.4024768822678</v>
      </c>
      <c r="R3912">
        <v>3482.6993174615104</v>
      </c>
      <c r="S3912">
        <v>3385.996158040753</v>
      </c>
      <c r="T3912">
        <v>3289.2929986199956</v>
      </c>
      <c r="U3912">
        <v>3192.5898391992382</v>
      </c>
      <c r="W3912">
        <v>0</v>
      </c>
      <c r="AB3912">
        <v>1</v>
      </c>
      <c r="AC3912">
        <v>1</v>
      </c>
      <c r="AD3912">
        <v>1</v>
      </c>
      <c r="AE3912">
        <v>1</v>
      </c>
      <c r="AF3912">
        <v>1</v>
      </c>
      <c r="AL3912">
        <v>7.212955</v>
      </c>
      <c r="AM3912" s="5">
        <v>13.255574226379389</v>
      </c>
      <c r="AN3912">
        <v>570.77625570776252</v>
      </c>
      <c r="AO3912">
        <f t="shared" si="61"/>
        <v>26826.48401826484</v>
      </c>
      <c r="AP3912">
        <v>684.93150684931504</v>
      </c>
      <c r="AQ3912">
        <v>7.9599100000000006E-2</v>
      </c>
      <c r="AR3912">
        <v>5.7815899999999996E-2</v>
      </c>
      <c r="AS3912">
        <v>3.9172400000000003E-2</v>
      </c>
      <c r="AT3912">
        <v>3.1306599999999997E-2</v>
      </c>
      <c r="AU3912">
        <v>4.3578400000000003E-2</v>
      </c>
      <c r="AW3912">
        <v>7.959910000000002E-2</v>
      </c>
      <c r="AX3912">
        <v>5.781589999999999E-2</v>
      </c>
      <c r="AY3912">
        <v>3.917240000000001E-2</v>
      </c>
      <c r="AZ3912">
        <v>3.1306600000000004E-2</v>
      </c>
      <c r="BA3912">
        <v>4.3578400000000003E-2</v>
      </c>
      <c r="BC3912" s="52">
        <v>100000</v>
      </c>
      <c r="BD3912" s="52">
        <v>100000</v>
      </c>
      <c r="BE3912">
        <v>0</v>
      </c>
      <c r="BF3912">
        <v>0</v>
      </c>
      <c r="BG3912">
        <v>0</v>
      </c>
    </row>
    <row r="3913" spans="1:59">
      <c r="A3913">
        <v>3912</v>
      </c>
      <c r="E3913">
        <v>9795.2054794520554</v>
      </c>
      <c r="K3913">
        <v>3104.5955436826966</v>
      </c>
      <c r="L3913">
        <v>3486.6105436826965</v>
      </c>
      <c r="M3913">
        <v>3868.6255436826964</v>
      </c>
      <c r="N3913">
        <v>4250.6405436826963</v>
      </c>
      <c r="O3913">
        <v>4632.6555436826966</v>
      </c>
      <c r="Q3913">
        <v>2974.67018400797</v>
      </c>
      <c r="R3913">
        <v>2894.3048139000666</v>
      </c>
      <c r="S3913">
        <v>2813.9394437921633</v>
      </c>
      <c r="T3913">
        <v>2733.5740736842599</v>
      </c>
      <c r="U3913">
        <v>2653.2087035763566</v>
      </c>
      <c r="W3913">
        <v>0</v>
      </c>
      <c r="AB3913">
        <v>1</v>
      </c>
      <c r="AC3913">
        <v>1</v>
      </c>
      <c r="AD3913">
        <v>1</v>
      </c>
      <c r="AE3913">
        <v>1</v>
      </c>
      <c r="AF3913">
        <v>1</v>
      </c>
      <c r="AL3913">
        <v>5.3066874000000004</v>
      </c>
      <c r="AM3913" s="5">
        <v>12.632877349853519</v>
      </c>
      <c r="AN3913">
        <v>570.77625570776252</v>
      </c>
      <c r="AO3913">
        <f t="shared" si="61"/>
        <v>26826.48401826484</v>
      </c>
      <c r="AP3913">
        <v>684.93150684931504</v>
      </c>
      <c r="AQ3913">
        <v>8.0971100000000004E-2</v>
      </c>
      <c r="AR3913">
        <v>5.7396099999999999E-2</v>
      </c>
      <c r="AS3913">
        <v>3.8901200000000004E-2</v>
      </c>
      <c r="AT3913">
        <v>3.5270000000000003E-2</v>
      </c>
      <c r="AU3913">
        <v>4.3602800000000004E-2</v>
      </c>
      <c r="AW3913">
        <v>8.0971100000000004E-2</v>
      </c>
      <c r="AX3913">
        <v>5.7396099999999992E-2</v>
      </c>
      <c r="AY3913">
        <v>3.8901200000000011E-2</v>
      </c>
      <c r="AZ3913">
        <v>3.527000000000001E-2</v>
      </c>
      <c r="BA3913">
        <v>4.3602800000000011E-2</v>
      </c>
      <c r="BC3913" s="52">
        <v>100000</v>
      </c>
      <c r="BD3913" s="52">
        <v>100000</v>
      </c>
      <c r="BE3913">
        <v>0</v>
      </c>
      <c r="BF3913">
        <v>0</v>
      </c>
      <c r="BG3913">
        <v>0</v>
      </c>
    </row>
    <row r="3914" spans="1:59">
      <c r="A3914">
        <v>3913</v>
      </c>
      <c r="E3914">
        <v>9795.2054794520554</v>
      </c>
      <c r="K3914">
        <v>2544.5237418156621</v>
      </c>
      <c r="L3914">
        <v>2856.9662418156622</v>
      </c>
      <c r="M3914">
        <v>3169.4087418156623</v>
      </c>
      <c r="N3914">
        <v>3481.8512418156624</v>
      </c>
      <c r="O3914">
        <v>3794.2937418156625</v>
      </c>
      <c r="Q3914">
        <v>3207.1342396974778</v>
      </c>
      <c r="R3914">
        <v>3120.488489138088</v>
      </c>
      <c r="S3914">
        <v>3033.8427385786981</v>
      </c>
      <c r="T3914">
        <v>2947.1969880193083</v>
      </c>
      <c r="U3914">
        <v>2860.5512374599184</v>
      </c>
      <c r="W3914">
        <v>0</v>
      </c>
      <c r="AB3914">
        <v>1</v>
      </c>
      <c r="AC3914">
        <v>1</v>
      </c>
      <c r="AD3914">
        <v>1</v>
      </c>
      <c r="AE3914">
        <v>1</v>
      </c>
      <c r="AF3914">
        <v>1</v>
      </c>
      <c r="AL3914">
        <v>1.0420887000000001</v>
      </c>
      <c r="AM3914" s="5">
        <v>12.856326103210449</v>
      </c>
      <c r="AN3914">
        <v>570.77625570776252</v>
      </c>
      <c r="AO3914">
        <f t="shared" si="61"/>
        <v>26826.48401826484</v>
      </c>
      <c r="AP3914">
        <v>684.93150684931504</v>
      </c>
      <c r="AQ3914">
        <v>8.0596500000000001E-2</v>
      </c>
      <c r="AR3914">
        <v>5.7091799999999998E-2</v>
      </c>
      <c r="AS3914">
        <v>3.8941299999999998E-2</v>
      </c>
      <c r="AT3914">
        <v>5.4220499999999998E-2</v>
      </c>
      <c r="AU3914">
        <v>4.3654000000000005E-2</v>
      </c>
      <c r="AW3914">
        <v>8.0596500000000001E-2</v>
      </c>
      <c r="AX3914">
        <v>5.7091799999999998E-2</v>
      </c>
      <c r="AY3914">
        <v>3.8941299999999998E-2</v>
      </c>
      <c r="AZ3914">
        <v>5.4220499999999991E-2</v>
      </c>
      <c r="BA3914">
        <v>4.3654000000000012E-2</v>
      </c>
      <c r="BC3914" s="52">
        <v>100000</v>
      </c>
      <c r="BD3914" s="52">
        <v>100000</v>
      </c>
      <c r="BE3914">
        <v>0</v>
      </c>
      <c r="BF3914">
        <v>0</v>
      </c>
      <c r="BG3914">
        <v>0</v>
      </c>
    </row>
    <row r="3915" spans="1:59">
      <c r="A3915">
        <v>3914</v>
      </c>
      <c r="E3915">
        <v>9795.2054794520554</v>
      </c>
      <c r="K3915">
        <v>2244.8968519279479</v>
      </c>
      <c r="L3915">
        <v>2459.3893519279477</v>
      </c>
      <c r="M3915">
        <v>2673.8818519279475</v>
      </c>
      <c r="N3915">
        <v>2888.3743519279474</v>
      </c>
      <c r="O3915">
        <v>3102.8668519279472</v>
      </c>
      <c r="Q3915">
        <v>3121.5346100663578</v>
      </c>
      <c r="R3915">
        <v>3037.2014672794458</v>
      </c>
      <c r="S3915">
        <v>2952.8683244925337</v>
      </c>
      <c r="T3915">
        <v>2868.5351817056217</v>
      </c>
      <c r="U3915">
        <v>2784.2020389187096</v>
      </c>
      <c r="W3915">
        <v>0</v>
      </c>
      <c r="AB3915">
        <v>1</v>
      </c>
      <c r="AC3915">
        <v>1</v>
      </c>
      <c r="AD3915">
        <v>1</v>
      </c>
      <c r="AE3915">
        <v>1</v>
      </c>
      <c r="AF3915">
        <v>1</v>
      </c>
      <c r="AL3915">
        <v>4.5335270000000003</v>
      </c>
      <c r="AM3915" s="5">
        <v>12.04240131378174</v>
      </c>
      <c r="AN3915">
        <v>570.77625570776252</v>
      </c>
      <c r="AO3915">
        <f t="shared" si="61"/>
        <v>26826.48401826484</v>
      </c>
      <c r="AP3915">
        <v>684.93150684931504</v>
      </c>
      <c r="AQ3915">
        <v>7.9932299999999998E-2</v>
      </c>
      <c r="AR3915">
        <v>5.6518199999999998E-2</v>
      </c>
      <c r="AS3915">
        <v>4.0188099999999997E-2</v>
      </c>
      <c r="AT3915">
        <v>5.4751500000000002E-2</v>
      </c>
      <c r="AU3915">
        <v>4.3671599999999998E-2</v>
      </c>
      <c r="AW3915">
        <v>7.9932299999999998E-2</v>
      </c>
      <c r="AX3915">
        <v>5.6518200000000005E-2</v>
      </c>
      <c r="AY3915">
        <v>4.018809999999999E-2</v>
      </c>
      <c r="AZ3915">
        <v>5.4751499999999995E-2</v>
      </c>
      <c r="BA3915">
        <v>4.3671599999999991E-2</v>
      </c>
      <c r="BC3915" s="52">
        <v>100000</v>
      </c>
      <c r="BD3915" s="52">
        <v>100000</v>
      </c>
      <c r="BE3915">
        <v>0</v>
      </c>
      <c r="BF3915">
        <v>0</v>
      </c>
      <c r="BG3915">
        <v>0</v>
      </c>
    </row>
    <row r="3916" spans="1:59">
      <c r="A3916">
        <v>3915</v>
      </c>
      <c r="E3916">
        <v>9795.2054794520554</v>
      </c>
      <c r="K3916">
        <v>2150.3991405018232</v>
      </c>
      <c r="L3916">
        <v>2248.7349738351568</v>
      </c>
      <c r="M3916">
        <v>2347.0708071684903</v>
      </c>
      <c r="N3916">
        <v>2445.4066405018239</v>
      </c>
      <c r="O3916">
        <v>2543.7424738351574</v>
      </c>
      <c r="Q3916">
        <v>3950.6437357021168</v>
      </c>
      <c r="R3916">
        <v>3843.9109117565063</v>
      </c>
      <c r="S3916">
        <v>3737.1780878108957</v>
      </c>
      <c r="T3916">
        <v>3630.4452638652851</v>
      </c>
      <c r="U3916">
        <v>3523.7124399196746</v>
      </c>
      <c r="W3916">
        <v>0</v>
      </c>
      <c r="AB3916">
        <v>1</v>
      </c>
      <c r="AC3916">
        <v>1</v>
      </c>
      <c r="AD3916">
        <v>1</v>
      </c>
      <c r="AE3916">
        <v>1</v>
      </c>
      <c r="AF3916">
        <v>1</v>
      </c>
      <c r="AL3916">
        <v>3.3436235999999999</v>
      </c>
      <c r="AM3916" s="5">
        <v>11.742262840271</v>
      </c>
      <c r="AN3916">
        <v>570.77625570776252</v>
      </c>
      <c r="AO3916">
        <f t="shared" si="61"/>
        <v>26826.48401826484</v>
      </c>
      <c r="AP3916">
        <v>684.93150684931504</v>
      </c>
      <c r="AQ3916">
        <v>7.9217799999999991E-2</v>
      </c>
      <c r="AR3916">
        <v>5.5963400000000003E-2</v>
      </c>
      <c r="AS3916">
        <v>4.0030999999999997E-2</v>
      </c>
      <c r="AT3916">
        <v>5.4905900000000001E-2</v>
      </c>
      <c r="AU3916">
        <v>4.3694000000000004E-2</v>
      </c>
      <c r="AW3916">
        <v>7.9217799999999991E-2</v>
      </c>
      <c r="AX3916">
        <v>5.596340000000001E-2</v>
      </c>
      <c r="AY3916">
        <v>4.0030999999999997E-2</v>
      </c>
      <c r="AZ3916">
        <v>5.4905899999999994E-2</v>
      </c>
      <c r="BA3916">
        <v>4.3693999999999997E-2</v>
      </c>
      <c r="BC3916" s="52">
        <v>100000</v>
      </c>
      <c r="BD3916" s="52">
        <v>100000</v>
      </c>
      <c r="BE3916">
        <v>0</v>
      </c>
      <c r="BF3916">
        <v>0</v>
      </c>
      <c r="BG3916">
        <v>0</v>
      </c>
    </row>
    <row r="3917" spans="1:59">
      <c r="A3917">
        <v>3916</v>
      </c>
      <c r="E3917">
        <v>9795.2054794520554</v>
      </c>
      <c r="K3917">
        <v>2209.5562444027305</v>
      </c>
      <c r="L3917">
        <v>2264.8012444027304</v>
      </c>
      <c r="M3917">
        <v>2320.0462444027303</v>
      </c>
      <c r="N3917">
        <v>2375.2912444027302</v>
      </c>
      <c r="O3917">
        <v>2430.5362444027301</v>
      </c>
      <c r="Q3917">
        <v>6335.3989254310909</v>
      </c>
      <c r="R3917">
        <v>6164.23820740671</v>
      </c>
      <c r="S3917">
        <v>5993.0774893823291</v>
      </c>
      <c r="T3917">
        <v>5821.9167713579482</v>
      </c>
      <c r="U3917">
        <v>5650.7560533335673</v>
      </c>
      <c r="W3917">
        <v>0</v>
      </c>
      <c r="AB3917">
        <v>1</v>
      </c>
      <c r="AC3917">
        <v>1</v>
      </c>
      <c r="AD3917">
        <v>1</v>
      </c>
      <c r="AE3917">
        <v>1</v>
      </c>
      <c r="AF3917">
        <v>1</v>
      </c>
      <c r="AL3917">
        <v>3.6906379999999999</v>
      </c>
      <c r="AM3917" s="5">
        <v>11.752499580383301</v>
      </c>
      <c r="AN3917">
        <v>570.77625570776252</v>
      </c>
      <c r="AO3917">
        <f t="shared" si="61"/>
        <v>26826.48401826484</v>
      </c>
      <c r="AP3917">
        <v>684.93150684931504</v>
      </c>
      <c r="AQ3917">
        <v>7.7348E-2</v>
      </c>
      <c r="AR3917">
        <v>5.4953599999999998E-2</v>
      </c>
      <c r="AS3917">
        <v>3.64967E-2</v>
      </c>
      <c r="AT3917">
        <v>5.19021E-2</v>
      </c>
      <c r="AU3917">
        <v>4.3497000000000001E-2</v>
      </c>
      <c r="AW3917">
        <v>7.7348000000000014E-2</v>
      </c>
      <c r="AX3917">
        <v>5.4953600000000005E-2</v>
      </c>
      <c r="AY3917">
        <v>3.6496700000000007E-2</v>
      </c>
      <c r="AZ3917">
        <v>5.1902099999999993E-2</v>
      </c>
      <c r="BA3917">
        <v>4.3496999999999994E-2</v>
      </c>
      <c r="BC3917" s="52">
        <v>100000</v>
      </c>
      <c r="BD3917" s="52">
        <v>100000</v>
      </c>
      <c r="BE3917">
        <v>0</v>
      </c>
      <c r="BF3917">
        <v>0</v>
      </c>
      <c r="BG3917">
        <v>0</v>
      </c>
    </row>
    <row r="3918" spans="1:59">
      <c r="A3918">
        <v>3917</v>
      </c>
      <c r="E3918">
        <v>9795.2054794520554</v>
      </c>
      <c r="K3918">
        <v>2408.5392302512382</v>
      </c>
      <c r="L3918">
        <v>2451.2992302512384</v>
      </c>
      <c r="M3918">
        <v>2494.0592302512387</v>
      </c>
      <c r="N3918">
        <v>2536.8192302512389</v>
      </c>
      <c r="O3918">
        <v>2579.5792302512391</v>
      </c>
      <c r="Q3918">
        <v>11885.106348311911</v>
      </c>
      <c r="R3918">
        <v>11564.011595019871</v>
      </c>
      <c r="S3918">
        <v>11242.916841727831</v>
      </c>
      <c r="T3918">
        <v>10921.822088435791</v>
      </c>
      <c r="U3918">
        <v>10600.727335143751</v>
      </c>
      <c r="W3918">
        <v>0</v>
      </c>
      <c r="AB3918">
        <v>1</v>
      </c>
      <c r="AC3918">
        <v>1</v>
      </c>
      <c r="AD3918">
        <v>1</v>
      </c>
      <c r="AE3918">
        <v>1</v>
      </c>
      <c r="AF3918">
        <v>1</v>
      </c>
      <c r="AL3918">
        <v>3.9513419000000001</v>
      </c>
      <c r="AM3918" s="5">
        <v>10.779471397399901</v>
      </c>
      <c r="AN3918">
        <v>570.77625570776252</v>
      </c>
      <c r="AO3918">
        <f t="shared" si="61"/>
        <v>26826.48401826484</v>
      </c>
      <c r="AP3918">
        <v>684.93150684931504</v>
      </c>
      <c r="AQ3918">
        <v>7.7190099999999998E-2</v>
      </c>
      <c r="AR3918">
        <v>5.42529E-2</v>
      </c>
      <c r="AS3918">
        <v>4.9629899999999998E-2</v>
      </c>
      <c r="AT3918">
        <v>5.2331499999999996E-2</v>
      </c>
      <c r="AU3918">
        <v>4.34323E-2</v>
      </c>
      <c r="AW3918">
        <v>7.7190099999999998E-2</v>
      </c>
      <c r="AX3918">
        <v>5.4252900000000007E-2</v>
      </c>
      <c r="AY3918">
        <v>4.9629899999999991E-2</v>
      </c>
      <c r="AZ3918">
        <v>5.2331499999999989E-2</v>
      </c>
      <c r="BA3918">
        <v>4.3432299999999993E-2</v>
      </c>
      <c r="BC3918" s="52">
        <v>100000</v>
      </c>
      <c r="BD3918" s="52">
        <v>100000</v>
      </c>
      <c r="BE3918">
        <v>0</v>
      </c>
      <c r="BF3918">
        <v>0</v>
      </c>
      <c r="BG3918">
        <v>0</v>
      </c>
    </row>
    <row r="3919" spans="1:59">
      <c r="A3919">
        <v>3918</v>
      </c>
      <c r="E3919">
        <v>9795.2054794520554</v>
      </c>
      <c r="K3919">
        <v>2688.1909941464373</v>
      </c>
      <c r="L3919">
        <v>2729.3009941464375</v>
      </c>
      <c r="M3919">
        <v>2770.4109941464376</v>
      </c>
      <c r="N3919">
        <v>2811.5209941464377</v>
      </c>
      <c r="O3919">
        <v>2852.6309941464378</v>
      </c>
      <c r="Q3919">
        <v>14024.9401262312</v>
      </c>
      <c r="R3919">
        <v>13646.034413255053</v>
      </c>
      <c r="S3919">
        <v>13267.128700278905</v>
      </c>
      <c r="T3919">
        <v>12888.222987302757</v>
      </c>
      <c r="U3919">
        <v>12509.31727432661</v>
      </c>
      <c r="W3919">
        <v>6.6799999999999993E-3</v>
      </c>
      <c r="AB3919">
        <v>1</v>
      </c>
      <c r="AC3919">
        <v>1</v>
      </c>
      <c r="AD3919">
        <v>1</v>
      </c>
      <c r="AE3919">
        <v>1</v>
      </c>
      <c r="AF3919">
        <v>1</v>
      </c>
      <c r="AL3919">
        <v>3.5819695</v>
      </c>
      <c r="AM3919" s="5">
        <v>10.825808525085449</v>
      </c>
      <c r="AN3919">
        <v>570.77625570776252</v>
      </c>
      <c r="AO3919">
        <f t="shared" si="61"/>
        <v>26826.48401826484</v>
      </c>
      <c r="AP3919">
        <v>684.93150684931504</v>
      </c>
      <c r="AQ3919">
        <v>7.4223299999999992E-2</v>
      </c>
      <c r="AR3919">
        <v>5.0990399999999998E-2</v>
      </c>
      <c r="AS3919">
        <v>4.3956299999999997E-2</v>
      </c>
      <c r="AT3919">
        <v>4.1816000000000006E-2</v>
      </c>
      <c r="AU3919">
        <v>4.3333099999999999E-2</v>
      </c>
      <c r="AW3919">
        <v>7.4223299999999992E-2</v>
      </c>
      <c r="AX3919">
        <v>5.0990400000000005E-2</v>
      </c>
      <c r="AY3919">
        <v>4.395629999999999E-2</v>
      </c>
      <c r="AZ3919">
        <v>4.1816000000000006E-2</v>
      </c>
      <c r="BA3919">
        <v>4.3333099999999999E-2</v>
      </c>
      <c r="BC3919" s="52">
        <v>100000</v>
      </c>
      <c r="BD3919" s="52">
        <v>100000</v>
      </c>
      <c r="BE3919">
        <v>0</v>
      </c>
      <c r="BF3919">
        <v>0</v>
      </c>
      <c r="BG3919">
        <v>0</v>
      </c>
    </row>
    <row r="3920" spans="1:59">
      <c r="A3920">
        <v>3919</v>
      </c>
      <c r="E3920">
        <v>9795.2054794520554</v>
      </c>
      <c r="K3920">
        <v>3329.6998481367991</v>
      </c>
      <c r="L3920">
        <v>3370.1223481367992</v>
      </c>
      <c r="M3920">
        <v>3410.5448481367994</v>
      </c>
      <c r="N3920">
        <v>3450.9673481367995</v>
      </c>
      <c r="O3920">
        <v>3491.3898481367996</v>
      </c>
      <c r="Q3920">
        <v>14294.481513523169</v>
      </c>
      <c r="R3920">
        <v>13908.2937181253</v>
      </c>
      <c r="S3920">
        <v>13522.105922727431</v>
      </c>
      <c r="T3920">
        <v>13135.918127329562</v>
      </c>
      <c r="U3920">
        <v>12749.730331931692</v>
      </c>
      <c r="W3920">
        <v>0.12029999999999999</v>
      </c>
      <c r="AB3920">
        <v>1</v>
      </c>
      <c r="AC3920">
        <v>1</v>
      </c>
      <c r="AD3920">
        <v>1</v>
      </c>
      <c r="AE3920">
        <v>1</v>
      </c>
      <c r="AF3920">
        <v>1</v>
      </c>
      <c r="AL3920">
        <v>1.8154399999999999</v>
      </c>
      <c r="AM3920" s="5">
        <v>10.78217029571533</v>
      </c>
      <c r="AN3920">
        <v>570.77625570776252</v>
      </c>
      <c r="AO3920">
        <f t="shared" si="61"/>
        <v>26826.48401826484</v>
      </c>
      <c r="AP3920">
        <v>684.93150684931504</v>
      </c>
      <c r="AQ3920">
        <v>7.34683E-2</v>
      </c>
      <c r="AR3920">
        <v>4.4773200000000006E-2</v>
      </c>
      <c r="AS3920">
        <v>2.95359E-2</v>
      </c>
      <c r="AT3920">
        <v>2.7646999999999998E-2</v>
      </c>
      <c r="AU3920">
        <v>2.9226199999999997E-2</v>
      </c>
      <c r="AW3920">
        <v>7.34683E-2</v>
      </c>
      <c r="AX3920">
        <v>4.4773199999999999E-2</v>
      </c>
      <c r="AY3920">
        <v>2.9535900000000004E-2</v>
      </c>
      <c r="AZ3920">
        <v>2.7646999999999991E-2</v>
      </c>
      <c r="BA3920">
        <v>2.9226199999999994E-2</v>
      </c>
      <c r="BC3920" s="52">
        <v>100000</v>
      </c>
      <c r="BD3920" s="52">
        <v>100000</v>
      </c>
      <c r="BE3920">
        <v>0</v>
      </c>
      <c r="BF3920">
        <v>0</v>
      </c>
      <c r="BG3920">
        <v>0</v>
      </c>
    </row>
    <row r="3921" spans="1:59">
      <c r="A3921">
        <v>3920</v>
      </c>
      <c r="E3921">
        <v>9795.2054794520554</v>
      </c>
      <c r="K3921">
        <v>4307.712747693362</v>
      </c>
      <c r="L3921">
        <v>4348.547747693362</v>
      </c>
      <c r="M3921">
        <v>4389.382747693362</v>
      </c>
      <c r="N3921">
        <v>4430.2177476933621</v>
      </c>
      <c r="O3921">
        <v>4471.0527476933621</v>
      </c>
      <c r="Q3921">
        <v>11800.61415580092</v>
      </c>
      <c r="R3921">
        <v>11481.802091783151</v>
      </c>
      <c r="S3921">
        <v>11162.990027765381</v>
      </c>
      <c r="T3921">
        <v>10844.177963747612</v>
      </c>
      <c r="U3921">
        <v>10525.365899729843</v>
      </c>
      <c r="W3921">
        <v>0.15343999999999999</v>
      </c>
      <c r="AB3921">
        <v>1</v>
      </c>
      <c r="AC3921">
        <v>1</v>
      </c>
      <c r="AD3921">
        <v>1</v>
      </c>
      <c r="AE3921">
        <v>1</v>
      </c>
      <c r="AF3921">
        <v>1</v>
      </c>
      <c r="AL3921">
        <v>0.75757359999999996</v>
      </c>
      <c r="AM3921" s="5">
        <v>8.9972133636474609</v>
      </c>
      <c r="AN3921">
        <v>570.77625570776252</v>
      </c>
      <c r="AO3921">
        <f t="shared" si="61"/>
        <v>26826.48401826484</v>
      </c>
      <c r="AP3921">
        <v>684.93150684931504</v>
      </c>
      <c r="AQ3921">
        <v>7.3570200000000002E-2</v>
      </c>
      <c r="AR3921">
        <v>2.46007E-2</v>
      </c>
      <c r="AS3921">
        <v>3.09297E-3</v>
      </c>
      <c r="AT3921">
        <v>2.8467099999999997E-3</v>
      </c>
      <c r="AU3921">
        <v>3.3875899999999998E-3</v>
      </c>
      <c r="AW3921">
        <v>7.3570200000000002E-2</v>
      </c>
      <c r="AX3921">
        <v>2.4600700000000003E-2</v>
      </c>
      <c r="AY3921">
        <v>3.0929700000000004E-3</v>
      </c>
      <c r="AZ3921">
        <v>2.8467100000000023E-3</v>
      </c>
      <c r="BA3921">
        <v>3.3875900000000028E-3</v>
      </c>
      <c r="BC3921" s="52">
        <v>100000</v>
      </c>
      <c r="BD3921" s="52">
        <v>100000</v>
      </c>
      <c r="BE3921">
        <v>0</v>
      </c>
      <c r="BF3921">
        <v>0</v>
      </c>
      <c r="BG3921">
        <v>0</v>
      </c>
    </row>
    <row r="3922" spans="1:59">
      <c r="A3922">
        <v>3921</v>
      </c>
      <c r="E3922">
        <v>9795.2054794520554</v>
      </c>
      <c r="K3922">
        <v>5215.812706276125</v>
      </c>
      <c r="L3922">
        <v>5275.2927062761246</v>
      </c>
      <c r="M3922">
        <v>5334.7727062761242</v>
      </c>
      <c r="N3922">
        <v>5394.2527062761237</v>
      </c>
      <c r="O3922">
        <v>5453.7327062761233</v>
      </c>
      <c r="Q3922">
        <v>11571.420090518901</v>
      </c>
      <c r="R3922">
        <v>11258.800063000615</v>
      </c>
      <c r="S3922">
        <v>10946.18003548233</v>
      </c>
      <c r="T3922">
        <v>10633.560007964044</v>
      </c>
      <c r="U3922">
        <v>10320.939980445759</v>
      </c>
      <c r="W3922">
        <v>0.22165000000000001</v>
      </c>
      <c r="AB3922">
        <v>1</v>
      </c>
      <c r="AC3922">
        <v>1</v>
      </c>
      <c r="AD3922">
        <v>1</v>
      </c>
      <c r="AE3922">
        <v>1</v>
      </c>
      <c r="AF3922">
        <v>1</v>
      </c>
      <c r="AL3922">
        <v>0.89130944000000001</v>
      </c>
      <c r="AM3922" s="5">
        <v>9.2504568099975586</v>
      </c>
      <c r="AN3922">
        <v>570.77625570776252</v>
      </c>
      <c r="AO3922">
        <f t="shared" si="61"/>
        <v>26826.48401826484</v>
      </c>
      <c r="AP3922">
        <v>684.93150684931504</v>
      </c>
      <c r="AQ3922">
        <v>7.2295899999999996E-2</v>
      </c>
      <c r="AR3922">
        <v>2.08103E-2</v>
      </c>
      <c r="AS3922">
        <v>2.0173600000000002E-3</v>
      </c>
      <c r="AT3922">
        <v>1.8380199999999999E-3</v>
      </c>
      <c r="AU3922">
        <v>1.8685499999999999E-3</v>
      </c>
      <c r="AW3922">
        <v>7.2295899999999996E-2</v>
      </c>
      <c r="AX3922">
        <v>2.0810300000000004E-2</v>
      </c>
      <c r="AY3922">
        <v>2.0173600000000028E-3</v>
      </c>
      <c r="AZ3922">
        <v>1.8380200000000027E-3</v>
      </c>
      <c r="BA3922">
        <v>1.8685499999999966E-3</v>
      </c>
      <c r="BC3922" s="52">
        <v>100000</v>
      </c>
      <c r="BD3922" s="52">
        <v>100000</v>
      </c>
      <c r="BE3922">
        <v>0</v>
      </c>
      <c r="BF3922">
        <v>0</v>
      </c>
      <c r="BG3922">
        <v>0</v>
      </c>
    </row>
    <row r="3923" spans="1:59">
      <c r="A3923">
        <v>3922</v>
      </c>
      <c r="E3923">
        <v>9795.2054794520554</v>
      </c>
      <c r="K3923">
        <v>5848.1022713468656</v>
      </c>
      <c r="L3923">
        <v>5922.349771346866</v>
      </c>
      <c r="M3923">
        <v>5996.5972713468655</v>
      </c>
      <c r="N3923">
        <v>6070.8447713468649</v>
      </c>
      <c r="O3923">
        <v>6145.0922713468644</v>
      </c>
      <c r="Q3923">
        <v>10519.656880416091</v>
      </c>
      <c r="R3923">
        <v>10235.451882651982</v>
      </c>
      <c r="S3923">
        <v>9951.2468848878725</v>
      </c>
      <c r="T3923">
        <v>9667.0418871237634</v>
      </c>
      <c r="U3923">
        <v>9382.8368893596544</v>
      </c>
      <c r="W3923">
        <v>0.34632999999999997</v>
      </c>
      <c r="AB3923">
        <v>1</v>
      </c>
      <c r="AC3923">
        <v>1</v>
      </c>
      <c r="AD3923">
        <v>1</v>
      </c>
      <c r="AE3923">
        <v>1</v>
      </c>
      <c r="AF3923">
        <v>1</v>
      </c>
      <c r="AL3923">
        <v>0.61075186999999997</v>
      </c>
      <c r="AM3923" s="5">
        <v>8.6320409774780273</v>
      </c>
      <c r="AN3923">
        <v>570.77625570776252</v>
      </c>
      <c r="AO3923">
        <f t="shared" si="61"/>
        <v>26826.48401826484</v>
      </c>
      <c r="AP3923">
        <v>684.93150684931504</v>
      </c>
      <c r="AQ3923">
        <v>7.3683200000000004E-2</v>
      </c>
      <c r="AR3923">
        <v>2.2103600000000001E-2</v>
      </c>
      <c r="AS3923">
        <v>2.1986800000000002E-3</v>
      </c>
      <c r="AT3923">
        <v>1.91815E-3</v>
      </c>
      <c r="AU3923">
        <v>1.9348499999999999E-3</v>
      </c>
      <c r="AW3923">
        <v>7.3683200000000004E-2</v>
      </c>
      <c r="AX3923">
        <v>2.2103600000000001E-2</v>
      </c>
      <c r="AY3923">
        <v>2.1986800000000015E-3</v>
      </c>
      <c r="AZ3923">
        <v>1.9181500000000004E-3</v>
      </c>
      <c r="BA3923">
        <v>1.9348500000000018E-3</v>
      </c>
      <c r="BC3923" s="52">
        <v>100000</v>
      </c>
      <c r="BD3923" s="52">
        <v>100000</v>
      </c>
      <c r="BE3923">
        <v>0</v>
      </c>
      <c r="BF3923">
        <v>0</v>
      </c>
      <c r="BG3923">
        <v>0</v>
      </c>
    </row>
    <row r="3924" spans="1:59">
      <c r="A3924">
        <v>3923</v>
      </c>
      <c r="E3924">
        <v>9795.2054794520554</v>
      </c>
      <c r="K3924">
        <v>6487.3063031073225</v>
      </c>
      <c r="L3924">
        <v>6603.1863031073226</v>
      </c>
      <c r="M3924">
        <v>6719.0663031073227</v>
      </c>
      <c r="N3924">
        <v>6834.9463031073228</v>
      </c>
      <c r="O3924">
        <v>6950.8263031073229</v>
      </c>
      <c r="Q3924">
        <v>9678.3328144653315</v>
      </c>
      <c r="R3924">
        <v>9416.8575034864134</v>
      </c>
      <c r="S3924">
        <v>9155.3821925074953</v>
      </c>
      <c r="T3924">
        <v>8893.9068815285773</v>
      </c>
      <c r="U3924">
        <v>8632.4315705496592</v>
      </c>
      <c r="W3924">
        <v>0.15422</v>
      </c>
      <c r="AB3924">
        <v>1</v>
      </c>
      <c r="AC3924">
        <v>1</v>
      </c>
      <c r="AD3924">
        <v>1</v>
      </c>
      <c r="AE3924">
        <v>1</v>
      </c>
      <c r="AF3924">
        <v>1</v>
      </c>
      <c r="AL3924">
        <v>1.1533344000000001</v>
      </c>
      <c r="AM3924" s="5">
        <v>7.6762332916259766</v>
      </c>
      <c r="AN3924">
        <v>570.77625570776252</v>
      </c>
      <c r="AO3924">
        <f t="shared" si="61"/>
        <v>26826.48401826484</v>
      </c>
      <c r="AP3924">
        <v>684.93150684931504</v>
      </c>
      <c r="AQ3924">
        <v>8.1521099999999999E-2</v>
      </c>
      <c r="AR3924">
        <v>2.4200399999999997E-2</v>
      </c>
      <c r="AS3924">
        <v>2.3419500000000002E-3</v>
      </c>
      <c r="AT3924">
        <v>1.9675299999999999E-3</v>
      </c>
      <c r="AU3924">
        <v>2.11173E-3</v>
      </c>
      <c r="AW3924">
        <v>8.1521099999999999E-2</v>
      </c>
      <c r="AX3924">
        <v>2.4200399999999997E-2</v>
      </c>
      <c r="AY3924">
        <v>2.3419500000000024E-3</v>
      </c>
      <c r="AZ3924">
        <v>1.9675300000000021E-3</v>
      </c>
      <c r="BA3924">
        <v>2.1117299999999992E-3</v>
      </c>
      <c r="BC3924" s="52">
        <v>100000</v>
      </c>
      <c r="BD3924" s="52">
        <v>100000</v>
      </c>
      <c r="BE3924">
        <v>0</v>
      </c>
      <c r="BF3924">
        <v>0</v>
      </c>
      <c r="BG3924">
        <v>0</v>
      </c>
    </row>
    <row r="3925" spans="1:59">
      <c r="A3925">
        <v>3924</v>
      </c>
      <c r="E3925">
        <v>9795.2054794520554</v>
      </c>
      <c r="K3925">
        <v>6378.2113842251274</v>
      </c>
      <c r="L3925">
        <v>6549.1438842251273</v>
      </c>
      <c r="M3925">
        <v>6720.0763842251272</v>
      </c>
      <c r="N3925">
        <v>6891.0088842251271</v>
      </c>
      <c r="O3925">
        <v>7061.941384225127</v>
      </c>
      <c r="Q3925">
        <v>9145.262462612749</v>
      </c>
      <c r="R3925">
        <v>8898.1888820510649</v>
      </c>
      <c r="S3925">
        <v>8651.1153014893807</v>
      </c>
      <c r="T3925">
        <v>8404.0417209276966</v>
      </c>
      <c r="U3925">
        <v>8156.9681403660115</v>
      </c>
      <c r="W3925">
        <v>0.36499000000000004</v>
      </c>
      <c r="AB3925">
        <v>1</v>
      </c>
      <c r="AC3925">
        <v>1</v>
      </c>
      <c r="AD3925">
        <v>1</v>
      </c>
      <c r="AE3925">
        <v>1</v>
      </c>
      <c r="AF3925">
        <v>1</v>
      </c>
      <c r="AL3925">
        <v>3.0777573999999999</v>
      </c>
      <c r="AM3925" s="5">
        <v>6.9321804046630859</v>
      </c>
      <c r="AN3925">
        <v>570.77625570776252</v>
      </c>
      <c r="AO3925">
        <f t="shared" si="61"/>
        <v>26826.48401826484</v>
      </c>
      <c r="AP3925">
        <v>684.93150684931504</v>
      </c>
      <c r="AQ3925">
        <v>8.9236999999999997E-2</v>
      </c>
      <c r="AR3925">
        <v>3.1885000000000004E-2</v>
      </c>
      <c r="AS3925">
        <v>3.0151100000000001E-3</v>
      </c>
      <c r="AT3925">
        <v>2.3674200000000003E-3</v>
      </c>
      <c r="AU3925">
        <v>2.3993500000000002E-3</v>
      </c>
      <c r="AW3925">
        <v>8.9236999999999997E-2</v>
      </c>
      <c r="AX3925">
        <v>3.1885000000000011E-2</v>
      </c>
      <c r="AY3925">
        <v>3.0151100000000014E-3</v>
      </c>
      <c r="AZ3925">
        <v>2.367420000000002E-3</v>
      </c>
      <c r="BA3925">
        <v>2.3993500000000015E-3</v>
      </c>
      <c r="BC3925" s="52">
        <v>100000</v>
      </c>
      <c r="BD3925" s="52">
        <v>100000</v>
      </c>
      <c r="BE3925">
        <v>0</v>
      </c>
      <c r="BF3925">
        <v>0</v>
      </c>
      <c r="BG3925">
        <v>0</v>
      </c>
    </row>
    <row r="3926" spans="1:59">
      <c r="A3926">
        <v>3925</v>
      </c>
      <c r="E3926">
        <v>9795.2054794520554</v>
      </c>
      <c r="K3926">
        <v>5713.6543079357125</v>
      </c>
      <c r="L3926">
        <v>5952.8943079357123</v>
      </c>
      <c r="M3926">
        <v>6192.1343079357121</v>
      </c>
      <c r="N3926">
        <v>6431.3743079357118</v>
      </c>
      <c r="O3926">
        <v>6670.6143079357116</v>
      </c>
      <c r="Q3926">
        <v>8353.3257160055946</v>
      </c>
      <c r="R3926">
        <v>8127.6475462453373</v>
      </c>
      <c r="S3926">
        <v>7901.9693764850799</v>
      </c>
      <c r="T3926">
        <v>7676.2912067248226</v>
      </c>
      <c r="U3926">
        <v>7450.6130369645653</v>
      </c>
      <c r="W3926">
        <v>0.25744</v>
      </c>
      <c r="AB3926">
        <v>1</v>
      </c>
      <c r="AC3926">
        <v>1</v>
      </c>
      <c r="AD3926">
        <v>1</v>
      </c>
      <c r="AE3926">
        <v>1</v>
      </c>
      <c r="AF3926">
        <v>1</v>
      </c>
      <c r="AL3926">
        <v>4.0723380000000002</v>
      </c>
      <c r="AM3926" s="5">
        <v>5.9448113441467294</v>
      </c>
      <c r="AN3926">
        <v>570.77625570776252</v>
      </c>
      <c r="AO3926">
        <f t="shared" si="61"/>
        <v>26826.48401826484</v>
      </c>
      <c r="AP3926">
        <v>684.93150684931504</v>
      </c>
      <c r="AQ3926">
        <v>9.4955999999999999E-2</v>
      </c>
      <c r="AR3926">
        <v>4.60116E-2</v>
      </c>
      <c r="AS3926">
        <v>3.7736000000000002E-3</v>
      </c>
      <c r="AT3926">
        <v>2.9727299999999998E-3</v>
      </c>
      <c r="AU3926">
        <v>3.5003999999999999E-3</v>
      </c>
      <c r="AW3926">
        <v>9.4955999999999999E-2</v>
      </c>
      <c r="AX3926">
        <v>4.60116E-2</v>
      </c>
      <c r="AY3926">
        <v>3.773600000000002E-3</v>
      </c>
      <c r="AZ3926">
        <v>2.9727299999999998E-3</v>
      </c>
      <c r="BA3926">
        <v>3.5004000000000007E-3</v>
      </c>
      <c r="BC3926" s="52">
        <v>100000</v>
      </c>
      <c r="BD3926" s="52">
        <v>100000</v>
      </c>
      <c r="BE3926">
        <v>0</v>
      </c>
      <c r="BF3926">
        <v>0</v>
      </c>
      <c r="BG3926">
        <v>0</v>
      </c>
    </row>
    <row r="3927" spans="1:59">
      <c r="A3927">
        <v>3926</v>
      </c>
      <c r="E3927">
        <v>9795.2054794520554</v>
      </c>
      <c r="K3927">
        <v>5296.4814843228178</v>
      </c>
      <c r="L3927">
        <v>5627.9539843228176</v>
      </c>
      <c r="M3927">
        <v>5959.4264843228175</v>
      </c>
      <c r="N3927">
        <v>6290.8989843228173</v>
      </c>
      <c r="O3927">
        <v>6622.3714843228172</v>
      </c>
      <c r="Q3927">
        <v>8137.9815862423111</v>
      </c>
      <c r="R3927">
        <v>7918.1212753790451</v>
      </c>
      <c r="S3927">
        <v>7698.2609645157791</v>
      </c>
      <c r="T3927">
        <v>7478.400653652513</v>
      </c>
      <c r="U3927">
        <v>7258.540342789247</v>
      </c>
      <c r="W3927">
        <v>4.5329999999999995E-2</v>
      </c>
      <c r="AB3927">
        <v>1</v>
      </c>
      <c r="AC3927">
        <v>1</v>
      </c>
      <c r="AD3927">
        <v>1</v>
      </c>
      <c r="AE3927">
        <v>1</v>
      </c>
      <c r="AF3927">
        <v>1</v>
      </c>
      <c r="AL3927">
        <v>3.7360039999999999</v>
      </c>
      <c r="AM3927" s="5">
        <v>5.5260581970214844</v>
      </c>
      <c r="AN3927">
        <v>570.77625570776252</v>
      </c>
      <c r="AO3927">
        <f t="shared" si="61"/>
        <v>26826.48401826484</v>
      </c>
      <c r="AP3927">
        <v>684.93150684931504</v>
      </c>
      <c r="AQ3927">
        <v>9.6031899999999989E-2</v>
      </c>
      <c r="AR3927">
        <v>4.6003700000000002E-2</v>
      </c>
      <c r="AS3927">
        <v>4.6322200000000003E-3</v>
      </c>
      <c r="AT3927">
        <v>3.1902800000000002E-3</v>
      </c>
      <c r="AU3927">
        <v>3.51886E-3</v>
      </c>
      <c r="AW3927">
        <v>9.6031899999999989E-2</v>
      </c>
      <c r="AX3927">
        <v>4.6003699999999995E-2</v>
      </c>
      <c r="AY3927">
        <v>4.6322199999999994E-3</v>
      </c>
      <c r="AZ3927">
        <v>3.1902800000000037E-3</v>
      </c>
      <c r="BA3927">
        <v>3.5188599999999987E-3</v>
      </c>
      <c r="BC3927" s="52">
        <v>100000</v>
      </c>
      <c r="BD3927" s="52">
        <v>100000</v>
      </c>
      <c r="BE3927">
        <v>0</v>
      </c>
      <c r="BF3927">
        <v>0</v>
      </c>
      <c r="BG3927">
        <v>0</v>
      </c>
    </row>
    <row r="3928" spans="1:59">
      <c r="A3928">
        <v>3927</v>
      </c>
      <c r="E3928">
        <v>9795.2054794520554</v>
      </c>
      <c r="K3928">
        <v>5095.9619503210397</v>
      </c>
      <c r="L3928">
        <v>5411.2644503210395</v>
      </c>
      <c r="M3928">
        <v>5726.5669503210393</v>
      </c>
      <c r="N3928">
        <v>6041.869450321039</v>
      </c>
      <c r="O3928">
        <v>6357.1719503210388</v>
      </c>
      <c r="Q3928">
        <v>7669.0135105670124</v>
      </c>
      <c r="R3928">
        <v>7461.8231063532039</v>
      </c>
      <c r="S3928">
        <v>7254.6327021393954</v>
      </c>
      <c r="T3928">
        <v>7047.4422979255869</v>
      </c>
      <c r="U3928">
        <v>6840.2518937117784</v>
      </c>
      <c r="W3928">
        <v>0.12556999999999999</v>
      </c>
      <c r="AB3928">
        <v>1</v>
      </c>
      <c r="AC3928">
        <v>1</v>
      </c>
      <c r="AD3928">
        <v>1</v>
      </c>
      <c r="AE3928">
        <v>1</v>
      </c>
      <c r="AF3928">
        <v>1</v>
      </c>
      <c r="AL3928">
        <v>1.2724313</v>
      </c>
      <c r="AM3928" s="5">
        <v>5.7936301231384277</v>
      </c>
      <c r="AN3928">
        <v>570.77625570776252</v>
      </c>
      <c r="AO3928">
        <f t="shared" si="61"/>
        <v>26826.48401826484</v>
      </c>
      <c r="AP3928">
        <v>684.93150684931504</v>
      </c>
      <c r="AQ3928">
        <v>9.7200800000000004E-2</v>
      </c>
      <c r="AR3928">
        <v>5.0367199999999994E-2</v>
      </c>
      <c r="AS3928">
        <v>3.0307400000000002E-2</v>
      </c>
      <c r="AT3928">
        <v>8.2950300000000001E-3</v>
      </c>
      <c r="AU3928">
        <v>1.06763E-2</v>
      </c>
      <c r="AW3928">
        <v>9.7200800000000018E-2</v>
      </c>
      <c r="AX3928">
        <v>5.0367199999999987E-2</v>
      </c>
      <c r="AY3928">
        <v>3.0307399999999998E-2</v>
      </c>
      <c r="AZ3928">
        <v>8.2950300000000018E-3</v>
      </c>
      <c r="BA3928">
        <v>1.06763E-2</v>
      </c>
      <c r="BC3928" s="52">
        <v>100000</v>
      </c>
      <c r="BD3928" s="52">
        <v>100000</v>
      </c>
      <c r="BE3928">
        <v>0</v>
      </c>
      <c r="BF3928">
        <v>0</v>
      </c>
      <c r="BG3928">
        <v>0</v>
      </c>
    </row>
    <row r="3929" spans="1:59">
      <c r="A3929">
        <v>3928</v>
      </c>
      <c r="E3929">
        <v>9795.2054794520554</v>
      </c>
      <c r="K3929">
        <v>5079.0599206350662</v>
      </c>
      <c r="L3929">
        <v>5431.1557539683999</v>
      </c>
      <c r="M3929">
        <v>5783.2515873017328</v>
      </c>
      <c r="N3929">
        <v>6135.3474206350656</v>
      </c>
      <c r="O3929">
        <v>6487.4432539683985</v>
      </c>
      <c r="Q3929">
        <v>8159.669034548434</v>
      </c>
      <c r="R3929">
        <v>7939.2228029063908</v>
      </c>
      <c r="S3929">
        <v>7718.7765712643477</v>
      </c>
      <c r="T3929">
        <v>7498.3303396223046</v>
      </c>
      <c r="U3929">
        <v>7277.8841079802614</v>
      </c>
      <c r="W3929">
        <v>2.9559999999999999E-2</v>
      </c>
      <c r="AB3929">
        <v>1</v>
      </c>
      <c r="AC3929">
        <v>1</v>
      </c>
      <c r="AD3929">
        <v>1</v>
      </c>
      <c r="AE3929">
        <v>1</v>
      </c>
      <c r="AF3929">
        <v>1</v>
      </c>
      <c r="AL3929">
        <v>2.2075900000000002</v>
      </c>
      <c r="AM3929" s="5">
        <v>5.3912382125854492</v>
      </c>
      <c r="AN3929">
        <v>570.77625570776252</v>
      </c>
      <c r="AO3929">
        <f t="shared" si="61"/>
        <v>26826.48401826484</v>
      </c>
      <c r="AP3929">
        <v>684.93150684931504</v>
      </c>
      <c r="AQ3929">
        <v>9.9576999999999999E-2</v>
      </c>
      <c r="AR3929">
        <v>5.2408200000000002E-2</v>
      </c>
      <c r="AS3929">
        <v>4.0148200000000002E-2</v>
      </c>
      <c r="AT3929">
        <v>3.87739E-2</v>
      </c>
      <c r="AU3929">
        <v>4.1643099999999995E-2</v>
      </c>
      <c r="AW3929">
        <v>9.9577000000000013E-2</v>
      </c>
      <c r="AX3929">
        <v>5.2408200000000002E-2</v>
      </c>
      <c r="AY3929">
        <v>4.0148200000000009E-2</v>
      </c>
      <c r="AZ3929">
        <v>3.87739E-2</v>
      </c>
      <c r="BA3929">
        <v>4.1643100000000002E-2</v>
      </c>
      <c r="BC3929" s="52">
        <v>100000</v>
      </c>
      <c r="BD3929" s="52">
        <v>100000</v>
      </c>
      <c r="BE3929">
        <v>0</v>
      </c>
      <c r="BF3929">
        <v>0</v>
      </c>
      <c r="BG3929">
        <v>0</v>
      </c>
    </row>
    <row r="3930" spans="1:59">
      <c r="A3930">
        <v>3929</v>
      </c>
      <c r="E3930">
        <v>9795.2054794520554</v>
      </c>
      <c r="K3930">
        <v>5409.4177735881867</v>
      </c>
      <c r="L3930">
        <v>5802.762773588187</v>
      </c>
      <c r="M3930">
        <v>6196.1077735881872</v>
      </c>
      <c r="N3930">
        <v>6589.4527735881875</v>
      </c>
      <c r="O3930">
        <v>6982.7977735881877</v>
      </c>
      <c r="Q3930">
        <v>8618.057165112481</v>
      </c>
      <c r="R3930">
        <v>8385.22686047147</v>
      </c>
      <c r="S3930">
        <v>8152.3965558304581</v>
      </c>
      <c r="T3930">
        <v>7919.5662511894461</v>
      </c>
      <c r="U3930">
        <v>7686.7359465484342</v>
      </c>
      <c r="W3930">
        <v>3.022E-2</v>
      </c>
      <c r="AB3930">
        <v>1</v>
      </c>
      <c r="AC3930">
        <v>1</v>
      </c>
      <c r="AD3930">
        <v>1</v>
      </c>
      <c r="AE3930">
        <v>1</v>
      </c>
      <c r="AF3930">
        <v>1</v>
      </c>
      <c r="AL3930">
        <v>2.2278696999999998</v>
      </c>
      <c r="AM3930" s="5">
        <v>4.6543631553649902</v>
      </c>
      <c r="AN3930">
        <v>570.77625570776252</v>
      </c>
      <c r="AO3930">
        <f t="shared" si="61"/>
        <v>26826.48401826484</v>
      </c>
      <c r="AP3930">
        <v>684.93150684931504</v>
      </c>
      <c r="AQ3930">
        <v>0.102552</v>
      </c>
      <c r="AR3930">
        <v>9.095869999999999E-2</v>
      </c>
      <c r="AS3930">
        <v>4.4629500000000003E-2</v>
      </c>
      <c r="AT3930">
        <v>4.1996200000000004E-2</v>
      </c>
      <c r="AU3930">
        <v>4.3355600000000001E-2</v>
      </c>
      <c r="AW3930">
        <v>0.10255200000000002</v>
      </c>
      <c r="AX3930">
        <v>9.095869999999999E-2</v>
      </c>
      <c r="AY3930">
        <v>4.4629500000000003E-2</v>
      </c>
      <c r="AZ3930">
        <v>4.1996199999999997E-2</v>
      </c>
      <c r="BA3930">
        <v>4.3355600000000008E-2</v>
      </c>
      <c r="BC3930" s="52">
        <v>100000</v>
      </c>
      <c r="BD3930" s="52">
        <v>100000</v>
      </c>
      <c r="BE3930">
        <v>0</v>
      </c>
      <c r="BF3930">
        <v>0</v>
      </c>
      <c r="BG3930">
        <v>0</v>
      </c>
    </row>
    <row r="3931" spans="1:59">
      <c r="A3931">
        <v>3930</v>
      </c>
      <c r="E3931">
        <v>9795.2054794520554</v>
      </c>
      <c r="K3931">
        <v>5648.3510114217224</v>
      </c>
      <c r="L3931">
        <v>6161.4810114217225</v>
      </c>
      <c r="M3931">
        <v>6674.6110114217227</v>
      </c>
      <c r="N3931">
        <v>7187.7410114217228</v>
      </c>
      <c r="O3931">
        <v>7700.8710114217229</v>
      </c>
      <c r="Q3931">
        <v>9002.9655589342601</v>
      </c>
      <c r="R3931">
        <v>8759.7363518273032</v>
      </c>
      <c r="S3931">
        <v>8516.5071447203463</v>
      </c>
      <c r="T3931">
        <v>8273.2779376133894</v>
      </c>
      <c r="U3931">
        <v>8030.0487305064325</v>
      </c>
      <c r="W3931">
        <v>0.10590999999999999</v>
      </c>
      <c r="AB3931">
        <v>1</v>
      </c>
      <c r="AC3931">
        <v>1</v>
      </c>
      <c r="AD3931">
        <v>1</v>
      </c>
      <c r="AE3931">
        <v>1</v>
      </c>
      <c r="AF3931">
        <v>1</v>
      </c>
      <c r="AL3931">
        <v>2.6329384</v>
      </c>
      <c r="AM3931" s="5">
        <v>4.7569808959960938</v>
      </c>
      <c r="AN3931">
        <v>570.77625570776252</v>
      </c>
      <c r="AO3931">
        <f t="shared" si="61"/>
        <v>26826.48401826484</v>
      </c>
      <c r="AP3931">
        <v>684.93150684931504</v>
      </c>
      <c r="AQ3931">
        <v>0.108349</v>
      </c>
      <c r="AR3931">
        <v>0.10048799999999999</v>
      </c>
      <c r="AS3931">
        <v>9.3112E-2</v>
      </c>
      <c r="AT3931">
        <v>5.7272500000000004E-2</v>
      </c>
      <c r="AU3931">
        <v>4.7895899999999998E-2</v>
      </c>
      <c r="AW3931">
        <v>0.10834900000000001</v>
      </c>
      <c r="AX3931">
        <v>0.10048800000000001</v>
      </c>
      <c r="AY3931">
        <v>9.3112000000000014E-2</v>
      </c>
      <c r="AZ3931">
        <v>5.7272500000000004E-2</v>
      </c>
      <c r="BA3931">
        <v>4.7895900000000005E-2</v>
      </c>
      <c r="BC3931" s="52">
        <v>100000</v>
      </c>
      <c r="BD3931" s="52">
        <v>100000</v>
      </c>
      <c r="BE3931">
        <v>0</v>
      </c>
      <c r="BF3931">
        <v>0</v>
      </c>
      <c r="BG3931">
        <v>0</v>
      </c>
    </row>
    <row r="3932" spans="1:59">
      <c r="A3932">
        <v>3931</v>
      </c>
      <c r="E3932">
        <v>9795.2054794520554</v>
      </c>
      <c r="K3932">
        <v>5520.8175147002858</v>
      </c>
      <c r="L3932">
        <v>6041.7575147002863</v>
      </c>
      <c r="M3932">
        <v>6562.6975147002868</v>
      </c>
      <c r="N3932">
        <v>7083.6375147002873</v>
      </c>
      <c r="O3932">
        <v>7604.5775147002878</v>
      </c>
      <c r="Q3932">
        <v>9946.6717172110293</v>
      </c>
      <c r="R3932">
        <v>9677.9468106956319</v>
      </c>
      <c r="S3932">
        <v>9409.2219041802346</v>
      </c>
      <c r="T3932">
        <v>9140.4969976648372</v>
      </c>
      <c r="U3932">
        <v>8871.7720911494398</v>
      </c>
      <c r="W3932">
        <v>1.6200000000000001E-3</v>
      </c>
      <c r="AB3932">
        <v>1</v>
      </c>
      <c r="AC3932">
        <v>1</v>
      </c>
      <c r="AD3932">
        <v>1</v>
      </c>
      <c r="AE3932">
        <v>1</v>
      </c>
      <c r="AF3932">
        <v>1</v>
      </c>
      <c r="AL3932">
        <v>4.1897153999999999</v>
      </c>
      <c r="AM3932" s="5">
        <v>5.4449071884155273</v>
      </c>
      <c r="AN3932">
        <v>570.77625570776252</v>
      </c>
      <c r="AO3932">
        <f t="shared" si="61"/>
        <v>26826.48401826484</v>
      </c>
      <c r="AP3932">
        <v>684.93150684931504</v>
      </c>
      <c r="AQ3932">
        <v>0.10939700000000001</v>
      </c>
      <c r="AR3932">
        <v>0.108223</v>
      </c>
      <c r="AS3932">
        <v>9.9440100000000003E-2</v>
      </c>
      <c r="AT3932">
        <v>0.102905</v>
      </c>
      <c r="AU3932">
        <v>8.3833699999999997E-2</v>
      </c>
      <c r="AW3932">
        <v>0.10939700000000001</v>
      </c>
      <c r="AX3932">
        <v>0.108223</v>
      </c>
      <c r="AY3932">
        <v>9.9440100000000017E-2</v>
      </c>
      <c r="AZ3932">
        <v>0.10290500000000001</v>
      </c>
      <c r="BA3932">
        <v>8.3833699999999997E-2</v>
      </c>
      <c r="BC3932" s="52">
        <v>100000</v>
      </c>
      <c r="BD3932" s="52">
        <v>100000</v>
      </c>
      <c r="BE3932">
        <v>0</v>
      </c>
      <c r="BF3932">
        <v>0</v>
      </c>
      <c r="BG3932">
        <v>0</v>
      </c>
    </row>
    <row r="3933" spans="1:59">
      <c r="A3933">
        <v>3932</v>
      </c>
      <c r="E3933">
        <v>9795.2054794520554</v>
      </c>
      <c r="K3933">
        <v>5324.1393510816843</v>
      </c>
      <c r="L3933">
        <v>5812.4926844150177</v>
      </c>
      <c r="M3933">
        <v>6300.8460177483512</v>
      </c>
      <c r="N3933">
        <v>6789.1993510816847</v>
      </c>
      <c r="O3933">
        <v>7277.5526844150181</v>
      </c>
      <c r="Q3933">
        <v>10280.220333254139</v>
      </c>
      <c r="R3933">
        <v>10002.484088936282</v>
      </c>
      <c r="S3933">
        <v>9724.747844618425</v>
      </c>
      <c r="T3933">
        <v>9447.0116003005678</v>
      </c>
      <c r="U3933">
        <v>9169.2753559827106</v>
      </c>
      <c r="W3933">
        <v>0</v>
      </c>
      <c r="AB3933">
        <v>1</v>
      </c>
      <c r="AC3933">
        <v>1</v>
      </c>
      <c r="AD3933">
        <v>1</v>
      </c>
      <c r="AE3933">
        <v>1</v>
      </c>
      <c r="AF3933">
        <v>1</v>
      </c>
      <c r="AL3933">
        <v>1.3033272</v>
      </c>
      <c r="AM3933" s="5">
        <v>5.242650032043457</v>
      </c>
      <c r="AN3933">
        <v>570.77625570776252</v>
      </c>
      <c r="AO3933">
        <f t="shared" si="61"/>
        <v>26826.48401826484</v>
      </c>
      <c r="AP3933">
        <v>684.93150684931504</v>
      </c>
      <c r="AQ3933">
        <v>0.11021500000000001</v>
      </c>
      <c r="AR3933">
        <v>0.10876999999999999</v>
      </c>
      <c r="AS3933">
        <v>9.9834199999999998E-2</v>
      </c>
      <c r="AT3933">
        <v>0.10382899999999999</v>
      </c>
      <c r="AU3933">
        <v>8.4963899999999995E-2</v>
      </c>
      <c r="AW3933">
        <v>0.11021499999999999</v>
      </c>
      <c r="AX3933">
        <v>0.10876999999999999</v>
      </c>
      <c r="AY3933">
        <v>9.9834199999999998E-2</v>
      </c>
      <c r="AZ3933">
        <v>0.10382899999999999</v>
      </c>
      <c r="BA3933">
        <v>8.4963899999999995E-2</v>
      </c>
      <c r="BC3933" s="52">
        <v>100000</v>
      </c>
      <c r="BD3933" s="52">
        <v>100000</v>
      </c>
      <c r="BE3933">
        <v>0</v>
      </c>
      <c r="BF3933">
        <v>0</v>
      </c>
      <c r="BG3933">
        <v>0</v>
      </c>
    </row>
    <row r="3934" spans="1:59">
      <c r="A3934">
        <v>3933</v>
      </c>
      <c r="E3934">
        <v>9795.2054794520554</v>
      </c>
      <c r="K3934">
        <v>5134.3756541527982</v>
      </c>
      <c r="L3934">
        <v>5529.178154152798</v>
      </c>
      <c r="M3934">
        <v>5923.9806541527978</v>
      </c>
      <c r="N3934">
        <v>6318.7831541527976</v>
      </c>
      <c r="O3934">
        <v>6713.5856541527974</v>
      </c>
      <c r="Q3934">
        <v>9507.7134342396075</v>
      </c>
      <c r="R3934">
        <v>9250.8476737852361</v>
      </c>
      <c r="S3934">
        <v>8993.9819133308647</v>
      </c>
      <c r="T3934">
        <v>8737.1161528764933</v>
      </c>
      <c r="U3934">
        <v>8480.2503924221219</v>
      </c>
      <c r="W3934">
        <v>0</v>
      </c>
      <c r="AB3934">
        <v>1</v>
      </c>
      <c r="AC3934">
        <v>1</v>
      </c>
      <c r="AD3934">
        <v>1</v>
      </c>
      <c r="AE3934">
        <v>1</v>
      </c>
      <c r="AF3934">
        <v>1</v>
      </c>
      <c r="AL3934">
        <v>0.73501799999999995</v>
      </c>
      <c r="AM3934" s="5">
        <v>4.3737974166870117</v>
      </c>
      <c r="AN3934">
        <v>570.77625570776252</v>
      </c>
      <c r="AO3934">
        <f t="shared" si="61"/>
        <v>26826.48401826484</v>
      </c>
      <c r="AP3934">
        <v>684.93150684931504</v>
      </c>
      <c r="AQ3934">
        <v>0.11021599999999999</v>
      </c>
      <c r="AR3934">
        <v>0.10821299999999999</v>
      </c>
      <c r="AS3934">
        <v>9.9837900000000007E-2</v>
      </c>
      <c r="AT3934">
        <v>0.103417</v>
      </c>
      <c r="AU3934">
        <v>8.4963800000000006E-2</v>
      </c>
      <c r="AW3934">
        <v>0.11021599999999999</v>
      </c>
      <c r="AX3934">
        <v>0.10821299999999999</v>
      </c>
      <c r="AY3934">
        <v>9.9837900000000021E-2</v>
      </c>
      <c r="AZ3934">
        <v>0.103417</v>
      </c>
      <c r="BA3934">
        <v>8.496380000000002E-2</v>
      </c>
      <c r="BC3934" s="52">
        <v>100000</v>
      </c>
      <c r="BD3934" s="52">
        <v>100000</v>
      </c>
      <c r="BE3934">
        <v>0</v>
      </c>
      <c r="BF3934">
        <v>0</v>
      </c>
      <c r="BG3934">
        <v>0</v>
      </c>
    </row>
    <row r="3935" spans="1:59">
      <c r="A3935">
        <v>3934</v>
      </c>
      <c r="E3935">
        <v>9795.2054794520554</v>
      </c>
      <c r="K3935">
        <v>4931.5512979211144</v>
      </c>
      <c r="L3935">
        <v>5252.7387979211144</v>
      </c>
      <c r="M3935">
        <v>5573.9262979211144</v>
      </c>
      <c r="N3935">
        <v>5895.1137979211144</v>
      </c>
      <c r="O3935">
        <v>6216.3012979211144</v>
      </c>
      <c r="Q3935">
        <v>7509.4065861100134</v>
      </c>
      <c r="R3935">
        <v>7306.5282136795031</v>
      </c>
      <c r="S3935">
        <v>7103.6498412489927</v>
      </c>
      <c r="T3935">
        <v>6900.7714688184824</v>
      </c>
      <c r="U3935">
        <v>6697.893096387972</v>
      </c>
      <c r="W3935">
        <v>0</v>
      </c>
      <c r="AB3935">
        <v>1</v>
      </c>
      <c r="AC3935">
        <v>1</v>
      </c>
      <c r="AD3935">
        <v>1</v>
      </c>
      <c r="AE3935">
        <v>1</v>
      </c>
      <c r="AF3935">
        <v>1</v>
      </c>
      <c r="AL3935">
        <v>1.9749078</v>
      </c>
      <c r="AM3935" s="5">
        <v>3.7577507495880131</v>
      </c>
      <c r="AN3935">
        <v>570.77625570776252</v>
      </c>
      <c r="AO3935">
        <f t="shared" si="61"/>
        <v>26826.48401826484</v>
      </c>
      <c r="AP3935">
        <v>684.93150684931504</v>
      </c>
      <c r="AQ3935">
        <v>0.110217</v>
      </c>
      <c r="AR3935">
        <v>0.108209</v>
      </c>
      <c r="AS3935">
        <v>9.9830299999999997E-2</v>
      </c>
      <c r="AT3935">
        <v>0.10339</v>
      </c>
      <c r="AU3935">
        <v>8.4448899999999993E-2</v>
      </c>
      <c r="AW3935">
        <v>0.110217</v>
      </c>
      <c r="AX3935">
        <v>0.10820899999999999</v>
      </c>
      <c r="AY3935">
        <v>9.9830299999999997E-2</v>
      </c>
      <c r="AZ3935">
        <v>0.10339</v>
      </c>
      <c r="BA3935">
        <v>8.444889999999998E-2</v>
      </c>
      <c r="BC3935" s="52">
        <v>100000</v>
      </c>
      <c r="BD3935" s="52">
        <v>100000</v>
      </c>
      <c r="BE3935">
        <v>0</v>
      </c>
      <c r="BF3935">
        <v>0</v>
      </c>
      <c r="BG3935">
        <v>0</v>
      </c>
    </row>
    <row r="3936" spans="1:59">
      <c r="A3936">
        <v>3935</v>
      </c>
      <c r="E3936">
        <v>9795.2054794520554</v>
      </c>
      <c r="K3936">
        <v>3680.0328270824339</v>
      </c>
      <c r="L3936">
        <v>3956.3428270824338</v>
      </c>
      <c r="M3936">
        <v>4232.6528270824338</v>
      </c>
      <c r="N3936">
        <v>4508.9628270824342</v>
      </c>
      <c r="O3936">
        <v>4785.2728270824337</v>
      </c>
      <c r="Q3936">
        <v>4209.4150830305462</v>
      </c>
      <c r="R3936">
        <v>4095.6911470877781</v>
      </c>
      <c r="S3936">
        <v>3981.96721114501</v>
      </c>
      <c r="T3936">
        <v>3868.2432752022419</v>
      </c>
      <c r="U3936">
        <v>3754.5193392594738</v>
      </c>
      <c r="W3936">
        <v>0</v>
      </c>
      <c r="AB3936">
        <v>1</v>
      </c>
      <c r="AC3936">
        <v>1</v>
      </c>
      <c r="AD3936">
        <v>1</v>
      </c>
      <c r="AE3936">
        <v>1</v>
      </c>
      <c r="AF3936">
        <v>1</v>
      </c>
      <c r="AL3936">
        <v>2.4351783</v>
      </c>
      <c r="AM3936" s="5">
        <v>2.4419479370117192</v>
      </c>
      <c r="AN3936">
        <v>570.77625570776252</v>
      </c>
      <c r="AO3936">
        <f t="shared" si="61"/>
        <v>26826.48401826484</v>
      </c>
      <c r="AP3936">
        <v>684.93150684931504</v>
      </c>
      <c r="AQ3936">
        <v>0.11009000000000001</v>
      </c>
      <c r="AR3936">
        <v>0.10821</v>
      </c>
      <c r="AS3936">
        <v>9.9829500000000002E-2</v>
      </c>
      <c r="AT3936">
        <v>0.10312300000000001</v>
      </c>
      <c r="AU3936">
        <v>8.3811800000000006E-2</v>
      </c>
      <c r="AW3936">
        <v>0.11009000000000001</v>
      </c>
      <c r="AX3936">
        <v>0.10821000000000001</v>
      </c>
      <c r="AY3936">
        <v>9.9829500000000002E-2</v>
      </c>
      <c r="AZ3936">
        <v>0.10312300000000001</v>
      </c>
      <c r="BA3936">
        <v>8.3811800000000006E-2</v>
      </c>
      <c r="BC3936" s="52">
        <v>100000</v>
      </c>
      <c r="BD3936" s="52">
        <v>100000</v>
      </c>
      <c r="BE3936">
        <v>0</v>
      </c>
      <c r="BF3936">
        <v>0</v>
      </c>
      <c r="BG3936">
        <v>0</v>
      </c>
    </row>
    <row r="3937" spans="1:59">
      <c r="A3937">
        <v>3936</v>
      </c>
      <c r="E3937">
        <v>9795.2054794520554</v>
      </c>
      <c r="K3937">
        <v>2595.8372728283362</v>
      </c>
      <c r="L3937">
        <v>2804.829772828336</v>
      </c>
      <c r="M3937">
        <v>3013.8222728283358</v>
      </c>
      <c r="N3937">
        <v>3222.8147728283357</v>
      </c>
      <c r="O3937">
        <v>3431.8072728283355</v>
      </c>
      <c r="Q3937">
        <v>3217.212353603376</v>
      </c>
      <c r="R3937">
        <v>3130.2943272143489</v>
      </c>
      <c r="S3937">
        <v>3043.3763008253218</v>
      </c>
      <c r="T3937">
        <v>2956.4582744362947</v>
      </c>
      <c r="U3937">
        <v>2869.5402480472676</v>
      </c>
      <c r="W3937">
        <v>0</v>
      </c>
      <c r="AB3937">
        <v>1</v>
      </c>
      <c r="AC3937">
        <v>1</v>
      </c>
      <c r="AD3937">
        <v>1</v>
      </c>
      <c r="AE3937">
        <v>1</v>
      </c>
      <c r="AF3937">
        <v>1</v>
      </c>
      <c r="AL3937">
        <v>2.6809637999999998</v>
      </c>
      <c r="AM3937" s="5">
        <v>1.5003095865249629</v>
      </c>
      <c r="AN3937">
        <v>570.77625570776252</v>
      </c>
      <c r="AO3937">
        <f t="shared" si="61"/>
        <v>26826.48401826484</v>
      </c>
      <c r="AP3937">
        <v>684.93150684931504</v>
      </c>
      <c r="AQ3937">
        <v>0.109822</v>
      </c>
      <c r="AR3937">
        <v>0.108197</v>
      </c>
      <c r="AS3937">
        <v>9.9828399999999998E-2</v>
      </c>
      <c r="AT3937">
        <v>0.103132</v>
      </c>
      <c r="AU3937">
        <v>8.3829100000000004E-2</v>
      </c>
      <c r="AW3937">
        <v>0.10982200000000002</v>
      </c>
      <c r="AX3937">
        <v>0.108197</v>
      </c>
      <c r="AY3937">
        <v>9.9828399999999998E-2</v>
      </c>
      <c r="AZ3937">
        <v>0.10313199999999999</v>
      </c>
      <c r="BA3937">
        <v>8.3829100000000004E-2</v>
      </c>
      <c r="BC3937" s="52">
        <v>100000</v>
      </c>
      <c r="BD3937" s="52">
        <v>100000</v>
      </c>
      <c r="BE3937">
        <v>0</v>
      </c>
      <c r="BF3937">
        <v>0</v>
      </c>
      <c r="BG3937">
        <v>0</v>
      </c>
    </row>
    <row r="3938" spans="1:59">
      <c r="A3938">
        <v>3937</v>
      </c>
      <c r="E3938">
        <v>9795.2054794520554</v>
      </c>
      <c r="K3938">
        <v>2155.9168138370565</v>
      </c>
      <c r="L3938">
        <v>2256.8918138370564</v>
      </c>
      <c r="M3938">
        <v>2357.8668138370563</v>
      </c>
      <c r="N3938">
        <v>2458.8418138370562</v>
      </c>
      <c r="O3938">
        <v>2559.8168138370561</v>
      </c>
      <c r="Q3938">
        <v>3469.5287970904719</v>
      </c>
      <c r="R3938">
        <v>3375.7940469083433</v>
      </c>
      <c r="S3938">
        <v>3282.0592967262146</v>
      </c>
      <c r="T3938">
        <v>3188.3245465440859</v>
      </c>
      <c r="U3938">
        <v>3094.5897963619573</v>
      </c>
      <c r="W3938">
        <v>0</v>
      </c>
      <c r="AB3938">
        <v>1</v>
      </c>
      <c r="AC3938">
        <v>1</v>
      </c>
      <c r="AD3938">
        <v>1</v>
      </c>
      <c r="AE3938">
        <v>1</v>
      </c>
      <c r="AF3938">
        <v>1</v>
      </c>
      <c r="AL3938">
        <v>2.3923720999999998</v>
      </c>
      <c r="AM3938" s="5">
        <v>0.84856998920440674</v>
      </c>
      <c r="AN3938">
        <v>570.77625570776252</v>
      </c>
      <c r="AO3938">
        <f t="shared" si="61"/>
        <v>26826.48401826484</v>
      </c>
      <c r="AP3938">
        <v>684.93150684931504</v>
      </c>
      <c r="AQ3938">
        <v>0.10981199999999999</v>
      </c>
      <c r="AR3938">
        <v>0.108182</v>
      </c>
      <c r="AS3938">
        <v>9.9824799999999991E-2</v>
      </c>
      <c r="AT3938">
        <v>0.103134</v>
      </c>
      <c r="AU3938">
        <v>8.3830399999999999E-2</v>
      </c>
      <c r="AW3938">
        <v>0.10981200000000001</v>
      </c>
      <c r="AX3938">
        <v>0.10818199999999999</v>
      </c>
      <c r="AY3938">
        <v>9.9824799999999977E-2</v>
      </c>
      <c r="AZ3938">
        <v>0.10313399999999999</v>
      </c>
      <c r="BA3938">
        <v>8.3830400000000013E-2</v>
      </c>
      <c r="BC3938" s="52">
        <v>100000</v>
      </c>
      <c r="BD3938" s="52">
        <v>100000</v>
      </c>
      <c r="BE3938">
        <v>0</v>
      </c>
      <c r="BF3938">
        <v>0</v>
      </c>
      <c r="BG3938">
        <v>0</v>
      </c>
    </row>
    <row r="3939" spans="1:59">
      <c r="A3939">
        <v>3938</v>
      </c>
      <c r="E3939">
        <v>9795.2054794520554</v>
      </c>
      <c r="K3939">
        <v>1989.6054208037676</v>
      </c>
      <c r="L3939">
        <v>2040.0929208037676</v>
      </c>
      <c r="M3939">
        <v>2090.5804208037675</v>
      </c>
      <c r="N3939">
        <v>2141.0679208037673</v>
      </c>
      <c r="O3939">
        <v>2191.5554208037674</v>
      </c>
      <c r="Q3939">
        <v>3377.7393402017251</v>
      </c>
      <c r="R3939">
        <v>3286.4844256473343</v>
      </c>
      <c r="S3939">
        <v>3195.2295110929435</v>
      </c>
      <c r="T3939">
        <v>3103.9745965385528</v>
      </c>
      <c r="U3939">
        <v>3012.719681984162</v>
      </c>
      <c r="W3939">
        <v>0</v>
      </c>
      <c r="AB3939">
        <v>1</v>
      </c>
      <c r="AC3939">
        <v>1</v>
      </c>
      <c r="AD3939">
        <v>1</v>
      </c>
      <c r="AE3939">
        <v>1</v>
      </c>
      <c r="AF3939">
        <v>1</v>
      </c>
      <c r="AL3939">
        <v>3.2351472000000001</v>
      </c>
      <c r="AM3939" s="5">
        <v>1.31102466583252</v>
      </c>
      <c r="AN3939">
        <v>570.77625570776252</v>
      </c>
      <c r="AO3939">
        <f t="shared" si="61"/>
        <v>26826.48401826484</v>
      </c>
      <c r="AP3939">
        <v>684.93150684931504</v>
      </c>
      <c r="AQ3939">
        <v>0.10978300000000001</v>
      </c>
      <c r="AR3939">
        <v>0.108169</v>
      </c>
      <c r="AS3939">
        <v>9.9823499999999996E-2</v>
      </c>
      <c r="AT3939">
        <v>0.10315000000000001</v>
      </c>
      <c r="AU3939">
        <v>8.3828599999999989E-2</v>
      </c>
      <c r="AW3939">
        <v>0.10978300000000001</v>
      </c>
      <c r="AX3939">
        <v>0.108169</v>
      </c>
      <c r="AY3939">
        <v>9.9823499999999996E-2</v>
      </c>
      <c r="AZ3939">
        <v>0.10315000000000001</v>
      </c>
      <c r="BA3939">
        <v>8.3828599999999989E-2</v>
      </c>
      <c r="BC3939" s="52">
        <v>100000</v>
      </c>
      <c r="BD3939" s="52">
        <v>100000</v>
      </c>
      <c r="BE3939">
        <v>0</v>
      </c>
      <c r="BF3939">
        <v>0</v>
      </c>
      <c r="BG3939">
        <v>0</v>
      </c>
    </row>
    <row r="3940" spans="1:59">
      <c r="A3940">
        <v>3939</v>
      </c>
      <c r="E3940">
        <v>9795.2054794520554</v>
      </c>
      <c r="K3940">
        <v>1941.3214679876517</v>
      </c>
      <c r="L3940">
        <v>1983.2564679876516</v>
      </c>
      <c r="M3940">
        <v>2025.1914679876515</v>
      </c>
      <c r="N3940">
        <v>2067.1264679876517</v>
      </c>
      <c r="O3940">
        <v>2109.0614679876517</v>
      </c>
      <c r="Q3940">
        <v>4277.3388712535016</v>
      </c>
      <c r="R3940">
        <v>4161.7798668685246</v>
      </c>
      <c r="S3940">
        <v>4046.2208624835475</v>
      </c>
      <c r="T3940">
        <v>3930.6618580985705</v>
      </c>
      <c r="U3940">
        <v>3815.1028537135935</v>
      </c>
      <c r="W3940">
        <v>0</v>
      </c>
      <c r="AB3940">
        <v>1</v>
      </c>
      <c r="AC3940">
        <v>1</v>
      </c>
      <c r="AD3940">
        <v>1</v>
      </c>
      <c r="AE3940">
        <v>1</v>
      </c>
      <c r="AF3940">
        <v>1</v>
      </c>
      <c r="AL3940">
        <v>3.6402762000000002</v>
      </c>
      <c r="AM3940" s="5">
        <v>0.99250394105911255</v>
      </c>
      <c r="AN3940">
        <v>570.77625570776252</v>
      </c>
      <c r="AO3940">
        <f t="shared" si="61"/>
        <v>26826.48401826484</v>
      </c>
      <c r="AP3940">
        <v>684.93150684931504</v>
      </c>
      <c r="AQ3940">
        <v>0.10979800000000001</v>
      </c>
      <c r="AR3940">
        <v>0.108171</v>
      </c>
      <c r="AS3940">
        <v>9.9810099999999999E-2</v>
      </c>
      <c r="AT3940">
        <v>0.10317</v>
      </c>
      <c r="AU3940">
        <v>8.3806099999999994E-2</v>
      </c>
      <c r="AW3940">
        <v>0.10979799999999999</v>
      </c>
      <c r="AX3940">
        <v>0.108171</v>
      </c>
      <c r="AY3940">
        <v>9.9810099999999999E-2</v>
      </c>
      <c r="AZ3940">
        <v>0.10317</v>
      </c>
      <c r="BA3940">
        <v>8.3806099999999981E-2</v>
      </c>
      <c r="BC3940" s="52">
        <v>100000</v>
      </c>
      <c r="BD3940" s="52">
        <v>100000</v>
      </c>
      <c r="BE3940">
        <v>0</v>
      </c>
      <c r="BF3940">
        <v>0</v>
      </c>
      <c r="BG3940">
        <v>0</v>
      </c>
    </row>
    <row r="3941" spans="1:59">
      <c r="A3941">
        <v>3940</v>
      </c>
      <c r="E3941">
        <v>9795.2054794520554</v>
      </c>
      <c r="K3941">
        <v>1977.3428296123734</v>
      </c>
      <c r="L3941">
        <v>2019.4153296123734</v>
      </c>
      <c r="M3941">
        <v>2061.4878296123734</v>
      </c>
      <c r="N3941">
        <v>2103.5603296123736</v>
      </c>
      <c r="O3941">
        <v>2145.6328296123738</v>
      </c>
      <c r="Q3941">
        <v>6859.6685481984241</v>
      </c>
      <c r="R3941">
        <v>6674.3438657064808</v>
      </c>
      <c r="S3941">
        <v>6489.0191832145374</v>
      </c>
      <c r="T3941">
        <v>6303.6945007225941</v>
      </c>
      <c r="U3941">
        <v>6118.3698182306507</v>
      </c>
      <c r="W3941">
        <v>0</v>
      </c>
      <c r="AB3941">
        <v>1</v>
      </c>
      <c r="AC3941">
        <v>1</v>
      </c>
      <c r="AD3941">
        <v>1</v>
      </c>
      <c r="AE3941">
        <v>1</v>
      </c>
      <c r="AF3941">
        <v>1</v>
      </c>
      <c r="AL3941">
        <v>2.8047520000000001</v>
      </c>
      <c r="AM3941" s="5">
        <v>0.92062872648239136</v>
      </c>
      <c r="AN3941">
        <v>570.77625570776252</v>
      </c>
      <c r="AO3941">
        <f t="shared" si="61"/>
        <v>26826.48401826484</v>
      </c>
      <c r="AP3941">
        <v>684.93150684931504</v>
      </c>
      <c r="AQ3941">
        <v>0.10933899999999999</v>
      </c>
      <c r="AR3941">
        <v>0.10822</v>
      </c>
      <c r="AS3941">
        <v>9.8612499999999992E-2</v>
      </c>
      <c r="AT3941">
        <v>0.10287600000000001</v>
      </c>
      <c r="AU3941">
        <v>8.28179E-2</v>
      </c>
      <c r="AW3941">
        <v>0.10933900000000001</v>
      </c>
      <c r="AX3941">
        <v>0.10822</v>
      </c>
      <c r="AY3941">
        <v>9.8612499999999978E-2</v>
      </c>
      <c r="AZ3941">
        <v>0.10287600000000001</v>
      </c>
      <c r="BA3941">
        <v>8.2817899999999986E-2</v>
      </c>
      <c r="BC3941" s="52">
        <v>100000</v>
      </c>
      <c r="BD3941" s="52">
        <v>100000</v>
      </c>
      <c r="BE3941">
        <v>0</v>
      </c>
      <c r="BF3941">
        <v>0</v>
      </c>
      <c r="BG3941">
        <v>0</v>
      </c>
    </row>
    <row r="3942" spans="1:59">
      <c r="A3942">
        <v>3941</v>
      </c>
      <c r="E3942">
        <v>9795.2054794520554</v>
      </c>
      <c r="K3942">
        <v>2483.1747162573988</v>
      </c>
      <c r="L3942">
        <v>2524.0097162573988</v>
      </c>
      <c r="M3942">
        <v>2564.8447162573989</v>
      </c>
      <c r="N3942">
        <v>2605.6797162573989</v>
      </c>
      <c r="O3942">
        <v>2646.514716257399</v>
      </c>
      <c r="Q3942">
        <v>12881.67676633416</v>
      </c>
      <c r="R3942">
        <v>12533.658103082495</v>
      </c>
      <c r="S3942">
        <v>12185.639439830829</v>
      </c>
      <c r="T3942">
        <v>11837.620776579164</v>
      </c>
      <c r="U3942">
        <v>11489.602113327499</v>
      </c>
      <c r="W3942">
        <v>1.12E-2</v>
      </c>
      <c r="AB3942">
        <v>1</v>
      </c>
      <c r="AC3942">
        <v>1</v>
      </c>
      <c r="AD3942">
        <v>1</v>
      </c>
      <c r="AE3942">
        <v>1</v>
      </c>
      <c r="AF3942">
        <v>1</v>
      </c>
      <c r="AL3942">
        <v>1.5417755</v>
      </c>
      <c r="AM3942" s="5">
        <v>1.456058621406555</v>
      </c>
      <c r="AN3942">
        <v>570.77625570776252</v>
      </c>
      <c r="AO3942">
        <f t="shared" si="61"/>
        <v>26826.48401826484</v>
      </c>
      <c r="AP3942">
        <v>684.93150684931504</v>
      </c>
      <c r="AQ3942">
        <v>0.10934000000000001</v>
      </c>
      <c r="AR3942">
        <v>0.108221</v>
      </c>
      <c r="AS3942">
        <v>9.9843000000000001E-2</v>
      </c>
      <c r="AT3942">
        <v>0.102883</v>
      </c>
      <c r="AU3942">
        <v>8.2556299999999999E-2</v>
      </c>
      <c r="AW3942">
        <v>0.10934000000000001</v>
      </c>
      <c r="AX3942">
        <v>0.108221</v>
      </c>
      <c r="AY3942">
        <v>9.9843000000000001E-2</v>
      </c>
      <c r="AZ3942">
        <v>0.10288299999999999</v>
      </c>
      <c r="BA3942">
        <v>8.2556300000000013E-2</v>
      </c>
      <c r="BC3942" s="52">
        <v>100000</v>
      </c>
      <c r="BD3942" s="52">
        <v>100000</v>
      </c>
      <c r="BE3942">
        <v>0</v>
      </c>
      <c r="BF3942">
        <v>0</v>
      </c>
      <c r="BG3942">
        <v>0</v>
      </c>
    </row>
    <row r="3943" spans="1:59">
      <c r="A3943">
        <v>3942</v>
      </c>
      <c r="E3943">
        <v>9795.2054794520554</v>
      </c>
      <c r="K3943">
        <v>3335.4248040593202</v>
      </c>
      <c r="L3943">
        <v>3378.1848040593204</v>
      </c>
      <c r="M3943">
        <v>3420.9448040593206</v>
      </c>
      <c r="N3943">
        <v>3463.7048040593208</v>
      </c>
      <c r="O3943">
        <v>3506.4648040593211</v>
      </c>
      <c r="Q3943">
        <v>15202.783033559081</v>
      </c>
      <c r="R3943">
        <v>14792.056050511215</v>
      </c>
      <c r="S3943">
        <v>14381.32906746335</v>
      </c>
      <c r="T3943">
        <v>13970.602084415485</v>
      </c>
      <c r="U3943">
        <v>13559.875101367619</v>
      </c>
      <c r="W3943">
        <v>5.5619999999999996E-2</v>
      </c>
      <c r="AB3943">
        <v>1</v>
      </c>
      <c r="AC3943">
        <v>1</v>
      </c>
      <c r="AD3943">
        <v>1</v>
      </c>
      <c r="AE3943">
        <v>1</v>
      </c>
      <c r="AF3943">
        <v>1</v>
      </c>
      <c r="AL3943">
        <v>0.44540570000000002</v>
      </c>
      <c r="AM3943" s="5">
        <v>1.7181063890457151</v>
      </c>
      <c r="AN3943">
        <v>570.77625570776252</v>
      </c>
      <c r="AO3943">
        <f t="shared" si="61"/>
        <v>26826.48401826484</v>
      </c>
      <c r="AP3943">
        <v>684.93150684931504</v>
      </c>
      <c r="AQ3943">
        <v>0.109378</v>
      </c>
      <c r="AR3943">
        <v>0.10653600000000001</v>
      </c>
      <c r="AS3943">
        <v>9.9453599999999989E-2</v>
      </c>
      <c r="AT3943">
        <v>0.10254000000000001</v>
      </c>
      <c r="AU3943">
        <v>6.05616E-2</v>
      </c>
      <c r="AW3943">
        <v>0.10937800000000002</v>
      </c>
      <c r="AX3943">
        <v>0.10653600000000001</v>
      </c>
      <c r="AY3943">
        <v>9.9453599999999989E-2</v>
      </c>
      <c r="AZ3943">
        <v>0.10254000000000001</v>
      </c>
      <c r="BA3943">
        <v>6.0561600000000007E-2</v>
      </c>
      <c r="BC3943" s="52">
        <v>100000</v>
      </c>
      <c r="BD3943" s="52">
        <v>100000</v>
      </c>
      <c r="BE3943">
        <v>0</v>
      </c>
      <c r="BF3943">
        <v>0</v>
      </c>
      <c r="BG3943">
        <v>0</v>
      </c>
    </row>
    <row r="3944" spans="1:59">
      <c r="A3944">
        <v>3943</v>
      </c>
      <c r="E3944">
        <v>9795.2054794520554</v>
      </c>
      <c r="K3944">
        <v>3900.2704108129328</v>
      </c>
      <c r="L3944">
        <v>3942.755410812933</v>
      </c>
      <c r="M3944">
        <v>3985.2404108129331</v>
      </c>
      <c r="N3944">
        <v>4027.7254108129332</v>
      </c>
      <c r="O3944">
        <v>4070.2104108129333</v>
      </c>
      <c r="Q3944">
        <v>15494.463511632721</v>
      </c>
      <c r="R3944">
        <v>15075.856323975746</v>
      </c>
      <c r="S3944">
        <v>14657.249136318771</v>
      </c>
      <c r="T3944">
        <v>14238.641948661796</v>
      </c>
      <c r="U3944">
        <v>13820.034761004821</v>
      </c>
      <c r="W3944">
        <v>0.13808999999999999</v>
      </c>
      <c r="AB3944">
        <v>1</v>
      </c>
      <c r="AC3944">
        <v>1</v>
      </c>
      <c r="AD3944">
        <v>1</v>
      </c>
      <c r="AE3944">
        <v>1</v>
      </c>
      <c r="AF3944">
        <v>1</v>
      </c>
      <c r="AL3944">
        <v>0.22617896000000001</v>
      </c>
      <c r="AM3944" s="5">
        <v>0.98651713132858276</v>
      </c>
      <c r="AN3944">
        <v>570.77625570776252</v>
      </c>
      <c r="AO3944">
        <f t="shared" si="61"/>
        <v>26826.48401826484</v>
      </c>
      <c r="AP3944">
        <v>684.93150684931504</v>
      </c>
      <c r="AQ3944">
        <v>0.109377</v>
      </c>
      <c r="AR3944">
        <v>0.10653899999999999</v>
      </c>
      <c r="AS3944">
        <v>9.9393399999999993E-2</v>
      </c>
      <c r="AT3944">
        <v>7.6668E-2</v>
      </c>
      <c r="AU3944">
        <v>4.9201300000000003E-2</v>
      </c>
      <c r="AW3944">
        <v>0.10937699999999999</v>
      </c>
      <c r="AX3944">
        <v>0.10653899999999998</v>
      </c>
      <c r="AY3944">
        <v>9.9393400000000007E-2</v>
      </c>
      <c r="AZ3944">
        <v>7.6668E-2</v>
      </c>
      <c r="BA3944">
        <v>4.9201300000000003E-2</v>
      </c>
      <c r="BC3944" s="52">
        <v>100000</v>
      </c>
      <c r="BD3944" s="52">
        <v>100000</v>
      </c>
      <c r="BE3944">
        <v>0</v>
      </c>
      <c r="BF3944">
        <v>0</v>
      </c>
      <c r="BG3944">
        <v>0</v>
      </c>
    </row>
    <row r="3945" spans="1:59">
      <c r="A3945">
        <v>3944</v>
      </c>
      <c r="E3945">
        <v>9795.2054794520554</v>
      </c>
      <c r="K3945">
        <v>3683.3758291151421</v>
      </c>
      <c r="L3945">
        <v>3733.5333291151419</v>
      </c>
      <c r="M3945">
        <v>3783.6908291151422</v>
      </c>
      <c r="N3945">
        <v>3833.8483291151424</v>
      </c>
      <c r="O3945">
        <v>3884.0058291151427</v>
      </c>
      <c r="Q3945">
        <v>12788.201268354151</v>
      </c>
      <c r="R3945">
        <v>12442.707992472206</v>
      </c>
      <c r="S3945">
        <v>12097.214716590261</v>
      </c>
      <c r="T3945">
        <v>11751.721440708316</v>
      </c>
      <c r="U3945">
        <v>11406.228164826371</v>
      </c>
      <c r="W3945">
        <v>0.29992000000000002</v>
      </c>
      <c r="AB3945">
        <v>1</v>
      </c>
      <c r="AC3945">
        <v>1</v>
      </c>
      <c r="AD3945">
        <v>1</v>
      </c>
      <c r="AE3945">
        <v>1</v>
      </c>
      <c r="AF3945">
        <v>1</v>
      </c>
      <c r="AL3945">
        <v>0.36576602000000003</v>
      </c>
      <c r="AM3945" s="5">
        <v>1.0783166885375981</v>
      </c>
      <c r="AN3945">
        <v>570.77625570776252</v>
      </c>
      <c r="AO3945">
        <f t="shared" si="61"/>
        <v>26826.48401826484</v>
      </c>
      <c r="AP3945">
        <v>684.93150684931504</v>
      </c>
      <c r="AQ3945">
        <v>0.108795</v>
      </c>
      <c r="AR3945">
        <v>0.10118099999999999</v>
      </c>
      <c r="AS3945">
        <v>9.29257E-2</v>
      </c>
      <c r="AT3945">
        <v>4.5396099999999995E-2</v>
      </c>
      <c r="AU3945">
        <v>4.4883899999999997E-2</v>
      </c>
      <c r="AW3945">
        <v>0.10879500000000002</v>
      </c>
      <c r="AX3945">
        <v>0.10118100000000001</v>
      </c>
      <c r="AY3945">
        <v>9.2925699999999986E-2</v>
      </c>
      <c r="AZ3945">
        <v>4.5396099999999995E-2</v>
      </c>
      <c r="BA3945">
        <v>4.488389999999999E-2</v>
      </c>
      <c r="BC3945" s="52">
        <v>100000</v>
      </c>
      <c r="BD3945" s="52">
        <v>100000</v>
      </c>
      <c r="BE3945">
        <v>0</v>
      </c>
      <c r="BF3945">
        <v>0</v>
      </c>
      <c r="BG3945">
        <v>0</v>
      </c>
    </row>
    <row r="3946" spans="1:59">
      <c r="A3946">
        <v>3945</v>
      </c>
      <c r="E3946">
        <v>9795.2054794520554</v>
      </c>
      <c r="K3946">
        <v>3641.2231718947228</v>
      </c>
      <c r="L3946">
        <v>3716.213171894723</v>
      </c>
      <c r="M3946">
        <v>3791.2031718947228</v>
      </c>
      <c r="N3946">
        <v>3866.1931718947226</v>
      </c>
      <c r="O3946">
        <v>3941.1831718947224</v>
      </c>
      <c r="Q3946">
        <v>12539.616649928679</v>
      </c>
      <c r="R3946">
        <v>12200.8392766982</v>
      </c>
      <c r="S3946">
        <v>11862.06190346772</v>
      </c>
      <c r="T3946">
        <v>11523.284530237241</v>
      </c>
      <c r="U3946">
        <v>11184.507157006761</v>
      </c>
      <c r="W3946">
        <v>0.36836000000000002</v>
      </c>
      <c r="AB3946">
        <v>1</v>
      </c>
      <c r="AC3946">
        <v>1</v>
      </c>
      <c r="AD3946">
        <v>1</v>
      </c>
      <c r="AE3946">
        <v>1</v>
      </c>
      <c r="AF3946">
        <v>1</v>
      </c>
      <c r="AL3946">
        <v>1.5346687999999999</v>
      </c>
      <c r="AM3946" s="5">
        <v>1.8373274803161621</v>
      </c>
      <c r="AN3946">
        <v>570.77625570776252</v>
      </c>
      <c r="AO3946">
        <f t="shared" si="61"/>
        <v>26826.48401826484</v>
      </c>
      <c r="AP3946">
        <v>684.93150684931504</v>
      </c>
      <c r="AQ3946">
        <v>0.10683100000000001</v>
      </c>
      <c r="AR3946">
        <v>9.6036900000000008E-2</v>
      </c>
      <c r="AS3946">
        <v>4.9858E-2</v>
      </c>
      <c r="AT3946">
        <v>4.15904E-2</v>
      </c>
      <c r="AU3946">
        <v>4.36234E-2</v>
      </c>
      <c r="AW3946">
        <v>0.106831</v>
      </c>
      <c r="AX3946">
        <v>9.6036900000000022E-2</v>
      </c>
      <c r="AY3946">
        <v>4.9858E-2</v>
      </c>
      <c r="AZ3946">
        <v>4.15904E-2</v>
      </c>
      <c r="BA3946">
        <v>4.3623399999999993E-2</v>
      </c>
      <c r="BC3946" s="52">
        <v>100000</v>
      </c>
      <c r="BD3946" s="52">
        <v>100000</v>
      </c>
      <c r="BE3946">
        <v>0</v>
      </c>
      <c r="BF3946">
        <v>0</v>
      </c>
      <c r="BG3946">
        <v>0</v>
      </c>
    </row>
    <row r="3947" spans="1:59">
      <c r="A3947">
        <v>3946</v>
      </c>
      <c r="E3947">
        <v>9795.2054794520554</v>
      </c>
      <c r="K3947">
        <v>3890.3070554699248</v>
      </c>
      <c r="L3947">
        <v>3995.0495554699246</v>
      </c>
      <c r="M3947">
        <v>4099.7920554699249</v>
      </c>
      <c r="N3947">
        <v>4204.5345554699252</v>
      </c>
      <c r="O3947">
        <v>4309.2770554699255</v>
      </c>
      <c r="Q3947">
        <v>11398.896150574659</v>
      </c>
      <c r="R3947">
        <v>11090.937127542962</v>
      </c>
      <c r="S3947">
        <v>10782.978104511265</v>
      </c>
      <c r="T3947">
        <v>10475.019081479568</v>
      </c>
      <c r="U3947">
        <v>10167.060058447871</v>
      </c>
      <c r="W3947">
        <v>0.18464</v>
      </c>
      <c r="AB3947">
        <v>1</v>
      </c>
      <c r="AC3947">
        <v>1</v>
      </c>
      <c r="AD3947">
        <v>1</v>
      </c>
      <c r="AE3947">
        <v>1</v>
      </c>
      <c r="AF3947">
        <v>1</v>
      </c>
      <c r="AL3947">
        <v>1.5007440999999999</v>
      </c>
      <c r="AM3947" s="5">
        <v>2.2732081413269039</v>
      </c>
      <c r="AN3947">
        <v>570.77625570776252</v>
      </c>
      <c r="AO3947">
        <f t="shared" si="61"/>
        <v>26826.48401826484</v>
      </c>
      <c r="AP3947">
        <v>684.93150684931504</v>
      </c>
      <c r="AQ3947">
        <v>0.10545600000000001</v>
      </c>
      <c r="AR3947">
        <v>7.8324000000000005E-2</v>
      </c>
      <c r="AS3947">
        <v>4.1304199999999999E-2</v>
      </c>
      <c r="AT3947">
        <v>3.99821E-2</v>
      </c>
      <c r="AU3947">
        <v>4.2017800000000001E-2</v>
      </c>
      <c r="AW3947">
        <v>0.10545600000000001</v>
      </c>
      <c r="AX3947">
        <v>7.8323999999999991E-2</v>
      </c>
      <c r="AY3947">
        <v>4.1304199999999999E-2</v>
      </c>
      <c r="AZ3947">
        <v>3.9982100000000007E-2</v>
      </c>
      <c r="BA3947">
        <v>4.2017800000000008E-2</v>
      </c>
      <c r="BC3947" s="52">
        <v>100000</v>
      </c>
      <c r="BD3947" s="52">
        <v>100000</v>
      </c>
      <c r="BE3947">
        <v>0</v>
      </c>
      <c r="BF3947">
        <v>0</v>
      </c>
      <c r="BG3947">
        <v>0</v>
      </c>
    </row>
    <row r="3948" spans="1:59">
      <c r="A3948">
        <v>3947</v>
      </c>
      <c r="E3948">
        <v>9795.2054794520554</v>
      </c>
      <c r="K3948">
        <v>4376.2122314289336</v>
      </c>
      <c r="L3948">
        <v>4540.1047314289335</v>
      </c>
      <c r="M3948">
        <v>4703.9972314289334</v>
      </c>
      <c r="N3948">
        <v>4867.8897314289334</v>
      </c>
      <c r="O3948">
        <v>5031.7822314289333</v>
      </c>
      <c r="Q3948">
        <v>10486.536465737559</v>
      </c>
      <c r="R3948">
        <v>10203.226267949542</v>
      </c>
      <c r="S3948">
        <v>9919.9160701615237</v>
      </c>
      <c r="T3948">
        <v>9636.6058723735059</v>
      </c>
      <c r="U3948">
        <v>9353.2956745854881</v>
      </c>
      <c r="W3948">
        <v>9.6620000000000011E-2</v>
      </c>
      <c r="AB3948">
        <v>1</v>
      </c>
      <c r="AC3948">
        <v>1</v>
      </c>
      <c r="AD3948">
        <v>1</v>
      </c>
      <c r="AE3948">
        <v>1</v>
      </c>
      <c r="AF3948">
        <v>1</v>
      </c>
      <c r="AL3948">
        <v>1.3499831</v>
      </c>
      <c r="AM3948" s="5">
        <v>2.6818897724151611</v>
      </c>
      <c r="AN3948">
        <v>570.77625570776252</v>
      </c>
      <c r="AO3948">
        <f t="shared" si="61"/>
        <v>26826.48401826484</v>
      </c>
      <c r="AP3948">
        <v>684.93150684931504</v>
      </c>
      <c r="AQ3948">
        <v>0.10406</v>
      </c>
      <c r="AR3948">
        <v>6.1050199999999999E-2</v>
      </c>
      <c r="AS3948">
        <v>4.0951300000000003E-2</v>
      </c>
      <c r="AT3948">
        <v>3.9603099999999995E-2</v>
      </c>
      <c r="AU3948">
        <v>4.1573199999999998E-2</v>
      </c>
      <c r="AW3948">
        <v>0.10406</v>
      </c>
      <c r="AX3948">
        <v>6.1050199999999999E-2</v>
      </c>
      <c r="AY3948">
        <v>4.095130000000001E-2</v>
      </c>
      <c r="AZ3948">
        <v>3.9603099999999988E-2</v>
      </c>
      <c r="BA3948">
        <v>4.1573199999999991E-2</v>
      </c>
      <c r="BC3948" s="52">
        <v>100000</v>
      </c>
      <c r="BD3948" s="52">
        <v>100000</v>
      </c>
      <c r="BE3948">
        <v>0</v>
      </c>
      <c r="BF3948">
        <v>0</v>
      </c>
      <c r="BG3948">
        <v>0</v>
      </c>
    </row>
    <row r="3949" spans="1:59">
      <c r="A3949">
        <v>3948</v>
      </c>
      <c r="E3949">
        <v>9795.2054794520554</v>
      </c>
      <c r="K3949">
        <v>4517.9984420794344</v>
      </c>
      <c r="L3949">
        <v>4722.8659420794347</v>
      </c>
      <c r="M3949">
        <v>4927.733442079435</v>
      </c>
      <c r="N3949">
        <v>5132.6009420794353</v>
      </c>
      <c r="O3949">
        <v>5337.4684420794356</v>
      </c>
      <c r="Q3949">
        <v>9907.0872060914517</v>
      </c>
      <c r="R3949">
        <v>9639.43173755118</v>
      </c>
      <c r="S3949">
        <v>9371.7762690109084</v>
      </c>
      <c r="T3949">
        <v>9104.1208004706368</v>
      </c>
      <c r="U3949">
        <v>8836.4653319303652</v>
      </c>
      <c r="W3949">
        <v>0.43823000000000001</v>
      </c>
      <c r="AB3949">
        <v>1</v>
      </c>
      <c r="AC3949">
        <v>1</v>
      </c>
      <c r="AD3949">
        <v>1</v>
      </c>
      <c r="AE3949">
        <v>1</v>
      </c>
      <c r="AF3949">
        <v>1</v>
      </c>
      <c r="AL3949">
        <v>2.6697388000000002</v>
      </c>
      <c r="AM3949" s="5">
        <v>3.805378913879395</v>
      </c>
      <c r="AN3949">
        <v>570.77625570776252</v>
      </c>
      <c r="AO3949">
        <f t="shared" si="61"/>
        <v>26826.48401826484</v>
      </c>
      <c r="AP3949">
        <v>684.93150684931504</v>
      </c>
      <c r="AQ3949">
        <v>0.10399899999999999</v>
      </c>
      <c r="AR3949">
        <v>6.1039200000000002E-2</v>
      </c>
      <c r="AS3949">
        <v>4.0915999999999994E-2</v>
      </c>
      <c r="AT3949">
        <v>3.9520600000000003E-2</v>
      </c>
      <c r="AU3949">
        <v>4.14787E-2</v>
      </c>
      <c r="AW3949">
        <v>0.10399899999999999</v>
      </c>
      <c r="AX3949">
        <v>6.1039200000000002E-2</v>
      </c>
      <c r="AY3949">
        <v>4.0915999999999994E-2</v>
      </c>
      <c r="AZ3949">
        <v>3.9520600000000003E-2</v>
      </c>
      <c r="BA3949">
        <v>4.1478699999999993E-2</v>
      </c>
      <c r="BC3949" s="52">
        <v>100000</v>
      </c>
      <c r="BD3949" s="52">
        <v>100000</v>
      </c>
      <c r="BE3949">
        <v>0</v>
      </c>
      <c r="BF3949">
        <v>0</v>
      </c>
      <c r="BG3949">
        <v>0</v>
      </c>
    </row>
    <row r="3950" spans="1:59">
      <c r="A3950">
        <v>3949</v>
      </c>
      <c r="E3950">
        <v>9795.2054794520554</v>
      </c>
      <c r="K3950">
        <v>4390.0076465192542</v>
      </c>
      <c r="L3950">
        <v>4660.1576465192538</v>
      </c>
      <c r="M3950">
        <v>4930.3076465192535</v>
      </c>
      <c r="N3950">
        <v>5200.4576465192531</v>
      </c>
      <c r="O3950">
        <v>5470.6076465192527</v>
      </c>
      <c r="Q3950">
        <v>9049.3200900177108</v>
      </c>
      <c r="R3950">
        <v>8804.8385427559424</v>
      </c>
      <c r="S3950">
        <v>8560.356995494174</v>
      </c>
      <c r="T3950">
        <v>8315.8754482324057</v>
      </c>
      <c r="U3950">
        <v>8071.3939009706373</v>
      </c>
      <c r="W3950">
        <v>0.50511000000000006</v>
      </c>
      <c r="AB3950">
        <v>1</v>
      </c>
      <c r="AC3950">
        <v>1</v>
      </c>
      <c r="AD3950">
        <v>1</v>
      </c>
      <c r="AE3950">
        <v>1</v>
      </c>
      <c r="AF3950">
        <v>1</v>
      </c>
      <c r="AL3950">
        <v>2.8729724999999999</v>
      </c>
      <c r="AM3950" s="5">
        <v>4.860313892364502</v>
      </c>
      <c r="AN3950">
        <v>570.77625570776252</v>
      </c>
      <c r="AO3950">
        <f t="shared" si="61"/>
        <v>26826.48401826484</v>
      </c>
      <c r="AP3950">
        <v>684.93150684931504</v>
      </c>
      <c r="AQ3950">
        <v>0.103614</v>
      </c>
      <c r="AR3950">
        <v>6.10302E-2</v>
      </c>
      <c r="AS3950">
        <v>4.0914700000000005E-2</v>
      </c>
      <c r="AT3950">
        <v>3.9520400000000004E-2</v>
      </c>
      <c r="AU3950">
        <v>4.1451500000000002E-2</v>
      </c>
      <c r="AW3950">
        <v>0.103614</v>
      </c>
      <c r="AX3950">
        <v>6.1030199999999993E-2</v>
      </c>
      <c r="AY3950">
        <v>4.0914700000000012E-2</v>
      </c>
      <c r="AZ3950">
        <v>3.9520399999999997E-2</v>
      </c>
      <c r="BA3950">
        <v>4.1451500000000002E-2</v>
      </c>
      <c r="BC3950" s="52">
        <v>100000</v>
      </c>
      <c r="BD3950" s="52">
        <v>100000</v>
      </c>
      <c r="BE3950">
        <v>0</v>
      </c>
      <c r="BF3950">
        <v>0</v>
      </c>
      <c r="BG3950">
        <v>0</v>
      </c>
    </row>
    <row r="3951" spans="1:59">
      <c r="A3951">
        <v>3950</v>
      </c>
      <c r="E3951">
        <v>9795.2054794520554</v>
      </c>
      <c r="K3951">
        <v>4239.0244924752078</v>
      </c>
      <c r="L3951">
        <v>4556.471992475208</v>
      </c>
      <c r="M3951">
        <v>4873.9194924752082</v>
      </c>
      <c r="N3951">
        <v>5191.3669924752085</v>
      </c>
      <c r="O3951">
        <v>5508.8144924752087</v>
      </c>
      <c r="Q3951">
        <v>8815.361537908364</v>
      </c>
      <c r="R3951">
        <v>8577.2007473141493</v>
      </c>
      <c r="S3951">
        <v>8339.0399567199347</v>
      </c>
      <c r="T3951">
        <v>8100.8791661257201</v>
      </c>
      <c r="U3951">
        <v>7862.7183755315054</v>
      </c>
      <c r="W3951">
        <v>0.12993000000000002</v>
      </c>
      <c r="AB3951">
        <v>1</v>
      </c>
      <c r="AC3951">
        <v>1</v>
      </c>
      <c r="AD3951">
        <v>1</v>
      </c>
      <c r="AE3951">
        <v>1</v>
      </c>
      <c r="AF3951">
        <v>1</v>
      </c>
      <c r="AL3951">
        <v>5.7408400000000004</v>
      </c>
      <c r="AM3951" s="5">
        <v>6.0849761962890616</v>
      </c>
      <c r="AN3951">
        <v>570.77625570776252</v>
      </c>
      <c r="AO3951">
        <f t="shared" si="61"/>
        <v>26826.48401826484</v>
      </c>
      <c r="AP3951">
        <v>684.93150684931504</v>
      </c>
      <c r="AQ3951">
        <v>0.1036</v>
      </c>
      <c r="AR3951">
        <v>6.0992199999999996E-2</v>
      </c>
      <c r="AS3951">
        <v>4.0908099999999996E-2</v>
      </c>
      <c r="AT3951">
        <v>3.9517099999999999E-2</v>
      </c>
      <c r="AU3951">
        <v>4.1509799999999999E-2</v>
      </c>
      <c r="AW3951">
        <v>0.10360000000000001</v>
      </c>
      <c r="AX3951">
        <v>6.0992199999999996E-2</v>
      </c>
      <c r="AY3951">
        <v>4.0908099999999989E-2</v>
      </c>
      <c r="AZ3951">
        <v>3.9517099999999999E-2</v>
      </c>
      <c r="BA3951">
        <v>4.1509799999999999E-2</v>
      </c>
      <c r="BC3951" s="52">
        <v>100000</v>
      </c>
      <c r="BD3951" s="52">
        <v>100000</v>
      </c>
      <c r="BE3951">
        <v>0</v>
      </c>
      <c r="BF3951">
        <v>0</v>
      </c>
      <c r="BG3951">
        <v>0</v>
      </c>
    </row>
    <row r="3952" spans="1:59">
      <c r="A3952">
        <v>3951</v>
      </c>
      <c r="E3952">
        <v>9795.2054794520554</v>
      </c>
      <c r="K3952">
        <v>3933.9925365892677</v>
      </c>
      <c r="L3952">
        <v>4358.6850365892678</v>
      </c>
      <c r="M3952">
        <v>4783.3775365892679</v>
      </c>
      <c r="N3952">
        <v>5208.0700365892681</v>
      </c>
      <c r="O3952">
        <v>5632.7625365892682</v>
      </c>
      <c r="Q3952">
        <v>8307.2980598028971</v>
      </c>
      <c r="R3952">
        <v>8082.8633993538924</v>
      </c>
      <c r="S3952">
        <v>7858.4287389048877</v>
      </c>
      <c r="T3952">
        <v>7633.994078455883</v>
      </c>
      <c r="U3952">
        <v>7409.5594180068783</v>
      </c>
      <c r="W3952">
        <v>0.4748</v>
      </c>
      <c r="AB3952">
        <v>1</v>
      </c>
      <c r="AC3952">
        <v>1</v>
      </c>
      <c r="AD3952">
        <v>1</v>
      </c>
      <c r="AE3952">
        <v>1</v>
      </c>
      <c r="AF3952">
        <v>1</v>
      </c>
      <c r="AL3952">
        <v>7.6453246999999998</v>
      </c>
      <c r="AM3952" s="5">
        <v>6.2165064811706543</v>
      </c>
      <c r="AN3952">
        <v>570.77625570776252</v>
      </c>
      <c r="AO3952">
        <f t="shared" si="61"/>
        <v>26826.48401826484</v>
      </c>
      <c r="AP3952">
        <v>684.93150684931504</v>
      </c>
      <c r="AQ3952">
        <v>0.10363</v>
      </c>
      <c r="AR3952">
        <v>6.1090400000000003E-2</v>
      </c>
      <c r="AS3952">
        <v>4.0968999999999998E-2</v>
      </c>
      <c r="AT3952">
        <v>3.95796E-2</v>
      </c>
      <c r="AU3952">
        <v>4.1672899999999999E-2</v>
      </c>
      <c r="AW3952">
        <v>0.10362999999999999</v>
      </c>
      <c r="AX3952">
        <v>6.1090400000000003E-2</v>
      </c>
      <c r="AY3952">
        <v>4.0968999999999992E-2</v>
      </c>
      <c r="AZ3952">
        <v>3.9579600000000006E-2</v>
      </c>
      <c r="BA3952">
        <v>4.1672899999999999E-2</v>
      </c>
      <c r="BC3952" s="52">
        <v>100000</v>
      </c>
      <c r="BD3952" s="52">
        <v>100000</v>
      </c>
      <c r="BE3952">
        <v>0</v>
      </c>
      <c r="BF3952">
        <v>0</v>
      </c>
      <c r="BG3952">
        <v>0</v>
      </c>
    </row>
    <row r="3953" spans="1:59">
      <c r="A3953">
        <v>3952</v>
      </c>
      <c r="E3953">
        <v>9795.2054794520554</v>
      </c>
      <c r="K3953">
        <v>3938.5910082860414</v>
      </c>
      <c r="L3953">
        <v>4559.3793416193748</v>
      </c>
      <c r="M3953">
        <v>5180.1676749527078</v>
      </c>
      <c r="N3953">
        <v>5800.9560082860407</v>
      </c>
      <c r="O3953">
        <v>6421.7443416193737</v>
      </c>
      <c r="Q3953">
        <v>8840.7019740394608</v>
      </c>
      <c r="R3953">
        <v>8601.8565714478937</v>
      </c>
      <c r="S3953">
        <v>8363.0111688563265</v>
      </c>
      <c r="T3953">
        <v>8124.1657662647585</v>
      </c>
      <c r="U3953">
        <v>7885.3203636731905</v>
      </c>
      <c r="W3953">
        <v>0.44861000000000001</v>
      </c>
      <c r="AB3953">
        <v>1</v>
      </c>
      <c r="AC3953">
        <v>1</v>
      </c>
      <c r="AD3953">
        <v>1</v>
      </c>
      <c r="AE3953">
        <v>1</v>
      </c>
      <c r="AF3953">
        <v>1</v>
      </c>
      <c r="AL3953">
        <v>6.4487550000000002</v>
      </c>
      <c r="AM3953" s="5">
        <v>6.9401402473449707</v>
      </c>
      <c r="AN3953">
        <v>570.77625570776252</v>
      </c>
      <c r="AO3953">
        <f t="shared" si="61"/>
        <v>26826.48401826484</v>
      </c>
      <c r="AP3953">
        <v>684.93150684931504</v>
      </c>
      <c r="AQ3953">
        <v>0.103487</v>
      </c>
      <c r="AR3953">
        <v>7.5870900000000005E-2</v>
      </c>
      <c r="AS3953">
        <v>4.2524700000000006E-2</v>
      </c>
      <c r="AT3953">
        <v>4.04114E-2</v>
      </c>
      <c r="AU3953">
        <v>4.2543299999999999E-2</v>
      </c>
      <c r="AW3953">
        <v>0.10348699999999998</v>
      </c>
      <c r="AX3953">
        <v>7.5870900000000005E-2</v>
      </c>
      <c r="AY3953">
        <v>4.2524700000000012E-2</v>
      </c>
      <c r="AZ3953">
        <v>4.04114E-2</v>
      </c>
      <c r="BA3953">
        <v>4.2543299999999992E-2</v>
      </c>
      <c r="BC3953" s="52">
        <v>100000</v>
      </c>
      <c r="BD3953" s="52">
        <v>100000</v>
      </c>
      <c r="BE3953">
        <v>0</v>
      </c>
      <c r="BF3953">
        <v>0</v>
      </c>
      <c r="BG3953">
        <v>0</v>
      </c>
    </row>
    <row r="3954" spans="1:59">
      <c r="A3954">
        <v>3953</v>
      </c>
      <c r="E3954">
        <v>9795.2054794520554</v>
      </c>
      <c r="K3954">
        <v>4301.8702723311053</v>
      </c>
      <c r="L3954">
        <v>5077.752772331105</v>
      </c>
      <c r="M3954">
        <v>5853.6352723311047</v>
      </c>
      <c r="N3954">
        <v>6629.5177723311044</v>
      </c>
      <c r="O3954">
        <v>7405.4002723311041</v>
      </c>
      <c r="Q3954">
        <v>9337.8712108904147</v>
      </c>
      <c r="R3954">
        <v>9085.5940029959147</v>
      </c>
      <c r="S3954">
        <v>8833.3167951014148</v>
      </c>
      <c r="T3954">
        <v>8581.0395872069148</v>
      </c>
      <c r="U3954">
        <v>8328.7623793124149</v>
      </c>
      <c r="W3954">
        <v>0.27944000000000002</v>
      </c>
      <c r="AB3954">
        <v>1</v>
      </c>
      <c r="AC3954">
        <v>1</v>
      </c>
      <c r="AD3954">
        <v>1</v>
      </c>
      <c r="AE3954">
        <v>1</v>
      </c>
      <c r="AF3954">
        <v>1</v>
      </c>
      <c r="AL3954">
        <v>2.5520866</v>
      </c>
      <c r="AM3954" s="5">
        <v>7.8899731636047363</v>
      </c>
      <c r="AN3954">
        <v>570.77625570776252</v>
      </c>
      <c r="AO3954">
        <f t="shared" si="61"/>
        <v>26826.48401826484</v>
      </c>
      <c r="AP3954">
        <v>684.93150684931504</v>
      </c>
      <c r="AQ3954">
        <v>0.10588400000000001</v>
      </c>
      <c r="AR3954">
        <v>9.4408300000000001E-2</v>
      </c>
      <c r="AS3954">
        <v>6.4808099999999993E-2</v>
      </c>
      <c r="AT3954">
        <v>4.48777E-2</v>
      </c>
      <c r="AU3954">
        <v>4.4382899999999996E-2</v>
      </c>
      <c r="AW3954">
        <v>0.10588400000000002</v>
      </c>
      <c r="AX3954">
        <v>9.4408299999999987E-2</v>
      </c>
      <c r="AY3954">
        <v>6.4808099999999993E-2</v>
      </c>
      <c r="AZ3954">
        <v>4.4877700000000006E-2</v>
      </c>
      <c r="BA3954">
        <v>4.4382899999999989E-2</v>
      </c>
      <c r="BC3954" s="52">
        <v>100000</v>
      </c>
      <c r="BD3954" s="52">
        <v>100000</v>
      </c>
      <c r="BE3954">
        <v>0</v>
      </c>
      <c r="BF3954">
        <v>0</v>
      </c>
      <c r="BG3954">
        <v>0</v>
      </c>
    </row>
    <row r="3955" spans="1:59">
      <c r="A3955">
        <v>3954</v>
      </c>
      <c r="E3955">
        <v>9795.2054794520554</v>
      </c>
      <c r="K3955">
        <v>4894.3067092653546</v>
      </c>
      <c r="L3955">
        <v>5719.2750425986878</v>
      </c>
      <c r="M3955">
        <v>6544.2433759320211</v>
      </c>
      <c r="N3955">
        <v>7369.2117092653543</v>
      </c>
      <c r="O3955">
        <v>8194.1800425986876</v>
      </c>
      <c r="Q3955">
        <v>9753.5427642464492</v>
      </c>
      <c r="R3955">
        <v>9490.0355389997349</v>
      </c>
      <c r="S3955">
        <v>9226.5283137530205</v>
      </c>
      <c r="T3955">
        <v>8963.0210885063061</v>
      </c>
      <c r="U3955">
        <v>8699.5138632595917</v>
      </c>
      <c r="W3955">
        <v>0.10651999999999999</v>
      </c>
      <c r="AB3955">
        <v>1</v>
      </c>
      <c r="AC3955">
        <v>1</v>
      </c>
      <c r="AD3955">
        <v>1</v>
      </c>
      <c r="AE3955">
        <v>1</v>
      </c>
      <c r="AF3955">
        <v>1</v>
      </c>
      <c r="AL3955">
        <v>2.2317333000000001</v>
      </c>
      <c r="AM3955" s="5">
        <v>7.8733129501342773</v>
      </c>
      <c r="AN3955">
        <v>570.77625570776252</v>
      </c>
      <c r="AO3955">
        <f t="shared" si="61"/>
        <v>26826.48401826484</v>
      </c>
      <c r="AP3955">
        <v>684.93150684931504</v>
      </c>
      <c r="AQ3955">
        <v>0.10810299999999999</v>
      </c>
      <c r="AR3955">
        <v>0.100828</v>
      </c>
      <c r="AS3955">
        <v>8.5674300000000009E-2</v>
      </c>
      <c r="AT3955">
        <v>8.8660200000000008E-2</v>
      </c>
      <c r="AU3955">
        <v>5.3791800000000001E-2</v>
      </c>
      <c r="AW3955">
        <v>0.10810299999999999</v>
      </c>
      <c r="AX3955">
        <v>0.10082800000000001</v>
      </c>
      <c r="AY3955">
        <v>8.5674300000000023E-2</v>
      </c>
      <c r="AZ3955">
        <v>8.8660200000000008E-2</v>
      </c>
      <c r="BA3955">
        <v>5.3791800000000001E-2</v>
      </c>
      <c r="BC3955" s="52">
        <v>100000</v>
      </c>
      <c r="BD3955" s="52">
        <v>100000</v>
      </c>
      <c r="BE3955">
        <v>0</v>
      </c>
      <c r="BF3955">
        <v>0</v>
      </c>
      <c r="BG3955">
        <v>0</v>
      </c>
    </row>
    <row r="3956" spans="1:59">
      <c r="A3956">
        <v>3955</v>
      </c>
      <c r="E3956">
        <v>9795.2054794520554</v>
      </c>
      <c r="K3956">
        <v>5306.6363380759967</v>
      </c>
      <c r="L3956">
        <v>6082.106338075997</v>
      </c>
      <c r="M3956">
        <v>6857.5763380759972</v>
      </c>
      <c r="N3956">
        <v>7633.0463380759975</v>
      </c>
      <c r="O3956">
        <v>8408.5163380759968</v>
      </c>
      <c r="Q3956">
        <v>10777.434604510971</v>
      </c>
      <c r="R3956">
        <v>10486.265338107936</v>
      </c>
      <c r="S3956">
        <v>10195.096071704902</v>
      </c>
      <c r="T3956">
        <v>9903.9268053018677</v>
      </c>
      <c r="U3956">
        <v>9612.7575388988334</v>
      </c>
      <c r="W3956">
        <v>3.6520000000000004E-2</v>
      </c>
      <c r="AB3956">
        <v>1</v>
      </c>
      <c r="AC3956">
        <v>1</v>
      </c>
      <c r="AD3956">
        <v>1</v>
      </c>
      <c r="AE3956">
        <v>1</v>
      </c>
      <c r="AF3956">
        <v>1</v>
      </c>
      <c r="AL3956">
        <v>1.3028839000000001</v>
      </c>
      <c r="AM3956" s="5">
        <v>8.4111318588256836</v>
      </c>
      <c r="AN3956">
        <v>570.77625570776252</v>
      </c>
      <c r="AO3956">
        <f t="shared" si="61"/>
        <v>26826.48401826484</v>
      </c>
      <c r="AP3956">
        <v>684.93150684931504</v>
      </c>
      <c r="AQ3956">
        <v>0.108707</v>
      </c>
      <c r="AR3956">
        <v>0.10613800000000001</v>
      </c>
      <c r="AS3956">
        <v>8.8922200000000007E-2</v>
      </c>
      <c r="AT3956">
        <v>9.5873099999999989E-2</v>
      </c>
      <c r="AU3956">
        <v>5.4188800000000002E-2</v>
      </c>
      <c r="AW3956">
        <v>0.10870699999999998</v>
      </c>
      <c r="AX3956">
        <v>0.106138</v>
      </c>
      <c r="AY3956">
        <v>8.8922199999999993E-2</v>
      </c>
      <c r="AZ3956">
        <v>9.5873099999999975E-2</v>
      </c>
      <c r="BA3956">
        <v>5.4188799999999995E-2</v>
      </c>
      <c r="BC3956" s="52">
        <v>100000</v>
      </c>
      <c r="BD3956" s="52">
        <v>100000</v>
      </c>
      <c r="BE3956">
        <v>0</v>
      </c>
      <c r="BF3956">
        <v>0</v>
      </c>
      <c r="BG3956">
        <v>0</v>
      </c>
    </row>
    <row r="3957" spans="1:59">
      <c r="A3957">
        <v>3956</v>
      </c>
      <c r="E3957">
        <v>9795.2054794520554</v>
      </c>
      <c r="K3957">
        <v>5293.6073349351391</v>
      </c>
      <c r="L3957">
        <v>5937.3023349351388</v>
      </c>
      <c r="M3957">
        <v>6580.9973349351385</v>
      </c>
      <c r="N3957">
        <v>7224.6923349351382</v>
      </c>
      <c r="O3957">
        <v>7868.3873349351379</v>
      </c>
      <c r="Q3957">
        <v>11138.03248373375</v>
      </c>
      <c r="R3957">
        <v>10837.121101355147</v>
      </c>
      <c r="S3957">
        <v>10536.209718976545</v>
      </c>
      <c r="T3957">
        <v>10235.298336597942</v>
      </c>
      <c r="U3957">
        <v>9934.3869542193388</v>
      </c>
      <c r="W3957">
        <v>0</v>
      </c>
      <c r="AB3957">
        <v>1</v>
      </c>
      <c r="AC3957">
        <v>1</v>
      </c>
      <c r="AD3957">
        <v>1</v>
      </c>
      <c r="AE3957">
        <v>1</v>
      </c>
      <c r="AF3957">
        <v>1</v>
      </c>
      <c r="AL3957">
        <v>3.4528599</v>
      </c>
      <c r="AM3957" s="5">
        <v>8.9448947906494141</v>
      </c>
      <c r="AN3957">
        <v>570.77625570776252</v>
      </c>
      <c r="AO3957">
        <f t="shared" si="61"/>
        <v>26826.48401826484</v>
      </c>
      <c r="AP3957">
        <v>684.93150684931504</v>
      </c>
      <c r="AQ3957">
        <v>0.10831399999999999</v>
      </c>
      <c r="AR3957">
        <v>0.10666299999999999</v>
      </c>
      <c r="AS3957">
        <v>8.9083499999999996E-2</v>
      </c>
      <c r="AT3957">
        <v>9.5847099999999991E-2</v>
      </c>
      <c r="AU3957">
        <v>5.9072100000000002E-2</v>
      </c>
      <c r="AW3957">
        <v>0.10831400000000001</v>
      </c>
      <c r="AX3957">
        <v>0.10666299999999999</v>
      </c>
      <c r="AY3957">
        <v>8.9083499999999996E-2</v>
      </c>
      <c r="AZ3957">
        <v>9.5847100000000005E-2</v>
      </c>
      <c r="BA3957">
        <v>5.9072100000000002E-2</v>
      </c>
      <c r="BC3957" s="52">
        <v>100000</v>
      </c>
      <c r="BD3957" s="52">
        <v>100000</v>
      </c>
      <c r="BE3957">
        <v>0</v>
      </c>
      <c r="BF3957">
        <v>0</v>
      </c>
      <c r="BG3957">
        <v>0</v>
      </c>
    </row>
    <row r="3958" spans="1:59">
      <c r="A3958">
        <v>3957</v>
      </c>
      <c r="E3958">
        <v>9795.2054794520554</v>
      </c>
      <c r="K3958">
        <v>5186.309662010437</v>
      </c>
      <c r="L3958">
        <v>5693.9396620104371</v>
      </c>
      <c r="M3958">
        <v>6201.5696620104372</v>
      </c>
      <c r="N3958">
        <v>6709.1996620104374</v>
      </c>
      <c r="O3958">
        <v>7216.8296620104375</v>
      </c>
      <c r="Q3958">
        <v>10297.71955724673</v>
      </c>
      <c r="R3958">
        <v>10019.510544768971</v>
      </c>
      <c r="S3958">
        <v>9741.3015322912124</v>
      </c>
      <c r="T3958">
        <v>9463.0925198134537</v>
      </c>
      <c r="U3958">
        <v>9184.883507335695</v>
      </c>
      <c r="W3958">
        <v>0</v>
      </c>
      <c r="AB3958">
        <v>1</v>
      </c>
      <c r="AC3958">
        <v>1</v>
      </c>
      <c r="AD3958">
        <v>1</v>
      </c>
      <c r="AE3958">
        <v>1</v>
      </c>
      <c r="AF3958">
        <v>1</v>
      </c>
      <c r="AL3958">
        <v>5.3022989999999997</v>
      </c>
      <c r="AM3958" s="5">
        <v>8.9317941665649414</v>
      </c>
      <c r="AN3958">
        <v>570.77625570776252</v>
      </c>
      <c r="AO3958">
        <f t="shared" si="61"/>
        <v>26826.48401826484</v>
      </c>
      <c r="AP3958">
        <v>684.93150684931504</v>
      </c>
      <c r="AQ3958">
        <v>0.10663599999999999</v>
      </c>
      <c r="AR3958">
        <v>9.9708400000000003E-2</v>
      </c>
      <c r="AS3958">
        <v>8.80436E-2</v>
      </c>
      <c r="AT3958">
        <v>9.2652699999999991E-2</v>
      </c>
      <c r="AU3958">
        <v>5.4299100000000003E-2</v>
      </c>
      <c r="AW3958">
        <v>0.10663599999999999</v>
      </c>
      <c r="AX3958">
        <v>9.9708400000000016E-2</v>
      </c>
      <c r="AY3958">
        <v>8.8043599999999986E-2</v>
      </c>
      <c r="AZ3958">
        <v>9.2652699999999991E-2</v>
      </c>
      <c r="BA3958">
        <v>5.4299100000000003E-2</v>
      </c>
      <c r="BC3958" s="52">
        <v>100000</v>
      </c>
      <c r="BD3958" s="52">
        <v>100000</v>
      </c>
      <c r="BE3958">
        <v>0</v>
      </c>
      <c r="BF3958">
        <v>0</v>
      </c>
      <c r="BG3958">
        <v>0</v>
      </c>
    </row>
    <row r="3959" spans="1:59">
      <c r="A3959">
        <v>3958</v>
      </c>
      <c r="E3959">
        <v>9795.2054794520554</v>
      </c>
      <c r="K3959">
        <v>4992.4074387965111</v>
      </c>
      <c r="L3959">
        <v>5431.0149387965112</v>
      </c>
      <c r="M3959">
        <v>5869.6224387965112</v>
      </c>
      <c r="N3959">
        <v>6308.2299387965113</v>
      </c>
      <c r="O3959">
        <v>6746.8374387965114</v>
      </c>
      <c r="Q3959">
        <v>8130.4589657971565</v>
      </c>
      <c r="R3959">
        <v>7910.80189123941</v>
      </c>
      <c r="S3959">
        <v>7691.1448166816635</v>
      </c>
      <c r="T3959">
        <v>7471.4877421239171</v>
      </c>
      <c r="U3959">
        <v>7251.8306675661706</v>
      </c>
      <c r="W3959">
        <v>0</v>
      </c>
      <c r="AB3959">
        <v>1</v>
      </c>
      <c r="AC3959">
        <v>1</v>
      </c>
      <c r="AD3959">
        <v>1</v>
      </c>
      <c r="AE3959">
        <v>1</v>
      </c>
      <c r="AF3959">
        <v>1</v>
      </c>
      <c r="AL3959">
        <v>7.5589857</v>
      </c>
      <c r="AM3959" s="5">
        <v>8.6483392715454102</v>
      </c>
      <c r="AN3959">
        <v>570.77625570776252</v>
      </c>
      <c r="AO3959">
        <f t="shared" si="61"/>
        <v>26826.48401826484</v>
      </c>
      <c r="AP3959">
        <v>684.93150684931504</v>
      </c>
      <c r="AQ3959">
        <v>0.105534</v>
      </c>
      <c r="AR3959">
        <v>9.7008999999999998E-2</v>
      </c>
      <c r="AS3959">
        <v>8.5885099999999992E-2</v>
      </c>
      <c r="AT3959">
        <v>8.8523099999999993E-2</v>
      </c>
      <c r="AU3959">
        <v>5.3647100000000003E-2</v>
      </c>
      <c r="AW3959">
        <v>0.105534</v>
      </c>
      <c r="AX3959">
        <v>9.7008999999999998E-2</v>
      </c>
      <c r="AY3959">
        <v>8.5885099999999978E-2</v>
      </c>
      <c r="AZ3959">
        <v>8.8523100000000007E-2</v>
      </c>
      <c r="BA3959">
        <v>5.3647100000000003E-2</v>
      </c>
      <c r="BC3959" s="52">
        <v>100000</v>
      </c>
      <c r="BD3959" s="52">
        <v>100000</v>
      </c>
      <c r="BE3959">
        <v>0</v>
      </c>
      <c r="BF3959">
        <v>0</v>
      </c>
      <c r="BG3959">
        <v>0</v>
      </c>
    </row>
    <row r="3960" spans="1:59">
      <c r="A3960">
        <v>3959</v>
      </c>
      <c r="E3960">
        <v>9795.2054794520554</v>
      </c>
      <c r="K3960">
        <v>3629.7269926527906</v>
      </c>
      <c r="L3960">
        <v>4029.0936593194574</v>
      </c>
      <c r="M3960">
        <v>4428.4603259861242</v>
      </c>
      <c r="N3960">
        <v>4827.826992652791</v>
      </c>
      <c r="O3960">
        <v>5227.1936593194578</v>
      </c>
      <c r="Q3960">
        <v>4553.1883472896361</v>
      </c>
      <c r="R3960">
        <v>4430.1768386099802</v>
      </c>
      <c r="S3960">
        <v>4307.1653299303243</v>
      </c>
      <c r="T3960">
        <v>4184.1538212506684</v>
      </c>
      <c r="U3960">
        <v>4061.1423125710126</v>
      </c>
      <c r="W3960">
        <v>0</v>
      </c>
      <c r="AB3960">
        <v>1</v>
      </c>
      <c r="AC3960">
        <v>1</v>
      </c>
      <c r="AD3960">
        <v>1</v>
      </c>
      <c r="AE3960">
        <v>1</v>
      </c>
      <c r="AF3960">
        <v>1</v>
      </c>
      <c r="AL3960">
        <v>8.8872579999999992</v>
      </c>
      <c r="AM3960" s="5">
        <v>8.4302053451538086</v>
      </c>
      <c r="AN3960">
        <v>570.77625570776252</v>
      </c>
      <c r="AO3960">
        <f t="shared" si="61"/>
        <v>26826.48401826484</v>
      </c>
      <c r="AP3960">
        <v>684.93150684931504</v>
      </c>
      <c r="AQ3960">
        <v>0.10554999999999999</v>
      </c>
      <c r="AR3960">
        <v>9.7068399999999999E-2</v>
      </c>
      <c r="AS3960">
        <v>8.5540499999999992E-2</v>
      </c>
      <c r="AT3960">
        <v>8.8552800000000001E-2</v>
      </c>
      <c r="AU3960">
        <v>5.3054900000000002E-2</v>
      </c>
      <c r="AW3960">
        <v>0.10554999999999999</v>
      </c>
      <c r="AX3960">
        <v>9.7068399999999985E-2</v>
      </c>
      <c r="AY3960">
        <v>8.5540500000000005E-2</v>
      </c>
      <c r="AZ3960">
        <v>8.8552800000000001E-2</v>
      </c>
      <c r="BA3960">
        <v>5.3054900000000002E-2</v>
      </c>
      <c r="BC3960" s="52">
        <v>100000</v>
      </c>
      <c r="BD3960" s="52">
        <v>100000</v>
      </c>
      <c r="BE3960">
        <v>0</v>
      </c>
      <c r="BF3960">
        <v>0</v>
      </c>
      <c r="BG3960">
        <v>0</v>
      </c>
    </row>
    <row r="3961" spans="1:59">
      <c r="A3961">
        <v>3960</v>
      </c>
      <c r="E3961">
        <v>9795.2054794520554</v>
      </c>
      <c r="K3961">
        <v>2589.6828373454646</v>
      </c>
      <c r="L3961">
        <v>2796.6128373454644</v>
      </c>
      <c r="M3961">
        <v>3003.5428373454642</v>
      </c>
      <c r="N3961">
        <v>3210.4728373454641</v>
      </c>
      <c r="O3961">
        <v>3417.4028373454639</v>
      </c>
      <c r="Q3961">
        <v>3298.4983823703478</v>
      </c>
      <c r="R3961">
        <v>3209.3842867045946</v>
      </c>
      <c r="S3961">
        <v>3120.2701910388414</v>
      </c>
      <c r="T3961">
        <v>3031.1560953730882</v>
      </c>
      <c r="U3961">
        <v>2942.041999707335</v>
      </c>
      <c r="W3961">
        <v>0</v>
      </c>
      <c r="AB3961">
        <v>1</v>
      </c>
      <c r="AC3961">
        <v>1</v>
      </c>
      <c r="AD3961">
        <v>1</v>
      </c>
      <c r="AE3961">
        <v>1</v>
      </c>
      <c r="AF3961">
        <v>1</v>
      </c>
      <c r="AL3961">
        <v>8.5127520000000008</v>
      </c>
      <c r="AM3961" s="5">
        <v>7.8009686470031738</v>
      </c>
      <c r="AN3961">
        <v>570.77625570776252</v>
      </c>
      <c r="AO3961">
        <f t="shared" si="61"/>
        <v>26826.48401826484</v>
      </c>
      <c r="AP3961">
        <v>684.93150684931504</v>
      </c>
      <c r="AQ3961">
        <v>0.10549699999999999</v>
      </c>
      <c r="AR3961">
        <v>9.7193200000000007E-2</v>
      </c>
      <c r="AS3961">
        <v>8.5900999999999991E-2</v>
      </c>
      <c r="AT3961">
        <v>8.8867099999999991E-2</v>
      </c>
      <c r="AU3961">
        <v>5.3184800000000004E-2</v>
      </c>
      <c r="AW3961">
        <v>0.10549699999999999</v>
      </c>
      <c r="AX3961">
        <v>9.7193200000000021E-2</v>
      </c>
      <c r="AY3961">
        <v>8.5900999999999991E-2</v>
      </c>
      <c r="AZ3961">
        <v>8.8867099999999991E-2</v>
      </c>
      <c r="BA3961">
        <v>5.3184800000000004E-2</v>
      </c>
      <c r="BC3961" s="52">
        <v>100000</v>
      </c>
      <c r="BD3961" s="52">
        <v>100000</v>
      </c>
      <c r="BE3961">
        <v>0</v>
      </c>
      <c r="BF3961">
        <v>0</v>
      </c>
      <c r="BG3961">
        <v>0</v>
      </c>
    </row>
    <row r="3962" spans="1:59">
      <c r="A3962">
        <v>3961</v>
      </c>
      <c r="E3962">
        <v>9795.2054794520554</v>
      </c>
      <c r="K3962">
        <v>2150.8053798207243</v>
      </c>
      <c r="L3962">
        <v>2250.4603798207245</v>
      </c>
      <c r="M3962">
        <v>2350.1153798207242</v>
      </c>
      <c r="N3962">
        <v>2449.770379820724</v>
      </c>
      <c r="O3962">
        <v>2549.4253798207237</v>
      </c>
      <c r="Q3962">
        <v>3557.4657817526681</v>
      </c>
      <c r="R3962">
        <v>3461.355276306107</v>
      </c>
      <c r="S3962">
        <v>3365.244770859546</v>
      </c>
      <c r="T3962">
        <v>3269.1342654129849</v>
      </c>
      <c r="U3962">
        <v>3173.0237599664238</v>
      </c>
      <c r="W3962">
        <v>0</v>
      </c>
      <c r="AB3962">
        <v>1</v>
      </c>
      <c r="AC3962">
        <v>1</v>
      </c>
      <c r="AD3962">
        <v>1</v>
      </c>
      <c r="AE3962">
        <v>1</v>
      </c>
      <c r="AF3962">
        <v>1</v>
      </c>
      <c r="AL3962">
        <v>7.592473</v>
      </c>
      <c r="AM3962" s="5">
        <v>8.1485166549682617</v>
      </c>
      <c r="AN3962">
        <v>570.77625570776252</v>
      </c>
      <c r="AO3962">
        <f t="shared" si="61"/>
        <v>26826.48401826484</v>
      </c>
      <c r="AP3962">
        <v>684.93150684931504</v>
      </c>
      <c r="AQ3962">
        <v>0.10555200000000001</v>
      </c>
      <c r="AR3962">
        <v>9.5575199999999999E-2</v>
      </c>
      <c r="AS3962">
        <v>8.6107600000000006E-2</v>
      </c>
      <c r="AT3962">
        <v>8.87574E-2</v>
      </c>
      <c r="AU3962">
        <v>5.29899E-2</v>
      </c>
      <c r="AW3962">
        <v>0.10555200000000002</v>
      </c>
      <c r="AX3962">
        <v>9.5575200000000013E-2</v>
      </c>
      <c r="AY3962">
        <v>8.6107599999999992E-2</v>
      </c>
      <c r="AZ3962">
        <v>8.87574E-2</v>
      </c>
      <c r="BA3962">
        <v>5.2989899999999993E-2</v>
      </c>
      <c r="BC3962" s="52">
        <v>100000</v>
      </c>
      <c r="BD3962" s="52">
        <v>100000</v>
      </c>
      <c r="BE3962">
        <v>0</v>
      </c>
      <c r="BF3962">
        <v>0</v>
      </c>
      <c r="BG3962">
        <v>0</v>
      </c>
    </row>
    <row r="3963" spans="1:59">
      <c r="A3963">
        <v>3962</v>
      </c>
      <c r="E3963">
        <v>9795.2054794520554</v>
      </c>
      <c r="K3963">
        <v>1984.8882922199077</v>
      </c>
      <c r="L3963">
        <v>2033.5607922199079</v>
      </c>
      <c r="M3963">
        <v>2082.233292219908</v>
      </c>
      <c r="N3963">
        <v>2130.9057922199081</v>
      </c>
      <c r="O3963">
        <v>2179.5782922199082</v>
      </c>
      <c r="Q3963">
        <v>3463.5997363577071</v>
      </c>
      <c r="R3963">
        <v>3370.025168822152</v>
      </c>
      <c r="S3963">
        <v>3276.4506012865968</v>
      </c>
      <c r="T3963">
        <v>3182.8760337510416</v>
      </c>
      <c r="U3963">
        <v>3089.3014662154865</v>
      </c>
      <c r="W3963">
        <v>0</v>
      </c>
      <c r="AB3963">
        <v>1</v>
      </c>
      <c r="AC3963">
        <v>1</v>
      </c>
      <c r="AD3963">
        <v>1</v>
      </c>
      <c r="AE3963">
        <v>1</v>
      </c>
      <c r="AF3963">
        <v>1</v>
      </c>
      <c r="AL3963">
        <v>7.2327684999999997</v>
      </c>
      <c r="AM3963" s="5">
        <v>8.963435173034668</v>
      </c>
      <c r="AN3963">
        <v>570.77625570776252</v>
      </c>
      <c r="AO3963">
        <f t="shared" si="61"/>
        <v>26826.48401826484</v>
      </c>
      <c r="AP3963">
        <v>684.93150684931504</v>
      </c>
      <c r="AQ3963">
        <v>0.105548</v>
      </c>
      <c r="AR3963">
        <v>9.5143900000000003E-2</v>
      </c>
      <c r="AS3963">
        <v>8.6053600000000008E-2</v>
      </c>
      <c r="AT3963">
        <v>8.9206000000000008E-2</v>
      </c>
      <c r="AU3963">
        <v>5.3052799999999997E-2</v>
      </c>
      <c r="AW3963">
        <v>0.10554800000000002</v>
      </c>
      <c r="AX3963">
        <v>9.514389999999999E-2</v>
      </c>
      <c r="AY3963">
        <v>8.6053599999999994E-2</v>
      </c>
      <c r="AZ3963">
        <v>8.9205999999999994E-2</v>
      </c>
      <c r="BA3963">
        <v>5.3052799999999997E-2</v>
      </c>
      <c r="BC3963" s="52">
        <v>100000</v>
      </c>
      <c r="BD3963" s="52">
        <v>100000</v>
      </c>
      <c r="BE3963">
        <v>0</v>
      </c>
      <c r="BF3963">
        <v>0</v>
      </c>
      <c r="BG3963">
        <v>0</v>
      </c>
    </row>
    <row r="3964" spans="1:59">
      <c r="A3964">
        <v>3963</v>
      </c>
      <c r="E3964">
        <v>9795.2054794520554</v>
      </c>
      <c r="K3964">
        <v>1936.7188151745095</v>
      </c>
      <c r="L3964">
        <v>1978.7913151745095</v>
      </c>
      <c r="M3964">
        <v>2020.8638151745095</v>
      </c>
      <c r="N3964">
        <v>2062.9363151745092</v>
      </c>
      <c r="O3964">
        <v>2105.0088151745094</v>
      </c>
      <c r="Q3964">
        <v>4386.8158025521016</v>
      </c>
      <c r="R3964">
        <v>4268.2991075117616</v>
      </c>
      <c r="S3964">
        <v>4149.7824124714216</v>
      </c>
      <c r="T3964">
        <v>4031.2657174310821</v>
      </c>
      <c r="U3964">
        <v>3912.7490223907425</v>
      </c>
      <c r="W3964">
        <v>0</v>
      </c>
      <c r="AB3964">
        <v>1</v>
      </c>
      <c r="AC3964">
        <v>1</v>
      </c>
      <c r="AD3964">
        <v>1</v>
      </c>
      <c r="AE3964">
        <v>1</v>
      </c>
      <c r="AF3964">
        <v>1</v>
      </c>
      <c r="AL3964">
        <v>8.0374429999999997</v>
      </c>
      <c r="AM3964" s="5">
        <v>9.2891435623168945</v>
      </c>
      <c r="AN3964">
        <v>570.77625570776252</v>
      </c>
      <c r="AO3964">
        <f t="shared" si="61"/>
        <v>26826.48401826484</v>
      </c>
      <c r="AP3964">
        <v>684.93150684931504</v>
      </c>
      <c r="AQ3964">
        <v>0.10561799999999999</v>
      </c>
      <c r="AR3964">
        <v>9.4313999999999995E-2</v>
      </c>
      <c r="AS3964">
        <v>8.4063699999999991E-2</v>
      </c>
      <c r="AT3964">
        <v>8.7277000000000007E-2</v>
      </c>
      <c r="AU3964">
        <v>5.2792200000000004E-2</v>
      </c>
      <c r="AW3964">
        <v>0.10561799999999998</v>
      </c>
      <c r="AX3964">
        <v>9.4313999999999995E-2</v>
      </c>
      <c r="AY3964">
        <v>8.4063700000000005E-2</v>
      </c>
      <c r="AZ3964">
        <v>8.7277000000000007E-2</v>
      </c>
      <c r="BA3964">
        <v>5.2792199999999997E-2</v>
      </c>
      <c r="BC3964" s="52">
        <v>100000</v>
      </c>
      <c r="BD3964" s="52">
        <v>100000</v>
      </c>
      <c r="BE3964">
        <v>0</v>
      </c>
      <c r="BF3964">
        <v>0</v>
      </c>
      <c r="BG3964">
        <v>0</v>
      </c>
    </row>
    <row r="3965" spans="1:59">
      <c r="A3965">
        <v>3964</v>
      </c>
      <c r="E3965">
        <v>9795.2054794520554</v>
      </c>
      <c r="K3965">
        <v>1972.654774240124</v>
      </c>
      <c r="L3965">
        <v>2013.6272742401238</v>
      </c>
      <c r="M3965">
        <v>2054.5997742401237</v>
      </c>
      <c r="N3965">
        <v>2095.5722742401235</v>
      </c>
      <c r="O3965">
        <v>2136.5447742401234</v>
      </c>
      <c r="Q3965">
        <v>7035.3525550394661</v>
      </c>
      <c r="R3965">
        <v>6845.2814941149181</v>
      </c>
      <c r="S3965">
        <v>6655.2104331903702</v>
      </c>
      <c r="T3965">
        <v>6465.1393722658222</v>
      </c>
      <c r="U3965">
        <v>6275.0683113412742</v>
      </c>
      <c r="W3965">
        <v>0</v>
      </c>
      <c r="AB3965">
        <v>1</v>
      </c>
      <c r="AC3965">
        <v>1</v>
      </c>
      <c r="AD3965">
        <v>1</v>
      </c>
      <c r="AE3965">
        <v>1</v>
      </c>
      <c r="AF3965">
        <v>1</v>
      </c>
      <c r="AL3965">
        <v>8.7230015000000005</v>
      </c>
      <c r="AM3965" s="5">
        <v>8.7626113891601563</v>
      </c>
      <c r="AN3965">
        <v>570.77625570776252</v>
      </c>
      <c r="AO3965">
        <f t="shared" si="61"/>
        <v>26826.48401826484</v>
      </c>
      <c r="AP3965">
        <v>684.93150684931504</v>
      </c>
      <c r="AQ3965">
        <v>0.10197199999999999</v>
      </c>
      <c r="AR3965">
        <v>8.4811200000000003E-2</v>
      </c>
      <c r="AS3965">
        <v>7.2258100000000006E-2</v>
      </c>
      <c r="AT3965">
        <v>4.7743099999999997E-2</v>
      </c>
      <c r="AU3965">
        <v>4.9008799999999998E-2</v>
      </c>
      <c r="AW3965">
        <v>0.10197199999999999</v>
      </c>
      <c r="AX3965">
        <v>8.4811200000000017E-2</v>
      </c>
      <c r="AY3965">
        <v>7.2258100000000006E-2</v>
      </c>
      <c r="AZ3965">
        <v>4.7743099999999997E-2</v>
      </c>
      <c r="BA3965">
        <v>4.9008800000000005E-2</v>
      </c>
      <c r="BC3965" s="52">
        <v>100000</v>
      </c>
      <c r="BD3965" s="52">
        <v>100000</v>
      </c>
      <c r="BE3965">
        <v>0</v>
      </c>
      <c r="BF3965">
        <v>0</v>
      </c>
      <c r="BG3965">
        <v>0</v>
      </c>
    </row>
    <row r="3966" spans="1:59">
      <c r="A3966">
        <v>3965</v>
      </c>
      <c r="E3966">
        <v>9795.2054794520554</v>
      </c>
      <c r="K3966">
        <v>2477.2873909062018</v>
      </c>
      <c r="L3966">
        <v>2517.2973909062021</v>
      </c>
      <c r="M3966">
        <v>2557.3073909062023</v>
      </c>
      <c r="N3966">
        <v>2597.3173909062025</v>
      </c>
      <c r="O3966">
        <v>2637.3273909062027</v>
      </c>
      <c r="Q3966">
        <v>13215.59540720622</v>
      </c>
      <c r="R3966">
        <v>12858.555409126679</v>
      </c>
      <c r="S3966">
        <v>12501.515411047138</v>
      </c>
      <c r="T3966">
        <v>12144.475412967597</v>
      </c>
      <c r="U3966">
        <v>11787.435414888056</v>
      </c>
      <c r="W3966">
        <v>6.6500000000000005E-3</v>
      </c>
      <c r="AB3966">
        <v>1</v>
      </c>
      <c r="AC3966">
        <v>1</v>
      </c>
      <c r="AD3966">
        <v>1</v>
      </c>
      <c r="AE3966">
        <v>1</v>
      </c>
      <c r="AF3966">
        <v>1</v>
      </c>
      <c r="AL3966">
        <v>9.1883400000000002</v>
      </c>
      <c r="AM3966" s="5">
        <v>9.2245569229125977</v>
      </c>
      <c r="AN3966">
        <v>570.77625570776252</v>
      </c>
      <c r="AO3966">
        <f t="shared" si="61"/>
        <v>26826.48401826484</v>
      </c>
      <c r="AP3966">
        <v>684.93150684931504</v>
      </c>
      <c r="AQ3966">
        <v>0.10356399999999999</v>
      </c>
      <c r="AR3966">
        <v>8.24299E-2</v>
      </c>
      <c r="AS3966">
        <v>7.6199000000000003E-2</v>
      </c>
      <c r="AT3966">
        <v>4.9030799999999999E-2</v>
      </c>
      <c r="AU3966">
        <v>4.7377000000000002E-2</v>
      </c>
      <c r="AW3966">
        <v>0.10356399999999998</v>
      </c>
      <c r="AX3966">
        <v>8.2429899999999987E-2</v>
      </c>
      <c r="AY3966">
        <v>7.6199000000000003E-2</v>
      </c>
      <c r="AZ3966">
        <v>4.9030799999999999E-2</v>
      </c>
      <c r="BA3966">
        <v>4.7377000000000002E-2</v>
      </c>
      <c r="BC3966" s="52">
        <v>100000</v>
      </c>
      <c r="BD3966" s="52">
        <v>100000</v>
      </c>
      <c r="BE3966">
        <v>0</v>
      </c>
      <c r="BF3966">
        <v>0</v>
      </c>
      <c r="BG3966">
        <v>0</v>
      </c>
    </row>
    <row r="3967" spans="1:59">
      <c r="A3967">
        <v>3966</v>
      </c>
      <c r="E3967">
        <v>9795.2054794520554</v>
      </c>
      <c r="K3967">
        <v>3327.5168905011697</v>
      </c>
      <c r="L3967">
        <v>3369.7268905011697</v>
      </c>
      <c r="M3967">
        <v>3411.9368905011697</v>
      </c>
      <c r="N3967">
        <v>3454.1468905011698</v>
      </c>
      <c r="O3967">
        <v>3496.3568905011698</v>
      </c>
      <c r="Q3967">
        <v>15597.435428003189</v>
      </c>
      <c r="R3967">
        <v>15176.046292685503</v>
      </c>
      <c r="S3967">
        <v>14754.657157367819</v>
      </c>
      <c r="T3967">
        <v>14333.268022050135</v>
      </c>
      <c r="U3967">
        <v>13911.878886732451</v>
      </c>
      <c r="W3967">
        <v>1.291E-2</v>
      </c>
      <c r="AB3967">
        <v>1</v>
      </c>
      <c r="AC3967">
        <v>1</v>
      </c>
      <c r="AD3967">
        <v>1</v>
      </c>
      <c r="AE3967">
        <v>1</v>
      </c>
      <c r="AF3967">
        <v>1</v>
      </c>
      <c r="AL3967">
        <v>9.0583650000000002</v>
      </c>
      <c r="AM3967" s="5">
        <v>9.2163705825805664</v>
      </c>
      <c r="AN3967">
        <v>570.77625570776252</v>
      </c>
      <c r="AO3967">
        <f t="shared" si="61"/>
        <v>26826.48401826484</v>
      </c>
      <c r="AP3967">
        <v>684.93150684931504</v>
      </c>
      <c r="AQ3967">
        <v>0.10374899999999999</v>
      </c>
      <c r="AR3967">
        <v>8.26596E-2</v>
      </c>
      <c r="AS3967">
        <v>6.6317199999999993E-2</v>
      </c>
      <c r="AT3967">
        <v>4.3251699999999997E-2</v>
      </c>
      <c r="AU3967">
        <v>4.4561999999999997E-2</v>
      </c>
      <c r="AW3967">
        <v>0.10374899999999999</v>
      </c>
      <c r="AX3967">
        <v>8.2659599999999986E-2</v>
      </c>
      <c r="AY3967">
        <v>6.6317199999999993E-2</v>
      </c>
      <c r="AZ3967">
        <v>4.325169999999999E-2</v>
      </c>
      <c r="BA3967">
        <v>4.4562000000000004E-2</v>
      </c>
      <c r="BC3967" s="52">
        <v>100000</v>
      </c>
      <c r="BD3967" s="52">
        <v>100000</v>
      </c>
      <c r="BE3967">
        <v>0</v>
      </c>
      <c r="BF3967">
        <v>0</v>
      </c>
      <c r="BG3967">
        <v>0</v>
      </c>
    </row>
    <row r="3968" spans="1:59">
      <c r="A3968">
        <v>3967</v>
      </c>
      <c r="E3968">
        <v>9795.2054794520554</v>
      </c>
      <c r="K3968">
        <v>3891.0233124449578</v>
      </c>
      <c r="L3968">
        <v>3932.5458124449578</v>
      </c>
      <c r="M3968">
        <v>3974.0683124449579</v>
      </c>
      <c r="N3968">
        <v>4015.5908124449579</v>
      </c>
      <c r="O3968">
        <v>4057.113312444958</v>
      </c>
      <c r="Q3968">
        <v>15896.535207553479</v>
      </c>
      <c r="R3968">
        <v>15467.065423585336</v>
      </c>
      <c r="S3968">
        <v>15037.595639617193</v>
      </c>
      <c r="T3968">
        <v>14608.12585564905</v>
      </c>
      <c r="U3968">
        <v>14178.656071680907</v>
      </c>
      <c r="W3968">
        <v>3.7229999999999999E-2</v>
      </c>
      <c r="AB3968">
        <v>1</v>
      </c>
      <c r="AC3968">
        <v>1</v>
      </c>
      <c r="AD3968">
        <v>1</v>
      </c>
      <c r="AE3968">
        <v>1</v>
      </c>
      <c r="AF3968">
        <v>1</v>
      </c>
      <c r="AL3968">
        <v>7.7999850000000004</v>
      </c>
      <c r="AM3968" s="5">
        <v>8.7980270385742188</v>
      </c>
      <c r="AN3968">
        <v>570.77625570776252</v>
      </c>
      <c r="AO3968">
        <f t="shared" si="61"/>
        <v>26826.48401826484</v>
      </c>
      <c r="AP3968">
        <v>684.93150684931504</v>
      </c>
      <c r="AQ3968">
        <v>0.10281399999999999</v>
      </c>
      <c r="AR3968">
        <v>8.2630599999999998E-2</v>
      </c>
      <c r="AS3968">
        <v>4.2723900000000002E-2</v>
      </c>
      <c r="AT3968">
        <v>4.2390200000000003E-2</v>
      </c>
      <c r="AU3968">
        <v>4.3834000000000005E-2</v>
      </c>
      <c r="AW3968">
        <v>0.102814</v>
      </c>
      <c r="AX3968">
        <v>8.2630599999999985E-2</v>
      </c>
      <c r="AY3968">
        <v>4.2723899999999995E-2</v>
      </c>
      <c r="AZ3968">
        <v>4.2390200000000003E-2</v>
      </c>
      <c r="BA3968">
        <v>4.3833999999999998E-2</v>
      </c>
      <c r="BC3968" s="52">
        <v>100000</v>
      </c>
      <c r="BD3968" s="52">
        <v>100000</v>
      </c>
      <c r="BE3968">
        <v>0</v>
      </c>
      <c r="BF3968">
        <v>0</v>
      </c>
      <c r="BG3968">
        <v>0</v>
      </c>
    </row>
    <row r="3969" spans="1:59">
      <c r="A3969">
        <v>3968</v>
      </c>
      <c r="E3969">
        <v>9795.2054794520554</v>
      </c>
      <c r="K3969">
        <v>3674.6429631775331</v>
      </c>
      <c r="L3969">
        <v>3726.615463177533</v>
      </c>
      <c r="M3969">
        <v>3778.5879631775329</v>
      </c>
      <c r="N3969">
        <v>3830.5604631775327</v>
      </c>
      <c r="O3969">
        <v>3882.5329631775326</v>
      </c>
      <c r="Q3969">
        <v>13119.11484607941</v>
      </c>
      <c r="R3969">
        <v>12764.6814218666</v>
      </c>
      <c r="S3969">
        <v>12410.247997653791</v>
      </c>
      <c r="T3969">
        <v>12055.814573440981</v>
      </c>
      <c r="U3969">
        <v>11701.381149228171</v>
      </c>
      <c r="W3969">
        <v>6.062E-2</v>
      </c>
      <c r="AB3969">
        <v>1</v>
      </c>
      <c r="AC3969">
        <v>1</v>
      </c>
      <c r="AD3969">
        <v>1</v>
      </c>
      <c r="AE3969">
        <v>1</v>
      </c>
      <c r="AF3969">
        <v>1</v>
      </c>
      <c r="AL3969">
        <v>6.7548409999999999</v>
      </c>
      <c r="AM3969" s="5">
        <v>8.651087760925293</v>
      </c>
      <c r="AN3969">
        <v>570.77625570776252</v>
      </c>
      <c r="AO3969">
        <f t="shared" si="61"/>
        <v>26826.48401826484</v>
      </c>
      <c r="AP3969">
        <v>684.93150684931504</v>
      </c>
      <c r="AQ3969">
        <v>0.101163</v>
      </c>
      <c r="AR3969">
        <v>4.9028000000000002E-2</v>
      </c>
      <c r="AS3969">
        <v>4.0891700000000003E-2</v>
      </c>
      <c r="AT3969">
        <v>3.8923699999999999E-2</v>
      </c>
      <c r="AU3969">
        <v>4.2041500000000002E-2</v>
      </c>
      <c r="AW3969">
        <v>0.10116299999999999</v>
      </c>
      <c r="AX3969">
        <v>4.9028000000000002E-2</v>
      </c>
      <c r="AY3969">
        <v>4.0891700000000003E-2</v>
      </c>
      <c r="AZ3969">
        <v>3.8923699999999992E-2</v>
      </c>
      <c r="BA3969">
        <v>4.2041499999999996E-2</v>
      </c>
      <c r="BC3969" s="52">
        <v>100000</v>
      </c>
      <c r="BD3969" s="52">
        <v>100000</v>
      </c>
      <c r="BE3969">
        <v>0</v>
      </c>
      <c r="BF3969">
        <v>0</v>
      </c>
      <c r="BG3969">
        <v>0</v>
      </c>
    </row>
    <row r="3970" spans="1:59">
      <c r="A3970">
        <v>3969</v>
      </c>
      <c r="E3970">
        <v>9795.2054794520554</v>
      </c>
      <c r="K3970">
        <v>3632.5902451220268</v>
      </c>
      <c r="L3970">
        <v>3707.3327451220266</v>
      </c>
      <c r="M3970">
        <v>3782.0752451220264</v>
      </c>
      <c r="N3970">
        <v>3856.8177451220263</v>
      </c>
      <c r="O3970">
        <v>3931.5602451220261</v>
      </c>
      <c r="Q3970">
        <v>12864.03352814253</v>
      </c>
      <c r="R3970">
        <v>12516.491525090041</v>
      </c>
      <c r="S3970">
        <v>12168.94952203755</v>
      </c>
      <c r="T3970">
        <v>11821.407518985059</v>
      </c>
      <c r="U3970">
        <v>11473.865515932568</v>
      </c>
      <c r="W3970">
        <v>8.7379999999999999E-2</v>
      </c>
      <c r="AB3970">
        <v>1</v>
      </c>
      <c r="AC3970">
        <v>1</v>
      </c>
      <c r="AD3970">
        <v>1</v>
      </c>
      <c r="AE3970">
        <v>1</v>
      </c>
      <c r="AF3970">
        <v>1</v>
      </c>
      <c r="AL3970">
        <v>6.3221154000000004</v>
      </c>
      <c r="AM3970" s="5">
        <v>8.8430509567260742</v>
      </c>
      <c r="AN3970">
        <v>570.77625570776252</v>
      </c>
      <c r="AO3970">
        <f t="shared" si="61"/>
        <v>26826.48401826484</v>
      </c>
      <c r="AP3970">
        <v>684.93150684931504</v>
      </c>
      <c r="AQ3970">
        <v>9.959910000000001E-2</v>
      </c>
      <c r="AR3970">
        <v>4.3542700000000004E-2</v>
      </c>
      <c r="AS3970">
        <v>3.6957400000000001E-2</v>
      </c>
      <c r="AT3970">
        <v>3.6780700000000006E-2</v>
      </c>
      <c r="AU3970">
        <v>3.8306399999999997E-2</v>
      </c>
      <c r="AW3970">
        <v>9.959910000000001E-2</v>
      </c>
      <c r="AX3970">
        <v>4.3542700000000004E-2</v>
      </c>
      <c r="AY3970">
        <v>3.6957400000000001E-2</v>
      </c>
      <c r="AZ3970">
        <v>3.6780700000000013E-2</v>
      </c>
      <c r="BA3970">
        <v>3.8306400000000004E-2</v>
      </c>
      <c r="BC3970" s="52">
        <v>100000</v>
      </c>
      <c r="BD3970" s="52">
        <v>100000</v>
      </c>
      <c r="BE3970">
        <v>0</v>
      </c>
      <c r="BF3970">
        <v>0</v>
      </c>
      <c r="BG3970">
        <v>0</v>
      </c>
    </row>
    <row r="3971" spans="1:59">
      <c r="A3971">
        <v>3970</v>
      </c>
      <c r="E3971">
        <v>9795.2054794520554</v>
      </c>
      <c r="K3971">
        <v>3881.0835790863839</v>
      </c>
      <c r="L3971">
        <v>3987.6135790863837</v>
      </c>
      <c r="M3971">
        <v>4094.1435790863834</v>
      </c>
      <c r="N3971">
        <v>4200.6735790863831</v>
      </c>
      <c r="O3971">
        <v>4307.2035790863829</v>
      </c>
      <c r="Q3971">
        <v>11693.508306902129</v>
      </c>
      <c r="R3971">
        <v>11377.589875273765</v>
      </c>
      <c r="S3971">
        <v>11061.6714436454</v>
      </c>
      <c r="T3971">
        <v>10745.753012017036</v>
      </c>
      <c r="U3971">
        <v>10429.834580388671</v>
      </c>
      <c r="W3971">
        <v>6.1619999999999994E-2</v>
      </c>
      <c r="AB3971">
        <v>1</v>
      </c>
      <c r="AC3971">
        <v>1</v>
      </c>
      <c r="AD3971">
        <v>1</v>
      </c>
      <c r="AE3971">
        <v>1</v>
      </c>
      <c r="AF3971">
        <v>1</v>
      </c>
      <c r="AL3971">
        <v>5.8853600000000004</v>
      </c>
      <c r="AM3971" s="5">
        <v>9.0344142913818359</v>
      </c>
      <c r="AN3971">
        <v>570.77625570776252</v>
      </c>
      <c r="AO3971">
        <f t="shared" ref="AO3971:AO4034" si="62">235000000/8760</f>
        <v>26826.48401826484</v>
      </c>
      <c r="AP3971">
        <v>684.93150684931504</v>
      </c>
      <c r="AQ3971">
        <v>9.9081599999999992E-2</v>
      </c>
      <c r="AR3971">
        <v>4.04061E-2</v>
      </c>
      <c r="AS3971">
        <v>3.6851700000000001E-2</v>
      </c>
      <c r="AT3971">
        <v>3.6462899999999999E-2</v>
      </c>
      <c r="AU3971">
        <v>3.6744800000000001E-2</v>
      </c>
      <c r="AW3971">
        <v>9.9081599999999978E-2</v>
      </c>
      <c r="AX3971">
        <v>4.04061E-2</v>
      </c>
      <c r="AY3971">
        <v>3.6851700000000001E-2</v>
      </c>
      <c r="AZ3971">
        <v>3.6462900000000006E-2</v>
      </c>
      <c r="BA3971">
        <v>3.6744800000000008E-2</v>
      </c>
      <c r="BC3971" s="52">
        <v>100000</v>
      </c>
      <c r="BD3971" s="52">
        <v>100000</v>
      </c>
      <c r="BE3971">
        <v>0</v>
      </c>
      <c r="BF3971">
        <v>0</v>
      </c>
      <c r="BG3971">
        <v>0</v>
      </c>
    </row>
    <row r="3972" spans="1:59">
      <c r="A3972">
        <v>3971</v>
      </c>
      <c r="E3972">
        <v>9795.2054794520554</v>
      </c>
      <c r="K3972">
        <v>4365.8367290353126</v>
      </c>
      <c r="L3972">
        <v>4528.6292290353122</v>
      </c>
      <c r="M3972">
        <v>4691.4217290353117</v>
      </c>
      <c r="N3972">
        <v>4854.2142290353113</v>
      </c>
      <c r="O3972">
        <v>5017.0067290353109</v>
      </c>
      <c r="Q3972">
        <v>10757.3481537969</v>
      </c>
      <c r="R3972">
        <v>10466.721554324789</v>
      </c>
      <c r="S3972">
        <v>10176.094954852679</v>
      </c>
      <c r="T3972">
        <v>9885.468355380568</v>
      </c>
      <c r="U3972">
        <v>9594.8417559084573</v>
      </c>
      <c r="W3972">
        <v>6.515E-2</v>
      </c>
      <c r="AB3972">
        <v>1</v>
      </c>
      <c r="AC3972">
        <v>1</v>
      </c>
      <c r="AD3972">
        <v>1</v>
      </c>
      <c r="AE3972">
        <v>1</v>
      </c>
      <c r="AF3972">
        <v>1</v>
      </c>
      <c r="AL3972">
        <v>4.5659822999999999</v>
      </c>
      <c r="AM3972" s="5">
        <v>8.8598003387451172</v>
      </c>
      <c r="AN3972">
        <v>570.77625570776252</v>
      </c>
      <c r="AO3972">
        <f t="shared" si="62"/>
        <v>26826.48401826484</v>
      </c>
      <c r="AP3972">
        <v>684.93150684931504</v>
      </c>
      <c r="AQ3972">
        <v>9.8180899999999988E-2</v>
      </c>
      <c r="AR3972">
        <v>4.0884300000000005E-2</v>
      </c>
      <c r="AS3972">
        <v>3.6908299999999998E-2</v>
      </c>
      <c r="AT3972">
        <v>3.6426900000000005E-2</v>
      </c>
      <c r="AU3972">
        <v>3.6729900000000003E-2</v>
      </c>
      <c r="AW3972">
        <v>9.8180900000000002E-2</v>
      </c>
      <c r="AX3972">
        <v>4.0884299999999998E-2</v>
      </c>
      <c r="AY3972">
        <v>3.6908299999999991E-2</v>
      </c>
      <c r="AZ3972">
        <v>3.6426899999999998E-2</v>
      </c>
      <c r="BA3972">
        <v>3.6729899999999996E-2</v>
      </c>
      <c r="BC3972" s="52">
        <v>100000</v>
      </c>
      <c r="BD3972" s="52">
        <v>100000</v>
      </c>
      <c r="BE3972">
        <v>0</v>
      </c>
      <c r="BF3972">
        <v>0</v>
      </c>
      <c r="BG3972">
        <v>0</v>
      </c>
    </row>
    <row r="3973" spans="1:59">
      <c r="A3973">
        <v>3972</v>
      </c>
      <c r="E3973">
        <v>9795.2054794520554</v>
      </c>
      <c r="K3973">
        <v>4507.2867806765626</v>
      </c>
      <c r="L3973">
        <v>4707.3417806765628</v>
      </c>
      <c r="M3973">
        <v>4907.3967806765631</v>
      </c>
      <c r="N3973">
        <v>5107.4517806765634</v>
      </c>
      <c r="O3973">
        <v>5307.5067806765637</v>
      </c>
      <c r="Q3973">
        <v>10162.36320113263</v>
      </c>
      <c r="R3973">
        <v>9887.8110519864258</v>
      </c>
      <c r="S3973">
        <v>9613.2589028402217</v>
      </c>
      <c r="T3973">
        <v>9338.7067536940176</v>
      </c>
      <c r="U3973">
        <v>9064.1546045478135</v>
      </c>
      <c r="W3973">
        <v>9.9000000000000005E-2</v>
      </c>
      <c r="AB3973">
        <v>1</v>
      </c>
      <c r="AC3973">
        <v>1</v>
      </c>
      <c r="AD3973">
        <v>1</v>
      </c>
      <c r="AE3973">
        <v>1</v>
      </c>
      <c r="AF3973">
        <v>1</v>
      </c>
      <c r="AL3973">
        <v>4.4117430000000004</v>
      </c>
      <c r="AM3973" s="5">
        <v>8.0139236450195313</v>
      </c>
      <c r="AN3973">
        <v>570.77625570776252</v>
      </c>
      <c r="AO3973">
        <f t="shared" si="62"/>
        <v>26826.48401826484</v>
      </c>
      <c r="AP3973">
        <v>684.93150684931504</v>
      </c>
      <c r="AQ3973">
        <v>9.81654E-2</v>
      </c>
      <c r="AR3973">
        <v>4.0890500000000003E-2</v>
      </c>
      <c r="AS3973">
        <v>3.6976999999999996E-2</v>
      </c>
      <c r="AT3973">
        <v>3.6435200000000001E-2</v>
      </c>
      <c r="AU3973">
        <v>3.6724E-2</v>
      </c>
      <c r="AW3973">
        <v>9.81654E-2</v>
      </c>
      <c r="AX3973">
        <v>4.089050000000001E-2</v>
      </c>
      <c r="AY3973">
        <v>3.6976999999999996E-2</v>
      </c>
      <c r="AZ3973">
        <v>3.6435200000000001E-2</v>
      </c>
      <c r="BA3973">
        <v>3.6723999999999993E-2</v>
      </c>
      <c r="BC3973" s="52">
        <v>100000</v>
      </c>
      <c r="BD3973" s="52">
        <v>100000</v>
      </c>
      <c r="BE3973">
        <v>0</v>
      </c>
      <c r="BF3973">
        <v>0</v>
      </c>
      <c r="BG3973">
        <v>0</v>
      </c>
    </row>
    <row r="3974" spans="1:59">
      <c r="A3974">
        <v>3973</v>
      </c>
      <c r="E3974">
        <v>9795.2054794520554</v>
      </c>
      <c r="K3974">
        <v>4379.5994367625699</v>
      </c>
      <c r="L3974">
        <v>4637.4294367625698</v>
      </c>
      <c r="M3974">
        <v>4895.2594367625697</v>
      </c>
      <c r="N3974">
        <v>5153.0894367625697</v>
      </c>
      <c r="O3974">
        <v>5410.9194367625696</v>
      </c>
      <c r="Q3974">
        <v>9282.5369521253124</v>
      </c>
      <c r="R3974">
        <v>9031.7546862635172</v>
      </c>
      <c r="S3974">
        <v>8780.972420401722</v>
      </c>
      <c r="T3974">
        <v>8530.1901545399269</v>
      </c>
      <c r="U3974">
        <v>8279.4078886781317</v>
      </c>
      <c r="W3974">
        <v>0.28373000000000004</v>
      </c>
      <c r="AB3974">
        <v>1</v>
      </c>
      <c r="AC3974">
        <v>1</v>
      </c>
      <c r="AD3974">
        <v>1</v>
      </c>
      <c r="AE3974">
        <v>1</v>
      </c>
      <c r="AF3974">
        <v>1</v>
      </c>
      <c r="AL3974">
        <v>4.6637196999999997</v>
      </c>
      <c r="AM3974" s="5">
        <v>7.8426012992858887</v>
      </c>
      <c r="AN3974">
        <v>570.77625570776252</v>
      </c>
      <c r="AO3974">
        <f t="shared" si="62"/>
        <v>26826.48401826484</v>
      </c>
      <c r="AP3974">
        <v>684.93150684931504</v>
      </c>
      <c r="AQ3974">
        <v>9.8072199999999998E-2</v>
      </c>
      <c r="AR3974">
        <v>4.0871400000000002E-2</v>
      </c>
      <c r="AS3974">
        <v>3.7207500000000004E-2</v>
      </c>
      <c r="AT3974">
        <v>3.6337800000000003E-2</v>
      </c>
      <c r="AU3974">
        <v>3.6749299999999999E-2</v>
      </c>
      <c r="AW3974">
        <v>9.8072199999999984E-2</v>
      </c>
      <c r="AX3974">
        <v>4.0871400000000002E-2</v>
      </c>
      <c r="AY3974">
        <v>3.7207500000000004E-2</v>
      </c>
      <c r="AZ3974">
        <v>3.6337800000000003E-2</v>
      </c>
      <c r="BA3974">
        <v>3.6749299999999999E-2</v>
      </c>
      <c r="BC3974" s="52">
        <v>100000</v>
      </c>
      <c r="BD3974" s="52">
        <v>100000</v>
      </c>
      <c r="BE3974">
        <v>0</v>
      </c>
      <c r="BF3974">
        <v>0</v>
      </c>
      <c r="BG3974">
        <v>0</v>
      </c>
    </row>
    <row r="3975" spans="1:59">
      <c r="A3975">
        <v>3974</v>
      </c>
      <c r="E3975">
        <v>9795.2054794520554</v>
      </c>
      <c r="K3975">
        <v>4228.9742466364823</v>
      </c>
      <c r="L3975">
        <v>4534.624246636482</v>
      </c>
      <c r="M3975">
        <v>4840.2742466364816</v>
      </c>
      <c r="N3975">
        <v>5145.9242466364813</v>
      </c>
      <c r="O3975">
        <v>5451.5742466364809</v>
      </c>
      <c r="Q3975">
        <v>9042.342761821983</v>
      </c>
      <c r="R3975">
        <v>8798.0497181587943</v>
      </c>
      <c r="S3975">
        <v>8553.7566744956057</v>
      </c>
      <c r="T3975">
        <v>8309.463630832417</v>
      </c>
      <c r="U3975">
        <v>8065.1705871692284</v>
      </c>
      <c r="W3975">
        <v>0.42616999999999999</v>
      </c>
      <c r="AB3975">
        <v>1</v>
      </c>
      <c r="AC3975">
        <v>1</v>
      </c>
      <c r="AD3975">
        <v>1</v>
      </c>
      <c r="AE3975">
        <v>1</v>
      </c>
      <c r="AF3975">
        <v>1</v>
      </c>
      <c r="AL3975">
        <v>5.2099123000000001</v>
      </c>
      <c r="AM3975" s="5">
        <v>7.5624752044677734</v>
      </c>
      <c r="AN3975">
        <v>570.77625570776252</v>
      </c>
      <c r="AO3975">
        <f t="shared" si="62"/>
        <v>26826.48401826484</v>
      </c>
      <c r="AP3975">
        <v>684.93150684931504</v>
      </c>
      <c r="AQ3975">
        <v>9.8059099999999996E-2</v>
      </c>
      <c r="AR3975">
        <v>4.0643600000000002E-2</v>
      </c>
      <c r="AS3975">
        <v>3.7219599999999999E-2</v>
      </c>
      <c r="AT3975">
        <v>3.6350299999999995E-2</v>
      </c>
      <c r="AU3975">
        <v>3.6773E-2</v>
      </c>
      <c r="AW3975">
        <v>9.8059099999999996E-2</v>
      </c>
      <c r="AX3975">
        <v>4.0643600000000002E-2</v>
      </c>
      <c r="AY3975">
        <v>3.7219600000000005E-2</v>
      </c>
      <c r="AZ3975">
        <v>3.6350299999999988E-2</v>
      </c>
      <c r="BA3975">
        <v>3.6773E-2</v>
      </c>
      <c r="BC3975" s="52">
        <v>100000</v>
      </c>
      <c r="BD3975" s="52">
        <v>100000</v>
      </c>
      <c r="BE3975">
        <v>0</v>
      </c>
      <c r="BF3975">
        <v>0</v>
      </c>
      <c r="BG3975">
        <v>0</v>
      </c>
    </row>
    <row r="3976" spans="1:59">
      <c r="A3976">
        <v>3975</v>
      </c>
      <c r="E3976">
        <v>9795.2054794520554</v>
      </c>
      <c r="K3976">
        <v>3924.6654868893625</v>
      </c>
      <c r="L3976">
        <v>4346.4988202226959</v>
      </c>
      <c r="M3976">
        <v>4768.332153556029</v>
      </c>
      <c r="N3976">
        <v>5190.165486889362</v>
      </c>
      <c r="O3976">
        <v>5611.998820222695</v>
      </c>
      <c r="Q3976">
        <v>8521.1790797600988</v>
      </c>
      <c r="R3976">
        <v>8290.9660887587725</v>
      </c>
      <c r="S3976">
        <v>8060.7530977574461</v>
      </c>
      <c r="T3976">
        <v>7830.5401067561197</v>
      </c>
      <c r="U3976">
        <v>7600.3271157547933</v>
      </c>
      <c r="W3976">
        <v>0.17687</v>
      </c>
      <c r="AB3976">
        <v>1</v>
      </c>
      <c r="AC3976">
        <v>1</v>
      </c>
      <c r="AD3976">
        <v>1</v>
      </c>
      <c r="AE3976">
        <v>1</v>
      </c>
      <c r="AF3976">
        <v>1</v>
      </c>
      <c r="AL3976">
        <v>5.7905660000000001</v>
      </c>
      <c r="AM3976" s="5">
        <v>7.1454930305480957</v>
      </c>
      <c r="AN3976">
        <v>570.77625570776252</v>
      </c>
      <c r="AO3976">
        <f t="shared" si="62"/>
        <v>26826.48401826484</v>
      </c>
      <c r="AP3976">
        <v>684.93150684931504</v>
      </c>
      <c r="AQ3976">
        <v>9.8032499999999995E-2</v>
      </c>
      <c r="AR3976">
        <v>4.0590899999999999E-2</v>
      </c>
      <c r="AS3976">
        <v>3.7225399999999999E-2</v>
      </c>
      <c r="AT3976">
        <v>3.6353499999999997E-2</v>
      </c>
      <c r="AU3976">
        <v>3.6761699999999994E-2</v>
      </c>
      <c r="AW3976">
        <v>9.8032500000000009E-2</v>
      </c>
      <c r="AX3976">
        <v>4.0590899999999999E-2</v>
      </c>
      <c r="AY3976">
        <v>3.7225400000000006E-2</v>
      </c>
      <c r="AZ3976">
        <v>3.6353499999999997E-2</v>
      </c>
      <c r="BA3976">
        <v>3.6761699999999994E-2</v>
      </c>
      <c r="BC3976" s="52">
        <v>100000</v>
      </c>
      <c r="BD3976" s="52">
        <v>100000</v>
      </c>
      <c r="BE3976">
        <v>0</v>
      </c>
      <c r="BF3976">
        <v>0</v>
      </c>
      <c r="BG3976">
        <v>0</v>
      </c>
    </row>
    <row r="3977" spans="1:59">
      <c r="A3977">
        <v>3976</v>
      </c>
      <c r="E3977">
        <v>9795.2054794520554</v>
      </c>
      <c r="K3977">
        <v>3929.2530561317822</v>
      </c>
      <c r="L3977">
        <v>4541.7913894651156</v>
      </c>
      <c r="M3977">
        <v>5154.3297227984485</v>
      </c>
      <c r="N3977">
        <v>5766.8680561317815</v>
      </c>
      <c r="O3977">
        <v>6379.4063894651144</v>
      </c>
      <c r="Q3977">
        <v>9068.902410652785</v>
      </c>
      <c r="R3977">
        <v>8823.8918160411777</v>
      </c>
      <c r="S3977">
        <v>8578.8812214295704</v>
      </c>
      <c r="T3977">
        <v>8333.8706268179631</v>
      </c>
      <c r="U3977">
        <v>8088.8600322063558</v>
      </c>
      <c r="W3977">
        <v>7.6069999999999999E-2</v>
      </c>
      <c r="AB3977">
        <v>1</v>
      </c>
      <c r="AC3977">
        <v>1</v>
      </c>
      <c r="AD3977">
        <v>1</v>
      </c>
      <c r="AE3977">
        <v>1</v>
      </c>
      <c r="AF3977">
        <v>1</v>
      </c>
      <c r="AL3977">
        <v>8.6832905</v>
      </c>
      <c r="AM3977" s="5">
        <v>7.1674413681030273</v>
      </c>
      <c r="AN3977">
        <v>570.77625570776252</v>
      </c>
      <c r="AO3977">
        <f t="shared" si="62"/>
        <v>26826.48401826484</v>
      </c>
      <c r="AP3977">
        <v>684.93150684931504</v>
      </c>
      <c r="AQ3977">
        <v>9.8138299999999998E-2</v>
      </c>
      <c r="AR3977">
        <v>4.0676200000000003E-2</v>
      </c>
      <c r="AS3977">
        <v>3.7184300000000003E-2</v>
      </c>
      <c r="AT3977">
        <v>3.6323899999999999E-2</v>
      </c>
      <c r="AU3977">
        <v>3.6762700000000002E-2</v>
      </c>
      <c r="AW3977">
        <v>9.8138299999999998E-2</v>
      </c>
      <c r="AX3977">
        <v>4.067620000000001E-2</v>
      </c>
      <c r="AY3977">
        <v>3.7184300000000003E-2</v>
      </c>
      <c r="AZ3977">
        <v>3.6323900000000006E-2</v>
      </c>
      <c r="BA3977">
        <v>3.6762699999999995E-2</v>
      </c>
      <c r="BC3977" s="52">
        <v>100000</v>
      </c>
      <c r="BD3977" s="52">
        <v>100000</v>
      </c>
      <c r="BE3977">
        <v>0</v>
      </c>
      <c r="BF3977">
        <v>0</v>
      </c>
      <c r="BG3977">
        <v>0</v>
      </c>
    </row>
    <row r="3978" spans="1:59">
      <c r="A3978">
        <v>3977</v>
      </c>
      <c r="E3978">
        <v>9795.2054794520554</v>
      </c>
      <c r="K3978">
        <v>4291.6710262828747</v>
      </c>
      <c r="L3978">
        <v>5088.4526929495414</v>
      </c>
      <c r="M3978">
        <v>5885.2343596162082</v>
      </c>
      <c r="N3978">
        <v>6682.0160262828749</v>
      </c>
      <c r="O3978">
        <v>7478.7976929495417</v>
      </c>
      <c r="Q3978">
        <v>9579.0650465265498</v>
      </c>
      <c r="R3978">
        <v>9320.2716095943033</v>
      </c>
      <c r="S3978">
        <v>9061.4781726620567</v>
      </c>
      <c r="T3978">
        <v>8802.6847357298102</v>
      </c>
      <c r="U3978">
        <v>8543.8912987975636</v>
      </c>
      <c r="W3978">
        <v>5.4890000000000001E-2</v>
      </c>
      <c r="AB3978">
        <v>1</v>
      </c>
      <c r="AC3978">
        <v>1</v>
      </c>
      <c r="AD3978">
        <v>1</v>
      </c>
      <c r="AE3978">
        <v>1</v>
      </c>
      <c r="AF3978">
        <v>1</v>
      </c>
      <c r="AL3978">
        <v>10.521756999999999</v>
      </c>
      <c r="AM3978" s="5">
        <v>7.278501033782959</v>
      </c>
      <c r="AN3978">
        <v>570.77625570776252</v>
      </c>
      <c r="AO3978">
        <f t="shared" si="62"/>
        <v>26826.48401826484</v>
      </c>
      <c r="AP3978">
        <v>684.93150684931504</v>
      </c>
      <c r="AQ3978">
        <v>9.91205E-2</v>
      </c>
      <c r="AR3978">
        <v>4.4378999999999995E-2</v>
      </c>
      <c r="AS3978">
        <v>3.8879900000000002E-2</v>
      </c>
      <c r="AT3978">
        <v>3.9908099999999995E-2</v>
      </c>
      <c r="AU3978">
        <v>4.2118499999999996E-2</v>
      </c>
      <c r="AW3978">
        <v>9.9120499999999986E-2</v>
      </c>
      <c r="AX3978">
        <v>4.4378999999999988E-2</v>
      </c>
      <c r="AY3978">
        <v>3.8879900000000009E-2</v>
      </c>
      <c r="AZ3978">
        <v>3.9908099999999988E-2</v>
      </c>
      <c r="BA3978">
        <v>4.2118499999999989E-2</v>
      </c>
      <c r="BC3978" s="52">
        <v>100000</v>
      </c>
      <c r="BD3978" s="52">
        <v>100000</v>
      </c>
      <c r="BE3978">
        <v>0</v>
      </c>
      <c r="BF3978">
        <v>0</v>
      </c>
      <c r="BG3978">
        <v>0</v>
      </c>
    </row>
    <row r="3979" spans="1:59">
      <c r="A3979">
        <v>3978</v>
      </c>
      <c r="E3979">
        <v>9795.2054794520554</v>
      </c>
      <c r="K3979">
        <v>4882.7028636811747</v>
      </c>
      <c r="L3979">
        <v>5713.1695303478409</v>
      </c>
      <c r="M3979">
        <v>6543.6361970145072</v>
      </c>
      <c r="N3979">
        <v>7374.1028636811734</v>
      </c>
      <c r="O3979">
        <v>8204.5695303478406</v>
      </c>
      <c r="Q3979">
        <v>10005.048286897079</v>
      </c>
      <c r="R3979">
        <v>9734.7462462544609</v>
      </c>
      <c r="S3979">
        <v>9464.4442056118423</v>
      </c>
      <c r="T3979">
        <v>9194.1421649692238</v>
      </c>
      <c r="U3979">
        <v>8923.8401243266053</v>
      </c>
      <c r="W3979">
        <v>3.1489999999999997E-2</v>
      </c>
      <c r="AB3979">
        <v>1</v>
      </c>
      <c r="AC3979">
        <v>1</v>
      </c>
      <c r="AD3979">
        <v>1</v>
      </c>
      <c r="AE3979">
        <v>1</v>
      </c>
      <c r="AF3979">
        <v>1</v>
      </c>
      <c r="AL3979">
        <v>12.248324</v>
      </c>
      <c r="AM3979" s="5">
        <v>5.8846306800842294</v>
      </c>
      <c r="AN3979">
        <v>570.77625570776252</v>
      </c>
      <c r="AO3979">
        <f t="shared" si="62"/>
        <v>26826.48401826484</v>
      </c>
      <c r="AP3979">
        <v>684.93150684931504</v>
      </c>
      <c r="AQ3979">
        <v>0.102468</v>
      </c>
      <c r="AR3979">
        <v>6.6129300000000002E-2</v>
      </c>
      <c r="AS3979">
        <v>4.2644000000000001E-2</v>
      </c>
      <c r="AT3979">
        <v>4.28283E-2</v>
      </c>
      <c r="AU3979">
        <v>4.4363599999999996E-2</v>
      </c>
      <c r="AW3979">
        <v>0.10246799999999999</v>
      </c>
      <c r="AX3979">
        <v>6.6129300000000002E-2</v>
      </c>
      <c r="AY3979">
        <v>4.2644000000000001E-2</v>
      </c>
      <c r="AZ3979">
        <v>4.28283E-2</v>
      </c>
      <c r="BA3979">
        <v>4.4363599999999989E-2</v>
      </c>
      <c r="BC3979" s="52">
        <v>100000</v>
      </c>
      <c r="BD3979" s="52">
        <v>100000</v>
      </c>
      <c r="BE3979">
        <v>0</v>
      </c>
      <c r="BF3979">
        <v>0</v>
      </c>
      <c r="BG3979">
        <v>0</v>
      </c>
    </row>
    <row r="3980" spans="1:59">
      <c r="A3980">
        <v>3979</v>
      </c>
      <c r="E3980">
        <v>9795.2054794520554</v>
      </c>
      <c r="K3980">
        <v>5294.0549057514027</v>
      </c>
      <c r="L3980">
        <v>6064.3549057514028</v>
      </c>
      <c r="M3980">
        <v>6834.654905751403</v>
      </c>
      <c r="N3980">
        <v>7604.9549057514032</v>
      </c>
      <c r="O3980">
        <v>8375.2549057514025</v>
      </c>
      <c r="Q3980">
        <v>11055.80501205992</v>
      </c>
      <c r="R3980">
        <v>10757.115133332354</v>
      </c>
      <c r="S3980">
        <v>10458.425254604788</v>
      </c>
      <c r="T3980">
        <v>10159.735375877222</v>
      </c>
      <c r="U3980">
        <v>9861.0454971496565</v>
      </c>
      <c r="W3980">
        <v>8.5699999999999995E-3</v>
      </c>
      <c r="AB3980">
        <v>1</v>
      </c>
      <c r="AC3980">
        <v>1</v>
      </c>
      <c r="AD3980">
        <v>1</v>
      </c>
      <c r="AE3980">
        <v>1</v>
      </c>
      <c r="AF3980">
        <v>1</v>
      </c>
      <c r="AL3980">
        <v>14.056874000000001</v>
      </c>
      <c r="AM3980" s="5">
        <v>6.4479756355285636</v>
      </c>
      <c r="AN3980">
        <v>570.77625570776252</v>
      </c>
      <c r="AO3980">
        <f t="shared" si="62"/>
        <v>26826.48401826484</v>
      </c>
      <c r="AP3980">
        <v>684.93150684931504</v>
      </c>
      <c r="AQ3980">
        <v>0.105119</v>
      </c>
      <c r="AR3980">
        <v>8.7252999999999997E-2</v>
      </c>
      <c r="AS3980">
        <v>4.6536499999999995E-2</v>
      </c>
      <c r="AT3980">
        <v>4.6612199999999999E-2</v>
      </c>
      <c r="AU3980">
        <v>4.5915999999999998E-2</v>
      </c>
      <c r="AW3980">
        <v>0.105119</v>
      </c>
      <c r="AX3980">
        <v>8.7253000000000011E-2</v>
      </c>
      <c r="AY3980">
        <v>4.6536499999999995E-2</v>
      </c>
      <c r="AZ3980">
        <v>4.6612200000000006E-2</v>
      </c>
      <c r="BA3980">
        <v>4.5915999999999998E-2</v>
      </c>
      <c r="BC3980" s="52">
        <v>100000</v>
      </c>
      <c r="BD3980" s="52">
        <v>100000</v>
      </c>
      <c r="BE3980">
        <v>0</v>
      </c>
      <c r="BF3980">
        <v>0</v>
      </c>
      <c r="BG3980">
        <v>0</v>
      </c>
    </row>
    <row r="3981" spans="1:59">
      <c r="A3981">
        <v>3980</v>
      </c>
      <c r="E3981">
        <v>9795.2054794520554</v>
      </c>
      <c r="K3981">
        <v>5281.0567928978817</v>
      </c>
      <c r="L3981">
        <v>5922.6617928978812</v>
      </c>
      <c r="M3981">
        <v>6564.2667928978808</v>
      </c>
      <c r="N3981">
        <v>7205.8717928978804</v>
      </c>
      <c r="O3981">
        <v>7847.4767928978799</v>
      </c>
      <c r="Q3981">
        <v>11425.46862519348</v>
      </c>
      <c r="R3981">
        <v>11116.791705502143</v>
      </c>
      <c r="S3981">
        <v>10808.114785810805</v>
      </c>
      <c r="T3981">
        <v>10499.437866119468</v>
      </c>
      <c r="U3981">
        <v>10190.76094642813</v>
      </c>
      <c r="W3981">
        <v>0</v>
      </c>
      <c r="AB3981">
        <v>1</v>
      </c>
      <c r="AC3981">
        <v>1</v>
      </c>
      <c r="AD3981">
        <v>1</v>
      </c>
      <c r="AE3981">
        <v>1</v>
      </c>
      <c r="AF3981">
        <v>1</v>
      </c>
      <c r="AL3981">
        <v>15.803018</v>
      </c>
      <c r="AM3981" s="5">
        <v>6.9788894653320313</v>
      </c>
      <c r="AN3981">
        <v>570.77625570776252</v>
      </c>
      <c r="AO3981">
        <f t="shared" si="62"/>
        <v>26826.48401826484</v>
      </c>
      <c r="AP3981">
        <v>684.93150684931504</v>
      </c>
      <c r="AQ3981">
        <v>0.10660800000000001</v>
      </c>
      <c r="AR3981">
        <v>9.2158000000000004E-2</v>
      </c>
      <c r="AS3981">
        <v>4.7262199999999997E-2</v>
      </c>
      <c r="AT3981">
        <v>4.7261299999999999E-2</v>
      </c>
      <c r="AU3981">
        <v>4.62271E-2</v>
      </c>
      <c r="AW3981">
        <v>0.10660800000000002</v>
      </c>
      <c r="AX3981">
        <v>9.2158000000000004E-2</v>
      </c>
      <c r="AY3981">
        <v>4.726219999999999E-2</v>
      </c>
      <c r="AZ3981">
        <v>4.7261299999999992E-2</v>
      </c>
      <c r="BA3981">
        <v>4.6227100000000007E-2</v>
      </c>
      <c r="BC3981" s="52">
        <v>100000</v>
      </c>
      <c r="BD3981" s="52">
        <v>100000</v>
      </c>
      <c r="BE3981">
        <v>0</v>
      </c>
      <c r="BF3981">
        <v>0</v>
      </c>
      <c r="BG3981">
        <v>0</v>
      </c>
    </row>
    <row r="3982" spans="1:59">
      <c r="A3982">
        <v>3981</v>
      </c>
      <c r="E3982">
        <v>9795.2054794520554</v>
      </c>
      <c r="K3982">
        <v>5174.013510574774</v>
      </c>
      <c r="L3982">
        <v>5697.7310105747738</v>
      </c>
      <c r="M3982">
        <v>6221.4485105747735</v>
      </c>
      <c r="N3982">
        <v>6745.1660105747733</v>
      </c>
      <c r="O3982">
        <v>7268.883510574773</v>
      </c>
      <c r="Q3982">
        <v>10562.44399082056</v>
      </c>
      <c r="R3982">
        <v>10277.083033392159</v>
      </c>
      <c r="S3982">
        <v>9991.7220759637567</v>
      </c>
      <c r="T3982">
        <v>9706.3611185353548</v>
      </c>
      <c r="U3982">
        <v>9421.0001611069529</v>
      </c>
      <c r="W3982">
        <v>0</v>
      </c>
      <c r="AB3982">
        <v>1</v>
      </c>
      <c r="AC3982">
        <v>1</v>
      </c>
      <c r="AD3982">
        <v>1</v>
      </c>
      <c r="AE3982">
        <v>1</v>
      </c>
      <c r="AF3982">
        <v>1</v>
      </c>
      <c r="AL3982">
        <v>16.27412</v>
      </c>
      <c r="AM3982" s="5">
        <v>6.8563876152038574</v>
      </c>
      <c r="AN3982">
        <v>570.77625570776252</v>
      </c>
      <c r="AO3982">
        <f t="shared" si="62"/>
        <v>26826.48401826484</v>
      </c>
      <c r="AP3982">
        <v>684.93150684931504</v>
      </c>
      <c r="AQ3982">
        <v>0.102988</v>
      </c>
      <c r="AR3982">
        <v>7.1369299999999997E-2</v>
      </c>
      <c r="AS3982">
        <v>4.61757E-2</v>
      </c>
      <c r="AT3982">
        <v>4.62563E-2</v>
      </c>
      <c r="AU3982">
        <v>4.5912799999999997E-2</v>
      </c>
      <c r="AW3982">
        <v>0.10298800000000001</v>
      </c>
      <c r="AX3982">
        <v>7.1369299999999997E-2</v>
      </c>
      <c r="AY3982">
        <v>4.61757E-2</v>
      </c>
      <c r="AZ3982">
        <v>4.62563E-2</v>
      </c>
      <c r="BA3982">
        <v>4.591279999999999E-2</v>
      </c>
      <c r="BC3982" s="52">
        <v>100000</v>
      </c>
      <c r="BD3982" s="52">
        <v>100000</v>
      </c>
      <c r="BE3982">
        <v>0</v>
      </c>
      <c r="BF3982">
        <v>0</v>
      </c>
      <c r="BG3982">
        <v>0</v>
      </c>
    </row>
    <row r="3983" spans="1:59">
      <c r="A3983">
        <v>3982</v>
      </c>
      <c r="E3983">
        <v>9795.2054794520554</v>
      </c>
      <c r="K3983">
        <v>4980.5710075194447</v>
      </c>
      <c r="L3983">
        <v>5455.476840852778</v>
      </c>
      <c r="M3983">
        <v>5930.3826741861112</v>
      </c>
      <c r="N3983">
        <v>6405.2885075194445</v>
      </c>
      <c r="O3983">
        <v>6880.1943408527777</v>
      </c>
      <c r="Q3983">
        <v>8338.5760824073404</v>
      </c>
      <c r="R3983">
        <v>8113.2963981932553</v>
      </c>
      <c r="S3983">
        <v>7888.0167139791702</v>
      </c>
      <c r="T3983">
        <v>7662.737029765085</v>
      </c>
      <c r="U3983">
        <v>7437.4573455509999</v>
      </c>
      <c r="W3983">
        <v>0</v>
      </c>
      <c r="AB3983">
        <v>1</v>
      </c>
      <c r="AC3983">
        <v>1</v>
      </c>
      <c r="AD3983">
        <v>1</v>
      </c>
      <c r="AE3983">
        <v>1</v>
      </c>
      <c r="AF3983">
        <v>1</v>
      </c>
      <c r="AL3983">
        <v>16.926991999999998</v>
      </c>
      <c r="AM3983" s="5">
        <v>6.7297039031982422</v>
      </c>
      <c r="AN3983">
        <v>570.77625570776252</v>
      </c>
      <c r="AO3983">
        <f t="shared" si="62"/>
        <v>26826.48401826484</v>
      </c>
      <c r="AP3983">
        <v>684.93150684931504</v>
      </c>
      <c r="AQ3983">
        <v>0.10158</v>
      </c>
      <c r="AR3983">
        <v>6.9117500000000012E-2</v>
      </c>
      <c r="AS3983">
        <v>4.6170299999999997E-2</v>
      </c>
      <c r="AT3983">
        <v>4.5905599999999998E-2</v>
      </c>
      <c r="AU3983">
        <v>4.5663800000000004E-2</v>
      </c>
      <c r="AW3983">
        <v>0.10157999999999999</v>
      </c>
      <c r="AX3983">
        <v>6.9117500000000012E-2</v>
      </c>
      <c r="AY3983">
        <v>4.6170299999999997E-2</v>
      </c>
      <c r="AZ3983">
        <v>4.5905600000000005E-2</v>
      </c>
      <c r="BA3983">
        <v>4.5663800000000004E-2</v>
      </c>
      <c r="BC3983" s="52">
        <v>100000</v>
      </c>
      <c r="BD3983" s="52">
        <v>100000</v>
      </c>
      <c r="BE3983">
        <v>0</v>
      </c>
      <c r="BF3983">
        <v>0</v>
      </c>
      <c r="BG3983">
        <v>0</v>
      </c>
    </row>
    <row r="3984" spans="1:59">
      <c r="A3984">
        <v>3983</v>
      </c>
      <c r="E3984">
        <v>9795.2054794520554</v>
      </c>
      <c r="K3984">
        <v>3621.1213220159793</v>
      </c>
      <c r="L3984">
        <v>3994.6388220159793</v>
      </c>
      <c r="M3984">
        <v>4368.1563220159796</v>
      </c>
      <c r="N3984">
        <v>4741.6738220159796</v>
      </c>
      <c r="O3984">
        <v>5115.1913220159795</v>
      </c>
      <c r="Q3984">
        <v>4668.3996618760539</v>
      </c>
      <c r="R3984">
        <v>4542.2755392279369</v>
      </c>
      <c r="S3984">
        <v>4416.1514165798199</v>
      </c>
      <c r="T3984">
        <v>4290.0272939317028</v>
      </c>
      <c r="U3984">
        <v>4163.9031712835858</v>
      </c>
      <c r="W3984">
        <v>0</v>
      </c>
      <c r="AB3984">
        <v>1</v>
      </c>
      <c r="AC3984">
        <v>1</v>
      </c>
      <c r="AD3984">
        <v>1</v>
      </c>
      <c r="AE3984">
        <v>1</v>
      </c>
      <c r="AF3984">
        <v>1</v>
      </c>
      <c r="AL3984">
        <v>17.606966</v>
      </c>
      <c r="AM3984" s="5">
        <v>6.0670938491821289</v>
      </c>
      <c r="AN3984">
        <v>570.77625570776252</v>
      </c>
      <c r="AO3984">
        <f t="shared" si="62"/>
        <v>26826.48401826484</v>
      </c>
      <c r="AP3984">
        <v>684.93150684931504</v>
      </c>
      <c r="AQ3984">
        <v>0.100787</v>
      </c>
      <c r="AR3984">
        <v>6.8312899999999996E-2</v>
      </c>
      <c r="AS3984">
        <v>4.6165999999999999E-2</v>
      </c>
      <c r="AT3984">
        <v>4.5906100000000005E-2</v>
      </c>
      <c r="AU3984">
        <v>4.5050699999999999E-2</v>
      </c>
      <c r="AW3984">
        <v>0.100787</v>
      </c>
      <c r="AX3984">
        <v>6.8312899999999996E-2</v>
      </c>
      <c r="AY3984">
        <v>4.6165999999999999E-2</v>
      </c>
      <c r="AZ3984">
        <v>4.5906100000000005E-2</v>
      </c>
      <c r="BA3984">
        <v>4.5050699999999999E-2</v>
      </c>
      <c r="BC3984" s="52">
        <v>100000</v>
      </c>
      <c r="BD3984" s="52">
        <v>100000</v>
      </c>
      <c r="BE3984">
        <v>0</v>
      </c>
      <c r="BF3984">
        <v>0</v>
      </c>
      <c r="BG3984">
        <v>0</v>
      </c>
    </row>
    <row r="3985" spans="1:59">
      <c r="A3985">
        <v>3984</v>
      </c>
      <c r="E3985">
        <v>9795.2054794520554</v>
      </c>
      <c r="K3985">
        <v>2583.6821370490829</v>
      </c>
      <c r="L3985">
        <v>2795.4246370490828</v>
      </c>
      <c r="M3985">
        <v>3007.1671370490826</v>
      </c>
      <c r="N3985">
        <v>3218.9096370490824</v>
      </c>
      <c r="O3985">
        <v>3430.6521370490823</v>
      </c>
      <c r="Q3985">
        <v>3738.4145013147031</v>
      </c>
      <c r="R3985">
        <v>3637.4153832434927</v>
      </c>
      <c r="S3985">
        <v>3536.4162651722822</v>
      </c>
      <c r="T3985">
        <v>3435.4171471010718</v>
      </c>
      <c r="U3985">
        <v>3334.4180290298614</v>
      </c>
      <c r="W3985">
        <v>0</v>
      </c>
      <c r="AB3985">
        <v>1</v>
      </c>
      <c r="AC3985">
        <v>1</v>
      </c>
      <c r="AD3985">
        <v>1</v>
      </c>
      <c r="AE3985">
        <v>1</v>
      </c>
      <c r="AF3985">
        <v>1</v>
      </c>
      <c r="AL3985">
        <v>17.285398000000001</v>
      </c>
      <c r="AM3985" s="5">
        <v>5.9432897567749023</v>
      </c>
      <c r="AN3985">
        <v>570.77625570776252</v>
      </c>
      <c r="AO3985">
        <f t="shared" si="62"/>
        <v>26826.48401826484</v>
      </c>
      <c r="AP3985">
        <v>684.93150684931504</v>
      </c>
      <c r="AQ3985">
        <v>9.936310000000001E-2</v>
      </c>
      <c r="AR3985">
        <v>6.8334999999999993E-2</v>
      </c>
      <c r="AS3985">
        <v>4.6165600000000001E-2</v>
      </c>
      <c r="AT3985">
        <v>4.5905899999999999E-2</v>
      </c>
      <c r="AU3985">
        <v>4.5049199999999998E-2</v>
      </c>
      <c r="AW3985">
        <v>9.9363100000000024E-2</v>
      </c>
      <c r="AX3985">
        <v>6.8334999999999993E-2</v>
      </c>
      <c r="AY3985">
        <v>4.6165600000000001E-2</v>
      </c>
      <c r="AZ3985">
        <v>4.5905899999999999E-2</v>
      </c>
      <c r="BA3985">
        <v>4.5049199999999998E-2</v>
      </c>
      <c r="BC3985" s="52">
        <v>100000</v>
      </c>
      <c r="BD3985" s="52">
        <v>100000</v>
      </c>
      <c r="BE3985">
        <v>0</v>
      </c>
      <c r="BF3985">
        <v>0</v>
      </c>
      <c r="BG3985">
        <v>0</v>
      </c>
    </row>
    <row r="3986" spans="1:59">
      <c r="A3986">
        <v>3985</v>
      </c>
      <c r="E3986">
        <v>9795.2054794520554</v>
      </c>
      <c r="K3986">
        <v>2145.8216272568857</v>
      </c>
      <c r="L3986">
        <v>2246.1366272568857</v>
      </c>
      <c r="M3986">
        <v>2346.4516272568858</v>
      </c>
      <c r="N3986">
        <v>2446.7666272568858</v>
      </c>
      <c r="O3986">
        <v>2547.0816272568859</v>
      </c>
      <c r="Q3986">
        <v>4033.3731050239389</v>
      </c>
      <c r="R3986">
        <v>3924.4052184313009</v>
      </c>
      <c r="S3986">
        <v>3815.4373318386629</v>
      </c>
      <c r="T3986">
        <v>3706.4694452460249</v>
      </c>
      <c r="U3986">
        <v>3597.5015586533868</v>
      </c>
      <c r="W3986">
        <v>0</v>
      </c>
      <c r="AB3986">
        <v>1</v>
      </c>
      <c r="AC3986">
        <v>1</v>
      </c>
      <c r="AD3986">
        <v>1</v>
      </c>
      <c r="AE3986">
        <v>1</v>
      </c>
      <c r="AF3986">
        <v>1</v>
      </c>
      <c r="AL3986">
        <v>18.120826999999998</v>
      </c>
      <c r="AM3986" s="5">
        <v>5.5571465492248544</v>
      </c>
      <c r="AN3986">
        <v>570.77625570776252</v>
      </c>
      <c r="AO3986">
        <f t="shared" si="62"/>
        <v>26826.48401826484</v>
      </c>
      <c r="AP3986">
        <v>684.93150684931504</v>
      </c>
      <c r="AQ3986">
        <v>9.9354499999999998E-2</v>
      </c>
      <c r="AR3986">
        <v>6.82754E-2</v>
      </c>
      <c r="AS3986">
        <v>4.6173800000000001E-2</v>
      </c>
      <c r="AT3986">
        <v>4.5905500000000002E-2</v>
      </c>
      <c r="AU3986">
        <v>4.5039999999999997E-2</v>
      </c>
      <c r="AW3986">
        <v>9.9354499999999998E-2</v>
      </c>
      <c r="AX3986">
        <v>6.82754E-2</v>
      </c>
      <c r="AY3986">
        <v>4.6173800000000001E-2</v>
      </c>
      <c r="AZ3986">
        <v>4.5905500000000002E-2</v>
      </c>
      <c r="BA3986">
        <v>4.5039999999999997E-2</v>
      </c>
      <c r="BC3986" s="52">
        <v>100000</v>
      </c>
      <c r="BD3986" s="52">
        <v>100000</v>
      </c>
      <c r="BE3986">
        <v>0</v>
      </c>
      <c r="BF3986">
        <v>0</v>
      </c>
      <c r="BG3986">
        <v>0</v>
      </c>
    </row>
    <row r="3987" spans="1:59">
      <c r="A3987">
        <v>3986</v>
      </c>
      <c r="E3987">
        <v>9795.2054794520554</v>
      </c>
      <c r="K3987">
        <v>1980.2889955061767</v>
      </c>
      <c r="L3987">
        <v>2029.6214955061766</v>
      </c>
      <c r="M3987">
        <v>2078.9539955061769</v>
      </c>
      <c r="N3987">
        <v>2128.2864955061768</v>
      </c>
      <c r="O3987">
        <v>2177.6189955061768</v>
      </c>
      <c r="Q3987">
        <v>3928.2656265679898</v>
      </c>
      <c r="R3987">
        <v>3822.137382765804</v>
      </c>
      <c r="S3987">
        <v>3716.0091389636182</v>
      </c>
      <c r="T3987">
        <v>3609.8808951614324</v>
      </c>
      <c r="U3987">
        <v>3503.7526513592466</v>
      </c>
      <c r="W3987">
        <v>0</v>
      </c>
      <c r="AB3987">
        <v>1</v>
      </c>
      <c r="AC3987">
        <v>1</v>
      </c>
      <c r="AD3987">
        <v>1</v>
      </c>
      <c r="AE3987">
        <v>1</v>
      </c>
      <c r="AF3987">
        <v>1</v>
      </c>
      <c r="AL3987">
        <v>18.735498</v>
      </c>
      <c r="AM3987" s="5">
        <v>9.0922822952270508</v>
      </c>
      <c r="AN3987">
        <v>570.77625570776252</v>
      </c>
      <c r="AO3987">
        <f t="shared" si="62"/>
        <v>26826.48401826484</v>
      </c>
      <c r="AP3987">
        <v>684.93150684931504</v>
      </c>
      <c r="AQ3987">
        <v>9.9337599999999998E-2</v>
      </c>
      <c r="AR3987">
        <v>6.8197999999999995E-2</v>
      </c>
      <c r="AS3987">
        <v>4.6180100000000002E-2</v>
      </c>
      <c r="AT3987">
        <v>4.5901600000000001E-2</v>
      </c>
      <c r="AU3987">
        <v>4.5026699999999996E-2</v>
      </c>
      <c r="AW3987">
        <v>9.9337600000000012E-2</v>
      </c>
      <c r="AX3987">
        <v>6.8197999999999995E-2</v>
      </c>
      <c r="AY3987">
        <v>4.6180100000000002E-2</v>
      </c>
      <c r="AZ3987">
        <v>4.5901600000000001E-2</v>
      </c>
      <c r="BA3987">
        <v>4.5026699999999989E-2</v>
      </c>
      <c r="BC3987" s="52">
        <v>100000</v>
      </c>
      <c r="BD3987" s="52">
        <v>100000</v>
      </c>
      <c r="BE3987">
        <v>0</v>
      </c>
      <c r="BF3987">
        <v>0</v>
      </c>
      <c r="BG3987">
        <v>0</v>
      </c>
    </row>
    <row r="3988" spans="1:59">
      <c r="A3988">
        <v>3987</v>
      </c>
      <c r="E3988">
        <v>9795.2054794520554</v>
      </c>
      <c r="K3988">
        <v>1932.2311346753256</v>
      </c>
      <c r="L3988">
        <v>1972.5161346753257</v>
      </c>
      <c r="M3988">
        <v>2012.8011346753258</v>
      </c>
      <c r="N3988">
        <v>2053.0861346753259</v>
      </c>
      <c r="O3988">
        <v>2093.3711346753257</v>
      </c>
      <c r="Q3988">
        <v>4979.282155570907</v>
      </c>
      <c r="R3988">
        <v>4844.7590546590582</v>
      </c>
      <c r="S3988">
        <v>4710.2359537472094</v>
      </c>
      <c r="T3988">
        <v>4575.7128528353605</v>
      </c>
      <c r="U3988">
        <v>4441.1897519235117</v>
      </c>
      <c r="W3988">
        <v>0</v>
      </c>
      <c r="AB3988">
        <v>1</v>
      </c>
      <c r="AC3988">
        <v>1</v>
      </c>
      <c r="AD3988">
        <v>1</v>
      </c>
      <c r="AE3988">
        <v>1</v>
      </c>
      <c r="AF3988">
        <v>1</v>
      </c>
      <c r="AL3988">
        <v>18.878437000000002</v>
      </c>
      <c r="AM3988" s="5">
        <v>8.4966907501220703</v>
      </c>
      <c r="AN3988">
        <v>570.77625570776252</v>
      </c>
      <c r="AO3988">
        <f t="shared" si="62"/>
        <v>26826.48401826484</v>
      </c>
      <c r="AP3988">
        <v>684.93150684931504</v>
      </c>
      <c r="AQ3988">
        <v>9.9333100000000008E-2</v>
      </c>
      <c r="AR3988">
        <v>6.8247699999999994E-2</v>
      </c>
      <c r="AS3988">
        <v>4.62324E-2</v>
      </c>
      <c r="AT3988">
        <v>4.5918799999999996E-2</v>
      </c>
      <c r="AU3988">
        <v>4.5049900000000004E-2</v>
      </c>
      <c r="AW3988">
        <v>9.9333099999999994E-2</v>
      </c>
      <c r="AX3988">
        <v>6.8247699999999994E-2</v>
      </c>
      <c r="AY3988">
        <v>4.6232399999999993E-2</v>
      </c>
      <c r="AZ3988">
        <v>4.5918799999999996E-2</v>
      </c>
      <c r="BA3988">
        <v>4.5049900000000004E-2</v>
      </c>
      <c r="BC3988" s="52">
        <v>100000</v>
      </c>
      <c r="BD3988" s="52">
        <v>100000</v>
      </c>
      <c r="BE3988">
        <v>0</v>
      </c>
      <c r="BF3988">
        <v>0</v>
      </c>
      <c r="BG3988">
        <v>0</v>
      </c>
    </row>
    <row r="3989" spans="1:59">
      <c r="A3989">
        <v>3988</v>
      </c>
      <c r="E3989">
        <v>9795.2054794520554</v>
      </c>
      <c r="K3989">
        <v>1968.0838245015161</v>
      </c>
      <c r="L3989">
        <v>2009.1938245015162</v>
      </c>
      <c r="M3989">
        <v>2050.3038245015164</v>
      </c>
      <c r="N3989">
        <v>2091.4138245015165</v>
      </c>
      <c r="O3989">
        <v>2132.5238245015166</v>
      </c>
      <c r="Q3989">
        <v>7986.1164136746793</v>
      </c>
      <c r="R3989">
        <v>7770.358978934737</v>
      </c>
      <c r="S3989">
        <v>7554.6015441947948</v>
      </c>
      <c r="T3989">
        <v>7338.8441094548525</v>
      </c>
      <c r="U3989">
        <v>7123.0866747149103</v>
      </c>
      <c r="W3989">
        <v>0</v>
      </c>
      <c r="AB3989">
        <v>1</v>
      </c>
      <c r="AC3989">
        <v>1</v>
      </c>
      <c r="AD3989">
        <v>1</v>
      </c>
      <c r="AE3989">
        <v>1</v>
      </c>
      <c r="AF3989">
        <v>1</v>
      </c>
      <c r="AL3989">
        <v>18.97617</v>
      </c>
      <c r="AM3989" s="5">
        <v>7.9400181770324707</v>
      </c>
      <c r="AN3989">
        <v>570.77625570776252</v>
      </c>
      <c r="AO3989">
        <f t="shared" si="62"/>
        <v>26826.48401826484</v>
      </c>
      <c r="AP3989">
        <v>684.93150684931504</v>
      </c>
      <c r="AQ3989">
        <v>9.7227500000000008E-2</v>
      </c>
      <c r="AR3989">
        <v>4.34048E-2</v>
      </c>
      <c r="AS3989">
        <v>4.0425900000000001E-2</v>
      </c>
      <c r="AT3989">
        <v>4.1503900000000003E-2</v>
      </c>
      <c r="AU3989">
        <v>4.3250300000000005E-2</v>
      </c>
      <c r="AW3989">
        <v>9.7227500000000008E-2</v>
      </c>
      <c r="AX3989">
        <v>4.3404800000000007E-2</v>
      </c>
      <c r="AY3989">
        <v>4.0425900000000001E-2</v>
      </c>
      <c r="AZ3989">
        <v>4.1503899999999996E-2</v>
      </c>
      <c r="BA3989">
        <v>4.3250300000000005E-2</v>
      </c>
      <c r="BC3989" s="52">
        <v>100000</v>
      </c>
      <c r="BD3989" s="52">
        <v>100000</v>
      </c>
      <c r="BE3989">
        <v>0</v>
      </c>
      <c r="BF3989">
        <v>0</v>
      </c>
      <c r="BG3989">
        <v>0</v>
      </c>
    </row>
    <row r="3990" spans="1:59">
      <c r="A3990">
        <v>3989</v>
      </c>
      <c r="E3990">
        <v>9795.2054794520554</v>
      </c>
      <c r="K3990">
        <v>2471.5471284437644</v>
      </c>
      <c r="L3990">
        <v>2510.8696284437647</v>
      </c>
      <c r="M3990">
        <v>2550.1921284437649</v>
      </c>
      <c r="N3990">
        <v>2589.5146284437651</v>
      </c>
      <c r="O3990">
        <v>2628.8371284437653</v>
      </c>
      <c r="Q3990">
        <v>15022.641468625579</v>
      </c>
      <c r="R3990">
        <v>14616.781292293004</v>
      </c>
      <c r="S3990">
        <v>14210.921115960429</v>
      </c>
      <c r="T3990">
        <v>13805.060939627854</v>
      </c>
      <c r="U3990">
        <v>13399.200763295279</v>
      </c>
      <c r="W3990">
        <v>5.45E-3</v>
      </c>
      <c r="AB3990">
        <v>1</v>
      </c>
      <c r="AC3990">
        <v>1</v>
      </c>
      <c r="AD3990">
        <v>1</v>
      </c>
      <c r="AE3990">
        <v>1</v>
      </c>
      <c r="AF3990">
        <v>1</v>
      </c>
      <c r="AL3990">
        <v>18.227485999999999</v>
      </c>
      <c r="AM3990" s="5">
        <v>7.8113770484924316</v>
      </c>
      <c r="AN3990">
        <v>570.77625570776252</v>
      </c>
      <c r="AO3990">
        <f t="shared" si="62"/>
        <v>26826.48401826484</v>
      </c>
      <c r="AP3990">
        <v>684.93150684931504</v>
      </c>
      <c r="AQ3990">
        <v>9.73493E-2</v>
      </c>
      <c r="AR3990">
        <v>4.33114E-2</v>
      </c>
      <c r="AS3990">
        <v>4.0256899999999998E-2</v>
      </c>
      <c r="AT3990">
        <v>4.1824100000000003E-2</v>
      </c>
      <c r="AU3990">
        <v>4.3286100000000001E-2</v>
      </c>
      <c r="AW3990">
        <v>9.7349300000000014E-2</v>
      </c>
      <c r="AX3990">
        <v>4.33114E-2</v>
      </c>
      <c r="AY3990">
        <v>4.0256899999999998E-2</v>
      </c>
      <c r="AZ3990">
        <v>4.1824100000000003E-2</v>
      </c>
      <c r="BA3990">
        <v>4.3286100000000008E-2</v>
      </c>
      <c r="BC3990" s="52">
        <v>100000</v>
      </c>
      <c r="BD3990" s="52">
        <v>100000</v>
      </c>
      <c r="BE3990">
        <v>0</v>
      </c>
      <c r="BF3990">
        <v>0</v>
      </c>
      <c r="BG3990">
        <v>0</v>
      </c>
    </row>
    <row r="3991" spans="1:59">
      <c r="A3991">
        <v>3990</v>
      </c>
      <c r="E3991">
        <v>9795.2054794520554</v>
      </c>
      <c r="K3991">
        <v>3319.8065132676734</v>
      </c>
      <c r="L3991">
        <v>3362.1540132676732</v>
      </c>
      <c r="M3991">
        <v>3404.5015132676731</v>
      </c>
      <c r="N3991">
        <v>3446.8490132676729</v>
      </c>
      <c r="O3991">
        <v>3489.1965132676728</v>
      </c>
      <c r="Q3991">
        <v>17733.143539398381</v>
      </c>
      <c r="R3991">
        <v>17254.054905970319</v>
      </c>
      <c r="S3991">
        <v>16774.966272542257</v>
      </c>
      <c r="T3991">
        <v>16295.877639114195</v>
      </c>
      <c r="U3991">
        <v>15816.789005686132</v>
      </c>
      <c r="W3991">
        <v>1.213E-2</v>
      </c>
      <c r="AB3991">
        <v>1</v>
      </c>
      <c r="AC3991">
        <v>1</v>
      </c>
      <c r="AD3991">
        <v>1</v>
      </c>
      <c r="AE3991">
        <v>1</v>
      </c>
      <c r="AF3991">
        <v>1</v>
      </c>
      <c r="AL3991">
        <v>17.899159999999998</v>
      </c>
      <c r="AM3991" s="5">
        <v>7.2155795097351074</v>
      </c>
      <c r="AN3991">
        <v>570.77625570776252</v>
      </c>
      <c r="AO3991">
        <f t="shared" si="62"/>
        <v>26826.48401826484</v>
      </c>
      <c r="AP3991">
        <v>684.93150684931504</v>
      </c>
      <c r="AQ3991">
        <v>9.7346599999999991E-2</v>
      </c>
      <c r="AR3991">
        <v>4.2639999999999997E-2</v>
      </c>
      <c r="AS3991">
        <v>3.9840800000000003E-2</v>
      </c>
      <c r="AT3991">
        <v>4.1156399999999996E-2</v>
      </c>
      <c r="AU3991">
        <v>4.31782E-2</v>
      </c>
      <c r="AW3991">
        <v>9.7346599999999991E-2</v>
      </c>
      <c r="AX3991">
        <v>4.2639999999999997E-2</v>
      </c>
      <c r="AY3991">
        <v>3.9840799999999996E-2</v>
      </c>
      <c r="AZ3991">
        <v>4.1156399999999996E-2</v>
      </c>
      <c r="BA3991">
        <v>4.31782E-2</v>
      </c>
      <c r="BC3991" s="52">
        <v>100000</v>
      </c>
      <c r="BD3991" s="52">
        <v>100000</v>
      </c>
      <c r="BE3991">
        <v>0</v>
      </c>
      <c r="BF3991">
        <v>0</v>
      </c>
      <c r="BG3991">
        <v>0</v>
      </c>
    </row>
    <row r="3992" spans="1:59">
      <c r="A3992">
        <v>3991</v>
      </c>
      <c r="E3992">
        <v>9795.2054794520554</v>
      </c>
      <c r="K3992">
        <v>3882.0072026698513</v>
      </c>
      <c r="L3992">
        <v>3922.8422026698513</v>
      </c>
      <c r="M3992">
        <v>3963.6772026698513</v>
      </c>
      <c r="N3992">
        <v>4004.5122026698514</v>
      </c>
      <c r="O3992">
        <v>4045.3472026698514</v>
      </c>
      <c r="Q3992">
        <v>18072.395603488509</v>
      </c>
      <c r="R3992">
        <v>17584.141544600774</v>
      </c>
      <c r="S3992">
        <v>17095.887485713039</v>
      </c>
      <c r="T3992">
        <v>16607.633426825305</v>
      </c>
      <c r="U3992">
        <v>16119.37936793757</v>
      </c>
      <c r="W3992">
        <v>2.146E-2</v>
      </c>
      <c r="AB3992">
        <v>1</v>
      </c>
      <c r="AC3992">
        <v>1</v>
      </c>
      <c r="AD3992">
        <v>1</v>
      </c>
      <c r="AE3992">
        <v>1</v>
      </c>
      <c r="AF3992">
        <v>1</v>
      </c>
      <c r="AL3992">
        <v>17.090592999999998</v>
      </c>
      <c r="AM3992" s="5">
        <v>6.1428709030151367</v>
      </c>
      <c r="AN3992">
        <v>570.77625570776252</v>
      </c>
      <c r="AO3992">
        <f t="shared" si="62"/>
        <v>26826.48401826484</v>
      </c>
      <c r="AP3992">
        <v>684.93150684931504</v>
      </c>
      <c r="AQ3992">
        <v>9.4059400000000001E-2</v>
      </c>
      <c r="AR3992">
        <v>3.7835799999999996E-2</v>
      </c>
      <c r="AS3992">
        <v>3.7147799999999995E-2</v>
      </c>
      <c r="AT3992">
        <v>3.9980600000000005E-2</v>
      </c>
      <c r="AU3992">
        <v>4.2431399999999994E-2</v>
      </c>
      <c r="AW3992">
        <v>9.4059400000000001E-2</v>
      </c>
      <c r="AX3992">
        <v>3.7835799999999989E-2</v>
      </c>
      <c r="AY3992">
        <v>3.7147799999999995E-2</v>
      </c>
      <c r="AZ3992">
        <v>3.9980600000000005E-2</v>
      </c>
      <c r="BA3992">
        <v>4.2431399999999994E-2</v>
      </c>
      <c r="BC3992" s="52">
        <v>100000</v>
      </c>
      <c r="BD3992" s="52">
        <v>100000</v>
      </c>
      <c r="BE3992">
        <v>0</v>
      </c>
      <c r="BF3992">
        <v>0</v>
      </c>
      <c r="BG3992">
        <v>0</v>
      </c>
    </row>
    <row r="3993" spans="1:59">
      <c r="A3993">
        <v>3992</v>
      </c>
      <c r="E3993">
        <v>9795.2054794520554</v>
      </c>
      <c r="K3993">
        <v>3666.1282405249176</v>
      </c>
      <c r="L3993">
        <v>3715.2957405249176</v>
      </c>
      <c r="M3993">
        <v>3764.4632405249176</v>
      </c>
      <c r="N3993">
        <v>3813.6307405249177</v>
      </c>
      <c r="O3993">
        <v>3862.7982405249177</v>
      </c>
      <c r="Q3993">
        <v>14909.90569779736</v>
      </c>
      <c r="R3993">
        <v>14507.091255332307</v>
      </c>
      <c r="S3993">
        <v>14104.276812867254</v>
      </c>
      <c r="T3993">
        <v>13701.462370402201</v>
      </c>
      <c r="U3993">
        <v>13298.647927937149</v>
      </c>
      <c r="W3993">
        <v>5.6770000000000001E-2</v>
      </c>
      <c r="AB3993">
        <v>1</v>
      </c>
      <c r="AC3993">
        <v>1</v>
      </c>
      <c r="AD3993">
        <v>1</v>
      </c>
      <c r="AE3993">
        <v>1</v>
      </c>
      <c r="AF3993">
        <v>1</v>
      </c>
      <c r="AL3993">
        <v>16.115811999999998</v>
      </c>
      <c r="AM3993" s="5">
        <v>5.2424840927124023</v>
      </c>
      <c r="AN3993">
        <v>570.77625570776252</v>
      </c>
      <c r="AO3993">
        <f t="shared" si="62"/>
        <v>26826.48401826484</v>
      </c>
      <c r="AP3993">
        <v>684.93150684931504</v>
      </c>
      <c r="AQ3993">
        <v>9.3759700000000001E-2</v>
      </c>
      <c r="AR3993">
        <v>3.4296500000000001E-2</v>
      </c>
      <c r="AS3993">
        <v>3.31469E-2</v>
      </c>
      <c r="AT3993">
        <v>3.4571199999999996E-2</v>
      </c>
      <c r="AU3993">
        <v>3.7769499999999998E-2</v>
      </c>
      <c r="AW3993">
        <v>9.3759699999999987E-2</v>
      </c>
      <c r="AX3993">
        <v>3.4296499999999994E-2</v>
      </c>
      <c r="AY3993">
        <v>3.3146899999999993E-2</v>
      </c>
      <c r="AZ3993">
        <v>3.4571199999999996E-2</v>
      </c>
      <c r="BA3993">
        <v>3.7769499999999998E-2</v>
      </c>
      <c r="BC3993" s="52">
        <v>100000</v>
      </c>
      <c r="BD3993" s="52">
        <v>100000</v>
      </c>
      <c r="BE3993">
        <v>0</v>
      </c>
      <c r="BF3993">
        <v>0</v>
      </c>
      <c r="BG3993">
        <v>0</v>
      </c>
    </row>
    <row r="3994" spans="1:59">
      <c r="A3994">
        <v>3993</v>
      </c>
      <c r="E3994">
        <v>9795.2054794520554</v>
      </c>
      <c r="K3994">
        <v>3624.1729651963969</v>
      </c>
      <c r="L3994">
        <v>3697.1829651963972</v>
      </c>
      <c r="M3994">
        <v>3770.1929651963974</v>
      </c>
      <c r="N3994">
        <v>3843.2029651963976</v>
      </c>
      <c r="O3994">
        <v>3916.2129651963978</v>
      </c>
      <c r="Q3994">
        <v>14619.66725342931</v>
      </c>
      <c r="R3994">
        <v>14224.694056938841</v>
      </c>
      <c r="S3994">
        <v>13829.720860448371</v>
      </c>
      <c r="T3994">
        <v>13434.747663957902</v>
      </c>
      <c r="U3994">
        <v>13039.774467467432</v>
      </c>
      <c r="W3994">
        <v>6.9830000000000003E-2</v>
      </c>
      <c r="AB3994">
        <v>1</v>
      </c>
      <c r="AC3994">
        <v>1</v>
      </c>
      <c r="AD3994">
        <v>1</v>
      </c>
      <c r="AE3994">
        <v>1</v>
      </c>
      <c r="AF3994">
        <v>1</v>
      </c>
      <c r="AL3994">
        <v>15.249292000000001</v>
      </c>
      <c r="AM3994" s="5">
        <v>4.5632100105285636</v>
      </c>
      <c r="AN3994">
        <v>570.77625570776252</v>
      </c>
      <c r="AO3994">
        <f t="shared" si="62"/>
        <v>26826.48401826484</v>
      </c>
      <c r="AP3994">
        <v>684.93150684931504</v>
      </c>
      <c r="AQ3994">
        <v>9.1060000000000002E-2</v>
      </c>
      <c r="AR3994">
        <v>1.8354600000000002E-2</v>
      </c>
      <c r="AS3994">
        <v>2.0202899999999999E-2</v>
      </c>
      <c r="AT3994">
        <v>3.1524999999999997E-2</v>
      </c>
      <c r="AU3994">
        <v>3.5156999999999994E-2</v>
      </c>
      <c r="AW3994">
        <v>9.1060000000000016E-2</v>
      </c>
      <c r="AX3994">
        <v>1.8354599999999999E-2</v>
      </c>
      <c r="AY3994">
        <v>2.0202899999999996E-2</v>
      </c>
      <c r="AZ3994">
        <v>3.1524999999999997E-2</v>
      </c>
      <c r="BA3994">
        <v>3.5156999999999994E-2</v>
      </c>
      <c r="BC3994" s="52">
        <v>100000</v>
      </c>
      <c r="BD3994" s="52">
        <v>100000</v>
      </c>
      <c r="BE3994">
        <v>0</v>
      </c>
      <c r="BF3994">
        <v>0</v>
      </c>
      <c r="BG3994">
        <v>0</v>
      </c>
    </row>
    <row r="3995" spans="1:59">
      <c r="A3995">
        <v>3994</v>
      </c>
      <c r="E3995">
        <v>9795.2054794520554</v>
      </c>
      <c r="K3995">
        <v>3872.0905012285643</v>
      </c>
      <c r="L3995">
        <v>3981.1230012285641</v>
      </c>
      <c r="M3995">
        <v>4090.1555012285639</v>
      </c>
      <c r="N3995">
        <v>4199.1880012285637</v>
      </c>
      <c r="O3995">
        <v>4308.220501228564</v>
      </c>
      <c r="Q3995">
        <v>13287.85259874075</v>
      </c>
      <c r="R3995">
        <v>12928.860460240827</v>
      </c>
      <c r="S3995">
        <v>12569.868321740905</v>
      </c>
      <c r="T3995">
        <v>12210.876183240984</v>
      </c>
      <c r="U3995">
        <v>11851.884044741062</v>
      </c>
      <c r="W3995">
        <v>7.2819999999999996E-2</v>
      </c>
      <c r="AB3995">
        <v>1</v>
      </c>
      <c r="AC3995">
        <v>1</v>
      </c>
      <c r="AD3995">
        <v>1</v>
      </c>
      <c r="AE3995">
        <v>1</v>
      </c>
      <c r="AF3995">
        <v>1</v>
      </c>
      <c r="AL3995">
        <v>15.202752</v>
      </c>
      <c r="AM3995" s="5">
        <v>4.2888913154602051</v>
      </c>
      <c r="AN3995">
        <v>570.77625570776252</v>
      </c>
      <c r="AO3995">
        <f t="shared" si="62"/>
        <v>26826.48401826484</v>
      </c>
      <c r="AP3995">
        <v>684.93150684931504</v>
      </c>
      <c r="AQ3995">
        <v>9.0786800000000001E-2</v>
      </c>
      <c r="AR3995">
        <v>1.5626500000000002E-2</v>
      </c>
      <c r="AS3995">
        <v>1.9824899999999999E-2</v>
      </c>
      <c r="AT3995">
        <v>3.0910099999999999E-2</v>
      </c>
      <c r="AU3995">
        <v>3.5097900000000001E-2</v>
      </c>
      <c r="AW3995">
        <v>9.0786799999999987E-2</v>
      </c>
      <c r="AX3995">
        <v>1.5626500000000002E-2</v>
      </c>
      <c r="AY3995">
        <v>1.9824899999999993E-2</v>
      </c>
      <c r="AZ3995">
        <v>3.0910099999999996E-2</v>
      </c>
      <c r="BA3995">
        <v>3.5097900000000001E-2</v>
      </c>
      <c r="BC3995" s="52">
        <v>100000</v>
      </c>
      <c r="BD3995" s="52">
        <v>100000</v>
      </c>
      <c r="BE3995">
        <v>0</v>
      </c>
      <c r="BF3995">
        <v>0</v>
      </c>
      <c r="BG3995">
        <v>0</v>
      </c>
    </row>
    <row r="3996" spans="1:59">
      <c r="A3996">
        <v>3995</v>
      </c>
      <c r="E3996">
        <v>9795.2054794520554</v>
      </c>
      <c r="K3996">
        <v>4355.7204022882388</v>
      </c>
      <c r="L3996">
        <v>4518.5137356215719</v>
      </c>
      <c r="M3996">
        <v>4681.3070689549049</v>
      </c>
      <c r="N3996">
        <v>4844.100402288238</v>
      </c>
      <c r="O3996">
        <v>5006.8937356215711</v>
      </c>
      <c r="Q3996">
        <v>12222.894813058439</v>
      </c>
      <c r="R3996">
        <v>11892.674176405999</v>
      </c>
      <c r="S3996">
        <v>11562.453539753558</v>
      </c>
      <c r="T3996">
        <v>11232.232903101118</v>
      </c>
      <c r="U3996">
        <v>10902.012266448677</v>
      </c>
      <c r="W3996">
        <v>7.5909999999999991E-2</v>
      </c>
      <c r="AB3996">
        <v>1</v>
      </c>
      <c r="AC3996">
        <v>1</v>
      </c>
      <c r="AD3996">
        <v>1</v>
      </c>
      <c r="AE3996">
        <v>1</v>
      </c>
      <c r="AF3996">
        <v>1</v>
      </c>
      <c r="AL3996">
        <v>15.688803</v>
      </c>
      <c r="AM3996" s="5">
        <v>5.247520923614502</v>
      </c>
      <c r="AN3996">
        <v>570.77625570776252</v>
      </c>
      <c r="AO3996">
        <f t="shared" si="62"/>
        <v>26826.48401826484</v>
      </c>
      <c r="AP3996">
        <v>684.93150684931504</v>
      </c>
      <c r="AQ3996">
        <v>9.0733000000000008E-2</v>
      </c>
      <c r="AR3996">
        <v>1.5187300000000001E-2</v>
      </c>
      <c r="AS3996">
        <v>1.9640999999999999E-2</v>
      </c>
      <c r="AT3996">
        <v>3.08235E-2</v>
      </c>
      <c r="AU3996">
        <v>3.5066099999999996E-2</v>
      </c>
      <c r="AW3996">
        <v>9.0732999999999994E-2</v>
      </c>
      <c r="AX3996">
        <v>1.5187300000000001E-2</v>
      </c>
      <c r="AY3996">
        <v>1.9641000000000006E-2</v>
      </c>
      <c r="AZ3996">
        <v>3.0823500000000004E-2</v>
      </c>
      <c r="BA3996">
        <v>3.5066100000000003E-2</v>
      </c>
      <c r="BC3996" s="52">
        <v>100000</v>
      </c>
      <c r="BD3996" s="52">
        <v>100000</v>
      </c>
      <c r="BE3996">
        <v>0</v>
      </c>
      <c r="BF3996">
        <v>0</v>
      </c>
      <c r="BG3996">
        <v>0</v>
      </c>
    </row>
    <row r="3997" spans="1:59">
      <c r="A3997">
        <v>3996</v>
      </c>
      <c r="E3997">
        <v>9795.2054794520554</v>
      </c>
      <c r="K3997">
        <v>4496.8426920296279</v>
      </c>
      <c r="L3997">
        <v>4705.8351920296282</v>
      </c>
      <c r="M3997">
        <v>4914.8276920296285</v>
      </c>
      <c r="N3997">
        <v>5123.8201920296287</v>
      </c>
      <c r="O3997">
        <v>5332.812692029629</v>
      </c>
      <c r="Q3997">
        <v>11543.84263151772</v>
      </c>
      <c r="R3997">
        <v>11231.967653041425</v>
      </c>
      <c r="S3997">
        <v>10920.09267456513</v>
      </c>
      <c r="T3997">
        <v>10608.217696088836</v>
      </c>
      <c r="U3997">
        <v>10296.342717612541</v>
      </c>
      <c r="W3997">
        <v>7.6780000000000001E-2</v>
      </c>
      <c r="AB3997">
        <v>1</v>
      </c>
      <c r="AC3997">
        <v>1</v>
      </c>
      <c r="AD3997">
        <v>1</v>
      </c>
      <c r="AE3997">
        <v>1</v>
      </c>
      <c r="AF3997">
        <v>1</v>
      </c>
      <c r="AL3997">
        <v>16.555199000000002</v>
      </c>
      <c r="AM3997" s="5">
        <v>6.4858713150024414</v>
      </c>
      <c r="AN3997">
        <v>570.77625570776252</v>
      </c>
      <c r="AO3997">
        <f t="shared" si="62"/>
        <v>26826.48401826484</v>
      </c>
      <c r="AP3997">
        <v>684.93150684931504</v>
      </c>
      <c r="AQ3997">
        <v>9.0692200000000001E-2</v>
      </c>
      <c r="AR3997">
        <v>1.52394E-2</v>
      </c>
      <c r="AS3997">
        <v>1.9515899999999999E-2</v>
      </c>
      <c r="AT3997">
        <v>3.08119E-2</v>
      </c>
      <c r="AU3997">
        <v>3.50725E-2</v>
      </c>
      <c r="AW3997">
        <v>9.0692199999999987E-2</v>
      </c>
      <c r="AX3997">
        <v>1.52394E-2</v>
      </c>
      <c r="AY3997">
        <v>1.9515900000000003E-2</v>
      </c>
      <c r="AZ3997">
        <v>3.0811900000000003E-2</v>
      </c>
      <c r="BA3997">
        <v>3.5072499999999993E-2</v>
      </c>
      <c r="BC3997" s="52">
        <v>100000</v>
      </c>
      <c r="BD3997" s="52">
        <v>100000</v>
      </c>
      <c r="BE3997">
        <v>0</v>
      </c>
      <c r="BF3997">
        <v>0</v>
      </c>
      <c r="BG3997">
        <v>0</v>
      </c>
    </row>
    <row r="3998" spans="1:59">
      <c r="A3998">
        <v>3997</v>
      </c>
      <c r="E3998">
        <v>9795.2054794520554</v>
      </c>
      <c r="K3998">
        <v>4369.4512196684827</v>
      </c>
      <c r="L3998">
        <v>4629.921219668483</v>
      </c>
      <c r="M3998">
        <v>4890.3912196684832</v>
      </c>
      <c r="N3998">
        <v>5150.8612196684835</v>
      </c>
      <c r="O3998">
        <v>5411.3312196684838</v>
      </c>
      <c r="Q3998">
        <v>10544.638244595861</v>
      </c>
      <c r="R3998">
        <v>10259.758336665273</v>
      </c>
      <c r="S3998">
        <v>9974.8784287346843</v>
      </c>
      <c r="T3998">
        <v>9689.9985208040962</v>
      </c>
      <c r="U3998">
        <v>9405.118612873508</v>
      </c>
      <c r="W3998">
        <v>9.5030000000000003E-2</v>
      </c>
      <c r="AB3998">
        <v>1</v>
      </c>
      <c r="AC3998">
        <v>1</v>
      </c>
      <c r="AD3998">
        <v>1</v>
      </c>
      <c r="AE3998">
        <v>1</v>
      </c>
      <c r="AF3998">
        <v>1</v>
      </c>
      <c r="AL3998">
        <v>17.146269</v>
      </c>
      <c r="AM3998" s="5">
        <v>7.5934700965881348</v>
      </c>
      <c r="AN3998">
        <v>570.77625570776252</v>
      </c>
      <c r="AO3998">
        <f t="shared" si="62"/>
        <v>26826.48401826484</v>
      </c>
      <c r="AP3998">
        <v>684.93150684931504</v>
      </c>
      <c r="AQ3998">
        <v>9.0765600000000002E-2</v>
      </c>
      <c r="AR3998">
        <v>1.5801900000000001E-2</v>
      </c>
      <c r="AS3998">
        <v>1.9888900000000001E-2</v>
      </c>
      <c r="AT3998">
        <v>3.09375E-2</v>
      </c>
      <c r="AU3998">
        <v>3.5141399999999996E-2</v>
      </c>
      <c r="AW3998">
        <v>9.0765599999999988E-2</v>
      </c>
      <c r="AX3998">
        <v>1.5801899999999994E-2</v>
      </c>
      <c r="AY3998">
        <v>1.9888900000000001E-2</v>
      </c>
      <c r="AZ3998">
        <v>3.0937499999999993E-2</v>
      </c>
      <c r="BA3998">
        <v>3.5141400000000003E-2</v>
      </c>
      <c r="BC3998" s="52">
        <v>100000</v>
      </c>
      <c r="BD3998" s="52">
        <v>100000</v>
      </c>
      <c r="BE3998">
        <v>0</v>
      </c>
      <c r="BF3998">
        <v>0</v>
      </c>
      <c r="BG3998">
        <v>0</v>
      </c>
    </row>
    <row r="3999" spans="1:59">
      <c r="A3999">
        <v>3998</v>
      </c>
      <c r="E3999">
        <v>9795.2054794520554</v>
      </c>
      <c r="K3999">
        <v>4219.1750516735992</v>
      </c>
      <c r="L3999">
        <v>4533.4050516735988</v>
      </c>
      <c r="M3999">
        <v>4847.6350516735984</v>
      </c>
      <c r="N3999">
        <v>5161.8650516735979</v>
      </c>
      <c r="O3999">
        <v>5476.0950516735975</v>
      </c>
      <c r="Q3999">
        <v>10270.701136577811</v>
      </c>
      <c r="R3999">
        <v>9993.2220686105593</v>
      </c>
      <c r="S3999">
        <v>9715.7430006433078</v>
      </c>
      <c r="T3999">
        <v>9438.2639326760564</v>
      </c>
      <c r="U3999">
        <v>9160.7848647088049</v>
      </c>
      <c r="W3999">
        <v>7.4749999999999997E-2</v>
      </c>
      <c r="AB3999">
        <v>1</v>
      </c>
      <c r="AC3999">
        <v>1</v>
      </c>
      <c r="AD3999">
        <v>1</v>
      </c>
      <c r="AE3999">
        <v>1</v>
      </c>
      <c r="AF3999">
        <v>1</v>
      </c>
      <c r="AL3999">
        <v>17.133704999999999</v>
      </c>
      <c r="AM3999" s="5">
        <v>8.157313346862793</v>
      </c>
      <c r="AN3999">
        <v>570.77625570776252</v>
      </c>
      <c r="AO3999">
        <f t="shared" si="62"/>
        <v>26826.48401826484</v>
      </c>
      <c r="AP3999">
        <v>684.93150684931504</v>
      </c>
      <c r="AQ3999">
        <v>9.0847499999999998E-2</v>
      </c>
      <c r="AR3999">
        <v>1.80196E-2</v>
      </c>
      <c r="AS3999">
        <v>2.0245899999999997E-2</v>
      </c>
      <c r="AT3999">
        <v>3.1709800000000003E-2</v>
      </c>
      <c r="AU3999">
        <v>3.5396700000000003E-2</v>
      </c>
      <c r="AW3999">
        <v>9.0847500000000012E-2</v>
      </c>
      <c r="AX3999">
        <v>1.8019599999999997E-2</v>
      </c>
      <c r="AY3999">
        <v>2.0245899999999997E-2</v>
      </c>
      <c r="AZ3999">
        <v>3.1709799999999996E-2</v>
      </c>
      <c r="BA3999">
        <v>3.5396700000000003E-2</v>
      </c>
      <c r="BC3999" s="52">
        <v>100000</v>
      </c>
      <c r="BD3999" s="52">
        <v>100000</v>
      </c>
      <c r="BE3999">
        <v>0</v>
      </c>
      <c r="BF3999">
        <v>0</v>
      </c>
      <c r="BG3999">
        <v>0</v>
      </c>
    </row>
    <row r="4000" spans="1:59">
      <c r="A4000">
        <v>3999</v>
      </c>
      <c r="E4000">
        <v>9795.2054794520554</v>
      </c>
      <c r="K4000">
        <v>3915.5714229326677</v>
      </c>
      <c r="L4000">
        <v>4344.5539229326678</v>
      </c>
      <c r="M4000">
        <v>4773.5364229326678</v>
      </c>
      <c r="N4000">
        <v>5202.5189229326679</v>
      </c>
      <c r="O4000">
        <v>5631.501422932668</v>
      </c>
      <c r="Q4000">
        <v>9678.643070832939</v>
      </c>
      <c r="R4000">
        <v>9417.1593782792443</v>
      </c>
      <c r="S4000">
        <v>9155.6756857255496</v>
      </c>
      <c r="T4000">
        <v>8894.1919931718548</v>
      </c>
      <c r="U4000">
        <v>8632.7083006181601</v>
      </c>
      <c r="W4000">
        <v>9.537000000000001E-2</v>
      </c>
      <c r="AB4000">
        <v>1</v>
      </c>
      <c r="AC4000">
        <v>1</v>
      </c>
      <c r="AD4000">
        <v>1</v>
      </c>
      <c r="AE4000">
        <v>1</v>
      </c>
      <c r="AF4000">
        <v>1</v>
      </c>
      <c r="AL4000">
        <v>15.863562999999999</v>
      </c>
      <c r="AM4000" s="5">
        <v>8.6786899566650391</v>
      </c>
      <c r="AN4000">
        <v>570.77625570776252</v>
      </c>
      <c r="AO4000">
        <f t="shared" si="62"/>
        <v>26826.48401826484</v>
      </c>
      <c r="AP4000">
        <v>684.93150684931504</v>
      </c>
      <c r="AQ4000">
        <v>9.0923799999999999E-2</v>
      </c>
      <c r="AR4000">
        <v>1.8739699999999998E-2</v>
      </c>
      <c r="AS4000">
        <v>2.08021E-2</v>
      </c>
      <c r="AT4000">
        <v>3.2203699999999995E-2</v>
      </c>
      <c r="AU4000">
        <v>3.5478499999999996E-2</v>
      </c>
      <c r="AW4000">
        <v>9.0923799999999985E-2</v>
      </c>
      <c r="AX4000">
        <v>1.8739699999999998E-2</v>
      </c>
      <c r="AY4000">
        <v>2.0802100000000004E-2</v>
      </c>
      <c r="AZ4000">
        <v>3.2203699999999988E-2</v>
      </c>
      <c r="BA4000">
        <v>3.5478499999999996E-2</v>
      </c>
      <c r="BC4000" s="52">
        <v>100000</v>
      </c>
      <c r="BD4000" s="52">
        <v>100000</v>
      </c>
      <c r="BE4000">
        <v>0</v>
      </c>
      <c r="BF4000">
        <v>0</v>
      </c>
      <c r="BG4000">
        <v>0</v>
      </c>
    </row>
    <row r="4001" spans="1:59">
      <c r="A4001">
        <v>4000</v>
      </c>
      <c r="E4001">
        <v>9795.2054794520554</v>
      </c>
      <c r="K4001">
        <v>3920.1483620594158</v>
      </c>
      <c r="L4001">
        <v>4538.8741953927492</v>
      </c>
      <c r="M4001">
        <v>5157.6000287260822</v>
      </c>
      <c r="N4001">
        <v>5776.3258620594152</v>
      </c>
      <c r="O4001">
        <v>6395.0516953927481</v>
      </c>
      <c r="Q4001">
        <v>10303.85186263829</v>
      </c>
      <c r="R4001">
        <v>10025.477175391748</v>
      </c>
      <c r="S4001">
        <v>9747.1024881452067</v>
      </c>
      <c r="T4001">
        <v>9468.727800898665</v>
      </c>
      <c r="U4001">
        <v>9190.3531136521233</v>
      </c>
      <c r="W4001">
        <v>8.2799999999999999E-2</v>
      </c>
      <c r="AB4001">
        <v>1</v>
      </c>
      <c r="AC4001">
        <v>1</v>
      </c>
      <c r="AD4001">
        <v>1</v>
      </c>
      <c r="AE4001">
        <v>1</v>
      </c>
      <c r="AF4001">
        <v>1</v>
      </c>
      <c r="AL4001">
        <v>14.396402999999999</v>
      </c>
      <c r="AM4001" s="5">
        <v>8.9413557052612305</v>
      </c>
      <c r="AN4001">
        <v>570.77625570776252</v>
      </c>
      <c r="AO4001">
        <f t="shared" si="62"/>
        <v>26826.48401826484</v>
      </c>
      <c r="AP4001">
        <v>684.93150684931504</v>
      </c>
      <c r="AQ4001">
        <v>9.0927899999999992E-2</v>
      </c>
      <c r="AR4001">
        <v>2.7576699999999999E-2</v>
      </c>
      <c r="AS4001">
        <v>3.2376500000000002E-2</v>
      </c>
      <c r="AT4001">
        <v>3.2490000000000005E-2</v>
      </c>
      <c r="AU4001">
        <v>3.5823500000000001E-2</v>
      </c>
      <c r="AW4001">
        <v>9.0927899999999992E-2</v>
      </c>
      <c r="AX4001">
        <v>2.7576699999999996E-2</v>
      </c>
      <c r="AY4001">
        <v>3.2376500000000002E-2</v>
      </c>
      <c r="AZ4001">
        <v>3.2490000000000005E-2</v>
      </c>
      <c r="BA4001">
        <v>3.5823499999999994E-2</v>
      </c>
      <c r="BC4001" s="52">
        <v>100000</v>
      </c>
      <c r="BD4001" s="52">
        <v>100000</v>
      </c>
      <c r="BE4001">
        <v>0</v>
      </c>
      <c r="BF4001">
        <v>0</v>
      </c>
      <c r="BG4001">
        <v>0</v>
      </c>
    </row>
    <row r="4002" spans="1:59">
      <c r="A4002">
        <v>4001</v>
      </c>
      <c r="E4002">
        <v>9795.2054794520554</v>
      </c>
      <c r="K4002">
        <v>4281.7265530724853</v>
      </c>
      <c r="L4002">
        <v>5060.2215530724852</v>
      </c>
      <c r="M4002">
        <v>5838.7165530724851</v>
      </c>
      <c r="N4002">
        <v>6617.211553072485</v>
      </c>
      <c r="O4002">
        <v>7395.7065530724849</v>
      </c>
      <c r="Q4002">
        <v>10884.32875137436</v>
      </c>
      <c r="R4002">
        <v>10590.271572178659</v>
      </c>
      <c r="S4002">
        <v>10296.214392982958</v>
      </c>
      <c r="T4002">
        <v>10002.157213787257</v>
      </c>
      <c r="U4002">
        <v>9708.1000345915563</v>
      </c>
      <c r="W4002">
        <v>5.178E-2</v>
      </c>
      <c r="AB4002">
        <v>1</v>
      </c>
      <c r="AC4002">
        <v>1</v>
      </c>
      <c r="AD4002">
        <v>1</v>
      </c>
      <c r="AE4002">
        <v>1</v>
      </c>
      <c r="AF4002">
        <v>1</v>
      </c>
      <c r="AL4002">
        <v>14.169299000000001</v>
      </c>
      <c r="AM4002" s="5">
        <v>8.6192026138305664</v>
      </c>
      <c r="AN4002">
        <v>570.77625570776252</v>
      </c>
      <c r="AO4002">
        <f t="shared" si="62"/>
        <v>26826.48401826484</v>
      </c>
      <c r="AP4002">
        <v>684.93150684931504</v>
      </c>
      <c r="AQ4002">
        <v>9.4995599999999999E-2</v>
      </c>
      <c r="AR4002">
        <v>3.23564E-2</v>
      </c>
      <c r="AS4002">
        <v>3.4221700000000001E-2</v>
      </c>
      <c r="AT4002">
        <v>3.60351E-2</v>
      </c>
      <c r="AU4002">
        <v>3.8570199999999999E-2</v>
      </c>
      <c r="AW4002">
        <v>9.4995599999999999E-2</v>
      </c>
      <c r="AX4002">
        <v>3.2356399999999993E-2</v>
      </c>
      <c r="AY4002">
        <v>3.4221700000000008E-2</v>
      </c>
      <c r="AZ4002">
        <v>3.60351E-2</v>
      </c>
      <c r="BA4002">
        <v>3.8570199999999999E-2</v>
      </c>
      <c r="BC4002" s="52">
        <v>100000</v>
      </c>
      <c r="BD4002" s="52">
        <v>100000</v>
      </c>
      <c r="BE4002">
        <v>0</v>
      </c>
      <c r="BF4002">
        <v>0</v>
      </c>
      <c r="BG4002">
        <v>0</v>
      </c>
    </row>
    <row r="4003" spans="1:59">
      <c r="A4003">
        <v>4002</v>
      </c>
      <c r="E4003">
        <v>9795.2054794520554</v>
      </c>
      <c r="K4003">
        <v>4871.3888772351474</v>
      </c>
      <c r="L4003">
        <v>5701.8563772351481</v>
      </c>
      <c r="M4003">
        <v>6532.3238772351488</v>
      </c>
      <c r="N4003">
        <v>7362.7913772351494</v>
      </c>
      <c r="O4003">
        <v>8193.2588772351501</v>
      </c>
      <c r="Q4003">
        <v>11366.120736633709</v>
      </c>
      <c r="R4003">
        <v>11059.047193167193</v>
      </c>
      <c r="S4003">
        <v>10751.973649700674</v>
      </c>
      <c r="T4003">
        <v>10444.900106234156</v>
      </c>
      <c r="U4003">
        <v>10137.826562767637</v>
      </c>
      <c r="W4003">
        <v>2.6579999999999999E-2</v>
      </c>
      <c r="AB4003">
        <v>1</v>
      </c>
      <c r="AC4003">
        <v>1</v>
      </c>
      <c r="AD4003">
        <v>1</v>
      </c>
      <c r="AE4003">
        <v>1</v>
      </c>
      <c r="AF4003">
        <v>1</v>
      </c>
      <c r="AL4003">
        <v>14.156281</v>
      </c>
      <c r="AM4003" s="5">
        <v>8.63592529296875</v>
      </c>
      <c r="AN4003">
        <v>570.77625570776252</v>
      </c>
      <c r="AO4003">
        <f t="shared" si="62"/>
        <v>26826.48401826484</v>
      </c>
      <c r="AP4003">
        <v>684.93150684931504</v>
      </c>
      <c r="AQ4003">
        <v>0.10316800000000001</v>
      </c>
      <c r="AR4003">
        <v>8.3919300000000002E-2</v>
      </c>
      <c r="AS4003">
        <v>4.1962000000000006E-2</v>
      </c>
      <c r="AT4003">
        <v>4.2074899999999998E-2</v>
      </c>
      <c r="AU4003">
        <v>4.3687499999999997E-2</v>
      </c>
      <c r="AW4003">
        <v>0.10316800000000002</v>
      </c>
      <c r="AX4003">
        <v>8.3919300000000016E-2</v>
      </c>
      <c r="AY4003">
        <v>4.1962000000000013E-2</v>
      </c>
      <c r="AZ4003">
        <v>4.2074899999999998E-2</v>
      </c>
      <c r="BA4003">
        <v>4.3687500000000004E-2</v>
      </c>
      <c r="BC4003" s="52">
        <v>100000</v>
      </c>
      <c r="BD4003" s="52">
        <v>100000</v>
      </c>
      <c r="BE4003">
        <v>0</v>
      </c>
      <c r="BF4003">
        <v>0</v>
      </c>
      <c r="BG4003">
        <v>0</v>
      </c>
    </row>
    <row r="4004" spans="1:59">
      <c r="A4004">
        <v>4003</v>
      </c>
      <c r="E4004">
        <v>9795.2054794520554</v>
      </c>
      <c r="K4004">
        <v>5281.7877522668596</v>
      </c>
      <c r="L4004">
        <v>6083.1069189335258</v>
      </c>
      <c r="M4004">
        <v>6884.426085600192</v>
      </c>
      <c r="N4004">
        <v>7685.7452522668582</v>
      </c>
      <c r="O4004">
        <v>8487.0644189335253</v>
      </c>
      <c r="Q4004">
        <v>12562.25648782065</v>
      </c>
      <c r="R4004">
        <v>12222.867464257179</v>
      </c>
      <c r="S4004">
        <v>11883.478440693707</v>
      </c>
      <c r="T4004">
        <v>11544.089417130235</v>
      </c>
      <c r="U4004">
        <v>11204.700393566764</v>
      </c>
      <c r="W4004">
        <v>1.1169999999999999E-2</v>
      </c>
      <c r="AB4004">
        <v>1</v>
      </c>
      <c r="AC4004">
        <v>1</v>
      </c>
      <c r="AD4004">
        <v>1</v>
      </c>
      <c r="AE4004">
        <v>1</v>
      </c>
      <c r="AF4004">
        <v>1</v>
      </c>
      <c r="AL4004">
        <v>13.446391999999999</v>
      </c>
      <c r="AM4004" s="5">
        <v>8.3042268753051758</v>
      </c>
      <c r="AN4004">
        <v>570.77625570776252</v>
      </c>
      <c r="AO4004">
        <f t="shared" si="62"/>
        <v>26826.48401826484</v>
      </c>
      <c r="AP4004">
        <v>684.93150684931504</v>
      </c>
      <c r="AQ4004">
        <v>0.10588500000000001</v>
      </c>
      <c r="AR4004">
        <v>9.3313999999999994E-2</v>
      </c>
      <c r="AS4004">
        <v>4.77285E-2</v>
      </c>
      <c r="AT4004">
        <v>4.6603700000000005E-2</v>
      </c>
      <c r="AU4004">
        <v>4.5216500000000007E-2</v>
      </c>
      <c r="AW4004">
        <v>0.10588499999999999</v>
      </c>
      <c r="AX4004">
        <v>9.3313999999999994E-2</v>
      </c>
      <c r="AY4004">
        <v>4.7728499999999993E-2</v>
      </c>
      <c r="AZ4004">
        <v>4.6603700000000012E-2</v>
      </c>
      <c r="BA4004">
        <v>4.5216500000000007E-2</v>
      </c>
      <c r="BC4004" s="52">
        <v>100000</v>
      </c>
      <c r="BD4004" s="52">
        <v>100000</v>
      </c>
      <c r="BE4004">
        <v>0</v>
      </c>
      <c r="BF4004">
        <v>0</v>
      </c>
      <c r="BG4004">
        <v>0</v>
      </c>
    </row>
    <row r="4005" spans="1:59">
      <c r="A4005">
        <v>4004</v>
      </c>
      <c r="E4005">
        <v>9795.2054794520554</v>
      </c>
      <c r="K4005">
        <v>5268.8197580744081</v>
      </c>
      <c r="L4005">
        <v>5893.7055914077418</v>
      </c>
      <c r="M4005">
        <v>6518.5914247410756</v>
      </c>
      <c r="N4005">
        <v>7143.4772580744093</v>
      </c>
      <c r="O4005">
        <v>7768.363091407743</v>
      </c>
      <c r="Q4005">
        <v>12980.983986006429</v>
      </c>
      <c r="R4005">
        <v>12630.282383846412</v>
      </c>
      <c r="S4005">
        <v>12279.580781686394</v>
      </c>
      <c r="T4005">
        <v>11928.879179526377</v>
      </c>
      <c r="U4005">
        <v>11578.177577366359</v>
      </c>
      <c r="W4005">
        <v>0</v>
      </c>
      <c r="AB4005">
        <v>1</v>
      </c>
      <c r="AC4005">
        <v>1</v>
      </c>
      <c r="AD4005">
        <v>1</v>
      </c>
      <c r="AE4005">
        <v>1</v>
      </c>
      <c r="AF4005">
        <v>1</v>
      </c>
      <c r="AL4005">
        <v>12.174531</v>
      </c>
      <c r="AM4005" s="5">
        <v>7.859039306640625</v>
      </c>
      <c r="AN4005">
        <v>570.77625570776252</v>
      </c>
      <c r="AO4005">
        <f t="shared" si="62"/>
        <v>26826.48401826484</v>
      </c>
      <c r="AP4005">
        <v>684.93150684931504</v>
      </c>
      <c r="AQ4005">
        <v>0.10712300000000001</v>
      </c>
      <c r="AR4005">
        <v>9.4097899999999998E-2</v>
      </c>
      <c r="AS4005">
        <v>4.7737699999999994E-2</v>
      </c>
      <c r="AT4005">
        <v>4.82589E-2</v>
      </c>
      <c r="AU4005">
        <v>4.5672400000000002E-2</v>
      </c>
      <c r="AW4005">
        <v>0.10712300000000001</v>
      </c>
      <c r="AX4005">
        <v>9.4097899999999998E-2</v>
      </c>
      <c r="AY4005">
        <v>4.7737699999999994E-2</v>
      </c>
      <c r="AZ4005">
        <v>4.8258900000000007E-2</v>
      </c>
      <c r="BA4005">
        <v>4.5672400000000002E-2</v>
      </c>
      <c r="BC4005" s="52">
        <v>100000</v>
      </c>
      <c r="BD4005" s="52">
        <v>100000</v>
      </c>
      <c r="BE4005">
        <v>0</v>
      </c>
      <c r="BF4005">
        <v>0</v>
      </c>
      <c r="BG4005">
        <v>0</v>
      </c>
    </row>
    <row r="4006" spans="1:59">
      <c r="A4006">
        <v>4005</v>
      </c>
      <c r="E4006">
        <v>9795.2054794520554</v>
      </c>
      <c r="K4006">
        <v>5162.0245117836275</v>
      </c>
      <c r="L4006">
        <v>5703.6161784502947</v>
      </c>
      <c r="M4006">
        <v>6245.2078451169618</v>
      </c>
      <c r="N4006">
        <v>6786.799511783629</v>
      </c>
      <c r="O4006">
        <v>7328.3911784502961</v>
      </c>
      <c r="Q4006">
        <v>11995.063191731389</v>
      </c>
      <c r="R4006">
        <v>11670.997784087422</v>
      </c>
      <c r="S4006">
        <v>11346.932376443454</v>
      </c>
      <c r="T4006">
        <v>11022.866968799486</v>
      </c>
      <c r="U4006">
        <v>10698.801561155518</v>
      </c>
      <c r="W4006">
        <v>0</v>
      </c>
      <c r="AB4006">
        <v>1</v>
      </c>
      <c r="AC4006">
        <v>1</v>
      </c>
      <c r="AD4006">
        <v>1</v>
      </c>
      <c r="AE4006">
        <v>1</v>
      </c>
      <c r="AF4006">
        <v>1</v>
      </c>
      <c r="AL4006">
        <v>14.922703</v>
      </c>
      <c r="AM4006" s="5">
        <v>7.6248340606689453</v>
      </c>
      <c r="AN4006">
        <v>570.77625570776252</v>
      </c>
      <c r="AO4006">
        <f t="shared" si="62"/>
        <v>26826.48401826484</v>
      </c>
      <c r="AP4006">
        <v>684.93150684931504</v>
      </c>
      <c r="AQ4006">
        <v>0.107125</v>
      </c>
      <c r="AR4006">
        <v>9.4100299999999998E-2</v>
      </c>
      <c r="AS4006">
        <v>4.7736500000000001E-2</v>
      </c>
      <c r="AT4006">
        <v>4.8261699999999998E-2</v>
      </c>
      <c r="AU4006">
        <v>4.5916400000000003E-2</v>
      </c>
      <c r="AW4006">
        <v>0.10712500000000001</v>
      </c>
      <c r="AX4006">
        <v>9.4100300000000012E-2</v>
      </c>
      <c r="AY4006">
        <v>4.7736500000000001E-2</v>
      </c>
      <c r="AZ4006">
        <v>4.8261700000000005E-2</v>
      </c>
      <c r="BA4006">
        <v>4.591640000000001E-2</v>
      </c>
      <c r="BC4006" s="52">
        <v>100000</v>
      </c>
      <c r="BD4006" s="52">
        <v>100000</v>
      </c>
      <c r="BE4006">
        <v>0</v>
      </c>
      <c r="BF4006">
        <v>0</v>
      </c>
      <c r="BG4006">
        <v>0</v>
      </c>
    </row>
    <row r="4007" spans="1:59">
      <c r="A4007">
        <v>4006</v>
      </c>
      <c r="E4007">
        <v>9795.2054794520554</v>
      </c>
      <c r="K4007">
        <v>4969.0302452724327</v>
      </c>
      <c r="L4007">
        <v>5421.2502452724329</v>
      </c>
      <c r="M4007">
        <v>5873.4702452724332</v>
      </c>
      <c r="N4007">
        <v>6325.6902452724335</v>
      </c>
      <c r="O4007">
        <v>6777.9102452724337</v>
      </c>
      <c r="Q4007">
        <v>9464.8623168573831</v>
      </c>
      <c r="R4007">
        <v>9209.1542471229805</v>
      </c>
      <c r="S4007">
        <v>8953.4461773885778</v>
      </c>
      <c r="T4007">
        <v>8697.7381076541751</v>
      </c>
      <c r="U4007">
        <v>8442.0300379197724</v>
      </c>
      <c r="W4007">
        <v>0</v>
      </c>
      <c r="AB4007">
        <v>1</v>
      </c>
      <c r="AC4007">
        <v>1</v>
      </c>
      <c r="AD4007">
        <v>1</v>
      </c>
      <c r="AE4007">
        <v>1</v>
      </c>
      <c r="AF4007">
        <v>1</v>
      </c>
      <c r="AL4007">
        <v>13.585101</v>
      </c>
      <c r="AM4007" s="5">
        <v>6.4457817077636719</v>
      </c>
      <c r="AN4007">
        <v>570.77625570776252</v>
      </c>
      <c r="AO4007">
        <f t="shared" si="62"/>
        <v>26826.48401826484</v>
      </c>
      <c r="AP4007">
        <v>684.93150684931504</v>
      </c>
      <c r="AQ4007">
        <v>0.106859</v>
      </c>
      <c r="AR4007">
        <v>9.331529999999999E-2</v>
      </c>
      <c r="AS4007">
        <v>4.7729500000000001E-2</v>
      </c>
      <c r="AT4007">
        <v>4.8243899999999999E-2</v>
      </c>
      <c r="AU4007">
        <v>4.5916600000000002E-2</v>
      </c>
      <c r="AW4007">
        <v>0.106859</v>
      </c>
      <c r="AX4007">
        <v>9.3315299999999976E-2</v>
      </c>
      <c r="AY4007">
        <v>4.7729499999999994E-2</v>
      </c>
      <c r="AZ4007">
        <v>4.8243899999999992E-2</v>
      </c>
      <c r="BA4007">
        <v>4.5916600000000002E-2</v>
      </c>
      <c r="BC4007" s="52">
        <v>100000</v>
      </c>
      <c r="BD4007" s="52">
        <v>100000</v>
      </c>
      <c r="BE4007">
        <v>0</v>
      </c>
      <c r="BF4007">
        <v>0</v>
      </c>
      <c r="BG4007">
        <v>0</v>
      </c>
    </row>
    <row r="4008" spans="1:59">
      <c r="A4008">
        <v>4007</v>
      </c>
      <c r="E4008">
        <v>9795.2054794520554</v>
      </c>
      <c r="K4008">
        <v>3612.7306173795278</v>
      </c>
      <c r="L4008">
        <v>4009.513117379528</v>
      </c>
      <c r="M4008">
        <v>4406.2956173795283</v>
      </c>
      <c r="N4008">
        <v>4803.0781173795285</v>
      </c>
      <c r="O4008">
        <v>5199.8606173795288</v>
      </c>
      <c r="Q4008">
        <v>5291.9156792518688</v>
      </c>
      <c r="R4008">
        <v>5148.9462955961699</v>
      </c>
      <c r="S4008">
        <v>5005.9769119404709</v>
      </c>
      <c r="T4008">
        <v>4863.007528284772</v>
      </c>
      <c r="U4008">
        <v>4720.038144629073</v>
      </c>
      <c r="W4008">
        <v>0</v>
      </c>
      <c r="AB4008">
        <v>1</v>
      </c>
      <c r="AC4008">
        <v>1</v>
      </c>
      <c r="AD4008">
        <v>1</v>
      </c>
      <c r="AE4008">
        <v>1</v>
      </c>
      <c r="AF4008">
        <v>1</v>
      </c>
      <c r="AL4008">
        <v>11.918763</v>
      </c>
      <c r="AM4008" s="5">
        <v>5.5715527534484863</v>
      </c>
      <c r="AN4008">
        <v>570.77625570776252</v>
      </c>
      <c r="AO4008">
        <f t="shared" si="62"/>
        <v>26826.48401826484</v>
      </c>
      <c r="AP4008">
        <v>684.93150684931504</v>
      </c>
      <c r="AQ4008">
        <v>0.10664799999999999</v>
      </c>
      <c r="AR4008">
        <v>9.3311599999999995E-2</v>
      </c>
      <c r="AS4008">
        <v>4.7706100000000001E-2</v>
      </c>
      <c r="AT4008">
        <v>4.7895300000000002E-2</v>
      </c>
      <c r="AU4008">
        <v>4.5674199999999998E-2</v>
      </c>
      <c r="AW4008">
        <v>0.10664800000000001</v>
      </c>
      <c r="AX4008">
        <v>9.3311599999999981E-2</v>
      </c>
      <c r="AY4008">
        <v>4.7706100000000001E-2</v>
      </c>
      <c r="AZ4008">
        <v>4.7895300000000002E-2</v>
      </c>
      <c r="BA4008">
        <v>4.5674199999999998E-2</v>
      </c>
      <c r="BC4008" s="52">
        <v>100000</v>
      </c>
      <c r="BD4008" s="52">
        <v>100000</v>
      </c>
      <c r="BE4008">
        <v>0</v>
      </c>
      <c r="BF4008">
        <v>0</v>
      </c>
      <c r="BG4008">
        <v>0</v>
      </c>
    </row>
    <row r="4009" spans="1:59">
      <c r="A4009">
        <v>4008</v>
      </c>
      <c r="E4009">
        <v>9795.2054794520554</v>
      </c>
      <c r="K4009">
        <v>2577.8362881720345</v>
      </c>
      <c r="L4009">
        <v>2779.9537881720344</v>
      </c>
      <c r="M4009">
        <v>2982.0712881720342</v>
      </c>
      <c r="N4009">
        <v>3184.188788172034</v>
      </c>
      <c r="O4009">
        <v>3386.3062881720339</v>
      </c>
      <c r="Q4009">
        <v>4676.3297387010698</v>
      </c>
      <c r="R4009">
        <v>4549.9913717712552</v>
      </c>
      <c r="S4009">
        <v>4423.6530048414406</v>
      </c>
      <c r="T4009">
        <v>4297.3146379116261</v>
      </c>
      <c r="U4009">
        <v>4170.9762709818115</v>
      </c>
      <c r="W4009">
        <v>0</v>
      </c>
      <c r="AB4009">
        <v>1</v>
      </c>
      <c r="AC4009">
        <v>1</v>
      </c>
      <c r="AD4009">
        <v>1</v>
      </c>
      <c r="AE4009">
        <v>1</v>
      </c>
      <c r="AF4009">
        <v>1</v>
      </c>
      <c r="AL4009">
        <v>10.386873</v>
      </c>
      <c r="AM4009" s="5">
        <v>5.870506763458252</v>
      </c>
      <c r="AN4009">
        <v>570.77625570776252</v>
      </c>
      <c r="AO4009">
        <f t="shared" si="62"/>
        <v>26826.48401826484</v>
      </c>
      <c r="AP4009">
        <v>684.93150684931504</v>
      </c>
      <c r="AQ4009">
        <v>0.10636900000000001</v>
      </c>
      <c r="AR4009">
        <v>9.3291600000000002E-2</v>
      </c>
      <c r="AS4009">
        <v>4.7712699999999997E-2</v>
      </c>
      <c r="AT4009">
        <v>4.7887600000000002E-2</v>
      </c>
      <c r="AU4009">
        <v>4.5661499999999994E-2</v>
      </c>
      <c r="AW4009">
        <v>0.10636900000000001</v>
      </c>
      <c r="AX4009">
        <v>9.3291600000000016E-2</v>
      </c>
      <c r="AY4009">
        <v>4.7712699999999997E-2</v>
      </c>
      <c r="AZ4009">
        <v>4.7887600000000002E-2</v>
      </c>
      <c r="BA4009">
        <v>4.5661499999999994E-2</v>
      </c>
      <c r="BC4009" s="52">
        <v>100000</v>
      </c>
      <c r="BD4009" s="52">
        <v>100000</v>
      </c>
      <c r="BE4009">
        <v>0</v>
      </c>
      <c r="BF4009">
        <v>0</v>
      </c>
      <c r="BG4009">
        <v>0</v>
      </c>
    </row>
    <row r="4010" spans="1:59">
      <c r="A4010">
        <v>4009</v>
      </c>
      <c r="E4010">
        <v>9795.2054794520554</v>
      </c>
      <c r="K4010">
        <v>2140.9664832087196</v>
      </c>
      <c r="L4010">
        <v>2238.6423165420529</v>
      </c>
      <c r="M4010">
        <v>2336.3181498753861</v>
      </c>
      <c r="N4010">
        <v>2433.9939832087193</v>
      </c>
      <c r="O4010">
        <v>2531.6698165420526</v>
      </c>
      <c r="Q4010">
        <v>5009.4389862951584</v>
      </c>
      <c r="R4010">
        <v>4874.1011513236654</v>
      </c>
      <c r="S4010">
        <v>4738.7633163521723</v>
      </c>
      <c r="T4010">
        <v>4603.4254813806792</v>
      </c>
      <c r="U4010">
        <v>4468.0876464091862</v>
      </c>
      <c r="W4010">
        <v>0</v>
      </c>
      <c r="AB4010">
        <v>1</v>
      </c>
      <c r="AC4010">
        <v>1</v>
      </c>
      <c r="AD4010">
        <v>1</v>
      </c>
      <c r="AE4010">
        <v>1</v>
      </c>
      <c r="AF4010">
        <v>1</v>
      </c>
      <c r="AL4010">
        <v>11.176587</v>
      </c>
      <c r="AM4010" s="5">
        <v>5.5605340003967294</v>
      </c>
      <c r="AN4010">
        <v>570.77625570776252</v>
      </c>
      <c r="AO4010">
        <f t="shared" si="62"/>
        <v>26826.48401826484</v>
      </c>
      <c r="AP4010">
        <v>684.93150684931504</v>
      </c>
      <c r="AQ4010">
        <v>0.106349</v>
      </c>
      <c r="AR4010">
        <v>9.3276799999999993E-2</v>
      </c>
      <c r="AS4010">
        <v>4.7770699999999999E-2</v>
      </c>
      <c r="AT4010">
        <v>4.7906399999999995E-2</v>
      </c>
      <c r="AU4010">
        <v>4.5669199999999993E-2</v>
      </c>
      <c r="AW4010">
        <v>0.10634900000000001</v>
      </c>
      <c r="AX4010">
        <v>9.3276799999999979E-2</v>
      </c>
      <c r="AY4010">
        <v>4.7770699999999999E-2</v>
      </c>
      <c r="AZ4010">
        <v>4.7906400000000002E-2</v>
      </c>
      <c r="BA4010">
        <v>4.5669199999999993E-2</v>
      </c>
      <c r="BC4010" s="52">
        <v>100000</v>
      </c>
      <c r="BD4010" s="52">
        <v>100000</v>
      </c>
      <c r="BE4010">
        <v>0</v>
      </c>
      <c r="BF4010">
        <v>0</v>
      </c>
      <c r="BG4010">
        <v>0</v>
      </c>
    </row>
    <row r="4011" spans="1:59">
      <c r="A4011">
        <v>4010</v>
      </c>
      <c r="E4011">
        <v>9795.2054794520554</v>
      </c>
      <c r="K4011">
        <v>1975.8083862103931</v>
      </c>
      <c r="L4011">
        <v>2022.8308862103931</v>
      </c>
      <c r="M4011">
        <v>2069.8533862103932</v>
      </c>
      <c r="N4011">
        <v>2116.8758862103932</v>
      </c>
      <c r="O4011">
        <v>2163.8983862103933</v>
      </c>
      <c r="Q4011">
        <v>5213.1414995117229</v>
      </c>
      <c r="R4011">
        <v>5072.3003220362516</v>
      </c>
      <c r="S4011">
        <v>4931.4591445607803</v>
      </c>
      <c r="T4011">
        <v>4790.6179670853089</v>
      </c>
      <c r="U4011">
        <v>4649.7767896098376</v>
      </c>
      <c r="W4011">
        <v>0</v>
      </c>
      <c r="AB4011">
        <v>1</v>
      </c>
      <c r="AC4011">
        <v>1</v>
      </c>
      <c r="AD4011">
        <v>1</v>
      </c>
      <c r="AE4011">
        <v>1</v>
      </c>
      <c r="AF4011">
        <v>1</v>
      </c>
      <c r="AL4011">
        <v>10.107977</v>
      </c>
      <c r="AM4011" s="5">
        <v>5.3781247138977051</v>
      </c>
      <c r="AN4011">
        <v>570.77625570776252</v>
      </c>
      <c r="AO4011">
        <f t="shared" si="62"/>
        <v>26826.48401826484</v>
      </c>
      <c r="AP4011">
        <v>684.93150684931504</v>
      </c>
      <c r="AQ4011">
        <v>0.106345</v>
      </c>
      <c r="AR4011">
        <v>9.3267000000000003E-2</v>
      </c>
      <c r="AS4011">
        <v>4.7801000000000003E-2</v>
      </c>
      <c r="AT4011">
        <v>4.79189E-2</v>
      </c>
      <c r="AU4011">
        <v>4.5668500000000001E-2</v>
      </c>
      <c r="AW4011">
        <v>0.10634500000000001</v>
      </c>
      <c r="AX4011">
        <v>9.3267000000000003E-2</v>
      </c>
      <c r="AY4011">
        <v>4.7800999999999996E-2</v>
      </c>
      <c r="AZ4011">
        <v>4.79189E-2</v>
      </c>
      <c r="BA4011">
        <v>4.5668500000000001E-2</v>
      </c>
      <c r="BC4011" s="52">
        <v>100000</v>
      </c>
      <c r="BD4011" s="52">
        <v>100000</v>
      </c>
      <c r="BE4011">
        <v>0</v>
      </c>
      <c r="BF4011">
        <v>0</v>
      </c>
      <c r="BG4011">
        <v>0</v>
      </c>
    </row>
    <row r="4012" spans="1:59">
      <c r="A4012">
        <v>4011</v>
      </c>
      <c r="E4012">
        <v>9795.2054794520554</v>
      </c>
      <c r="K4012">
        <v>1927.8592612753955</v>
      </c>
      <c r="L4012">
        <v>1968.1442612753954</v>
      </c>
      <c r="M4012">
        <v>2008.4292612753952</v>
      </c>
      <c r="N4012">
        <v>2048.7142612753951</v>
      </c>
      <c r="O4012">
        <v>2088.9992612753949</v>
      </c>
      <c r="Q4012">
        <v>6120.3650651430826</v>
      </c>
      <c r="R4012">
        <v>5955.0138229182376</v>
      </c>
      <c r="S4012">
        <v>5789.6625806933926</v>
      </c>
      <c r="T4012">
        <v>5624.3113384685475</v>
      </c>
      <c r="U4012">
        <v>5458.9600962437025</v>
      </c>
      <c r="W4012">
        <v>0</v>
      </c>
      <c r="AB4012">
        <v>1</v>
      </c>
      <c r="AC4012">
        <v>1</v>
      </c>
      <c r="AD4012">
        <v>1</v>
      </c>
      <c r="AE4012">
        <v>1</v>
      </c>
      <c r="AF4012">
        <v>1</v>
      </c>
      <c r="AL4012">
        <v>8.3289150000000003</v>
      </c>
      <c r="AM4012" s="5">
        <v>5.6886663436889648</v>
      </c>
      <c r="AN4012">
        <v>570.77625570776252</v>
      </c>
      <c r="AO4012">
        <f t="shared" si="62"/>
        <v>26826.48401826484</v>
      </c>
      <c r="AP4012">
        <v>684.93150684931504</v>
      </c>
      <c r="AQ4012">
        <v>0.10634600000000001</v>
      </c>
      <c r="AR4012">
        <v>9.3274399999999993E-2</v>
      </c>
      <c r="AS4012">
        <v>4.7802199999999996E-2</v>
      </c>
      <c r="AT4012">
        <v>4.7927700000000004E-2</v>
      </c>
      <c r="AU4012">
        <v>4.5670200000000001E-2</v>
      </c>
      <c r="AW4012">
        <v>0.10634600000000001</v>
      </c>
      <c r="AX4012">
        <v>9.3274399999999993E-2</v>
      </c>
      <c r="AY4012">
        <v>4.7802200000000003E-2</v>
      </c>
      <c r="AZ4012">
        <v>4.7927700000000004E-2</v>
      </c>
      <c r="BA4012">
        <v>4.5670200000000008E-2</v>
      </c>
      <c r="BC4012" s="52">
        <v>100000</v>
      </c>
      <c r="BD4012" s="52">
        <v>100000</v>
      </c>
      <c r="BE4012">
        <v>0</v>
      </c>
      <c r="BF4012">
        <v>0</v>
      </c>
      <c r="BG4012">
        <v>0</v>
      </c>
    </row>
    <row r="4013" spans="1:59">
      <c r="A4013">
        <v>4012</v>
      </c>
      <c r="E4013">
        <v>9795.2054794520554</v>
      </c>
      <c r="K4013">
        <v>1963.6308306713463</v>
      </c>
      <c r="L4013">
        <v>2003.5033306713462</v>
      </c>
      <c r="M4013">
        <v>2043.3758306713462</v>
      </c>
      <c r="N4013">
        <v>2083.2483306713461</v>
      </c>
      <c r="O4013">
        <v>2123.1208306713461</v>
      </c>
      <c r="Q4013">
        <v>8658.2578405512013</v>
      </c>
      <c r="R4013">
        <v>8424.3414526349898</v>
      </c>
      <c r="S4013">
        <v>8190.4250647187773</v>
      </c>
      <c r="T4013">
        <v>7956.5086768025649</v>
      </c>
      <c r="U4013">
        <v>7722.5922888863524</v>
      </c>
      <c r="W4013">
        <v>0</v>
      </c>
      <c r="AB4013">
        <v>1</v>
      </c>
      <c r="AC4013">
        <v>1</v>
      </c>
      <c r="AD4013">
        <v>1</v>
      </c>
      <c r="AE4013">
        <v>1</v>
      </c>
      <c r="AF4013">
        <v>1</v>
      </c>
      <c r="AL4013">
        <v>5.0011505999999999</v>
      </c>
      <c r="AM4013" s="5">
        <v>5.8576741218566886</v>
      </c>
      <c r="AN4013">
        <v>570.77625570776252</v>
      </c>
      <c r="AO4013">
        <f t="shared" si="62"/>
        <v>26826.48401826484</v>
      </c>
      <c r="AP4013">
        <v>684.93150684931504</v>
      </c>
      <c r="AQ4013">
        <v>9.9840999999999999E-2</v>
      </c>
      <c r="AR4013">
        <v>9.3314800000000003E-2</v>
      </c>
      <c r="AS4013">
        <v>4.6509799999999997E-2</v>
      </c>
      <c r="AT4013">
        <v>4.5641300000000003E-2</v>
      </c>
      <c r="AU4013">
        <v>4.52276E-2</v>
      </c>
      <c r="AW4013">
        <v>9.9840999999999999E-2</v>
      </c>
      <c r="AX4013">
        <v>9.3314800000000017E-2</v>
      </c>
      <c r="AY4013">
        <v>4.6509800000000004E-2</v>
      </c>
      <c r="AZ4013">
        <v>4.564130000000001E-2</v>
      </c>
      <c r="BA4013">
        <v>4.5227599999999993E-2</v>
      </c>
      <c r="BC4013" s="52">
        <v>100000</v>
      </c>
      <c r="BD4013" s="52">
        <v>100000</v>
      </c>
      <c r="BE4013">
        <v>0</v>
      </c>
      <c r="BF4013">
        <v>0</v>
      </c>
      <c r="BG4013">
        <v>0</v>
      </c>
    </row>
    <row r="4014" spans="1:59">
      <c r="A4014">
        <v>4013</v>
      </c>
      <c r="E4014">
        <v>9795.2054794520554</v>
      </c>
      <c r="K4014">
        <v>2465.9549966570394</v>
      </c>
      <c r="L4014">
        <v>2506.6524966570396</v>
      </c>
      <c r="M4014">
        <v>2547.3499966570398</v>
      </c>
      <c r="N4014">
        <v>2588.04749665704</v>
      </c>
      <c r="O4014">
        <v>2628.7449966570402</v>
      </c>
      <c r="Q4014">
        <v>14449.86714213933</v>
      </c>
      <c r="R4014">
        <v>14059.481362127492</v>
      </c>
      <c r="S4014">
        <v>13669.095582115653</v>
      </c>
      <c r="T4014">
        <v>13278.709802103815</v>
      </c>
      <c r="U4014">
        <v>12888.324022091976</v>
      </c>
      <c r="W4014">
        <v>5.0199999999999993E-3</v>
      </c>
      <c r="AB4014">
        <v>1</v>
      </c>
      <c r="AC4014">
        <v>1</v>
      </c>
      <c r="AD4014">
        <v>1</v>
      </c>
      <c r="AE4014">
        <v>1</v>
      </c>
      <c r="AF4014">
        <v>1</v>
      </c>
      <c r="AL4014">
        <v>2.2209474999999999</v>
      </c>
      <c r="AM4014" s="5">
        <v>5.970181941986084</v>
      </c>
      <c r="AN4014">
        <v>570.77625570776252</v>
      </c>
      <c r="AO4014">
        <f t="shared" si="62"/>
        <v>26826.48401826484</v>
      </c>
      <c r="AP4014">
        <v>684.93150684931504</v>
      </c>
      <c r="AQ4014">
        <v>9.9841100000000002E-2</v>
      </c>
      <c r="AR4014">
        <v>9.3314999999999995E-2</v>
      </c>
      <c r="AS4014">
        <v>4.6515399999999998E-2</v>
      </c>
      <c r="AT4014">
        <v>4.4562299999999999E-2</v>
      </c>
      <c r="AU4014">
        <v>4.5141500000000001E-2</v>
      </c>
      <c r="AW4014">
        <v>9.9841100000000002E-2</v>
      </c>
      <c r="AX4014">
        <v>9.3314999999999995E-2</v>
      </c>
      <c r="AY4014">
        <v>4.6515399999999998E-2</v>
      </c>
      <c r="AZ4014">
        <v>4.4562299999999999E-2</v>
      </c>
      <c r="BA4014">
        <v>4.5141500000000001E-2</v>
      </c>
      <c r="BC4014" s="52">
        <v>100000</v>
      </c>
      <c r="BD4014" s="52">
        <v>100000</v>
      </c>
      <c r="BE4014">
        <v>0</v>
      </c>
      <c r="BF4014">
        <v>0</v>
      </c>
      <c r="BG4014">
        <v>0</v>
      </c>
    </row>
    <row r="4015" spans="1:59">
      <c r="A4015">
        <v>4014</v>
      </c>
      <c r="E4015">
        <v>9795.2054794520554</v>
      </c>
      <c r="K4015">
        <v>3312.2951066208134</v>
      </c>
      <c r="L4015">
        <v>3355.7426066208136</v>
      </c>
      <c r="M4015">
        <v>3399.1901066208138</v>
      </c>
      <c r="N4015">
        <v>3442.637606620814</v>
      </c>
      <c r="O4015">
        <v>3486.0851066208143</v>
      </c>
      <c r="Q4015">
        <v>17693.724484325441</v>
      </c>
      <c r="R4015">
        <v>17215.700819763693</v>
      </c>
      <c r="S4015">
        <v>16737.677155201945</v>
      </c>
      <c r="T4015">
        <v>16259.653490640198</v>
      </c>
      <c r="U4015">
        <v>15781.62982607845</v>
      </c>
      <c r="W4015">
        <v>4.9869999999999998E-2</v>
      </c>
      <c r="AB4015">
        <v>1</v>
      </c>
      <c r="AC4015">
        <v>1</v>
      </c>
      <c r="AD4015">
        <v>1</v>
      </c>
      <c r="AE4015">
        <v>1</v>
      </c>
      <c r="AF4015">
        <v>1</v>
      </c>
      <c r="AL4015">
        <v>2.1056118000000001</v>
      </c>
      <c r="AM4015" s="5">
        <v>6.2198801040649414</v>
      </c>
      <c r="AN4015">
        <v>570.77625570776252</v>
      </c>
      <c r="AO4015">
        <f t="shared" si="62"/>
        <v>26826.48401826484</v>
      </c>
      <c r="AP4015">
        <v>684.93150684931504</v>
      </c>
      <c r="AQ4015">
        <v>9.8906800000000003E-2</v>
      </c>
      <c r="AR4015">
        <v>4.4645600000000001E-2</v>
      </c>
      <c r="AS4015">
        <v>3.9685699999999997E-2</v>
      </c>
      <c r="AT4015">
        <v>4.1516700000000004E-2</v>
      </c>
      <c r="AU4015">
        <v>4.3927999999999995E-2</v>
      </c>
      <c r="AW4015">
        <v>9.8906800000000003E-2</v>
      </c>
      <c r="AX4015">
        <v>4.4645599999999994E-2</v>
      </c>
      <c r="AY4015">
        <v>3.9685700000000004E-2</v>
      </c>
      <c r="AZ4015">
        <v>4.1516700000000004E-2</v>
      </c>
      <c r="BA4015">
        <v>4.3927999999999995E-2</v>
      </c>
      <c r="BC4015" s="52">
        <v>100000</v>
      </c>
      <c r="BD4015" s="52">
        <v>100000</v>
      </c>
      <c r="BE4015">
        <v>0</v>
      </c>
      <c r="BF4015">
        <v>0</v>
      </c>
      <c r="BG4015">
        <v>0</v>
      </c>
    </row>
    <row r="4016" spans="1:59">
      <c r="A4016">
        <v>4015</v>
      </c>
      <c r="E4016">
        <v>9795.2054794520554</v>
      </c>
      <c r="K4016">
        <v>3873.2237586381707</v>
      </c>
      <c r="L4016">
        <v>3913.7837586381706</v>
      </c>
      <c r="M4016">
        <v>3954.3437586381706</v>
      </c>
      <c r="N4016">
        <v>3994.9037586381705</v>
      </c>
      <c r="O4016">
        <v>4035.4637586381705</v>
      </c>
      <c r="Q4016">
        <v>17816.35220563089</v>
      </c>
      <c r="R4016">
        <v>17335.01556033954</v>
      </c>
      <c r="S4016">
        <v>16853.678915048185</v>
      </c>
      <c r="T4016">
        <v>16372.342269756833</v>
      </c>
      <c r="U4016">
        <v>15891.005624465481</v>
      </c>
      <c r="W4016">
        <v>3.0269999999999998E-2</v>
      </c>
      <c r="AB4016">
        <v>1</v>
      </c>
      <c r="AC4016">
        <v>1</v>
      </c>
      <c r="AD4016">
        <v>1</v>
      </c>
      <c r="AE4016">
        <v>1</v>
      </c>
      <c r="AF4016">
        <v>1</v>
      </c>
      <c r="AL4016">
        <v>0.55076910000000001</v>
      </c>
      <c r="AM4016" s="5">
        <v>5.8560404777526864</v>
      </c>
      <c r="AN4016">
        <v>570.77625570776252</v>
      </c>
      <c r="AO4016">
        <f t="shared" si="62"/>
        <v>26826.48401826484</v>
      </c>
      <c r="AP4016">
        <v>684.93150684931504</v>
      </c>
      <c r="AQ4016">
        <v>9.8205399999999998E-2</v>
      </c>
      <c r="AR4016">
        <v>4.2688799999999999E-2</v>
      </c>
      <c r="AS4016">
        <v>3.7210500000000001E-2</v>
      </c>
      <c r="AT4016">
        <v>3.9033900000000003E-2</v>
      </c>
      <c r="AU4016">
        <v>4.2508200000000003E-2</v>
      </c>
      <c r="AW4016">
        <v>9.8205399999999984E-2</v>
      </c>
      <c r="AX4016">
        <v>4.2688799999999999E-2</v>
      </c>
      <c r="AY4016">
        <v>3.7210499999999994E-2</v>
      </c>
      <c r="AZ4016">
        <v>3.9033899999999996E-2</v>
      </c>
      <c r="BA4016">
        <v>4.250820000000001E-2</v>
      </c>
      <c r="BC4016" s="52">
        <v>100000</v>
      </c>
      <c r="BD4016" s="52">
        <v>100000</v>
      </c>
      <c r="BE4016">
        <v>0</v>
      </c>
      <c r="BF4016">
        <v>0</v>
      </c>
      <c r="BG4016">
        <v>0</v>
      </c>
    </row>
    <row r="4017" spans="1:59">
      <c r="A4017">
        <v>4016</v>
      </c>
      <c r="E4017">
        <v>9795.2054794520554</v>
      </c>
      <c r="K4017">
        <v>3657.8332450412754</v>
      </c>
      <c r="L4017">
        <v>3707.1657450412754</v>
      </c>
      <c r="M4017">
        <v>3756.4982450412754</v>
      </c>
      <c r="N4017">
        <v>3805.8307450412753</v>
      </c>
      <c r="O4017">
        <v>3855.1632450412753</v>
      </c>
      <c r="Q4017">
        <v>15622.476965854999</v>
      </c>
      <c r="R4017">
        <v>15200.411295448825</v>
      </c>
      <c r="S4017">
        <v>14778.34562504265</v>
      </c>
      <c r="T4017">
        <v>14356.279954636475</v>
      </c>
      <c r="U4017">
        <v>13934.2142842303</v>
      </c>
      <c r="W4017">
        <v>0.17887</v>
      </c>
      <c r="AB4017">
        <v>1</v>
      </c>
      <c r="AC4017">
        <v>1</v>
      </c>
      <c r="AD4017">
        <v>1</v>
      </c>
      <c r="AE4017">
        <v>1</v>
      </c>
      <c r="AF4017">
        <v>1</v>
      </c>
      <c r="AL4017">
        <v>1.5436053999999999</v>
      </c>
      <c r="AM4017" s="5">
        <v>5.2515215873718262</v>
      </c>
      <c r="AN4017">
        <v>570.77625570776252</v>
      </c>
      <c r="AO4017">
        <f t="shared" si="62"/>
        <v>26826.48401826484</v>
      </c>
      <c r="AP4017">
        <v>684.93150684931504</v>
      </c>
      <c r="AQ4017">
        <v>9.8898600000000003E-2</v>
      </c>
      <c r="AR4017">
        <v>4.2679000000000002E-2</v>
      </c>
      <c r="AS4017">
        <v>3.7024500000000002E-2</v>
      </c>
      <c r="AT4017">
        <v>3.6922099999999999E-2</v>
      </c>
      <c r="AU4017">
        <v>4.1750700000000002E-2</v>
      </c>
      <c r="AW4017">
        <v>9.8898599999999989E-2</v>
      </c>
      <c r="AX4017">
        <v>4.2679000000000009E-2</v>
      </c>
      <c r="AY4017">
        <v>3.7024500000000002E-2</v>
      </c>
      <c r="AZ4017">
        <v>3.6922099999999999E-2</v>
      </c>
      <c r="BA4017">
        <v>4.1750700000000002E-2</v>
      </c>
      <c r="BC4017" s="52">
        <v>100000</v>
      </c>
      <c r="BD4017" s="52">
        <v>100000</v>
      </c>
      <c r="BE4017">
        <v>0</v>
      </c>
      <c r="BF4017">
        <v>0</v>
      </c>
      <c r="BG4017">
        <v>0</v>
      </c>
    </row>
    <row r="4018" spans="1:59">
      <c r="A4018">
        <v>4017</v>
      </c>
      <c r="E4018">
        <v>9795.2054794520554</v>
      </c>
      <c r="K4018">
        <v>3615.9728978758008</v>
      </c>
      <c r="L4018">
        <v>3691.2103978758005</v>
      </c>
      <c r="M4018">
        <v>3766.4478978758007</v>
      </c>
      <c r="N4018">
        <v>3841.6853978758008</v>
      </c>
      <c r="O4018">
        <v>3916.922897875801</v>
      </c>
      <c r="Q4018">
        <v>14483.67708095852</v>
      </c>
      <c r="R4018">
        <v>14092.377872307958</v>
      </c>
      <c r="S4018">
        <v>13701.078663657396</v>
      </c>
      <c r="T4018">
        <v>13309.779455006834</v>
      </c>
      <c r="U4018">
        <v>12918.480246356272</v>
      </c>
      <c r="W4018">
        <v>0.22547999999999999</v>
      </c>
      <c r="AB4018">
        <v>1</v>
      </c>
      <c r="AC4018">
        <v>1</v>
      </c>
      <c r="AD4018">
        <v>1</v>
      </c>
      <c r="AE4018">
        <v>1</v>
      </c>
      <c r="AF4018">
        <v>1</v>
      </c>
      <c r="AL4018">
        <v>2.1179329999999998</v>
      </c>
      <c r="AM4018" s="5">
        <v>4.6022453308105469</v>
      </c>
      <c r="AN4018">
        <v>570.77625570776252</v>
      </c>
      <c r="AO4018">
        <f t="shared" si="62"/>
        <v>26826.48401826484</v>
      </c>
      <c r="AP4018">
        <v>684.93150684931504</v>
      </c>
      <c r="AQ4018">
        <v>9.93367E-2</v>
      </c>
      <c r="AR4018">
        <v>4.1022500000000003E-2</v>
      </c>
      <c r="AS4018">
        <v>3.6475199999999999E-2</v>
      </c>
      <c r="AT4018">
        <v>3.56637E-2</v>
      </c>
      <c r="AU4018">
        <v>3.8838900000000003E-2</v>
      </c>
      <c r="AW4018">
        <v>9.9336699999999986E-2</v>
      </c>
      <c r="AX4018">
        <v>4.1022500000000003E-2</v>
      </c>
      <c r="AY4018">
        <v>3.6475199999999999E-2</v>
      </c>
      <c r="AZ4018">
        <v>3.5663700000000007E-2</v>
      </c>
      <c r="BA4018">
        <v>3.8838899999999996E-2</v>
      </c>
      <c r="BC4018" s="52">
        <v>100000</v>
      </c>
      <c r="BD4018" s="52">
        <v>100000</v>
      </c>
      <c r="BE4018">
        <v>0</v>
      </c>
      <c r="BF4018">
        <v>0</v>
      </c>
      <c r="BG4018">
        <v>0</v>
      </c>
    </row>
    <row r="4019" spans="1:59">
      <c r="A4019">
        <v>4018</v>
      </c>
      <c r="E4019">
        <v>9795.2054794520554</v>
      </c>
      <c r="K4019">
        <v>3863.3294947626955</v>
      </c>
      <c r="L4019">
        <v>3972.3619947626958</v>
      </c>
      <c r="M4019">
        <v>4081.394494762696</v>
      </c>
      <c r="N4019">
        <v>4190.4269947626963</v>
      </c>
      <c r="O4019">
        <v>4299.4594947626965</v>
      </c>
      <c r="Q4019">
        <v>13471.63419233356</v>
      </c>
      <c r="R4019">
        <v>13107.676906752593</v>
      </c>
      <c r="S4019">
        <v>12743.719621171625</v>
      </c>
      <c r="T4019">
        <v>12379.762335590658</v>
      </c>
      <c r="U4019">
        <v>12015.805050009691</v>
      </c>
      <c r="W4019">
        <v>0.35177999999999998</v>
      </c>
      <c r="AB4019">
        <v>1</v>
      </c>
      <c r="AC4019">
        <v>1</v>
      </c>
      <c r="AD4019">
        <v>1</v>
      </c>
      <c r="AE4019">
        <v>1</v>
      </c>
      <c r="AF4019">
        <v>1</v>
      </c>
      <c r="AL4019">
        <v>2.0301390000000001</v>
      </c>
      <c r="AM4019" s="5">
        <v>3.9306855201721191</v>
      </c>
      <c r="AN4019">
        <v>570.77625570776252</v>
      </c>
      <c r="AO4019">
        <f t="shared" si="62"/>
        <v>26826.48401826484</v>
      </c>
      <c r="AP4019">
        <v>684.93150684931504</v>
      </c>
      <c r="AQ4019">
        <v>9.9760199999999993E-2</v>
      </c>
      <c r="AR4019">
        <v>3.9940099999999999E-2</v>
      </c>
      <c r="AS4019">
        <v>3.6458700000000004E-2</v>
      </c>
      <c r="AT4019">
        <v>3.5620399999999997E-2</v>
      </c>
      <c r="AU4019">
        <v>3.8697099999999998E-2</v>
      </c>
      <c r="AW4019">
        <v>9.9760200000000007E-2</v>
      </c>
      <c r="AX4019">
        <v>3.9940099999999992E-2</v>
      </c>
      <c r="AY4019">
        <v>3.6458699999999997E-2</v>
      </c>
      <c r="AZ4019">
        <v>3.5620399999999997E-2</v>
      </c>
      <c r="BA4019">
        <v>3.8697099999999998E-2</v>
      </c>
      <c r="BC4019" s="52">
        <v>100000</v>
      </c>
      <c r="BD4019" s="52">
        <v>100000</v>
      </c>
      <c r="BE4019">
        <v>0</v>
      </c>
      <c r="BF4019">
        <v>0</v>
      </c>
      <c r="BG4019">
        <v>0</v>
      </c>
    </row>
    <row r="4020" spans="1:59">
      <c r="A4020">
        <v>4019</v>
      </c>
      <c r="E4020">
        <v>9795.2054794520554</v>
      </c>
      <c r="K4020">
        <v>4345.8651329974364</v>
      </c>
      <c r="L4020">
        <v>4509.7576329974363</v>
      </c>
      <c r="M4020">
        <v>4673.6501329974362</v>
      </c>
      <c r="N4020">
        <v>4837.5426329974362</v>
      </c>
      <c r="O4020">
        <v>5001.4351329974361</v>
      </c>
      <c r="Q4020">
        <v>12342.796603302369</v>
      </c>
      <c r="R4020">
        <v>12009.336632503404</v>
      </c>
      <c r="S4020">
        <v>11675.876661704438</v>
      </c>
      <c r="T4020">
        <v>11342.416690905473</v>
      </c>
      <c r="U4020">
        <v>11008.956720106507</v>
      </c>
      <c r="W4020">
        <v>0.25524999999999998</v>
      </c>
      <c r="AB4020">
        <v>1</v>
      </c>
      <c r="AC4020">
        <v>1</v>
      </c>
      <c r="AD4020">
        <v>1</v>
      </c>
      <c r="AE4020">
        <v>1</v>
      </c>
      <c r="AF4020">
        <v>1</v>
      </c>
      <c r="AL4020">
        <v>3.4982929999999999</v>
      </c>
      <c r="AM4020" s="5">
        <v>4.1803874969482422</v>
      </c>
      <c r="AN4020">
        <v>570.77625570776252</v>
      </c>
      <c r="AO4020">
        <f t="shared" si="62"/>
        <v>26826.48401826484</v>
      </c>
      <c r="AP4020">
        <v>684.93150684931504</v>
      </c>
      <c r="AQ4020">
        <v>9.9751300000000001E-2</v>
      </c>
      <c r="AR4020">
        <v>3.9875100000000004E-2</v>
      </c>
      <c r="AS4020">
        <v>3.6424700000000004E-2</v>
      </c>
      <c r="AT4020">
        <v>3.5578400000000003E-2</v>
      </c>
      <c r="AU4020">
        <v>3.8656799999999998E-2</v>
      </c>
      <c r="AW4020">
        <v>9.9751300000000001E-2</v>
      </c>
      <c r="AX4020">
        <v>3.9875100000000011E-2</v>
      </c>
      <c r="AY4020">
        <v>3.6424700000000004E-2</v>
      </c>
      <c r="AZ4020">
        <v>3.5578399999999996E-2</v>
      </c>
      <c r="BA4020">
        <v>3.8656800000000005E-2</v>
      </c>
      <c r="BC4020" s="52">
        <v>100000</v>
      </c>
      <c r="BD4020" s="52">
        <v>100000</v>
      </c>
      <c r="BE4020">
        <v>0</v>
      </c>
      <c r="BF4020">
        <v>0</v>
      </c>
      <c r="BG4020">
        <v>0</v>
      </c>
    </row>
    <row r="4021" spans="1:59">
      <c r="A4021">
        <v>4020</v>
      </c>
      <c r="E4021">
        <v>9795.2054794520554</v>
      </c>
      <c r="K4021">
        <v>4486.6681189176688</v>
      </c>
      <c r="L4021">
        <v>4690.1606189176691</v>
      </c>
      <c r="M4021">
        <v>4893.6531189176694</v>
      </c>
      <c r="N4021">
        <v>5097.1456189176697</v>
      </c>
      <c r="O4021">
        <v>5300.63811891767</v>
      </c>
      <c r="Q4021">
        <v>11761.472839377189</v>
      </c>
      <c r="R4021">
        <v>11443.718240288586</v>
      </c>
      <c r="S4021">
        <v>11125.963641199984</v>
      </c>
      <c r="T4021">
        <v>10808.209042111381</v>
      </c>
      <c r="U4021">
        <v>10490.454443022778</v>
      </c>
      <c r="W4021">
        <v>0.42887000000000003</v>
      </c>
      <c r="AB4021">
        <v>1</v>
      </c>
      <c r="AC4021">
        <v>1</v>
      </c>
      <c r="AD4021">
        <v>1</v>
      </c>
      <c r="AE4021">
        <v>1</v>
      </c>
      <c r="AF4021">
        <v>1</v>
      </c>
      <c r="AL4021">
        <v>2.8138610000000002</v>
      </c>
      <c r="AM4021" s="5">
        <v>5.459679126739502</v>
      </c>
      <c r="AN4021">
        <v>570.77625570776252</v>
      </c>
      <c r="AO4021">
        <f t="shared" si="62"/>
        <v>26826.48401826484</v>
      </c>
      <c r="AP4021">
        <v>684.93150684931504</v>
      </c>
      <c r="AQ4021">
        <v>9.9746500000000002E-2</v>
      </c>
      <c r="AR4021">
        <v>3.9919400000000001E-2</v>
      </c>
      <c r="AS4021">
        <v>3.6405900000000005E-2</v>
      </c>
      <c r="AT4021">
        <v>3.5569699999999996E-2</v>
      </c>
      <c r="AU4021">
        <v>3.8659399999999997E-2</v>
      </c>
      <c r="AW4021">
        <v>9.9746500000000002E-2</v>
      </c>
      <c r="AX4021">
        <v>3.9919400000000008E-2</v>
      </c>
      <c r="AY4021">
        <v>3.6405900000000005E-2</v>
      </c>
      <c r="AZ4021">
        <v>3.5569699999999996E-2</v>
      </c>
      <c r="BA4021">
        <v>3.8659399999999997E-2</v>
      </c>
      <c r="BC4021" s="52">
        <v>100000</v>
      </c>
      <c r="BD4021" s="52">
        <v>100000</v>
      </c>
      <c r="BE4021">
        <v>0</v>
      </c>
      <c r="BF4021">
        <v>0</v>
      </c>
      <c r="BG4021">
        <v>0</v>
      </c>
    </row>
    <row r="4022" spans="1:59">
      <c r="A4022">
        <v>4021</v>
      </c>
      <c r="E4022">
        <v>9795.2054794520554</v>
      </c>
      <c r="K4022">
        <v>4359.5648829788652</v>
      </c>
      <c r="L4022">
        <v>4620.9148829788655</v>
      </c>
      <c r="M4022">
        <v>4882.2648829788659</v>
      </c>
      <c r="N4022">
        <v>5143.6148829788663</v>
      </c>
      <c r="O4022">
        <v>5404.9648829788666</v>
      </c>
      <c r="Q4022">
        <v>11505.94576528677</v>
      </c>
      <c r="R4022">
        <v>11195.094629988784</v>
      </c>
      <c r="S4022">
        <v>10884.2434946908</v>
      </c>
      <c r="T4022">
        <v>10573.392359392816</v>
      </c>
      <c r="U4022">
        <v>10262.541224094832</v>
      </c>
      <c r="W4022">
        <v>0.25333</v>
      </c>
      <c r="AB4022">
        <v>1</v>
      </c>
      <c r="AC4022">
        <v>1</v>
      </c>
      <c r="AD4022">
        <v>1</v>
      </c>
      <c r="AE4022">
        <v>1</v>
      </c>
      <c r="AF4022">
        <v>1</v>
      </c>
      <c r="AL4022">
        <v>3.2790984999999999</v>
      </c>
      <c r="AM4022" s="5">
        <v>6.2050013542175293</v>
      </c>
      <c r="AN4022">
        <v>570.77625570776252</v>
      </c>
      <c r="AO4022">
        <f t="shared" si="62"/>
        <v>26826.48401826484</v>
      </c>
      <c r="AP4022">
        <v>684.93150684931504</v>
      </c>
      <c r="AQ4022">
        <v>0.100077</v>
      </c>
      <c r="AR4022">
        <v>3.9903399999999999E-2</v>
      </c>
      <c r="AS4022">
        <v>3.6441399999999999E-2</v>
      </c>
      <c r="AT4022">
        <v>3.5586899999999998E-2</v>
      </c>
      <c r="AU4022">
        <v>3.8680599999999996E-2</v>
      </c>
      <c r="AW4022">
        <v>0.10007700000000001</v>
      </c>
      <c r="AX4022">
        <v>3.9903399999999992E-2</v>
      </c>
      <c r="AY4022">
        <v>3.6441399999999999E-2</v>
      </c>
      <c r="AZ4022">
        <v>3.5586899999999991E-2</v>
      </c>
      <c r="BA4022">
        <v>3.8680599999999996E-2</v>
      </c>
      <c r="BC4022" s="52">
        <v>100000</v>
      </c>
      <c r="BD4022" s="52">
        <v>100000</v>
      </c>
      <c r="BE4022">
        <v>0</v>
      </c>
      <c r="BF4022">
        <v>0</v>
      </c>
      <c r="BG4022">
        <v>0</v>
      </c>
    </row>
    <row r="4023" spans="1:59">
      <c r="A4023">
        <v>4022</v>
      </c>
      <c r="E4023">
        <v>9795.2054794520554</v>
      </c>
      <c r="K4023">
        <v>4209.6287304043472</v>
      </c>
      <c r="L4023">
        <v>4515.2787304043468</v>
      </c>
      <c r="M4023">
        <v>4820.9287304043464</v>
      </c>
      <c r="N4023">
        <v>5126.5787304043461</v>
      </c>
      <c r="O4023">
        <v>5432.2287304043457</v>
      </c>
      <c r="Q4023">
        <v>11225.194623253779</v>
      </c>
      <c r="R4023">
        <v>10921.928419396998</v>
      </c>
      <c r="S4023">
        <v>10618.662215540215</v>
      </c>
      <c r="T4023">
        <v>10315.396011683431</v>
      </c>
      <c r="U4023">
        <v>10012.129807826648</v>
      </c>
      <c r="W4023">
        <v>0.15386000000000002</v>
      </c>
      <c r="AB4023">
        <v>1</v>
      </c>
      <c r="AC4023">
        <v>1</v>
      </c>
      <c r="AD4023">
        <v>1</v>
      </c>
      <c r="AE4023">
        <v>1</v>
      </c>
      <c r="AF4023">
        <v>1</v>
      </c>
      <c r="AL4023">
        <v>4.3484449999999999</v>
      </c>
      <c r="AM4023" s="5">
        <v>7.3306288719177246</v>
      </c>
      <c r="AN4023">
        <v>570.77625570776252</v>
      </c>
      <c r="AO4023">
        <f t="shared" si="62"/>
        <v>26826.48401826484</v>
      </c>
      <c r="AP4023">
        <v>684.93150684931504</v>
      </c>
      <c r="AQ4023">
        <v>0.10007099999999999</v>
      </c>
      <c r="AR4023">
        <v>3.9912700000000002E-2</v>
      </c>
      <c r="AS4023">
        <v>3.6441499999999995E-2</v>
      </c>
      <c r="AT4023">
        <v>3.55971E-2</v>
      </c>
      <c r="AU4023">
        <v>3.8680199999999998E-2</v>
      </c>
      <c r="AW4023">
        <v>0.10007100000000001</v>
      </c>
      <c r="AX4023">
        <v>3.9912700000000009E-2</v>
      </c>
      <c r="AY4023">
        <v>3.6441500000000002E-2</v>
      </c>
      <c r="AZ4023">
        <v>3.5597100000000007E-2</v>
      </c>
      <c r="BA4023">
        <v>3.8680199999999998E-2</v>
      </c>
      <c r="BC4023" s="52">
        <v>100000</v>
      </c>
      <c r="BD4023" s="52">
        <v>100000</v>
      </c>
      <c r="BE4023">
        <v>0</v>
      </c>
      <c r="BF4023">
        <v>0</v>
      </c>
      <c r="BG4023">
        <v>0</v>
      </c>
    </row>
    <row r="4024" spans="1:59">
      <c r="A4024">
        <v>4023</v>
      </c>
      <c r="E4024">
        <v>9795.2054794520554</v>
      </c>
      <c r="K4024">
        <v>3906.7120363705503</v>
      </c>
      <c r="L4024">
        <v>4329.9745363705506</v>
      </c>
      <c r="M4024">
        <v>4753.2370363705504</v>
      </c>
      <c r="N4024">
        <v>5176.4995363705502</v>
      </c>
      <c r="O4024">
        <v>5599.76203637055</v>
      </c>
      <c r="Q4024">
        <v>11377.812344026541</v>
      </c>
      <c r="R4024">
        <v>11070.42293340005</v>
      </c>
      <c r="S4024">
        <v>10763.03352277356</v>
      </c>
      <c r="T4024">
        <v>10455.644112147069</v>
      </c>
      <c r="U4024">
        <v>10148.254701520578</v>
      </c>
      <c r="W4024">
        <v>0.26377</v>
      </c>
      <c r="AB4024">
        <v>1</v>
      </c>
      <c r="AC4024">
        <v>1</v>
      </c>
      <c r="AD4024">
        <v>1</v>
      </c>
      <c r="AE4024">
        <v>1</v>
      </c>
      <c r="AF4024">
        <v>1</v>
      </c>
      <c r="AL4024">
        <v>2.884789</v>
      </c>
      <c r="AM4024" s="5">
        <v>7.5981321334838867</v>
      </c>
      <c r="AN4024">
        <v>570.77625570776252</v>
      </c>
      <c r="AO4024">
        <f t="shared" si="62"/>
        <v>26826.48401826484</v>
      </c>
      <c r="AP4024">
        <v>684.93150684931504</v>
      </c>
      <c r="AQ4024">
        <v>0.100451</v>
      </c>
      <c r="AR4024">
        <v>4.2316699999999999E-2</v>
      </c>
      <c r="AS4024">
        <v>3.6463000000000002E-2</v>
      </c>
      <c r="AT4024">
        <v>3.5655299999999994E-2</v>
      </c>
      <c r="AU4024">
        <v>3.8710999999999995E-2</v>
      </c>
      <c r="AW4024">
        <v>0.100451</v>
      </c>
      <c r="AX4024">
        <v>4.2316699999999999E-2</v>
      </c>
      <c r="AY4024">
        <v>3.6463000000000009E-2</v>
      </c>
      <c r="AZ4024">
        <v>3.5655299999999987E-2</v>
      </c>
      <c r="BA4024">
        <v>3.8710999999999995E-2</v>
      </c>
      <c r="BC4024" s="52">
        <v>100000</v>
      </c>
      <c r="BD4024" s="52">
        <v>100000</v>
      </c>
      <c r="BE4024">
        <v>0</v>
      </c>
      <c r="BF4024">
        <v>0</v>
      </c>
      <c r="BG4024">
        <v>0</v>
      </c>
    </row>
    <row r="4025" spans="1:59">
      <c r="A4025">
        <v>4024</v>
      </c>
      <c r="E4025">
        <v>9795.2054794520554</v>
      </c>
      <c r="K4025">
        <v>3911.2786196976931</v>
      </c>
      <c r="L4025">
        <v>4573.31528636436</v>
      </c>
      <c r="M4025">
        <v>5235.3519530310268</v>
      </c>
      <c r="N4025">
        <v>5897.3886196976937</v>
      </c>
      <c r="O4025">
        <v>6559.4252863643605</v>
      </c>
      <c r="Q4025">
        <v>11890.77646188331</v>
      </c>
      <c r="R4025">
        <v>11569.528522376273</v>
      </c>
      <c r="S4025">
        <v>11248.280582869236</v>
      </c>
      <c r="T4025">
        <v>10927.032643362199</v>
      </c>
      <c r="U4025">
        <v>10605.784703855163</v>
      </c>
      <c r="W4025">
        <v>0.12966</v>
      </c>
      <c r="AB4025">
        <v>1</v>
      </c>
      <c r="AC4025">
        <v>1</v>
      </c>
      <c r="AD4025">
        <v>1</v>
      </c>
      <c r="AE4025">
        <v>1</v>
      </c>
      <c r="AF4025">
        <v>1</v>
      </c>
      <c r="AL4025">
        <v>3.4863925</v>
      </c>
      <c r="AM4025" s="5">
        <v>8.0142593383789063</v>
      </c>
      <c r="AN4025">
        <v>570.77625570776252</v>
      </c>
      <c r="AO4025">
        <f t="shared" si="62"/>
        <v>26826.48401826484</v>
      </c>
      <c r="AP4025">
        <v>684.93150684931504</v>
      </c>
      <c r="AQ4025">
        <v>0.102987</v>
      </c>
      <c r="AR4025">
        <v>4.2470500000000001E-2</v>
      </c>
      <c r="AS4025">
        <v>3.7133800000000002E-2</v>
      </c>
      <c r="AT4025">
        <v>3.6572299999999995E-2</v>
      </c>
      <c r="AU4025">
        <v>4.0061599999999996E-2</v>
      </c>
      <c r="AW4025">
        <v>0.10298699999999998</v>
      </c>
      <c r="AX4025">
        <v>4.2470500000000008E-2</v>
      </c>
      <c r="AY4025">
        <v>3.7133800000000008E-2</v>
      </c>
      <c r="AZ4025">
        <v>3.6572299999999988E-2</v>
      </c>
      <c r="BA4025">
        <v>4.0061599999999989E-2</v>
      </c>
      <c r="BC4025" s="52">
        <v>100000</v>
      </c>
      <c r="BD4025" s="52">
        <v>100000</v>
      </c>
      <c r="BE4025">
        <v>0</v>
      </c>
      <c r="BF4025">
        <v>0</v>
      </c>
      <c r="BG4025">
        <v>0</v>
      </c>
    </row>
    <row r="4026" spans="1:59">
      <c r="A4026">
        <v>4025</v>
      </c>
      <c r="E4026">
        <v>9795.2054794520554</v>
      </c>
      <c r="K4026">
        <v>4272.0387025419641</v>
      </c>
      <c r="L4026">
        <v>5047.9203692086303</v>
      </c>
      <c r="M4026">
        <v>5823.8020358752965</v>
      </c>
      <c r="N4026">
        <v>6599.6837025419627</v>
      </c>
      <c r="O4026">
        <v>7375.5653692086289</v>
      </c>
      <c r="Q4026">
        <v>12572.99649757881</v>
      </c>
      <c r="R4026">
        <v>12233.317315759075</v>
      </c>
      <c r="S4026">
        <v>11893.638133939341</v>
      </c>
      <c r="T4026">
        <v>11553.958952119607</v>
      </c>
      <c r="U4026">
        <v>11214.279770299872</v>
      </c>
      <c r="W4026">
        <v>0.16027000000000002</v>
      </c>
      <c r="AB4026">
        <v>1</v>
      </c>
      <c r="AC4026">
        <v>1</v>
      </c>
      <c r="AD4026">
        <v>1</v>
      </c>
      <c r="AE4026">
        <v>1</v>
      </c>
      <c r="AF4026">
        <v>1</v>
      </c>
      <c r="AL4026">
        <v>3.806711</v>
      </c>
      <c r="AM4026" s="5">
        <v>8.4113779067993164</v>
      </c>
      <c r="AN4026">
        <v>570.77625570776252</v>
      </c>
      <c r="AO4026">
        <f t="shared" si="62"/>
        <v>26826.48401826484</v>
      </c>
      <c r="AP4026">
        <v>684.93150684931504</v>
      </c>
      <c r="AQ4026">
        <v>0.104409</v>
      </c>
      <c r="AR4026">
        <v>9.2670799999999998E-2</v>
      </c>
      <c r="AS4026">
        <v>4.1254300000000001E-2</v>
      </c>
      <c r="AT4026">
        <v>4.12673E-2</v>
      </c>
      <c r="AU4026">
        <v>4.32173E-2</v>
      </c>
      <c r="AW4026">
        <v>0.10440900000000002</v>
      </c>
      <c r="AX4026">
        <v>9.2670799999999984E-2</v>
      </c>
      <c r="AY4026">
        <v>4.1254300000000008E-2</v>
      </c>
      <c r="AZ4026">
        <v>4.1267299999999993E-2</v>
      </c>
      <c r="BA4026">
        <v>4.32173E-2</v>
      </c>
      <c r="BC4026" s="52">
        <v>100000</v>
      </c>
      <c r="BD4026" s="52">
        <v>100000</v>
      </c>
      <c r="BE4026">
        <v>0</v>
      </c>
      <c r="BF4026">
        <v>0</v>
      </c>
      <c r="BG4026">
        <v>0</v>
      </c>
    </row>
    <row r="4027" spans="1:59">
      <c r="A4027">
        <v>4026</v>
      </c>
      <c r="E4027">
        <v>9795.2054794520554</v>
      </c>
      <c r="K4027">
        <v>4860.3668545221772</v>
      </c>
      <c r="L4027">
        <v>5666.0851878555104</v>
      </c>
      <c r="M4027">
        <v>6471.8035211888437</v>
      </c>
      <c r="N4027">
        <v>7277.5218545221769</v>
      </c>
      <c r="O4027">
        <v>8083.2401878555102</v>
      </c>
      <c r="Q4027">
        <v>13495.48183528745</v>
      </c>
      <c r="R4027">
        <v>13130.88026804137</v>
      </c>
      <c r="S4027">
        <v>12766.27870079529</v>
      </c>
      <c r="T4027">
        <v>12401.67713354921</v>
      </c>
      <c r="U4027">
        <v>12037.07556630313</v>
      </c>
      <c r="W4027">
        <v>1.3310000000000001E-2</v>
      </c>
      <c r="AB4027">
        <v>1</v>
      </c>
      <c r="AC4027">
        <v>1</v>
      </c>
      <c r="AD4027">
        <v>1</v>
      </c>
      <c r="AE4027">
        <v>1</v>
      </c>
      <c r="AF4027">
        <v>1</v>
      </c>
      <c r="AL4027">
        <v>3.9667351000000002</v>
      </c>
      <c r="AM4027" s="5">
        <v>8.4437074661254883</v>
      </c>
      <c r="AN4027">
        <v>570.77625570776252</v>
      </c>
      <c r="AO4027">
        <f t="shared" si="62"/>
        <v>26826.48401826484</v>
      </c>
      <c r="AP4027">
        <v>684.93150684931504</v>
      </c>
      <c r="AQ4027">
        <v>0.107811</v>
      </c>
      <c r="AR4027">
        <v>9.6080299999999993E-2</v>
      </c>
      <c r="AS4027">
        <v>7.8008899999999992E-2</v>
      </c>
      <c r="AT4027">
        <v>4.8355800000000004E-2</v>
      </c>
      <c r="AU4027">
        <v>4.6644900000000003E-2</v>
      </c>
      <c r="AW4027">
        <v>0.107811</v>
      </c>
      <c r="AX4027">
        <v>9.6080299999999993E-2</v>
      </c>
      <c r="AY4027">
        <v>7.8008899999999978E-2</v>
      </c>
      <c r="AZ4027">
        <v>4.8355800000000004E-2</v>
      </c>
      <c r="BA4027">
        <v>4.6644900000000003E-2</v>
      </c>
      <c r="BC4027" s="52">
        <v>100000</v>
      </c>
      <c r="BD4027" s="52">
        <v>100000</v>
      </c>
      <c r="BE4027">
        <v>0</v>
      </c>
      <c r="BF4027">
        <v>0</v>
      </c>
      <c r="BG4027">
        <v>0</v>
      </c>
    </row>
    <row r="4028" spans="1:59">
      <c r="A4028">
        <v>4027</v>
      </c>
      <c r="E4028">
        <v>9795.2054794520554</v>
      </c>
      <c r="K4028">
        <v>5269.8371595226363</v>
      </c>
      <c r="L4028">
        <v>6047.8921595226366</v>
      </c>
      <c r="M4028">
        <v>6825.9471595226369</v>
      </c>
      <c r="N4028">
        <v>7604.0021595226372</v>
      </c>
      <c r="O4028">
        <v>8382.0571595226374</v>
      </c>
      <c r="Q4028">
        <v>14656.219393461881</v>
      </c>
      <c r="R4028">
        <v>14260.258684094386</v>
      </c>
      <c r="S4028">
        <v>13864.297974726891</v>
      </c>
      <c r="T4028">
        <v>13468.337265359396</v>
      </c>
      <c r="U4028">
        <v>13072.376555991901</v>
      </c>
      <c r="W4028">
        <v>4.9100000000000003E-3</v>
      </c>
      <c r="AB4028">
        <v>1</v>
      </c>
      <c r="AC4028">
        <v>1</v>
      </c>
      <c r="AD4028">
        <v>1</v>
      </c>
      <c r="AE4028">
        <v>1</v>
      </c>
      <c r="AF4028">
        <v>1</v>
      </c>
      <c r="AL4028">
        <v>3.7819096999999999</v>
      </c>
      <c r="AM4028" s="5">
        <v>8.6334066390991211</v>
      </c>
      <c r="AN4028">
        <v>570.77625570776252</v>
      </c>
      <c r="AO4028">
        <f t="shared" si="62"/>
        <v>26826.48401826484</v>
      </c>
      <c r="AP4028">
        <v>684.93150684931504</v>
      </c>
      <c r="AQ4028">
        <v>0.107657</v>
      </c>
      <c r="AR4028">
        <v>0.10033599999999999</v>
      </c>
      <c r="AS4028">
        <v>8.5330799999999998E-2</v>
      </c>
      <c r="AT4028">
        <v>5.3885099999999998E-2</v>
      </c>
      <c r="AU4028">
        <v>4.8624500000000001E-2</v>
      </c>
      <c r="AW4028">
        <v>0.10765699999999999</v>
      </c>
      <c r="AX4028">
        <v>0.10033599999999999</v>
      </c>
      <c r="AY4028">
        <v>8.5330799999999998E-2</v>
      </c>
      <c r="AZ4028">
        <v>5.3885100000000005E-2</v>
      </c>
      <c r="BA4028">
        <v>4.8624500000000001E-2</v>
      </c>
      <c r="BC4028" s="52">
        <v>100000</v>
      </c>
      <c r="BD4028" s="52">
        <v>100000</v>
      </c>
      <c r="BE4028">
        <v>0</v>
      </c>
      <c r="BF4028">
        <v>0</v>
      </c>
      <c r="BG4028">
        <v>0</v>
      </c>
    </row>
    <row r="4029" spans="1:59">
      <c r="A4029">
        <v>4028</v>
      </c>
      <c r="E4029">
        <v>9795.2054794520554</v>
      </c>
      <c r="K4029">
        <v>5256.898506762398</v>
      </c>
      <c r="L4029">
        <v>5908.9535067623983</v>
      </c>
      <c r="M4029">
        <v>6561.0085067623986</v>
      </c>
      <c r="N4029">
        <v>7213.0635067623989</v>
      </c>
      <c r="O4029">
        <v>7865.1185067623992</v>
      </c>
      <c r="Q4029">
        <v>14637.034570161321</v>
      </c>
      <c r="R4029">
        <v>14241.592169188683</v>
      </c>
      <c r="S4029">
        <v>13846.149768216046</v>
      </c>
      <c r="T4029">
        <v>13450.707367243409</v>
      </c>
      <c r="U4029">
        <v>13055.264966270772</v>
      </c>
      <c r="W4029">
        <v>0</v>
      </c>
      <c r="AB4029">
        <v>1</v>
      </c>
      <c r="AC4029">
        <v>1</v>
      </c>
      <c r="AD4029">
        <v>1</v>
      </c>
      <c r="AE4029">
        <v>1</v>
      </c>
      <c r="AF4029">
        <v>1</v>
      </c>
      <c r="AL4029">
        <v>3.0083468</v>
      </c>
      <c r="AM4029" s="5">
        <v>7.3092021942138672</v>
      </c>
      <c r="AN4029">
        <v>570.77625570776252</v>
      </c>
      <c r="AO4029">
        <f t="shared" si="62"/>
        <v>26826.48401826484</v>
      </c>
      <c r="AP4029">
        <v>684.93150684931504</v>
      </c>
      <c r="AQ4029">
        <v>0.107656</v>
      </c>
      <c r="AR4029">
        <v>0.101727</v>
      </c>
      <c r="AS4029">
        <v>8.7477599999999989E-2</v>
      </c>
      <c r="AT4029">
        <v>7.9617199999999999E-2</v>
      </c>
      <c r="AU4029">
        <v>4.8454900000000002E-2</v>
      </c>
      <c r="AW4029">
        <v>0.10765600000000002</v>
      </c>
      <c r="AX4029">
        <v>0.101727</v>
      </c>
      <c r="AY4029">
        <v>8.7477599999999975E-2</v>
      </c>
      <c r="AZ4029">
        <v>7.9617199999999985E-2</v>
      </c>
      <c r="BA4029">
        <v>4.8454900000000009E-2</v>
      </c>
      <c r="BC4029" s="52">
        <v>100000</v>
      </c>
      <c r="BD4029" s="52">
        <v>100000</v>
      </c>
      <c r="BE4029">
        <v>0</v>
      </c>
      <c r="BF4029">
        <v>0</v>
      </c>
      <c r="BG4029">
        <v>0</v>
      </c>
    </row>
    <row r="4030" spans="1:59">
      <c r="A4030">
        <v>4029</v>
      </c>
      <c r="E4030">
        <v>9795.2054794520554</v>
      </c>
      <c r="K4030">
        <v>5150.3448957957371</v>
      </c>
      <c r="L4030">
        <v>5677.6365624624041</v>
      </c>
      <c r="M4030">
        <v>6204.928229129071</v>
      </c>
      <c r="N4030">
        <v>6732.219895795738</v>
      </c>
      <c r="O4030">
        <v>7259.511562462405</v>
      </c>
      <c r="Q4030">
        <v>13606.44351479446</v>
      </c>
      <c r="R4030">
        <v>13238.844144853168</v>
      </c>
      <c r="S4030">
        <v>12871.244774911876</v>
      </c>
      <c r="T4030">
        <v>12503.645404970584</v>
      </c>
      <c r="U4030">
        <v>12136.046035029292</v>
      </c>
      <c r="W4030">
        <v>0</v>
      </c>
      <c r="AB4030">
        <v>1</v>
      </c>
      <c r="AC4030">
        <v>1</v>
      </c>
      <c r="AD4030">
        <v>1</v>
      </c>
      <c r="AE4030">
        <v>1</v>
      </c>
      <c r="AF4030">
        <v>1</v>
      </c>
      <c r="AL4030">
        <v>1.6092921</v>
      </c>
      <c r="AM4030" s="5">
        <v>7.508084774017334</v>
      </c>
      <c r="AN4030">
        <v>570.77625570776252</v>
      </c>
      <c r="AO4030">
        <f t="shared" si="62"/>
        <v>26826.48401826484</v>
      </c>
      <c r="AP4030">
        <v>684.93150684931504</v>
      </c>
      <c r="AQ4030">
        <v>0.10739499999999999</v>
      </c>
      <c r="AR4030">
        <v>9.7020399999999993E-2</v>
      </c>
      <c r="AS4030">
        <v>8.4017899999999993E-2</v>
      </c>
      <c r="AT4030">
        <v>5.4749600000000002E-2</v>
      </c>
      <c r="AU4030">
        <v>4.8453400000000001E-2</v>
      </c>
      <c r="AW4030">
        <v>0.107395</v>
      </c>
      <c r="AX4030">
        <v>9.7020399999999993E-2</v>
      </c>
      <c r="AY4030">
        <v>8.4017899999999993E-2</v>
      </c>
      <c r="AZ4030">
        <v>5.4749599999999995E-2</v>
      </c>
      <c r="BA4030">
        <v>4.8453399999999994E-2</v>
      </c>
      <c r="BC4030" s="52">
        <v>100000</v>
      </c>
      <c r="BD4030" s="52">
        <v>100000</v>
      </c>
      <c r="BE4030">
        <v>0</v>
      </c>
      <c r="BF4030">
        <v>0</v>
      </c>
      <c r="BG4030">
        <v>0</v>
      </c>
    </row>
    <row r="4031" spans="1:59">
      <c r="A4031">
        <v>4030</v>
      </c>
      <c r="E4031">
        <v>9795.2054794520554</v>
      </c>
      <c r="K4031">
        <v>4957.7872988345543</v>
      </c>
      <c r="L4031">
        <v>5402.4447988345546</v>
      </c>
      <c r="M4031">
        <v>5847.1022988345549</v>
      </c>
      <c r="N4031">
        <v>6291.7597988345551</v>
      </c>
      <c r="O4031">
        <v>6736.4172988345554</v>
      </c>
      <c r="Q4031">
        <v>10354.63695829039</v>
      </c>
      <c r="R4031">
        <v>10074.890233454047</v>
      </c>
      <c r="S4031">
        <v>9795.1435086177044</v>
      </c>
      <c r="T4031">
        <v>9515.3967837813616</v>
      </c>
      <c r="U4031">
        <v>9235.6500589450188</v>
      </c>
      <c r="W4031">
        <v>0</v>
      </c>
      <c r="AB4031">
        <v>1</v>
      </c>
      <c r="AC4031">
        <v>1</v>
      </c>
      <c r="AD4031">
        <v>1</v>
      </c>
      <c r="AE4031">
        <v>1</v>
      </c>
      <c r="AF4031">
        <v>1</v>
      </c>
      <c r="AL4031">
        <v>1.9287684</v>
      </c>
      <c r="AM4031" s="5">
        <v>7.1973042488098136</v>
      </c>
      <c r="AN4031">
        <v>570.77625570776252</v>
      </c>
      <c r="AO4031">
        <f t="shared" si="62"/>
        <v>26826.48401826484</v>
      </c>
      <c r="AP4031">
        <v>684.93150684931504</v>
      </c>
      <c r="AQ4031">
        <v>0.10739600000000001</v>
      </c>
      <c r="AR4031">
        <v>9.6195199999999995E-2</v>
      </c>
      <c r="AS4031">
        <v>8.3208299999999999E-2</v>
      </c>
      <c r="AT4031">
        <v>5.1770999999999998E-2</v>
      </c>
      <c r="AU4031">
        <v>4.7028500000000001E-2</v>
      </c>
      <c r="AW4031">
        <v>0.10739600000000001</v>
      </c>
      <c r="AX4031">
        <v>9.6195199999999995E-2</v>
      </c>
      <c r="AY4031">
        <v>8.3208299999999999E-2</v>
      </c>
      <c r="AZ4031">
        <v>5.1770999999999998E-2</v>
      </c>
      <c r="BA4031">
        <v>4.7028500000000001E-2</v>
      </c>
      <c r="BC4031" s="52">
        <v>100000</v>
      </c>
      <c r="BD4031" s="52">
        <v>100000</v>
      </c>
      <c r="BE4031">
        <v>0</v>
      </c>
      <c r="BF4031">
        <v>0</v>
      </c>
      <c r="BG4031">
        <v>0</v>
      </c>
    </row>
    <row r="4032" spans="1:59">
      <c r="A4032">
        <v>4031</v>
      </c>
      <c r="E4032">
        <v>9795.2054794520554</v>
      </c>
      <c r="K4032">
        <v>3604.5564395579445</v>
      </c>
      <c r="L4032">
        <v>3979.3664395579444</v>
      </c>
      <c r="M4032">
        <v>4354.1764395579448</v>
      </c>
      <c r="N4032">
        <v>4728.9864395579452</v>
      </c>
      <c r="O4032">
        <v>5103.7964395579456</v>
      </c>
      <c r="Q4032">
        <v>6108.5959114732377</v>
      </c>
      <c r="R4032">
        <v>5943.5626324020504</v>
      </c>
      <c r="S4032">
        <v>5778.5293533308632</v>
      </c>
      <c r="T4032">
        <v>5613.4960742596759</v>
      </c>
      <c r="U4032">
        <v>5448.4627951884886</v>
      </c>
      <c r="W4032">
        <v>0</v>
      </c>
      <c r="AB4032">
        <v>1</v>
      </c>
      <c r="AC4032">
        <v>1</v>
      </c>
      <c r="AD4032">
        <v>1</v>
      </c>
      <c r="AE4032">
        <v>1</v>
      </c>
      <c r="AF4032">
        <v>1</v>
      </c>
      <c r="AL4032">
        <v>3.5293782</v>
      </c>
      <c r="AM4032" s="5">
        <v>7.1724977493286133</v>
      </c>
      <c r="AN4032">
        <v>570.77625570776252</v>
      </c>
      <c r="AO4032">
        <f t="shared" si="62"/>
        <v>26826.48401826484</v>
      </c>
      <c r="AP4032">
        <v>684.93150684931504</v>
      </c>
      <c r="AQ4032">
        <v>0.106499</v>
      </c>
      <c r="AR4032">
        <v>9.6178399999999997E-2</v>
      </c>
      <c r="AS4032">
        <v>8.2358399999999998E-2</v>
      </c>
      <c r="AT4032">
        <v>5.0590799999999998E-2</v>
      </c>
      <c r="AU4032">
        <v>4.7033999999999999E-2</v>
      </c>
      <c r="AW4032">
        <v>0.106499</v>
      </c>
      <c r="AX4032">
        <v>9.6178399999999983E-2</v>
      </c>
      <c r="AY4032">
        <v>8.2358399999999984E-2</v>
      </c>
      <c r="AZ4032">
        <v>5.0590800000000005E-2</v>
      </c>
      <c r="BA4032">
        <v>4.7034000000000006E-2</v>
      </c>
      <c r="BC4032" s="52">
        <v>100000</v>
      </c>
      <c r="BD4032" s="52">
        <v>100000</v>
      </c>
      <c r="BE4032">
        <v>0</v>
      </c>
      <c r="BF4032">
        <v>0</v>
      </c>
      <c r="BG4032">
        <v>0</v>
      </c>
    </row>
    <row r="4033" spans="1:59">
      <c r="A4033">
        <v>4032</v>
      </c>
      <c r="E4033">
        <v>9795.2054794520554</v>
      </c>
      <c r="K4033">
        <v>2572.1463772456104</v>
      </c>
      <c r="L4033">
        <v>2774.2638772456103</v>
      </c>
      <c r="M4033">
        <v>2976.3813772456101</v>
      </c>
      <c r="N4033">
        <v>3178.4988772456099</v>
      </c>
      <c r="O4033">
        <v>3380.6163772456098</v>
      </c>
      <c r="Q4033">
        <v>4874.6860992490529</v>
      </c>
      <c r="R4033">
        <v>4742.9888247778963</v>
      </c>
      <c r="S4033">
        <v>4611.2915503067397</v>
      </c>
      <c r="T4033">
        <v>4479.5942758355832</v>
      </c>
      <c r="U4033">
        <v>4347.8970013644266</v>
      </c>
      <c r="W4033">
        <v>0</v>
      </c>
      <c r="AB4033">
        <v>1</v>
      </c>
      <c r="AC4033">
        <v>1</v>
      </c>
      <c r="AD4033">
        <v>1</v>
      </c>
      <c r="AE4033">
        <v>1</v>
      </c>
      <c r="AF4033">
        <v>1</v>
      </c>
      <c r="AL4033">
        <v>3.3660033</v>
      </c>
      <c r="AM4033" s="5">
        <v>6.896481990814209</v>
      </c>
      <c r="AN4033">
        <v>570.77625570776252</v>
      </c>
      <c r="AO4033">
        <f t="shared" si="62"/>
        <v>26826.48401826484</v>
      </c>
      <c r="AP4033">
        <v>684.93150684931504</v>
      </c>
      <c r="AQ4033">
        <v>0.10552</v>
      </c>
      <c r="AR4033">
        <v>9.6179000000000001E-2</v>
      </c>
      <c r="AS4033">
        <v>8.2528799999999999E-2</v>
      </c>
      <c r="AT4033">
        <v>5.05952E-2</v>
      </c>
      <c r="AU4033">
        <v>4.7047100000000001E-2</v>
      </c>
      <c r="AW4033">
        <v>0.10551999999999999</v>
      </c>
      <c r="AX4033">
        <v>9.6179000000000001E-2</v>
      </c>
      <c r="AY4033">
        <v>8.2528799999999999E-2</v>
      </c>
      <c r="AZ4033">
        <v>5.0595199999999993E-2</v>
      </c>
      <c r="BA4033">
        <v>4.7047099999999994E-2</v>
      </c>
      <c r="BC4033" s="52">
        <v>100000</v>
      </c>
      <c r="BD4033" s="52">
        <v>100000</v>
      </c>
      <c r="BE4033">
        <v>0</v>
      </c>
      <c r="BF4033">
        <v>0</v>
      </c>
      <c r="BG4033">
        <v>0</v>
      </c>
    </row>
    <row r="4034" spans="1:59">
      <c r="A4034">
        <v>4033</v>
      </c>
      <c r="E4034">
        <v>9795.2054794520554</v>
      </c>
      <c r="K4034">
        <v>2136.2408500714209</v>
      </c>
      <c r="L4034">
        <v>2237.5458500714208</v>
      </c>
      <c r="M4034">
        <v>2338.8508500714206</v>
      </c>
      <c r="N4034">
        <v>2440.1558500714204</v>
      </c>
      <c r="O4034">
        <v>2541.4608500714203</v>
      </c>
      <c r="Q4034">
        <v>5222.54050314712</v>
      </c>
      <c r="R4034">
        <v>5081.4453971426783</v>
      </c>
      <c r="S4034">
        <v>4940.3502911382366</v>
      </c>
      <c r="T4034">
        <v>4799.2551851337948</v>
      </c>
      <c r="U4034">
        <v>4658.1600791293531</v>
      </c>
      <c r="W4034">
        <v>0</v>
      </c>
      <c r="AB4034">
        <v>1</v>
      </c>
      <c r="AC4034">
        <v>1</v>
      </c>
      <c r="AD4034">
        <v>1</v>
      </c>
      <c r="AE4034">
        <v>1</v>
      </c>
      <c r="AF4034">
        <v>1</v>
      </c>
      <c r="AL4034">
        <v>4.3298473</v>
      </c>
      <c r="AM4034" s="5">
        <v>6.6394844055175781</v>
      </c>
      <c r="AN4034">
        <v>570.77625570776252</v>
      </c>
      <c r="AO4034">
        <f t="shared" si="62"/>
        <v>26826.48401826484</v>
      </c>
      <c r="AP4034">
        <v>684.93150684931504</v>
      </c>
      <c r="AQ4034">
        <v>0.105462</v>
      </c>
      <c r="AR4034">
        <v>9.6175399999999994E-2</v>
      </c>
      <c r="AS4034">
        <v>8.2372799999999996E-2</v>
      </c>
      <c r="AT4034">
        <v>5.0560000000000001E-2</v>
      </c>
      <c r="AU4034">
        <v>4.7054400000000003E-2</v>
      </c>
      <c r="AW4034">
        <v>0.10546199999999999</v>
      </c>
      <c r="AX4034">
        <v>9.6175400000000008E-2</v>
      </c>
      <c r="AY4034">
        <v>8.237280000000001E-2</v>
      </c>
      <c r="AZ4034">
        <v>5.0560000000000008E-2</v>
      </c>
      <c r="BA4034">
        <v>4.705440000000001E-2</v>
      </c>
      <c r="BC4034" s="52">
        <v>100000</v>
      </c>
      <c r="BD4034" s="52">
        <v>100000</v>
      </c>
      <c r="BE4034">
        <v>0</v>
      </c>
      <c r="BF4034">
        <v>0</v>
      </c>
      <c r="BG4034">
        <v>0</v>
      </c>
    </row>
    <row r="4035" spans="1:59">
      <c r="A4035">
        <v>4034</v>
      </c>
      <c r="E4035">
        <v>9795.2054794520554</v>
      </c>
      <c r="K4035">
        <v>1971.4472971153248</v>
      </c>
      <c r="L4035">
        <v>2021.6047971153248</v>
      </c>
      <c r="M4035">
        <v>2071.7622971153246</v>
      </c>
      <c r="N4035">
        <v>2121.9197971153244</v>
      </c>
      <c r="O4035">
        <v>2172.0772971153242</v>
      </c>
      <c r="Q4035">
        <v>5435.378144941129</v>
      </c>
      <c r="R4035">
        <v>5288.5328966238003</v>
      </c>
      <c r="S4035">
        <v>5141.6876483064716</v>
      </c>
      <c r="T4035">
        <v>4994.8423999891429</v>
      </c>
      <c r="U4035">
        <v>4847.9971516718142</v>
      </c>
      <c r="W4035">
        <v>0</v>
      </c>
      <c r="AB4035">
        <v>1</v>
      </c>
      <c r="AC4035">
        <v>1</v>
      </c>
      <c r="AD4035">
        <v>1</v>
      </c>
      <c r="AE4035">
        <v>1</v>
      </c>
      <c r="AF4035">
        <v>1</v>
      </c>
      <c r="AL4035">
        <v>8.8247859999999996</v>
      </c>
      <c r="AM4035" s="5">
        <v>7.5422582626342773</v>
      </c>
      <c r="AN4035">
        <v>570.77625570776252</v>
      </c>
      <c r="AO4035">
        <f t="shared" ref="AO4035:AO4098" si="63">235000000/8760</f>
        <v>26826.48401826484</v>
      </c>
      <c r="AP4035">
        <v>684.93150684931504</v>
      </c>
      <c r="AQ4035">
        <v>0.10552299999999999</v>
      </c>
      <c r="AR4035">
        <v>9.6214099999999997E-2</v>
      </c>
      <c r="AS4035">
        <v>8.2574899999999993E-2</v>
      </c>
      <c r="AT4035">
        <v>5.0652099999999999E-2</v>
      </c>
      <c r="AU4035">
        <v>4.7067999999999999E-2</v>
      </c>
      <c r="AW4035">
        <v>0.10552299999999999</v>
      </c>
      <c r="AX4035">
        <v>9.6214100000000011E-2</v>
      </c>
      <c r="AY4035">
        <v>8.2574899999999993E-2</v>
      </c>
      <c r="AZ4035">
        <v>5.0652099999999992E-2</v>
      </c>
      <c r="BA4035">
        <v>4.7067999999999999E-2</v>
      </c>
      <c r="BC4035" s="52">
        <v>100000</v>
      </c>
      <c r="BD4035" s="52">
        <v>100000</v>
      </c>
      <c r="BE4035">
        <v>0</v>
      </c>
      <c r="BF4035">
        <v>0</v>
      </c>
      <c r="BG4035">
        <v>0</v>
      </c>
    </row>
    <row r="4036" spans="1:59">
      <c r="A4036">
        <v>4035</v>
      </c>
      <c r="E4036">
        <v>9795.2054794520554</v>
      </c>
      <c r="K4036">
        <v>1923.6040075474259</v>
      </c>
      <c r="L4036">
        <v>1965.264007547426</v>
      </c>
      <c r="M4036">
        <v>2006.9240075474261</v>
      </c>
      <c r="N4036">
        <v>2048.5840075474262</v>
      </c>
      <c r="O4036">
        <v>2090.244007547426</v>
      </c>
      <c r="Q4036">
        <v>6381.4351874318781</v>
      </c>
      <c r="R4036">
        <v>6209.0307271980864</v>
      </c>
      <c r="S4036">
        <v>6036.6262669642947</v>
      </c>
      <c r="T4036">
        <v>5864.221806730503</v>
      </c>
      <c r="U4036">
        <v>5691.8173464967113</v>
      </c>
      <c r="W4036">
        <v>0</v>
      </c>
      <c r="AB4036">
        <v>1</v>
      </c>
      <c r="AC4036">
        <v>1</v>
      </c>
      <c r="AD4036">
        <v>1</v>
      </c>
      <c r="AE4036">
        <v>1</v>
      </c>
      <c r="AF4036">
        <v>1</v>
      </c>
      <c r="AL4036">
        <v>9.0792699999999993</v>
      </c>
      <c r="AM4036" s="5">
        <v>7.8664693832397461</v>
      </c>
      <c r="AN4036">
        <v>570.77625570776252</v>
      </c>
      <c r="AO4036">
        <f t="shared" si="63"/>
        <v>26826.48401826484</v>
      </c>
      <c r="AP4036">
        <v>684.93150684931504</v>
      </c>
      <c r="AQ4036">
        <v>0.105407</v>
      </c>
      <c r="AR4036">
        <v>9.61563E-2</v>
      </c>
      <c r="AS4036">
        <v>8.221429999999999E-2</v>
      </c>
      <c r="AT4036">
        <v>5.0415599999999998E-2</v>
      </c>
      <c r="AU4036">
        <v>4.7018799999999999E-2</v>
      </c>
      <c r="AW4036">
        <v>0.10540700000000001</v>
      </c>
      <c r="AX4036">
        <v>9.6156300000000014E-2</v>
      </c>
      <c r="AY4036">
        <v>8.2214300000000004E-2</v>
      </c>
      <c r="AZ4036">
        <v>5.0415599999999991E-2</v>
      </c>
      <c r="BA4036">
        <v>4.7018799999999999E-2</v>
      </c>
      <c r="BC4036" s="52">
        <v>100000</v>
      </c>
      <c r="BD4036" s="52">
        <v>100000</v>
      </c>
      <c r="BE4036">
        <v>0</v>
      </c>
      <c r="BF4036">
        <v>0</v>
      </c>
      <c r="BG4036">
        <v>0</v>
      </c>
    </row>
    <row r="4037" spans="1:59">
      <c r="A4037">
        <v>4036</v>
      </c>
      <c r="E4037">
        <v>9795.2054794520554</v>
      </c>
      <c r="K4037">
        <v>1959.296620399668</v>
      </c>
      <c r="L4037">
        <v>2000.681620399668</v>
      </c>
      <c r="M4037">
        <v>2042.066620399668</v>
      </c>
      <c r="N4037">
        <v>2083.4516203996682</v>
      </c>
      <c r="O4037">
        <v>2124.8366203996684</v>
      </c>
      <c r="Q4037">
        <v>9027.3969086190082</v>
      </c>
      <c r="R4037">
        <v>8783.5076509670362</v>
      </c>
      <c r="S4037">
        <v>8539.6183933150642</v>
      </c>
      <c r="T4037">
        <v>8295.7291356630922</v>
      </c>
      <c r="U4037">
        <v>8051.8398780111202</v>
      </c>
      <c r="W4037">
        <v>0</v>
      </c>
      <c r="AB4037">
        <v>1</v>
      </c>
      <c r="AC4037">
        <v>1</v>
      </c>
      <c r="AD4037">
        <v>1</v>
      </c>
      <c r="AE4037">
        <v>1</v>
      </c>
      <c r="AF4037">
        <v>1</v>
      </c>
      <c r="AL4037">
        <v>7.282699</v>
      </c>
      <c r="AM4037" s="5">
        <v>8.9062795639038086</v>
      </c>
      <c r="AN4037">
        <v>570.77625570776252</v>
      </c>
      <c r="AO4037">
        <f t="shared" si="63"/>
        <v>26826.48401826484</v>
      </c>
      <c r="AP4037">
        <v>684.93150684931504</v>
      </c>
      <c r="AQ4037">
        <v>0.101648</v>
      </c>
      <c r="AR4037">
        <v>8.7317599999999995E-2</v>
      </c>
      <c r="AS4037">
        <v>6.7249099999999992E-2</v>
      </c>
      <c r="AT4037">
        <v>4.3074399999999999E-2</v>
      </c>
      <c r="AU4037">
        <v>4.4490699999999994E-2</v>
      </c>
      <c r="AW4037">
        <v>0.101648</v>
      </c>
      <c r="AX4037">
        <v>8.7317599999999981E-2</v>
      </c>
      <c r="AY4037">
        <v>6.7249099999999992E-2</v>
      </c>
      <c r="AZ4037">
        <v>4.3074399999999999E-2</v>
      </c>
      <c r="BA4037">
        <v>4.4490699999999994E-2</v>
      </c>
      <c r="BC4037" s="52">
        <v>100000</v>
      </c>
      <c r="BD4037" s="52">
        <v>100000</v>
      </c>
      <c r="BE4037">
        <v>0</v>
      </c>
      <c r="BF4037">
        <v>0</v>
      </c>
      <c r="BG4037">
        <v>0</v>
      </c>
    </row>
    <row r="4038" spans="1:59">
      <c r="A4038">
        <v>4037</v>
      </c>
      <c r="E4038">
        <v>9795.2054794520554</v>
      </c>
      <c r="K4038">
        <v>2460.5120349205135</v>
      </c>
      <c r="L4038">
        <v>2502.5845349205138</v>
      </c>
      <c r="M4038">
        <v>2544.657034920514</v>
      </c>
      <c r="N4038">
        <v>2586.7295349205142</v>
      </c>
      <c r="O4038">
        <v>2628.8020349205144</v>
      </c>
      <c r="Q4038">
        <v>15068.46621015414</v>
      </c>
      <c r="R4038">
        <v>14661.368007966059</v>
      </c>
      <c r="S4038">
        <v>14254.269805777978</v>
      </c>
      <c r="T4038">
        <v>13847.171603589897</v>
      </c>
      <c r="U4038">
        <v>13440.073401401816</v>
      </c>
      <c r="W4038">
        <v>8.5999999999999998E-4</v>
      </c>
      <c r="AB4038">
        <v>1</v>
      </c>
      <c r="AC4038">
        <v>1</v>
      </c>
      <c r="AD4038">
        <v>1</v>
      </c>
      <c r="AE4038">
        <v>1</v>
      </c>
      <c r="AF4038">
        <v>1</v>
      </c>
      <c r="AL4038">
        <v>7.2527509999999999</v>
      </c>
      <c r="AM4038" s="5">
        <v>9.9618425369262695</v>
      </c>
      <c r="AN4038">
        <v>570.77625570776252</v>
      </c>
      <c r="AO4038">
        <f t="shared" si="63"/>
        <v>26826.48401826484</v>
      </c>
      <c r="AP4038">
        <v>684.93150684931504</v>
      </c>
      <c r="AQ4038">
        <v>0.102851</v>
      </c>
      <c r="AR4038">
        <v>8.79051E-2</v>
      </c>
      <c r="AS4038">
        <v>7.4405199999999991E-2</v>
      </c>
      <c r="AT4038">
        <v>4.3461300000000001E-2</v>
      </c>
      <c r="AU4038">
        <v>4.4133400000000003E-2</v>
      </c>
      <c r="AW4038">
        <v>0.10285100000000001</v>
      </c>
      <c r="AX4038">
        <v>8.79051E-2</v>
      </c>
      <c r="AY4038">
        <v>7.4405199999999991E-2</v>
      </c>
      <c r="AZ4038">
        <v>4.3461299999999994E-2</v>
      </c>
      <c r="BA4038">
        <v>4.4133400000000003E-2</v>
      </c>
      <c r="BC4038" s="52">
        <v>100000</v>
      </c>
      <c r="BD4038" s="52">
        <v>100000</v>
      </c>
      <c r="BE4038">
        <v>0</v>
      </c>
      <c r="BF4038">
        <v>0</v>
      </c>
      <c r="BG4038">
        <v>0</v>
      </c>
    </row>
    <row r="4039" spans="1:59">
      <c r="A4039">
        <v>4038</v>
      </c>
      <c r="E4039">
        <v>9795.2054794520554</v>
      </c>
      <c r="K4039">
        <v>3304.9840666586642</v>
      </c>
      <c r="L4039">
        <v>3346.9190666586642</v>
      </c>
      <c r="M4039">
        <v>3388.8540666586641</v>
      </c>
      <c r="N4039">
        <v>3430.7890666586641</v>
      </c>
      <c r="O4039">
        <v>3472.724066658664</v>
      </c>
      <c r="Q4039">
        <v>18452.326441451441</v>
      </c>
      <c r="R4039">
        <v>17953.807957475765</v>
      </c>
      <c r="S4039">
        <v>17455.289473500088</v>
      </c>
      <c r="T4039">
        <v>16956.770989524412</v>
      </c>
      <c r="U4039">
        <v>16458.252505548735</v>
      </c>
      <c r="W4039">
        <v>5.0099999999999997E-3</v>
      </c>
      <c r="AB4039">
        <v>1</v>
      </c>
      <c r="AC4039">
        <v>1</v>
      </c>
      <c r="AD4039">
        <v>1</v>
      </c>
      <c r="AE4039">
        <v>1</v>
      </c>
      <c r="AF4039">
        <v>1</v>
      </c>
      <c r="AL4039">
        <v>8.8734009999999994</v>
      </c>
      <c r="AM4039" s="5">
        <v>8.9150819778442383</v>
      </c>
      <c r="AN4039">
        <v>570.77625570776252</v>
      </c>
      <c r="AO4039">
        <f t="shared" si="63"/>
        <v>26826.48401826484</v>
      </c>
      <c r="AP4039">
        <v>684.93150684931504</v>
      </c>
      <c r="AQ4039">
        <v>0.102672</v>
      </c>
      <c r="AR4039">
        <v>9.3048800000000001E-2</v>
      </c>
      <c r="AS4039">
        <v>6.6829700000000006E-2</v>
      </c>
      <c r="AT4039">
        <v>4.3326000000000003E-2</v>
      </c>
      <c r="AU4039">
        <v>4.4128500000000001E-2</v>
      </c>
      <c r="AW4039">
        <v>0.102672</v>
      </c>
      <c r="AX4039">
        <v>9.3048800000000001E-2</v>
      </c>
      <c r="AY4039">
        <v>6.6829700000000006E-2</v>
      </c>
      <c r="AZ4039">
        <v>4.3326000000000003E-2</v>
      </c>
      <c r="BA4039">
        <v>4.4128500000000001E-2</v>
      </c>
      <c r="BC4039" s="52">
        <v>100000</v>
      </c>
      <c r="BD4039" s="52">
        <v>100000</v>
      </c>
      <c r="BE4039">
        <v>0</v>
      </c>
      <c r="BF4039">
        <v>0</v>
      </c>
      <c r="BG4039">
        <v>0</v>
      </c>
    </row>
    <row r="4040" spans="1:59">
      <c r="A4040">
        <v>4039</v>
      </c>
      <c r="E4040">
        <v>9795.2054794520554</v>
      </c>
      <c r="K4040">
        <v>3864.674612873609</v>
      </c>
      <c r="L4040">
        <v>3905.922112873609</v>
      </c>
      <c r="M4040">
        <v>3947.1696128736089</v>
      </c>
      <c r="N4040">
        <v>3988.4171128736089</v>
      </c>
      <c r="O4040">
        <v>4029.6646128736088</v>
      </c>
      <c r="Q4040">
        <v>18581.711433447519</v>
      </c>
      <c r="R4040">
        <v>18079.69741045935</v>
      </c>
      <c r="S4040">
        <v>17577.683387471181</v>
      </c>
      <c r="T4040">
        <v>17075.669364483012</v>
      </c>
      <c r="U4040">
        <v>16573.655341494843</v>
      </c>
      <c r="W4040">
        <v>0.1353</v>
      </c>
      <c r="AB4040">
        <v>1</v>
      </c>
      <c r="AC4040">
        <v>1</v>
      </c>
      <c r="AD4040">
        <v>1</v>
      </c>
      <c r="AE4040">
        <v>1</v>
      </c>
      <c r="AF4040">
        <v>1</v>
      </c>
      <c r="AL4040">
        <v>8.550694</v>
      </c>
      <c r="AM4040" s="5">
        <v>9.5870466232299805</v>
      </c>
      <c r="AN4040">
        <v>570.77625570776252</v>
      </c>
      <c r="AO4040">
        <f t="shared" si="63"/>
        <v>26826.48401826484</v>
      </c>
      <c r="AP4040">
        <v>684.93150684931504</v>
      </c>
      <c r="AQ4040">
        <v>0.10348099999999999</v>
      </c>
      <c r="AR4040">
        <v>9.0347399999999994E-2</v>
      </c>
      <c r="AS4040">
        <v>4.4447600000000004E-2</v>
      </c>
      <c r="AT4040">
        <v>4.2115699999999999E-2</v>
      </c>
      <c r="AU4040">
        <v>4.3710500000000006E-2</v>
      </c>
      <c r="AW4040">
        <v>0.10348099999999998</v>
      </c>
      <c r="AX4040">
        <v>9.0347400000000008E-2</v>
      </c>
      <c r="AY4040">
        <v>4.4447600000000004E-2</v>
      </c>
      <c r="AZ4040">
        <v>4.2115699999999992E-2</v>
      </c>
      <c r="BA4040">
        <v>4.3710499999999999E-2</v>
      </c>
      <c r="BC4040" s="52">
        <v>100000</v>
      </c>
      <c r="BD4040" s="52">
        <v>100000</v>
      </c>
      <c r="BE4040">
        <v>0</v>
      </c>
      <c r="BF4040">
        <v>0</v>
      </c>
      <c r="BG4040">
        <v>0</v>
      </c>
    </row>
    <row r="4041" spans="1:59">
      <c r="A4041">
        <v>4040</v>
      </c>
      <c r="E4041">
        <v>9795.2054794520554</v>
      </c>
      <c r="K4041">
        <v>3649.7595184654283</v>
      </c>
      <c r="L4041">
        <v>3698.4320184654284</v>
      </c>
      <c r="M4041">
        <v>3747.1045184654286</v>
      </c>
      <c r="N4041">
        <v>3795.7770184654287</v>
      </c>
      <c r="O4041">
        <v>3844.4495184654288</v>
      </c>
      <c r="Q4041">
        <v>16292.05500955346</v>
      </c>
      <c r="R4041">
        <v>15851.899640121235</v>
      </c>
      <c r="S4041">
        <v>15411.744270689011</v>
      </c>
      <c r="T4041">
        <v>14971.588901256786</v>
      </c>
      <c r="U4041">
        <v>14531.433531824561</v>
      </c>
      <c r="W4041">
        <v>4.206E-2</v>
      </c>
      <c r="AB4041">
        <v>1</v>
      </c>
      <c r="AC4041">
        <v>1</v>
      </c>
      <c r="AD4041">
        <v>1</v>
      </c>
      <c r="AE4041">
        <v>1</v>
      </c>
      <c r="AF4041">
        <v>1</v>
      </c>
      <c r="AL4041">
        <v>6.6919839999999997</v>
      </c>
      <c r="AM4041" s="5">
        <v>10.03657341003418</v>
      </c>
      <c r="AN4041">
        <v>570.77625570776252</v>
      </c>
      <c r="AO4041">
        <f t="shared" si="63"/>
        <v>26826.48401826484</v>
      </c>
      <c r="AP4041">
        <v>684.93150684931504</v>
      </c>
      <c r="AQ4041">
        <v>0.103021</v>
      </c>
      <c r="AR4041">
        <v>4.8182799999999998E-2</v>
      </c>
      <c r="AS4041">
        <v>3.6533999999999997E-2</v>
      </c>
      <c r="AT4041">
        <v>3.5934500000000001E-2</v>
      </c>
      <c r="AU4041">
        <v>4.0978800000000003E-2</v>
      </c>
      <c r="AW4041">
        <v>0.10302100000000002</v>
      </c>
      <c r="AX4041">
        <v>4.8182799999999998E-2</v>
      </c>
      <c r="AY4041">
        <v>3.6533999999999997E-2</v>
      </c>
      <c r="AZ4041">
        <v>3.5934499999999994E-2</v>
      </c>
      <c r="BA4041">
        <v>4.0978799999999996E-2</v>
      </c>
      <c r="BC4041" s="52">
        <v>100000</v>
      </c>
      <c r="BD4041" s="52">
        <v>100000</v>
      </c>
      <c r="BE4041">
        <v>0</v>
      </c>
      <c r="BF4041">
        <v>0</v>
      </c>
      <c r="BG4041">
        <v>0</v>
      </c>
    </row>
    <row r="4042" spans="1:59">
      <c r="A4042">
        <v>4041</v>
      </c>
      <c r="E4042">
        <v>9795.2054794520554</v>
      </c>
      <c r="K4042">
        <v>3607.9915672553579</v>
      </c>
      <c r="L4042">
        <v>3682.4865672553578</v>
      </c>
      <c r="M4042">
        <v>3756.9815672553577</v>
      </c>
      <c r="N4042">
        <v>3831.4765672553576</v>
      </c>
      <c r="O4042">
        <v>3905.9715672553575</v>
      </c>
      <c r="Q4042">
        <v>15104.094149297011</v>
      </c>
      <c r="R4042">
        <v>14696.033402336383</v>
      </c>
      <c r="S4042">
        <v>14287.972655375755</v>
      </c>
      <c r="T4042">
        <v>13879.911908415128</v>
      </c>
      <c r="U4042">
        <v>13471.8511614545</v>
      </c>
      <c r="W4042">
        <v>7.9810000000000006E-2</v>
      </c>
      <c r="AB4042">
        <v>1</v>
      </c>
      <c r="AC4042">
        <v>1</v>
      </c>
      <c r="AD4042">
        <v>1</v>
      </c>
      <c r="AE4042">
        <v>1</v>
      </c>
      <c r="AF4042">
        <v>1</v>
      </c>
      <c r="AL4042">
        <v>5.7763629999999999</v>
      </c>
      <c r="AM4042" s="5">
        <v>9.820530891418457</v>
      </c>
      <c r="AN4042">
        <v>570.77625570776252</v>
      </c>
      <c r="AO4042">
        <f t="shared" si="63"/>
        <v>26826.48401826484</v>
      </c>
      <c r="AP4042">
        <v>684.93150684931504</v>
      </c>
      <c r="AQ4042">
        <v>0.10042</v>
      </c>
      <c r="AR4042">
        <v>3.0800899999999999E-2</v>
      </c>
      <c r="AS4042">
        <v>2.5684200000000001E-2</v>
      </c>
      <c r="AT4042">
        <v>1.5363E-2</v>
      </c>
      <c r="AU4042">
        <v>3.5285999999999998E-2</v>
      </c>
      <c r="AW4042">
        <v>0.10042</v>
      </c>
      <c r="AX4042">
        <v>3.0800900000000006E-2</v>
      </c>
      <c r="AY4042">
        <v>2.5684200000000004E-2</v>
      </c>
      <c r="AZ4042">
        <v>1.5363000000000002E-2</v>
      </c>
      <c r="BA4042">
        <v>3.5285999999999998E-2</v>
      </c>
      <c r="BC4042" s="52">
        <v>100000</v>
      </c>
      <c r="BD4042" s="52">
        <v>100000</v>
      </c>
      <c r="BE4042">
        <v>0</v>
      </c>
      <c r="BF4042">
        <v>0</v>
      </c>
      <c r="BG4042">
        <v>0</v>
      </c>
    </row>
    <row r="4043" spans="1:59">
      <c r="A4043">
        <v>4042</v>
      </c>
      <c r="E4043">
        <v>9795.2054794520554</v>
      </c>
      <c r="K4043">
        <v>3854.8021880421375</v>
      </c>
      <c r="L4043">
        <v>3959.5446880421378</v>
      </c>
      <c r="M4043">
        <v>4064.287188042138</v>
      </c>
      <c r="N4043">
        <v>4169.0296880421383</v>
      </c>
      <c r="O4043">
        <v>4273.7721880421386</v>
      </c>
      <c r="Q4043">
        <v>14048.337404323671</v>
      </c>
      <c r="R4043">
        <v>13668.799578701099</v>
      </c>
      <c r="S4043">
        <v>13289.261753078526</v>
      </c>
      <c r="T4043">
        <v>12909.723927455954</v>
      </c>
      <c r="U4043">
        <v>12530.186101833382</v>
      </c>
      <c r="W4043">
        <v>0.10737000000000001</v>
      </c>
      <c r="AB4043">
        <v>1</v>
      </c>
      <c r="AC4043">
        <v>1</v>
      </c>
      <c r="AD4043">
        <v>1</v>
      </c>
      <c r="AE4043">
        <v>1</v>
      </c>
      <c r="AF4043">
        <v>1</v>
      </c>
      <c r="AL4043">
        <v>6.6175220000000001</v>
      </c>
      <c r="AM4043" s="5">
        <v>10.88564872741699</v>
      </c>
      <c r="AN4043">
        <v>570.77625570776252</v>
      </c>
      <c r="AO4043">
        <f t="shared" si="63"/>
        <v>26826.48401826484</v>
      </c>
      <c r="AP4043">
        <v>684.93150684931504</v>
      </c>
      <c r="AQ4043">
        <v>9.8282700000000001E-2</v>
      </c>
      <c r="AR4043">
        <v>2.0266100000000002E-2</v>
      </c>
      <c r="AS4043">
        <v>5.6177099999999997E-3</v>
      </c>
      <c r="AT4043">
        <v>4.1835900000000001E-3</v>
      </c>
      <c r="AU4043">
        <v>4.4881900000000004E-3</v>
      </c>
      <c r="AW4043">
        <v>9.8282699999999987E-2</v>
      </c>
      <c r="AX4043">
        <v>2.0266099999999995E-2</v>
      </c>
      <c r="AY4043">
        <v>5.617709999999998E-3</v>
      </c>
      <c r="AZ4043">
        <v>4.1835900000000009E-3</v>
      </c>
      <c r="BA4043">
        <v>4.488190000000003E-3</v>
      </c>
      <c r="BC4043" s="52">
        <v>100000</v>
      </c>
      <c r="BD4043" s="52">
        <v>100000</v>
      </c>
      <c r="BE4043">
        <v>0</v>
      </c>
      <c r="BF4043">
        <v>0</v>
      </c>
      <c r="BG4043">
        <v>0</v>
      </c>
    </row>
    <row r="4044" spans="1:59">
      <c r="A4044">
        <v>4043</v>
      </c>
      <c r="E4044">
        <v>9795.2054794520554</v>
      </c>
      <c r="K4044">
        <v>4336.2727529000404</v>
      </c>
      <c r="L4044">
        <v>4502.9152529000403</v>
      </c>
      <c r="M4044">
        <v>4669.5577529000402</v>
      </c>
      <c r="N4044">
        <v>4836.2002529000401</v>
      </c>
      <c r="O4044">
        <v>5002.8427529000401</v>
      </c>
      <c r="Q4044">
        <v>12870.690661821651</v>
      </c>
      <c r="R4044">
        <v>12522.968806679841</v>
      </c>
      <c r="S4044">
        <v>12175.246951538031</v>
      </c>
      <c r="T4044">
        <v>11827.525096396221</v>
      </c>
      <c r="U4044">
        <v>11479.803241254411</v>
      </c>
      <c r="W4044">
        <v>5.713E-2</v>
      </c>
      <c r="AB4044">
        <v>1</v>
      </c>
      <c r="AC4044">
        <v>1</v>
      </c>
      <c r="AD4044">
        <v>1</v>
      </c>
      <c r="AE4044">
        <v>1</v>
      </c>
      <c r="AF4044">
        <v>1</v>
      </c>
      <c r="AL4044">
        <v>7.674061</v>
      </c>
      <c r="AM4044" s="5">
        <v>10.651859283447269</v>
      </c>
      <c r="AN4044">
        <v>570.77625570776252</v>
      </c>
      <c r="AO4044">
        <f t="shared" si="63"/>
        <v>26826.48401826484</v>
      </c>
      <c r="AP4044">
        <v>684.93150684931504</v>
      </c>
      <c r="AQ4044">
        <v>8.7758500000000003E-2</v>
      </c>
      <c r="AR4044">
        <v>5.9835700000000006E-3</v>
      </c>
      <c r="AS4044">
        <v>3.3828E-3</v>
      </c>
      <c r="AT4044">
        <v>2.6769300000000001E-3</v>
      </c>
      <c r="AU4044">
        <v>2.5020799999999998E-3</v>
      </c>
      <c r="AW4044">
        <v>8.7758500000000003E-2</v>
      </c>
      <c r="AX4044">
        <v>5.9835700000000006E-3</v>
      </c>
      <c r="AY4044">
        <v>3.3827999999999983E-3</v>
      </c>
      <c r="AZ4044">
        <v>2.676930000000001E-3</v>
      </c>
      <c r="BA4044">
        <v>2.5020799999999968E-3</v>
      </c>
      <c r="BC4044" s="52">
        <v>100000</v>
      </c>
      <c r="BD4044" s="52">
        <v>100000</v>
      </c>
      <c r="BE4044">
        <v>0</v>
      </c>
      <c r="BF4044">
        <v>0</v>
      </c>
      <c r="BG4044">
        <v>0</v>
      </c>
    </row>
    <row r="4045" spans="1:59">
      <c r="A4045">
        <v>4044</v>
      </c>
      <c r="E4045">
        <v>9795.2054794520554</v>
      </c>
      <c r="K4045">
        <v>4476.7649524248227</v>
      </c>
      <c r="L4045">
        <v>4678.882452424823</v>
      </c>
      <c r="M4045">
        <v>4880.9999524248233</v>
      </c>
      <c r="N4045">
        <v>5083.1174524248236</v>
      </c>
      <c r="O4045">
        <v>5285.2349524248239</v>
      </c>
      <c r="Q4045">
        <v>12264.05332099921</v>
      </c>
      <c r="R4045">
        <v>11932.720723484053</v>
      </c>
      <c r="S4045">
        <v>11601.388125968897</v>
      </c>
      <c r="T4045">
        <v>11270.05552845374</v>
      </c>
      <c r="U4045">
        <v>10938.722930938584</v>
      </c>
      <c r="W4045">
        <v>7.7109999999999998E-2</v>
      </c>
      <c r="AB4045">
        <v>1</v>
      </c>
      <c r="AC4045">
        <v>1</v>
      </c>
      <c r="AD4045">
        <v>1</v>
      </c>
      <c r="AE4045">
        <v>1</v>
      </c>
      <c r="AF4045">
        <v>1</v>
      </c>
      <c r="AL4045">
        <v>7.7072387000000004</v>
      </c>
      <c r="AM4045" s="5">
        <v>12.030482292175289</v>
      </c>
      <c r="AN4045">
        <v>570.77625570776252</v>
      </c>
      <c r="AO4045">
        <f t="shared" si="63"/>
        <v>26826.48401826484</v>
      </c>
      <c r="AP4045">
        <v>684.93150684931504</v>
      </c>
      <c r="AQ4045">
        <v>8.13995E-2</v>
      </c>
      <c r="AR4045">
        <v>4.6167199999999995E-3</v>
      </c>
      <c r="AS4045">
        <v>2.8017099999999998E-3</v>
      </c>
      <c r="AT4045">
        <v>2.27539E-3</v>
      </c>
      <c r="AU4045">
        <v>2.0756400000000001E-3</v>
      </c>
      <c r="AW4045">
        <v>8.13995E-2</v>
      </c>
      <c r="AX4045">
        <v>4.6167199999999978E-3</v>
      </c>
      <c r="AY4045">
        <v>2.8017099999999989E-3</v>
      </c>
      <c r="AZ4045">
        <v>2.2753900000000021E-3</v>
      </c>
      <c r="BA4045">
        <v>2.0756400000000036E-3</v>
      </c>
      <c r="BC4045" s="52">
        <v>100000</v>
      </c>
      <c r="BD4045" s="52">
        <v>100000</v>
      </c>
      <c r="BE4045">
        <v>0</v>
      </c>
      <c r="BF4045">
        <v>0</v>
      </c>
      <c r="BG4045">
        <v>0</v>
      </c>
    </row>
    <row r="4046" spans="1:59">
      <c r="A4046">
        <v>4045</v>
      </c>
      <c r="E4046">
        <v>9795.2054794520554</v>
      </c>
      <c r="K4046">
        <v>4349.9422642051541</v>
      </c>
      <c r="L4046">
        <v>4613.9322642051538</v>
      </c>
      <c r="M4046">
        <v>4877.9222642051536</v>
      </c>
      <c r="N4046">
        <v>5141.9122642051534</v>
      </c>
      <c r="O4046">
        <v>5405.9022642051532</v>
      </c>
      <c r="Q4046">
        <v>11997.76891314133</v>
      </c>
      <c r="R4046">
        <v>11673.630405623522</v>
      </c>
      <c r="S4046">
        <v>11349.491898105714</v>
      </c>
      <c r="T4046">
        <v>11025.353390587907</v>
      </c>
      <c r="U4046">
        <v>10701.214883070099</v>
      </c>
      <c r="W4046">
        <v>7.7599999999999988E-2</v>
      </c>
      <c r="AB4046">
        <v>1</v>
      </c>
      <c r="AC4046">
        <v>1</v>
      </c>
      <c r="AD4046">
        <v>1</v>
      </c>
      <c r="AE4046">
        <v>1</v>
      </c>
      <c r="AF4046">
        <v>1</v>
      </c>
      <c r="AL4046">
        <v>6.1271323999999998</v>
      </c>
      <c r="AM4046" s="5">
        <v>12.08399772644043</v>
      </c>
      <c r="AN4046">
        <v>570.77625570776252</v>
      </c>
      <c r="AO4046">
        <f t="shared" si="63"/>
        <v>26826.48401826484</v>
      </c>
      <c r="AP4046">
        <v>684.93150684931504</v>
      </c>
      <c r="AQ4046">
        <v>8.0486599999999991E-2</v>
      </c>
      <c r="AR4046">
        <v>3.8488799999999998E-3</v>
      </c>
      <c r="AS4046">
        <v>2.7673400000000001E-3</v>
      </c>
      <c r="AT4046">
        <v>2.0456300000000001E-3</v>
      </c>
      <c r="AU4046">
        <v>2.0526399999999997E-3</v>
      </c>
      <c r="AW4046">
        <v>8.0486600000000005E-2</v>
      </c>
      <c r="AX4046">
        <v>3.848879999999999E-3</v>
      </c>
      <c r="AY4046">
        <v>2.7673400000000001E-3</v>
      </c>
      <c r="AZ4046">
        <v>2.0456299999999997E-3</v>
      </c>
      <c r="BA4046">
        <v>2.0526400000000014E-3</v>
      </c>
      <c r="BC4046" s="52">
        <v>100000</v>
      </c>
      <c r="BD4046" s="52">
        <v>100000</v>
      </c>
      <c r="BE4046">
        <v>0</v>
      </c>
      <c r="BF4046">
        <v>0</v>
      </c>
      <c r="BG4046">
        <v>0</v>
      </c>
    </row>
    <row r="4047" spans="1:59">
      <c r="A4047">
        <v>4046</v>
      </c>
      <c r="E4047">
        <v>9795.2054794520554</v>
      </c>
      <c r="K4047">
        <v>4200.3370571436299</v>
      </c>
      <c r="L4047">
        <v>4524.2195571436296</v>
      </c>
      <c r="M4047">
        <v>4848.1020571436293</v>
      </c>
      <c r="N4047">
        <v>5171.984557143629</v>
      </c>
      <c r="O4047">
        <v>5495.8670571436287</v>
      </c>
      <c r="Q4047">
        <v>11705.23097613268</v>
      </c>
      <c r="R4047">
        <v>11388.995838767614</v>
      </c>
      <c r="S4047">
        <v>11072.760701402549</v>
      </c>
      <c r="T4047">
        <v>10756.525564037483</v>
      </c>
      <c r="U4047">
        <v>10440.290426672418</v>
      </c>
      <c r="W4047">
        <v>0.16963999999999999</v>
      </c>
      <c r="AB4047">
        <v>1</v>
      </c>
      <c r="AC4047">
        <v>1</v>
      </c>
      <c r="AD4047">
        <v>1</v>
      </c>
      <c r="AE4047">
        <v>1</v>
      </c>
      <c r="AF4047">
        <v>1</v>
      </c>
      <c r="AL4047">
        <v>6.7405806000000004</v>
      </c>
      <c r="AM4047" s="5">
        <v>12.791294097900391</v>
      </c>
      <c r="AN4047">
        <v>570.77625570776252</v>
      </c>
      <c r="AO4047">
        <f t="shared" si="63"/>
        <v>26826.48401826484</v>
      </c>
      <c r="AP4047">
        <v>684.93150684931504</v>
      </c>
      <c r="AQ4047">
        <v>8.0716999999999997E-2</v>
      </c>
      <c r="AR4047">
        <v>3.8515899999999998E-3</v>
      </c>
      <c r="AS4047">
        <v>2.7816999999999998E-3</v>
      </c>
      <c r="AT4047">
        <v>2.0439300000000002E-3</v>
      </c>
      <c r="AU4047">
        <v>2.0578200000000001E-3</v>
      </c>
      <c r="AW4047">
        <v>8.0716999999999997E-2</v>
      </c>
      <c r="AX4047">
        <v>3.851590000000002E-3</v>
      </c>
      <c r="AY4047">
        <v>2.7816999999999981E-3</v>
      </c>
      <c r="AZ4047">
        <v>2.0439299999999994E-3</v>
      </c>
      <c r="BA4047">
        <v>2.0578200000000019E-3</v>
      </c>
      <c r="BC4047" s="52">
        <v>100000</v>
      </c>
      <c r="BD4047" s="52">
        <v>100000</v>
      </c>
      <c r="BE4047">
        <v>0</v>
      </c>
      <c r="BF4047">
        <v>0</v>
      </c>
      <c r="BG4047">
        <v>0</v>
      </c>
    </row>
    <row r="4048" spans="1:59">
      <c r="A4048">
        <v>4047</v>
      </c>
      <c r="E4048">
        <v>9795.2054794520554</v>
      </c>
      <c r="K4048">
        <v>3898.0889738416649</v>
      </c>
      <c r="L4048">
        <v>4325.6414738416652</v>
      </c>
      <c r="M4048">
        <v>4753.193973841665</v>
      </c>
      <c r="N4048">
        <v>5180.7464738416647</v>
      </c>
      <c r="O4048">
        <v>5608.2989738416645</v>
      </c>
      <c r="Q4048">
        <v>11864.62509009586</v>
      </c>
      <c r="R4048">
        <v>11544.083671085275</v>
      </c>
      <c r="S4048">
        <v>11223.542252074689</v>
      </c>
      <c r="T4048">
        <v>10903.000833064103</v>
      </c>
      <c r="U4048">
        <v>10582.459414053517</v>
      </c>
      <c r="W4048">
        <v>8.3150000000000002E-2</v>
      </c>
      <c r="AB4048">
        <v>1</v>
      </c>
      <c r="AC4048">
        <v>1</v>
      </c>
      <c r="AD4048">
        <v>1</v>
      </c>
      <c r="AE4048">
        <v>1</v>
      </c>
      <c r="AF4048">
        <v>1</v>
      </c>
      <c r="AL4048">
        <v>6.0473455999999999</v>
      </c>
      <c r="AM4048" s="5">
        <v>13.393094062805179</v>
      </c>
      <c r="AN4048">
        <v>570.77625570776252</v>
      </c>
      <c r="AO4048">
        <f t="shared" si="63"/>
        <v>26826.48401826484</v>
      </c>
      <c r="AP4048">
        <v>684.93150684931504</v>
      </c>
      <c r="AQ4048">
        <v>7.50884E-2</v>
      </c>
      <c r="AR4048">
        <v>3.5744099999999997E-3</v>
      </c>
      <c r="AS4048">
        <v>2.7858100000000001E-3</v>
      </c>
      <c r="AT4048">
        <v>2.0357599999999997E-3</v>
      </c>
      <c r="AU4048">
        <v>2.085E-3</v>
      </c>
      <c r="AW4048">
        <v>7.5088399999999986E-2</v>
      </c>
      <c r="AX4048">
        <v>3.5744100000000001E-3</v>
      </c>
      <c r="AY4048">
        <v>2.7858099999999997E-3</v>
      </c>
      <c r="AZ4048">
        <v>2.0357599999999976E-3</v>
      </c>
      <c r="BA4048">
        <v>2.0850000000000035E-3</v>
      </c>
      <c r="BC4048" s="52">
        <v>100000</v>
      </c>
      <c r="BD4048" s="52">
        <v>100000</v>
      </c>
      <c r="BE4048">
        <v>0</v>
      </c>
      <c r="BF4048">
        <v>0</v>
      </c>
      <c r="BG4048">
        <v>0</v>
      </c>
    </row>
    <row r="4049" spans="1:59">
      <c r="A4049">
        <v>4048</v>
      </c>
      <c r="E4049">
        <v>9795.2054794520554</v>
      </c>
      <c r="K4049">
        <v>3902.6454776100368</v>
      </c>
      <c r="L4049">
        <v>4513.1221442767037</v>
      </c>
      <c r="M4049">
        <v>5123.5988109433702</v>
      </c>
      <c r="N4049">
        <v>5734.0754776100366</v>
      </c>
      <c r="O4049">
        <v>6344.5521442767031</v>
      </c>
      <c r="Q4049">
        <v>12400.003314399521</v>
      </c>
      <c r="R4049">
        <v>12064.997814324473</v>
      </c>
      <c r="S4049">
        <v>11729.992314249426</v>
      </c>
      <c r="T4049">
        <v>11394.986814174379</v>
      </c>
      <c r="U4049">
        <v>11059.981314099332</v>
      </c>
      <c r="W4049">
        <v>0.18559999999999999</v>
      </c>
      <c r="AB4049">
        <v>1</v>
      </c>
      <c r="AC4049">
        <v>1</v>
      </c>
      <c r="AD4049">
        <v>1</v>
      </c>
      <c r="AE4049">
        <v>1</v>
      </c>
      <c r="AF4049">
        <v>1</v>
      </c>
      <c r="AL4049">
        <v>6.5394253999999998</v>
      </c>
      <c r="AM4049" s="5">
        <v>13.814224243164061</v>
      </c>
      <c r="AN4049">
        <v>570.77625570776252</v>
      </c>
      <c r="AO4049">
        <f t="shared" si="63"/>
        <v>26826.48401826484</v>
      </c>
      <c r="AP4049">
        <v>684.93150684931504</v>
      </c>
      <c r="AQ4049">
        <v>7.4834500000000012E-2</v>
      </c>
      <c r="AR4049">
        <v>4.0530200000000001E-3</v>
      </c>
      <c r="AS4049">
        <v>2.7591500000000001E-3</v>
      </c>
      <c r="AT4049">
        <v>2.0182000000000004E-3</v>
      </c>
      <c r="AU4049">
        <v>2.2344000000000001E-3</v>
      </c>
      <c r="AW4049">
        <v>7.4834500000000012E-2</v>
      </c>
      <c r="AX4049">
        <v>4.0530199999999975E-3</v>
      </c>
      <c r="AY4049">
        <v>2.7591500000000019E-3</v>
      </c>
      <c r="AZ4049">
        <v>2.0181999999999978E-3</v>
      </c>
      <c r="BA4049">
        <v>2.2343999999999975E-3</v>
      </c>
      <c r="BC4049" s="52">
        <v>100000</v>
      </c>
      <c r="BD4049" s="52">
        <v>100000</v>
      </c>
      <c r="BE4049">
        <v>0</v>
      </c>
      <c r="BF4049">
        <v>0</v>
      </c>
      <c r="BG4049">
        <v>0</v>
      </c>
    </row>
    <row r="4050" spans="1:59">
      <c r="A4050">
        <v>4049</v>
      </c>
      <c r="E4050">
        <v>9795.2054794520554</v>
      </c>
      <c r="K4050">
        <v>4262.6092753113717</v>
      </c>
      <c r="L4050">
        <v>5048.9417753113721</v>
      </c>
      <c r="M4050">
        <v>5835.2742753113725</v>
      </c>
      <c r="N4050">
        <v>6621.606775311373</v>
      </c>
      <c r="O4050">
        <v>7407.9392753113734</v>
      </c>
      <c r="Q4050">
        <v>13111.65477182502</v>
      </c>
      <c r="R4050">
        <v>12757.422893501758</v>
      </c>
      <c r="S4050">
        <v>12403.191015178496</v>
      </c>
      <c r="T4050">
        <v>12048.959136855234</v>
      </c>
      <c r="U4050">
        <v>11694.727258531972</v>
      </c>
      <c r="W4050">
        <v>0.23669000000000001</v>
      </c>
      <c r="AB4050">
        <v>1</v>
      </c>
      <c r="AC4050">
        <v>1</v>
      </c>
      <c r="AD4050">
        <v>1</v>
      </c>
      <c r="AE4050">
        <v>1</v>
      </c>
      <c r="AF4050">
        <v>1</v>
      </c>
      <c r="AL4050">
        <v>6.4704537000000002</v>
      </c>
      <c r="AM4050" s="5">
        <v>14.053309440612789</v>
      </c>
      <c r="AN4050">
        <v>570.77625570776252</v>
      </c>
      <c r="AO4050">
        <f t="shared" si="63"/>
        <v>26826.48401826484</v>
      </c>
      <c r="AP4050">
        <v>684.93150684931504</v>
      </c>
      <c r="AQ4050">
        <v>8.0391799999999999E-2</v>
      </c>
      <c r="AR4050">
        <v>1.0010199999999999E-2</v>
      </c>
      <c r="AS4050">
        <v>3.0169199999999998E-3</v>
      </c>
      <c r="AT4050">
        <v>3.9535799999999999E-3</v>
      </c>
      <c r="AU4050">
        <v>7.9804200000000002E-3</v>
      </c>
      <c r="AW4050">
        <v>8.0391799999999999E-2</v>
      </c>
      <c r="AX4050">
        <v>1.0010199999999997E-2</v>
      </c>
      <c r="AY4050">
        <v>3.0169199999999993E-3</v>
      </c>
      <c r="AZ4050">
        <v>3.9535799999999982E-3</v>
      </c>
      <c r="BA4050">
        <v>7.980420000000002E-3</v>
      </c>
      <c r="BC4050" s="52">
        <v>100000</v>
      </c>
      <c r="BD4050" s="52">
        <v>100000</v>
      </c>
      <c r="BE4050">
        <v>0</v>
      </c>
      <c r="BF4050">
        <v>0</v>
      </c>
      <c r="BG4050">
        <v>0</v>
      </c>
    </row>
    <row r="4051" spans="1:59">
      <c r="A4051">
        <v>4050</v>
      </c>
      <c r="E4051">
        <v>9795.2054794520554</v>
      </c>
      <c r="K4051">
        <v>4849.6388441365425</v>
      </c>
      <c r="L4051">
        <v>5682.8555108032087</v>
      </c>
      <c r="M4051">
        <v>6516.072177469875</v>
      </c>
      <c r="N4051">
        <v>7349.2888441365412</v>
      </c>
      <c r="O4051">
        <v>8182.5055108032075</v>
      </c>
      <c r="Q4051">
        <v>14073.65122571209</v>
      </c>
      <c r="R4051">
        <v>13693.42950730781</v>
      </c>
      <c r="S4051">
        <v>13313.20778890353</v>
      </c>
      <c r="T4051">
        <v>12932.98607049925</v>
      </c>
      <c r="U4051">
        <v>12552.76435209497</v>
      </c>
      <c r="W4051">
        <v>0.10546999999999999</v>
      </c>
      <c r="AB4051">
        <v>1</v>
      </c>
      <c r="AC4051">
        <v>1</v>
      </c>
      <c r="AD4051">
        <v>1</v>
      </c>
      <c r="AE4051">
        <v>1</v>
      </c>
      <c r="AF4051">
        <v>1</v>
      </c>
      <c r="AL4051">
        <v>5.9684806000000004</v>
      </c>
      <c r="AM4051" s="5">
        <v>14.02546977996826</v>
      </c>
      <c r="AN4051">
        <v>570.77625570776252</v>
      </c>
      <c r="AO4051">
        <f t="shared" si="63"/>
        <v>26826.48401826484</v>
      </c>
      <c r="AP4051">
        <v>684.93150684931504</v>
      </c>
      <c r="AQ4051">
        <v>7.9933299999999999E-2</v>
      </c>
      <c r="AR4051">
        <v>1.26899E-2</v>
      </c>
      <c r="AS4051">
        <v>1.27411E-2</v>
      </c>
      <c r="AT4051">
        <v>1.04545E-2</v>
      </c>
      <c r="AU4051">
        <v>1.27514E-2</v>
      </c>
      <c r="AW4051">
        <v>7.9933299999999999E-2</v>
      </c>
      <c r="AX4051">
        <v>1.2689900000000004E-2</v>
      </c>
      <c r="AY4051">
        <v>1.2741100000000005E-2</v>
      </c>
      <c r="AZ4051">
        <v>1.0454499999999999E-2</v>
      </c>
      <c r="BA4051">
        <v>1.2751399999999996E-2</v>
      </c>
      <c r="BC4051" s="52">
        <v>100000</v>
      </c>
      <c r="BD4051" s="52">
        <v>100000</v>
      </c>
      <c r="BE4051">
        <v>0</v>
      </c>
      <c r="BF4051">
        <v>0</v>
      </c>
      <c r="BG4051">
        <v>0</v>
      </c>
    </row>
    <row r="4052" spans="1:59">
      <c r="A4052">
        <v>4051</v>
      </c>
      <c r="E4052">
        <v>9795.2054794520554</v>
      </c>
      <c r="K4052">
        <v>5258.2053487005041</v>
      </c>
      <c r="L4052">
        <v>6012.9953487005041</v>
      </c>
      <c r="M4052">
        <v>6767.7853487005041</v>
      </c>
      <c r="N4052">
        <v>7522.575348700504</v>
      </c>
      <c r="O4052">
        <v>8277.3653487005031</v>
      </c>
      <c r="Q4052">
        <v>15284.116498769081</v>
      </c>
      <c r="R4052">
        <v>14871.192166181258</v>
      </c>
      <c r="S4052">
        <v>14458.267833593434</v>
      </c>
      <c r="T4052">
        <v>14045.343501005611</v>
      </c>
      <c r="U4052">
        <v>13632.419168417788</v>
      </c>
      <c r="W4052">
        <v>3.764E-2</v>
      </c>
      <c r="AB4052">
        <v>1</v>
      </c>
      <c r="AC4052">
        <v>1</v>
      </c>
      <c r="AD4052">
        <v>1</v>
      </c>
      <c r="AE4052">
        <v>1</v>
      </c>
      <c r="AF4052">
        <v>1</v>
      </c>
      <c r="AL4052">
        <v>5.5031610000000004</v>
      </c>
      <c r="AM4052" s="5">
        <v>14.10230827331543</v>
      </c>
      <c r="AN4052">
        <v>570.77625570776252</v>
      </c>
      <c r="AO4052">
        <f t="shared" si="63"/>
        <v>26826.48401826484</v>
      </c>
      <c r="AP4052">
        <v>684.93150684931504</v>
      </c>
      <c r="AQ4052">
        <v>8.0061899999999991E-2</v>
      </c>
      <c r="AR4052">
        <v>1.34129E-2</v>
      </c>
      <c r="AS4052">
        <v>1.3505399999999999E-2</v>
      </c>
      <c r="AT4052">
        <v>1.7324699999999998E-2</v>
      </c>
      <c r="AU4052">
        <v>3.6471400000000001E-2</v>
      </c>
      <c r="AW4052">
        <v>8.0061900000000005E-2</v>
      </c>
      <c r="AX4052">
        <v>1.3412900000000005E-2</v>
      </c>
      <c r="AY4052">
        <v>1.3505400000000001E-2</v>
      </c>
      <c r="AZ4052">
        <v>1.7324699999999998E-2</v>
      </c>
      <c r="BA4052">
        <v>3.6471400000000001E-2</v>
      </c>
      <c r="BC4052" s="52">
        <v>100000</v>
      </c>
      <c r="BD4052" s="52">
        <v>100000</v>
      </c>
      <c r="BE4052">
        <v>0</v>
      </c>
      <c r="BF4052">
        <v>0</v>
      </c>
      <c r="BG4052">
        <v>0</v>
      </c>
    </row>
    <row r="4053" spans="1:59">
      <c r="A4053">
        <v>4052</v>
      </c>
      <c r="E4053">
        <v>9795.2054794520554</v>
      </c>
      <c r="K4053">
        <v>5245.2952546901197</v>
      </c>
      <c r="L4053">
        <v>5863.911088023453</v>
      </c>
      <c r="M4053">
        <v>6482.5269213567863</v>
      </c>
      <c r="N4053">
        <v>7101.1427546901195</v>
      </c>
      <c r="O4053">
        <v>7719.7585880234528</v>
      </c>
      <c r="Q4053">
        <v>15263.49150149323</v>
      </c>
      <c r="R4053">
        <v>14851.124385869991</v>
      </c>
      <c r="S4053">
        <v>14438.757270246751</v>
      </c>
      <c r="T4053">
        <v>14026.390154623512</v>
      </c>
      <c r="U4053">
        <v>13614.023039000273</v>
      </c>
      <c r="W4053">
        <v>0</v>
      </c>
      <c r="AB4053">
        <v>1</v>
      </c>
      <c r="AC4053">
        <v>1</v>
      </c>
      <c r="AD4053">
        <v>1</v>
      </c>
      <c r="AE4053">
        <v>1</v>
      </c>
      <c r="AF4053">
        <v>1</v>
      </c>
      <c r="AL4053">
        <v>5.1598816000000003</v>
      </c>
      <c r="AM4053" s="5">
        <v>13.354604721069339</v>
      </c>
      <c r="AN4053">
        <v>570.77625570776252</v>
      </c>
      <c r="AO4053">
        <f t="shared" si="63"/>
        <v>26826.48401826484</v>
      </c>
      <c r="AP4053">
        <v>684.93150684931504</v>
      </c>
      <c r="AQ4053">
        <v>7.9613699999999996E-2</v>
      </c>
      <c r="AR4053">
        <v>1.3109500000000001E-2</v>
      </c>
      <c r="AS4053">
        <v>1.31316E-2</v>
      </c>
      <c r="AT4053">
        <v>2.3076899999999997E-2</v>
      </c>
      <c r="AU4053">
        <v>3.94271E-2</v>
      </c>
      <c r="AW4053">
        <v>7.9613699999999996E-2</v>
      </c>
      <c r="AX4053">
        <v>1.3109499999999996E-2</v>
      </c>
      <c r="AY4053">
        <v>1.3131600000000007E-2</v>
      </c>
      <c r="AZ4053">
        <v>2.3076899999999997E-2</v>
      </c>
      <c r="BA4053">
        <v>3.9427100000000007E-2</v>
      </c>
      <c r="BC4053" s="52">
        <v>100000</v>
      </c>
      <c r="BD4053" s="52">
        <v>100000</v>
      </c>
      <c r="BE4053">
        <v>0</v>
      </c>
      <c r="BF4053">
        <v>0</v>
      </c>
      <c r="BG4053">
        <v>0</v>
      </c>
    </row>
    <row r="4054" spans="1:59">
      <c r="A4054">
        <v>4053</v>
      </c>
      <c r="E4054">
        <v>9795.2054794520554</v>
      </c>
      <c r="K4054">
        <v>5138.9768334281216</v>
      </c>
      <c r="L4054">
        <v>5693.0801667614551</v>
      </c>
      <c r="M4054">
        <v>6247.1835000947885</v>
      </c>
      <c r="N4054">
        <v>6801.286833428122</v>
      </c>
      <c r="O4054">
        <v>7355.3901667614555</v>
      </c>
      <c r="Q4054">
        <v>14188.04622877335</v>
      </c>
      <c r="R4054">
        <v>13804.733951096161</v>
      </c>
      <c r="S4054">
        <v>13421.421673418972</v>
      </c>
      <c r="T4054">
        <v>13038.109395741783</v>
      </c>
      <c r="U4054">
        <v>12654.797118064595</v>
      </c>
      <c r="W4054">
        <v>0</v>
      </c>
      <c r="AB4054">
        <v>1</v>
      </c>
      <c r="AC4054">
        <v>1</v>
      </c>
      <c r="AD4054">
        <v>1</v>
      </c>
      <c r="AE4054">
        <v>1</v>
      </c>
      <c r="AF4054">
        <v>1</v>
      </c>
      <c r="AL4054">
        <v>4.3834413999999997</v>
      </c>
      <c r="AM4054" s="5">
        <v>13.397201538085939</v>
      </c>
      <c r="AN4054">
        <v>570.77625570776252</v>
      </c>
      <c r="AO4054">
        <f t="shared" si="63"/>
        <v>26826.48401826484</v>
      </c>
      <c r="AP4054">
        <v>684.93150684931504</v>
      </c>
      <c r="AQ4054">
        <v>8.0949900000000005E-2</v>
      </c>
      <c r="AR4054">
        <v>1.3397900000000001E-2</v>
      </c>
      <c r="AS4054">
        <v>1.3448100000000001E-2</v>
      </c>
      <c r="AT4054">
        <v>2.48922E-2</v>
      </c>
      <c r="AU4054">
        <v>3.9393999999999998E-2</v>
      </c>
      <c r="AW4054">
        <v>8.0949900000000005E-2</v>
      </c>
      <c r="AX4054">
        <v>1.3397900000000004E-2</v>
      </c>
      <c r="AY4054">
        <v>1.3448100000000004E-2</v>
      </c>
      <c r="AZ4054">
        <v>2.4892200000000003E-2</v>
      </c>
      <c r="BA4054">
        <v>3.9393999999999998E-2</v>
      </c>
      <c r="BC4054" s="52">
        <v>100000</v>
      </c>
      <c r="BD4054" s="52">
        <v>100000</v>
      </c>
      <c r="BE4054">
        <v>0</v>
      </c>
      <c r="BF4054">
        <v>0</v>
      </c>
      <c r="BG4054">
        <v>0</v>
      </c>
    </row>
    <row r="4055" spans="1:59">
      <c r="A4055">
        <v>4054</v>
      </c>
      <c r="E4055">
        <v>9795.2054794520554</v>
      </c>
      <c r="K4055">
        <v>4946.8442578617978</v>
      </c>
      <c r="L4055">
        <v>5414.1884245284646</v>
      </c>
      <c r="M4055">
        <v>5881.5325911951313</v>
      </c>
      <c r="N4055">
        <v>6348.8767578617981</v>
      </c>
      <c r="O4055">
        <v>6816.2209245284648</v>
      </c>
      <c r="Q4055">
        <v>10795.748057013239</v>
      </c>
      <c r="R4055">
        <v>10504.084025384216</v>
      </c>
      <c r="S4055">
        <v>10212.419993755193</v>
      </c>
      <c r="T4055">
        <v>9920.7559621261698</v>
      </c>
      <c r="U4055">
        <v>9629.0919304971467</v>
      </c>
      <c r="W4055">
        <v>0</v>
      </c>
      <c r="AB4055">
        <v>1</v>
      </c>
      <c r="AC4055">
        <v>1</v>
      </c>
      <c r="AD4055">
        <v>1</v>
      </c>
      <c r="AE4055">
        <v>1</v>
      </c>
      <c r="AF4055">
        <v>1</v>
      </c>
      <c r="AL4055">
        <v>3.8397435999999998</v>
      </c>
      <c r="AM4055" s="5">
        <v>13.630859375</v>
      </c>
      <c r="AN4055">
        <v>570.77625570776252</v>
      </c>
      <c r="AO4055">
        <f t="shared" si="63"/>
        <v>26826.48401826484</v>
      </c>
      <c r="AP4055">
        <v>684.93150684931504</v>
      </c>
      <c r="AQ4055">
        <v>8.0691399999999996E-2</v>
      </c>
      <c r="AR4055">
        <v>1.3275E-2</v>
      </c>
      <c r="AS4055">
        <v>1.3454199999999999E-2</v>
      </c>
      <c r="AT4055">
        <v>2.4563999999999999E-2</v>
      </c>
      <c r="AU4055">
        <v>3.9359499999999999E-2</v>
      </c>
      <c r="AW4055">
        <v>8.069140000000001E-2</v>
      </c>
      <c r="AX4055">
        <v>1.3274999999999995E-2</v>
      </c>
      <c r="AY4055">
        <v>1.3454199999999999E-2</v>
      </c>
      <c r="AZ4055">
        <v>2.4564000000000002E-2</v>
      </c>
      <c r="BA4055">
        <v>3.9359500000000006E-2</v>
      </c>
      <c r="BC4055" s="52">
        <v>100000</v>
      </c>
      <c r="BD4055" s="52">
        <v>100000</v>
      </c>
      <c r="BE4055">
        <v>0</v>
      </c>
      <c r="BF4055">
        <v>0</v>
      </c>
      <c r="BG4055">
        <v>0</v>
      </c>
    </row>
    <row r="4056" spans="1:59">
      <c r="A4056">
        <v>4055</v>
      </c>
      <c r="E4056">
        <v>9795.2054794520554</v>
      </c>
      <c r="K4056">
        <v>3596.6003078344293</v>
      </c>
      <c r="L4056">
        <v>3973.9953078344292</v>
      </c>
      <c r="M4056">
        <v>4351.3903078344292</v>
      </c>
      <c r="N4056">
        <v>4728.7853078344287</v>
      </c>
      <c r="O4056">
        <v>5106.1803078344292</v>
      </c>
      <c r="Q4056">
        <v>6367.3784297932971</v>
      </c>
      <c r="R4056">
        <v>6195.3537359595966</v>
      </c>
      <c r="S4056">
        <v>6023.3290421258962</v>
      </c>
      <c r="T4056">
        <v>5851.3043482921958</v>
      </c>
      <c r="U4056">
        <v>5679.2796544584953</v>
      </c>
      <c r="W4056">
        <v>0</v>
      </c>
      <c r="AB4056">
        <v>1</v>
      </c>
      <c r="AC4056">
        <v>1</v>
      </c>
      <c r="AD4056">
        <v>1</v>
      </c>
      <c r="AE4056">
        <v>1</v>
      </c>
      <c r="AF4056">
        <v>1</v>
      </c>
      <c r="AL4056">
        <v>4.2068925000000004</v>
      </c>
      <c r="AM4056" s="5">
        <v>13.961593627929689</v>
      </c>
      <c r="AN4056">
        <v>570.77625570776252</v>
      </c>
      <c r="AO4056">
        <f t="shared" si="63"/>
        <v>26826.48401826484</v>
      </c>
      <c r="AP4056">
        <v>684.93150684931504</v>
      </c>
      <c r="AQ4056">
        <v>8.7428500000000006E-2</v>
      </c>
      <c r="AR4056">
        <v>1.3349999999999999E-2</v>
      </c>
      <c r="AS4056">
        <v>1.40109E-2</v>
      </c>
      <c r="AT4056">
        <v>2.6422399999999999E-2</v>
      </c>
      <c r="AU4056">
        <v>3.9333199999999999E-2</v>
      </c>
      <c r="AW4056">
        <v>8.7428500000000006E-2</v>
      </c>
      <c r="AX4056">
        <v>1.3350000000000001E-2</v>
      </c>
      <c r="AY4056">
        <v>1.4010900000000007E-2</v>
      </c>
      <c r="AZ4056">
        <v>2.6422399999999999E-2</v>
      </c>
      <c r="BA4056">
        <v>3.9333199999999999E-2</v>
      </c>
      <c r="BC4056" s="52">
        <v>100000</v>
      </c>
      <c r="BD4056" s="52">
        <v>100000</v>
      </c>
      <c r="BE4056">
        <v>0</v>
      </c>
      <c r="BF4056">
        <v>0</v>
      </c>
      <c r="BG4056">
        <v>0</v>
      </c>
    </row>
    <row r="4057" spans="1:59">
      <c r="A4057">
        <v>4056</v>
      </c>
      <c r="E4057">
        <v>9795.2054794520554</v>
      </c>
      <c r="K4057">
        <v>2815.9243051213275</v>
      </c>
      <c r="L4057">
        <v>3122.0968051213276</v>
      </c>
      <c r="M4057">
        <v>3428.2693051213278</v>
      </c>
      <c r="N4057">
        <v>3734.4418051213279</v>
      </c>
      <c r="O4057">
        <v>4040.614305121328</v>
      </c>
      <c r="Q4057">
        <v>6058.8941171523547</v>
      </c>
      <c r="R4057">
        <v>5895.2036095883468</v>
      </c>
      <c r="S4057">
        <v>5731.5131020243389</v>
      </c>
      <c r="T4057">
        <v>5567.8225944603309</v>
      </c>
      <c r="U4057">
        <v>5404.132086896323</v>
      </c>
      <c r="W4057">
        <v>0</v>
      </c>
      <c r="AB4057">
        <v>1</v>
      </c>
      <c r="AC4057">
        <v>1</v>
      </c>
      <c r="AD4057">
        <v>1</v>
      </c>
      <c r="AE4057">
        <v>1</v>
      </c>
      <c r="AF4057">
        <v>1</v>
      </c>
      <c r="AL4057">
        <v>2.6972863999999999</v>
      </c>
      <c r="AM4057" s="5">
        <v>14.174533843994141</v>
      </c>
      <c r="AN4057">
        <v>570.77625570776252</v>
      </c>
      <c r="AO4057">
        <f t="shared" si="63"/>
        <v>26826.48401826484</v>
      </c>
      <c r="AP4057">
        <v>684.93150684931504</v>
      </c>
      <c r="AQ4057">
        <v>8.796219999999999E-2</v>
      </c>
      <c r="AR4057">
        <v>1.3868499999999999E-2</v>
      </c>
      <c r="AS4057">
        <v>1.3915800000000001E-2</v>
      </c>
      <c r="AT4057">
        <v>2.6941900000000001E-2</v>
      </c>
      <c r="AU4057">
        <v>3.9630600000000002E-2</v>
      </c>
      <c r="AW4057">
        <v>8.7962199999999977E-2</v>
      </c>
      <c r="AX4057">
        <v>1.3868499999999992E-2</v>
      </c>
      <c r="AY4057">
        <v>1.3915800000000006E-2</v>
      </c>
      <c r="AZ4057">
        <v>2.6941900000000005E-2</v>
      </c>
      <c r="BA4057">
        <v>3.9630600000000002E-2</v>
      </c>
      <c r="BC4057" s="52">
        <v>100000</v>
      </c>
      <c r="BD4057" s="52">
        <v>100000</v>
      </c>
      <c r="BE4057">
        <v>0</v>
      </c>
      <c r="BF4057">
        <v>0</v>
      </c>
      <c r="BG4057">
        <v>0</v>
      </c>
    </row>
    <row r="4058" spans="1:59">
      <c r="A4058">
        <v>4057</v>
      </c>
      <c r="E4058">
        <v>9795.2054794520554</v>
      </c>
      <c r="K4058">
        <v>2187.7216008840883</v>
      </c>
      <c r="L4058">
        <v>2354.6116008840881</v>
      </c>
      <c r="M4058">
        <v>2521.501600884088</v>
      </c>
      <c r="N4058">
        <v>2688.3916008840879</v>
      </c>
      <c r="O4058">
        <v>2855.2816008840878</v>
      </c>
      <c r="Q4058">
        <v>6495.0638782805991</v>
      </c>
      <c r="R4058">
        <v>6319.5895614870433</v>
      </c>
      <c r="S4058">
        <v>6144.1152446934875</v>
      </c>
      <c r="T4058">
        <v>5968.6409278999317</v>
      </c>
      <c r="U4058">
        <v>5793.166611106376</v>
      </c>
      <c r="W4058">
        <v>0</v>
      </c>
      <c r="AB4058">
        <v>1</v>
      </c>
      <c r="AC4058">
        <v>1</v>
      </c>
      <c r="AD4058">
        <v>1</v>
      </c>
      <c r="AE4058">
        <v>1</v>
      </c>
      <c r="AF4058">
        <v>1</v>
      </c>
      <c r="AL4058">
        <v>2.1862357000000001</v>
      </c>
      <c r="AM4058" s="5">
        <v>14.22617244720459</v>
      </c>
      <c r="AN4058">
        <v>570.77625570776252</v>
      </c>
      <c r="AO4058">
        <f t="shared" si="63"/>
        <v>26826.48401826484</v>
      </c>
      <c r="AP4058">
        <v>684.93150684931504</v>
      </c>
      <c r="AQ4058">
        <v>8.7871099999999994E-2</v>
      </c>
      <c r="AR4058">
        <v>1.3962799999999999E-2</v>
      </c>
      <c r="AS4058">
        <v>1.9874700000000002E-2</v>
      </c>
      <c r="AT4058">
        <v>2.7075500000000002E-2</v>
      </c>
      <c r="AU4058">
        <v>3.9850400000000001E-2</v>
      </c>
      <c r="AW4058">
        <v>8.7871099999999994E-2</v>
      </c>
      <c r="AX4058">
        <v>1.3962799999999997E-2</v>
      </c>
      <c r="AY4058">
        <v>1.9874700000000009E-2</v>
      </c>
      <c r="AZ4058">
        <v>2.7075500000000002E-2</v>
      </c>
      <c r="BA4058">
        <v>3.9850399999999994E-2</v>
      </c>
      <c r="BC4058" s="52">
        <v>100000</v>
      </c>
      <c r="BD4058" s="52">
        <v>100000</v>
      </c>
      <c r="BE4058">
        <v>0</v>
      </c>
      <c r="BF4058">
        <v>0</v>
      </c>
      <c r="BG4058">
        <v>0</v>
      </c>
    </row>
    <row r="4059" spans="1:59">
      <c r="A4059">
        <v>4058</v>
      </c>
      <c r="E4059">
        <v>9795.2054794520554</v>
      </c>
      <c r="K4059">
        <v>1967.9643219591194</v>
      </c>
      <c r="L4059">
        <v>2077.7118219591193</v>
      </c>
      <c r="M4059">
        <v>2187.4593219591193</v>
      </c>
      <c r="N4059">
        <v>2297.2068219591192</v>
      </c>
      <c r="O4059">
        <v>2406.9543219591192</v>
      </c>
      <c r="Q4059">
        <v>6762.6683805216744</v>
      </c>
      <c r="R4059">
        <v>6579.9643088868024</v>
      </c>
      <c r="S4059">
        <v>6397.2602372519304</v>
      </c>
      <c r="T4059">
        <v>6214.5561656170585</v>
      </c>
      <c r="U4059">
        <v>6031.8520939821865</v>
      </c>
      <c r="W4059">
        <v>0</v>
      </c>
      <c r="AB4059">
        <v>1</v>
      </c>
      <c r="AC4059">
        <v>1</v>
      </c>
      <c r="AD4059">
        <v>1</v>
      </c>
      <c r="AE4059">
        <v>1</v>
      </c>
      <c r="AF4059">
        <v>1</v>
      </c>
      <c r="AL4059">
        <v>1.5167915999999999</v>
      </c>
      <c r="AM4059" s="5">
        <v>14.0639533996582</v>
      </c>
      <c r="AN4059">
        <v>570.77625570776252</v>
      </c>
      <c r="AO4059">
        <f t="shared" si="63"/>
        <v>26826.48401826484</v>
      </c>
      <c r="AP4059">
        <v>684.93150684931504</v>
      </c>
      <c r="AQ4059">
        <v>8.7670100000000001E-2</v>
      </c>
      <c r="AR4059">
        <v>1.38353E-2</v>
      </c>
      <c r="AS4059">
        <v>1.9854399999999998E-2</v>
      </c>
      <c r="AT4059">
        <v>2.7363499999999999E-2</v>
      </c>
      <c r="AU4059">
        <v>3.9825200000000005E-2</v>
      </c>
      <c r="AW4059">
        <v>8.7670100000000015E-2</v>
      </c>
      <c r="AX4059">
        <v>1.3835299999999995E-2</v>
      </c>
      <c r="AY4059">
        <v>1.9854399999999994E-2</v>
      </c>
      <c r="AZ4059">
        <v>2.7363499999999999E-2</v>
      </c>
      <c r="BA4059">
        <v>3.9825200000000005E-2</v>
      </c>
      <c r="BC4059" s="52">
        <v>100000</v>
      </c>
      <c r="BD4059" s="52">
        <v>100000</v>
      </c>
      <c r="BE4059">
        <v>0</v>
      </c>
      <c r="BF4059">
        <v>0</v>
      </c>
      <c r="BG4059">
        <v>0</v>
      </c>
    </row>
    <row r="4060" spans="1:59">
      <c r="A4060">
        <v>4059</v>
      </c>
      <c r="E4060">
        <v>9795.2054794520554</v>
      </c>
      <c r="K4060">
        <v>1887.6392475934408</v>
      </c>
      <c r="L4060">
        <v>1943.4617475934408</v>
      </c>
      <c r="M4060">
        <v>1999.2842475934408</v>
      </c>
      <c r="N4060">
        <v>2055.1067475934406</v>
      </c>
      <c r="O4060">
        <v>2110.9292475934408</v>
      </c>
      <c r="Q4060">
        <v>7940.7282514685794</v>
      </c>
      <c r="R4060">
        <v>7726.19704832964</v>
      </c>
      <c r="S4060">
        <v>7511.6658451907006</v>
      </c>
      <c r="T4060">
        <v>7297.1346420517611</v>
      </c>
      <c r="U4060">
        <v>7082.6034389128217</v>
      </c>
      <c r="W4060">
        <v>0</v>
      </c>
      <c r="AB4060">
        <v>1</v>
      </c>
      <c r="AC4060">
        <v>1</v>
      </c>
      <c r="AD4060">
        <v>1</v>
      </c>
      <c r="AE4060">
        <v>1</v>
      </c>
      <c r="AF4060">
        <v>1</v>
      </c>
      <c r="AL4060">
        <v>3.7802646000000002</v>
      </c>
      <c r="AM4060" s="5">
        <v>14.255502700805661</v>
      </c>
      <c r="AN4060">
        <v>570.77625570776252</v>
      </c>
      <c r="AO4060">
        <f t="shared" si="63"/>
        <v>26826.48401826484</v>
      </c>
      <c r="AP4060">
        <v>684.93150684931504</v>
      </c>
      <c r="AQ4060">
        <v>8.8853800000000011E-2</v>
      </c>
      <c r="AR4060">
        <v>1.3811E-2</v>
      </c>
      <c r="AS4060">
        <v>1.9879999999999998E-2</v>
      </c>
      <c r="AT4060">
        <v>2.74633E-2</v>
      </c>
      <c r="AU4060">
        <v>3.9829799999999999E-2</v>
      </c>
      <c r="AW4060">
        <v>8.8853800000000024E-2</v>
      </c>
      <c r="AX4060">
        <v>1.3811000000000004E-2</v>
      </c>
      <c r="AY4060">
        <v>1.9879999999999995E-2</v>
      </c>
      <c r="AZ4060">
        <v>2.7463299999999996E-2</v>
      </c>
      <c r="BA4060">
        <v>3.9829799999999999E-2</v>
      </c>
      <c r="BC4060" s="52">
        <v>100000</v>
      </c>
      <c r="BD4060" s="52">
        <v>100000</v>
      </c>
      <c r="BE4060">
        <v>0</v>
      </c>
      <c r="BF4060">
        <v>0</v>
      </c>
      <c r="BG4060">
        <v>0</v>
      </c>
    </row>
    <row r="4061" spans="1:59">
      <c r="A4061">
        <v>4060</v>
      </c>
      <c r="E4061">
        <v>9795.2054794520554</v>
      </c>
      <c r="K4061">
        <v>1934.6218382601583</v>
      </c>
      <c r="L4061">
        <v>1985.9343382601583</v>
      </c>
      <c r="M4061">
        <v>2037.2468382601583</v>
      </c>
      <c r="N4061">
        <v>2088.5593382601583</v>
      </c>
      <c r="O4061">
        <v>2139.8718382601583</v>
      </c>
      <c r="Q4061">
        <v>11232.06686084803</v>
      </c>
      <c r="R4061">
        <v>10928.614993468003</v>
      </c>
      <c r="S4061">
        <v>10625.163126087977</v>
      </c>
      <c r="T4061">
        <v>10321.71125870795</v>
      </c>
      <c r="U4061">
        <v>10018.259391327923</v>
      </c>
      <c r="W4061">
        <v>0</v>
      </c>
      <c r="AB4061">
        <v>1</v>
      </c>
      <c r="AC4061">
        <v>1</v>
      </c>
      <c r="AD4061">
        <v>1</v>
      </c>
      <c r="AE4061">
        <v>1</v>
      </c>
      <c r="AF4061">
        <v>1</v>
      </c>
      <c r="AL4061">
        <v>5.2809667999999999</v>
      </c>
      <c r="AM4061" s="5">
        <v>13.74378681182861</v>
      </c>
      <c r="AN4061">
        <v>570.77625570776252</v>
      </c>
      <c r="AO4061">
        <f t="shared" si="63"/>
        <v>26826.48401826484</v>
      </c>
      <c r="AP4061">
        <v>684.93150684931504</v>
      </c>
      <c r="AQ4061">
        <v>8.7934600000000002E-2</v>
      </c>
      <c r="AR4061">
        <v>1.29401E-2</v>
      </c>
      <c r="AS4061">
        <v>1.90939E-2</v>
      </c>
      <c r="AT4061">
        <v>2.4808499999999997E-2</v>
      </c>
      <c r="AU4061">
        <v>3.9352600000000001E-2</v>
      </c>
      <c r="AW4061">
        <v>8.7934600000000016E-2</v>
      </c>
      <c r="AX4061">
        <v>1.2940099999999996E-2</v>
      </c>
      <c r="AY4061">
        <v>1.9093899999999997E-2</v>
      </c>
      <c r="AZ4061">
        <v>2.4808499999999997E-2</v>
      </c>
      <c r="BA4061">
        <v>3.9352600000000001E-2</v>
      </c>
      <c r="BC4061" s="52">
        <v>100000</v>
      </c>
      <c r="BD4061" s="52">
        <v>100000</v>
      </c>
      <c r="BE4061">
        <v>0</v>
      </c>
      <c r="BF4061">
        <v>0</v>
      </c>
      <c r="BG4061">
        <v>0</v>
      </c>
    </row>
    <row r="4062" spans="1:59">
      <c r="A4062">
        <v>4061</v>
      </c>
      <c r="E4062">
        <v>9795.2054794520554</v>
      </c>
      <c r="K4062">
        <v>2205.1506264539994</v>
      </c>
      <c r="L4062">
        <v>2255.9681264539995</v>
      </c>
      <c r="M4062">
        <v>2306.7856264539996</v>
      </c>
      <c r="N4062">
        <v>2357.6031264539997</v>
      </c>
      <c r="O4062">
        <v>2408.4206264539998</v>
      </c>
      <c r="Q4062">
        <v>18764.197382449751</v>
      </c>
      <c r="R4062">
        <v>18257.253217339105</v>
      </c>
      <c r="S4062">
        <v>17750.309052228458</v>
      </c>
      <c r="T4062">
        <v>17243.364887117812</v>
      </c>
      <c r="U4062">
        <v>16736.420722007166</v>
      </c>
      <c r="W4062">
        <v>0</v>
      </c>
      <c r="AB4062">
        <v>1</v>
      </c>
      <c r="AC4062">
        <v>1</v>
      </c>
      <c r="AD4062">
        <v>1</v>
      </c>
      <c r="AE4062">
        <v>1</v>
      </c>
      <c r="AF4062">
        <v>1</v>
      </c>
      <c r="AL4062">
        <v>6.5451927000000003</v>
      </c>
      <c r="AM4062" s="5">
        <v>13.76470947265625</v>
      </c>
      <c r="AN4062">
        <v>570.77625570776252</v>
      </c>
      <c r="AO4062">
        <f t="shared" si="63"/>
        <v>26826.48401826484</v>
      </c>
      <c r="AP4062">
        <v>684.93150684931504</v>
      </c>
      <c r="AQ4062">
        <v>8.9888400000000007E-2</v>
      </c>
      <c r="AR4062">
        <v>1.2666499999999999E-2</v>
      </c>
      <c r="AS4062">
        <v>9.3209700000000013E-3</v>
      </c>
      <c r="AT4062">
        <v>2.51878E-2</v>
      </c>
      <c r="AU4062">
        <v>3.9729399999999998E-2</v>
      </c>
      <c r="AW4062">
        <v>8.9888400000000021E-2</v>
      </c>
      <c r="AX4062">
        <v>1.2666499999999997E-2</v>
      </c>
      <c r="AY4062">
        <v>9.3209699999999979E-3</v>
      </c>
      <c r="AZ4062">
        <v>2.5187799999999996E-2</v>
      </c>
      <c r="BA4062">
        <v>3.9729399999999998E-2</v>
      </c>
      <c r="BC4062" s="52">
        <v>100000</v>
      </c>
      <c r="BD4062" s="52">
        <v>100000</v>
      </c>
      <c r="BE4062">
        <v>0</v>
      </c>
      <c r="BF4062">
        <v>0</v>
      </c>
      <c r="BG4062">
        <v>0</v>
      </c>
    </row>
    <row r="4063" spans="1:59">
      <c r="A4063">
        <v>4062</v>
      </c>
      <c r="E4063">
        <v>9795.2054794520554</v>
      </c>
      <c r="K4063">
        <v>2612.0804843254077</v>
      </c>
      <c r="L4063">
        <v>2653.7404843254076</v>
      </c>
      <c r="M4063">
        <v>2695.4004843254074</v>
      </c>
      <c r="N4063">
        <v>2737.0604843254073</v>
      </c>
      <c r="O4063">
        <v>2778.7204843254071</v>
      </c>
      <c r="Q4063">
        <v>22985.005028463729</v>
      </c>
      <c r="R4063">
        <v>22364.02913683057</v>
      </c>
      <c r="S4063">
        <v>21743.053245197414</v>
      </c>
      <c r="T4063">
        <v>21122.077353564258</v>
      </c>
      <c r="U4063">
        <v>20501.101461931103</v>
      </c>
      <c r="W4063">
        <v>6.6400000000000001E-3</v>
      </c>
      <c r="AB4063">
        <v>1</v>
      </c>
      <c r="AC4063">
        <v>1</v>
      </c>
      <c r="AD4063">
        <v>1</v>
      </c>
      <c r="AE4063">
        <v>1</v>
      </c>
      <c r="AF4063">
        <v>1</v>
      </c>
      <c r="AL4063">
        <v>6.9069776999999997</v>
      </c>
      <c r="AM4063" s="5">
        <v>12.6964111328125</v>
      </c>
      <c r="AN4063">
        <v>570.77625570776252</v>
      </c>
      <c r="AO4063">
        <f t="shared" si="63"/>
        <v>26826.48401826484</v>
      </c>
      <c r="AP4063">
        <v>684.93150684931504</v>
      </c>
      <c r="AQ4063">
        <v>9.1693700000000003E-2</v>
      </c>
      <c r="AR4063">
        <v>1.2257500000000001E-2</v>
      </c>
      <c r="AS4063">
        <v>7.9551999999999991E-3</v>
      </c>
      <c r="AT4063">
        <v>2.08705E-2</v>
      </c>
      <c r="AU4063">
        <v>3.8981599999999998E-2</v>
      </c>
      <c r="AW4063">
        <v>9.1693700000000003E-2</v>
      </c>
      <c r="AX4063">
        <v>1.2257500000000005E-2</v>
      </c>
      <c r="AY4063">
        <v>7.9551999999999956E-3</v>
      </c>
      <c r="AZ4063">
        <v>2.08705E-2</v>
      </c>
      <c r="BA4063">
        <v>3.8981599999999991E-2</v>
      </c>
      <c r="BC4063" s="52">
        <v>100000</v>
      </c>
      <c r="BD4063" s="52">
        <v>100000</v>
      </c>
      <c r="BE4063">
        <v>0</v>
      </c>
      <c r="BF4063">
        <v>0</v>
      </c>
      <c r="BG4063">
        <v>0</v>
      </c>
    </row>
    <row r="4064" spans="1:59">
      <c r="A4064">
        <v>4063</v>
      </c>
      <c r="E4064">
        <v>9795.2054794520554</v>
      </c>
      <c r="K4064">
        <v>2978.0900212935462</v>
      </c>
      <c r="L4064">
        <v>3019.2000212935463</v>
      </c>
      <c r="M4064">
        <v>3060.3100212935465</v>
      </c>
      <c r="N4064">
        <v>3101.4200212935466</v>
      </c>
      <c r="O4064">
        <v>3142.5300212935467</v>
      </c>
      <c r="Q4064">
        <v>23155.45247684883</v>
      </c>
      <c r="R4064">
        <v>22529.87167944161</v>
      </c>
      <c r="S4064">
        <v>21904.290882034391</v>
      </c>
      <c r="T4064">
        <v>21278.710084627171</v>
      </c>
      <c r="U4064">
        <v>20653.129287219952</v>
      </c>
      <c r="W4064">
        <v>2.112E-2</v>
      </c>
      <c r="AB4064">
        <v>1</v>
      </c>
      <c r="AC4064">
        <v>1</v>
      </c>
      <c r="AD4064">
        <v>1</v>
      </c>
      <c r="AE4064">
        <v>1</v>
      </c>
      <c r="AF4064">
        <v>1</v>
      </c>
      <c r="AL4064">
        <v>6.5032854000000002</v>
      </c>
      <c r="AM4064" s="5">
        <v>12.6192684173584</v>
      </c>
      <c r="AN4064">
        <v>570.77625570776252</v>
      </c>
      <c r="AO4064">
        <f t="shared" si="63"/>
        <v>26826.48401826484</v>
      </c>
      <c r="AP4064">
        <v>684.93150684931504</v>
      </c>
      <c r="AQ4064">
        <v>8.8673399999999999E-2</v>
      </c>
      <c r="AR4064">
        <v>6.5837399999999994E-3</v>
      </c>
      <c r="AS4064">
        <v>2.6062500000000001E-3</v>
      </c>
      <c r="AT4064">
        <v>7.7385299999999995E-3</v>
      </c>
      <c r="AU4064">
        <v>3.6382299999999999E-2</v>
      </c>
      <c r="AW4064">
        <v>8.8673399999999999E-2</v>
      </c>
      <c r="AX4064">
        <v>6.5837399999999976E-3</v>
      </c>
      <c r="AY4064">
        <v>2.6062499999999975E-3</v>
      </c>
      <c r="AZ4064">
        <v>7.7385300000000004E-3</v>
      </c>
      <c r="BA4064">
        <v>3.6382299999999992E-2</v>
      </c>
      <c r="BC4064" s="52">
        <v>100000</v>
      </c>
      <c r="BD4064" s="52">
        <v>100000</v>
      </c>
      <c r="BE4064">
        <v>0</v>
      </c>
      <c r="BF4064">
        <v>0</v>
      </c>
      <c r="BG4064">
        <v>0</v>
      </c>
    </row>
    <row r="4065" spans="1:59">
      <c r="A4065">
        <v>4064</v>
      </c>
      <c r="E4065">
        <v>9795.2054794520554</v>
      </c>
      <c r="K4065">
        <v>3309.2415071218611</v>
      </c>
      <c r="L4065">
        <v>3386.2115071218614</v>
      </c>
      <c r="M4065">
        <v>3463.1815071218616</v>
      </c>
      <c r="N4065">
        <v>3540.1515071218619</v>
      </c>
      <c r="O4065">
        <v>3617.1215071218621</v>
      </c>
      <c r="Q4065">
        <v>20292.710615309868</v>
      </c>
      <c r="R4065">
        <v>19744.471271940674</v>
      </c>
      <c r="S4065">
        <v>19196.231928571484</v>
      </c>
      <c r="T4065">
        <v>18647.992585202293</v>
      </c>
      <c r="U4065">
        <v>18099.753241833103</v>
      </c>
      <c r="W4065">
        <v>6.4649999999999999E-2</v>
      </c>
      <c r="AB4065">
        <v>1</v>
      </c>
      <c r="AC4065">
        <v>1</v>
      </c>
      <c r="AD4065">
        <v>1</v>
      </c>
      <c r="AE4065">
        <v>1</v>
      </c>
      <c r="AF4065">
        <v>1</v>
      </c>
      <c r="AL4065">
        <v>6.441643</v>
      </c>
      <c r="AM4065" s="5">
        <v>11.830875396728519</v>
      </c>
      <c r="AN4065">
        <v>570.77625570776252</v>
      </c>
      <c r="AO4065">
        <f t="shared" si="63"/>
        <v>26826.48401826484</v>
      </c>
      <c r="AP4065">
        <v>684.93150684931504</v>
      </c>
      <c r="AQ4065">
        <v>7.9791399999999998E-2</v>
      </c>
      <c r="AR4065">
        <v>4.2082499999999993E-3</v>
      </c>
      <c r="AS4065">
        <v>1.91409E-3</v>
      </c>
      <c r="AT4065">
        <v>1.90211E-3</v>
      </c>
      <c r="AU4065">
        <v>2.8706600000000001E-3</v>
      </c>
      <c r="AW4065">
        <v>7.9791399999999998E-2</v>
      </c>
      <c r="AX4065">
        <v>4.2082499999999967E-3</v>
      </c>
      <c r="AY4065">
        <v>1.9140900000000002E-3</v>
      </c>
      <c r="AZ4065">
        <v>1.9021099999999985E-3</v>
      </c>
      <c r="BA4065">
        <v>2.8706599999999971E-3</v>
      </c>
      <c r="BC4065" s="52">
        <v>100000</v>
      </c>
      <c r="BD4065" s="52">
        <v>100000</v>
      </c>
      <c r="BE4065">
        <v>0</v>
      </c>
      <c r="BF4065">
        <v>0</v>
      </c>
      <c r="BG4065">
        <v>0</v>
      </c>
    </row>
    <row r="4066" spans="1:59">
      <c r="A4066">
        <v>4065</v>
      </c>
      <c r="E4066">
        <v>9795.2054794520554</v>
      </c>
      <c r="K4066">
        <v>3970.786695058061</v>
      </c>
      <c r="L4066">
        <v>4095.3566950580607</v>
      </c>
      <c r="M4066">
        <v>4219.9266950580604</v>
      </c>
      <c r="N4066">
        <v>4344.4966950580601</v>
      </c>
      <c r="O4066">
        <v>4469.0666950580598</v>
      </c>
      <c r="Q4066">
        <v>18810.85684046648</v>
      </c>
      <c r="R4066">
        <v>18302.652096777336</v>
      </c>
      <c r="S4066">
        <v>17794.447353088191</v>
      </c>
      <c r="T4066">
        <v>17286.242609399047</v>
      </c>
      <c r="U4066">
        <v>16778.037865709903</v>
      </c>
      <c r="W4066">
        <v>7.3980000000000004E-2</v>
      </c>
      <c r="AB4066">
        <v>1</v>
      </c>
      <c r="AC4066">
        <v>1</v>
      </c>
      <c r="AD4066">
        <v>1</v>
      </c>
      <c r="AE4066">
        <v>1</v>
      </c>
      <c r="AF4066">
        <v>1</v>
      </c>
      <c r="AL4066">
        <v>5.9579886999999996</v>
      </c>
      <c r="AM4066" s="5">
        <v>11.980246543884279</v>
      </c>
      <c r="AN4066">
        <v>570.77625570776252</v>
      </c>
      <c r="AO4066">
        <f t="shared" si="63"/>
        <v>26826.48401826484</v>
      </c>
      <c r="AP4066">
        <v>684.93150684931504</v>
      </c>
      <c r="AQ4066">
        <v>6.61519E-2</v>
      </c>
      <c r="AR4066">
        <v>3.6947299999999998E-3</v>
      </c>
      <c r="AS4066">
        <v>9.9134799999999997E-4</v>
      </c>
      <c r="AT4066">
        <v>7.6407199999999997E-4</v>
      </c>
      <c r="AU4066">
        <v>1.4431099999999998E-3</v>
      </c>
      <c r="AW4066">
        <v>6.61519E-2</v>
      </c>
      <c r="AX4066">
        <v>3.6947300000000002E-3</v>
      </c>
      <c r="AY4066">
        <v>9.91348000000003E-4</v>
      </c>
      <c r="AZ4066">
        <v>7.6407199999999759E-4</v>
      </c>
      <c r="BA4066">
        <v>1.4431099999999975E-3</v>
      </c>
      <c r="BC4066" s="52">
        <v>100000</v>
      </c>
      <c r="BD4066" s="52">
        <v>100000</v>
      </c>
      <c r="BE4066">
        <v>0</v>
      </c>
      <c r="BF4066">
        <v>0</v>
      </c>
      <c r="BG4066">
        <v>0</v>
      </c>
    </row>
    <row r="4067" spans="1:59">
      <c r="A4067">
        <v>4066</v>
      </c>
      <c r="E4067">
        <v>9795.2054794520554</v>
      </c>
      <c r="K4067">
        <v>4452.7371412521306</v>
      </c>
      <c r="L4067">
        <v>4711.0346412521303</v>
      </c>
      <c r="M4067">
        <v>4969.33214125213</v>
      </c>
      <c r="N4067">
        <v>5227.6296412521297</v>
      </c>
      <c r="O4067">
        <v>5485.9271412521293</v>
      </c>
      <c r="Q4067">
        <v>17493.75969021838</v>
      </c>
      <c r="R4067">
        <v>17021.138388075873</v>
      </c>
      <c r="S4067">
        <v>16548.517085933367</v>
      </c>
      <c r="T4067">
        <v>16075.895783790862</v>
      </c>
      <c r="U4067">
        <v>15603.274481648357</v>
      </c>
      <c r="W4067">
        <v>0.15894999999999998</v>
      </c>
      <c r="AB4067">
        <v>1</v>
      </c>
      <c r="AC4067">
        <v>1</v>
      </c>
      <c r="AD4067">
        <v>1</v>
      </c>
      <c r="AE4067">
        <v>1</v>
      </c>
      <c r="AF4067">
        <v>1</v>
      </c>
      <c r="AL4067">
        <v>5.5796942999999999</v>
      </c>
      <c r="AM4067" s="5">
        <v>12.10828685760498</v>
      </c>
      <c r="AN4067">
        <v>570.77625570776252</v>
      </c>
      <c r="AO4067">
        <f t="shared" si="63"/>
        <v>26826.48401826484</v>
      </c>
      <c r="AP4067">
        <v>684.93150684931504</v>
      </c>
      <c r="AQ4067">
        <v>6.0969000000000002E-2</v>
      </c>
      <c r="AR4067">
        <v>2.2968400000000001E-3</v>
      </c>
      <c r="AS4067">
        <v>6.3341999999999999E-4</v>
      </c>
      <c r="AT4067">
        <v>5.2024199999999997E-4</v>
      </c>
      <c r="AU4067">
        <v>6.66163E-4</v>
      </c>
      <c r="AW4067">
        <v>6.0969000000000009E-2</v>
      </c>
      <c r="AX4067">
        <v>2.2968400000000014E-3</v>
      </c>
      <c r="AY4067">
        <v>6.3342000000000259E-4</v>
      </c>
      <c r="AZ4067">
        <v>5.2024199999999715E-4</v>
      </c>
      <c r="BA4067">
        <v>6.661629999999974E-4</v>
      </c>
      <c r="BC4067" s="52">
        <v>100000</v>
      </c>
      <c r="BD4067" s="52">
        <v>100000</v>
      </c>
      <c r="BE4067">
        <v>0</v>
      </c>
      <c r="BF4067">
        <v>0</v>
      </c>
      <c r="BG4067">
        <v>0</v>
      </c>
    </row>
    <row r="4068" spans="1:59">
      <c r="A4068">
        <v>4067</v>
      </c>
      <c r="E4068">
        <v>9795.2054794520554</v>
      </c>
      <c r="K4068">
        <v>4903.6184549085328</v>
      </c>
      <c r="L4068">
        <v>5232.8634549085327</v>
      </c>
      <c r="M4068">
        <v>5562.1084549085326</v>
      </c>
      <c r="N4068">
        <v>5891.3534549085325</v>
      </c>
      <c r="O4068">
        <v>6220.5984549085324</v>
      </c>
      <c r="Q4068">
        <v>16024.28766476489</v>
      </c>
      <c r="R4068">
        <v>15591.366450017335</v>
      </c>
      <c r="S4068">
        <v>15158.445235269779</v>
      </c>
      <c r="T4068">
        <v>14725.524020522224</v>
      </c>
      <c r="U4068">
        <v>14292.602805774668</v>
      </c>
      <c r="W4068">
        <v>6.1460000000000001E-2</v>
      </c>
      <c r="AB4068">
        <v>1</v>
      </c>
      <c r="AC4068">
        <v>1</v>
      </c>
      <c r="AD4068">
        <v>1</v>
      </c>
      <c r="AE4068">
        <v>1</v>
      </c>
      <c r="AF4068">
        <v>1</v>
      </c>
      <c r="AL4068">
        <v>5.7621427000000001</v>
      </c>
      <c r="AM4068" s="5">
        <v>11.97903537750244</v>
      </c>
      <c r="AN4068">
        <v>570.77625570776252</v>
      </c>
      <c r="AO4068">
        <f t="shared" si="63"/>
        <v>26826.48401826484</v>
      </c>
      <c r="AP4068">
        <v>684.93150684931504</v>
      </c>
      <c r="AQ4068">
        <v>6.0716900000000004E-2</v>
      </c>
      <c r="AR4068">
        <v>1.9926499999999999E-3</v>
      </c>
      <c r="AS4068">
        <v>6.4098299999999992E-4</v>
      </c>
      <c r="AT4068">
        <v>5.2199500000000003E-4</v>
      </c>
      <c r="AU4068">
        <v>5.2419200000000004E-4</v>
      </c>
      <c r="AW4068">
        <v>6.0716900000000004E-2</v>
      </c>
      <c r="AX4068">
        <v>1.9926499999999986E-3</v>
      </c>
      <c r="AY4068">
        <v>6.4098299999999775E-4</v>
      </c>
      <c r="AZ4068">
        <v>5.2199499999999732E-4</v>
      </c>
      <c r="BA4068">
        <v>5.2419199999999971E-4</v>
      </c>
      <c r="BC4068" s="52">
        <v>100000</v>
      </c>
      <c r="BD4068" s="52">
        <v>100000</v>
      </c>
      <c r="BE4068">
        <v>0</v>
      </c>
      <c r="BF4068">
        <v>0</v>
      </c>
      <c r="BG4068">
        <v>0</v>
      </c>
    </row>
    <row r="4069" spans="1:59">
      <c r="A4069">
        <v>4068</v>
      </c>
      <c r="E4069">
        <v>9795.2054794520554</v>
      </c>
      <c r="K4069">
        <v>4963.4833688225763</v>
      </c>
      <c r="L4069">
        <v>5404.5108688225764</v>
      </c>
      <c r="M4069">
        <v>5845.5383688225766</v>
      </c>
      <c r="N4069">
        <v>6286.5658688225767</v>
      </c>
      <c r="O4069">
        <v>6727.5933688225768</v>
      </c>
      <c r="Q4069">
        <v>15266.221923029791</v>
      </c>
      <c r="R4069">
        <v>14853.781041268958</v>
      </c>
      <c r="S4069">
        <v>14441.340159508125</v>
      </c>
      <c r="T4069">
        <v>14028.899277747292</v>
      </c>
      <c r="U4069">
        <v>13616.458395986459</v>
      </c>
      <c r="W4069">
        <v>0.22305</v>
      </c>
      <c r="AB4069">
        <v>1</v>
      </c>
      <c r="AC4069">
        <v>1</v>
      </c>
      <c r="AD4069">
        <v>1</v>
      </c>
      <c r="AE4069">
        <v>1</v>
      </c>
      <c r="AF4069">
        <v>1</v>
      </c>
      <c r="AL4069">
        <v>6.1726074000000004</v>
      </c>
      <c r="AM4069" s="5">
        <v>12.13998413085938</v>
      </c>
      <c r="AN4069">
        <v>570.77625570776252</v>
      </c>
      <c r="AO4069">
        <f t="shared" si="63"/>
        <v>26826.48401826484</v>
      </c>
      <c r="AP4069">
        <v>684.93150684931504</v>
      </c>
      <c r="AQ4069">
        <v>5.4290399999999996E-2</v>
      </c>
      <c r="AR4069">
        <v>2.0337100000000002E-3</v>
      </c>
      <c r="AS4069">
        <v>6.4970499999999999E-4</v>
      </c>
      <c r="AT4069">
        <v>5.2774899999999999E-4</v>
      </c>
      <c r="AU4069">
        <v>5.2863400000000005E-4</v>
      </c>
      <c r="AW4069">
        <v>5.4290400000000003E-2</v>
      </c>
      <c r="AX4069">
        <v>2.0337100000000011E-3</v>
      </c>
      <c r="AY4069">
        <v>6.4970500000000042E-4</v>
      </c>
      <c r="AZ4069">
        <v>5.2774900000000097E-4</v>
      </c>
      <c r="BA4069">
        <v>5.2863400000000005E-4</v>
      </c>
      <c r="BC4069" s="52">
        <v>100000</v>
      </c>
      <c r="BD4069" s="52">
        <v>100000</v>
      </c>
      <c r="BE4069">
        <v>0</v>
      </c>
      <c r="BF4069">
        <v>0</v>
      </c>
      <c r="BG4069">
        <v>0</v>
      </c>
    </row>
    <row r="4070" spans="1:59">
      <c r="A4070">
        <v>4069</v>
      </c>
      <c r="E4070">
        <v>9795.2054794520554</v>
      </c>
      <c r="K4070">
        <v>4788.4353294030316</v>
      </c>
      <c r="L4070">
        <v>5299.9153294030311</v>
      </c>
      <c r="M4070">
        <v>5811.3953294030307</v>
      </c>
      <c r="N4070">
        <v>6322.8753294030303</v>
      </c>
      <c r="O4070">
        <v>6834.3553294030298</v>
      </c>
      <c r="Q4070">
        <v>14935.75282732489</v>
      </c>
      <c r="R4070">
        <v>14532.240085351512</v>
      </c>
      <c r="S4070">
        <v>14128.727343378134</v>
      </c>
      <c r="T4070">
        <v>13725.214601404756</v>
      </c>
      <c r="U4070">
        <v>13321.701859431378</v>
      </c>
      <c r="W4070">
        <v>0.25417000000000001</v>
      </c>
      <c r="AB4070">
        <v>1</v>
      </c>
      <c r="AC4070">
        <v>1</v>
      </c>
      <c r="AD4070">
        <v>1</v>
      </c>
      <c r="AE4070">
        <v>1</v>
      </c>
      <c r="AF4070">
        <v>1</v>
      </c>
      <c r="AL4070">
        <v>6.2542689999999999</v>
      </c>
      <c r="AM4070" s="5">
        <v>12.00982093811035</v>
      </c>
      <c r="AN4070">
        <v>570.77625570776252</v>
      </c>
      <c r="AO4070">
        <f t="shared" si="63"/>
        <v>26826.48401826484</v>
      </c>
      <c r="AP4070">
        <v>684.93150684931504</v>
      </c>
      <c r="AQ4070">
        <v>5.4220199999999996E-2</v>
      </c>
      <c r="AR4070">
        <v>2.0339900000000003E-3</v>
      </c>
      <c r="AS4070">
        <v>6.4921900000000003E-4</v>
      </c>
      <c r="AT4070">
        <v>5.2560399999999994E-4</v>
      </c>
      <c r="AU4070">
        <v>5.3528400000000002E-4</v>
      </c>
      <c r="AW4070">
        <v>5.4220199999999996E-2</v>
      </c>
      <c r="AX4070">
        <v>2.0339899999999994E-3</v>
      </c>
      <c r="AY4070">
        <v>6.4921899999999949E-4</v>
      </c>
      <c r="AZ4070">
        <v>5.2560399999999896E-4</v>
      </c>
      <c r="BA4070">
        <v>5.3528399999999698E-4</v>
      </c>
      <c r="BC4070" s="52">
        <v>100000</v>
      </c>
      <c r="BD4070" s="52">
        <v>100000</v>
      </c>
      <c r="BE4070">
        <v>0</v>
      </c>
      <c r="BF4070">
        <v>0</v>
      </c>
      <c r="BG4070">
        <v>0</v>
      </c>
    </row>
    <row r="4071" spans="1:59">
      <c r="A4071">
        <v>4070</v>
      </c>
      <c r="E4071">
        <v>9795.2054794520554</v>
      </c>
      <c r="K4071">
        <v>4949.8432618548195</v>
      </c>
      <c r="L4071">
        <v>5458.1057618548193</v>
      </c>
      <c r="M4071">
        <v>5966.3682618548191</v>
      </c>
      <c r="N4071">
        <v>6474.630761854819</v>
      </c>
      <c r="O4071">
        <v>6982.8932618548188</v>
      </c>
      <c r="Q4071">
        <v>14572.90296425644</v>
      </c>
      <c r="R4071">
        <v>14179.193179150363</v>
      </c>
      <c r="S4071">
        <v>13785.483394044286</v>
      </c>
      <c r="T4071">
        <v>13391.773608938209</v>
      </c>
      <c r="U4071">
        <v>12998.063823832132</v>
      </c>
      <c r="W4071">
        <v>0.10054</v>
      </c>
      <c r="AB4071">
        <v>1</v>
      </c>
      <c r="AC4071">
        <v>1</v>
      </c>
      <c r="AD4071">
        <v>1</v>
      </c>
      <c r="AE4071">
        <v>1</v>
      </c>
      <c r="AF4071">
        <v>1</v>
      </c>
      <c r="AL4071">
        <v>5.8695073000000004</v>
      </c>
      <c r="AM4071" s="5">
        <v>11.890241622924799</v>
      </c>
      <c r="AN4071">
        <v>570.77625570776252</v>
      </c>
      <c r="AO4071">
        <f t="shared" si="63"/>
        <v>26826.48401826484</v>
      </c>
      <c r="AP4071">
        <v>684.93150684931504</v>
      </c>
      <c r="AQ4071">
        <v>5.3588999999999998E-2</v>
      </c>
      <c r="AR4071">
        <v>2.17095E-3</v>
      </c>
      <c r="AS4071">
        <v>6.4762499999999998E-4</v>
      </c>
      <c r="AT4071">
        <v>5.2176100000000003E-4</v>
      </c>
      <c r="AU4071">
        <v>6.7225400000000006E-4</v>
      </c>
      <c r="AW4071">
        <v>5.3588999999999998E-2</v>
      </c>
      <c r="AX4071">
        <v>2.1709499999999979E-3</v>
      </c>
      <c r="AY4071">
        <v>6.476249999999989E-4</v>
      </c>
      <c r="AZ4071">
        <v>5.2176100000000253E-4</v>
      </c>
      <c r="BA4071">
        <v>6.7225399999999713E-4</v>
      </c>
      <c r="BC4071" s="52">
        <v>100000</v>
      </c>
      <c r="BD4071" s="52">
        <v>100000</v>
      </c>
      <c r="BE4071">
        <v>0</v>
      </c>
      <c r="BF4071">
        <v>0</v>
      </c>
      <c r="BG4071">
        <v>0</v>
      </c>
    </row>
    <row r="4072" spans="1:59">
      <c r="A4072">
        <v>4071</v>
      </c>
      <c r="E4072">
        <v>9795.2054794520554</v>
      </c>
      <c r="K4072">
        <v>5121.8601663926402</v>
      </c>
      <c r="L4072">
        <v>5611.5059997259732</v>
      </c>
      <c r="M4072">
        <v>6101.1518330593062</v>
      </c>
      <c r="N4072">
        <v>6590.7976663926393</v>
      </c>
      <c r="O4072">
        <v>7080.4434997259723</v>
      </c>
      <c r="Q4072">
        <v>14772.89314399286</v>
      </c>
      <c r="R4072">
        <v>14373.780310939341</v>
      </c>
      <c r="S4072">
        <v>13974.667477885821</v>
      </c>
      <c r="T4072">
        <v>13575.554644832302</v>
      </c>
      <c r="U4072">
        <v>13176.441811778783</v>
      </c>
      <c r="W4072">
        <v>0.21152000000000001</v>
      </c>
      <c r="AB4072">
        <v>1</v>
      </c>
      <c r="AC4072">
        <v>1</v>
      </c>
      <c r="AD4072">
        <v>1</v>
      </c>
      <c r="AE4072">
        <v>1</v>
      </c>
      <c r="AF4072">
        <v>1</v>
      </c>
      <c r="AL4072">
        <v>5.8516406999999999</v>
      </c>
      <c r="AM4072" s="5">
        <v>11.69373226165771</v>
      </c>
      <c r="AN4072">
        <v>570.77625570776252</v>
      </c>
      <c r="AO4072">
        <f t="shared" si="63"/>
        <v>26826.48401826484</v>
      </c>
      <c r="AP4072">
        <v>684.93150684931504</v>
      </c>
      <c r="AQ4072">
        <v>5.6179E-2</v>
      </c>
      <c r="AR4072">
        <v>2.10633E-3</v>
      </c>
      <c r="AS4072">
        <v>6.3228899999999996E-4</v>
      </c>
      <c r="AT4072">
        <v>5.1864800000000003E-4</v>
      </c>
      <c r="AU4072">
        <v>7.6310799999999997E-4</v>
      </c>
      <c r="AW4072">
        <v>5.6178999999999993E-2</v>
      </c>
      <c r="AX4072">
        <v>2.1063300000000035E-3</v>
      </c>
      <c r="AY4072">
        <v>6.3228900000000116E-4</v>
      </c>
      <c r="AZ4072">
        <v>5.1864799999999656E-4</v>
      </c>
      <c r="BA4072">
        <v>7.6310799999999845E-4</v>
      </c>
      <c r="BC4072" s="52">
        <v>100000</v>
      </c>
      <c r="BD4072" s="52">
        <v>100000</v>
      </c>
      <c r="BE4072">
        <v>0</v>
      </c>
      <c r="BF4072">
        <v>0</v>
      </c>
      <c r="BG4072">
        <v>0</v>
      </c>
    </row>
    <row r="4073" spans="1:59">
      <c r="A4073">
        <v>4072</v>
      </c>
      <c r="E4073">
        <v>9795.2054794520554</v>
      </c>
      <c r="K4073">
        <v>5171.1161082206509</v>
      </c>
      <c r="L4073">
        <v>5641.6227748873171</v>
      </c>
      <c r="M4073">
        <v>6112.1294415539833</v>
      </c>
      <c r="N4073">
        <v>6582.6361082206495</v>
      </c>
      <c r="O4073">
        <v>7053.1427748873157</v>
      </c>
      <c r="Q4073">
        <v>15442.38969873536</v>
      </c>
      <c r="R4073">
        <v>15025.189367904371</v>
      </c>
      <c r="S4073">
        <v>14607.989037073385</v>
      </c>
      <c r="T4073">
        <v>14190.788706242398</v>
      </c>
      <c r="U4073">
        <v>13773.588375411411</v>
      </c>
      <c r="W4073">
        <v>0.28205000000000002</v>
      </c>
      <c r="AB4073">
        <v>1</v>
      </c>
      <c r="AC4073">
        <v>1</v>
      </c>
      <c r="AD4073">
        <v>1</v>
      </c>
      <c r="AE4073">
        <v>1</v>
      </c>
      <c r="AF4073">
        <v>1</v>
      </c>
      <c r="AL4073">
        <v>5.6427379999999996</v>
      </c>
      <c r="AM4073" s="5">
        <v>11.29591274261475</v>
      </c>
      <c r="AN4073">
        <v>570.77625570776252</v>
      </c>
      <c r="AO4073">
        <f t="shared" si="63"/>
        <v>26826.48401826484</v>
      </c>
      <c r="AP4073">
        <v>684.93150684931504</v>
      </c>
      <c r="AQ4073">
        <v>5.94721E-2</v>
      </c>
      <c r="AR4073">
        <v>2.8150400000000004E-3</v>
      </c>
      <c r="AS4073">
        <v>1.11977E-3</v>
      </c>
      <c r="AT4073">
        <v>1.11904E-3</v>
      </c>
      <c r="AU4073">
        <v>1.30456E-3</v>
      </c>
      <c r="AW4073">
        <v>5.94721E-2</v>
      </c>
      <c r="AX4073">
        <v>2.8150399999999978E-3</v>
      </c>
      <c r="AY4073">
        <v>1.1197699999999991E-3</v>
      </c>
      <c r="AZ4073">
        <v>1.1190400000000017E-3</v>
      </c>
      <c r="BA4073">
        <v>1.3045600000000032E-3</v>
      </c>
      <c r="BC4073" s="52">
        <v>100000</v>
      </c>
      <c r="BD4073" s="52">
        <v>100000</v>
      </c>
      <c r="BE4073">
        <v>0</v>
      </c>
      <c r="BF4073">
        <v>0</v>
      </c>
      <c r="BG4073">
        <v>0</v>
      </c>
    </row>
    <row r="4074" spans="1:59">
      <c r="A4074">
        <v>4073</v>
      </c>
      <c r="E4074">
        <v>9795.2054794520554</v>
      </c>
      <c r="K4074">
        <v>5484.8385684790546</v>
      </c>
      <c r="L4074">
        <v>5964.9694018123882</v>
      </c>
      <c r="M4074">
        <v>6445.1002351457219</v>
      </c>
      <c r="N4074">
        <v>6925.2310684790555</v>
      </c>
      <c r="O4074">
        <v>7405.3619018123891</v>
      </c>
      <c r="Q4074">
        <v>16329.978509924649</v>
      </c>
      <c r="R4074">
        <v>15888.798577787562</v>
      </c>
      <c r="S4074">
        <v>15447.618645650475</v>
      </c>
      <c r="T4074">
        <v>15006.438713513387</v>
      </c>
      <c r="U4074">
        <v>14565.2587813763</v>
      </c>
      <c r="W4074">
        <v>0.16188</v>
      </c>
      <c r="AB4074">
        <v>1</v>
      </c>
      <c r="AC4074">
        <v>1</v>
      </c>
      <c r="AD4074">
        <v>1</v>
      </c>
      <c r="AE4074">
        <v>1</v>
      </c>
      <c r="AF4074">
        <v>1</v>
      </c>
      <c r="AL4074">
        <v>5.4459059999999999</v>
      </c>
      <c r="AM4074" s="5">
        <v>10.539655685424799</v>
      </c>
      <c r="AN4074">
        <v>570.77625570776252</v>
      </c>
      <c r="AO4074">
        <f t="shared" si="63"/>
        <v>26826.48401826484</v>
      </c>
      <c r="AP4074">
        <v>684.93150684931504</v>
      </c>
      <c r="AQ4074">
        <v>7.3199799999999995E-2</v>
      </c>
      <c r="AR4074">
        <v>6.6606399999999998E-3</v>
      </c>
      <c r="AS4074">
        <v>1.86868E-3</v>
      </c>
      <c r="AT4074">
        <v>2.3267099999999996E-3</v>
      </c>
      <c r="AU4074">
        <v>3.5862699999999999E-3</v>
      </c>
      <c r="AW4074">
        <v>7.3199799999999995E-2</v>
      </c>
      <c r="AX4074">
        <v>6.6606400000000024E-3</v>
      </c>
      <c r="AY4074">
        <v>1.8686799999999976E-3</v>
      </c>
      <c r="AZ4074">
        <v>2.3267100000000027E-3</v>
      </c>
      <c r="BA4074">
        <v>3.5862700000000025E-3</v>
      </c>
      <c r="BC4074" s="52">
        <v>100000</v>
      </c>
      <c r="BD4074" s="52">
        <v>100000</v>
      </c>
      <c r="BE4074">
        <v>0</v>
      </c>
      <c r="BF4074">
        <v>0</v>
      </c>
      <c r="BG4074">
        <v>0</v>
      </c>
    </row>
    <row r="4075" spans="1:59">
      <c r="A4075">
        <v>4074</v>
      </c>
      <c r="E4075">
        <v>9795.2054794520554</v>
      </c>
      <c r="K4075">
        <v>5602.2950451458473</v>
      </c>
      <c r="L4075">
        <v>6122.3000451458474</v>
      </c>
      <c r="M4075">
        <v>6642.3050451458475</v>
      </c>
      <c r="N4075">
        <v>7162.3100451458477</v>
      </c>
      <c r="O4075">
        <v>7682.3150451458478</v>
      </c>
      <c r="Q4075">
        <v>17528.037398845201</v>
      </c>
      <c r="R4075">
        <v>17054.490030409303</v>
      </c>
      <c r="S4075">
        <v>16580.9426619734</v>
      </c>
      <c r="T4075">
        <v>16107.3952935375</v>
      </c>
      <c r="U4075">
        <v>15633.8479251016</v>
      </c>
      <c r="W4075">
        <v>2.5989999999999999E-2</v>
      </c>
      <c r="AB4075">
        <v>1</v>
      </c>
      <c r="AC4075">
        <v>1</v>
      </c>
      <c r="AD4075">
        <v>1</v>
      </c>
      <c r="AE4075">
        <v>1</v>
      </c>
      <c r="AF4075">
        <v>1</v>
      </c>
      <c r="AL4075">
        <v>5.0894019999999998</v>
      </c>
      <c r="AM4075" s="5">
        <v>10.161452293396</v>
      </c>
      <c r="AN4075">
        <v>570.77625570776252</v>
      </c>
      <c r="AO4075">
        <f t="shared" si="63"/>
        <v>26826.48401826484</v>
      </c>
      <c r="AP4075">
        <v>684.93150684931504</v>
      </c>
      <c r="AQ4075">
        <v>9.06782E-2</v>
      </c>
      <c r="AR4075">
        <v>3.4834499999999997E-2</v>
      </c>
      <c r="AS4075">
        <v>4.8600099999999997E-3</v>
      </c>
      <c r="AT4075">
        <v>1.11655E-2</v>
      </c>
      <c r="AU4075">
        <v>4.0831000000000006E-2</v>
      </c>
      <c r="AW4075">
        <v>9.06782E-2</v>
      </c>
      <c r="AX4075">
        <v>3.4834500000000004E-2</v>
      </c>
      <c r="AY4075">
        <v>4.8600099999999979E-3</v>
      </c>
      <c r="AZ4075">
        <v>1.1165500000000002E-2</v>
      </c>
      <c r="BA4075">
        <v>4.0831000000000006E-2</v>
      </c>
      <c r="BC4075" s="52">
        <v>100000</v>
      </c>
      <c r="BD4075" s="52">
        <v>100000</v>
      </c>
      <c r="BE4075">
        <v>0</v>
      </c>
      <c r="BF4075">
        <v>0</v>
      </c>
      <c r="BG4075">
        <v>0</v>
      </c>
    </row>
    <row r="4076" spans="1:59">
      <c r="A4076">
        <v>4075</v>
      </c>
      <c r="E4076">
        <v>9795.2054794520554</v>
      </c>
      <c r="K4076">
        <v>5434.8248429306141</v>
      </c>
      <c r="L4076">
        <v>5918.3106762639472</v>
      </c>
      <c r="M4076">
        <v>6401.7965095972804</v>
      </c>
      <c r="N4076">
        <v>6885.2823429306136</v>
      </c>
      <c r="O4076">
        <v>7368.7681762639468</v>
      </c>
      <c r="Q4076">
        <v>19035.610518982699</v>
      </c>
      <c r="R4076">
        <v>18521.333702775915</v>
      </c>
      <c r="S4076">
        <v>18007.056886569131</v>
      </c>
      <c r="T4076">
        <v>17492.780070362347</v>
      </c>
      <c r="U4076">
        <v>16978.503254155563</v>
      </c>
      <c r="W4076">
        <v>3.0400000000000002E-3</v>
      </c>
      <c r="AB4076">
        <v>1</v>
      </c>
      <c r="AC4076">
        <v>1</v>
      </c>
      <c r="AD4076">
        <v>1</v>
      </c>
      <c r="AE4076">
        <v>1</v>
      </c>
      <c r="AF4076">
        <v>1</v>
      </c>
      <c r="AL4076">
        <v>5.1142706999999996</v>
      </c>
      <c r="AM4076" s="5">
        <v>10.55599784851074</v>
      </c>
      <c r="AN4076">
        <v>570.77625570776252</v>
      </c>
      <c r="AO4076">
        <f t="shared" si="63"/>
        <v>26826.48401826484</v>
      </c>
      <c r="AP4076">
        <v>684.93150684931504</v>
      </c>
      <c r="AQ4076">
        <v>9.9210400000000004E-2</v>
      </c>
      <c r="AR4076">
        <v>4.6098799999999995E-2</v>
      </c>
      <c r="AS4076">
        <v>1.19647E-2</v>
      </c>
      <c r="AT4076">
        <v>4.1759300000000006E-2</v>
      </c>
      <c r="AU4076">
        <v>4.4336100000000003E-2</v>
      </c>
      <c r="AW4076">
        <v>9.9210400000000018E-2</v>
      </c>
      <c r="AX4076">
        <v>4.6098799999999995E-2</v>
      </c>
      <c r="AY4076">
        <v>1.1964700000000002E-2</v>
      </c>
      <c r="AZ4076">
        <v>4.1759300000000013E-2</v>
      </c>
      <c r="BA4076">
        <v>4.4336100000000003E-2</v>
      </c>
      <c r="BC4076" s="52">
        <v>100000</v>
      </c>
      <c r="BD4076" s="52">
        <v>100000</v>
      </c>
      <c r="BE4076">
        <v>0</v>
      </c>
      <c r="BF4076">
        <v>0</v>
      </c>
      <c r="BG4076">
        <v>0</v>
      </c>
    </row>
    <row r="4077" spans="1:59">
      <c r="A4077">
        <v>4076</v>
      </c>
      <c r="E4077">
        <v>9795.2054794520554</v>
      </c>
      <c r="K4077">
        <v>5147.6248128872921</v>
      </c>
      <c r="L4077">
        <v>5565.5531462206254</v>
      </c>
      <c r="M4077">
        <v>5983.4814795539587</v>
      </c>
      <c r="N4077">
        <v>6401.409812887292</v>
      </c>
      <c r="O4077">
        <v>6819.3381462206253</v>
      </c>
      <c r="Q4077">
        <v>19006.097291162048</v>
      </c>
      <c r="R4077">
        <v>18492.617821473199</v>
      </c>
      <c r="S4077">
        <v>17979.13835178435</v>
      </c>
      <c r="T4077">
        <v>17465.6588820955</v>
      </c>
      <c r="U4077">
        <v>16952.179412406651</v>
      </c>
      <c r="W4077">
        <v>0</v>
      </c>
      <c r="AB4077">
        <v>1</v>
      </c>
      <c r="AC4077">
        <v>1</v>
      </c>
      <c r="AD4077">
        <v>1</v>
      </c>
      <c r="AE4077">
        <v>1</v>
      </c>
      <c r="AF4077">
        <v>1</v>
      </c>
      <c r="AL4077">
        <v>6.3797192999999996</v>
      </c>
      <c r="AM4077" s="5">
        <v>9.9604043960571289</v>
      </c>
      <c r="AN4077">
        <v>570.77625570776252</v>
      </c>
      <c r="AO4077">
        <f t="shared" si="63"/>
        <v>26826.48401826484</v>
      </c>
      <c r="AP4077">
        <v>684.93150684931504</v>
      </c>
      <c r="AQ4077">
        <v>9.9212400000000006E-2</v>
      </c>
      <c r="AR4077">
        <v>7.673300000000001E-2</v>
      </c>
      <c r="AS4077">
        <v>1.2507899999999999E-2</v>
      </c>
      <c r="AT4077">
        <v>4.2698099999999996E-2</v>
      </c>
      <c r="AU4077">
        <v>4.4270699999999996E-2</v>
      </c>
      <c r="AW4077">
        <v>9.921240000000002E-2</v>
      </c>
      <c r="AX4077">
        <v>7.673300000000001E-2</v>
      </c>
      <c r="AY4077">
        <v>1.2507900000000002E-2</v>
      </c>
      <c r="AZ4077">
        <v>4.2698100000000003E-2</v>
      </c>
      <c r="BA4077">
        <v>4.4270699999999996E-2</v>
      </c>
      <c r="BC4077" s="52">
        <v>100000</v>
      </c>
      <c r="BD4077" s="52">
        <v>100000</v>
      </c>
      <c r="BE4077">
        <v>0</v>
      </c>
      <c r="BF4077">
        <v>0</v>
      </c>
      <c r="BG4077">
        <v>0</v>
      </c>
    </row>
    <row r="4078" spans="1:59">
      <c r="A4078">
        <v>4077</v>
      </c>
      <c r="E4078">
        <v>9795.2054794520554</v>
      </c>
      <c r="K4078">
        <v>4983.943529274211</v>
      </c>
      <c r="L4078">
        <v>5392.3568626075448</v>
      </c>
      <c r="M4078">
        <v>5800.7701959408787</v>
      </c>
      <c r="N4078">
        <v>6209.1835292742126</v>
      </c>
      <c r="O4078">
        <v>6617.5968626075464</v>
      </c>
      <c r="Q4078">
        <v>17662.339700870882</v>
      </c>
      <c r="R4078">
        <v>17185.163946512424</v>
      </c>
      <c r="S4078">
        <v>16707.988192153971</v>
      </c>
      <c r="T4078">
        <v>16230.812437795516</v>
      </c>
      <c r="U4078">
        <v>15753.63668343706</v>
      </c>
      <c r="W4078">
        <v>0</v>
      </c>
      <c r="AB4078">
        <v>1</v>
      </c>
      <c r="AC4078">
        <v>1</v>
      </c>
      <c r="AD4078">
        <v>1</v>
      </c>
      <c r="AE4078">
        <v>1</v>
      </c>
      <c r="AF4078">
        <v>1</v>
      </c>
      <c r="AL4078">
        <v>7.1590699999999998</v>
      </c>
      <c r="AM4078" s="5">
        <v>10.04621696472168</v>
      </c>
      <c r="AN4078">
        <v>570.77625570776252</v>
      </c>
      <c r="AO4078">
        <f t="shared" si="63"/>
        <v>26826.48401826484</v>
      </c>
      <c r="AP4078">
        <v>684.93150684931504</v>
      </c>
      <c r="AQ4078">
        <v>9.9024100000000004E-2</v>
      </c>
      <c r="AR4078">
        <v>4.7560600000000001E-2</v>
      </c>
      <c r="AS4078">
        <v>1.24926E-2</v>
      </c>
      <c r="AT4078">
        <v>4.2596499999999995E-2</v>
      </c>
      <c r="AU4078">
        <v>4.4273300000000002E-2</v>
      </c>
      <c r="AW4078">
        <v>9.902409999999999E-2</v>
      </c>
      <c r="AX4078">
        <v>4.7560599999999995E-2</v>
      </c>
      <c r="AY4078">
        <v>1.24926E-2</v>
      </c>
      <c r="AZ4078">
        <v>4.2596499999999995E-2</v>
      </c>
      <c r="BA4078">
        <v>4.4273300000000002E-2</v>
      </c>
      <c r="BC4078" s="52">
        <v>100000</v>
      </c>
      <c r="BD4078" s="52">
        <v>100000</v>
      </c>
      <c r="BE4078">
        <v>0</v>
      </c>
      <c r="BF4078">
        <v>0</v>
      </c>
      <c r="BG4078">
        <v>0</v>
      </c>
    </row>
    <row r="4079" spans="1:59">
      <c r="A4079">
        <v>4078</v>
      </c>
      <c r="E4079">
        <v>9795.2054794520554</v>
      </c>
      <c r="K4079">
        <v>5020.3171478548966</v>
      </c>
      <c r="L4079">
        <v>5377.2529811882296</v>
      </c>
      <c r="M4079">
        <v>5734.1888145215626</v>
      </c>
      <c r="N4079">
        <v>6091.1246478548956</v>
      </c>
      <c r="O4079">
        <v>6448.0604811882286</v>
      </c>
      <c r="Q4079">
        <v>13430.10615198131</v>
      </c>
      <c r="R4079">
        <v>13067.270812909828</v>
      </c>
      <c r="S4079">
        <v>12704.435473838346</v>
      </c>
      <c r="T4079">
        <v>12341.600134766864</v>
      </c>
      <c r="U4079">
        <v>11978.764795695382</v>
      </c>
      <c r="W4079">
        <v>0</v>
      </c>
      <c r="AB4079">
        <v>1</v>
      </c>
      <c r="AC4079">
        <v>1</v>
      </c>
      <c r="AD4079">
        <v>1</v>
      </c>
      <c r="AE4079">
        <v>1</v>
      </c>
      <c r="AF4079">
        <v>1</v>
      </c>
      <c r="AL4079">
        <v>7.5908293999999996</v>
      </c>
      <c r="AM4079" s="5">
        <v>10.132254600524901</v>
      </c>
      <c r="AN4079">
        <v>570.77625570776252</v>
      </c>
      <c r="AO4079">
        <f t="shared" si="63"/>
        <v>26826.48401826484</v>
      </c>
      <c r="AP4079">
        <v>684.93150684931504</v>
      </c>
      <c r="AQ4079">
        <v>9.8766000000000007E-2</v>
      </c>
      <c r="AR4079">
        <v>4.7227600000000002E-2</v>
      </c>
      <c r="AS4079">
        <v>1.2482100000000001E-2</v>
      </c>
      <c r="AT4079">
        <v>4.2347599999999999E-2</v>
      </c>
      <c r="AU4079">
        <v>4.4248600000000006E-2</v>
      </c>
      <c r="AW4079">
        <v>9.8766000000000007E-2</v>
      </c>
      <c r="AX4079">
        <v>4.7227599999999995E-2</v>
      </c>
      <c r="AY4079">
        <v>1.2482100000000003E-2</v>
      </c>
      <c r="AZ4079">
        <v>4.2347599999999999E-2</v>
      </c>
      <c r="BA4079">
        <v>4.4248600000000013E-2</v>
      </c>
      <c r="BC4079" s="52">
        <v>100000</v>
      </c>
      <c r="BD4079" s="52">
        <v>100000</v>
      </c>
      <c r="BE4079">
        <v>0</v>
      </c>
      <c r="BF4079">
        <v>0</v>
      </c>
      <c r="BG4079">
        <v>0</v>
      </c>
    </row>
    <row r="4080" spans="1:59">
      <c r="A4080">
        <v>4079</v>
      </c>
      <c r="E4080">
        <v>9795.2054794520554</v>
      </c>
      <c r="K4080">
        <v>4038.9872298968448</v>
      </c>
      <c r="L4080">
        <v>4388.9380632301782</v>
      </c>
      <c r="M4080">
        <v>4738.8888965635115</v>
      </c>
      <c r="N4080">
        <v>5088.8397298968448</v>
      </c>
      <c r="O4080">
        <v>5438.7905632301781</v>
      </c>
      <c r="Q4080">
        <v>7912.1856219275614</v>
      </c>
      <c r="R4080">
        <v>7698.4255439582048</v>
      </c>
      <c r="S4080">
        <v>7484.6654659888482</v>
      </c>
      <c r="T4080">
        <v>7270.9053880194915</v>
      </c>
      <c r="U4080">
        <v>7057.1453100501349</v>
      </c>
      <c r="W4080">
        <v>0</v>
      </c>
      <c r="AB4080">
        <v>1</v>
      </c>
      <c r="AC4080">
        <v>1</v>
      </c>
      <c r="AD4080">
        <v>1</v>
      </c>
      <c r="AE4080">
        <v>1</v>
      </c>
      <c r="AF4080">
        <v>1</v>
      </c>
      <c r="AL4080">
        <v>7.8230165999999999</v>
      </c>
      <c r="AM4080" s="5">
        <v>10.370564460754389</v>
      </c>
      <c r="AN4080">
        <v>570.77625570776252</v>
      </c>
      <c r="AO4080">
        <f t="shared" si="63"/>
        <v>26826.48401826484</v>
      </c>
      <c r="AP4080">
        <v>684.93150684931504</v>
      </c>
      <c r="AQ4080">
        <v>9.7344E-2</v>
      </c>
      <c r="AR4080">
        <v>4.7269599999999995E-2</v>
      </c>
      <c r="AS4080">
        <v>1.2479200000000001E-2</v>
      </c>
      <c r="AT4080">
        <v>4.23626E-2</v>
      </c>
      <c r="AU4080">
        <v>4.4261299999999996E-2</v>
      </c>
      <c r="AW4080">
        <v>9.7344E-2</v>
      </c>
      <c r="AX4080">
        <v>4.7269599999999995E-2</v>
      </c>
      <c r="AY4080">
        <v>1.2479200000000003E-2</v>
      </c>
      <c r="AZ4080">
        <v>4.23626E-2</v>
      </c>
      <c r="BA4080">
        <v>4.426129999999999E-2</v>
      </c>
      <c r="BC4080" s="52">
        <v>100000</v>
      </c>
      <c r="BD4080" s="52">
        <v>100000</v>
      </c>
      <c r="BE4080">
        <v>0</v>
      </c>
      <c r="BF4080">
        <v>0</v>
      </c>
      <c r="BG4080">
        <v>0</v>
      </c>
    </row>
    <row r="4081" spans="1:59">
      <c r="A4081">
        <v>4080</v>
      </c>
      <c r="E4081">
        <v>9795.2054794520554</v>
      </c>
      <c r="K4081">
        <v>3055.7912750780965</v>
      </c>
      <c r="L4081">
        <v>3437.8062750780964</v>
      </c>
      <c r="M4081">
        <v>3819.8212750780963</v>
      </c>
      <c r="N4081">
        <v>4201.8362750780962</v>
      </c>
      <c r="O4081">
        <v>4583.8512750780965</v>
      </c>
      <c r="Q4081">
        <v>7094.5317275552788</v>
      </c>
      <c r="R4081">
        <v>6902.8618489872806</v>
      </c>
      <c r="S4081">
        <v>6711.1919704192824</v>
      </c>
      <c r="T4081">
        <v>6519.5220918512841</v>
      </c>
      <c r="U4081">
        <v>6327.8522132832859</v>
      </c>
      <c r="W4081">
        <v>0</v>
      </c>
      <c r="AB4081">
        <v>1</v>
      </c>
      <c r="AC4081">
        <v>1</v>
      </c>
      <c r="AD4081">
        <v>1</v>
      </c>
      <c r="AE4081">
        <v>1</v>
      </c>
      <c r="AF4081">
        <v>1</v>
      </c>
      <c r="AL4081">
        <v>7.9933519999999998</v>
      </c>
      <c r="AM4081" s="5">
        <v>9.7631750106811523</v>
      </c>
      <c r="AN4081">
        <v>570.77625570776252</v>
      </c>
      <c r="AO4081">
        <f t="shared" si="63"/>
        <v>26826.48401826484</v>
      </c>
      <c r="AP4081">
        <v>684.93150684931504</v>
      </c>
      <c r="AQ4081">
        <v>9.6328999999999998E-2</v>
      </c>
      <c r="AR4081">
        <v>4.71192E-2</v>
      </c>
      <c r="AS4081">
        <v>1.2471100000000001E-2</v>
      </c>
      <c r="AT4081">
        <v>4.2363600000000001E-2</v>
      </c>
      <c r="AU4081">
        <v>4.4246299999999995E-2</v>
      </c>
      <c r="AW4081">
        <v>9.6328999999999984E-2</v>
      </c>
      <c r="AX4081">
        <v>4.71192E-2</v>
      </c>
      <c r="AY4081">
        <v>1.2471099999999999E-2</v>
      </c>
      <c r="AZ4081">
        <v>4.2363600000000001E-2</v>
      </c>
      <c r="BA4081">
        <v>4.4246300000000002E-2</v>
      </c>
      <c r="BC4081" s="52">
        <v>100000</v>
      </c>
      <c r="BD4081" s="52">
        <v>100000</v>
      </c>
      <c r="BE4081">
        <v>0</v>
      </c>
      <c r="BF4081">
        <v>0</v>
      </c>
      <c r="BG4081">
        <v>0</v>
      </c>
    </row>
    <row r="4082" spans="1:59">
      <c r="A4082">
        <v>4081</v>
      </c>
      <c r="E4082">
        <v>9795.2054794520554</v>
      </c>
      <c r="K4082">
        <v>2504.5238067455221</v>
      </c>
      <c r="L4082">
        <v>2816.9663067455222</v>
      </c>
      <c r="M4082">
        <v>3129.4088067455223</v>
      </c>
      <c r="N4082">
        <v>3441.8513067455224</v>
      </c>
      <c r="O4082">
        <v>3754.2938067455225</v>
      </c>
      <c r="Q4082">
        <v>7608.5017938770516</v>
      </c>
      <c r="R4082">
        <v>7402.9462089827475</v>
      </c>
      <c r="S4082">
        <v>7197.3906240884435</v>
      </c>
      <c r="T4082">
        <v>6991.8350391941394</v>
      </c>
      <c r="U4082">
        <v>6786.2794542998354</v>
      </c>
      <c r="W4082">
        <v>0</v>
      </c>
      <c r="AB4082">
        <v>1</v>
      </c>
      <c r="AC4082">
        <v>1</v>
      </c>
      <c r="AD4082">
        <v>1</v>
      </c>
      <c r="AE4082">
        <v>1</v>
      </c>
      <c r="AF4082">
        <v>1</v>
      </c>
      <c r="AL4082">
        <v>9.1778969999999997</v>
      </c>
      <c r="AM4082" s="5">
        <v>9.2007675170898438</v>
      </c>
      <c r="AN4082">
        <v>570.77625570776252</v>
      </c>
      <c r="AO4082">
        <f t="shared" si="63"/>
        <v>26826.48401826484</v>
      </c>
      <c r="AP4082">
        <v>684.93150684931504</v>
      </c>
      <c r="AQ4082">
        <v>9.6986799999999998E-2</v>
      </c>
      <c r="AR4082">
        <v>4.7179200000000004E-2</v>
      </c>
      <c r="AS4082">
        <v>1.2548800000000001E-2</v>
      </c>
      <c r="AT4082">
        <v>4.2357699999999998E-2</v>
      </c>
      <c r="AU4082">
        <v>4.4274299999999996E-2</v>
      </c>
      <c r="AW4082">
        <v>9.6986799999999998E-2</v>
      </c>
      <c r="AX4082">
        <v>4.7179200000000004E-2</v>
      </c>
      <c r="AY4082">
        <v>1.2548799999999999E-2</v>
      </c>
      <c r="AZ4082">
        <v>4.2357699999999998E-2</v>
      </c>
      <c r="BA4082">
        <v>4.4274300000000003E-2</v>
      </c>
      <c r="BC4082" s="52">
        <v>100000</v>
      </c>
      <c r="BD4082" s="52">
        <v>100000</v>
      </c>
      <c r="BE4082">
        <v>0</v>
      </c>
      <c r="BF4082">
        <v>0</v>
      </c>
      <c r="BG4082">
        <v>0</v>
      </c>
    </row>
    <row r="4083" spans="1:59">
      <c r="A4083">
        <v>4082</v>
      </c>
      <c r="E4083">
        <v>9795.2054794520554</v>
      </c>
      <c r="K4083">
        <v>2209.6070541396184</v>
      </c>
      <c r="L4083">
        <v>2424.0995541396182</v>
      </c>
      <c r="M4083">
        <v>2638.5920541396181</v>
      </c>
      <c r="N4083">
        <v>2853.0845541396179</v>
      </c>
      <c r="O4083">
        <v>3067.5770541396178</v>
      </c>
      <c r="Q4083">
        <v>7924.4560749809316</v>
      </c>
      <c r="R4083">
        <v>7710.3644902285605</v>
      </c>
      <c r="S4083">
        <v>7496.2729054761894</v>
      </c>
      <c r="T4083">
        <v>7282.1813207238183</v>
      </c>
      <c r="U4083">
        <v>7068.0897359714472</v>
      </c>
      <c r="W4083">
        <v>0</v>
      </c>
      <c r="AB4083">
        <v>1</v>
      </c>
      <c r="AC4083">
        <v>1</v>
      </c>
      <c r="AD4083">
        <v>1</v>
      </c>
      <c r="AE4083">
        <v>1</v>
      </c>
      <c r="AF4083">
        <v>1</v>
      </c>
      <c r="AL4083">
        <v>9.0855390000000007</v>
      </c>
      <c r="AM4083" s="5">
        <v>7.2905106544494629</v>
      </c>
      <c r="AN4083">
        <v>570.77625570776252</v>
      </c>
      <c r="AO4083">
        <f t="shared" si="63"/>
        <v>26826.48401826484</v>
      </c>
      <c r="AP4083">
        <v>684.93150684931504</v>
      </c>
      <c r="AQ4083">
        <v>9.7074499999999994E-2</v>
      </c>
      <c r="AR4083">
        <v>4.7198000000000004E-2</v>
      </c>
      <c r="AS4083">
        <v>1.25445E-2</v>
      </c>
      <c r="AT4083">
        <v>4.2340299999999997E-2</v>
      </c>
      <c r="AU4083">
        <v>4.42747E-2</v>
      </c>
      <c r="AW4083">
        <v>9.7074499999999994E-2</v>
      </c>
      <c r="AX4083">
        <v>4.7198000000000004E-2</v>
      </c>
      <c r="AY4083">
        <v>1.25445E-2</v>
      </c>
      <c r="AZ4083">
        <v>4.2340299999999997E-2</v>
      </c>
      <c r="BA4083">
        <v>4.42747E-2</v>
      </c>
      <c r="BC4083" s="52">
        <v>100000</v>
      </c>
      <c r="BD4083" s="52">
        <v>100000</v>
      </c>
      <c r="BE4083">
        <v>0</v>
      </c>
      <c r="BF4083">
        <v>0</v>
      </c>
      <c r="BG4083">
        <v>0</v>
      </c>
    </row>
    <row r="4084" spans="1:59">
      <c r="A4084">
        <v>4083</v>
      </c>
      <c r="E4084">
        <v>9795.2054794520554</v>
      </c>
      <c r="K4084">
        <v>2116.5948475485256</v>
      </c>
      <c r="L4084">
        <v>2214.9306808818592</v>
      </c>
      <c r="M4084">
        <v>2313.2665142151927</v>
      </c>
      <c r="N4084">
        <v>2411.6023475485263</v>
      </c>
      <c r="O4084">
        <v>2509.9381808818598</v>
      </c>
      <c r="Q4084">
        <v>9305.7345063196954</v>
      </c>
      <c r="R4084">
        <v>9054.325522534722</v>
      </c>
      <c r="S4084">
        <v>8802.9165387497487</v>
      </c>
      <c r="T4084">
        <v>8551.5075549647754</v>
      </c>
      <c r="U4084">
        <v>8300.0985711798021</v>
      </c>
      <c r="W4084">
        <v>0</v>
      </c>
      <c r="AB4084">
        <v>1</v>
      </c>
      <c r="AC4084">
        <v>1</v>
      </c>
      <c r="AD4084">
        <v>1</v>
      </c>
      <c r="AE4084">
        <v>1</v>
      </c>
      <c r="AF4084">
        <v>1</v>
      </c>
      <c r="AL4084">
        <v>8.3783569999999994</v>
      </c>
      <c r="AM4084" s="5">
        <v>6.8436069488525391</v>
      </c>
      <c r="AN4084">
        <v>570.77625570776252</v>
      </c>
      <c r="AO4084">
        <f t="shared" si="63"/>
        <v>26826.48401826484</v>
      </c>
      <c r="AP4084">
        <v>684.93150684931504</v>
      </c>
      <c r="AQ4084">
        <v>9.7117999999999996E-2</v>
      </c>
      <c r="AR4084">
        <v>4.7230300000000003E-2</v>
      </c>
      <c r="AS4084">
        <v>1.25641E-2</v>
      </c>
      <c r="AT4084">
        <v>4.2331800000000003E-2</v>
      </c>
      <c r="AU4084">
        <v>4.4303400000000007E-2</v>
      </c>
      <c r="AW4084">
        <v>9.7117999999999996E-2</v>
      </c>
      <c r="AX4084">
        <v>4.7230300000000003E-2</v>
      </c>
      <c r="AY4084">
        <v>1.2564099999999995E-2</v>
      </c>
      <c r="AZ4084">
        <v>4.2331800000000003E-2</v>
      </c>
      <c r="BA4084">
        <v>4.4303400000000007E-2</v>
      </c>
      <c r="BC4084" s="52">
        <v>100000</v>
      </c>
      <c r="BD4084" s="52">
        <v>100000</v>
      </c>
      <c r="BE4084">
        <v>0</v>
      </c>
      <c r="BF4084">
        <v>0</v>
      </c>
      <c r="BG4084">
        <v>0</v>
      </c>
    </row>
    <row r="4085" spans="1:59">
      <c r="A4085">
        <v>4084</v>
      </c>
      <c r="E4085">
        <v>9795.2054794520554</v>
      </c>
      <c r="K4085">
        <v>2174.8220012681527</v>
      </c>
      <c r="L4085">
        <v>2230.0670012681526</v>
      </c>
      <c r="M4085">
        <v>2285.3120012681525</v>
      </c>
      <c r="N4085">
        <v>2340.5570012681524</v>
      </c>
      <c r="O4085">
        <v>2395.8020012681523</v>
      </c>
      <c r="Q4085">
        <v>13161.86561640905</v>
      </c>
      <c r="R4085">
        <v>12806.277214919788</v>
      </c>
      <c r="S4085">
        <v>12450.688813430526</v>
      </c>
      <c r="T4085">
        <v>12095.100411941265</v>
      </c>
      <c r="U4085">
        <v>11739.512010452003</v>
      </c>
      <c r="W4085">
        <v>0</v>
      </c>
      <c r="AB4085">
        <v>1</v>
      </c>
      <c r="AC4085">
        <v>1</v>
      </c>
      <c r="AD4085">
        <v>1</v>
      </c>
      <c r="AE4085">
        <v>1</v>
      </c>
      <c r="AF4085">
        <v>1</v>
      </c>
      <c r="AL4085">
        <v>8.1918124999999993</v>
      </c>
      <c r="AM4085" s="5">
        <v>6.1624546051025391</v>
      </c>
      <c r="AN4085">
        <v>570.77625570776252</v>
      </c>
      <c r="AO4085">
        <f t="shared" si="63"/>
        <v>26826.48401826484</v>
      </c>
      <c r="AP4085">
        <v>684.93150684931504</v>
      </c>
      <c r="AQ4085">
        <v>9.5853099999999997E-2</v>
      </c>
      <c r="AR4085">
        <v>4.7280799999999998E-2</v>
      </c>
      <c r="AS4085">
        <v>1.2999999999999999E-2</v>
      </c>
      <c r="AT4085">
        <v>4.2221099999999998E-2</v>
      </c>
      <c r="AU4085">
        <v>4.41369E-2</v>
      </c>
      <c r="AW4085">
        <v>9.5853100000000011E-2</v>
      </c>
      <c r="AX4085">
        <v>4.7280799999999998E-2</v>
      </c>
      <c r="AY4085">
        <v>1.2999999999999998E-2</v>
      </c>
      <c r="AZ4085">
        <v>4.2221099999999998E-2</v>
      </c>
      <c r="BA4085">
        <v>4.4136899999999993E-2</v>
      </c>
      <c r="BC4085" s="52">
        <v>100000</v>
      </c>
      <c r="BD4085" s="52">
        <v>100000</v>
      </c>
      <c r="BE4085">
        <v>0</v>
      </c>
      <c r="BF4085">
        <v>0</v>
      </c>
      <c r="BG4085">
        <v>0</v>
      </c>
    </row>
    <row r="4086" spans="1:59">
      <c r="A4086">
        <v>4085</v>
      </c>
      <c r="E4086">
        <v>9795.2054794520554</v>
      </c>
      <c r="K4086">
        <v>2370.6769728705349</v>
      </c>
      <c r="L4086">
        <v>2413.4369728705351</v>
      </c>
      <c r="M4086">
        <v>2456.1969728705353</v>
      </c>
      <c r="N4086">
        <v>2498.9569728705355</v>
      </c>
      <c r="O4086">
        <v>2541.7169728705358</v>
      </c>
      <c r="Q4086">
        <v>22001.473519309198</v>
      </c>
      <c r="R4086">
        <v>21407.069271700046</v>
      </c>
      <c r="S4086">
        <v>20812.665024090893</v>
      </c>
      <c r="T4086">
        <v>20218.26077648174</v>
      </c>
      <c r="U4086">
        <v>19623.856528872588</v>
      </c>
      <c r="W4086">
        <v>0</v>
      </c>
      <c r="AB4086">
        <v>1</v>
      </c>
      <c r="AC4086">
        <v>1</v>
      </c>
      <c r="AD4086">
        <v>1</v>
      </c>
      <c r="AE4086">
        <v>1</v>
      </c>
      <c r="AF4086">
        <v>1</v>
      </c>
      <c r="AL4086">
        <v>7.8306427000000003</v>
      </c>
      <c r="AM4086" s="5">
        <v>5.5159015655517578</v>
      </c>
      <c r="AN4086">
        <v>570.77625570776252</v>
      </c>
      <c r="AO4086">
        <f t="shared" si="63"/>
        <v>26826.48401826484</v>
      </c>
      <c r="AP4086">
        <v>684.93150684931504</v>
      </c>
      <c r="AQ4086">
        <v>9.7780000000000006E-2</v>
      </c>
      <c r="AR4086">
        <v>4.7537500000000003E-2</v>
      </c>
      <c r="AS4086">
        <v>1.3161899999999999E-2</v>
      </c>
      <c r="AT4086">
        <v>4.21705E-2</v>
      </c>
      <c r="AU4086">
        <v>4.3737200000000004E-2</v>
      </c>
      <c r="AW4086">
        <v>9.778000000000002E-2</v>
      </c>
      <c r="AX4086">
        <v>4.7537499999999996E-2</v>
      </c>
      <c r="AY4086">
        <v>1.3161900000000004E-2</v>
      </c>
      <c r="AZ4086">
        <v>4.21705E-2</v>
      </c>
      <c r="BA4086">
        <v>4.3737200000000004E-2</v>
      </c>
      <c r="BC4086" s="52">
        <v>100000</v>
      </c>
      <c r="BD4086" s="52">
        <v>100000</v>
      </c>
      <c r="BE4086">
        <v>0</v>
      </c>
      <c r="BF4086">
        <v>0</v>
      </c>
      <c r="BG4086">
        <v>0</v>
      </c>
    </row>
    <row r="4087" spans="1:59">
      <c r="A4087">
        <v>4086</v>
      </c>
      <c r="E4087">
        <v>9795.2054794520554</v>
      </c>
      <c r="K4087">
        <v>2645.9326086360456</v>
      </c>
      <c r="L4087">
        <v>2687.0426086360458</v>
      </c>
      <c r="M4087">
        <v>2728.1526086360459</v>
      </c>
      <c r="N4087">
        <v>2769.262608636046</v>
      </c>
      <c r="O4087">
        <v>2810.3726086360462</v>
      </c>
      <c r="Q4087">
        <v>26956.435109963761</v>
      </c>
      <c r="R4087">
        <v>26228.164817619945</v>
      </c>
      <c r="S4087">
        <v>25499.894525276126</v>
      </c>
      <c r="T4087">
        <v>24771.624232932307</v>
      </c>
      <c r="U4087">
        <v>24043.353940588488</v>
      </c>
      <c r="W4087">
        <v>5.8270000000000002E-2</v>
      </c>
      <c r="AB4087">
        <v>1</v>
      </c>
      <c r="AC4087">
        <v>1</v>
      </c>
      <c r="AD4087">
        <v>1</v>
      </c>
      <c r="AE4087">
        <v>1</v>
      </c>
      <c r="AF4087">
        <v>1</v>
      </c>
      <c r="AL4087">
        <v>3.0226807999999998</v>
      </c>
      <c r="AM4087" s="5">
        <v>5.4492483139038086</v>
      </c>
      <c r="AN4087">
        <v>570.77625570776252</v>
      </c>
      <c r="AO4087">
        <f t="shared" si="63"/>
        <v>26826.48401826484</v>
      </c>
      <c r="AP4087">
        <v>684.93150684931504</v>
      </c>
      <c r="AQ4087">
        <v>9.6260099999999987E-2</v>
      </c>
      <c r="AR4087">
        <v>4.5103299999999999E-2</v>
      </c>
      <c r="AS4087">
        <v>1.2947800000000001E-2</v>
      </c>
      <c r="AT4087">
        <v>4.1924599999999999E-2</v>
      </c>
      <c r="AU4087">
        <v>4.3571800000000001E-2</v>
      </c>
      <c r="AW4087">
        <v>9.6260100000000001E-2</v>
      </c>
      <c r="AX4087">
        <v>4.5103299999999999E-2</v>
      </c>
      <c r="AY4087">
        <v>1.2947799999999995E-2</v>
      </c>
      <c r="AZ4087">
        <v>4.1924599999999992E-2</v>
      </c>
      <c r="BA4087">
        <v>4.3571800000000008E-2</v>
      </c>
      <c r="BC4087" s="52">
        <v>100000</v>
      </c>
      <c r="BD4087" s="52">
        <v>100000</v>
      </c>
      <c r="BE4087">
        <v>0</v>
      </c>
      <c r="BF4087">
        <v>0</v>
      </c>
      <c r="BG4087">
        <v>0</v>
      </c>
    </row>
    <row r="4088" spans="1:59">
      <c r="A4088">
        <v>4087</v>
      </c>
      <c r="E4088">
        <v>9795.2054794520554</v>
      </c>
      <c r="K4088">
        <v>3277.3569379333012</v>
      </c>
      <c r="L4088">
        <v>3317.7794379333013</v>
      </c>
      <c r="M4088">
        <v>3358.2019379333015</v>
      </c>
      <c r="N4088">
        <v>3398.6244379333016</v>
      </c>
      <c r="O4088">
        <v>3439.0469379333017</v>
      </c>
      <c r="Q4088">
        <v>27164.221067546361</v>
      </c>
      <c r="R4088">
        <v>26430.337110957611</v>
      </c>
      <c r="S4088">
        <v>25696.453154368861</v>
      </c>
      <c r="T4088">
        <v>24962.569197780111</v>
      </c>
      <c r="U4088">
        <v>24228.685241191361</v>
      </c>
      <c r="W4088">
        <v>0.12192</v>
      </c>
      <c r="AB4088">
        <v>1</v>
      </c>
      <c r="AC4088">
        <v>1</v>
      </c>
      <c r="AD4088">
        <v>1</v>
      </c>
      <c r="AE4088">
        <v>1</v>
      </c>
      <c r="AF4088">
        <v>1</v>
      </c>
      <c r="AL4088">
        <v>0.50065725999999999</v>
      </c>
      <c r="AM4088" s="5">
        <v>5.0143775939941406</v>
      </c>
      <c r="AN4088">
        <v>570.77625570776252</v>
      </c>
      <c r="AO4088">
        <f t="shared" si="63"/>
        <v>26826.48401826484</v>
      </c>
      <c r="AP4088">
        <v>684.93150684931504</v>
      </c>
      <c r="AQ4088">
        <v>9.5923100000000011E-2</v>
      </c>
      <c r="AR4088">
        <v>2.6075399999999999E-2</v>
      </c>
      <c r="AS4088">
        <v>8.9563100000000003E-3</v>
      </c>
      <c r="AT4088">
        <v>3.8706899999999995E-2</v>
      </c>
      <c r="AU4088">
        <v>4.2679299999999996E-2</v>
      </c>
      <c r="AW4088">
        <v>9.5923100000000025E-2</v>
      </c>
      <c r="AX4088">
        <v>2.6075399999999999E-2</v>
      </c>
      <c r="AY4088">
        <v>8.956310000000002E-3</v>
      </c>
      <c r="AZ4088">
        <v>3.8706900000000002E-2</v>
      </c>
      <c r="BA4088">
        <v>4.2679299999999989E-2</v>
      </c>
      <c r="BC4088" s="52">
        <v>100000</v>
      </c>
      <c r="BD4088" s="52">
        <v>100000</v>
      </c>
      <c r="BE4088">
        <v>0</v>
      </c>
      <c r="BF4088">
        <v>0</v>
      </c>
      <c r="BG4088">
        <v>0</v>
      </c>
    </row>
    <row r="4089" spans="1:59">
      <c r="A4089">
        <v>4088</v>
      </c>
      <c r="E4089">
        <v>9795.2054794520554</v>
      </c>
      <c r="K4089">
        <v>4239.9954663110329</v>
      </c>
      <c r="L4089">
        <v>4280.830466311033</v>
      </c>
      <c r="M4089">
        <v>4321.665466311033</v>
      </c>
      <c r="N4089">
        <v>4362.5004663110331</v>
      </c>
      <c r="O4089">
        <v>4403.3354663110331</v>
      </c>
      <c r="Q4089">
        <v>23797.793655854581</v>
      </c>
      <c r="R4089">
        <v>23154.859007155723</v>
      </c>
      <c r="S4089">
        <v>22511.924358456865</v>
      </c>
      <c r="T4089">
        <v>21868.989709758007</v>
      </c>
      <c r="U4089">
        <v>21226.055061059149</v>
      </c>
      <c r="W4089">
        <v>0.22305</v>
      </c>
      <c r="AB4089">
        <v>1</v>
      </c>
      <c r="AC4089">
        <v>1</v>
      </c>
      <c r="AD4089">
        <v>1</v>
      </c>
      <c r="AE4089">
        <v>1</v>
      </c>
      <c r="AF4089">
        <v>1</v>
      </c>
      <c r="AL4089">
        <v>0.93779296000000001</v>
      </c>
      <c r="AM4089" s="5">
        <v>5.275141716003418</v>
      </c>
      <c r="AN4089">
        <v>570.77625570776252</v>
      </c>
      <c r="AO4089">
        <f t="shared" si="63"/>
        <v>26826.48401826484</v>
      </c>
      <c r="AP4089">
        <v>684.93150684931504</v>
      </c>
      <c r="AQ4089">
        <v>9.3640299999999996E-2</v>
      </c>
      <c r="AR4089">
        <v>1.30492E-2</v>
      </c>
      <c r="AS4089">
        <v>5.8562599999999994E-3</v>
      </c>
      <c r="AT4089">
        <v>6.4840900000000005E-3</v>
      </c>
      <c r="AU4089">
        <v>7.9972899999999989E-3</v>
      </c>
      <c r="AW4089">
        <v>9.3640299999999996E-2</v>
      </c>
      <c r="AX4089">
        <v>1.3049199999999997E-2</v>
      </c>
      <c r="AY4089">
        <v>5.856260000000002E-3</v>
      </c>
      <c r="AZ4089">
        <v>6.4840899999999979E-3</v>
      </c>
      <c r="BA4089">
        <v>7.9972899999999972E-3</v>
      </c>
      <c r="BC4089" s="52">
        <v>100000</v>
      </c>
      <c r="BD4089" s="52">
        <v>100000</v>
      </c>
      <c r="BE4089">
        <v>0</v>
      </c>
      <c r="BF4089">
        <v>0</v>
      </c>
      <c r="BG4089">
        <v>0</v>
      </c>
    </row>
    <row r="4090" spans="1:59">
      <c r="A4090">
        <v>4089</v>
      </c>
      <c r="E4090">
        <v>9795.2054794520554</v>
      </c>
      <c r="K4090">
        <v>5133.8200857473876</v>
      </c>
      <c r="L4090">
        <v>5193.3000857473871</v>
      </c>
      <c r="M4090">
        <v>5252.7800857473867</v>
      </c>
      <c r="N4090">
        <v>5312.2600857473863</v>
      </c>
      <c r="O4090">
        <v>5371.7400857473858</v>
      </c>
      <c r="Q4090">
        <v>22058.132776650658</v>
      </c>
      <c r="R4090">
        <v>21462.197790182574</v>
      </c>
      <c r="S4090">
        <v>20866.26280371449</v>
      </c>
      <c r="T4090">
        <v>20270.327817246405</v>
      </c>
      <c r="U4090">
        <v>19674.392830778321</v>
      </c>
      <c r="W4090">
        <v>0.10920000000000001</v>
      </c>
      <c r="AB4090">
        <v>1</v>
      </c>
      <c r="AC4090">
        <v>1</v>
      </c>
      <c r="AD4090">
        <v>1</v>
      </c>
      <c r="AE4090">
        <v>1</v>
      </c>
      <c r="AF4090">
        <v>1</v>
      </c>
      <c r="AL4090">
        <v>2.1916405999999999</v>
      </c>
      <c r="AM4090" s="5">
        <v>5.1419811248779297</v>
      </c>
      <c r="AN4090">
        <v>570.77625570776252</v>
      </c>
      <c r="AO4090">
        <f t="shared" si="63"/>
        <v>26826.48401826484</v>
      </c>
      <c r="AP4090">
        <v>684.93150684931504</v>
      </c>
      <c r="AQ4090">
        <v>8.9422799999999997E-2</v>
      </c>
      <c r="AR4090">
        <v>1.06456E-2</v>
      </c>
      <c r="AS4090">
        <v>4.0769099999999996E-3</v>
      </c>
      <c r="AT4090">
        <v>2.0809600000000002E-3</v>
      </c>
      <c r="AU4090">
        <v>2.2223899999999999E-3</v>
      </c>
      <c r="AW4090">
        <v>8.9422800000000011E-2</v>
      </c>
      <c r="AX4090">
        <v>1.0645599999999998E-2</v>
      </c>
      <c r="AY4090">
        <v>4.076910000000003E-3</v>
      </c>
      <c r="AZ4090">
        <v>2.0809599999999998E-3</v>
      </c>
      <c r="BA4090">
        <v>2.2223899999999977E-3</v>
      </c>
      <c r="BC4090" s="52">
        <v>100000</v>
      </c>
      <c r="BD4090" s="52">
        <v>100000</v>
      </c>
      <c r="BE4090">
        <v>0</v>
      </c>
      <c r="BF4090">
        <v>0</v>
      </c>
      <c r="BG4090">
        <v>0</v>
      </c>
    </row>
    <row r="4091" spans="1:59">
      <c r="A4091">
        <v>4090</v>
      </c>
      <c r="E4091">
        <v>9795.2054794520554</v>
      </c>
      <c r="K4091">
        <v>5756.1700534260008</v>
      </c>
      <c r="L4091">
        <v>5830.4175534260012</v>
      </c>
      <c r="M4091">
        <v>5904.6650534260007</v>
      </c>
      <c r="N4091">
        <v>5978.9125534260002</v>
      </c>
      <c r="O4091">
        <v>6053.1600534259996</v>
      </c>
      <c r="Q4091">
        <v>20511.761659469859</v>
      </c>
      <c r="R4091">
        <v>19957.604309722825</v>
      </c>
      <c r="S4091">
        <v>19403.446959975794</v>
      </c>
      <c r="T4091">
        <v>18849.289610228763</v>
      </c>
      <c r="U4091">
        <v>18295.132260481732</v>
      </c>
      <c r="W4091">
        <v>0.11579</v>
      </c>
      <c r="AB4091">
        <v>1</v>
      </c>
      <c r="AC4091">
        <v>1</v>
      </c>
      <c r="AD4091">
        <v>1</v>
      </c>
      <c r="AE4091">
        <v>1</v>
      </c>
      <c r="AF4091">
        <v>1</v>
      </c>
      <c r="AL4091">
        <v>3.4708958000000001</v>
      </c>
      <c r="AM4091" s="5">
        <v>4.3878865242004386</v>
      </c>
      <c r="AN4091">
        <v>570.77625570776252</v>
      </c>
      <c r="AO4091">
        <f t="shared" si="63"/>
        <v>26826.48401826484</v>
      </c>
      <c r="AP4091">
        <v>684.93150684931504</v>
      </c>
      <c r="AQ4091">
        <v>8.7986700000000001E-2</v>
      </c>
      <c r="AR4091">
        <v>7.7220199999999996E-3</v>
      </c>
      <c r="AS4091">
        <v>1.80124E-3</v>
      </c>
      <c r="AT4091">
        <v>8.3168299999999994E-4</v>
      </c>
      <c r="AU4091">
        <v>8.3858499999999998E-4</v>
      </c>
      <c r="AW4091">
        <v>8.7986700000000015E-2</v>
      </c>
      <c r="AX4091">
        <v>7.7220199999999961E-3</v>
      </c>
      <c r="AY4091">
        <v>1.8012400000000026E-3</v>
      </c>
      <c r="AZ4091">
        <v>8.3168299999999973E-4</v>
      </c>
      <c r="BA4091">
        <v>8.385850000000028E-4</v>
      </c>
      <c r="BC4091" s="52">
        <v>100000</v>
      </c>
      <c r="BD4091" s="52">
        <v>100000</v>
      </c>
      <c r="BE4091">
        <v>0</v>
      </c>
      <c r="BF4091">
        <v>0</v>
      </c>
      <c r="BG4091">
        <v>0</v>
      </c>
    </row>
    <row r="4092" spans="1:59">
      <c r="A4092">
        <v>4091</v>
      </c>
      <c r="E4092">
        <v>9795.2054794520554</v>
      </c>
      <c r="K4092">
        <v>6385.3257923185965</v>
      </c>
      <c r="L4092">
        <v>6501.2057923185967</v>
      </c>
      <c r="M4092">
        <v>6617.0857923185968</v>
      </c>
      <c r="N4092">
        <v>6732.9657923185969</v>
      </c>
      <c r="O4092">
        <v>6848.845792318597</v>
      </c>
      <c r="Q4092">
        <v>18786.225828854422</v>
      </c>
      <c r="R4092">
        <v>18278.686531105883</v>
      </c>
      <c r="S4092">
        <v>17771.147233357344</v>
      </c>
      <c r="T4092">
        <v>17263.607935608805</v>
      </c>
      <c r="U4092">
        <v>16756.068637860266</v>
      </c>
      <c r="W4092">
        <v>0.39623000000000003</v>
      </c>
      <c r="AB4092">
        <v>1</v>
      </c>
      <c r="AC4092">
        <v>1</v>
      </c>
      <c r="AD4092">
        <v>1</v>
      </c>
      <c r="AE4092">
        <v>1</v>
      </c>
      <c r="AF4092">
        <v>1</v>
      </c>
      <c r="AL4092">
        <v>4.4243230000000002</v>
      </c>
      <c r="AM4092" s="5">
        <v>4.3889708518981934</v>
      </c>
      <c r="AN4092">
        <v>570.77625570776252</v>
      </c>
      <c r="AO4092">
        <f t="shared" si="63"/>
        <v>26826.48401826484</v>
      </c>
      <c r="AP4092">
        <v>684.93150684931504</v>
      </c>
      <c r="AQ4092">
        <v>8.7634200000000009E-2</v>
      </c>
      <c r="AR4092">
        <v>6.8441299999999995E-3</v>
      </c>
      <c r="AS4092">
        <v>1.5859000000000001E-3</v>
      </c>
      <c r="AT4092">
        <v>6.6876100000000003E-4</v>
      </c>
      <c r="AU4092">
        <v>6.8856799999999997E-4</v>
      </c>
      <c r="AW4092">
        <v>8.7634200000000009E-2</v>
      </c>
      <c r="AX4092">
        <v>6.8441299999999969E-3</v>
      </c>
      <c r="AY4092">
        <v>1.5859000000000012E-3</v>
      </c>
      <c r="AZ4092">
        <v>6.6876099999999689E-4</v>
      </c>
      <c r="BA4092">
        <v>6.8856800000000051E-4</v>
      </c>
      <c r="BC4092" s="52">
        <v>100000</v>
      </c>
      <c r="BD4092" s="52">
        <v>100000</v>
      </c>
      <c r="BE4092">
        <v>0</v>
      </c>
      <c r="BF4092">
        <v>0</v>
      </c>
      <c r="BG4092">
        <v>0</v>
      </c>
    </row>
    <row r="4093" spans="1:59">
      <c r="A4093">
        <v>4092</v>
      </c>
      <c r="E4093">
        <v>9795.2054794520554</v>
      </c>
      <c r="K4093">
        <v>6277.9458464979843</v>
      </c>
      <c r="L4093">
        <v>6448.8783464979842</v>
      </c>
      <c r="M4093">
        <v>6619.8108464979841</v>
      </c>
      <c r="N4093">
        <v>6790.743346497984</v>
      </c>
      <c r="O4093">
        <v>6961.6758464979839</v>
      </c>
      <c r="Q4093">
        <v>17895.128284875969</v>
      </c>
      <c r="R4093">
        <v>17411.663382556144</v>
      </c>
      <c r="S4093">
        <v>16928.198480236319</v>
      </c>
      <c r="T4093">
        <v>16444.733577916493</v>
      </c>
      <c r="U4093">
        <v>15961.268675596668</v>
      </c>
      <c r="W4093">
        <v>0.10312</v>
      </c>
      <c r="AB4093">
        <v>1</v>
      </c>
      <c r="AC4093">
        <v>1</v>
      </c>
      <c r="AD4093">
        <v>1</v>
      </c>
      <c r="AE4093">
        <v>1</v>
      </c>
      <c r="AF4093">
        <v>1</v>
      </c>
      <c r="AL4093">
        <v>5.9013080000000002</v>
      </c>
      <c r="AM4093" s="5">
        <v>5.2235889434814453</v>
      </c>
      <c r="AN4093">
        <v>570.77625570776252</v>
      </c>
      <c r="AO4093">
        <f t="shared" si="63"/>
        <v>26826.48401826484</v>
      </c>
      <c r="AP4093">
        <v>684.93150684931504</v>
      </c>
      <c r="AQ4093">
        <v>8.7687799999999996E-2</v>
      </c>
      <c r="AR4093">
        <v>6.8147299999999997E-3</v>
      </c>
      <c r="AS4093">
        <v>1.5815600000000001E-3</v>
      </c>
      <c r="AT4093">
        <v>6.563099999999999E-4</v>
      </c>
      <c r="AU4093">
        <v>6.8586100000000007E-4</v>
      </c>
      <c r="AW4093">
        <v>8.7687799999999996E-2</v>
      </c>
      <c r="AX4093">
        <v>6.814729999999998E-3</v>
      </c>
      <c r="AY4093">
        <v>1.5815600000000027E-3</v>
      </c>
      <c r="AZ4093">
        <v>6.5631000000000023E-4</v>
      </c>
      <c r="BA4093">
        <v>6.8586100000000289E-4</v>
      </c>
      <c r="BC4093" s="52">
        <v>100000</v>
      </c>
      <c r="BD4093" s="52">
        <v>100000</v>
      </c>
      <c r="BE4093">
        <v>0</v>
      </c>
      <c r="BF4093">
        <v>0</v>
      </c>
      <c r="BG4093">
        <v>0</v>
      </c>
    </row>
    <row r="4094" spans="1:59">
      <c r="A4094">
        <v>4093</v>
      </c>
      <c r="E4094">
        <v>9795.2054794520554</v>
      </c>
      <c r="K4094">
        <v>5623.8356131541204</v>
      </c>
      <c r="L4094">
        <v>5863.0756131541202</v>
      </c>
      <c r="M4094">
        <v>6102.31561315412</v>
      </c>
      <c r="N4094">
        <v>6341.5556131541198</v>
      </c>
      <c r="O4094">
        <v>6580.7956131541196</v>
      </c>
      <c r="Q4094">
        <v>17508.60178182559</v>
      </c>
      <c r="R4094">
        <v>17035.579497881932</v>
      </c>
      <c r="S4094">
        <v>16562.557213938275</v>
      </c>
      <c r="T4094">
        <v>16089.534929994617</v>
      </c>
      <c r="U4094">
        <v>15616.51264605096</v>
      </c>
      <c r="W4094">
        <v>6.8839999999999998E-2</v>
      </c>
      <c r="AB4094">
        <v>1</v>
      </c>
      <c r="AC4094">
        <v>1</v>
      </c>
      <c r="AD4094">
        <v>1</v>
      </c>
      <c r="AE4094">
        <v>1</v>
      </c>
      <c r="AF4094">
        <v>1</v>
      </c>
      <c r="AL4094">
        <v>5.8924073999999997</v>
      </c>
      <c r="AM4094" s="5">
        <v>7.5638523101806641</v>
      </c>
      <c r="AN4094">
        <v>570.77625570776252</v>
      </c>
      <c r="AO4094">
        <f t="shared" si="63"/>
        <v>26826.48401826484</v>
      </c>
      <c r="AP4094">
        <v>684.93150684931504</v>
      </c>
      <c r="AQ4094">
        <v>8.7959800000000005E-2</v>
      </c>
      <c r="AR4094">
        <v>6.8258400000000006E-3</v>
      </c>
      <c r="AS4094">
        <v>1.5967199999999998E-3</v>
      </c>
      <c r="AT4094">
        <v>6.6062E-4</v>
      </c>
      <c r="AU4094">
        <v>6.8972500000000008E-4</v>
      </c>
      <c r="AW4094">
        <v>8.7959800000000019E-2</v>
      </c>
      <c r="AX4094">
        <v>6.8258399999999997E-3</v>
      </c>
      <c r="AY4094">
        <v>1.5967200000000029E-3</v>
      </c>
      <c r="AZ4094">
        <v>6.6062000000000065E-4</v>
      </c>
      <c r="BA4094">
        <v>6.8972500000000214E-4</v>
      </c>
      <c r="BC4094" s="52">
        <v>100000</v>
      </c>
      <c r="BD4094" s="52">
        <v>100000</v>
      </c>
      <c r="BE4094">
        <v>0</v>
      </c>
      <c r="BF4094">
        <v>0</v>
      </c>
      <c r="BG4094">
        <v>0</v>
      </c>
    </row>
    <row r="4095" spans="1:59">
      <c r="A4095">
        <v>4094</v>
      </c>
      <c r="E4095">
        <v>9795.2054794520554</v>
      </c>
      <c r="K4095">
        <v>5213.2207499105161</v>
      </c>
      <c r="L4095">
        <v>5544.693249910516</v>
      </c>
      <c r="M4095">
        <v>5876.1657499105158</v>
      </c>
      <c r="N4095">
        <v>6207.6382499105157</v>
      </c>
      <c r="O4095">
        <v>6539.1107499105156</v>
      </c>
      <c r="Q4095">
        <v>17084.37313520872</v>
      </c>
      <c r="R4095">
        <v>16622.812052022815</v>
      </c>
      <c r="S4095">
        <v>16161.25096883691</v>
      </c>
      <c r="T4095">
        <v>15699.689885651005</v>
      </c>
      <c r="U4095">
        <v>15238.1288024651</v>
      </c>
      <c r="W4095">
        <v>6.7989999999999995E-2</v>
      </c>
      <c r="AB4095">
        <v>1</v>
      </c>
      <c r="AC4095">
        <v>1</v>
      </c>
      <c r="AD4095">
        <v>1</v>
      </c>
      <c r="AE4095">
        <v>1</v>
      </c>
      <c r="AF4095">
        <v>1</v>
      </c>
      <c r="AL4095">
        <v>6.4565982999999996</v>
      </c>
      <c r="AM4095" s="5">
        <v>9.3196315765380859</v>
      </c>
      <c r="AN4095">
        <v>570.77625570776252</v>
      </c>
      <c r="AO4095">
        <f t="shared" si="63"/>
        <v>26826.48401826484</v>
      </c>
      <c r="AP4095">
        <v>684.93150684931504</v>
      </c>
      <c r="AQ4095">
        <v>8.8012500000000007E-2</v>
      </c>
      <c r="AR4095">
        <v>6.8254000000000006E-3</v>
      </c>
      <c r="AS4095">
        <v>1.60243E-3</v>
      </c>
      <c r="AT4095">
        <v>6.7984399999999998E-4</v>
      </c>
      <c r="AU4095">
        <v>6.9946099999999996E-4</v>
      </c>
      <c r="AW4095">
        <v>8.8012500000000007E-2</v>
      </c>
      <c r="AX4095">
        <v>6.8254000000000023E-3</v>
      </c>
      <c r="AY4095">
        <v>1.6024300000000019E-3</v>
      </c>
      <c r="AZ4095">
        <v>6.7984399999999889E-4</v>
      </c>
      <c r="BA4095">
        <v>6.9946099999999845E-4</v>
      </c>
      <c r="BC4095" s="52">
        <v>100000</v>
      </c>
      <c r="BD4095" s="52">
        <v>100000</v>
      </c>
      <c r="BE4095">
        <v>0</v>
      </c>
      <c r="BF4095">
        <v>0</v>
      </c>
      <c r="BG4095">
        <v>0</v>
      </c>
    </row>
    <row r="4096" spans="1:59">
      <c r="A4096">
        <v>4095</v>
      </c>
      <c r="E4096">
        <v>9795.2054794520554</v>
      </c>
      <c r="K4096">
        <v>5015.8533847050267</v>
      </c>
      <c r="L4096">
        <v>5331.1558847050264</v>
      </c>
      <c r="M4096">
        <v>5646.4583847050262</v>
      </c>
      <c r="N4096">
        <v>5961.760884705026</v>
      </c>
      <c r="O4096">
        <v>6277.0633847050258</v>
      </c>
      <c r="Q4096">
        <v>17320.14408498897</v>
      </c>
      <c r="R4096">
        <v>16852.213280309963</v>
      </c>
      <c r="S4096">
        <v>16384.282475630956</v>
      </c>
      <c r="T4096">
        <v>15916.35167095195</v>
      </c>
      <c r="U4096">
        <v>15448.420866272943</v>
      </c>
      <c r="W4096">
        <v>5.0290000000000001E-2</v>
      </c>
      <c r="AB4096">
        <v>1</v>
      </c>
      <c r="AC4096">
        <v>1</v>
      </c>
      <c r="AD4096">
        <v>1</v>
      </c>
      <c r="AE4096">
        <v>1</v>
      </c>
      <c r="AF4096">
        <v>1</v>
      </c>
      <c r="AL4096">
        <v>5.2941155000000002</v>
      </c>
      <c r="AM4096" s="5">
        <v>10.25515079498291</v>
      </c>
      <c r="AN4096">
        <v>570.77625570776252</v>
      </c>
      <c r="AO4096">
        <f t="shared" si="63"/>
        <v>26826.48401826484</v>
      </c>
      <c r="AP4096">
        <v>684.93150684931504</v>
      </c>
      <c r="AQ4096">
        <v>8.8031700000000004E-2</v>
      </c>
      <c r="AR4096">
        <v>8.8493099999999991E-3</v>
      </c>
      <c r="AS4096">
        <v>1.7937700000000001E-3</v>
      </c>
      <c r="AT4096">
        <v>1.0597199999999999E-3</v>
      </c>
      <c r="AU4096">
        <v>9.2167699999999998E-4</v>
      </c>
      <c r="AW4096">
        <v>8.8031700000000004E-2</v>
      </c>
      <c r="AX4096">
        <v>8.8493099999999991E-3</v>
      </c>
      <c r="AY4096">
        <v>1.7937700000000001E-3</v>
      </c>
      <c r="AZ4096">
        <v>1.0597200000000001E-3</v>
      </c>
      <c r="BA4096">
        <v>9.2167700000000269E-4</v>
      </c>
      <c r="BC4096" s="52">
        <v>100000</v>
      </c>
      <c r="BD4096" s="52">
        <v>100000</v>
      </c>
      <c r="BE4096">
        <v>0</v>
      </c>
      <c r="BF4096">
        <v>0</v>
      </c>
      <c r="BG4096">
        <v>0</v>
      </c>
    </row>
    <row r="4097" spans="1:59">
      <c r="A4097">
        <v>4096</v>
      </c>
      <c r="E4097">
        <v>9795.2054794520554</v>
      </c>
      <c r="K4097">
        <v>4999.2170550708479</v>
      </c>
      <c r="L4097">
        <v>5351.3128884041816</v>
      </c>
      <c r="M4097">
        <v>5703.4087217375145</v>
      </c>
      <c r="N4097">
        <v>6055.5045550708473</v>
      </c>
      <c r="O4097">
        <v>6407.6003884041802</v>
      </c>
      <c r="Q4097">
        <v>18107.534223661631</v>
      </c>
      <c r="R4097">
        <v>17618.330841424908</v>
      </c>
      <c r="S4097">
        <v>17129.127459188185</v>
      </c>
      <c r="T4097">
        <v>16639.924076951462</v>
      </c>
      <c r="U4097">
        <v>16150.720694714739</v>
      </c>
      <c r="W4097">
        <v>6.6549999999999998E-2</v>
      </c>
      <c r="AB4097">
        <v>1</v>
      </c>
      <c r="AC4097">
        <v>1</v>
      </c>
      <c r="AD4097">
        <v>1</v>
      </c>
      <c r="AE4097">
        <v>1</v>
      </c>
      <c r="AF4097">
        <v>1</v>
      </c>
      <c r="AL4097">
        <v>6.2724542999999997</v>
      </c>
      <c r="AM4097" s="5">
        <v>11.339028358459471</v>
      </c>
      <c r="AN4097">
        <v>570.77625570776252</v>
      </c>
      <c r="AO4097">
        <f t="shared" si="63"/>
        <v>26826.48401826484</v>
      </c>
      <c r="AP4097">
        <v>684.93150684931504</v>
      </c>
      <c r="AQ4097">
        <v>8.790089999999999E-2</v>
      </c>
      <c r="AR4097">
        <v>1.03935E-2</v>
      </c>
      <c r="AS4097">
        <v>3.6217899999999997E-3</v>
      </c>
      <c r="AT4097">
        <v>2.0725600000000002E-3</v>
      </c>
      <c r="AU4097">
        <v>2.1541899999999998E-3</v>
      </c>
      <c r="AW4097">
        <v>8.790089999999999E-2</v>
      </c>
      <c r="AX4097">
        <v>1.03935E-2</v>
      </c>
      <c r="AY4097">
        <v>3.6217899999999997E-3</v>
      </c>
      <c r="AZ4097">
        <v>2.0725600000000011E-3</v>
      </c>
      <c r="BA4097">
        <v>2.1541900000000003E-3</v>
      </c>
      <c r="BC4097" s="52">
        <v>100000</v>
      </c>
      <c r="BD4097" s="52">
        <v>100000</v>
      </c>
      <c r="BE4097">
        <v>0</v>
      </c>
      <c r="BF4097">
        <v>0</v>
      </c>
      <c r="BG4097">
        <v>0</v>
      </c>
    </row>
    <row r="4098" spans="1:59">
      <c r="A4098">
        <v>4097</v>
      </c>
      <c r="E4098">
        <v>9795.2054794520554</v>
      </c>
      <c r="K4098">
        <v>5324.3816797388954</v>
      </c>
      <c r="L4098">
        <v>5717.7266797388957</v>
      </c>
      <c r="M4098">
        <v>6111.0716797388959</v>
      </c>
      <c r="N4098">
        <v>6504.4166797388962</v>
      </c>
      <c r="O4098">
        <v>6897.7616797388964</v>
      </c>
      <c r="Q4098">
        <v>19149.440341906069</v>
      </c>
      <c r="R4098">
        <v>18632.088234714291</v>
      </c>
      <c r="S4098">
        <v>18114.736127522512</v>
      </c>
      <c r="T4098">
        <v>17597.384020330734</v>
      </c>
      <c r="U4098">
        <v>17080.031913138955</v>
      </c>
      <c r="W4098">
        <v>6.3500000000000001E-2</v>
      </c>
      <c r="AB4098">
        <v>1</v>
      </c>
      <c r="AC4098">
        <v>1</v>
      </c>
      <c r="AD4098">
        <v>1</v>
      </c>
      <c r="AE4098">
        <v>1</v>
      </c>
      <c r="AF4098">
        <v>1</v>
      </c>
      <c r="AL4098">
        <v>6.1322665000000001</v>
      </c>
      <c r="AM4098" s="5">
        <v>11.759579658508301</v>
      </c>
      <c r="AN4098">
        <v>570.77625570776252</v>
      </c>
      <c r="AO4098">
        <f t="shared" si="63"/>
        <v>26826.48401826484</v>
      </c>
      <c r="AP4098">
        <v>684.93150684931504</v>
      </c>
      <c r="AQ4098">
        <v>8.9007599999999992E-2</v>
      </c>
      <c r="AR4098">
        <v>1.2421E-2</v>
      </c>
      <c r="AS4098">
        <v>6.0804099999999996E-3</v>
      </c>
      <c r="AT4098">
        <v>7.1701300000000003E-3</v>
      </c>
      <c r="AU4098">
        <v>8.4062000000000008E-3</v>
      </c>
      <c r="AW4098">
        <v>8.9007600000000006E-2</v>
      </c>
      <c r="AX4098">
        <v>1.2421000000000001E-2</v>
      </c>
      <c r="AY4098">
        <v>6.0804100000000014E-3</v>
      </c>
      <c r="AZ4098">
        <v>7.1701299999999968E-3</v>
      </c>
      <c r="BA4098">
        <v>8.4062000000000026E-3</v>
      </c>
      <c r="BC4098" s="52">
        <v>100000</v>
      </c>
      <c r="BD4098" s="52">
        <v>100000</v>
      </c>
      <c r="BE4098">
        <v>0</v>
      </c>
      <c r="BF4098">
        <v>0</v>
      </c>
      <c r="BG4098">
        <v>0</v>
      </c>
    </row>
    <row r="4099" spans="1:59">
      <c r="A4099">
        <v>4098</v>
      </c>
      <c r="E4099">
        <v>9795.2054794520554</v>
      </c>
      <c r="K4099">
        <v>5559.5588850220647</v>
      </c>
      <c r="L4099">
        <v>6072.6888850220648</v>
      </c>
      <c r="M4099">
        <v>6585.8188850220649</v>
      </c>
      <c r="N4099">
        <v>7098.948885022065</v>
      </c>
      <c r="O4099">
        <v>7612.0788850220652</v>
      </c>
      <c r="Q4099">
        <v>20554.29586822286</v>
      </c>
      <c r="R4099">
        <v>19998.989389849168</v>
      </c>
      <c r="S4099">
        <v>19443.682911475476</v>
      </c>
      <c r="T4099">
        <v>18888.376433101785</v>
      </c>
      <c r="U4099">
        <v>18333.069954728093</v>
      </c>
      <c r="W4099">
        <v>5.0439999999999999E-2</v>
      </c>
      <c r="AB4099">
        <v>1</v>
      </c>
      <c r="AC4099">
        <v>1</v>
      </c>
      <c r="AD4099">
        <v>1</v>
      </c>
      <c r="AE4099">
        <v>1</v>
      </c>
      <c r="AF4099">
        <v>1</v>
      </c>
      <c r="AL4099">
        <v>5.9713799999999999</v>
      </c>
      <c r="AM4099" s="5">
        <v>12.963154792785639</v>
      </c>
      <c r="AN4099">
        <v>570.77625570776252</v>
      </c>
      <c r="AO4099">
        <f t="shared" ref="AO4099:AO4162" si="64">235000000/8760</f>
        <v>26826.48401826484</v>
      </c>
      <c r="AP4099">
        <v>684.93150684931504</v>
      </c>
      <c r="AQ4099">
        <v>9.8560200000000001E-2</v>
      </c>
      <c r="AR4099">
        <v>4.2414700000000007E-2</v>
      </c>
      <c r="AS4099">
        <v>3.9013800000000001E-2</v>
      </c>
      <c r="AT4099">
        <v>4.0585599999999999E-2</v>
      </c>
      <c r="AU4099">
        <v>4.3148200000000005E-2</v>
      </c>
      <c r="AW4099">
        <v>9.8560200000000001E-2</v>
      </c>
      <c r="AX4099">
        <v>4.2414700000000014E-2</v>
      </c>
      <c r="AY4099">
        <v>3.9013800000000001E-2</v>
      </c>
      <c r="AZ4099">
        <v>4.0585599999999999E-2</v>
      </c>
      <c r="BA4099">
        <v>4.3148200000000012E-2</v>
      </c>
      <c r="BC4099" s="52">
        <v>100000</v>
      </c>
      <c r="BD4099" s="52">
        <v>100000</v>
      </c>
      <c r="BE4099">
        <v>0</v>
      </c>
      <c r="BF4099">
        <v>0</v>
      </c>
      <c r="BG4099">
        <v>0</v>
      </c>
    </row>
    <row r="4100" spans="1:59">
      <c r="A4100">
        <v>4099</v>
      </c>
      <c r="E4100">
        <v>9795.2054794520554</v>
      </c>
      <c r="K4100">
        <v>5434.0302159641678</v>
      </c>
      <c r="L4100">
        <v>5954.9702159641674</v>
      </c>
      <c r="M4100">
        <v>6475.9102159641679</v>
      </c>
      <c r="N4100">
        <v>6996.8502159641685</v>
      </c>
      <c r="O4100">
        <v>7517.790215964169</v>
      </c>
      <c r="Q4100">
        <v>22322.15382360786</v>
      </c>
      <c r="R4100">
        <v>21719.085895182121</v>
      </c>
      <c r="S4100">
        <v>21116.017966756383</v>
      </c>
      <c r="T4100">
        <v>20512.950038330644</v>
      </c>
      <c r="U4100">
        <v>19909.882109904906</v>
      </c>
      <c r="W4100">
        <v>3.5000000000000001E-3</v>
      </c>
      <c r="AB4100">
        <v>1</v>
      </c>
      <c r="AC4100">
        <v>1</v>
      </c>
      <c r="AD4100">
        <v>1</v>
      </c>
      <c r="AE4100">
        <v>1</v>
      </c>
      <c r="AF4100">
        <v>1</v>
      </c>
      <c r="AL4100">
        <v>5.9297294999999997</v>
      </c>
      <c r="AM4100" s="5">
        <v>12.202712059021</v>
      </c>
      <c r="AN4100">
        <v>570.77625570776252</v>
      </c>
      <c r="AO4100">
        <f t="shared" si="64"/>
        <v>26826.48401826484</v>
      </c>
      <c r="AP4100">
        <v>684.93150684931504</v>
      </c>
      <c r="AQ4100">
        <v>0.103964</v>
      </c>
      <c r="AR4100">
        <v>8.8039300000000001E-2</v>
      </c>
      <c r="AS4100">
        <v>6.2722299999999995E-2</v>
      </c>
      <c r="AT4100">
        <v>4.3613100000000002E-2</v>
      </c>
      <c r="AU4100">
        <v>4.4770999999999998E-2</v>
      </c>
      <c r="AW4100">
        <v>0.10396399999999999</v>
      </c>
      <c r="AX4100">
        <v>8.8039300000000001E-2</v>
      </c>
      <c r="AY4100">
        <v>6.2722299999999995E-2</v>
      </c>
      <c r="AZ4100">
        <v>4.3613100000000002E-2</v>
      </c>
      <c r="BA4100">
        <v>4.4770999999999991E-2</v>
      </c>
      <c r="BC4100" s="52">
        <v>100000</v>
      </c>
      <c r="BD4100" s="52">
        <v>100000</v>
      </c>
      <c r="BE4100">
        <v>0</v>
      </c>
      <c r="BF4100">
        <v>0</v>
      </c>
      <c r="BG4100">
        <v>0</v>
      </c>
    </row>
    <row r="4101" spans="1:59">
      <c r="A4101">
        <v>4100</v>
      </c>
      <c r="E4101">
        <v>9795.2054794520554</v>
      </c>
      <c r="K4101">
        <v>5240.4438347664463</v>
      </c>
      <c r="L4101">
        <v>5728.7971680997798</v>
      </c>
      <c r="M4101">
        <v>6217.1505014331133</v>
      </c>
      <c r="N4101">
        <v>6705.5038347664467</v>
      </c>
      <c r="O4101">
        <v>7193.8571680997802</v>
      </c>
      <c r="Q4101">
        <v>22284.292617053779</v>
      </c>
      <c r="R4101">
        <v>21682.24756893946</v>
      </c>
      <c r="S4101">
        <v>21080.20252082514</v>
      </c>
      <c r="T4101">
        <v>20478.15747271082</v>
      </c>
      <c r="U4101">
        <v>19876.1124245965</v>
      </c>
      <c r="W4101">
        <v>0</v>
      </c>
      <c r="AB4101">
        <v>1</v>
      </c>
      <c r="AC4101">
        <v>1</v>
      </c>
      <c r="AD4101">
        <v>1</v>
      </c>
      <c r="AE4101">
        <v>1</v>
      </c>
      <c r="AF4101">
        <v>1</v>
      </c>
      <c r="AL4101">
        <v>8.6150520000000004</v>
      </c>
      <c r="AM4101" s="5">
        <v>11.06677341461182</v>
      </c>
      <c r="AN4101">
        <v>570.77625570776252</v>
      </c>
      <c r="AO4101">
        <f t="shared" si="64"/>
        <v>26826.48401826484</v>
      </c>
      <c r="AP4101">
        <v>684.93150684931504</v>
      </c>
      <c r="AQ4101">
        <v>0.10655299999999999</v>
      </c>
      <c r="AR4101">
        <v>9.3077299999999988E-2</v>
      </c>
      <c r="AS4101">
        <v>7.2207999999999994E-2</v>
      </c>
      <c r="AT4101">
        <v>4.6236400000000004E-2</v>
      </c>
      <c r="AU4101">
        <v>4.5815399999999999E-2</v>
      </c>
      <c r="AW4101">
        <v>0.10655299999999999</v>
      </c>
      <c r="AX4101">
        <v>9.3077299999999988E-2</v>
      </c>
      <c r="AY4101">
        <v>7.2207999999999994E-2</v>
      </c>
      <c r="AZ4101">
        <v>4.6236399999999997E-2</v>
      </c>
      <c r="BA4101">
        <v>4.5815399999999992E-2</v>
      </c>
      <c r="BC4101" s="52">
        <v>100000</v>
      </c>
      <c r="BD4101" s="52">
        <v>100000</v>
      </c>
      <c r="BE4101">
        <v>0</v>
      </c>
      <c r="BF4101">
        <v>0</v>
      </c>
      <c r="BG4101">
        <v>0</v>
      </c>
    </row>
    <row r="4102" spans="1:59">
      <c r="A4102">
        <v>4101</v>
      </c>
      <c r="E4102">
        <v>9795.2054794520554</v>
      </c>
      <c r="K4102">
        <v>5053.6632247827074</v>
      </c>
      <c r="L4102">
        <v>5448.4657247827072</v>
      </c>
      <c r="M4102">
        <v>5843.268224782707</v>
      </c>
      <c r="N4102">
        <v>6238.0707247827067</v>
      </c>
      <c r="O4102">
        <v>6632.8732247827065</v>
      </c>
      <c r="Q4102">
        <v>20704.83933750954</v>
      </c>
      <c r="R4102">
        <v>20145.465692825892</v>
      </c>
      <c r="S4102">
        <v>19586.092048142244</v>
      </c>
      <c r="T4102">
        <v>19026.718403458595</v>
      </c>
      <c r="U4102">
        <v>18467.344758774947</v>
      </c>
      <c r="W4102">
        <v>0</v>
      </c>
      <c r="AB4102">
        <v>1</v>
      </c>
      <c r="AC4102">
        <v>1</v>
      </c>
      <c r="AD4102">
        <v>1</v>
      </c>
      <c r="AE4102">
        <v>1</v>
      </c>
      <c r="AF4102">
        <v>1</v>
      </c>
      <c r="AL4102">
        <v>9.3798630000000003</v>
      </c>
      <c r="AM4102" s="5">
        <v>10.063241004943849</v>
      </c>
      <c r="AN4102">
        <v>570.77625570776252</v>
      </c>
      <c r="AO4102">
        <f t="shared" si="64"/>
        <v>26826.48401826484</v>
      </c>
      <c r="AP4102">
        <v>684.93150684931504</v>
      </c>
      <c r="AQ4102">
        <v>0.10697</v>
      </c>
      <c r="AR4102">
        <v>9.2754299999999998E-2</v>
      </c>
      <c r="AS4102">
        <v>7.3400999999999994E-2</v>
      </c>
      <c r="AT4102">
        <v>4.7167399999999998E-2</v>
      </c>
      <c r="AU4102">
        <v>4.5821500000000001E-2</v>
      </c>
      <c r="AW4102">
        <v>0.10697</v>
      </c>
      <c r="AX4102">
        <v>9.2754299999999998E-2</v>
      </c>
      <c r="AY4102">
        <v>7.3400999999999994E-2</v>
      </c>
      <c r="AZ4102">
        <v>4.7167399999999998E-2</v>
      </c>
      <c r="BA4102">
        <v>4.5821500000000001E-2</v>
      </c>
      <c r="BC4102" s="52">
        <v>100000</v>
      </c>
      <c r="BD4102" s="52">
        <v>100000</v>
      </c>
      <c r="BE4102">
        <v>0</v>
      </c>
      <c r="BF4102">
        <v>0</v>
      </c>
      <c r="BG4102">
        <v>0</v>
      </c>
    </row>
    <row r="4103" spans="1:59">
      <c r="A4103">
        <v>4102</v>
      </c>
      <c r="E4103">
        <v>9795.2054794520554</v>
      </c>
      <c r="K4103">
        <v>4854.0272691725559</v>
      </c>
      <c r="L4103">
        <v>5175.2147691725559</v>
      </c>
      <c r="M4103">
        <v>5496.4022691725559</v>
      </c>
      <c r="N4103">
        <v>5817.5897691725559</v>
      </c>
      <c r="O4103">
        <v>6138.7772691725559</v>
      </c>
      <c r="Q4103">
        <v>15735.69967727065</v>
      </c>
      <c r="R4103">
        <v>15310.57512019722</v>
      </c>
      <c r="S4103">
        <v>14885.45056312379</v>
      </c>
      <c r="T4103">
        <v>14460.32600605036</v>
      </c>
      <c r="U4103">
        <v>14035.20144897693</v>
      </c>
      <c r="W4103">
        <v>0</v>
      </c>
      <c r="AB4103">
        <v>1</v>
      </c>
      <c r="AC4103">
        <v>1</v>
      </c>
      <c r="AD4103">
        <v>1</v>
      </c>
      <c r="AE4103">
        <v>1</v>
      </c>
      <c r="AF4103">
        <v>1</v>
      </c>
      <c r="AL4103">
        <v>11.452774</v>
      </c>
      <c r="AM4103" s="5">
        <v>9.3911333084106445</v>
      </c>
      <c r="AN4103">
        <v>570.77625570776252</v>
      </c>
      <c r="AO4103">
        <f t="shared" si="64"/>
        <v>26826.48401826484</v>
      </c>
      <c r="AP4103">
        <v>684.93150684931504</v>
      </c>
      <c r="AQ4103">
        <v>0.10733100000000001</v>
      </c>
      <c r="AR4103">
        <v>9.2766000000000001E-2</v>
      </c>
      <c r="AS4103">
        <v>7.3270600000000005E-2</v>
      </c>
      <c r="AT4103">
        <v>4.69539E-2</v>
      </c>
      <c r="AU4103">
        <v>4.5734200000000003E-2</v>
      </c>
      <c r="AW4103">
        <v>0.107331</v>
      </c>
      <c r="AX4103">
        <v>9.2766000000000001E-2</v>
      </c>
      <c r="AY4103">
        <v>7.3270600000000005E-2</v>
      </c>
      <c r="AZ4103">
        <v>4.6953900000000007E-2</v>
      </c>
      <c r="BA4103">
        <v>4.5734200000000003E-2</v>
      </c>
      <c r="BC4103" s="52">
        <v>100000</v>
      </c>
      <c r="BD4103" s="52">
        <v>100000</v>
      </c>
      <c r="BE4103">
        <v>0</v>
      </c>
      <c r="BF4103">
        <v>0</v>
      </c>
      <c r="BG4103">
        <v>0</v>
      </c>
    </row>
    <row r="4104" spans="1:59">
      <c r="A4104">
        <v>4103</v>
      </c>
      <c r="E4104">
        <v>9795.2054794520554</v>
      </c>
      <c r="K4104">
        <v>3622.1826794417429</v>
      </c>
      <c r="L4104">
        <v>3898.4926794417429</v>
      </c>
      <c r="M4104">
        <v>4174.8026794417428</v>
      </c>
      <c r="N4104">
        <v>4451.1126794417432</v>
      </c>
      <c r="O4104">
        <v>4727.4226794417427</v>
      </c>
      <c r="Q4104">
        <v>9262.8821715915437</v>
      </c>
      <c r="R4104">
        <v>9012.6309122928906</v>
      </c>
      <c r="S4104">
        <v>8762.3796529942374</v>
      </c>
      <c r="T4104">
        <v>8512.1283936955842</v>
      </c>
      <c r="U4104">
        <v>8261.8771343969311</v>
      </c>
      <c r="W4104">
        <v>0</v>
      </c>
      <c r="AB4104">
        <v>1</v>
      </c>
      <c r="AC4104">
        <v>1</v>
      </c>
      <c r="AD4104">
        <v>1</v>
      </c>
      <c r="AE4104">
        <v>1</v>
      </c>
      <c r="AF4104">
        <v>1</v>
      </c>
      <c r="AL4104">
        <v>12.029299999999999</v>
      </c>
      <c r="AM4104" s="5">
        <v>8.4876832962036133</v>
      </c>
      <c r="AN4104">
        <v>570.77625570776252</v>
      </c>
      <c r="AO4104">
        <f t="shared" si="64"/>
        <v>26826.48401826484</v>
      </c>
      <c r="AP4104">
        <v>684.93150684931504</v>
      </c>
      <c r="AQ4104">
        <v>0.106131</v>
      </c>
      <c r="AR4104">
        <v>9.2753299999999997E-2</v>
      </c>
      <c r="AS4104">
        <v>7.325920000000001E-2</v>
      </c>
      <c r="AT4104">
        <v>4.6561999999999999E-2</v>
      </c>
      <c r="AU4104">
        <v>4.5730899999999998E-2</v>
      </c>
      <c r="AW4104">
        <v>0.10613100000000002</v>
      </c>
      <c r="AX4104">
        <v>9.2753299999999997E-2</v>
      </c>
      <c r="AY4104">
        <v>7.325920000000001E-2</v>
      </c>
      <c r="AZ4104">
        <v>4.6562000000000006E-2</v>
      </c>
      <c r="BA4104">
        <v>4.5730900000000005E-2</v>
      </c>
      <c r="BC4104" s="52">
        <v>100000</v>
      </c>
      <c r="BD4104" s="52">
        <v>100000</v>
      </c>
      <c r="BE4104">
        <v>0</v>
      </c>
      <c r="BF4104">
        <v>0</v>
      </c>
      <c r="BG4104">
        <v>0</v>
      </c>
    </row>
    <row r="4105" spans="1:59">
      <c r="A4105">
        <v>4104</v>
      </c>
      <c r="E4105">
        <v>9795.2054794520554</v>
      </c>
      <c r="K4105">
        <v>2556.0226919597171</v>
      </c>
      <c r="L4105">
        <v>2765.015191959717</v>
      </c>
      <c r="M4105">
        <v>2974.0076919597168</v>
      </c>
      <c r="N4105">
        <v>3183.0001919597166</v>
      </c>
      <c r="O4105">
        <v>3391.9926919597165</v>
      </c>
      <c r="Q4105">
        <v>6959.4910801248507</v>
      </c>
      <c r="R4105">
        <v>6771.4695360105734</v>
      </c>
      <c r="S4105">
        <v>6583.4479918962961</v>
      </c>
      <c r="T4105">
        <v>6395.4264477820188</v>
      </c>
      <c r="U4105">
        <v>6207.4049036677416</v>
      </c>
      <c r="W4105">
        <v>0</v>
      </c>
      <c r="AB4105">
        <v>1</v>
      </c>
      <c r="AC4105">
        <v>1</v>
      </c>
      <c r="AD4105">
        <v>1</v>
      </c>
      <c r="AE4105">
        <v>1</v>
      </c>
      <c r="AF4105">
        <v>1</v>
      </c>
      <c r="AL4105">
        <v>11.493499</v>
      </c>
      <c r="AM4105" s="5">
        <v>7.6995992660522461</v>
      </c>
      <c r="AN4105">
        <v>570.77625570776252</v>
      </c>
      <c r="AO4105">
        <f t="shared" si="64"/>
        <v>26826.48401826484</v>
      </c>
      <c r="AP4105">
        <v>684.93150684931504</v>
      </c>
      <c r="AQ4105">
        <v>0.105602</v>
      </c>
      <c r="AR4105">
        <v>9.2851699999999995E-2</v>
      </c>
      <c r="AS4105">
        <v>7.3237700000000003E-2</v>
      </c>
      <c r="AT4105">
        <v>4.6571100000000004E-2</v>
      </c>
      <c r="AU4105">
        <v>4.5479199999999997E-2</v>
      </c>
      <c r="AW4105">
        <v>0.10560200000000002</v>
      </c>
      <c r="AX4105">
        <v>9.2851699999999995E-2</v>
      </c>
      <c r="AY4105">
        <v>7.3237700000000003E-2</v>
      </c>
      <c r="AZ4105">
        <v>4.6571100000000004E-2</v>
      </c>
      <c r="BA4105">
        <v>4.5479199999999997E-2</v>
      </c>
      <c r="BC4105" s="52">
        <v>100000</v>
      </c>
      <c r="BD4105" s="52">
        <v>100000</v>
      </c>
      <c r="BE4105">
        <v>0</v>
      </c>
      <c r="BF4105">
        <v>0</v>
      </c>
      <c r="BG4105">
        <v>0</v>
      </c>
    </row>
    <row r="4106" spans="1:59">
      <c r="A4106">
        <v>4105</v>
      </c>
      <c r="E4106">
        <v>9795.2054794520554</v>
      </c>
      <c r="K4106">
        <v>2122.8496700568899</v>
      </c>
      <c r="L4106">
        <v>2223.8246700568898</v>
      </c>
      <c r="M4106">
        <v>2324.7996700568897</v>
      </c>
      <c r="N4106">
        <v>2425.7746700568896</v>
      </c>
      <c r="O4106">
        <v>2526.7496700568895</v>
      </c>
      <c r="Q4106">
        <v>7463.2805233277404</v>
      </c>
      <c r="R4106">
        <v>7261.6483183657565</v>
      </c>
      <c r="S4106">
        <v>7060.0161134037726</v>
      </c>
      <c r="T4106">
        <v>6858.3839084417887</v>
      </c>
      <c r="U4106">
        <v>6656.7517034798047</v>
      </c>
      <c r="W4106">
        <v>0</v>
      </c>
      <c r="AB4106">
        <v>1</v>
      </c>
      <c r="AC4106">
        <v>1</v>
      </c>
      <c r="AD4106">
        <v>1</v>
      </c>
      <c r="AE4106">
        <v>1</v>
      </c>
      <c r="AF4106">
        <v>1</v>
      </c>
      <c r="AL4106">
        <v>10.541316999999999</v>
      </c>
      <c r="AM4106" s="5">
        <v>7.1013202667236328</v>
      </c>
      <c r="AN4106">
        <v>570.77625570776252</v>
      </c>
      <c r="AO4106">
        <f t="shared" si="64"/>
        <v>26826.48401826484</v>
      </c>
      <c r="AP4106">
        <v>684.93150684931504</v>
      </c>
      <c r="AQ4106">
        <v>0.105186</v>
      </c>
      <c r="AR4106">
        <v>9.2907500000000004E-2</v>
      </c>
      <c r="AS4106">
        <v>7.3405600000000001E-2</v>
      </c>
      <c r="AT4106">
        <v>4.6573099999999999E-2</v>
      </c>
      <c r="AU4106">
        <v>4.56014E-2</v>
      </c>
      <c r="AW4106">
        <v>0.10518599999999999</v>
      </c>
      <c r="AX4106">
        <v>9.2907500000000018E-2</v>
      </c>
      <c r="AY4106">
        <v>7.3405600000000001E-2</v>
      </c>
      <c r="AZ4106">
        <v>4.6573099999999992E-2</v>
      </c>
      <c r="BA4106">
        <v>4.56014E-2</v>
      </c>
      <c r="BC4106" s="52">
        <v>100000</v>
      </c>
      <c r="BD4106" s="52">
        <v>100000</v>
      </c>
      <c r="BE4106">
        <v>0</v>
      </c>
      <c r="BF4106">
        <v>0</v>
      </c>
      <c r="BG4106">
        <v>0</v>
      </c>
    </row>
    <row r="4107" spans="1:59">
      <c r="A4107">
        <v>4106</v>
      </c>
      <c r="E4107">
        <v>9795.2054794520554</v>
      </c>
      <c r="K4107">
        <v>1959.0891373863083</v>
      </c>
      <c r="L4107">
        <v>2009.5766373863082</v>
      </c>
      <c r="M4107">
        <v>2060.0641373863082</v>
      </c>
      <c r="N4107">
        <v>2110.5516373863084</v>
      </c>
      <c r="O4107">
        <v>2161.0391373863085</v>
      </c>
      <c r="Q4107">
        <v>7772.9014095367984</v>
      </c>
      <c r="R4107">
        <v>7562.904311301194</v>
      </c>
      <c r="S4107">
        <v>7352.9072130655895</v>
      </c>
      <c r="T4107">
        <v>7142.9101148299851</v>
      </c>
      <c r="U4107">
        <v>6932.9130165943807</v>
      </c>
      <c r="W4107">
        <v>0</v>
      </c>
      <c r="AB4107">
        <v>1</v>
      </c>
      <c r="AC4107">
        <v>1</v>
      </c>
      <c r="AD4107">
        <v>1</v>
      </c>
      <c r="AE4107">
        <v>1</v>
      </c>
      <c r="AF4107">
        <v>1</v>
      </c>
      <c r="AL4107">
        <v>10.280995000000001</v>
      </c>
      <c r="AM4107" s="5">
        <v>7.1861023902893066</v>
      </c>
      <c r="AN4107">
        <v>570.77625570776252</v>
      </c>
      <c r="AO4107">
        <f t="shared" si="64"/>
        <v>26826.48401826484</v>
      </c>
      <c r="AP4107">
        <v>684.93150684931504</v>
      </c>
      <c r="AQ4107">
        <v>0.10515300000000001</v>
      </c>
      <c r="AR4107">
        <v>9.2888300000000007E-2</v>
      </c>
      <c r="AS4107">
        <v>7.339459999999999E-2</v>
      </c>
      <c r="AT4107">
        <v>4.6577899999999998E-2</v>
      </c>
      <c r="AU4107">
        <v>4.5581299999999998E-2</v>
      </c>
      <c r="AW4107">
        <v>0.10515300000000001</v>
      </c>
      <c r="AX4107">
        <v>9.2888300000000021E-2</v>
      </c>
      <c r="AY4107">
        <v>7.339459999999999E-2</v>
      </c>
      <c r="AZ4107">
        <v>4.6577899999999992E-2</v>
      </c>
      <c r="BA4107">
        <v>4.5581300000000005E-2</v>
      </c>
      <c r="BC4107" s="52">
        <v>100000</v>
      </c>
      <c r="BD4107" s="52">
        <v>100000</v>
      </c>
      <c r="BE4107">
        <v>0</v>
      </c>
      <c r="BF4107">
        <v>0</v>
      </c>
      <c r="BG4107">
        <v>0</v>
      </c>
    </row>
    <row r="4108" spans="1:59">
      <c r="A4108">
        <v>4107</v>
      </c>
      <c r="E4108">
        <v>9795.2054794520554</v>
      </c>
      <c r="K4108">
        <v>1911.5457569335586</v>
      </c>
      <c r="L4108">
        <v>1953.4807569335585</v>
      </c>
      <c r="M4108">
        <v>1995.4157569335584</v>
      </c>
      <c r="N4108">
        <v>2037.3507569335584</v>
      </c>
      <c r="O4108">
        <v>2079.2857569335583</v>
      </c>
      <c r="Q4108">
        <v>9127.660877978702</v>
      </c>
      <c r="R4108">
        <v>8881.0628320061951</v>
      </c>
      <c r="S4108">
        <v>8634.4647860336881</v>
      </c>
      <c r="T4108">
        <v>8387.8667400611812</v>
      </c>
      <c r="U4108">
        <v>8141.2686940886733</v>
      </c>
      <c r="W4108">
        <v>0</v>
      </c>
      <c r="AB4108">
        <v>1</v>
      </c>
      <c r="AC4108">
        <v>1</v>
      </c>
      <c r="AD4108">
        <v>1</v>
      </c>
      <c r="AE4108">
        <v>1</v>
      </c>
      <c r="AF4108">
        <v>1</v>
      </c>
      <c r="AL4108">
        <v>9.9395109999999995</v>
      </c>
      <c r="AM4108" s="5">
        <v>6.7752132415771484</v>
      </c>
      <c r="AN4108">
        <v>570.77625570776252</v>
      </c>
      <c r="AO4108">
        <f t="shared" si="64"/>
        <v>26826.48401826484</v>
      </c>
      <c r="AP4108">
        <v>684.93150684931504</v>
      </c>
      <c r="AQ4108">
        <v>0.10513800000000001</v>
      </c>
      <c r="AR4108">
        <v>9.28567E-2</v>
      </c>
      <c r="AS4108">
        <v>7.3375900000000008E-2</v>
      </c>
      <c r="AT4108">
        <v>4.65637E-2</v>
      </c>
      <c r="AU4108">
        <v>4.55681E-2</v>
      </c>
      <c r="AW4108">
        <v>0.105138</v>
      </c>
      <c r="AX4108">
        <v>9.28567E-2</v>
      </c>
      <c r="AY4108">
        <v>7.3375900000000008E-2</v>
      </c>
      <c r="AZ4108">
        <v>4.65637E-2</v>
      </c>
      <c r="BA4108">
        <v>4.55681E-2</v>
      </c>
      <c r="BC4108" s="52">
        <v>100000</v>
      </c>
      <c r="BD4108" s="52">
        <v>100000</v>
      </c>
      <c r="BE4108">
        <v>0</v>
      </c>
      <c r="BF4108">
        <v>0</v>
      </c>
      <c r="BG4108">
        <v>0</v>
      </c>
    </row>
    <row r="4109" spans="1:59">
      <c r="A4109">
        <v>4108</v>
      </c>
      <c r="E4109">
        <v>9795.2054794520554</v>
      </c>
      <c r="K4109">
        <v>1947.0146280649751</v>
      </c>
      <c r="L4109">
        <v>1989.0871280649751</v>
      </c>
      <c r="M4109">
        <v>2031.1596280649751</v>
      </c>
      <c r="N4109">
        <v>2073.2321280649749</v>
      </c>
      <c r="O4109">
        <v>2115.3046280649751</v>
      </c>
      <c r="Q4109">
        <v>12910.122127014351</v>
      </c>
      <c r="R4109">
        <v>12561.334969947911</v>
      </c>
      <c r="S4109">
        <v>12212.547812881472</v>
      </c>
      <c r="T4109">
        <v>11863.760655815033</v>
      </c>
      <c r="U4109">
        <v>11514.973498748594</v>
      </c>
      <c r="W4109">
        <v>0</v>
      </c>
      <c r="AB4109">
        <v>1</v>
      </c>
      <c r="AC4109">
        <v>1</v>
      </c>
      <c r="AD4109">
        <v>1</v>
      </c>
      <c r="AE4109">
        <v>1</v>
      </c>
      <c r="AF4109">
        <v>1</v>
      </c>
      <c r="AL4109">
        <v>9.9855300000000007</v>
      </c>
      <c r="AM4109" s="5">
        <v>6.7506446838378906</v>
      </c>
      <c r="AN4109">
        <v>570.77625570776252</v>
      </c>
      <c r="AO4109">
        <f t="shared" si="64"/>
        <v>26826.48401826484</v>
      </c>
      <c r="AP4109">
        <v>684.93150684931504</v>
      </c>
      <c r="AQ4109">
        <v>0.102552</v>
      </c>
      <c r="AR4109">
        <v>9.16574E-2</v>
      </c>
      <c r="AS4109">
        <v>6.5659200000000001E-2</v>
      </c>
      <c r="AT4109">
        <v>4.5316099999999998E-2</v>
      </c>
      <c r="AU4109">
        <v>4.5319899999999996E-2</v>
      </c>
      <c r="AW4109">
        <v>0.10255200000000002</v>
      </c>
      <c r="AX4109">
        <v>9.1657399999999986E-2</v>
      </c>
      <c r="AY4109">
        <v>6.5659200000000001E-2</v>
      </c>
      <c r="AZ4109">
        <v>4.5316099999999998E-2</v>
      </c>
      <c r="BA4109">
        <v>4.5319899999999996E-2</v>
      </c>
      <c r="BC4109" s="52">
        <v>100000</v>
      </c>
      <c r="BD4109" s="52">
        <v>100000</v>
      </c>
      <c r="BE4109">
        <v>0</v>
      </c>
      <c r="BF4109">
        <v>0</v>
      </c>
      <c r="BG4109">
        <v>0</v>
      </c>
    </row>
    <row r="4110" spans="1:59">
      <c r="A4110">
        <v>4109</v>
      </c>
      <c r="E4110">
        <v>9795.2054794520554</v>
      </c>
      <c r="K4110">
        <v>2445.0881375699687</v>
      </c>
      <c r="L4110">
        <v>2485.9231375699687</v>
      </c>
      <c r="M4110">
        <v>2526.7581375699688</v>
      </c>
      <c r="N4110">
        <v>2567.5931375699688</v>
      </c>
      <c r="O4110">
        <v>2608.4281375699688</v>
      </c>
      <c r="Q4110">
        <v>21579.021461329641</v>
      </c>
      <c r="R4110">
        <v>20996.030417378617</v>
      </c>
      <c r="S4110">
        <v>20413.039373427593</v>
      </c>
      <c r="T4110">
        <v>19830.048329476569</v>
      </c>
      <c r="U4110">
        <v>19247.057285525545</v>
      </c>
      <c r="W4110">
        <v>4.6100000000000004E-3</v>
      </c>
      <c r="AB4110">
        <v>1</v>
      </c>
      <c r="AC4110">
        <v>1</v>
      </c>
      <c r="AD4110">
        <v>1</v>
      </c>
      <c r="AE4110">
        <v>1</v>
      </c>
      <c r="AF4110">
        <v>1</v>
      </c>
      <c r="AL4110">
        <v>9.262715</v>
      </c>
      <c r="AM4110" s="5">
        <v>5.5644135475158691</v>
      </c>
      <c r="AN4110">
        <v>570.77625570776252</v>
      </c>
      <c r="AO4110">
        <f t="shared" si="64"/>
        <v>26826.48401826484</v>
      </c>
      <c r="AP4110">
        <v>684.93150684931504</v>
      </c>
      <c r="AQ4110">
        <v>0.10485800000000001</v>
      </c>
      <c r="AR4110">
        <v>9.23099E-2</v>
      </c>
      <c r="AS4110">
        <v>7.3252899999999996E-2</v>
      </c>
      <c r="AT4110">
        <v>4.7141599999999999E-2</v>
      </c>
      <c r="AU4110">
        <v>4.5439799999999995E-2</v>
      </c>
      <c r="AW4110">
        <v>0.10485799999999999</v>
      </c>
      <c r="AX4110">
        <v>9.2309899999999986E-2</v>
      </c>
      <c r="AY4110">
        <v>7.3252899999999996E-2</v>
      </c>
      <c r="AZ4110">
        <v>4.7141599999999992E-2</v>
      </c>
      <c r="BA4110">
        <v>4.5439799999999989E-2</v>
      </c>
      <c r="BC4110" s="52">
        <v>100000</v>
      </c>
      <c r="BD4110" s="52">
        <v>100000</v>
      </c>
      <c r="BE4110">
        <v>0</v>
      </c>
      <c r="BF4110">
        <v>0</v>
      </c>
      <c r="BG4110">
        <v>0</v>
      </c>
    </row>
    <row r="4111" spans="1:59">
      <c r="A4111">
        <v>4110</v>
      </c>
      <c r="E4111">
        <v>9795.2054794520554</v>
      </c>
      <c r="K4111">
        <v>3284.266535402624</v>
      </c>
      <c r="L4111">
        <v>3327.0265354026242</v>
      </c>
      <c r="M4111">
        <v>3369.7865354026244</v>
      </c>
      <c r="N4111">
        <v>3412.5465354026246</v>
      </c>
      <c r="O4111">
        <v>3455.3065354026248</v>
      </c>
      <c r="Q4111">
        <v>26438.11336912942</v>
      </c>
      <c r="R4111">
        <v>25723.846350020765</v>
      </c>
      <c r="S4111">
        <v>25009.579330912115</v>
      </c>
      <c r="T4111">
        <v>24295.312311803464</v>
      </c>
      <c r="U4111">
        <v>23581.045292694813</v>
      </c>
      <c r="W4111">
        <v>3.1940000000000003E-2</v>
      </c>
      <c r="AB4111">
        <v>1</v>
      </c>
      <c r="AC4111">
        <v>1</v>
      </c>
      <c r="AD4111">
        <v>1</v>
      </c>
      <c r="AE4111">
        <v>1</v>
      </c>
      <c r="AF4111">
        <v>1</v>
      </c>
      <c r="AL4111">
        <v>7.1509530000000003</v>
      </c>
      <c r="AM4111" s="5">
        <v>5.2727761268615723</v>
      </c>
      <c r="AN4111">
        <v>570.77625570776252</v>
      </c>
      <c r="AO4111">
        <f t="shared" si="64"/>
        <v>26826.48401826484</v>
      </c>
      <c r="AP4111">
        <v>684.93150684931504</v>
      </c>
      <c r="AQ4111">
        <v>0.106249</v>
      </c>
      <c r="AR4111">
        <v>9.4033000000000005E-2</v>
      </c>
      <c r="AS4111">
        <v>7.7272599999999997E-2</v>
      </c>
      <c r="AT4111">
        <v>4.8265599999999999E-2</v>
      </c>
      <c r="AU4111">
        <v>4.5755499999999998E-2</v>
      </c>
      <c r="AW4111">
        <v>0.106249</v>
      </c>
      <c r="AX4111">
        <v>9.4033000000000019E-2</v>
      </c>
      <c r="AY4111">
        <v>7.7272600000000011E-2</v>
      </c>
      <c r="AZ4111">
        <v>4.8265600000000006E-2</v>
      </c>
      <c r="BA4111">
        <v>4.5755499999999991E-2</v>
      </c>
      <c r="BC4111" s="52">
        <v>100000</v>
      </c>
      <c r="BD4111" s="52">
        <v>100000</v>
      </c>
      <c r="BE4111">
        <v>0</v>
      </c>
      <c r="BF4111">
        <v>0</v>
      </c>
      <c r="BG4111">
        <v>0</v>
      </c>
    </row>
    <row r="4112" spans="1:59">
      <c r="A4112">
        <v>4111</v>
      </c>
      <c r="E4112">
        <v>9795.2054794520554</v>
      </c>
      <c r="K4112">
        <v>3840.4486210165342</v>
      </c>
      <c r="L4112">
        <v>3882.9336210165343</v>
      </c>
      <c r="M4112">
        <v>3925.4186210165344</v>
      </c>
      <c r="N4112">
        <v>3967.9036210165345</v>
      </c>
      <c r="O4112">
        <v>4010.3886210165347</v>
      </c>
      <c r="Q4112">
        <v>26640.939766177409</v>
      </c>
      <c r="R4112">
        <v>25921.193073140821</v>
      </c>
      <c r="S4112">
        <v>25201.446380104229</v>
      </c>
      <c r="T4112">
        <v>24481.699687067638</v>
      </c>
      <c r="U4112">
        <v>23761.952994031046</v>
      </c>
      <c r="W4112">
        <v>0.11170999999999999</v>
      </c>
      <c r="AB4112">
        <v>1</v>
      </c>
      <c r="AC4112">
        <v>1</v>
      </c>
      <c r="AD4112">
        <v>1</v>
      </c>
      <c r="AE4112">
        <v>1</v>
      </c>
      <c r="AF4112">
        <v>1</v>
      </c>
      <c r="AL4112">
        <v>4.7859382999999998</v>
      </c>
      <c r="AM4112" s="5">
        <v>4.7710061073303223</v>
      </c>
      <c r="AN4112">
        <v>570.77625570776252</v>
      </c>
      <c r="AO4112">
        <f t="shared" si="64"/>
        <v>26826.48401826484</v>
      </c>
      <c r="AP4112">
        <v>684.93150684931504</v>
      </c>
      <c r="AQ4112">
        <v>0.107872</v>
      </c>
      <c r="AR4112">
        <v>9.5741800000000002E-2</v>
      </c>
      <c r="AS4112">
        <v>8.4586299999999989E-2</v>
      </c>
      <c r="AT4112">
        <v>4.7994300000000004E-2</v>
      </c>
      <c r="AU4112">
        <v>4.6215699999999998E-2</v>
      </c>
      <c r="AW4112">
        <v>0.10787200000000001</v>
      </c>
      <c r="AX4112">
        <v>9.5741800000000002E-2</v>
      </c>
      <c r="AY4112">
        <v>8.4586299999999989E-2</v>
      </c>
      <c r="AZ4112">
        <v>4.7994300000000004E-2</v>
      </c>
      <c r="BA4112">
        <v>4.6215699999999998E-2</v>
      </c>
      <c r="BC4112" s="52">
        <v>100000</v>
      </c>
      <c r="BD4112" s="52">
        <v>100000</v>
      </c>
      <c r="BE4112">
        <v>0</v>
      </c>
      <c r="BF4112">
        <v>0</v>
      </c>
      <c r="BG4112">
        <v>0</v>
      </c>
    </row>
    <row r="4113" spans="1:59">
      <c r="A4113">
        <v>4112</v>
      </c>
      <c r="E4113">
        <v>9795.2054794520554</v>
      </c>
      <c r="K4113">
        <v>3626.8807373954537</v>
      </c>
      <c r="L4113">
        <v>3677.0382373954535</v>
      </c>
      <c r="M4113">
        <v>3727.1957373954538</v>
      </c>
      <c r="N4113">
        <v>3777.353237395454</v>
      </c>
      <c r="O4113">
        <v>3827.5107373954543</v>
      </c>
      <c r="Q4113">
        <v>23340.34882874578</v>
      </c>
      <c r="R4113">
        <v>22709.772768154337</v>
      </c>
      <c r="S4113">
        <v>22079.196707562893</v>
      </c>
      <c r="T4113">
        <v>21448.620646971449</v>
      </c>
      <c r="U4113">
        <v>20818.044586380005</v>
      </c>
      <c r="W4113">
        <v>0.20066000000000001</v>
      </c>
      <c r="AB4113">
        <v>1</v>
      </c>
      <c r="AC4113">
        <v>1</v>
      </c>
      <c r="AD4113">
        <v>1</v>
      </c>
      <c r="AE4113">
        <v>1</v>
      </c>
      <c r="AF4113">
        <v>1</v>
      </c>
      <c r="AL4113">
        <v>2.9878749999999998</v>
      </c>
      <c r="AM4113" s="5">
        <v>4.1720542907714844</v>
      </c>
      <c r="AN4113">
        <v>570.77625570776252</v>
      </c>
      <c r="AO4113">
        <f t="shared" si="64"/>
        <v>26826.48401826484</v>
      </c>
      <c r="AP4113">
        <v>684.93150684931504</v>
      </c>
      <c r="AQ4113">
        <v>0.106865</v>
      </c>
      <c r="AR4113">
        <v>9.2860499999999999E-2</v>
      </c>
      <c r="AS4113">
        <v>7.4451800000000012E-2</v>
      </c>
      <c r="AT4113">
        <v>4.2823199999999999E-2</v>
      </c>
      <c r="AU4113">
        <v>4.3494100000000001E-2</v>
      </c>
      <c r="AW4113">
        <v>0.106865</v>
      </c>
      <c r="AX4113">
        <v>9.2860499999999999E-2</v>
      </c>
      <c r="AY4113">
        <v>7.4451800000000012E-2</v>
      </c>
      <c r="AZ4113">
        <v>4.2823199999999992E-2</v>
      </c>
      <c r="BA4113">
        <v>4.3494099999999994E-2</v>
      </c>
      <c r="BC4113" s="52">
        <v>100000</v>
      </c>
      <c r="BD4113" s="52">
        <v>100000</v>
      </c>
      <c r="BE4113">
        <v>0</v>
      </c>
      <c r="BF4113">
        <v>0</v>
      </c>
      <c r="BG4113">
        <v>0</v>
      </c>
    </row>
    <row r="4114" spans="1:59">
      <c r="A4114">
        <v>4113</v>
      </c>
      <c r="E4114">
        <v>9795.2054794520554</v>
      </c>
      <c r="K4114">
        <v>3585.3746116033708</v>
      </c>
      <c r="L4114">
        <v>3660.3646116033706</v>
      </c>
      <c r="M4114">
        <v>3735.3546116033704</v>
      </c>
      <c r="N4114">
        <v>3810.3446116033701</v>
      </c>
      <c r="O4114">
        <v>3885.3346116033699</v>
      </c>
      <c r="Q4114">
        <v>21634.354389704149</v>
      </c>
      <c r="R4114">
        <v>21049.868439753733</v>
      </c>
      <c r="S4114">
        <v>20465.382489803316</v>
      </c>
      <c r="T4114">
        <v>19880.8965398529</v>
      </c>
      <c r="U4114">
        <v>19296.410589902483</v>
      </c>
      <c r="W4114">
        <v>0.44566</v>
      </c>
      <c r="AB4114">
        <v>1</v>
      </c>
      <c r="AC4114">
        <v>1</v>
      </c>
      <c r="AD4114">
        <v>1</v>
      </c>
      <c r="AE4114">
        <v>1</v>
      </c>
      <c r="AF4114">
        <v>1</v>
      </c>
      <c r="AL4114">
        <v>2.574573</v>
      </c>
      <c r="AM4114" s="5">
        <v>3.7497928142547612</v>
      </c>
      <c r="AN4114">
        <v>570.77625570776252</v>
      </c>
      <c r="AO4114">
        <f t="shared" si="64"/>
        <v>26826.48401826484</v>
      </c>
      <c r="AP4114">
        <v>684.93150684931504</v>
      </c>
      <c r="AQ4114">
        <v>0.10409600000000001</v>
      </c>
      <c r="AR4114">
        <v>8.5068100000000008E-2</v>
      </c>
      <c r="AS4114">
        <v>6.0779899999999998E-2</v>
      </c>
      <c r="AT4114">
        <v>3.9797400000000004E-2</v>
      </c>
      <c r="AU4114">
        <v>4.1788200000000005E-2</v>
      </c>
      <c r="AW4114">
        <v>0.10409600000000001</v>
      </c>
      <c r="AX4114">
        <v>8.5068100000000021E-2</v>
      </c>
      <c r="AY4114">
        <v>6.0779899999999998E-2</v>
      </c>
      <c r="AZ4114">
        <v>3.9797399999999997E-2</v>
      </c>
      <c r="BA4114">
        <v>4.1788200000000011E-2</v>
      </c>
      <c r="BC4114" s="52">
        <v>100000</v>
      </c>
      <c r="BD4114" s="52">
        <v>100000</v>
      </c>
      <c r="BE4114">
        <v>0</v>
      </c>
      <c r="BF4114">
        <v>0</v>
      </c>
      <c r="BG4114">
        <v>0</v>
      </c>
    </row>
    <row r="4115" spans="1:59">
      <c r="A4115">
        <v>4114</v>
      </c>
      <c r="E4115">
        <v>9795.2054794520554</v>
      </c>
      <c r="K4115">
        <v>3830.6380821929506</v>
      </c>
      <c r="L4115">
        <v>3935.3805821929509</v>
      </c>
      <c r="M4115">
        <v>4040.1230821929512</v>
      </c>
      <c r="N4115">
        <v>4144.8655821929515</v>
      </c>
      <c r="O4115">
        <v>4249.6080821929518</v>
      </c>
      <c r="Q4115">
        <v>20117.92505616579</v>
      </c>
      <c r="R4115">
        <v>19574.407818773536</v>
      </c>
      <c r="S4115">
        <v>19030.890581381282</v>
      </c>
      <c r="T4115">
        <v>18487.373343989027</v>
      </c>
      <c r="U4115">
        <v>17943.856106596773</v>
      </c>
      <c r="W4115">
        <v>0.11788</v>
      </c>
      <c r="AB4115">
        <v>1</v>
      </c>
      <c r="AC4115">
        <v>1</v>
      </c>
      <c r="AD4115">
        <v>1</v>
      </c>
      <c r="AE4115">
        <v>1</v>
      </c>
      <c r="AF4115">
        <v>1</v>
      </c>
      <c r="AL4115">
        <v>2.0909073</v>
      </c>
      <c r="AM4115" s="5">
        <v>3.7514522075653081</v>
      </c>
      <c r="AN4115">
        <v>570.77625570776252</v>
      </c>
      <c r="AO4115">
        <f t="shared" si="64"/>
        <v>26826.48401826484</v>
      </c>
      <c r="AP4115">
        <v>684.93150684931504</v>
      </c>
      <c r="AQ4115">
        <v>0.101593</v>
      </c>
      <c r="AR4115">
        <v>7.7548599999999995E-2</v>
      </c>
      <c r="AS4115">
        <v>4.0273099999999999E-2</v>
      </c>
      <c r="AT4115">
        <v>3.9024400000000001E-2</v>
      </c>
      <c r="AU4115">
        <v>4.09302E-2</v>
      </c>
      <c r="AW4115">
        <v>0.101593</v>
      </c>
      <c r="AX4115">
        <v>7.7548600000000009E-2</v>
      </c>
      <c r="AY4115">
        <v>4.0273099999999992E-2</v>
      </c>
      <c r="AZ4115">
        <v>3.9024400000000001E-2</v>
      </c>
      <c r="BA4115">
        <v>4.09302E-2</v>
      </c>
      <c r="BC4115" s="52">
        <v>100000</v>
      </c>
      <c r="BD4115" s="52">
        <v>100000</v>
      </c>
      <c r="BE4115">
        <v>0</v>
      </c>
      <c r="BF4115">
        <v>0</v>
      </c>
      <c r="BG4115">
        <v>0</v>
      </c>
    </row>
    <row r="4116" spans="1:59">
      <c r="A4116">
        <v>4115</v>
      </c>
      <c r="E4116">
        <v>9795.2054794520554</v>
      </c>
      <c r="K4116">
        <v>4309.0905140507775</v>
      </c>
      <c r="L4116">
        <v>4472.9830140507775</v>
      </c>
      <c r="M4116">
        <v>4636.8755140507774</v>
      </c>
      <c r="N4116">
        <v>4800.7680140507773</v>
      </c>
      <c r="O4116">
        <v>4964.6605140507772</v>
      </c>
      <c r="Q4116">
        <v>18425.832482083661</v>
      </c>
      <c r="R4116">
        <v>17928.02977475401</v>
      </c>
      <c r="S4116">
        <v>17430.227067424355</v>
      </c>
      <c r="T4116">
        <v>16932.424360094701</v>
      </c>
      <c r="U4116">
        <v>16434.621652765047</v>
      </c>
      <c r="W4116">
        <v>0.30954000000000004</v>
      </c>
      <c r="AB4116">
        <v>1</v>
      </c>
      <c r="AC4116">
        <v>1</v>
      </c>
      <c r="AD4116">
        <v>1</v>
      </c>
      <c r="AE4116">
        <v>1</v>
      </c>
      <c r="AF4116">
        <v>1</v>
      </c>
      <c r="AL4116">
        <v>0.54717844999999998</v>
      </c>
      <c r="AM4116" s="5">
        <v>4.1278586387634277</v>
      </c>
      <c r="AN4116">
        <v>570.77625570776252</v>
      </c>
      <c r="AO4116">
        <f t="shared" si="64"/>
        <v>26826.48401826484</v>
      </c>
      <c r="AP4116">
        <v>684.93150684931504</v>
      </c>
      <c r="AQ4116">
        <v>0.101595</v>
      </c>
      <c r="AR4116">
        <v>7.5193700000000002E-2</v>
      </c>
      <c r="AS4116">
        <v>3.9339899999999997E-2</v>
      </c>
      <c r="AT4116">
        <v>3.4210500000000005E-2</v>
      </c>
      <c r="AU4116">
        <v>3.9977899999999997E-2</v>
      </c>
      <c r="AW4116">
        <v>0.101595</v>
      </c>
      <c r="AX4116">
        <v>7.5193700000000016E-2</v>
      </c>
      <c r="AY4116">
        <v>3.9339899999999997E-2</v>
      </c>
      <c r="AZ4116">
        <v>3.4210500000000005E-2</v>
      </c>
      <c r="BA4116">
        <v>3.9977899999999997E-2</v>
      </c>
      <c r="BC4116" s="52">
        <v>100000</v>
      </c>
      <c r="BD4116" s="52">
        <v>100000</v>
      </c>
      <c r="BE4116">
        <v>0</v>
      </c>
      <c r="BF4116">
        <v>0</v>
      </c>
      <c r="BG4116">
        <v>0</v>
      </c>
    </row>
    <row r="4117" spans="1:59">
      <c r="A4117">
        <v>4116</v>
      </c>
      <c r="E4117">
        <v>9795.2054794520554</v>
      </c>
      <c r="K4117">
        <v>4448.7020280786928</v>
      </c>
      <c r="L4117">
        <v>4653.5695280786931</v>
      </c>
      <c r="M4117">
        <v>4858.4370280786934</v>
      </c>
      <c r="N4117">
        <v>5063.3045280786937</v>
      </c>
      <c r="O4117">
        <v>5268.172028078694</v>
      </c>
      <c r="Q4117">
        <v>17552.119730855338</v>
      </c>
      <c r="R4117">
        <v>17077.921741556685</v>
      </c>
      <c r="S4117">
        <v>16603.723752258033</v>
      </c>
      <c r="T4117">
        <v>16129.52576295938</v>
      </c>
      <c r="U4117">
        <v>15655.327773660727</v>
      </c>
      <c r="W4117">
        <v>9.7959999999999992E-2</v>
      </c>
      <c r="AB4117">
        <v>1</v>
      </c>
      <c r="AC4117">
        <v>1</v>
      </c>
      <c r="AD4117">
        <v>1</v>
      </c>
      <c r="AE4117">
        <v>1</v>
      </c>
      <c r="AF4117">
        <v>1</v>
      </c>
      <c r="AL4117">
        <v>1.8917272000000001</v>
      </c>
      <c r="AM4117" s="5">
        <v>4.821476936340332</v>
      </c>
      <c r="AN4117">
        <v>570.77625570776252</v>
      </c>
      <c r="AO4117">
        <f t="shared" si="64"/>
        <v>26826.48401826484</v>
      </c>
      <c r="AP4117">
        <v>684.93150684931504</v>
      </c>
      <c r="AQ4117">
        <v>0.10148900000000001</v>
      </c>
      <c r="AR4117">
        <v>7.5155600000000003E-2</v>
      </c>
      <c r="AS4117">
        <v>3.9313299999999995E-2</v>
      </c>
      <c r="AT4117">
        <v>3.4098500000000004E-2</v>
      </c>
      <c r="AU4117">
        <v>3.9939700000000002E-2</v>
      </c>
      <c r="AW4117">
        <v>0.10148900000000001</v>
      </c>
      <c r="AX4117">
        <v>7.5155600000000003E-2</v>
      </c>
      <c r="AY4117">
        <v>3.9313299999999995E-2</v>
      </c>
      <c r="AZ4117">
        <v>3.4098500000000004E-2</v>
      </c>
      <c r="BA4117">
        <v>3.9939700000000009E-2</v>
      </c>
      <c r="BC4117" s="52">
        <v>100000</v>
      </c>
      <c r="BD4117" s="52">
        <v>100000</v>
      </c>
      <c r="BE4117">
        <v>0</v>
      </c>
      <c r="BF4117">
        <v>0</v>
      </c>
      <c r="BG4117">
        <v>0</v>
      </c>
    </row>
    <row r="4118" spans="1:59">
      <c r="A4118">
        <v>4117</v>
      </c>
      <c r="E4118">
        <v>9795.2054794520554</v>
      </c>
      <c r="K4118">
        <v>4322.6743370372778</v>
      </c>
      <c r="L4118">
        <v>4592.8243370372784</v>
      </c>
      <c r="M4118">
        <v>4862.974337037278</v>
      </c>
      <c r="N4118">
        <v>5133.1243370372777</v>
      </c>
      <c r="O4118">
        <v>5403.2743370372773</v>
      </c>
      <c r="Q4118">
        <v>17172.898009360972</v>
      </c>
      <c r="R4118">
        <v>16708.945288332812</v>
      </c>
      <c r="S4118">
        <v>16244.992567304655</v>
      </c>
      <c r="T4118">
        <v>15781.039846276497</v>
      </c>
      <c r="U4118">
        <v>15317.087125248339</v>
      </c>
      <c r="W4118">
        <v>0.17105999999999999</v>
      </c>
      <c r="AB4118">
        <v>1</v>
      </c>
      <c r="AC4118">
        <v>1</v>
      </c>
      <c r="AD4118">
        <v>1</v>
      </c>
      <c r="AE4118">
        <v>1</v>
      </c>
      <c r="AF4118">
        <v>1</v>
      </c>
      <c r="AL4118">
        <v>0.65717040000000004</v>
      </c>
      <c r="AM4118" s="5">
        <v>5.8199892044067383</v>
      </c>
      <c r="AN4118">
        <v>570.77625570776252</v>
      </c>
      <c r="AO4118">
        <f t="shared" si="64"/>
        <v>26826.48401826484</v>
      </c>
      <c r="AP4118">
        <v>684.93150684931504</v>
      </c>
      <c r="AQ4118">
        <v>0.101456</v>
      </c>
      <c r="AR4118">
        <v>7.5125799999999993E-2</v>
      </c>
      <c r="AS4118">
        <v>3.9292199999999999E-2</v>
      </c>
      <c r="AT4118">
        <v>3.39285E-2</v>
      </c>
      <c r="AU4118">
        <v>3.9868600000000004E-2</v>
      </c>
      <c r="AW4118">
        <v>0.101456</v>
      </c>
      <c r="AX4118">
        <v>7.5125800000000006E-2</v>
      </c>
      <c r="AY4118">
        <v>3.9292199999999999E-2</v>
      </c>
      <c r="AZ4118">
        <v>3.39285E-2</v>
      </c>
      <c r="BA4118">
        <v>3.9868600000000004E-2</v>
      </c>
      <c r="BC4118" s="52">
        <v>100000</v>
      </c>
      <c r="BD4118" s="52">
        <v>100000</v>
      </c>
      <c r="BE4118">
        <v>0</v>
      </c>
      <c r="BF4118">
        <v>0</v>
      </c>
      <c r="BG4118">
        <v>0</v>
      </c>
    </row>
    <row r="4119" spans="1:59">
      <c r="A4119">
        <v>4118</v>
      </c>
      <c r="E4119">
        <v>9795.2054794520554</v>
      </c>
      <c r="K4119">
        <v>4174.0069410183632</v>
      </c>
      <c r="L4119">
        <v>4491.4544410183635</v>
      </c>
      <c r="M4119">
        <v>4808.9019410183637</v>
      </c>
      <c r="N4119">
        <v>5126.3494410183639</v>
      </c>
      <c r="O4119">
        <v>5443.7969410183641</v>
      </c>
      <c r="Q4119">
        <v>16756.665654966491</v>
      </c>
      <c r="R4119">
        <v>16303.958102348111</v>
      </c>
      <c r="S4119">
        <v>15851.250549729732</v>
      </c>
      <c r="T4119">
        <v>15398.542997111352</v>
      </c>
      <c r="U4119">
        <v>14945.835444492972</v>
      </c>
      <c r="W4119">
        <v>0.29488999999999999</v>
      </c>
      <c r="AB4119">
        <v>1</v>
      </c>
      <c r="AC4119">
        <v>1</v>
      </c>
      <c r="AD4119">
        <v>1</v>
      </c>
      <c r="AE4119">
        <v>1</v>
      </c>
      <c r="AF4119">
        <v>1</v>
      </c>
      <c r="AL4119">
        <v>1.6206048</v>
      </c>
      <c r="AM4119" s="5">
        <v>6.5562410354614258</v>
      </c>
      <c r="AN4119">
        <v>570.77625570776252</v>
      </c>
      <c r="AO4119">
        <f t="shared" si="64"/>
        <v>26826.48401826484</v>
      </c>
      <c r="AP4119">
        <v>684.93150684931504</v>
      </c>
      <c r="AQ4119">
        <v>0.101479</v>
      </c>
      <c r="AR4119">
        <v>7.5206999999999996E-2</v>
      </c>
      <c r="AS4119">
        <v>3.9339899999999997E-2</v>
      </c>
      <c r="AT4119">
        <v>3.4058199999999997E-2</v>
      </c>
      <c r="AU4119">
        <v>3.9879199999999997E-2</v>
      </c>
      <c r="AW4119">
        <v>0.101479</v>
      </c>
      <c r="AX4119">
        <v>7.520700000000001E-2</v>
      </c>
      <c r="AY4119">
        <v>3.9339899999999997E-2</v>
      </c>
      <c r="AZ4119">
        <v>3.4058199999999997E-2</v>
      </c>
      <c r="BA4119">
        <v>3.987919999999999E-2</v>
      </c>
      <c r="BC4119" s="52">
        <v>100000</v>
      </c>
      <c r="BD4119" s="52">
        <v>100000</v>
      </c>
      <c r="BE4119">
        <v>0</v>
      </c>
      <c r="BF4119">
        <v>0</v>
      </c>
      <c r="BG4119">
        <v>0</v>
      </c>
    </row>
    <row r="4120" spans="1:59">
      <c r="A4120">
        <v>4119</v>
      </c>
      <c r="E4120">
        <v>9795.2054794520554</v>
      </c>
      <c r="K4120">
        <v>3873.6535216501998</v>
      </c>
      <c r="L4120">
        <v>4298.3460216501999</v>
      </c>
      <c r="M4120">
        <v>4723.0385216502</v>
      </c>
      <c r="N4120">
        <v>5147.7310216502001</v>
      </c>
      <c r="O4120">
        <v>5572.4235216502002</v>
      </c>
      <c r="Q4120">
        <v>16987.753334372599</v>
      </c>
      <c r="R4120">
        <v>16528.802586145615</v>
      </c>
      <c r="S4120">
        <v>16069.851837918633</v>
      </c>
      <c r="T4120">
        <v>15610.901089691652</v>
      </c>
      <c r="U4120">
        <v>15151.95034146467</v>
      </c>
      <c r="W4120">
        <v>0.15508000000000002</v>
      </c>
      <c r="AB4120">
        <v>1</v>
      </c>
      <c r="AC4120">
        <v>1</v>
      </c>
      <c r="AD4120">
        <v>1</v>
      </c>
      <c r="AE4120">
        <v>1</v>
      </c>
      <c r="AF4120">
        <v>1</v>
      </c>
      <c r="AL4120">
        <v>1.1030595000000001</v>
      </c>
      <c r="AM4120" s="5">
        <v>6.600987434387207</v>
      </c>
      <c r="AN4120">
        <v>570.77625570776252</v>
      </c>
      <c r="AO4120">
        <f t="shared" si="64"/>
        <v>26826.48401826484</v>
      </c>
      <c r="AP4120">
        <v>684.93150684931504</v>
      </c>
      <c r="AQ4120">
        <v>0.10156799999999999</v>
      </c>
      <c r="AR4120">
        <v>7.5263999999999998E-2</v>
      </c>
      <c r="AS4120">
        <v>3.9374400000000004E-2</v>
      </c>
      <c r="AT4120">
        <v>3.4126299999999998E-2</v>
      </c>
      <c r="AU4120">
        <v>3.9875799999999996E-2</v>
      </c>
      <c r="AW4120">
        <v>0.10156799999999998</v>
      </c>
      <c r="AX4120">
        <v>7.5263999999999984E-2</v>
      </c>
      <c r="AY4120">
        <v>3.9374400000000004E-2</v>
      </c>
      <c r="AZ4120">
        <v>3.4126299999999998E-2</v>
      </c>
      <c r="BA4120">
        <v>3.9875800000000003E-2</v>
      </c>
      <c r="BC4120" s="52">
        <v>100000</v>
      </c>
      <c r="BD4120" s="52">
        <v>100000</v>
      </c>
      <c r="BE4120">
        <v>0</v>
      </c>
      <c r="BF4120">
        <v>0</v>
      </c>
      <c r="BG4120">
        <v>0</v>
      </c>
    </row>
    <row r="4121" spans="1:59">
      <c r="A4121">
        <v>4120</v>
      </c>
      <c r="E4121">
        <v>9795.2054794520554</v>
      </c>
      <c r="K4121">
        <v>3878.1814626457008</v>
      </c>
      <c r="L4121">
        <v>4498.9697959790337</v>
      </c>
      <c r="M4121">
        <v>5119.7581293123667</v>
      </c>
      <c r="N4121">
        <v>5740.5464626456996</v>
      </c>
      <c r="O4121">
        <v>6361.3347959790326</v>
      </c>
      <c r="Q4121">
        <v>17759.732600369531</v>
      </c>
      <c r="R4121">
        <v>17279.925623442196</v>
      </c>
      <c r="S4121">
        <v>16800.11864651486</v>
      </c>
      <c r="T4121">
        <v>16320.311669587525</v>
      </c>
      <c r="U4121">
        <v>15840.50469266019</v>
      </c>
      <c r="W4121">
        <v>0.27604000000000001</v>
      </c>
      <c r="AB4121">
        <v>1</v>
      </c>
      <c r="AC4121">
        <v>1</v>
      </c>
      <c r="AD4121">
        <v>1</v>
      </c>
      <c r="AE4121">
        <v>1</v>
      </c>
      <c r="AF4121">
        <v>1</v>
      </c>
      <c r="AL4121">
        <v>4.5724726000000002</v>
      </c>
      <c r="AM4121" s="5">
        <v>6.6290440559387207</v>
      </c>
      <c r="AN4121">
        <v>570.77625570776252</v>
      </c>
      <c r="AO4121">
        <f t="shared" si="64"/>
        <v>26826.48401826484</v>
      </c>
      <c r="AP4121">
        <v>684.93150684931504</v>
      </c>
      <c r="AQ4121">
        <v>0.10259799999999999</v>
      </c>
      <c r="AR4121">
        <v>7.9772499999999996E-2</v>
      </c>
      <c r="AS4121">
        <v>4.1875200000000001E-2</v>
      </c>
      <c r="AT4121">
        <v>3.9565500000000003E-2</v>
      </c>
      <c r="AU4121">
        <v>4.1571599999999993E-2</v>
      </c>
      <c r="AW4121">
        <v>0.10259800000000001</v>
      </c>
      <c r="AX4121">
        <v>7.977250000000001E-2</v>
      </c>
      <c r="AY4121">
        <v>4.1875200000000001E-2</v>
      </c>
      <c r="AZ4121">
        <v>3.9565500000000003E-2</v>
      </c>
      <c r="BA4121">
        <v>4.15716E-2</v>
      </c>
      <c r="BC4121" s="52">
        <v>100000</v>
      </c>
      <c r="BD4121" s="52">
        <v>100000</v>
      </c>
      <c r="BE4121">
        <v>0</v>
      </c>
      <c r="BF4121">
        <v>0</v>
      </c>
      <c r="BG4121">
        <v>0</v>
      </c>
    </row>
    <row r="4122" spans="1:59">
      <c r="A4122">
        <v>4121</v>
      </c>
      <c r="E4122">
        <v>9795.2054794520554</v>
      </c>
      <c r="K4122">
        <v>4235.8888012901953</v>
      </c>
      <c r="L4122">
        <v>5011.771301290195</v>
      </c>
      <c r="M4122">
        <v>5787.6538012901947</v>
      </c>
      <c r="N4122">
        <v>6563.5363012901944</v>
      </c>
      <c r="O4122">
        <v>7339.4188012901941</v>
      </c>
      <c r="Q4122">
        <v>18781.48788319829</v>
      </c>
      <c r="R4122">
        <v>18274.076587682823</v>
      </c>
      <c r="S4122">
        <v>17766.665292167359</v>
      </c>
      <c r="T4122">
        <v>17259.253996651896</v>
      </c>
      <c r="U4122">
        <v>16751.842701136433</v>
      </c>
      <c r="W4122">
        <v>0.20849999999999999</v>
      </c>
      <c r="AB4122">
        <v>1</v>
      </c>
      <c r="AC4122">
        <v>1</v>
      </c>
      <c r="AD4122">
        <v>1</v>
      </c>
      <c r="AE4122">
        <v>1</v>
      </c>
      <c r="AF4122">
        <v>1</v>
      </c>
      <c r="AL4122">
        <v>0.87083690000000002</v>
      </c>
      <c r="AM4122" s="5">
        <v>6.381554126739502</v>
      </c>
      <c r="AN4122">
        <v>570.77625570776252</v>
      </c>
      <c r="AO4122">
        <f t="shared" si="64"/>
        <v>26826.48401826484</v>
      </c>
      <c r="AP4122">
        <v>684.93150684931504</v>
      </c>
      <c r="AQ4122">
        <v>0.106597</v>
      </c>
      <c r="AR4122">
        <v>9.535890000000001E-2</v>
      </c>
      <c r="AS4122">
        <v>6.2764100000000003E-2</v>
      </c>
      <c r="AT4122">
        <v>4.1874499999999995E-2</v>
      </c>
      <c r="AU4122">
        <v>4.4467300000000001E-2</v>
      </c>
      <c r="AW4122">
        <v>0.10659699999999998</v>
      </c>
      <c r="AX4122">
        <v>9.535890000000001E-2</v>
      </c>
      <c r="AY4122">
        <v>6.2764100000000003E-2</v>
      </c>
      <c r="AZ4122">
        <v>4.1874499999999995E-2</v>
      </c>
      <c r="BA4122">
        <v>4.4467300000000001E-2</v>
      </c>
      <c r="BC4122" s="52">
        <v>100000</v>
      </c>
      <c r="BD4122" s="52">
        <v>100000</v>
      </c>
      <c r="BE4122">
        <v>0</v>
      </c>
      <c r="BF4122">
        <v>0</v>
      </c>
      <c r="BG4122">
        <v>0</v>
      </c>
    </row>
    <row r="4123" spans="1:59">
      <c r="A4123">
        <v>4122</v>
      </c>
      <c r="E4123">
        <v>9795.2054794520554</v>
      </c>
      <c r="K4123">
        <v>4819.2385328771052</v>
      </c>
      <c r="L4123">
        <v>5644.2068662104384</v>
      </c>
      <c r="M4123">
        <v>6469.1751995437717</v>
      </c>
      <c r="N4123">
        <v>7294.1435328771049</v>
      </c>
      <c r="O4123">
        <v>8119.1118662104382</v>
      </c>
      <c r="Q4123">
        <v>20159.356119580811</v>
      </c>
      <c r="R4123">
        <v>19614.719556767581</v>
      </c>
      <c r="S4123">
        <v>19070.082993954351</v>
      </c>
      <c r="T4123">
        <v>18525.446431141121</v>
      </c>
      <c r="U4123">
        <v>17980.809868327891</v>
      </c>
      <c r="W4123">
        <v>9.212999999999999E-2</v>
      </c>
      <c r="AB4123">
        <v>1</v>
      </c>
      <c r="AC4123">
        <v>1</v>
      </c>
      <c r="AD4123">
        <v>1</v>
      </c>
      <c r="AE4123">
        <v>1</v>
      </c>
      <c r="AF4123">
        <v>1</v>
      </c>
      <c r="AL4123">
        <v>6.2843146000000001</v>
      </c>
      <c r="AM4123" s="5">
        <v>6.6822175979614258</v>
      </c>
      <c r="AN4123">
        <v>570.77625570776252</v>
      </c>
      <c r="AO4123">
        <f t="shared" si="64"/>
        <v>26826.48401826484</v>
      </c>
      <c r="AP4123">
        <v>684.93150684931504</v>
      </c>
      <c r="AQ4123">
        <v>0.111583</v>
      </c>
      <c r="AR4123">
        <v>0.10992400000000001</v>
      </c>
      <c r="AS4123">
        <v>9.7383399999999995E-2</v>
      </c>
      <c r="AT4123">
        <v>5.2835800000000002E-2</v>
      </c>
      <c r="AU4123">
        <v>4.7497300000000006E-2</v>
      </c>
      <c r="AW4123">
        <v>0.111583</v>
      </c>
      <c r="AX4123">
        <v>0.10992400000000001</v>
      </c>
      <c r="AY4123">
        <v>9.7383399999999995E-2</v>
      </c>
      <c r="AZ4123">
        <v>5.2835800000000002E-2</v>
      </c>
      <c r="BA4123">
        <v>4.7497300000000006E-2</v>
      </c>
      <c r="BC4123" s="52">
        <v>100000</v>
      </c>
      <c r="BD4123" s="52">
        <v>100000</v>
      </c>
      <c r="BE4123">
        <v>0</v>
      </c>
      <c r="BF4123">
        <v>0</v>
      </c>
      <c r="BG4123">
        <v>0</v>
      </c>
    </row>
    <row r="4124" spans="1:59">
      <c r="A4124">
        <v>4123</v>
      </c>
      <c r="E4124">
        <v>9795.2054794520554</v>
      </c>
      <c r="K4124">
        <v>5225.2439088069332</v>
      </c>
      <c r="L4124">
        <v>6000.7139088069325</v>
      </c>
      <c r="M4124">
        <v>6776.1839088069319</v>
      </c>
      <c r="N4124">
        <v>7551.6539088069312</v>
      </c>
      <c r="O4124">
        <v>8327.1239088069306</v>
      </c>
      <c r="Q4124">
        <v>21893.245799029261</v>
      </c>
      <c r="R4124">
        <v>21301.765492313396</v>
      </c>
      <c r="S4124">
        <v>20710.285185597531</v>
      </c>
      <c r="T4124">
        <v>20118.804878881667</v>
      </c>
      <c r="U4124">
        <v>19527.324572165802</v>
      </c>
      <c r="W4124">
        <v>2.9229999999999999E-2</v>
      </c>
      <c r="AB4124">
        <v>1</v>
      </c>
      <c r="AC4124">
        <v>1</v>
      </c>
      <c r="AD4124">
        <v>1</v>
      </c>
      <c r="AE4124">
        <v>1</v>
      </c>
      <c r="AF4124">
        <v>1</v>
      </c>
      <c r="AL4124">
        <v>3.9943149999999998</v>
      </c>
      <c r="AM4124" s="5">
        <v>6.7097926139831543</v>
      </c>
      <c r="AN4124">
        <v>570.77625570776252</v>
      </c>
      <c r="AO4124">
        <f t="shared" si="64"/>
        <v>26826.48401826484</v>
      </c>
      <c r="AP4124">
        <v>684.93150684931504</v>
      </c>
      <c r="AQ4124">
        <v>0.113288</v>
      </c>
      <c r="AR4124">
        <v>0.117468</v>
      </c>
      <c r="AS4124">
        <v>9.8576800000000006E-2</v>
      </c>
      <c r="AT4124">
        <v>0.100051</v>
      </c>
      <c r="AU4124">
        <v>0.103384</v>
      </c>
      <c r="AW4124">
        <v>0.11328799999999999</v>
      </c>
      <c r="AX4124">
        <v>0.117468</v>
      </c>
      <c r="AY4124">
        <v>9.8576800000000006E-2</v>
      </c>
      <c r="AZ4124">
        <v>0.10005099999999999</v>
      </c>
      <c r="BA4124">
        <v>0.10338400000000002</v>
      </c>
      <c r="BC4124" s="52">
        <v>100000</v>
      </c>
      <c r="BD4124" s="52">
        <v>100000</v>
      </c>
      <c r="BE4124">
        <v>0</v>
      </c>
      <c r="BF4124">
        <v>0</v>
      </c>
      <c r="BG4124">
        <v>0</v>
      </c>
    </row>
    <row r="4125" spans="1:59">
      <c r="A4125">
        <v>4124</v>
      </c>
      <c r="E4125">
        <v>9795.2054794520554</v>
      </c>
      <c r="K4125">
        <v>5212.4147426530162</v>
      </c>
      <c r="L4125">
        <v>5856.1097426530159</v>
      </c>
      <c r="M4125">
        <v>6499.8047426530156</v>
      </c>
      <c r="N4125">
        <v>7143.4997426530153</v>
      </c>
      <c r="O4125">
        <v>7787.1947426530151</v>
      </c>
      <c r="Q4125">
        <v>21856.509697592632</v>
      </c>
      <c r="R4125">
        <v>21266.021874701757</v>
      </c>
      <c r="S4125">
        <v>20675.534051810882</v>
      </c>
      <c r="T4125">
        <v>20085.046228920008</v>
      </c>
      <c r="U4125">
        <v>19494.558406029133</v>
      </c>
      <c r="W4125">
        <v>0</v>
      </c>
      <c r="AB4125">
        <v>1</v>
      </c>
      <c r="AC4125">
        <v>1</v>
      </c>
      <c r="AD4125">
        <v>1</v>
      </c>
      <c r="AE4125">
        <v>1</v>
      </c>
      <c r="AF4125">
        <v>1</v>
      </c>
      <c r="AL4125">
        <v>5.0847726</v>
      </c>
      <c r="AM4125" s="5">
        <v>6.4982247352600098</v>
      </c>
      <c r="AN4125">
        <v>570.77625570776252</v>
      </c>
      <c r="AO4125">
        <f t="shared" si="64"/>
        <v>26826.48401826484</v>
      </c>
      <c r="AP4125">
        <v>684.93150684931504</v>
      </c>
      <c r="AQ4125">
        <v>0.114631</v>
      </c>
      <c r="AR4125">
        <v>0.14038499999999998</v>
      </c>
      <c r="AS4125">
        <v>0.100523</v>
      </c>
      <c r="AT4125">
        <v>0.104578</v>
      </c>
      <c r="AU4125">
        <v>0.107627</v>
      </c>
      <c r="AW4125">
        <v>0.114631</v>
      </c>
      <c r="AX4125">
        <v>0.14038499999999998</v>
      </c>
      <c r="AY4125">
        <v>0.10052300000000002</v>
      </c>
      <c r="AZ4125">
        <v>0.10457799999999999</v>
      </c>
      <c r="BA4125">
        <v>0.10762700000000001</v>
      </c>
      <c r="BC4125" s="52">
        <v>100000</v>
      </c>
      <c r="BD4125" s="52">
        <v>100000</v>
      </c>
      <c r="BE4125">
        <v>0</v>
      </c>
      <c r="BF4125">
        <v>0</v>
      </c>
      <c r="BG4125">
        <v>0</v>
      </c>
    </row>
    <row r="4126" spans="1:59">
      <c r="A4126">
        <v>4125</v>
      </c>
      <c r="E4126">
        <v>9795.2054794520554</v>
      </c>
      <c r="K4126">
        <v>5106.7627860913508</v>
      </c>
      <c r="L4126">
        <v>5614.3927860913509</v>
      </c>
      <c r="M4126">
        <v>6122.022786091351</v>
      </c>
      <c r="N4126">
        <v>6629.6527860913511</v>
      </c>
      <c r="O4126">
        <v>7137.2827860913512</v>
      </c>
      <c r="Q4126">
        <v>20307.856203620369</v>
      </c>
      <c r="R4126">
        <v>19759.207679726191</v>
      </c>
      <c r="S4126">
        <v>19210.559155832012</v>
      </c>
      <c r="T4126">
        <v>18661.910631937833</v>
      </c>
      <c r="U4126">
        <v>18113.262108043655</v>
      </c>
      <c r="W4126">
        <v>0</v>
      </c>
      <c r="AB4126">
        <v>1</v>
      </c>
      <c r="AC4126">
        <v>1</v>
      </c>
      <c r="AD4126">
        <v>1</v>
      </c>
      <c r="AE4126">
        <v>1</v>
      </c>
      <c r="AF4126">
        <v>1</v>
      </c>
      <c r="AL4126">
        <v>7.4631924999999999</v>
      </c>
      <c r="AM4126" s="5">
        <v>6.3529715538024902</v>
      </c>
      <c r="AN4126">
        <v>570.77625570776252</v>
      </c>
      <c r="AO4126">
        <f t="shared" si="64"/>
        <v>26826.48401826484</v>
      </c>
      <c r="AP4126">
        <v>684.93150684931504</v>
      </c>
      <c r="AQ4126">
        <v>0.11303100000000001</v>
      </c>
      <c r="AR4126">
        <v>0.122414</v>
      </c>
      <c r="AS4126">
        <v>9.9529900000000004E-2</v>
      </c>
      <c r="AT4126">
        <v>0.101715</v>
      </c>
      <c r="AU4126">
        <v>0.10438800000000001</v>
      </c>
      <c r="AW4126">
        <v>0.11303100000000001</v>
      </c>
      <c r="AX4126">
        <v>0.12241400000000001</v>
      </c>
      <c r="AY4126">
        <v>9.9529899999999991E-2</v>
      </c>
      <c r="AZ4126">
        <v>0.10171499999999999</v>
      </c>
      <c r="BA4126">
        <v>0.10438800000000002</v>
      </c>
      <c r="BC4126" s="52">
        <v>100000</v>
      </c>
      <c r="BD4126" s="52">
        <v>100000</v>
      </c>
      <c r="BE4126">
        <v>0</v>
      </c>
      <c r="BF4126">
        <v>0</v>
      </c>
      <c r="BG4126">
        <v>0</v>
      </c>
    </row>
    <row r="4127" spans="1:59">
      <c r="A4127">
        <v>4126</v>
      </c>
      <c r="E4127">
        <v>9795.2054794520554</v>
      </c>
      <c r="K4127">
        <v>4915.8346074477704</v>
      </c>
      <c r="L4127">
        <v>5354.4421074477705</v>
      </c>
      <c r="M4127">
        <v>5793.0496074477705</v>
      </c>
      <c r="N4127">
        <v>6231.6571074477706</v>
      </c>
      <c r="O4127">
        <v>6670.2646074477707</v>
      </c>
      <c r="Q4127">
        <v>15434.95394134892</v>
      </c>
      <c r="R4127">
        <v>15017.954501086027</v>
      </c>
      <c r="S4127">
        <v>14600.955060823135</v>
      </c>
      <c r="T4127">
        <v>14183.955620560242</v>
      </c>
      <c r="U4127">
        <v>13766.956180297349</v>
      </c>
      <c r="W4127">
        <v>0</v>
      </c>
      <c r="AB4127">
        <v>1</v>
      </c>
      <c r="AC4127">
        <v>1</v>
      </c>
      <c r="AD4127">
        <v>1</v>
      </c>
      <c r="AE4127">
        <v>1</v>
      </c>
      <c r="AF4127">
        <v>1</v>
      </c>
      <c r="AL4127">
        <v>7.6870560000000001</v>
      </c>
      <c r="AM4127" s="5">
        <v>6.1692557334899902</v>
      </c>
      <c r="AN4127">
        <v>570.77625570776252</v>
      </c>
      <c r="AO4127">
        <f t="shared" si="64"/>
        <v>26826.48401826484</v>
      </c>
      <c r="AP4127">
        <v>684.93150684931504</v>
      </c>
      <c r="AQ4127">
        <v>0.111994</v>
      </c>
      <c r="AR4127">
        <v>0.11178199999999999</v>
      </c>
      <c r="AS4127">
        <v>9.8495399999999997E-2</v>
      </c>
      <c r="AT4127">
        <v>9.8498199999999994E-2</v>
      </c>
      <c r="AU4127">
        <v>0.10338800000000001</v>
      </c>
      <c r="AW4127">
        <v>0.111994</v>
      </c>
      <c r="AX4127">
        <v>0.11178199999999998</v>
      </c>
      <c r="AY4127">
        <v>9.8495399999999997E-2</v>
      </c>
      <c r="AZ4127">
        <v>9.8498199999999994E-2</v>
      </c>
      <c r="BA4127">
        <v>0.10338800000000002</v>
      </c>
      <c r="BC4127" s="52">
        <v>100000</v>
      </c>
      <c r="BD4127" s="52">
        <v>100000</v>
      </c>
      <c r="BE4127">
        <v>0</v>
      </c>
      <c r="BF4127">
        <v>0</v>
      </c>
      <c r="BG4127">
        <v>0</v>
      </c>
    </row>
    <row r="4128" spans="1:59">
      <c r="A4128">
        <v>4127</v>
      </c>
      <c r="E4128">
        <v>9795.2054794520554</v>
      </c>
      <c r="K4128">
        <v>3574.0547591146205</v>
      </c>
      <c r="L4128">
        <v>3973.4214257812873</v>
      </c>
      <c r="M4128">
        <v>4372.7880924479541</v>
      </c>
      <c r="N4128">
        <v>4772.1547591146209</v>
      </c>
      <c r="O4128">
        <v>5171.5214257812877</v>
      </c>
      <c r="Q4128">
        <v>9086.7788774906494</v>
      </c>
      <c r="R4128">
        <v>8841.2853243105274</v>
      </c>
      <c r="S4128">
        <v>8595.7917711304053</v>
      </c>
      <c r="T4128">
        <v>8350.2982179502833</v>
      </c>
      <c r="U4128">
        <v>8104.8046647701613</v>
      </c>
      <c r="W4128">
        <v>0</v>
      </c>
      <c r="AB4128">
        <v>1</v>
      </c>
      <c r="AC4128">
        <v>1</v>
      </c>
      <c r="AD4128">
        <v>1</v>
      </c>
      <c r="AE4128">
        <v>1</v>
      </c>
      <c r="AF4128">
        <v>1</v>
      </c>
      <c r="AL4128">
        <v>8.8659660000000002</v>
      </c>
      <c r="AM4128" s="5">
        <v>6.010413646697998</v>
      </c>
      <c r="AN4128">
        <v>570.77625570776252</v>
      </c>
      <c r="AO4128">
        <f t="shared" si="64"/>
        <v>26826.48401826484</v>
      </c>
      <c r="AP4128">
        <v>684.93150684931504</v>
      </c>
      <c r="AQ4128">
        <v>0.111913</v>
      </c>
      <c r="AR4128">
        <v>0.109967</v>
      </c>
      <c r="AS4128">
        <v>9.7942400000000013E-2</v>
      </c>
      <c r="AT4128">
        <v>9.8499400000000001E-2</v>
      </c>
      <c r="AU4128">
        <v>0.103384</v>
      </c>
      <c r="AW4128">
        <v>0.111913</v>
      </c>
      <c r="AX4128">
        <v>0.109967</v>
      </c>
      <c r="AY4128">
        <v>9.7942400000000027E-2</v>
      </c>
      <c r="AZ4128">
        <v>9.8499400000000001E-2</v>
      </c>
      <c r="BA4128">
        <v>0.10338400000000002</v>
      </c>
      <c r="BC4128" s="52">
        <v>100000</v>
      </c>
      <c r="BD4128" s="52">
        <v>100000</v>
      </c>
      <c r="BE4128">
        <v>0</v>
      </c>
      <c r="BF4128">
        <v>0</v>
      </c>
      <c r="BG4128">
        <v>0</v>
      </c>
    </row>
    <row r="4129" spans="1:59">
      <c r="A4129">
        <v>4128</v>
      </c>
      <c r="E4129">
        <v>9795.2054794520554</v>
      </c>
      <c r="K4129">
        <v>2550.9668041176556</v>
      </c>
      <c r="L4129">
        <v>2757.8968041176554</v>
      </c>
      <c r="M4129">
        <v>2964.8268041176552</v>
      </c>
      <c r="N4129">
        <v>3171.7568041176551</v>
      </c>
      <c r="O4129">
        <v>3378.6868041176549</v>
      </c>
      <c r="Q4129">
        <v>6481.5550987627284</v>
      </c>
      <c r="R4129">
        <v>6306.4457432411782</v>
      </c>
      <c r="S4129">
        <v>6131.336387719628</v>
      </c>
      <c r="T4129">
        <v>5956.2270321980777</v>
      </c>
      <c r="U4129">
        <v>5781.1176766765275</v>
      </c>
      <c r="W4129">
        <v>0</v>
      </c>
      <c r="AB4129">
        <v>1</v>
      </c>
      <c r="AC4129">
        <v>1</v>
      </c>
      <c r="AD4129">
        <v>1</v>
      </c>
      <c r="AE4129">
        <v>1</v>
      </c>
      <c r="AF4129">
        <v>1</v>
      </c>
      <c r="AL4129">
        <v>10.179911000000001</v>
      </c>
      <c r="AM4129" s="5">
        <v>6.0110006332397461</v>
      </c>
      <c r="AN4129">
        <v>570.77625570776252</v>
      </c>
      <c r="AO4129">
        <f t="shared" si="64"/>
        <v>26826.48401826484</v>
      </c>
      <c r="AP4129">
        <v>684.93150684931504</v>
      </c>
      <c r="AQ4129">
        <v>0.111614</v>
      </c>
      <c r="AR4129">
        <v>0.109939</v>
      </c>
      <c r="AS4129">
        <v>9.7953700000000005E-2</v>
      </c>
      <c r="AT4129">
        <v>9.8519300000000004E-2</v>
      </c>
      <c r="AU4129">
        <v>0.10341500000000001</v>
      </c>
      <c r="AW4129">
        <v>0.111614</v>
      </c>
      <c r="AX4129">
        <v>0.109939</v>
      </c>
      <c r="AY4129">
        <v>9.7953700000000019E-2</v>
      </c>
      <c r="AZ4129">
        <v>9.8519300000000018E-2</v>
      </c>
      <c r="BA4129">
        <v>0.10341500000000002</v>
      </c>
      <c r="BC4129" s="52">
        <v>100000</v>
      </c>
      <c r="BD4129" s="52">
        <v>100000</v>
      </c>
      <c r="BE4129">
        <v>0</v>
      </c>
      <c r="BF4129">
        <v>0</v>
      </c>
      <c r="BG4129">
        <v>0</v>
      </c>
    </row>
    <row r="4130" spans="1:59">
      <c r="A4130">
        <v>4129</v>
      </c>
      <c r="E4130">
        <v>9795.2054794520554</v>
      </c>
      <c r="K4130">
        <v>2118.6506111552899</v>
      </c>
      <c r="L4130">
        <v>2218.3056111552896</v>
      </c>
      <c r="M4130">
        <v>2317.9606111552894</v>
      </c>
      <c r="N4130">
        <v>2417.6156111552891</v>
      </c>
      <c r="O4130">
        <v>2517.2706111552889</v>
      </c>
      <c r="Q4130">
        <v>6949.4024532465637</v>
      </c>
      <c r="R4130">
        <v>6761.6534686970745</v>
      </c>
      <c r="S4130">
        <v>6573.9044841475852</v>
      </c>
      <c r="T4130">
        <v>6386.155499598096</v>
      </c>
      <c r="U4130">
        <v>6198.4065150486067</v>
      </c>
      <c r="W4130">
        <v>0</v>
      </c>
      <c r="AB4130">
        <v>1</v>
      </c>
      <c r="AC4130">
        <v>1</v>
      </c>
      <c r="AD4130">
        <v>1</v>
      </c>
      <c r="AE4130">
        <v>1</v>
      </c>
      <c r="AF4130">
        <v>1</v>
      </c>
      <c r="AL4130">
        <v>10.078772000000001</v>
      </c>
      <c r="AM4130" s="5">
        <v>5.770449161529541</v>
      </c>
      <c r="AN4130">
        <v>570.77625570776252</v>
      </c>
      <c r="AO4130">
        <f t="shared" si="64"/>
        <v>26826.48401826484</v>
      </c>
      <c r="AP4130">
        <v>684.93150684931504</v>
      </c>
      <c r="AQ4130">
        <v>0.11159000000000001</v>
      </c>
      <c r="AR4130">
        <v>0.109764</v>
      </c>
      <c r="AS4130">
        <v>9.7908900000000007E-2</v>
      </c>
      <c r="AT4130">
        <v>9.8477900000000007E-2</v>
      </c>
      <c r="AU4130">
        <v>0.103392</v>
      </c>
      <c r="AW4130">
        <v>0.11159000000000001</v>
      </c>
      <c r="AX4130">
        <v>0.10976400000000001</v>
      </c>
      <c r="AY4130">
        <v>9.7908900000000007E-2</v>
      </c>
      <c r="AZ4130">
        <v>9.8477899999999993E-2</v>
      </c>
      <c r="BA4130">
        <v>0.103392</v>
      </c>
      <c r="BC4130" s="52">
        <v>100000</v>
      </c>
      <c r="BD4130" s="52">
        <v>100000</v>
      </c>
      <c r="BE4130">
        <v>0</v>
      </c>
      <c r="BF4130">
        <v>0</v>
      </c>
      <c r="BG4130">
        <v>0</v>
      </c>
    </row>
    <row r="4131" spans="1:59">
      <c r="A4131">
        <v>4130</v>
      </c>
      <c r="E4131">
        <v>9795.2054794520554</v>
      </c>
      <c r="K4131">
        <v>1955.2140016207366</v>
      </c>
      <c r="L4131">
        <v>2003.8865016207365</v>
      </c>
      <c r="M4131">
        <v>2052.5590016207366</v>
      </c>
      <c r="N4131">
        <v>2101.2315016207367</v>
      </c>
      <c r="O4131">
        <v>2149.9040016207368</v>
      </c>
      <c r="Q4131">
        <v>7236.6798403715366</v>
      </c>
      <c r="R4131">
        <v>7041.1696071776514</v>
      </c>
      <c r="S4131">
        <v>6845.6593739837663</v>
      </c>
      <c r="T4131">
        <v>6650.1491407898811</v>
      </c>
      <c r="U4131">
        <v>6454.638907595996</v>
      </c>
      <c r="W4131">
        <v>0</v>
      </c>
      <c r="AB4131">
        <v>1</v>
      </c>
      <c r="AC4131">
        <v>1</v>
      </c>
      <c r="AD4131">
        <v>1</v>
      </c>
      <c r="AE4131">
        <v>1</v>
      </c>
      <c r="AF4131">
        <v>1</v>
      </c>
      <c r="AL4131">
        <v>9.5534060000000007</v>
      </c>
      <c r="AM4131" s="5">
        <v>5.2284021377563477</v>
      </c>
      <c r="AN4131">
        <v>570.77625570776252</v>
      </c>
      <c r="AO4131">
        <f t="shared" si="64"/>
        <v>26826.48401826484</v>
      </c>
      <c r="AP4131">
        <v>684.93150684931504</v>
      </c>
      <c r="AQ4131">
        <v>0.11157599999999999</v>
      </c>
      <c r="AR4131">
        <v>0.10975799999999999</v>
      </c>
      <c r="AS4131">
        <v>9.7897800000000007E-2</v>
      </c>
      <c r="AT4131">
        <v>9.8472900000000002E-2</v>
      </c>
      <c r="AU4131">
        <v>0.10338</v>
      </c>
      <c r="AW4131">
        <v>0.11157599999999999</v>
      </c>
      <c r="AX4131">
        <v>0.10975800000000001</v>
      </c>
      <c r="AY4131">
        <v>9.7897800000000021E-2</v>
      </c>
      <c r="AZ4131">
        <v>9.8472900000000016E-2</v>
      </c>
      <c r="BA4131">
        <v>0.10338000000000001</v>
      </c>
      <c r="BC4131" s="52">
        <v>100000</v>
      </c>
      <c r="BD4131" s="52">
        <v>100000</v>
      </c>
      <c r="BE4131">
        <v>0</v>
      </c>
      <c r="BF4131">
        <v>0</v>
      </c>
      <c r="BG4131">
        <v>0</v>
      </c>
    </row>
    <row r="4132" spans="1:59">
      <c r="A4132">
        <v>4131</v>
      </c>
      <c r="E4132">
        <v>9795.2054794520554</v>
      </c>
      <c r="K4132">
        <v>1907.7646633687696</v>
      </c>
      <c r="L4132">
        <v>1949.8371633687696</v>
      </c>
      <c r="M4132">
        <v>1991.9096633687695</v>
      </c>
      <c r="N4132">
        <v>2033.9821633687695</v>
      </c>
      <c r="O4132">
        <v>2076.0546633687695</v>
      </c>
      <c r="Q4132">
        <v>8497.6343171314693</v>
      </c>
      <c r="R4132">
        <v>8268.0574248939665</v>
      </c>
      <c r="S4132">
        <v>8038.4805326564638</v>
      </c>
      <c r="T4132">
        <v>7808.903640418961</v>
      </c>
      <c r="U4132">
        <v>7579.3267481814582</v>
      </c>
      <c r="W4132">
        <v>0</v>
      </c>
      <c r="AB4132">
        <v>1</v>
      </c>
      <c r="AC4132">
        <v>1</v>
      </c>
      <c r="AD4132">
        <v>1</v>
      </c>
      <c r="AE4132">
        <v>1</v>
      </c>
      <c r="AF4132">
        <v>1</v>
      </c>
      <c r="AL4132">
        <v>9.0080120000000008</v>
      </c>
      <c r="AM4132" s="5">
        <v>5.1651201248168954</v>
      </c>
      <c r="AN4132">
        <v>570.77625570776252</v>
      </c>
      <c r="AO4132">
        <f t="shared" si="64"/>
        <v>26826.48401826484</v>
      </c>
      <c r="AP4132">
        <v>684.93150684931504</v>
      </c>
      <c r="AQ4132">
        <v>0.111586</v>
      </c>
      <c r="AR4132">
        <v>0.10976900000000001</v>
      </c>
      <c r="AS4132">
        <v>9.78686E-2</v>
      </c>
      <c r="AT4132">
        <v>9.845269999999999E-2</v>
      </c>
      <c r="AU4132">
        <v>0.103357</v>
      </c>
      <c r="AW4132">
        <v>0.111586</v>
      </c>
      <c r="AX4132">
        <v>0.10976899999999999</v>
      </c>
      <c r="AY4132">
        <v>9.7868600000000014E-2</v>
      </c>
      <c r="AZ4132">
        <v>9.845269999999999E-2</v>
      </c>
      <c r="BA4132">
        <v>0.10335700000000002</v>
      </c>
      <c r="BC4132" s="52">
        <v>100000</v>
      </c>
      <c r="BD4132" s="52">
        <v>100000</v>
      </c>
      <c r="BE4132">
        <v>0</v>
      </c>
      <c r="BF4132">
        <v>0</v>
      </c>
      <c r="BG4132">
        <v>0</v>
      </c>
    </row>
    <row r="4133" spans="1:59">
      <c r="A4133">
        <v>4132</v>
      </c>
      <c r="E4133">
        <v>9795.2054794520554</v>
      </c>
      <c r="K4133">
        <v>1943.1633760329357</v>
      </c>
      <c r="L4133">
        <v>1984.1358760329358</v>
      </c>
      <c r="M4133">
        <v>2025.1083760329359</v>
      </c>
      <c r="N4133">
        <v>2066.080876032936</v>
      </c>
      <c r="O4133">
        <v>2107.0533760329358</v>
      </c>
      <c r="Q4133">
        <v>12019.423808678341</v>
      </c>
      <c r="R4133">
        <v>11694.700260899181</v>
      </c>
      <c r="S4133">
        <v>11369.976713120021</v>
      </c>
      <c r="T4133">
        <v>11045.253165340861</v>
      </c>
      <c r="U4133">
        <v>10720.5296175617</v>
      </c>
      <c r="W4133">
        <v>0</v>
      </c>
      <c r="AB4133">
        <v>1</v>
      </c>
      <c r="AC4133">
        <v>1</v>
      </c>
      <c r="AD4133">
        <v>1</v>
      </c>
      <c r="AE4133">
        <v>1</v>
      </c>
      <c r="AF4133">
        <v>1</v>
      </c>
      <c r="AL4133">
        <v>7.6889643999999997</v>
      </c>
      <c r="AM4133" s="5">
        <v>4.8964347839355469</v>
      </c>
      <c r="AN4133">
        <v>570.77625570776252</v>
      </c>
      <c r="AO4133">
        <f t="shared" si="64"/>
        <v>26826.48401826484</v>
      </c>
      <c r="AP4133">
        <v>684.93150684931504</v>
      </c>
      <c r="AQ4133">
        <v>0.11004800000000001</v>
      </c>
      <c r="AR4133">
        <v>0.105155</v>
      </c>
      <c r="AS4133">
        <v>9.4559600000000008E-2</v>
      </c>
      <c r="AT4133">
        <v>9.2594899999999994E-2</v>
      </c>
      <c r="AU4133">
        <v>5.1290000000000002E-2</v>
      </c>
      <c r="AW4133">
        <v>0.11004800000000002</v>
      </c>
      <c r="AX4133">
        <v>0.10515499999999998</v>
      </c>
      <c r="AY4133">
        <v>9.4559600000000008E-2</v>
      </c>
      <c r="AZ4133">
        <v>9.2594899999999994E-2</v>
      </c>
      <c r="BA4133">
        <v>5.1290000000000002E-2</v>
      </c>
      <c r="BC4133" s="52">
        <v>100000</v>
      </c>
      <c r="BD4133" s="52">
        <v>100000</v>
      </c>
      <c r="BE4133">
        <v>0</v>
      </c>
      <c r="BF4133">
        <v>0</v>
      </c>
      <c r="BG4133">
        <v>0</v>
      </c>
    </row>
    <row r="4134" spans="1:59">
      <c r="A4134">
        <v>4133</v>
      </c>
      <c r="E4134">
        <v>9795.2054794520554</v>
      </c>
      <c r="K4134">
        <v>2440.2516815297336</v>
      </c>
      <c r="L4134">
        <v>2480.2616815297333</v>
      </c>
      <c r="M4134">
        <v>2520.2716815297335</v>
      </c>
      <c r="N4134">
        <v>2560.2816815297338</v>
      </c>
      <c r="O4134">
        <v>2600.291681529734</v>
      </c>
      <c r="Q4134">
        <v>20084.701227340931</v>
      </c>
      <c r="R4134">
        <v>19542.081583735118</v>
      </c>
      <c r="S4134">
        <v>18999.461940129306</v>
      </c>
      <c r="T4134">
        <v>18456.842296523493</v>
      </c>
      <c r="U4134">
        <v>17914.222652917681</v>
      </c>
      <c r="W4134">
        <v>5.7199999999999994E-3</v>
      </c>
      <c r="AB4134">
        <v>1</v>
      </c>
      <c r="AC4134">
        <v>1</v>
      </c>
      <c r="AD4134">
        <v>1</v>
      </c>
      <c r="AE4134">
        <v>1</v>
      </c>
      <c r="AF4134">
        <v>1</v>
      </c>
      <c r="AL4134">
        <v>7.985538</v>
      </c>
      <c r="AM4134" s="5">
        <v>4.9557023048400879</v>
      </c>
      <c r="AN4134">
        <v>570.77625570776252</v>
      </c>
      <c r="AO4134">
        <f t="shared" si="64"/>
        <v>26826.48401826484</v>
      </c>
      <c r="AP4134">
        <v>684.93150684931504</v>
      </c>
      <c r="AQ4134">
        <v>0.11039700000000001</v>
      </c>
      <c r="AR4134">
        <v>0.105155</v>
      </c>
      <c r="AS4134">
        <v>9.5603599999999997E-2</v>
      </c>
      <c r="AT4134">
        <v>9.2374200000000004E-2</v>
      </c>
      <c r="AU4134">
        <v>5.3021600000000002E-2</v>
      </c>
      <c r="AW4134">
        <v>0.11039700000000001</v>
      </c>
      <c r="AX4134">
        <v>0.10515499999999998</v>
      </c>
      <c r="AY4134">
        <v>9.5603599999999997E-2</v>
      </c>
      <c r="AZ4134">
        <v>9.2374200000000004E-2</v>
      </c>
      <c r="BA4134">
        <v>5.3021600000000002E-2</v>
      </c>
      <c r="BC4134" s="52">
        <v>100000</v>
      </c>
      <c r="BD4134" s="52">
        <v>100000</v>
      </c>
      <c r="BE4134">
        <v>0</v>
      </c>
      <c r="BF4134">
        <v>0</v>
      </c>
      <c r="BG4134">
        <v>0</v>
      </c>
    </row>
    <row r="4135" spans="1:59">
      <c r="A4135">
        <v>4134</v>
      </c>
      <c r="E4135">
        <v>9795.2054794520554</v>
      </c>
      <c r="K4135">
        <v>3277.7701598819131</v>
      </c>
      <c r="L4135">
        <v>3319.9801598819131</v>
      </c>
      <c r="M4135">
        <v>3362.1901598819131</v>
      </c>
      <c r="N4135">
        <v>3404.4001598819132</v>
      </c>
      <c r="O4135">
        <v>3446.6101598819132</v>
      </c>
      <c r="Q4135">
        <v>24604.8398774501</v>
      </c>
      <c r="R4135">
        <v>23940.101611611623</v>
      </c>
      <c r="S4135">
        <v>23275.363345773145</v>
      </c>
      <c r="T4135">
        <v>22610.625079934667</v>
      </c>
      <c r="U4135">
        <v>21945.886814096189</v>
      </c>
      <c r="W4135">
        <v>5.5109999999999999E-2</v>
      </c>
      <c r="AB4135">
        <v>1</v>
      </c>
      <c r="AC4135">
        <v>1</v>
      </c>
      <c r="AD4135">
        <v>1</v>
      </c>
      <c r="AE4135">
        <v>1</v>
      </c>
      <c r="AF4135">
        <v>1</v>
      </c>
      <c r="AL4135">
        <v>6.9733887000000001</v>
      </c>
      <c r="AM4135" s="5">
        <v>5.1439661979675293</v>
      </c>
      <c r="AN4135">
        <v>570.77625570776252</v>
      </c>
      <c r="AO4135">
        <f t="shared" si="64"/>
        <v>26826.48401826484</v>
      </c>
      <c r="AP4135">
        <v>684.93150684931504</v>
      </c>
      <c r="AQ4135">
        <v>0.109958</v>
      </c>
      <c r="AR4135">
        <v>0.101675</v>
      </c>
      <c r="AS4135">
        <v>9.4816499999999998E-2</v>
      </c>
      <c r="AT4135">
        <v>8.0771900000000008E-2</v>
      </c>
      <c r="AU4135">
        <v>5.0025399999999998E-2</v>
      </c>
      <c r="AW4135">
        <v>0.10995799999999999</v>
      </c>
      <c r="AX4135">
        <v>0.101675</v>
      </c>
      <c r="AY4135">
        <v>9.4816500000000012E-2</v>
      </c>
      <c r="AZ4135">
        <v>8.0771899999999994E-2</v>
      </c>
      <c r="BA4135">
        <v>5.0025399999999998E-2</v>
      </c>
      <c r="BC4135" s="52">
        <v>100000</v>
      </c>
      <c r="BD4135" s="52">
        <v>100000</v>
      </c>
      <c r="BE4135">
        <v>0</v>
      </c>
      <c r="BF4135">
        <v>0</v>
      </c>
      <c r="BG4135">
        <v>0</v>
      </c>
    </row>
    <row r="4136" spans="1:59">
      <c r="A4136">
        <v>4135</v>
      </c>
      <c r="E4136">
        <v>9795.2054794520554</v>
      </c>
      <c r="K4136">
        <v>3832.8521010200038</v>
      </c>
      <c r="L4136">
        <v>3874.3746010200039</v>
      </c>
      <c r="M4136">
        <v>3915.8971010200039</v>
      </c>
      <c r="N4136">
        <v>3957.4196010200039</v>
      </c>
      <c r="O4136">
        <v>3998.942101020004</v>
      </c>
      <c r="Q4136">
        <v>24790.338765758959</v>
      </c>
      <c r="R4136">
        <v>24120.588955855706</v>
      </c>
      <c r="S4136">
        <v>23450.839145952454</v>
      </c>
      <c r="T4136">
        <v>22781.089336049201</v>
      </c>
      <c r="U4136">
        <v>22111.339526145948</v>
      </c>
      <c r="W4136">
        <v>0.16272</v>
      </c>
      <c r="AB4136">
        <v>1</v>
      </c>
      <c r="AC4136">
        <v>1</v>
      </c>
      <c r="AD4136">
        <v>1</v>
      </c>
      <c r="AE4136">
        <v>1</v>
      </c>
      <c r="AF4136">
        <v>1</v>
      </c>
      <c r="AL4136">
        <v>4.4060709999999998</v>
      </c>
      <c r="AM4136" s="5">
        <v>4.8580503463745117</v>
      </c>
      <c r="AN4136">
        <v>570.77625570776252</v>
      </c>
      <c r="AO4136">
        <f t="shared" si="64"/>
        <v>26826.48401826484</v>
      </c>
      <c r="AP4136">
        <v>684.93150684931504</v>
      </c>
      <c r="AQ4136">
        <v>0.10839</v>
      </c>
      <c r="AR4136">
        <v>9.596049999999999E-2</v>
      </c>
      <c r="AS4136">
        <v>7.7924800000000002E-2</v>
      </c>
      <c r="AT4136">
        <v>4.4307300000000001E-2</v>
      </c>
      <c r="AU4136">
        <v>4.4630699999999995E-2</v>
      </c>
      <c r="AW4136">
        <v>0.10839</v>
      </c>
      <c r="AX4136">
        <v>9.596049999999999E-2</v>
      </c>
      <c r="AY4136">
        <v>7.7924800000000002E-2</v>
      </c>
      <c r="AZ4136">
        <v>4.4307300000000008E-2</v>
      </c>
      <c r="BA4136">
        <v>4.4630699999999995E-2</v>
      </c>
      <c r="BC4136" s="52">
        <v>100000</v>
      </c>
      <c r="BD4136" s="52">
        <v>100000</v>
      </c>
      <c r="BE4136">
        <v>0</v>
      </c>
      <c r="BF4136">
        <v>0</v>
      </c>
      <c r="BG4136">
        <v>0</v>
      </c>
    </row>
    <row r="4137" spans="1:59">
      <c r="A4137">
        <v>4136</v>
      </c>
      <c r="E4137">
        <v>9795.2054794520554</v>
      </c>
      <c r="K4137">
        <v>3619.7066609357707</v>
      </c>
      <c r="L4137">
        <v>3671.6791609357706</v>
      </c>
      <c r="M4137">
        <v>3723.6516609357705</v>
      </c>
      <c r="N4137">
        <v>3775.6241609357703</v>
      </c>
      <c r="O4137">
        <v>3827.5966609357702</v>
      </c>
      <c r="Q4137">
        <v>21722.361823489609</v>
      </c>
      <c r="R4137">
        <v>21135.498214704876</v>
      </c>
      <c r="S4137">
        <v>20548.634605920142</v>
      </c>
      <c r="T4137">
        <v>19961.770997135409</v>
      </c>
      <c r="U4137">
        <v>19374.907388350675</v>
      </c>
      <c r="W4137">
        <v>0.34351999999999999</v>
      </c>
      <c r="AB4137">
        <v>1</v>
      </c>
      <c r="AC4137">
        <v>1</v>
      </c>
      <c r="AD4137">
        <v>1</v>
      </c>
      <c r="AE4137">
        <v>1</v>
      </c>
      <c r="AF4137">
        <v>1</v>
      </c>
      <c r="AL4137">
        <v>2.2466406999999999</v>
      </c>
      <c r="AM4137" s="5">
        <v>5.2363724708557129</v>
      </c>
      <c r="AN4137">
        <v>570.77625570776252</v>
      </c>
      <c r="AO4137">
        <f t="shared" si="64"/>
        <v>26826.48401826484</v>
      </c>
      <c r="AP4137">
        <v>684.93150684931504</v>
      </c>
      <c r="AQ4137">
        <v>0.103335</v>
      </c>
      <c r="AR4137">
        <v>8.3011200000000007E-2</v>
      </c>
      <c r="AS4137">
        <v>4.0685699999999998E-2</v>
      </c>
      <c r="AT4137">
        <v>3.9470699999999997E-2</v>
      </c>
      <c r="AU4137">
        <v>4.1837100000000002E-2</v>
      </c>
      <c r="AW4137">
        <v>0.103335</v>
      </c>
      <c r="AX4137">
        <v>8.3011199999999993E-2</v>
      </c>
      <c r="AY4137">
        <v>4.0685700000000005E-2</v>
      </c>
      <c r="AZ4137">
        <v>3.9470699999999997E-2</v>
      </c>
      <c r="BA4137">
        <v>4.1837100000000002E-2</v>
      </c>
      <c r="BC4137" s="52">
        <v>100000</v>
      </c>
      <c r="BD4137" s="52">
        <v>100000</v>
      </c>
      <c r="BE4137">
        <v>0</v>
      </c>
      <c r="BF4137">
        <v>0</v>
      </c>
      <c r="BG4137">
        <v>0</v>
      </c>
    </row>
    <row r="4138" spans="1:59">
      <c r="A4138">
        <v>4137</v>
      </c>
      <c r="E4138">
        <v>9795.2054794520554</v>
      </c>
      <c r="K4138">
        <v>3578.2826354777044</v>
      </c>
      <c r="L4138">
        <v>3653.0251354777042</v>
      </c>
      <c r="M4138">
        <v>3727.7676354777041</v>
      </c>
      <c r="N4138">
        <v>3802.5101354777039</v>
      </c>
      <c r="O4138">
        <v>3877.2526354777037</v>
      </c>
      <c r="Q4138">
        <v>20135.39562129373</v>
      </c>
      <c r="R4138">
        <v>19591.406388979238</v>
      </c>
      <c r="S4138">
        <v>19047.417156664749</v>
      </c>
      <c r="T4138">
        <v>18503.427924350261</v>
      </c>
      <c r="U4138">
        <v>17959.438692035772</v>
      </c>
      <c r="W4138">
        <v>0.49814999999999998</v>
      </c>
      <c r="AB4138">
        <v>1</v>
      </c>
      <c r="AC4138">
        <v>1</v>
      </c>
      <c r="AD4138">
        <v>1</v>
      </c>
      <c r="AE4138">
        <v>1</v>
      </c>
      <c r="AF4138">
        <v>1</v>
      </c>
      <c r="AL4138">
        <v>1.8358519</v>
      </c>
      <c r="AM4138" s="5">
        <v>5.5067949295043954</v>
      </c>
      <c r="AN4138">
        <v>570.77625570776252</v>
      </c>
      <c r="AO4138">
        <f t="shared" si="64"/>
        <v>26826.48401826484</v>
      </c>
      <c r="AP4138">
        <v>684.93150684931504</v>
      </c>
      <c r="AQ4138">
        <v>9.888630000000001E-2</v>
      </c>
      <c r="AR4138">
        <v>4.1793300000000005E-2</v>
      </c>
      <c r="AS4138">
        <v>3.5162699999999998E-2</v>
      </c>
      <c r="AT4138">
        <v>3.4134700000000004E-2</v>
      </c>
      <c r="AU4138">
        <v>2.5776499999999997E-2</v>
      </c>
      <c r="AW4138">
        <v>9.8886300000000024E-2</v>
      </c>
      <c r="AX4138">
        <v>4.1793300000000005E-2</v>
      </c>
      <c r="AY4138">
        <v>3.5162700000000005E-2</v>
      </c>
      <c r="AZ4138">
        <v>3.4134700000000004E-2</v>
      </c>
      <c r="BA4138">
        <v>2.5776499999999994E-2</v>
      </c>
      <c r="BC4138" s="52">
        <v>100000</v>
      </c>
      <c r="BD4138" s="52">
        <v>100000</v>
      </c>
      <c r="BE4138">
        <v>0</v>
      </c>
      <c r="BF4138">
        <v>0</v>
      </c>
      <c r="BG4138">
        <v>0</v>
      </c>
    </row>
    <row r="4139" spans="1:59">
      <c r="A4139">
        <v>4138</v>
      </c>
      <c r="E4139">
        <v>9795.2054794520554</v>
      </c>
      <c r="K4139">
        <v>3823.0609677299153</v>
      </c>
      <c r="L4139">
        <v>3929.5909677299151</v>
      </c>
      <c r="M4139">
        <v>4036.1209677299148</v>
      </c>
      <c r="N4139">
        <v>4142.6509677299146</v>
      </c>
      <c r="O4139">
        <v>4249.1809677299143</v>
      </c>
      <c r="Q4139">
        <v>18724.822423150399</v>
      </c>
      <c r="R4139">
        <v>18218.942034164949</v>
      </c>
      <c r="S4139">
        <v>17713.061645179499</v>
      </c>
      <c r="T4139">
        <v>17207.18125619405</v>
      </c>
      <c r="U4139">
        <v>16701.3008672086</v>
      </c>
      <c r="W4139">
        <v>0.55247000000000002</v>
      </c>
      <c r="AB4139">
        <v>1</v>
      </c>
      <c r="AC4139">
        <v>1</v>
      </c>
      <c r="AD4139">
        <v>1</v>
      </c>
      <c r="AE4139">
        <v>1</v>
      </c>
      <c r="AF4139">
        <v>1</v>
      </c>
      <c r="AL4139">
        <v>0.22029074000000001</v>
      </c>
      <c r="AM4139" s="5">
        <v>5.4055428504943848</v>
      </c>
      <c r="AN4139">
        <v>570.77625570776252</v>
      </c>
      <c r="AO4139">
        <f t="shared" si="64"/>
        <v>26826.48401826484</v>
      </c>
      <c r="AP4139">
        <v>684.93150684931504</v>
      </c>
      <c r="AQ4139">
        <v>9.8470799999999997E-2</v>
      </c>
      <c r="AR4139">
        <v>4.1699599999999996E-2</v>
      </c>
      <c r="AS4139">
        <v>3.4923799999999998E-2</v>
      </c>
      <c r="AT4139">
        <v>3.3405799999999999E-2</v>
      </c>
      <c r="AU4139">
        <v>2.5120999999999997E-2</v>
      </c>
      <c r="AW4139">
        <v>9.8470800000000011E-2</v>
      </c>
      <c r="AX4139">
        <v>4.1699599999999989E-2</v>
      </c>
      <c r="AY4139">
        <v>3.4923799999999991E-2</v>
      </c>
      <c r="AZ4139">
        <v>3.3405799999999999E-2</v>
      </c>
      <c r="BA4139">
        <v>2.5120999999999991E-2</v>
      </c>
      <c r="BC4139" s="52">
        <v>100000</v>
      </c>
      <c r="BD4139" s="52">
        <v>100000</v>
      </c>
      <c r="BE4139">
        <v>0</v>
      </c>
      <c r="BF4139">
        <v>0</v>
      </c>
      <c r="BG4139">
        <v>0</v>
      </c>
    </row>
    <row r="4140" spans="1:59">
      <c r="A4140">
        <v>4139</v>
      </c>
      <c r="E4140">
        <v>9795.2054794520554</v>
      </c>
      <c r="K4140">
        <v>4300.5670066465354</v>
      </c>
      <c r="L4140">
        <v>4463.359506646535</v>
      </c>
      <c r="M4140">
        <v>4626.1520066465346</v>
      </c>
      <c r="N4140">
        <v>4788.9445066465341</v>
      </c>
      <c r="O4140">
        <v>4951.7370066465337</v>
      </c>
      <c r="Q4140">
        <v>17150.957945150541</v>
      </c>
      <c r="R4140">
        <v>16687.59796910773</v>
      </c>
      <c r="S4140">
        <v>16224.237993064919</v>
      </c>
      <c r="T4140">
        <v>15760.878017022107</v>
      </c>
      <c r="U4140">
        <v>15297.518040979296</v>
      </c>
      <c r="W4140">
        <v>0.31642999999999999</v>
      </c>
      <c r="AB4140">
        <v>1</v>
      </c>
      <c r="AC4140">
        <v>1</v>
      </c>
      <c r="AD4140">
        <v>1</v>
      </c>
      <c r="AE4140">
        <v>1</v>
      </c>
      <c r="AF4140">
        <v>1</v>
      </c>
      <c r="AL4140">
        <v>1.0876102000000001</v>
      </c>
      <c r="AM4140" s="5">
        <v>5.8630290031433114</v>
      </c>
      <c r="AN4140">
        <v>570.77625570776252</v>
      </c>
      <c r="AO4140">
        <f t="shared" si="64"/>
        <v>26826.48401826484</v>
      </c>
      <c r="AP4140">
        <v>684.93150684931504</v>
      </c>
      <c r="AQ4140">
        <v>9.8411899999999997E-2</v>
      </c>
      <c r="AR4140">
        <v>4.1677699999999998E-2</v>
      </c>
      <c r="AS4140">
        <v>3.4890600000000001E-2</v>
      </c>
      <c r="AT4140">
        <v>3.3378600000000001E-2</v>
      </c>
      <c r="AU4140">
        <v>2.4924600000000002E-2</v>
      </c>
      <c r="AW4140">
        <v>9.8411899999999983E-2</v>
      </c>
      <c r="AX4140">
        <v>4.1677699999999998E-2</v>
      </c>
      <c r="AY4140">
        <v>3.4890600000000008E-2</v>
      </c>
      <c r="AZ4140">
        <v>3.3378599999999994E-2</v>
      </c>
      <c r="BA4140">
        <v>2.4924600000000005E-2</v>
      </c>
      <c r="BC4140" s="52">
        <v>100000</v>
      </c>
      <c r="BD4140" s="52">
        <v>100000</v>
      </c>
      <c r="BE4140">
        <v>0</v>
      </c>
      <c r="BF4140">
        <v>0</v>
      </c>
      <c r="BG4140">
        <v>0</v>
      </c>
    </row>
    <row r="4141" spans="1:59">
      <c r="A4141">
        <v>4140</v>
      </c>
      <c r="E4141">
        <v>9795.2054794520554</v>
      </c>
      <c r="K4141">
        <v>4439.9023650054869</v>
      </c>
      <c r="L4141">
        <v>4639.9573650054872</v>
      </c>
      <c r="M4141">
        <v>4840.0123650054875</v>
      </c>
      <c r="N4141">
        <v>5040.0673650054878</v>
      </c>
      <c r="O4141">
        <v>5240.1223650054881</v>
      </c>
      <c r="Q4141">
        <v>16338.678509174209</v>
      </c>
      <c r="R4141">
        <v>15897.263533957062</v>
      </c>
      <c r="S4141">
        <v>15455.848558739915</v>
      </c>
      <c r="T4141">
        <v>15014.433583522768</v>
      </c>
      <c r="U4141">
        <v>14573.018608305621</v>
      </c>
      <c r="W4141">
        <v>0.14958000000000002</v>
      </c>
      <c r="AB4141">
        <v>1</v>
      </c>
      <c r="AC4141">
        <v>1</v>
      </c>
      <c r="AD4141">
        <v>1</v>
      </c>
      <c r="AE4141">
        <v>1</v>
      </c>
      <c r="AF4141">
        <v>1</v>
      </c>
      <c r="AL4141">
        <v>1.3787788000000001</v>
      </c>
      <c r="AM4141" s="5">
        <v>5.782198429107666</v>
      </c>
      <c r="AN4141">
        <v>570.77625570776252</v>
      </c>
      <c r="AO4141">
        <f t="shared" si="64"/>
        <v>26826.48401826484</v>
      </c>
      <c r="AP4141">
        <v>684.93150684931504</v>
      </c>
      <c r="AQ4141">
        <v>9.8465999999999998E-2</v>
      </c>
      <c r="AR4141">
        <v>4.1794499999999998E-2</v>
      </c>
      <c r="AS4141">
        <v>3.4928000000000001E-2</v>
      </c>
      <c r="AT4141">
        <v>3.3533800000000002E-2</v>
      </c>
      <c r="AU4141">
        <v>2.5274899999999999E-2</v>
      </c>
      <c r="AW4141">
        <v>9.8465999999999984E-2</v>
      </c>
      <c r="AX4141">
        <v>4.1794499999999998E-2</v>
      </c>
      <c r="AY4141">
        <v>3.4928000000000001E-2</v>
      </c>
      <c r="AZ4141">
        <v>3.3533800000000002E-2</v>
      </c>
      <c r="BA4141">
        <v>2.5274900000000003E-2</v>
      </c>
      <c r="BC4141" s="52">
        <v>100000</v>
      </c>
      <c r="BD4141" s="52">
        <v>100000</v>
      </c>
      <c r="BE4141">
        <v>0</v>
      </c>
      <c r="BF4141">
        <v>0</v>
      </c>
      <c r="BG4141">
        <v>0</v>
      </c>
    </row>
    <row r="4142" spans="1:59">
      <c r="A4142">
        <v>4141</v>
      </c>
      <c r="E4142">
        <v>9795.2054794520554</v>
      </c>
      <c r="K4142">
        <v>4314.1239604328121</v>
      </c>
      <c r="L4142">
        <v>4571.953960432812</v>
      </c>
      <c r="M4142">
        <v>4829.7839604328119</v>
      </c>
      <c r="N4142">
        <v>5087.6139604328118</v>
      </c>
      <c r="O4142">
        <v>5345.4439604328118</v>
      </c>
      <c r="Q4142">
        <v>15985.321666792001</v>
      </c>
      <c r="R4142">
        <v>15553.45317965783</v>
      </c>
      <c r="S4142">
        <v>15121.58469252366</v>
      </c>
      <c r="T4142">
        <v>14689.71620538949</v>
      </c>
      <c r="U4142">
        <v>14257.84771825532</v>
      </c>
      <c r="W4142">
        <v>0.41586000000000001</v>
      </c>
      <c r="AB4142">
        <v>1</v>
      </c>
      <c r="AC4142">
        <v>1</v>
      </c>
      <c r="AD4142">
        <v>1</v>
      </c>
      <c r="AE4142">
        <v>1</v>
      </c>
      <c r="AF4142">
        <v>1</v>
      </c>
      <c r="AL4142">
        <v>0.67892419999999998</v>
      </c>
      <c r="AM4142" s="5">
        <v>6.1304960250854492</v>
      </c>
      <c r="AN4142">
        <v>570.77625570776252</v>
      </c>
      <c r="AO4142">
        <f t="shared" si="64"/>
        <v>26826.48401826484</v>
      </c>
      <c r="AP4142">
        <v>684.93150684931504</v>
      </c>
      <c r="AQ4142">
        <v>9.8471500000000003E-2</v>
      </c>
      <c r="AR4142">
        <v>4.1695200000000002E-2</v>
      </c>
      <c r="AS4142">
        <v>3.4916099999999999E-2</v>
      </c>
      <c r="AT4142">
        <v>3.3480499999999996E-2</v>
      </c>
      <c r="AU4142">
        <v>2.5114899999999999E-2</v>
      </c>
      <c r="AW4142">
        <v>9.8471500000000003E-2</v>
      </c>
      <c r="AX4142">
        <v>4.1695200000000002E-2</v>
      </c>
      <c r="AY4142">
        <v>3.4916099999999992E-2</v>
      </c>
      <c r="AZ4142">
        <v>3.3480499999999996E-2</v>
      </c>
      <c r="BA4142">
        <v>2.5114899999999996E-2</v>
      </c>
      <c r="BC4142" s="52">
        <v>100000</v>
      </c>
      <c r="BD4142" s="52">
        <v>100000</v>
      </c>
      <c r="BE4142">
        <v>0</v>
      </c>
      <c r="BF4142">
        <v>0</v>
      </c>
      <c r="BG4142">
        <v>0</v>
      </c>
    </row>
    <row r="4143" spans="1:59">
      <c r="A4143">
        <v>4142</v>
      </c>
      <c r="E4143">
        <v>9795.2054794520554</v>
      </c>
      <c r="K4143">
        <v>4165.7506328830104</v>
      </c>
      <c r="L4143">
        <v>4471.400632883011</v>
      </c>
      <c r="M4143">
        <v>4777.0506328830106</v>
      </c>
      <c r="N4143">
        <v>5082.7006328830103</v>
      </c>
      <c r="O4143">
        <v>5388.3506328830099</v>
      </c>
      <c r="Q4143">
        <v>15597.40744940512</v>
      </c>
      <c r="R4143">
        <v>15176.019071893817</v>
      </c>
      <c r="S4143">
        <v>14754.630694382515</v>
      </c>
      <c r="T4143">
        <v>14333.242316871212</v>
      </c>
      <c r="U4143">
        <v>13911.853939359909</v>
      </c>
      <c r="W4143">
        <v>0.25124000000000002</v>
      </c>
      <c r="AB4143">
        <v>1</v>
      </c>
      <c r="AC4143">
        <v>1</v>
      </c>
      <c r="AD4143">
        <v>1</v>
      </c>
      <c r="AE4143">
        <v>1</v>
      </c>
      <c r="AF4143">
        <v>1</v>
      </c>
      <c r="AL4143">
        <v>0.8905959</v>
      </c>
      <c r="AM4143" s="5">
        <v>6.2483830451965332</v>
      </c>
      <c r="AN4143">
        <v>570.77625570776252</v>
      </c>
      <c r="AO4143">
        <f t="shared" si="64"/>
        <v>26826.48401826484</v>
      </c>
      <c r="AP4143">
        <v>684.93150684931504</v>
      </c>
      <c r="AQ4143">
        <v>9.8489999999999994E-2</v>
      </c>
      <c r="AR4143">
        <v>4.1705899999999997E-2</v>
      </c>
      <c r="AS4143">
        <v>3.49311E-2</v>
      </c>
      <c r="AT4143">
        <v>3.34992E-2</v>
      </c>
      <c r="AU4143">
        <v>2.52842E-2</v>
      </c>
      <c r="AW4143">
        <v>9.8490000000000008E-2</v>
      </c>
      <c r="AX4143">
        <v>4.1705900000000004E-2</v>
      </c>
      <c r="AY4143">
        <v>3.4931100000000007E-2</v>
      </c>
      <c r="AZ4143">
        <v>3.3499199999999993E-2</v>
      </c>
      <c r="BA4143">
        <v>2.5284199999999993E-2</v>
      </c>
      <c r="BC4143" s="52">
        <v>100000</v>
      </c>
      <c r="BD4143" s="52">
        <v>100000</v>
      </c>
      <c r="BE4143">
        <v>0</v>
      </c>
      <c r="BF4143">
        <v>0</v>
      </c>
      <c r="BG4143">
        <v>0</v>
      </c>
    </row>
    <row r="4144" spans="1:59">
      <c r="A4144">
        <v>4143</v>
      </c>
      <c r="E4144">
        <v>9795.2054794520554</v>
      </c>
      <c r="K4144">
        <v>3865.9913213864565</v>
      </c>
      <c r="L4144">
        <v>4287.8246547197896</v>
      </c>
      <c r="M4144">
        <v>4709.6579880531226</v>
      </c>
      <c r="N4144">
        <v>5131.4913213864556</v>
      </c>
      <c r="O4144">
        <v>5553.3246547197887</v>
      </c>
      <c r="Q4144">
        <v>15811.963957491551</v>
      </c>
      <c r="R4144">
        <v>15384.778999857394</v>
      </c>
      <c r="S4144">
        <v>14957.594042223236</v>
      </c>
      <c r="T4144">
        <v>14530.409084589079</v>
      </c>
      <c r="U4144">
        <v>14103.224126954921</v>
      </c>
      <c r="W4144">
        <v>0.22597999999999999</v>
      </c>
      <c r="AB4144">
        <v>1</v>
      </c>
      <c r="AC4144">
        <v>1</v>
      </c>
      <c r="AD4144">
        <v>1</v>
      </c>
      <c r="AE4144">
        <v>1</v>
      </c>
      <c r="AF4144">
        <v>1</v>
      </c>
      <c r="AL4144">
        <v>1.8308324</v>
      </c>
      <c r="AM4144" s="5">
        <v>6.2795114517211914</v>
      </c>
      <c r="AN4144">
        <v>570.77625570776252</v>
      </c>
      <c r="AO4144">
        <f t="shared" si="64"/>
        <v>26826.48401826484</v>
      </c>
      <c r="AP4144">
        <v>684.93150684931504</v>
      </c>
      <c r="AQ4144">
        <v>9.8727200000000001E-2</v>
      </c>
      <c r="AR4144">
        <v>4.17948E-2</v>
      </c>
      <c r="AS4144">
        <v>3.5122500000000001E-2</v>
      </c>
      <c r="AT4144">
        <v>3.3739699999999997E-2</v>
      </c>
      <c r="AU4144">
        <v>2.6265799999999999E-2</v>
      </c>
      <c r="AW4144">
        <v>9.8727200000000001E-2</v>
      </c>
      <c r="AX4144">
        <v>4.1794800000000007E-2</v>
      </c>
      <c r="AY4144">
        <v>3.5122500000000001E-2</v>
      </c>
      <c r="AZ4144">
        <v>3.3739699999999997E-2</v>
      </c>
      <c r="BA4144">
        <v>2.6265799999999992E-2</v>
      </c>
      <c r="BC4144" s="52">
        <v>100000</v>
      </c>
      <c r="BD4144" s="52">
        <v>100000</v>
      </c>
      <c r="BE4144">
        <v>0</v>
      </c>
      <c r="BF4144">
        <v>0</v>
      </c>
      <c r="BG4144">
        <v>0</v>
      </c>
    </row>
    <row r="4145" spans="1:59">
      <c r="A4145">
        <v>4144</v>
      </c>
      <c r="E4145">
        <v>9795.2054794520554</v>
      </c>
      <c r="K4145">
        <v>3870.5103059818825</v>
      </c>
      <c r="L4145">
        <v>4483.048639315216</v>
      </c>
      <c r="M4145">
        <v>5095.5869726485489</v>
      </c>
      <c r="N4145">
        <v>5708.1253059818819</v>
      </c>
      <c r="O4145">
        <v>6320.6636393152148</v>
      </c>
      <c r="Q4145">
        <v>16529.496029343591</v>
      </c>
      <c r="R4145">
        <v>16082.925819218173</v>
      </c>
      <c r="S4145">
        <v>15636.355609092756</v>
      </c>
      <c r="T4145">
        <v>15189.785398967339</v>
      </c>
      <c r="U4145">
        <v>14743.215188841921</v>
      </c>
      <c r="W4145">
        <v>0.42260000000000003</v>
      </c>
      <c r="AB4145">
        <v>1</v>
      </c>
      <c r="AC4145">
        <v>1</v>
      </c>
      <c r="AD4145">
        <v>1</v>
      </c>
      <c r="AE4145">
        <v>1</v>
      </c>
      <c r="AF4145">
        <v>1</v>
      </c>
      <c r="AL4145">
        <v>1.7349029</v>
      </c>
      <c r="AM4145" s="5">
        <v>6.4431681632995614</v>
      </c>
      <c r="AN4145">
        <v>570.77625570776252</v>
      </c>
      <c r="AO4145">
        <f t="shared" si="64"/>
        <v>26826.48401826484</v>
      </c>
      <c r="AP4145">
        <v>684.93150684931504</v>
      </c>
      <c r="AQ4145">
        <v>0.100448</v>
      </c>
      <c r="AR4145">
        <v>4.3144100000000005E-2</v>
      </c>
      <c r="AS4145">
        <v>3.6463000000000002E-2</v>
      </c>
      <c r="AT4145">
        <v>3.6662899999999998E-2</v>
      </c>
      <c r="AU4145">
        <v>3.7639400000000003E-2</v>
      </c>
      <c r="AW4145">
        <v>0.100448</v>
      </c>
      <c r="AX4145">
        <v>4.3144100000000005E-2</v>
      </c>
      <c r="AY4145">
        <v>3.6463000000000009E-2</v>
      </c>
      <c r="AZ4145">
        <v>3.6662899999999998E-2</v>
      </c>
      <c r="BA4145">
        <v>3.7639400000000003E-2</v>
      </c>
      <c r="BC4145" s="52">
        <v>100000</v>
      </c>
      <c r="BD4145" s="52">
        <v>100000</v>
      </c>
      <c r="BE4145">
        <v>0</v>
      </c>
      <c r="BF4145">
        <v>0</v>
      </c>
      <c r="BG4145">
        <v>0</v>
      </c>
    </row>
    <row r="4146" spans="1:59">
      <c r="A4146">
        <v>4145</v>
      </c>
      <c r="E4146">
        <v>9795.2054794520554</v>
      </c>
      <c r="K4146">
        <v>4227.5100890204922</v>
      </c>
      <c r="L4146">
        <v>5024.2917556871589</v>
      </c>
      <c r="M4146">
        <v>5821.0734223538257</v>
      </c>
      <c r="N4146">
        <v>6617.8550890204924</v>
      </c>
      <c r="O4146">
        <v>7414.6367556871592</v>
      </c>
      <c r="Q4146">
        <v>17480.00496533859</v>
      </c>
      <c r="R4146">
        <v>17007.755268227964</v>
      </c>
      <c r="S4146">
        <v>16535.505571117337</v>
      </c>
      <c r="T4146">
        <v>16063.255874006712</v>
      </c>
      <c r="U4146">
        <v>15591.006176896088</v>
      </c>
      <c r="W4146">
        <v>0.26171</v>
      </c>
      <c r="AB4146">
        <v>1</v>
      </c>
      <c r="AC4146">
        <v>1</v>
      </c>
      <c r="AD4146">
        <v>1</v>
      </c>
      <c r="AE4146">
        <v>1</v>
      </c>
      <c r="AF4146">
        <v>1</v>
      </c>
      <c r="AL4146">
        <v>2.0608339999999998</v>
      </c>
      <c r="AM4146" s="5">
        <v>6.9957036972045898</v>
      </c>
      <c r="AN4146">
        <v>570.77625570776252</v>
      </c>
      <c r="AO4146">
        <f t="shared" si="64"/>
        <v>26826.48401826484</v>
      </c>
      <c r="AP4146">
        <v>684.93150684931504</v>
      </c>
      <c r="AQ4146">
        <v>0.10788299999999999</v>
      </c>
      <c r="AR4146">
        <v>9.3912499999999996E-2</v>
      </c>
      <c r="AS4146">
        <v>4.0312800000000003E-2</v>
      </c>
      <c r="AT4146">
        <v>4.07123E-2</v>
      </c>
      <c r="AU4146">
        <v>4.2626600000000001E-2</v>
      </c>
      <c r="AW4146">
        <v>0.10788299999999999</v>
      </c>
      <c r="AX4146">
        <v>9.3912499999999996E-2</v>
      </c>
      <c r="AY4146">
        <v>4.0312799999999996E-2</v>
      </c>
      <c r="AZ4146">
        <v>4.0712299999999993E-2</v>
      </c>
      <c r="BA4146">
        <v>4.2626600000000001E-2</v>
      </c>
      <c r="BC4146" s="52">
        <v>100000</v>
      </c>
      <c r="BD4146" s="52">
        <v>100000</v>
      </c>
      <c r="BE4146">
        <v>0</v>
      </c>
      <c r="BF4146">
        <v>0</v>
      </c>
      <c r="BG4146">
        <v>0</v>
      </c>
    </row>
    <row r="4147" spans="1:59">
      <c r="A4147">
        <v>4146</v>
      </c>
      <c r="E4147">
        <v>9795.2054794520554</v>
      </c>
      <c r="K4147">
        <v>4809.7059377311343</v>
      </c>
      <c r="L4147">
        <v>5640.1726043978015</v>
      </c>
      <c r="M4147">
        <v>6470.6392710644686</v>
      </c>
      <c r="N4147">
        <v>7301.1059377311358</v>
      </c>
      <c r="O4147">
        <v>8131.5726043978029</v>
      </c>
      <c r="Q4147">
        <v>18762.415092907169</v>
      </c>
      <c r="R4147">
        <v>18255.519078740643</v>
      </c>
      <c r="S4147">
        <v>17748.623064574116</v>
      </c>
      <c r="T4147">
        <v>17241.72705040759</v>
      </c>
      <c r="U4147">
        <v>16734.831036241063</v>
      </c>
      <c r="W4147">
        <v>0.11503000000000001</v>
      </c>
      <c r="AB4147">
        <v>1</v>
      </c>
      <c r="AC4147">
        <v>1</v>
      </c>
      <c r="AD4147">
        <v>1</v>
      </c>
      <c r="AE4147">
        <v>1</v>
      </c>
      <c r="AF4147">
        <v>1</v>
      </c>
      <c r="AL4147">
        <v>1.7904074999999999</v>
      </c>
      <c r="AM4147" s="5">
        <v>7.8990497589111328</v>
      </c>
      <c r="AN4147">
        <v>570.77625570776252</v>
      </c>
      <c r="AO4147">
        <f t="shared" si="64"/>
        <v>26826.48401826484</v>
      </c>
      <c r="AP4147">
        <v>684.93150684931504</v>
      </c>
      <c r="AQ4147">
        <v>0.11187900000000001</v>
      </c>
      <c r="AR4147">
        <v>0.10498200000000001</v>
      </c>
      <c r="AS4147">
        <v>8.7471999999999994E-2</v>
      </c>
      <c r="AT4147">
        <v>4.5414099999999999E-2</v>
      </c>
      <c r="AU4147">
        <v>4.53975E-2</v>
      </c>
      <c r="AW4147">
        <v>0.11187899999999999</v>
      </c>
      <c r="AX4147">
        <v>0.10498200000000001</v>
      </c>
      <c r="AY4147">
        <v>8.747199999999998E-2</v>
      </c>
      <c r="AZ4147">
        <v>4.5414099999999999E-2</v>
      </c>
      <c r="BA4147">
        <v>4.5397499999999993E-2</v>
      </c>
      <c r="BC4147" s="52">
        <v>100000</v>
      </c>
      <c r="BD4147" s="52">
        <v>100000</v>
      </c>
      <c r="BE4147">
        <v>0</v>
      </c>
      <c r="BF4147">
        <v>0</v>
      </c>
      <c r="BG4147">
        <v>0</v>
      </c>
    </row>
    <row r="4148" spans="1:59">
      <c r="A4148">
        <v>4147</v>
      </c>
      <c r="E4148">
        <v>9795.2054794520554</v>
      </c>
      <c r="K4148">
        <v>5214.9082231209486</v>
      </c>
      <c r="L4148">
        <v>5985.2082231209488</v>
      </c>
      <c r="M4148">
        <v>6755.508223120949</v>
      </c>
      <c r="N4148">
        <v>7525.8082231209492</v>
      </c>
      <c r="O4148">
        <v>8296.1082231209493</v>
      </c>
      <c r="Q4148">
        <v>20376.15557777221</v>
      </c>
      <c r="R4148">
        <v>19825.661838279662</v>
      </c>
      <c r="S4148">
        <v>19275.168098787115</v>
      </c>
      <c r="T4148">
        <v>18724.674359294568</v>
      </c>
      <c r="U4148">
        <v>18174.18061980202</v>
      </c>
      <c r="W4148">
        <v>3.3590000000000002E-2</v>
      </c>
      <c r="AB4148">
        <v>1</v>
      </c>
      <c r="AC4148">
        <v>1</v>
      </c>
      <c r="AD4148">
        <v>1</v>
      </c>
      <c r="AE4148">
        <v>1</v>
      </c>
      <c r="AF4148">
        <v>1</v>
      </c>
      <c r="AL4148">
        <v>1.6592857999999999</v>
      </c>
      <c r="AM4148" s="5">
        <v>8.204035758972168</v>
      </c>
      <c r="AN4148">
        <v>570.77625570776252</v>
      </c>
      <c r="AO4148">
        <f t="shared" si="64"/>
        <v>26826.48401826484</v>
      </c>
      <c r="AP4148">
        <v>684.93150684931504</v>
      </c>
      <c r="AQ4148">
        <v>0.11343500000000001</v>
      </c>
      <c r="AR4148">
        <v>0.117477</v>
      </c>
      <c r="AS4148">
        <v>9.6151200000000006E-2</v>
      </c>
      <c r="AT4148">
        <v>6.40569E-2</v>
      </c>
      <c r="AU4148">
        <v>4.9292099999999998E-2</v>
      </c>
      <c r="AW4148">
        <v>0.11343499999999999</v>
      </c>
      <c r="AX4148">
        <v>0.11747699999999998</v>
      </c>
      <c r="AY4148">
        <v>9.6151200000000006E-2</v>
      </c>
      <c r="AZ4148">
        <v>6.40569E-2</v>
      </c>
      <c r="BA4148">
        <v>4.9292099999999991E-2</v>
      </c>
      <c r="BC4148" s="52">
        <v>100000</v>
      </c>
      <c r="BD4148" s="52">
        <v>100000</v>
      </c>
      <c r="BE4148">
        <v>0</v>
      </c>
      <c r="BF4148">
        <v>0</v>
      </c>
      <c r="BG4148">
        <v>0</v>
      </c>
    </row>
    <row r="4149" spans="1:59">
      <c r="A4149">
        <v>4148</v>
      </c>
      <c r="E4149">
        <v>9795.2054794520554</v>
      </c>
      <c r="K4149">
        <v>5202.1044334339094</v>
      </c>
      <c r="L4149">
        <v>5843.709433433909</v>
      </c>
      <c r="M4149">
        <v>6485.3144334339086</v>
      </c>
      <c r="N4149">
        <v>7126.9194334339081</v>
      </c>
      <c r="O4149">
        <v>7768.5244334339077</v>
      </c>
      <c r="Q4149">
        <v>20343.31070559884</v>
      </c>
      <c r="R4149">
        <v>19793.704322244455</v>
      </c>
      <c r="S4149">
        <v>19244.097938890071</v>
      </c>
      <c r="T4149">
        <v>18694.491555535686</v>
      </c>
      <c r="U4149">
        <v>18144.885172181301</v>
      </c>
      <c r="W4149">
        <v>0</v>
      </c>
      <c r="AB4149">
        <v>1</v>
      </c>
      <c r="AC4149">
        <v>1</v>
      </c>
      <c r="AD4149">
        <v>1</v>
      </c>
      <c r="AE4149">
        <v>1</v>
      </c>
      <c r="AF4149">
        <v>1</v>
      </c>
      <c r="AL4149">
        <v>2.2738664000000002</v>
      </c>
      <c r="AM4149" s="5">
        <v>8.2019586563110352</v>
      </c>
      <c r="AN4149">
        <v>570.77625570776252</v>
      </c>
      <c r="AO4149">
        <f t="shared" si="64"/>
        <v>26826.48401826484</v>
      </c>
      <c r="AP4149">
        <v>684.93150684931504</v>
      </c>
      <c r="AQ4149">
        <v>0.114522</v>
      </c>
      <c r="AR4149">
        <v>0.15461800000000001</v>
      </c>
      <c r="AS4149">
        <v>9.9182400000000004E-2</v>
      </c>
      <c r="AT4149">
        <v>0.101503</v>
      </c>
      <c r="AU4149">
        <v>5.4690099999999998E-2</v>
      </c>
      <c r="AW4149">
        <v>0.114522</v>
      </c>
      <c r="AX4149">
        <v>0.15461800000000003</v>
      </c>
      <c r="AY4149">
        <v>9.918239999999999E-2</v>
      </c>
      <c r="AZ4149">
        <v>0.101503</v>
      </c>
      <c r="BA4149">
        <v>5.4690100000000005E-2</v>
      </c>
      <c r="BC4149" s="52">
        <v>100000</v>
      </c>
      <c r="BD4149" s="52">
        <v>100000</v>
      </c>
      <c r="BE4149">
        <v>0</v>
      </c>
      <c r="BF4149">
        <v>0</v>
      </c>
      <c r="BG4149">
        <v>0</v>
      </c>
    </row>
    <row r="4150" spans="1:59">
      <c r="A4150">
        <v>4149</v>
      </c>
      <c r="E4150">
        <v>9795.2054794520554</v>
      </c>
      <c r="K4150">
        <v>5096.6614595406481</v>
      </c>
      <c r="L4150">
        <v>5620.3789595406479</v>
      </c>
      <c r="M4150">
        <v>6144.0964595406476</v>
      </c>
      <c r="N4150">
        <v>6667.8139595406474</v>
      </c>
      <c r="O4150">
        <v>7191.5314595406471</v>
      </c>
      <c r="Q4150">
        <v>18903.49876431136</v>
      </c>
      <c r="R4150">
        <v>18392.791154982406</v>
      </c>
      <c r="S4150">
        <v>17882.083545653455</v>
      </c>
      <c r="T4150">
        <v>17371.375936324504</v>
      </c>
      <c r="U4150">
        <v>16860.668326995554</v>
      </c>
      <c r="W4150">
        <v>0</v>
      </c>
      <c r="AB4150">
        <v>1</v>
      </c>
      <c r="AC4150">
        <v>1</v>
      </c>
      <c r="AD4150">
        <v>1</v>
      </c>
      <c r="AE4150">
        <v>1</v>
      </c>
      <c r="AF4150">
        <v>1</v>
      </c>
      <c r="AL4150">
        <v>7.8865622999999996</v>
      </c>
      <c r="AM4150" s="5">
        <v>7.8420085906982422</v>
      </c>
      <c r="AN4150">
        <v>570.77625570776252</v>
      </c>
      <c r="AO4150">
        <f t="shared" si="64"/>
        <v>26826.48401826484</v>
      </c>
      <c r="AP4150">
        <v>684.93150684931504</v>
      </c>
      <c r="AQ4150">
        <v>0.11344</v>
      </c>
      <c r="AR4150">
        <v>0.140961</v>
      </c>
      <c r="AS4150">
        <v>9.8381299999999991E-2</v>
      </c>
      <c r="AT4150">
        <v>9.9720400000000001E-2</v>
      </c>
      <c r="AU4150">
        <v>5.1249099999999999E-2</v>
      </c>
      <c r="AW4150">
        <v>0.11344</v>
      </c>
      <c r="AX4150">
        <v>0.140961</v>
      </c>
      <c r="AY4150">
        <v>9.8381299999999991E-2</v>
      </c>
      <c r="AZ4150">
        <v>9.9720400000000001E-2</v>
      </c>
      <c r="BA4150">
        <v>5.1249100000000006E-2</v>
      </c>
      <c r="BC4150" s="52">
        <v>100000</v>
      </c>
      <c r="BD4150" s="52">
        <v>100000</v>
      </c>
      <c r="BE4150">
        <v>0</v>
      </c>
      <c r="BF4150">
        <v>0</v>
      </c>
      <c r="BG4150">
        <v>0</v>
      </c>
    </row>
    <row r="4151" spans="1:59">
      <c r="A4151">
        <v>4150</v>
      </c>
      <c r="E4151">
        <v>9795.2054794520554</v>
      </c>
      <c r="K4151">
        <v>4906.1109424335436</v>
      </c>
      <c r="L4151">
        <v>5381.0167757668769</v>
      </c>
      <c r="M4151">
        <v>5855.9226091002101</v>
      </c>
      <c r="N4151">
        <v>6330.8284424335434</v>
      </c>
      <c r="O4151">
        <v>6805.7342757668766</v>
      </c>
      <c r="Q4151">
        <v>14370.82922428327</v>
      </c>
      <c r="R4151">
        <v>13982.57877891401</v>
      </c>
      <c r="S4151">
        <v>13594.32833354475</v>
      </c>
      <c r="T4151">
        <v>13206.07788817549</v>
      </c>
      <c r="U4151">
        <v>12817.82744280623</v>
      </c>
      <c r="W4151">
        <v>0</v>
      </c>
      <c r="AB4151">
        <v>1</v>
      </c>
      <c r="AC4151">
        <v>1</v>
      </c>
      <c r="AD4151">
        <v>1</v>
      </c>
      <c r="AE4151">
        <v>1</v>
      </c>
      <c r="AF4151">
        <v>1</v>
      </c>
      <c r="AL4151">
        <v>8.1233909999999998</v>
      </c>
      <c r="AM4151" s="5">
        <v>7.1004323959350586</v>
      </c>
      <c r="AN4151">
        <v>570.77625570776252</v>
      </c>
      <c r="AO4151">
        <f t="shared" si="64"/>
        <v>26826.48401826484</v>
      </c>
      <c r="AP4151">
        <v>684.93150684931504</v>
      </c>
      <c r="AQ4151">
        <v>0.113443</v>
      </c>
      <c r="AR4151">
        <v>0.13996400000000001</v>
      </c>
      <c r="AS4151">
        <v>9.7597900000000001E-2</v>
      </c>
      <c r="AT4151">
        <v>9.5808699999999997E-2</v>
      </c>
      <c r="AU4151">
        <v>5.0113900000000003E-2</v>
      </c>
      <c r="AW4151">
        <v>0.113443</v>
      </c>
      <c r="AX4151">
        <v>0.13996400000000003</v>
      </c>
      <c r="AY4151">
        <v>9.7597900000000001E-2</v>
      </c>
      <c r="AZ4151">
        <v>9.5808700000000011E-2</v>
      </c>
      <c r="BA4151">
        <v>5.0113900000000003E-2</v>
      </c>
      <c r="BC4151" s="52">
        <v>100000</v>
      </c>
      <c r="BD4151" s="52">
        <v>100000</v>
      </c>
      <c r="BE4151">
        <v>0</v>
      </c>
      <c r="BF4151">
        <v>0</v>
      </c>
      <c r="BG4151">
        <v>0</v>
      </c>
    </row>
    <row r="4152" spans="1:59">
      <c r="A4152">
        <v>4151</v>
      </c>
      <c r="E4152">
        <v>9795.2054794520554</v>
      </c>
      <c r="K4152">
        <v>3566.985173989141</v>
      </c>
      <c r="L4152">
        <v>3940.5026739891409</v>
      </c>
      <c r="M4152">
        <v>4314.0201739891409</v>
      </c>
      <c r="N4152">
        <v>4687.5376739891408</v>
      </c>
      <c r="O4152">
        <v>5061.0551739891407</v>
      </c>
      <c r="Q4152">
        <v>8463.4666530373124</v>
      </c>
      <c r="R4152">
        <v>8234.8128551774353</v>
      </c>
      <c r="S4152">
        <v>8006.1590573175572</v>
      </c>
      <c r="T4152">
        <v>7777.5052594576791</v>
      </c>
      <c r="U4152">
        <v>7548.8514615978011</v>
      </c>
      <c r="W4152">
        <v>0</v>
      </c>
      <c r="AB4152">
        <v>1</v>
      </c>
      <c r="AC4152">
        <v>1</v>
      </c>
      <c r="AD4152">
        <v>1</v>
      </c>
      <c r="AE4152">
        <v>1</v>
      </c>
      <c r="AF4152">
        <v>1</v>
      </c>
      <c r="AL4152">
        <v>8.7460579999999997</v>
      </c>
      <c r="AM4152" s="5">
        <v>6.3693981170654297</v>
      </c>
      <c r="AN4152">
        <v>570.77625570776252</v>
      </c>
      <c r="AO4152">
        <f t="shared" si="64"/>
        <v>26826.48401826484</v>
      </c>
      <c r="AP4152">
        <v>684.93150684931504</v>
      </c>
      <c r="AQ4152">
        <v>0.11260500000000001</v>
      </c>
      <c r="AR4152">
        <v>0.11749</v>
      </c>
      <c r="AS4152">
        <v>9.5110899999999998E-2</v>
      </c>
      <c r="AT4152">
        <v>6.4084799999999997E-2</v>
      </c>
      <c r="AU4152">
        <v>4.9288999999999999E-2</v>
      </c>
      <c r="AW4152">
        <v>0.112605</v>
      </c>
      <c r="AX4152">
        <v>0.11749</v>
      </c>
      <c r="AY4152">
        <v>9.5110899999999984E-2</v>
      </c>
      <c r="AZ4152">
        <v>6.4084799999999997E-2</v>
      </c>
      <c r="BA4152">
        <v>4.9288999999999999E-2</v>
      </c>
      <c r="BC4152" s="52">
        <v>100000</v>
      </c>
      <c r="BD4152" s="52">
        <v>100000</v>
      </c>
      <c r="BE4152">
        <v>0</v>
      </c>
      <c r="BF4152">
        <v>0</v>
      </c>
      <c r="BG4152">
        <v>0</v>
      </c>
    </row>
    <row r="4153" spans="1:59">
      <c r="A4153">
        <v>4152</v>
      </c>
      <c r="E4153">
        <v>9795.2054794520554</v>
      </c>
      <c r="K4153">
        <v>2546.0718413593863</v>
      </c>
      <c r="L4153">
        <v>2757.8143413593862</v>
      </c>
      <c r="M4153">
        <v>2969.556841359386</v>
      </c>
      <c r="N4153">
        <v>3181.2993413593858</v>
      </c>
      <c r="O4153">
        <v>3393.0418413593857</v>
      </c>
      <c r="Q4153">
        <v>5247.1702739233588</v>
      </c>
      <c r="R4153">
        <v>5105.4097564724188</v>
      </c>
      <c r="S4153">
        <v>4963.6492390214789</v>
      </c>
      <c r="T4153">
        <v>4821.888721570539</v>
      </c>
      <c r="U4153">
        <v>4680.1282041195991</v>
      </c>
      <c r="W4153">
        <v>0</v>
      </c>
      <c r="AB4153">
        <v>1</v>
      </c>
      <c r="AC4153">
        <v>1</v>
      </c>
      <c r="AD4153">
        <v>1</v>
      </c>
      <c r="AE4153">
        <v>1</v>
      </c>
      <c r="AF4153">
        <v>1</v>
      </c>
      <c r="AL4153">
        <v>9.6472130000000007</v>
      </c>
      <c r="AM4153" s="5">
        <v>5.7124552726745614</v>
      </c>
      <c r="AN4153">
        <v>570.77625570776252</v>
      </c>
      <c r="AO4153">
        <f t="shared" si="64"/>
        <v>26826.48401826484</v>
      </c>
      <c r="AP4153">
        <v>684.93150684931504</v>
      </c>
      <c r="AQ4153">
        <v>0.11242400000000001</v>
      </c>
      <c r="AR4153">
        <v>0.11748399999999999</v>
      </c>
      <c r="AS4153">
        <v>9.5087400000000002E-2</v>
      </c>
      <c r="AT4153">
        <v>6.4108500000000013E-2</v>
      </c>
      <c r="AU4153">
        <v>4.9303E-2</v>
      </c>
      <c r="AW4153">
        <v>0.11242400000000001</v>
      </c>
      <c r="AX4153">
        <v>0.11748399999999999</v>
      </c>
      <c r="AY4153">
        <v>9.5087400000000002E-2</v>
      </c>
      <c r="AZ4153">
        <v>6.4108500000000013E-2</v>
      </c>
      <c r="BA4153">
        <v>4.9303E-2</v>
      </c>
      <c r="BC4153" s="52">
        <v>100000</v>
      </c>
      <c r="BD4153" s="52">
        <v>100000</v>
      </c>
      <c r="BE4153">
        <v>0</v>
      </c>
      <c r="BF4153">
        <v>0</v>
      </c>
      <c r="BG4153">
        <v>0</v>
      </c>
    </row>
    <row r="4154" spans="1:59">
      <c r="A4154">
        <v>4153</v>
      </c>
      <c r="E4154">
        <v>9795.2054794520554</v>
      </c>
      <c r="K4154">
        <v>2114.5852051207421</v>
      </c>
      <c r="L4154">
        <v>2214.9002051207422</v>
      </c>
      <c r="M4154">
        <v>2315.2152051207422</v>
      </c>
      <c r="N4154">
        <v>2415.5302051207423</v>
      </c>
      <c r="O4154">
        <v>2515.8452051207423</v>
      </c>
      <c r="Q4154">
        <v>5622.7448669066644</v>
      </c>
      <c r="R4154">
        <v>5470.8376135985809</v>
      </c>
      <c r="S4154">
        <v>5318.9303602904974</v>
      </c>
      <c r="T4154">
        <v>5167.023106982414</v>
      </c>
      <c r="U4154">
        <v>5015.1158536743305</v>
      </c>
      <c r="W4154">
        <v>0</v>
      </c>
      <c r="AB4154">
        <v>1</v>
      </c>
      <c r="AC4154">
        <v>1</v>
      </c>
      <c r="AD4154">
        <v>1</v>
      </c>
      <c r="AE4154">
        <v>1</v>
      </c>
      <c r="AF4154">
        <v>1</v>
      </c>
      <c r="AL4154">
        <v>10.439035000000001</v>
      </c>
      <c r="AM4154" s="5">
        <v>5.4271049499511719</v>
      </c>
      <c r="AN4154">
        <v>570.77625570776252</v>
      </c>
      <c r="AO4154">
        <f t="shared" si="64"/>
        <v>26826.48401826484</v>
      </c>
      <c r="AP4154">
        <v>684.93150684931504</v>
      </c>
      <c r="AQ4154">
        <v>0.112429</v>
      </c>
      <c r="AR4154">
        <v>0.117452</v>
      </c>
      <c r="AS4154">
        <v>9.5092799999999991E-2</v>
      </c>
      <c r="AT4154">
        <v>6.4112099999999991E-2</v>
      </c>
      <c r="AU4154">
        <v>4.9306099999999999E-2</v>
      </c>
      <c r="AW4154">
        <v>0.11242899999999999</v>
      </c>
      <c r="AX4154">
        <v>0.11745199999999999</v>
      </c>
      <c r="AY4154">
        <v>9.5092799999999991E-2</v>
      </c>
      <c r="AZ4154">
        <v>6.4112099999999991E-2</v>
      </c>
      <c r="BA4154">
        <v>4.9306100000000005E-2</v>
      </c>
      <c r="BC4154" s="52">
        <v>100000</v>
      </c>
      <c r="BD4154" s="52">
        <v>100000</v>
      </c>
      <c r="BE4154">
        <v>0</v>
      </c>
      <c r="BF4154">
        <v>0</v>
      </c>
      <c r="BG4154">
        <v>0</v>
      </c>
    </row>
    <row r="4155" spans="1:59">
      <c r="A4155">
        <v>4154</v>
      </c>
      <c r="E4155">
        <v>9795.2054794520554</v>
      </c>
      <c r="K4155">
        <v>1951.4622084939376</v>
      </c>
      <c r="L4155">
        <v>2000.7947084939376</v>
      </c>
      <c r="M4155">
        <v>2050.1272084939378</v>
      </c>
      <c r="N4155">
        <v>2099.4597084939378</v>
      </c>
      <c r="O4155">
        <v>2148.7922084939378</v>
      </c>
      <c r="Q4155">
        <v>5852.7618069948257</v>
      </c>
      <c r="R4155">
        <v>5694.6402857186831</v>
      </c>
      <c r="S4155">
        <v>5536.5187644425405</v>
      </c>
      <c r="T4155">
        <v>5378.3972431663979</v>
      </c>
      <c r="U4155">
        <v>5220.2757218902552</v>
      </c>
      <c r="W4155">
        <v>0</v>
      </c>
      <c r="AB4155">
        <v>1</v>
      </c>
      <c r="AC4155">
        <v>1</v>
      </c>
      <c r="AD4155">
        <v>1</v>
      </c>
      <c r="AE4155">
        <v>1</v>
      </c>
      <c r="AF4155">
        <v>1</v>
      </c>
      <c r="AL4155">
        <v>10.443391999999999</v>
      </c>
      <c r="AM4155" s="5">
        <v>4.5905108451843262</v>
      </c>
      <c r="AN4155">
        <v>570.77625570776252</v>
      </c>
      <c r="AO4155">
        <f t="shared" si="64"/>
        <v>26826.48401826484</v>
      </c>
      <c r="AP4155">
        <v>684.93150684931504</v>
      </c>
      <c r="AQ4155">
        <v>0.11242199999999999</v>
      </c>
      <c r="AR4155">
        <v>0.11743000000000001</v>
      </c>
      <c r="AS4155">
        <v>9.5133399999999993E-2</v>
      </c>
      <c r="AT4155">
        <v>6.4132499999999995E-2</v>
      </c>
      <c r="AU4155">
        <v>4.9302199999999997E-2</v>
      </c>
      <c r="AW4155">
        <v>0.11242200000000001</v>
      </c>
      <c r="AX4155">
        <v>0.11743000000000002</v>
      </c>
      <c r="AY4155">
        <v>9.5133399999999993E-2</v>
      </c>
      <c r="AZ4155">
        <v>6.4132499999999995E-2</v>
      </c>
      <c r="BA4155">
        <v>4.9302200000000004E-2</v>
      </c>
      <c r="BC4155" s="52">
        <v>100000</v>
      </c>
      <c r="BD4155" s="52">
        <v>100000</v>
      </c>
      <c r="BE4155">
        <v>0</v>
      </c>
      <c r="BF4155">
        <v>0</v>
      </c>
      <c r="BG4155">
        <v>0</v>
      </c>
    </row>
    <row r="4156" spans="1:59">
      <c r="A4156">
        <v>4155</v>
      </c>
      <c r="E4156">
        <v>9795.2054794520554</v>
      </c>
      <c r="K4156">
        <v>1904.1039191506718</v>
      </c>
      <c r="L4156">
        <v>1944.3889191506719</v>
      </c>
      <c r="M4156">
        <v>1984.673919150672</v>
      </c>
      <c r="N4156">
        <v>2024.958919150672</v>
      </c>
      <c r="O4156">
        <v>2065.2439191506719</v>
      </c>
      <c r="Q4156">
        <v>6871.7601061623573</v>
      </c>
      <c r="R4156">
        <v>6686.1087507386601</v>
      </c>
      <c r="S4156">
        <v>6500.4573953149629</v>
      </c>
      <c r="T4156">
        <v>6314.8060398912658</v>
      </c>
      <c r="U4156">
        <v>6129.1546844675686</v>
      </c>
      <c r="W4156">
        <v>0</v>
      </c>
      <c r="AB4156">
        <v>1</v>
      </c>
      <c r="AC4156">
        <v>1</v>
      </c>
      <c r="AD4156">
        <v>1</v>
      </c>
      <c r="AE4156">
        <v>1</v>
      </c>
      <c r="AF4156">
        <v>1</v>
      </c>
      <c r="AL4156">
        <v>9.942342</v>
      </c>
      <c r="AM4156" s="5">
        <v>4.1353416442871094</v>
      </c>
      <c r="AN4156">
        <v>570.77625570776252</v>
      </c>
      <c r="AO4156">
        <f t="shared" si="64"/>
        <v>26826.48401826484</v>
      </c>
      <c r="AP4156">
        <v>684.93150684931504</v>
      </c>
      <c r="AQ4156">
        <v>0.11240800000000001</v>
      </c>
      <c r="AR4156">
        <v>0.11744400000000001</v>
      </c>
      <c r="AS4156">
        <v>9.5138499999999987E-2</v>
      </c>
      <c r="AT4156">
        <v>6.4104800000000003E-2</v>
      </c>
      <c r="AU4156">
        <v>4.9276899999999998E-2</v>
      </c>
      <c r="AW4156">
        <v>0.11240799999999999</v>
      </c>
      <c r="AX4156">
        <v>0.11744400000000001</v>
      </c>
      <c r="AY4156">
        <v>9.5138500000000001E-2</v>
      </c>
      <c r="AZ4156">
        <v>6.4104800000000003E-2</v>
      </c>
      <c r="BA4156">
        <v>4.9276899999999998E-2</v>
      </c>
      <c r="BC4156" s="52">
        <v>100000</v>
      </c>
      <c r="BD4156" s="52">
        <v>100000</v>
      </c>
      <c r="BE4156">
        <v>0</v>
      </c>
      <c r="BF4156">
        <v>0</v>
      </c>
      <c r="BG4156">
        <v>0</v>
      </c>
    </row>
    <row r="4157" spans="1:59">
      <c r="A4157">
        <v>4156</v>
      </c>
      <c r="E4157">
        <v>9795.2054794520554</v>
      </c>
      <c r="K4157">
        <v>1939.4347064385051</v>
      </c>
      <c r="L4157">
        <v>1980.5447064385053</v>
      </c>
      <c r="M4157">
        <v>2021.6547064385054</v>
      </c>
      <c r="N4157">
        <v>2062.7647064385055</v>
      </c>
      <c r="O4157">
        <v>2103.8747064385057</v>
      </c>
      <c r="Q4157">
        <v>9720.6805260238671</v>
      </c>
      <c r="R4157">
        <v>9458.0611262528109</v>
      </c>
      <c r="S4157">
        <v>9195.441726481753</v>
      </c>
      <c r="T4157">
        <v>8932.8223267106951</v>
      </c>
      <c r="U4157">
        <v>8670.2029269396371</v>
      </c>
      <c r="W4157">
        <v>0</v>
      </c>
      <c r="AB4157">
        <v>1</v>
      </c>
      <c r="AC4157">
        <v>1</v>
      </c>
      <c r="AD4157">
        <v>1</v>
      </c>
      <c r="AE4157">
        <v>1</v>
      </c>
      <c r="AF4157">
        <v>1</v>
      </c>
      <c r="AL4157">
        <v>8.5265839999999997</v>
      </c>
      <c r="AM4157" s="5">
        <v>4.2408461570739746</v>
      </c>
      <c r="AN4157">
        <v>570.77625570776252</v>
      </c>
      <c r="AO4157">
        <f t="shared" si="64"/>
        <v>26826.48401826484</v>
      </c>
      <c r="AP4157">
        <v>684.93150684931504</v>
      </c>
      <c r="AQ4157">
        <v>0.110749</v>
      </c>
      <c r="AR4157">
        <v>0.110405</v>
      </c>
      <c r="AS4157">
        <v>9.0261599999999997E-2</v>
      </c>
      <c r="AT4157">
        <v>5.4059099999999999E-2</v>
      </c>
      <c r="AU4157">
        <v>4.9289700000000006E-2</v>
      </c>
      <c r="AW4157">
        <v>0.110749</v>
      </c>
      <c r="AX4157">
        <v>0.11040500000000002</v>
      </c>
      <c r="AY4157">
        <v>9.0261599999999984E-2</v>
      </c>
      <c r="AZ4157">
        <v>5.4059099999999999E-2</v>
      </c>
      <c r="BA4157">
        <v>4.9289700000000006E-2</v>
      </c>
      <c r="BC4157" s="52">
        <v>100000</v>
      </c>
      <c r="BD4157" s="52">
        <v>100000</v>
      </c>
      <c r="BE4157">
        <v>0</v>
      </c>
      <c r="BF4157">
        <v>0</v>
      </c>
      <c r="BG4157">
        <v>0</v>
      </c>
    </row>
    <row r="4158" spans="1:59">
      <c r="A4158">
        <v>4157</v>
      </c>
      <c r="E4158">
        <v>9795.2054794520554</v>
      </c>
      <c r="K4158">
        <v>2435.5691662250993</v>
      </c>
      <c r="L4158">
        <v>2474.8916662250995</v>
      </c>
      <c r="M4158">
        <v>2514.2141662250997</v>
      </c>
      <c r="N4158">
        <v>2553.5366662250999</v>
      </c>
      <c r="O4158">
        <v>2592.8591662251001</v>
      </c>
      <c r="Q4158">
        <v>16230.39000180951</v>
      </c>
      <c r="R4158">
        <v>15791.900609515193</v>
      </c>
      <c r="S4158">
        <v>15353.411217220875</v>
      </c>
      <c r="T4158">
        <v>14914.921824926558</v>
      </c>
      <c r="U4158">
        <v>14476.43243263224</v>
      </c>
      <c r="W4158">
        <v>1.0279999999999999E-2</v>
      </c>
      <c r="AB4158">
        <v>1</v>
      </c>
      <c r="AC4158">
        <v>1</v>
      </c>
      <c r="AD4158">
        <v>1</v>
      </c>
      <c r="AE4158">
        <v>1</v>
      </c>
      <c r="AF4158">
        <v>1</v>
      </c>
      <c r="AL4158">
        <v>7.8286439999999997</v>
      </c>
      <c r="AM4158" s="5">
        <v>3.7508683204650879</v>
      </c>
      <c r="AN4158">
        <v>570.77625570776252</v>
      </c>
      <c r="AO4158">
        <f t="shared" si="64"/>
        <v>26826.48401826484</v>
      </c>
      <c r="AP4158">
        <v>684.93150684931504</v>
      </c>
      <c r="AQ4158">
        <v>0.11075</v>
      </c>
      <c r="AR4158">
        <v>0.108407</v>
      </c>
      <c r="AS4158">
        <v>9.1037400000000004E-2</v>
      </c>
      <c r="AT4158">
        <v>5.8493899999999995E-2</v>
      </c>
      <c r="AU4158">
        <v>4.9292000000000002E-2</v>
      </c>
      <c r="AW4158">
        <v>0.11075</v>
      </c>
      <c r="AX4158">
        <v>0.10840700000000002</v>
      </c>
      <c r="AY4158">
        <v>9.1037400000000004E-2</v>
      </c>
      <c r="AZ4158">
        <v>5.8493900000000001E-2</v>
      </c>
      <c r="BA4158">
        <v>4.9292000000000002E-2</v>
      </c>
      <c r="BC4158" s="52">
        <v>100000</v>
      </c>
      <c r="BD4158" s="52">
        <v>100000</v>
      </c>
      <c r="BE4158">
        <v>0</v>
      </c>
      <c r="BF4158">
        <v>0</v>
      </c>
      <c r="BG4158">
        <v>0</v>
      </c>
    </row>
    <row r="4159" spans="1:59">
      <c r="A4159">
        <v>4158</v>
      </c>
      <c r="E4159">
        <v>9795.2054794520554</v>
      </c>
      <c r="K4159">
        <v>3271.4805590776641</v>
      </c>
      <c r="L4159">
        <v>3313.828059077664</v>
      </c>
      <c r="M4159">
        <v>3356.1755590776638</v>
      </c>
      <c r="N4159">
        <v>3398.5230590776637</v>
      </c>
      <c r="O4159">
        <v>3440.8705590776635</v>
      </c>
      <c r="Q4159">
        <v>19877.276179520941</v>
      </c>
      <c r="R4159">
        <v>19340.260447703287</v>
      </c>
      <c r="S4159">
        <v>18803.24471588563</v>
      </c>
      <c r="T4159">
        <v>18266.228984067973</v>
      </c>
      <c r="U4159">
        <v>17729.213252250316</v>
      </c>
      <c r="W4159">
        <v>4.1860000000000001E-2</v>
      </c>
      <c r="AB4159">
        <v>1</v>
      </c>
      <c r="AC4159">
        <v>1</v>
      </c>
      <c r="AD4159">
        <v>1</v>
      </c>
      <c r="AE4159">
        <v>1</v>
      </c>
      <c r="AF4159">
        <v>1</v>
      </c>
      <c r="AL4159">
        <v>7.5555640000000004</v>
      </c>
      <c r="AM4159" s="5">
        <v>4.009253978729248</v>
      </c>
      <c r="AN4159">
        <v>570.77625570776252</v>
      </c>
      <c r="AO4159">
        <f t="shared" si="64"/>
        <v>26826.48401826484</v>
      </c>
      <c r="AP4159">
        <v>684.93150684931504</v>
      </c>
      <c r="AQ4159">
        <v>0.108144</v>
      </c>
      <c r="AR4159">
        <v>0.101744</v>
      </c>
      <c r="AS4159">
        <v>8.2125000000000004E-2</v>
      </c>
      <c r="AT4159">
        <v>4.9579500000000006E-2</v>
      </c>
      <c r="AU4159">
        <v>4.62049E-2</v>
      </c>
      <c r="AW4159">
        <v>0.108144</v>
      </c>
      <c r="AX4159">
        <v>0.10174399999999999</v>
      </c>
      <c r="AY4159">
        <v>8.212499999999999E-2</v>
      </c>
      <c r="AZ4159">
        <v>4.9579500000000012E-2</v>
      </c>
      <c r="BA4159">
        <v>4.6204900000000007E-2</v>
      </c>
      <c r="BC4159" s="52">
        <v>100000</v>
      </c>
      <c r="BD4159" s="52">
        <v>100000</v>
      </c>
      <c r="BE4159">
        <v>0</v>
      </c>
      <c r="BF4159">
        <v>0</v>
      </c>
      <c r="BG4159">
        <v>0</v>
      </c>
    </row>
    <row r="4160" spans="1:59">
      <c r="A4160">
        <v>4159</v>
      </c>
      <c r="E4160">
        <v>9795.2054794520554</v>
      </c>
      <c r="K4160">
        <v>3825.4973725060281</v>
      </c>
      <c r="L4160">
        <v>3866.3323725060282</v>
      </c>
      <c r="M4160">
        <v>3907.1673725060282</v>
      </c>
      <c r="N4160">
        <v>3948.0023725060282</v>
      </c>
      <c r="O4160">
        <v>3988.8373725060283</v>
      </c>
      <c r="Q4160">
        <v>20019.428540919282</v>
      </c>
      <c r="R4160">
        <v>19478.572339548547</v>
      </c>
      <c r="S4160">
        <v>18937.716138177813</v>
      </c>
      <c r="T4160">
        <v>18396.859936807079</v>
      </c>
      <c r="U4160">
        <v>17856.003735436345</v>
      </c>
      <c r="W4160">
        <v>0.15772</v>
      </c>
      <c r="AB4160">
        <v>1</v>
      </c>
      <c r="AC4160">
        <v>1</v>
      </c>
      <c r="AD4160">
        <v>1</v>
      </c>
      <c r="AE4160">
        <v>1</v>
      </c>
      <c r="AF4160">
        <v>1</v>
      </c>
      <c r="AL4160">
        <v>5.6307029999999996</v>
      </c>
      <c r="AM4160" s="5">
        <v>4.0369305610656738</v>
      </c>
      <c r="AN4160">
        <v>570.77625570776252</v>
      </c>
      <c r="AO4160">
        <f t="shared" si="64"/>
        <v>26826.48401826484</v>
      </c>
      <c r="AP4160">
        <v>684.93150684931504</v>
      </c>
      <c r="AQ4160">
        <v>0.10372100000000001</v>
      </c>
      <c r="AR4160">
        <v>4.8733199999999997E-2</v>
      </c>
      <c r="AS4160">
        <v>4.0417599999999998E-2</v>
      </c>
      <c r="AT4160">
        <v>4.0815699999999996E-2</v>
      </c>
      <c r="AU4160">
        <v>4.2870999999999999E-2</v>
      </c>
      <c r="AW4160">
        <v>0.10372099999999999</v>
      </c>
      <c r="AX4160">
        <v>4.873319999999999E-2</v>
      </c>
      <c r="AY4160">
        <v>4.0417599999999998E-2</v>
      </c>
      <c r="AZ4160">
        <v>4.0815699999999996E-2</v>
      </c>
      <c r="BA4160">
        <v>4.2871000000000006E-2</v>
      </c>
      <c r="BC4160" s="52">
        <v>100000</v>
      </c>
      <c r="BD4160" s="52">
        <v>100000</v>
      </c>
      <c r="BE4160">
        <v>0</v>
      </c>
      <c r="BF4160">
        <v>0</v>
      </c>
      <c r="BG4160">
        <v>0</v>
      </c>
    </row>
    <row r="4161" spans="1:59">
      <c r="A4161">
        <v>4160</v>
      </c>
      <c r="E4161">
        <v>9795.2054794520554</v>
      </c>
      <c r="K4161">
        <v>3612.7609299005644</v>
      </c>
      <c r="L4161">
        <v>3661.9284299005644</v>
      </c>
      <c r="M4161">
        <v>3711.0959299005644</v>
      </c>
      <c r="N4161">
        <v>3760.2634299005645</v>
      </c>
      <c r="O4161">
        <v>3809.4309299005645</v>
      </c>
      <c r="Q4161">
        <v>17549.772192242461</v>
      </c>
      <c r="R4161">
        <v>17075.637624254046</v>
      </c>
      <c r="S4161">
        <v>16601.503056265632</v>
      </c>
      <c r="T4161">
        <v>16127.368488277218</v>
      </c>
      <c r="U4161">
        <v>15653.233920288803</v>
      </c>
      <c r="W4161">
        <v>0.35676999999999998</v>
      </c>
      <c r="AB4161">
        <v>1</v>
      </c>
      <c r="AC4161">
        <v>1</v>
      </c>
      <c r="AD4161">
        <v>1</v>
      </c>
      <c r="AE4161">
        <v>1</v>
      </c>
      <c r="AF4161">
        <v>1</v>
      </c>
      <c r="AL4161">
        <v>4.5686407000000004</v>
      </c>
      <c r="AM4161" s="5">
        <v>3.309840202331543</v>
      </c>
      <c r="AN4161">
        <v>570.77625570776252</v>
      </c>
      <c r="AO4161">
        <f t="shared" si="64"/>
        <v>26826.48401826484</v>
      </c>
      <c r="AP4161">
        <v>684.93150684931504</v>
      </c>
      <c r="AQ4161">
        <v>9.6080499999999999E-2</v>
      </c>
      <c r="AR4161">
        <v>3.0535299999999998E-2</v>
      </c>
      <c r="AS4161">
        <v>2.6548200000000001E-2</v>
      </c>
      <c r="AT4161">
        <v>3.52851E-2</v>
      </c>
      <c r="AU4161">
        <v>3.7951900000000004E-2</v>
      </c>
      <c r="AW4161">
        <v>9.6080499999999999E-2</v>
      </c>
      <c r="AX4161">
        <v>3.0535300000000001E-2</v>
      </c>
      <c r="AY4161">
        <v>2.6548200000000008E-2</v>
      </c>
      <c r="AZ4161">
        <v>3.52851E-2</v>
      </c>
      <c r="BA4161">
        <v>3.7951899999999997E-2</v>
      </c>
      <c r="BC4161" s="52">
        <v>100000</v>
      </c>
      <c r="BD4161" s="52">
        <v>100000</v>
      </c>
      <c r="BE4161">
        <v>0</v>
      </c>
      <c r="BF4161">
        <v>0</v>
      </c>
      <c r="BG4161">
        <v>0</v>
      </c>
    </row>
    <row r="4162" spans="1:59">
      <c r="A4162">
        <v>4161</v>
      </c>
      <c r="E4162">
        <v>9795.2054794520554</v>
      </c>
      <c r="K4162">
        <v>3571.4163915850149</v>
      </c>
      <c r="L4162">
        <v>3644.4263915850152</v>
      </c>
      <c r="M4162">
        <v>3717.4363915850154</v>
      </c>
      <c r="N4162">
        <v>3790.4463915850156</v>
      </c>
      <c r="O4162">
        <v>3863.4563915850158</v>
      </c>
      <c r="Q4162">
        <v>16269.451176163029</v>
      </c>
      <c r="R4162">
        <v>15829.906484855323</v>
      </c>
      <c r="S4162">
        <v>15390.361793547616</v>
      </c>
      <c r="T4162">
        <v>14950.817102239909</v>
      </c>
      <c r="U4162">
        <v>14511.272410932203</v>
      </c>
      <c r="W4162">
        <v>0.52969000000000011</v>
      </c>
      <c r="AB4162">
        <v>1</v>
      </c>
      <c r="AC4162">
        <v>1</v>
      </c>
      <c r="AD4162">
        <v>1</v>
      </c>
      <c r="AE4162">
        <v>1</v>
      </c>
      <c r="AF4162">
        <v>1</v>
      </c>
      <c r="AL4162">
        <v>3.8952692</v>
      </c>
      <c r="AM4162" s="5">
        <v>3.375402450561523</v>
      </c>
      <c r="AN4162">
        <v>570.77625570776252</v>
      </c>
      <c r="AO4162">
        <f t="shared" si="64"/>
        <v>26826.48401826484</v>
      </c>
      <c r="AP4162">
        <v>684.93150684931504</v>
      </c>
      <c r="AQ4162">
        <v>9.6102199999999999E-2</v>
      </c>
      <c r="AR4162">
        <v>3.0191099999999998E-2</v>
      </c>
      <c r="AS4162">
        <v>2.4935199999999998E-2</v>
      </c>
      <c r="AT4162">
        <v>2.2346000000000001E-2</v>
      </c>
      <c r="AU4162">
        <v>2.3787700000000002E-2</v>
      </c>
      <c r="AW4162">
        <v>9.6102200000000013E-2</v>
      </c>
      <c r="AX4162">
        <v>3.0191099999999998E-2</v>
      </c>
      <c r="AY4162">
        <v>2.4935200000000005E-2</v>
      </c>
      <c r="AZ4162">
        <v>2.2346000000000005E-2</v>
      </c>
      <c r="BA4162">
        <v>2.3787700000000009E-2</v>
      </c>
      <c r="BC4162" s="52">
        <v>100000</v>
      </c>
      <c r="BD4162" s="52">
        <v>100000</v>
      </c>
      <c r="BE4162">
        <v>0</v>
      </c>
      <c r="BF4162">
        <v>0</v>
      </c>
      <c r="BG4162">
        <v>0</v>
      </c>
    </row>
    <row r="4163" spans="1:59">
      <c r="A4163">
        <v>4162</v>
      </c>
      <c r="E4163">
        <v>9795.2054794520554</v>
      </c>
      <c r="K4163">
        <v>3815.725027085989</v>
      </c>
      <c r="L4163">
        <v>3924.7575270859888</v>
      </c>
      <c r="M4163">
        <v>4033.7900270859886</v>
      </c>
      <c r="N4163">
        <v>4142.8225270859884</v>
      </c>
      <c r="O4163">
        <v>4251.8550270859887</v>
      </c>
      <c r="Q4163">
        <v>15131.56670818653</v>
      </c>
      <c r="R4163">
        <v>14722.763747234552</v>
      </c>
      <c r="S4163">
        <v>14313.960786282574</v>
      </c>
      <c r="T4163">
        <v>13905.157825330596</v>
      </c>
      <c r="U4163">
        <v>13496.354864378618</v>
      </c>
      <c r="W4163">
        <v>0.66439000000000004</v>
      </c>
      <c r="AB4163">
        <v>1</v>
      </c>
      <c r="AC4163">
        <v>1</v>
      </c>
      <c r="AD4163">
        <v>1</v>
      </c>
      <c r="AE4163">
        <v>1</v>
      </c>
      <c r="AF4163">
        <v>1</v>
      </c>
      <c r="AL4163">
        <v>4.3654966000000002</v>
      </c>
      <c r="AM4163" s="5">
        <v>3.077022790908813</v>
      </c>
      <c r="AN4163">
        <v>570.77625570776252</v>
      </c>
      <c r="AO4163">
        <f t="shared" ref="AO4163:AO4226" si="65">235000000/8760</f>
        <v>26826.48401826484</v>
      </c>
      <c r="AP4163">
        <v>684.93150684931504</v>
      </c>
      <c r="AQ4163">
        <v>9.6160899999999994E-2</v>
      </c>
      <c r="AR4163">
        <v>3.0229800000000001E-2</v>
      </c>
      <c r="AS4163">
        <v>2.4990600000000002E-2</v>
      </c>
      <c r="AT4163">
        <v>2.25898E-2</v>
      </c>
      <c r="AU4163">
        <v>2.3371700000000002E-2</v>
      </c>
      <c r="AW4163">
        <v>9.616089999999998E-2</v>
      </c>
      <c r="AX4163">
        <v>3.0229800000000001E-2</v>
      </c>
      <c r="AY4163">
        <v>2.4990600000000002E-2</v>
      </c>
      <c r="AZ4163">
        <v>2.2589800000000007E-2</v>
      </c>
      <c r="BA4163">
        <v>2.3371700000000009E-2</v>
      </c>
      <c r="BC4163" s="52">
        <v>100000</v>
      </c>
      <c r="BD4163" s="52">
        <v>100000</v>
      </c>
      <c r="BE4163">
        <v>0</v>
      </c>
      <c r="BF4163">
        <v>0</v>
      </c>
      <c r="BG4163">
        <v>0</v>
      </c>
    </row>
    <row r="4164" spans="1:59">
      <c r="A4164">
        <v>4163</v>
      </c>
      <c r="E4164">
        <v>9795.2054794520554</v>
      </c>
      <c r="K4164">
        <v>4292.3147960325059</v>
      </c>
      <c r="L4164">
        <v>4455.108129365839</v>
      </c>
      <c r="M4164">
        <v>4617.901462699172</v>
      </c>
      <c r="N4164">
        <v>4780.6947960325051</v>
      </c>
      <c r="O4164">
        <v>4943.4881293658382</v>
      </c>
      <c r="Q4164">
        <v>13862.21692333063</v>
      </c>
      <c r="R4164">
        <v>13487.707434122985</v>
      </c>
      <c r="S4164">
        <v>13113.19794491534</v>
      </c>
      <c r="T4164">
        <v>12738.688455707696</v>
      </c>
      <c r="U4164">
        <v>12364.178966500051</v>
      </c>
      <c r="W4164">
        <v>0.73869000000000007</v>
      </c>
      <c r="AB4164">
        <v>1</v>
      </c>
      <c r="AC4164">
        <v>1</v>
      </c>
      <c r="AD4164">
        <v>1</v>
      </c>
      <c r="AE4164">
        <v>1</v>
      </c>
      <c r="AF4164">
        <v>1</v>
      </c>
      <c r="AL4164">
        <v>3.6681514000000002</v>
      </c>
      <c r="AM4164" s="5">
        <v>3.0542454719543461</v>
      </c>
      <c r="AN4164">
        <v>570.77625570776252</v>
      </c>
      <c r="AO4164">
        <f t="shared" si="65"/>
        <v>26826.48401826484</v>
      </c>
      <c r="AP4164">
        <v>684.93150684931504</v>
      </c>
      <c r="AQ4164">
        <v>9.6462100000000009E-2</v>
      </c>
      <c r="AR4164">
        <v>3.0216E-2</v>
      </c>
      <c r="AS4164">
        <v>2.50592E-2</v>
      </c>
      <c r="AT4164">
        <v>2.2649200000000001E-2</v>
      </c>
      <c r="AU4164">
        <v>2.3496099999999999E-2</v>
      </c>
      <c r="AW4164">
        <v>9.6462100000000009E-2</v>
      </c>
      <c r="AX4164">
        <v>3.0216000000000007E-2</v>
      </c>
      <c r="AY4164">
        <v>2.5059200000000004E-2</v>
      </c>
      <c r="AZ4164">
        <v>2.2649199999999994E-2</v>
      </c>
      <c r="BA4164">
        <v>2.3496100000000006E-2</v>
      </c>
      <c r="BC4164" s="52">
        <v>100000</v>
      </c>
      <c r="BD4164" s="52">
        <v>100000</v>
      </c>
      <c r="BE4164">
        <v>0</v>
      </c>
      <c r="BF4164">
        <v>0</v>
      </c>
      <c r="BG4164">
        <v>0</v>
      </c>
    </row>
    <row r="4165" spans="1:59">
      <c r="A4165">
        <v>4164</v>
      </c>
      <c r="E4165">
        <v>9795.2054794520554</v>
      </c>
      <c r="K4165">
        <v>4431.3827885484452</v>
      </c>
      <c r="L4165">
        <v>4640.3752885484455</v>
      </c>
      <c r="M4165">
        <v>4849.3677885484458</v>
      </c>
      <c r="N4165">
        <v>5058.3602885484461</v>
      </c>
      <c r="O4165">
        <v>5267.3527885484464</v>
      </c>
      <c r="Q4165">
        <v>13208.011443725931</v>
      </c>
      <c r="R4165">
        <v>12851.176339897143</v>
      </c>
      <c r="S4165">
        <v>12494.341236068356</v>
      </c>
      <c r="T4165">
        <v>12137.506132239569</v>
      </c>
      <c r="U4165">
        <v>11780.671028410781</v>
      </c>
      <c r="W4165">
        <v>0.77998999999999996</v>
      </c>
      <c r="AB4165">
        <v>1</v>
      </c>
      <c r="AC4165">
        <v>1</v>
      </c>
      <c r="AD4165">
        <v>1</v>
      </c>
      <c r="AE4165">
        <v>1</v>
      </c>
      <c r="AF4165">
        <v>1</v>
      </c>
      <c r="AL4165">
        <v>3.2607252999999998</v>
      </c>
      <c r="AM4165" s="5">
        <v>3.0933136940002441</v>
      </c>
      <c r="AN4165">
        <v>570.77625570776252</v>
      </c>
      <c r="AO4165">
        <f t="shared" si="65"/>
        <v>26826.48401826484</v>
      </c>
      <c r="AP4165">
        <v>684.93150684931504</v>
      </c>
      <c r="AQ4165">
        <v>9.6594300000000008E-2</v>
      </c>
      <c r="AR4165">
        <v>3.01376E-2</v>
      </c>
      <c r="AS4165">
        <v>2.5042000000000002E-2</v>
      </c>
      <c r="AT4165">
        <v>2.25916E-2</v>
      </c>
      <c r="AU4165">
        <v>2.35994E-2</v>
      </c>
      <c r="AW4165">
        <v>9.6594300000000008E-2</v>
      </c>
      <c r="AX4165">
        <v>3.01376E-2</v>
      </c>
      <c r="AY4165">
        <v>2.5041999999999995E-2</v>
      </c>
      <c r="AZ4165">
        <v>2.2591600000000003E-2</v>
      </c>
      <c r="BA4165">
        <v>2.3599400000000006E-2</v>
      </c>
      <c r="BC4165" s="52">
        <v>100000</v>
      </c>
      <c r="BD4165" s="52">
        <v>100000</v>
      </c>
      <c r="BE4165">
        <v>0</v>
      </c>
      <c r="BF4165">
        <v>0</v>
      </c>
      <c r="BG4165">
        <v>0</v>
      </c>
    </row>
    <row r="4166" spans="1:59">
      <c r="A4166">
        <v>4165</v>
      </c>
      <c r="E4166">
        <v>9795.2054794520554</v>
      </c>
      <c r="K4166">
        <v>4305.8457358448677</v>
      </c>
      <c r="L4166">
        <v>4566.315735844868</v>
      </c>
      <c r="M4166">
        <v>4826.7857358448682</v>
      </c>
      <c r="N4166">
        <v>5087.2557358448685</v>
      </c>
      <c r="O4166">
        <v>5347.7257358448687</v>
      </c>
      <c r="Q4166">
        <v>12921.530430673211</v>
      </c>
      <c r="R4166">
        <v>12572.435059738405</v>
      </c>
      <c r="S4166">
        <v>12223.3396888036</v>
      </c>
      <c r="T4166">
        <v>11874.244317868795</v>
      </c>
      <c r="U4166">
        <v>11525.14894693399</v>
      </c>
      <c r="W4166">
        <v>0.75926000000000005</v>
      </c>
      <c r="AB4166">
        <v>1</v>
      </c>
      <c r="AC4166">
        <v>1</v>
      </c>
      <c r="AD4166">
        <v>1</v>
      </c>
      <c r="AE4166">
        <v>1</v>
      </c>
      <c r="AF4166">
        <v>1</v>
      </c>
      <c r="AL4166">
        <v>3.0179322000000002</v>
      </c>
      <c r="AM4166" s="5">
        <v>2.7181789875030522</v>
      </c>
      <c r="AN4166">
        <v>570.77625570776252</v>
      </c>
      <c r="AO4166">
        <f t="shared" si="65"/>
        <v>26826.48401826484</v>
      </c>
      <c r="AP4166">
        <v>684.93150684931504</v>
      </c>
      <c r="AQ4166">
        <v>9.6512699999999993E-2</v>
      </c>
      <c r="AR4166">
        <v>3.01272E-2</v>
      </c>
      <c r="AS4166">
        <v>2.4928699999999998E-2</v>
      </c>
      <c r="AT4166">
        <v>2.2466E-2</v>
      </c>
      <c r="AU4166">
        <v>2.35461E-2</v>
      </c>
      <c r="AW4166">
        <v>9.6512699999999993E-2</v>
      </c>
      <c r="AX4166">
        <v>3.0127200000000007E-2</v>
      </c>
      <c r="AY4166">
        <v>2.4928699999999998E-2</v>
      </c>
      <c r="AZ4166">
        <v>2.2466E-2</v>
      </c>
      <c r="BA4166">
        <v>2.35461E-2</v>
      </c>
      <c r="BC4166" s="52">
        <v>100000</v>
      </c>
      <c r="BD4166" s="52">
        <v>100000</v>
      </c>
      <c r="BE4166">
        <v>0</v>
      </c>
      <c r="BF4166">
        <v>0</v>
      </c>
      <c r="BG4166">
        <v>0</v>
      </c>
    </row>
    <row r="4167" spans="1:59">
      <c r="A4167">
        <v>4166</v>
      </c>
      <c r="E4167">
        <v>9795.2054794520554</v>
      </c>
      <c r="K4167">
        <v>4157.757116787353</v>
      </c>
      <c r="L4167">
        <v>4471.9871167873534</v>
      </c>
      <c r="M4167">
        <v>4786.217116787353</v>
      </c>
      <c r="N4167">
        <v>5100.4471167873526</v>
      </c>
      <c r="O4167">
        <v>5414.6771167873521</v>
      </c>
      <c r="Q4167">
        <v>12606.86474558897</v>
      </c>
      <c r="R4167">
        <v>12266.270560549128</v>
      </c>
      <c r="S4167">
        <v>11925.676375509287</v>
      </c>
      <c r="T4167">
        <v>11585.082190469446</v>
      </c>
      <c r="U4167">
        <v>11244.488005429605</v>
      </c>
      <c r="W4167">
        <v>0.69908000000000003</v>
      </c>
      <c r="AB4167">
        <v>1</v>
      </c>
      <c r="AC4167">
        <v>1</v>
      </c>
      <c r="AD4167">
        <v>1</v>
      </c>
      <c r="AE4167">
        <v>1</v>
      </c>
      <c r="AF4167">
        <v>1</v>
      </c>
      <c r="AL4167">
        <v>2.9172611000000002</v>
      </c>
      <c r="AM4167" s="5">
        <v>2.290758371353149</v>
      </c>
      <c r="AN4167">
        <v>570.77625570776252</v>
      </c>
      <c r="AO4167">
        <f t="shared" si="65"/>
        <v>26826.48401826484</v>
      </c>
      <c r="AP4167">
        <v>684.93150684931504</v>
      </c>
      <c r="AQ4167">
        <v>9.6416100000000005E-2</v>
      </c>
      <c r="AR4167">
        <v>3.0038599999999999E-2</v>
      </c>
      <c r="AS4167">
        <v>2.4831499999999999E-2</v>
      </c>
      <c r="AT4167">
        <v>2.2627700000000001E-2</v>
      </c>
      <c r="AU4167">
        <v>2.35497E-2</v>
      </c>
      <c r="AW4167">
        <v>9.6416099999999991E-2</v>
      </c>
      <c r="AX4167">
        <v>3.0038599999999999E-2</v>
      </c>
      <c r="AY4167">
        <v>2.4831499999999992E-2</v>
      </c>
      <c r="AZ4167">
        <v>2.2627700000000001E-2</v>
      </c>
      <c r="BA4167">
        <v>2.3549699999999993E-2</v>
      </c>
      <c r="BC4167" s="52">
        <v>100000</v>
      </c>
      <c r="BD4167" s="52">
        <v>100000</v>
      </c>
      <c r="BE4167">
        <v>0</v>
      </c>
      <c r="BF4167">
        <v>0</v>
      </c>
      <c r="BG4167">
        <v>0</v>
      </c>
    </row>
    <row r="4168" spans="1:59">
      <c r="A4168">
        <v>4167</v>
      </c>
      <c r="E4168">
        <v>9795.2054794520554</v>
      </c>
      <c r="K4168">
        <v>3858.5730031584676</v>
      </c>
      <c r="L4168">
        <v>4287.5555031584672</v>
      </c>
      <c r="M4168">
        <v>4716.5380031584673</v>
      </c>
      <c r="N4168">
        <v>5145.5205031584674</v>
      </c>
      <c r="O4168">
        <v>5574.5030031584674</v>
      </c>
      <c r="Q4168">
        <v>12778.999153668759</v>
      </c>
      <c r="R4168">
        <v>12433.754487982889</v>
      </c>
      <c r="S4168">
        <v>12088.509822297019</v>
      </c>
      <c r="T4168">
        <v>11743.265156611149</v>
      </c>
      <c r="U4168">
        <v>11398.020490925279</v>
      </c>
      <c r="W4168">
        <v>0.61635000000000006</v>
      </c>
      <c r="AB4168">
        <v>1</v>
      </c>
      <c r="AC4168">
        <v>1</v>
      </c>
      <c r="AD4168">
        <v>1</v>
      </c>
      <c r="AE4168">
        <v>1</v>
      </c>
      <c r="AF4168">
        <v>1</v>
      </c>
      <c r="AL4168">
        <v>2.8313668000000001</v>
      </c>
      <c r="AM4168" s="5">
        <v>2.0045971870422359</v>
      </c>
      <c r="AN4168">
        <v>570.77625570776252</v>
      </c>
      <c r="AO4168">
        <f t="shared" si="65"/>
        <v>26826.48401826484</v>
      </c>
      <c r="AP4168">
        <v>684.93150684931504</v>
      </c>
      <c r="AQ4168">
        <v>9.6382800000000005E-2</v>
      </c>
      <c r="AR4168">
        <v>3.0114800000000001E-2</v>
      </c>
      <c r="AS4168">
        <v>2.4679400000000001E-2</v>
      </c>
      <c r="AT4168">
        <v>2.2439900000000002E-2</v>
      </c>
      <c r="AU4168">
        <v>2.3527300000000001E-2</v>
      </c>
      <c r="AW4168">
        <v>9.6382800000000005E-2</v>
      </c>
      <c r="AX4168">
        <v>3.0114799999999997E-2</v>
      </c>
      <c r="AY4168">
        <v>2.4679400000000004E-2</v>
      </c>
      <c r="AZ4168">
        <v>2.2439899999999999E-2</v>
      </c>
      <c r="BA4168">
        <v>2.3527300000000001E-2</v>
      </c>
      <c r="BC4168" s="52">
        <v>100000</v>
      </c>
      <c r="BD4168" s="52">
        <v>100000</v>
      </c>
      <c r="BE4168">
        <v>0</v>
      </c>
      <c r="BF4168">
        <v>0</v>
      </c>
      <c r="BG4168">
        <v>0</v>
      </c>
    </row>
    <row r="4169" spans="1:59">
      <c r="A4169">
        <v>4168</v>
      </c>
      <c r="E4169">
        <v>9795.2054794520554</v>
      </c>
      <c r="K4169">
        <v>3863.0833164292553</v>
      </c>
      <c r="L4169">
        <v>4481.8091497625883</v>
      </c>
      <c r="M4169">
        <v>5100.5349830959212</v>
      </c>
      <c r="N4169">
        <v>5719.2608164292542</v>
      </c>
      <c r="O4169">
        <v>6337.9866497625871</v>
      </c>
      <c r="Q4169">
        <v>13356.500743610241</v>
      </c>
      <c r="R4169">
        <v>12995.653968176182</v>
      </c>
      <c r="S4169">
        <v>12634.807192742124</v>
      </c>
      <c r="T4169">
        <v>12273.960417308066</v>
      </c>
      <c r="U4169">
        <v>11913.113641874008</v>
      </c>
      <c r="W4169">
        <v>0.47445999999999999</v>
      </c>
      <c r="AB4169">
        <v>1</v>
      </c>
      <c r="AC4169">
        <v>1</v>
      </c>
      <c r="AD4169">
        <v>1</v>
      </c>
      <c r="AE4169">
        <v>1</v>
      </c>
      <c r="AF4169">
        <v>1</v>
      </c>
      <c r="AL4169">
        <v>2.7589861999999998</v>
      </c>
      <c r="AM4169" s="5">
        <v>2.014215469360352</v>
      </c>
      <c r="AN4169">
        <v>570.77625570776252</v>
      </c>
      <c r="AO4169">
        <f t="shared" si="65"/>
        <v>26826.48401826484</v>
      </c>
      <c r="AP4169">
        <v>684.93150684931504</v>
      </c>
      <c r="AQ4169">
        <v>9.6424300000000004E-2</v>
      </c>
      <c r="AR4169">
        <v>3.0523700000000001E-2</v>
      </c>
      <c r="AS4169">
        <v>2.56908E-2</v>
      </c>
      <c r="AT4169">
        <v>2.3648499999999999E-2</v>
      </c>
      <c r="AU4169">
        <v>2.48904E-2</v>
      </c>
      <c r="AW4169">
        <v>9.6424300000000004E-2</v>
      </c>
      <c r="AX4169">
        <v>3.0523700000000001E-2</v>
      </c>
      <c r="AY4169">
        <v>2.56908E-2</v>
      </c>
      <c r="AZ4169">
        <v>2.3648500000000003E-2</v>
      </c>
      <c r="BA4169">
        <v>2.4890399999999993E-2</v>
      </c>
      <c r="BC4169" s="52">
        <v>100000</v>
      </c>
      <c r="BD4169" s="52">
        <v>100000</v>
      </c>
      <c r="BE4169">
        <v>0</v>
      </c>
      <c r="BF4169">
        <v>0</v>
      </c>
      <c r="BG4169">
        <v>0</v>
      </c>
    </row>
    <row r="4170" spans="1:59">
      <c r="A4170">
        <v>4169</v>
      </c>
      <c r="E4170">
        <v>9795.2054794520554</v>
      </c>
      <c r="K4170">
        <v>4219.3980648214456</v>
      </c>
      <c r="L4170">
        <v>4997.8930648214455</v>
      </c>
      <c r="M4170">
        <v>5776.3880648214454</v>
      </c>
      <c r="N4170">
        <v>6554.8830648214453</v>
      </c>
      <c r="O4170">
        <v>7333.3780648214452</v>
      </c>
      <c r="Q4170">
        <v>14123.444911340999</v>
      </c>
      <c r="R4170">
        <v>13741.877938524167</v>
      </c>
      <c r="S4170">
        <v>13360.310965707335</v>
      </c>
      <c r="T4170">
        <v>12978.743992890502</v>
      </c>
      <c r="U4170">
        <v>12597.17702007367</v>
      </c>
      <c r="W4170">
        <v>0.2974</v>
      </c>
      <c r="AB4170">
        <v>1</v>
      </c>
      <c r="AC4170">
        <v>1</v>
      </c>
      <c r="AD4170">
        <v>1</v>
      </c>
      <c r="AE4170">
        <v>1</v>
      </c>
      <c r="AF4170">
        <v>1</v>
      </c>
      <c r="AL4170">
        <v>3.3437370999999998</v>
      </c>
      <c r="AM4170" s="5">
        <v>2.1875283718109131</v>
      </c>
      <c r="AN4170">
        <v>570.77625570776252</v>
      </c>
      <c r="AO4170">
        <f t="shared" si="65"/>
        <v>26826.48401826484</v>
      </c>
      <c r="AP4170">
        <v>684.93150684931504</v>
      </c>
      <c r="AQ4170">
        <v>9.9018400000000006E-2</v>
      </c>
      <c r="AR4170">
        <v>3.1550500000000002E-2</v>
      </c>
      <c r="AS4170">
        <v>3.0629400000000001E-2</v>
      </c>
      <c r="AT4170">
        <v>3.8948400000000001E-2</v>
      </c>
      <c r="AU4170">
        <v>4.1718899999999996E-2</v>
      </c>
      <c r="AW4170">
        <v>9.9018399999999993E-2</v>
      </c>
      <c r="AX4170">
        <v>3.1550499999999995E-2</v>
      </c>
      <c r="AY4170">
        <v>3.0629400000000001E-2</v>
      </c>
      <c r="AZ4170">
        <v>3.8948400000000008E-2</v>
      </c>
      <c r="BA4170">
        <v>4.1718899999999989E-2</v>
      </c>
      <c r="BC4170" s="52">
        <v>100000</v>
      </c>
      <c r="BD4170" s="52">
        <v>100000</v>
      </c>
      <c r="BE4170">
        <v>0</v>
      </c>
      <c r="BF4170">
        <v>0</v>
      </c>
      <c r="BG4170">
        <v>0</v>
      </c>
    </row>
    <row r="4171" spans="1:59">
      <c r="A4171">
        <v>4170</v>
      </c>
      <c r="E4171">
        <v>9795.2054794520554</v>
      </c>
      <c r="K4171">
        <v>4800.4767578745323</v>
      </c>
      <c r="L4171">
        <v>5630.9442578745329</v>
      </c>
      <c r="M4171">
        <v>6461.4117578745336</v>
      </c>
      <c r="N4171">
        <v>7291.8792578745342</v>
      </c>
      <c r="O4171">
        <v>8122.3467578745349</v>
      </c>
      <c r="Q4171">
        <v>15159.65665131652</v>
      </c>
      <c r="R4171">
        <v>14750.094796287527</v>
      </c>
      <c r="S4171">
        <v>14340.532941258534</v>
      </c>
      <c r="T4171">
        <v>13930.971086229541</v>
      </c>
      <c r="U4171">
        <v>13521.409231200549</v>
      </c>
      <c r="W4171">
        <v>0.10231</v>
      </c>
      <c r="AB4171">
        <v>1</v>
      </c>
      <c r="AC4171">
        <v>1</v>
      </c>
      <c r="AD4171">
        <v>1</v>
      </c>
      <c r="AE4171">
        <v>1</v>
      </c>
      <c r="AF4171">
        <v>1</v>
      </c>
      <c r="AL4171">
        <v>4.1390180000000001</v>
      </c>
      <c r="AM4171" s="5">
        <v>2.0772755146026611</v>
      </c>
      <c r="AN4171">
        <v>570.77625570776252</v>
      </c>
      <c r="AO4171">
        <f t="shared" si="65"/>
        <v>26826.48401826484</v>
      </c>
      <c r="AP4171">
        <v>684.93150684931504</v>
      </c>
      <c r="AQ4171">
        <v>0.112785</v>
      </c>
      <c r="AR4171">
        <v>0.103158</v>
      </c>
      <c r="AS4171">
        <v>6.2787899999999994E-2</v>
      </c>
      <c r="AT4171">
        <v>4.5136200000000001E-2</v>
      </c>
      <c r="AU4171">
        <v>4.5516300000000003E-2</v>
      </c>
      <c r="AW4171">
        <v>0.11278500000000001</v>
      </c>
      <c r="AX4171">
        <v>0.10315800000000001</v>
      </c>
      <c r="AY4171">
        <v>6.2787899999999994E-2</v>
      </c>
      <c r="AZ4171">
        <v>4.5136200000000001E-2</v>
      </c>
      <c r="BA4171">
        <v>4.5516299999999996E-2</v>
      </c>
      <c r="BC4171" s="52">
        <v>100000</v>
      </c>
      <c r="BD4171" s="52">
        <v>100000</v>
      </c>
      <c r="BE4171">
        <v>0</v>
      </c>
      <c r="BF4171">
        <v>0</v>
      </c>
      <c r="BG4171">
        <v>0</v>
      </c>
    </row>
    <row r="4172" spans="1:59">
      <c r="A4172">
        <v>4171</v>
      </c>
      <c r="E4172">
        <v>9795.2054794520554</v>
      </c>
      <c r="K4172">
        <v>5204.9015144884534</v>
      </c>
      <c r="L4172">
        <v>6006.2206811551196</v>
      </c>
      <c r="M4172">
        <v>6807.5398478217858</v>
      </c>
      <c r="N4172">
        <v>7608.859014488452</v>
      </c>
      <c r="O4172">
        <v>8410.1781811551191</v>
      </c>
      <c r="Q4172">
        <v>16463.528046689891</v>
      </c>
      <c r="R4172">
        <v>16018.740064863401</v>
      </c>
      <c r="S4172">
        <v>15573.952083036911</v>
      </c>
      <c r="T4172">
        <v>15129.164101210421</v>
      </c>
      <c r="U4172">
        <v>14684.376119383931</v>
      </c>
      <c r="W4172">
        <v>3.304E-2</v>
      </c>
      <c r="AB4172">
        <v>1</v>
      </c>
      <c r="AC4172">
        <v>1</v>
      </c>
      <c r="AD4172">
        <v>1</v>
      </c>
      <c r="AE4172">
        <v>1</v>
      </c>
      <c r="AF4172">
        <v>1</v>
      </c>
      <c r="AL4172">
        <v>4.9907069999999996</v>
      </c>
      <c r="AM4172" s="5">
        <v>1.763713955879211</v>
      </c>
      <c r="AN4172">
        <v>570.77625570776252</v>
      </c>
      <c r="AO4172">
        <f t="shared" si="65"/>
        <v>26826.48401826484</v>
      </c>
      <c r="AP4172">
        <v>684.93150684931504</v>
      </c>
      <c r="AQ4172">
        <v>0.11537900000000001</v>
      </c>
      <c r="AR4172">
        <v>0.14066999999999999</v>
      </c>
      <c r="AS4172">
        <v>9.9350999999999995E-2</v>
      </c>
      <c r="AT4172">
        <v>0.10198699999999999</v>
      </c>
      <c r="AU4172">
        <v>6.7211500000000007E-2</v>
      </c>
      <c r="AW4172">
        <v>0.115379</v>
      </c>
      <c r="AX4172">
        <v>0.14067000000000002</v>
      </c>
      <c r="AY4172">
        <v>9.9351000000000009E-2</v>
      </c>
      <c r="AZ4172">
        <v>0.10198699999999998</v>
      </c>
      <c r="BA4172">
        <v>6.7211500000000007E-2</v>
      </c>
      <c r="BC4172" s="52">
        <v>100000</v>
      </c>
      <c r="BD4172" s="52">
        <v>100000</v>
      </c>
      <c r="BE4172">
        <v>0</v>
      </c>
      <c r="BF4172">
        <v>0</v>
      </c>
      <c r="BG4172">
        <v>0</v>
      </c>
    </row>
    <row r="4173" spans="1:59">
      <c r="A4173">
        <v>4172</v>
      </c>
      <c r="E4173">
        <v>9795.2054794520554</v>
      </c>
      <c r="K4173">
        <v>5192.1222935545557</v>
      </c>
      <c r="L4173">
        <v>5817.0081268878894</v>
      </c>
      <c r="M4173">
        <v>6441.8939602212231</v>
      </c>
      <c r="N4173">
        <v>7066.7797935545568</v>
      </c>
      <c r="O4173">
        <v>7691.6656268878905</v>
      </c>
      <c r="Q4173">
        <v>16440.167125199001</v>
      </c>
      <c r="R4173">
        <v>15996.010275641376</v>
      </c>
      <c r="S4173">
        <v>15551.853426083751</v>
      </c>
      <c r="T4173">
        <v>15107.696576526127</v>
      </c>
      <c r="U4173">
        <v>14663.539726968502</v>
      </c>
      <c r="W4173">
        <v>0</v>
      </c>
      <c r="AB4173">
        <v>1</v>
      </c>
      <c r="AC4173">
        <v>1</v>
      </c>
      <c r="AD4173">
        <v>1</v>
      </c>
      <c r="AE4173">
        <v>1</v>
      </c>
      <c r="AF4173">
        <v>1</v>
      </c>
      <c r="AL4173">
        <v>6.1186129999999999</v>
      </c>
      <c r="AM4173" s="5">
        <v>1.700720429420471</v>
      </c>
      <c r="AN4173">
        <v>570.77625570776252</v>
      </c>
      <c r="AO4173">
        <f t="shared" si="65"/>
        <v>26826.48401826484</v>
      </c>
      <c r="AP4173">
        <v>684.93150684931504</v>
      </c>
      <c r="AQ4173">
        <v>0.115733</v>
      </c>
      <c r="AR4173">
        <v>0.15590999999999999</v>
      </c>
      <c r="AS4173">
        <v>0.10014100000000001</v>
      </c>
      <c r="AT4173">
        <v>0.104449</v>
      </c>
      <c r="AU4173">
        <v>0.10800700000000001</v>
      </c>
      <c r="AW4173">
        <v>0.11573300000000002</v>
      </c>
      <c r="AX4173">
        <v>0.15590999999999999</v>
      </c>
      <c r="AY4173">
        <v>0.10014100000000002</v>
      </c>
      <c r="AZ4173">
        <v>0.104449</v>
      </c>
      <c r="BA4173">
        <v>0.10800700000000001</v>
      </c>
      <c r="BC4173" s="52">
        <v>100000</v>
      </c>
      <c r="BD4173" s="52">
        <v>100000</v>
      </c>
      <c r="BE4173">
        <v>0</v>
      </c>
      <c r="BF4173">
        <v>0</v>
      </c>
      <c r="BG4173">
        <v>0</v>
      </c>
    </row>
    <row r="4174" spans="1:59">
      <c r="A4174">
        <v>4173</v>
      </c>
      <c r="E4174">
        <v>9795.2054794520554</v>
      </c>
      <c r="K4174">
        <v>5086.8816505695213</v>
      </c>
      <c r="L4174">
        <v>5628.4733172361884</v>
      </c>
      <c r="M4174">
        <v>6170.0649839028556</v>
      </c>
      <c r="N4174">
        <v>6711.6566505695228</v>
      </c>
      <c r="O4174">
        <v>7253.2483172361899</v>
      </c>
      <c r="Q4174">
        <v>15280.43492367695</v>
      </c>
      <c r="R4174">
        <v>14867.610055423851</v>
      </c>
      <c r="S4174">
        <v>14454.78518717075</v>
      </c>
      <c r="T4174">
        <v>14041.960318917649</v>
      </c>
      <c r="U4174">
        <v>13629.135450664548</v>
      </c>
      <c r="W4174">
        <v>0</v>
      </c>
      <c r="AB4174">
        <v>1</v>
      </c>
      <c r="AC4174">
        <v>1</v>
      </c>
      <c r="AD4174">
        <v>1</v>
      </c>
      <c r="AE4174">
        <v>1</v>
      </c>
      <c r="AF4174">
        <v>1</v>
      </c>
      <c r="AL4174">
        <v>6.7939119999999997</v>
      </c>
      <c r="AM4174" s="5">
        <v>0.93356120586395264</v>
      </c>
      <c r="AN4174">
        <v>570.77625570776252</v>
      </c>
      <c r="AO4174">
        <f t="shared" si="65"/>
        <v>26826.48401826484</v>
      </c>
      <c r="AP4174">
        <v>684.93150684931504</v>
      </c>
      <c r="AQ4174">
        <v>0.11508700000000001</v>
      </c>
      <c r="AR4174">
        <v>0.15198900000000001</v>
      </c>
      <c r="AS4174">
        <v>9.9780300000000002E-2</v>
      </c>
      <c r="AT4174">
        <v>0.104449</v>
      </c>
      <c r="AU4174">
        <v>0.10738200000000001</v>
      </c>
      <c r="AW4174">
        <v>0.11508700000000001</v>
      </c>
      <c r="AX4174">
        <v>0.15198900000000004</v>
      </c>
      <c r="AY4174">
        <v>9.9780300000000002E-2</v>
      </c>
      <c r="AZ4174">
        <v>0.104449</v>
      </c>
      <c r="BA4174">
        <v>0.10738200000000002</v>
      </c>
      <c r="BC4174" s="52">
        <v>100000</v>
      </c>
      <c r="BD4174" s="52">
        <v>100000</v>
      </c>
      <c r="BE4174">
        <v>0</v>
      </c>
      <c r="BF4174">
        <v>0</v>
      </c>
      <c r="BG4174">
        <v>0</v>
      </c>
    </row>
    <row r="4175" spans="1:59">
      <c r="A4175">
        <v>4174</v>
      </c>
      <c r="E4175">
        <v>9795.2054794520554</v>
      </c>
      <c r="K4175">
        <v>4896.6967743179939</v>
      </c>
      <c r="L4175">
        <v>5348.9167743179942</v>
      </c>
      <c r="M4175">
        <v>5801.1367743179944</v>
      </c>
      <c r="N4175">
        <v>6253.3567743179947</v>
      </c>
      <c r="O4175">
        <v>6705.5767743179949</v>
      </c>
      <c r="Q4175">
        <v>11624.18543158885</v>
      </c>
      <c r="R4175">
        <v>11310.139867551428</v>
      </c>
      <c r="S4175">
        <v>10996.094303514006</v>
      </c>
      <c r="T4175">
        <v>10682.048739476584</v>
      </c>
      <c r="U4175">
        <v>10368.003175439162</v>
      </c>
      <c r="W4175">
        <v>0</v>
      </c>
      <c r="AB4175">
        <v>1</v>
      </c>
      <c r="AC4175">
        <v>1</v>
      </c>
      <c r="AD4175">
        <v>1</v>
      </c>
      <c r="AE4175">
        <v>1</v>
      </c>
      <c r="AF4175">
        <v>1</v>
      </c>
      <c r="AL4175">
        <v>6.1561029999999999</v>
      </c>
      <c r="AM4175" s="5">
        <v>0.6895948052406311</v>
      </c>
      <c r="AN4175">
        <v>570.77625570776252</v>
      </c>
      <c r="AO4175">
        <f t="shared" si="65"/>
        <v>26826.48401826484</v>
      </c>
      <c r="AP4175">
        <v>684.93150684931504</v>
      </c>
      <c r="AQ4175">
        <v>0.114521</v>
      </c>
      <c r="AR4175">
        <v>0.140565</v>
      </c>
      <c r="AS4175">
        <v>9.9358099999999991E-2</v>
      </c>
      <c r="AT4175">
        <v>0.102101</v>
      </c>
      <c r="AU4175">
        <v>0.10339</v>
      </c>
      <c r="AW4175">
        <v>0.114521</v>
      </c>
      <c r="AX4175">
        <v>0.140565</v>
      </c>
      <c r="AY4175">
        <v>9.9358099999999991E-2</v>
      </c>
      <c r="AZ4175">
        <v>0.10210099999999998</v>
      </c>
      <c r="BA4175">
        <v>0.10339</v>
      </c>
      <c r="BC4175" s="52">
        <v>100000</v>
      </c>
      <c r="BD4175" s="52">
        <v>100000</v>
      </c>
      <c r="BE4175">
        <v>0</v>
      </c>
      <c r="BF4175">
        <v>0</v>
      </c>
      <c r="BG4175">
        <v>0</v>
      </c>
    </row>
    <row r="4176" spans="1:59">
      <c r="A4176">
        <v>4175</v>
      </c>
      <c r="E4176">
        <v>9795.2054794520554</v>
      </c>
      <c r="K4176">
        <v>3560.1406084080463</v>
      </c>
      <c r="L4176">
        <v>3956.9231084080466</v>
      </c>
      <c r="M4176">
        <v>4353.7056084080468</v>
      </c>
      <c r="N4176">
        <v>4750.4881084080471</v>
      </c>
      <c r="O4176">
        <v>5147.2706084080473</v>
      </c>
      <c r="Q4176">
        <v>6853.317664113616</v>
      </c>
      <c r="R4176">
        <v>6668.1645613027049</v>
      </c>
      <c r="S4176">
        <v>6483.0114584917937</v>
      </c>
      <c r="T4176">
        <v>6297.8583556808826</v>
      </c>
      <c r="U4176">
        <v>6112.7052528699714</v>
      </c>
      <c r="W4176">
        <v>0</v>
      </c>
      <c r="AB4176">
        <v>1</v>
      </c>
      <c r="AC4176">
        <v>1</v>
      </c>
      <c r="AD4176">
        <v>1</v>
      </c>
      <c r="AE4176">
        <v>1</v>
      </c>
      <c r="AF4176">
        <v>1</v>
      </c>
      <c r="AL4176">
        <v>7.3615054999999998</v>
      </c>
      <c r="AM4176" s="5">
        <v>0.87431210279464722</v>
      </c>
      <c r="AN4176">
        <v>570.77625570776252</v>
      </c>
      <c r="AO4176">
        <f t="shared" si="65"/>
        <v>26826.48401826484</v>
      </c>
      <c r="AP4176">
        <v>684.93150684931504</v>
      </c>
      <c r="AQ4176">
        <v>0.11451900000000001</v>
      </c>
      <c r="AR4176">
        <v>0.14055799999999999</v>
      </c>
      <c r="AS4176">
        <v>9.9358099999999991E-2</v>
      </c>
      <c r="AT4176">
        <v>0.102101</v>
      </c>
      <c r="AU4176">
        <v>6.7650799999999997E-2</v>
      </c>
      <c r="AW4176">
        <v>0.11451900000000002</v>
      </c>
      <c r="AX4176">
        <v>0.14055800000000002</v>
      </c>
      <c r="AY4176">
        <v>9.9358099999999991E-2</v>
      </c>
      <c r="AZ4176">
        <v>0.10210099999999998</v>
      </c>
      <c r="BA4176">
        <v>6.7650799999999997E-2</v>
      </c>
      <c r="BC4176" s="52">
        <v>100000</v>
      </c>
      <c r="BD4176" s="52">
        <v>100000</v>
      </c>
      <c r="BE4176">
        <v>0</v>
      </c>
      <c r="BF4176">
        <v>0</v>
      </c>
      <c r="BG4176">
        <v>0</v>
      </c>
    </row>
    <row r="4177" spans="1:59">
      <c r="A4177">
        <v>4176</v>
      </c>
      <c r="E4177">
        <v>9795.2054794520554</v>
      </c>
      <c r="K4177">
        <v>2541.338712006886</v>
      </c>
      <c r="L4177">
        <v>2743.4562120068858</v>
      </c>
      <c r="M4177">
        <v>2945.5737120068857</v>
      </c>
      <c r="N4177">
        <v>3147.6912120068855</v>
      </c>
      <c r="O4177">
        <v>3349.8087120068853</v>
      </c>
      <c r="Q4177">
        <v>3414.2535952926669</v>
      </c>
      <c r="R4177">
        <v>3322.0121913972657</v>
      </c>
      <c r="S4177">
        <v>3229.7707875018646</v>
      </c>
      <c r="T4177">
        <v>3137.5293836064634</v>
      </c>
      <c r="U4177">
        <v>3045.2879797110622</v>
      </c>
      <c r="W4177">
        <v>0</v>
      </c>
      <c r="AB4177">
        <v>1</v>
      </c>
      <c r="AC4177">
        <v>1</v>
      </c>
      <c r="AD4177">
        <v>1</v>
      </c>
      <c r="AE4177">
        <v>1</v>
      </c>
      <c r="AF4177">
        <v>1</v>
      </c>
      <c r="AL4177">
        <v>8.5292779999999997</v>
      </c>
      <c r="AM4177" s="5">
        <v>1.338464021682739</v>
      </c>
      <c r="AN4177">
        <v>570.77625570776252</v>
      </c>
      <c r="AO4177">
        <f t="shared" si="65"/>
        <v>26826.48401826484</v>
      </c>
      <c r="AP4177">
        <v>684.93150684931504</v>
      </c>
      <c r="AQ4177">
        <v>0.114302</v>
      </c>
      <c r="AR4177">
        <v>0.14055000000000001</v>
      </c>
      <c r="AS4177">
        <v>9.9341600000000002E-2</v>
      </c>
      <c r="AT4177">
        <v>0.101991</v>
      </c>
      <c r="AU4177">
        <v>6.7200300000000004E-2</v>
      </c>
      <c r="AW4177">
        <v>0.114302</v>
      </c>
      <c r="AX4177">
        <v>0.14055000000000001</v>
      </c>
      <c r="AY4177">
        <v>9.9341600000000016E-2</v>
      </c>
      <c r="AZ4177">
        <v>0.10199099999999998</v>
      </c>
      <c r="BA4177">
        <v>6.7200300000000004E-2</v>
      </c>
      <c r="BC4177" s="52">
        <v>100000</v>
      </c>
      <c r="BD4177" s="52">
        <v>100000</v>
      </c>
      <c r="BE4177">
        <v>0</v>
      </c>
      <c r="BF4177">
        <v>0</v>
      </c>
      <c r="BG4177">
        <v>0</v>
      </c>
    </row>
    <row r="4178" spans="1:59">
      <c r="A4178">
        <v>4177</v>
      </c>
      <c r="E4178">
        <v>9795.2054794520554</v>
      </c>
      <c r="K4178">
        <v>2110.6542063405286</v>
      </c>
      <c r="L4178">
        <v>2208.3300396738618</v>
      </c>
      <c r="M4178">
        <v>2306.0058730071951</v>
      </c>
      <c r="N4178">
        <v>2403.6817063405283</v>
      </c>
      <c r="O4178">
        <v>2501.3575396738615</v>
      </c>
      <c r="Q4178">
        <v>3682.6912655524829</v>
      </c>
      <c r="R4178">
        <v>3583.1975976797839</v>
      </c>
      <c r="S4178">
        <v>3483.7039298070849</v>
      </c>
      <c r="T4178">
        <v>3384.2102619343859</v>
      </c>
      <c r="U4178">
        <v>3284.7165940616869</v>
      </c>
      <c r="W4178">
        <v>0</v>
      </c>
      <c r="AB4178">
        <v>1</v>
      </c>
      <c r="AC4178">
        <v>1</v>
      </c>
      <c r="AD4178">
        <v>1</v>
      </c>
      <c r="AE4178">
        <v>1</v>
      </c>
      <c r="AF4178">
        <v>1</v>
      </c>
      <c r="AL4178">
        <v>8.6466259999999995</v>
      </c>
      <c r="AM4178" s="5">
        <v>2.5679111480712891</v>
      </c>
      <c r="AN4178">
        <v>570.77625570776252</v>
      </c>
      <c r="AO4178">
        <f t="shared" si="65"/>
        <v>26826.48401826484</v>
      </c>
      <c r="AP4178">
        <v>684.93150684931504</v>
      </c>
      <c r="AQ4178">
        <v>0.11431100000000001</v>
      </c>
      <c r="AR4178">
        <v>0.14055099999999998</v>
      </c>
      <c r="AS4178">
        <v>9.9341100000000002E-2</v>
      </c>
      <c r="AT4178">
        <v>0.10198399999999999</v>
      </c>
      <c r="AU4178">
        <v>6.7205899999999999E-2</v>
      </c>
      <c r="AW4178">
        <v>0.11431100000000001</v>
      </c>
      <c r="AX4178">
        <v>0.14055099999999998</v>
      </c>
      <c r="AY4178">
        <v>9.9341100000000002E-2</v>
      </c>
      <c r="AZ4178">
        <v>0.10198400000000001</v>
      </c>
      <c r="BA4178">
        <v>6.7205899999999999E-2</v>
      </c>
      <c r="BC4178" s="52">
        <v>100000</v>
      </c>
      <c r="BD4178" s="52">
        <v>100000</v>
      </c>
      <c r="BE4178">
        <v>0</v>
      </c>
      <c r="BF4178">
        <v>0</v>
      </c>
      <c r="BG4178">
        <v>0</v>
      </c>
    </row>
    <row r="4179" spans="1:59">
      <c r="A4179">
        <v>4178</v>
      </c>
      <c r="E4179">
        <v>9795.2054794520554</v>
      </c>
      <c r="K4179">
        <v>1947.8344541983693</v>
      </c>
      <c r="L4179">
        <v>1994.8569541983693</v>
      </c>
      <c r="M4179">
        <v>2041.8794541983693</v>
      </c>
      <c r="N4179">
        <v>2088.9019541983694</v>
      </c>
      <c r="O4179">
        <v>2135.9244541983694</v>
      </c>
      <c r="Q4179">
        <v>3585.8671703732889</v>
      </c>
      <c r="R4179">
        <v>3488.9893567486183</v>
      </c>
      <c r="S4179">
        <v>3392.1115431239477</v>
      </c>
      <c r="T4179">
        <v>3295.2337294992772</v>
      </c>
      <c r="U4179">
        <v>3198.3559158746066</v>
      </c>
      <c r="W4179">
        <v>0</v>
      </c>
      <c r="AB4179">
        <v>1</v>
      </c>
      <c r="AC4179">
        <v>1</v>
      </c>
      <c r="AD4179">
        <v>1</v>
      </c>
      <c r="AE4179">
        <v>1</v>
      </c>
      <c r="AF4179">
        <v>1</v>
      </c>
      <c r="AL4179">
        <v>8.014996</v>
      </c>
      <c r="AM4179" s="5">
        <v>3.192968606948853</v>
      </c>
      <c r="AN4179">
        <v>570.77625570776252</v>
      </c>
      <c r="AO4179">
        <f t="shared" si="65"/>
        <v>26826.48401826484</v>
      </c>
      <c r="AP4179">
        <v>684.93150684931504</v>
      </c>
      <c r="AQ4179">
        <v>0.11430800000000001</v>
      </c>
      <c r="AR4179">
        <v>0.140543</v>
      </c>
      <c r="AS4179">
        <v>9.9352800000000005E-2</v>
      </c>
      <c r="AT4179">
        <v>0.101988</v>
      </c>
      <c r="AU4179">
        <v>6.7213099999999998E-2</v>
      </c>
      <c r="AW4179">
        <v>0.11430800000000001</v>
      </c>
      <c r="AX4179">
        <v>0.14054300000000003</v>
      </c>
      <c r="AY4179">
        <v>9.9352800000000005E-2</v>
      </c>
      <c r="AZ4179">
        <v>0.10198800000000001</v>
      </c>
      <c r="BA4179">
        <v>6.7213099999999998E-2</v>
      </c>
      <c r="BC4179" s="52">
        <v>100000</v>
      </c>
      <c r="BD4179" s="52">
        <v>100000</v>
      </c>
      <c r="BE4179">
        <v>0</v>
      </c>
      <c r="BF4179">
        <v>0</v>
      </c>
      <c r="BG4179">
        <v>0</v>
      </c>
    </row>
    <row r="4180" spans="1:59">
      <c r="A4180">
        <v>4179</v>
      </c>
      <c r="E4180">
        <v>9795.2054794520554</v>
      </c>
      <c r="K4180">
        <v>1900.564203576452</v>
      </c>
      <c r="L4180">
        <v>1940.8492035764521</v>
      </c>
      <c r="M4180">
        <v>1981.1342035764521</v>
      </c>
      <c r="N4180">
        <v>2021.4192035764522</v>
      </c>
      <c r="O4180">
        <v>2061.7042035764521</v>
      </c>
      <c r="Q4180">
        <v>4542.7110701012407</v>
      </c>
      <c r="R4180">
        <v>4419.9826203964831</v>
      </c>
      <c r="S4180">
        <v>4297.2541706917254</v>
      </c>
      <c r="T4180">
        <v>4174.5257209869678</v>
      </c>
      <c r="U4180">
        <v>4051.7972712822097</v>
      </c>
      <c r="W4180">
        <v>0</v>
      </c>
      <c r="AB4180">
        <v>1</v>
      </c>
      <c r="AC4180">
        <v>1</v>
      </c>
      <c r="AD4180">
        <v>1</v>
      </c>
      <c r="AE4180">
        <v>1</v>
      </c>
      <c r="AF4180">
        <v>1</v>
      </c>
      <c r="AL4180">
        <v>7.3798747000000002</v>
      </c>
      <c r="AM4180" s="5">
        <v>4.5057334899902344</v>
      </c>
      <c r="AN4180">
        <v>570.77625570776252</v>
      </c>
      <c r="AO4180">
        <f t="shared" si="65"/>
        <v>26826.48401826484</v>
      </c>
      <c r="AP4180">
        <v>684.93150684931504</v>
      </c>
      <c r="AQ4180">
        <v>0.11429</v>
      </c>
      <c r="AR4180">
        <v>0.14054499999999998</v>
      </c>
      <c r="AS4180">
        <v>9.9348400000000003E-2</v>
      </c>
      <c r="AT4180">
        <v>0.101905</v>
      </c>
      <c r="AU4180">
        <v>6.7191500000000001E-2</v>
      </c>
      <c r="AW4180">
        <v>0.11428999999999999</v>
      </c>
      <c r="AX4180">
        <v>0.14054499999999998</v>
      </c>
      <c r="AY4180">
        <v>9.9348399999999989E-2</v>
      </c>
      <c r="AZ4180">
        <v>0.10190500000000001</v>
      </c>
      <c r="BA4180">
        <v>6.7191500000000001E-2</v>
      </c>
      <c r="BC4180" s="52">
        <v>100000</v>
      </c>
      <c r="BD4180" s="52">
        <v>100000</v>
      </c>
      <c r="BE4180">
        <v>0</v>
      </c>
      <c r="BF4180">
        <v>0</v>
      </c>
      <c r="BG4180">
        <v>0</v>
      </c>
    </row>
    <row r="4181" spans="1:59">
      <c r="A4181">
        <v>4180</v>
      </c>
      <c r="E4181">
        <v>9795.2054794520554</v>
      </c>
      <c r="K4181">
        <v>1935.8293111832791</v>
      </c>
      <c r="L4181">
        <v>1975.701811183279</v>
      </c>
      <c r="M4181">
        <v>2015.574311183279</v>
      </c>
      <c r="N4181">
        <v>2055.4468111832789</v>
      </c>
      <c r="O4181">
        <v>2095.3193111832788</v>
      </c>
      <c r="Q4181">
        <v>7285.5263597756439</v>
      </c>
      <c r="R4181">
        <v>7088.6964619339105</v>
      </c>
      <c r="S4181">
        <v>6891.8665640921772</v>
      </c>
      <c r="T4181">
        <v>6695.0366662504439</v>
      </c>
      <c r="U4181">
        <v>6498.2067684087106</v>
      </c>
      <c r="W4181">
        <v>0</v>
      </c>
      <c r="AB4181">
        <v>1</v>
      </c>
      <c r="AC4181">
        <v>1</v>
      </c>
      <c r="AD4181">
        <v>1</v>
      </c>
      <c r="AE4181">
        <v>1</v>
      </c>
      <c r="AF4181">
        <v>1</v>
      </c>
      <c r="AL4181">
        <v>7.1776660000000003</v>
      </c>
      <c r="AM4181" s="5">
        <v>5.7638974189758301</v>
      </c>
      <c r="AN4181">
        <v>570.77625570776252</v>
      </c>
      <c r="AO4181">
        <f t="shared" si="65"/>
        <v>26826.48401826484</v>
      </c>
      <c r="AP4181">
        <v>684.93150684931504</v>
      </c>
      <c r="AQ4181">
        <v>0.11179399999999999</v>
      </c>
      <c r="AR4181">
        <v>0.112693</v>
      </c>
      <c r="AS4181">
        <v>9.6105900000000008E-2</v>
      </c>
      <c r="AT4181">
        <v>8.4458600000000009E-2</v>
      </c>
      <c r="AU4181">
        <v>5.4640799999999996E-2</v>
      </c>
      <c r="AW4181">
        <v>0.11179399999999999</v>
      </c>
      <c r="AX4181">
        <v>0.112693</v>
      </c>
      <c r="AY4181">
        <v>9.6105900000000008E-2</v>
      </c>
      <c r="AZ4181">
        <v>8.4458600000000009E-2</v>
      </c>
      <c r="BA4181">
        <v>5.4640800000000003E-2</v>
      </c>
      <c r="BC4181" s="52">
        <v>100000</v>
      </c>
      <c r="BD4181" s="52">
        <v>100000</v>
      </c>
      <c r="BE4181">
        <v>0</v>
      </c>
      <c r="BF4181">
        <v>0</v>
      </c>
      <c r="BG4181">
        <v>0</v>
      </c>
    </row>
    <row r="4182" spans="1:59">
      <c r="A4182">
        <v>4181</v>
      </c>
      <c r="E4182">
        <v>9795.2054794520554</v>
      </c>
      <c r="K4182">
        <v>2431.0414605557462</v>
      </c>
      <c r="L4182">
        <v>2471.7389605557464</v>
      </c>
      <c r="M4182">
        <v>2512.4364605557466</v>
      </c>
      <c r="N4182">
        <v>2553.1339605557469</v>
      </c>
      <c r="O4182">
        <v>2593.8314605557471</v>
      </c>
      <c r="Q4182">
        <v>13691.080672100839</v>
      </c>
      <c r="R4182">
        <v>13321.194695225049</v>
      </c>
      <c r="S4182">
        <v>12951.308718349259</v>
      </c>
      <c r="T4182">
        <v>12581.422741473469</v>
      </c>
      <c r="U4182">
        <v>12211.536764597678</v>
      </c>
      <c r="W4182">
        <v>1.0060000000000001E-2</v>
      </c>
      <c r="AB4182">
        <v>1</v>
      </c>
      <c r="AC4182">
        <v>1</v>
      </c>
      <c r="AD4182">
        <v>1</v>
      </c>
      <c r="AE4182">
        <v>1</v>
      </c>
      <c r="AF4182">
        <v>1</v>
      </c>
      <c r="AL4182">
        <v>6.7854896</v>
      </c>
      <c r="AM4182" s="5">
        <v>5.9590134620666504</v>
      </c>
      <c r="AN4182">
        <v>570.77625570776252</v>
      </c>
      <c r="AO4182">
        <f t="shared" si="65"/>
        <v>26826.48401826484</v>
      </c>
      <c r="AP4182">
        <v>684.93150684931504</v>
      </c>
      <c r="AQ4182">
        <v>0.11179399999999999</v>
      </c>
      <c r="AR4182">
        <v>0.11169499999999999</v>
      </c>
      <c r="AS4182">
        <v>9.5547399999999991E-2</v>
      </c>
      <c r="AT4182">
        <v>9.3888700000000005E-2</v>
      </c>
      <c r="AU4182">
        <v>5.32918E-2</v>
      </c>
      <c r="AW4182">
        <v>0.11179399999999999</v>
      </c>
      <c r="AX4182">
        <v>0.11169499999999997</v>
      </c>
      <c r="AY4182">
        <v>9.5547399999999991E-2</v>
      </c>
      <c r="AZ4182">
        <v>9.3888700000000005E-2</v>
      </c>
      <c r="BA4182">
        <v>5.32918E-2</v>
      </c>
      <c r="BC4182" s="52">
        <v>100000</v>
      </c>
      <c r="BD4182" s="52">
        <v>100000</v>
      </c>
      <c r="BE4182">
        <v>0</v>
      </c>
      <c r="BF4182">
        <v>0</v>
      </c>
      <c r="BG4182">
        <v>0</v>
      </c>
    </row>
    <row r="4183" spans="1:59">
      <c r="A4183">
        <v>4182</v>
      </c>
      <c r="E4183">
        <v>9795.2054794520554</v>
      </c>
      <c r="K4183">
        <v>3265.3989001045079</v>
      </c>
      <c r="L4183">
        <v>3308.8464001045077</v>
      </c>
      <c r="M4183">
        <v>3352.2939001045079</v>
      </c>
      <c r="N4183">
        <v>3395.7414001045081</v>
      </c>
      <c r="O4183">
        <v>3439.1889001045083</v>
      </c>
      <c r="Q4183">
        <v>16159.400831935291</v>
      </c>
      <c r="R4183">
        <v>15722.829321465659</v>
      </c>
      <c r="S4183">
        <v>15286.257810996027</v>
      </c>
      <c r="T4183">
        <v>14849.686300526395</v>
      </c>
      <c r="U4183">
        <v>14413.114790056763</v>
      </c>
      <c r="W4183">
        <v>4.335E-2</v>
      </c>
      <c r="AB4183">
        <v>1</v>
      </c>
      <c r="AC4183">
        <v>1</v>
      </c>
      <c r="AD4183">
        <v>1</v>
      </c>
      <c r="AE4183">
        <v>1</v>
      </c>
      <c r="AF4183">
        <v>1</v>
      </c>
      <c r="AL4183">
        <v>6.8764563000000001</v>
      </c>
      <c r="AM4183" s="5">
        <v>5.4609804153442383</v>
      </c>
      <c r="AN4183">
        <v>570.77625570776252</v>
      </c>
      <c r="AO4183">
        <f t="shared" si="65"/>
        <v>26826.48401826484</v>
      </c>
      <c r="AP4183">
        <v>684.93150684931504</v>
      </c>
      <c r="AQ4183">
        <v>0.109749</v>
      </c>
      <c r="AR4183">
        <v>0.10405800000000001</v>
      </c>
      <c r="AS4183">
        <v>9.1383699999999998E-2</v>
      </c>
      <c r="AT4183">
        <v>5.28403E-2</v>
      </c>
      <c r="AU4183">
        <v>4.75147E-2</v>
      </c>
      <c r="AW4183">
        <v>0.109749</v>
      </c>
      <c r="AX4183">
        <v>0.10405800000000003</v>
      </c>
      <c r="AY4183">
        <v>9.1383699999999998E-2</v>
      </c>
      <c r="AZ4183">
        <v>5.2840299999999993E-2</v>
      </c>
      <c r="BA4183">
        <v>4.7514700000000007E-2</v>
      </c>
      <c r="BC4183" s="52">
        <v>100000</v>
      </c>
      <c r="BD4183" s="52">
        <v>100000</v>
      </c>
      <c r="BE4183">
        <v>0</v>
      </c>
      <c r="BF4183">
        <v>0</v>
      </c>
      <c r="BG4183">
        <v>0</v>
      </c>
    </row>
    <row r="4184" spans="1:59">
      <c r="A4184">
        <v>4183</v>
      </c>
      <c r="E4184">
        <v>9795.2054794520554</v>
      </c>
      <c r="K4184">
        <v>3818.3858002370957</v>
      </c>
      <c r="L4184">
        <v>3858.9458002370957</v>
      </c>
      <c r="M4184">
        <v>3899.5058002370956</v>
      </c>
      <c r="N4184">
        <v>3940.0658002370956</v>
      </c>
      <c r="O4184">
        <v>3980.6258002370955</v>
      </c>
      <c r="Q4184">
        <v>16469.065871524352</v>
      </c>
      <c r="R4184">
        <v>16024.128275368619</v>
      </c>
      <c r="S4184">
        <v>15579.190679212887</v>
      </c>
      <c r="T4184">
        <v>15134.253083057154</v>
      </c>
      <c r="U4184">
        <v>14689.315486901422</v>
      </c>
      <c r="W4184">
        <v>0.15605000000000002</v>
      </c>
      <c r="AB4184">
        <v>1</v>
      </c>
      <c r="AC4184">
        <v>1</v>
      </c>
      <c r="AD4184">
        <v>1</v>
      </c>
      <c r="AE4184">
        <v>1</v>
      </c>
      <c r="AF4184">
        <v>1</v>
      </c>
      <c r="AL4184">
        <v>5.5079390000000004</v>
      </c>
      <c r="AM4184" s="5">
        <v>5.2823896408081046</v>
      </c>
      <c r="AN4184">
        <v>570.77625570776252</v>
      </c>
      <c r="AO4184">
        <f t="shared" si="65"/>
        <v>26826.48401826484</v>
      </c>
      <c r="AP4184">
        <v>684.93150684931504</v>
      </c>
      <c r="AQ4184">
        <v>0.10459399999999999</v>
      </c>
      <c r="AR4184">
        <v>9.070919999999999E-2</v>
      </c>
      <c r="AS4184">
        <v>4.0119999999999996E-2</v>
      </c>
      <c r="AT4184">
        <v>4.1304900000000005E-2</v>
      </c>
      <c r="AU4184">
        <v>4.2768300000000002E-2</v>
      </c>
      <c r="AW4184">
        <v>0.10459400000000001</v>
      </c>
      <c r="AX4184">
        <v>9.0709199999999976E-2</v>
      </c>
      <c r="AY4184">
        <v>4.0120000000000003E-2</v>
      </c>
      <c r="AZ4184">
        <v>4.1304900000000005E-2</v>
      </c>
      <c r="BA4184">
        <v>4.2768299999999995E-2</v>
      </c>
      <c r="BC4184" s="52">
        <v>100000</v>
      </c>
      <c r="BD4184" s="52">
        <v>100000</v>
      </c>
      <c r="BE4184">
        <v>0</v>
      </c>
      <c r="BF4184">
        <v>0</v>
      </c>
      <c r="BG4184">
        <v>0</v>
      </c>
    </row>
    <row r="4185" spans="1:59">
      <c r="A4185">
        <v>4184</v>
      </c>
      <c r="E4185">
        <v>9795.2054794520554</v>
      </c>
      <c r="K4185">
        <v>3606.0448331576895</v>
      </c>
      <c r="L4185">
        <v>3655.3773331576895</v>
      </c>
      <c r="M4185">
        <v>3704.7098331576894</v>
      </c>
      <c r="N4185">
        <v>3754.0423331576894</v>
      </c>
      <c r="O4185">
        <v>3803.3748331576894</v>
      </c>
      <c r="Q4185">
        <v>13590.32311147152</v>
      </c>
      <c r="R4185">
        <v>13223.159258316289</v>
      </c>
      <c r="S4185">
        <v>12855.995405161058</v>
      </c>
      <c r="T4185">
        <v>12488.831552005828</v>
      </c>
      <c r="U4185">
        <v>12121.667698850597</v>
      </c>
      <c r="W4185">
        <v>0.35011999999999999</v>
      </c>
      <c r="AB4185">
        <v>1</v>
      </c>
      <c r="AC4185">
        <v>1</v>
      </c>
      <c r="AD4185">
        <v>1</v>
      </c>
      <c r="AE4185">
        <v>1</v>
      </c>
      <c r="AF4185">
        <v>1</v>
      </c>
      <c r="AL4185">
        <v>3.8105695000000002</v>
      </c>
      <c r="AM4185" s="5">
        <v>5.6337041854858398</v>
      </c>
      <c r="AN4185">
        <v>570.77625570776252</v>
      </c>
      <c r="AO4185">
        <f t="shared" si="65"/>
        <v>26826.48401826484</v>
      </c>
      <c r="AP4185">
        <v>684.93150684931504</v>
      </c>
      <c r="AQ4185">
        <v>9.9030500000000007E-2</v>
      </c>
      <c r="AR4185">
        <v>3.2226199999999997E-2</v>
      </c>
      <c r="AS4185">
        <v>2.8556399999999999E-2</v>
      </c>
      <c r="AT4185">
        <v>3.51507E-2</v>
      </c>
      <c r="AU4185">
        <v>3.75546E-2</v>
      </c>
      <c r="AW4185">
        <v>9.9030500000000007E-2</v>
      </c>
      <c r="AX4185">
        <v>3.2226199999999997E-2</v>
      </c>
      <c r="AY4185">
        <v>2.8556399999999996E-2</v>
      </c>
      <c r="AZ4185">
        <v>3.5150699999999993E-2</v>
      </c>
      <c r="BA4185">
        <v>3.7554600000000007E-2</v>
      </c>
      <c r="BC4185" s="52">
        <v>100000</v>
      </c>
      <c r="BD4185" s="52">
        <v>100000</v>
      </c>
      <c r="BE4185">
        <v>0</v>
      </c>
      <c r="BF4185">
        <v>0</v>
      </c>
      <c r="BG4185">
        <v>0</v>
      </c>
    </row>
    <row r="4186" spans="1:59">
      <c r="A4186">
        <v>4185</v>
      </c>
      <c r="E4186">
        <v>9795.2054794520554</v>
      </c>
      <c r="K4186">
        <v>3564.7771540433173</v>
      </c>
      <c r="L4186">
        <v>3640.014654043317</v>
      </c>
      <c r="M4186">
        <v>3715.2521540433172</v>
      </c>
      <c r="N4186">
        <v>3790.4896540433174</v>
      </c>
      <c r="O4186">
        <v>3865.7271540433176</v>
      </c>
      <c r="Q4186">
        <v>13325.99097164619</v>
      </c>
      <c r="R4186">
        <v>12965.968465088137</v>
      </c>
      <c r="S4186">
        <v>12605.945958530085</v>
      </c>
      <c r="T4186">
        <v>12245.923451972032</v>
      </c>
      <c r="U4186">
        <v>11885.90094541398</v>
      </c>
      <c r="W4186">
        <v>0.52346999999999999</v>
      </c>
      <c r="AB4186">
        <v>1</v>
      </c>
      <c r="AC4186">
        <v>1</v>
      </c>
      <c r="AD4186">
        <v>1</v>
      </c>
      <c r="AE4186">
        <v>1</v>
      </c>
      <c r="AF4186">
        <v>1</v>
      </c>
      <c r="AL4186">
        <v>2.2268832000000001</v>
      </c>
      <c r="AM4186" s="5">
        <v>5.300290584564209</v>
      </c>
      <c r="AN4186">
        <v>570.77625570776252</v>
      </c>
      <c r="AO4186">
        <f t="shared" si="65"/>
        <v>26826.48401826484</v>
      </c>
      <c r="AP4186">
        <v>684.93150684931504</v>
      </c>
      <c r="AQ4186">
        <v>9.7432900000000003E-2</v>
      </c>
      <c r="AR4186">
        <v>3.0361699999999998E-2</v>
      </c>
      <c r="AS4186">
        <v>2.7112600000000001E-2</v>
      </c>
      <c r="AT4186">
        <v>2.38167E-2</v>
      </c>
      <c r="AU4186">
        <v>2.5025700000000001E-2</v>
      </c>
      <c r="AW4186">
        <v>9.7432900000000003E-2</v>
      </c>
      <c r="AX4186">
        <v>3.0361700000000005E-2</v>
      </c>
      <c r="AY4186">
        <v>2.7112600000000001E-2</v>
      </c>
      <c r="AZ4186">
        <v>2.3816699999999996E-2</v>
      </c>
      <c r="BA4186">
        <v>2.5025699999999998E-2</v>
      </c>
      <c r="BC4186" s="52">
        <v>100000</v>
      </c>
      <c r="BD4186" s="52">
        <v>100000</v>
      </c>
      <c r="BE4186">
        <v>0</v>
      </c>
      <c r="BF4186">
        <v>0</v>
      </c>
      <c r="BG4186">
        <v>0</v>
      </c>
    </row>
    <row r="4187" spans="1:59">
      <c r="A4187">
        <v>4186</v>
      </c>
      <c r="E4187">
        <v>9795.2054794520554</v>
      </c>
      <c r="K4187">
        <v>3808.6316215373354</v>
      </c>
      <c r="L4187">
        <v>3917.6641215373356</v>
      </c>
      <c r="M4187">
        <v>4026.6966215373359</v>
      </c>
      <c r="N4187">
        <v>4135.7291215373361</v>
      </c>
      <c r="O4187">
        <v>4244.7616215373364</v>
      </c>
      <c r="Q4187">
        <v>12113.02599296189</v>
      </c>
      <c r="R4187">
        <v>11785.773634320856</v>
      </c>
      <c r="S4187">
        <v>11458.521275679825</v>
      </c>
      <c r="T4187">
        <v>11131.268917038793</v>
      </c>
      <c r="U4187">
        <v>10804.016558397761</v>
      </c>
      <c r="W4187">
        <v>0.64837</v>
      </c>
      <c r="AB4187">
        <v>1</v>
      </c>
      <c r="AC4187">
        <v>1</v>
      </c>
      <c r="AD4187">
        <v>1</v>
      </c>
      <c r="AE4187">
        <v>1</v>
      </c>
      <c r="AF4187">
        <v>1</v>
      </c>
      <c r="AL4187">
        <v>1.1825391000000001</v>
      </c>
      <c r="AM4187" s="5">
        <v>4.1637401580810547</v>
      </c>
      <c r="AN4187">
        <v>570.77625570776252</v>
      </c>
      <c r="AO4187">
        <f t="shared" si="65"/>
        <v>26826.48401826484</v>
      </c>
      <c r="AP4187">
        <v>684.93150684931504</v>
      </c>
      <c r="AQ4187">
        <v>9.7883499999999998E-2</v>
      </c>
      <c r="AR4187">
        <v>3.0319199999999998E-2</v>
      </c>
      <c r="AS4187">
        <v>2.7216000000000001E-2</v>
      </c>
      <c r="AT4187">
        <v>2.3849699999999998E-2</v>
      </c>
      <c r="AU4187">
        <v>2.4971500000000001E-2</v>
      </c>
      <c r="AW4187">
        <v>9.7883499999999998E-2</v>
      </c>
      <c r="AX4187">
        <v>3.0319200000000004E-2</v>
      </c>
      <c r="AY4187">
        <v>2.7216000000000004E-2</v>
      </c>
      <c r="AZ4187">
        <v>2.3849700000000001E-2</v>
      </c>
      <c r="BA4187">
        <v>2.4971499999999994E-2</v>
      </c>
      <c r="BC4187" s="52">
        <v>100000</v>
      </c>
      <c r="BD4187" s="52">
        <v>100000</v>
      </c>
      <c r="BE4187">
        <v>0</v>
      </c>
      <c r="BF4187">
        <v>0</v>
      </c>
      <c r="BG4187">
        <v>0</v>
      </c>
    </row>
    <row r="4188" spans="1:59">
      <c r="A4188">
        <v>4187</v>
      </c>
      <c r="E4188">
        <v>9795.2054794520554</v>
      </c>
      <c r="K4188">
        <v>4284.33541351028</v>
      </c>
      <c r="L4188">
        <v>4448.2279135102799</v>
      </c>
      <c r="M4188">
        <v>4612.1204135102798</v>
      </c>
      <c r="N4188">
        <v>4776.0129135102798</v>
      </c>
      <c r="O4188">
        <v>4939.9054135102797</v>
      </c>
      <c r="Q4188">
        <v>11142.97556984983</v>
      </c>
      <c r="R4188">
        <v>10841.93064206831</v>
      </c>
      <c r="S4188">
        <v>10540.885714286789</v>
      </c>
      <c r="T4188">
        <v>10239.840786505269</v>
      </c>
      <c r="U4188">
        <v>9938.7958587237481</v>
      </c>
      <c r="W4188">
        <v>0.73782999999999999</v>
      </c>
      <c r="AB4188">
        <v>1</v>
      </c>
      <c r="AC4188">
        <v>1</v>
      </c>
      <c r="AD4188">
        <v>1</v>
      </c>
      <c r="AE4188">
        <v>1</v>
      </c>
      <c r="AF4188">
        <v>1</v>
      </c>
      <c r="AL4188">
        <v>0.60462605999999997</v>
      </c>
      <c r="AM4188" s="5">
        <v>2.8587508201599121</v>
      </c>
      <c r="AN4188">
        <v>570.77625570776252</v>
      </c>
      <c r="AO4188">
        <f t="shared" si="65"/>
        <v>26826.48401826484</v>
      </c>
      <c r="AP4188">
        <v>684.93150684931504</v>
      </c>
      <c r="AQ4188">
        <v>9.804510000000001E-2</v>
      </c>
      <c r="AR4188">
        <v>3.0389199999999998E-2</v>
      </c>
      <c r="AS4188">
        <v>2.7269700000000001E-2</v>
      </c>
      <c r="AT4188">
        <v>2.3766900000000001E-2</v>
      </c>
      <c r="AU4188">
        <v>2.5371500000000002E-2</v>
      </c>
      <c r="AW4188">
        <v>9.804510000000001E-2</v>
      </c>
      <c r="AX4188">
        <v>3.0389199999999991E-2</v>
      </c>
      <c r="AY4188">
        <v>2.7269699999999994E-2</v>
      </c>
      <c r="AZ4188">
        <v>2.3766899999999994E-2</v>
      </c>
      <c r="BA4188">
        <v>2.5371500000000005E-2</v>
      </c>
      <c r="BC4188" s="52">
        <v>100000</v>
      </c>
      <c r="BD4188" s="52">
        <v>100000</v>
      </c>
      <c r="BE4188">
        <v>0</v>
      </c>
      <c r="BF4188">
        <v>0</v>
      </c>
      <c r="BG4188">
        <v>0</v>
      </c>
    </row>
    <row r="4189" spans="1:59">
      <c r="A4189">
        <v>4188</v>
      </c>
      <c r="E4189">
        <v>9795.2054794520554</v>
      </c>
      <c r="K4189">
        <v>4423.1448796222594</v>
      </c>
      <c r="L4189">
        <v>4626.6373796222597</v>
      </c>
      <c r="M4189">
        <v>4830.12987962226</v>
      </c>
      <c r="N4189">
        <v>5033.6223796222603</v>
      </c>
      <c r="O4189">
        <v>5237.1148796222606</v>
      </c>
      <c r="Q4189">
        <v>10525.87032087332</v>
      </c>
      <c r="R4189">
        <v>10241.497457866348</v>
      </c>
      <c r="S4189">
        <v>9957.1245948593751</v>
      </c>
      <c r="T4189">
        <v>9672.7517318524024</v>
      </c>
      <c r="U4189">
        <v>9388.3788688454297</v>
      </c>
      <c r="W4189">
        <v>0.77052999999999994</v>
      </c>
      <c r="AB4189">
        <v>1</v>
      </c>
      <c r="AC4189">
        <v>1</v>
      </c>
      <c r="AD4189">
        <v>1</v>
      </c>
      <c r="AE4189">
        <v>1</v>
      </c>
      <c r="AF4189">
        <v>1</v>
      </c>
      <c r="AL4189">
        <v>0.83616509999999999</v>
      </c>
      <c r="AM4189" s="5">
        <v>1.347658514976501</v>
      </c>
      <c r="AN4189">
        <v>570.77625570776252</v>
      </c>
      <c r="AO4189">
        <f t="shared" si="65"/>
        <v>26826.48401826484</v>
      </c>
      <c r="AP4189">
        <v>684.93150684931504</v>
      </c>
      <c r="AQ4189">
        <v>9.8060900000000006E-2</v>
      </c>
      <c r="AR4189">
        <v>3.0445099999999999E-2</v>
      </c>
      <c r="AS4189">
        <v>2.7198699999999999E-2</v>
      </c>
      <c r="AT4189">
        <v>2.3587499999999997E-2</v>
      </c>
      <c r="AU4189">
        <v>2.5361699999999997E-2</v>
      </c>
      <c r="AW4189">
        <v>9.8060899999999993E-2</v>
      </c>
      <c r="AX4189">
        <v>3.0445100000000003E-2</v>
      </c>
      <c r="AY4189">
        <v>2.7198700000000006E-2</v>
      </c>
      <c r="AZ4189">
        <v>2.3587499999999997E-2</v>
      </c>
      <c r="BA4189">
        <v>2.5361700000000001E-2</v>
      </c>
      <c r="BC4189" s="52">
        <v>100000</v>
      </c>
      <c r="BD4189" s="52">
        <v>100000</v>
      </c>
      <c r="BE4189">
        <v>0</v>
      </c>
      <c r="BF4189">
        <v>0</v>
      </c>
      <c r="BG4189">
        <v>0</v>
      </c>
    </row>
    <row r="4190" spans="1:59">
      <c r="A4190">
        <v>4189</v>
      </c>
      <c r="E4190">
        <v>9795.2054794520554</v>
      </c>
      <c r="K4190">
        <v>4297.8411994022572</v>
      </c>
      <c r="L4190">
        <v>4559.1911994022576</v>
      </c>
      <c r="M4190">
        <v>4820.5411994022579</v>
      </c>
      <c r="N4190">
        <v>5081.8911994022583</v>
      </c>
      <c r="O4190">
        <v>5343.2411994022586</v>
      </c>
      <c r="Q4190">
        <v>9614.6322219650556</v>
      </c>
      <c r="R4190">
        <v>9354.8778825373083</v>
      </c>
      <c r="S4190">
        <v>9095.1235431095611</v>
      </c>
      <c r="T4190">
        <v>8835.3692036818138</v>
      </c>
      <c r="U4190">
        <v>8575.6148642540666</v>
      </c>
      <c r="W4190">
        <v>0.76066</v>
      </c>
      <c r="AB4190">
        <v>1</v>
      </c>
      <c r="AC4190">
        <v>1</v>
      </c>
      <c r="AD4190">
        <v>1</v>
      </c>
      <c r="AE4190">
        <v>1</v>
      </c>
      <c r="AF4190">
        <v>1</v>
      </c>
      <c r="AL4190">
        <v>1.0835326000000001</v>
      </c>
      <c r="AM4190" s="5">
        <v>1.452002286911011</v>
      </c>
      <c r="AN4190">
        <v>570.77625570776252</v>
      </c>
      <c r="AO4190">
        <f t="shared" si="65"/>
        <v>26826.48401826484</v>
      </c>
      <c r="AP4190">
        <v>684.93150684931504</v>
      </c>
      <c r="AQ4190">
        <v>9.8050999999999999E-2</v>
      </c>
      <c r="AR4190">
        <v>3.0516100000000001E-2</v>
      </c>
      <c r="AS4190">
        <v>2.7131599999999999E-2</v>
      </c>
      <c r="AT4190">
        <v>2.3728200000000001E-2</v>
      </c>
      <c r="AU4190">
        <v>2.5446899999999998E-2</v>
      </c>
      <c r="AW4190">
        <v>9.8050999999999985E-2</v>
      </c>
      <c r="AX4190">
        <v>3.0516100000000004E-2</v>
      </c>
      <c r="AY4190">
        <v>2.7131599999999992E-2</v>
      </c>
      <c r="AZ4190">
        <v>2.3728200000000005E-2</v>
      </c>
      <c r="BA4190">
        <v>2.5446899999999995E-2</v>
      </c>
      <c r="BC4190" s="52">
        <v>100000</v>
      </c>
      <c r="BD4190" s="52">
        <v>100000</v>
      </c>
      <c r="BE4190">
        <v>0</v>
      </c>
      <c r="BF4190">
        <v>0</v>
      </c>
      <c r="BG4190">
        <v>0</v>
      </c>
    </row>
    <row r="4191" spans="1:59">
      <c r="A4191">
        <v>4190</v>
      </c>
      <c r="E4191">
        <v>9795.2054794520554</v>
      </c>
      <c r="K4191">
        <v>4150.0278760289602</v>
      </c>
      <c r="L4191">
        <v>4455.6778760289599</v>
      </c>
      <c r="M4191">
        <v>4761.3278760289595</v>
      </c>
      <c r="N4191">
        <v>5066.9778760289591</v>
      </c>
      <c r="O4191">
        <v>5372.6278760289588</v>
      </c>
      <c r="Q4191">
        <v>9365.559370741079</v>
      </c>
      <c r="R4191">
        <v>9112.5341244410229</v>
      </c>
      <c r="S4191">
        <v>8859.5088781409668</v>
      </c>
      <c r="T4191">
        <v>8606.4836318409107</v>
      </c>
      <c r="U4191">
        <v>8353.4583855408546</v>
      </c>
      <c r="W4191">
        <v>0.69701000000000002</v>
      </c>
      <c r="AB4191">
        <v>1</v>
      </c>
      <c r="AC4191">
        <v>1</v>
      </c>
      <c r="AD4191">
        <v>1</v>
      </c>
      <c r="AE4191">
        <v>1</v>
      </c>
      <c r="AF4191">
        <v>1</v>
      </c>
      <c r="AL4191">
        <v>1.1162521999999999</v>
      </c>
      <c r="AM4191" s="5">
        <v>1.7198741436004641</v>
      </c>
      <c r="AN4191">
        <v>570.77625570776252</v>
      </c>
      <c r="AO4191">
        <f t="shared" si="65"/>
        <v>26826.48401826484</v>
      </c>
      <c r="AP4191">
        <v>684.93150684931504</v>
      </c>
      <c r="AQ4191">
        <v>9.8051599999999989E-2</v>
      </c>
      <c r="AR4191">
        <v>3.0583599999999999E-2</v>
      </c>
      <c r="AS4191">
        <v>2.7220300000000003E-2</v>
      </c>
      <c r="AT4191">
        <v>2.38237E-2</v>
      </c>
      <c r="AU4191">
        <v>2.55605E-2</v>
      </c>
      <c r="AW4191">
        <v>9.8051600000000003E-2</v>
      </c>
      <c r="AX4191">
        <v>3.0583600000000002E-2</v>
      </c>
      <c r="AY4191">
        <v>2.7220300000000003E-2</v>
      </c>
      <c r="AZ4191">
        <v>2.3823700000000003E-2</v>
      </c>
      <c r="BA4191">
        <v>2.55605E-2</v>
      </c>
      <c r="BC4191" s="52">
        <v>100000</v>
      </c>
      <c r="BD4191" s="52">
        <v>100000</v>
      </c>
      <c r="BE4191">
        <v>0</v>
      </c>
      <c r="BF4191">
        <v>0</v>
      </c>
      <c r="BG4191">
        <v>0</v>
      </c>
    </row>
    <row r="4192" spans="1:59">
      <c r="A4192">
        <v>4191</v>
      </c>
      <c r="E4192">
        <v>9795.2054794520554</v>
      </c>
      <c r="K4192">
        <v>3851.3999435285932</v>
      </c>
      <c r="L4192">
        <v>4274.662443528593</v>
      </c>
      <c r="M4192">
        <v>4697.9249435285928</v>
      </c>
      <c r="N4192">
        <v>5121.1874435285927</v>
      </c>
      <c r="O4192">
        <v>5544.4499435285925</v>
      </c>
      <c r="Q4192">
        <v>8825.7413329235605</v>
      </c>
      <c r="R4192">
        <v>8587.300115907221</v>
      </c>
      <c r="S4192">
        <v>8348.8588988908814</v>
      </c>
      <c r="T4192">
        <v>8110.4176818745418</v>
      </c>
      <c r="U4192">
        <v>7871.9764648582022</v>
      </c>
      <c r="W4192">
        <v>0.58959000000000006</v>
      </c>
      <c r="AB4192">
        <v>1</v>
      </c>
      <c r="AC4192">
        <v>1</v>
      </c>
      <c r="AD4192">
        <v>1</v>
      </c>
      <c r="AE4192">
        <v>1</v>
      </c>
      <c r="AF4192">
        <v>1</v>
      </c>
      <c r="AL4192">
        <v>0.61133369999999998</v>
      </c>
      <c r="AM4192" s="5">
        <v>1.1770098209381099</v>
      </c>
      <c r="AN4192">
        <v>570.77625570776252</v>
      </c>
      <c r="AO4192">
        <f t="shared" si="65"/>
        <v>26826.48401826484</v>
      </c>
      <c r="AP4192">
        <v>684.93150684931504</v>
      </c>
      <c r="AQ4192">
        <v>9.8059800000000003E-2</v>
      </c>
      <c r="AR4192">
        <v>3.0609000000000001E-2</v>
      </c>
      <c r="AS4192">
        <v>2.7196600000000001E-2</v>
      </c>
      <c r="AT4192">
        <v>2.3902300000000001E-2</v>
      </c>
      <c r="AU4192">
        <v>2.6074799999999999E-2</v>
      </c>
      <c r="AW4192">
        <v>9.8059800000000016E-2</v>
      </c>
      <c r="AX4192">
        <v>3.0608999999999997E-2</v>
      </c>
      <c r="AY4192">
        <v>2.7196600000000001E-2</v>
      </c>
      <c r="AZ4192">
        <v>2.3902300000000001E-2</v>
      </c>
      <c r="BA4192">
        <v>2.6074799999999995E-2</v>
      </c>
      <c r="BC4192" s="52">
        <v>100000</v>
      </c>
      <c r="BD4192" s="52">
        <v>100000</v>
      </c>
      <c r="BE4192">
        <v>0</v>
      </c>
      <c r="BF4192">
        <v>0</v>
      </c>
      <c r="BG4192">
        <v>0</v>
      </c>
    </row>
    <row r="4193" spans="1:59">
      <c r="A4193">
        <v>4192</v>
      </c>
      <c r="E4193">
        <v>9795.2054794520554</v>
      </c>
      <c r="K4193">
        <v>3855.9018721592529</v>
      </c>
      <c r="L4193">
        <v>4517.9385388259197</v>
      </c>
      <c r="M4193">
        <v>5179.9752054925866</v>
      </c>
      <c r="N4193">
        <v>5842.0118721592535</v>
      </c>
      <c r="O4193">
        <v>6504.0485388259203</v>
      </c>
      <c r="Q4193">
        <v>9393.8531177421755</v>
      </c>
      <c r="R4193">
        <v>9140.0634711008024</v>
      </c>
      <c r="S4193">
        <v>8886.2738244594293</v>
      </c>
      <c r="T4193">
        <v>8632.4841778180562</v>
      </c>
      <c r="U4193">
        <v>8378.6945311766831</v>
      </c>
      <c r="W4193">
        <v>0.44739999999999996</v>
      </c>
      <c r="AB4193">
        <v>1</v>
      </c>
      <c r="AC4193">
        <v>1</v>
      </c>
      <c r="AD4193">
        <v>1</v>
      </c>
      <c r="AE4193">
        <v>1</v>
      </c>
      <c r="AF4193">
        <v>1</v>
      </c>
      <c r="AL4193">
        <v>0.77583239999999998</v>
      </c>
      <c r="AM4193" s="5">
        <v>0.752433180809021</v>
      </c>
      <c r="AN4193">
        <v>570.77625570776252</v>
      </c>
      <c r="AO4193">
        <f t="shared" si="65"/>
        <v>26826.48401826484</v>
      </c>
      <c r="AP4193">
        <v>684.93150684931504</v>
      </c>
      <c r="AQ4193">
        <v>9.7931900000000002E-2</v>
      </c>
      <c r="AR4193">
        <v>3.0051600000000001E-2</v>
      </c>
      <c r="AS4193">
        <v>2.7753199999999999E-2</v>
      </c>
      <c r="AT4193">
        <v>2.7302499999999997E-2</v>
      </c>
      <c r="AU4193">
        <v>3.2400399999999996E-2</v>
      </c>
      <c r="AW4193">
        <v>9.7931900000000002E-2</v>
      </c>
      <c r="AX4193">
        <v>3.0051599999999998E-2</v>
      </c>
      <c r="AY4193">
        <v>2.7753199999999992E-2</v>
      </c>
      <c r="AZ4193">
        <v>2.7302499999999993E-2</v>
      </c>
      <c r="BA4193">
        <v>3.2400399999999996E-2</v>
      </c>
      <c r="BC4193" s="52">
        <v>100000</v>
      </c>
      <c r="BD4193" s="52">
        <v>100000</v>
      </c>
      <c r="BE4193">
        <v>0</v>
      </c>
      <c r="BF4193">
        <v>0</v>
      </c>
      <c r="BG4193">
        <v>0</v>
      </c>
    </row>
    <row r="4194" spans="1:59">
      <c r="A4194">
        <v>4193</v>
      </c>
      <c r="E4194">
        <v>9795.2054794520554</v>
      </c>
      <c r="K4194">
        <v>4211.5542339812973</v>
      </c>
      <c r="L4194">
        <v>4987.4359006479644</v>
      </c>
      <c r="M4194">
        <v>5763.3175673146307</v>
      </c>
      <c r="N4194">
        <v>6539.1992339812969</v>
      </c>
      <c r="O4194">
        <v>7315.0809006479631</v>
      </c>
      <c r="Q4194">
        <v>9922.5173973928304</v>
      </c>
      <c r="R4194">
        <v>9654.4450575571027</v>
      </c>
      <c r="S4194">
        <v>9386.3727177213768</v>
      </c>
      <c r="T4194">
        <v>9118.300377885651</v>
      </c>
      <c r="U4194">
        <v>8850.2280380499251</v>
      </c>
      <c r="W4194">
        <v>0.28187000000000001</v>
      </c>
      <c r="AB4194">
        <v>1</v>
      </c>
      <c r="AC4194">
        <v>1</v>
      </c>
      <c r="AD4194">
        <v>1</v>
      </c>
      <c r="AE4194">
        <v>1</v>
      </c>
      <c r="AF4194">
        <v>1</v>
      </c>
      <c r="AL4194">
        <v>0.64947390000000005</v>
      </c>
      <c r="AM4194" s="5">
        <v>1.548052906990051</v>
      </c>
      <c r="AN4194">
        <v>570.77625570776252</v>
      </c>
      <c r="AO4194">
        <f t="shared" si="65"/>
        <v>26826.48401826484</v>
      </c>
      <c r="AP4194">
        <v>684.93150684931504</v>
      </c>
      <c r="AQ4194">
        <v>0.105447</v>
      </c>
      <c r="AR4194">
        <v>3.4970100000000004E-2</v>
      </c>
      <c r="AS4194">
        <v>3.9412900000000001E-2</v>
      </c>
      <c r="AT4194">
        <v>3.99493E-2</v>
      </c>
      <c r="AU4194">
        <v>4.1862400000000001E-2</v>
      </c>
      <c r="AW4194">
        <v>0.105447</v>
      </c>
      <c r="AX4194">
        <v>3.4970100000000004E-2</v>
      </c>
      <c r="AY4194">
        <v>3.9412900000000001E-2</v>
      </c>
      <c r="AZ4194">
        <v>3.9949300000000007E-2</v>
      </c>
      <c r="BA4194">
        <v>4.1862400000000008E-2</v>
      </c>
      <c r="BC4194" s="52">
        <v>100000</v>
      </c>
      <c r="BD4194" s="52">
        <v>100000</v>
      </c>
      <c r="BE4194">
        <v>0</v>
      </c>
      <c r="BF4194">
        <v>0</v>
      </c>
      <c r="BG4194">
        <v>0</v>
      </c>
    </row>
    <row r="4195" spans="1:59">
      <c r="A4195">
        <v>4194</v>
      </c>
      <c r="E4195">
        <v>9795.2054794520554</v>
      </c>
      <c r="K4195">
        <v>4791.5527058978369</v>
      </c>
      <c r="L4195">
        <v>5597.2710392311701</v>
      </c>
      <c r="M4195">
        <v>6402.9893725645034</v>
      </c>
      <c r="N4195">
        <v>7208.7077058978366</v>
      </c>
      <c r="O4195">
        <v>8014.4260392311699</v>
      </c>
      <c r="Q4195">
        <v>10363.185673757949</v>
      </c>
      <c r="R4195">
        <v>10083.207990988536</v>
      </c>
      <c r="S4195">
        <v>9803.2303082191211</v>
      </c>
      <c r="T4195">
        <v>9523.2526254497061</v>
      </c>
      <c r="U4195">
        <v>9243.2749426802911</v>
      </c>
      <c r="W4195">
        <v>0.10945999999999999</v>
      </c>
      <c r="AB4195">
        <v>1</v>
      </c>
      <c r="AC4195">
        <v>1</v>
      </c>
      <c r="AD4195">
        <v>1</v>
      </c>
      <c r="AE4195">
        <v>1</v>
      </c>
      <c r="AF4195">
        <v>1</v>
      </c>
      <c r="AL4195">
        <v>1.0180362000000001</v>
      </c>
      <c r="AM4195" s="5">
        <v>1.8587696552276609</v>
      </c>
      <c r="AN4195">
        <v>570.77625570776252</v>
      </c>
      <c r="AO4195">
        <f t="shared" si="65"/>
        <v>26826.48401826484</v>
      </c>
      <c r="AP4195">
        <v>684.93150684931504</v>
      </c>
      <c r="AQ4195">
        <v>0.113805</v>
      </c>
      <c r="AR4195">
        <v>0.107333</v>
      </c>
      <c r="AS4195">
        <v>9.9505099999999999E-2</v>
      </c>
      <c r="AT4195">
        <v>5.3850999999999996E-2</v>
      </c>
      <c r="AU4195">
        <v>4.5518300000000005E-2</v>
      </c>
      <c r="AW4195">
        <v>0.113805</v>
      </c>
      <c r="AX4195">
        <v>0.107333</v>
      </c>
      <c r="AY4195">
        <v>9.9505099999999999E-2</v>
      </c>
      <c r="AZ4195">
        <v>5.3850999999999996E-2</v>
      </c>
      <c r="BA4195">
        <v>4.5518299999999998E-2</v>
      </c>
      <c r="BC4195" s="52">
        <v>100000</v>
      </c>
      <c r="BD4195" s="52">
        <v>100000</v>
      </c>
      <c r="BE4195">
        <v>0</v>
      </c>
      <c r="BF4195">
        <v>0</v>
      </c>
      <c r="BG4195">
        <v>0</v>
      </c>
    </row>
    <row r="4196" spans="1:59">
      <c r="A4196">
        <v>4195</v>
      </c>
      <c r="E4196">
        <v>9795.2054794520554</v>
      </c>
      <c r="K4196">
        <v>5195.2256397802421</v>
      </c>
      <c r="L4196">
        <v>5973.2806397802424</v>
      </c>
      <c r="M4196">
        <v>6751.3356397802427</v>
      </c>
      <c r="N4196">
        <v>7529.390639780243</v>
      </c>
      <c r="O4196">
        <v>8307.4456397802423</v>
      </c>
      <c r="Q4196">
        <v>11452.195643398571</v>
      </c>
      <c r="R4196">
        <v>11142.796651250481</v>
      </c>
      <c r="S4196">
        <v>10833.397659102391</v>
      </c>
      <c r="T4196">
        <v>10523.998666954301</v>
      </c>
      <c r="U4196">
        <v>10214.599674806212</v>
      </c>
      <c r="W4196">
        <v>3.8799999999999994E-2</v>
      </c>
      <c r="AB4196">
        <v>1</v>
      </c>
      <c r="AC4196">
        <v>1</v>
      </c>
      <c r="AD4196">
        <v>1</v>
      </c>
      <c r="AE4196">
        <v>1</v>
      </c>
      <c r="AF4196">
        <v>1</v>
      </c>
      <c r="AL4196">
        <v>1.4103869</v>
      </c>
      <c r="AM4196" s="5">
        <v>2.6536521911621089</v>
      </c>
      <c r="AN4196">
        <v>570.77625570776252</v>
      </c>
      <c r="AO4196">
        <f t="shared" si="65"/>
        <v>26826.48401826484</v>
      </c>
      <c r="AP4196">
        <v>684.93150684931504</v>
      </c>
      <c r="AQ4196">
        <v>0.115858</v>
      </c>
      <c r="AR4196">
        <v>0.13853299999999999</v>
      </c>
      <c r="AS4196">
        <v>0.10320099999999999</v>
      </c>
      <c r="AT4196">
        <v>0.10527400000000001</v>
      </c>
      <c r="AU4196">
        <v>0.107666</v>
      </c>
      <c r="AW4196">
        <v>0.115858</v>
      </c>
      <c r="AX4196">
        <v>0.13853300000000002</v>
      </c>
      <c r="AY4196">
        <v>0.10320099999999997</v>
      </c>
      <c r="AZ4196">
        <v>0.10527400000000002</v>
      </c>
      <c r="BA4196">
        <v>0.107666</v>
      </c>
      <c r="BC4196" s="52">
        <v>100000</v>
      </c>
      <c r="BD4196" s="52">
        <v>100000</v>
      </c>
      <c r="BE4196">
        <v>0</v>
      </c>
      <c r="BF4196">
        <v>0</v>
      </c>
      <c r="BG4196">
        <v>0</v>
      </c>
    </row>
    <row r="4197" spans="1:59">
      <c r="A4197">
        <v>4196</v>
      </c>
      <c r="E4197">
        <v>9795.2054794520554</v>
      </c>
      <c r="K4197">
        <v>5182.4701753267082</v>
      </c>
      <c r="L4197">
        <v>5834.5251753267084</v>
      </c>
      <c r="M4197">
        <v>6486.5801753267087</v>
      </c>
      <c r="N4197">
        <v>7138.635175326709</v>
      </c>
      <c r="O4197">
        <v>7790.6901753267093</v>
      </c>
      <c r="Q4197">
        <v>11834.76946265617</v>
      </c>
      <c r="R4197">
        <v>11515.034640123209</v>
      </c>
      <c r="S4197">
        <v>11195.299817590248</v>
      </c>
      <c r="T4197">
        <v>10875.564995057288</v>
      </c>
      <c r="U4197">
        <v>10555.830172524327</v>
      </c>
      <c r="W4197">
        <v>0</v>
      </c>
      <c r="AB4197">
        <v>1</v>
      </c>
      <c r="AC4197">
        <v>1</v>
      </c>
      <c r="AD4197">
        <v>1</v>
      </c>
      <c r="AE4197">
        <v>1</v>
      </c>
      <c r="AF4197">
        <v>1</v>
      </c>
      <c r="AL4197">
        <v>2.1736715000000002</v>
      </c>
      <c r="AM4197" s="5">
        <v>3.269462108612061</v>
      </c>
      <c r="AN4197">
        <v>570.77625570776252</v>
      </c>
      <c r="AO4197">
        <f t="shared" si="65"/>
        <v>26826.48401826484</v>
      </c>
      <c r="AP4197">
        <v>684.93150684931504</v>
      </c>
      <c r="AQ4197">
        <v>0.11585899999999999</v>
      </c>
      <c r="AR4197">
        <v>0.15761900000000001</v>
      </c>
      <c r="AS4197">
        <v>0.10463299999999999</v>
      </c>
      <c r="AT4197">
        <v>0.10757800000000001</v>
      </c>
      <c r="AU4197">
        <v>0.109526</v>
      </c>
      <c r="AW4197">
        <v>0.11585899999999998</v>
      </c>
      <c r="AX4197">
        <v>0.15761900000000001</v>
      </c>
      <c r="AY4197">
        <v>0.10463299999999999</v>
      </c>
      <c r="AZ4197">
        <v>0.10757799999999999</v>
      </c>
      <c r="BA4197">
        <v>0.109526</v>
      </c>
      <c r="BC4197" s="52">
        <v>100000</v>
      </c>
      <c r="BD4197" s="52">
        <v>100000</v>
      </c>
      <c r="BE4197">
        <v>0</v>
      </c>
      <c r="BF4197">
        <v>0</v>
      </c>
      <c r="BG4197">
        <v>0</v>
      </c>
    </row>
    <row r="4198" spans="1:59">
      <c r="A4198">
        <v>4197</v>
      </c>
      <c r="E4198">
        <v>9795.2054794520554</v>
      </c>
      <c r="K4198">
        <v>5077.4251739446709</v>
      </c>
      <c r="L4198">
        <v>5604.7168406113378</v>
      </c>
      <c r="M4198">
        <v>6132.0085072780048</v>
      </c>
      <c r="N4198">
        <v>6659.3001739446718</v>
      </c>
      <c r="O4198">
        <v>7186.5918406113387</v>
      </c>
      <c r="Q4198">
        <v>10939.407683373949</v>
      </c>
      <c r="R4198">
        <v>10643.862461723606</v>
      </c>
      <c r="S4198">
        <v>10348.317240073262</v>
      </c>
      <c r="T4198">
        <v>10052.772018422918</v>
      </c>
      <c r="U4198">
        <v>9757.2267967725747</v>
      </c>
      <c r="W4198">
        <v>0</v>
      </c>
      <c r="AB4198">
        <v>1</v>
      </c>
      <c r="AC4198">
        <v>1</v>
      </c>
      <c r="AD4198">
        <v>1</v>
      </c>
      <c r="AE4198">
        <v>1</v>
      </c>
      <c r="AF4198">
        <v>1</v>
      </c>
      <c r="AL4198">
        <v>3.6436864999999998</v>
      </c>
      <c r="AM4198" s="5">
        <v>4.6197381019592294</v>
      </c>
      <c r="AN4198">
        <v>570.77625570776252</v>
      </c>
      <c r="AO4198">
        <f t="shared" si="65"/>
        <v>26826.48401826484</v>
      </c>
      <c r="AP4198">
        <v>684.93150684931504</v>
      </c>
      <c r="AQ4198">
        <v>0.11586100000000001</v>
      </c>
      <c r="AR4198">
        <v>0.14299199999999998</v>
      </c>
      <c r="AS4198">
        <v>0.10427800000000001</v>
      </c>
      <c r="AT4198">
        <v>0.10710299999999999</v>
      </c>
      <c r="AU4198">
        <v>0.10867199999999999</v>
      </c>
      <c r="AW4198">
        <v>0.11586100000000001</v>
      </c>
      <c r="AX4198">
        <v>0.14299200000000001</v>
      </c>
      <c r="AY4198">
        <v>0.10427800000000002</v>
      </c>
      <c r="AZ4198">
        <v>0.10710299999999999</v>
      </c>
      <c r="BA4198">
        <v>0.10867199999999998</v>
      </c>
      <c r="BC4198" s="52">
        <v>100000</v>
      </c>
      <c r="BD4198" s="52">
        <v>100000</v>
      </c>
      <c r="BE4198">
        <v>0</v>
      </c>
      <c r="BF4198">
        <v>0</v>
      </c>
      <c r="BG4198">
        <v>0</v>
      </c>
    </row>
    <row r="4199" spans="1:59">
      <c r="A4199">
        <v>4198</v>
      </c>
      <c r="E4199">
        <v>9795.2054794520554</v>
      </c>
      <c r="K4199">
        <v>4887.5938500185584</v>
      </c>
      <c r="L4199">
        <v>5332.2513500185587</v>
      </c>
      <c r="M4199">
        <v>5776.908850018559</v>
      </c>
      <c r="N4199">
        <v>6221.5663500185592</v>
      </c>
      <c r="O4199">
        <v>6666.2238500185595</v>
      </c>
      <c r="Q4199">
        <v>8634.935003791461</v>
      </c>
      <c r="R4199">
        <v>8401.6487194464062</v>
      </c>
      <c r="S4199">
        <v>8168.3624351013514</v>
      </c>
      <c r="T4199">
        <v>7935.0761507562966</v>
      </c>
      <c r="U4199">
        <v>7701.7898664112417</v>
      </c>
      <c r="W4199">
        <v>0</v>
      </c>
      <c r="AB4199">
        <v>1</v>
      </c>
      <c r="AC4199">
        <v>1</v>
      </c>
      <c r="AD4199">
        <v>1</v>
      </c>
      <c r="AE4199">
        <v>1</v>
      </c>
      <c r="AF4199">
        <v>1</v>
      </c>
      <c r="AL4199">
        <v>5.4268764999999997</v>
      </c>
      <c r="AM4199" s="5">
        <v>5.1817007064819336</v>
      </c>
      <c r="AN4199">
        <v>570.77625570776252</v>
      </c>
      <c r="AO4199">
        <f t="shared" si="65"/>
        <v>26826.48401826484</v>
      </c>
      <c r="AP4199">
        <v>684.93150684931504</v>
      </c>
      <c r="AQ4199">
        <v>0.11573600000000001</v>
      </c>
      <c r="AR4199">
        <v>0.12956000000000001</v>
      </c>
      <c r="AS4199">
        <v>0.10205299999999999</v>
      </c>
      <c r="AT4199">
        <v>0.105393</v>
      </c>
      <c r="AU4199">
        <v>0.10799299999999999</v>
      </c>
      <c r="AW4199">
        <v>0.11573599999999999</v>
      </c>
      <c r="AX4199">
        <v>0.12956000000000001</v>
      </c>
      <c r="AY4199">
        <v>0.10205299999999999</v>
      </c>
      <c r="AZ4199">
        <v>0.105393</v>
      </c>
      <c r="BA4199">
        <v>0.10799299999999999</v>
      </c>
      <c r="BC4199" s="52">
        <v>100000</v>
      </c>
      <c r="BD4199" s="52">
        <v>100000</v>
      </c>
      <c r="BE4199">
        <v>0</v>
      </c>
      <c r="BF4199">
        <v>0</v>
      </c>
      <c r="BG4199">
        <v>0</v>
      </c>
    </row>
    <row r="4200" spans="1:59">
      <c r="A4200">
        <v>4199</v>
      </c>
      <c r="E4200">
        <v>9795.2054794520554</v>
      </c>
      <c r="K4200">
        <v>3553.5223324666708</v>
      </c>
      <c r="L4200">
        <v>3928.3323324666708</v>
      </c>
      <c r="M4200">
        <v>4303.1423324666712</v>
      </c>
      <c r="N4200">
        <v>4677.9523324666716</v>
      </c>
      <c r="O4200">
        <v>5052.762332466672</v>
      </c>
      <c r="Q4200">
        <v>4832.4654885425434</v>
      </c>
      <c r="R4200">
        <v>4701.9088708251702</v>
      </c>
      <c r="S4200">
        <v>4571.352253107797</v>
      </c>
      <c r="T4200">
        <v>4440.7956353904237</v>
      </c>
      <c r="U4200">
        <v>4310.2390176730505</v>
      </c>
      <c r="W4200">
        <v>0</v>
      </c>
      <c r="AB4200">
        <v>1</v>
      </c>
      <c r="AC4200">
        <v>1</v>
      </c>
      <c r="AD4200">
        <v>1</v>
      </c>
      <c r="AE4200">
        <v>1</v>
      </c>
      <c r="AF4200">
        <v>1</v>
      </c>
      <c r="AL4200">
        <v>5.9108150000000004</v>
      </c>
      <c r="AM4200" s="5">
        <v>6.1075277328491211</v>
      </c>
      <c r="AN4200">
        <v>570.77625570776252</v>
      </c>
      <c r="AO4200">
        <f t="shared" si="65"/>
        <v>26826.48401826484</v>
      </c>
      <c r="AP4200">
        <v>684.93150684931504</v>
      </c>
      <c r="AQ4200">
        <v>0.114923</v>
      </c>
      <c r="AR4200">
        <v>0.115258</v>
      </c>
      <c r="AS4200">
        <v>0.102063</v>
      </c>
      <c r="AT4200">
        <v>0.10485999999999999</v>
      </c>
      <c r="AU4200">
        <v>0.106776</v>
      </c>
      <c r="AW4200">
        <v>0.11492299999999998</v>
      </c>
      <c r="AX4200">
        <v>0.11525800000000001</v>
      </c>
      <c r="AY4200">
        <v>0.102063</v>
      </c>
      <c r="AZ4200">
        <v>0.10485999999999999</v>
      </c>
      <c r="BA4200">
        <v>0.106776</v>
      </c>
      <c r="BC4200" s="52">
        <v>100000</v>
      </c>
      <c r="BD4200" s="52">
        <v>100000</v>
      </c>
      <c r="BE4200">
        <v>0</v>
      </c>
      <c r="BF4200">
        <v>0</v>
      </c>
      <c r="BG4200">
        <v>0</v>
      </c>
    </row>
    <row r="4201" spans="1:59">
      <c r="A4201">
        <v>4200</v>
      </c>
      <c r="E4201">
        <v>9795.2054794520554</v>
      </c>
      <c r="K4201">
        <v>2536.7682946805735</v>
      </c>
      <c r="L4201">
        <v>2738.8857946805733</v>
      </c>
      <c r="M4201">
        <v>2941.0032946805732</v>
      </c>
      <c r="N4201">
        <v>3143.120794680573</v>
      </c>
      <c r="O4201">
        <v>3345.2382946805728</v>
      </c>
      <c r="Q4201">
        <v>2675.7242757210302</v>
      </c>
      <c r="R4201">
        <v>2603.435397165174</v>
      </c>
      <c r="S4201">
        <v>2531.1465186093178</v>
      </c>
      <c r="T4201">
        <v>2458.8576400534616</v>
      </c>
      <c r="U4201">
        <v>2386.5687614976055</v>
      </c>
      <c r="W4201">
        <v>0</v>
      </c>
      <c r="AB4201">
        <v>1</v>
      </c>
      <c r="AC4201">
        <v>1</v>
      </c>
      <c r="AD4201">
        <v>1</v>
      </c>
      <c r="AE4201">
        <v>1</v>
      </c>
      <c r="AF4201">
        <v>1</v>
      </c>
      <c r="AL4201">
        <v>5.1532159999999996</v>
      </c>
      <c r="AM4201" s="5">
        <v>6.7385220527648926</v>
      </c>
      <c r="AN4201">
        <v>570.77625570776252</v>
      </c>
      <c r="AO4201">
        <f t="shared" si="65"/>
        <v>26826.48401826484</v>
      </c>
      <c r="AP4201">
        <v>684.93150684931504</v>
      </c>
      <c r="AQ4201">
        <v>0.11444799999999999</v>
      </c>
      <c r="AR4201">
        <v>0.11451900000000001</v>
      </c>
      <c r="AS4201">
        <v>0.10206</v>
      </c>
      <c r="AT4201">
        <v>0.104879</v>
      </c>
      <c r="AU4201">
        <v>0.10678799999999999</v>
      </c>
      <c r="AW4201">
        <v>0.11444799999999998</v>
      </c>
      <c r="AX4201">
        <v>0.11451900000000002</v>
      </c>
      <c r="AY4201">
        <v>0.10206</v>
      </c>
      <c r="AZ4201">
        <v>0.10487899999999999</v>
      </c>
      <c r="BA4201">
        <v>0.10678799999999998</v>
      </c>
      <c r="BC4201" s="52">
        <v>100000</v>
      </c>
      <c r="BD4201" s="52">
        <v>100000</v>
      </c>
      <c r="BE4201">
        <v>0</v>
      </c>
      <c r="BF4201">
        <v>0</v>
      </c>
      <c r="BG4201">
        <v>0</v>
      </c>
    </row>
    <row r="4202" spans="1:59">
      <c r="A4202">
        <v>4201</v>
      </c>
      <c r="E4202">
        <v>9795.2054794520554</v>
      </c>
      <c r="K4202">
        <v>2106.8583445339395</v>
      </c>
      <c r="L4202">
        <v>2208.1633445339394</v>
      </c>
      <c r="M4202">
        <v>2309.4683445339392</v>
      </c>
      <c r="N4202">
        <v>2410.7733445339391</v>
      </c>
      <c r="O4202">
        <v>2512.0783445339389</v>
      </c>
      <c r="Q4202">
        <v>2883.6911697181099</v>
      </c>
      <c r="R4202">
        <v>2805.7837398920556</v>
      </c>
      <c r="S4202">
        <v>2727.8763100660012</v>
      </c>
      <c r="T4202">
        <v>2649.9688802399469</v>
      </c>
      <c r="U4202">
        <v>2572.0614504138925</v>
      </c>
      <c r="W4202">
        <v>0</v>
      </c>
      <c r="AB4202">
        <v>1</v>
      </c>
      <c r="AC4202">
        <v>1</v>
      </c>
      <c r="AD4202">
        <v>1</v>
      </c>
      <c r="AE4202">
        <v>1</v>
      </c>
      <c r="AF4202">
        <v>1</v>
      </c>
      <c r="AL4202">
        <v>5.0558456999999999</v>
      </c>
      <c r="AM4202" s="5">
        <v>5.3991374969482422</v>
      </c>
      <c r="AN4202">
        <v>570.77625570776252</v>
      </c>
      <c r="AO4202">
        <f t="shared" si="65"/>
        <v>26826.48401826484</v>
      </c>
      <c r="AP4202">
        <v>684.93150684931504</v>
      </c>
      <c r="AQ4202">
        <v>0.114342</v>
      </c>
      <c r="AR4202">
        <v>0.114496</v>
      </c>
      <c r="AS4202">
        <v>0.102022</v>
      </c>
      <c r="AT4202">
        <v>0.10491200000000001</v>
      </c>
      <c r="AU4202">
        <v>0.106806</v>
      </c>
      <c r="AW4202">
        <v>0.11434199999999999</v>
      </c>
      <c r="AX4202">
        <v>0.114496</v>
      </c>
      <c r="AY4202">
        <v>0.10202199999999999</v>
      </c>
      <c r="AZ4202">
        <v>0.10491199999999999</v>
      </c>
      <c r="BA4202">
        <v>0.106806</v>
      </c>
      <c r="BC4202" s="52">
        <v>100000</v>
      </c>
      <c r="BD4202" s="52">
        <v>100000</v>
      </c>
      <c r="BE4202">
        <v>0</v>
      </c>
      <c r="BF4202">
        <v>0</v>
      </c>
      <c r="BG4202">
        <v>0</v>
      </c>
    </row>
    <row r="4203" spans="1:59">
      <c r="A4203">
        <v>4202</v>
      </c>
      <c r="E4203">
        <v>9795.2054794520554</v>
      </c>
      <c r="K4203">
        <v>1944.3314121614314</v>
      </c>
      <c r="L4203">
        <v>1994.4889121614315</v>
      </c>
      <c r="M4203">
        <v>2044.6464121614315</v>
      </c>
      <c r="N4203">
        <v>2094.8039121614315</v>
      </c>
      <c r="O4203">
        <v>2144.9614121614313</v>
      </c>
      <c r="Q4203">
        <v>2805.6961633781152</v>
      </c>
      <c r="R4203">
        <v>2729.8958905438103</v>
      </c>
      <c r="S4203">
        <v>2654.0956177095054</v>
      </c>
      <c r="T4203">
        <v>2578.2953448752005</v>
      </c>
      <c r="U4203">
        <v>2502.4950720408956</v>
      </c>
      <c r="W4203">
        <v>0</v>
      </c>
      <c r="AB4203">
        <v>1</v>
      </c>
      <c r="AC4203">
        <v>1</v>
      </c>
      <c r="AD4203">
        <v>1</v>
      </c>
      <c r="AE4203">
        <v>1</v>
      </c>
      <c r="AF4203">
        <v>1</v>
      </c>
      <c r="AL4203">
        <v>4.4518437000000004</v>
      </c>
      <c r="AM4203" s="5">
        <v>5.470916748046875</v>
      </c>
      <c r="AN4203">
        <v>570.77625570776252</v>
      </c>
      <c r="AO4203">
        <f t="shared" si="65"/>
        <v>26826.48401826484</v>
      </c>
      <c r="AP4203">
        <v>684.93150684931504</v>
      </c>
      <c r="AQ4203">
        <v>0.114327</v>
      </c>
      <c r="AR4203">
        <v>0.11450400000000001</v>
      </c>
      <c r="AS4203">
        <v>0.102051</v>
      </c>
      <c r="AT4203">
        <v>0.104917</v>
      </c>
      <c r="AU4203">
        <v>0.10681300000000001</v>
      </c>
      <c r="AW4203">
        <v>0.114327</v>
      </c>
      <c r="AX4203">
        <v>0.11450400000000001</v>
      </c>
      <c r="AY4203">
        <v>0.10205099999999999</v>
      </c>
      <c r="AZ4203">
        <v>0.104917</v>
      </c>
      <c r="BA4203">
        <v>0.10681300000000001</v>
      </c>
      <c r="BC4203" s="52">
        <v>100000</v>
      </c>
      <c r="BD4203" s="52">
        <v>100000</v>
      </c>
      <c r="BE4203">
        <v>0</v>
      </c>
      <c r="BF4203">
        <v>0</v>
      </c>
      <c r="BG4203">
        <v>0</v>
      </c>
    </row>
    <row r="4204" spans="1:59">
      <c r="A4204">
        <v>4203</v>
      </c>
      <c r="E4204">
        <v>9795.2054794520554</v>
      </c>
      <c r="K4204">
        <v>1897.1461737307034</v>
      </c>
      <c r="L4204">
        <v>1938.8061737307034</v>
      </c>
      <c r="M4204">
        <v>1980.4661737307035</v>
      </c>
      <c r="N4204">
        <v>2022.1261737307036</v>
      </c>
      <c r="O4204">
        <v>2063.7861737307035</v>
      </c>
      <c r="Q4204">
        <v>3547.8319647451881</v>
      </c>
      <c r="R4204">
        <v>3451.981731284925</v>
      </c>
      <c r="S4204">
        <v>3356.1314978246619</v>
      </c>
      <c r="T4204">
        <v>3260.2812643643988</v>
      </c>
      <c r="U4204">
        <v>3164.4310309041357</v>
      </c>
      <c r="W4204">
        <v>0</v>
      </c>
      <c r="AB4204">
        <v>1</v>
      </c>
      <c r="AC4204">
        <v>1</v>
      </c>
      <c r="AD4204">
        <v>1</v>
      </c>
      <c r="AE4204">
        <v>1</v>
      </c>
      <c r="AF4204">
        <v>1</v>
      </c>
      <c r="AL4204">
        <v>4.6582119999999998</v>
      </c>
      <c r="AM4204" s="5">
        <v>7.5368542671203613</v>
      </c>
      <c r="AN4204">
        <v>570.77625570776252</v>
      </c>
      <c r="AO4204">
        <f t="shared" si="65"/>
        <v>26826.48401826484</v>
      </c>
      <c r="AP4204">
        <v>684.93150684931504</v>
      </c>
      <c r="AQ4204">
        <v>0.114341</v>
      </c>
      <c r="AR4204">
        <v>0.114526</v>
      </c>
      <c r="AS4204">
        <v>0.102049</v>
      </c>
      <c r="AT4204">
        <v>0.10488</v>
      </c>
      <c r="AU4204">
        <v>0.10680500000000001</v>
      </c>
      <c r="AW4204">
        <v>0.11434100000000001</v>
      </c>
      <c r="AX4204">
        <v>0.114526</v>
      </c>
      <c r="AY4204">
        <v>0.10204899999999999</v>
      </c>
      <c r="AZ4204">
        <v>0.10488000000000001</v>
      </c>
      <c r="BA4204">
        <v>0.10680500000000002</v>
      </c>
      <c r="BC4204" s="52">
        <v>100000</v>
      </c>
      <c r="BD4204" s="52">
        <v>100000</v>
      </c>
      <c r="BE4204">
        <v>0</v>
      </c>
      <c r="BF4204">
        <v>0</v>
      </c>
      <c r="BG4204">
        <v>0</v>
      </c>
    </row>
    <row r="4205" spans="1:59">
      <c r="A4205">
        <v>4204</v>
      </c>
      <c r="E4205">
        <v>9795.2054794520554</v>
      </c>
      <c r="K4205">
        <v>1932.3478595441038</v>
      </c>
      <c r="L4205">
        <v>1973.7328595441038</v>
      </c>
      <c r="M4205">
        <v>2015.1178595441038</v>
      </c>
      <c r="N4205">
        <v>2056.5028595441036</v>
      </c>
      <c r="O4205">
        <v>2097.8878595441038</v>
      </c>
      <c r="Q4205">
        <v>5688.968456996754</v>
      </c>
      <c r="R4205">
        <v>5535.2720698977919</v>
      </c>
      <c r="S4205">
        <v>5381.5756827988298</v>
      </c>
      <c r="T4205">
        <v>5227.8792956998677</v>
      </c>
      <c r="U4205">
        <v>5074.1829086009056</v>
      </c>
      <c r="W4205">
        <v>0</v>
      </c>
      <c r="AB4205">
        <v>1</v>
      </c>
      <c r="AC4205">
        <v>1</v>
      </c>
      <c r="AD4205">
        <v>1</v>
      </c>
      <c r="AE4205">
        <v>1</v>
      </c>
      <c r="AF4205">
        <v>1</v>
      </c>
      <c r="AL4205">
        <v>4.1457980000000001</v>
      </c>
      <c r="AM4205" s="5">
        <v>7.1562995910644531</v>
      </c>
      <c r="AN4205">
        <v>570.77625570776252</v>
      </c>
      <c r="AO4205">
        <f t="shared" si="65"/>
        <v>26826.48401826484</v>
      </c>
      <c r="AP4205">
        <v>684.93150684931504</v>
      </c>
      <c r="AQ4205">
        <v>0.110689</v>
      </c>
      <c r="AR4205">
        <v>0.10882</v>
      </c>
      <c r="AS4205">
        <v>0.10138999999999999</v>
      </c>
      <c r="AT4205">
        <v>0.104785</v>
      </c>
      <c r="AU4205">
        <v>0.106144</v>
      </c>
      <c r="AW4205">
        <v>0.110689</v>
      </c>
      <c r="AX4205">
        <v>0.10882000000000001</v>
      </c>
      <c r="AY4205">
        <v>0.10138999999999999</v>
      </c>
      <c r="AZ4205">
        <v>0.104785</v>
      </c>
      <c r="BA4205">
        <v>0.106144</v>
      </c>
      <c r="BC4205" s="52">
        <v>100000</v>
      </c>
      <c r="BD4205" s="52">
        <v>100000</v>
      </c>
      <c r="BE4205">
        <v>0</v>
      </c>
      <c r="BF4205">
        <v>0</v>
      </c>
      <c r="BG4205">
        <v>0</v>
      </c>
    </row>
    <row r="4206" spans="1:59">
      <c r="A4206">
        <v>4205</v>
      </c>
      <c r="E4206">
        <v>9795.2054794520554</v>
      </c>
      <c r="K4206">
        <v>2426.6694050088745</v>
      </c>
      <c r="L4206">
        <v>2468.7419050088747</v>
      </c>
      <c r="M4206">
        <v>2510.8144050088749</v>
      </c>
      <c r="N4206">
        <v>2552.8869050088751</v>
      </c>
      <c r="O4206">
        <v>2594.9594050088754</v>
      </c>
      <c r="Q4206">
        <v>10655.92199289396</v>
      </c>
      <c r="R4206">
        <v>10368.035579235795</v>
      </c>
      <c r="S4206">
        <v>10080.14916557763</v>
      </c>
      <c r="T4206">
        <v>9792.2627519194648</v>
      </c>
      <c r="U4206">
        <v>9504.3763382612997</v>
      </c>
      <c r="W4206">
        <v>9.3800000000000012E-3</v>
      </c>
      <c r="AB4206">
        <v>1</v>
      </c>
      <c r="AC4206">
        <v>1</v>
      </c>
      <c r="AD4206">
        <v>1</v>
      </c>
      <c r="AE4206">
        <v>1</v>
      </c>
      <c r="AF4206">
        <v>1</v>
      </c>
      <c r="AL4206">
        <v>3.8690023</v>
      </c>
      <c r="AM4206" s="5">
        <v>6.3715119361877441</v>
      </c>
      <c r="AN4206">
        <v>570.77625570776252</v>
      </c>
      <c r="AO4206">
        <f t="shared" si="65"/>
        <v>26826.48401826484</v>
      </c>
      <c r="AP4206">
        <v>684.93150684931504</v>
      </c>
      <c r="AQ4206">
        <v>0.11126000000000001</v>
      </c>
      <c r="AR4206">
        <v>0.112136</v>
      </c>
      <c r="AS4206">
        <v>0.101965</v>
      </c>
      <c r="AT4206">
        <v>0.104877</v>
      </c>
      <c r="AU4206">
        <v>0.10641299999999999</v>
      </c>
      <c r="AW4206">
        <v>0.11126000000000001</v>
      </c>
      <c r="AX4206">
        <v>0.112136</v>
      </c>
      <c r="AY4206">
        <v>0.10196500000000001</v>
      </c>
      <c r="AZ4206">
        <v>0.10487699999999998</v>
      </c>
      <c r="BA4206">
        <v>0.10641299999999999</v>
      </c>
      <c r="BC4206" s="52">
        <v>100000</v>
      </c>
      <c r="BD4206" s="52">
        <v>100000</v>
      </c>
      <c r="BE4206">
        <v>0</v>
      </c>
      <c r="BF4206">
        <v>0</v>
      </c>
      <c r="BG4206">
        <v>0</v>
      </c>
    </row>
    <row r="4207" spans="1:59">
      <c r="A4207">
        <v>4206</v>
      </c>
      <c r="E4207">
        <v>9795.2054794520554</v>
      </c>
      <c r="K4207">
        <v>3259.526311913155</v>
      </c>
      <c r="L4207">
        <v>3301.461311913155</v>
      </c>
      <c r="M4207">
        <v>3343.3963119131549</v>
      </c>
      <c r="N4207">
        <v>3385.3313119131549</v>
      </c>
      <c r="O4207">
        <v>3427.2663119131548</v>
      </c>
      <c r="Q4207">
        <v>12572.115576625371</v>
      </c>
      <c r="R4207">
        <v>12232.460193276846</v>
      </c>
      <c r="S4207">
        <v>11892.804809928321</v>
      </c>
      <c r="T4207">
        <v>11553.149426579796</v>
      </c>
      <c r="U4207">
        <v>11213.494043231271</v>
      </c>
      <c r="W4207">
        <v>4.512E-2</v>
      </c>
      <c r="AB4207">
        <v>1</v>
      </c>
      <c r="AC4207">
        <v>1</v>
      </c>
      <c r="AD4207">
        <v>1</v>
      </c>
      <c r="AE4207">
        <v>1</v>
      </c>
      <c r="AF4207">
        <v>1</v>
      </c>
      <c r="AL4207">
        <v>3.9909029999999999</v>
      </c>
      <c r="AM4207" s="5">
        <v>6.4971699714660636</v>
      </c>
      <c r="AN4207">
        <v>570.77625570776252</v>
      </c>
      <c r="AO4207">
        <f t="shared" si="65"/>
        <v>26826.48401826484</v>
      </c>
      <c r="AP4207">
        <v>684.93150684931504</v>
      </c>
      <c r="AQ4207">
        <v>0.11064700000000001</v>
      </c>
      <c r="AR4207">
        <v>0.107324</v>
      </c>
      <c r="AS4207">
        <v>0.10188599999999999</v>
      </c>
      <c r="AT4207">
        <v>0.105187</v>
      </c>
      <c r="AU4207">
        <v>0.105351</v>
      </c>
      <c r="AW4207">
        <v>0.11064700000000001</v>
      </c>
      <c r="AX4207">
        <v>0.10732400000000002</v>
      </c>
      <c r="AY4207">
        <v>0.10188599999999999</v>
      </c>
      <c r="AZ4207">
        <v>0.10518700000000002</v>
      </c>
      <c r="BA4207">
        <v>0.10535100000000001</v>
      </c>
      <c r="BC4207" s="52">
        <v>100000</v>
      </c>
      <c r="BD4207" s="52">
        <v>100000</v>
      </c>
      <c r="BE4207">
        <v>0</v>
      </c>
      <c r="BF4207">
        <v>0</v>
      </c>
      <c r="BG4207">
        <v>0</v>
      </c>
    </row>
    <row r="4208" spans="1:59">
      <c r="A4208">
        <v>4207</v>
      </c>
      <c r="E4208">
        <v>9795.2054794520554</v>
      </c>
      <c r="K4208">
        <v>3811.5187043488163</v>
      </c>
      <c r="L4208">
        <v>3852.7662043488162</v>
      </c>
      <c r="M4208">
        <v>3894.0137043488162</v>
      </c>
      <c r="N4208">
        <v>3935.2612043488161</v>
      </c>
      <c r="O4208">
        <v>3976.5087043488161</v>
      </c>
      <c r="Q4208">
        <v>12814.364322674979</v>
      </c>
      <c r="R4208">
        <v>12468.164210323685</v>
      </c>
      <c r="S4208">
        <v>12121.96409797239</v>
      </c>
      <c r="T4208">
        <v>11775.763985621095</v>
      </c>
      <c r="U4208">
        <v>11429.563873269801</v>
      </c>
      <c r="W4208">
        <v>0.15459999999999999</v>
      </c>
      <c r="AB4208">
        <v>1</v>
      </c>
      <c r="AC4208">
        <v>1</v>
      </c>
      <c r="AD4208">
        <v>1</v>
      </c>
      <c r="AE4208">
        <v>1</v>
      </c>
      <c r="AF4208">
        <v>1</v>
      </c>
      <c r="AL4208">
        <v>2.6142732999999998</v>
      </c>
      <c r="AM4208" s="5">
        <v>6.386589527130127</v>
      </c>
      <c r="AN4208">
        <v>570.77625570776252</v>
      </c>
      <c r="AO4208">
        <f t="shared" si="65"/>
        <v>26826.48401826484</v>
      </c>
      <c r="AP4208">
        <v>684.93150684931504</v>
      </c>
      <c r="AQ4208">
        <v>0.111371</v>
      </c>
      <c r="AR4208">
        <v>0.104465</v>
      </c>
      <c r="AS4208">
        <v>9.90872E-2</v>
      </c>
      <c r="AT4208">
        <v>9.6861900000000001E-2</v>
      </c>
      <c r="AU4208">
        <v>5.4237499999999994E-2</v>
      </c>
      <c r="AW4208">
        <v>0.11137099999999998</v>
      </c>
      <c r="AX4208">
        <v>0.10446500000000002</v>
      </c>
      <c r="AY4208">
        <v>9.90872E-2</v>
      </c>
      <c r="AZ4208">
        <v>9.6861899999999987E-2</v>
      </c>
      <c r="BA4208">
        <v>5.4237499999999994E-2</v>
      </c>
      <c r="BC4208" s="52">
        <v>100000</v>
      </c>
      <c r="BD4208" s="52">
        <v>100000</v>
      </c>
      <c r="BE4208">
        <v>0</v>
      </c>
      <c r="BF4208">
        <v>0</v>
      </c>
      <c r="BG4208">
        <v>0</v>
      </c>
    </row>
    <row r="4209" spans="1:59">
      <c r="A4209">
        <v>4208</v>
      </c>
      <c r="E4209">
        <v>9795.2054794520554</v>
      </c>
      <c r="K4209">
        <v>3599.5596174298307</v>
      </c>
      <c r="L4209">
        <v>3648.2321174298309</v>
      </c>
      <c r="M4209">
        <v>3696.904617429831</v>
      </c>
      <c r="N4209">
        <v>3745.5771174298311</v>
      </c>
      <c r="O4209">
        <v>3794.2496174298312</v>
      </c>
      <c r="Q4209">
        <v>10582.56760301093</v>
      </c>
      <c r="R4209">
        <v>10296.662973409859</v>
      </c>
      <c r="S4209">
        <v>10010.758343808788</v>
      </c>
      <c r="T4209">
        <v>9724.8537142077166</v>
      </c>
      <c r="U4209">
        <v>9438.9490846066456</v>
      </c>
      <c r="W4209">
        <v>0.33512000000000003</v>
      </c>
      <c r="AB4209">
        <v>1</v>
      </c>
      <c r="AC4209">
        <v>1</v>
      </c>
      <c r="AD4209">
        <v>1</v>
      </c>
      <c r="AE4209">
        <v>1</v>
      </c>
      <c r="AF4209">
        <v>1</v>
      </c>
      <c r="AL4209">
        <v>1.6613883</v>
      </c>
      <c r="AM4209" s="5">
        <v>6.1295971870422363</v>
      </c>
      <c r="AN4209">
        <v>570.77625570776252</v>
      </c>
      <c r="AO4209">
        <f t="shared" si="65"/>
        <v>26826.48401826484</v>
      </c>
      <c r="AP4209">
        <v>684.93150684931504</v>
      </c>
      <c r="AQ4209">
        <v>0.10991099999999999</v>
      </c>
      <c r="AR4209">
        <v>9.5168799999999998E-2</v>
      </c>
      <c r="AS4209">
        <v>8.4279899999999991E-2</v>
      </c>
      <c r="AT4209">
        <v>4.2571900000000003E-2</v>
      </c>
      <c r="AU4209">
        <v>4.2789099999999997E-2</v>
      </c>
      <c r="AW4209">
        <v>0.10991099999999999</v>
      </c>
      <c r="AX4209">
        <v>9.5168799999999984E-2</v>
      </c>
      <c r="AY4209">
        <v>8.4279900000000005E-2</v>
      </c>
      <c r="AZ4209">
        <v>4.257190000000001E-2</v>
      </c>
      <c r="BA4209">
        <v>4.2789099999999997E-2</v>
      </c>
      <c r="BC4209" s="52">
        <v>100000</v>
      </c>
      <c r="BD4209" s="52">
        <v>100000</v>
      </c>
      <c r="BE4209">
        <v>0</v>
      </c>
      <c r="BF4209">
        <v>0</v>
      </c>
      <c r="BG4209">
        <v>0</v>
      </c>
    </row>
    <row r="4210" spans="1:59">
      <c r="A4210">
        <v>4209</v>
      </c>
      <c r="E4210">
        <v>9795.2054794520554</v>
      </c>
      <c r="K4210">
        <v>3558.3661553077663</v>
      </c>
      <c r="L4210">
        <v>3632.8611553077662</v>
      </c>
      <c r="M4210">
        <v>3707.3561553077661</v>
      </c>
      <c r="N4210">
        <v>3781.851155307766</v>
      </c>
      <c r="O4210">
        <v>3856.3461553077659</v>
      </c>
      <c r="Q4210">
        <v>10377.295366795261</v>
      </c>
      <c r="R4210">
        <v>10096.936488028216</v>
      </c>
      <c r="S4210">
        <v>9816.5776092611704</v>
      </c>
      <c r="T4210">
        <v>9536.2187304941253</v>
      </c>
      <c r="U4210">
        <v>9255.8598517270802</v>
      </c>
      <c r="W4210">
        <v>0.46960000000000002</v>
      </c>
      <c r="AB4210">
        <v>1</v>
      </c>
      <c r="AC4210">
        <v>1</v>
      </c>
      <c r="AD4210">
        <v>1</v>
      </c>
      <c r="AE4210">
        <v>1</v>
      </c>
      <c r="AF4210">
        <v>1</v>
      </c>
      <c r="AL4210">
        <v>0.7257382</v>
      </c>
      <c r="AM4210" s="5">
        <v>6.1484661102294922</v>
      </c>
      <c r="AN4210">
        <v>570.77625570776252</v>
      </c>
      <c r="AO4210">
        <f t="shared" si="65"/>
        <v>26826.48401826484</v>
      </c>
      <c r="AP4210">
        <v>684.93150684931504</v>
      </c>
      <c r="AQ4210">
        <v>0.101003</v>
      </c>
      <c r="AR4210">
        <v>7.5659099999999993E-2</v>
      </c>
      <c r="AS4210">
        <v>3.8715000000000006E-2</v>
      </c>
      <c r="AT4210">
        <v>3.8621099999999998E-2</v>
      </c>
      <c r="AU4210">
        <v>4.0146500000000002E-2</v>
      </c>
      <c r="AW4210">
        <v>0.101003</v>
      </c>
      <c r="AX4210">
        <v>7.5659099999999993E-2</v>
      </c>
      <c r="AY4210">
        <v>3.8715000000000013E-2</v>
      </c>
      <c r="AZ4210">
        <v>3.8621100000000005E-2</v>
      </c>
      <c r="BA4210">
        <v>4.0146500000000002E-2</v>
      </c>
      <c r="BC4210" s="52">
        <v>100000</v>
      </c>
      <c r="BD4210" s="52">
        <v>100000</v>
      </c>
      <c r="BE4210">
        <v>0</v>
      </c>
      <c r="BF4210">
        <v>0</v>
      </c>
      <c r="BG4210">
        <v>0</v>
      </c>
    </row>
    <row r="4211" spans="1:59">
      <c r="A4211">
        <v>4210</v>
      </c>
      <c r="E4211">
        <v>9795.2054794520554</v>
      </c>
      <c r="K4211">
        <v>3801.7820678472372</v>
      </c>
      <c r="L4211">
        <v>3906.5245678472374</v>
      </c>
      <c r="M4211">
        <v>4011.2670678472377</v>
      </c>
      <c r="N4211">
        <v>4116.009567847238</v>
      </c>
      <c r="O4211">
        <v>4220.7520678472383</v>
      </c>
      <c r="Q4211">
        <v>9435.2766447753493</v>
      </c>
      <c r="R4211">
        <v>9180.3678765959376</v>
      </c>
      <c r="S4211">
        <v>8925.4591084165259</v>
      </c>
      <c r="T4211">
        <v>8670.5503402371141</v>
      </c>
      <c r="U4211">
        <v>8415.6415720577024</v>
      </c>
      <c r="W4211">
        <v>0.59609000000000001</v>
      </c>
      <c r="AB4211">
        <v>1</v>
      </c>
      <c r="AC4211">
        <v>1</v>
      </c>
      <c r="AD4211">
        <v>1</v>
      </c>
      <c r="AE4211">
        <v>1</v>
      </c>
      <c r="AF4211">
        <v>1</v>
      </c>
      <c r="AL4211">
        <v>0.38061709999999999</v>
      </c>
      <c r="AM4211" s="5">
        <v>5.8565826416015616</v>
      </c>
      <c r="AN4211">
        <v>570.77625570776252</v>
      </c>
      <c r="AO4211">
        <f t="shared" si="65"/>
        <v>26826.48401826484</v>
      </c>
      <c r="AP4211">
        <v>684.93150684931504</v>
      </c>
      <c r="AQ4211">
        <v>0.10098399999999999</v>
      </c>
      <c r="AR4211">
        <v>7.5365200000000007E-2</v>
      </c>
      <c r="AS4211">
        <v>3.8764699999999999E-2</v>
      </c>
      <c r="AT4211">
        <v>3.86938E-2</v>
      </c>
      <c r="AU4211">
        <v>4.0250799999999996E-2</v>
      </c>
      <c r="AW4211">
        <v>0.100984</v>
      </c>
      <c r="AX4211">
        <v>7.5365200000000007E-2</v>
      </c>
      <c r="AY4211">
        <v>3.8764699999999999E-2</v>
      </c>
      <c r="AZ4211">
        <v>3.86938E-2</v>
      </c>
      <c r="BA4211">
        <v>4.0250799999999989E-2</v>
      </c>
      <c r="BC4211" s="52">
        <v>100000</v>
      </c>
      <c r="BD4211" s="52">
        <v>100000</v>
      </c>
      <c r="BE4211">
        <v>0</v>
      </c>
      <c r="BF4211">
        <v>0</v>
      </c>
      <c r="BG4211">
        <v>0</v>
      </c>
    </row>
    <row r="4212" spans="1:59">
      <c r="A4212">
        <v>4211</v>
      </c>
      <c r="E4212">
        <v>9795.2054794520554</v>
      </c>
      <c r="K4212">
        <v>4276.6303403088496</v>
      </c>
      <c r="L4212">
        <v>4443.2728403088495</v>
      </c>
      <c r="M4212">
        <v>4609.9153403088494</v>
      </c>
      <c r="N4212">
        <v>4776.5578403088493</v>
      </c>
      <c r="O4212">
        <v>4943.2003403088493</v>
      </c>
      <c r="Q4212">
        <v>8681.5838288123996</v>
      </c>
      <c r="R4212">
        <v>8447.037252003036</v>
      </c>
      <c r="S4212">
        <v>8212.4906751936724</v>
      </c>
      <c r="T4212">
        <v>7977.9440983843087</v>
      </c>
      <c r="U4212">
        <v>7743.3975215749451</v>
      </c>
      <c r="W4212">
        <v>0.65551000000000004</v>
      </c>
      <c r="AB4212">
        <v>1</v>
      </c>
      <c r="AC4212">
        <v>1</v>
      </c>
      <c r="AD4212">
        <v>1</v>
      </c>
      <c r="AE4212">
        <v>1</v>
      </c>
      <c r="AF4212">
        <v>1</v>
      </c>
      <c r="AL4212">
        <v>0.91653629999999997</v>
      </c>
      <c r="AM4212" s="5">
        <v>6.3497834205627441</v>
      </c>
      <c r="AN4212">
        <v>570.77625570776252</v>
      </c>
      <c r="AO4212">
        <f t="shared" si="65"/>
        <v>26826.48401826484</v>
      </c>
      <c r="AP4212">
        <v>684.93150684931504</v>
      </c>
      <c r="AQ4212">
        <v>0.100981</v>
      </c>
      <c r="AR4212">
        <v>7.5361099999999986E-2</v>
      </c>
      <c r="AS4212">
        <v>3.8788800000000005E-2</v>
      </c>
      <c r="AT4212">
        <v>3.8721400000000003E-2</v>
      </c>
      <c r="AU4212">
        <v>4.0268999999999999E-2</v>
      </c>
      <c r="AW4212">
        <v>0.100981</v>
      </c>
      <c r="AX4212">
        <v>7.53611E-2</v>
      </c>
      <c r="AY4212">
        <v>3.8788799999999998E-2</v>
      </c>
      <c r="AZ4212">
        <v>3.8721400000000003E-2</v>
      </c>
      <c r="BA4212">
        <v>4.0268999999999999E-2</v>
      </c>
      <c r="BC4212" s="52">
        <v>100000</v>
      </c>
      <c r="BD4212" s="52">
        <v>100000</v>
      </c>
      <c r="BE4212">
        <v>0</v>
      </c>
      <c r="BF4212">
        <v>0</v>
      </c>
      <c r="BG4212">
        <v>0</v>
      </c>
    </row>
    <row r="4213" spans="1:59">
      <c r="A4213">
        <v>4212</v>
      </c>
      <c r="E4213">
        <v>9795.2054794520554</v>
      </c>
      <c r="K4213">
        <v>4415.1901674467026</v>
      </c>
      <c r="L4213">
        <v>4617.3076674467029</v>
      </c>
      <c r="M4213">
        <v>4819.4251674467032</v>
      </c>
      <c r="N4213">
        <v>5021.5426674467035</v>
      </c>
      <c r="O4213">
        <v>5223.6601674467038</v>
      </c>
      <c r="Q4213">
        <v>8205.7689398422808</v>
      </c>
      <c r="R4213">
        <v>7984.0772474495379</v>
      </c>
      <c r="S4213">
        <v>7762.3855550567951</v>
      </c>
      <c r="T4213">
        <v>7540.6938626640522</v>
      </c>
      <c r="U4213">
        <v>7319.0021702713093</v>
      </c>
      <c r="W4213">
        <v>0.74597999999999998</v>
      </c>
      <c r="AB4213">
        <v>1</v>
      </c>
      <c r="AC4213">
        <v>1</v>
      </c>
      <c r="AD4213">
        <v>1</v>
      </c>
      <c r="AE4213">
        <v>1</v>
      </c>
      <c r="AF4213">
        <v>1</v>
      </c>
      <c r="AL4213">
        <v>1.1411465000000001</v>
      </c>
      <c r="AM4213" s="5">
        <v>6.1473417282104492</v>
      </c>
      <c r="AN4213">
        <v>570.77625570776252</v>
      </c>
      <c r="AO4213">
        <f t="shared" si="65"/>
        <v>26826.48401826484</v>
      </c>
      <c r="AP4213">
        <v>684.93150684931504</v>
      </c>
      <c r="AQ4213">
        <v>0.10112699999999999</v>
      </c>
      <c r="AR4213">
        <v>7.5382599999999994E-2</v>
      </c>
      <c r="AS4213">
        <v>3.8841500000000001E-2</v>
      </c>
      <c r="AT4213">
        <v>3.8690600000000006E-2</v>
      </c>
      <c r="AU4213">
        <v>4.0208000000000001E-2</v>
      </c>
      <c r="AW4213">
        <v>0.10112700000000001</v>
      </c>
      <c r="AX4213">
        <v>7.5382600000000008E-2</v>
      </c>
      <c r="AY4213">
        <v>3.8841500000000001E-2</v>
      </c>
      <c r="AZ4213">
        <v>3.8690600000000006E-2</v>
      </c>
      <c r="BA4213">
        <v>4.0208000000000008E-2</v>
      </c>
      <c r="BC4213" s="52">
        <v>100000</v>
      </c>
      <c r="BD4213" s="52">
        <v>100000</v>
      </c>
      <c r="BE4213">
        <v>0</v>
      </c>
      <c r="BF4213">
        <v>0</v>
      </c>
      <c r="BG4213">
        <v>0</v>
      </c>
    </row>
    <row r="4214" spans="1:59">
      <c r="A4214">
        <v>4213</v>
      </c>
      <c r="E4214">
        <v>9795.2054794520554</v>
      </c>
      <c r="K4214">
        <v>4290.1118370033446</v>
      </c>
      <c r="L4214">
        <v>4554.1018370033444</v>
      </c>
      <c r="M4214">
        <v>4818.0918370033442</v>
      </c>
      <c r="N4214">
        <v>5082.0818370033439</v>
      </c>
      <c r="O4214">
        <v>5346.0718370033437</v>
      </c>
      <c r="Q4214">
        <v>7495.0108946965802</v>
      </c>
      <c r="R4214">
        <v>7292.521443414098</v>
      </c>
      <c r="S4214">
        <v>7090.0319921316168</v>
      </c>
      <c r="T4214">
        <v>6887.5425408491355</v>
      </c>
      <c r="U4214">
        <v>6685.0530895666543</v>
      </c>
      <c r="W4214">
        <v>0.74126000000000003</v>
      </c>
      <c r="AB4214">
        <v>1</v>
      </c>
      <c r="AC4214">
        <v>1</v>
      </c>
      <c r="AD4214">
        <v>1</v>
      </c>
      <c r="AE4214">
        <v>1</v>
      </c>
      <c r="AF4214">
        <v>1</v>
      </c>
      <c r="AL4214">
        <v>1.1003225999999999</v>
      </c>
      <c r="AM4214" s="5">
        <v>6.0640769004821777</v>
      </c>
      <c r="AN4214">
        <v>570.77625570776252</v>
      </c>
      <c r="AO4214">
        <f t="shared" si="65"/>
        <v>26826.48401826484</v>
      </c>
      <c r="AP4214">
        <v>684.93150684931504</v>
      </c>
      <c r="AQ4214">
        <v>0.10131900000000001</v>
      </c>
      <c r="AR4214">
        <v>7.540680000000001E-2</v>
      </c>
      <c r="AS4214">
        <v>3.8800899999999999E-2</v>
      </c>
      <c r="AT4214">
        <v>3.8750799999999995E-2</v>
      </c>
      <c r="AU4214">
        <v>4.0261200000000004E-2</v>
      </c>
      <c r="AW4214">
        <v>0.10131900000000001</v>
      </c>
      <c r="AX4214">
        <v>7.540680000000001E-2</v>
      </c>
      <c r="AY4214">
        <v>3.8800899999999999E-2</v>
      </c>
      <c r="AZ4214">
        <v>3.8750799999999988E-2</v>
      </c>
      <c r="BA4214">
        <v>4.0261200000000011E-2</v>
      </c>
      <c r="BC4214" s="52">
        <v>100000</v>
      </c>
      <c r="BD4214" s="52">
        <v>100000</v>
      </c>
      <c r="BE4214">
        <v>0</v>
      </c>
      <c r="BF4214">
        <v>0</v>
      </c>
      <c r="BG4214">
        <v>0</v>
      </c>
    </row>
    <row r="4215" spans="1:59">
      <c r="A4215">
        <v>4214</v>
      </c>
      <c r="E4215">
        <v>9795.2054794520554</v>
      </c>
      <c r="K4215">
        <v>4142.5643454024957</v>
      </c>
      <c r="L4215">
        <v>4466.4468454024955</v>
      </c>
      <c r="M4215">
        <v>4790.3293454024952</v>
      </c>
      <c r="N4215">
        <v>5114.2118454024949</v>
      </c>
      <c r="O4215">
        <v>5438.0943454024946</v>
      </c>
      <c r="Q4215">
        <v>7302.643001967499</v>
      </c>
      <c r="R4215">
        <v>7105.3506705568661</v>
      </c>
      <c r="S4215">
        <v>6908.0583391462333</v>
      </c>
      <c r="T4215">
        <v>6710.7660077356004</v>
      </c>
      <c r="U4215">
        <v>6513.4736763249675</v>
      </c>
      <c r="W4215">
        <v>0.68928999999999996</v>
      </c>
      <c r="AB4215">
        <v>1</v>
      </c>
      <c r="AC4215">
        <v>1</v>
      </c>
      <c r="AD4215">
        <v>1</v>
      </c>
      <c r="AE4215">
        <v>1</v>
      </c>
      <c r="AF4215">
        <v>1</v>
      </c>
      <c r="AL4215">
        <v>0.84145879999999995</v>
      </c>
      <c r="AM4215" s="5">
        <v>6.1361961364746094</v>
      </c>
      <c r="AN4215">
        <v>570.77625570776252</v>
      </c>
      <c r="AO4215">
        <f t="shared" si="65"/>
        <v>26826.48401826484</v>
      </c>
      <c r="AP4215">
        <v>684.93150684931504</v>
      </c>
      <c r="AQ4215">
        <v>0.101327</v>
      </c>
      <c r="AR4215">
        <v>7.5440900000000005E-2</v>
      </c>
      <c r="AS4215">
        <v>3.8845499999999998E-2</v>
      </c>
      <c r="AT4215">
        <v>3.8777500000000006E-2</v>
      </c>
      <c r="AU4215">
        <v>4.0328200000000002E-2</v>
      </c>
      <c r="AW4215">
        <v>0.10132699999999999</v>
      </c>
      <c r="AX4215">
        <v>7.5440900000000019E-2</v>
      </c>
      <c r="AY4215">
        <v>3.8845499999999991E-2</v>
      </c>
      <c r="AZ4215">
        <v>3.8777500000000006E-2</v>
      </c>
      <c r="BA4215">
        <v>4.0328199999999995E-2</v>
      </c>
      <c r="BC4215" s="52">
        <v>100000</v>
      </c>
      <c r="BD4215" s="52">
        <v>100000</v>
      </c>
      <c r="BE4215">
        <v>0</v>
      </c>
      <c r="BF4215">
        <v>0</v>
      </c>
      <c r="BG4215">
        <v>0</v>
      </c>
    </row>
    <row r="4216" spans="1:59">
      <c r="A4216">
        <v>4215</v>
      </c>
      <c r="E4216">
        <v>9795.2054794520554</v>
      </c>
      <c r="K4216">
        <v>3844.4734740464664</v>
      </c>
      <c r="L4216">
        <v>4272.0259740464662</v>
      </c>
      <c r="M4216">
        <v>4699.578474046466</v>
      </c>
      <c r="N4216">
        <v>5127.1309740464658</v>
      </c>
      <c r="O4216">
        <v>5554.6834740464656</v>
      </c>
      <c r="Q4216">
        <v>6881.8888438309959</v>
      </c>
      <c r="R4216">
        <v>6695.9638446144145</v>
      </c>
      <c r="S4216">
        <v>6510.038845397833</v>
      </c>
      <c r="T4216">
        <v>6324.1138461812516</v>
      </c>
      <c r="U4216">
        <v>6138.1888469646701</v>
      </c>
      <c r="W4216">
        <v>0.59379999999999999</v>
      </c>
      <c r="AB4216">
        <v>1</v>
      </c>
      <c r="AC4216">
        <v>1</v>
      </c>
      <c r="AD4216">
        <v>1</v>
      </c>
      <c r="AE4216">
        <v>1</v>
      </c>
      <c r="AF4216">
        <v>1</v>
      </c>
      <c r="AL4216">
        <v>1.0011873</v>
      </c>
      <c r="AM4216" s="5">
        <v>6.1760725975036621</v>
      </c>
      <c r="AN4216">
        <v>570.77625570776252</v>
      </c>
      <c r="AO4216">
        <f t="shared" si="65"/>
        <v>26826.48401826484</v>
      </c>
      <c r="AP4216">
        <v>684.93150684931504</v>
      </c>
      <c r="AQ4216">
        <v>0.10148500000000001</v>
      </c>
      <c r="AR4216">
        <v>7.5446200000000005E-2</v>
      </c>
      <c r="AS4216">
        <v>3.8857700000000002E-2</v>
      </c>
      <c r="AT4216">
        <v>3.9300600000000005E-2</v>
      </c>
      <c r="AU4216">
        <v>4.0345399999999997E-2</v>
      </c>
      <c r="AW4216">
        <v>0.10148500000000001</v>
      </c>
      <c r="AX4216">
        <v>7.5446200000000005E-2</v>
      </c>
      <c r="AY4216">
        <v>3.8857700000000009E-2</v>
      </c>
      <c r="AZ4216">
        <v>3.9300600000000005E-2</v>
      </c>
      <c r="BA4216">
        <v>4.034539999999999E-2</v>
      </c>
      <c r="BC4216" s="52">
        <v>100000</v>
      </c>
      <c r="BD4216" s="52">
        <v>100000</v>
      </c>
      <c r="BE4216">
        <v>0</v>
      </c>
      <c r="BF4216">
        <v>0</v>
      </c>
      <c r="BG4216">
        <v>0</v>
      </c>
    </row>
    <row r="4217" spans="1:59">
      <c r="A4217">
        <v>4216</v>
      </c>
      <c r="E4217">
        <v>9795.2054794520554</v>
      </c>
      <c r="K4217">
        <v>3848.9673062779657</v>
      </c>
      <c r="L4217">
        <v>4459.4439729446322</v>
      </c>
      <c r="M4217">
        <v>5069.9206396112986</v>
      </c>
      <c r="N4217">
        <v>5680.3973062779651</v>
      </c>
      <c r="O4217">
        <v>6290.8739729446315</v>
      </c>
      <c r="Q4217">
        <v>7319.7690858115811</v>
      </c>
      <c r="R4217">
        <v>7122.0140660655134</v>
      </c>
      <c r="S4217">
        <v>6924.2590463194456</v>
      </c>
      <c r="T4217">
        <v>6726.5040265733778</v>
      </c>
      <c r="U4217">
        <v>6528.74900682731</v>
      </c>
      <c r="W4217">
        <v>0.46129999999999999</v>
      </c>
      <c r="AB4217">
        <v>1</v>
      </c>
      <c r="AC4217">
        <v>1</v>
      </c>
      <c r="AD4217">
        <v>1</v>
      </c>
      <c r="AE4217">
        <v>1</v>
      </c>
      <c r="AF4217">
        <v>1</v>
      </c>
      <c r="AL4217">
        <v>0.22864701000000001</v>
      </c>
      <c r="AM4217" s="5">
        <v>6.4527716636657706</v>
      </c>
      <c r="AN4217">
        <v>570.77625570776252</v>
      </c>
      <c r="AO4217">
        <f t="shared" si="65"/>
        <v>26826.48401826484</v>
      </c>
      <c r="AP4217">
        <v>684.93150684931504</v>
      </c>
      <c r="AQ4217">
        <v>0.107262</v>
      </c>
      <c r="AR4217">
        <v>9.2830200000000002E-2</v>
      </c>
      <c r="AS4217">
        <v>4.8870399999999994E-2</v>
      </c>
      <c r="AT4217">
        <v>4.1660499999999996E-2</v>
      </c>
      <c r="AU4217">
        <v>4.2088E-2</v>
      </c>
      <c r="AW4217">
        <v>0.10726200000000001</v>
      </c>
      <c r="AX4217">
        <v>9.2830200000000015E-2</v>
      </c>
      <c r="AY4217">
        <v>4.8870399999999994E-2</v>
      </c>
      <c r="AZ4217">
        <v>4.1660500000000003E-2</v>
      </c>
      <c r="BA4217">
        <v>4.2088E-2</v>
      </c>
      <c r="BC4217" s="52">
        <v>100000</v>
      </c>
      <c r="BD4217" s="52">
        <v>100000</v>
      </c>
      <c r="BE4217">
        <v>0</v>
      </c>
      <c r="BF4217">
        <v>0</v>
      </c>
      <c r="BG4217">
        <v>0</v>
      </c>
    </row>
    <row r="4218" spans="1:59">
      <c r="A4218">
        <v>4217</v>
      </c>
      <c r="E4218">
        <v>9795.2054794520554</v>
      </c>
      <c r="K4218">
        <v>4203.9800525663013</v>
      </c>
      <c r="L4218">
        <v>4990.3125525663017</v>
      </c>
      <c r="M4218">
        <v>5776.6450525663022</v>
      </c>
      <c r="N4218">
        <v>6562.9775525663026</v>
      </c>
      <c r="O4218">
        <v>7349.3100525663031</v>
      </c>
      <c r="Q4218">
        <v>7730.3135582429131</v>
      </c>
      <c r="R4218">
        <v>7521.4670368287962</v>
      </c>
      <c r="S4218">
        <v>7312.6205154146792</v>
      </c>
      <c r="T4218">
        <v>7103.7739940005622</v>
      </c>
      <c r="U4218">
        <v>6894.9274725864452</v>
      </c>
      <c r="W4218">
        <v>0.27950000000000003</v>
      </c>
      <c r="AB4218">
        <v>1</v>
      </c>
      <c r="AC4218">
        <v>1</v>
      </c>
      <c r="AD4218">
        <v>1</v>
      </c>
      <c r="AE4218">
        <v>1</v>
      </c>
      <c r="AF4218">
        <v>1</v>
      </c>
      <c r="AL4218">
        <v>1.3537380000000001</v>
      </c>
      <c r="AM4218" s="5">
        <v>6.9374809265136719</v>
      </c>
      <c r="AN4218">
        <v>570.77625570776252</v>
      </c>
      <c r="AO4218">
        <f t="shared" si="65"/>
        <v>26826.48401826484</v>
      </c>
      <c r="AP4218">
        <v>684.93150684931504</v>
      </c>
      <c r="AQ4218">
        <v>0.11139300000000001</v>
      </c>
      <c r="AR4218">
        <v>0.10241700000000001</v>
      </c>
      <c r="AS4218">
        <v>9.21149E-2</v>
      </c>
      <c r="AT4218">
        <v>4.4141800000000002E-2</v>
      </c>
      <c r="AU4218">
        <v>4.4434800000000003E-2</v>
      </c>
      <c r="AW4218">
        <v>0.11139300000000001</v>
      </c>
      <c r="AX4218">
        <v>0.10241700000000002</v>
      </c>
      <c r="AY4218">
        <v>9.2114899999999986E-2</v>
      </c>
      <c r="AZ4218">
        <v>4.4141799999999995E-2</v>
      </c>
      <c r="BA4218">
        <v>4.443480000000001E-2</v>
      </c>
      <c r="BC4218" s="52">
        <v>100000</v>
      </c>
      <c r="BD4218" s="52">
        <v>100000</v>
      </c>
      <c r="BE4218">
        <v>0</v>
      </c>
      <c r="BF4218">
        <v>0</v>
      </c>
      <c r="BG4218">
        <v>0</v>
      </c>
    </row>
    <row r="4219" spans="1:59">
      <c r="A4219">
        <v>4218</v>
      </c>
      <c r="E4219">
        <v>9795.2054794520554</v>
      </c>
      <c r="K4219">
        <v>4782.9354383909485</v>
      </c>
      <c r="L4219">
        <v>5616.1521050576157</v>
      </c>
      <c r="M4219">
        <v>6449.3687717242829</v>
      </c>
      <c r="N4219">
        <v>7282.58543839095</v>
      </c>
      <c r="O4219">
        <v>8115.8021050576172</v>
      </c>
      <c r="Q4219">
        <v>8077.3241347612784</v>
      </c>
      <c r="R4219">
        <v>7859.1025797099001</v>
      </c>
      <c r="S4219">
        <v>7640.8810246585217</v>
      </c>
      <c r="T4219">
        <v>7422.6594696071434</v>
      </c>
      <c r="U4219">
        <v>7204.437914555765</v>
      </c>
      <c r="W4219">
        <v>0.10884999999999999</v>
      </c>
      <c r="AB4219">
        <v>1</v>
      </c>
      <c r="AC4219">
        <v>1</v>
      </c>
      <c r="AD4219">
        <v>1</v>
      </c>
      <c r="AE4219">
        <v>1</v>
      </c>
      <c r="AF4219">
        <v>1</v>
      </c>
      <c r="AL4219">
        <v>2.596962</v>
      </c>
      <c r="AM4219" s="5">
        <v>6.5927562713623047</v>
      </c>
      <c r="AN4219">
        <v>570.77625570776252</v>
      </c>
      <c r="AO4219">
        <f t="shared" si="65"/>
        <v>26826.48401826484</v>
      </c>
      <c r="AP4219">
        <v>684.93150684931504</v>
      </c>
      <c r="AQ4219">
        <v>0.115464</v>
      </c>
      <c r="AR4219">
        <v>0.113902</v>
      </c>
      <c r="AS4219">
        <v>0.104021</v>
      </c>
      <c r="AT4219">
        <v>0.103947</v>
      </c>
      <c r="AU4219">
        <v>9.9169900000000005E-2</v>
      </c>
      <c r="AW4219">
        <v>0.115464</v>
      </c>
      <c r="AX4219">
        <v>0.11390199999999999</v>
      </c>
      <c r="AY4219">
        <v>0.10402100000000002</v>
      </c>
      <c r="AZ4219">
        <v>0.103947</v>
      </c>
      <c r="BA4219">
        <v>9.9169900000000019E-2</v>
      </c>
      <c r="BC4219" s="52">
        <v>100000</v>
      </c>
      <c r="BD4219" s="52">
        <v>100000</v>
      </c>
      <c r="BE4219">
        <v>0</v>
      </c>
      <c r="BF4219">
        <v>0</v>
      </c>
      <c r="BG4219">
        <v>0</v>
      </c>
    </row>
    <row r="4220" spans="1:59">
      <c r="A4220">
        <v>4219</v>
      </c>
      <c r="E4220">
        <v>9795.2054794520554</v>
      </c>
      <c r="K4220">
        <v>5185.8823951485947</v>
      </c>
      <c r="L4220">
        <v>5940.6723951485947</v>
      </c>
      <c r="M4220">
        <v>6695.4623951485946</v>
      </c>
      <c r="N4220">
        <v>7450.2523951485946</v>
      </c>
      <c r="O4220">
        <v>8205.0423951485936</v>
      </c>
      <c r="Q4220">
        <v>8922.0960542361845</v>
      </c>
      <c r="R4220">
        <v>8681.0516631418359</v>
      </c>
      <c r="S4220">
        <v>8440.0072720474873</v>
      </c>
      <c r="T4220">
        <v>8198.9628809531387</v>
      </c>
      <c r="U4220">
        <v>7957.9184898587901</v>
      </c>
      <c r="W4220">
        <v>3.7870000000000001E-2</v>
      </c>
      <c r="AB4220">
        <v>1</v>
      </c>
      <c r="AC4220">
        <v>1</v>
      </c>
      <c r="AD4220">
        <v>1</v>
      </c>
      <c r="AE4220">
        <v>1</v>
      </c>
      <c r="AF4220">
        <v>1</v>
      </c>
      <c r="AL4220">
        <v>3.2664719</v>
      </c>
      <c r="AM4220" s="5">
        <v>6.5466504096984863</v>
      </c>
      <c r="AN4220">
        <v>570.77625570776252</v>
      </c>
      <c r="AO4220">
        <f t="shared" si="65"/>
        <v>26826.48401826484</v>
      </c>
      <c r="AP4220">
        <v>684.93150684931504</v>
      </c>
      <c r="AQ4220">
        <v>0.11573399999999999</v>
      </c>
      <c r="AR4220">
        <v>0.12945500000000001</v>
      </c>
      <c r="AS4220">
        <v>0.105292</v>
      </c>
      <c r="AT4220">
        <v>0.10675</v>
      </c>
      <c r="AU4220">
        <v>0.10791100000000001</v>
      </c>
      <c r="AW4220">
        <v>0.11573399999999999</v>
      </c>
      <c r="AX4220">
        <v>0.12945500000000004</v>
      </c>
      <c r="AY4220">
        <v>0.10529199999999998</v>
      </c>
      <c r="AZ4220">
        <v>0.10675</v>
      </c>
      <c r="BA4220">
        <v>0.10791100000000002</v>
      </c>
      <c r="BC4220" s="52">
        <v>100000</v>
      </c>
      <c r="BD4220" s="52">
        <v>100000</v>
      </c>
      <c r="BE4220">
        <v>0</v>
      </c>
      <c r="BF4220">
        <v>0</v>
      </c>
      <c r="BG4220">
        <v>0</v>
      </c>
    </row>
    <row r="4221" spans="1:59">
      <c r="A4221">
        <v>4220</v>
      </c>
      <c r="E4221">
        <v>9795.2054794520554</v>
      </c>
      <c r="K4221">
        <v>5173.1498704926853</v>
      </c>
      <c r="L4221">
        <v>5791.7657038260186</v>
      </c>
      <c r="M4221">
        <v>6410.3815371593519</v>
      </c>
      <c r="N4221">
        <v>7028.9973704926851</v>
      </c>
      <c r="O4221">
        <v>7647.6132038260184</v>
      </c>
      <c r="Q4221">
        <v>9222.3096269505531</v>
      </c>
      <c r="R4221">
        <v>8973.1544964139921</v>
      </c>
      <c r="S4221">
        <v>8723.999365877431</v>
      </c>
      <c r="T4221">
        <v>8474.84423534087</v>
      </c>
      <c r="U4221">
        <v>8225.689104804309</v>
      </c>
      <c r="W4221">
        <v>0</v>
      </c>
      <c r="AB4221">
        <v>1</v>
      </c>
      <c r="AC4221">
        <v>1</v>
      </c>
      <c r="AD4221">
        <v>1</v>
      </c>
      <c r="AE4221">
        <v>1</v>
      </c>
      <c r="AF4221">
        <v>1</v>
      </c>
      <c r="AL4221">
        <v>3.0190754000000002</v>
      </c>
      <c r="AM4221" s="5">
        <v>6.9710369110107422</v>
      </c>
      <c r="AN4221">
        <v>570.77625570776252</v>
      </c>
      <c r="AO4221">
        <f t="shared" si="65"/>
        <v>26826.48401826484</v>
      </c>
      <c r="AP4221">
        <v>684.93150684931504</v>
      </c>
      <c r="AQ4221">
        <v>0.11573399999999999</v>
      </c>
      <c r="AR4221">
        <v>0.139291</v>
      </c>
      <c r="AS4221">
        <v>0.106116</v>
      </c>
      <c r="AT4221">
        <v>0.12346</v>
      </c>
      <c r="AU4221">
        <v>0.10868800000000001</v>
      </c>
      <c r="AW4221">
        <v>0.11573399999999999</v>
      </c>
      <c r="AX4221">
        <v>0.139291</v>
      </c>
      <c r="AY4221">
        <v>0.106116</v>
      </c>
      <c r="AZ4221">
        <v>0.12346</v>
      </c>
      <c r="BA4221">
        <v>0.10868799999999999</v>
      </c>
      <c r="BC4221" s="52">
        <v>100000</v>
      </c>
      <c r="BD4221" s="52">
        <v>100000</v>
      </c>
      <c r="BE4221">
        <v>0</v>
      </c>
      <c r="BF4221">
        <v>0</v>
      </c>
      <c r="BG4221">
        <v>0</v>
      </c>
    </row>
    <row r="4222" spans="1:59">
      <c r="A4222">
        <v>4221</v>
      </c>
      <c r="E4222">
        <v>9795.2054794520554</v>
      </c>
      <c r="K4222">
        <v>5068.2937850910666</v>
      </c>
      <c r="L4222">
        <v>5622.3971184244001</v>
      </c>
      <c r="M4222">
        <v>6176.5004517577336</v>
      </c>
      <c r="N4222">
        <v>6730.603785091067</v>
      </c>
      <c r="O4222">
        <v>7284.7071184244005</v>
      </c>
      <c r="Q4222">
        <v>8533.5277201556382</v>
      </c>
      <c r="R4222">
        <v>8302.9811116785477</v>
      </c>
      <c r="S4222">
        <v>8072.4345032014571</v>
      </c>
      <c r="T4222">
        <v>7841.8878947243666</v>
      </c>
      <c r="U4222">
        <v>7611.341286247276</v>
      </c>
      <c r="W4222">
        <v>0</v>
      </c>
      <c r="AB4222">
        <v>1</v>
      </c>
      <c r="AC4222">
        <v>1</v>
      </c>
      <c r="AD4222">
        <v>1</v>
      </c>
      <c r="AE4222">
        <v>1</v>
      </c>
      <c r="AF4222">
        <v>1</v>
      </c>
      <c r="AL4222">
        <v>3.8372535999999999</v>
      </c>
      <c r="AM4222" s="5">
        <v>6.5828123092651367</v>
      </c>
      <c r="AN4222">
        <v>570.77625570776252</v>
      </c>
      <c r="AO4222">
        <f t="shared" si="65"/>
        <v>26826.48401826484</v>
      </c>
      <c r="AP4222">
        <v>684.93150684931504</v>
      </c>
      <c r="AQ4222">
        <v>0.11547</v>
      </c>
      <c r="AR4222">
        <v>0.120962</v>
      </c>
      <c r="AS4222">
        <v>0.10567799999999999</v>
      </c>
      <c r="AT4222">
        <v>0.120365</v>
      </c>
      <c r="AU4222">
        <v>0.107909</v>
      </c>
      <c r="AW4222">
        <v>0.11547</v>
      </c>
      <c r="AX4222">
        <v>0.120962</v>
      </c>
      <c r="AY4222">
        <v>0.10567799999999998</v>
      </c>
      <c r="AZ4222">
        <v>0.12036499999999999</v>
      </c>
      <c r="BA4222">
        <v>0.10790900000000002</v>
      </c>
      <c r="BC4222" s="52">
        <v>100000</v>
      </c>
      <c r="BD4222" s="52">
        <v>100000</v>
      </c>
      <c r="BE4222">
        <v>0</v>
      </c>
      <c r="BF4222">
        <v>0</v>
      </c>
      <c r="BG4222">
        <v>0</v>
      </c>
    </row>
    <row r="4223" spans="1:59">
      <c r="A4223">
        <v>4222</v>
      </c>
      <c r="E4223">
        <v>9795.2054794520554</v>
      </c>
      <c r="K4223">
        <v>4878.8038593295714</v>
      </c>
      <c r="L4223">
        <v>5346.1480259962382</v>
      </c>
      <c r="M4223">
        <v>5813.4921926629049</v>
      </c>
      <c r="N4223">
        <v>6280.8363593295717</v>
      </c>
      <c r="O4223">
        <v>6748.1805259962384</v>
      </c>
      <c r="Q4223">
        <v>6743.6532291442954</v>
      </c>
      <c r="R4223">
        <v>6561.4628822336817</v>
      </c>
      <c r="S4223">
        <v>6379.272535323068</v>
      </c>
      <c r="T4223">
        <v>6197.0821884124543</v>
      </c>
      <c r="U4223">
        <v>6014.8918415018406</v>
      </c>
      <c r="W4223">
        <v>0</v>
      </c>
      <c r="AB4223">
        <v>1</v>
      </c>
      <c r="AC4223">
        <v>1</v>
      </c>
      <c r="AD4223">
        <v>1</v>
      </c>
      <c r="AE4223">
        <v>1</v>
      </c>
      <c r="AF4223">
        <v>1</v>
      </c>
      <c r="AL4223">
        <v>5.1497316</v>
      </c>
      <c r="AM4223" s="5">
        <v>6.0820126533508301</v>
      </c>
      <c r="AN4223">
        <v>570.77625570776252</v>
      </c>
      <c r="AO4223">
        <f t="shared" si="65"/>
        <v>26826.48401826484</v>
      </c>
      <c r="AP4223">
        <v>684.93150684931504</v>
      </c>
      <c r="AQ4223">
        <v>0.11547199999999999</v>
      </c>
      <c r="AR4223">
        <v>0.11614000000000001</v>
      </c>
      <c r="AS4223">
        <v>0.104459</v>
      </c>
      <c r="AT4223">
        <v>0.107011</v>
      </c>
      <c r="AU4223">
        <v>0.107902</v>
      </c>
      <c r="AW4223">
        <v>0.11547200000000001</v>
      </c>
      <c r="AX4223">
        <v>0.11614000000000001</v>
      </c>
      <c r="AY4223">
        <v>0.10445900000000001</v>
      </c>
      <c r="AZ4223">
        <v>0.10701100000000001</v>
      </c>
      <c r="BA4223">
        <v>0.10790199999999998</v>
      </c>
      <c r="BC4223" s="52">
        <v>100000</v>
      </c>
      <c r="BD4223" s="52">
        <v>100000</v>
      </c>
      <c r="BE4223">
        <v>0</v>
      </c>
      <c r="BF4223">
        <v>0</v>
      </c>
      <c r="BG4223">
        <v>0</v>
      </c>
    </row>
    <row r="4224" spans="1:59">
      <c r="A4224">
        <v>4223</v>
      </c>
      <c r="E4224">
        <v>9795.2054794520554</v>
      </c>
      <c r="K4224">
        <v>3547.1315747290218</v>
      </c>
      <c r="L4224">
        <v>3924.5265747290218</v>
      </c>
      <c r="M4224">
        <v>4301.9215747290218</v>
      </c>
      <c r="N4224">
        <v>4679.3165747290222</v>
      </c>
      <c r="O4224">
        <v>5056.7115747290227</v>
      </c>
      <c r="Q4224">
        <v>3785.6792167519211</v>
      </c>
      <c r="R4224">
        <v>3683.4031683811445</v>
      </c>
      <c r="S4224">
        <v>3581.1271200103679</v>
      </c>
      <c r="T4224">
        <v>3478.8510716395913</v>
      </c>
      <c r="U4224">
        <v>3376.5750232688147</v>
      </c>
      <c r="W4224">
        <v>0</v>
      </c>
      <c r="AB4224">
        <v>1</v>
      </c>
      <c r="AC4224">
        <v>1</v>
      </c>
      <c r="AD4224">
        <v>1</v>
      </c>
      <c r="AE4224">
        <v>1</v>
      </c>
      <c r="AF4224">
        <v>1</v>
      </c>
      <c r="AL4224">
        <v>6.0747549999999997</v>
      </c>
      <c r="AM4224" s="5">
        <v>6.1492528915405273</v>
      </c>
      <c r="AN4224">
        <v>570.77625570776252</v>
      </c>
      <c r="AO4224">
        <f t="shared" si="65"/>
        <v>26826.48401826484</v>
      </c>
      <c r="AP4224">
        <v>684.93150684931504</v>
      </c>
      <c r="AQ4224">
        <v>0.114923</v>
      </c>
      <c r="AR4224">
        <v>0.11529900000000001</v>
      </c>
      <c r="AS4224">
        <v>0.104447</v>
      </c>
      <c r="AT4224">
        <v>0.105182</v>
      </c>
      <c r="AU4224">
        <v>0.10789</v>
      </c>
      <c r="AW4224">
        <v>0.11492299999999998</v>
      </c>
      <c r="AX4224">
        <v>0.11529900000000003</v>
      </c>
      <c r="AY4224">
        <v>0.104447</v>
      </c>
      <c r="AZ4224">
        <v>0.10518199999999998</v>
      </c>
      <c r="BA4224">
        <v>0.10789</v>
      </c>
      <c r="BC4224" s="52">
        <v>100000</v>
      </c>
      <c r="BD4224" s="52">
        <v>100000</v>
      </c>
      <c r="BE4224">
        <v>0</v>
      </c>
      <c r="BF4224">
        <v>0</v>
      </c>
      <c r="BG4224">
        <v>0</v>
      </c>
    </row>
    <row r="4225" spans="1:59">
      <c r="A4225">
        <v>4224</v>
      </c>
      <c r="E4225">
        <v>9795.2054794520554</v>
      </c>
      <c r="K4225">
        <v>2778.3451741128688</v>
      </c>
      <c r="L4225">
        <v>3084.5176741128689</v>
      </c>
      <c r="M4225">
        <v>3390.690174112869</v>
      </c>
      <c r="N4225">
        <v>3696.8626741128692</v>
      </c>
      <c r="O4225">
        <v>4003.0351741128693</v>
      </c>
      <c r="Q4225">
        <v>2273.0273868855688</v>
      </c>
      <c r="R4225">
        <v>2211.6179949892962</v>
      </c>
      <c r="S4225">
        <v>2150.2086030930236</v>
      </c>
      <c r="T4225">
        <v>2088.799211196751</v>
      </c>
      <c r="U4225">
        <v>2027.3898193004786</v>
      </c>
      <c r="W4225">
        <v>0</v>
      </c>
      <c r="AB4225">
        <v>1</v>
      </c>
      <c r="AC4225">
        <v>1</v>
      </c>
      <c r="AD4225">
        <v>1</v>
      </c>
      <c r="AE4225">
        <v>1</v>
      </c>
      <c r="AF4225">
        <v>1</v>
      </c>
      <c r="AL4225">
        <v>5.2011500000000002</v>
      </c>
      <c r="AM4225" s="5">
        <v>5.5645756721496582</v>
      </c>
      <c r="AN4225">
        <v>570.77625570776252</v>
      </c>
      <c r="AO4225">
        <f t="shared" si="65"/>
        <v>26826.48401826484</v>
      </c>
      <c r="AP4225">
        <v>684.93150684931504</v>
      </c>
      <c r="AQ4225">
        <v>0.113985</v>
      </c>
      <c r="AR4225">
        <v>0.11514199999999999</v>
      </c>
      <c r="AS4225">
        <v>0.104453</v>
      </c>
      <c r="AT4225">
        <v>0.10520499999999999</v>
      </c>
      <c r="AU4225">
        <v>0.10789899999999999</v>
      </c>
      <c r="AW4225">
        <v>0.11398499999999999</v>
      </c>
      <c r="AX4225">
        <v>0.11514200000000001</v>
      </c>
      <c r="AY4225">
        <v>0.104453</v>
      </c>
      <c r="AZ4225">
        <v>0.10520499999999998</v>
      </c>
      <c r="BA4225">
        <v>0.10789900000000001</v>
      </c>
      <c r="BC4225" s="52">
        <v>100000</v>
      </c>
      <c r="BD4225" s="52">
        <v>100000</v>
      </c>
      <c r="BE4225">
        <v>0</v>
      </c>
      <c r="BF4225">
        <v>0</v>
      </c>
      <c r="BG4225">
        <v>0</v>
      </c>
    </row>
    <row r="4226" spans="1:59">
      <c r="A4226">
        <v>4225</v>
      </c>
      <c r="E4226">
        <v>9795.2054794520554</v>
      </c>
      <c r="K4226">
        <v>2158.5259735370964</v>
      </c>
      <c r="L4226">
        <v>2325.4159735370963</v>
      </c>
      <c r="M4226">
        <v>2492.3059735370962</v>
      </c>
      <c r="N4226">
        <v>2659.1959735370961</v>
      </c>
      <c r="O4226">
        <v>2826.0859735370959</v>
      </c>
      <c r="Q4226">
        <v>2447.8973114192058</v>
      </c>
      <c r="R4226">
        <v>2381.7635347068026</v>
      </c>
      <c r="S4226">
        <v>2315.6297579943994</v>
      </c>
      <c r="T4226">
        <v>2249.4959812819961</v>
      </c>
      <c r="U4226">
        <v>2183.3622045695929</v>
      </c>
      <c r="W4226">
        <v>0</v>
      </c>
      <c r="AB4226">
        <v>1</v>
      </c>
      <c r="AC4226">
        <v>1</v>
      </c>
      <c r="AD4226">
        <v>1</v>
      </c>
      <c r="AE4226">
        <v>1</v>
      </c>
      <c r="AF4226">
        <v>1</v>
      </c>
      <c r="AL4226">
        <v>4.9069580000000004</v>
      </c>
      <c r="AM4226" s="5">
        <v>5.6324825286865234</v>
      </c>
      <c r="AN4226">
        <v>570.77625570776252</v>
      </c>
      <c r="AO4226">
        <f t="shared" si="65"/>
        <v>26826.48401826484</v>
      </c>
      <c r="AP4226">
        <v>684.93150684931504</v>
      </c>
      <c r="AQ4226">
        <v>0.11397400000000001</v>
      </c>
      <c r="AR4226">
        <v>0.11496899999999999</v>
      </c>
      <c r="AS4226">
        <v>0.10445699999999999</v>
      </c>
      <c r="AT4226">
        <v>0.105197</v>
      </c>
      <c r="AU4226">
        <v>0.107913</v>
      </c>
      <c r="AW4226">
        <v>0.11397400000000001</v>
      </c>
      <c r="AX4226">
        <v>0.11496899999999997</v>
      </c>
      <c r="AY4226">
        <v>0.10445700000000001</v>
      </c>
      <c r="AZ4226">
        <v>0.105197</v>
      </c>
      <c r="BA4226">
        <v>0.107913</v>
      </c>
      <c r="BC4226" s="52">
        <v>100000</v>
      </c>
      <c r="BD4226" s="52">
        <v>100000</v>
      </c>
      <c r="BE4226">
        <v>0</v>
      </c>
      <c r="BF4226">
        <v>0</v>
      </c>
      <c r="BG4226">
        <v>0</v>
      </c>
    </row>
    <row r="4227" spans="1:59">
      <c r="A4227">
        <v>4226</v>
      </c>
      <c r="E4227">
        <v>9795.2054794520554</v>
      </c>
      <c r="K4227">
        <v>1941.7014039750052</v>
      </c>
      <c r="L4227">
        <v>2051.4489039750051</v>
      </c>
      <c r="M4227">
        <v>2161.1964039750051</v>
      </c>
      <c r="N4227">
        <v>2270.943903975005</v>
      </c>
      <c r="O4227">
        <v>2380.691403975005</v>
      </c>
      <c r="Q4227">
        <v>2380.0600810149831</v>
      </c>
      <c r="R4227">
        <v>2315.7590331057254</v>
      </c>
      <c r="S4227">
        <v>2251.4579851964681</v>
      </c>
      <c r="T4227">
        <v>2187.1569372872109</v>
      </c>
      <c r="U4227">
        <v>2122.8558893779536</v>
      </c>
      <c r="W4227">
        <v>0</v>
      </c>
      <c r="AB4227">
        <v>1</v>
      </c>
      <c r="AC4227">
        <v>1</v>
      </c>
      <c r="AD4227">
        <v>1</v>
      </c>
      <c r="AE4227">
        <v>1</v>
      </c>
      <c r="AF4227">
        <v>1</v>
      </c>
      <c r="AL4227">
        <v>4.8990220000000004</v>
      </c>
      <c r="AM4227" s="5">
        <v>4.5473809242248544</v>
      </c>
      <c r="AN4227">
        <v>570.77625570776252</v>
      </c>
      <c r="AO4227">
        <f t="shared" ref="AO4227:AO4290" si="66">235000000/8760</f>
        <v>26826.48401826484</v>
      </c>
      <c r="AP4227">
        <v>684.93150684931504</v>
      </c>
      <c r="AQ4227">
        <v>0.113941</v>
      </c>
      <c r="AR4227">
        <v>0.11493099999999999</v>
      </c>
      <c r="AS4227">
        <v>0.104477</v>
      </c>
      <c r="AT4227">
        <v>0.10520699999999999</v>
      </c>
      <c r="AU4227">
        <v>0.107947</v>
      </c>
      <c r="AW4227">
        <v>0.113941</v>
      </c>
      <c r="AX4227">
        <v>0.11493099999999999</v>
      </c>
      <c r="AY4227">
        <v>0.104477</v>
      </c>
      <c r="AZ4227">
        <v>0.10520699999999998</v>
      </c>
      <c r="BA4227">
        <v>0.107947</v>
      </c>
      <c r="BC4227" s="52">
        <v>100000</v>
      </c>
      <c r="BD4227" s="52">
        <v>100000</v>
      </c>
      <c r="BE4227">
        <v>0</v>
      </c>
      <c r="BF4227">
        <v>0</v>
      </c>
      <c r="BG4227">
        <v>0</v>
      </c>
    </row>
    <row r="4228" spans="1:59">
      <c r="A4228">
        <v>4227</v>
      </c>
      <c r="E4228">
        <v>9795.2054794520554</v>
      </c>
      <c r="K4228">
        <v>1862.4482854454131</v>
      </c>
      <c r="L4228">
        <v>1918.2707854454131</v>
      </c>
      <c r="M4228">
        <v>1974.0932854454131</v>
      </c>
      <c r="N4228">
        <v>2029.9157854454131</v>
      </c>
      <c r="O4228">
        <v>2085.7382854454131</v>
      </c>
      <c r="Q4228">
        <v>3004.7230771248751</v>
      </c>
      <c r="R4228">
        <v>2923.5457803559079</v>
      </c>
      <c r="S4228">
        <v>2842.3684835869408</v>
      </c>
      <c r="T4228">
        <v>2761.1911868179736</v>
      </c>
      <c r="U4228">
        <v>2680.0138900490065</v>
      </c>
      <c r="W4228">
        <v>0</v>
      </c>
      <c r="AB4228">
        <v>1</v>
      </c>
      <c r="AC4228">
        <v>1</v>
      </c>
      <c r="AD4228">
        <v>1</v>
      </c>
      <c r="AE4228">
        <v>1</v>
      </c>
      <c r="AF4228">
        <v>1</v>
      </c>
      <c r="AL4228">
        <v>5.1967850000000002</v>
      </c>
      <c r="AM4228" s="5">
        <v>4.951350212097168</v>
      </c>
      <c r="AN4228">
        <v>570.77625570776252</v>
      </c>
      <c r="AO4228">
        <f t="shared" si="66"/>
        <v>26826.48401826484</v>
      </c>
      <c r="AP4228">
        <v>684.93150684931504</v>
      </c>
      <c r="AQ4228">
        <v>0.11393500000000001</v>
      </c>
      <c r="AR4228">
        <v>0.114908</v>
      </c>
      <c r="AS4228">
        <v>0.10447100000000001</v>
      </c>
      <c r="AT4228">
        <v>0.105155</v>
      </c>
      <c r="AU4228">
        <v>0.107949</v>
      </c>
      <c r="AW4228">
        <v>0.11393499999999999</v>
      </c>
      <c r="AX4228">
        <v>0.114908</v>
      </c>
      <c r="AY4228">
        <v>0.10447100000000002</v>
      </c>
      <c r="AZ4228">
        <v>0.10515499999999998</v>
      </c>
      <c r="BA4228">
        <v>0.107949</v>
      </c>
      <c r="BC4228" s="52">
        <v>100000</v>
      </c>
      <c r="BD4228" s="52">
        <v>100000</v>
      </c>
      <c r="BE4228">
        <v>0</v>
      </c>
      <c r="BF4228">
        <v>0</v>
      </c>
      <c r="BG4228">
        <v>0</v>
      </c>
    </row>
    <row r="4229" spans="1:59">
      <c r="A4229">
        <v>4228</v>
      </c>
      <c r="E4229">
        <v>9795.2054794520554</v>
      </c>
      <c r="K4229">
        <v>1908.8038830759292</v>
      </c>
      <c r="L4229">
        <v>1960.1163830759292</v>
      </c>
      <c r="M4229">
        <v>2011.4288830759292</v>
      </c>
      <c r="N4229">
        <v>2062.7413830759292</v>
      </c>
      <c r="O4229">
        <v>2114.0538830759292</v>
      </c>
      <c r="Q4229">
        <v>4817.3501566900632</v>
      </c>
      <c r="R4229">
        <v>4687.2019022715249</v>
      </c>
      <c r="S4229">
        <v>4557.0536478529866</v>
      </c>
      <c r="T4229">
        <v>4426.9053934344483</v>
      </c>
      <c r="U4229">
        <v>4296.7571390159101</v>
      </c>
      <c r="W4229">
        <v>0</v>
      </c>
      <c r="AB4229">
        <v>1</v>
      </c>
      <c r="AC4229">
        <v>1</v>
      </c>
      <c r="AD4229">
        <v>1</v>
      </c>
      <c r="AE4229">
        <v>1</v>
      </c>
      <c r="AF4229">
        <v>1</v>
      </c>
      <c r="AL4229">
        <v>5.2587675999999997</v>
      </c>
      <c r="AM4229" s="5">
        <v>4.4737577438354492</v>
      </c>
      <c r="AN4229">
        <v>570.77625570776252</v>
      </c>
      <c r="AO4229">
        <f t="shared" si="66"/>
        <v>26826.48401826484</v>
      </c>
      <c r="AP4229">
        <v>684.93150684931504</v>
      </c>
      <c r="AQ4229">
        <v>0.11233799999999999</v>
      </c>
      <c r="AR4229">
        <v>0.110014</v>
      </c>
      <c r="AS4229">
        <v>0.10314100000000001</v>
      </c>
      <c r="AT4229">
        <v>0.10478</v>
      </c>
      <c r="AU4229">
        <v>0.10789799999999999</v>
      </c>
      <c r="AW4229">
        <v>0.11233799999999998</v>
      </c>
      <c r="AX4229">
        <v>0.11001399999999999</v>
      </c>
      <c r="AY4229">
        <v>0.10314100000000002</v>
      </c>
      <c r="AZ4229">
        <v>0.10478</v>
      </c>
      <c r="BA4229">
        <v>0.10789799999999998</v>
      </c>
      <c r="BC4229" s="52">
        <v>100000</v>
      </c>
      <c r="BD4229" s="52">
        <v>100000</v>
      </c>
      <c r="BE4229">
        <v>0</v>
      </c>
      <c r="BF4229">
        <v>0</v>
      </c>
      <c r="BG4229">
        <v>0</v>
      </c>
    </row>
    <row r="4230" spans="1:59">
      <c r="A4230">
        <v>4229</v>
      </c>
      <c r="E4230">
        <v>9795.2054794520554</v>
      </c>
      <c r="K4230">
        <v>2175.7224049161591</v>
      </c>
      <c r="L4230">
        <v>2226.5399049161592</v>
      </c>
      <c r="M4230">
        <v>2277.3574049161593</v>
      </c>
      <c r="N4230">
        <v>2328.1749049161594</v>
      </c>
      <c r="O4230">
        <v>2378.9924049161596</v>
      </c>
      <c r="Q4230">
        <v>8997.1430004011072</v>
      </c>
      <c r="R4230">
        <v>8754.0710980282311</v>
      </c>
      <c r="S4230">
        <v>8510.9991956553549</v>
      </c>
      <c r="T4230">
        <v>8267.9272932824788</v>
      </c>
      <c r="U4230">
        <v>8024.8553909096036</v>
      </c>
      <c r="W4230">
        <v>8.1600000000000006E-3</v>
      </c>
      <c r="AB4230">
        <v>1</v>
      </c>
      <c r="AC4230">
        <v>1</v>
      </c>
      <c r="AD4230">
        <v>1</v>
      </c>
      <c r="AE4230">
        <v>1</v>
      </c>
      <c r="AF4230">
        <v>1</v>
      </c>
      <c r="AL4230">
        <v>5.2389292999999997</v>
      </c>
      <c r="AM4230" s="5">
        <v>4.5597615242004386</v>
      </c>
      <c r="AN4230">
        <v>570.77625570776252</v>
      </c>
      <c r="AO4230">
        <f t="shared" si="66"/>
        <v>26826.48401826484</v>
      </c>
      <c r="AP4230">
        <v>684.93150684931504</v>
      </c>
      <c r="AQ4230">
        <v>0.11215900000000001</v>
      </c>
      <c r="AR4230">
        <v>0.109751</v>
      </c>
      <c r="AS4230">
        <v>0.10388599999999999</v>
      </c>
      <c r="AT4230">
        <v>0.104783</v>
      </c>
      <c r="AU4230">
        <v>0.10732800000000001</v>
      </c>
      <c r="AW4230">
        <v>0.11215899999999999</v>
      </c>
      <c r="AX4230">
        <v>0.109751</v>
      </c>
      <c r="AY4230">
        <v>0.10388599999999999</v>
      </c>
      <c r="AZ4230">
        <v>0.104783</v>
      </c>
      <c r="BA4230">
        <v>0.10732800000000002</v>
      </c>
      <c r="BC4230" s="52">
        <v>100000</v>
      </c>
      <c r="BD4230" s="52">
        <v>100000</v>
      </c>
      <c r="BE4230">
        <v>0</v>
      </c>
      <c r="BF4230">
        <v>0</v>
      </c>
      <c r="BG4230">
        <v>0</v>
      </c>
    </row>
    <row r="4231" spans="1:59">
      <c r="A4231">
        <v>4230</v>
      </c>
      <c r="E4231">
        <v>9795.2054794520554</v>
      </c>
      <c r="K4231">
        <v>2577.2216940707899</v>
      </c>
      <c r="L4231">
        <v>2618.8816940707898</v>
      </c>
      <c r="M4231">
        <v>2660.5416940707896</v>
      </c>
      <c r="N4231">
        <v>2702.2016940707895</v>
      </c>
      <c r="O4231">
        <v>2743.8616940707893</v>
      </c>
      <c r="Q4231">
        <v>10611.3394886967</v>
      </c>
      <c r="R4231">
        <v>10324.657540996779</v>
      </c>
      <c r="S4231">
        <v>10037.975593296858</v>
      </c>
      <c r="T4231">
        <v>9751.2936455969375</v>
      </c>
      <c r="U4231">
        <v>9464.6116978970167</v>
      </c>
      <c r="W4231">
        <v>4.8930000000000001E-2</v>
      </c>
      <c r="AB4231">
        <v>1</v>
      </c>
      <c r="AC4231">
        <v>1</v>
      </c>
      <c r="AD4231">
        <v>1</v>
      </c>
      <c r="AE4231">
        <v>1</v>
      </c>
      <c r="AF4231">
        <v>1</v>
      </c>
      <c r="AL4231">
        <v>5.2952979999999998</v>
      </c>
      <c r="AM4231" s="5">
        <v>4.5355415344238281</v>
      </c>
      <c r="AN4231">
        <v>570.77625570776252</v>
      </c>
      <c r="AO4231">
        <f t="shared" si="66"/>
        <v>26826.48401826484</v>
      </c>
      <c r="AP4231">
        <v>684.93150684931504</v>
      </c>
      <c r="AQ4231">
        <v>0.110481</v>
      </c>
      <c r="AR4231">
        <v>0.10417799999999999</v>
      </c>
      <c r="AS4231">
        <v>9.9343100000000004E-2</v>
      </c>
      <c r="AT4231">
        <v>9.9375900000000003E-2</v>
      </c>
      <c r="AU4231">
        <v>8.4010699999999994E-2</v>
      </c>
      <c r="AW4231">
        <v>0.11048099999999998</v>
      </c>
      <c r="AX4231">
        <v>0.10417799999999998</v>
      </c>
      <c r="AY4231">
        <v>9.9343100000000004E-2</v>
      </c>
      <c r="AZ4231">
        <v>9.9375900000000003E-2</v>
      </c>
      <c r="BA4231">
        <v>8.401069999999998E-2</v>
      </c>
      <c r="BC4231" s="52">
        <v>100000</v>
      </c>
      <c r="BD4231" s="52">
        <v>100000</v>
      </c>
      <c r="BE4231">
        <v>0</v>
      </c>
      <c r="BF4231">
        <v>0</v>
      </c>
      <c r="BG4231">
        <v>0</v>
      </c>
    </row>
    <row r="4232" spans="1:59">
      <c r="A4232">
        <v>4231</v>
      </c>
      <c r="E4232">
        <v>9795.2054794520554</v>
      </c>
      <c r="K4232">
        <v>2938.3467530311013</v>
      </c>
      <c r="L4232">
        <v>2979.4567530311015</v>
      </c>
      <c r="M4232">
        <v>3020.5667530311016</v>
      </c>
      <c r="N4232">
        <v>3061.6767530311017</v>
      </c>
      <c r="O4232">
        <v>3102.7867530311019</v>
      </c>
      <c r="Q4232">
        <v>10816.805877997071</v>
      </c>
      <c r="R4232">
        <v>10524.572934230269</v>
      </c>
      <c r="S4232">
        <v>10232.339990463468</v>
      </c>
      <c r="T4232">
        <v>9940.1070466966667</v>
      </c>
      <c r="U4232">
        <v>9647.8741029298653</v>
      </c>
      <c r="W4232">
        <v>0.15362999999999999</v>
      </c>
      <c r="AB4232">
        <v>1</v>
      </c>
      <c r="AC4232">
        <v>1</v>
      </c>
      <c r="AD4232">
        <v>1</v>
      </c>
      <c r="AE4232">
        <v>1</v>
      </c>
      <c r="AF4232">
        <v>1</v>
      </c>
      <c r="AL4232">
        <v>4.1458244000000004</v>
      </c>
      <c r="AM4232" s="5">
        <v>4.6908421516418457</v>
      </c>
      <c r="AN4232">
        <v>570.77625570776252</v>
      </c>
      <c r="AO4232">
        <f t="shared" si="66"/>
        <v>26826.48401826484</v>
      </c>
      <c r="AP4232">
        <v>684.93150684931504</v>
      </c>
      <c r="AQ4232">
        <v>0.10748999999999999</v>
      </c>
      <c r="AR4232">
        <v>9.6792599999999993E-2</v>
      </c>
      <c r="AS4232">
        <v>8.3162800000000009E-2</v>
      </c>
      <c r="AT4232">
        <v>4.2236099999999999E-2</v>
      </c>
      <c r="AU4232">
        <v>4.3471499999999996E-2</v>
      </c>
      <c r="AW4232">
        <v>0.10748999999999999</v>
      </c>
      <c r="AX4232">
        <v>9.6792599999999993E-2</v>
      </c>
      <c r="AY4232">
        <v>8.3162800000000023E-2</v>
      </c>
      <c r="AZ4232">
        <v>4.2236099999999999E-2</v>
      </c>
      <c r="BA4232">
        <v>4.3471499999999996E-2</v>
      </c>
      <c r="BC4232" s="52">
        <v>100000</v>
      </c>
      <c r="BD4232" s="52">
        <v>100000</v>
      </c>
      <c r="BE4232">
        <v>0</v>
      </c>
      <c r="BF4232">
        <v>0</v>
      </c>
      <c r="BG4232">
        <v>0</v>
      </c>
    </row>
    <row r="4233" spans="1:59">
      <c r="A4233">
        <v>4232</v>
      </c>
      <c r="E4233">
        <v>9795.2054794520554</v>
      </c>
      <c r="K4233">
        <v>3265.0789492332874</v>
      </c>
      <c r="L4233">
        <v>3342.0489492332872</v>
      </c>
      <c r="M4233">
        <v>3419.0189492332875</v>
      </c>
      <c r="N4233">
        <v>3495.9889492332877</v>
      </c>
      <c r="O4233">
        <v>3572.958949233288</v>
      </c>
      <c r="Q4233">
        <v>8939.0201463126705</v>
      </c>
      <c r="R4233">
        <v>8697.5185241545114</v>
      </c>
      <c r="S4233">
        <v>8456.0169019963523</v>
      </c>
      <c r="T4233">
        <v>8214.5152798381932</v>
      </c>
      <c r="U4233">
        <v>7973.0136576800332</v>
      </c>
      <c r="W4233">
        <v>0.3357</v>
      </c>
      <c r="AB4233">
        <v>1</v>
      </c>
      <c r="AC4233">
        <v>1</v>
      </c>
      <c r="AD4233">
        <v>1</v>
      </c>
      <c r="AE4233">
        <v>1</v>
      </c>
      <c r="AF4233">
        <v>1</v>
      </c>
      <c r="AL4233">
        <v>3.6282597000000001</v>
      </c>
      <c r="AM4233" s="5">
        <v>4.9497108459472656</v>
      </c>
      <c r="AN4233">
        <v>570.77625570776252</v>
      </c>
      <c r="AO4233">
        <f t="shared" si="66"/>
        <v>26826.48401826484</v>
      </c>
      <c r="AP4233">
        <v>684.93150684931504</v>
      </c>
      <c r="AQ4233">
        <v>0.10066700000000001</v>
      </c>
      <c r="AR4233">
        <v>4.58229E-2</v>
      </c>
      <c r="AS4233">
        <v>3.8101400000000001E-2</v>
      </c>
      <c r="AT4233">
        <v>3.7287999999999995E-2</v>
      </c>
      <c r="AU4233">
        <v>4.1172800000000002E-2</v>
      </c>
      <c r="AW4233">
        <v>0.10066699999999999</v>
      </c>
      <c r="AX4233">
        <v>4.58229E-2</v>
      </c>
      <c r="AY4233">
        <v>3.8101399999999994E-2</v>
      </c>
      <c r="AZ4233">
        <v>3.7288000000000002E-2</v>
      </c>
      <c r="BA4233">
        <v>4.1172799999999996E-2</v>
      </c>
      <c r="BC4233" s="52">
        <v>100000</v>
      </c>
      <c r="BD4233" s="52">
        <v>100000</v>
      </c>
      <c r="BE4233">
        <v>0</v>
      </c>
      <c r="BF4233">
        <v>0</v>
      </c>
      <c r="BG4233">
        <v>0</v>
      </c>
    </row>
    <row r="4234" spans="1:59">
      <c r="A4234">
        <v>4233</v>
      </c>
      <c r="E4234">
        <v>9795.2054794520554</v>
      </c>
      <c r="K4234">
        <v>3917.7956707081348</v>
      </c>
      <c r="L4234">
        <v>4042.3656707081345</v>
      </c>
      <c r="M4234">
        <v>4166.9356707081342</v>
      </c>
      <c r="N4234">
        <v>4291.5056707081339</v>
      </c>
      <c r="O4234">
        <v>4416.0756707081337</v>
      </c>
      <c r="Q4234">
        <v>8766.0485934563912</v>
      </c>
      <c r="R4234">
        <v>8529.2200685996067</v>
      </c>
      <c r="S4234">
        <v>8292.3915437428223</v>
      </c>
      <c r="T4234">
        <v>8055.5630188860378</v>
      </c>
      <c r="U4234">
        <v>7818.7344940292533</v>
      </c>
      <c r="W4234">
        <v>0.50070999999999999</v>
      </c>
      <c r="AB4234">
        <v>1</v>
      </c>
      <c r="AC4234">
        <v>1</v>
      </c>
      <c r="AD4234">
        <v>1</v>
      </c>
      <c r="AE4234">
        <v>1</v>
      </c>
      <c r="AF4234">
        <v>1</v>
      </c>
      <c r="AL4234">
        <v>3.2887607000000001</v>
      </c>
      <c r="AM4234" s="5">
        <v>5.0708856582641602</v>
      </c>
      <c r="AN4234">
        <v>570.77625570776252</v>
      </c>
      <c r="AO4234">
        <f t="shared" si="66"/>
        <v>26826.48401826484</v>
      </c>
      <c r="AP4234">
        <v>684.93150684931504</v>
      </c>
      <c r="AQ4234">
        <v>9.5814800000000006E-2</v>
      </c>
      <c r="AR4234">
        <v>2.2964099999999998E-2</v>
      </c>
      <c r="AS4234">
        <v>1.6795500000000001E-2</v>
      </c>
      <c r="AT4234">
        <v>8.9350699999999998E-3</v>
      </c>
      <c r="AU4234">
        <v>8.8457500000000012E-3</v>
      </c>
      <c r="AW4234">
        <v>9.5814800000000019E-2</v>
      </c>
      <c r="AX4234">
        <v>2.2964100000000001E-2</v>
      </c>
      <c r="AY4234">
        <v>1.6795500000000005E-2</v>
      </c>
      <c r="AZ4234">
        <v>8.9350700000000033E-3</v>
      </c>
      <c r="BA4234">
        <v>8.8457499999999994E-3</v>
      </c>
      <c r="BC4234" s="52">
        <v>100000</v>
      </c>
      <c r="BD4234" s="52">
        <v>100000</v>
      </c>
      <c r="BE4234">
        <v>0</v>
      </c>
      <c r="BF4234">
        <v>0</v>
      </c>
      <c r="BG4234">
        <v>0</v>
      </c>
    </row>
    <row r="4235" spans="1:59">
      <c r="A4235">
        <v>4234</v>
      </c>
      <c r="E4235">
        <v>9795.2054794520554</v>
      </c>
      <c r="K4235">
        <v>4393.314381885687</v>
      </c>
      <c r="L4235">
        <v>4651.6118818856867</v>
      </c>
      <c r="M4235">
        <v>4909.9093818856863</v>
      </c>
      <c r="N4235">
        <v>5168.206881885686</v>
      </c>
      <c r="O4235">
        <v>5426.5043818856857</v>
      </c>
      <c r="Q4235">
        <v>7972.2107878449406</v>
      </c>
      <c r="R4235">
        <v>7756.8290341197271</v>
      </c>
      <c r="S4235">
        <v>7541.4472803945137</v>
      </c>
      <c r="T4235">
        <v>7326.0655266693002</v>
      </c>
      <c r="U4235">
        <v>7110.6837729440867</v>
      </c>
      <c r="W4235">
        <v>0.62124000000000001</v>
      </c>
      <c r="AB4235">
        <v>1</v>
      </c>
      <c r="AC4235">
        <v>1</v>
      </c>
      <c r="AD4235">
        <v>1</v>
      </c>
      <c r="AE4235">
        <v>1</v>
      </c>
      <c r="AF4235">
        <v>1</v>
      </c>
      <c r="AL4235">
        <v>3.0141973000000002</v>
      </c>
      <c r="AM4235" s="5">
        <v>5.2324600219726563</v>
      </c>
      <c r="AN4235">
        <v>570.77625570776252</v>
      </c>
      <c r="AO4235">
        <f t="shared" si="66"/>
        <v>26826.48401826484</v>
      </c>
      <c r="AP4235">
        <v>684.93150684931504</v>
      </c>
      <c r="AQ4235">
        <v>9.5997600000000002E-2</v>
      </c>
      <c r="AR4235">
        <v>2.2224399999999998E-2</v>
      </c>
      <c r="AS4235">
        <v>1.6268700000000001E-2</v>
      </c>
      <c r="AT4235">
        <v>5.4178100000000003E-3</v>
      </c>
      <c r="AU4235">
        <v>4.1351800000000005E-3</v>
      </c>
      <c r="AW4235">
        <v>9.5997600000000002E-2</v>
      </c>
      <c r="AX4235">
        <v>2.2224399999999991E-2</v>
      </c>
      <c r="AY4235">
        <v>1.6268699999999997E-2</v>
      </c>
      <c r="AZ4235">
        <v>5.4178100000000021E-3</v>
      </c>
      <c r="BA4235">
        <v>4.1351800000000022E-3</v>
      </c>
      <c r="BC4235" s="52">
        <v>100000</v>
      </c>
      <c r="BD4235" s="52">
        <v>100000</v>
      </c>
      <c r="BE4235">
        <v>0</v>
      </c>
      <c r="BF4235">
        <v>0</v>
      </c>
      <c r="BG4235">
        <v>0</v>
      </c>
    </row>
    <row r="4236" spans="1:59">
      <c r="A4236">
        <v>4235</v>
      </c>
      <c r="E4236">
        <v>9795.2054794520554</v>
      </c>
      <c r="K4236">
        <v>4838.1785849527369</v>
      </c>
      <c r="L4236">
        <v>5167.4235849527367</v>
      </c>
      <c r="M4236">
        <v>5496.6685849527366</v>
      </c>
      <c r="N4236">
        <v>5825.9135849527365</v>
      </c>
      <c r="O4236">
        <v>6155.1585849527364</v>
      </c>
      <c r="Q4236">
        <v>7336.8279031702414</v>
      </c>
      <c r="R4236">
        <v>7138.6120127932318</v>
      </c>
      <c r="S4236">
        <v>6940.3961224162231</v>
      </c>
      <c r="T4236">
        <v>6742.1802320392144</v>
      </c>
      <c r="U4236">
        <v>6543.9643416622057</v>
      </c>
      <c r="W4236">
        <v>0.68592999999999993</v>
      </c>
      <c r="AB4236">
        <v>1</v>
      </c>
      <c r="AC4236">
        <v>1</v>
      </c>
      <c r="AD4236">
        <v>1</v>
      </c>
      <c r="AE4236">
        <v>1</v>
      </c>
      <c r="AF4236">
        <v>1</v>
      </c>
      <c r="AL4236">
        <v>2.8899186000000001</v>
      </c>
      <c r="AM4236" s="5">
        <v>5.1971502304077148</v>
      </c>
      <c r="AN4236">
        <v>570.77625570776252</v>
      </c>
      <c r="AO4236">
        <f t="shared" si="66"/>
        <v>26826.48401826484</v>
      </c>
      <c r="AP4236">
        <v>684.93150684931504</v>
      </c>
      <c r="AQ4236">
        <v>9.6036099999999999E-2</v>
      </c>
      <c r="AR4236">
        <v>2.2505799999999999E-2</v>
      </c>
      <c r="AS4236">
        <v>1.62022E-2</v>
      </c>
      <c r="AT4236">
        <v>5.40765E-3</v>
      </c>
      <c r="AU4236">
        <v>4.1109700000000002E-3</v>
      </c>
      <c r="AW4236">
        <v>9.6036099999999999E-2</v>
      </c>
      <c r="AX4236">
        <v>2.2505800000000006E-2</v>
      </c>
      <c r="AY4236">
        <v>1.62022E-2</v>
      </c>
      <c r="AZ4236">
        <v>5.40765E-3</v>
      </c>
      <c r="BA4236">
        <v>4.1109699999999985E-3</v>
      </c>
      <c r="BC4236" s="52">
        <v>100000</v>
      </c>
      <c r="BD4236" s="52">
        <v>100000</v>
      </c>
      <c r="BE4236">
        <v>0</v>
      </c>
      <c r="BF4236">
        <v>0</v>
      </c>
      <c r="BG4236">
        <v>0</v>
      </c>
    </row>
    <row r="4237" spans="1:59">
      <c r="A4237">
        <v>4236</v>
      </c>
      <c r="E4237">
        <v>9795.2054794520554</v>
      </c>
      <c r="K4237">
        <v>4897.2445883851688</v>
      </c>
      <c r="L4237">
        <v>5338.2720883851689</v>
      </c>
      <c r="M4237">
        <v>5779.299588385169</v>
      </c>
      <c r="N4237">
        <v>6220.3270883851692</v>
      </c>
      <c r="O4237">
        <v>6661.3545883851693</v>
      </c>
      <c r="Q4237">
        <v>6938.4570584013254</v>
      </c>
      <c r="R4237">
        <v>6751.0037802975121</v>
      </c>
      <c r="S4237">
        <v>6563.5505021936988</v>
      </c>
      <c r="T4237">
        <v>6376.0972240898855</v>
      </c>
      <c r="U4237">
        <v>6188.6439459860721</v>
      </c>
      <c r="W4237">
        <v>0.72328999999999999</v>
      </c>
      <c r="AB4237">
        <v>1</v>
      </c>
      <c r="AC4237">
        <v>1</v>
      </c>
      <c r="AD4237">
        <v>1</v>
      </c>
      <c r="AE4237">
        <v>1</v>
      </c>
      <c r="AF4237">
        <v>1</v>
      </c>
      <c r="AL4237">
        <v>2.6396978</v>
      </c>
      <c r="AM4237" s="5">
        <v>5.5040593147277832</v>
      </c>
      <c r="AN4237">
        <v>570.77625570776252</v>
      </c>
      <c r="AO4237">
        <f t="shared" si="66"/>
        <v>26826.48401826484</v>
      </c>
      <c r="AP4237">
        <v>684.93150684931504</v>
      </c>
      <c r="AQ4237">
        <v>9.6237600000000006E-2</v>
      </c>
      <c r="AR4237">
        <v>2.2704699999999998E-2</v>
      </c>
      <c r="AS4237">
        <v>1.6306499999999998E-2</v>
      </c>
      <c r="AT4237">
        <v>5.3688799999999995E-3</v>
      </c>
      <c r="AU4237">
        <v>4.1108500000000001E-3</v>
      </c>
      <c r="AW4237">
        <v>9.623760000000002E-2</v>
      </c>
      <c r="AX4237">
        <v>2.2704699999999994E-2</v>
      </c>
      <c r="AY4237">
        <v>1.6306500000000002E-2</v>
      </c>
      <c r="AZ4237">
        <v>5.3688799999999995E-3</v>
      </c>
      <c r="BA4237">
        <v>4.1108499999999992E-3</v>
      </c>
      <c r="BC4237" s="52">
        <v>100000</v>
      </c>
      <c r="BD4237" s="52">
        <v>100000</v>
      </c>
      <c r="BE4237">
        <v>0</v>
      </c>
      <c r="BF4237">
        <v>0</v>
      </c>
      <c r="BG4237">
        <v>0</v>
      </c>
    </row>
    <row r="4238" spans="1:59">
      <c r="A4238">
        <v>4237</v>
      </c>
      <c r="E4238">
        <v>9795.2054794520554</v>
      </c>
      <c r="K4238">
        <v>4724.5326036650204</v>
      </c>
      <c r="L4238">
        <v>5236.0126036650199</v>
      </c>
      <c r="M4238">
        <v>5747.4926036650195</v>
      </c>
      <c r="N4238">
        <v>6258.9726036650191</v>
      </c>
      <c r="O4238">
        <v>6770.4526036650186</v>
      </c>
      <c r="Q4238">
        <v>6337.188537508745</v>
      </c>
      <c r="R4238">
        <v>6165.9794696302097</v>
      </c>
      <c r="S4238">
        <v>5994.7704017516744</v>
      </c>
      <c r="T4238">
        <v>5823.5613338731391</v>
      </c>
      <c r="U4238">
        <v>5652.3522659946038</v>
      </c>
      <c r="W4238">
        <v>0.73424999999999996</v>
      </c>
      <c r="AB4238">
        <v>1</v>
      </c>
      <c r="AC4238">
        <v>1</v>
      </c>
      <c r="AD4238">
        <v>1</v>
      </c>
      <c r="AE4238">
        <v>1</v>
      </c>
      <c r="AF4238">
        <v>1</v>
      </c>
      <c r="AL4238">
        <v>2.4004373999999999</v>
      </c>
      <c r="AM4238" s="5">
        <v>5.3635945320129386</v>
      </c>
      <c r="AN4238">
        <v>570.77625570776252</v>
      </c>
      <c r="AO4238">
        <f t="shared" si="66"/>
        <v>26826.48401826484</v>
      </c>
      <c r="AP4238">
        <v>684.93150684931504</v>
      </c>
      <c r="AQ4238">
        <v>9.6273600000000001E-2</v>
      </c>
      <c r="AR4238">
        <v>2.2691900000000001E-2</v>
      </c>
      <c r="AS4238">
        <v>1.6677900000000002E-2</v>
      </c>
      <c r="AT4238">
        <v>5.6327199999999999E-3</v>
      </c>
      <c r="AU4238">
        <v>4.1429799999999992E-3</v>
      </c>
      <c r="AW4238">
        <v>9.6273600000000001E-2</v>
      </c>
      <c r="AX4238">
        <v>2.2691900000000001E-2</v>
      </c>
      <c r="AY4238">
        <v>1.6677900000000009E-2</v>
      </c>
      <c r="AZ4238">
        <v>5.6327200000000008E-3</v>
      </c>
      <c r="BA4238">
        <v>4.1429799999999975E-3</v>
      </c>
      <c r="BC4238" s="52">
        <v>100000</v>
      </c>
      <c r="BD4238" s="52">
        <v>100000</v>
      </c>
      <c r="BE4238">
        <v>0</v>
      </c>
      <c r="BF4238">
        <v>0</v>
      </c>
      <c r="BG4238">
        <v>0</v>
      </c>
    </row>
    <row r="4239" spans="1:59">
      <c r="A4239">
        <v>4238</v>
      </c>
      <c r="E4239">
        <v>9795.2054794520554</v>
      </c>
      <c r="K4239">
        <v>4883.7865116537287</v>
      </c>
      <c r="L4239">
        <v>5392.0490116537285</v>
      </c>
      <c r="M4239">
        <v>5900.3115116537283</v>
      </c>
      <c r="N4239">
        <v>6408.5740116537281</v>
      </c>
      <c r="O4239">
        <v>6916.8365116537279</v>
      </c>
      <c r="Q4239">
        <v>6175.8860590559534</v>
      </c>
      <c r="R4239">
        <v>6009.0348302329194</v>
      </c>
      <c r="S4239">
        <v>5842.1836014098853</v>
      </c>
      <c r="T4239">
        <v>5675.3323725868513</v>
      </c>
      <c r="U4239">
        <v>5508.4811437638173</v>
      </c>
      <c r="W4239">
        <v>0.68125000000000002</v>
      </c>
      <c r="AB4239">
        <v>1</v>
      </c>
      <c r="AC4239">
        <v>1</v>
      </c>
      <c r="AD4239">
        <v>1</v>
      </c>
      <c r="AE4239">
        <v>1</v>
      </c>
      <c r="AF4239">
        <v>1</v>
      </c>
      <c r="AL4239">
        <v>2.1497190000000002</v>
      </c>
      <c r="AM4239" s="5">
        <v>4.8846864700317383</v>
      </c>
      <c r="AN4239">
        <v>570.77625570776252</v>
      </c>
      <c r="AO4239">
        <f t="shared" si="66"/>
        <v>26826.48401826484</v>
      </c>
      <c r="AP4239">
        <v>684.93150684931504</v>
      </c>
      <c r="AQ4239">
        <v>9.6232600000000001E-2</v>
      </c>
      <c r="AR4239">
        <v>2.27212E-2</v>
      </c>
      <c r="AS4239">
        <v>1.6670999999999998E-2</v>
      </c>
      <c r="AT4239">
        <v>5.6711000000000001E-3</v>
      </c>
      <c r="AU4239">
        <v>4.1595500000000006E-3</v>
      </c>
      <c r="AW4239">
        <v>9.6232599999999988E-2</v>
      </c>
      <c r="AX4239">
        <v>2.2721199999999997E-2</v>
      </c>
      <c r="AY4239">
        <v>1.6671000000000005E-2</v>
      </c>
      <c r="AZ4239">
        <v>5.6710999999999984E-3</v>
      </c>
      <c r="BA4239">
        <v>4.159549999999998E-3</v>
      </c>
      <c r="BC4239" s="52">
        <v>100000</v>
      </c>
      <c r="BD4239" s="52">
        <v>100000</v>
      </c>
      <c r="BE4239">
        <v>0</v>
      </c>
      <c r="BF4239">
        <v>0</v>
      </c>
      <c r="BG4239">
        <v>0</v>
      </c>
    </row>
    <row r="4240" spans="1:59">
      <c r="A4240">
        <v>4239</v>
      </c>
      <c r="E4240">
        <v>9795.2054794520554</v>
      </c>
      <c r="K4240">
        <v>5053.5078126557792</v>
      </c>
      <c r="L4240">
        <v>5543.1536459891122</v>
      </c>
      <c r="M4240">
        <v>6032.7994793224452</v>
      </c>
      <c r="N4240">
        <v>6522.4453126557783</v>
      </c>
      <c r="O4240">
        <v>7012.0911459891113</v>
      </c>
      <c r="Q4240">
        <v>5820.1722506172719</v>
      </c>
      <c r="R4240">
        <v>5662.9311871281043</v>
      </c>
      <c r="S4240">
        <v>5505.6901236389367</v>
      </c>
      <c r="T4240">
        <v>5348.4490601497691</v>
      </c>
      <c r="U4240">
        <v>5191.2079966606016</v>
      </c>
      <c r="W4240">
        <v>0.59453</v>
      </c>
      <c r="AB4240">
        <v>1</v>
      </c>
      <c r="AC4240">
        <v>1</v>
      </c>
      <c r="AD4240">
        <v>1</v>
      </c>
      <c r="AE4240">
        <v>1</v>
      </c>
      <c r="AF4240">
        <v>1</v>
      </c>
      <c r="AL4240">
        <v>1.124182</v>
      </c>
      <c r="AM4240" s="5">
        <v>4.6573061943054199</v>
      </c>
      <c r="AN4240">
        <v>570.77625570776252</v>
      </c>
      <c r="AO4240">
        <f t="shared" si="66"/>
        <v>26826.48401826484</v>
      </c>
      <c r="AP4240">
        <v>684.93150684931504</v>
      </c>
      <c r="AQ4240">
        <v>9.6187700000000001E-2</v>
      </c>
      <c r="AR4240">
        <v>2.24811E-2</v>
      </c>
      <c r="AS4240">
        <v>1.6831600000000002E-2</v>
      </c>
      <c r="AT4240">
        <v>6.04486E-3</v>
      </c>
      <c r="AU4240">
        <v>4.18682E-3</v>
      </c>
      <c r="AW4240">
        <v>9.6187700000000001E-2</v>
      </c>
      <c r="AX4240">
        <v>2.2481100000000004E-2</v>
      </c>
      <c r="AY4240">
        <v>1.6831600000000002E-2</v>
      </c>
      <c r="AZ4240">
        <v>6.0448599999999991E-3</v>
      </c>
      <c r="BA4240">
        <v>4.1868200000000008E-3</v>
      </c>
      <c r="BC4240" s="52">
        <v>100000</v>
      </c>
      <c r="BD4240" s="52">
        <v>100000</v>
      </c>
      <c r="BE4240">
        <v>0</v>
      </c>
      <c r="BF4240">
        <v>0</v>
      </c>
      <c r="BG4240">
        <v>0</v>
      </c>
    </row>
    <row r="4241" spans="1:59">
      <c r="A4241">
        <v>4240</v>
      </c>
      <c r="E4241">
        <v>9795.2054794520554</v>
      </c>
      <c r="K4241">
        <v>5102.1064230748689</v>
      </c>
      <c r="L4241">
        <v>5572.6130897415351</v>
      </c>
      <c r="M4241">
        <v>6043.1197564082013</v>
      </c>
      <c r="N4241">
        <v>6513.6264230748675</v>
      </c>
      <c r="O4241">
        <v>6984.1330897415337</v>
      </c>
      <c r="Q4241">
        <v>6186.6622740311013</v>
      </c>
      <c r="R4241">
        <v>6019.5199085768863</v>
      </c>
      <c r="S4241">
        <v>5852.3775431226713</v>
      </c>
      <c r="T4241">
        <v>5685.2351776684563</v>
      </c>
      <c r="U4241">
        <v>5518.0928122142413</v>
      </c>
      <c r="W4241">
        <v>0.46185000000000004</v>
      </c>
      <c r="AB4241">
        <v>1</v>
      </c>
      <c r="AC4241">
        <v>1</v>
      </c>
      <c r="AD4241">
        <v>1</v>
      </c>
      <c r="AE4241">
        <v>1</v>
      </c>
      <c r="AF4241">
        <v>1</v>
      </c>
      <c r="AL4241">
        <v>0.3144054</v>
      </c>
      <c r="AM4241" s="5">
        <v>4.7016034126281738</v>
      </c>
      <c r="AN4241">
        <v>570.77625570776252</v>
      </c>
      <c r="AO4241">
        <f t="shared" si="66"/>
        <v>26826.48401826484</v>
      </c>
      <c r="AP4241">
        <v>684.93150684931504</v>
      </c>
      <c r="AQ4241">
        <v>9.6187499999999995E-2</v>
      </c>
      <c r="AR4241">
        <v>2.3869000000000001E-2</v>
      </c>
      <c r="AS4241">
        <v>1.8836700000000001E-2</v>
      </c>
      <c r="AT4241">
        <v>7.7983900000000005E-3</v>
      </c>
      <c r="AU4241">
        <v>5.5005100000000001E-3</v>
      </c>
      <c r="AW4241">
        <v>9.6187499999999995E-2</v>
      </c>
      <c r="AX4241">
        <v>2.3869000000000001E-2</v>
      </c>
      <c r="AY4241">
        <v>1.8836699999999998E-2</v>
      </c>
      <c r="AZ4241">
        <v>7.7983900000000023E-3</v>
      </c>
      <c r="BA4241">
        <v>5.5005100000000001E-3</v>
      </c>
      <c r="BC4241" s="52">
        <v>100000</v>
      </c>
      <c r="BD4241" s="52">
        <v>100000</v>
      </c>
      <c r="BE4241">
        <v>0</v>
      </c>
      <c r="BF4241">
        <v>0</v>
      </c>
      <c r="BG4241">
        <v>0</v>
      </c>
    </row>
    <row r="4242" spans="1:59">
      <c r="A4242">
        <v>4241</v>
      </c>
      <c r="E4242">
        <v>9795.2054794520554</v>
      </c>
      <c r="K4242">
        <v>5411.6421878979927</v>
      </c>
      <c r="L4242">
        <v>5891.7730212313263</v>
      </c>
      <c r="M4242">
        <v>6371.9038545646599</v>
      </c>
      <c r="N4242">
        <v>6852.0346878979935</v>
      </c>
      <c r="O4242">
        <v>7332.1655212313271</v>
      </c>
      <c r="Q4242">
        <v>6532.6053797436552</v>
      </c>
      <c r="R4242">
        <v>6356.1168196866911</v>
      </c>
      <c r="S4242">
        <v>6179.6282596297278</v>
      </c>
      <c r="T4242">
        <v>6003.1396995727646</v>
      </c>
      <c r="U4242">
        <v>5826.6511395158013</v>
      </c>
      <c r="W4242">
        <v>0.29631999999999997</v>
      </c>
      <c r="AB4242">
        <v>1</v>
      </c>
      <c r="AC4242">
        <v>1</v>
      </c>
      <c r="AD4242">
        <v>1</v>
      </c>
      <c r="AE4242">
        <v>1</v>
      </c>
      <c r="AF4242">
        <v>1</v>
      </c>
      <c r="AL4242">
        <v>1.4242227999999999</v>
      </c>
      <c r="AM4242" s="5">
        <v>4.612574577331543</v>
      </c>
      <c r="AN4242">
        <v>570.77625570776252</v>
      </c>
      <c r="AO4242">
        <f t="shared" si="66"/>
        <v>26826.48401826484</v>
      </c>
      <c r="AP4242">
        <v>684.93150684931504</v>
      </c>
      <c r="AQ4242">
        <v>0.104336</v>
      </c>
      <c r="AR4242">
        <v>7.2498800000000002E-2</v>
      </c>
      <c r="AS4242">
        <v>3.9211599999999999E-2</v>
      </c>
      <c r="AT4242">
        <v>3.9223500000000001E-2</v>
      </c>
      <c r="AU4242">
        <v>4.1760199999999997E-2</v>
      </c>
      <c r="AW4242">
        <v>0.104336</v>
      </c>
      <c r="AX4242">
        <v>7.2498800000000002E-2</v>
      </c>
      <c r="AY4242">
        <v>3.9211599999999999E-2</v>
      </c>
      <c r="AZ4242">
        <v>3.9223500000000008E-2</v>
      </c>
      <c r="BA4242">
        <v>4.1760199999999997E-2</v>
      </c>
      <c r="BC4242" s="52">
        <v>100000</v>
      </c>
      <c r="BD4242" s="52">
        <v>100000</v>
      </c>
      <c r="BE4242">
        <v>0</v>
      </c>
      <c r="BF4242">
        <v>0</v>
      </c>
      <c r="BG4242">
        <v>0</v>
      </c>
    </row>
    <row r="4243" spans="1:59">
      <c r="A4243">
        <v>4242</v>
      </c>
      <c r="E4243">
        <v>9795.2054794520554</v>
      </c>
      <c r="K4243">
        <v>5527.5311819742828</v>
      </c>
      <c r="L4243">
        <v>6047.536181974283</v>
      </c>
      <c r="M4243">
        <v>6567.5411819742831</v>
      </c>
      <c r="N4243">
        <v>7087.5461819742832</v>
      </c>
      <c r="O4243">
        <v>7607.5511819742833</v>
      </c>
      <c r="Q4243">
        <v>6828.633133166215</v>
      </c>
      <c r="R4243">
        <v>6644.1469202048356</v>
      </c>
      <c r="S4243">
        <v>6459.6607072434563</v>
      </c>
      <c r="T4243">
        <v>6275.1744942820769</v>
      </c>
      <c r="U4243">
        <v>6090.6882813206976</v>
      </c>
      <c r="W4243">
        <v>0.10662999999999999</v>
      </c>
      <c r="AB4243">
        <v>1</v>
      </c>
      <c r="AC4243">
        <v>1</v>
      </c>
      <c r="AD4243">
        <v>1</v>
      </c>
      <c r="AE4243">
        <v>1</v>
      </c>
      <c r="AF4243">
        <v>1</v>
      </c>
      <c r="AL4243">
        <v>1.6547343999999999</v>
      </c>
      <c r="AM4243" s="5">
        <v>4.9040093421936044</v>
      </c>
      <c r="AN4243">
        <v>570.77625570776252</v>
      </c>
      <c r="AO4243">
        <f t="shared" si="66"/>
        <v>26826.48401826484</v>
      </c>
      <c r="AP4243">
        <v>684.93150684931504</v>
      </c>
      <c r="AQ4243">
        <v>0.10965699999999999</v>
      </c>
      <c r="AR4243">
        <v>0.101397</v>
      </c>
      <c r="AS4243">
        <v>8.5209000000000007E-2</v>
      </c>
      <c r="AT4243">
        <v>4.4839399999999995E-2</v>
      </c>
      <c r="AU4243">
        <v>4.4653900000000003E-2</v>
      </c>
      <c r="AW4243">
        <v>0.10965699999999999</v>
      </c>
      <c r="AX4243">
        <v>0.101397</v>
      </c>
      <c r="AY4243">
        <v>8.5209000000000021E-2</v>
      </c>
      <c r="AZ4243">
        <v>4.4839399999999988E-2</v>
      </c>
      <c r="BA4243">
        <v>4.465390000000001E-2</v>
      </c>
      <c r="BC4243" s="52">
        <v>100000</v>
      </c>
      <c r="BD4243" s="52">
        <v>100000</v>
      </c>
      <c r="BE4243">
        <v>0</v>
      </c>
      <c r="BF4243">
        <v>0</v>
      </c>
      <c r="BG4243">
        <v>0</v>
      </c>
    </row>
    <row r="4244" spans="1:59">
      <c r="A4244">
        <v>4243</v>
      </c>
      <c r="E4244">
        <v>9795.2054794520554</v>
      </c>
      <c r="K4244">
        <v>5362.2959065493787</v>
      </c>
      <c r="L4244">
        <v>5845.7817398827119</v>
      </c>
      <c r="M4244">
        <v>6329.2675732160451</v>
      </c>
      <c r="N4244">
        <v>6812.7534065493783</v>
      </c>
      <c r="O4244">
        <v>7296.2392398827114</v>
      </c>
      <c r="Q4244">
        <v>7539.781905704247</v>
      </c>
      <c r="R4244">
        <v>7336.08289523247</v>
      </c>
      <c r="S4244">
        <v>7132.383884760693</v>
      </c>
      <c r="T4244">
        <v>6928.684874288916</v>
      </c>
      <c r="U4244">
        <v>6724.985863817139</v>
      </c>
      <c r="W4244">
        <v>3.7700000000000004E-2</v>
      </c>
      <c r="AB4244">
        <v>1</v>
      </c>
      <c r="AC4244">
        <v>1</v>
      </c>
      <c r="AD4244">
        <v>1</v>
      </c>
      <c r="AE4244">
        <v>1</v>
      </c>
      <c r="AF4244">
        <v>1</v>
      </c>
      <c r="AL4244">
        <v>1.1688890000000001</v>
      </c>
      <c r="AM4244" s="5">
        <v>4.9024243354797363</v>
      </c>
      <c r="AN4244">
        <v>570.77625570776252</v>
      </c>
      <c r="AO4244">
        <f t="shared" si="66"/>
        <v>26826.48401826484</v>
      </c>
      <c r="AP4244">
        <v>684.93150684931504</v>
      </c>
      <c r="AQ4244">
        <v>0.11281999999999999</v>
      </c>
      <c r="AR4244">
        <v>0.109583</v>
      </c>
      <c r="AS4244">
        <v>9.7409499999999996E-2</v>
      </c>
      <c r="AT4244">
        <v>0.101898</v>
      </c>
      <c r="AU4244">
        <v>6.01036E-2</v>
      </c>
      <c r="AW4244">
        <v>0.11281999999999999</v>
      </c>
      <c r="AX4244">
        <v>0.109583</v>
      </c>
      <c r="AY4244">
        <v>9.7409499999999996E-2</v>
      </c>
      <c r="AZ4244">
        <v>0.101898</v>
      </c>
      <c r="BA4244">
        <v>6.0103599999999993E-2</v>
      </c>
      <c r="BC4244" s="52">
        <v>100000</v>
      </c>
      <c r="BD4244" s="52">
        <v>100000</v>
      </c>
      <c r="BE4244">
        <v>0</v>
      </c>
      <c r="BF4244">
        <v>0</v>
      </c>
      <c r="BG4244">
        <v>0</v>
      </c>
    </row>
    <row r="4245" spans="1:59">
      <c r="A4245">
        <v>4244</v>
      </c>
      <c r="E4245">
        <v>9795.2054794520554</v>
      </c>
      <c r="K4245">
        <v>5078.9286242596108</v>
      </c>
      <c r="L4245">
        <v>5496.8569575929441</v>
      </c>
      <c r="M4245">
        <v>5914.7852909262774</v>
      </c>
      <c r="N4245">
        <v>6332.7136242596107</v>
      </c>
      <c r="O4245">
        <v>6750.641957592944</v>
      </c>
      <c r="Q4245">
        <v>7795.1073208842718</v>
      </c>
      <c r="R4245">
        <v>7584.5102947899668</v>
      </c>
      <c r="S4245">
        <v>7373.9132686956618</v>
      </c>
      <c r="T4245">
        <v>7163.3162426013569</v>
      </c>
      <c r="U4245">
        <v>6952.7192165070519</v>
      </c>
      <c r="W4245">
        <v>0</v>
      </c>
      <c r="AB4245">
        <v>1</v>
      </c>
      <c r="AC4245">
        <v>1</v>
      </c>
      <c r="AD4245">
        <v>1</v>
      </c>
      <c r="AE4245">
        <v>1</v>
      </c>
      <c r="AF4245">
        <v>1</v>
      </c>
      <c r="AL4245">
        <v>5.2083344</v>
      </c>
      <c r="AM4245" s="5">
        <v>5.1070003509521484</v>
      </c>
      <c r="AN4245">
        <v>570.77625570776252</v>
      </c>
      <c r="AO4245">
        <f t="shared" si="66"/>
        <v>26826.48401826484</v>
      </c>
      <c r="AP4245">
        <v>684.93150684931504</v>
      </c>
      <c r="AQ4245">
        <v>0.113305</v>
      </c>
      <c r="AR4245">
        <v>0.110301</v>
      </c>
      <c r="AS4245">
        <v>9.8981100000000002E-2</v>
      </c>
      <c r="AT4245">
        <v>0.104792</v>
      </c>
      <c r="AU4245">
        <v>6.2199900000000002E-2</v>
      </c>
      <c r="AW4245">
        <v>0.113305</v>
      </c>
      <c r="AX4245">
        <v>0.110301</v>
      </c>
      <c r="AY4245">
        <v>9.8981100000000002E-2</v>
      </c>
      <c r="AZ4245">
        <v>0.10479199999999998</v>
      </c>
      <c r="BA4245">
        <v>6.2199900000000002E-2</v>
      </c>
      <c r="BC4245" s="52">
        <v>100000</v>
      </c>
      <c r="BD4245" s="52">
        <v>100000</v>
      </c>
      <c r="BE4245">
        <v>0</v>
      </c>
      <c r="BF4245">
        <v>0</v>
      </c>
      <c r="BG4245">
        <v>0</v>
      </c>
    </row>
    <row r="4246" spans="1:59">
      <c r="A4246">
        <v>4245</v>
      </c>
      <c r="E4246">
        <v>9795.2054794520554</v>
      </c>
      <c r="K4246">
        <v>4917.4317034823289</v>
      </c>
      <c r="L4246">
        <v>5325.8450368156628</v>
      </c>
      <c r="M4246">
        <v>5734.2583701489966</v>
      </c>
      <c r="N4246">
        <v>6142.6717034823305</v>
      </c>
      <c r="O4246">
        <v>6551.0850368156644</v>
      </c>
      <c r="Q4246">
        <v>7219.633009154687</v>
      </c>
      <c r="R4246">
        <v>7024.5833229644868</v>
      </c>
      <c r="S4246">
        <v>6829.5336367742866</v>
      </c>
      <c r="T4246">
        <v>6634.4839505840864</v>
      </c>
      <c r="U4246">
        <v>6439.4342643938862</v>
      </c>
      <c r="W4246">
        <v>0</v>
      </c>
      <c r="AB4246">
        <v>1</v>
      </c>
      <c r="AC4246">
        <v>1</v>
      </c>
      <c r="AD4246">
        <v>1</v>
      </c>
      <c r="AE4246">
        <v>1</v>
      </c>
      <c r="AF4246">
        <v>1</v>
      </c>
      <c r="AL4246">
        <v>8.0928319999999996</v>
      </c>
      <c r="AM4246" s="5">
        <v>5.3475122451782227</v>
      </c>
      <c r="AN4246">
        <v>570.77625570776252</v>
      </c>
      <c r="AO4246">
        <f t="shared" si="66"/>
        <v>26826.48401826484</v>
      </c>
      <c r="AP4246">
        <v>684.93150684931504</v>
      </c>
      <c r="AQ4246">
        <v>0.112118</v>
      </c>
      <c r="AR4246">
        <v>0.10986600000000001</v>
      </c>
      <c r="AS4246">
        <v>9.7404600000000008E-2</v>
      </c>
      <c r="AT4246">
        <v>0.10222100000000001</v>
      </c>
      <c r="AU4246">
        <v>6.1724800000000003E-2</v>
      </c>
      <c r="AW4246">
        <v>0.11211799999999998</v>
      </c>
      <c r="AX4246">
        <v>0.10986600000000001</v>
      </c>
      <c r="AY4246">
        <v>9.7404599999999994E-2</v>
      </c>
      <c r="AZ4246">
        <v>0.10222099999999999</v>
      </c>
      <c r="BA4246">
        <v>6.172480000000001E-2</v>
      </c>
      <c r="BC4246" s="52">
        <v>100000</v>
      </c>
      <c r="BD4246" s="52">
        <v>100000</v>
      </c>
      <c r="BE4246">
        <v>0</v>
      </c>
      <c r="BF4246">
        <v>0</v>
      </c>
      <c r="BG4246">
        <v>0</v>
      </c>
    </row>
    <row r="4247" spans="1:59">
      <c r="A4247">
        <v>4246</v>
      </c>
      <c r="E4247">
        <v>9795.2054794520554</v>
      </c>
      <c r="K4247">
        <v>4953.3199080995028</v>
      </c>
      <c r="L4247">
        <v>5310.2557414328357</v>
      </c>
      <c r="M4247">
        <v>5667.1915747661687</v>
      </c>
      <c r="N4247">
        <v>6024.1274080995017</v>
      </c>
      <c r="O4247">
        <v>6381.0632414328347</v>
      </c>
      <c r="Q4247">
        <v>5711.1848584001591</v>
      </c>
      <c r="R4247">
        <v>5556.8882605814188</v>
      </c>
      <c r="S4247">
        <v>5402.5916627626784</v>
      </c>
      <c r="T4247">
        <v>5248.2950649439381</v>
      </c>
      <c r="U4247">
        <v>5093.9984671251977</v>
      </c>
      <c r="W4247">
        <v>0</v>
      </c>
      <c r="AB4247">
        <v>1</v>
      </c>
      <c r="AC4247">
        <v>1</v>
      </c>
      <c r="AD4247">
        <v>1</v>
      </c>
      <c r="AE4247">
        <v>1</v>
      </c>
      <c r="AF4247">
        <v>1</v>
      </c>
      <c r="AL4247">
        <v>9.4077300000000008</v>
      </c>
      <c r="AM4247" s="5">
        <v>4.8853640556335449</v>
      </c>
      <c r="AN4247">
        <v>570.77625570776252</v>
      </c>
      <c r="AO4247">
        <f t="shared" si="66"/>
        <v>26826.48401826484</v>
      </c>
      <c r="AP4247">
        <v>684.93150684931504</v>
      </c>
      <c r="AQ4247">
        <v>0.111856</v>
      </c>
      <c r="AR4247">
        <v>0.10960299999999999</v>
      </c>
      <c r="AS4247">
        <v>9.7402299999999997E-2</v>
      </c>
      <c r="AT4247">
        <v>0.10194199999999999</v>
      </c>
      <c r="AU4247">
        <v>6.1712099999999999E-2</v>
      </c>
      <c r="AW4247">
        <v>0.111856</v>
      </c>
      <c r="AX4247">
        <v>0.10960299999999999</v>
      </c>
      <c r="AY4247">
        <v>9.7402299999999983E-2</v>
      </c>
      <c r="AZ4247">
        <v>0.10194199999999999</v>
      </c>
      <c r="BA4247">
        <v>6.1712100000000006E-2</v>
      </c>
      <c r="BC4247" s="52">
        <v>100000</v>
      </c>
      <c r="BD4247" s="52">
        <v>100000</v>
      </c>
      <c r="BE4247">
        <v>0</v>
      </c>
      <c r="BF4247">
        <v>0</v>
      </c>
      <c r="BG4247">
        <v>0</v>
      </c>
    </row>
    <row r="4248" spans="1:59">
      <c r="A4248">
        <v>4247</v>
      </c>
      <c r="E4248">
        <v>9795.2054794520554</v>
      </c>
      <c r="K4248">
        <v>3985.0860543653357</v>
      </c>
      <c r="L4248">
        <v>4335.0368876986695</v>
      </c>
      <c r="M4248">
        <v>4684.9877210320028</v>
      </c>
      <c r="N4248">
        <v>5034.9385543653361</v>
      </c>
      <c r="O4248">
        <v>5384.8893876986695</v>
      </c>
      <c r="Q4248">
        <v>3214.8227427979609</v>
      </c>
      <c r="R4248">
        <v>3127.9692754605949</v>
      </c>
      <c r="S4248">
        <v>3041.1158081232288</v>
      </c>
      <c r="T4248">
        <v>2954.2623407858628</v>
      </c>
      <c r="U4248">
        <v>2867.4088734484967</v>
      </c>
      <c r="W4248">
        <v>0</v>
      </c>
      <c r="AB4248">
        <v>1</v>
      </c>
      <c r="AC4248">
        <v>1</v>
      </c>
      <c r="AD4248">
        <v>1</v>
      </c>
      <c r="AE4248">
        <v>1</v>
      </c>
      <c r="AF4248">
        <v>1</v>
      </c>
      <c r="AL4248">
        <v>9.7347959999999993</v>
      </c>
      <c r="AM4248" s="5">
        <v>3.9672400951385498</v>
      </c>
      <c r="AN4248">
        <v>570.77625570776252</v>
      </c>
      <c r="AO4248">
        <f t="shared" si="66"/>
        <v>26826.48401826484</v>
      </c>
      <c r="AP4248">
        <v>684.93150684931504</v>
      </c>
      <c r="AQ4248">
        <v>0.11133</v>
      </c>
      <c r="AR4248">
        <v>0.109606</v>
      </c>
      <c r="AS4248">
        <v>9.7409200000000001E-2</v>
      </c>
      <c r="AT4248">
        <v>0.10198399999999999</v>
      </c>
      <c r="AU4248">
        <v>6.17312E-2</v>
      </c>
      <c r="AW4248">
        <v>0.11133</v>
      </c>
      <c r="AX4248">
        <v>0.109606</v>
      </c>
      <c r="AY4248">
        <v>9.7409200000000015E-2</v>
      </c>
      <c r="AZ4248">
        <v>0.10198400000000001</v>
      </c>
      <c r="BA4248">
        <v>6.17312E-2</v>
      </c>
      <c r="BC4248" s="52">
        <v>100000</v>
      </c>
      <c r="BD4248" s="52">
        <v>100000</v>
      </c>
      <c r="BE4248">
        <v>0</v>
      </c>
      <c r="BF4248">
        <v>0</v>
      </c>
      <c r="BG4248">
        <v>0</v>
      </c>
    </row>
    <row r="4249" spans="1:59">
      <c r="A4249">
        <v>4248</v>
      </c>
      <c r="E4249">
        <v>9795.2054794520554</v>
      </c>
      <c r="K4249">
        <v>3016.2765650330953</v>
      </c>
      <c r="L4249">
        <v>3398.2915650330951</v>
      </c>
      <c r="M4249">
        <v>3780.306565033095</v>
      </c>
      <c r="N4249">
        <v>4162.3215650330949</v>
      </c>
      <c r="O4249">
        <v>4544.3365650330952</v>
      </c>
      <c r="Q4249">
        <v>1889.725346851314</v>
      </c>
      <c r="R4249">
        <v>1838.6714599417824</v>
      </c>
      <c r="S4249">
        <v>1787.6175730322507</v>
      </c>
      <c r="T4249">
        <v>1736.563686122719</v>
      </c>
      <c r="U4249">
        <v>1685.5097992131873</v>
      </c>
      <c r="W4249">
        <v>0</v>
      </c>
      <c r="AB4249">
        <v>1</v>
      </c>
      <c r="AC4249">
        <v>1</v>
      </c>
      <c r="AD4249">
        <v>1</v>
      </c>
      <c r="AE4249">
        <v>1</v>
      </c>
      <c r="AF4249">
        <v>1</v>
      </c>
      <c r="AL4249">
        <v>10.076687</v>
      </c>
      <c r="AM4249" s="5">
        <v>3.4561419486999512</v>
      </c>
      <c r="AN4249">
        <v>570.77625570776252</v>
      </c>
      <c r="AO4249">
        <f t="shared" si="66"/>
        <v>26826.48401826484</v>
      </c>
      <c r="AP4249">
        <v>684.93150684931504</v>
      </c>
      <c r="AQ4249">
        <v>0.11121299999999999</v>
      </c>
      <c r="AR4249">
        <v>0.10960299999999999</v>
      </c>
      <c r="AS4249">
        <v>9.7422599999999998E-2</v>
      </c>
      <c r="AT4249">
        <v>0.10201</v>
      </c>
      <c r="AU4249">
        <v>6.1768500000000004E-2</v>
      </c>
      <c r="AW4249">
        <v>0.11121299999999999</v>
      </c>
      <c r="AX4249">
        <v>0.10960299999999999</v>
      </c>
      <c r="AY4249">
        <v>9.7422600000000012E-2</v>
      </c>
      <c r="AZ4249">
        <v>0.10201</v>
      </c>
      <c r="BA4249">
        <v>6.1768500000000004E-2</v>
      </c>
      <c r="BC4249" s="52">
        <v>100000</v>
      </c>
      <c r="BD4249" s="52">
        <v>100000</v>
      </c>
      <c r="BE4249">
        <v>0</v>
      </c>
      <c r="BF4249">
        <v>0</v>
      </c>
      <c r="BG4249">
        <v>0</v>
      </c>
    </row>
    <row r="4250" spans="1:59">
      <c r="A4250">
        <v>4249</v>
      </c>
      <c r="E4250">
        <v>9795.2054794520554</v>
      </c>
      <c r="K4250">
        <v>2472.1375855950537</v>
      </c>
      <c r="L4250">
        <v>2784.5800855950538</v>
      </c>
      <c r="M4250">
        <v>3097.0225855950539</v>
      </c>
      <c r="N4250">
        <v>3409.465085595054</v>
      </c>
      <c r="O4250">
        <v>3721.9075855950541</v>
      </c>
      <c r="Q4250">
        <v>2112.998892620546</v>
      </c>
      <c r="R4250">
        <v>2055.9129213695915</v>
      </c>
      <c r="S4250">
        <v>1998.8269501186369</v>
      </c>
      <c r="T4250">
        <v>1941.7409788676823</v>
      </c>
      <c r="U4250">
        <v>1884.6550076167277</v>
      </c>
      <c r="W4250">
        <v>0</v>
      </c>
      <c r="AB4250">
        <v>1</v>
      </c>
      <c r="AC4250">
        <v>1</v>
      </c>
      <c r="AD4250">
        <v>1</v>
      </c>
      <c r="AE4250">
        <v>1</v>
      </c>
      <c r="AF4250">
        <v>1</v>
      </c>
      <c r="AL4250">
        <v>10.045404</v>
      </c>
      <c r="AM4250" s="5">
        <v>3.3074603080749512</v>
      </c>
      <c r="AN4250">
        <v>570.77625570776252</v>
      </c>
      <c r="AO4250">
        <f t="shared" si="66"/>
        <v>26826.48401826484</v>
      </c>
      <c r="AP4250">
        <v>684.93150684931504</v>
      </c>
      <c r="AQ4250">
        <v>0.11121200000000001</v>
      </c>
      <c r="AR4250">
        <v>0.109582</v>
      </c>
      <c r="AS4250">
        <v>9.7414100000000003E-2</v>
      </c>
      <c r="AT4250">
        <v>0.10205800000000001</v>
      </c>
      <c r="AU4250">
        <v>6.1739099999999998E-2</v>
      </c>
      <c r="AW4250">
        <v>0.11121200000000002</v>
      </c>
      <c r="AX4250">
        <v>0.109582</v>
      </c>
      <c r="AY4250">
        <v>9.741409999999999E-2</v>
      </c>
      <c r="AZ4250">
        <v>0.10205800000000002</v>
      </c>
      <c r="BA4250">
        <v>6.1739100000000005E-2</v>
      </c>
      <c r="BC4250" s="52">
        <v>100000</v>
      </c>
      <c r="BD4250" s="52">
        <v>100000</v>
      </c>
      <c r="BE4250">
        <v>0</v>
      </c>
      <c r="BF4250">
        <v>0</v>
      </c>
      <c r="BG4250">
        <v>0</v>
      </c>
    </row>
    <row r="4251" spans="1:59">
      <c r="A4251">
        <v>4250</v>
      </c>
      <c r="E4251">
        <v>9795.2054794520554</v>
      </c>
      <c r="K4251">
        <v>2181.0344278709981</v>
      </c>
      <c r="L4251">
        <v>2395.526927870998</v>
      </c>
      <c r="M4251">
        <v>2610.0194278709978</v>
      </c>
      <c r="N4251">
        <v>2824.5119278709976</v>
      </c>
      <c r="O4251">
        <v>3039.0044278709975</v>
      </c>
      <c r="Q4251">
        <v>1895.5980733379049</v>
      </c>
      <c r="R4251">
        <v>1844.3855255516755</v>
      </c>
      <c r="S4251">
        <v>1793.1729777654459</v>
      </c>
      <c r="T4251">
        <v>1741.9604299792163</v>
      </c>
      <c r="U4251">
        <v>1690.7478821929867</v>
      </c>
      <c r="W4251">
        <v>0</v>
      </c>
      <c r="AB4251">
        <v>1</v>
      </c>
      <c r="AC4251">
        <v>1</v>
      </c>
      <c r="AD4251">
        <v>1</v>
      </c>
      <c r="AE4251">
        <v>1</v>
      </c>
      <c r="AF4251">
        <v>1</v>
      </c>
      <c r="AL4251">
        <v>10.006308000000001</v>
      </c>
      <c r="AM4251" s="5">
        <v>3.0666935443878169</v>
      </c>
      <c r="AN4251">
        <v>570.77625570776252</v>
      </c>
      <c r="AO4251">
        <f t="shared" si="66"/>
        <v>26826.48401826484</v>
      </c>
      <c r="AP4251">
        <v>684.93150684931504</v>
      </c>
      <c r="AQ4251">
        <v>0.111239</v>
      </c>
      <c r="AR4251">
        <v>0.10956199999999999</v>
      </c>
      <c r="AS4251">
        <v>9.7443200000000008E-2</v>
      </c>
      <c r="AT4251">
        <v>0.10206999999999999</v>
      </c>
      <c r="AU4251">
        <v>6.1749899999999996E-2</v>
      </c>
      <c r="AW4251">
        <v>0.11123900000000002</v>
      </c>
      <c r="AX4251">
        <v>0.10956199999999998</v>
      </c>
      <c r="AY4251">
        <v>9.7443199999999994E-2</v>
      </c>
      <c r="AZ4251">
        <v>0.10206999999999998</v>
      </c>
      <c r="BA4251">
        <v>6.1749899999999996E-2</v>
      </c>
      <c r="BC4251" s="52">
        <v>100000</v>
      </c>
      <c r="BD4251" s="52">
        <v>100000</v>
      </c>
      <c r="BE4251">
        <v>0</v>
      </c>
      <c r="BF4251">
        <v>0</v>
      </c>
      <c r="BG4251">
        <v>0</v>
      </c>
    </row>
    <row r="4252" spans="1:59">
      <c r="A4252">
        <v>4251</v>
      </c>
      <c r="E4252">
        <v>9795.2054794520554</v>
      </c>
      <c r="K4252">
        <v>2089.2249704349501</v>
      </c>
      <c r="L4252">
        <v>2187.5608037682832</v>
      </c>
      <c r="M4252">
        <v>2285.8966371016168</v>
      </c>
      <c r="N4252">
        <v>2384.2324704349503</v>
      </c>
      <c r="O4252">
        <v>2482.5683037682838</v>
      </c>
      <c r="Q4252">
        <v>2133.2986795962438</v>
      </c>
      <c r="R4252">
        <v>2075.6642775554928</v>
      </c>
      <c r="S4252">
        <v>2018.0298755147419</v>
      </c>
      <c r="T4252">
        <v>1960.3954734739909</v>
      </c>
      <c r="U4252">
        <v>1902.76107143324</v>
      </c>
      <c r="W4252">
        <v>0</v>
      </c>
      <c r="AB4252">
        <v>1</v>
      </c>
      <c r="AC4252">
        <v>1</v>
      </c>
      <c r="AD4252">
        <v>1</v>
      </c>
      <c r="AE4252">
        <v>1</v>
      </c>
      <c r="AF4252">
        <v>1</v>
      </c>
      <c r="AL4252">
        <v>9.6835170000000002</v>
      </c>
      <c r="AM4252" s="5">
        <v>3.1130392551422119</v>
      </c>
      <c r="AN4252">
        <v>570.77625570776252</v>
      </c>
      <c r="AO4252">
        <f t="shared" si="66"/>
        <v>26826.48401826484</v>
      </c>
      <c r="AP4252">
        <v>684.93150684931504</v>
      </c>
      <c r="AQ4252">
        <v>0.11127200000000001</v>
      </c>
      <c r="AR4252">
        <v>0.109556</v>
      </c>
      <c r="AS4252">
        <v>9.7450900000000007E-2</v>
      </c>
      <c r="AT4252">
        <v>0.10205299999999999</v>
      </c>
      <c r="AU4252">
        <v>6.1737900000000005E-2</v>
      </c>
      <c r="AW4252">
        <v>0.11127200000000002</v>
      </c>
      <c r="AX4252">
        <v>0.109556</v>
      </c>
      <c r="AY4252">
        <v>9.7450899999999993E-2</v>
      </c>
      <c r="AZ4252">
        <v>0.10205299999999999</v>
      </c>
      <c r="BA4252">
        <v>6.1737899999999998E-2</v>
      </c>
      <c r="BC4252" s="52">
        <v>100000</v>
      </c>
      <c r="BD4252" s="52">
        <v>100000</v>
      </c>
      <c r="BE4252">
        <v>0</v>
      </c>
      <c r="BF4252">
        <v>0</v>
      </c>
      <c r="BG4252">
        <v>0</v>
      </c>
    </row>
    <row r="4253" spans="1:59">
      <c r="A4253">
        <v>4252</v>
      </c>
      <c r="E4253">
        <v>9795.2054794520554</v>
      </c>
      <c r="K4253">
        <v>2146.6991836266225</v>
      </c>
      <c r="L4253">
        <v>2201.9441836266224</v>
      </c>
      <c r="M4253">
        <v>2257.1891836266223</v>
      </c>
      <c r="N4253">
        <v>2312.4341836266221</v>
      </c>
      <c r="O4253">
        <v>2367.679183626622</v>
      </c>
      <c r="Q4253">
        <v>3729.387702117996</v>
      </c>
      <c r="R4253">
        <v>3628.6324570026054</v>
      </c>
      <c r="S4253">
        <v>3527.8772118872148</v>
      </c>
      <c r="T4253">
        <v>3427.1219667718242</v>
      </c>
      <c r="U4253">
        <v>3326.3667216564336</v>
      </c>
      <c r="W4253">
        <v>0</v>
      </c>
      <c r="AB4253">
        <v>1</v>
      </c>
      <c r="AC4253">
        <v>1</v>
      </c>
      <c r="AD4253">
        <v>1</v>
      </c>
      <c r="AE4253">
        <v>1</v>
      </c>
      <c r="AF4253">
        <v>1</v>
      </c>
      <c r="AL4253">
        <v>9.116638</v>
      </c>
      <c r="AM4253" s="5">
        <v>3.2831320762634282</v>
      </c>
      <c r="AN4253">
        <v>570.77625570776252</v>
      </c>
      <c r="AO4253">
        <f t="shared" si="66"/>
        <v>26826.48401826484</v>
      </c>
      <c r="AP4253">
        <v>684.93150684931504</v>
      </c>
      <c r="AQ4253">
        <v>0.10911799999999999</v>
      </c>
      <c r="AR4253">
        <v>0.10903499999999999</v>
      </c>
      <c r="AS4253">
        <v>9.6690100000000001E-2</v>
      </c>
      <c r="AT4253">
        <v>0.102035</v>
      </c>
      <c r="AU4253">
        <v>6.1724500000000002E-2</v>
      </c>
      <c r="AW4253">
        <v>0.10911799999999998</v>
      </c>
      <c r="AX4253">
        <v>0.10903499999999998</v>
      </c>
      <c r="AY4253">
        <v>9.6690099999999987E-2</v>
      </c>
      <c r="AZ4253">
        <v>0.102035</v>
      </c>
      <c r="BA4253">
        <v>6.1724500000000002E-2</v>
      </c>
      <c r="BC4253" s="52">
        <v>100000</v>
      </c>
      <c r="BD4253" s="52">
        <v>100000</v>
      </c>
      <c r="BE4253">
        <v>0</v>
      </c>
      <c r="BF4253">
        <v>0</v>
      </c>
      <c r="BG4253">
        <v>0</v>
      </c>
    </row>
    <row r="4254" spans="1:59">
      <c r="A4254">
        <v>4253</v>
      </c>
      <c r="E4254">
        <v>9795.2054794520554</v>
      </c>
      <c r="K4254">
        <v>2340.0215370895207</v>
      </c>
      <c r="L4254">
        <v>2382.7815370895205</v>
      </c>
      <c r="M4254">
        <v>2425.5415370895207</v>
      </c>
      <c r="N4254">
        <v>2468.3015370895209</v>
      </c>
      <c r="O4254">
        <v>2511.0615370895212</v>
      </c>
      <c r="Q4254">
        <v>7421.1952926246286</v>
      </c>
      <c r="R4254">
        <v>7220.7000846175779</v>
      </c>
      <c r="S4254">
        <v>7020.2048766105272</v>
      </c>
      <c r="T4254">
        <v>6819.7096686034765</v>
      </c>
      <c r="U4254">
        <v>6619.2144605964259</v>
      </c>
      <c r="W4254">
        <v>8.1799999999999998E-3</v>
      </c>
      <c r="AB4254">
        <v>1</v>
      </c>
      <c r="AC4254">
        <v>1</v>
      </c>
      <c r="AD4254">
        <v>1</v>
      </c>
      <c r="AE4254">
        <v>1</v>
      </c>
      <c r="AF4254">
        <v>1</v>
      </c>
      <c r="AL4254">
        <v>8.4070640000000001</v>
      </c>
      <c r="AM4254" s="5">
        <v>3.6709942817687988</v>
      </c>
      <c r="AN4254">
        <v>570.77625570776252</v>
      </c>
      <c r="AO4254">
        <f t="shared" si="66"/>
        <v>26826.48401826484</v>
      </c>
      <c r="AP4254">
        <v>684.93150684931504</v>
      </c>
      <c r="AQ4254">
        <v>0.11069</v>
      </c>
      <c r="AR4254">
        <v>0.10903600000000001</v>
      </c>
      <c r="AS4254">
        <v>9.6773399999999996E-2</v>
      </c>
      <c r="AT4254">
        <v>0.10112</v>
      </c>
      <c r="AU4254">
        <v>6.0165500000000004E-2</v>
      </c>
      <c r="AW4254">
        <v>0.11069</v>
      </c>
      <c r="AX4254">
        <v>0.10903600000000001</v>
      </c>
      <c r="AY4254">
        <v>9.6773399999999996E-2</v>
      </c>
      <c r="AZ4254">
        <v>0.10112</v>
      </c>
      <c r="BA4254">
        <v>6.0165499999999997E-2</v>
      </c>
      <c r="BC4254" s="52">
        <v>100000</v>
      </c>
      <c r="BD4254" s="52">
        <v>100000</v>
      </c>
      <c r="BE4254">
        <v>0</v>
      </c>
      <c r="BF4254">
        <v>0</v>
      </c>
      <c r="BG4254">
        <v>0</v>
      </c>
    </row>
    <row r="4255" spans="1:59">
      <c r="A4255">
        <v>4254</v>
      </c>
      <c r="E4255">
        <v>9795.2054794520554</v>
      </c>
      <c r="K4255">
        <v>2611.7178176319721</v>
      </c>
      <c r="L4255">
        <v>2652.8278176319723</v>
      </c>
      <c r="M4255">
        <v>2693.9378176319724</v>
      </c>
      <c r="N4255">
        <v>2735.0478176319725</v>
      </c>
      <c r="O4255">
        <v>2776.1578176319726</v>
      </c>
      <c r="Q4255">
        <v>9301.7790026911825</v>
      </c>
      <c r="R4255">
        <v>9050.4768799334124</v>
      </c>
      <c r="S4255">
        <v>8799.1747571756423</v>
      </c>
      <c r="T4255">
        <v>8547.8726344178722</v>
      </c>
      <c r="U4255">
        <v>8296.5705116601021</v>
      </c>
      <c r="W4255">
        <v>5.1049999999999998E-2</v>
      </c>
      <c r="AB4255">
        <v>1</v>
      </c>
      <c r="AC4255">
        <v>1</v>
      </c>
      <c r="AD4255">
        <v>1</v>
      </c>
      <c r="AE4255">
        <v>1</v>
      </c>
      <c r="AF4255">
        <v>1</v>
      </c>
      <c r="AL4255">
        <v>7.9360679999999997</v>
      </c>
      <c r="AM4255" s="5">
        <v>3.2832691669464111</v>
      </c>
      <c r="AN4255">
        <v>570.77625570776252</v>
      </c>
      <c r="AO4255">
        <f t="shared" si="66"/>
        <v>26826.48401826484</v>
      </c>
      <c r="AP4255">
        <v>684.93150684931504</v>
      </c>
      <c r="AQ4255">
        <v>0.109671</v>
      </c>
      <c r="AR4255">
        <v>0.103675</v>
      </c>
      <c r="AS4255">
        <v>9.2363899999999999E-2</v>
      </c>
      <c r="AT4255">
        <v>6.1185200000000002E-2</v>
      </c>
      <c r="AU4255">
        <v>4.94572E-2</v>
      </c>
      <c r="AW4255">
        <v>0.109671</v>
      </c>
      <c r="AX4255">
        <v>0.103675</v>
      </c>
      <c r="AY4255">
        <v>9.2363899999999985E-2</v>
      </c>
      <c r="AZ4255">
        <v>6.1185200000000009E-2</v>
      </c>
      <c r="BA4255">
        <v>4.9457199999999993E-2</v>
      </c>
      <c r="BC4255" s="52">
        <v>100000</v>
      </c>
      <c r="BD4255" s="52">
        <v>100000</v>
      </c>
      <c r="BE4255">
        <v>0</v>
      </c>
      <c r="BF4255">
        <v>0</v>
      </c>
      <c r="BG4255">
        <v>0</v>
      </c>
    </row>
    <row r="4256" spans="1:59">
      <c r="A4256">
        <v>4255</v>
      </c>
      <c r="E4256">
        <v>9795.2054794520554</v>
      </c>
      <c r="K4256">
        <v>3234.9771425027056</v>
      </c>
      <c r="L4256">
        <v>3275.3996425027058</v>
      </c>
      <c r="M4256">
        <v>3315.8221425027059</v>
      </c>
      <c r="N4256">
        <v>3356.244642502706</v>
      </c>
      <c r="O4256">
        <v>3396.6671425027062</v>
      </c>
      <c r="Q4256">
        <v>10200.22032682433</v>
      </c>
      <c r="R4256">
        <v>9924.6454066123551</v>
      </c>
      <c r="S4256">
        <v>9649.0704864003801</v>
      </c>
      <c r="T4256">
        <v>9373.4955661884051</v>
      </c>
      <c r="U4256">
        <v>9097.92064597643</v>
      </c>
      <c r="W4256">
        <v>0.15292</v>
      </c>
      <c r="AB4256">
        <v>1</v>
      </c>
      <c r="AC4256">
        <v>1</v>
      </c>
      <c r="AD4256">
        <v>1</v>
      </c>
      <c r="AE4256">
        <v>1</v>
      </c>
      <c r="AF4256">
        <v>1</v>
      </c>
      <c r="AL4256">
        <v>6.4275273999999998</v>
      </c>
      <c r="AM4256" s="5">
        <v>2.7925469875335689</v>
      </c>
      <c r="AN4256">
        <v>570.77625570776252</v>
      </c>
      <c r="AO4256">
        <f t="shared" si="66"/>
        <v>26826.48401826484</v>
      </c>
      <c r="AP4256">
        <v>684.93150684931504</v>
      </c>
      <c r="AQ4256">
        <v>0.101953</v>
      </c>
      <c r="AR4256">
        <v>4.5623299999999999E-2</v>
      </c>
      <c r="AS4256">
        <v>4.0127499999999997E-2</v>
      </c>
      <c r="AT4256">
        <v>3.9789000000000005E-2</v>
      </c>
      <c r="AU4256">
        <v>4.1998500000000001E-2</v>
      </c>
      <c r="AW4256">
        <v>0.101953</v>
      </c>
      <c r="AX4256">
        <v>4.5623299999999992E-2</v>
      </c>
      <c r="AY4256">
        <v>4.0127499999999997E-2</v>
      </c>
      <c r="AZ4256">
        <v>3.9789000000000005E-2</v>
      </c>
      <c r="BA4256">
        <v>4.1998500000000008E-2</v>
      </c>
      <c r="BC4256" s="52">
        <v>100000</v>
      </c>
      <c r="BD4256" s="52">
        <v>100000</v>
      </c>
      <c r="BE4256">
        <v>0</v>
      </c>
      <c r="BF4256">
        <v>0</v>
      </c>
      <c r="BG4256">
        <v>0</v>
      </c>
    </row>
    <row r="4257" spans="1:59">
      <c r="A4257">
        <v>4256</v>
      </c>
      <c r="E4257">
        <v>9795.2054794520554</v>
      </c>
      <c r="K4257">
        <v>4185.167706048147</v>
      </c>
      <c r="L4257">
        <v>4226.002706048147</v>
      </c>
      <c r="M4257">
        <v>4266.8377060481471</v>
      </c>
      <c r="N4257">
        <v>4307.6727060481471</v>
      </c>
      <c r="O4257">
        <v>4348.5077060481472</v>
      </c>
      <c r="Q4257">
        <v>7922.7609816157801</v>
      </c>
      <c r="R4257">
        <v>7708.7151915486393</v>
      </c>
      <c r="S4257">
        <v>7494.6694014814984</v>
      </c>
      <c r="T4257">
        <v>7280.6236114143576</v>
      </c>
      <c r="U4257">
        <v>7066.5778213472167</v>
      </c>
      <c r="W4257">
        <v>0.33698</v>
      </c>
      <c r="AB4257">
        <v>1</v>
      </c>
      <c r="AC4257">
        <v>1</v>
      </c>
      <c r="AD4257">
        <v>1</v>
      </c>
      <c r="AE4257">
        <v>1</v>
      </c>
      <c r="AF4257">
        <v>1</v>
      </c>
      <c r="AL4257">
        <v>5.3435664000000003</v>
      </c>
      <c r="AM4257" s="5">
        <v>2.0893454551696782</v>
      </c>
      <c r="AN4257">
        <v>570.77625570776252</v>
      </c>
      <c r="AO4257">
        <f t="shared" si="66"/>
        <v>26826.48401826484</v>
      </c>
      <c r="AP4257">
        <v>684.93150684931504</v>
      </c>
      <c r="AQ4257">
        <v>9.5060400000000003E-2</v>
      </c>
      <c r="AR4257">
        <v>2.29357E-2</v>
      </c>
      <c r="AS4257">
        <v>1.54533E-2</v>
      </c>
      <c r="AT4257">
        <v>6.9927000000000001E-3</v>
      </c>
      <c r="AU4257">
        <v>1.4601699999999999E-2</v>
      </c>
      <c r="AW4257">
        <v>9.5060400000000003E-2</v>
      </c>
      <c r="AX4257">
        <v>2.2935700000000003E-2</v>
      </c>
      <c r="AY4257">
        <v>1.5453300000000003E-2</v>
      </c>
      <c r="AZ4257">
        <v>6.9926999999999975E-3</v>
      </c>
      <c r="BA4257">
        <v>1.4601699999999995E-2</v>
      </c>
      <c r="BC4257" s="52">
        <v>100000</v>
      </c>
      <c r="BD4257" s="52">
        <v>100000</v>
      </c>
      <c r="BE4257">
        <v>0</v>
      </c>
      <c r="BF4257">
        <v>0</v>
      </c>
      <c r="BG4257">
        <v>0</v>
      </c>
    </row>
    <row r="4258" spans="1:59">
      <c r="A4258">
        <v>4257</v>
      </c>
      <c r="E4258">
        <v>9795.2054794520554</v>
      </c>
      <c r="K4258">
        <v>5067.4341994579763</v>
      </c>
      <c r="L4258">
        <v>5126.9141994579768</v>
      </c>
      <c r="M4258">
        <v>5186.3941994579764</v>
      </c>
      <c r="N4258">
        <v>5245.8741994579759</v>
      </c>
      <c r="O4258">
        <v>5305.3541994579755</v>
      </c>
      <c r="Q4258">
        <v>7857.7453441116659</v>
      </c>
      <c r="R4258">
        <v>7645.4560534494804</v>
      </c>
      <c r="S4258">
        <v>7433.1667627872948</v>
      </c>
      <c r="T4258">
        <v>7220.8774721251093</v>
      </c>
      <c r="U4258">
        <v>7008.5881814629238</v>
      </c>
      <c r="W4258">
        <v>0.50441999999999998</v>
      </c>
      <c r="AB4258">
        <v>1</v>
      </c>
      <c r="AC4258">
        <v>1</v>
      </c>
      <c r="AD4258">
        <v>1</v>
      </c>
      <c r="AE4258">
        <v>1</v>
      </c>
      <c r="AF4258">
        <v>1</v>
      </c>
      <c r="AL4258">
        <v>3.6970494</v>
      </c>
      <c r="AM4258" s="5">
        <v>1.7717157602310181</v>
      </c>
      <c r="AN4258">
        <v>570.77625570776252</v>
      </c>
      <c r="AO4258">
        <f t="shared" si="66"/>
        <v>26826.48401826484</v>
      </c>
      <c r="AP4258">
        <v>684.93150684931504</v>
      </c>
      <c r="AQ4258">
        <v>9.4329999999999997E-2</v>
      </c>
      <c r="AR4258">
        <v>1.5245699999999999E-2</v>
      </c>
      <c r="AS4258">
        <v>6.9866599999999996E-3</v>
      </c>
      <c r="AT4258">
        <v>2.87849E-3</v>
      </c>
      <c r="AU4258">
        <v>2.4846300000000003E-3</v>
      </c>
      <c r="AW4258">
        <v>9.4330000000000011E-2</v>
      </c>
      <c r="AX4258">
        <v>1.5245700000000001E-2</v>
      </c>
      <c r="AY4258">
        <v>6.9866599999999987E-3</v>
      </c>
      <c r="AZ4258">
        <v>2.8784899999999974E-3</v>
      </c>
      <c r="BA4258">
        <v>2.4846300000000016E-3</v>
      </c>
      <c r="BC4258" s="52">
        <v>100000</v>
      </c>
      <c r="BD4258" s="52">
        <v>100000</v>
      </c>
      <c r="BE4258">
        <v>0</v>
      </c>
      <c r="BF4258">
        <v>0</v>
      </c>
      <c r="BG4258">
        <v>0</v>
      </c>
    </row>
    <row r="4259" spans="1:59">
      <c r="A4259">
        <v>4258</v>
      </c>
      <c r="E4259">
        <v>9795.2054794520554</v>
      </c>
      <c r="K4259">
        <v>5681.7365040910463</v>
      </c>
      <c r="L4259">
        <v>5755.9840040910458</v>
      </c>
      <c r="M4259">
        <v>5830.2315040910453</v>
      </c>
      <c r="N4259">
        <v>5904.4790040910448</v>
      </c>
      <c r="O4259">
        <v>5978.7265040910443</v>
      </c>
      <c r="Q4259">
        <v>7452.1035333974442</v>
      </c>
      <c r="R4259">
        <v>7250.7732911041367</v>
      </c>
      <c r="S4259">
        <v>7049.4430488108292</v>
      </c>
      <c r="T4259">
        <v>6848.1128065175217</v>
      </c>
      <c r="U4259">
        <v>6646.7825642242142</v>
      </c>
      <c r="W4259">
        <v>0.62614000000000003</v>
      </c>
      <c r="AB4259">
        <v>1</v>
      </c>
      <c r="AC4259">
        <v>1</v>
      </c>
      <c r="AD4259">
        <v>1</v>
      </c>
      <c r="AE4259">
        <v>1</v>
      </c>
      <c r="AF4259">
        <v>1</v>
      </c>
      <c r="AL4259">
        <v>2.2541866000000002</v>
      </c>
      <c r="AM4259" s="5">
        <v>1.5026179552078249</v>
      </c>
      <c r="AN4259">
        <v>570.77625570776252</v>
      </c>
      <c r="AO4259">
        <f t="shared" si="66"/>
        <v>26826.48401826484</v>
      </c>
      <c r="AP4259">
        <v>684.93150684931504</v>
      </c>
      <c r="AQ4259">
        <v>9.4615900000000003E-2</v>
      </c>
      <c r="AR4259">
        <v>1.55514E-2</v>
      </c>
      <c r="AS4259">
        <v>7.0144300000000003E-3</v>
      </c>
      <c r="AT4259">
        <v>2.4587699999999999E-3</v>
      </c>
      <c r="AU4259">
        <v>2.1349999999999997E-3</v>
      </c>
      <c r="AW4259">
        <v>9.4615900000000017E-2</v>
      </c>
      <c r="AX4259">
        <v>1.5551400000000007E-2</v>
      </c>
      <c r="AY4259">
        <v>7.0144300000000021E-3</v>
      </c>
      <c r="AZ4259">
        <v>2.458769999999999E-3</v>
      </c>
      <c r="BA4259">
        <v>2.134999999999998E-3</v>
      </c>
      <c r="BC4259" s="52">
        <v>100000</v>
      </c>
      <c r="BD4259" s="52">
        <v>100000</v>
      </c>
      <c r="BE4259">
        <v>0</v>
      </c>
      <c r="BF4259">
        <v>0</v>
      </c>
      <c r="BG4259">
        <v>0</v>
      </c>
    </row>
    <row r="4260" spans="1:59">
      <c r="A4260">
        <v>4259</v>
      </c>
      <c r="E4260">
        <v>9795.2054794520554</v>
      </c>
      <c r="K4260">
        <v>6302.7565739023648</v>
      </c>
      <c r="L4260">
        <v>6418.6365739023649</v>
      </c>
      <c r="M4260">
        <v>6534.5165739023651</v>
      </c>
      <c r="N4260">
        <v>6650.3965739023652</v>
      </c>
      <c r="O4260">
        <v>6766.2765739023653</v>
      </c>
      <c r="Q4260">
        <v>6831.5306693467937</v>
      </c>
      <c r="R4260">
        <v>6646.9661746657475</v>
      </c>
      <c r="S4260">
        <v>6462.4016799847013</v>
      </c>
      <c r="T4260">
        <v>6277.8371853036551</v>
      </c>
      <c r="U4260">
        <v>6093.2726906226089</v>
      </c>
      <c r="W4260">
        <v>0.71235999999999999</v>
      </c>
      <c r="AB4260">
        <v>1</v>
      </c>
      <c r="AC4260">
        <v>1</v>
      </c>
      <c r="AD4260">
        <v>1</v>
      </c>
      <c r="AE4260">
        <v>1</v>
      </c>
      <c r="AF4260">
        <v>1</v>
      </c>
      <c r="AL4260">
        <v>1.3886889</v>
      </c>
      <c r="AM4260" s="5">
        <v>1.3042329549789431</v>
      </c>
      <c r="AN4260">
        <v>570.77625570776252</v>
      </c>
      <c r="AO4260">
        <f t="shared" si="66"/>
        <v>26826.48401826484</v>
      </c>
      <c r="AP4260">
        <v>684.93150684931504</v>
      </c>
      <c r="AQ4260">
        <v>9.4725299999999998E-2</v>
      </c>
      <c r="AR4260">
        <v>1.55852E-2</v>
      </c>
      <c r="AS4260">
        <v>7.0413899999999998E-3</v>
      </c>
      <c r="AT4260">
        <v>2.45568E-3</v>
      </c>
      <c r="AU4260">
        <v>2.1350600000000003E-3</v>
      </c>
      <c r="AW4260">
        <v>9.4725299999999998E-2</v>
      </c>
      <c r="AX4260">
        <v>1.5585200000000007E-2</v>
      </c>
      <c r="AY4260">
        <v>7.0413900000000015E-3</v>
      </c>
      <c r="AZ4260">
        <v>2.4556800000000018E-3</v>
      </c>
      <c r="BA4260">
        <v>2.1350600000000011E-3</v>
      </c>
      <c r="BC4260" s="52">
        <v>100000</v>
      </c>
      <c r="BD4260" s="52">
        <v>100000</v>
      </c>
      <c r="BE4260">
        <v>0</v>
      </c>
      <c r="BF4260">
        <v>0</v>
      </c>
      <c r="BG4260">
        <v>0</v>
      </c>
    </row>
    <row r="4261" spans="1:59">
      <c r="A4261">
        <v>4260</v>
      </c>
      <c r="E4261">
        <v>9795.2054794520554</v>
      </c>
      <c r="K4261">
        <v>6196.7651677566828</v>
      </c>
      <c r="L4261">
        <v>6367.6976677566827</v>
      </c>
      <c r="M4261">
        <v>6538.6301677566826</v>
      </c>
      <c r="N4261">
        <v>6709.5626677566825</v>
      </c>
      <c r="O4261">
        <v>6880.4951677566823</v>
      </c>
      <c r="Q4261">
        <v>6842.5547692955206</v>
      </c>
      <c r="R4261">
        <v>6657.692441356734</v>
      </c>
      <c r="S4261">
        <v>6472.8301134179474</v>
      </c>
      <c r="T4261">
        <v>6287.9677854791607</v>
      </c>
      <c r="U4261">
        <v>6103.1054575403741</v>
      </c>
      <c r="W4261">
        <v>0.74414999999999998</v>
      </c>
      <c r="AB4261">
        <v>1</v>
      </c>
      <c r="AC4261">
        <v>1</v>
      </c>
      <c r="AD4261">
        <v>1</v>
      </c>
      <c r="AE4261">
        <v>1</v>
      </c>
      <c r="AF4261">
        <v>1</v>
      </c>
      <c r="AL4261">
        <v>9.6704910000000005E-2</v>
      </c>
      <c r="AM4261" s="5">
        <v>0.92890340089797974</v>
      </c>
      <c r="AN4261">
        <v>570.77625570776252</v>
      </c>
      <c r="AO4261">
        <f t="shared" si="66"/>
        <v>26826.48401826484</v>
      </c>
      <c r="AP4261">
        <v>684.93150684931504</v>
      </c>
      <c r="AQ4261">
        <v>9.4732699999999989E-2</v>
      </c>
      <c r="AR4261">
        <v>1.5754600000000001E-2</v>
      </c>
      <c r="AS4261">
        <v>7.1048400000000003E-3</v>
      </c>
      <c r="AT4261">
        <v>2.4616099999999999E-3</v>
      </c>
      <c r="AU4261">
        <v>2.1377799999999997E-3</v>
      </c>
      <c r="AW4261">
        <v>9.4732699999999989E-2</v>
      </c>
      <c r="AX4261">
        <v>1.5754599999999994E-2</v>
      </c>
      <c r="AY4261">
        <v>7.1048400000000012E-3</v>
      </c>
      <c r="AZ4261">
        <v>2.461610000000003E-3</v>
      </c>
      <c r="BA4261">
        <v>2.1377799999999988E-3</v>
      </c>
      <c r="BC4261" s="52">
        <v>100000</v>
      </c>
      <c r="BD4261" s="52">
        <v>100000</v>
      </c>
      <c r="BE4261">
        <v>0</v>
      </c>
      <c r="BF4261">
        <v>0</v>
      </c>
      <c r="BG4261">
        <v>0</v>
      </c>
    </row>
    <row r="4262" spans="1:59">
      <c r="A4262">
        <v>4261</v>
      </c>
      <c r="E4262">
        <v>9795.2054794520554</v>
      </c>
      <c r="K4262">
        <v>5551.1132922917914</v>
      </c>
      <c r="L4262">
        <v>5790.3532922917911</v>
      </c>
      <c r="M4262">
        <v>6029.5932922917909</v>
      </c>
      <c r="N4262">
        <v>6268.8332922917907</v>
      </c>
      <c r="O4262">
        <v>6508.0732922917905</v>
      </c>
      <c r="Q4262">
        <v>5973.7747474803618</v>
      </c>
      <c r="R4262">
        <v>5812.383871993361</v>
      </c>
      <c r="S4262">
        <v>5650.9929965063602</v>
      </c>
      <c r="T4262">
        <v>5489.6021210193594</v>
      </c>
      <c r="U4262">
        <v>5328.2112455323586</v>
      </c>
      <c r="W4262">
        <v>0.73632000000000009</v>
      </c>
      <c r="AB4262">
        <v>1</v>
      </c>
      <c r="AC4262">
        <v>1</v>
      </c>
      <c r="AD4262">
        <v>1</v>
      </c>
      <c r="AE4262">
        <v>1</v>
      </c>
      <c r="AF4262">
        <v>1</v>
      </c>
      <c r="AL4262">
        <v>1.3357987</v>
      </c>
      <c r="AM4262" s="5">
        <v>0.50847220420837402</v>
      </c>
      <c r="AN4262">
        <v>570.77625570776252</v>
      </c>
      <c r="AO4262">
        <f t="shared" si="66"/>
        <v>26826.48401826484</v>
      </c>
      <c r="AP4262">
        <v>684.93150684931504</v>
      </c>
      <c r="AQ4262">
        <v>9.5374899999999999E-2</v>
      </c>
      <c r="AR4262">
        <v>1.6252600000000002E-2</v>
      </c>
      <c r="AS4262">
        <v>7.7058200000000004E-3</v>
      </c>
      <c r="AT4262">
        <v>2.4468599999999999E-3</v>
      </c>
      <c r="AU4262">
        <v>2.1349100000000003E-3</v>
      </c>
      <c r="AW4262">
        <v>9.5374899999999999E-2</v>
      </c>
      <c r="AX4262">
        <v>1.6252600000000006E-2</v>
      </c>
      <c r="AY4262">
        <v>7.7058200000000021E-3</v>
      </c>
      <c r="AZ4262">
        <v>2.4468600000000021E-3</v>
      </c>
      <c r="BA4262">
        <v>2.1349100000000037E-3</v>
      </c>
      <c r="BC4262" s="52">
        <v>100000</v>
      </c>
      <c r="BD4262" s="52">
        <v>100000</v>
      </c>
      <c r="BE4262">
        <v>0</v>
      </c>
      <c r="BF4262">
        <v>0</v>
      </c>
      <c r="BG4262">
        <v>0</v>
      </c>
    </row>
    <row r="4263" spans="1:59">
      <c r="A4263">
        <v>4262</v>
      </c>
      <c r="E4263">
        <v>9795.2054794520554</v>
      </c>
      <c r="K4263">
        <v>5145.8081265375295</v>
      </c>
      <c r="L4263">
        <v>5477.2806265375293</v>
      </c>
      <c r="M4263">
        <v>5808.7531265375292</v>
      </c>
      <c r="N4263">
        <v>6140.225626537529</v>
      </c>
      <c r="O4263">
        <v>6471.6981265375289</v>
      </c>
      <c r="Q4263">
        <v>5883.1041449565182</v>
      </c>
      <c r="R4263">
        <v>5724.1628778682298</v>
      </c>
      <c r="S4263">
        <v>5565.2216107799413</v>
      </c>
      <c r="T4263">
        <v>5406.2803436916529</v>
      </c>
      <c r="U4263">
        <v>5247.3390766033644</v>
      </c>
      <c r="W4263">
        <v>0.67871000000000004</v>
      </c>
      <c r="AB4263">
        <v>1</v>
      </c>
      <c r="AC4263">
        <v>1</v>
      </c>
      <c r="AD4263">
        <v>1</v>
      </c>
      <c r="AE4263">
        <v>1</v>
      </c>
      <c r="AF4263">
        <v>1</v>
      </c>
      <c r="AL4263">
        <v>1.1826732</v>
      </c>
      <c r="AM4263" s="5">
        <v>0.58712822198867798</v>
      </c>
      <c r="AN4263">
        <v>570.77625570776252</v>
      </c>
      <c r="AO4263">
        <f t="shared" si="66"/>
        <v>26826.48401826484</v>
      </c>
      <c r="AP4263">
        <v>684.93150684931504</v>
      </c>
      <c r="AQ4263">
        <v>9.5364299999999999E-2</v>
      </c>
      <c r="AR4263">
        <v>1.62366E-2</v>
      </c>
      <c r="AS4263">
        <v>8.2898799999999995E-3</v>
      </c>
      <c r="AT4263">
        <v>2.4378199999999998E-3</v>
      </c>
      <c r="AU4263">
        <v>2.1321400000000003E-3</v>
      </c>
      <c r="AW4263">
        <v>9.5364299999999999E-2</v>
      </c>
      <c r="AX4263">
        <v>1.6236600000000004E-2</v>
      </c>
      <c r="AY4263">
        <v>8.2898799999999995E-3</v>
      </c>
      <c r="AZ4263">
        <v>2.4378200000000003E-3</v>
      </c>
      <c r="BA4263">
        <v>2.1321399999999976E-3</v>
      </c>
      <c r="BC4263" s="52">
        <v>100000</v>
      </c>
      <c r="BD4263" s="52">
        <v>100000</v>
      </c>
      <c r="BE4263">
        <v>0</v>
      </c>
      <c r="BF4263">
        <v>0</v>
      </c>
      <c r="BG4263">
        <v>0</v>
      </c>
    </row>
    <row r="4264" spans="1:59">
      <c r="A4264">
        <v>4263</v>
      </c>
      <c r="E4264">
        <v>9795.2054794520554</v>
      </c>
      <c r="K4264">
        <v>4950.992936368355</v>
      </c>
      <c r="L4264">
        <v>5266.2954363683548</v>
      </c>
      <c r="M4264">
        <v>5581.5979363683546</v>
      </c>
      <c r="N4264">
        <v>5896.9004363683543</v>
      </c>
      <c r="O4264">
        <v>6212.2029363683541</v>
      </c>
      <c r="Q4264">
        <v>5335.5837039699381</v>
      </c>
      <c r="R4264">
        <v>5191.4345587252938</v>
      </c>
      <c r="S4264">
        <v>5047.2854134806494</v>
      </c>
      <c r="T4264">
        <v>4903.136268236005</v>
      </c>
      <c r="U4264">
        <v>4758.9871229913606</v>
      </c>
      <c r="W4264">
        <v>0.58799999999999997</v>
      </c>
      <c r="AB4264">
        <v>1</v>
      </c>
      <c r="AC4264">
        <v>1</v>
      </c>
      <c r="AD4264">
        <v>1</v>
      </c>
      <c r="AE4264">
        <v>1</v>
      </c>
      <c r="AF4264">
        <v>1</v>
      </c>
      <c r="AL4264">
        <v>1.3621711999999999</v>
      </c>
      <c r="AM4264" s="5">
        <v>1.2518018484115601</v>
      </c>
      <c r="AN4264">
        <v>570.77625570776252</v>
      </c>
      <c r="AO4264">
        <f t="shared" si="66"/>
        <v>26826.48401826484</v>
      </c>
      <c r="AP4264">
        <v>684.93150684931504</v>
      </c>
      <c r="AQ4264">
        <v>9.4800999999999996E-2</v>
      </c>
      <c r="AR4264">
        <v>1.6450099999999999E-2</v>
      </c>
      <c r="AS4264">
        <v>8.6572400000000001E-3</v>
      </c>
      <c r="AT4264">
        <v>3.4370599999999996E-3</v>
      </c>
      <c r="AU4264">
        <v>2.1355699999999998E-3</v>
      </c>
      <c r="AW4264">
        <v>9.480100000000001E-2</v>
      </c>
      <c r="AX4264">
        <v>1.6450099999999995E-2</v>
      </c>
      <c r="AY4264">
        <v>8.6572399999999966E-3</v>
      </c>
      <c r="AZ4264">
        <v>3.4370599999999987E-3</v>
      </c>
      <c r="BA4264">
        <v>2.1355700000000033E-3</v>
      </c>
      <c r="BC4264" s="52">
        <v>100000</v>
      </c>
      <c r="BD4264" s="52">
        <v>100000</v>
      </c>
      <c r="BE4264">
        <v>0</v>
      </c>
      <c r="BF4264">
        <v>0</v>
      </c>
      <c r="BG4264">
        <v>0</v>
      </c>
    </row>
    <row r="4265" spans="1:59">
      <c r="A4265">
        <v>4264</v>
      </c>
      <c r="E4265">
        <v>9795.2054794520554</v>
      </c>
      <c r="K4265">
        <v>4934.5717325993046</v>
      </c>
      <c r="L4265">
        <v>5286.6675659326374</v>
      </c>
      <c r="M4265">
        <v>5638.7633992659703</v>
      </c>
      <c r="N4265">
        <v>5990.8592325993031</v>
      </c>
      <c r="O4265">
        <v>6342.955065932636</v>
      </c>
      <c r="Q4265">
        <v>5794.9113453667014</v>
      </c>
      <c r="R4265">
        <v>5638.3527443403391</v>
      </c>
      <c r="S4265">
        <v>5481.7941433139767</v>
      </c>
      <c r="T4265">
        <v>5325.2355422876144</v>
      </c>
      <c r="U4265">
        <v>5168.6769412612521</v>
      </c>
      <c r="W4265">
        <v>0.45838000000000001</v>
      </c>
      <c r="AB4265">
        <v>1</v>
      </c>
      <c r="AC4265">
        <v>1</v>
      </c>
      <c r="AD4265">
        <v>1</v>
      </c>
      <c r="AE4265">
        <v>1</v>
      </c>
      <c r="AF4265">
        <v>1</v>
      </c>
      <c r="AL4265">
        <v>1.0990838999999999</v>
      </c>
      <c r="AM4265" s="5">
        <v>1.62504506111145</v>
      </c>
      <c r="AN4265">
        <v>570.77625570776252</v>
      </c>
      <c r="AO4265">
        <f t="shared" si="66"/>
        <v>26826.48401826484</v>
      </c>
      <c r="AP4265">
        <v>684.93150684931504</v>
      </c>
      <c r="AQ4265">
        <v>9.4849500000000003E-2</v>
      </c>
      <c r="AR4265">
        <v>2.1765799999999998E-2</v>
      </c>
      <c r="AS4265">
        <v>1.1239599999999999E-2</v>
      </c>
      <c r="AT4265">
        <v>3.5259700000000002E-3</v>
      </c>
      <c r="AU4265">
        <v>3.29262E-3</v>
      </c>
      <c r="AW4265">
        <v>9.4849500000000017E-2</v>
      </c>
      <c r="AX4265">
        <v>2.1765800000000002E-2</v>
      </c>
      <c r="AY4265">
        <v>1.1239600000000002E-2</v>
      </c>
      <c r="AZ4265">
        <v>3.5259700000000033E-3</v>
      </c>
      <c r="BA4265">
        <v>3.292620000000003E-3</v>
      </c>
      <c r="BC4265" s="52">
        <v>100000</v>
      </c>
      <c r="BD4265" s="52">
        <v>100000</v>
      </c>
      <c r="BE4265">
        <v>0</v>
      </c>
      <c r="BF4265">
        <v>0</v>
      </c>
      <c r="BG4265">
        <v>0</v>
      </c>
    </row>
    <row r="4266" spans="1:59">
      <c r="A4266">
        <v>4265</v>
      </c>
      <c r="E4266">
        <v>9795.2054794520554</v>
      </c>
      <c r="K4266">
        <v>5255.531624448904</v>
      </c>
      <c r="L4266">
        <v>5648.8766244489043</v>
      </c>
      <c r="M4266">
        <v>6042.2216244489045</v>
      </c>
      <c r="N4266">
        <v>6435.5666244489048</v>
      </c>
      <c r="O4266">
        <v>6828.9116244489051</v>
      </c>
      <c r="Q4266">
        <v>6304.3100153359119</v>
      </c>
      <c r="R4266">
        <v>6133.9892117087129</v>
      </c>
      <c r="S4266">
        <v>5963.6684080815139</v>
      </c>
      <c r="T4266">
        <v>5793.3476044543149</v>
      </c>
      <c r="U4266">
        <v>5623.0268008271159</v>
      </c>
      <c r="W4266">
        <v>0.28644999999999998</v>
      </c>
      <c r="AB4266">
        <v>1</v>
      </c>
      <c r="AC4266">
        <v>1</v>
      </c>
      <c r="AD4266">
        <v>1</v>
      </c>
      <c r="AE4266">
        <v>1</v>
      </c>
      <c r="AF4266">
        <v>1</v>
      </c>
      <c r="AL4266">
        <v>2.115977</v>
      </c>
      <c r="AM4266" s="5">
        <v>2.0268995761871338</v>
      </c>
      <c r="AN4266">
        <v>570.77625570776252</v>
      </c>
      <c r="AO4266">
        <f t="shared" si="66"/>
        <v>26826.48401826484</v>
      </c>
      <c r="AP4266">
        <v>684.93150684931504</v>
      </c>
      <c r="AQ4266">
        <v>0.10044</v>
      </c>
      <c r="AR4266">
        <v>4.3798200000000002E-2</v>
      </c>
      <c r="AS4266">
        <v>3.7661299999999995E-2</v>
      </c>
      <c r="AT4266">
        <v>3.6513800000000006E-2</v>
      </c>
      <c r="AU4266">
        <v>3.7321100000000003E-2</v>
      </c>
      <c r="AW4266">
        <v>0.10044000000000002</v>
      </c>
      <c r="AX4266">
        <v>4.3798199999999995E-2</v>
      </c>
      <c r="AY4266">
        <v>3.7661299999999995E-2</v>
      </c>
      <c r="AZ4266">
        <v>3.6513799999999999E-2</v>
      </c>
      <c r="BA4266">
        <v>3.732110000000001E-2</v>
      </c>
      <c r="BC4266" s="52">
        <v>100000</v>
      </c>
      <c r="BD4266" s="52">
        <v>100000</v>
      </c>
      <c r="BE4266">
        <v>0</v>
      </c>
      <c r="BF4266">
        <v>0</v>
      </c>
      <c r="BG4266">
        <v>0</v>
      </c>
    </row>
    <row r="4267" spans="1:59">
      <c r="A4267">
        <v>4266</v>
      </c>
      <c r="E4267">
        <v>9795.2054794520554</v>
      </c>
      <c r="K4267">
        <v>5487.6677322750093</v>
      </c>
      <c r="L4267">
        <v>6000.7977322750094</v>
      </c>
      <c r="M4267">
        <v>6513.9277322750095</v>
      </c>
      <c r="N4267">
        <v>7027.0577322750096</v>
      </c>
      <c r="O4267">
        <v>7540.1877322750097</v>
      </c>
      <c r="Q4267">
        <v>6317.7019789399019</v>
      </c>
      <c r="R4267">
        <v>6147.0193707450808</v>
      </c>
      <c r="S4267">
        <v>5976.3367625502597</v>
      </c>
      <c r="T4267">
        <v>5805.6541543554385</v>
      </c>
      <c r="U4267">
        <v>5634.9715461606174</v>
      </c>
      <c r="W4267">
        <v>0.10689</v>
      </c>
      <c r="AB4267">
        <v>1</v>
      </c>
      <c r="AC4267">
        <v>1</v>
      </c>
      <c r="AD4267">
        <v>1</v>
      </c>
      <c r="AE4267">
        <v>1</v>
      </c>
      <c r="AF4267">
        <v>1</v>
      </c>
      <c r="AL4267">
        <v>1.7700548</v>
      </c>
      <c r="AM4267" s="5">
        <v>2.471062183380127</v>
      </c>
      <c r="AN4267">
        <v>570.77625570776252</v>
      </c>
      <c r="AO4267">
        <f t="shared" si="66"/>
        <v>26826.48401826484</v>
      </c>
      <c r="AP4267">
        <v>684.93150684931504</v>
      </c>
      <c r="AQ4267">
        <v>0.107886</v>
      </c>
      <c r="AR4267">
        <v>9.6306500000000003E-2</v>
      </c>
      <c r="AS4267">
        <v>8.0487300000000012E-2</v>
      </c>
      <c r="AT4267">
        <v>4.2031899999999997E-2</v>
      </c>
      <c r="AU4267">
        <v>4.3357899999999998E-2</v>
      </c>
      <c r="AW4267">
        <v>0.107886</v>
      </c>
      <c r="AX4267">
        <v>9.6306500000000003E-2</v>
      </c>
      <c r="AY4267">
        <v>8.0487300000000025E-2</v>
      </c>
      <c r="AZ4267">
        <v>4.2031899999999997E-2</v>
      </c>
      <c r="BA4267">
        <v>4.3357899999999991E-2</v>
      </c>
      <c r="BC4267" s="52">
        <v>100000</v>
      </c>
      <c r="BD4267" s="52">
        <v>100000</v>
      </c>
      <c r="BE4267">
        <v>0</v>
      </c>
      <c r="BF4267">
        <v>0</v>
      </c>
      <c r="BG4267">
        <v>0</v>
      </c>
    </row>
    <row r="4268" spans="1:59">
      <c r="A4268">
        <v>4267</v>
      </c>
      <c r="E4268">
        <v>9795.2054794520554</v>
      </c>
      <c r="K4268">
        <v>5363.762285654002</v>
      </c>
      <c r="L4268">
        <v>5884.7022856540025</v>
      </c>
      <c r="M4268">
        <v>6405.642285654003</v>
      </c>
      <c r="N4268">
        <v>6926.5822856540035</v>
      </c>
      <c r="O4268">
        <v>7447.522285654004</v>
      </c>
      <c r="Q4268">
        <v>6628.0393621107014</v>
      </c>
      <c r="R4268">
        <v>6448.9725036540203</v>
      </c>
      <c r="S4268">
        <v>6269.9056451973393</v>
      </c>
      <c r="T4268">
        <v>6090.8387867406582</v>
      </c>
      <c r="U4268">
        <v>5911.7719282839771</v>
      </c>
      <c r="W4268">
        <v>3.7469999999999996E-2</v>
      </c>
      <c r="AB4268">
        <v>1</v>
      </c>
      <c r="AC4268">
        <v>1</v>
      </c>
      <c r="AD4268">
        <v>1</v>
      </c>
      <c r="AE4268">
        <v>1</v>
      </c>
      <c r="AF4268">
        <v>1</v>
      </c>
      <c r="AL4268">
        <v>3.4511957</v>
      </c>
      <c r="AM4268" s="5">
        <v>3.3748538494110112</v>
      </c>
      <c r="AN4268">
        <v>570.77625570776252</v>
      </c>
      <c r="AO4268">
        <f t="shared" si="66"/>
        <v>26826.48401826484</v>
      </c>
      <c r="AP4268">
        <v>684.93150684931504</v>
      </c>
      <c r="AQ4268">
        <v>0.113441</v>
      </c>
      <c r="AR4268">
        <v>0.108377</v>
      </c>
      <c r="AS4268">
        <v>0.10004300000000001</v>
      </c>
      <c r="AT4268">
        <v>0.101566</v>
      </c>
      <c r="AU4268">
        <v>8.2055299999999998E-2</v>
      </c>
      <c r="AW4268">
        <v>0.113441</v>
      </c>
      <c r="AX4268">
        <v>0.10837699999999999</v>
      </c>
      <c r="AY4268">
        <v>0.10004300000000001</v>
      </c>
      <c r="AZ4268">
        <v>0.101566</v>
      </c>
      <c r="BA4268">
        <v>8.2055299999999984E-2</v>
      </c>
      <c r="BC4268" s="52">
        <v>100000</v>
      </c>
      <c r="BD4268" s="52">
        <v>100000</v>
      </c>
      <c r="BE4268">
        <v>0</v>
      </c>
      <c r="BF4268">
        <v>0</v>
      </c>
      <c r="BG4268">
        <v>0</v>
      </c>
    </row>
    <row r="4269" spans="1:59">
      <c r="A4269">
        <v>4268</v>
      </c>
      <c r="E4269">
        <v>9795.2054794520554</v>
      </c>
      <c r="K4269">
        <v>5172.6791872505191</v>
      </c>
      <c r="L4269">
        <v>5661.0325205838526</v>
      </c>
      <c r="M4269">
        <v>6149.3858539171861</v>
      </c>
      <c r="N4269">
        <v>6637.7391872505195</v>
      </c>
      <c r="O4269">
        <v>7126.092520583853</v>
      </c>
      <c r="Q4269">
        <v>7103.2287330576664</v>
      </c>
      <c r="R4269">
        <v>6911.3238900303049</v>
      </c>
      <c r="S4269">
        <v>6719.4190470029434</v>
      </c>
      <c r="T4269">
        <v>6527.5142039755819</v>
      </c>
      <c r="U4269">
        <v>6335.6093609482205</v>
      </c>
      <c r="W4269">
        <v>0</v>
      </c>
      <c r="AB4269">
        <v>1</v>
      </c>
      <c r="AC4269">
        <v>1</v>
      </c>
      <c r="AD4269">
        <v>1</v>
      </c>
      <c r="AE4269">
        <v>1</v>
      </c>
      <c r="AF4269">
        <v>1</v>
      </c>
      <c r="AL4269">
        <v>5.2043429999999997</v>
      </c>
      <c r="AM4269" s="5">
        <v>3.6301500797271729</v>
      </c>
      <c r="AN4269">
        <v>570.77625570776252</v>
      </c>
      <c r="AO4269">
        <f t="shared" si="66"/>
        <v>26826.48401826484</v>
      </c>
      <c r="AP4269">
        <v>684.93150684931504</v>
      </c>
      <c r="AQ4269">
        <v>0.114055</v>
      </c>
      <c r="AR4269">
        <v>0.108389</v>
      </c>
      <c r="AS4269">
        <v>0.100039</v>
      </c>
      <c r="AT4269">
        <v>0.10383100000000001</v>
      </c>
      <c r="AU4269">
        <v>8.2596199999999995E-2</v>
      </c>
      <c r="AW4269">
        <v>0.114055</v>
      </c>
      <c r="AX4269">
        <v>0.108389</v>
      </c>
      <c r="AY4269">
        <v>0.100039</v>
      </c>
      <c r="AZ4269">
        <v>0.10383099999999999</v>
      </c>
      <c r="BA4269">
        <v>8.2596199999999995E-2</v>
      </c>
      <c r="BC4269" s="52">
        <v>100000</v>
      </c>
      <c r="BD4269" s="52">
        <v>100000</v>
      </c>
      <c r="BE4269">
        <v>0</v>
      </c>
      <c r="BF4269">
        <v>0</v>
      </c>
      <c r="BG4269">
        <v>0</v>
      </c>
    </row>
    <row r="4270" spans="1:59">
      <c r="A4270">
        <v>4269</v>
      </c>
      <c r="E4270">
        <v>9795.2054794520554</v>
      </c>
      <c r="K4270">
        <v>4988.3138540252839</v>
      </c>
      <c r="L4270">
        <v>5383.1163540252837</v>
      </c>
      <c r="M4270">
        <v>5777.9188540252835</v>
      </c>
      <c r="N4270">
        <v>6172.7213540252833</v>
      </c>
      <c r="O4270">
        <v>6567.5238540252831</v>
      </c>
      <c r="Q4270">
        <v>6401.5666603829868</v>
      </c>
      <c r="R4270">
        <v>6228.6183171001694</v>
      </c>
      <c r="S4270">
        <v>6055.669973817352</v>
      </c>
      <c r="T4270">
        <v>5882.7216305345346</v>
      </c>
      <c r="U4270">
        <v>5709.7732872517172</v>
      </c>
      <c r="W4270">
        <v>0</v>
      </c>
      <c r="AB4270">
        <v>1</v>
      </c>
      <c r="AC4270">
        <v>1</v>
      </c>
      <c r="AD4270">
        <v>1</v>
      </c>
      <c r="AE4270">
        <v>1</v>
      </c>
      <c r="AF4270">
        <v>1</v>
      </c>
      <c r="AL4270">
        <v>7.3355350000000001</v>
      </c>
      <c r="AM4270" s="5">
        <v>5.6666674613952637</v>
      </c>
      <c r="AN4270">
        <v>570.77625570776252</v>
      </c>
      <c r="AO4270">
        <f t="shared" si="66"/>
        <v>26826.48401826484</v>
      </c>
      <c r="AP4270">
        <v>684.93150684931504</v>
      </c>
      <c r="AQ4270">
        <v>0.113788</v>
      </c>
      <c r="AR4270">
        <v>0.10838299999999999</v>
      </c>
      <c r="AS4270">
        <v>0.100038</v>
      </c>
      <c r="AT4270">
        <v>0.103352</v>
      </c>
      <c r="AU4270">
        <v>8.2592399999999996E-2</v>
      </c>
      <c r="AW4270">
        <v>0.11378799999999999</v>
      </c>
      <c r="AX4270">
        <v>0.10838299999999999</v>
      </c>
      <c r="AY4270">
        <v>0.100038</v>
      </c>
      <c r="AZ4270">
        <v>0.10335199999999999</v>
      </c>
      <c r="BA4270">
        <v>8.2592399999999996E-2</v>
      </c>
      <c r="BC4270" s="52">
        <v>100000</v>
      </c>
      <c r="BD4270" s="52">
        <v>100000</v>
      </c>
      <c r="BE4270">
        <v>0</v>
      </c>
      <c r="BF4270">
        <v>0</v>
      </c>
      <c r="BG4270">
        <v>0</v>
      </c>
    </row>
    <row r="4271" spans="1:59">
      <c r="A4271">
        <v>4270</v>
      </c>
      <c r="E4271">
        <v>9795.2054794520554</v>
      </c>
      <c r="K4271">
        <v>4791.2594087966927</v>
      </c>
      <c r="L4271">
        <v>5112.4469087966927</v>
      </c>
      <c r="M4271">
        <v>5433.6344087966927</v>
      </c>
      <c r="N4271">
        <v>5754.8219087966927</v>
      </c>
      <c r="O4271">
        <v>6076.0094087966927</v>
      </c>
      <c r="Q4271">
        <v>4940.236603192172</v>
      </c>
      <c r="R4271">
        <v>4806.7683796697647</v>
      </c>
      <c r="S4271">
        <v>4673.3001561473575</v>
      </c>
      <c r="T4271">
        <v>4539.8319326249502</v>
      </c>
      <c r="U4271">
        <v>4406.363709102543</v>
      </c>
      <c r="W4271">
        <v>0</v>
      </c>
      <c r="AB4271">
        <v>1</v>
      </c>
      <c r="AC4271">
        <v>1</v>
      </c>
      <c r="AD4271">
        <v>1</v>
      </c>
      <c r="AE4271">
        <v>1</v>
      </c>
      <c r="AF4271">
        <v>1</v>
      </c>
      <c r="AL4271">
        <v>8.3764900000000004</v>
      </c>
      <c r="AM4271" s="5">
        <v>6.6944103240966797</v>
      </c>
      <c r="AN4271">
        <v>570.77625570776252</v>
      </c>
      <c r="AO4271">
        <f t="shared" si="66"/>
        <v>26826.48401826484</v>
      </c>
      <c r="AP4271">
        <v>684.93150684931504</v>
      </c>
      <c r="AQ4271">
        <v>0.113704</v>
      </c>
      <c r="AR4271">
        <v>0.108386</v>
      </c>
      <c r="AS4271">
        <v>0.100038</v>
      </c>
      <c r="AT4271">
        <v>0.10334600000000001</v>
      </c>
      <c r="AU4271">
        <v>8.2345000000000002E-2</v>
      </c>
      <c r="AW4271">
        <v>0.11370400000000001</v>
      </c>
      <c r="AX4271">
        <v>0.108386</v>
      </c>
      <c r="AY4271">
        <v>0.100038</v>
      </c>
      <c r="AZ4271">
        <v>0.10334600000000001</v>
      </c>
      <c r="BA4271">
        <v>8.2344999999999988E-2</v>
      </c>
      <c r="BC4271" s="52">
        <v>100000</v>
      </c>
      <c r="BD4271" s="52">
        <v>100000</v>
      </c>
      <c r="BE4271">
        <v>0</v>
      </c>
      <c r="BF4271">
        <v>0</v>
      </c>
      <c r="BG4271">
        <v>0</v>
      </c>
    </row>
    <row r="4272" spans="1:59">
      <c r="A4272">
        <v>4271</v>
      </c>
      <c r="E4272">
        <v>9795.2054794520554</v>
      </c>
      <c r="K4272">
        <v>3575.3439115339083</v>
      </c>
      <c r="L4272">
        <v>3851.6539115339083</v>
      </c>
      <c r="M4272">
        <v>4127.9639115339087</v>
      </c>
      <c r="N4272">
        <v>4404.2739115339091</v>
      </c>
      <c r="O4272">
        <v>4680.5839115339095</v>
      </c>
      <c r="Q4272">
        <v>2800.539611678963</v>
      </c>
      <c r="R4272">
        <v>2724.8786518621882</v>
      </c>
      <c r="S4272">
        <v>2649.217692045414</v>
      </c>
      <c r="T4272">
        <v>2573.5567322286397</v>
      </c>
      <c r="U4272">
        <v>2497.8957724118654</v>
      </c>
      <c r="W4272">
        <v>0</v>
      </c>
      <c r="AB4272">
        <v>1</v>
      </c>
      <c r="AC4272">
        <v>1</v>
      </c>
      <c r="AD4272">
        <v>1</v>
      </c>
      <c r="AE4272">
        <v>1</v>
      </c>
      <c r="AF4272">
        <v>1</v>
      </c>
      <c r="AL4272">
        <v>9.1284729999999996</v>
      </c>
      <c r="AM4272" s="5">
        <v>8.8339385986328125</v>
      </c>
      <c r="AN4272">
        <v>570.77625570776252</v>
      </c>
      <c r="AO4272">
        <f t="shared" si="66"/>
        <v>26826.48401826484</v>
      </c>
      <c r="AP4272">
        <v>684.93150684931504</v>
      </c>
      <c r="AQ4272">
        <v>0.113691</v>
      </c>
      <c r="AR4272">
        <v>0.10839799999999999</v>
      </c>
      <c r="AS4272">
        <v>0.10002899999999999</v>
      </c>
      <c r="AT4272">
        <v>0.103343</v>
      </c>
      <c r="AU4272">
        <v>8.2345399999999999E-2</v>
      </c>
      <c r="AW4272">
        <v>0.113691</v>
      </c>
      <c r="AX4272">
        <v>0.10839799999999998</v>
      </c>
      <c r="AY4272">
        <v>0.10002899999999999</v>
      </c>
      <c r="AZ4272">
        <v>0.103343</v>
      </c>
      <c r="BA4272">
        <v>8.2345399999999999E-2</v>
      </c>
      <c r="BC4272" s="52">
        <v>100000</v>
      </c>
      <c r="BD4272" s="52">
        <v>100000</v>
      </c>
      <c r="BE4272">
        <v>0</v>
      </c>
      <c r="BF4272">
        <v>0</v>
      </c>
      <c r="BG4272">
        <v>0</v>
      </c>
    </row>
    <row r="4273" spans="1:59">
      <c r="A4273">
        <v>4272</v>
      </c>
      <c r="E4273">
        <v>9795.2054794520554</v>
      </c>
      <c r="K4273">
        <v>2524.0416555397142</v>
      </c>
      <c r="L4273">
        <v>2733.034155539714</v>
      </c>
      <c r="M4273">
        <v>2942.0266555397138</v>
      </c>
      <c r="N4273">
        <v>3151.0191555397137</v>
      </c>
      <c r="O4273">
        <v>3360.0116555397135</v>
      </c>
      <c r="Q4273">
        <v>1727.874425837686</v>
      </c>
      <c r="R4273">
        <v>1681.1931948029235</v>
      </c>
      <c r="S4273">
        <v>1634.511963768161</v>
      </c>
      <c r="T4273">
        <v>1587.8307327333985</v>
      </c>
      <c r="U4273">
        <v>1541.149501698636</v>
      </c>
      <c r="W4273">
        <v>0</v>
      </c>
      <c r="AB4273">
        <v>1</v>
      </c>
      <c r="AC4273">
        <v>1</v>
      </c>
      <c r="AD4273">
        <v>1</v>
      </c>
      <c r="AE4273">
        <v>1</v>
      </c>
      <c r="AF4273">
        <v>1</v>
      </c>
      <c r="AL4273">
        <v>9.0752769999999998</v>
      </c>
      <c r="AM4273" s="5">
        <v>8.945378303527832</v>
      </c>
      <c r="AN4273">
        <v>570.77625570776252</v>
      </c>
      <c r="AO4273">
        <f t="shared" si="66"/>
        <v>26826.48401826484</v>
      </c>
      <c r="AP4273">
        <v>684.93150684931504</v>
      </c>
      <c r="AQ4273">
        <v>0.113341</v>
      </c>
      <c r="AR4273">
        <v>0.10837999999999999</v>
      </c>
      <c r="AS4273">
        <v>0.100024</v>
      </c>
      <c r="AT4273">
        <v>0.10334499999999999</v>
      </c>
      <c r="AU4273">
        <v>8.2380499999999995E-2</v>
      </c>
      <c r="AW4273">
        <v>0.11334100000000001</v>
      </c>
      <c r="AX4273">
        <v>0.10837999999999999</v>
      </c>
      <c r="AY4273">
        <v>0.10002399999999999</v>
      </c>
      <c r="AZ4273">
        <v>0.10334500000000001</v>
      </c>
      <c r="BA4273">
        <v>8.2380500000000009E-2</v>
      </c>
      <c r="BC4273" s="52">
        <v>100000</v>
      </c>
      <c r="BD4273" s="52">
        <v>100000</v>
      </c>
      <c r="BE4273">
        <v>0</v>
      </c>
      <c r="BF4273">
        <v>0</v>
      </c>
      <c r="BG4273">
        <v>0</v>
      </c>
    </row>
    <row r="4274" spans="1:59">
      <c r="A4274">
        <v>4273</v>
      </c>
      <c r="E4274">
        <v>9795.2054794520554</v>
      </c>
      <c r="K4274">
        <v>2096.2885081290869</v>
      </c>
      <c r="L4274">
        <v>2197.2635081290869</v>
      </c>
      <c r="M4274">
        <v>2298.2385081290868</v>
      </c>
      <c r="N4274">
        <v>2399.2135081290867</v>
      </c>
      <c r="O4274">
        <v>2500.1885081290866</v>
      </c>
      <c r="Q4274">
        <v>1930.5410051464</v>
      </c>
      <c r="R4274">
        <v>1878.384419228513</v>
      </c>
      <c r="S4274">
        <v>1826.227833310626</v>
      </c>
      <c r="T4274">
        <v>1774.071247392739</v>
      </c>
      <c r="U4274">
        <v>1721.914661474852</v>
      </c>
      <c r="W4274">
        <v>0</v>
      </c>
      <c r="AB4274">
        <v>1</v>
      </c>
      <c r="AC4274">
        <v>1</v>
      </c>
      <c r="AD4274">
        <v>1</v>
      </c>
      <c r="AE4274">
        <v>1</v>
      </c>
      <c r="AF4274">
        <v>1</v>
      </c>
      <c r="AL4274">
        <v>8.8670050000000007</v>
      </c>
      <c r="AM4274" s="5">
        <v>9.7322559356689453</v>
      </c>
      <c r="AN4274">
        <v>570.77625570776252</v>
      </c>
      <c r="AO4274">
        <f t="shared" si="66"/>
        <v>26826.48401826484</v>
      </c>
      <c r="AP4274">
        <v>684.93150684931504</v>
      </c>
      <c r="AQ4274">
        <v>0.113345</v>
      </c>
      <c r="AR4274">
        <v>0.108378</v>
      </c>
      <c r="AS4274">
        <v>0.100037</v>
      </c>
      <c r="AT4274">
        <v>0.103322</v>
      </c>
      <c r="AU4274">
        <v>8.2374300000000011E-2</v>
      </c>
      <c r="AW4274">
        <v>0.11334500000000002</v>
      </c>
      <c r="AX4274">
        <v>0.10837800000000002</v>
      </c>
      <c r="AY4274">
        <v>0.100037</v>
      </c>
      <c r="AZ4274">
        <v>0.10332200000000001</v>
      </c>
      <c r="BA4274">
        <v>8.2374299999999998E-2</v>
      </c>
      <c r="BC4274" s="52">
        <v>100000</v>
      </c>
      <c r="BD4274" s="52">
        <v>100000</v>
      </c>
      <c r="BE4274">
        <v>0</v>
      </c>
      <c r="BF4274">
        <v>0</v>
      </c>
      <c r="BG4274">
        <v>0</v>
      </c>
    </row>
    <row r="4275" spans="1:59">
      <c r="A4275">
        <v>4274</v>
      </c>
      <c r="E4275">
        <v>9795.2054794520554</v>
      </c>
      <c r="K4275">
        <v>1934.5769524006787</v>
      </c>
      <c r="L4275">
        <v>1985.0644524006786</v>
      </c>
      <c r="M4275">
        <v>2035.5519524006786</v>
      </c>
      <c r="N4275">
        <v>2086.0394524006788</v>
      </c>
      <c r="O4275">
        <v>2136.526952400679</v>
      </c>
      <c r="Q4275">
        <v>1733.400830459484</v>
      </c>
      <c r="R4275">
        <v>1686.5702949733682</v>
      </c>
      <c r="S4275">
        <v>1639.7397594872523</v>
      </c>
      <c r="T4275">
        <v>1592.9092240011364</v>
      </c>
      <c r="U4275">
        <v>1546.0786885150205</v>
      </c>
      <c r="W4275">
        <v>0</v>
      </c>
      <c r="AB4275">
        <v>1</v>
      </c>
      <c r="AC4275">
        <v>1</v>
      </c>
      <c r="AD4275">
        <v>1</v>
      </c>
      <c r="AE4275">
        <v>1</v>
      </c>
      <c r="AF4275">
        <v>1</v>
      </c>
      <c r="AL4275">
        <v>7.3757733999999999</v>
      </c>
      <c r="AM4275" s="5">
        <v>9.7778081893920898</v>
      </c>
      <c r="AN4275">
        <v>570.77625570776252</v>
      </c>
      <c r="AO4275">
        <f t="shared" si="66"/>
        <v>26826.48401826484</v>
      </c>
      <c r="AP4275">
        <v>684.93150684931504</v>
      </c>
      <c r="AQ4275">
        <v>0.113354</v>
      </c>
      <c r="AR4275">
        <v>0.108376</v>
      </c>
      <c r="AS4275">
        <v>0.100052</v>
      </c>
      <c r="AT4275">
        <v>0.10335999999999999</v>
      </c>
      <c r="AU4275">
        <v>8.2447800000000002E-2</v>
      </c>
      <c r="AW4275">
        <v>0.113354</v>
      </c>
      <c r="AX4275">
        <v>0.10837600000000001</v>
      </c>
      <c r="AY4275">
        <v>0.10005200000000002</v>
      </c>
      <c r="AZ4275">
        <v>0.10335999999999999</v>
      </c>
      <c r="BA4275">
        <v>8.2447800000000002E-2</v>
      </c>
      <c r="BC4275" s="52">
        <v>100000</v>
      </c>
      <c r="BD4275" s="52">
        <v>100000</v>
      </c>
      <c r="BE4275">
        <v>0</v>
      </c>
      <c r="BF4275">
        <v>0</v>
      </c>
      <c r="BG4275">
        <v>0</v>
      </c>
    </row>
    <row r="4276" spans="1:59">
      <c r="A4276">
        <v>4275</v>
      </c>
      <c r="E4276">
        <v>9795.2054794520554</v>
      </c>
      <c r="K4276">
        <v>1887.6284362214635</v>
      </c>
      <c r="L4276">
        <v>1929.5634362214635</v>
      </c>
      <c r="M4276">
        <v>1971.4984362214634</v>
      </c>
      <c r="N4276">
        <v>2013.4334362214634</v>
      </c>
      <c r="O4276">
        <v>2055.3684362214635</v>
      </c>
      <c r="Q4276">
        <v>1946.606851160519</v>
      </c>
      <c r="R4276">
        <v>1894.0162210199239</v>
      </c>
      <c r="S4276">
        <v>1841.4255908793289</v>
      </c>
      <c r="T4276">
        <v>1788.8349607387338</v>
      </c>
      <c r="U4276">
        <v>1736.2443305981387</v>
      </c>
      <c r="W4276">
        <v>0</v>
      </c>
      <c r="AB4276">
        <v>1</v>
      </c>
      <c r="AC4276">
        <v>1</v>
      </c>
      <c r="AD4276">
        <v>1</v>
      </c>
      <c r="AE4276">
        <v>1</v>
      </c>
      <c r="AF4276">
        <v>1</v>
      </c>
      <c r="AL4276">
        <v>6.1800439999999996</v>
      </c>
      <c r="AM4276" s="5">
        <v>9.4406652450561523</v>
      </c>
      <c r="AN4276">
        <v>570.77625570776252</v>
      </c>
      <c r="AO4276">
        <f t="shared" si="66"/>
        <v>26826.48401826484</v>
      </c>
      <c r="AP4276">
        <v>684.93150684931504</v>
      </c>
      <c r="AQ4276">
        <v>0.113401</v>
      </c>
      <c r="AR4276">
        <v>0.108332</v>
      </c>
      <c r="AS4276">
        <v>0.100054</v>
      </c>
      <c r="AT4276">
        <v>0.103393</v>
      </c>
      <c r="AU4276">
        <v>8.2452899999999996E-2</v>
      </c>
      <c r="AW4276">
        <v>0.11340100000000002</v>
      </c>
      <c r="AX4276">
        <v>0.108332</v>
      </c>
      <c r="AY4276">
        <v>0.10005400000000002</v>
      </c>
      <c r="AZ4276">
        <v>0.103393</v>
      </c>
      <c r="BA4276">
        <v>8.2452899999999982E-2</v>
      </c>
      <c r="BC4276" s="52">
        <v>100000</v>
      </c>
      <c r="BD4276" s="52">
        <v>100000</v>
      </c>
      <c r="BE4276">
        <v>0</v>
      </c>
      <c r="BF4276">
        <v>0</v>
      </c>
      <c r="BG4276">
        <v>0</v>
      </c>
    </row>
    <row r="4277" spans="1:59">
      <c r="A4277">
        <v>4276</v>
      </c>
      <c r="E4277">
        <v>9795.2054794520554</v>
      </c>
      <c r="K4277">
        <v>1922.6535197202434</v>
      </c>
      <c r="L4277">
        <v>1964.7260197202434</v>
      </c>
      <c r="M4277">
        <v>2006.7985197202433</v>
      </c>
      <c r="N4277">
        <v>2048.8710197202436</v>
      </c>
      <c r="O4277">
        <v>2090.9435197202438</v>
      </c>
      <c r="Q4277">
        <v>3398.1610459083199</v>
      </c>
      <c r="R4277">
        <v>3306.3544073006269</v>
      </c>
      <c r="S4277">
        <v>3214.5477686929335</v>
      </c>
      <c r="T4277">
        <v>3122.74113008524</v>
      </c>
      <c r="U4277">
        <v>3030.9344914775465</v>
      </c>
      <c r="W4277">
        <v>0</v>
      </c>
      <c r="AB4277">
        <v>1</v>
      </c>
      <c r="AC4277">
        <v>1</v>
      </c>
      <c r="AD4277">
        <v>1</v>
      </c>
      <c r="AE4277">
        <v>1</v>
      </c>
      <c r="AF4277">
        <v>1</v>
      </c>
      <c r="AL4277">
        <v>5.3185099999999998</v>
      </c>
      <c r="AM4277" s="5">
        <v>8.7601041793823242</v>
      </c>
      <c r="AN4277">
        <v>570.77625570776252</v>
      </c>
      <c r="AO4277">
        <f t="shared" si="66"/>
        <v>26826.48401826484</v>
      </c>
      <c r="AP4277">
        <v>684.93150684931504</v>
      </c>
      <c r="AQ4277">
        <v>0.11275400000000001</v>
      </c>
      <c r="AR4277">
        <v>0.108405</v>
      </c>
      <c r="AS4277">
        <v>0.10004099999999999</v>
      </c>
      <c r="AT4277">
        <v>0.103353</v>
      </c>
      <c r="AU4277">
        <v>8.2350699999999999E-2</v>
      </c>
      <c r="AW4277">
        <v>0.11275400000000001</v>
      </c>
      <c r="AX4277">
        <v>0.10840500000000002</v>
      </c>
      <c r="AY4277">
        <v>0.10004099999999998</v>
      </c>
      <c r="AZ4277">
        <v>0.10335300000000001</v>
      </c>
      <c r="BA4277">
        <v>8.2350699999999985E-2</v>
      </c>
      <c r="BC4277" s="52">
        <v>100000</v>
      </c>
      <c r="BD4277" s="52">
        <v>100000</v>
      </c>
      <c r="BE4277">
        <v>0</v>
      </c>
      <c r="BF4277">
        <v>0</v>
      </c>
      <c r="BG4277">
        <v>0</v>
      </c>
    </row>
    <row r="4278" spans="1:59">
      <c r="A4278">
        <v>4277</v>
      </c>
      <c r="E4278">
        <v>9795.2054794520554</v>
      </c>
      <c r="K4278">
        <v>2414.4951177882122</v>
      </c>
      <c r="L4278">
        <v>2455.3301177882122</v>
      </c>
      <c r="M4278">
        <v>2496.1651177882122</v>
      </c>
      <c r="N4278">
        <v>2537.0001177882123</v>
      </c>
      <c r="O4278">
        <v>2577.8351177882123</v>
      </c>
      <c r="Q4278">
        <v>6733.0192185938622</v>
      </c>
      <c r="R4278">
        <v>6551.1161645712573</v>
      </c>
      <c r="S4278">
        <v>6369.2131105486524</v>
      </c>
      <c r="T4278">
        <v>6187.3100565260474</v>
      </c>
      <c r="U4278">
        <v>6005.4070025034425</v>
      </c>
      <c r="W4278">
        <v>7.5100000000000002E-3</v>
      </c>
      <c r="AB4278">
        <v>1</v>
      </c>
      <c r="AC4278">
        <v>1</v>
      </c>
      <c r="AD4278">
        <v>1</v>
      </c>
      <c r="AE4278">
        <v>1</v>
      </c>
      <c r="AF4278">
        <v>1</v>
      </c>
      <c r="AL4278">
        <v>4.9432634999999996</v>
      </c>
      <c r="AM4278" s="5">
        <v>7.8541350364685059</v>
      </c>
      <c r="AN4278">
        <v>570.77625570776252</v>
      </c>
      <c r="AO4278">
        <f t="shared" si="66"/>
        <v>26826.48401826484</v>
      </c>
      <c r="AP4278">
        <v>684.93150684931504</v>
      </c>
      <c r="AQ4278">
        <v>0.11275400000000001</v>
      </c>
      <c r="AR4278">
        <v>0.108405</v>
      </c>
      <c r="AS4278">
        <v>0.100047</v>
      </c>
      <c r="AT4278">
        <v>0.10335899999999999</v>
      </c>
      <c r="AU4278">
        <v>8.2603700000000002E-2</v>
      </c>
      <c r="AW4278">
        <v>0.11275400000000001</v>
      </c>
      <c r="AX4278">
        <v>0.10840500000000002</v>
      </c>
      <c r="AY4278">
        <v>0.10004699999999998</v>
      </c>
      <c r="AZ4278">
        <v>0.10335899999999999</v>
      </c>
      <c r="BA4278">
        <v>8.2603699999999988E-2</v>
      </c>
      <c r="BC4278" s="52">
        <v>100000</v>
      </c>
      <c r="BD4278" s="52">
        <v>100000</v>
      </c>
      <c r="BE4278">
        <v>0</v>
      </c>
      <c r="BF4278">
        <v>0</v>
      </c>
      <c r="BG4278">
        <v>0</v>
      </c>
    </row>
    <row r="4279" spans="1:59">
      <c r="A4279">
        <v>4278</v>
      </c>
      <c r="E4279">
        <v>9795.2054794520554</v>
      </c>
      <c r="K4279">
        <v>3243.1736890784878</v>
      </c>
      <c r="L4279">
        <v>3285.933689078488</v>
      </c>
      <c r="M4279">
        <v>3328.6936890784882</v>
      </c>
      <c r="N4279">
        <v>3371.4536890784884</v>
      </c>
      <c r="O4279">
        <v>3414.2136890784886</v>
      </c>
      <c r="Q4279">
        <v>8422.0745661184046</v>
      </c>
      <c r="R4279">
        <v>8194.5390360712427</v>
      </c>
      <c r="S4279">
        <v>7967.0035060240807</v>
      </c>
      <c r="T4279">
        <v>7739.4679759769188</v>
      </c>
      <c r="U4279">
        <v>7511.9324459297568</v>
      </c>
      <c r="W4279">
        <v>5.1950000000000003E-2</v>
      </c>
      <c r="AB4279">
        <v>1</v>
      </c>
      <c r="AC4279">
        <v>1</v>
      </c>
      <c r="AD4279">
        <v>1</v>
      </c>
      <c r="AE4279">
        <v>1</v>
      </c>
      <c r="AF4279">
        <v>1</v>
      </c>
      <c r="AL4279">
        <v>4.5276904</v>
      </c>
      <c r="AM4279" s="5">
        <v>6.3558645248413086</v>
      </c>
      <c r="AN4279">
        <v>570.77625570776252</v>
      </c>
      <c r="AO4279">
        <f t="shared" si="66"/>
        <v>26826.48401826484</v>
      </c>
      <c r="AP4279">
        <v>684.93150684931504</v>
      </c>
      <c r="AQ4279">
        <v>0.111259</v>
      </c>
      <c r="AR4279">
        <v>0.107752</v>
      </c>
      <c r="AS4279">
        <v>9.9970200000000009E-2</v>
      </c>
      <c r="AT4279">
        <v>9.6890600000000007E-2</v>
      </c>
      <c r="AU4279">
        <v>7.7469300000000005E-2</v>
      </c>
      <c r="AW4279">
        <v>0.11125899999999998</v>
      </c>
      <c r="AX4279">
        <v>0.107752</v>
      </c>
      <c r="AY4279">
        <v>9.9970199999999995E-2</v>
      </c>
      <c r="AZ4279">
        <v>9.6890600000000007E-2</v>
      </c>
      <c r="BA4279">
        <v>7.7469300000000005E-2</v>
      </c>
      <c r="BC4279" s="52">
        <v>100000</v>
      </c>
      <c r="BD4279" s="52">
        <v>100000</v>
      </c>
      <c r="BE4279">
        <v>0</v>
      </c>
      <c r="BF4279">
        <v>0</v>
      </c>
      <c r="BG4279">
        <v>0</v>
      </c>
    </row>
    <row r="4280" spans="1:59">
      <c r="A4280">
        <v>4279</v>
      </c>
      <c r="E4280">
        <v>9795.2054794520554</v>
      </c>
      <c r="K4280">
        <v>3792.3968069210532</v>
      </c>
      <c r="L4280">
        <v>3834.8818069210533</v>
      </c>
      <c r="M4280">
        <v>3877.3668069210535</v>
      </c>
      <c r="N4280">
        <v>3919.8518069210536</v>
      </c>
      <c r="O4280">
        <v>3962.3368069210537</v>
      </c>
      <c r="Q4280">
        <v>9249.0089964196468</v>
      </c>
      <c r="R4280">
        <v>8999.132539480468</v>
      </c>
      <c r="S4280">
        <v>8749.2560825412893</v>
      </c>
      <c r="T4280">
        <v>8499.3796256021105</v>
      </c>
      <c r="U4280">
        <v>8249.5031686629318</v>
      </c>
      <c r="W4280">
        <v>0.15106999999999998</v>
      </c>
      <c r="AB4280">
        <v>1</v>
      </c>
      <c r="AC4280">
        <v>1</v>
      </c>
      <c r="AD4280">
        <v>1</v>
      </c>
      <c r="AE4280">
        <v>1</v>
      </c>
      <c r="AF4280">
        <v>1</v>
      </c>
      <c r="AL4280">
        <v>2.2928060000000001</v>
      </c>
      <c r="AM4280" s="5">
        <v>5.4077358245849609</v>
      </c>
      <c r="AN4280">
        <v>570.77625570776252</v>
      </c>
      <c r="AO4280">
        <f t="shared" si="66"/>
        <v>26826.48401826484</v>
      </c>
      <c r="AP4280">
        <v>684.93150684931504</v>
      </c>
      <c r="AQ4280">
        <v>0.10917300000000001</v>
      </c>
      <c r="AR4280">
        <v>9.6189999999999998E-2</v>
      </c>
      <c r="AS4280">
        <v>8.4344300000000011E-2</v>
      </c>
      <c r="AT4280">
        <v>4.4691499999999995E-2</v>
      </c>
      <c r="AU4280">
        <v>4.4491999999999997E-2</v>
      </c>
      <c r="AW4280">
        <v>0.10917300000000001</v>
      </c>
      <c r="AX4280">
        <v>9.6189999999999984E-2</v>
      </c>
      <c r="AY4280">
        <v>8.4344300000000025E-2</v>
      </c>
      <c r="AZ4280">
        <v>4.4691499999999995E-2</v>
      </c>
      <c r="BA4280">
        <v>4.449199999999999E-2</v>
      </c>
      <c r="BC4280" s="52">
        <v>100000</v>
      </c>
      <c r="BD4280" s="52">
        <v>100000</v>
      </c>
      <c r="BE4280">
        <v>0</v>
      </c>
      <c r="BF4280">
        <v>0</v>
      </c>
      <c r="BG4280">
        <v>0</v>
      </c>
    </row>
    <row r="4281" spans="1:59">
      <c r="A4281">
        <v>4280</v>
      </c>
      <c r="E4281">
        <v>9795.2054794520554</v>
      </c>
      <c r="K4281">
        <v>3581.5010913858482</v>
      </c>
      <c r="L4281">
        <v>3631.658591385848</v>
      </c>
      <c r="M4281">
        <v>3681.8160913858483</v>
      </c>
      <c r="N4281">
        <v>3731.9735913858485</v>
      </c>
      <c r="O4281">
        <v>3782.1310913858488</v>
      </c>
      <c r="Q4281">
        <v>7189.6709350163164</v>
      </c>
      <c r="R4281">
        <v>6995.4307201995798</v>
      </c>
      <c r="S4281">
        <v>6801.1905053828432</v>
      </c>
      <c r="T4281">
        <v>6606.9502905661066</v>
      </c>
      <c r="U4281">
        <v>6412.7100757493699</v>
      </c>
      <c r="W4281">
        <v>0.32841999999999999</v>
      </c>
      <c r="AB4281">
        <v>1</v>
      </c>
      <c r="AC4281">
        <v>1</v>
      </c>
      <c r="AD4281">
        <v>1</v>
      </c>
      <c r="AE4281">
        <v>1</v>
      </c>
      <c r="AF4281">
        <v>1</v>
      </c>
      <c r="AL4281">
        <v>0.54309499999999999</v>
      </c>
      <c r="AM4281" s="5">
        <v>4.9520602226257324</v>
      </c>
      <c r="AN4281">
        <v>570.77625570776252</v>
      </c>
      <c r="AO4281">
        <f t="shared" si="66"/>
        <v>26826.48401826484</v>
      </c>
      <c r="AP4281">
        <v>684.93150684931504</v>
      </c>
      <c r="AQ4281">
        <v>0.10806199999999999</v>
      </c>
      <c r="AR4281">
        <v>8.0626699999999996E-2</v>
      </c>
      <c r="AS4281">
        <v>4.1199E-2</v>
      </c>
      <c r="AT4281">
        <v>3.9534199999999999E-2</v>
      </c>
      <c r="AU4281">
        <v>4.1873100000000003E-2</v>
      </c>
      <c r="AW4281">
        <v>0.10806199999999998</v>
      </c>
      <c r="AX4281">
        <v>8.0626699999999982E-2</v>
      </c>
      <c r="AY4281">
        <v>4.1199E-2</v>
      </c>
      <c r="AZ4281">
        <v>3.9534200000000005E-2</v>
      </c>
      <c r="BA4281">
        <v>4.187310000000001E-2</v>
      </c>
      <c r="BC4281" s="52">
        <v>100000</v>
      </c>
      <c r="BD4281" s="52">
        <v>100000</v>
      </c>
      <c r="BE4281">
        <v>0</v>
      </c>
      <c r="BF4281">
        <v>0</v>
      </c>
      <c r="BG4281">
        <v>0</v>
      </c>
    </row>
    <row r="4282" spans="1:59">
      <c r="A4282">
        <v>4281</v>
      </c>
      <c r="E4282">
        <v>9795.2054794520554</v>
      </c>
      <c r="K4282">
        <v>3540.5142915468509</v>
      </c>
      <c r="L4282">
        <v>3615.5042915468512</v>
      </c>
      <c r="M4282">
        <v>3690.4942915468509</v>
      </c>
      <c r="N4282">
        <v>3765.4842915468507</v>
      </c>
      <c r="O4282">
        <v>3840.4742915468505</v>
      </c>
      <c r="Q4282">
        <v>7132.2853963015332</v>
      </c>
      <c r="R4282">
        <v>6939.5955418098165</v>
      </c>
      <c r="S4282">
        <v>6746.9056873180998</v>
      </c>
      <c r="T4282">
        <v>6554.2158328263831</v>
      </c>
      <c r="U4282">
        <v>6361.5259783346664</v>
      </c>
      <c r="W4282">
        <v>0.48863000000000001</v>
      </c>
      <c r="AB4282">
        <v>1</v>
      </c>
      <c r="AC4282">
        <v>1</v>
      </c>
      <c r="AD4282">
        <v>1</v>
      </c>
      <c r="AE4282">
        <v>1</v>
      </c>
      <c r="AF4282">
        <v>1</v>
      </c>
      <c r="AL4282">
        <v>0.47511514999999999</v>
      </c>
      <c r="AM4282" s="5">
        <v>5.0686583518981934</v>
      </c>
      <c r="AN4282">
        <v>570.77625570776252</v>
      </c>
      <c r="AO4282">
        <f t="shared" si="66"/>
        <v>26826.48401826484</v>
      </c>
      <c r="AP4282">
        <v>684.93150684931504</v>
      </c>
      <c r="AQ4282">
        <v>0.105879</v>
      </c>
      <c r="AR4282">
        <v>7.60406E-2</v>
      </c>
      <c r="AS4282">
        <v>4.0263199999999999E-2</v>
      </c>
      <c r="AT4282">
        <v>3.8841099999999996E-2</v>
      </c>
      <c r="AU4282">
        <v>4.1668400000000001E-2</v>
      </c>
      <c r="AW4282">
        <v>0.10587899999999999</v>
      </c>
      <c r="AX4282">
        <v>7.60406E-2</v>
      </c>
      <c r="AY4282">
        <v>4.0263199999999999E-2</v>
      </c>
      <c r="AZ4282">
        <v>3.8841100000000003E-2</v>
      </c>
      <c r="BA4282">
        <v>4.1668400000000008E-2</v>
      </c>
      <c r="BC4282" s="52">
        <v>100000</v>
      </c>
      <c r="BD4282" s="52">
        <v>100000</v>
      </c>
      <c r="BE4282">
        <v>0</v>
      </c>
      <c r="BF4282">
        <v>0</v>
      </c>
      <c r="BG4282">
        <v>0</v>
      </c>
    </row>
    <row r="4283" spans="1:59">
      <c r="A4283">
        <v>4282</v>
      </c>
      <c r="E4283">
        <v>9795.2054794520554</v>
      </c>
      <c r="K4283">
        <v>3782.7090178682001</v>
      </c>
      <c r="L4283">
        <v>3887.4515178682004</v>
      </c>
      <c r="M4283">
        <v>3992.1940178682007</v>
      </c>
      <c r="N4283">
        <v>4096.936517868201</v>
      </c>
      <c r="O4283">
        <v>4201.6790178682013</v>
      </c>
      <c r="Q4283">
        <v>6763.0158139069517</v>
      </c>
      <c r="R4283">
        <v>6580.302355107633</v>
      </c>
      <c r="S4283">
        <v>6397.5888963083144</v>
      </c>
      <c r="T4283">
        <v>6214.8754375089957</v>
      </c>
      <c r="U4283">
        <v>6032.161978709677</v>
      </c>
      <c r="W4283">
        <v>0.60858000000000001</v>
      </c>
      <c r="AB4283">
        <v>1</v>
      </c>
      <c r="AC4283">
        <v>1</v>
      </c>
      <c r="AD4283">
        <v>1</v>
      </c>
      <c r="AE4283">
        <v>1</v>
      </c>
      <c r="AF4283">
        <v>1</v>
      </c>
      <c r="AL4283">
        <v>1.3402597999999999</v>
      </c>
      <c r="AM4283" s="5">
        <v>4.5717496871948242</v>
      </c>
      <c r="AN4283">
        <v>570.77625570776252</v>
      </c>
      <c r="AO4283">
        <f t="shared" si="66"/>
        <v>26826.48401826484</v>
      </c>
      <c r="AP4283">
        <v>684.93150684931504</v>
      </c>
      <c r="AQ4283">
        <v>0.105938</v>
      </c>
      <c r="AR4283">
        <v>7.6074000000000003E-2</v>
      </c>
      <c r="AS4283">
        <v>4.0279499999999996E-2</v>
      </c>
      <c r="AT4283">
        <v>3.8847900000000005E-2</v>
      </c>
      <c r="AU4283">
        <v>4.1665000000000001E-2</v>
      </c>
      <c r="AW4283">
        <v>0.10593800000000002</v>
      </c>
      <c r="AX4283">
        <v>7.6074000000000017E-2</v>
      </c>
      <c r="AY4283">
        <v>4.0279499999999996E-2</v>
      </c>
      <c r="AZ4283">
        <v>3.8847900000000005E-2</v>
      </c>
      <c r="BA4283">
        <v>4.1664999999999994E-2</v>
      </c>
      <c r="BC4283" s="52">
        <v>100000</v>
      </c>
      <c r="BD4283" s="52">
        <v>100000</v>
      </c>
      <c r="BE4283">
        <v>0</v>
      </c>
      <c r="BF4283">
        <v>0</v>
      </c>
      <c r="BG4283">
        <v>0</v>
      </c>
    </row>
    <row r="4284" spans="1:59">
      <c r="A4284">
        <v>4283</v>
      </c>
      <c r="E4284">
        <v>9795.2054794520554</v>
      </c>
      <c r="K4284">
        <v>4255.1750378304605</v>
      </c>
      <c r="L4284">
        <v>4419.0675378304604</v>
      </c>
      <c r="M4284">
        <v>4582.9600378304604</v>
      </c>
      <c r="N4284">
        <v>4746.8525378304603</v>
      </c>
      <c r="O4284">
        <v>4910.7450378304602</v>
      </c>
      <c r="Q4284">
        <v>6202.1188572289111</v>
      </c>
      <c r="R4284">
        <v>6034.5589079596248</v>
      </c>
      <c r="S4284">
        <v>5866.9989586903384</v>
      </c>
      <c r="T4284">
        <v>5699.4390094210521</v>
      </c>
      <c r="U4284">
        <v>5531.8790601517658</v>
      </c>
      <c r="W4284">
        <v>0.70108000000000004</v>
      </c>
      <c r="AB4284">
        <v>1</v>
      </c>
      <c r="AC4284">
        <v>1</v>
      </c>
      <c r="AD4284">
        <v>1</v>
      </c>
      <c r="AE4284">
        <v>1</v>
      </c>
      <c r="AF4284">
        <v>1</v>
      </c>
      <c r="AL4284">
        <v>2.0400166999999998</v>
      </c>
      <c r="AM4284" s="5">
        <v>4.879549503326416</v>
      </c>
      <c r="AN4284">
        <v>570.77625570776252</v>
      </c>
      <c r="AO4284">
        <f t="shared" si="66"/>
        <v>26826.48401826484</v>
      </c>
      <c r="AP4284">
        <v>684.93150684931504</v>
      </c>
      <c r="AQ4284">
        <v>0.10626000000000001</v>
      </c>
      <c r="AR4284">
        <v>7.6073400000000013E-2</v>
      </c>
      <c r="AS4284">
        <v>4.0285500000000002E-2</v>
      </c>
      <c r="AT4284">
        <v>3.88352E-2</v>
      </c>
      <c r="AU4284">
        <v>4.1655500000000005E-2</v>
      </c>
      <c r="AW4284">
        <v>0.10626000000000001</v>
      </c>
      <c r="AX4284">
        <v>7.6073399999999999E-2</v>
      </c>
      <c r="AY4284">
        <v>4.0285500000000002E-2</v>
      </c>
      <c r="AZ4284">
        <v>3.88352E-2</v>
      </c>
      <c r="BA4284">
        <v>4.1655499999999998E-2</v>
      </c>
      <c r="BC4284" s="52">
        <v>100000</v>
      </c>
      <c r="BD4284" s="52">
        <v>100000</v>
      </c>
      <c r="BE4284">
        <v>0</v>
      </c>
      <c r="BF4284">
        <v>0</v>
      </c>
      <c r="BG4284">
        <v>0</v>
      </c>
    </row>
    <row r="4285" spans="1:59">
      <c r="A4285">
        <v>4284</v>
      </c>
      <c r="E4285">
        <v>9795.2054794520554</v>
      </c>
      <c r="K4285">
        <v>4393.0397281979976</v>
      </c>
      <c r="L4285">
        <v>4597.9072281979979</v>
      </c>
      <c r="M4285">
        <v>4802.7747281979982</v>
      </c>
      <c r="N4285">
        <v>5007.6422281979985</v>
      </c>
      <c r="O4285">
        <v>5212.5097281979988</v>
      </c>
      <c r="Q4285">
        <v>6212.6446944028903</v>
      </c>
      <c r="R4285">
        <v>6044.8003732194647</v>
      </c>
      <c r="S4285">
        <v>5876.9560520360392</v>
      </c>
      <c r="T4285">
        <v>5709.1117308526136</v>
      </c>
      <c r="U4285">
        <v>5541.2674096691881</v>
      </c>
      <c r="W4285">
        <v>0.71711999999999998</v>
      </c>
      <c r="AB4285">
        <v>1</v>
      </c>
      <c r="AC4285">
        <v>1</v>
      </c>
      <c r="AD4285">
        <v>1</v>
      </c>
      <c r="AE4285">
        <v>1</v>
      </c>
      <c r="AF4285">
        <v>1</v>
      </c>
      <c r="AL4285">
        <v>2.2652733</v>
      </c>
      <c r="AM4285" s="5">
        <v>4.2062225341796884</v>
      </c>
      <c r="AN4285">
        <v>570.77625570776252</v>
      </c>
      <c r="AO4285">
        <f t="shared" si="66"/>
        <v>26826.48401826484</v>
      </c>
      <c r="AP4285">
        <v>684.93150684931504</v>
      </c>
      <c r="AQ4285">
        <v>0.106518</v>
      </c>
      <c r="AR4285">
        <v>7.6085300000000008E-2</v>
      </c>
      <c r="AS4285">
        <v>4.0279700000000002E-2</v>
      </c>
      <c r="AT4285">
        <v>3.8814799999999997E-2</v>
      </c>
      <c r="AU4285">
        <v>4.1647199999999995E-2</v>
      </c>
      <c r="AW4285">
        <v>0.10651799999999999</v>
      </c>
      <c r="AX4285">
        <v>7.6085300000000008E-2</v>
      </c>
      <c r="AY4285">
        <v>4.0279700000000002E-2</v>
      </c>
      <c r="AZ4285">
        <v>3.8814799999999997E-2</v>
      </c>
      <c r="BA4285">
        <v>4.1647199999999995E-2</v>
      </c>
      <c r="BC4285" s="52">
        <v>100000</v>
      </c>
      <c r="BD4285" s="52">
        <v>100000</v>
      </c>
      <c r="BE4285">
        <v>0</v>
      </c>
      <c r="BF4285">
        <v>0</v>
      </c>
      <c r="BG4285">
        <v>0</v>
      </c>
    </row>
    <row r="4286" spans="1:59">
      <c r="A4286">
        <v>4285</v>
      </c>
      <c r="E4286">
        <v>9795.2054794520554</v>
      </c>
      <c r="K4286">
        <v>4268.5888995959504</v>
      </c>
      <c r="L4286">
        <v>4538.73889959595</v>
      </c>
      <c r="M4286">
        <v>4808.8888995959496</v>
      </c>
      <c r="N4286">
        <v>5079.0388995959493</v>
      </c>
      <c r="O4286">
        <v>5349.1888995959489</v>
      </c>
      <c r="Q4286">
        <v>5425.9215957897122</v>
      </c>
      <c r="R4286">
        <v>5279.3318308019925</v>
      </c>
      <c r="S4286">
        <v>5132.7420658142728</v>
      </c>
      <c r="T4286">
        <v>4986.1523008265531</v>
      </c>
      <c r="U4286">
        <v>4839.5625358388334</v>
      </c>
      <c r="W4286">
        <v>0.71690999999999994</v>
      </c>
      <c r="AB4286">
        <v>1</v>
      </c>
      <c r="AC4286">
        <v>1</v>
      </c>
      <c r="AD4286">
        <v>1</v>
      </c>
      <c r="AE4286">
        <v>1</v>
      </c>
      <c r="AF4286">
        <v>1</v>
      </c>
      <c r="AL4286">
        <v>2.7624780000000002</v>
      </c>
      <c r="AM4286" s="5">
        <v>3.7981011867523189</v>
      </c>
      <c r="AN4286">
        <v>570.77625570776252</v>
      </c>
      <c r="AO4286">
        <f t="shared" si="66"/>
        <v>26826.48401826484</v>
      </c>
      <c r="AP4286">
        <v>684.93150684931504</v>
      </c>
      <c r="AQ4286">
        <v>0.10682699999999999</v>
      </c>
      <c r="AR4286">
        <v>7.6084399999999996E-2</v>
      </c>
      <c r="AS4286">
        <v>4.0278700000000001E-2</v>
      </c>
      <c r="AT4286">
        <v>3.9086700000000002E-2</v>
      </c>
      <c r="AU4286">
        <v>4.1653500000000003E-2</v>
      </c>
      <c r="AW4286">
        <v>0.10682699999999999</v>
      </c>
      <c r="AX4286">
        <v>7.6084399999999983E-2</v>
      </c>
      <c r="AY4286">
        <v>4.0278700000000001E-2</v>
      </c>
      <c r="AZ4286">
        <v>3.9086700000000002E-2</v>
      </c>
      <c r="BA4286">
        <v>4.1653499999999996E-2</v>
      </c>
      <c r="BC4286" s="52">
        <v>100000</v>
      </c>
      <c r="BD4286" s="52">
        <v>100000</v>
      </c>
      <c r="BE4286">
        <v>0</v>
      </c>
      <c r="BF4286">
        <v>0</v>
      </c>
      <c r="BG4286">
        <v>0</v>
      </c>
    </row>
    <row r="4287" spans="1:59">
      <c r="A4287">
        <v>4286</v>
      </c>
      <c r="E4287">
        <v>9795.2054794520554</v>
      </c>
      <c r="K4287">
        <v>4121.7816347180869</v>
      </c>
      <c r="L4287">
        <v>4439.2291347180872</v>
      </c>
      <c r="M4287">
        <v>4756.6766347180874</v>
      </c>
      <c r="N4287">
        <v>5074.1241347180876</v>
      </c>
      <c r="O4287">
        <v>5391.5716347180878</v>
      </c>
      <c r="Q4287">
        <v>5344.8495223788896</v>
      </c>
      <c r="R4287">
        <v>5200.4500464873063</v>
      </c>
      <c r="S4287">
        <v>5056.050570595723</v>
      </c>
      <c r="T4287">
        <v>4911.6510947041397</v>
      </c>
      <c r="U4287">
        <v>4767.2516188125564</v>
      </c>
      <c r="W4287">
        <v>0.6714</v>
      </c>
      <c r="AB4287">
        <v>1</v>
      </c>
      <c r="AC4287">
        <v>1</v>
      </c>
      <c r="AD4287">
        <v>1</v>
      </c>
      <c r="AE4287">
        <v>1</v>
      </c>
      <c r="AF4287">
        <v>1</v>
      </c>
      <c r="AL4287">
        <v>2.6472516000000001</v>
      </c>
      <c r="AM4287" s="5">
        <v>3.1669795513153081</v>
      </c>
      <c r="AN4287">
        <v>570.77625570776252</v>
      </c>
      <c r="AO4287">
        <f t="shared" si="66"/>
        <v>26826.48401826484</v>
      </c>
      <c r="AP4287">
        <v>684.93150684931504</v>
      </c>
      <c r="AQ4287">
        <v>0.106818</v>
      </c>
      <c r="AR4287">
        <v>7.6171099999999992E-2</v>
      </c>
      <c r="AS4287">
        <v>4.0278100000000004E-2</v>
      </c>
      <c r="AT4287">
        <v>3.9335999999999996E-2</v>
      </c>
      <c r="AU4287">
        <v>4.1658099999999997E-2</v>
      </c>
      <c r="AW4287">
        <v>0.10681800000000001</v>
      </c>
      <c r="AX4287">
        <v>7.6171099999999978E-2</v>
      </c>
      <c r="AY4287">
        <v>4.0278099999999997E-2</v>
      </c>
      <c r="AZ4287">
        <v>3.9335999999999996E-2</v>
      </c>
      <c r="BA4287">
        <v>4.165809999999999E-2</v>
      </c>
      <c r="BC4287" s="52">
        <v>100000</v>
      </c>
      <c r="BD4287" s="52">
        <v>100000</v>
      </c>
      <c r="BE4287">
        <v>0</v>
      </c>
      <c r="BF4287">
        <v>0</v>
      </c>
      <c r="BG4287">
        <v>0</v>
      </c>
    </row>
    <row r="4288" spans="1:59">
      <c r="A4288">
        <v>4287</v>
      </c>
      <c r="E4288">
        <v>9795.2054794520554</v>
      </c>
      <c r="K4288">
        <v>3825.186246792251</v>
      </c>
      <c r="L4288">
        <v>4249.8787467922511</v>
      </c>
      <c r="M4288">
        <v>4674.5712467922513</v>
      </c>
      <c r="N4288">
        <v>5099.2637467922514</v>
      </c>
      <c r="O4288">
        <v>5523.9562467922515</v>
      </c>
      <c r="Q4288">
        <v>4848.4454252462783</v>
      </c>
      <c r="R4288">
        <v>4717.4570831426499</v>
      </c>
      <c r="S4288">
        <v>4586.4687410390216</v>
      </c>
      <c r="T4288">
        <v>4455.4803989353932</v>
      </c>
      <c r="U4288">
        <v>4324.4920568317648</v>
      </c>
      <c r="W4288">
        <v>0.57428999999999997</v>
      </c>
      <c r="AB4288">
        <v>1</v>
      </c>
      <c r="AC4288">
        <v>1</v>
      </c>
      <c r="AD4288">
        <v>1</v>
      </c>
      <c r="AE4288">
        <v>1</v>
      </c>
      <c r="AF4288">
        <v>1</v>
      </c>
      <c r="AL4288">
        <v>2.0754215999999999</v>
      </c>
      <c r="AM4288" s="5">
        <v>2.201339960098267</v>
      </c>
      <c r="AN4288">
        <v>570.77625570776252</v>
      </c>
      <c r="AO4288">
        <f t="shared" si="66"/>
        <v>26826.48401826484</v>
      </c>
      <c r="AP4288">
        <v>684.93150684931504</v>
      </c>
      <c r="AQ4288">
        <v>0.106847</v>
      </c>
      <c r="AR4288">
        <v>7.6372099999999998E-2</v>
      </c>
      <c r="AS4288">
        <v>4.0289600000000002E-2</v>
      </c>
      <c r="AT4288">
        <v>3.9336099999999999E-2</v>
      </c>
      <c r="AU4288">
        <v>4.1659599999999998E-2</v>
      </c>
      <c r="AW4288">
        <v>0.10684700000000001</v>
      </c>
      <c r="AX4288">
        <v>7.6372099999999984E-2</v>
      </c>
      <c r="AY4288">
        <v>4.0289599999999995E-2</v>
      </c>
      <c r="AZ4288">
        <v>3.9336099999999999E-2</v>
      </c>
      <c r="BA4288">
        <v>4.1659600000000005E-2</v>
      </c>
      <c r="BC4288" s="52">
        <v>100000</v>
      </c>
      <c r="BD4288" s="52">
        <v>100000</v>
      </c>
      <c r="BE4288">
        <v>0</v>
      </c>
      <c r="BF4288">
        <v>0</v>
      </c>
      <c r="BG4288">
        <v>0</v>
      </c>
    </row>
    <row r="4289" spans="1:59">
      <c r="A4289">
        <v>4288</v>
      </c>
      <c r="E4289">
        <v>9795.2054794520554</v>
      </c>
      <c r="K4289">
        <v>3829.6575340474151</v>
      </c>
      <c r="L4289">
        <v>4450.4458673807485</v>
      </c>
      <c r="M4289">
        <v>5071.2342007140815</v>
      </c>
      <c r="N4289">
        <v>5692.0225340474144</v>
      </c>
      <c r="O4289">
        <v>6312.8108673807474</v>
      </c>
      <c r="Q4289">
        <v>5260.642824987056</v>
      </c>
      <c r="R4289">
        <v>5118.5183244085829</v>
      </c>
      <c r="S4289">
        <v>4976.3938238301098</v>
      </c>
      <c r="T4289">
        <v>4834.2693232516367</v>
      </c>
      <c r="U4289">
        <v>4692.1448226731636</v>
      </c>
      <c r="W4289">
        <v>0.41992000000000002</v>
      </c>
      <c r="AB4289">
        <v>1</v>
      </c>
      <c r="AC4289">
        <v>1</v>
      </c>
      <c r="AD4289">
        <v>1</v>
      </c>
      <c r="AE4289">
        <v>1</v>
      </c>
      <c r="AF4289">
        <v>1</v>
      </c>
      <c r="AL4289">
        <v>1.7478256999999999</v>
      </c>
      <c r="AM4289" s="5">
        <v>2.04773998260498</v>
      </c>
      <c r="AN4289">
        <v>570.77625570776252</v>
      </c>
      <c r="AO4289">
        <f t="shared" si="66"/>
        <v>26826.48401826484</v>
      </c>
      <c r="AP4289">
        <v>684.93150684931504</v>
      </c>
      <c r="AQ4289">
        <v>0.10967</v>
      </c>
      <c r="AR4289">
        <v>9.1228199999999995E-2</v>
      </c>
      <c r="AS4289">
        <v>4.1316200000000004E-2</v>
      </c>
      <c r="AT4289">
        <v>4.0025199999999997E-2</v>
      </c>
      <c r="AU4289">
        <v>4.1721600000000005E-2</v>
      </c>
      <c r="AW4289">
        <v>0.10967</v>
      </c>
      <c r="AX4289">
        <v>9.1228199999999995E-2</v>
      </c>
      <c r="AY4289">
        <v>4.1316200000000011E-2</v>
      </c>
      <c r="AZ4289">
        <v>4.0025199999999997E-2</v>
      </c>
      <c r="BA4289">
        <v>4.1721600000000011E-2</v>
      </c>
      <c r="BC4289" s="52">
        <v>100000</v>
      </c>
      <c r="BD4289" s="52">
        <v>100000</v>
      </c>
      <c r="BE4289">
        <v>0</v>
      </c>
      <c r="BF4289">
        <v>0</v>
      </c>
      <c r="BG4289">
        <v>0</v>
      </c>
    </row>
    <row r="4290" spans="1:59">
      <c r="A4290">
        <v>4289</v>
      </c>
      <c r="E4290">
        <v>9795.2054794520554</v>
      </c>
      <c r="K4290">
        <v>4182.8892272053199</v>
      </c>
      <c r="L4290">
        <v>4958.7717272053196</v>
      </c>
      <c r="M4290">
        <v>5734.6542272053193</v>
      </c>
      <c r="N4290">
        <v>6510.536727205319</v>
      </c>
      <c r="O4290">
        <v>7286.4192272053187</v>
      </c>
      <c r="Q4290">
        <v>5721.7806061104166</v>
      </c>
      <c r="R4290">
        <v>5567.1977464063784</v>
      </c>
      <c r="S4290">
        <v>5412.6148867023403</v>
      </c>
      <c r="T4290">
        <v>5258.0320269983022</v>
      </c>
      <c r="U4290">
        <v>5103.449167294264</v>
      </c>
      <c r="W4290">
        <v>0.20308000000000001</v>
      </c>
      <c r="AB4290">
        <v>1</v>
      </c>
      <c r="AC4290">
        <v>1</v>
      </c>
      <c r="AD4290">
        <v>1</v>
      </c>
      <c r="AE4290">
        <v>1</v>
      </c>
      <c r="AF4290">
        <v>1</v>
      </c>
      <c r="AL4290">
        <v>0.57510969999999995</v>
      </c>
      <c r="AM4290" s="5">
        <v>1.9060312509536741</v>
      </c>
      <c r="AN4290">
        <v>570.77625570776252</v>
      </c>
      <c r="AO4290">
        <f t="shared" si="66"/>
        <v>26826.48401826484</v>
      </c>
      <c r="AP4290">
        <v>684.93150684931504</v>
      </c>
      <c r="AQ4290">
        <v>0.11447300000000001</v>
      </c>
      <c r="AR4290">
        <v>0.103991</v>
      </c>
      <c r="AS4290">
        <v>9.4298800000000002E-2</v>
      </c>
      <c r="AT4290">
        <v>4.3642500000000001E-2</v>
      </c>
      <c r="AU4290">
        <v>4.3983500000000002E-2</v>
      </c>
      <c r="AW4290">
        <v>0.11447300000000001</v>
      </c>
      <c r="AX4290">
        <v>0.10399099999999999</v>
      </c>
      <c r="AY4290">
        <v>9.4298800000000002E-2</v>
      </c>
      <c r="AZ4290">
        <v>4.3642500000000001E-2</v>
      </c>
      <c r="BA4290">
        <v>4.3983499999999995E-2</v>
      </c>
      <c r="BC4290" s="52">
        <v>100000</v>
      </c>
      <c r="BD4290" s="52">
        <v>100000</v>
      </c>
      <c r="BE4290">
        <v>0</v>
      </c>
      <c r="BF4290">
        <v>0</v>
      </c>
      <c r="BG4290">
        <v>0</v>
      </c>
    </row>
    <row r="4291" spans="1:59">
      <c r="A4291">
        <v>4290</v>
      </c>
      <c r="E4291">
        <v>9795.2054794520554</v>
      </c>
      <c r="K4291">
        <v>4758.940068578866</v>
      </c>
      <c r="L4291">
        <v>5583.9084019121992</v>
      </c>
      <c r="M4291">
        <v>6408.8767352455325</v>
      </c>
      <c r="N4291">
        <v>7233.8450685788657</v>
      </c>
      <c r="O4291">
        <v>8058.813401912199</v>
      </c>
      <c r="Q4291">
        <v>5736.5086156229827</v>
      </c>
      <c r="R4291">
        <v>5581.52785595348</v>
      </c>
      <c r="S4291">
        <v>5426.5470962839772</v>
      </c>
      <c r="T4291">
        <v>5271.5663366144745</v>
      </c>
      <c r="U4291">
        <v>5116.5855769449718</v>
      </c>
      <c r="W4291">
        <v>0.11309000000000001</v>
      </c>
      <c r="AB4291">
        <v>1</v>
      </c>
      <c r="AC4291">
        <v>1</v>
      </c>
      <c r="AD4291">
        <v>1</v>
      </c>
      <c r="AE4291">
        <v>1</v>
      </c>
      <c r="AF4291">
        <v>1</v>
      </c>
      <c r="AL4291">
        <v>1.0322689</v>
      </c>
      <c r="AM4291" s="5">
        <v>2.1054482460021968</v>
      </c>
      <c r="AN4291">
        <v>570.77625570776252</v>
      </c>
      <c r="AO4291">
        <f t="shared" ref="AO4291:AO4354" si="67">235000000/8760</f>
        <v>26826.48401826484</v>
      </c>
      <c r="AP4291">
        <v>684.93150684931504</v>
      </c>
      <c r="AQ4291">
        <v>0.117353</v>
      </c>
      <c r="AR4291">
        <v>0.13771600000000001</v>
      </c>
      <c r="AS4291">
        <v>0.104097</v>
      </c>
      <c r="AT4291">
        <v>0.105077</v>
      </c>
      <c r="AU4291">
        <v>0.10635299999999999</v>
      </c>
      <c r="AW4291">
        <v>0.117353</v>
      </c>
      <c r="AX4291">
        <v>0.13771600000000001</v>
      </c>
      <c r="AY4291">
        <v>0.10409699999999998</v>
      </c>
      <c r="AZ4291">
        <v>0.10507700000000002</v>
      </c>
      <c r="BA4291">
        <v>0.10635299999999999</v>
      </c>
      <c r="BC4291" s="52">
        <v>100000</v>
      </c>
      <c r="BD4291" s="52">
        <v>100000</v>
      </c>
      <c r="BE4291">
        <v>0</v>
      </c>
      <c r="BF4291">
        <v>0</v>
      </c>
      <c r="BG4291">
        <v>0</v>
      </c>
    </row>
    <row r="4292" spans="1:59">
      <c r="A4292">
        <v>4291</v>
      </c>
      <c r="E4292">
        <v>9795.2054794520554</v>
      </c>
      <c r="K4292">
        <v>5159.8654924585135</v>
      </c>
      <c r="L4292">
        <v>5935.3354924585128</v>
      </c>
      <c r="M4292">
        <v>6710.8054924585122</v>
      </c>
      <c r="N4292">
        <v>7486.2754924585115</v>
      </c>
      <c r="O4292">
        <v>8261.7454924585109</v>
      </c>
      <c r="Q4292">
        <v>6017.6124079944393</v>
      </c>
      <c r="R4292">
        <v>5855.0371892885141</v>
      </c>
      <c r="S4292">
        <v>5692.4619705825889</v>
      </c>
      <c r="T4292">
        <v>5529.8867518766638</v>
      </c>
      <c r="U4292">
        <v>5367.3115331707386</v>
      </c>
      <c r="W4292">
        <v>3.8159999999999999E-2</v>
      </c>
      <c r="AB4292">
        <v>1</v>
      </c>
      <c r="AC4292">
        <v>1</v>
      </c>
      <c r="AD4292">
        <v>1</v>
      </c>
      <c r="AE4292">
        <v>1</v>
      </c>
      <c r="AF4292">
        <v>1</v>
      </c>
      <c r="AL4292">
        <v>2.6945152000000001</v>
      </c>
      <c r="AM4292" s="5">
        <v>1.9552508592605591</v>
      </c>
      <c r="AN4292">
        <v>570.77625570776252</v>
      </c>
      <c r="AO4292">
        <f t="shared" si="67"/>
        <v>26826.48401826484</v>
      </c>
      <c r="AP4292">
        <v>684.93150684931504</v>
      </c>
      <c r="AQ4292">
        <v>0.119225</v>
      </c>
      <c r="AR4292">
        <v>0.155136</v>
      </c>
      <c r="AS4292">
        <v>0.10619199999999999</v>
      </c>
      <c r="AT4292">
        <v>0.11079900000000001</v>
      </c>
      <c r="AU4292">
        <v>0.10913200000000001</v>
      </c>
      <c r="AW4292">
        <v>0.11922500000000001</v>
      </c>
      <c r="AX4292">
        <v>0.155136</v>
      </c>
      <c r="AY4292">
        <v>0.10619199999999999</v>
      </c>
      <c r="AZ4292">
        <v>0.11079900000000002</v>
      </c>
      <c r="BA4292">
        <v>0.10913199999999999</v>
      </c>
      <c r="BC4292" s="52">
        <v>100000</v>
      </c>
      <c r="BD4292" s="52">
        <v>100000</v>
      </c>
      <c r="BE4292">
        <v>0</v>
      </c>
      <c r="BF4292">
        <v>0</v>
      </c>
      <c r="BG4292">
        <v>0</v>
      </c>
    </row>
    <row r="4293" spans="1:59">
      <c r="A4293">
        <v>4292</v>
      </c>
      <c r="E4293">
        <v>9795.2054794520554</v>
      </c>
      <c r="K4293">
        <v>5147.1968452355504</v>
      </c>
      <c r="L4293">
        <v>5790.8918452355501</v>
      </c>
      <c r="M4293">
        <v>6434.5868452355498</v>
      </c>
      <c r="N4293">
        <v>7078.2818452355496</v>
      </c>
      <c r="O4293">
        <v>7721.9768452355493</v>
      </c>
      <c r="Q4293">
        <v>6450.0506176512381</v>
      </c>
      <c r="R4293">
        <v>6275.7924039108657</v>
      </c>
      <c r="S4293">
        <v>6101.5341901704933</v>
      </c>
      <c r="T4293">
        <v>5927.2759764301209</v>
      </c>
      <c r="U4293">
        <v>5753.0177626897485</v>
      </c>
      <c r="W4293">
        <v>0</v>
      </c>
      <c r="AB4293">
        <v>1</v>
      </c>
      <c r="AC4293">
        <v>1</v>
      </c>
      <c r="AD4293">
        <v>1</v>
      </c>
      <c r="AE4293">
        <v>1</v>
      </c>
      <c r="AF4293">
        <v>1</v>
      </c>
      <c r="AL4293">
        <v>3.6143698999999998</v>
      </c>
      <c r="AM4293" s="5">
        <v>4.0132436752319336</v>
      </c>
      <c r="AN4293">
        <v>570.77625570776252</v>
      </c>
      <c r="AO4293">
        <f t="shared" si="67"/>
        <v>26826.48401826484</v>
      </c>
      <c r="AP4293">
        <v>684.93150684931504</v>
      </c>
      <c r="AQ4293">
        <v>0.119226</v>
      </c>
      <c r="AR4293">
        <v>0.15719999999999998</v>
      </c>
      <c r="AS4293">
        <v>0.10734099999999999</v>
      </c>
      <c r="AT4293">
        <v>0.12832199999999999</v>
      </c>
      <c r="AU4293">
        <v>0.110068</v>
      </c>
      <c r="AW4293">
        <v>0.11922599999999998</v>
      </c>
      <c r="AX4293">
        <v>0.15720000000000001</v>
      </c>
      <c r="AY4293">
        <v>0.10734100000000001</v>
      </c>
      <c r="AZ4293">
        <v>0.12832199999999999</v>
      </c>
      <c r="BA4293">
        <v>0.11006799999999999</v>
      </c>
      <c r="BC4293" s="52">
        <v>100000</v>
      </c>
      <c r="BD4293" s="52">
        <v>100000</v>
      </c>
      <c r="BE4293">
        <v>0</v>
      </c>
      <c r="BF4293">
        <v>0</v>
      </c>
      <c r="BG4293">
        <v>0</v>
      </c>
    </row>
    <row r="4294" spans="1:59">
      <c r="A4294">
        <v>4293</v>
      </c>
      <c r="E4294">
        <v>9795.2054794520554</v>
      </c>
      <c r="K4294">
        <v>5042.8668092817388</v>
      </c>
      <c r="L4294">
        <v>5550.4968092817389</v>
      </c>
      <c r="M4294">
        <v>6058.126809281739</v>
      </c>
      <c r="N4294">
        <v>6565.7568092817392</v>
      </c>
      <c r="O4294">
        <v>7073.3868092817393</v>
      </c>
      <c r="Q4294">
        <v>5817.553480597122</v>
      </c>
      <c r="R4294">
        <v>5660.3831675459151</v>
      </c>
      <c r="S4294">
        <v>5503.2128544947082</v>
      </c>
      <c r="T4294">
        <v>5346.0425414435012</v>
      </c>
      <c r="U4294">
        <v>5188.8722283922943</v>
      </c>
      <c r="W4294">
        <v>0</v>
      </c>
      <c r="AB4294">
        <v>1</v>
      </c>
      <c r="AC4294">
        <v>1</v>
      </c>
      <c r="AD4294">
        <v>1</v>
      </c>
      <c r="AE4294">
        <v>1</v>
      </c>
      <c r="AF4294">
        <v>1</v>
      </c>
      <c r="AL4294">
        <v>6.6742210000000002</v>
      </c>
      <c r="AM4294" s="5">
        <v>5.1304049491882324</v>
      </c>
      <c r="AN4294">
        <v>570.77625570776252</v>
      </c>
      <c r="AO4294">
        <f t="shared" si="67"/>
        <v>26826.48401826484</v>
      </c>
      <c r="AP4294">
        <v>684.93150684931504</v>
      </c>
      <c r="AQ4294">
        <v>0.11883199999999999</v>
      </c>
      <c r="AR4294">
        <v>0.156199</v>
      </c>
      <c r="AS4294">
        <v>0.10592499999999999</v>
      </c>
      <c r="AT4294">
        <v>0.12149599999999999</v>
      </c>
      <c r="AU4294">
        <v>0.110064</v>
      </c>
      <c r="AW4294">
        <v>0.11883199999999998</v>
      </c>
      <c r="AX4294">
        <v>0.15619900000000003</v>
      </c>
      <c r="AY4294">
        <v>0.10592499999999998</v>
      </c>
      <c r="AZ4294">
        <v>0.12149599999999998</v>
      </c>
      <c r="BA4294">
        <v>0.11006399999999998</v>
      </c>
      <c r="BC4294" s="52">
        <v>100000</v>
      </c>
      <c r="BD4294" s="52">
        <v>100000</v>
      </c>
      <c r="BE4294">
        <v>0</v>
      </c>
      <c r="BF4294">
        <v>0</v>
      </c>
      <c r="BG4294">
        <v>0</v>
      </c>
    </row>
    <row r="4295" spans="1:59">
      <c r="A4295">
        <v>4294</v>
      </c>
      <c r="E4295">
        <v>9795.2054794520554</v>
      </c>
      <c r="K4295">
        <v>4854.3275300223504</v>
      </c>
      <c r="L4295">
        <v>5292.9350300223505</v>
      </c>
      <c r="M4295">
        <v>5731.5425300223505</v>
      </c>
      <c r="N4295">
        <v>6170.1500300223506</v>
      </c>
      <c r="O4295">
        <v>6608.7575300223507</v>
      </c>
      <c r="Q4295">
        <v>4497.8221323405278</v>
      </c>
      <c r="R4295">
        <v>4376.3064281926154</v>
      </c>
      <c r="S4295">
        <v>4254.790724044703</v>
      </c>
      <c r="T4295">
        <v>4133.2750198967906</v>
      </c>
      <c r="U4295">
        <v>4011.7593157488782</v>
      </c>
      <c r="W4295">
        <v>0</v>
      </c>
      <c r="AB4295">
        <v>1</v>
      </c>
      <c r="AC4295">
        <v>1</v>
      </c>
      <c r="AD4295">
        <v>1</v>
      </c>
      <c r="AE4295">
        <v>1</v>
      </c>
      <c r="AF4295">
        <v>1</v>
      </c>
      <c r="AL4295">
        <v>7.0865030000000004</v>
      </c>
      <c r="AM4295" s="5">
        <v>2.5930836200714111</v>
      </c>
      <c r="AN4295">
        <v>570.77625570776252</v>
      </c>
      <c r="AO4295">
        <f t="shared" si="67"/>
        <v>26826.48401826484</v>
      </c>
      <c r="AP4295">
        <v>684.93150684931504</v>
      </c>
      <c r="AQ4295">
        <v>0.11804099999999999</v>
      </c>
      <c r="AR4295">
        <v>0.14464199999999999</v>
      </c>
      <c r="AS4295">
        <v>0.10502599999999999</v>
      </c>
      <c r="AT4295">
        <v>0.109344</v>
      </c>
      <c r="AU4295">
        <v>0.10906100000000001</v>
      </c>
      <c r="AW4295">
        <v>0.11804099999999999</v>
      </c>
      <c r="AX4295">
        <v>0.14464199999999999</v>
      </c>
      <c r="AY4295">
        <v>0.10502599999999999</v>
      </c>
      <c r="AZ4295">
        <v>0.10934399999999998</v>
      </c>
      <c r="BA4295">
        <v>0.10906100000000001</v>
      </c>
      <c r="BC4295" s="52">
        <v>100000</v>
      </c>
      <c r="BD4295" s="52">
        <v>100000</v>
      </c>
      <c r="BE4295">
        <v>0</v>
      </c>
      <c r="BF4295">
        <v>0</v>
      </c>
      <c r="BG4295">
        <v>0</v>
      </c>
    </row>
    <row r="4296" spans="1:59">
      <c r="A4296">
        <v>4295</v>
      </c>
      <c r="E4296">
        <v>9795.2054794520554</v>
      </c>
      <c r="K4296">
        <v>3529.3360734089424</v>
      </c>
      <c r="L4296">
        <v>3928.7027400756092</v>
      </c>
      <c r="M4296">
        <v>4328.0694067422755</v>
      </c>
      <c r="N4296">
        <v>4727.4360734089423</v>
      </c>
      <c r="O4296">
        <v>5126.8027400756091</v>
      </c>
      <c r="Q4296">
        <v>2556.4305850028022</v>
      </c>
      <c r="R4296">
        <v>2487.3646125386708</v>
      </c>
      <c r="S4296">
        <v>2418.2986400745394</v>
      </c>
      <c r="T4296">
        <v>2349.232667610408</v>
      </c>
      <c r="U4296">
        <v>2280.1666951462767</v>
      </c>
      <c r="W4296">
        <v>0</v>
      </c>
      <c r="AB4296">
        <v>1</v>
      </c>
      <c r="AC4296">
        <v>1</v>
      </c>
      <c r="AD4296">
        <v>1</v>
      </c>
      <c r="AE4296">
        <v>1</v>
      </c>
      <c r="AF4296">
        <v>1</v>
      </c>
      <c r="AL4296">
        <v>6.9515523999999997</v>
      </c>
      <c r="AM4296" s="5">
        <v>1.716270804405212</v>
      </c>
      <c r="AN4296">
        <v>570.77625570776252</v>
      </c>
      <c r="AO4296">
        <f t="shared" si="67"/>
        <v>26826.48401826484</v>
      </c>
      <c r="AP4296">
        <v>684.93150684931504</v>
      </c>
      <c r="AQ4296">
        <v>0.11803799999999999</v>
      </c>
      <c r="AR4296">
        <v>0.14150299999999999</v>
      </c>
      <c r="AS4296">
        <v>0.105033</v>
      </c>
      <c r="AT4296">
        <v>0.109196</v>
      </c>
      <c r="AU4296">
        <v>0.109107</v>
      </c>
      <c r="AW4296">
        <v>0.11803799999999999</v>
      </c>
      <c r="AX4296">
        <v>0.14150299999999999</v>
      </c>
      <c r="AY4296">
        <v>0.105033</v>
      </c>
      <c r="AZ4296">
        <v>0.109196</v>
      </c>
      <c r="BA4296">
        <v>0.109107</v>
      </c>
      <c r="BC4296" s="52">
        <v>100000</v>
      </c>
      <c r="BD4296" s="52">
        <v>100000</v>
      </c>
      <c r="BE4296">
        <v>0</v>
      </c>
      <c r="BF4296">
        <v>0</v>
      </c>
      <c r="BG4296">
        <v>0</v>
      </c>
    </row>
    <row r="4297" spans="1:59">
      <c r="A4297">
        <v>4296</v>
      </c>
      <c r="E4297">
        <v>9795.2054794520554</v>
      </c>
      <c r="K4297">
        <v>2520.1302784913337</v>
      </c>
      <c r="L4297">
        <v>2727.0602784913335</v>
      </c>
      <c r="M4297">
        <v>2933.9902784913334</v>
      </c>
      <c r="N4297">
        <v>3140.9202784913332</v>
      </c>
      <c r="O4297">
        <v>3347.850278491333</v>
      </c>
      <c r="Q4297">
        <v>1680.536985277359</v>
      </c>
      <c r="R4297">
        <v>1635.1346492670702</v>
      </c>
      <c r="S4297">
        <v>1589.7323132567815</v>
      </c>
      <c r="T4297">
        <v>1544.3299772464927</v>
      </c>
      <c r="U4297">
        <v>1498.927641236204</v>
      </c>
      <c r="W4297">
        <v>0</v>
      </c>
      <c r="AB4297">
        <v>1</v>
      </c>
      <c r="AC4297">
        <v>1</v>
      </c>
      <c r="AD4297">
        <v>1</v>
      </c>
      <c r="AE4297">
        <v>1</v>
      </c>
      <c r="AF4297">
        <v>1</v>
      </c>
      <c r="AL4297">
        <v>6.2427973999999997</v>
      </c>
      <c r="AM4297" s="5">
        <v>2.1634824275970459</v>
      </c>
      <c r="AN4297">
        <v>570.77625570776252</v>
      </c>
      <c r="AO4297">
        <f t="shared" si="67"/>
        <v>26826.48401826484</v>
      </c>
      <c r="AP4297">
        <v>684.93150684931504</v>
      </c>
      <c r="AQ4297">
        <v>0.11717</v>
      </c>
      <c r="AR4297">
        <v>0.14147300000000002</v>
      </c>
      <c r="AS4297">
        <v>0.105057</v>
      </c>
      <c r="AT4297">
        <v>0.109207</v>
      </c>
      <c r="AU4297">
        <v>0.109264</v>
      </c>
      <c r="AW4297">
        <v>0.11716999999999998</v>
      </c>
      <c r="AX4297">
        <v>0.14147300000000002</v>
      </c>
      <c r="AY4297">
        <v>0.105057</v>
      </c>
      <c r="AZ4297">
        <v>0.10920699999999998</v>
      </c>
      <c r="BA4297">
        <v>0.10926400000000001</v>
      </c>
      <c r="BC4297" s="52">
        <v>100000</v>
      </c>
      <c r="BD4297" s="52">
        <v>100000</v>
      </c>
      <c r="BE4297">
        <v>0</v>
      </c>
      <c r="BF4297">
        <v>0</v>
      </c>
      <c r="BG4297">
        <v>0</v>
      </c>
    </row>
    <row r="4298" spans="1:59">
      <c r="A4298">
        <v>4297</v>
      </c>
      <c r="E4298">
        <v>9795.2054794520554</v>
      </c>
      <c r="K4298">
        <v>2093.039998050228</v>
      </c>
      <c r="L4298">
        <v>2192.6949980502277</v>
      </c>
      <c r="M4298">
        <v>2292.3499980502274</v>
      </c>
      <c r="N4298">
        <v>2392.0049980502272</v>
      </c>
      <c r="O4298">
        <v>2491.6599980502269</v>
      </c>
      <c r="Q4298">
        <v>1877.154289415749</v>
      </c>
      <c r="R4298">
        <v>1826.4400291609859</v>
      </c>
      <c r="S4298">
        <v>1775.7257689062228</v>
      </c>
      <c r="T4298">
        <v>1725.0115086514597</v>
      </c>
      <c r="U4298">
        <v>1674.2972483966967</v>
      </c>
      <c r="W4298">
        <v>0</v>
      </c>
      <c r="AB4298">
        <v>1</v>
      </c>
      <c r="AC4298">
        <v>1</v>
      </c>
      <c r="AD4298">
        <v>1</v>
      </c>
      <c r="AE4298">
        <v>1</v>
      </c>
      <c r="AF4298">
        <v>1</v>
      </c>
      <c r="AL4298">
        <v>6.0309996999999997</v>
      </c>
      <c r="AM4298" s="5">
        <v>2.4872128963470459</v>
      </c>
      <c r="AN4298">
        <v>570.77625570776252</v>
      </c>
      <c r="AO4298">
        <f t="shared" si="67"/>
        <v>26826.48401826484</v>
      </c>
      <c r="AP4298">
        <v>684.93150684931504</v>
      </c>
      <c r="AQ4298">
        <v>0.11714400000000001</v>
      </c>
      <c r="AR4298">
        <v>0.14144800000000002</v>
      </c>
      <c r="AS4298">
        <v>0.105087</v>
      </c>
      <c r="AT4298">
        <v>0.10923000000000001</v>
      </c>
      <c r="AU4298">
        <v>0.109291</v>
      </c>
      <c r="AW4298">
        <v>0.11714400000000001</v>
      </c>
      <c r="AX4298">
        <v>0.14144800000000002</v>
      </c>
      <c r="AY4298">
        <v>0.105087</v>
      </c>
      <c r="AZ4298">
        <v>0.10923000000000001</v>
      </c>
      <c r="BA4298">
        <v>0.10929100000000001</v>
      </c>
      <c r="BC4298" s="52">
        <v>100000</v>
      </c>
      <c r="BD4298" s="52">
        <v>100000</v>
      </c>
      <c r="BE4298">
        <v>0</v>
      </c>
      <c r="BF4298">
        <v>0</v>
      </c>
      <c r="BG4298">
        <v>0</v>
      </c>
    </row>
    <row r="4299" spans="1:59">
      <c r="A4299">
        <v>4298</v>
      </c>
      <c r="E4299">
        <v>9795.2054794520554</v>
      </c>
      <c r="K4299">
        <v>1931.5790383712731</v>
      </c>
      <c r="L4299">
        <v>1980.251538371273</v>
      </c>
      <c r="M4299">
        <v>2028.9240383712729</v>
      </c>
      <c r="N4299">
        <v>2077.5965383712728</v>
      </c>
      <c r="O4299">
        <v>2126.2690383712729</v>
      </c>
      <c r="Q4299">
        <v>1685.9644470594401</v>
      </c>
      <c r="R4299">
        <v>1640.4154796929229</v>
      </c>
      <c r="S4299">
        <v>1594.8665123264057</v>
      </c>
      <c r="T4299">
        <v>1549.3175449598884</v>
      </c>
      <c r="U4299">
        <v>1503.7685775933712</v>
      </c>
      <c r="W4299">
        <v>0</v>
      </c>
      <c r="AB4299">
        <v>1</v>
      </c>
      <c r="AC4299">
        <v>1</v>
      </c>
      <c r="AD4299">
        <v>1</v>
      </c>
      <c r="AE4299">
        <v>1</v>
      </c>
      <c r="AF4299">
        <v>1</v>
      </c>
      <c r="AL4299">
        <v>5.6513194999999996</v>
      </c>
      <c r="AM4299" s="5">
        <v>3.154201745986938</v>
      </c>
      <c r="AN4299">
        <v>570.77625570776252</v>
      </c>
      <c r="AO4299">
        <f t="shared" si="67"/>
        <v>26826.48401826484</v>
      </c>
      <c r="AP4299">
        <v>684.93150684931504</v>
      </c>
      <c r="AQ4299">
        <v>0.117132</v>
      </c>
      <c r="AR4299">
        <v>0.141431</v>
      </c>
      <c r="AS4299">
        <v>0.105117</v>
      </c>
      <c r="AT4299">
        <v>0.109247</v>
      </c>
      <c r="AU4299">
        <v>0.109307</v>
      </c>
      <c r="AW4299">
        <v>0.117132</v>
      </c>
      <c r="AX4299">
        <v>0.14143100000000003</v>
      </c>
      <c r="AY4299">
        <v>0.105117</v>
      </c>
      <c r="AZ4299">
        <v>0.109247</v>
      </c>
      <c r="BA4299">
        <v>0.109307</v>
      </c>
      <c r="BC4299" s="52">
        <v>100000</v>
      </c>
      <c r="BD4299" s="52">
        <v>100000</v>
      </c>
      <c r="BE4299">
        <v>0</v>
      </c>
      <c r="BF4299">
        <v>0</v>
      </c>
      <c r="BG4299">
        <v>0</v>
      </c>
    </row>
    <row r="4300" spans="1:59">
      <c r="A4300">
        <v>4299</v>
      </c>
      <c r="E4300">
        <v>9795.2054794520554</v>
      </c>
      <c r="K4300">
        <v>1884.7032758838347</v>
      </c>
      <c r="L4300">
        <v>1926.7757758838347</v>
      </c>
      <c r="M4300">
        <v>1968.8482758838347</v>
      </c>
      <c r="N4300">
        <v>2010.9207758838347</v>
      </c>
      <c r="O4300">
        <v>2052.9932758838349</v>
      </c>
      <c r="Q4300">
        <v>1891.9444153250929</v>
      </c>
      <c r="R4300">
        <v>1840.8305764303623</v>
      </c>
      <c r="S4300">
        <v>1789.7167375356316</v>
      </c>
      <c r="T4300">
        <v>1738.602898640901</v>
      </c>
      <c r="U4300">
        <v>1687.4890597461704</v>
      </c>
      <c r="W4300">
        <v>0</v>
      </c>
      <c r="AB4300">
        <v>1</v>
      </c>
      <c r="AC4300">
        <v>1</v>
      </c>
      <c r="AD4300">
        <v>1</v>
      </c>
      <c r="AE4300">
        <v>1</v>
      </c>
      <c r="AF4300">
        <v>1</v>
      </c>
      <c r="AL4300">
        <v>4.7278155999999996</v>
      </c>
      <c r="AM4300" s="5">
        <v>3.0940215587615971</v>
      </c>
      <c r="AN4300">
        <v>570.77625570776252</v>
      </c>
      <c r="AO4300">
        <f t="shared" si="67"/>
        <v>26826.48401826484</v>
      </c>
      <c r="AP4300">
        <v>684.93150684931504</v>
      </c>
      <c r="AQ4300">
        <v>0.117122</v>
      </c>
      <c r="AR4300">
        <v>0.141428</v>
      </c>
      <c r="AS4300">
        <v>0.10513599999999999</v>
      </c>
      <c r="AT4300">
        <v>0.10925700000000001</v>
      </c>
      <c r="AU4300">
        <v>0.10928400000000001</v>
      </c>
      <c r="AW4300">
        <v>0.11712199999999999</v>
      </c>
      <c r="AX4300">
        <v>0.141428</v>
      </c>
      <c r="AY4300">
        <v>0.10513599999999999</v>
      </c>
      <c r="AZ4300">
        <v>0.10925700000000001</v>
      </c>
      <c r="BA4300">
        <v>0.10928400000000001</v>
      </c>
      <c r="BC4300" s="52">
        <v>100000</v>
      </c>
      <c r="BD4300" s="52">
        <v>100000</v>
      </c>
      <c r="BE4300">
        <v>0</v>
      </c>
      <c r="BF4300">
        <v>0</v>
      </c>
      <c r="BG4300">
        <v>0</v>
      </c>
    </row>
    <row r="4301" spans="1:59">
      <c r="A4301">
        <v>4300</v>
      </c>
      <c r="E4301">
        <v>9795.2054794520554</v>
      </c>
      <c r="K4301">
        <v>1919.6740828189081</v>
      </c>
      <c r="L4301">
        <v>1960.646582818908</v>
      </c>
      <c r="M4301">
        <v>2001.6190828189078</v>
      </c>
      <c r="N4301">
        <v>2042.5915828189077</v>
      </c>
      <c r="O4301">
        <v>2083.5640828189075</v>
      </c>
      <c r="Q4301">
        <v>3301.1083114983958</v>
      </c>
      <c r="R4301">
        <v>3211.9237044048027</v>
      </c>
      <c r="S4301">
        <v>3122.7390973112097</v>
      </c>
      <c r="T4301">
        <v>3033.5544902176166</v>
      </c>
      <c r="U4301">
        <v>2944.3698831240235</v>
      </c>
      <c r="W4301">
        <v>0</v>
      </c>
      <c r="AB4301">
        <v>1</v>
      </c>
      <c r="AC4301">
        <v>1</v>
      </c>
      <c r="AD4301">
        <v>1</v>
      </c>
      <c r="AE4301">
        <v>1</v>
      </c>
      <c r="AF4301">
        <v>1</v>
      </c>
      <c r="AL4301">
        <v>3.8615522000000002</v>
      </c>
      <c r="AM4301" s="5">
        <v>2.7809450626373291</v>
      </c>
      <c r="AN4301">
        <v>570.77625570776252</v>
      </c>
      <c r="AO4301">
        <f t="shared" si="67"/>
        <v>26826.48401826484</v>
      </c>
      <c r="AP4301">
        <v>684.93150684931504</v>
      </c>
      <c r="AQ4301">
        <v>0.115482</v>
      </c>
      <c r="AR4301">
        <v>0.120499</v>
      </c>
      <c r="AS4301">
        <v>0.10321899999999999</v>
      </c>
      <c r="AT4301">
        <v>0.106517</v>
      </c>
      <c r="AU4301">
        <v>0.10898300000000001</v>
      </c>
      <c r="AW4301">
        <v>0.11548200000000002</v>
      </c>
      <c r="AX4301">
        <v>0.12049900000000001</v>
      </c>
      <c r="AY4301">
        <v>0.10321899999999999</v>
      </c>
      <c r="AZ4301">
        <v>0.10651700000000001</v>
      </c>
      <c r="BA4301">
        <v>0.10898300000000001</v>
      </c>
      <c r="BC4301" s="52">
        <v>100000</v>
      </c>
      <c r="BD4301" s="52">
        <v>100000</v>
      </c>
      <c r="BE4301">
        <v>0</v>
      </c>
      <c r="BF4301">
        <v>0</v>
      </c>
      <c r="BG4301">
        <v>0</v>
      </c>
    </row>
    <row r="4302" spans="1:59">
      <c r="A4302">
        <v>4301</v>
      </c>
      <c r="E4302">
        <v>9795.2054794520554</v>
      </c>
      <c r="K4302">
        <v>2410.7534993539775</v>
      </c>
      <c r="L4302">
        <v>2450.7634993539777</v>
      </c>
      <c r="M4302">
        <v>2490.773499353978</v>
      </c>
      <c r="N4302">
        <v>2530.7834993539782</v>
      </c>
      <c r="O4302">
        <v>2570.7934993539784</v>
      </c>
      <c r="Q4302">
        <v>6530.9567412872584</v>
      </c>
      <c r="R4302">
        <v>6354.5127214202985</v>
      </c>
      <c r="S4302">
        <v>6178.0687015533385</v>
      </c>
      <c r="T4302">
        <v>6001.6246816863786</v>
      </c>
      <c r="U4302">
        <v>5825.1806618194187</v>
      </c>
      <c r="W4302">
        <v>5.3499999999999997E-3</v>
      </c>
      <c r="AB4302">
        <v>1</v>
      </c>
      <c r="AC4302">
        <v>1</v>
      </c>
      <c r="AD4302">
        <v>1</v>
      </c>
      <c r="AE4302">
        <v>1</v>
      </c>
      <c r="AF4302">
        <v>1</v>
      </c>
      <c r="AL4302">
        <v>2.383677</v>
      </c>
      <c r="AM4302" s="5">
        <v>2.781279325485229</v>
      </c>
      <c r="AN4302">
        <v>570.77625570776252</v>
      </c>
      <c r="AO4302">
        <f t="shared" si="67"/>
        <v>26826.48401826484</v>
      </c>
      <c r="AP4302">
        <v>684.93150684931504</v>
      </c>
      <c r="AQ4302">
        <v>0.115482</v>
      </c>
      <c r="AR4302">
        <v>0.120499</v>
      </c>
      <c r="AS4302">
        <v>0.10466</v>
      </c>
      <c r="AT4302">
        <v>0.107128</v>
      </c>
      <c r="AU4302">
        <v>0.109236</v>
      </c>
      <c r="AW4302">
        <v>0.11548200000000002</v>
      </c>
      <c r="AX4302">
        <v>0.12049900000000001</v>
      </c>
      <c r="AY4302">
        <v>0.10466000000000002</v>
      </c>
      <c r="AZ4302">
        <v>0.10712799999999999</v>
      </c>
      <c r="BA4302">
        <v>0.10923599999999999</v>
      </c>
      <c r="BC4302" s="52">
        <v>100000</v>
      </c>
      <c r="BD4302" s="52">
        <v>100000</v>
      </c>
      <c r="BE4302">
        <v>0</v>
      </c>
      <c r="BF4302">
        <v>0</v>
      </c>
      <c r="BG4302">
        <v>0</v>
      </c>
    </row>
    <row r="4303" spans="1:59">
      <c r="A4303">
        <v>4302</v>
      </c>
      <c r="E4303">
        <v>9795.2054794520554</v>
      </c>
      <c r="K4303">
        <v>3238.1479102433673</v>
      </c>
      <c r="L4303">
        <v>3280.3579102433673</v>
      </c>
      <c r="M4303">
        <v>3322.5679102433674</v>
      </c>
      <c r="N4303">
        <v>3364.7779102433674</v>
      </c>
      <c r="O4303">
        <v>3406.9879102433674</v>
      </c>
      <c r="Q4303">
        <v>8163.538228296773</v>
      </c>
      <c r="R4303">
        <v>7942.9874622082598</v>
      </c>
      <c r="S4303">
        <v>7722.4366961197466</v>
      </c>
      <c r="T4303">
        <v>7501.8859300312333</v>
      </c>
      <c r="U4303">
        <v>7281.3351639427201</v>
      </c>
      <c r="W4303">
        <v>5.178E-2</v>
      </c>
      <c r="AB4303">
        <v>1</v>
      </c>
      <c r="AC4303">
        <v>1</v>
      </c>
      <c r="AD4303">
        <v>1</v>
      </c>
      <c r="AE4303">
        <v>1</v>
      </c>
      <c r="AF4303">
        <v>1</v>
      </c>
      <c r="AL4303">
        <v>1.9099349999999999</v>
      </c>
      <c r="AM4303" s="5">
        <v>3.1640806198120122</v>
      </c>
      <c r="AN4303">
        <v>570.77625570776252</v>
      </c>
      <c r="AO4303">
        <f t="shared" si="67"/>
        <v>26826.48401826484</v>
      </c>
      <c r="AP4303">
        <v>684.93150684931504</v>
      </c>
      <c r="AQ4303">
        <v>0.115479</v>
      </c>
      <c r="AR4303">
        <v>0.11148000000000001</v>
      </c>
      <c r="AS4303">
        <v>0.104159</v>
      </c>
      <c r="AT4303">
        <v>0.105188</v>
      </c>
      <c r="AU4303">
        <v>0.108339</v>
      </c>
      <c r="AW4303">
        <v>0.11547899999999998</v>
      </c>
      <c r="AX4303">
        <v>0.11148000000000001</v>
      </c>
      <c r="AY4303">
        <v>0.10415899999999999</v>
      </c>
      <c r="AZ4303">
        <v>0.10518799999999999</v>
      </c>
      <c r="BA4303">
        <v>0.108339</v>
      </c>
      <c r="BC4303" s="52">
        <v>100000</v>
      </c>
      <c r="BD4303" s="52">
        <v>100000</v>
      </c>
      <c r="BE4303">
        <v>0</v>
      </c>
      <c r="BF4303">
        <v>0</v>
      </c>
      <c r="BG4303">
        <v>0</v>
      </c>
    </row>
    <row r="4304" spans="1:59">
      <c r="A4304">
        <v>4303</v>
      </c>
      <c r="E4304">
        <v>9795.2054794520554</v>
      </c>
      <c r="K4304">
        <v>3786.5199253741953</v>
      </c>
      <c r="L4304">
        <v>3828.0424253741953</v>
      </c>
      <c r="M4304">
        <v>3869.5649253741954</v>
      </c>
      <c r="N4304">
        <v>3911.0874253741954</v>
      </c>
      <c r="O4304">
        <v>3952.6099253741954</v>
      </c>
      <c r="Q4304">
        <v>8969.640205400272</v>
      </c>
      <c r="R4304">
        <v>8727.3113337214127</v>
      </c>
      <c r="S4304">
        <v>8484.9824620425534</v>
      </c>
      <c r="T4304">
        <v>8242.6535903636941</v>
      </c>
      <c r="U4304">
        <v>8000.3247186848348</v>
      </c>
      <c r="W4304">
        <v>0.15065999999999999</v>
      </c>
      <c r="AB4304">
        <v>1</v>
      </c>
      <c r="AC4304">
        <v>1</v>
      </c>
      <c r="AD4304">
        <v>1</v>
      </c>
      <c r="AE4304">
        <v>1</v>
      </c>
      <c r="AF4304">
        <v>1</v>
      </c>
      <c r="AL4304">
        <v>1.0071055</v>
      </c>
      <c r="AM4304" s="5">
        <v>3.7343013286590581</v>
      </c>
      <c r="AN4304">
        <v>570.77625570776252</v>
      </c>
      <c r="AO4304">
        <f t="shared" si="67"/>
        <v>26826.48401826484</v>
      </c>
      <c r="AP4304">
        <v>684.93150684931504</v>
      </c>
      <c r="AQ4304">
        <v>0.111916</v>
      </c>
      <c r="AR4304">
        <v>0.102946</v>
      </c>
      <c r="AS4304">
        <v>9.4858300000000007E-2</v>
      </c>
      <c r="AT4304">
        <v>5.6065800000000006E-2</v>
      </c>
      <c r="AU4304">
        <v>4.58263E-2</v>
      </c>
      <c r="AW4304">
        <v>0.111916</v>
      </c>
      <c r="AX4304">
        <v>0.102946</v>
      </c>
      <c r="AY4304">
        <v>9.4858299999999993E-2</v>
      </c>
      <c r="AZ4304">
        <v>5.6065800000000013E-2</v>
      </c>
      <c r="BA4304">
        <v>4.58263E-2</v>
      </c>
      <c r="BC4304" s="52">
        <v>100000</v>
      </c>
      <c r="BD4304" s="52">
        <v>100000</v>
      </c>
      <c r="BE4304">
        <v>0</v>
      </c>
      <c r="BF4304">
        <v>0</v>
      </c>
      <c r="BG4304">
        <v>0</v>
      </c>
    </row>
    <row r="4305" spans="1:59">
      <c r="A4305">
        <v>4304</v>
      </c>
      <c r="E4305">
        <v>9795.2054794520554</v>
      </c>
      <c r="K4305">
        <v>3575.9510240417335</v>
      </c>
      <c r="L4305">
        <v>3627.9235240417333</v>
      </c>
      <c r="M4305">
        <v>3679.8960240417332</v>
      </c>
      <c r="N4305">
        <v>3731.8685240417331</v>
      </c>
      <c r="O4305">
        <v>3783.8410240417329</v>
      </c>
      <c r="Q4305">
        <v>6974.4429052218566</v>
      </c>
      <c r="R4305">
        <v>6786.0174125673311</v>
      </c>
      <c r="S4305">
        <v>6597.5919199128057</v>
      </c>
      <c r="T4305">
        <v>6409.1664272582802</v>
      </c>
      <c r="U4305">
        <v>6220.7409346037548</v>
      </c>
      <c r="W4305">
        <v>0.32227999999999996</v>
      </c>
      <c r="AB4305">
        <v>1</v>
      </c>
      <c r="AC4305">
        <v>1</v>
      </c>
      <c r="AD4305">
        <v>1</v>
      </c>
      <c r="AE4305">
        <v>1</v>
      </c>
      <c r="AF4305">
        <v>1</v>
      </c>
      <c r="AL4305">
        <v>0.3725735</v>
      </c>
      <c r="AM4305" s="5">
        <v>5.155548095703125</v>
      </c>
      <c r="AN4305">
        <v>570.77625570776252</v>
      </c>
      <c r="AO4305">
        <f t="shared" si="67"/>
        <v>26826.48401826484</v>
      </c>
      <c r="AP4305">
        <v>684.93150684931504</v>
      </c>
      <c r="AQ4305">
        <v>0.109264</v>
      </c>
      <c r="AR4305">
        <v>9.4331399999999996E-2</v>
      </c>
      <c r="AS4305">
        <v>4.5600099999999998E-2</v>
      </c>
      <c r="AT4305">
        <v>4.1289299999999994E-2</v>
      </c>
      <c r="AU4305">
        <v>4.2639799999999999E-2</v>
      </c>
      <c r="AW4305">
        <v>0.10926400000000001</v>
      </c>
      <c r="AX4305">
        <v>9.4331399999999996E-2</v>
      </c>
      <c r="AY4305">
        <v>4.5600099999999991E-2</v>
      </c>
      <c r="AZ4305">
        <v>4.1289299999999987E-2</v>
      </c>
      <c r="BA4305">
        <v>4.2639799999999992E-2</v>
      </c>
      <c r="BC4305" s="52">
        <v>100000</v>
      </c>
      <c r="BD4305" s="52">
        <v>100000</v>
      </c>
      <c r="BE4305">
        <v>0</v>
      </c>
      <c r="BF4305">
        <v>0</v>
      </c>
      <c r="BG4305">
        <v>0</v>
      </c>
    </row>
    <row r="4306" spans="1:59">
      <c r="A4306">
        <v>4305</v>
      </c>
      <c r="E4306">
        <v>9795.2054794520554</v>
      </c>
      <c r="K4306">
        <v>3535.0277393304777</v>
      </c>
      <c r="L4306">
        <v>3609.7702393304776</v>
      </c>
      <c r="M4306">
        <v>3684.5127393304774</v>
      </c>
      <c r="N4306">
        <v>3759.2552393304773</v>
      </c>
      <c r="O4306">
        <v>3833.9977393304771</v>
      </c>
      <c r="Q4306">
        <v>6919.3198808061297</v>
      </c>
      <c r="R4306">
        <v>6732.3836231061059</v>
      </c>
      <c r="S4306">
        <v>6545.4473654060821</v>
      </c>
      <c r="T4306">
        <v>6358.5111077060583</v>
      </c>
      <c r="U4306">
        <v>6171.5748500060345</v>
      </c>
      <c r="W4306">
        <v>0.48879</v>
      </c>
      <c r="AB4306">
        <v>1</v>
      </c>
      <c r="AC4306">
        <v>1</v>
      </c>
      <c r="AD4306">
        <v>1</v>
      </c>
      <c r="AE4306">
        <v>1</v>
      </c>
      <c r="AF4306">
        <v>1</v>
      </c>
      <c r="AL4306">
        <v>0.96650546999999998</v>
      </c>
      <c r="AM4306" s="5">
        <v>5.5563445091247559</v>
      </c>
      <c r="AN4306">
        <v>570.77625570776252</v>
      </c>
      <c r="AO4306">
        <f t="shared" si="67"/>
        <v>26826.48401826484</v>
      </c>
      <c r="AP4306">
        <v>684.93150684931504</v>
      </c>
      <c r="AQ4306">
        <v>0.10715999999999999</v>
      </c>
      <c r="AR4306">
        <v>8.5271199999999991E-2</v>
      </c>
      <c r="AS4306">
        <v>3.9593400000000001E-2</v>
      </c>
      <c r="AT4306">
        <v>3.9382199999999999E-2</v>
      </c>
      <c r="AU4306">
        <v>4.1852100000000003E-2</v>
      </c>
      <c r="AW4306">
        <v>0.10715999999999999</v>
      </c>
      <c r="AX4306">
        <v>8.5271199999999978E-2</v>
      </c>
      <c r="AY4306">
        <v>3.9593400000000001E-2</v>
      </c>
      <c r="AZ4306">
        <v>3.9382199999999992E-2</v>
      </c>
      <c r="BA4306">
        <v>4.1852100000000003E-2</v>
      </c>
      <c r="BC4306" s="52">
        <v>100000</v>
      </c>
      <c r="BD4306" s="52">
        <v>100000</v>
      </c>
      <c r="BE4306">
        <v>0</v>
      </c>
      <c r="BF4306">
        <v>0</v>
      </c>
      <c r="BG4306">
        <v>0</v>
      </c>
    </row>
    <row r="4307" spans="1:59">
      <c r="A4307">
        <v>4306</v>
      </c>
      <c r="E4307">
        <v>9795.2054794520554</v>
      </c>
      <c r="K4307">
        <v>3776.8471489878984</v>
      </c>
      <c r="L4307">
        <v>3883.3771489878982</v>
      </c>
      <c r="M4307">
        <v>3989.9071489878979</v>
      </c>
      <c r="N4307">
        <v>4096.4371489878977</v>
      </c>
      <c r="O4307">
        <v>4202.9671489878974</v>
      </c>
      <c r="Q4307">
        <v>6560.7127127415661</v>
      </c>
      <c r="R4307">
        <v>6383.4647889223561</v>
      </c>
      <c r="S4307">
        <v>6206.2168651031461</v>
      </c>
      <c r="T4307">
        <v>6028.9689412839361</v>
      </c>
      <c r="U4307">
        <v>5851.7210174647262</v>
      </c>
      <c r="W4307">
        <v>0.60651999999999995</v>
      </c>
      <c r="AB4307">
        <v>1</v>
      </c>
      <c r="AC4307">
        <v>1</v>
      </c>
      <c r="AD4307">
        <v>1</v>
      </c>
      <c r="AE4307">
        <v>1</v>
      </c>
      <c r="AF4307">
        <v>1</v>
      </c>
      <c r="AL4307">
        <v>1.5546811</v>
      </c>
      <c r="AM4307" s="5">
        <v>6.1917290687561044</v>
      </c>
      <c r="AN4307">
        <v>570.77625570776252</v>
      </c>
      <c r="AO4307">
        <f t="shared" si="67"/>
        <v>26826.48401826484</v>
      </c>
      <c r="AP4307">
        <v>684.93150684931504</v>
      </c>
      <c r="AQ4307">
        <v>0.106979</v>
      </c>
      <c r="AR4307">
        <v>8.52213E-2</v>
      </c>
      <c r="AS4307">
        <v>3.9412200000000001E-2</v>
      </c>
      <c r="AT4307">
        <v>3.9366600000000002E-2</v>
      </c>
      <c r="AU4307">
        <v>4.1808500000000005E-2</v>
      </c>
      <c r="AW4307">
        <v>0.106979</v>
      </c>
      <c r="AX4307">
        <v>8.5221299999999986E-2</v>
      </c>
      <c r="AY4307">
        <v>3.9412199999999994E-2</v>
      </c>
      <c r="AZ4307">
        <v>3.9366600000000002E-2</v>
      </c>
      <c r="BA4307">
        <v>4.1808500000000012E-2</v>
      </c>
      <c r="BC4307" s="52">
        <v>100000</v>
      </c>
      <c r="BD4307" s="52">
        <v>100000</v>
      </c>
      <c r="BE4307">
        <v>0</v>
      </c>
      <c r="BF4307">
        <v>0</v>
      </c>
      <c r="BG4307">
        <v>0</v>
      </c>
    </row>
    <row r="4308" spans="1:59">
      <c r="A4308">
        <v>4307</v>
      </c>
      <c r="E4308">
        <v>9795.2054794520554</v>
      </c>
      <c r="K4308">
        <v>4248.5810127503737</v>
      </c>
      <c r="L4308">
        <v>4411.3735127503733</v>
      </c>
      <c r="M4308">
        <v>4574.1660127503728</v>
      </c>
      <c r="N4308">
        <v>4736.9585127503724</v>
      </c>
      <c r="O4308">
        <v>4899.751012750372</v>
      </c>
      <c r="Q4308">
        <v>6017.3672903333099</v>
      </c>
      <c r="R4308">
        <v>5854.7986938624017</v>
      </c>
      <c r="S4308">
        <v>5692.2300973914935</v>
      </c>
      <c r="T4308">
        <v>5529.6615009205852</v>
      </c>
      <c r="U4308">
        <v>5367.092904449677</v>
      </c>
      <c r="W4308">
        <v>0.6809400000000001</v>
      </c>
      <c r="AB4308">
        <v>1</v>
      </c>
      <c r="AC4308">
        <v>1</v>
      </c>
      <c r="AD4308">
        <v>1</v>
      </c>
      <c r="AE4308">
        <v>1</v>
      </c>
      <c r="AF4308">
        <v>1</v>
      </c>
      <c r="AL4308">
        <v>2.4147053000000001</v>
      </c>
      <c r="AM4308" s="5">
        <v>5.9238133430480957</v>
      </c>
      <c r="AN4308">
        <v>570.77625570776252</v>
      </c>
      <c r="AO4308">
        <f t="shared" si="67"/>
        <v>26826.48401826484</v>
      </c>
      <c r="AP4308">
        <v>684.93150684931504</v>
      </c>
      <c r="AQ4308">
        <v>0.10705100000000001</v>
      </c>
      <c r="AR4308">
        <v>8.5261500000000004E-2</v>
      </c>
      <c r="AS4308">
        <v>3.9466899999999999E-2</v>
      </c>
      <c r="AT4308">
        <v>3.9380000000000005E-2</v>
      </c>
      <c r="AU4308">
        <v>4.18211E-2</v>
      </c>
      <c r="AW4308">
        <v>0.10705099999999999</v>
      </c>
      <c r="AX4308">
        <v>8.5261500000000004E-2</v>
      </c>
      <c r="AY4308">
        <v>3.9466899999999999E-2</v>
      </c>
      <c r="AZ4308">
        <v>3.9380000000000012E-2</v>
      </c>
      <c r="BA4308">
        <v>4.18211E-2</v>
      </c>
      <c r="BC4308" s="52">
        <v>100000</v>
      </c>
      <c r="BD4308" s="52">
        <v>100000</v>
      </c>
      <c r="BE4308">
        <v>0</v>
      </c>
      <c r="BF4308">
        <v>0</v>
      </c>
      <c r="BG4308">
        <v>0</v>
      </c>
    </row>
    <row r="4309" spans="1:59">
      <c r="A4309">
        <v>4308</v>
      </c>
      <c r="E4309">
        <v>9795.2054794520554</v>
      </c>
      <c r="K4309">
        <v>4386.2320613245984</v>
      </c>
      <c r="L4309">
        <v>4586.2870613245987</v>
      </c>
      <c r="M4309">
        <v>4786.3420613245989</v>
      </c>
      <c r="N4309">
        <v>4986.3970613245992</v>
      </c>
      <c r="O4309">
        <v>5186.4520613245995</v>
      </c>
      <c r="Q4309">
        <v>6027.7540806911093</v>
      </c>
      <c r="R4309">
        <v>5864.9048688719304</v>
      </c>
      <c r="S4309">
        <v>5702.0556570527515</v>
      </c>
      <c r="T4309">
        <v>5539.2064452335726</v>
      </c>
      <c r="U4309">
        <v>5376.3572334143937</v>
      </c>
      <c r="W4309">
        <v>0.72008000000000005</v>
      </c>
      <c r="AB4309">
        <v>1</v>
      </c>
      <c r="AC4309">
        <v>1</v>
      </c>
      <c r="AD4309">
        <v>1</v>
      </c>
      <c r="AE4309">
        <v>1</v>
      </c>
      <c r="AF4309">
        <v>1</v>
      </c>
      <c r="AL4309">
        <v>2.9904187000000002</v>
      </c>
      <c r="AM4309" s="5">
        <v>5.746211051940918</v>
      </c>
      <c r="AN4309">
        <v>570.77625570776252</v>
      </c>
      <c r="AO4309">
        <f t="shared" si="67"/>
        <v>26826.48401826484</v>
      </c>
      <c r="AP4309">
        <v>684.93150684931504</v>
      </c>
      <c r="AQ4309">
        <v>0.107406</v>
      </c>
      <c r="AR4309">
        <v>8.5248199999999996E-2</v>
      </c>
      <c r="AS4309">
        <v>3.96771E-2</v>
      </c>
      <c r="AT4309">
        <v>3.9387800000000001E-2</v>
      </c>
      <c r="AU4309">
        <v>4.1789099999999996E-2</v>
      </c>
      <c r="AW4309">
        <v>0.10740599999999999</v>
      </c>
      <c r="AX4309">
        <v>8.5248199999999982E-2</v>
      </c>
      <c r="AY4309">
        <v>3.9677100000000007E-2</v>
      </c>
      <c r="AZ4309">
        <v>3.9387800000000001E-2</v>
      </c>
      <c r="BA4309">
        <v>4.1789099999999996E-2</v>
      </c>
      <c r="BC4309" s="52">
        <v>100000</v>
      </c>
      <c r="BD4309" s="52">
        <v>100000</v>
      </c>
      <c r="BE4309">
        <v>0</v>
      </c>
      <c r="BF4309">
        <v>0</v>
      </c>
      <c r="BG4309">
        <v>0</v>
      </c>
    </row>
    <row r="4310" spans="1:59">
      <c r="A4310">
        <v>4309</v>
      </c>
      <c r="E4310">
        <v>9795.2054794520554</v>
      </c>
      <c r="K4310">
        <v>4261.9740877467848</v>
      </c>
      <c r="L4310">
        <v>4519.8040877467847</v>
      </c>
      <c r="M4310">
        <v>4777.6340877467846</v>
      </c>
      <c r="N4310">
        <v>5035.4640877467846</v>
      </c>
      <c r="O4310">
        <v>5293.2940877467845</v>
      </c>
      <c r="Q4310">
        <v>5265.1452406034132</v>
      </c>
      <c r="R4310">
        <v>5122.8991005302969</v>
      </c>
      <c r="S4310">
        <v>4980.6529604571806</v>
      </c>
      <c r="T4310">
        <v>4838.4068203840643</v>
      </c>
      <c r="U4310">
        <v>4696.160680310948</v>
      </c>
      <c r="W4310">
        <v>0.70196999999999998</v>
      </c>
      <c r="AB4310">
        <v>1</v>
      </c>
      <c r="AC4310">
        <v>1</v>
      </c>
      <c r="AD4310">
        <v>1</v>
      </c>
      <c r="AE4310">
        <v>1</v>
      </c>
      <c r="AF4310">
        <v>1</v>
      </c>
      <c r="AL4310">
        <v>2.5240686000000001</v>
      </c>
      <c r="AM4310" s="5">
        <v>5.5827503204345703</v>
      </c>
      <c r="AN4310">
        <v>570.77625570776252</v>
      </c>
      <c r="AO4310">
        <f t="shared" si="67"/>
        <v>26826.48401826484</v>
      </c>
      <c r="AP4310">
        <v>684.93150684931504</v>
      </c>
      <c r="AQ4310">
        <v>0.107989</v>
      </c>
      <c r="AR4310">
        <v>8.6221800000000001E-2</v>
      </c>
      <c r="AS4310">
        <v>3.9685999999999999E-2</v>
      </c>
      <c r="AT4310">
        <v>3.9593400000000001E-2</v>
      </c>
      <c r="AU4310">
        <v>4.2053699999999999E-2</v>
      </c>
      <c r="AW4310">
        <v>0.10798899999999999</v>
      </c>
      <c r="AX4310">
        <v>8.6221800000000001E-2</v>
      </c>
      <c r="AY4310">
        <v>3.9685999999999999E-2</v>
      </c>
      <c r="AZ4310">
        <v>3.9593400000000001E-2</v>
      </c>
      <c r="BA4310">
        <v>4.2053699999999999E-2</v>
      </c>
      <c r="BC4310" s="52">
        <v>100000</v>
      </c>
      <c r="BD4310" s="52">
        <v>100000</v>
      </c>
      <c r="BE4310">
        <v>0</v>
      </c>
      <c r="BF4310">
        <v>0</v>
      </c>
      <c r="BG4310">
        <v>0</v>
      </c>
    </row>
    <row r="4311" spans="1:59">
      <c r="A4311">
        <v>4310</v>
      </c>
      <c r="E4311">
        <v>9795.2054794520554</v>
      </c>
      <c r="K4311">
        <v>4115.3943225082867</v>
      </c>
      <c r="L4311">
        <v>4421.0443225082872</v>
      </c>
      <c r="M4311">
        <v>4726.6943225082869</v>
      </c>
      <c r="N4311">
        <v>5032.3443225082865</v>
      </c>
      <c r="O4311">
        <v>5337.9943225082861</v>
      </c>
      <c r="Q4311">
        <v>5186.9079694402717</v>
      </c>
      <c r="R4311">
        <v>5046.7755318391328</v>
      </c>
      <c r="S4311">
        <v>4906.6430942379939</v>
      </c>
      <c r="T4311">
        <v>4766.5106566368549</v>
      </c>
      <c r="U4311">
        <v>4626.378219035716</v>
      </c>
      <c r="W4311">
        <v>0.55613999999999997</v>
      </c>
      <c r="AB4311">
        <v>1</v>
      </c>
      <c r="AC4311">
        <v>1</v>
      </c>
      <c r="AD4311">
        <v>1</v>
      </c>
      <c r="AE4311">
        <v>1</v>
      </c>
      <c r="AF4311">
        <v>1</v>
      </c>
      <c r="AL4311">
        <v>2.2374491999999999</v>
      </c>
      <c r="AM4311" s="5">
        <v>6.1330361366271973</v>
      </c>
      <c r="AN4311">
        <v>570.77625570776252</v>
      </c>
      <c r="AO4311">
        <f t="shared" si="67"/>
        <v>26826.48401826484</v>
      </c>
      <c r="AP4311">
        <v>684.93150684931504</v>
      </c>
      <c r="AQ4311">
        <v>0.10798199999999999</v>
      </c>
      <c r="AR4311">
        <v>8.7516999999999998E-2</v>
      </c>
      <c r="AS4311">
        <v>3.9912200000000002E-2</v>
      </c>
      <c r="AT4311">
        <v>3.9934699999999997E-2</v>
      </c>
      <c r="AU4311">
        <v>4.2028799999999998E-2</v>
      </c>
      <c r="AW4311">
        <v>0.10798200000000001</v>
      </c>
      <c r="AX4311">
        <v>8.7516999999999998E-2</v>
      </c>
      <c r="AY4311">
        <v>3.9912199999999995E-2</v>
      </c>
      <c r="AZ4311">
        <v>3.9934700000000004E-2</v>
      </c>
      <c r="BA4311">
        <v>4.2028799999999991E-2</v>
      </c>
      <c r="BC4311" s="52">
        <v>100000</v>
      </c>
      <c r="BD4311" s="52">
        <v>100000</v>
      </c>
      <c r="BE4311">
        <v>0</v>
      </c>
      <c r="BF4311">
        <v>0</v>
      </c>
      <c r="BG4311">
        <v>0</v>
      </c>
    </row>
    <row r="4312" spans="1:59">
      <c r="A4312">
        <v>4311</v>
      </c>
      <c r="E4312">
        <v>9795.2054794520554</v>
      </c>
      <c r="K4312">
        <v>3819.2585531431996</v>
      </c>
      <c r="L4312">
        <v>4241.0918864765326</v>
      </c>
      <c r="M4312">
        <v>4662.9252198098657</v>
      </c>
      <c r="N4312">
        <v>5084.7585531431987</v>
      </c>
      <c r="O4312">
        <v>5506.5918864765317</v>
      </c>
      <c r="Q4312">
        <v>4705.5174328489147</v>
      </c>
      <c r="R4312">
        <v>4578.3905141927844</v>
      </c>
      <c r="S4312">
        <v>4451.2635955366541</v>
      </c>
      <c r="T4312">
        <v>4324.1366768805237</v>
      </c>
      <c r="U4312">
        <v>4197.0097582243934</v>
      </c>
      <c r="W4312">
        <v>0.49322000000000005</v>
      </c>
      <c r="AB4312">
        <v>1</v>
      </c>
      <c r="AC4312">
        <v>1</v>
      </c>
      <c r="AD4312">
        <v>1</v>
      </c>
      <c r="AE4312">
        <v>1</v>
      </c>
      <c r="AF4312">
        <v>1</v>
      </c>
      <c r="AL4312">
        <v>1.9746307000000001</v>
      </c>
      <c r="AM4312" s="5">
        <v>6.5430407524108887</v>
      </c>
      <c r="AN4312">
        <v>570.77625570776252</v>
      </c>
      <c r="AO4312">
        <f t="shared" si="67"/>
        <v>26826.48401826484</v>
      </c>
      <c r="AP4312">
        <v>684.93150684931504</v>
      </c>
      <c r="AQ4312">
        <v>0.108212</v>
      </c>
      <c r="AR4312">
        <v>8.7551799999999999E-2</v>
      </c>
      <c r="AS4312">
        <v>3.99259E-2</v>
      </c>
      <c r="AT4312">
        <v>3.9951500000000001E-2</v>
      </c>
      <c r="AU4312">
        <v>4.2040899999999999E-2</v>
      </c>
      <c r="AW4312">
        <v>0.10821200000000002</v>
      </c>
      <c r="AX4312">
        <v>8.7551799999999999E-2</v>
      </c>
      <c r="AY4312">
        <v>3.99259E-2</v>
      </c>
      <c r="AZ4312">
        <v>3.9951500000000001E-2</v>
      </c>
      <c r="BA4312">
        <v>4.2040900000000006E-2</v>
      </c>
      <c r="BC4312" s="52">
        <v>100000</v>
      </c>
      <c r="BD4312" s="52">
        <v>100000</v>
      </c>
      <c r="BE4312">
        <v>0</v>
      </c>
      <c r="BF4312">
        <v>0</v>
      </c>
      <c r="BG4312">
        <v>0</v>
      </c>
    </row>
    <row r="4313" spans="1:59">
      <c r="A4313">
        <v>4312</v>
      </c>
      <c r="E4313">
        <v>9795.2054794520554</v>
      </c>
      <c r="K4313">
        <v>3823.7229114753372</v>
      </c>
      <c r="L4313">
        <v>4436.2612448086711</v>
      </c>
      <c r="M4313">
        <v>5048.799578142005</v>
      </c>
      <c r="N4313">
        <v>5661.3379114753388</v>
      </c>
      <c r="O4313">
        <v>6273.8762448086727</v>
      </c>
      <c r="Q4313">
        <v>5103.8136465778789</v>
      </c>
      <c r="R4313">
        <v>4965.9261317629007</v>
      </c>
      <c r="S4313">
        <v>4828.0386169479225</v>
      </c>
      <c r="T4313">
        <v>4690.1511021329443</v>
      </c>
      <c r="U4313">
        <v>4552.2635873179661</v>
      </c>
      <c r="W4313">
        <v>0.40244000000000002</v>
      </c>
      <c r="AB4313">
        <v>1</v>
      </c>
      <c r="AC4313">
        <v>1</v>
      </c>
      <c r="AD4313">
        <v>1</v>
      </c>
      <c r="AE4313">
        <v>1</v>
      </c>
      <c r="AF4313">
        <v>1</v>
      </c>
      <c r="AL4313">
        <v>1.8989727000000001</v>
      </c>
      <c r="AM4313" s="5">
        <v>6.222355842590332</v>
      </c>
      <c r="AN4313">
        <v>570.77625570776252</v>
      </c>
      <c r="AO4313">
        <f t="shared" si="67"/>
        <v>26826.48401826484</v>
      </c>
      <c r="AP4313">
        <v>684.93150684931504</v>
      </c>
      <c r="AQ4313">
        <v>0.10995099999999999</v>
      </c>
      <c r="AR4313">
        <v>9.2609200000000003E-2</v>
      </c>
      <c r="AS4313">
        <v>4.2828400000000003E-2</v>
      </c>
      <c r="AT4313">
        <v>4.12953E-2</v>
      </c>
      <c r="AU4313">
        <v>4.23662E-2</v>
      </c>
      <c r="AW4313">
        <v>0.10995100000000001</v>
      </c>
      <c r="AX4313">
        <v>9.2609199999999989E-2</v>
      </c>
      <c r="AY4313">
        <v>4.2828400000000003E-2</v>
      </c>
      <c r="AZ4313">
        <v>4.1295299999999993E-2</v>
      </c>
      <c r="BA4313">
        <v>4.2366200000000007E-2</v>
      </c>
      <c r="BC4313" s="52">
        <v>100000</v>
      </c>
      <c r="BD4313" s="52">
        <v>100000</v>
      </c>
      <c r="BE4313">
        <v>0</v>
      </c>
      <c r="BF4313">
        <v>0</v>
      </c>
      <c r="BG4313">
        <v>0</v>
      </c>
    </row>
    <row r="4314" spans="1:59">
      <c r="A4314">
        <v>4313</v>
      </c>
      <c r="E4314">
        <v>9795.2054794520554</v>
      </c>
      <c r="K4314">
        <v>4176.4072197141595</v>
      </c>
      <c r="L4314">
        <v>4973.1888863808263</v>
      </c>
      <c r="M4314">
        <v>5769.970553047493</v>
      </c>
      <c r="N4314">
        <v>6566.7522197141598</v>
      </c>
      <c r="O4314">
        <v>7363.5338863808265</v>
      </c>
      <c r="Q4314">
        <v>5550.7668796512971</v>
      </c>
      <c r="R4314">
        <v>5400.8042234854292</v>
      </c>
      <c r="S4314">
        <v>5250.8415673195614</v>
      </c>
      <c r="T4314">
        <v>5100.8789111536935</v>
      </c>
      <c r="U4314">
        <v>4950.9162549878256</v>
      </c>
      <c r="W4314">
        <v>0.18577000000000002</v>
      </c>
      <c r="AB4314">
        <v>1</v>
      </c>
      <c r="AC4314">
        <v>1</v>
      </c>
      <c r="AD4314">
        <v>1</v>
      </c>
      <c r="AE4314">
        <v>1</v>
      </c>
      <c r="AF4314">
        <v>1</v>
      </c>
      <c r="AL4314">
        <v>2.0842054000000001</v>
      </c>
      <c r="AM4314" s="5">
        <v>6.0940041542053223</v>
      </c>
      <c r="AN4314">
        <v>570.77625570776252</v>
      </c>
      <c r="AO4314">
        <f t="shared" si="67"/>
        <v>26826.48401826484</v>
      </c>
      <c r="AP4314">
        <v>684.93150684931504</v>
      </c>
      <c r="AQ4314">
        <v>0.113354</v>
      </c>
      <c r="AR4314">
        <v>0.10418999999999999</v>
      </c>
      <c r="AS4314">
        <v>9.2858700000000002E-2</v>
      </c>
      <c r="AT4314">
        <v>4.4529800000000001E-2</v>
      </c>
      <c r="AU4314">
        <v>4.46475E-2</v>
      </c>
      <c r="AW4314">
        <v>0.113354</v>
      </c>
      <c r="AX4314">
        <v>0.10418999999999999</v>
      </c>
      <c r="AY4314">
        <v>9.2858700000000002E-2</v>
      </c>
      <c r="AZ4314">
        <v>4.4529799999999994E-2</v>
      </c>
      <c r="BA4314">
        <v>4.4647499999999993E-2</v>
      </c>
      <c r="BC4314" s="52">
        <v>100000</v>
      </c>
      <c r="BD4314" s="52">
        <v>100000</v>
      </c>
      <c r="BE4314">
        <v>0</v>
      </c>
      <c r="BF4314">
        <v>0</v>
      </c>
      <c r="BG4314">
        <v>0</v>
      </c>
    </row>
    <row r="4315" spans="1:59">
      <c r="A4315">
        <v>4314</v>
      </c>
      <c r="E4315">
        <v>9795.2054794520554</v>
      </c>
      <c r="K4315">
        <v>4751.5653848378097</v>
      </c>
      <c r="L4315">
        <v>5582.0320515044768</v>
      </c>
      <c r="M4315">
        <v>6412.498718171144</v>
      </c>
      <c r="N4315">
        <v>7242.9653848378111</v>
      </c>
      <c r="O4315">
        <v>8073.4320515044783</v>
      </c>
      <c r="Q4315">
        <v>5565.9228618905372</v>
      </c>
      <c r="R4315">
        <v>5415.550743398373</v>
      </c>
      <c r="S4315">
        <v>5265.1786249062079</v>
      </c>
      <c r="T4315">
        <v>5114.8065064140428</v>
      </c>
      <c r="U4315">
        <v>4964.4343879218777</v>
      </c>
      <c r="W4315">
        <v>0.10808</v>
      </c>
      <c r="AB4315">
        <v>1</v>
      </c>
      <c r="AC4315">
        <v>1</v>
      </c>
      <c r="AD4315">
        <v>1</v>
      </c>
      <c r="AE4315">
        <v>1</v>
      </c>
      <c r="AF4315">
        <v>1</v>
      </c>
      <c r="AL4315">
        <v>2.8157480000000001</v>
      </c>
      <c r="AM4315" s="5">
        <v>4.6959342956542969</v>
      </c>
      <c r="AN4315">
        <v>570.77625570776252</v>
      </c>
      <c r="AO4315">
        <f t="shared" si="67"/>
        <v>26826.48401826484</v>
      </c>
      <c r="AP4315">
        <v>684.93150684931504</v>
      </c>
      <c r="AQ4315">
        <v>0.117619</v>
      </c>
      <c r="AR4315">
        <v>0.11204</v>
      </c>
      <c r="AS4315">
        <v>0.100788</v>
      </c>
      <c r="AT4315">
        <v>0.10460299999999999</v>
      </c>
      <c r="AU4315">
        <v>9.8502799999999988E-2</v>
      </c>
      <c r="AW4315">
        <v>0.11761900000000002</v>
      </c>
      <c r="AX4315">
        <v>0.11204000000000001</v>
      </c>
      <c r="AY4315">
        <v>0.100788</v>
      </c>
      <c r="AZ4315">
        <v>0.10460299999999999</v>
      </c>
      <c r="BA4315">
        <v>9.8502799999999988E-2</v>
      </c>
      <c r="BC4315" s="52">
        <v>100000</v>
      </c>
      <c r="BD4315" s="52">
        <v>100000</v>
      </c>
      <c r="BE4315">
        <v>0</v>
      </c>
      <c r="BF4315">
        <v>0</v>
      </c>
      <c r="BG4315">
        <v>0</v>
      </c>
    </row>
    <row r="4316" spans="1:59">
      <c r="A4316">
        <v>4315</v>
      </c>
      <c r="E4316">
        <v>9795.2054794520554</v>
      </c>
      <c r="K4316">
        <v>5151.8695152860928</v>
      </c>
      <c r="L4316">
        <v>5922.169515286093</v>
      </c>
      <c r="M4316">
        <v>6692.4695152860932</v>
      </c>
      <c r="N4316">
        <v>7462.7695152860933</v>
      </c>
      <c r="O4316">
        <v>8233.0695152860935</v>
      </c>
      <c r="Q4316">
        <v>5838.4367711602536</v>
      </c>
      <c r="R4316">
        <v>5680.7022627725728</v>
      </c>
      <c r="S4316">
        <v>5522.967754384892</v>
      </c>
      <c r="T4316">
        <v>5365.2332459972113</v>
      </c>
      <c r="U4316">
        <v>5207.4987376095305</v>
      </c>
      <c r="W4316">
        <v>3.8460000000000001E-2</v>
      </c>
      <c r="AB4316">
        <v>1</v>
      </c>
      <c r="AC4316">
        <v>1</v>
      </c>
      <c r="AD4316">
        <v>1</v>
      </c>
      <c r="AE4316">
        <v>1</v>
      </c>
      <c r="AF4316">
        <v>1</v>
      </c>
      <c r="AL4316">
        <v>3.0374713</v>
      </c>
      <c r="AM4316" s="5">
        <v>2.769188404083252</v>
      </c>
      <c r="AN4316">
        <v>570.77625570776252</v>
      </c>
      <c r="AO4316">
        <f t="shared" si="67"/>
        <v>26826.48401826484</v>
      </c>
      <c r="AP4316">
        <v>684.93150684931504</v>
      </c>
      <c r="AQ4316">
        <v>0.119309</v>
      </c>
      <c r="AR4316">
        <v>0.120074</v>
      </c>
      <c r="AS4316">
        <v>0.10326</v>
      </c>
      <c r="AT4316">
        <v>0.105947</v>
      </c>
      <c r="AU4316">
        <v>0.107768</v>
      </c>
      <c r="AW4316">
        <v>0.11930899999999998</v>
      </c>
      <c r="AX4316">
        <v>0.120074</v>
      </c>
      <c r="AY4316">
        <v>0.10326</v>
      </c>
      <c r="AZ4316">
        <v>0.105947</v>
      </c>
      <c r="BA4316">
        <v>0.10776800000000002</v>
      </c>
      <c r="BC4316" s="52">
        <v>100000</v>
      </c>
      <c r="BD4316" s="52">
        <v>100000</v>
      </c>
      <c r="BE4316">
        <v>0</v>
      </c>
      <c r="BF4316">
        <v>0</v>
      </c>
      <c r="BG4316">
        <v>0</v>
      </c>
    </row>
    <row r="4317" spans="1:59">
      <c r="A4317">
        <v>4316</v>
      </c>
      <c r="E4317">
        <v>9795.2054794520554</v>
      </c>
      <c r="K4317">
        <v>5139.2205000117046</v>
      </c>
      <c r="L4317">
        <v>5780.8255000117042</v>
      </c>
      <c r="M4317">
        <v>6422.4305000117038</v>
      </c>
      <c r="N4317">
        <v>7064.0355000117033</v>
      </c>
      <c r="O4317">
        <v>7705.6405000117029</v>
      </c>
      <c r="Q4317">
        <v>6258.340555141076</v>
      </c>
      <c r="R4317">
        <v>6089.2616888474904</v>
      </c>
      <c r="S4317">
        <v>5920.1828225539048</v>
      </c>
      <c r="T4317">
        <v>5751.1039562603191</v>
      </c>
      <c r="U4317">
        <v>5582.0250899667335</v>
      </c>
      <c r="W4317">
        <v>0</v>
      </c>
      <c r="AB4317">
        <v>1</v>
      </c>
      <c r="AC4317">
        <v>1</v>
      </c>
      <c r="AD4317">
        <v>1</v>
      </c>
      <c r="AE4317">
        <v>1</v>
      </c>
      <c r="AF4317">
        <v>1</v>
      </c>
      <c r="AL4317">
        <v>3.8916445</v>
      </c>
      <c r="AM4317" s="5">
        <v>2.1345558166503911</v>
      </c>
      <c r="AN4317">
        <v>570.77625570776252</v>
      </c>
      <c r="AO4317">
        <f t="shared" si="67"/>
        <v>26826.48401826484</v>
      </c>
      <c r="AP4317">
        <v>684.93150684931504</v>
      </c>
      <c r="AQ4317">
        <v>0.11931</v>
      </c>
      <c r="AR4317">
        <v>0.15060900000000002</v>
      </c>
      <c r="AS4317">
        <v>0.10520600000000001</v>
      </c>
      <c r="AT4317">
        <v>0.11418600000000001</v>
      </c>
      <c r="AU4317">
        <v>0.10886899999999999</v>
      </c>
      <c r="AW4317">
        <v>0.11931000000000001</v>
      </c>
      <c r="AX4317">
        <v>0.15060900000000005</v>
      </c>
      <c r="AY4317">
        <v>0.10520600000000001</v>
      </c>
      <c r="AZ4317">
        <v>0.114186</v>
      </c>
      <c r="BA4317">
        <v>0.10886899999999998</v>
      </c>
      <c r="BC4317" s="52">
        <v>100000</v>
      </c>
      <c r="BD4317" s="52">
        <v>100000</v>
      </c>
      <c r="BE4317">
        <v>0</v>
      </c>
      <c r="BF4317">
        <v>0</v>
      </c>
      <c r="BG4317">
        <v>0</v>
      </c>
    </row>
    <row r="4318" spans="1:59">
      <c r="A4318">
        <v>4317</v>
      </c>
      <c r="E4318">
        <v>9795.2054794520554</v>
      </c>
      <c r="K4318">
        <v>5035.0521389285077</v>
      </c>
      <c r="L4318">
        <v>5558.7696389285074</v>
      </c>
      <c r="M4318">
        <v>6082.4871389285072</v>
      </c>
      <c r="N4318">
        <v>6606.2046389285069</v>
      </c>
      <c r="O4318">
        <v>7129.9221389285067</v>
      </c>
      <c r="Q4318">
        <v>5646.2083855147521</v>
      </c>
      <c r="R4318">
        <v>5493.6672284215483</v>
      </c>
      <c r="S4318">
        <v>5341.1260713283446</v>
      </c>
      <c r="T4318">
        <v>5188.5849142351408</v>
      </c>
      <c r="U4318">
        <v>5036.043757141937</v>
      </c>
      <c r="W4318">
        <v>0</v>
      </c>
      <c r="AB4318">
        <v>1</v>
      </c>
      <c r="AC4318">
        <v>1</v>
      </c>
      <c r="AD4318">
        <v>1</v>
      </c>
      <c r="AE4318">
        <v>1</v>
      </c>
      <c r="AF4318">
        <v>1</v>
      </c>
      <c r="AL4318">
        <v>4.6327094999999998</v>
      </c>
      <c r="AM4318" s="5">
        <v>1.6158071756362919</v>
      </c>
      <c r="AN4318">
        <v>570.77625570776252</v>
      </c>
      <c r="AO4318">
        <f t="shared" si="67"/>
        <v>26826.48401826484</v>
      </c>
      <c r="AP4318">
        <v>684.93150684931504</v>
      </c>
      <c r="AQ4318">
        <v>0.119312</v>
      </c>
      <c r="AR4318">
        <v>0.13917299999999999</v>
      </c>
      <c r="AS4318">
        <v>0.10441599999999999</v>
      </c>
      <c r="AT4318">
        <v>0.11090900000000001</v>
      </c>
      <c r="AU4318">
        <v>0.10877299999999999</v>
      </c>
      <c r="AW4318">
        <v>0.11931200000000002</v>
      </c>
      <c r="AX4318">
        <v>0.13917299999999999</v>
      </c>
      <c r="AY4318">
        <v>0.10441599999999999</v>
      </c>
      <c r="AZ4318">
        <v>0.11090900000000002</v>
      </c>
      <c r="BA4318">
        <v>0.10877299999999999</v>
      </c>
      <c r="BC4318" s="52">
        <v>100000</v>
      </c>
      <c r="BD4318" s="52">
        <v>100000</v>
      </c>
      <c r="BE4318">
        <v>0</v>
      </c>
      <c r="BF4318">
        <v>0</v>
      </c>
      <c r="BG4318">
        <v>0</v>
      </c>
    </row>
    <row r="4319" spans="1:59">
      <c r="A4319">
        <v>4318</v>
      </c>
      <c r="E4319">
        <v>9795.2054794520554</v>
      </c>
      <c r="K4319">
        <v>4846.8050292567323</v>
      </c>
      <c r="L4319">
        <v>5321.7108625900655</v>
      </c>
      <c r="M4319">
        <v>5796.6166959233988</v>
      </c>
      <c r="N4319">
        <v>6271.522529256732</v>
      </c>
      <c r="O4319">
        <v>6746.4283625900653</v>
      </c>
      <c r="Q4319">
        <v>4368.1375616476553</v>
      </c>
      <c r="R4319">
        <v>4250.1254891533135</v>
      </c>
      <c r="S4319">
        <v>4132.1134166589718</v>
      </c>
      <c r="T4319">
        <v>4014.1013441646301</v>
      </c>
      <c r="U4319">
        <v>3896.0892716702883</v>
      </c>
      <c r="W4319">
        <v>0</v>
      </c>
      <c r="AB4319">
        <v>1</v>
      </c>
      <c r="AC4319">
        <v>1</v>
      </c>
      <c r="AD4319">
        <v>1</v>
      </c>
      <c r="AE4319">
        <v>1</v>
      </c>
      <c r="AF4319">
        <v>1</v>
      </c>
      <c r="AL4319">
        <v>5.6005516000000002</v>
      </c>
      <c r="AM4319" s="5">
        <v>1.0008596181869509</v>
      </c>
      <c r="AN4319">
        <v>570.77625570776252</v>
      </c>
      <c r="AO4319">
        <f t="shared" si="67"/>
        <v>26826.48401826484</v>
      </c>
      <c r="AP4319">
        <v>684.93150684931504</v>
      </c>
      <c r="AQ4319">
        <v>0.118269</v>
      </c>
      <c r="AR4319">
        <v>0.113595</v>
      </c>
      <c r="AS4319">
        <v>0.10323099999999999</v>
      </c>
      <c r="AT4319">
        <v>0.106736</v>
      </c>
      <c r="AU4319">
        <v>0.10817</v>
      </c>
      <c r="AW4319">
        <v>0.118269</v>
      </c>
      <c r="AX4319">
        <v>0.11359499999999999</v>
      </c>
      <c r="AY4319">
        <v>0.103231</v>
      </c>
      <c r="AZ4319">
        <v>0.10673599999999998</v>
      </c>
      <c r="BA4319">
        <v>0.10817</v>
      </c>
      <c r="BC4319" s="52">
        <v>100000</v>
      </c>
      <c r="BD4319" s="52">
        <v>100000</v>
      </c>
      <c r="BE4319">
        <v>0</v>
      </c>
      <c r="BF4319">
        <v>0</v>
      </c>
      <c r="BG4319">
        <v>0</v>
      </c>
    </row>
    <row r="4320" spans="1:59">
      <c r="A4320">
        <v>4319</v>
      </c>
      <c r="E4320">
        <v>9795.2054794520554</v>
      </c>
      <c r="K4320">
        <v>3523.8668435001355</v>
      </c>
      <c r="L4320">
        <v>3897.3843435001354</v>
      </c>
      <c r="M4320">
        <v>4270.9018435001353</v>
      </c>
      <c r="N4320">
        <v>4644.4193435001353</v>
      </c>
      <c r="O4320">
        <v>5017.9368435001352</v>
      </c>
      <c r="Q4320">
        <v>2484.970983308338</v>
      </c>
      <c r="R4320">
        <v>2417.835603808734</v>
      </c>
      <c r="S4320">
        <v>2350.7002243091301</v>
      </c>
      <c r="T4320">
        <v>2283.5648448095262</v>
      </c>
      <c r="U4320">
        <v>2216.4294653099223</v>
      </c>
      <c r="W4320">
        <v>0</v>
      </c>
      <c r="AB4320">
        <v>1</v>
      </c>
      <c r="AC4320">
        <v>1</v>
      </c>
      <c r="AD4320">
        <v>1</v>
      </c>
      <c r="AE4320">
        <v>1</v>
      </c>
      <c r="AF4320">
        <v>1</v>
      </c>
      <c r="AL4320">
        <v>4.2011329999999996</v>
      </c>
      <c r="AM4320" s="5">
        <v>1.739332318305969</v>
      </c>
      <c r="AN4320">
        <v>570.77625570776252</v>
      </c>
      <c r="AO4320">
        <f t="shared" si="67"/>
        <v>26826.48401826484</v>
      </c>
      <c r="AP4320">
        <v>684.93150684931504</v>
      </c>
      <c r="AQ4320">
        <v>0.115888</v>
      </c>
      <c r="AR4320">
        <v>0.113106</v>
      </c>
      <c r="AS4320">
        <v>0.10201399999999999</v>
      </c>
      <c r="AT4320">
        <v>0.10556699999999999</v>
      </c>
      <c r="AU4320">
        <v>0.107595</v>
      </c>
      <c r="AW4320">
        <v>0.115888</v>
      </c>
      <c r="AX4320">
        <v>0.113106</v>
      </c>
      <c r="AY4320">
        <v>0.10201399999999998</v>
      </c>
      <c r="AZ4320">
        <v>0.10556700000000001</v>
      </c>
      <c r="BA4320">
        <v>0.10759499999999998</v>
      </c>
      <c r="BC4320" s="52">
        <v>100000</v>
      </c>
      <c r="BD4320" s="52">
        <v>100000</v>
      </c>
      <c r="BE4320">
        <v>0</v>
      </c>
      <c r="BF4320">
        <v>0</v>
      </c>
      <c r="BG4320">
        <v>0</v>
      </c>
    </row>
    <row r="4321" spans="1:59">
      <c r="A4321">
        <v>4320</v>
      </c>
      <c r="E4321">
        <v>9795.2054794520554</v>
      </c>
      <c r="K4321">
        <v>2516.3855610479641</v>
      </c>
      <c r="L4321">
        <v>2728.1280610479639</v>
      </c>
      <c r="M4321">
        <v>2939.8705610479637</v>
      </c>
      <c r="N4321">
        <v>3151.6130610479636</v>
      </c>
      <c r="O4321">
        <v>3363.3555610479634</v>
      </c>
      <c r="Q4321">
        <v>1688.712334182904</v>
      </c>
      <c r="R4321">
        <v>1643.0891283301564</v>
      </c>
      <c r="S4321">
        <v>1597.4659224774089</v>
      </c>
      <c r="T4321">
        <v>1551.8427166246613</v>
      </c>
      <c r="U4321">
        <v>1506.2195107719137</v>
      </c>
      <c r="W4321">
        <v>0</v>
      </c>
      <c r="AB4321">
        <v>1</v>
      </c>
      <c r="AC4321">
        <v>1</v>
      </c>
      <c r="AD4321">
        <v>1</v>
      </c>
      <c r="AE4321">
        <v>1</v>
      </c>
      <c r="AF4321">
        <v>1</v>
      </c>
      <c r="AL4321">
        <v>3.5380300999999998</v>
      </c>
      <c r="AM4321" s="5">
        <v>2.692231416702271</v>
      </c>
      <c r="AN4321">
        <v>570.77625570776252</v>
      </c>
      <c r="AO4321">
        <f t="shared" si="67"/>
        <v>26826.48401826484</v>
      </c>
      <c r="AP4321">
        <v>684.93150684931504</v>
      </c>
      <c r="AQ4321">
        <v>0.115287</v>
      </c>
      <c r="AR4321">
        <v>0.112804</v>
      </c>
      <c r="AS4321">
        <v>0.102017</v>
      </c>
      <c r="AT4321">
        <v>0.105605</v>
      </c>
      <c r="AU4321">
        <v>0.107367</v>
      </c>
      <c r="AW4321">
        <v>0.11528700000000001</v>
      </c>
      <c r="AX4321">
        <v>0.112804</v>
      </c>
      <c r="AY4321">
        <v>0.10201700000000001</v>
      </c>
      <c r="AZ4321">
        <v>0.10560499999999999</v>
      </c>
      <c r="BA4321">
        <v>0.107367</v>
      </c>
      <c r="BC4321" s="52">
        <v>100000</v>
      </c>
      <c r="BD4321" s="52">
        <v>100000</v>
      </c>
      <c r="BE4321">
        <v>0</v>
      </c>
      <c r="BF4321">
        <v>0</v>
      </c>
      <c r="BG4321">
        <v>0</v>
      </c>
    </row>
    <row r="4322" spans="1:59">
      <c r="A4322">
        <v>4321</v>
      </c>
      <c r="E4322">
        <v>9795.2054794520554</v>
      </c>
      <c r="K4322">
        <v>2089.9299035216782</v>
      </c>
      <c r="L4322">
        <v>2190.2449035216782</v>
      </c>
      <c r="M4322">
        <v>2290.5599035216783</v>
      </c>
      <c r="N4322">
        <v>2390.8749035216783</v>
      </c>
      <c r="O4322">
        <v>2491.1899035216784</v>
      </c>
      <c r="Q4322">
        <v>1886.3752325228229</v>
      </c>
      <c r="R4322">
        <v>1835.4118540614054</v>
      </c>
      <c r="S4322">
        <v>1784.4484755999879</v>
      </c>
      <c r="T4322">
        <v>1733.4850971385704</v>
      </c>
      <c r="U4322">
        <v>1682.5217186771529</v>
      </c>
      <c r="W4322">
        <v>0</v>
      </c>
      <c r="AB4322">
        <v>1</v>
      </c>
      <c r="AC4322">
        <v>1</v>
      </c>
      <c r="AD4322">
        <v>1</v>
      </c>
      <c r="AE4322">
        <v>1</v>
      </c>
      <c r="AF4322">
        <v>1</v>
      </c>
      <c r="AL4322">
        <v>2.6325083</v>
      </c>
      <c r="AM4322" s="5">
        <v>4.4047403335571289</v>
      </c>
      <c r="AN4322">
        <v>570.77625570776252</v>
      </c>
      <c r="AO4322">
        <f t="shared" si="67"/>
        <v>26826.48401826484</v>
      </c>
      <c r="AP4322">
        <v>684.93150684931504</v>
      </c>
      <c r="AQ4322">
        <v>0.11527899999999999</v>
      </c>
      <c r="AR4322">
        <v>0.11280800000000001</v>
      </c>
      <c r="AS4322">
        <v>0.102023</v>
      </c>
      <c r="AT4322">
        <v>0.10556499999999999</v>
      </c>
      <c r="AU4322">
        <v>0.10733100000000001</v>
      </c>
      <c r="AW4322">
        <v>0.11527900000000001</v>
      </c>
      <c r="AX4322">
        <v>0.11280800000000001</v>
      </c>
      <c r="AY4322">
        <v>0.10202300000000002</v>
      </c>
      <c r="AZ4322">
        <v>0.10556500000000001</v>
      </c>
      <c r="BA4322">
        <v>0.107331</v>
      </c>
      <c r="BC4322" s="52">
        <v>100000</v>
      </c>
      <c r="BD4322" s="52">
        <v>100000</v>
      </c>
      <c r="BE4322">
        <v>0</v>
      </c>
      <c r="BF4322">
        <v>0</v>
      </c>
      <c r="BG4322">
        <v>0</v>
      </c>
    </row>
    <row r="4323" spans="1:59">
      <c r="A4323">
        <v>4322</v>
      </c>
      <c r="E4323">
        <v>9795.2054794520554</v>
      </c>
      <c r="K4323">
        <v>1928.7088622617407</v>
      </c>
      <c r="L4323">
        <v>1978.0413622617407</v>
      </c>
      <c r="M4323">
        <v>2027.3738622617407</v>
      </c>
      <c r="N4323">
        <v>2076.7063622617407</v>
      </c>
      <c r="O4323">
        <v>2126.0388622617406</v>
      </c>
      <c r="Q4323">
        <v>1694.1567927285671</v>
      </c>
      <c r="R4323">
        <v>1648.3864963255155</v>
      </c>
      <c r="S4323">
        <v>1602.6161999224639</v>
      </c>
      <c r="T4323">
        <v>1556.8459035194123</v>
      </c>
      <c r="U4323">
        <v>1511.0756071163607</v>
      </c>
      <c r="W4323">
        <v>0</v>
      </c>
      <c r="AB4323">
        <v>1</v>
      </c>
      <c r="AC4323">
        <v>1</v>
      </c>
      <c r="AD4323">
        <v>1</v>
      </c>
      <c r="AE4323">
        <v>1</v>
      </c>
      <c r="AF4323">
        <v>1</v>
      </c>
      <c r="AL4323">
        <v>1.1894172000000001</v>
      </c>
      <c r="AM4323" s="5">
        <v>5.5301756858825684</v>
      </c>
      <c r="AN4323">
        <v>570.77625570776252</v>
      </c>
      <c r="AO4323">
        <f t="shared" si="67"/>
        <v>26826.48401826484</v>
      </c>
      <c r="AP4323">
        <v>684.93150684931504</v>
      </c>
      <c r="AQ4323">
        <v>0.11525000000000001</v>
      </c>
      <c r="AR4323">
        <v>0.112805</v>
      </c>
      <c r="AS4323">
        <v>0.102024</v>
      </c>
      <c r="AT4323">
        <v>0.10560699999999999</v>
      </c>
      <c r="AU4323">
        <v>0.10735</v>
      </c>
      <c r="AW4323">
        <v>0.11525000000000001</v>
      </c>
      <c r="AX4323">
        <v>0.112805</v>
      </c>
      <c r="AY4323">
        <v>0.10202399999999999</v>
      </c>
      <c r="AZ4323">
        <v>0.10560699999999999</v>
      </c>
      <c r="BA4323">
        <v>0.10734999999999999</v>
      </c>
      <c r="BC4323" s="52">
        <v>100000</v>
      </c>
      <c r="BD4323" s="52">
        <v>100000</v>
      </c>
      <c r="BE4323">
        <v>0</v>
      </c>
      <c r="BF4323">
        <v>0</v>
      </c>
      <c r="BG4323">
        <v>0</v>
      </c>
    </row>
    <row r="4324" spans="1:59">
      <c r="A4324">
        <v>4323</v>
      </c>
      <c r="E4324">
        <v>9795.2054794520554</v>
      </c>
      <c r="K4324">
        <v>1881.9027535088555</v>
      </c>
      <c r="L4324">
        <v>1922.1877535088556</v>
      </c>
      <c r="M4324">
        <v>1962.4727535088557</v>
      </c>
      <c r="N4324">
        <v>2002.7577535088558</v>
      </c>
      <c r="O4324">
        <v>2043.0427535088559</v>
      </c>
      <c r="Q4324">
        <v>1901.3871297944891</v>
      </c>
      <c r="R4324">
        <v>1850.0181811913633</v>
      </c>
      <c r="S4324">
        <v>1798.6492325882375</v>
      </c>
      <c r="T4324">
        <v>1747.2802839851117</v>
      </c>
      <c r="U4324">
        <v>1695.911335381986</v>
      </c>
      <c r="W4324">
        <v>0</v>
      </c>
      <c r="AB4324">
        <v>1</v>
      </c>
      <c r="AC4324">
        <v>1</v>
      </c>
      <c r="AD4324">
        <v>1</v>
      </c>
      <c r="AE4324">
        <v>1</v>
      </c>
      <c r="AF4324">
        <v>1</v>
      </c>
      <c r="AL4324">
        <v>0.85113000000000005</v>
      </c>
      <c r="AM4324" s="5">
        <v>6.1753139495849609</v>
      </c>
      <c r="AN4324">
        <v>570.77625570776252</v>
      </c>
      <c r="AO4324">
        <f t="shared" si="67"/>
        <v>26826.48401826484</v>
      </c>
      <c r="AP4324">
        <v>684.93150684931504</v>
      </c>
      <c r="AQ4324">
        <v>0.115229</v>
      </c>
      <c r="AR4324">
        <v>0.112759</v>
      </c>
      <c r="AS4324">
        <v>0.102019</v>
      </c>
      <c r="AT4324">
        <v>0.105601</v>
      </c>
      <c r="AU4324">
        <v>0.10735299999999999</v>
      </c>
      <c r="AW4324">
        <v>0.11522900000000001</v>
      </c>
      <c r="AX4324">
        <v>0.11275899999999998</v>
      </c>
      <c r="AY4324">
        <v>0.10201900000000001</v>
      </c>
      <c r="AZ4324">
        <v>0.10560099999999999</v>
      </c>
      <c r="BA4324">
        <v>0.10735299999999999</v>
      </c>
      <c r="BC4324" s="52">
        <v>100000</v>
      </c>
      <c r="BD4324" s="52">
        <v>100000</v>
      </c>
      <c r="BE4324">
        <v>0</v>
      </c>
      <c r="BF4324">
        <v>0</v>
      </c>
      <c r="BG4324">
        <v>0</v>
      </c>
    </row>
    <row r="4325" spans="1:59">
      <c r="A4325">
        <v>4324</v>
      </c>
      <c r="E4325">
        <v>9795.2054794520554</v>
      </c>
      <c r="K4325">
        <v>1916.8215965467225</v>
      </c>
      <c r="L4325">
        <v>1957.9315965467226</v>
      </c>
      <c r="M4325">
        <v>1999.0415965467228</v>
      </c>
      <c r="N4325">
        <v>2040.1515965467229</v>
      </c>
      <c r="O4325">
        <v>2081.261596546723</v>
      </c>
      <c r="Q4325">
        <v>3317.8765366942548</v>
      </c>
      <c r="R4325">
        <v>3228.2389097535834</v>
      </c>
      <c r="S4325">
        <v>3138.6012828129124</v>
      </c>
      <c r="T4325">
        <v>3048.9636558722414</v>
      </c>
      <c r="U4325">
        <v>2959.3260289315704</v>
      </c>
      <c r="W4325">
        <v>0</v>
      </c>
      <c r="AB4325">
        <v>1</v>
      </c>
      <c r="AC4325">
        <v>1</v>
      </c>
      <c r="AD4325">
        <v>1</v>
      </c>
      <c r="AE4325">
        <v>1</v>
      </c>
      <c r="AF4325">
        <v>1</v>
      </c>
      <c r="AL4325">
        <v>0.69060659999999996</v>
      </c>
      <c r="AM4325" s="5">
        <v>5.4858684539794922</v>
      </c>
      <c r="AN4325">
        <v>570.77625570776252</v>
      </c>
      <c r="AO4325">
        <f t="shared" si="67"/>
        <v>26826.48401826484</v>
      </c>
      <c r="AP4325">
        <v>684.93150684931504</v>
      </c>
      <c r="AQ4325">
        <v>0.11181000000000001</v>
      </c>
      <c r="AR4325">
        <v>0.10746</v>
      </c>
      <c r="AS4325">
        <v>9.8051299999999994E-2</v>
      </c>
      <c r="AT4325">
        <v>0.10348600000000001</v>
      </c>
      <c r="AU4325">
        <v>0.101326</v>
      </c>
      <c r="AW4325">
        <v>0.11181000000000001</v>
      </c>
      <c r="AX4325">
        <v>0.10745999999999999</v>
      </c>
      <c r="AY4325">
        <v>9.8051299999999994E-2</v>
      </c>
      <c r="AZ4325">
        <v>0.10348600000000001</v>
      </c>
      <c r="BA4325">
        <v>0.10132600000000001</v>
      </c>
      <c r="BC4325" s="52">
        <v>100000</v>
      </c>
      <c r="BD4325" s="52">
        <v>100000</v>
      </c>
      <c r="BE4325">
        <v>0</v>
      </c>
      <c r="BF4325">
        <v>0</v>
      </c>
      <c r="BG4325">
        <v>0</v>
      </c>
    </row>
    <row r="4326" spans="1:59">
      <c r="A4326">
        <v>4325</v>
      </c>
      <c r="E4326">
        <v>9795.2054794520554</v>
      </c>
      <c r="K4326">
        <v>2407.171307291233</v>
      </c>
      <c r="L4326">
        <v>2446.4938072912328</v>
      </c>
      <c r="M4326">
        <v>2485.816307291233</v>
      </c>
      <c r="N4326">
        <v>2525.1388072912332</v>
      </c>
      <c r="O4326">
        <v>2564.4613072912334</v>
      </c>
      <c r="Q4326">
        <v>6565.8842118435232</v>
      </c>
      <c r="R4326">
        <v>6388.496571680078</v>
      </c>
      <c r="S4326">
        <v>6211.1089315166328</v>
      </c>
      <c r="T4326">
        <v>6033.7212913531876</v>
      </c>
      <c r="U4326">
        <v>5856.3336511897423</v>
      </c>
      <c r="W4326">
        <v>5.8899999999999994E-3</v>
      </c>
      <c r="AB4326">
        <v>1</v>
      </c>
      <c r="AC4326">
        <v>1</v>
      </c>
      <c r="AD4326">
        <v>1</v>
      </c>
      <c r="AE4326">
        <v>1</v>
      </c>
      <c r="AF4326">
        <v>1</v>
      </c>
      <c r="AL4326">
        <v>1.6855663999999999</v>
      </c>
      <c r="AM4326" s="5">
        <v>4.4937582015991211</v>
      </c>
      <c r="AN4326">
        <v>570.77625570776252</v>
      </c>
      <c r="AO4326">
        <f t="shared" si="67"/>
        <v>26826.48401826484</v>
      </c>
      <c r="AP4326">
        <v>684.93150684931504</v>
      </c>
      <c r="AQ4326">
        <v>0.11203100000000001</v>
      </c>
      <c r="AR4326">
        <v>0.107418</v>
      </c>
      <c r="AS4326">
        <v>9.9377199999999999E-2</v>
      </c>
      <c r="AT4326">
        <v>0.102758</v>
      </c>
      <c r="AU4326">
        <v>0.10081399999999999</v>
      </c>
      <c r="AW4326">
        <v>0.11203100000000001</v>
      </c>
      <c r="AX4326">
        <v>0.107418</v>
      </c>
      <c r="AY4326">
        <v>9.9377199999999985E-2</v>
      </c>
      <c r="AZ4326">
        <v>0.102758</v>
      </c>
      <c r="BA4326">
        <v>0.100814</v>
      </c>
      <c r="BC4326" s="52">
        <v>100000</v>
      </c>
      <c r="BD4326" s="52">
        <v>100000</v>
      </c>
      <c r="BE4326">
        <v>0</v>
      </c>
      <c r="BF4326">
        <v>0</v>
      </c>
      <c r="BG4326">
        <v>0</v>
      </c>
    </row>
    <row r="4327" spans="1:59">
      <c r="A4327">
        <v>4326</v>
      </c>
      <c r="E4327">
        <v>9795.2054794520554</v>
      </c>
      <c r="K4327">
        <v>3233.3362744850137</v>
      </c>
      <c r="L4327">
        <v>3275.6837744850136</v>
      </c>
      <c r="M4327">
        <v>3318.0312744850135</v>
      </c>
      <c r="N4327">
        <v>3360.3787744850133</v>
      </c>
      <c r="O4327">
        <v>3402.7262744850132</v>
      </c>
      <c r="Q4327">
        <v>8208.236639162933</v>
      </c>
      <c r="R4327">
        <v>7986.4782755201722</v>
      </c>
      <c r="S4327">
        <v>7764.7199118774115</v>
      </c>
      <c r="T4327">
        <v>7542.9615482346508</v>
      </c>
      <c r="U4327">
        <v>7321.20318459189</v>
      </c>
      <c r="W4327">
        <v>5.3999999999999999E-2</v>
      </c>
      <c r="AB4327">
        <v>1</v>
      </c>
      <c r="AC4327">
        <v>1</v>
      </c>
      <c r="AD4327">
        <v>1</v>
      </c>
      <c r="AE4327">
        <v>1</v>
      </c>
      <c r="AF4327">
        <v>1</v>
      </c>
      <c r="AL4327">
        <v>2.0925739999999999</v>
      </c>
      <c r="AM4327" s="5">
        <v>3.7167232036590581</v>
      </c>
      <c r="AN4327">
        <v>570.77625570776252</v>
      </c>
      <c r="AO4327">
        <f t="shared" si="67"/>
        <v>26826.48401826484</v>
      </c>
      <c r="AP4327">
        <v>684.93150684931504</v>
      </c>
      <c r="AQ4327">
        <v>0.11107399999999999</v>
      </c>
      <c r="AR4327">
        <v>0.10317100000000001</v>
      </c>
      <c r="AS4327">
        <v>9.6509299999999992E-2</v>
      </c>
      <c r="AT4327">
        <v>9.3335700000000008E-2</v>
      </c>
      <c r="AU4327">
        <v>7.1998199999999998E-2</v>
      </c>
      <c r="AW4327">
        <v>0.11107399999999999</v>
      </c>
      <c r="AX4327">
        <v>0.103171</v>
      </c>
      <c r="AY4327">
        <v>9.6509300000000006E-2</v>
      </c>
      <c r="AZ4327">
        <v>9.3335700000000008E-2</v>
      </c>
      <c r="BA4327">
        <v>7.1998199999999998E-2</v>
      </c>
      <c r="BC4327" s="52">
        <v>100000</v>
      </c>
      <c r="BD4327" s="52">
        <v>100000</v>
      </c>
      <c r="BE4327">
        <v>0</v>
      </c>
      <c r="BF4327">
        <v>0</v>
      </c>
      <c r="BG4327">
        <v>0</v>
      </c>
    </row>
    <row r="4328" spans="1:59">
      <c r="A4328">
        <v>4327</v>
      </c>
      <c r="E4328">
        <v>9795.2054794520554</v>
      </c>
      <c r="K4328">
        <v>3780.8934514830503</v>
      </c>
      <c r="L4328">
        <v>3821.7284514830503</v>
      </c>
      <c r="M4328">
        <v>3862.5634514830504</v>
      </c>
      <c r="N4328">
        <v>3903.3984514830504</v>
      </c>
      <c r="O4328">
        <v>3944.2334514830504</v>
      </c>
      <c r="Q4328">
        <v>9017.9332946930208</v>
      </c>
      <c r="R4328">
        <v>8774.2997096007366</v>
      </c>
      <c r="S4328">
        <v>8530.6661245084524</v>
      </c>
      <c r="T4328">
        <v>8287.0325394161682</v>
      </c>
      <c r="U4328">
        <v>8043.398954323884</v>
      </c>
      <c r="W4328">
        <v>0.15005000000000002</v>
      </c>
      <c r="AB4328">
        <v>1</v>
      </c>
      <c r="AC4328">
        <v>1</v>
      </c>
      <c r="AD4328">
        <v>1</v>
      </c>
      <c r="AE4328">
        <v>1</v>
      </c>
      <c r="AF4328">
        <v>1</v>
      </c>
      <c r="AL4328">
        <v>0.53622999999999998</v>
      </c>
      <c r="AM4328" s="5">
        <v>4.9857211112976074</v>
      </c>
      <c r="AN4328">
        <v>570.77625570776252</v>
      </c>
      <c r="AO4328">
        <f t="shared" si="67"/>
        <v>26826.48401826484</v>
      </c>
      <c r="AP4328">
        <v>684.93150684931504</v>
      </c>
      <c r="AQ4328">
        <v>0.110124</v>
      </c>
      <c r="AR4328">
        <v>9.8955299999999996E-2</v>
      </c>
      <c r="AS4328">
        <v>8.9654899999999996E-2</v>
      </c>
      <c r="AT4328">
        <v>4.6488399999999999E-2</v>
      </c>
      <c r="AU4328">
        <v>4.5412500000000001E-2</v>
      </c>
      <c r="AW4328">
        <v>0.11012399999999999</v>
      </c>
      <c r="AX4328">
        <v>9.895530000000001E-2</v>
      </c>
      <c r="AY4328">
        <v>8.9654899999999996E-2</v>
      </c>
      <c r="AZ4328">
        <v>4.6488399999999999E-2</v>
      </c>
      <c r="BA4328">
        <v>4.5412500000000008E-2</v>
      </c>
      <c r="BC4328" s="52">
        <v>100000</v>
      </c>
      <c r="BD4328" s="52">
        <v>100000</v>
      </c>
      <c r="BE4328">
        <v>0</v>
      </c>
      <c r="BF4328">
        <v>0</v>
      </c>
      <c r="BG4328">
        <v>0</v>
      </c>
    </row>
    <row r="4329" spans="1:59">
      <c r="A4329">
        <v>4328</v>
      </c>
      <c r="E4329">
        <v>9795.2054794520554</v>
      </c>
      <c r="K4329">
        <v>3570.637439148662</v>
      </c>
      <c r="L4329">
        <v>3619.804939148662</v>
      </c>
      <c r="M4329">
        <v>3668.972439148662</v>
      </c>
      <c r="N4329">
        <v>3718.1399391486621</v>
      </c>
      <c r="O4329">
        <v>3767.3074391486621</v>
      </c>
      <c r="Q4329">
        <v>7011.6452512432252</v>
      </c>
      <c r="R4329">
        <v>6822.2146789709932</v>
      </c>
      <c r="S4329">
        <v>6632.7841066987612</v>
      </c>
      <c r="T4329">
        <v>6443.3535344265292</v>
      </c>
      <c r="U4329">
        <v>6253.9229621542972</v>
      </c>
      <c r="W4329">
        <v>0.32039000000000001</v>
      </c>
      <c r="AB4329">
        <v>1</v>
      </c>
      <c r="AC4329">
        <v>1</v>
      </c>
      <c r="AD4329">
        <v>1</v>
      </c>
      <c r="AE4329">
        <v>1</v>
      </c>
      <c r="AF4329">
        <v>1</v>
      </c>
      <c r="AL4329">
        <v>0.50677309999999998</v>
      </c>
      <c r="AM4329" s="5">
        <v>6.1023321151733398</v>
      </c>
      <c r="AN4329">
        <v>570.77625570776252</v>
      </c>
      <c r="AO4329">
        <f t="shared" si="67"/>
        <v>26826.48401826484</v>
      </c>
      <c r="AP4329">
        <v>684.93150684931504</v>
      </c>
      <c r="AQ4329">
        <v>0.10760500000000001</v>
      </c>
      <c r="AR4329">
        <v>9.1944999999999999E-2</v>
      </c>
      <c r="AS4329">
        <v>4.5842500000000001E-2</v>
      </c>
      <c r="AT4329">
        <v>4.2480899999999995E-2</v>
      </c>
      <c r="AU4329">
        <v>4.3044499999999999E-2</v>
      </c>
      <c r="AW4329">
        <v>0.10760499999999999</v>
      </c>
      <c r="AX4329">
        <v>9.1944999999999985E-2</v>
      </c>
      <c r="AY4329">
        <v>4.5842499999999994E-2</v>
      </c>
      <c r="AZ4329">
        <v>4.2480900000000002E-2</v>
      </c>
      <c r="BA4329">
        <v>4.3044499999999999E-2</v>
      </c>
      <c r="BC4329" s="52">
        <v>100000</v>
      </c>
      <c r="BD4329" s="52">
        <v>100000</v>
      </c>
      <c r="BE4329">
        <v>0</v>
      </c>
      <c r="BF4329">
        <v>0</v>
      </c>
      <c r="BG4329">
        <v>0</v>
      </c>
    </row>
    <row r="4330" spans="1:59">
      <c r="A4330">
        <v>4329</v>
      </c>
      <c r="E4330">
        <v>9795.2054794520554</v>
      </c>
      <c r="K4330">
        <v>3529.7749632532859</v>
      </c>
      <c r="L4330">
        <v>3602.7849632532862</v>
      </c>
      <c r="M4330">
        <v>3675.7949632532864</v>
      </c>
      <c r="N4330">
        <v>3748.8049632532866</v>
      </c>
      <c r="O4330">
        <v>3821.8149632532868</v>
      </c>
      <c r="Q4330">
        <v>6956.1302844704187</v>
      </c>
      <c r="R4330">
        <v>6768.1995360898745</v>
      </c>
      <c r="S4330">
        <v>6580.2687877093304</v>
      </c>
      <c r="T4330">
        <v>6392.3380393287862</v>
      </c>
      <c r="U4330">
        <v>6204.407290948242</v>
      </c>
      <c r="W4330">
        <v>0.48276999999999998</v>
      </c>
      <c r="AB4330">
        <v>1</v>
      </c>
      <c r="AC4330">
        <v>1</v>
      </c>
      <c r="AD4330">
        <v>1</v>
      </c>
      <c r="AE4330">
        <v>1</v>
      </c>
      <c r="AF4330">
        <v>1</v>
      </c>
      <c r="AL4330">
        <v>1.4889695999999999</v>
      </c>
      <c r="AM4330" s="5">
        <v>5.9666790962219238</v>
      </c>
      <c r="AN4330">
        <v>570.77625570776252</v>
      </c>
      <c r="AO4330">
        <f t="shared" si="67"/>
        <v>26826.48401826484</v>
      </c>
      <c r="AP4330">
        <v>684.93150684931504</v>
      </c>
      <c r="AQ4330">
        <v>0.10066800000000001</v>
      </c>
      <c r="AR4330">
        <v>4.5613599999999997E-2</v>
      </c>
      <c r="AS4330">
        <v>3.9268500000000005E-2</v>
      </c>
      <c r="AT4330">
        <v>3.9060899999999996E-2</v>
      </c>
      <c r="AU4330">
        <v>4.1079999999999998E-2</v>
      </c>
      <c r="AW4330">
        <v>0.10066800000000002</v>
      </c>
      <c r="AX4330">
        <v>4.561359999999999E-2</v>
      </c>
      <c r="AY4330">
        <v>3.9268499999999998E-2</v>
      </c>
      <c r="AZ4330">
        <v>3.9060899999999996E-2</v>
      </c>
      <c r="BA4330">
        <v>4.1079999999999992E-2</v>
      </c>
      <c r="BC4330" s="52">
        <v>100000</v>
      </c>
      <c r="BD4330" s="52">
        <v>100000</v>
      </c>
      <c r="BE4330">
        <v>0</v>
      </c>
      <c r="BF4330">
        <v>0</v>
      </c>
      <c r="BG4330">
        <v>0</v>
      </c>
    </row>
    <row r="4331" spans="1:59">
      <c r="A4331">
        <v>4330</v>
      </c>
      <c r="E4331">
        <v>9795.2054794520554</v>
      </c>
      <c r="K4331">
        <v>3771.2350480895984</v>
      </c>
      <c r="L4331">
        <v>3880.2675480895987</v>
      </c>
      <c r="M4331">
        <v>3989.3000480895989</v>
      </c>
      <c r="N4331">
        <v>4098.3325480895992</v>
      </c>
      <c r="O4331">
        <v>4207.3650480895994</v>
      </c>
      <c r="Q4331">
        <v>6595.6807314996986</v>
      </c>
      <c r="R4331">
        <v>6417.4880919118514</v>
      </c>
      <c r="S4331">
        <v>6239.2954523240041</v>
      </c>
      <c r="T4331">
        <v>6061.1028127361569</v>
      </c>
      <c r="U4331">
        <v>5882.9101731483097</v>
      </c>
      <c r="W4331">
        <v>0.60738999999999999</v>
      </c>
      <c r="AB4331">
        <v>1</v>
      </c>
      <c r="AC4331">
        <v>1</v>
      </c>
      <c r="AD4331">
        <v>1</v>
      </c>
      <c r="AE4331">
        <v>1</v>
      </c>
      <c r="AF4331">
        <v>1</v>
      </c>
      <c r="AL4331">
        <v>2.2103307000000001</v>
      </c>
      <c r="AM4331" s="5">
        <v>4.9249882698059082</v>
      </c>
      <c r="AN4331">
        <v>570.77625570776252</v>
      </c>
      <c r="AO4331">
        <f t="shared" si="67"/>
        <v>26826.48401826484</v>
      </c>
      <c r="AP4331">
        <v>684.93150684931504</v>
      </c>
      <c r="AQ4331">
        <v>0.100323</v>
      </c>
      <c r="AR4331">
        <v>4.5571899999999999E-2</v>
      </c>
      <c r="AS4331">
        <v>3.9227100000000001E-2</v>
      </c>
      <c r="AT4331">
        <v>3.8839599999999995E-2</v>
      </c>
      <c r="AU4331">
        <v>4.0877299999999998E-2</v>
      </c>
      <c r="AW4331">
        <v>0.10032299999999998</v>
      </c>
      <c r="AX4331">
        <v>4.5571899999999999E-2</v>
      </c>
      <c r="AY4331">
        <v>3.9227100000000001E-2</v>
      </c>
      <c r="AZ4331">
        <v>3.8839599999999988E-2</v>
      </c>
      <c r="BA4331">
        <v>4.0877299999999991E-2</v>
      </c>
      <c r="BC4331" s="52">
        <v>100000</v>
      </c>
      <c r="BD4331" s="52">
        <v>100000</v>
      </c>
      <c r="BE4331">
        <v>0</v>
      </c>
      <c r="BF4331">
        <v>0</v>
      </c>
      <c r="BG4331">
        <v>0</v>
      </c>
    </row>
    <row r="4332" spans="1:59">
      <c r="A4332">
        <v>4331</v>
      </c>
      <c r="E4332">
        <v>9795.2054794520554</v>
      </c>
      <c r="K4332">
        <v>4242.2679520472029</v>
      </c>
      <c r="L4332">
        <v>4405.061285380536</v>
      </c>
      <c r="M4332">
        <v>4567.8546187138691</v>
      </c>
      <c r="N4332">
        <v>4730.6479520472021</v>
      </c>
      <c r="O4332">
        <v>4893.4412853805352</v>
      </c>
      <c r="Q4332">
        <v>6049.3003037094077</v>
      </c>
      <c r="R4332">
        <v>5885.8689868926849</v>
      </c>
      <c r="S4332">
        <v>5722.4376700759622</v>
      </c>
      <c r="T4332">
        <v>5559.0063532592394</v>
      </c>
      <c r="U4332">
        <v>5395.5750364425166</v>
      </c>
      <c r="W4332">
        <v>0.69362000000000001</v>
      </c>
      <c r="AB4332">
        <v>1</v>
      </c>
      <c r="AC4332">
        <v>1</v>
      </c>
      <c r="AD4332">
        <v>1</v>
      </c>
      <c r="AE4332">
        <v>1</v>
      </c>
      <c r="AF4332">
        <v>1</v>
      </c>
      <c r="AL4332">
        <v>3.4663012000000002</v>
      </c>
      <c r="AM4332" s="5">
        <v>4.235903263092041</v>
      </c>
      <c r="AN4332">
        <v>570.77625570776252</v>
      </c>
      <c r="AO4332">
        <f t="shared" si="67"/>
        <v>26826.48401826484</v>
      </c>
      <c r="AP4332">
        <v>684.93150684931504</v>
      </c>
      <c r="AQ4332">
        <v>0.100365</v>
      </c>
      <c r="AR4332">
        <v>4.5571500000000001E-2</v>
      </c>
      <c r="AS4332">
        <v>3.9237000000000001E-2</v>
      </c>
      <c r="AT4332">
        <v>3.8883600000000004E-2</v>
      </c>
      <c r="AU4332">
        <v>4.0920499999999999E-2</v>
      </c>
      <c r="AW4332">
        <v>0.100365</v>
      </c>
      <c r="AX4332">
        <v>4.5571500000000001E-2</v>
      </c>
      <c r="AY4332">
        <v>3.9237000000000008E-2</v>
      </c>
      <c r="AZ4332">
        <v>3.8883600000000004E-2</v>
      </c>
      <c r="BA4332">
        <v>4.0920499999999999E-2</v>
      </c>
      <c r="BC4332" s="52">
        <v>100000</v>
      </c>
      <c r="BD4332" s="52">
        <v>100000</v>
      </c>
      <c r="BE4332">
        <v>0</v>
      </c>
      <c r="BF4332">
        <v>0</v>
      </c>
      <c r="BG4332">
        <v>0</v>
      </c>
    </row>
    <row r="4333" spans="1:59">
      <c r="A4333">
        <v>4332</v>
      </c>
      <c r="E4333">
        <v>9795.2054794520554</v>
      </c>
      <c r="K4333">
        <v>4379.7144618771035</v>
      </c>
      <c r="L4333">
        <v>4588.7069618771038</v>
      </c>
      <c r="M4333">
        <v>4797.6994618771041</v>
      </c>
      <c r="N4333">
        <v>5006.6919618771044</v>
      </c>
      <c r="O4333">
        <v>5215.6844618771047</v>
      </c>
      <c r="Q4333">
        <v>6059.7108488644344</v>
      </c>
      <c r="R4333">
        <v>5895.9982749266728</v>
      </c>
      <c r="S4333">
        <v>5732.2857009889112</v>
      </c>
      <c r="T4333">
        <v>5568.5731270511496</v>
      </c>
      <c r="U4333">
        <v>5404.8605531133881</v>
      </c>
      <c r="W4333">
        <v>0.72211999999999998</v>
      </c>
      <c r="AB4333">
        <v>1</v>
      </c>
      <c r="AC4333">
        <v>1</v>
      </c>
      <c r="AD4333">
        <v>1</v>
      </c>
      <c r="AE4333">
        <v>1</v>
      </c>
      <c r="AF4333">
        <v>1</v>
      </c>
      <c r="AL4333">
        <v>2.7158172</v>
      </c>
      <c r="AM4333" s="5">
        <v>4.7393894195556641</v>
      </c>
      <c r="AN4333">
        <v>570.77625570776252</v>
      </c>
      <c r="AO4333">
        <f t="shared" si="67"/>
        <v>26826.48401826484</v>
      </c>
      <c r="AP4333">
        <v>684.93150684931504</v>
      </c>
      <c r="AQ4333">
        <v>0.10038899999999999</v>
      </c>
      <c r="AR4333">
        <v>4.5599600000000004E-2</v>
      </c>
      <c r="AS4333">
        <v>3.92541E-2</v>
      </c>
      <c r="AT4333">
        <v>3.8901699999999997E-2</v>
      </c>
      <c r="AU4333">
        <v>4.0939799999999998E-2</v>
      </c>
      <c r="AW4333">
        <v>0.10038899999999999</v>
      </c>
      <c r="AX4333">
        <v>4.5599600000000004E-2</v>
      </c>
      <c r="AY4333">
        <v>3.92541E-2</v>
      </c>
      <c r="AZ4333">
        <v>3.8901699999999997E-2</v>
      </c>
      <c r="BA4333">
        <v>4.0939799999999998E-2</v>
      </c>
      <c r="BC4333" s="52">
        <v>100000</v>
      </c>
      <c r="BD4333" s="52">
        <v>100000</v>
      </c>
      <c r="BE4333">
        <v>0</v>
      </c>
      <c r="BF4333">
        <v>0</v>
      </c>
      <c r="BG4333">
        <v>0</v>
      </c>
    </row>
    <row r="4334" spans="1:59">
      <c r="A4334">
        <v>4333</v>
      </c>
      <c r="E4334">
        <v>9795.2054794520554</v>
      </c>
      <c r="K4334">
        <v>4255.6411259765991</v>
      </c>
      <c r="L4334">
        <v>4516.1111259765994</v>
      </c>
      <c r="M4334">
        <v>4776.5811259765997</v>
      </c>
      <c r="N4334">
        <v>5037.0511259765999</v>
      </c>
      <c r="O4334">
        <v>5297.5211259766002</v>
      </c>
      <c r="Q4334">
        <v>5292.9329446789734</v>
      </c>
      <c r="R4334">
        <v>5149.9360762813631</v>
      </c>
      <c r="S4334">
        <v>5006.9392078837527</v>
      </c>
      <c r="T4334">
        <v>4863.9423394861424</v>
      </c>
      <c r="U4334">
        <v>4720.945471088532</v>
      </c>
      <c r="W4334">
        <v>0.66383999999999999</v>
      </c>
      <c r="AB4334">
        <v>1</v>
      </c>
      <c r="AC4334">
        <v>1</v>
      </c>
      <c r="AD4334">
        <v>1</v>
      </c>
      <c r="AE4334">
        <v>1</v>
      </c>
      <c r="AF4334">
        <v>1</v>
      </c>
      <c r="AL4334">
        <v>2.2272531999999998</v>
      </c>
      <c r="AM4334" s="5">
        <v>4.0666542053222656</v>
      </c>
      <c r="AN4334">
        <v>570.77625570776252</v>
      </c>
      <c r="AO4334">
        <f t="shared" si="67"/>
        <v>26826.48401826484</v>
      </c>
      <c r="AP4334">
        <v>684.93150684931504</v>
      </c>
      <c r="AQ4334">
        <v>0.100383</v>
      </c>
      <c r="AR4334">
        <v>4.5614700000000001E-2</v>
      </c>
      <c r="AS4334">
        <v>3.9267699999999996E-2</v>
      </c>
      <c r="AT4334">
        <v>3.8892299999999998E-2</v>
      </c>
      <c r="AU4334">
        <v>4.0947899999999995E-2</v>
      </c>
      <c r="AW4334">
        <v>0.10038299999999999</v>
      </c>
      <c r="AX4334">
        <v>4.5614699999999994E-2</v>
      </c>
      <c r="AY4334">
        <v>3.9267700000000003E-2</v>
      </c>
      <c r="AZ4334">
        <v>3.8892300000000005E-2</v>
      </c>
      <c r="BA4334">
        <v>4.0947899999999995E-2</v>
      </c>
      <c r="BC4334" s="52">
        <v>100000</v>
      </c>
      <c r="BD4334" s="52">
        <v>100000</v>
      </c>
      <c r="BE4334">
        <v>0</v>
      </c>
      <c r="BF4334">
        <v>0</v>
      </c>
      <c r="BG4334">
        <v>0</v>
      </c>
    </row>
    <row r="4335" spans="1:59">
      <c r="A4335">
        <v>4334</v>
      </c>
      <c r="E4335">
        <v>9795.2054794520554</v>
      </c>
      <c r="K4335">
        <v>4109.279166860435</v>
      </c>
      <c r="L4335">
        <v>4423.5091668604346</v>
      </c>
      <c r="M4335">
        <v>4737.7391668604341</v>
      </c>
      <c r="N4335">
        <v>5051.9691668604337</v>
      </c>
      <c r="O4335">
        <v>5366.1991668604333</v>
      </c>
      <c r="Q4335">
        <v>5214.2050279146151</v>
      </c>
      <c r="R4335">
        <v>5073.3351175486187</v>
      </c>
      <c r="S4335">
        <v>4932.4652071826222</v>
      </c>
      <c r="T4335">
        <v>4791.5952968166257</v>
      </c>
      <c r="U4335">
        <v>4650.7253864506292</v>
      </c>
      <c r="W4335">
        <v>0.55474000000000001</v>
      </c>
      <c r="AB4335">
        <v>1</v>
      </c>
      <c r="AC4335">
        <v>1</v>
      </c>
      <c r="AD4335">
        <v>1</v>
      </c>
      <c r="AE4335">
        <v>1</v>
      </c>
      <c r="AF4335">
        <v>1</v>
      </c>
      <c r="AL4335">
        <v>3.3338277000000001</v>
      </c>
      <c r="AM4335" s="5">
        <v>4.9845218658447266</v>
      </c>
      <c r="AN4335">
        <v>570.77625570776252</v>
      </c>
      <c r="AO4335">
        <f t="shared" si="67"/>
        <v>26826.48401826484</v>
      </c>
      <c r="AP4335">
        <v>684.93150684931504</v>
      </c>
      <c r="AQ4335">
        <v>0.10038899999999999</v>
      </c>
      <c r="AR4335">
        <v>4.5626300000000002E-2</v>
      </c>
      <c r="AS4335">
        <v>3.92647E-2</v>
      </c>
      <c r="AT4335">
        <v>3.88825E-2</v>
      </c>
      <c r="AU4335">
        <v>4.0939300000000005E-2</v>
      </c>
      <c r="AW4335">
        <v>0.10038899999999999</v>
      </c>
      <c r="AX4335">
        <v>4.5626299999999995E-2</v>
      </c>
      <c r="AY4335">
        <v>3.92647E-2</v>
      </c>
      <c r="AZ4335">
        <v>3.88825E-2</v>
      </c>
      <c r="BA4335">
        <v>4.0939299999999998E-2</v>
      </c>
      <c r="BC4335" s="52">
        <v>100000</v>
      </c>
      <c r="BD4335" s="52">
        <v>100000</v>
      </c>
      <c r="BE4335">
        <v>0</v>
      </c>
      <c r="BF4335">
        <v>0</v>
      </c>
      <c r="BG4335">
        <v>0</v>
      </c>
    </row>
    <row r="4336" spans="1:59">
      <c r="A4336">
        <v>4335</v>
      </c>
      <c r="E4336">
        <v>9795.2054794520554</v>
      </c>
      <c r="K4336">
        <v>3813.5834321993507</v>
      </c>
      <c r="L4336">
        <v>4242.5659321993508</v>
      </c>
      <c r="M4336">
        <v>4671.5484321993508</v>
      </c>
      <c r="N4336">
        <v>5100.5309321993509</v>
      </c>
      <c r="O4336">
        <v>5529.513432199351</v>
      </c>
      <c r="Q4336">
        <v>4730.219141251695</v>
      </c>
      <c r="R4336">
        <v>4602.4248672761214</v>
      </c>
      <c r="S4336">
        <v>4474.6305933005478</v>
      </c>
      <c r="T4336">
        <v>4346.8363193249743</v>
      </c>
      <c r="U4336">
        <v>4219.0420453494007</v>
      </c>
      <c r="W4336">
        <v>0.55237999999999998</v>
      </c>
      <c r="AB4336">
        <v>1</v>
      </c>
      <c r="AC4336">
        <v>1</v>
      </c>
      <c r="AD4336">
        <v>1</v>
      </c>
      <c r="AE4336">
        <v>1</v>
      </c>
      <c r="AF4336">
        <v>1</v>
      </c>
      <c r="AL4336">
        <v>1.7106555000000001</v>
      </c>
      <c r="AM4336" s="5">
        <v>6.3430876731872559</v>
      </c>
      <c r="AN4336">
        <v>570.77625570776252</v>
      </c>
      <c r="AO4336">
        <f t="shared" si="67"/>
        <v>26826.48401826484</v>
      </c>
      <c r="AP4336">
        <v>684.93150684931504</v>
      </c>
      <c r="AQ4336">
        <v>0.10048799999999999</v>
      </c>
      <c r="AR4336">
        <v>4.56528E-2</v>
      </c>
      <c r="AS4336">
        <v>3.9282899999999996E-2</v>
      </c>
      <c r="AT4336">
        <v>3.9131300000000001E-2</v>
      </c>
      <c r="AU4336">
        <v>4.1235899999999999E-2</v>
      </c>
      <c r="AW4336">
        <v>0.10048800000000001</v>
      </c>
      <c r="AX4336">
        <v>4.5652800000000007E-2</v>
      </c>
      <c r="AY4336">
        <v>3.9282899999999996E-2</v>
      </c>
      <c r="AZ4336">
        <v>3.9131299999999994E-2</v>
      </c>
      <c r="BA4336">
        <v>4.1235900000000006E-2</v>
      </c>
      <c r="BC4336" s="52">
        <v>100000</v>
      </c>
      <c r="BD4336" s="52">
        <v>100000</v>
      </c>
      <c r="BE4336">
        <v>0</v>
      </c>
      <c r="BF4336">
        <v>0</v>
      </c>
      <c r="BG4336">
        <v>0</v>
      </c>
    </row>
    <row r="4337" spans="1:67">
      <c r="A4337">
        <v>4336</v>
      </c>
      <c r="E4337">
        <v>9795.2054794520554</v>
      </c>
      <c r="K4337">
        <v>3818.0411568424838</v>
      </c>
      <c r="L4337">
        <v>4436.7669901758172</v>
      </c>
      <c r="M4337">
        <v>5055.4928235091502</v>
      </c>
      <c r="N4337">
        <v>5674.2186568424831</v>
      </c>
      <c r="O4337">
        <v>6292.9444901758161</v>
      </c>
      <c r="Q4337">
        <v>5130.9206666744103</v>
      </c>
      <c r="R4337">
        <v>4992.3008132767172</v>
      </c>
      <c r="S4337">
        <v>4853.6809598790242</v>
      </c>
      <c r="T4337">
        <v>4715.0611064813311</v>
      </c>
      <c r="U4337">
        <v>4576.441253083638</v>
      </c>
      <c r="W4337">
        <v>0.41361999999999999</v>
      </c>
      <c r="AB4337">
        <v>1</v>
      </c>
      <c r="AC4337">
        <v>1</v>
      </c>
      <c r="AD4337">
        <v>1</v>
      </c>
      <c r="AE4337">
        <v>1</v>
      </c>
      <c r="AF4337">
        <v>1</v>
      </c>
      <c r="AL4337">
        <v>0.87730379999999997</v>
      </c>
      <c r="AM4337" s="5">
        <v>7.7379002571105957</v>
      </c>
      <c r="AN4337">
        <v>570.77625570776252</v>
      </c>
      <c r="AO4337">
        <f t="shared" si="67"/>
        <v>26826.48401826484</v>
      </c>
      <c r="AP4337">
        <v>684.93150684931504</v>
      </c>
      <c r="AQ4337">
        <v>0.10474700000000001</v>
      </c>
      <c r="AR4337">
        <v>8.7836299999999992E-2</v>
      </c>
      <c r="AS4337">
        <v>4.1471099999999997E-2</v>
      </c>
      <c r="AT4337">
        <v>4.12936E-2</v>
      </c>
      <c r="AU4337">
        <v>4.2383299999999999E-2</v>
      </c>
      <c r="AW4337">
        <v>0.10474700000000002</v>
      </c>
      <c r="AX4337">
        <v>8.7836299999999992E-2</v>
      </c>
      <c r="AY4337">
        <v>4.1471099999999997E-2</v>
      </c>
      <c r="AZ4337">
        <v>4.12936E-2</v>
      </c>
      <c r="BA4337">
        <v>4.2383299999999999E-2</v>
      </c>
      <c r="BC4337" s="52">
        <v>100000</v>
      </c>
      <c r="BD4337" s="52">
        <v>100000</v>
      </c>
      <c r="BE4337">
        <v>0</v>
      </c>
      <c r="BF4337">
        <v>0</v>
      </c>
      <c r="BG4337">
        <v>0</v>
      </c>
    </row>
    <row r="4338" spans="1:67">
      <c r="A4338">
        <v>4337</v>
      </c>
      <c r="E4338">
        <v>9795.2054794520554</v>
      </c>
      <c r="K4338">
        <v>4170.2014036499049</v>
      </c>
      <c r="L4338">
        <v>4948.6964036499048</v>
      </c>
      <c r="M4338">
        <v>5727.1914036499047</v>
      </c>
      <c r="N4338">
        <v>6505.6864036499046</v>
      </c>
      <c r="O4338">
        <v>7284.1814036499045</v>
      </c>
      <c r="Q4338">
        <v>5580.3263143181539</v>
      </c>
      <c r="R4338">
        <v>5429.565063750144</v>
      </c>
      <c r="S4338">
        <v>5278.803813182134</v>
      </c>
      <c r="T4338">
        <v>5128.0425626141241</v>
      </c>
      <c r="U4338">
        <v>4977.2813120461142</v>
      </c>
      <c r="W4338">
        <v>0.28620000000000001</v>
      </c>
      <c r="AB4338">
        <v>1</v>
      </c>
      <c r="AC4338">
        <v>1</v>
      </c>
      <c r="AD4338">
        <v>1</v>
      </c>
      <c r="AE4338">
        <v>1</v>
      </c>
      <c r="AF4338">
        <v>1</v>
      </c>
      <c r="AL4338">
        <v>1.1903756000000001</v>
      </c>
      <c r="AM4338" s="5">
        <v>7.6007218360900879</v>
      </c>
      <c r="AN4338">
        <v>570.77625570776252</v>
      </c>
      <c r="AO4338">
        <f t="shared" si="67"/>
        <v>26826.48401826484</v>
      </c>
      <c r="AP4338">
        <v>684.93150684931504</v>
      </c>
      <c r="AQ4338">
        <v>0.114589</v>
      </c>
      <c r="AR4338">
        <v>0.105807</v>
      </c>
      <c r="AS4338">
        <v>8.9571299999999993E-2</v>
      </c>
      <c r="AT4338">
        <v>4.4046799999999997E-2</v>
      </c>
      <c r="AU4338">
        <v>4.5041100000000001E-2</v>
      </c>
      <c r="AW4338">
        <v>0.11458899999999998</v>
      </c>
      <c r="AX4338">
        <v>0.105807</v>
      </c>
      <c r="AY4338">
        <v>8.9571300000000006E-2</v>
      </c>
      <c r="AZ4338">
        <v>4.4046799999999997E-2</v>
      </c>
      <c r="BA4338">
        <v>4.5041100000000001E-2</v>
      </c>
      <c r="BC4338" s="52">
        <v>100000</v>
      </c>
      <c r="BD4338" s="52">
        <v>100000</v>
      </c>
      <c r="BE4338">
        <v>0</v>
      </c>
      <c r="BF4338">
        <v>0</v>
      </c>
      <c r="BG4338">
        <v>0</v>
      </c>
    </row>
    <row r="4339" spans="1:67">
      <c r="A4339">
        <v>4338</v>
      </c>
      <c r="E4339">
        <v>9795.2054794520554</v>
      </c>
      <c r="K4339">
        <v>4744.5049285067325</v>
      </c>
      <c r="L4339">
        <v>5574.9724285067332</v>
      </c>
      <c r="M4339">
        <v>6405.4399285067338</v>
      </c>
      <c r="N4339">
        <v>7235.9074285067345</v>
      </c>
      <c r="O4339">
        <v>8066.3749285067352</v>
      </c>
      <c r="Q4339">
        <v>5595.4069413926027</v>
      </c>
      <c r="R4339">
        <v>5444.2382643373603</v>
      </c>
      <c r="S4339">
        <v>5293.0695872821179</v>
      </c>
      <c r="T4339">
        <v>5141.9009102268756</v>
      </c>
      <c r="U4339">
        <v>4990.7322331716332</v>
      </c>
      <c r="W4339">
        <v>0.10992</v>
      </c>
      <c r="AB4339">
        <v>1</v>
      </c>
      <c r="AC4339">
        <v>1</v>
      </c>
      <c r="AD4339">
        <v>1</v>
      </c>
      <c r="AE4339">
        <v>1</v>
      </c>
      <c r="AF4339">
        <v>1</v>
      </c>
      <c r="AL4339">
        <v>2.6553962000000002</v>
      </c>
      <c r="AM4339" s="5">
        <v>7.0363650321960449</v>
      </c>
      <c r="AN4339">
        <v>570.77625570776252</v>
      </c>
      <c r="AO4339">
        <f t="shared" si="67"/>
        <v>26826.48401826484</v>
      </c>
      <c r="AP4339">
        <v>684.93150684931504</v>
      </c>
      <c r="AQ4339">
        <v>0.119307</v>
      </c>
      <c r="AR4339">
        <v>0.14144000000000001</v>
      </c>
      <c r="AS4339">
        <v>0.102717</v>
      </c>
      <c r="AT4339">
        <v>0.10354099999999999</v>
      </c>
      <c r="AU4339">
        <v>0.10382999999999999</v>
      </c>
      <c r="AW4339">
        <v>0.11930699999999998</v>
      </c>
      <c r="AX4339">
        <v>0.14144000000000001</v>
      </c>
      <c r="AY4339">
        <v>0.10271699999999999</v>
      </c>
      <c r="AZ4339">
        <v>0.10354099999999998</v>
      </c>
      <c r="BA4339">
        <v>0.10382999999999999</v>
      </c>
      <c r="BC4339" s="52">
        <v>100000</v>
      </c>
      <c r="BD4339" s="52">
        <v>100000</v>
      </c>
      <c r="BE4339">
        <v>0</v>
      </c>
      <c r="BF4339">
        <v>0</v>
      </c>
      <c r="BG4339">
        <v>0</v>
      </c>
    </row>
    <row r="4340" spans="1:67">
      <c r="A4340">
        <v>4339</v>
      </c>
      <c r="E4340">
        <v>9795.2054794520554</v>
      </c>
      <c r="K4340">
        <v>5144.2142381742269</v>
      </c>
      <c r="L4340">
        <v>5945.5334048408931</v>
      </c>
      <c r="M4340">
        <v>6746.8525715075593</v>
      </c>
      <c r="N4340">
        <v>7548.1717381742255</v>
      </c>
      <c r="O4340">
        <v>8349.4909048408917</v>
      </c>
      <c r="Q4340">
        <v>5869.4058968153786</v>
      </c>
      <c r="R4340">
        <v>5710.8347090177031</v>
      </c>
      <c r="S4340">
        <v>5552.2635212200275</v>
      </c>
      <c r="T4340">
        <v>5393.692333422352</v>
      </c>
      <c r="U4340">
        <v>5235.1211456246765</v>
      </c>
      <c r="W4340">
        <v>3.8880000000000005E-2</v>
      </c>
      <c r="AB4340">
        <v>1</v>
      </c>
      <c r="AC4340">
        <v>1</v>
      </c>
      <c r="AD4340">
        <v>1</v>
      </c>
      <c r="AE4340">
        <v>1</v>
      </c>
      <c r="AF4340">
        <v>1</v>
      </c>
      <c r="AL4340">
        <v>5.5591290000000004</v>
      </c>
      <c r="AM4340" s="5">
        <v>6.6156330108642578</v>
      </c>
      <c r="AN4340">
        <v>570.77625570776252</v>
      </c>
      <c r="AO4340">
        <f t="shared" si="67"/>
        <v>26826.48401826484</v>
      </c>
      <c r="AP4340">
        <v>684.93150684931504</v>
      </c>
      <c r="AQ4340">
        <v>0.120139</v>
      </c>
      <c r="AR4340">
        <v>0.15720099999999998</v>
      </c>
      <c r="AS4340">
        <v>0.104897</v>
      </c>
      <c r="AT4340">
        <v>0.105324</v>
      </c>
      <c r="AU4340">
        <v>0.108699</v>
      </c>
      <c r="AW4340">
        <v>0.12013899999999998</v>
      </c>
      <c r="AX4340">
        <v>0.15720099999999998</v>
      </c>
      <c r="AY4340">
        <v>0.104897</v>
      </c>
      <c r="AZ4340">
        <v>0.10532400000000001</v>
      </c>
      <c r="BA4340">
        <v>0.108699</v>
      </c>
      <c r="BC4340" s="52">
        <v>100000</v>
      </c>
      <c r="BD4340" s="52">
        <v>100000</v>
      </c>
      <c r="BE4340">
        <v>0</v>
      </c>
      <c r="BF4340">
        <v>0</v>
      </c>
      <c r="BG4340">
        <v>0</v>
      </c>
    </row>
    <row r="4341" spans="1:67">
      <c r="A4341">
        <v>4340</v>
      </c>
      <c r="E4341">
        <v>9795.2054794520554</v>
      </c>
      <c r="K4341">
        <v>5131.5840183520195</v>
      </c>
      <c r="L4341">
        <v>5756.4698516853532</v>
      </c>
      <c r="M4341">
        <v>6381.3556850186869</v>
      </c>
      <c r="N4341">
        <v>7006.2415183520206</v>
      </c>
      <c r="O4341">
        <v>7631.1273516853544</v>
      </c>
      <c r="Q4341">
        <v>6291.4756142872293</v>
      </c>
      <c r="R4341">
        <v>6121.5015525002636</v>
      </c>
      <c r="S4341">
        <v>5951.5274907132971</v>
      </c>
      <c r="T4341">
        <v>5781.5534289263305</v>
      </c>
      <c r="U4341">
        <v>5611.579367139364</v>
      </c>
      <c r="W4341">
        <v>0</v>
      </c>
      <c r="AB4341">
        <v>1</v>
      </c>
      <c r="AC4341">
        <v>1</v>
      </c>
      <c r="AD4341">
        <v>1</v>
      </c>
      <c r="AE4341">
        <v>1</v>
      </c>
      <c r="AF4341">
        <v>1</v>
      </c>
      <c r="AL4341">
        <v>5.4847580000000002</v>
      </c>
      <c r="AM4341" s="5">
        <v>6.6674823760986328</v>
      </c>
      <c r="AN4341">
        <v>570.77625570776252</v>
      </c>
      <c r="AO4341">
        <f t="shared" si="67"/>
        <v>26826.48401826484</v>
      </c>
      <c r="AP4341">
        <v>684.93150684931504</v>
      </c>
      <c r="AQ4341">
        <v>0.121147</v>
      </c>
      <c r="AR4341">
        <v>0.16375899999999999</v>
      </c>
      <c r="AS4341">
        <v>0.106292</v>
      </c>
      <c r="AT4341">
        <v>0.108538</v>
      </c>
      <c r="AU4341">
        <v>0.109509</v>
      </c>
      <c r="AW4341">
        <v>0.12114699999999999</v>
      </c>
      <c r="AX4341">
        <v>0.16375899999999999</v>
      </c>
      <c r="AY4341">
        <v>0.10629199999999998</v>
      </c>
      <c r="AZ4341">
        <v>0.10853800000000001</v>
      </c>
      <c r="BA4341">
        <v>0.10950900000000001</v>
      </c>
      <c r="BC4341" s="52">
        <v>100000</v>
      </c>
      <c r="BD4341" s="52">
        <v>100000</v>
      </c>
      <c r="BE4341">
        <v>0</v>
      </c>
      <c r="BF4341">
        <v>0</v>
      </c>
      <c r="BG4341">
        <v>0</v>
      </c>
    </row>
    <row r="4342" spans="1:67">
      <c r="A4342">
        <v>4341</v>
      </c>
      <c r="E4342">
        <v>9795.2054794520554</v>
      </c>
      <c r="K4342">
        <v>5027.5704433456085</v>
      </c>
      <c r="L4342">
        <v>5569.1621100122757</v>
      </c>
      <c r="M4342">
        <v>6110.7537766789428</v>
      </c>
      <c r="N4342">
        <v>6652.34544334561</v>
      </c>
      <c r="O4342">
        <v>7193.9371100122771</v>
      </c>
      <c r="Q4342">
        <v>5675.8210710150042</v>
      </c>
      <c r="R4342">
        <v>5522.4798808688802</v>
      </c>
      <c r="S4342">
        <v>5369.1386907227561</v>
      </c>
      <c r="T4342">
        <v>5215.797500576632</v>
      </c>
      <c r="U4342">
        <v>5062.456310430508</v>
      </c>
      <c r="W4342">
        <v>0</v>
      </c>
      <c r="AB4342">
        <v>1</v>
      </c>
      <c r="AC4342">
        <v>1</v>
      </c>
      <c r="AD4342">
        <v>1</v>
      </c>
      <c r="AE4342">
        <v>1</v>
      </c>
      <c r="AF4342">
        <v>1</v>
      </c>
      <c r="AL4342">
        <v>8.4591239999999992</v>
      </c>
      <c r="AM4342" s="5">
        <v>6.4945845603942871</v>
      </c>
      <c r="AN4342">
        <v>570.77625570776252</v>
      </c>
      <c r="AO4342">
        <f t="shared" si="67"/>
        <v>26826.48401826484</v>
      </c>
      <c r="AP4342">
        <v>684.93150684931504</v>
      </c>
      <c r="AQ4342">
        <v>0.12014100000000001</v>
      </c>
      <c r="AR4342">
        <v>0.15745099999999998</v>
      </c>
      <c r="AS4342">
        <v>0.10528799999999999</v>
      </c>
      <c r="AT4342">
        <v>0.107187</v>
      </c>
      <c r="AU4342">
        <v>0.109151</v>
      </c>
      <c r="AW4342">
        <v>0.12014100000000001</v>
      </c>
      <c r="AX4342">
        <v>0.15745100000000001</v>
      </c>
      <c r="AY4342">
        <v>0.10528799999999998</v>
      </c>
      <c r="AZ4342">
        <v>0.10718700000000002</v>
      </c>
      <c r="BA4342">
        <v>0.10915099999999998</v>
      </c>
      <c r="BC4342" s="52">
        <v>100000</v>
      </c>
      <c r="BD4342" s="52">
        <v>100000</v>
      </c>
      <c r="BE4342">
        <v>0</v>
      </c>
      <c r="BF4342">
        <v>0</v>
      </c>
      <c r="BG4342">
        <v>0</v>
      </c>
    </row>
    <row r="4343" spans="1:67">
      <c r="A4343">
        <v>4342</v>
      </c>
      <c r="E4343">
        <v>9795.2054794520554</v>
      </c>
      <c r="K4343">
        <v>4839.60305422688</v>
      </c>
      <c r="L4343">
        <v>5291.8230542268802</v>
      </c>
      <c r="M4343">
        <v>5744.0430542268805</v>
      </c>
      <c r="N4343">
        <v>6196.2630542268807</v>
      </c>
      <c r="O4343">
        <v>6648.483054226881</v>
      </c>
      <c r="Q4343">
        <v>4390.545770950228</v>
      </c>
      <c r="R4343">
        <v>4271.9283056092572</v>
      </c>
      <c r="S4343">
        <v>4153.3108402682865</v>
      </c>
      <c r="T4343">
        <v>4034.6933749273153</v>
      </c>
      <c r="U4343">
        <v>3916.0759095863441</v>
      </c>
      <c r="W4343">
        <v>0</v>
      </c>
      <c r="AB4343">
        <v>1</v>
      </c>
      <c r="AC4343">
        <v>1</v>
      </c>
      <c r="AD4343">
        <v>1</v>
      </c>
      <c r="AE4343">
        <v>1</v>
      </c>
      <c r="AF4343">
        <v>1</v>
      </c>
      <c r="AL4343">
        <v>8.4376350000000002</v>
      </c>
      <c r="AM4343" s="5">
        <v>5.8195667266845703</v>
      </c>
      <c r="AN4343">
        <v>570.77625570776252</v>
      </c>
      <c r="AO4343">
        <f t="shared" si="67"/>
        <v>26826.48401826484</v>
      </c>
      <c r="AP4343">
        <v>684.93150684931504</v>
      </c>
      <c r="AQ4343">
        <v>0.11931699999999999</v>
      </c>
      <c r="AR4343">
        <v>0.15540000000000001</v>
      </c>
      <c r="AS4343">
        <v>0.10419199999999999</v>
      </c>
      <c r="AT4343">
        <v>0.10531399999999999</v>
      </c>
      <c r="AU4343">
        <v>0.108238</v>
      </c>
      <c r="AW4343">
        <v>0.11931699999999999</v>
      </c>
      <c r="AX4343">
        <v>0.15540000000000004</v>
      </c>
      <c r="AY4343">
        <v>0.10419199999999999</v>
      </c>
      <c r="AZ4343">
        <v>0.105314</v>
      </c>
      <c r="BA4343">
        <v>0.10823799999999999</v>
      </c>
      <c r="BC4343" s="52">
        <v>100000</v>
      </c>
      <c r="BD4343" s="52">
        <v>100000</v>
      </c>
      <c r="BE4343">
        <v>0</v>
      </c>
      <c r="BF4343">
        <v>0</v>
      </c>
      <c r="BG4343">
        <v>0</v>
      </c>
    </row>
    <row r="4344" spans="1:67">
      <c r="A4344">
        <v>4343</v>
      </c>
      <c r="E4344">
        <v>9795.2054794520554</v>
      </c>
      <c r="K4344">
        <v>3518.6306516454565</v>
      </c>
      <c r="L4344">
        <v>3915.4131516454563</v>
      </c>
      <c r="M4344">
        <v>4312.1956516454566</v>
      </c>
      <c r="N4344">
        <v>4708.9781516454568</v>
      </c>
      <c r="O4344">
        <v>5105.7606516454571</v>
      </c>
      <c r="Q4344">
        <v>2497.3147862348269</v>
      </c>
      <c r="R4344">
        <v>2429.8459195827454</v>
      </c>
      <c r="S4344">
        <v>2362.3770529306639</v>
      </c>
      <c r="T4344">
        <v>2294.9081862785824</v>
      </c>
      <c r="U4344">
        <v>2227.4393196265009</v>
      </c>
      <c r="W4344">
        <v>0</v>
      </c>
      <c r="AB4344">
        <v>1</v>
      </c>
      <c r="AC4344">
        <v>1</v>
      </c>
      <c r="AD4344">
        <v>1</v>
      </c>
      <c r="AE4344">
        <v>1</v>
      </c>
      <c r="AF4344">
        <v>1</v>
      </c>
      <c r="AL4344">
        <v>7.6036250000000001</v>
      </c>
      <c r="AM4344" s="5">
        <v>5.215327262878418</v>
      </c>
      <c r="AN4344">
        <v>570.77625570776252</v>
      </c>
      <c r="AO4344">
        <f t="shared" si="67"/>
        <v>26826.48401826484</v>
      </c>
      <c r="AP4344">
        <v>684.93150684931504</v>
      </c>
      <c r="AQ4344">
        <v>0.11932</v>
      </c>
      <c r="AR4344">
        <v>0.141489</v>
      </c>
      <c r="AS4344">
        <v>0.10306</v>
      </c>
      <c r="AT4344">
        <v>0.104285</v>
      </c>
      <c r="AU4344">
        <v>0.10504300000000001</v>
      </c>
      <c r="AW4344">
        <v>0.11932</v>
      </c>
      <c r="AX4344">
        <v>0.14148900000000003</v>
      </c>
      <c r="AY4344">
        <v>0.10306</v>
      </c>
      <c r="AZ4344">
        <v>0.104285</v>
      </c>
      <c r="BA4344">
        <v>0.10504300000000001</v>
      </c>
      <c r="BC4344" s="52">
        <v>100000</v>
      </c>
      <c r="BD4344" s="52">
        <v>100000</v>
      </c>
      <c r="BE4344">
        <v>0</v>
      </c>
      <c r="BF4344">
        <v>0</v>
      </c>
      <c r="BG4344">
        <v>0</v>
      </c>
    </row>
    <row r="4345" spans="1:67" s="38" customFormat="1">
      <c r="A4345" s="38">
        <v>4344</v>
      </c>
      <c r="E4345">
        <v>9795.2054794520554</v>
      </c>
      <c r="J4345" s="117"/>
      <c r="K4345" s="38">
        <v>2512.8082036207124</v>
      </c>
      <c r="L4345" s="38">
        <v>2714.9257036207123</v>
      </c>
      <c r="M4345" s="38">
        <v>2917.0432036207121</v>
      </c>
      <c r="N4345" s="38">
        <v>3119.160703620712</v>
      </c>
      <c r="O4345" s="38">
        <v>3321.2782036207118</v>
      </c>
      <c r="P4345" s="117"/>
      <c r="Q4345" s="38">
        <v>1631.2444879936861</v>
      </c>
      <c r="R4345" s="38">
        <v>1587.1738659243888</v>
      </c>
      <c r="S4345" s="38">
        <v>1543.1032438550915</v>
      </c>
      <c r="T4345" s="38">
        <v>1499.0326217857942</v>
      </c>
      <c r="U4345" s="38">
        <v>1454.9619997164968</v>
      </c>
      <c r="W4345" s="38">
        <v>0</v>
      </c>
      <c r="X4345"/>
      <c r="Y4345"/>
      <c r="Z4345"/>
      <c r="AA4345"/>
      <c r="AB4345">
        <v>1</v>
      </c>
      <c r="AC4345">
        <v>1</v>
      </c>
      <c r="AD4345">
        <v>1</v>
      </c>
      <c r="AE4345">
        <v>1</v>
      </c>
      <c r="AF4345">
        <v>1</v>
      </c>
      <c r="AL4345" s="38">
        <v>7.8716739999999996</v>
      </c>
      <c r="AM4345" s="37">
        <v>4.973818302154541</v>
      </c>
      <c r="AN4345" s="38">
        <v>570.77625570776252</v>
      </c>
      <c r="AO4345">
        <f t="shared" si="67"/>
        <v>26826.48401826484</v>
      </c>
      <c r="AP4345" s="38">
        <v>684.93150684931504</v>
      </c>
      <c r="AQ4345" s="38">
        <v>0.118075</v>
      </c>
      <c r="AR4345" s="38">
        <v>0.141486</v>
      </c>
      <c r="AS4345" s="38">
        <v>0.102674</v>
      </c>
      <c r="AT4345" s="38">
        <v>0.103843</v>
      </c>
      <c r="AU4345" s="38">
        <v>0.104592</v>
      </c>
      <c r="AV4345" s="114"/>
      <c r="AW4345">
        <v>0.118075</v>
      </c>
      <c r="AX4345">
        <v>0.141486</v>
      </c>
      <c r="AY4345">
        <v>0.102674</v>
      </c>
      <c r="AZ4345">
        <v>0.103843</v>
      </c>
      <c r="BA4345">
        <v>0.104592</v>
      </c>
      <c r="BB4345" s="117"/>
      <c r="BC4345" s="52">
        <v>100000</v>
      </c>
      <c r="BD4345" s="52">
        <v>100000</v>
      </c>
      <c r="BE4345">
        <v>0</v>
      </c>
      <c r="BF4345">
        <v>0</v>
      </c>
      <c r="BG4345">
        <v>0</v>
      </c>
      <c r="BK4345"/>
      <c r="BL4345"/>
      <c r="BM4345"/>
      <c r="BN4345"/>
      <c r="BO4345"/>
    </row>
    <row r="4346" spans="1:67">
      <c r="A4346">
        <v>4345</v>
      </c>
      <c r="E4346">
        <v>9795.2054794520554</v>
      </c>
      <c r="K4346">
        <v>2086.9588062548169</v>
      </c>
      <c r="L4346">
        <v>2184.6346395881501</v>
      </c>
      <c r="M4346">
        <v>2282.3104729214833</v>
      </c>
      <c r="N4346">
        <v>2379.9863062548166</v>
      </c>
      <c r="O4346">
        <v>2477.6621395881498</v>
      </c>
      <c r="Q4346">
        <v>1821.549041541962</v>
      </c>
      <c r="R4346">
        <v>1772.3370440677857</v>
      </c>
      <c r="S4346">
        <v>1723.1250465936093</v>
      </c>
      <c r="T4346">
        <v>1673.913049119433</v>
      </c>
      <c r="U4346">
        <v>1624.7010516452567</v>
      </c>
      <c r="W4346">
        <v>0</v>
      </c>
      <c r="AB4346">
        <v>1</v>
      </c>
      <c r="AC4346">
        <v>1</v>
      </c>
      <c r="AD4346">
        <v>1</v>
      </c>
      <c r="AE4346">
        <v>1</v>
      </c>
      <c r="AF4346">
        <v>1</v>
      </c>
      <c r="AL4346">
        <v>6.5992749999999996</v>
      </c>
      <c r="AM4346" s="5">
        <v>3.6603431701660161</v>
      </c>
      <c r="AN4346">
        <v>570.77625570776252</v>
      </c>
      <c r="AO4346">
        <f t="shared" si="67"/>
        <v>26826.48401826484</v>
      </c>
      <c r="AP4346">
        <v>684.93150684931504</v>
      </c>
      <c r="AQ4346">
        <v>0.118073</v>
      </c>
      <c r="AR4346">
        <v>0.14146899999999998</v>
      </c>
      <c r="AS4346">
        <v>0.102675</v>
      </c>
      <c r="AT4346">
        <v>0.10377599999999999</v>
      </c>
      <c r="AU4346">
        <v>0.104467</v>
      </c>
      <c r="AW4346">
        <v>0.118073</v>
      </c>
      <c r="AX4346">
        <v>0.14146900000000001</v>
      </c>
      <c r="AY4346">
        <v>0.102675</v>
      </c>
      <c r="AZ4346">
        <v>0.10377599999999999</v>
      </c>
      <c r="BA4346">
        <v>0.10446700000000002</v>
      </c>
      <c r="BC4346" s="52">
        <v>100000</v>
      </c>
      <c r="BD4346" s="52">
        <v>100000</v>
      </c>
      <c r="BE4346">
        <v>0</v>
      </c>
      <c r="BF4346">
        <v>0</v>
      </c>
      <c r="BG4346">
        <v>0</v>
      </c>
    </row>
    <row r="4347" spans="1:67">
      <c r="A4347">
        <v>4346</v>
      </c>
      <c r="E4347">
        <v>9795.2054794520554</v>
      </c>
      <c r="K4347">
        <v>1925.9669609091729</v>
      </c>
      <c r="L4347">
        <v>1972.989460909173</v>
      </c>
      <c r="M4347">
        <v>2020.011960909173</v>
      </c>
      <c r="N4347">
        <v>2067.034460909173</v>
      </c>
      <c r="O4347">
        <v>2114.0569609091731</v>
      </c>
      <c r="Q4347">
        <v>1636.570360214246</v>
      </c>
      <c r="R4347">
        <v>1592.3558513891537</v>
      </c>
      <c r="S4347">
        <v>1548.1413425640615</v>
      </c>
      <c r="T4347">
        <v>1503.9268337389692</v>
      </c>
      <c r="U4347">
        <v>1459.712324913877</v>
      </c>
      <c r="W4347">
        <v>0</v>
      </c>
      <c r="AB4347">
        <v>1</v>
      </c>
      <c r="AC4347">
        <v>1</v>
      </c>
      <c r="AD4347">
        <v>1</v>
      </c>
      <c r="AE4347">
        <v>1</v>
      </c>
      <c r="AF4347">
        <v>1</v>
      </c>
      <c r="AL4347">
        <v>7.5308647000000004</v>
      </c>
      <c r="AM4347" s="5">
        <v>4.103419303894043</v>
      </c>
      <c r="AN4347">
        <v>570.77625570776252</v>
      </c>
      <c r="AO4347">
        <f t="shared" si="67"/>
        <v>26826.48401826484</v>
      </c>
      <c r="AP4347">
        <v>684.93150684931504</v>
      </c>
      <c r="AQ4347">
        <v>0.118071</v>
      </c>
      <c r="AR4347">
        <v>0.14145500000000003</v>
      </c>
      <c r="AS4347">
        <v>0.102685</v>
      </c>
      <c r="AT4347">
        <v>0.10365199999999999</v>
      </c>
      <c r="AU4347">
        <v>0.10447100000000001</v>
      </c>
      <c r="AW4347">
        <v>0.118071</v>
      </c>
      <c r="AX4347">
        <v>0.14145500000000005</v>
      </c>
      <c r="AY4347">
        <v>0.10268500000000001</v>
      </c>
      <c r="AZ4347">
        <v>0.10365200000000001</v>
      </c>
      <c r="BA4347">
        <v>0.10447100000000002</v>
      </c>
      <c r="BC4347" s="52">
        <v>100000</v>
      </c>
      <c r="BD4347" s="52">
        <v>100000</v>
      </c>
      <c r="BE4347">
        <v>0</v>
      </c>
      <c r="BF4347">
        <v>0</v>
      </c>
      <c r="BG4347">
        <v>0</v>
      </c>
    </row>
    <row r="4348" spans="1:67">
      <c r="A4348">
        <v>4347</v>
      </c>
      <c r="E4348">
        <v>9795.2054794520554</v>
      </c>
      <c r="K4348">
        <v>1879.2273929055991</v>
      </c>
      <c r="L4348">
        <v>1919.5123929055992</v>
      </c>
      <c r="M4348">
        <v>1959.7973929055993</v>
      </c>
      <c r="N4348">
        <v>2000.0823929055994</v>
      </c>
      <c r="O4348">
        <v>2040.3673929055994</v>
      </c>
      <c r="Q4348">
        <v>1834.9878290647009</v>
      </c>
      <c r="R4348">
        <v>1785.412761479859</v>
      </c>
      <c r="S4348">
        <v>1735.8376938950171</v>
      </c>
      <c r="T4348">
        <v>1686.2626263101752</v>
      </c>
      <c r="U4348">
        <v>1636.6875587253332</v>
      </c>
      <c r="W4348">
        <v>0</v>
      </c>
      <c r="AB4348">
        <v>1</v>
      </c>
      <c r="AC4348">
        <v>1</v>
      </c>
      <c r="AD4348">
        <v>1</v>
      </c>
      <c r="AE4348">
        <v>1</v>
      </c>
      <c r="AF4348">
        <v>1</v>
      </c>
      <c r="AL4348">
        <v>7.0932890000000004</v>
      </c>
      <c r="AM4348" s="5">
        <v>4.3525452613830566</v>
      </c>
      <c r="AN4348">
        <v>570.77625570776252</v>
      </c>
      <c r="AO4348">
        <f t="shared" si="67"/>
        <v>26826.48401826484</v>
      </c>
      <c r="AP4348">
        <v>684.93150684931504</v>
      </c>
      <c r="AQ4348">
        <v>0.118075</v>
      </c>
      <c r="AR4348">
        <v>0.14144699999999999</v>
      </c>
      <c r="AS4348">
        <v>0.102646</v>
      </c>
      <c r="AT4348">
        <v>0.10335999999999999</v>
      </c>
      <c r="AU4348">
        <v>0.104395</v>
      </c>
      <c r="AW4348">
        <v>0.118075</v>
      </c>
      <c r="AX4348">
        <v>0.14144699999999999</v>
      </c>
      <c r="AY4348">
        <v>0.102646</v>
      </c>
      <c r="AZ4348">
        <v>0.10335999999999999</v>
      </c>
      <c r="BA4348">
        <v>0.104395</v>
      </c>
      <c r="BC4348" s="52">
        <v>100000</v>
      </c>
      <c r="BD4348" s="52">
        <v>100000</v>
      </c>
      <c r="BE4348">
        <v>0</v>
      </c>
      <c r="BF4348">
        <v>0</v>
      </c>
      <c r="BG4348">
        <v>0</v>
      </c>
    </row>
    <row r="4349" spans="1:67">
      <c r="A4349">
        <v>4348</v>
      </c>
      <c r="E4349">
        <v>9795.2054794520554</v>
      </c>
      <c r="K4349">
        <v>1914.0965944320749</v>
      </c>
      <c r="L4349">
        <v>1953.9690944320748</v>
      </c>
      <c r="M4349">
        <v>1993.8415944320748</v>
      </c>
      <c r="N4349">
        <v>2033.7140944320747</v>
      </c>
      <c r="O4349">
        <v>2073.5865944320749</v>
      </c>
      <c r="Q4349">
        <v>3199.9387060303579</v>
      </c>
      <c r="R4349">
        <v>3113.4873541659772</v>
      </c>
      <c r="S4349">
        <v>3027.0360023015965</v>
      </c>
      <c r="T4349">
        <v>2940.5846504372157</v>
      </c>
      <c r="U4349">
        <v>2854.133298572835</v>
      </c>
      <c r="W4349">
        <v>0</v>
      </c>
      <c r="AB4349">
        <v>1</v>
      </c>
      <c r="AC4349">
        <v>1</v>
      </c>
      <c r="AD4349">
        <v>1</v>
      </c>
      <c r="AE4349">
        <v>1</v>
      </c>
      <c r="AF4349">
        <v>1</v>
      </c>
      <c r="AL4349">
        <v>6.1689433999999999</v>
      </c>
      <c r="AM4349" s="5">
        <v>4.9241204261779794</v>
      </c>
      <c r="AN4349">
        <v>570.77625570776252</v>
      </c>
      <c r="AO4349">
        <f t="shared" si="67"/>
        <v>26826.48401826484</v>
      </c>
      <c r="AP4349">
        <v>684.93150684931504</v>
      </c>
      <c r="AQ4349">
        <v>0.11301</v>
      </c>
      <c r="AR4349">
        <v>0.112345</v>
      </c>
      <c r="AS4349">
        <v>9.9386500000000003E-2</v>
      </c>
      <c r="AT4349">
        <v>0.100215</v>
      </c>
      <c r="AU4349">
        <v>7.993009999999999E-2</v>
      </c>
      <c r="AW4349">
        <v>0.11300999999999999</v>
      </c>
      <c r="AX4349">
        <v>0.11234500000000001</v>
      </c>
      <c r="AY4349">
        <v>9.9386500000000003E-2</v>
      </c>
      <c r="AZ4349">
        <v>0.10021499999999998</v>
      </c>
      <c r="BA4349">
        <v>7.993009999999999E-2</v>
      </c>
      <c r="BC4349" s="52">
        <v>100000</v>
      </c>
      <c r="BD4349" s="52">
        <v>100000</v>
      </c>
      <c r="BE4349">
        <v>0</v>
      </c>
      <c r="BF4349">
        <v>0</v>
      </c>
      <c r="BG4349">
        <v>0</v>
      </c>
    </row>
    <row r="4350" spans="1:67">
      <c r="A4350">
        <v>4349</v>
      </c>
      <c r="E4350">
        <v>9795.2054794520554</v>
      </c>
      <c r="K4350">
        <v>2403.7492116123731</v>
      </c>
      <c r="L4350">
        <v>2444.4467116123733</v>
      </c>
      <c r="M4350">
        <v>2485.1442116123735</v>
      </c>
      <c r="N4350">
        <v>2525.8417116123737</v>
      </c>
      <c r="O4350">
        <v>2566.5392116123739</v>
      </c>
      <c r="Q4350">
        <v>6320.0659384445044</v>
      </c>
      <c r="R4350">
        <v>6149.3194637689903</v>
      </c>
      <c r="S4350">
        <v>5978.5729890934763</v>
      </c>
      <c r="T4350">
        <v>5807.8265144179622</v>
      </c>
      <c r="U4350">
        <v>5637.0800397424482</v>
      </c>
      <c r="W4350">
        <v>4.3699999999999998E-3</v>
      </c>
      <c r="AB4350">
        <v>1</v>
      </c>
      <c r="AC4350">
        <v>1</v>
      </c>
      <c r="AD4350">
        <v>1</v>
      </c>
      <c r="AE4350">
        <v>1</v>
      </c>
      <c r="AF4350">
        <v>1</v>
      </c>
      <c r="AL4350">
        <v>5.6069810000000002</v>
      </c>
      <c r="AM4350" s="5">
        <v>4.5552477836608887</v>
      </c>
      <c r="AN4350">
        <v>570.77625570776252</v>
      </c>
      <c r="AO4350">
        <f t="shared" si="67"/>
        <v>26826.48401826484</v>
      </c>
      <c r="AP4350">
        <v>684.93150684931504</v>
      </c>
      <c r="AQ4350">
        <v>0.113011</v>
      </c>
      <c r="AR4350">
        <v>0.11169499999999999</v>
      </c>
      <c r="AS4350">
        <v>9.7660700000000003E-2</v>
      </c>
      <c r="AT4350">
        <v>9.2491100000000007E-2</v>
      </c>
      <c r="AU4350">
        <v>7.4451400000000001E-2</v>
      </c>
      <c r="AW4350">
        <v>0.11301100000000001</v>
      </c>
      <c r="AX4350">
        <v>0.11169499999999997</v>
      </c>
      <c r="AY4350">
        <v>9.7660700000000003E-2</v>
      </c>
      <c r="AZ4350">
        <v>9.2491100000000007E-2</v>
      </c>
      <c r="BA4350">
        <v>7.4451400000000001E-2</v>
      </c>
      <c r="BC4350" s="52">
        <v>100000</v>
      </c>
      <c r="BD4350" s="52">
        <v>100000</v>
      </c>
      <c r="BE4350">
        <v>0</v>
      </c>
      <c r="BF4350">
        <v>0</v>
      </c>
      <c r="BG4350">
        <v>0</v>
      </c>
    </row>
    <row r="4351" spans="1:67">
      <c r="A4351">
        <v>4350</v>
      </c>
      <c r="E4351">
        <v>9795.2054794520554</v>
      </c>
      <c r="K4351">
        <v>3228.739681770694</v>
      </c>
      <c r="L4351">
        <v>3272.1871817706942</v>
      </c>
      <c r="M4351">
        <v>3315.6346817706944</v>
      </c>
      <c r="N4351">
        <v>3359.0821817706947</v>
      </c>
      <c r="O4351">
        <v>3402.5296817706949</v>
      </c>
      <c r="Q4351">
        <v>7893.5612559602941</v>
      </c>
      <c r="R4351">
        <v>7680.3043404851906</v>
      </c>
      <c r="S4351">
        <v>7467.047425010087</v>
      </c>
      <c r="T4351">
        <v>7253.7905095349834</v>
      </c>
      <c r="U4351">
        <v>7040.5335940598798</v>
      </c>
      <c r="W4351">
        <v>4.9159999999999995E-2</v>
      </c>
      <c r="AB4351">
        <v>1</v>
      </c>
      <c r="AC4351">
        <v>1</v>
      </c>
      <c r="AD4351">
        <v>1</v>
      </c>
      <c r="AE4351">
        <v>1</v>
      </c>
      <c r="AF4351">
        <v>1</v>
      </c>
      <c r="AL4351">
        <v>4.9186909999999999</v>
      </c>
      <c r="AM4351" s="5">
        <v>5.0193533897399902</v>
      </c>
      <c r="AN4351">
        <v>570.77625570776252</v>
      </c>
      <c r="AO4351">
        <f t="shared" si="67"/>
        <v>26826.48401826484</v>
      </c>
      <c r="AP4351">
        <v>684.93150684931504</v>
      </c>
      <c r="AQ4351">
        <v>0.10839499999999999</v>
      </c>
      <c r="AR4351">
        <v>0.106697</v>
      </c>
      <c r="AS4351">
        <v>9.1133099999999995E-2</v>
      </c>
      <c r="AT4351">
        <v>4.80188E-2</v>
      </c>
      <c r="AU4351">
        <v>4.7366100000000001E-2</v>
      </c>
      <c r="AW4351">
        <v>0.10839500000000001</v>
      </c>
      <c r="AX4351">
        <v>0.106697</v>
      </c>
      <c r="AY4351">
        <v>9.1133100000000009E-2</v>
      </c>
      <c r="AZ4351">
        <v>4.80188E-2</v>
      </c>
      <c r="BA4351">
        <v>4.7366100000000008E-2</v>
      </c>
      <c r="BC4351" s="52">
        <v>100000</v>
      </c>
      <c r="BD4351" s="52">
        <v>100000</v>
      </c>
      <c r="BE4351">
        <v>0</v>
      </c>
      <c r="BF4351">
        <v>0</v>
      </c>
      <c r="BG4351">
        <v>0</v>
      </c>
    </row>
    <row r="4352" spans="1:67">
      <c r="A4352">
        <v>4351</v>
      </c>
      <c r="E4352">
        <v>9795.2054794520554</v>
      </c>
      <c r="K4352">
        <v>3775.5184376220268</v>
      </c>
      <c r="L4352">
        <v>3816.0784376220267</v>
      </c>
      <c r="M4352">
        <v>3856.6384376220267</v>
      </c>
      <c r="N4352">
        <v>3897.1984376220266</v>
      </c>
      <c r="O4352">
        <v>3937.7584376220266</v>
      </c>
      <c r="Q4352">
        <v>8678.0204057409428</v>
      </c>
      <c r="R4352">
        <v>8443.570099501394</v>
      </c>
      <c r="S4352">
        <v>8209.1197932618452</v>
      </c>
      <c r="T4352">
        <v>7974.6694870222973</v>
      </c>
      <c r="U4352">
        <v>7740.2191807827494</v>
      </c>
      <c r="W4352">
        <v>0.14709999999999998</v>
      </c>
      <c r="AB4352">
        <v>1</v>
      </c>
      <c r="AC4352">
        <v>1</v>
      </c>
      <c r="AD4352">
        <v>1</v>
      </c>
      <c r="AE4352">
        <v>1</v>
      </c>
      <c r="AF4352">
        <v>1</v>
      </c>
      <c r="AL4352">
        <v>3.0924236999999999</v>
      </c>
      <c r="AM4352" s="5">
        <v>5.6999368667602539</v>
      </c>
      <c r="AN4352">
        <v>570.77625570776252</v>
      </c>
      <c r="AO4352">
        <f t="shared" si="67"/>
        <v>26826.48401826484</v>
      </c>
      <c r="AP4352">
        <v>684.93150684931504</v>
      </c>
      <c r="AQ4352">
        <v>0.10700799999999999</v>
      </c>
      <c r="AR4352">
        <v>9.1482900000000006E-2</v>
      </c>
      <c r="AS4352">
        <v>4.0845699999999999E-2</v>
      </c>
      <c r="AT4352">
        <v>4.1991500000000001E-2</v>
      </c>
      <c r="AU4352">
        <v>4.4244900000000004E-2</v>
      </c>
      <c r="AW4352">
        <v>0.10700799999999998</v>
      </c>
      <c r="AX4352">
        <v>9.148290000000002E-2</v>
      </c>
      <c r="AY4352">
        <v>4.0845699999999999E-2</v>
      </c>
      <c r="AZ4352">
        <v>4.1991500000000001E-2</v>
      </c>
      <c r="BA4352">
        <v>4.4244900000000004E-2</v>
      </c>
      <c r="BC4352" s="52">
        <v>100000</v>
      </c>
      <c r="BD4352" s="52">
        <v>100000</v>
      </c>
      <c r="BE4352">
        <v>0</v>
      </c>
      <c r="BF4352">
        <v>0</v>
      </c>
      <c r="BG4352">
        <v>0</v>
      </c>
    </row>
    <row r="4353" spans="1:59">
      <c r="A4353">
        <v>4352</v>
      </c>
      <c r="E4353">
        <v>9795.2054794520554</v>
      </c>
      <c r="K4353">
        <v>3565.5613305583533</v>
      </c>
      <c r="L4353">
        <v>3614.8938305583533</v>
      </c>
      <c r="M4353">
        <v>3664.2263305583533</v>
      </c>
      <c r="N4353">
        <v>3713.5588305583533</v>
      </c>
      <c r="O4353">
        <v>3762.8913305583533</v>
      </c>
      <c r="Q4353">
        <v>6749.8248328214286</v>
      </c>
      <c r="R4353">
        <v>6567.4677490307695</v>
      </c>
      <c r="S4353">
        <v>6385.1106652401104</v>
      </c>
      <c r="T4353">
        <v>6202.7535814494513</v>
      </c>
      <c r="U4353">
        <v>6020.3964976587922</v>
      </c>
      <c r="W4353">
        <v>0.31697000000000003</v>
      </c>
      <c r="AB4353">
        <v>1</v>
      </c>
      <c r="AC4353">
        <v>1</v>
      </c>
      <c r="AD4353">
        <v>1</v>
      </c>
      <c r="AE4353">
        <v>1</v>
      </c>
      <c r="AF4353">
        <v>1</v>
      </c>
      <c r="AL4353">
        <v>1.6048541000000001</v>
      </c>
      <c r="AM4353" s="5">
        <v>5.2628564834594727</v>
      </c>
      <c r="AN4353">
        <v>570.77625570776252</v>
      </c>
      <c r="AO4353">
        <f t="shared" si="67"/>
        <v>26826.48401826484</v>
      </c>
      <c r="AP4353">
        <v>684.93150684931504</v>
      </c>
      <c r="AQ4353">
        <v>9.9974000000000007E-2</v>
      </c>
      <c r="AR4353">
        <v>4.4440100000000003E-2</v>
      </c>
      <c r="AS4353">
        <v>3.7823200000000001E-2</v>
      </c>
      <c r="AT4353">
        <v>3.7008699999999999E-2</v>
      </c>
      <c r="AU4353">
        <v>4.1956E-2</v>
      </c>
      <c r="AW4353">
        <v>9.9973999999999993E-2</v>
      </c>
      <c r="AX4353">
        <v>4.4440099999999996E-2</v>
      </c>
      <c r="AY4353">
        <v>3.7823200000000001E-2</v>
      </c>
      <c r="AZ4353">
        <v>3.7008699999999992E-2</v>
      </c>
      <c r="BA4353">
        <v>4.1956000000000007E-2</v>
      </c>
      <c r="BC4353" s="52">
        <v>100000</v>
      </c>
      <c r="BD4353" s="52">
        <v>100000</v>
      </c>
      <c r="BE4353">
        <v>0</v>
      </c>
      <c r="BF4353">
        <v>0</v>
      </c>
      <c r="BG4353">
        <v>0</v>
      </c>
    </row>
    <row r="4354" spans="1:59">
      <c r="A4354">
        <v>4353</v>
      </c>
      <c r="E4354">
        <v>9795.2054794520554</v>
      </c>
      <c r="K4354">
        <v>3524.7569457933287</v>
      </c>
      <c r="L4354">
        <v>3599.9944457933289</v>
      </c>
      <c r="M4354">
        <v>3675.231945793329</v>
      </c>
      <c r="N4354">
        <v>3750.4694457933292</v>
      </c>
      <c r="O4354">
        <v>3825.7069457933294</v>
      </c>
      <c r="Q4354">
        <v>6697.0767109292201</v>
      </c>
      <c r="R4354">
        <v>6516.1447003785106</v>
      </c>
      <c r="S4354">
        <v>6335.2126898278011</v>
      </c>
      <c r="T4354">
        <v>6154.2806792770916</v>
      </c>
      <c r="U4354">
        <v>5973.3486687263821</v>
      </c>
      <c r="W4354">
        <v>0.47454000000000002</v>
      </c>
      <c r="AB4354">
        <v>1</v>
      </c>
      <c r="AC4354">
        <v>1</v>
      </c>
      <c r="AD4354">
        <v>1</v>
      </c>
      <c r="AE4354">
        <v>1</v>
      </c>
      <c r="AF4354">
        <v>1</v>
      </c>
      <c r="AL4354">
        <v>0.61803070000000004</v>
      </c>
      <c r="AM4354" s="5">
        <v>5.1626119613647461</v>
      </c>
      <c r="AN4354">
        <v>570.77625570776252</v>
      </c>
      <c r="AO4354">
        <f t="shared" si="67"/>
        <v>26826.48401826484</v>
      </c>
      <c r="AP4354">
        <v>684.93150684931504</v>
      </c>
      <c r="AQ4354">
        <v>9.8675399999999996E-2</v>
      </c>
      <c r="AR4354">
        <v>4.2008000000000004E-2</v>
      </c>
      <c r="AS4354">
        <v>3.34244E-2</v>
      </c>
      <c r="AT4354">
        <v>2.5085099999999999E-2</v>
      </c>
      <c r="AU4354">
        <v>3.6276800000000005E-2</v>
      </c>
      <c r="AW4354">
        <v>9.867540000000001E-2</v>
      </c>
      <c r="AX4354">
        <v>4.2008000000000004E-2</v>
      </c>
      <c r="AY4354">
        <v>3.3424400000000007E-2</v>
      </c>
      <c r="AZ4354">
        <v>2.5085099999999999E-2</v>
      </c>
      <c r="BA4354">
        <v>3.6276800000000012E-2</v>
      </c>
      <c r="BC4354" s="52">
        <v>100000</v>
      </c>
      <c r="BD4354" s="52">
        <v>100000</v>
      </c>
      <c r="BE4354">
        <v>0</v>
      </c>
      <c r="BF4354">
        <v>0</v>
      </c>
      <c r="BG4354">
        <v>0</v>
      </c>
    </row>
    <row r="4355" spans="1:59">
      <c r="A4355">
        <v>4354</v>
      </c>
      <c r="E4355">
        <v>9795.2054794520554</v>
      </c>
      <c r="K4355">
        <v>3765.8737648593842</v>
      </c>
      <c r="L4355">
        <v>3874.9062648593845</v>
      </c>
      <c r="M4355">
        <v>3983.9387648593847</v>
      </c>
      <c r="N4355">
        <v>4092.971264859385</v>
      </c>
      <c r="O4355">
        <v>4202.0037648593852</v>
      </c>
      <c r="Q4355">
        <v>6349.5872971772151</v>
      </c>
      <c r="R4355">
        <v>6178.0432569733912</v>
      </c>
      <c r="S4355">
        <v>6006.4992167695673</v>
      </c>
      <c r="T4355">
        <v>5834.9551765657434</v>
      </c>
      <c r="U4355">
        <v>5663.4111363619195</v>
      </c>
      <c r="W4355">
        <v>0.59772000000000003</v>
      </c>
      <c r="AB4355">
        <v>1</v>
      </c>
      <c r="AC4355">
        <v>1</v>
      </c>
      <c r="AD4355">
        <v>1</v>
      </c>
      <c r="AE4355">
        <v>1</v>
      </c>
      <c r="AF4355">
        <v>1</v>
      </c>
      <c r="AL4355">
        <v>0.89692879999999997</v>
      </c>
      <c r="AM4355" s="5">
        <v>5.4487133026123047</v>
      </c>
      <c r="AN4355">
        <v>570.77625570776252</v>
      </c>
      <c r="AO4355">
        <f t="shared" ref="AO4355:AO4418" si="68">235000000/8760</f>
        <v>26826.48401826484</v>
      </c>
      <c r="AP4355">
        <v>684.93150684931504</v>
      </c>
      <c r="AQ4355">
        <v>9.87513E-2</v>
      </c>
      <c r="AR4355">
        <v>4.2026099999999997E-2</v>
      </c>
      <c r="AS4355">
        <v>3.3515500000000004E-2</v>
      </c>
      <c r="AT4355">
        <v>2.5331700000000002E-2</v>
      </c>
      <c r="AU4355">
        <v>3.6296100000000005E-2</v>
      </c>
      <c r="AW4355">
        <v>9.87513E-2</v>
      </c>
      <c r="AX4355">
        <v>4.2026099999999997E-2</v>
      </c>
      <c r="AY4355">
        <v>3.3515500000000004E-2</v>
      </c>
      <c r="AZ4355">
        <v>2.5331699999999999E-2</v>
      </c>
      <c r="BA4355">
        <v>3.6296100000000012E-2</v>
      </c>
      <c r="BC4355" s="52">
        <v>100000</v>
      </c>
      <c r="BD4355" s="52">
        <v>100000</v>
      </c>
      <c r="BE4355">
        <v>0</v>
      </c>
      <c r="BF4355">
        <v>0</v>
      </c>
      <c r="BG4355">
        <v>0</v>
      </c>
    </row>
    <row r="4356" spans="1:59">
      <c r="A4356">
        <v>4355</v>
      </c>
      <c r="E4356">
        <v>9795.2054794520554</v>
      </c>
      <c r="K4356">
        <v>4236.2370365143979</v>
      </c>
      <c r="L4356">
        <v>4400.1295365143978</v>
      </c>
      <c r="M4356">
        <v>4564.0220365143978</v>
      </c>
      <c r="N4356">
        <v>4727.9145365143977</v>
      </c>
      <c r="O4356">
        <v>4891.8070365143976</v>
      </c>
      <c r="Q4356">
        <v>5824.5782576918873</v>
      </c>
      <c r="R4356">
        <v>5667.2181587392606</v>
      </c>
      <c r="S4356">
        <v>5509.8580597866339</v>
      </c>
      <c r="T4356">
        <v>5352.4979608340072</v>
      </c>
      <c r="U4356">
        <v>5195.1378618813806</v>
      </c>
      <c r="W4356">
        <v>0.67471000000000003</v>
      </c>
      <c r="AB4356">
        <v>1</v>
      </c>
      <c r="AC4356">
        <v>1</v>
      </c>
      <c r="AD4356">
        <v>1</v>
      </c>
      <c r="AE4356">
        <v>1</v>
      </c>
      <c r="AF4356">
        <v>1</v>
      </c>
      <c r="AL4356">
        <v>1.1771685000000001</v>
      </c>
      <c r="AM4356" s="5">
        <v>5.3092570304870614</v>
      </c>
      <c r="AN4356">
        <v>570.77625570776252</v>
      </c>
      <c r="AO4356">
        <f t="shared" si="68"/>
        <v>26826.48401826484</v>
      </c>
      <c r="AP4356">
        <v>684.93150684931504</v>
      </c>
      <c r="AQ4356">
        <v>9.8810800000000004E-2</v>
      </c>
      <c r="AR4356">
        <v>4.2012999999999995E-2</v>
      </c>
      <c r="AS4356">
        <v>3.3472999999999996E-2</v>
      </c>
      <c r="AT4356">
        <v>2.5305399999999999E-2</v>
      </c>
      <c r="AU4356">
        <v>3.62817E-2</v>
      </c>
      <c r="AW4356">
        <v>9.8810800000000018E-2</v>
      </c>
      <c r="AX4356">
        <v>4.2012999999999995E-2</v>
      </c>
      <c r="AY4356">
        <v>3.3472999999999989E-2</v>
      </c>
      <c r="AZ4356">
        <v>2.5305399999999992E-2</v>
      </c>
      <c r="BA4356">
        <v>3.62817E-2</v>
      </c>
      <c r="BC4356" s="52">
        <v>100000</v>
      </c>
      <c r="BD4356" s="52">
        <v>100000</v>
      </c>
      <c r="BE4356">
        <v>0</v>
      </c>
      <c r="BF4356">
        <v>0</v>
      </c>
      <c r="BG4356">
        <v>0</v>
      </c>
    </row>
    <row r="4357" spans="1:59">
      <c r="A4357">
        <v>4356</v>
      </c>
      <c r="E4357">
        <v>9795.2054794520554</v>
      </c>
      <c r="K4357">
        <v>4373.4881489058462</v>
      </c>
      <c r="L4357">
        <v>4576.9806489058465</v>
      </c>
      <c r="M4357">
        <v>4780.4731489058468</v>
      </c>
      <c r="N4357">
        <v>4983.965648905847</v>
      </c>
      <c r="O4357">
        <v>5187.4581489058473</v>
      </c>
      <c r="Q4357">
        <v>5834.8243563678989</v>
      </c>
      <c r="R4357">
        <v>5677.1874430714252</v>
      </c>
      <c r="S4357">
        <v>5519.5505297749514</v>
      </c>
      <c r="T4357">
        <v>5361.9136164784777</v>
      </c>
      <c r="U4357">
        <v>5204.276703182004</v>
      </c>
      <c r="W4357">
        <v>0.67458000000000007</v>
      </c>
      <c r="AB4357">
        <v>1</v>
      </c>
      <c r="AC4357">
        <v>1</v>
      </c>
      <c r="AD4357">
        <v>1</v>
      </c>
      <c r="AE4357">
        <v>1</v>
      </c>
      <c r="AF4357">
        <v>1</v>
      </c>
      <c r="AL4357">
        <v>1.0570103</v>
      </c>
      <c r="AM4357" s="5">
        <v>5.6769089698791504</v>
      </c>
      <c r="AN4357">
        <v>570.77625570776252</v>
      </c>
      <c r="AO4357">
        <f t="shared" si="68"/>
        <v>26826.48401826484</v>
      </c>
      <c r="AP4357">
        <v>684.93150684931504</v>
      </c>
      <c r="AQ4357">
        <v>9.9013699999999996E-2</v>
      </c>
      <c r="AR4357">
        <v>4.2010199999999998E-2</v>
      </c>
      <c r="AS4357">
        <v>3.3550299999999998E-2</v>
      </c>
      <c r="AT4357">
        <v>2.53852E-2</v>
      </c>
      <c r="AU4357">
        <v>3.6296000000000002E-2</v>
      </c>
      <c r="AW4357">
        <v>9.9013699999999996E-2</v>
      </c>
      <c r="AX4357">
        <v>4.2010199999999998E-2</v>
      </c>
      <c r="AY4357">
        <v>3.3550299999999991E-2</v>
      </c>
      <c r="AZ4357">
        <v>2.5385199999999997E-2</v>
      </c>
      <c r="BA4357">
        <v>3.6296000000000009E-2</v>
      </c>
      <c r="BC4357" s="52">
        <v>100000</v>
      </c>
      <c r="BD4357" s="52">
        <v>100000</v>
      </c>
      <c r="BE4357">
        <v>0</v>
      </c>
      <c r="BF4357">
        <v>0</v>
      </c>
      <c r="BG4357">
        <v>0</v>
      </c>
    </row>
    <row r="4358" spans="1:59">
      <c r="A4358">
        <v>4357</v>
      </c>
      <c r="E4358">
        <v>9795.2054794520554</v>
      </c>
      <c r="K4358">
        <v>4249.5911988011339</v>
      </c>
      <c r="L4358">
        <v>4510.9411988011343</v>
      </c>
      <c r="M4358">
        <v>4772.2911988011347</v>
      </c>
      <c r="N4358">
        <v>5033.641198801135</v>
      </c>
      <c r="O4358">
        <v>5294.9911988011354</v>
      </c>
      <c r="Q4358">
        <v>5097.3959829218356</v>
      </c>
      <c r="R4358">
        <v>4959.6818516401063</v>
      </c>
      <c r="S4358">
        <v>4821.9677203583769</v>
      </c>
      <c r="T4358">
        <v>4684.2535890766476</v>
      </c>
      <c r="U4358">
        <v>4546.5394577949182</v>
      </c>
      <c r="W4358">
        <v>0.64172000000000007</v>
      </c>
      <c r="AB4358">
        <v>1</v>
      </c>
      <c r="AC4358">
        <v>1</v>
      </c>
      <c r="AD4358">
        <v>1</v>
      </c>
      <c r="AE4358">
        <v>1</v>
      </c>
      <c r="AF4358">
        <v>1</v>
      </c>
      <c r="AL4358">
        <v>1.2613095000000001</v>
      </c>
      <c r="AM4358" s="5">
        <v>3.9626533985137939</v>
      </c>
      <c r="AN4358">
        <v>570.77625570776252</v>
      </c>
      <c r="AO4358">
        <f t="shared" si="68"/>
        <v>26826.48401826484</v>
      </c>
      <c r="AP4358">
        <v>684.93150684931504</v>
      </c>
      <c r="AQ4358">
        <v>9.9622799999999997E-2</v>
      </c>
      <c r="AR4358">
        <v>4.1992300000000003E-2</v>
      </c>
      <c r="AS4358">
        <v>3.3566499999999999E-2</v>
      </c>
      <c r="AT4358">
        <v>2.54004E-2</v>
      </c>
      <c r="AU4358">
        <v>3.6289799999999997E-2</v>
      </c>
      <c r="AW4358">
        <v>9.9622799999999997E-2</v>
      </c>
      <c r="AX4358">
        <v>4.1992299999999996E-2</v>
      </c>
      <c r="AY4358">
        <v>3.3566499999999999E-2</v>
      </c>
      <c r="AZ4358">
        <v>2.5400400000000004E-2</v>
      </c>
      <c r="BA4358">
        <v>3.6289799999999997E-2</v>
      </c>
      <c r="BC4358" s="52">
        <v>100000</v>
      </c>
      <c r="BD4358" s="52">
        <v>100000</v>
      </c>
      <c r="BE4358">
        <v>0</v>
      </c>
      <c r="BF4358">
        <v>0</v>
      </c>
      <c r="BG4358">
        <v>0</v>
      </c>
    </row>
    <row r="4359" spans="1:59">
      <c r="A4359">
        <v>4358</v>
      </c>
      <c r="E4359">
        <v>9795.2054794520554</v>
      </c>
      <c r="K4359">
        <v>4103.4373115518629</v>
      </c>
      <c r="L4359">
        <v>4409.0873115518625</v>
      </c>
      <c r="M4359">
        <v>4714.7373115518621</v>
      </c>
      <c r="N4359">
        <v>5020.3873115518618</v>
      </c>
      <c r="O4359">
        <v>5326.0373115518614</v>
      </c>
      <c r="Q4359">
        <v>5022.1274348520583</v>
      </c>
      <c r="R4359">
        <v>4886.4468013366904</v>
      </c>
      <c r="S4359">
        <v>4750.7661678213226</v>
      </c>
      <c r="T4359">
        <v>4615.0855343059548</v>
      </c>
      <c r="U4359">
        <v>4479.4049007905869</v>
      </c>
      <c r="W4359">
        <v>0.60789000000000004</v>
      </c>
      <c r="AB4359">
        <v>1</v>
      </c>
      <c r="AC4359">
        <v>1</v>
      </c>
      <c r="AD4359">
        <v>1</v>
      </c>
      <c r="AE4359">
        <v>1</v>
      </c>
      <c r="AF4359">
        <v>1</v>
      </c>
      <c r="AL4359">
        <v>1.1980580000000001</v>
      </c>
      <c r="AM4359" s="5">
        <v>2.8992090225219731</v>
      </c>
      <c r="AN4359">
        <v>570.77625570776252</v>
      </c>
      <c r="AO4359">
        <f t="shared" si="68"/>
        <v>26826.48401826484</v>
      </c>
      <c r="AP4359">
        <v>684.93150684931504</v>
      </c>
      <c r="AQ4359">
        <v>0.100059</v>
      </c>
      <c r="AR4359">
        <v>4.1962200000000005E-2</v>
      </c>
      <c r="AS4359">
        <v>3.3847599999999999E-2</v>
      </c>
      <c r="AT4359">
        <v>2.5538900000000003E-2</v>
      </c>
      <c r="AU4359">
        <v>3.6451200000000003E-2</v>
      </c>
      <c r="AW4359">
        <v>0.100059</v>
      </c>
      <c r="AX4359">
        <v>4.1962200000000005E-2</v>
      </c>
      <c r="AY4359">
        <v>3.3847599999999992E-2</v>
      </c>
      <c r="AZ4359">
        <v>2.5538900000000003E-2</v>
      </c>
      <c r="BA4359">
        <v>3.6451200000000003E-2</v>
      </c>
      <c r="BC4359" s="52">
        <v>100000</v>
      </c>
      <c r="BD4359" s="52">
        <v>100000</v>
      </c>
      <c r="BE4359">
        <v>0</v>
      </c>
      <c r="BF4359">
        <v>0</v>
      </c>
      <c r="BG4359">
        <v>0</v>
      </c>
    </row>
    <row r="4360" spans="1:59">
      <c r="A4360">
        <v>4359</v>
      </c>
      <c r="E4360">
        <v>9795.2054794520554</v>
      </c>
      <c r="K4360">
        <v>3808.1619454340466</v>
      </c>
      <c r="L4360">
        <v>4231.4244454340469</v>
      </c>
      <c r="M4360">
        <v>4654.6869454340467</v>
      </c>
      <c r="N4360">
        <v>5077.9494454340465</v>
      </c>
      <c r="O4360">
        <v>5501.2119454340464</v>
      </c>
      <c r="Q4360">
        <v>4556.4093267748267</v>
      </c>
      <c r="R4360">
        <v>4433.3107970116807</v>
      </c>
      <c r="S4360">
        <v>4310.2122672485348</v>
      </c>
      <c r="T4360">
        <v>4187.1137374853888</v>
      </c>
      <c r="U4360">
        <v>4064.0152077222428</v>
      </c>
      <c r="W4360">
        <v>0.45512000000000002</v>
      </c>
      <c r="AB4360">
        <v>1</v>
      </c>
      <c r="AC4360">
        <v>1</v>
      </c>
      <c r="AD4360">
        <v>1</v>
      </c>
      <c r="AE4360">
        <v>1</v>
      </c>
      <c r="AF4360">
        <v>1</v>
      </c>
      <c r="AL4360">
        <v>1.4756874</v>
      </c>
      <c r="AM4360" s="5">
        <v>1.5992875099182129</v>
      </c>
      <c r="AN4360">
        <v>570.77625570776252</v>
      </c>
      <c r="AO4360">
        <f t="shared" si="68"/>
        <v>26826.48401826484</v>
      </c>
      <c r="AP4360">
        <v>684.93150684931504</v>
      </c>
      <c r="AQ4360">
        <v>0.100021</v>
      </c>
      <c r="AR4360">
        <v>4.2010699999999998E-2</v>
      </c>
      <c r="AS4360">
        <v>3.4485799999999997E-2</v>
      </c>
      <c r="AT4360">
        <v>2.7930700000000003E-2</v>
      </c>
      <c r="AU4360">
        <v>3.8330500000000003E-2</v>
      </c>
      <c r="AW4360">
        <v>0.10002100000000001</v>
      </c>
      <c r="AX4360">
        <v>4.2010699999999998E-2</v>
      </c>
      <c r="AY4360">
        <v>3.4485799999999997E-2</v>
      </c>
      <c r="AZ4360">
        <v>2.7930700000000003E-2</v>
      </c>
      <c r="BA4360">
        <v>3.8330500000000003E-2</v>
      </c>
      <c r="BC4360" s="52">
        <v>100000</v>
      </c>
      <c r="BD4360" s="52">
        <v>100000</v>
      </c>
      <c r="BE4360">
        <v>0</v>
      </c>
      <c r="BF4360">
        <v>0</v>
      </c>
      <c r="BG4360">
        <v>0</v>
      </c>
    </row>
    <row r="4361" spans="1:59">
      <c r="A4361">
        <v>4360</v>
      </c>
      <c r="E4361">
        <v>9795.2054794520554</v>
      </c>
      <c r="K4361">
        <v>3812.6133328629585</v>
      </c>
      <c r="L4361">
        <v>4474.6499995296253</v>
      </c>
      <c r="M4361">
        <v>5136.6866661962922</v>
      </c>
      <c r="N4361">
        <v>5798.7233328629591</v>
      </c>
      <c r="O4361">
        <v>6460.7599995296259</v>
      </c>
      <c r="Q4361">
        <v>4940.1586454439603</v>
      </c>
      <c r="R4361">
        <v>4806.6925266793669</v>
      </c>
      <c r="S4361">
        <v>4673.2264079147735</v>
      </c>
      <c r="T4361">
        <v>4539.7602891501801</v>
      </c>
      <c r="U4361">
        <v>4406.2941703855868</v>
      </c>
      <c r="W4361">
        <v>0.37851999999999997</v>
      </c>
      <c r="AB4361">
        <v>1</v>
      </c>
      <c r="AC4361">
        <v>1</v>
      </c>
      <c r="AD4361">
        <v>1</v>
      </c>
      <c r="AE4361">
        <v>1</v>
      </c>
      <c r="AF4361">
        <v>1</v>
      </c>
      <c r="AL4361">
        <v>1.905435</v>
      </c>
      <c r="AM4361" s="5">
        <v>2.394311666488647</v>
      </c>
      <c r="AN4361">
        <v>570.77625570776252</v>
      </c>
      <c r="AO4361">
        <f t="shared" si="68"/>
        <v>26826.48401826484</v>
      </c>
      <c r="AP4361">
        <v>684.93150684931504</v>
      </c>
      <c r="AQ4361">
        <v>0.10412099999999999</v>
      </c>
      <c r="AR4361">
        <v>4.5978600000000001E-2</v>
      </c>
      <c r="AS4361">
        <v>3.9395000000000006E-2</v>
      </c>
      <c r="AT4361">
        <v>3.9947899999999995E-2</v>
      </c>
      <c r="AU4361">
        <v>4.1777399999999999E-2</v>
      </c>
      <c r="AW4361">
        <v>0.10412100000000001</v>
      </c>
      <c r="AX4361">
        <v>4.5978599999999994E-2</v>
      </c>
      <c r="AY4361">
        <v>3.9394999999999999E-2</v>
      </c>
      <c r="AZ4361">
        <v>3.9947899999999995E-2</v>
      </c>
      <c r="BA4361">
        <v>4.1777400000000006E-2</v>
      </c>
      <c r="BC4361" s="52">
        <v>100000</v>
      </c>
      <c r="BD4361" s="52">
        <v>100000</v>
      </c>
      <c r="BE4361">
        <v>0</v>
      </c>
      <c r="BF4361">
        <v>0</v>
      </c>
      <c r="BG4361">
        <v>0</v>
      </c>
    </row>
    <row r="4362" spans="1:59">
      <c r="A4362">
        <v>4361</v>
      </c>
      <c r="E4362">
        <v>9795.2054794520554</v>
      </c>
      <c r="K4362">
        <v>4164.2729397469921</v>
      </c>
      <c r="L4362">
        <v>4940.1546064136583</v>
      </c>
      <c r="M4362">
        <v>5716.0362730803245</v>
      </c>
      <c r="N4362">
        <v>6491.9179397469907</v>
      </c>
      <c r="O4362">
        <v>7267.7996064136569</v>
      </c>
      <c r="Q4362">
        <v>5372.2989371373933</v>
      </c>
      <c r="R4362">
        <v>5227.1578718263227</v>
      </c>
      <c r="S4362">
        <v>5082.016806515252</v>
      </c>
      <c r="T4362">
        <v>4936.8757412041814</v>
      </c>
      <c r="U4362">
        <v>4791.7346758931108</v>
      </c>
      <c r="W4362">
        <v>0.24765000000000001</v>
      </c>
      <c r="AB4362">
        <v>1</v>
      </c>
      <c r="AC4362">
        <v>1</v>
      </c>
      <c r="AD4362">
        <v>1</v>
      </c>
      <c r="AE4362">
        <v>1</v>
      </c>
      <c r="AF4362">
        <v>1</v>
      </c>
      <c r="AL4362">
        <v>1.1986079000000001</v>
      </c>
      <c r="AM4362" s="5">
        <v>2.911523580551147</v>
      </c>
      <c r="AN4362">
        <v>570.77625570776252</v>
      </c>
      <c r="AO4362">
        <f t="shared" si="68"/>
        <v>26826.48401826484</v>
      </c>
      <c r="AP4362">
        <v>684.93150684931504</v>
      </c>
      <c r="AQ4362">
        <v>0.113718</v>
      </c>
      <c r="AR4362">
        <v>0.105283</v>
      </c>
      <c r="AS4362">
        <v>8.3543800000000001E-2</v>
      </c>
      <c r="AT4362">
        <v>4.2258899999999995E-2</v>
      </c>
      <c r="AU4362">
        <v>4.3672099999999998E-2</v>
      </c>
      <c r="AW4362">
        <v>0.113718</v>
      </c>
      <c r="AX4362">
        <v>0.105283</v>
      </c>
      <c r="AY4362">
        <v>8.3543799999999988E-2</v>
      </c>
      <c r="AZ4362">
        <v>4.2258900000000002E-2</v>
      </c>
      <c r="BA4362">
        <v>4.3672100000000005E-2</v>
      </c>
      <c r="BC4362" s="52">
        <v>100000</v>
      </c>
      <c r="BD4362" s="52">
        <v>100000</v>
      </c>
      <c r="BE4362">
        <v>0</v>
      </c>
      <c r="BF4362">
        <v>0</v>
      </c>
      <c r="BG4362">
        <v>0</v>
      </c>
    </row>
    <row r="4363" spans="1:59">
      <c r="A4363">
        <v>4362</v>
      </c>
      <c r="E4363">
        <v>9795.2054794520554</v>
      </c>
      <c r="K4363">
        <v>4737.7600201717942</v>
      </c>
      <c r="L4363">
        <v>5543.4783535051274</v>
      </c>
      <c r="M4363">
        <v>6349.1966868384607</v>
      </c>
      <c r="N4363">
        <v>7154.9150201717939</v>
      </c>
      <c r="O4363">
        <v>7960.6333535051272</v>
      </c>
      <c r="Q4363">
        <v>5387.9233853081096</v>
      </c>
      <c r="R4363">
        <v>5242.360201322268</v>
      </c>
      <c r="S4363">
        <v>5096.7970173364265</v>
      </c>
      <c r="T4363">
        <v>4951.233833350585</v>
      </c>
      <c r="U4363">
        <v>4805.6706493647434</v>
      </c>
      <c r="W4363">
        <v>0.11272</v>
      </c>
      <c r="AB4363">
        <v>1</v>
      </c>
      <c r="AC4363">
        <v>1</v>
      </c>
      <c r="AD4363">
        <v>1</v>
      </c>
      <c r="AE4363">
        <v>1</v>
      </c>
      <c r="AF4363">
        <v>1</v>
      </c>
      <c r="AL4363">
        <v>0.46489942000000001</v>
      </c>
      <c r="AM4363" s="5">
        <v>4.7791972160339364</v>
      </c>
      <c r="AN4363">
        <v>570.77625570776252</v>
      </c>
      <c r="AO4363">
        <f t="shared" si="68"/>
        <v>26826.48401826484</v>
      </c>
      <c r="AP4363">
        <v>684.93150684931504</v>
      </c>
      <c r="AQ4363">
        <v>0.118687</v>
      </c>
      <c r="AR4363">
        <v>0.115771</v>
      </c>
      <c r="AS4363">
        <v>0.100899</v>
      </c>
      <c r="AT4363">
        <v>0.10387300000000001</v>
      </c>
      <c r="AU4363">
        <v>9.6835599999999994E-2</v>
      </c>
      <c r="AW4363">
        <v>0.118687</v>
      </c>
      <c r="AX4363">
        <v>0.115771</v>
      </c>
      <c r="AY4363">
        <v>0.100899</v>
      </c>
      <c r="AZ4363">
        <v>0.10387300000000001</v>
      </c>
      <c r="BA4363">
        <v>9.6835600000000008E-2</v>
      </c>
      <c r="BC4363" s="52">
        <v>100000</v>
      </c>
      <c r="BD4363" s="52">
        <v>100000</v>
      </c>
      <c r="BE4363">
        <v>0</v>
      </c>
      <c r="BF4363">
        <v>0</v>
      </c>
      <c r="BG4363">
        <v>0</v>
      </c>
    </row>
    <row r="4364" spans="1:59">
      <c r="A4364">
        <v>4363</v>
      </c>
      <c r="E4364">
        <v>9795.2054794520554</v>
      </c>
      <c r="K4364">
        <v>5136.9010929642209</v>
      </c>
      <c r="L4364">
        <v>5914.9560929642212</v>
      </c>
      <c r="M4364">
        <v>6693.0110929642215</v>
      </c>
      <c r="N4364">
        <v>7471.0660929642218</v>
      </c>
      <c r="O4364">
        <v>8249.121092964222</v>
      </c>
      <c r="Q4364">
        <v>5651.46825810062</v>
      </c>
      <c r="R4364">
        <v>5498.7849967822567</v>
      </c>
      <c r="S4364">
        <v>5346.1017354638934</v>
      </c>
      <c r="T4364">
        <v>5193.4184741455301</v>
      </c>
      <c r="U4364">
        <v>5040.7352128271668</v>
      </c>
      <c r="W4364">
        <v>3.7789999999999997E-2</v>
      </c>
      <c r="AB4364">
        <v>1</v>
      </c>
      <c r="AC4364">
        <v>1</v>
      </c>
      <c r="AD4364">
        <v>1</v>
      </c>
      <c r="AE4364">
        <v>1</v>
      </c>
      <c r="AF4364">
        <v>1</v>
      </c>
      <c r="AL4364">
        <v>0.91542082999999996</v>
      </c>
      <c r="AM4364" s="5">
        <v>5.5889139175415039</v>
      </c>
      <c r="AN4364">
        <v>570.77625570776252</v>
      </c>
      <c r="AO4364">
        <f t="shared" si="68"/>
        <v>26826.48401826484</v>
      </c>
      <c r="AP4364">
        <v>684.93150684931504</v>
      </c>
      <c r="AQ4364">
        <v>0.11930800000000001</v>
      </c>
      <c r="AR4364">
        <v>0.15564599999999998</v>
      </c>
      <c r="AS4364">
        <v>0.10427599999999999</v>
      </c>
      <c r="AT4364">
        <v>0.105754</v>
      </c>
      <c r="AU4364">
        <v>0.10852200000000001</v>
      </c>
      <c r="AW4364">
        <v>0.11930800000000001</v>
      </c>
      <c r="AX4364">
        <v>0.15564600000000001</v>
      </c>
      <c r="AY4364">
        <v>0.10427599999999999</v>
      </c>
      <c r="AZ4364">
        <v>0.105754</v>
      </c>
      <c r="BA4364">
        <v>0.10852199999999999</v>
      </c>
      <c r="BC4364" s="52">
        <v>100000</v>
      </c>
      <c r="BD4364" s="52">
        <v>100000</v>
      </c>
      <c r="BE4364">
        <v>0</v>
      </c>
      <c r="BF4364">
        <v>0</v>
      </c>
      <c r="BG4364">
        <v>0</v>
      </c>
    </row>
    <row r="4365" spans="1:59">
      <c r="A4365">
        <v>4364</v>
      </c>
      <c r="E4365">
        <v>9795.2054794520554</v>
      </c>
      <c r="K4365">
        <v>5124.2888285823028</v>
      </c>
      <c r="L4365">
        <v>5776.3438285823031</v>
      </c>
      <c r="M4365">
        <v>6428.3988285823034</v>
      </c>
      <c r="N4365">
        <v>7080.4538285823037</v>
      </c>
      <c r="O4365">
        <v>7732.508828582304</v>
      </c>
      <c r="Q4365">
        <v>6058.3010805348658</v>
      </c>
      <c r="R4365">
        <v>5894.6265937955122</v>
      </c>
      <c r="S4365">
        <v>5730.9521070561586</v>
      </c>
      <c r="T4365">
        <v>5567.277620316805</v>
      </c>
      <c r="U4365">
        <v>5403.6031335774514</v>
      </c>
      <c r="W4365">
        <v>0</v>
      </c>
      <c r="AB4365">
        <v>1</v>
      </c>
      <c r="AC4365">
        <v>1</v>
      </c>
      <c r="AD4365">
        <v>1</v>
      </c>
      <c r="AE4365">
        <v>1</v>
      </c>
      <c r="AF4365">
        <v>1</v>
      </c>
      <c r="AL4365">
        <v>1.8339618</v>
      </c>
      <c r="AM4365" s="5">
        <v>4.3927760124206543</v>
      </c>
      <c r="AN4365">
        <v>570.77625570776252</v>
      </c>
      <c r="AO4365">
        <f t="shared" si="68"/>
        <v>26826.48401826484</v>
      </c>
      <c r="AP4365">
        <v>684.93150684931504</v>
      </c>
      <c r="AQ4365">
        <v>0.1191</v>
      </c>
      <c r="AR4365">
        <v>0.158831</v>
      </c>
      <c r="AS4365">
        <v>0.10575799999999999</v>
      </c>
      <c r="AT4365">
        <v>0.10901000000000001</v>
      </c>
      <c r="AU4365">
        <v>0.108871</v>
      </c>
      <c r="AW4365">
        <v>0.1191</v>
      </c>
      <c r="AX4365">
        <v>0.158831</v>
      </c>
      <c r="AY4365">
        <v>0.105758</v>
      </c>
      <c r="AZ4365">
        <v>0.10901000000000001</v>
      </c>
      <c r="BA4365">
        <v>0.10887099999999998</v>
      </c>
      <c r="BC4365" s="52">
        <v>100000</v>
      </c>
      <c r="BD4365" s="52">
        <v>100000</v>
      </c>
      <c r="BE4365">
        <v>0</v>
      </c>
      <c r="BF4365">
        <v>0</v>
      </c>
      <c r="BG4365">
        <v>0</v>
      </c>
    </row>
    <row r="4366" spans="1:59">
      <c r="A4366">
        <v>4365</v>
      </c>
      <c r="E4366">
        <v>9795.2054794520554</v>
      </c>
      <c r="K4366">
        <v>5020.4231219076937</v>
      </c>
      <c r="L4366">
        <v>5547.7147885743607</v>
      </c>
      <c r="M4366">
        <v>6075.0064552410277</v>
      </c>
      <c r="N4366">
        <v>6602.2981219076946</v>
      </c>
      <c r="O4366">
        <v>7129.5897885743616</v>
      </c>
      <c r="Q4366">
        <v>5467.4583001255551</v>
      </c>
      <c r="R4366">
        <v>5319.7463563954007</v>
      </c>
      <c r="S4366">
        <v>5172.0344126652453</v>
      </c>
      <c r="T4366">
        <v>5024.32246893509</v>
      </c>
      <c r="U4366">
        <v>4876.6105252049347</v>
      </c>
      <c r="W4366">
        <v>0</v>
      </c>
      <c r="AB4366">
        <v>1</v>
      </c>
      <c r="AC4366">
        <v>1</v>
      </c>
      <c r="AD4366">
        <v>1</v>
      </c>
      <c r="AE4366">
        <v>1</v>
      </c>
      <c r="AF4366">
        <v>1</v>
      </c>
      <c r="AL4366">
        <v>4.0741056999999996</v>
      </c>
      <c r="AM4366" s="5">
        <v>4.1315717697143546</v>
      </c>
      <c r="AN4366">
        <v>570.77625570776252</v>
      </c>
      <c r="AO4366">
        <f t="shared" si="68"/>
        <v>26826.48401826484</v>
      </c>
      <c r="AP4366">
        <v>684.93150684931504</v>
      </c>
      <c r="AQ4366">
        <v>0.118169</v>
      </c>
      <c r="AR4366">
        <v>0.15477199999999999</v>
      </c>
      <c r="AS4366">
        <v>0.10345799999999999</v>
      </c>
      <c r="AT4366">
        <v>0.105573</v>
      </c>
      <c r="AU4366">
        <v>0.108421</v>
      </c>
      <c r="AW4366">
        <v>0.11816900000000001</v>
      </c>
      <c r="AX4366">
        <v>0.15477200000000002</v>
      </c>
      <c r="AY4366">
        <v>0.10345799999999998</v>
      </c>
      <c r="AZ4366">
        <v>0.10557300000000001</v>
      </c>
      <c r="BA4366">
        <v>0.108421</v>
      </c>
      <c r="BC4366" s="52">
        <v>100000</v>
      </c>
      <c r="BD4366" s="52">
        <v>100000</v>
      </c>
      <c r="BE4366">
        <v>0</v>
      </c>
      <c r="BF4366">
        <v>0</v>
      </c>
      <c r="BG4366">
        <v>0</v>
      </c>
    </row>
    <row r="4367" spans="1:59">
      <c r="A4367">
        <v>4366</v>
      </c>
      <c r="E4367">
        <v>9795.2054794520554</v>
      </c>
      <c r="K4367">
        <v>4832.7229519885805</v>
      </c>
      <c r="L4367">
        <v>5277.3804519885807</v>
      </c>
      <c r="M4367">
        <v>5722.037951988581</v>
      </c>
      <c r="N4367">
        <v>6166.6954519885812</v>
      </c>
      <c r="O4367">
        <v>6611.3529519885815</v>
      </c>
      <c r="Q4367">
        <v>4232.9196628664376</v>
      </c>
      <c r="R4367">
        <v>4118.5607135448899</v>
      </c>
      <c r="S4367">
        <v>4004.2017642233423</v>
      </c>
      <c r="T4367">
        <v>3889.8428149017946</v>
      </c>
      <c r="U4367">
        <v>3775.4838655802469</v>
      </c>
      <c r="W4367">
        <v>0</v>
      </c>
      <c r="AB4367">
        <v>1</v>
      </c>
      <c r="AC4367">
        <v>1</v>
      </c>
      <c r="AD4367">
        <v>1</v>
      </c>
      <c r="AE4367">
        <v>1</v>
      </c>
      <c r="AF4367">
        <v>1</v>
      </c>
      <c r="AL4367">
        <v>5.2461194999999998</v>
      </c>
      <c r="AM4367" s="5">
        <v>3.746686458587646</v>
      </c>
      <c r="AN4367">
        <v>570.77625570776252</v>
      </c>
      <c r="AO4367">
        <f t="shared" si="68"/>
        <v>26826.48401826484</v>
      </c>
      <c r="AP4367">
        <v>684.93150684931504</v>
      </c>
      <c r="AQ4367">
        <v>0.11590200000000001</v>
      </c>
      <c r="AR4367">
        <v>0.12381</v>
      </c>
      <c r="AS4367">
        <v>0.10266400000000001</v>
      </c>
      <c r="AT4367">
        <v>0.104355</v>
      </c>
      <c r="AU4367">
        <v>0.10647100000000001</v>
      </c>
      <c r="AW4367">
        <v>0.11590199999999999</v>
      </c>
      <c r="AX4367">
        <v>0.12381000000000002</v>
      </c>
      <c r="AY4367">
        <v>0.10266400000000002</v>
      </c>
      <c r="AZ4367">
        <v>0.10435500000000002</v>
      </c>
      <c r="BA4367">
        <v>0.10647100000000002</v>
      </c>
      <c r="BC4367" s="52">
        <v>100000</v>
      </c>
      <c r="BD4367" s="52">
        <v>100000</v>
      </c>
      <c r="BE4367">
        <v>0</v>
      </c>
      <c r="BF4367">
        <v>0</v>
      </c>
      <c r="BG4367">
        <v>0</v>
      </c>
    </row>
    <row r="4368" spans="1:59">
      <c r="A4368">
        <v>4367</v>
      </c>
      <c r="E4368">
        <v>9795.2054794520554</v>
      </c>
      <c r="K4368">
        <v>3513.6284772210493</v>
      </c>
      <c r="L4368">
        <v>3888.4384772210492</v>
      </c>
      <c r="M4368">
        <v>4263.2484772210491</v>
      </c>
      <c r="N4368">
        <v>4638.0584772210495</v>
      </c>
      <c r="O4368">
        <v>5012.868477221049</v>
      </c>
      <c r="Q4368">
        <v>2410.5210249481611</v>
      </c>
      <c r="R4368">
        <v>2345.3970275781162</v>
      </c>
      <c r="S4368">
        <v>2280.2730302080713</v>
      </c>
      <c r="T4368">
        <v>2215.1490328380264</v>
      </c>
      <c r="U4368">
        <v>2150.0250354679815</v>
      </c>
      <c r="W4368">
        <v>0</v>
      </c>
      <c r="AB4368">
        <v>1</v>
      </c>
      <c r="AC4368">
        <v>1</v>
      </c>
      <c r="AD4368">
        <v>1</v>
      </c>
      <c r="AE4368">
        <v>1</v>
      </c>
      <c r="AF4368">
        <v>1</v>
      </c>
      <c r="AL4368">
        <v>6.0935480000000002</v>
      </c>
      <c r="AM4368" s="5">
        <v>4.593876838684082</v>
      </c>
      <c r="AN4368">
        <v>570.77625570776252</v>
      </c>
      <c r="AO4368">
        <f t="shared" si="68"/>
        <v>26826.48401826484</v>
      </c>
      <c r="AP4368">
        <v>684.93150684931504</v>
      </c>
      <c r="AQ4368">
        <v>0.11590300000000001</v>
      </c>
      <c r="AR4368">
        <v>0.11369</v>
      </c>
      <c r="AS4368">
        <v>0.10174599999999999</v>
      </c>
      <c r="AT4368">
        <v>0.10382599999999999</v>
      </c>
      <c r="AU4368">
        <v>9.8710999999999993E-2</v>
      </c>
      <c r="AW4368">
        <v>0.11590300000000002</v>
      </c>
      <c r="AX4368">
        <v>0.11369</v>
      </c>
      <c r="AY4368">
        <v>0.10174599999999999</v>
      </c>
      <c r="AZ4368">
        <v>0.10382599999999999</v>
      </c>
      <c r="BA4368">
        <v>9.8710999999999979E-2</v>
      </c>
      <c r="BC4368" s="52">
        <v>100000</v>
      </c>
      <c r="BD4368" s="52">
        <v>100000</v>
      </c>
      <c r="BE4368">
        <v>0</v>
      </c>
      <c r="BF4368">
        <v>0</v>
      </c>
      <c r="BG4368">
        <v>0</v>
      </c>
    </row>
    <row r="4369" spans="1:59">
      <c r="A4369">
        <v>4368</v>
      </c>
      <c r="E4369">
        <v>9795.2054794520554</v>
      </c>
      <c r="K4369">
        <v>2509.3988769191301</v>
      </c>
      <c r="L4369">
        <v>2711.5163769191299</v>
      </c>
      <c r="M4369">
        <v>2913.6338769191298</v>
      </c>
      <c r="N4369">
        <v>3115.7513769191296</v>
      </c>
      <c r="O4369">
        <v>3317.8688769191294</v>
      </c>
      <c r="Q4369">
        <v>1547.560469997564</v>
      </c>
      <c r="R4369">
        <v>1505.7507026132582</v>
      </c>
      <c r="S4369">
        <v>1463.9409352289524</v>
      </c>
      <c r="T4369">
        <v>1422.1311678446466</v>
      </c>
      <c r="U4369">
        <v>1380.3214004603408</v>
      </c>
      <c r="W4369">
        <v>0</v>
      </c>
      <c r="AB4369">
        <v>1</v>
      </c>
      <c r="AC4369">
        <v>1</v>
      </c>
      <c r="AD4369">
        <v>1</v>
      </c>
      <c r="AE4369">
        <v>1</v>
      </c>
      <c r="AF4369">
        <v>1</v>
      </c>
      <c r="AL4369">
        <v>6.7580679999999997</v>
      </c>
      <c r="AM4369" s="5">
        <v>4.5685124397277832</v>
      </c>
      <c r="AN4369">
        <v>570.77625570776252</v>
      </c>
      <c r="AO4369">
        <f t="shared" si="68"/>
        <v>26826.48401826484</v>
      </c>
      <c r="AP4369">
        <v>684.93150684931504</v>
      </c>
      <c r="AQ4369">
        <v>0.113841</v>
      </c>
      <c r="AR4369">
        <v>0.11368399999999999</v>
      </c>
      <c r="AS4369">
        <v>9.9398399999999998E-2</v>
      </c>
      <c r="AT4369">
        <v>0.103585</v>
      </c>
      <c r="AU4369">
        <v>9.6350699999999997E-2</v>
      </c>
      <c r="AW4369">
        <v>0.11384100000000001</v>
      </c>
      <c r="AX4369">
        <v>0.11368399999999999</v>
      </c>
      <c r="AY4369">
        <v>9.9398399999999984E-2</v>
      </c>
      <c r="AZ4369">
        <v>0.103585</v>
      </c>
      <c r="BA4369">
        <v>9.6350699999999997E-2</v>
      </c>
      <c r="BC4369" s="52">
        <v>100000</v>
      </c>
      <c r="BD4369" s="52">
        <v>100000</v>
      </c>
      <c r="BE4369">
        <v>0</v>
      </c>
      <c r="BF4369">
        <v>0</v>
      </c>
      <c r="BG4369">
        <v>0</v>
      </c>
    </row>
    <row r="4370" spans="1:59">
      <c r="A4370">
        <v>4369</v>
      </c>
      <c r="E4370">
        <v>9795.2054794520554</v>
      </c>
      <c r="K4370">
        <v>2084.1272632930363</v>
      </c>
      <c r="L4370">
        <v>2185.4322632930362</v>
      </c>
      <c r="M4370">
        <v>2286.737263293036</v>
      </c>
      <c r="N4370">
        <v>2388.0422632930358</v>
      </c>
      <c r="O4370">
        <v>2489.3472632930357</v>
      </c>
      <c r="Q4370">
        <v>1727.1087308313049</v>
      </c>
      <c r="R4370">
        <v>1680.448186128478</v>
      </c>
      <c r="S4370">
        <v>1633.7876414256511</v>
      </c>
      <c r="T4370">
        <v>1587.1270967228243</v>
      </c>
      <c r="U4370">
        <v>1540.4665520199974</v>
      </c>
      <c r="W4370">
        <v>0</v>
      </c>
      <c r="AB4370">
        <v>1</v>
      </c>
      <c r="AC4370">
        <v>1</v>
      </c>
      <c r="AD4370">
        <v>1</v>
      </c>
      <c r="AE4370">
        <v>1</v>
      </c>
      <c r="AF4370">
        <v>1</v>
      </c>
      <c r="AL4370">
        <v>7.2310933999999998</v>
      </c>
      <c r="AM4370" s="5">
        <v>5.2224931716918954</v>
      </c>
      <c r="AN4370">
        <v>570.77625570776252</v>
      </c>
      <c r="AO4370">
        <f t="shared" si="68"/>
        <v>26826.48401826484</v>
      </c>
      <c r="AP4370">
        <v>684.93150684931504</v>
      </c>
      <c r="AQ4370">
        <v>0.11286</v>
      </c>
      <c r="AR4370">
        <v>0.11368</v>
      </c>
      <c r="AS4370">
        <v>9.94371E-2</v>
      </c>
      <c r="AT4370">
        <v>0.10336100000000001</v>
      </c>
      <c r="AU4370">
        <v>9.6346299999999996E-2</v>
      </c>
      <c r="AW4370">
        <v>0.11286</v>
      </c>
      <c r="AX4370">
        <v>0.11367999999999999</v>
      </c>
      <c r="AY4370">
        <v>9.9437099999999987E-2</v>
      </c>
      <c r="AZ4370">
        <v>0.10336100000000002</v>
      </c>
      <c r="BA4370">
        <v>9.6346299999999982E-2</v>
      </c>
      <c r="BC4370" s="52">
        <v>100000</v>
      </c>
      <c r="BD4370" s="52">
        <v>100000</v>
      </c>
      <c r="BE4370">
        <v>0</v>
      </c>
      <c r="BF4370">
        <v>0</v>
      </c>
      <c r="BG4370">
        <v>0</v>
      </c>
    </row>
    <row r="4371" spans="1:59">
      <c r="A4371">
        <v>4370</v>
      </c>
      <c r="E4371">
        <v>9795.2054794520554</v>
      </c>
      <c r="K4371">
        <v>1923.3538483856105</v>
      </c>
      <c r="L4371">
        <v>1973.5113483856105</v>
      </c>
      <c r="M4371">
        <v>2023.6688483856105</v>
      </c>
      <c r="N4371">
        <v>2073.8263483856108</v>
      </c>
      <c r="O4371">
        <v>2123.9838483856111</v>
      </c>
      <c r="Q4371">
        <v>1552.7180027266829</v>
      </c>
      <c r="R4371">
        <v>1510.7688965404434</v>
      </c>
      <c r="S4371">
        <v>1468.8197903542039</v>
      </c>
      <c r="T4371">
        <v>1426.8706841679643</v>
      </c>
      <c r="U4371">
        <v>1384.9215779817248</v>
      </c>
      <c r="W4371">
        <v>0</v>
      </c>
      <c r="AB4371">
        <v>1</v>
      </c>
      <c r="AC4371">
        <v>1</v>
      </c>
      <c r="AD4371">
        <v>1</v>
      </c>
      <c r="AE4371">
        <v>1</v>
      </c>
      <c r="AF4371">
        <v>1</v>
      </c>
      <c r="AL4371">
        <v>6.9175386000000003</v>
      </c>
      <c r="AM4371" s="5">
        <v>5.8461132049560547</v>
      </c>
      <c r="AN4371">
        <v>570.77625570776252</v>
      </c>
      <c r="AO4371">
        <f t="shared" si="68"/>
        <v>26826.48401826484</v>
      </c>
      <c r="AP4371">
        <v>684.93150684931504</v>
      </c>
      <c r="AQ4371">
        <v>0.112819</v>
      </c>
      <c r="AR4371">
        <v>0.113681</v>
      </c>
      <c r="AS4371">
        <v>9.9406800000000003E-2</v>
      </c>
      <c r="AT4371">
        <v>0.103134</v>
      </c>
      <c r="AU4371">
        <v>9.6350599999999995E-2</v>
      </c>
      <c r="AW4371">
        <v>0.11281899999999999</v>
      </c>
      <c r="AX4371">
        <v>0.11368100000000002</v>
      </c>
      <c r="AY4371">
        <v>9.9406800000000003E-2</v>
      </c>
      <c r="AZ4371">
        <v>0.10313399999999999</v>
      </c>
      <c r="BA4371">
        <v>9.6350599999999995E-2</v>
      </c>
      <c r="BC4371" s="52">
        <v>100000</v>
      </c>
      <c r="BD4371" s="52">
        <v>100000</v>
      </c>
      <c r="BE4371">
        <v>0</v>
      </c>
      <c r="BF4371">
        <v>0</v>
      </c>
      <c r="BG4371">
        <v>0</v>
      </c>
    </row>
    <row r="4372" spans="1:59">
      <c r="A4372">
        <v>4371</v>
      </c>
      <c r="E4372">
        <v>9795.2054794520554</v>
      </c>
      <c r="K4372">
        <v>1876.6776956705514</v>
      </c>
      <c r="L4372">
        <v>1918.3376956705515</v>
      </c>
      <c r="M4372">
        <v>1959.9976956705516</v>
      </c>
      <c r="N4372">
        <v>2001.6576956705517</v>
      </c>
      <c r="O4372">
        <v>2043.3176956705518</v>
      </c>
      <c r="Q4372">
        <v>1738.187575193868</v>
      </c>
      <c r="R4372">
        <v>1691.2277179517041</v>
      </c>
      <c r="S4372">
        <v>1644.2678607095402</v>
      </c>
      <c r="T4372">
        <v>1597.3080034673762</v>
      </c>
      <c r="U4372">
        <v>1550.3481462252123</v>
      </c>
      <c r="W4372">
        <v>0</v>
      </c>
      <c r="AB4372">
        <v>1</v>
      </c>
      <c r="AC4372">
        <v>1</v>
      </c>
      <c r="AD4372">
        <v>1</v>
      </c>
      <c r="AE4372">
        <v>1</v>
      </c>
      <c r="AF4372">
        <v>1</v>
      </c>
      <c r="AL4372">
        <v>6.5617510000000001</v>
      </c>
      <c r="AM4372" s="5">
        <v>6.6672616004943848</v>
      </c>
      <c r="AN4372">
        <v>570.77625570776252</v>
      </c>
      <c r="AO4372">
        <f t="shared" si="68"/>
        <v>26826.48401826484</v>
      </c>
      <c r="AP4372">
        <v>684.93150684931504</v>
      </c>
      <c r="AQ4372">
        <v>0.11283</v>
      </c>
      <c r="AR4372">
        <v>0.11368300000000001</v>
      </c>
      <c r="AS4372">
        <v>9.9368499999999998E-2</v>
      </c>
      <c r="AT4372">
        <v>0.102851</v>
      </c>
      <c r="AU4372">
        <v>9.631010000000001E-2</v>
      </c>
      <c r="AW4372">
        <v>0.11283</v>
      </c>
      <c r="AX4372">
        <v>0.11368300000000002</v>
      </c>
      <c r="AY4372">
        <v>9.9368500000000012E-2</v>
      </c>
      <c r="AZ4372">
        <v>0.10285100000000001</v>
      </c>
      <c r="BA4372">
        <v>9.6310099999999996E-2</v>
      </c>
      <c r="BC4372" s="52">
        <v>100000</v>
      </c>
      <c r="BD4372" s="52">
        <v>100000</v>
      </c>
      <c r="BE4372">
        <v>0</v>
      </c>
      <c r="BF4372">
        <v>0</v>
      </c>
      <c r="BG4372">
        <v>0</v>
      </c>
    </row>
    <row r="4373" spans="1:59">
      <c r="A4373">
        <v>4372</v>
      </c>
      <c r="E4373">
        <v>9795.2054794520554</v>
      </c>
      <c r="K4373">
        <v>1911.4995873786115</v>
      </c>
      <c r="L4373">
        <v>1952.8845873786115</v>
      </c>
      <c r="M4373">
        <v>1994.2695873786115</v>
      </c>
      <c r="N4373">
        <v>2035.6545873786115</v>
      </c>
      <c r="O4373">
        <v>2077.0395873786115</v>
      </c>
      <c r="Q4373">
        <v>3027.8714087354911</v>
      </c>
      <c r="R4373">
        <v>2946.0687242057138</v>
      </c>
      <c r="S4373">
        <v>2864.2660396759366</v>
      </c>
      <c r="T4373">
        <v>2782.4633551461593</v>
      </c>
      <c r="U4373">
        <v>2700.660670616382</v>
      </c>
      <c r="W4373">
        <v>0</v>
      </c>
      <c r="AB4373">
        <v>1</v>
      </c>
      <c r="AC4373">
        <v>1</v>
      </c>
      <c r="AD4373">
        <v>1</v>
      </c>
      <c r="AE4373">
        <v>1</v>
      </c>
      <c r="AF4373">
        <v>1</v>
      </c>
      <c r="AL4373">
        <v>5.9159217000000002</v>
      </c>
      <c r="AM4373" s="5">
        <v>9.2630453109741211</v>
      </c>
      <c r="AN4373">
        <v>570.77625570776252</v>
      </c>
      <c r="AO4373">
        <f t="shared" si="68"/>
        <v>26826.48401826484</v>
      </c>
      <c r="AP4373">
        <v>684.93150684931504</v>
      </c>
      <c r="AQ4373">
        <v>0.1065</v>
      </c>
      <c r="AR4373">
        <v>0.10666399999999999</v>
      </c>
      <c r="AS4373">
        <v>8.7140700000000001E-2</v>
      </c>
      <c r="AT4373">
        <v>8.8752899999999996E-2</v>
      </c>
      <c r="AU4373">
        <v>6.9496799999999997E-2</v>
      </c>
      <c r="AW4373">
        <v>0.1065</v>
      </c>
      <c r="AX4373">
        <v>0.10666399999999999</v>
      </c>
      <c r="AY4373">
        <v>8.7140700000000001E-2</v>
      </c>
      <c r="AZ4373">
        <v>8.875290000000001E-2</v>
      </c>
      <c r="BA4373">
        <v>6.9496799999999997E-2</v>
      </c>
      <c r="BC4373" s="52">
        <v>100000</v>
      </c>
      <c r="BD4373" s="52">
        <v>100000</v>
      </c>
      <c r="BE4373">
        <v>0</v>
      </c>
      <c r="BF4373">
        <v>0</v>
      </c>
      <c r="BG4373">
        <v>0</v>
      </c>
    </row>
    <row r="4374" spans="1:59">
      <c r="A4374">
        <v>4373</v>
      </c>
      <c r="E4374">
        <v>9795.2054794520554</v>
      </c>
      <c r="K4374">
        <v>2400.487853917326</v>
      </c>
      <c r="L4374">
        <v>2442.5603539173262</v>
      </c>
      <c r="M4374">
        <v>2484.6328539173264</v>
      </c>
      <c r="N4374">
        <v>2526.7053539173266</v>
      </c>
      <c r="O4374">
        <v>2568.7778539173269</v>
      </c>
      <c r="Q4374">
        <v>5960.6504353542232</v>
      </c>
      <c r="R4374">
        <v>5799.6141331666386</v>
      </c>
      <c r="S4374">
        <v>5638.5778309790539</v>
      </c>
      <c r="T4374">
        <v>5477.5415287914693</v>
      </c>
      <c r="U4374">
        <v>5316.5052266038847</v>
      </c>
      <c r="W4374">
        <v>6.45E-3</v>
      </c>
      <c r="AB4374">
        <v>1</v>
      </c>
      <c r="AC4374">
        <v>1</v>
      </c>
      <c r="AD4374">
        <v>1</v>
      </c>
      <c r="AE4374">
        <v>1</v>
      </c>
      <c r="AF4374">
        <v>1</v>
      </c>
      <c r="AL4374">
        <v>5.2652279999999996</v>
      </c>
      <c r="AM4374" s="5">
        <v>8.6137285232543945</v>
      </c>
      <c r="AN4374">
        <v>570.77625570776252</v>
      </c>
      <c r="AO4374">
        <f t="shared" si="68"/>
        <v>26826.48401826484</v>
      </c>
      <c r="AP4374">
        <v>684.93150684931504</v>
      </c>
      <c r="AQ4374">
        <v>0.106685</v>
      </c>
      <c r="AR4374">
        <v>0.100935</v>
      </c>
      <c r="AS4374">
        <v>8.5505999999999999E-2</v>
      </c>
      <c r="AT4374">
        <v>8.8834800000000005E-2</v>
      </c>
      <c r="AU4374">
        <v>6.5231399999999995E-2</v>
      </c>
      <c r="AW4374">
        <v>0.10668500000000002</v>
      </c>
      <c r="AX4374">
        <v>0.10093499999999998</v>
      </c>
      <c r="AY4374">
        <v>8.5506000000000013E-2</v>
      </c>
      <c r="AZ4374">
        <v>8.8834800000000005E-2</v>
      </c>
      <c r="BA4374">
        <v>6.5231399999999995E-2</v>
      </c>
      <c r="BC4374" s="52">
        <v>100000</v>
      </c>
      <c r="BD4374" s="52">
        <v>100000</v>
      </c>
      <c r="BE4374">
        <v>0</v>
      </c>
      <c r="BF4374">
        <v>0</v>
      </c>
      <c r="BG4374">
        <v>0</v>
      </c>
    </row>
    <row r="4375" spans="1:59">
      <c r="A4375">
        <v>4374</v>
      </c>
      <c r="E4375">
        <v>9795.2054794520554</v>
      </c>
      <c r="K4375">
        <v>3224.3589939037661</v>
      </c>
      <c r="L4375">
        <v>3266.293993903766</v>
      </c>
      <c r="M4375">
        <v>3308.228993903766</v>
      </c>
      <c r="N4375">
        <v>3350.1639939037659</v>
      </c>
      <c r="O4375">
        <v>3392.0989939037659</v>
      </c>
      <c r="Q4375">
        <v>7433.0321051474684</v>
      </c>
      <c r="R4375">
        <v>7232.217105738694</v>
      </c>
      <c r="S4375">
        <v>7031.4021063299197</v>
      </c>
      <c r="T4375">
        <v>6830.5871069211453</v>
      </c>
      <c r="U4375">
        <v>6629.7721075123709</v>
      </c>
      <c r="W4375">
        <v>5.0540000000000002E-2</v>
      </c>
      <c r="AB4375">
        <v>1</v>
      </c>
      <c r="AC4375">
        <v>1</v>
      </c>
      <c r="AD4375">
        <v>1</v>
      </c>
      <c r="AE4375">
        <v>1</v>
      </c>
      <c r="AF4375">
        <v>1</v>
      </c>
      <c r="AL4375">
        <v>5.0263819999999999</v>
      </c>
      <c r="AM4375" s="5">
        <v>9.7161798477172852</v>
      </c>
      <c r="AN4375">
        <v>570.77625570776252</v>
      </c>
      <c r="AO4375">
        <f t="shared" si="68"/>
        <v>26826.48401826484</v>
      </c>
      <c r="AP4375">
        <v>684.93150684931504</v>
      </c>
      <c r="AQ4375">
        <v>0.10199599999999999</v>
      </c>
      <c r="AR4375">
        <v>9.1356300000000001E-2</v>
      </c>
      <c r="AS4375">
        <v>7.4498300000000003E-2</v>
      </c>
      <c r="AT4375">
        <v>4.37209E-2</v>
      </c>
      <c r="AU4375">
        <v>4.5741300000000006E-2</v>
      </c>
      <c r="AW4375">
        <v>0.10199599999999999</v>
      </c>
      <c r="AX4375">
        <v>9.1356299999999988E-2</v>
      </c>
      <c r="AY4375">
        <v>7.4498300000000003E-2</v>
      </c>
      <c r="AZ4375">
        <v>4.3720899999999993E-2</v>
      </c>
      <c r="BA4375">
        <v>4.5741299999999999E-2</v>
      </c>
      <c r="BC4375" s="52">
        <v>100000</v>
      </c>
      <c r="BD4375" s="52">
        <v>100000</v>
      </c>
      <c r="BE4375">
        <v>0</v>
      </c>
      <c r="BF4375">
        <v>0</v>
      </c>
      <c r="BG4375">
        <v>0</v>
      </c>
    </row>
    <row r="4376" spans="1:59">
      <c r="A4376">
        <v>4375</v>
      </c>
      <c r="E4376">
        <v>9795.2054794520554</v>
      </c>
      <c r="K4376">
        <v>3770.3958915386638</v>
      </c>
      <c r="L4376">
        <v>3811.6433915386638</v>
      </c>
      <c r="M4376">
        <v>3852.8908915386637</v>
      </c>
      <c r="N4376">
        <v>3894.1383915386637</v>
      </c>
      <c r="O4376">
        <v>3935.3858915386636</v>
      </c>
      <c r="Q4376">
        <v>8180.8916227298751</v>
      </c>
      <c r="R4376">
        <v>7959.8720288560708</v>
      </c>
      <c r="S4376">
        <v>7738.8524349822655</v>
      </c>
      <c r="T4376">
        <v>7517.8328411084603</v>
      </c>
      <c r="U4376">
        <v>7296.8132472346551</v>
      </c>
      <c r="W4376">
        <v>0.14636000000000002</v>
      </c>
      <c r="AB4376">
        <v>1</v>
      </c>
      <c r="AC4376">
        <v>1</v>
      </c>
      <c r="AD4376">
        <v>1</v>
      </c>
      <c r="AE4376">
        <v>1</v>
      </c>
      <c r="AF4376">
        <v>1</v>
      </c>
      <c r="AL4376">
        <v>4.3221483000000003</v>
      </c>
      <c r="AM4376" s="5">
        <v>11.030051231384279</v>
      </c>
      <c r="AN4376">
        <v>570.77625570776252</v>
      </c>
      <c r="AO4376">
        <f t="shared" si="68"/>
        <v>26826.48401826484</v>
      </c>
      <c r="AP4376">
        <v>684.93150684931504</v>
      </c>
      <c r="AQ4376">
        <v>9.9333400000000002E-2</v>
      </c>
      <c r="AR4376">
        <v>4.8338600000000002E-2</v>
      </c>
      <c r="AS4376">
        <v>3.9344799999999999E-2</v>
      </c>
      <c r="AT4376">
        <v>3.9578800000000004E-2</v>
      </c>
      <c r="AU4376">
        <v>4.2282899999999998E-2</v>
      </c>
      <c r="AW4376">
        <v>9.9333400000000002E-2</v>
      </c>
      <c r="AX4376">
        <v>4.8338599999999995E-2</v>
      </c>
      <c r="AY4376">
        <v>3.9344799999999999E-2</v>
      </c>
      <c r="AZ4376">
        <v>3.9578800000000011E-2</v>
      </c>
      <c r="BA4376">
        <v>4.2282899999999998E-2</v>
      </c>
      <c r="BC4376" s="52">
        <v>100000</v>
      </c>
      <c r="BD4376" s="52">
        <v>100000</v>
      </c>
      <c r="BE4376">
        <v>0</v>
      </c>
      <c r="BF4376">
        <v>0</v>
      </c>
      <c r="BG4376">
        <v>0</v>
      </c>
    </row>
    <row r="4377" spans="1:59">
      <c r="A4377">
        <v>4376</v>
      </c>
      <c r="E4377">
        <v>9795.2054794520554</v>
      </c>
      <c r="K4377">
        <v>3560.7236499773667</v>
      </c>
      <c r="L4377">
        <v>3609.3961499773668</v>
      </c>
      <c r="M4377">
        <v>3658.0686499773669</v>
      </c>
      <c r="N4377">
        <v>3706.7411499773671</v>
      </c>
      <c r="O4377">
        <v>3755.4136499773672</v>
      </c>
      <c r="Q4377">
        <v>6367.052948328791</v>
      </c>
      <c r="R4377">
        <v>6195.037046226149</v>
      </c>
      <c r="S4377">
        <v>6023.0211441235069</v>
      </c>
      <c r="T4377">
        <v>5851.0052420208649</v>
      </c>
      <c r="U4377">
        <v>5678.9893399182229</v>
      </c>
      <c r="W4377">
        <v>0.32200000000000001</v>
      </c>
      <c r="AB4377">
        <v>1</v>
      </c>
      <c r="AC4377">
        <v>1</v>
      </c>
      <c r="AD4377">
        <v>1</v>
      </c>
      <c r="AE4377">
        <v>1</v>
      </c>
      <c r="AF4377">
        <v>1</v>
      </c>
      <c r="AL4377">
        <v>2.4821430000000002</v>
      </c>
      <c r="AM4377" s="5">
        <v>10.057146072387701</v>
      </c>
      <c r="AN4377">
        <v>570.77625570776252</v>
      </c>
      <c r="AO4377">
        <f t="shared" si="68"/>
        <v>26826.48401826484</v>
      </c>
      <c r="AP4377">
        <v>684.93150684931504</v>
      </c>
      <c r="AQ4377">
        <v>9.8774799999999996E-2</v>
      </c>
      <c r="AR4377">
        <v>4.21657E-2</v>
      </c>
      <c r="AS4377">
        <v>2.9768999999999997E-2</v>
      </c>
      <c r="AT4377">
        <v>2.3547100000000001E-2</v>
      </c>
      <c r="AU4377">
        <v>3.32089E-2</v>
      </c>
      <c r="AW4377">
        <v>9.8774799999999982E-2</v>
      </c>
      <c r="AX4377">
        <v>4.21657E-2</v>
      </c>
      <c r="AY4377">
        <v>2.9769000000000004E-2</v>
      </c>
      <c r="AZ4377">
        <v>2.3547100000000001E-2</v>
      </c>
      <c r="BA4377">
        <v>3.32089E-2</v>
      </c>
      <c r="BC4377" s="52">
        <v>100000</v>
      </c>
      <c r="BD4377" s="52">
        <v>100000</v>
      </c>
      <c r="BE4377">
        <v>0</v>
      </c>
      <c r="BF4377">
        <v>0</v>
      </c>
      <c r="BG4377">
        <v>0</v>
      </c>
    </row>
    <row r="4378" spans="1:59">
      <c r="A4378">
        <v>4377</v>
      </c>
      <c r="E4378">
        <v>9795.2054794520554</v>
      </c>
      <c r="K4378">
        <v>3519.9746277658073</v>
      </c>
      <c r="L4378">
        <v>3594.4696277658072</v>
      </c>
      <c r="M4378">
        <v>3668.9646277658071</v>
      </c>
      <c r="N4378">
        <v>3743.459627765807</v>
      </c>
      <c r="O4378">
        <v>3817.9546277658069</v>
      </c>
      <c r="Q4378">
        <v>6318.3910469540351</v>
      </c>
      <c r="R4378">
        <v>6147.6898224386177</v>
      </c>
      <c r="S4378">
        <v>5976.9885979232004</v>
      </c>
      <c r="T4378">
        <v>5806.287373407783</v>
      </c>
      <c r="U4378">
        <v>5635.5861488923656</v>
      </c>
      <c r="W4378">
        <v>0.48549000000000003</v>
      </c>
      <c r="AB4378">
        <v>1</v>
      </c>
      <c r="AC4378">
        <v>1</v>
      </c>
      <c r="AD4378">
        <v>1</v>
      </c>
      <c r="AE4378">
        <v>1</v>
      </c>
      <c r="AF4378">
        <v>1</v>
      </c>
      <c r="AL4378">
        <v>1.2179774999999999</v>
      </c>
      <c r="AM4378" s="5">
        <v>9.4083118438720703</v>
      </c>
      <c r="AN4378">
        <v>570.77625570776252</v>
      </c>
      <c r="AO4378">
        <f t="shared" si="68"/>
        <v>26826.48401826484</v>
      </c>
      <c r="AP4378">
        <v>684.93150684931504</v>
      </c>
      <c r="AQ4378">
        <v>9.7967399999999996E-2</v>
      </c>
      <c r="AR4378">
        <v>4.1998300000000002E-2</v>
      </c>
      <c r="AS4378">
        <v>2.7600799999999998E-2</v>
      </c>
      <c r="AT4378">
        <v>8.9032499999999997E-3</v>
      </c>
      <c r="AU4378">
        <v>2.9071000000000003E-2</v>
      </c>
      <c r="AW4378">
        <v>9.7967399999999996E-2</v>
      </c>
      <c r="AX4378">
        <v>4.1998300000000002E-2</v>
      </c>
      <c r="AY4378">
        <v>2.7600799999999995E-2</v>
      </c>
      <c r="AZ4378">
        <v>8.9032500000000014E-3</v>
      </c>
      <c r="BA4378">
        <v>2.9071E-2</v>
      </c>
      <c r="BC4378" s="52">
        <v>100000</v>
      </c>
      <c r="BD4378" s="52">
        <v>100000</v>
      </c>
      <c r="BE4378">
        <v>0</v>
      </c>
      <c r="BF4378">
        <v>0</v>
      </c>
      <c r="BG4378">
        <v>0</v>
      </c>
    </row>
    <row r="4379" spans="1:59">
      <c r="A4379">
        <v>4378</v>
      </c>
      <c r="E4379">
        <v>9795.2054794520554</v>
      </c>
      <c r="K4379">
        <v>3760.7643044704778</v>
      </c>
      <c r="L4379">
        <v>3865.5068044704776</v>
      </c>
      <c r="M4379">
        <v>3970.2493044704775</v>
      </c>
      <c r="N4379">
        <v>4074.9918044704773</v>
      </c>
      <c r="O4379">
        <v>4179.7343044704776</v>
      </c>
      <c r="Q4379">
        <v>5989.8192382389034</v>
      </c>
      <c r="R4379">
        <v>5827.9948953609364</v>
      </c>
      <c r="S4379">
        <v>5666.1705524829695</v>
      </c>
      <c r="T4379">
        <v>5504.3462096050025</v>
      </c>
      <c r="U4379">
        <v>5342.5218667270356</v>
      </c>
      <c r="W4379">
        <v>0.60826000000000002</v>
      </c>
      <c r="AB4379">
        <v>1</v>
      </c>
      <c r="AC4379">
        <v>1</v>
      </c>
      <c r="AD4379">
        <v>1</v>
      </c>
      <c r="AE4379">
        <v>1</v>
      </c>
      <c r="AF4379">
        <v>1</v>
      </c>
      <c r="AL4379">
        <v>0.74841919999999995</v>
      </c>
      <c r="AM4379" s="5">
        <v>9.1782808303833008</v>
      </c>
      <c r="AN4379">
        <v>570.77625570776252</v>
      </c>
      <c r="AO4379">
        <f t="shared" si="68"/>
        <v>26826.48401826484</v>
      </c>
      <c r="AP4379">
        <v>684.93150684931504</v>
      </c>
      <c r="AQ4379">
        <v>9.7977999999999996E-2</v>
      </c>
      <c r="AR4379">
        <v>4.1979500000000003E-2</v>
      </c>
      <c r="AS4379">
        <v>2.7577600000000001E-2</v>
      </c>
      <c r="AT4379">
        <v>8.9071499999999991E-3</v>
      </c>
      <c r="AU4379">
        <v>2.9060800000000001E-2</v>
      </c>
      <c r="AW4379">
        <v>9.7977999999999996E-2</v>
      </c>
      <c r="AX4379">
        <v>4.1979500000000003E-2</v>
      </c>
      <c r="AY4379">
        <v>2.7577599999999994E-2</v>
      </c>
      <c r="AZ4379">
        <v>8.9071500000000026E-3</v>
      </c>
      <c r="BA4379">
        <v>2.9060799999999998E-2</v>
      </c>
      <c r="BC4379" s="52">
        <v>100000</v>
      </c>
      <c r="BD4379" s="52">
        <v>100000</v>
      </c>
      <c r="BE4379">
        <v>0</v>
      </c>
      <c r="BF4379">
        <v>0</v>
      </c>
      <c r="BG4379">
        <v>0</v>
      </c>
    </row>
    <row r="4380" spans="1:59">
      <c r="A4380">
        <v>4379</v>
      </c>
      <c r="E4380">
        <v>9795.2054794520554</v>
      </c>
      <c r="K4380">
        <v>4230.4893968728184</v>
      </c>
      <c r="L4380">
        <v>4397.1318968728183</v>
      </c>
      <c r="M4380">
        <v>4563.7743968728182</v>
      </c>
      <c r="N4380">
        <v>4730.4168968728181</v>
      </c>
      <c r="O4380">
        <v>4897.0593968728181</v>
      </c>
      <c r="Q4380">
        <v>5496.1119223913893</v>
      </c>
      <c r="R4380">
        <v>5347.625855685932</v>
      </c>
      <c r="S4380">
        <v>5199.1397889804748</v>
      </c>
      <c r="T4380">
        <v>5050.6537222750176</v>
      </c>
      <c r="U4380">
        <v>4902.1676555695603</v>
      </c>
      <c r="W4380">
        <v>0.68528</v>
      </c>
      <c r="AB4380">
        <v>1</v>
      </c>
      <c r="AC4380">
        <v>1</v>
      </c>
      <c r="AD4380">
        <v>1</v>
      </c>
      <c r="AE4380">
        <v>1</v>
      </c>
      <c r="AF4380">
        <v>1</v>
      </c>
      <c r="AL4380">
        <v>0.73438734000000006</v>
      </c>
      <c r="AM4380" s="5">
        <v>8.578282356262207</v>
      </c>
      <c r="AN4380">
        <v>570.77625570776252</v>
      </c>
      <c r="AO4380">
        <f t="shared" si="68"/>
        <v>26826.48401826484</v>
      </c>
      <c r="AP4380">
        <v>684.93150684931504</v>
      </c>
      <c r="AQ4380">
        <v>9.8005399999999993E-2</v>
      </c>
      <c r="AR4380">
        <v>4.2282400000000005E-2</v>
      </c>
      <c r="AS4380">
        <v>2.7640000000000001E-2</v>
      </c>
      <c r="AT4380">
        <v>8.9112799999999989E-3</v>
      </c>
      <c r="AU4380">
        <v>2.9068E-2</v>
      </c>
      <c r="AW4380">
        <v>9.8005400000000006E-2</v>
      </c>
      <c r="AX4380">
        <v>4.2282400000000012E-2</v>
      </c>
      <c r="AY4380">
        <v>2.7639999999999998E-2</v>
      </c>
      <c r="AZ4380">
        <v>8.9112800000000006E-3</v>
      </c>
      <c r="BA4380">
        <v>2.9067999999999997E-2</v>
      </c>
      <c r="BC4380" s="52">
        <v>100000</v>
      </c>
      <c r="BD4380" s="52">
        <v>100000</v>
      </c>
      <c r="BE4380">
        <v>0</v>
      </c>
      <c r="BF4380">
        <v>0</v>
      </c>
      <c r="BG4380">
        <v>0</v>
      </c>
    </row>
    <row r="4381" spans="1:59">
      <c r="A4381">
        <v>4380</v>
      </c>
      <c r="E4381">
        <v>9795.2054794520554</v>
      </c>
      <c r="K4381">
        <v>4367.5542897662453</v>
      </c>
      <c r="L4381">
        <v>4569.6717897662456</v>
      </c>
      <c r="M4381">
        <v>4771.7892897662459</v>
      </c>
      <c r="N4381">
        <v>4973.9067897662462</v>
      </c>
      <c r="O4381">
        <v>5176.0242897662465</v>
      </c>
      <c r="Q4381">
        <v>5506.1309222679538</v>
      </c>
      <c r="R4381">
        <v>5357.3741766454996</v>
      </c>
      <c r="S4381">
        <v>5208.6174310230454</v>
      </c>
      <c r="T4381">
        <v>5059.8606854005911</v>
      </c>
      <c r="U4381">
        <v>4911.1039397781369</v>
      </c>
      <c r="W4381">
        <v>0.71472999999999998</v>
      </c>
      <c r="AB4381">
        <v>1</v>
      </c>
      <c r="AC4381">
        <v>1</v>
      </c>
      <c r="AD4381">
        <v>1</v>
      </c>
      <c r="AE4381">
        <v>1</v>
      </c>
      <c r="AF4381">
        <v>1</v>
      </c>
      <c r="AL4381">
        <v>1.1248448</v>
      </c>
      <c r="AM4381" s="5">
        <v>7.5398950576782227</v>
      </c>
      <c r="AN4381">
        <v>570.77625570776252</v>
      </c>
      <c r="AO4381">
        <f t="shared" si="68"/>
        <v>26826.48401826484</v>
      </c>
      <c r="AP4381">
        <v>684.93150684931504</v>
      </c>
      <c r="AQ4381">
        <v>9.8368999999999998E-2</v>
      </c>
      <c r="AR4381">
        <v>4.3665999999999996E-2</v>
      </c>
      <c r="AS4381">
        <v>2.9296099999999999E-2</v>
      </c>
      <c r="AT4381">
        <v>9.7844899999999999E-3</v>
      </c>
      <c r="AU4381">
        <v>3.0494599999999997E-2</v>
      </c>
      <c r="AW4381">
        <v>9.8368999999999998E-2</v>
      </c>
      <c r="AX4381">
        <v>4.3665999999999996E-2</v>
      </c>
      <c r="AY4381">
        <v>2.9296100000000005E-2</v>
      </c>
      <c r="AZ4381">
        <v>9.7844899999999999E-3</v>
      </c>
      <c r="BA4381">
        <v>3.0494599999999997E-2</v>
      </c>
      <c r="BC4381" s="52">
        <v>100000</v>
      </c>
      <c r="BD4381" s="52">
        <v>100000</v>
      </c>
      <c r="BE4381">
        <v>0</v>
      </c>
      <c r="BF4381">
        <v>0</v>
      </c>
      <c r="BG4381">
        <v>0</v>
      </c>
    </row>
    <row r="4382" spans="1:59">
      <c r="A4382">
        <v>4381</v>
      </c>
      <c r="E4382">
        <v>9795.2054794520554</v>
      </c>
      <c r="K4382">
        <v>4243.8254405056923</v>
      </c>
      <c r="L4382">
        <v>4507.8154405056921</v>
      </c>
      <c r="M4382">
        <v>4771.8054405056919</v>
      </c>
      <c r="N4382">
        <v>5035.7954405056917</v>
      </c>
      <c r="O4382">
        <v>5299.7854405056914</v>
      </c>
      <c r="Q4382">
        <v>4811.6530835068797</v>
      </c>
      <c r="R4382">
        <v>4681.6587439569321</v>
      </c>
      <c r="S4382">
        <v>4551.6644044069844</v>
      </c>
      <c r="T4382">
        <v>4421.6700648570368</v>
      </c>
      <c r="U4382">
        <v>4291.6757253070891</v>
      </c>
      <c r="W4382">
        <v>0.70211999999999997</v>
      </c>
      <c r="AB4382">
        <v>1</v>
      </c>
      <c r="AC4382">
        <v>1</v>
      </c>
      <c r="AD4382">
        <v>1</v>
      </c>
      <c r="AE4382">
        <v>1</v>
      </c>
      <c r="AF4382">
        <v>1</v>
      </c>
      <c r="AL4382">
        <v>1.4859468</v>
      </c>
      <c r="AM4382" s="5">
        <v>6.7611088752746582</v>
      </c>
      <c r="AN4382">
        <v>570.77625570776252</v>
      </c>
      <c r="AO4382">
        <f t="shared" si="68"/>
        <v>26826.48401826484</v>
      </c>
      <c r="AP4382">
        <v>684.93150684931504</v>
      </c>
      <c r="AQ4382">
        <v>0.10221899999999999</v>
      </c>
      <c r="AR4382">
        <v>4.4155700000000006E-2</v>
      </c>
      <c r="AS4382">
        <v>3.3298399999999999E-2</v>
      </c>
      <c r="AT4382">
        <v>1.2646699999999999E-2</v>
      </c>
      <c r="AU4382">
        <v>3.2173800000000002E-2</v>
      </c>
      <c r="AW4382">
        <v>0.10221899999999999</v>
      </c>
      <c r="AX4382">
        <v>4.4155700000000006E-2</v>
      </c>
      <c r="AY4382">
        <v>3.3298399999999992E-2</v>
      </c>
      <c r="AZ4382">
        <v>1.2646699999999997E-2</v>
      </c>
      <c r="BA4382">
        <v>3.2173800000000002E-2</v>
      </c>
      <c r="BC4382" s="52">
        <v>100000</v>
      </c>
      <c r="BD4382" s="52">
        <v>100000</v>
      </c>
      <c r="BE4382">
        <v>0</v>
      </c>
      <c r="BF4382">
        <v>0</v>
      </c>
      <c r="BG4382">
        <v>0</v>
      </c>
    </row>
    <row r="4383" spans="1:59">
      <c r="A4383">
        <v>4382</v>
      </c>
      <c r="E4383">
        <v>9795.2054794520554</v>
      </c>
      <c r="K4383">
        <v>4097.8698518570154</v>
      </c>
      <c r="L4383">
        <v>4421.7523518570151</v>
      </c>
      <c r="M4383">
        <v>4745.6348518570148</v>
      </c>
      <c r="N4383">
        <v>5069.5173518570145</v>
      </c>
      <c r="O4383">
        <v>5393.3998518570143</v>
      </c>
      <c r="Q4383">
        <v>4741.4728544706322</v>
      </c>
      <c r="R4383">
        <v>4613.3745437762555</v>
      </c>
      <c r="S4383">
        <v>4485.2762330818787</v>
      </c>
      <c r="T4383">
        <v>4357.1779223875019</v>
      </c>
      <c r="U4383">
        <v>4229.0796116931251</v>
      </c>
      <c r="W4383">
        <v>0.64976</v>
      </c>
      <c r="AB4383">
        <v>1</v>
      </c>
      <c r="AC4383">
        <v>1</v>
      </c>
      <c r="AD4383">
        <v>1</v>
      </c>
      <c r="AE4383">
        <v>1</v>
      </c>
      <c r="AF4383">
        <v>1</v>
      </c>
      <c r="AL4383">
        <v>1.1323379</v>
      </c>
      <c r="AM4383" s="5">
        <v>6.8434276580810547</v>
      </c>
      <c r="AN4383">
        <v>570.77625570776252</v>
      </c>
      <c r="AO4383">
        <f t="shared" si="68"/>
        <v>26826.48401826484</v>
      </c>
      <c r="AP4383">
        <v>684.93150684931504</v>
      </c>
      <c r="AQ4383">
        <v>0.10342900000000001</v>
      </c>
      <c r="AR4383">
        <v>4.4197099999999996E-2</v>
      </c>
      <c r="AS4383">
        <v>3.6697199999999999E-2</v>
      </c>
      <c r="AT4383">
        <v>3.2195399999999999E-2</v>
      </c>
      <c r="AU4383">
        <v>3.3743599999999999E-2</v>
      </c>
      <c r="AW4383">
        <v>0.10342900000000001</v>
      </c>
      <c r="AX4383">
        <v>4.4197100000000003E-2</v>
      </c>
      <c r="AY4383">
        <v>3.6697199999999999E-2</v>
      </c>
      <c r="AZ4383">
        <v>3.2195399999999999E-2</v>
      </c>
      <c r="BA4383">
        <v>3.3743599999999999E-2</v>
      </c>
      <c r="BC4383" s="52">
        <v>100000</v>
      </c>
      <c r="BD4383" s="52">
        <v>100000</v>
      </c>
      <c r="BE4383">
        <v>0</v>
      </c>
      <c r="BF4383">
        <v>0</v>
      </c>
      <c r="BG4383">
        <v>0</v>
      </c>
    </row>
    <row r="4384" spans="1:59">
      <c r="A4384">
        <v>4383</v>
      </c>
      <c r="E4384">
        <v>9795.2054794520554</v>
      </c>
      <c r="K4384">
        <v>3802.9951093079117</v>
      </c>
      <c r="L4384">
        <v>4230.5476093079114</v>
      </c>
      <c r="M4384">
        <v>4658.1001093079112</v>
      </c>
      <c r="N4384">
        <v>5085.652609307911</v>
      </c>
      <c r="O4384">
        <v>5513.2051093079108</v>
      </c>
      <c r="Q4384">
        <v>4302.4731694720094</v>
      </c>
      <c r="R4384">
        <v>4186.2351225003731</v>
      </c>
      <c r="S4384">
        <v>4069.9970755287368</v>
      </c>
      <c r="T4384">
        <v>3953.7590285571005</v>
      </c>
      <c r="U4384">
        <v>3837.5209815854641</v>
      </c>
      <c r="W4384">
        <v>0.56603999999999999</v>
      </c>
      <c r="AB4384">
        <v>1</v>
      </c>
      <c r="AC4384">
        <v>1</v>
      </c>
      <c r="AD4384">
        <v>1</v>
      </c>
      <c r="AE4384">
        <v>1</v>
      </c>
      <c r="AF4384">
        <v>1</v>
      </c>
      <c r="AL4384">
        <v>0.87216970000000005</v>
      </c>
      <c r="AM4384" s="5">
        <v>5.8204507827758789</v>
      </c>
      <c r="AN4384">
        <v>570.77625570776252</v>
      </c>
      <c r="AO4384">
        <f t="shared" si="68"/>
        <v>26826.48401826484</v>
      </c>
      <c r="AP4384">
        <v>684.93150684931504</v>
      </c>
      <c r="AQ4384">
        <v>0.10365000000000001</v>
      </c>
      <c r="AR4384">
        <v>4.6327500000000001E-2</v>
      </c>
      <c r="AS4384">
        <v>3.89614E-2</v>
      </c>
      <c r="AT4384">
        <v>3.5500799999999999E-2</v>
      </c>
      <c r="AU4384">
        <v>3.7719799999999998E-2</v>
      </c>
      <c r="AW4384">
        <v>0.10365000000000001</v>
      </c>
      <c r="AX4384">
        <v>4.6327500000000008E-2</v>
      </c>
      <c r="AY4384">
        <v>3.8961399999999993E-2</v>
      </c>
      <c r="AZ4384">
        <v>3.5500799999999999E-2</v>
      </c>
      <c r="BA4384">
        <v>3.7719799999999998E-2</v>
      </c>
      <c r="BC4384" s="52">
        <v>100000</v>
      </c>
      <c r="BD4384" s="52">
        <v>100000</v>
      </c>
      <c r="BE4384">
        <v>0</v>
      </c>
      <c r="BF4384">
        <v>0</v>
      </c>
      <c r="BG4384">
        <v>0</v>
      </c>
    </row>
    <row r="4385" spans="1:59">
      <c r="A4385">
        <v>4384</v>
      </c>
      <c r="E4385">
        <v>9795.2054794520554</v>
      </c>
      <c r="K4385">
        <v>3807.4404571855375</v>
      </c>
      <c r="L4385">
        <v>4417.917123852204</v>
      </c>
      <c r="M4385">
        <v>5028.3937905188704</v>
      </c>
      <c r="N4385">
        <v>5638.8704571855369</v>
      </c>
      <c r="O4385">
        <v>6249.3471238522034</v>
      </c>
      <c r="Q4385">
        <v>4661.3208554581088</v>
      </c>
      <c r="R4385">
        <v>4535.3879760997115</v>
      </c>
      <c r="S4385">
        <v>4409.4550967413143</v>
      </c>
      <c r="T4385">
        <v>4283.522217382917</v>
      </c>
      <c r="U4385">
        <v>4157.5893380245197</v>
      </c>
      <c r="W4385">
        <v>0.43593999999999999</v>
      </c>
      <c r="AB4385">
        <v>1</v>
      </c>
      <c r="AC4385">
        <v>1</v>
      </c>
      <c r="AD4385">
        <v>1</v>
      </c>
      <c r="AE4385">
        <v>1</v>
      </c>
      <c r="AF4385">
        <v>1</v>
      </c>
      <c r="AL4385">
        <v>0.84340340000000003</v>
      </c>
      <c r="AM4385" s="5">
        <v>3.647890567779541</v>
      </c>
      <c r="AN4385">
        <v>570.77625570776252</v>
      </c>
      <c r="AO4385">
        <f t="shared" si="68"/>
        <v>26826.48401826484</v>
      </c>
      <c r="AP4385">
        <v>684.93150684931504</v>
      </c>
      <c r="AQ4385">
        <v>0.107589</v>
      </c>
      <c r="AR4385">
        <v>5.1170600000000004E-2</v>
      </c>
      <c r="AS4385">
        <v>3.9893700000000004E-2</v>
      </c>
      <c r="AT4385">
        <v>3.8731099999999997E-2</v>
      </c>
      <c r="AU4385">
        <v>4.1811300000000003E-2</v>
      </c>
      <c r="AW4385">
        <v>0.107589</v>
      </c>
      <c r="AX4385">
        <v>5.1170599999999997E-2</v>
      </c>
      <c r="AY4385">
        <v>3.9893700000000004E-2</v>
      </c>
      <c r="AZ4385">
        <v>3.8731100000000004E-2</v>
      </c>
      <c r="BA4385">
        <v>4.181130000000001E-2</v>
      </c>
      <c r="BC4385" s="52">
        <v>100000</v>
      </c>
      <c r="BD4385" s="52">
        <v>100000</v>
      </c>
      <c r="BE4385">
        <v>0</v>
      </c>
      <c r="BF4385">
        <v>0</v>
      </c>
      <c r="BG4385">
        <v>0</v>
      </c>
    </row>
    <row r="4386" spans="1:59">
      <c r="A4386">
        <v>4385</v>
      </c>
      <c r="E4386">
        <v>9795.2054794520554</v>
      </c>
      <c r="K4386">
        <v>4158.6229395178862</v>
      </c>
      <c r="L4386">
        <v>4944.9554395178857</v>
      </c>
      <c r="M4386">
        <v>5731.2879395178861</v>
      </c>
      <c r="N4386">
        <v>6517.6204395178866</v>
      </c>
      <c r="O4386">
        <v>7303.952939517887</v>
      </c>
      <c r="Q4386">
        <v>5068.1910817553289</v>
      </c>
      <c r="R4386">
        <v>4931.2659662332753</v>
      </c>
      <c r="S4386">
        <v>4794.3408507112217</v>
      </c>
      <c r="T4386">
        <v>4657.4157351891681</v>
      </c>
      <c r="U4386">
        <v>4520.4906196671145</v>
      </c>
      <c r="W4386">
        <v>0.27562999999999999</v>
      </c>
      <c r="AB4386">
        <v>1</v>
      </c>
      <c r="AC4386">
        <v>1</v>
      </c>
      <c r="AD4386">
        <v>1</v>
      </c>
      <c r="AE4386">
        <v>1</v>
      </c>
      <c r="AF4386">
        <v>1</v>
      </c>
      <c r="AL4386">
        <v>1.6297379999999999</v>
      </c>
      <c r="AM4386" s="5">
        <v>2.8060176372528081</v>
      </c>
      <c r="AN4386">
        <v>570.77625570776252</v>
      </c>
      <c r="AO4386">
        <f t="shared" si="68"/>
        <v>26826.48401826484</v>
      </c>
      <c r="AP4386">
        <v>684.93150684931504</v>
      </c>
      <c r="AQ4386">
        <v>0.11158499999999999</v>
      </c>
      <c r="AR4386">
        <v>9.8775499999999988E-2</v>
      </c>
      <c r="AS4386">
        <v>7.8359200000000004E-2</v>
      </c>
      <c r="AT4386">
        <v>4.2001700000000003E-2</v>
      </c>
      <c r="AU4386">
        <v>4.3723999999999999E-2</v>
      </c>
      <c r="AW4386">
        <v>0.11158499999999998</v>
      </c>
      <c r="AX4386">
        <v>9.8775500000000002E-2</v>
      </c>
      <c r="AY4386">
        <v>7.8359200000000004E-2</v>
      </c>
      <c r="AZ4386">
        <v>4.2001700000000003E-2</v>
      </c>
      <c r="BA4386">
        <v>4.3723999999999999E-2</v>
      </c>
      <c r="BC4386" s="52">
        <v>100000</v>
      </c>
      <c r="BD4386" s="52">
        <v>100000</v>
      </c>
      <c r="BE4386">
        <v>0</v>
      </c>
      <c r="BF4386">
        <v>0</v>
      </c>
      <c r="BG4386">
        <v>0</v>
      </c>
    </row>
    <row r="4387" spans="1:59">
      <c r="A4387">
        <v>4386</v>
      </c>
      <c r="E4387">
        <v>9795.2054794520554</v>
      </c>
      <c r="K4387">
        <v>4731.3319244185323</v>
      </c>
      <c r="L4387">
        <v>5564.5485910851985</v>
      </c>
      <c r="M4387">
        <v>6397.7652577518647</v>
      </c>
      <c r="N4387">
        <v>7230.981924418531</v>
      </c>
      <c r="O4387">
        <v>8064.1985910851972</v>
      </c>
      <c r="Q4387">
        <v>5084.6762945283936</v>
      </c>
      <c r="R4387">
        <v>4947.3058054147868</v>
      </c>
      <c r="S4387">
        <v>4809.9353163011801</v>
      </c>
      <c r="T4387">
        <v>4672.5648271875734</v>
      </c>
      <c r="U4387">
        <v>4535.1943380739667</v>
      </c>
      <c r="W4387">
        <v>0.11197</v>
      </c>
      <c r="AB4387">
        <v>1</v>
      </c>
      <c r="AC4387">
        <v>1</v>
      </c>
      <c r="AD4387">
        <v>1</v>
      </c>
      <c r="AE4387">
        <v>1</v>
      </c>
      <c r="AF4387">
        <v>1</v>
      </c>
      <c r="AL4387">
        <v>1.1735572000000001</v>
      </c>
      <c r="AM4387" s="5">
        <v>3.873298168182373</v>
      </c>
      <c r="AN4387">
        <v>570.77625570776252</v>
      </c>
      <c r="AO4387">
        <f t="shared" si="68"/>
        <v>26826.48401826484</v>
      </c>
      <c r="AP4387">
        <v>684.93150684931504</v>
      </c>
      <c r="AQ4387">
        <v>0.11747199999999999</v>
      </c>
      <c r="AR4387">
        <v>0.123029</v>
      </c>
      <c r="AS4387">
        <v>0.103185</v>
      </c>
      <c r="AT4387">
        <v>0.10425</v>
      </c>
      <c r="AU4387">
        <v>0.105355</v>
      </c>
      <c r="AW4387">
        <v>0.11747200000000001</v>
      </c>
      <c r="AX4387">
        <v>0.12302899999999999</v>
      </c>
      <c r="AY4387">
        <v>0.10318500000000001</v>
      </c>
      <c r="AZ4387">
        <v>0.10425</v>
      </c>
      <c r="BA4387">
        <v>0.10535500000000002</v>
      </c>
      <c r="BC4387" s="52">
        <v>100000</v>
      </c>
      <c r="BD4387" s="52">
        <v>100000</v>
      </c>
      <c r="BE4387">
        <v>0</v>
      </c>
      <c r="BF4387">
        <v>0</v>
      </c>
      <c r="BG4387">
        <v>0</v>
      </c>
    </row>
    <row r="4388" spans="1:59">
      <c r="A4388">
        <v>4387</v>
      </c>
      <c r="E4388">
        <v>9795.2054794520554</v>
      </c>
      <c r="K4388">
        <v>5129.9314507788786</v>
      </c>
      <c r="L4388">
        <v>5884.7214507788785</v>
      </c>
      <c r="M4388">
        <v>6639.5114507788785</v>
      </c>
      <c r="N4388">
        <v>7394.3014507788785</v>
      </c>
      <c r="O4388">
        <v>8149.0914507788784</v>
      </c>
      <c r="Q4388">
        <v>5332.9244564900218</v>
      </c>
      <c r="R4388">
        <v>5188.8471546366745</v>
      </c>
      <c r="S4388">
        <v>5044.7698527833272</v>
      </c>
      <c r="T4388">
        <v>4900.6925509299799</v>
      </c>
      <c r="U4388">
        <v>4756.6152490766326</v>
      </c>
      <c r="W4388">
        <v>3.5139999999999998E-2</v>
      </c>
      <c r="AB4388">
        <v>1</v>
      </c>
      <c r="AC4388">
        <v>1</v>
      </c>
      <c r="AD4388">
        <v>1</v>
      </c>
      <c r="AE4388">
        <v>1</v>
      </c>
      <c r="AF4388">
        <v>1</v>
      </c>
      <c r="AL4388">
        <v>3.349539</v>
      </c>
      <c r="AM4388" s="5">
        <v>7.5131864547729492</v>
      </c>
      <c r="AN4388">
        <v>570.77625570776252</v>
      </c>
      <c r="AO4388">
        <f t="shared" si="68"/>
        <v>26826.48401826484</v>
      </c>
      <c r="AP4388">
        <v>684.93150684931504</v>
      </c>
      <c r="AQ4388">
        <v>0.119307</v>
      </c>
      <c r="AR4388">
        <v>0.156554</v>
      </c>
      <c r="AS4388">
        <v>0.105819</v>
      </c>
      <c r="AT4388">
        <v>0.10685800000000001</v>
      </c>
      <c r="AU4388">
        <v>0.10879000000000001</v>
      </c>
      <c r="AW4388">
        <v>0.11930699999999998</v>
      </c>
      <c r="AX4388">
        <v>0.15655400000000003</v>
      </c>
      <c r="AY4388">
        <v>0.10581899999999998</v>
      </c>
      <c r="AZ4388">
        <v>0.10685799999999999</v>
      </c>
      <c r="BA4388">
        <v>0.10879000000000001</v>
      </c>
      <c r="BC4388" s="52">
        <v>100000</v>
      </c>
      <c r="BD4388" s="52">
        <v>100000</v>
      </c>
      <c r="BE4388">
        <v>0</v>
      </c>
      <c r="BF4388">
        <v>0</v>
      </c>
      <c r="BG4388">
        <v>0</v>
      </c>
    </row>
    <row r="4389" spans="1:59">
      <c r="A4389">
        <v>4388</v>
      </c>
      <c r="E4389">
        <v>9795.2054794520554</v>
      </c>
      <c r="K4389">
        <v>5117.3362984589412</v>
      </c>
      <c r="L4389">
        <v>5735.9521317922745</v>
      </c>
      <c r="M4389">
        <v>6354.5679651256078</v>
      </c>
      <c r="N4389">
        <v>6973.1837984589411</v>
      </c>
      <c r="O4389">
        <v>7591.7996317922743</v>
      </c>
      <c r="Q4389">
        <v>5717.5125762214248</v>
      </c>
      <c r="R4389">
        <v>5563.0450244082349</v>
      </c>
      <c r="S4389">
        <v>5408.577472595045</v>
      </c>
      <c r="T4389">
        <v>5254.1099207818552</v>
      </c>
      <c r="U4389">
        <v>5099.6423689686653</v>
      </c>
      <c r="W4389">
        <v>0</v>
      </c>
      <c r="AB4389">
        <v>1</v>
      </c>
      <c r="AC4389">
        <v>1</v>
      </c>
      <c r="AD4389">
        <v>1</v>
      </c>
      <c r="AE4389">
        <v>1</v>
      </c>
      <c r="AF4389">
        <v>1</v>
      </c>
      <c r="AL4389">
        <v>3.3375319999999999</v>
      </c>
      <c r="AM4389" s="5">
        <v>9.325404167175293</v>
      </c>
      <c r="AN4389">
        <v>570.77625570776252</v>
      </c>
      <c r="AO4389">
        <f t="shared" si="68"/>
        <v>26826.48401826484</v>
      </c>
      <c r="AP4389">
        <v>684.93150684931504</v>
      </c>
      <c r="AQ4389">
        <v>0.119182</v>
      </c>
      <c r="AR4389">
        <v>0.15897</v>
      </c>
      <c r="AS4389">
        <v>0.105813</v>
      </c>
      <c r="AT4389">
        <v>0.120765</v>
      </c>
      <c r="AU4389">
        <v>0.10915800000000001</v>
      </c>
      <c r="AW4389">
        <v>0.119182</v>
      </c>
      <c r="AX4389">
        <v>0.15897</v>
      </c>
      <c r="AY4389">
        <v>0.105813</v>
      </c>
      <c r="AZ4389">
        <v>0.120765</v>
      </c>
      <c r="BA4389">
        <v>0.10915800000000002</v>
      </c>
      <c r="BC4389" s="52">
        <v>100000</v>
      </c>
      <c r="BD4389" s="52">
        <v>100000</v>
      </c>
      <c r="BE4389">
        <v>0</v>
      </c>
      <c r="BF4389">
        <v>0</v>
      </c>
      <c r="BG4389">
        <v>0</v>
      </c>
    </row>
    <row r="4390" spans="1:59">
      <c r="A4390">
        <v>4389</v>
      </c>
      <c r="E4390">
        <v>9795.2054794520554</v>
      </c>
      <c r="K4390">
        <v>5013.6115146476986</v>
      </c>
      <c r="L4390">
        <v>5567.7148479810321</v>
      </c>
      <c r="M4390">
        <v>6121.8181813143656</v>
      </c>
      <c r="N4390">
        <v>6675.921514647699</v>
      </c>
      <c r="O4390">
        <v>7230.0248479810325</v>
      </c>
      <c r="Q4390">
        <v>5163.051900050883</v>
      </c>
      <c r="R4390">
        <v>5023.5639717225167</v>
      </c>
      <c r="S4390">
        <v>4884.0760433941505</v>
      </c>
      <c r="T4390">
        <v>4744.5881150657842</v>
      </c>
      <c r="U4390">
        <v>4605.100186737418</v>
      </c>
      <c r="W4390">
        <v>0</v>
      </c>
      <c r="AB4390">
        <v>1</v>
      </c>
      <c r="AC4390">
        <v>1</v>
      </c>
      <c r="AD4390">
        <v>1</v>
      </c>
      <c r="AE4390">
        <v>1</v>
      </c>
      <c r="AF4390">
        <v>1</v>
      </c>
      <c r="AL4390">
        <v>4.9850253999999996</v>
      </c>
      <c r="AM4390" s="5">
        <v>9.3754997253417969</v>
      </c>
      <c r="AN4390">
        <v>570.77625570776252</v>
      </c>
      <c r="AO4390">
        <f t="shared" si="68"/>
        <v>26826.48401826484</v>
      </c>
      <c r="AP4390">
        <v>684.93150684931504</v>
      </c>
      <c r="AQ4390">
        <v>0.11625199999999999</v>
      </c>
      <c r="AR4390">
        <v>0.14463499999999999</v>
      </c>
      <c r="AS4390">
        <v>0.104902</v>
      </c>
      <c r="AT4390">
        <v>0.10706</v>
      </c>
      <c r="AU4390">
        <v>0.108692</v>
      </c>
      <c r="AW4390">
        <v>0.11625200000000001</v>
      </c>
      <c r="AX4390">
        <v>0.14463500000000001</v>
      </c>
      <c r="AY4390">
        <v>0.10490199999999998</v>
      </c>
      <c r="AZ4390">
        <v>0.10706</v>
      </c>
      <c r="BA4390">
        <v>0.108692</v>
      </c>
      <c r="BC4390" s="52">
        <v>100000</v>
      </c>
      <c r="BD4390" s="52">
        <v>100000</v>
      </c>
      <c r="BE4390">
        <v>0</v>
      </c>
      <c r="BF4390">
        <v>0</v>
      </c>
      <c r="BG4390">
        <v>0</v>
      </c>
    </row>
    <row r="4391" spans="1:59">
      <c r="A4391">
        <v>4390</v>
      </c>
      <c r="E4391">
        <v>9795.2054794520554</v>
      </c>
      <c r="K4391">
        <v>4826.1660124745258</v>
      </c>
      <c r="L4391">
        <v>5293.5101791411926</v>
      </c>
      <c r="M4391">
        <v>5760.8543458078593</v>
      </c>
      <c r="N4391">
        <v>6228.1985124745261</v>
      </c>
      <c r="O4391">
        <v>6695.5426791411928</v>
      </c>
      <c r="Q4391">
        <v>4002.8512860002861</v>
      </c>
      <c r="R4391">
        <v>3894.7079939740356</v>
      </c>
      <c r="S4391">
        <v>3786.5647019477851</v>
      </c>
      <c r="T4391">
        <v>3678.4214099215346</v>
      </c>
      <c r="U4391">
        <v>3570.2781178952841</v>
      </c>
      <c r="W4391">
        <v>0</v>
      </c>
      <c r="AB4391">
        <v>1</v>
      </c>
      <c r="AC4391">
        <v>1</v>
      </c>
      <c r="AD4391">
        <v>1</v>
      </c>
      <c r="AE4391">
        <v>1</v>
      </c>
      <c r="AF4391">
        <v>1</v>
      </c>
      <c r="AL4391">
        <v>1.7730456999999999</v>
      </c>
      <c r="AM4391" s="5">
        <v>8.8826217651367188</v>
      </c>
      <c r="AN4391">
        <v>570.77625570776252</v>
      </c>
      <c r="AO4391">
        <f t="shared" si="68"/>
        <v>26826.48401826484</v>
      </c>
      <c r="AP4391">
        <v>684.93150684931504</v>
      </c>
      <c r="AQ4391">
        <v>0.11597</v>
      </c>
      <c r="AR4391">
        <v>0.12820599999999999</v>
      </c>
      <c r="AS4391">
        <v>0.10485700000000001</v>
      </c>
      <c r="AT4391">
        <v>0.105311</v>
      </c>
      <c r="AU4391">
        <v>0.107907</v>
      </c>
      <c r="AW4391">
        <v>0.11597</v>
      </c>
      <c r="AX4391">
        <v>0.12820599999999999</v>
      </c>
      <c r="AY4391">
        <v>0.10485700000000002</v>
      </c>
      <c r="AZ4391">
        <v>0.105311</v>
      </c>
      <c r="BA4391">
        <v>0.10790700000000002</v>
      </c>
      <c r="BC4391" s="52">
        <v>100000</v>
      </c>
      <c r="BD4391" s="52">
        <v>100000</v>
      </c>
      <c r="BE4391">
        <v>0</v>
      </c>
      <c r="BF4391">
        <v>0</v>
      </c>
      <c r="BG4391">
        <v>0</v>
      </c>
    </row>
    <row r="4392" spans="1:59">
      <c r="A4392">
        <v>4391</v>
      </c>
      <c r="E4392">
        <v>9795.2054794520554</v>
      </c>
      <c r="K4392">
        <v>3508.8612580717459</v>
      </c>
      <c r="L4392">
        <v>3886.2562580717458</v>
      </c>
      <c r="M4392">
        <v>4263.6512580717463</v>
      </c>
      <c r="N4392">
        <v>4641.0462580717467</v>
      </c>
      <c r="O4392">
        <v>5018.4412580717471</v>
      </c>
      <c r="Q4392">
        <v>2284.015119595625</v>
      </c>
      <c r="R4392">
        <v>2222.3088772244605</v>
      </c>
      <c r="S4392">
        <v>2160.602634853296</v>
      </c>
      <c r="T4392">
        <v>2098.8963924821314</v>
      </c>
      <c r="U4392">
        <v>2037.1901501109669</v>
      </c>
      <c r="W4392">
        <v>0</v>
      </c>
      <c r="AB4392">
        <v>1</v>
      </c>
      <c r="AC4392">
        <v>1</v>
      </c>
      <c r="AD4392">
        <v>1</v>
      </c>
      <c r="AE4392">
        <v>1</v>
      </c>
      <c r="AF4392">
        <v>1</v>
      </c>
      <c r="AL4392">
        <v>5.9785500000000003</v>
      </c>
      <c r="AM4392" s="5">
        <v>9.6731452941894531</v>
      </c>
      <c r="AN4392">
        <v>570.77625570776252</v>
      </c>
      <c r="AO4392">
        <f t="shared" si="68"/>
        <v>26826.48401826484</v>
      </c>
      <c r="AP4392">
        <v>684.93150684931504</v>
      </c>
      <c r="AQ4392">
        <v>0.11596899999999999</v>
      </c>
      <c r="AR4392">
        <v>0.124429</v>
      </c>
      <c r="AS4392">
        <v>0.10445699999999999</v>
      </c>
      <c r="AT4392">
        <v>0.105267</v>
      </c>
      <c r="AU4392">
        <v>0.107879</v>
      </c>
      <c r="AW4392">
        <v>0.11596899999999997</v>
      </c>
      <c r="AX4392">
        <v>0.124429</v>
      </c>
      <c r="AY4392">
        <v>0.10445700000000001</v>
      </c>
      <c r="AZ4392">
        <v>0.10526699999999999</v>
      </c>
      <c r="BA4392">
        <v>0.10787899999999999</v>
      </c>
      <c r="BC4392" s="52">
        <v>100000</v>
      </c>
      <c r="BD4392" s="52">
        <v>100000</v>
      </c>
      <c r="BE4392">
        <v>0</v>
      </c>
      <c r="BF4392">
        <v>0</v>
      </c>
      <c r="BG4392">
        <v>0</v>
      </c>
    </row>
    <row r="4393" spans="1:59">
      <c r="A4393">
        <v>4392</v>
      </c>
      <c r="E4393">
        <v>9795.2054794520554</v>
      </c>
      <c r="K4393">
        <v>2749.5966792945796</v>
      </c>
      <c r="L4393">
        <v>3055.7691792945798</v>
      </c>
      <c r="M4393">
        <v>3361.9416792945799</v>
      </c>
      <c r="N4393">
        <v>3668.11417929458</v>
      </c>
      <c r="O4393">
        <v>3974.2866792945802</v>
      </c>
      <c r="Q4393">
        <v>1557.425501713373</v>
      </c>
      <c r="R4393">
        <v>1515.3492150616098</v>
      </c>
      <c r="S4393">
        <v>1473.2729284098466</v>
      </c>
      <c r="T4393">
        <v>1431.1966417580834</v>
      </c>
      <c r="U4393">
        <v>1389.1203551063202</v>
      </c>
      <c r="W4393">
        <v>0</v>
      </c>
      <c r="AB4393">
        <v>1</v>
      </c>
      <c r="AC4393">
        <v>1</v>
      </c>
      <c r="AD4393">
        <v>1</v>
      </c>
      <c r="AE4393">
        <v>1</v>
      </c>
      <c r="AF4393">
        <v>1</v>
      </c>
      <c r="AL4393">
        <v>4.8906755000000004</v>
      </c>
      <c r="AM4393" s="5">
        <v>9.7252950668334961</v>
      </c>
      <c r="AN4393">
        <v>570.77625570776252</v>
      </c>
      <c r="AO4393">
        <f t="shared" si="68"/>
        <v>26826.48401826484</v>
      </c>
      <c r="AP4393">
        <v>684.93150684931504</v>
      </c>
      <c r="AQ4393">
        <v>0.115083</v>
      </c>
      <c r="AR4393">
        <v>0.12440000000000001</v>
      </c>
      <c r="AS4393">
        <v>0.104462</v>
      </c>
      <c r="AT4393">
        <v>0.105295</v>
      </c>
      <c r="AU4393">
        <v>0.10791500000000001</v>
      </c>
      <c r="AW4393">
        <v>0.115083</v>
      </c>
      <c r="AX4393">
        <v>0.1244</v>
      </c>
      <c r="AY4393">
        <v>0.10446199999999999</v>
      </c>
      <c r="AZ4393">
        <v>0.10529500000000001</v>
      </c>
      <c r="BA4393">
        <v>0.10791500000000002</v>
      </c>
      <c r="BC4393" s="52">
        <v>100000</v>
      </c>
      <c r="BD4393" s="52">
        <v>100000</v>
      </c>
      <c r="BE4393">
        <v>0</v>
      </c>
      <c r="BF4393">
        <v>0</v>
      </c>
      <c r="BG4393">
        <v>0</v>
      </c>
    </row>
    <row r="4394" spans="1:59">
      <c r="A4394">
        <v>4393</v>
      </c>
      <c r="E4394">
        <v>9795.2054794520554</v>
      </c>
      <c r="K4394">
        <v>2136.1909615509821</v>
      </c>
      <c r="L4394">
        <v>2303.080961550982</v>
      </c>
      <c r="M4394">
        <v>2469.9709615509819</v>
      </c>
      <c r="N4394">
        <v>2636.8609615509818</v>
      </c>
      <c r="O4394">
        <v>2803.7509615509816</v>
      </c>
      <c r="Q4394">
        <v>1738.244734522925</v>
      </c>
      <c r="R4394">
        <v>1691.2833332550392</v>
      </c>
      <c r="S4394">
        <v>1644.3219319871534</v>
      </c>
      <c r="T4394">
        <v>1597.3605307192677</v>
      </c>
      <c r="U4394">
        <v>1550.3991294513819</v>
      </c>
      <c r="W4394">
        <v>0</v>
      </c>
      <c r="AB4394">
        <v>1</v>
      </c>
      <c r="AC4394">
        <v>1</v>
      </c>
      <c r="AD4394">
        <v>1</v>
      </c>
      <c r="AE4394">
        <v>1</v>
      </c>
      <c r="AF4394">
        <v>1</v>
      </c>
      <c r="AL4394">
        <v>4.8750679999999997</v>
      </c>
      <c r="AM4394" s="5">
        <v>11.00308036804199</v>
      </c>
      <c r="AN4394">
        <v>570.77625570776252</v>
      </c>
      <c r="AO4394">
        <f t="shared" si="68"/>
        <v>26826.48401826484</v>
      </c>
      <c r="AP4394">
        <v>684.93150684931504</v>
      </c>
      <c r="AQ4394">
        <v>0.115088</v>
      </c>
      <c r="AR4394">
        <v>0.124436</v>
      </c>
      <c r="AS4394">
        <v>0.104521</v>
      </c>
      <c r="AT4394">
        <v>0.105349</v>
      </c>
      <c r="AU4394">
        <v>0.107935</v>
      </c>
      <c r="AW4394">
        <v>0.11508800000000001</v>
      </c>
      <c r="AX4394">
        <v>0.124436</v>
      </c>
      <c r="AY4394">
        <v>0.10452100000000002</v>
      </c>
      <c r="AZ4394">
        <v>0.10534900000000001</v>
      </c>
      <c r="BA4394">
        <v>0.10793499999999999</v>
      </c>
      <c r="BC4394" s="52">
        <v>100000</v>
      </c>
      <c r="BD4394" s="52">
        <v>100000</v>
      </c>
      <c r="BE4394">
        <v>0</v>
      </c>
      <c r="BF4394">
        <v>0</v>
      </c>
      <c r="BG4394">
        <v>0</v>
      </c>
    </row>
    <row r="4395" spans="1:59">
      <c r="A4395">
        <v>4394</v>
      </c>
      <c r="E4395">
        <v>9795.2054794520554</v>
      </c>
      <c r="K4395">
        <v>1921.6099505188436</v>
      </c>
      <c r="L4395">
        <v>2031.3574505188435</v>
      </c>
      <c r="M4395">
        <v>2141.1049505188435</v>
      </c>
      <c r="N4395">
        <v>2250.8524505188434</v>
      </c>
      <c r="O4395">
        <v>2360.5999505188433</v>
      </c>
      <c r="Q4395">
        <v>1562.6025650809991</v>
      </c>
      <c r="R4395">
        <v>1520.3864119766495</v>
      </c>
      <c r="S4395">
        <v>1478.1702588722999</v>
      </c>
      <c r="T4395">
        <v>1435.9541057679503</v>
      </c>
      <c r="U4395">
        <v>1393.7379526636007</v>
      </c>
      <c r="W4395">
        <v>0</v>
      </c>
      <c r="AB4395">
        <v>1</v>
      </c>
      <c r="AC4395">
        <v>1</v>
      </c>
      <c r="AD4395">
        <v>1</v>
      </c>
      <c r="AE4395">
        <v>1</v>
      </c>
      <c r="AF4395">
        <v>1</v>
      </c>
      <c r="AL4395">
        <v>4.7478239999999996</v>
      </c>
      <c r="AM4395" s="5">
        <v>10.8998908996582</v>
      </c>
      <c r="AN4395">
        <v>570.77625570776252</v>
      </c>
      <c r="AO4395">
        <f t="shared" si="68"/>
        <v>26826.48401826484</v>
      </c>
      <c r="AP4395">
        <v>684.93150684931504</v>
      </c>
      <c r="AQ4395">
        <v>0.11512</v>
      </c>
      <c r="AR4395">
        <v>0.12446500000000001</v>
      </c>
      <c r="AS4395">
        <v>0.10457999999999999</v>
      </c>
      <c r="AT4395">
        <v>0.10535800000000001</v>
      </c>
      <c r="AU4395">
        <v>0.107942</v>
      </c>
      <c r="AW4395">
        <v>0.11511999999999999</v>
      </c>
      <c r="AX4395">
        <v>0.12446500000000001</v>
      </c>
      <c r="AY4395">
        <v>0.10457999999999999</v>
      </c>
      <c r="AZ4395">
        <v>0.10535799999999999</v>
      </c>
      <c r="BA4395">
        <v>0.107942</v>
      </c>
      <c r="BC4395" s="52">
        <v>100000</v>
      </c>
      <c r="BD4395" s="52">
        <v>100000</v>
      </c>
      <c r="BE4395">
        <v>0</v>
      </c>
      <c r="BF4395">
        <v>0</v>
      </c>
      <c r="BG4395">
        <v>0</v>
      </c>
    </row>
    <row r="4396" spans="1:59">
      <c r="A4396">
        <v>4395</v>
      </c>
      <c r="E4396">
        <v>9795.2054794520554</v>
      </c>
      <c r="K4396">
        <v>1843.1768913139929</v>
      </c>
      <c r="L4396">
        <v>1898.9993913139929</v>
      </c>
      <c r="M4396">
        <v>1954.8218913139929</v>
      </c>
      <c r="N4396">
        <v>2010.6443913139929</v>
      </c>
      <c r="O4396">
        <v>2066.4668913139931</v>
      </c>
      <c r="Q4396">
        <v>1749.6067795417839</v>
      </c>
      <c r="R4396">
        <v>1702.3384146240207</v>
      </c>
      <c r="S4396">
        <v>1655.0700497062576</v>
      </c>
      <c r="T4396">
        <v>1607.8016847884944</v>
      </c>
      <c r="U4396">
        <v>1560.5333198707312</v>
      </c>
      <c r="W4396">
        <v>0</v>
      </c>
      <c r="AB4396">
        <v>1</v>
      </c>
      <c r="AC4396">
        <v>1</v>
      </c>
      <c r="AD4396">
        <v>1</v>
      </c>
      <c r="AE4396">
        <v>1</v>
      </c>
      <c r="AF4396">
        <v>1</v>
      </c>
      <c r="AL4396">
        <v>4.1594559999999996</v>
      </c>
      <c r="AM4396" s="5">
        <v>10.94346904754639</v>
      </c>
      <c r="AN4396">
        <v>570.77625570776252</v>
      </c>
      <c r="AO4396">
        <f t="shared" si="68"/>
        <v>26826.48401826484</v>
      </c>
      <c r="AP4396">
        <v>684.93150684931504</v>
      </c>
      <c r="AQ4396">
        <v>0.11514000000000001</v>
      </c>
      <c r="AR4396">
        <v>0.12446699999999999</v>
      </c>
      <c r="AS4396">
        <v>0.104577</v>
      </c>
      <c r="AT4396">
        <v>0.10534600000000001</v>
      </c>
      <c r="AU4396">
        <v>0.10792400000000001</v>
      </c>
      <c r="AW4396">
        <v>0.11514000000000001</v>
      </c>
      <c r="AX4396">
        <v>0.12446699999999998</v>
      </c>
      <c r="AY4396">
        <v>0.10457700000000002</v>
      </c>
      <c r="AZ4396">
        <v>0.10534600000000001</v>
      </c>
      <c r="BA4396">
        <v>0.10792400000000001</v>
      </c>
      <c r="BC4396" s="52">
        <v>100000</v>
      </c>
      <c r="BD4396" s="52">
        <v>100000</v>
      </c>
      <c r="BE4396">
        <v>0</v>
      </c>
      <c r="BF4396">
        <v>0</v>
      </c>
      <c r="BG4396">
        <v>0</v>
      </c>
    </row>
    <row r="4397" spans="1:59">
      <c r="A4397">
        <v>4396</v>
      </c>
      <c r="E4397">
        <v>9795.2054794520554</v>
      </c>
      <c r="K4397">
        <v>1889.0528316036225</v>
      </c>
      <c r="L4397">
        <v>1940.3653316036225</v>
      </c>
      <c r="M4397">
        <v>1991.6778316036225</v>
      </c>
      <c r="N4397">
        <v>2042.9903316036225</v>
      </c>
      <c r="O4397">
        <v>2094.3028316036225</v>
      </c>
      <c r="Q4397">
        <v>3048.1791128738569</v>
      </c>
      <c r="R4397">
        <v>2965.8277839336415</v>
      </c>
      <c r="S4397">
        <v>2883.4764549934262</v>
      </c>
      <c r="T4397">
        <v>2801.1251260532108</v>
      </c>
      <c r="U4397">
        <v>2718.7737971129955</v>
      </c>
      <c r="W4397">
        <v>0</v>
      </c>
      <c r="AB4397">
        <v>1</v>
      </c>
      <c r="AC4397">
        <v>1</v>
      </c>
      <c r="AD4397">
        <v>1</v>
      </c>
      <c r="AE4397">
        <v>1</v>
      </c>
      <c r="AF4397">
        <v>1</v>
      </c>
      <c r="AL4397">
        <v>3.9391731999999999</v>
      </c>
      <c r="AM4397" s="5">
        <v>12.025448799133301</v>
      </c>
      <c r="AN4397">
        <v>570.77625570776252</v>
      </c>
      <c r="AO4397">
        <f t="shared" si="68"/>
        <v>26826.48401826484</v>
      </c>
      <c r="AP4397">
        <v>684.93150684931504</v>
      </c>
      <c r="AQ4397">
        <v>0.110528</v>
      </c>
      <c r="AR4397">
        <v>0.110343</v>
      </c>
      <c r="AS4397">
        <v>9.9204700000000007E-2</v>
      </c>
      <c r="AT4397">
        <v>0.103738</v>
      </c>
      <c r="AU4397">
        <v>0.105514</v>
      </c>
      <c r="AW4397">
        <v>0.110528</v>
      </c>
      <c r="AX4397">
        <v>0.11034300000000001</v>
      </c>
      <c r="AY4397">
        <v>9.9204700000000021E-2</v>
      </c>
      <c r="AZ4397">
        <v>0.10373799999999998</v>
      </c>
      <c r="BA4397">
        <v>0.10551399999999998</v>
      </c>
      <c r="BC4397" s="52">
        <v>100000</v>
      </c>
      <c r="BD4397" s="52">
        <v>100000</v>
      </c>
      <c r="BE4397">
        <v>0</v>
      </c>
      <c r="BF4397">
        <v>0</v>
      </c>
      <c r="BG4397">
        <v>0</v>
      </c>
    </row>
    <row r="4398" spans="1:59">
      <c r="A4398">
        <v>4397</v>
      </c>
      <c r="E4398">
        <v>9795.2054794520554</v>
      </c>
      <c r="K4398">
        <v>2153.2094555293934</v>
      </c>
      <c r="L4398">
        <v>2204.0269555293935</v>
      </c>
      <c r="M4398">
        <v>2254.8444555293936</v>
      </c>
      <c r="N4398">
        <v>2305.6619555293937</v>
      </c>
      <c r="O4398">
        <v>2356.4794555293938</v>
      </c>
      <c r="Q4398">
        <v>6003.1252192779029</v>
      </c>
      <c r="R4398">
        <v>5840.9413943073923</v>
      </c>
      <c r="S4398">
        <v>5678.7575693368817</v>
      </c>
      <c r="T4398">
        <v>5516.5737443663711</v>
      </c>
      <c r="U4398">
        <v>5354.3899193958605</v>
      </c>
      <c r="W4398">
        <v>3.8799999999999998E-3</v>
      </c>
      <c r="AB4398">
        <v>1</v>
      </c>
      <c r="AC4398">
        <v>1</v>
      </c>
      <c r="AD4398">
        <v>1</v>
      </c>
      <c r="AE4398">
        <v>1</v>
      </c>
      <c r="AF4398">
        <v>1</v>
      </c>
      <c r="AL4398">
        <v>3.8478981999999999</v>
      </c>
      <c r="AM4398" s="5">
        <v>11.77056407928467</v>
      </c>
      <c r="AN4398">
        <v>570.77625570776252</v>
      </c>
      <c r="AO4398">
        <f t="shared" si="68"/>
        <v>26826.48401826484</v>
      </c>
      <c r="AP4398">
        <v>684.93150684931504</v>
      </c>
      <c r="AQ4398">
        <v>0.111236</v>
      </c>
      <c r="AR4398">
        <v>0.10847799999999999</v>
      </c>
      <c r="AS4398">
        <v>0.100464</v>
      </c>
      <c r="AT4398">
        <v>0.102259</v>
      </c>
      <c r="AU4398">
        <v>0.100479</v>
      </c>
      <c r="AW4398">
        <v>0.11123599999999999</v>
      </c>
      <c r="AX4398">
        <v>0.108478</v>
      </c>
      <c r="AY4398">
        <v>0.10046399999999998</v>
      </c>
      <c r="AZ4398">
        <v>0.102259</v>
      </c>
      <c r="BA4398">
        <v>0.100479</v>
      </c>
      <c r="BC4398" s="52">
        <v>100000</v>
      </c>
      <c r="BD4398" s="52">
        <v>100000</v>
      </c>
      <c r="BE4398">
        <v>0</v>
      </c>
      <c r="BF4398">
        <v>0</v>
      </c>
      <c r="BG4398">
        <v>0</v>
      </c>
    </row>
    <row r="4399" spans="1:59">
      <c r="A4399">
        <v>4398</v>
      </c>
      <c r="E4399">
        <v>9795.2054794520554</v>
      </c>
      <c r="K4399">
        <v>2550.5542931992509</v>
      </c>
      <c r="L4399">
        <v>2592.2142931992507</v>
      </c>
      <c r="M4399">
        <v>2633.8742931992506</v>
      </c>
      <c r="N4399">
        <v>2675.5342931992504</v>
      </c>
      <c r="O4399">
        <v>2717.1942931992503</v>
      </c>
      <c r="Q4399">
        <v>7487.4876408627661</v>
      </c>
      <c r="R4399">
        <v>7285.2014398946867</v>
      </c>
      <c r="S4399">
        <v>7082.9152389266073</v>
      </c>
      <c r="T4399">
        <v>6880.629037958528</v>
      </c>
      <c r="U4399">
        <v>6678.3428369904486</v>
      </c>
      <c r="W4399">
        <v>4.8379999999999999E-2</v>
      </c>
      <c r="AB4399">
        <v>1</v>
      </c>
      <c r="AC4399">
        <v>1</v>
      </c>
      <c r="AD4399">
        <v>1</v>
      </c>
      <c r="AE4399">
        <v>1</v>
      </c>
      <c r="AF4399">
        <v>1</v>
      </c>
      <c r="AL4399">
        <v>3.5217466000000002</v>
      </c>
      <c r="AM4399" s="5">
        <v>11.77635383605957</v>
      </c>
      <c r="AN4399">
        <v>570.77625570776252</v>
      </c>
      <c r="AO4399">
        <f t="shared" si="68"/>
        <v>26826.48401826484</v>
      </c>
      <c r="AP4399">
        <v>684.93150684931504</v>
      </c>
      <c r="AQ4399">
        <v>0.107936</v>
      </c>
      <c r="AR4399">
        <v>0.10234399999999999</v>
      </c>
      <c r="AS4399">
        <v>9.11188E-2</v>
      </c>
      <c r="AT4399">
        <v>5.5236100000000003E-2</v>
      </c>
      <c r="AU4399">
        <v>4.9905900000000003E-2</v>
      </c>
      <c r="AW4399">
        <v>0.10793600000000002</v>
      </c>
      <c r="AX4399">
        <v>0.10234399999999998</v>
      </c>
      <c r="AY4399">
        <v>9.1118799999999986E-2</v>
      </c>
      <c r="AZ4399">
        <v>5.5236099999999996E-2</v>
      </c>
      <c r="BA4399">
        <v>4.9905900000000003E-2</v>
      </c>
      <c r="BC4399" s="52">
        <v>100000</v>
      </c>
      <c r="BD4399" s="52">
        <v>100000</v>
      </c>
      <c r="BE4399">
        <v>0</v>
      </c>
      <c r="BF4399">
        <v>0</v>
      </c>
      <c r="BG4399">
        <v>0</v>
      </c>
    </row>
    <row r="4400" spans="1:59">
      <c r="A4400">
        <v>4399</v>
      </c>
      <c r="E4400">
        <v>9795.2054794520554</v>
      </c>
      <c r="K4400">
        <v>2907.942666745882</v>
      </c>
      <c r="L4400">
        <v>2949.0526667458821</v>
      </c>
      <c r="M4400">
        <v>2990.1626667458822</v>
      </c>
      <c r="N4400">
        <v>3031.2726667458824</v>
      </c>
      <c r="O4400">
        <v>3072.3826667458825</v>
      </c>
      <c r="Q4400">
        <v>8239.6507736676758</v>
      </c>
      <c r="R4400">
        <v>8017.0437093392211</v>
      </c>
      <c r="S4400">
        <v>7794.4366450107664</v>
      </c>
      <c r="T4400">
        <v>7571.8295806823116</v>
      </c>
      <c r="U4400">
        <v>7349.2225163538569</v>
      </c>
      <c r="W4400">
        <v>0.14491999999999999</v>
      </c>
      <c r="AB4400">
        <v>1</v>
      </c>
      <c r="AC4400">
        <v>1</v>
      </c>
      <c r="AD4400">
        <v>1</v>
      </c>
      <c r="AE4400">
        <v>1</v>
      </c>
      <c r="AF4400">
        <v>1</v>
      </c>
      <c r="AL4400">
        <v>2.9277820000000001</v>
      </c>
      <c r="AM4400" s="5">
        <v>9.8743743896484375</v>
      </c>
      <c r="AN4400">
        <v>570.77625570776252</v>
      </c>
      <c r="AO4400">
        <f t="shared" si="68"/>
        <v>26826.48401826484</v>
      </c>
      <c r="AP4400">
        <v>684.93150684931504</v>
      </c>
      <c r="AQ4400">
        <v>0.10410800000000001</v>
      </c>
      <c r="AR4400">
        <v>9.1325000000000003E-2</v>
      </c>
      <c r="AS4400">
        <v>4.4638299999999999E-2</v>
      </c>
      <c r="AT4400">
        <v>4.1925799999999999E-2</v>
      </c>
      <c r="AU4400">
        <v>4.3444499999999997E-2</v>
      </c>
      <c r="AW4400">
        <v>0.10410800000000002</v>
      </c>
      <c r="AX4400">
        <v>9.1325000000000003E-2</v>
      </c>
      <c r="AY4400">
        <v>4.4638300000000006E-2</v>
      </c>
      <c r="AZ4400">
        <v>4.1925799999999999E-2</v>
      </c>
      <c r="BA4400">
        <v>4.3444499999999997E-2</v>
      </c>
      <c r="BC4400" s="52">
        <v>100000</v>
      </c>
      <c r="BD4400" s="52">
        <v>100000</v>
      </c>
      <c r="BE4400">
        <v>0</v>
      </c>
      <c r="BF4400">
        <v>0</v>
      </c>
      <c r="BG4400">
        <v>0</v>
      </c>
    </row>
    <row r="4401" spans="1:59">
      <c r="A4401">
        <v>4400</v>
      </c>
      <c r="E4401">
        <v>9795.2054794520554</v>
      </c>
      <c r="K4401">
        <v>3231.2940523356915</v>
      </c>
      <c r="L4401">
        <v>3308.2640523356913</v>
      </c>
      <c r="M4401">
        <v>3385.2340523356916</v>
      </c>
      <c r="N4401">
        <v>3462.2040523356918</v>
      </c>
      <c r="O4401">
        <v>3539.1740523356921</v>
      </c>
      <c r="Q4401">
        <v>6412.2850024533273</v>
      </c>
      <c r="R4401">
        <v>6239.0470855977019</v>
      </c>
      <c r="S4401">
        <v>6065.8091687420765</v>
      </c>
      <c r="T4401">
        <v>5892.5712518864511</v>
      </c>
      <c r="U4401">
        <v>5719.3333350308258</v>
      </c>
      <c r="W4401">
        <v>0.31689000000000001</v>
      </c>
      <c r="AB4401">
        <v>1</v>
      </c>
      <c r="AC4401">
        <v>1</v>
      </c>
      <c r="AD4401">
        <v>1</v>
      </c>
      <c r="AE4401">
        <v>1</v>
      </c>
      <c r="AF4401">
        <v>1</v>
      </c>
      <c r="AL4401">
        <v>1.8299322</v>
      </c>
      <c r="AM4401" s="5">
        <v>8.6277618408203125</v>
      </c>
      <c r="AN4401">
        <v>570.77625570776252</v>
      </c>
      <c r="AO4401">
        <f t="shared" si="68"/>
        <v>26826.48401826484</v>
      </c>
      <c r="AP4401">
        <v>684.93150684931504</v>
      </c>
      <c r="AQ4401">
        <v>0.104087</v>
      </c>
      <c r="AR4401">
        <v>4.6853800000000001E-2</v>
      </c>
      <c r="AS4401">
        <v>3.8540399999999995E-2</v>
      </c>
      <c r="AT4401">
        <v>3.6415900000000001E-2</v>
      </c>
      <c r="AU4401">
        <v>4.11879E-2</v>
      </c>
      <c r="AW4401">
        <v>0.104087</v>
      </c>
      <c r="AX4401">
        <v>4.6853800000000001E-2</v>
      </c>
      <c r="AY4401">
        <v>3.8540399999999989E-2</v>
      </c>
      <c r="AZ4401">
        <v>3.6415900000000001E-2</v>
      </c>
      <c r="BA4401">
        <v>4.11879E-2</v>
      </c>
      <c r="BC4401" s="52">
        <v>100000</v>
      </c>
      <c r="BD4401" s="52">
        <v>100000</v>
      </c>
      <c r="BE4401">
        <v>0</v>
      </c>
      <c r="BF4401">
        <v>0</v>
      </c>
      <c r="BG4401">
        <v>0</v>
      </c>
    </row>
    <row r="4402" spans="1:59">
      <c r="A4402">
        <v>4401</v>
      </c>
      <c r="E4402">
        <v>9795.2054794520554</v>
      </c>
      <c r="K4402">
        <v>3877.2568889945092</v>
      </c>
      <c r="L4402">
        <v>4001.8268889945093</v>
      </c>
      <c r="M4402">
        <v>4126.396888994509</v>
      </c>
      <c r="N4402">
        <v>4250.9668889945087</v>
      </c>
      <c r="O4402">
        <v>4375.5368889945084</v>
      </c>
      <c r="Q4402">
        <v>6363.1372684482776</v>
      </c>
      <c r="R4402">
        <v>6191.2271547099563</v>
      </c>
      <c r="S4402">
        <v>6019.3170409716349</v>
      </c>
      <c r="T4402">
        <v>5847.4069272333136</v>
      </c>
      <c r="U4402">
        <v>5675.4968134949922</v>
      </c>
      <c r="W4402">
        <v>0.47727999999999998</v>
      </c>
      <c r="AB4402">
        <v>1</v>
      </c>
      <c r="AC4402">
        <v>1</v>
      </c>
      <c r="AD4402">
        <v>1</v>
      </c>
      <c r="AE4402">
        <v>1</v>
      </c>
      <c r="AF4402">
        <v>1</v>
      </c>
      <c r="AL4402">
        <v>1.3808357</v>
      </c>
      <c r="AM4402" s="5">
        <v>7.164578914642334</v>
      </c>
      <c r="AN4402">
        <v>570.77625570776252</v>
      </c>
      <c r="AO4402">
        <f t="shared" si="68"/>
        <v>26826.48401826484</v>
      </c>
      <c r="AP4402">
        <v>684.93150684931504</v>
      </c>
      <c r="AQ4402">
        <v>9.9658299999999991E-2</v>
      </c>
      <c r="AR4402">
        <v>4.3543399999999996E-2</v>
      </c>
      <c r="AS4402">
        <v>3.4028500000000003E-2</v>
      </c>
      <c r="AT4402">
        <v>2.4266300000000001E-2</v>
      </c>
      <c r="AU4402">
        <v>3.56736E-2</v>
      </c>
      <c r="AW4402">
        <v>9.9658299999999991E-2</v>
      </c>
      <c r="AX4402">
        <v>4.3543399999999996E-2</v>
      </c>
      <c r="AY4402">
        <v>3.4028500000000003E-2</v>
      </c>
      <c r="AZ4402">
        <v>2.4266300000000005E-2</v>
      </c>
      <c r="BA4402">
        <v>3.56736E-2</v>
      </c>
      <c r="BC4402" s="52">
        <v>100000</v>
      </c>
      <c r="BD4402" s="52">
        <v>100000</v>
      </c>
      <c r="BE4402">
        <v>0</v>
      </c>
      <c r="BF4402">
        <v>0</v>
      </c>
      <c r="BG4402">
        <v>0</v>
      </c>
    </row>
    <row r="4403" spans="1:59">
      <c r="A4403">
        <v>4402</v>
      </c>
      <c r="E4403">
        <v>9795.2054794520554</v>
      </c>
      <c r="K4403">
        <v>4347.8552442236141</v>
      </c>
      <c r="L4403">
        <v>4606.1527442236147</v>
      </c>
      <c r="M4403">
        <v>4864.4502442236153</v>
      </c>
      <c r="N4403">
        <v>5122.7477442236159</v>
      </c>
      <c r="O4403">
        <v>5381.0452442236165</v>
      </c>
      <c r="Q4403">
        <v>6032.3321049882888</v>
      </c>
      <c r="R4403">
        <v>5869.359210461449</v>
      </c>
      <c r="S4403">
        <v>5706.3863159346092</v>
      </c>
      <c r="T4403">
        <v>5543.4134214077694</v>
      </c>
      <c r="U4403">
        <v>5380.4405268809296</v>
      </c>
      <c r="W4403">
        <v>0.60024999999999995</v>
      </c>
      <c r="AB4403">
        <v>1</v>
      </c>
      <c r="AC4403">
        <v>1</v>
      </c>
      <c r="AD4403">
        <v>1</v>
      </c>
      <c r="AE4403">
        <v>1</v>
      </c>
      <c r="AF4403">
        <v>1</v>
      </c>
      <c r="AL4403">
        <v>1.3119730999999999</v>
      </c>
      <c r="AM4403" s="5">
        <v>3.7578330039978032</v>
      </c>
      <c r="AN4403">
        <v>570.77625570776252</v>
      </c>
      <c r="AO4403">
        <f t="shared" si="68"/>
        <v>26826.48401826484</v>
      </c>
      <c r="AP4403">
        <v>684.93150684931504</v>
      </c>
      <c r="AQ4403">
        <v>9.9944599999999995E-2</v>
      </c>
      <c r="AR4403">
        <v>4.3454599999999996E-2</v>
      </c>
      <c r="AS4403">
        <v>3.4057200000000003E-2</v>
      </c>
      <c r="AT4403">
        <v>2.26156E-2</v>
      </c>
      <c r="AU4403">
        <v>3.3671100000000002E-2</v>
      </c>
      <c r="AW4403">
        <v>9.9944599999999981E-2</v>
      </c>
      <c r="AX4403">
        <v>4.3454599999999996E-2</v>
      </c>
      <c r="AY4403">
        <v>3.4057199999999996E-2</v>
      </c>
      <c r="AZ4403">
        <v>2.26156E-2</v>
      </c>
      <c r="BA4403">
        <v>3.3671099999999995E-2</v>
      </c>
      <c r="BC4403" s="52">
        <v>100000</v>
      </c>
      <c r="BD4403" s="52">
        <v>100000</v>
      </c>
      <c r="BE4403">
        <v>0</v>
      </c>
      <c r="BF4403">
        <v>0</v>
      </c>
      <c r="BG4403">
        <v>0</v>
      </c>
    </row>
    <row r="4404" spans="1:59">
      <c r="A4404">
        <v>4403</v>
      </c>
      <c r="E4404">
        <v>9795.2054794520554</v>
      </c>
      <c r="K4404">
        <v>4788.1162840998986</v>
      </c>
      <c r="L4404">
        <v>5117.3612840998985</v>
      </c>
      <c r="M4404">
        <v>5446.6062840998984</v>
      </c>
      <c r="N4404">
        <v>5775.8512840998983</v>
      </c>
      <c r="O4404">
        <v>6105.0962840998982</v>
      </c>
      <c r="Q4404">
        <v>5534.9217314554571</v>
      </c>
      <c r="R4404">
        <v>5385.3871570030315</v>
      </c>
      <c r="S4404">
        <v>5235.8525825506058</v>
      </c>
      <c r="T4404">
        <v>5086.3180080981801</v>
      </c>
      <c r="U4404">
        <v>4936.7834336457545</v>
      </c>
      <c r="W4404">
        <v>0.68041999999999991</v>
      </c>
      <c r="AB4404">
        <v>1</v>
      </c>
      <c r="AC4404">
        <v>1</v>
      </c>
      <c r="AD4404">
        <v>1</v>
      </c>
      <c r="AE4404">
        <v>1</v>
      </c>
      <c r="AF4404">
        <v>1</v>
      </c>
      <c r="AL4404">
        <v>1.6579272</v>
      </c>
      <c r="AM4404" s="5">
        <v>3.2723579406738281</v>
      </c>
      <c r="AN4404">
        <v>570.77625570776252</v>
      </c>
      <c r="AO4404">
        <f t="shared" si="68"/>
        <v>26826.48401826484</v>
      </c>
      <c r="AP4404">
        <v>684.93150684931504</v>
      </c>
      <c r="AQ4404">
        <v>9.9969300000000011E-2</v>
      </c>
      <c r="AR4404">
        <v>4.3086799999999995E-2</v>
      </c>
      <c r="AS4404">
        <v>3.38708E-2</v>
      </c>
      <c r="AT4404">
        <v>2.2737899999999998E-2</v>
      </c>
      <c r="AU4404">
        <v>3.3656199999999997E-2</v>
      </c>
      <c r="AW4404">
        <v>9.9969300000000025E-2</v>
      </c>
      <c r="AX4404">
        <v>4.3086799999999995E-2</v>
      </c>
      <c r="AY4404">
        <v>3.3870799999999993E-2</v>
      </c>
      <c r="AZ4404">
        <v>2.2737899999999991E-2</v>
      </c>
      <c r="BA4404">
        <v>3.3656199999999997E-2</v>
      </c>
      <c r="BC4404" s="52">
        <v>100000</v>
      </c>
      <c r="BD4404" s="52">
        <v>100000</v>
      </c>
      <c r="BE4404">
        <v>0</v>
      </c>
      <c r="BF4404">
        <v>0</v>
      </c>
      <c r="BG4404">
        <v>0</v>
      </c>
    </row>
    <row r="4405" spans="1:59">
      <c r="A4405">
        <v>4404</v>
      </c>
      <c r="E4405">
        <v>9795.2054794520554</v>
      </c>
      <c r="K4405">
        <v>4846.5711112431363</v>
      </c>
      <c r="L4405">
        <v>5287.5986112431365</v>
      </c>
      <c r="M4405">
        <v>5728.6261112431366</v>
      </c>
      <c r="N4405">
        <v>6169.6536112431368</v>
      </c>
      <c r="O4405">
        <v>6610.6811112431369</v>
      </c>
      <c r="Q4405">
        <v>5544.9666091081472</v>
      </c>
      <c r="R4405">
        <v>5395.1606566104138</v>
      </c>
      <c r="S4405">
        <v>5245.3547041126803</v>
      </c>
      <c r="T4405">
        <v>5095.5487516149469</v>
      </c>
      <c r="U4405">
        <v>4945.7427991172135</v>
      </c>
      <c r="W4405">
        <v>0.71329999999999993</v>
      </c>
      <c r="AB4405">
        <v>1</v>
      </c>
      <c r="AC4405">
        <v>1</v>
      </c>
      <c r="AD4405">
        <v>1</v>
      </c>
      <c r="AE4405">
        <v>1</v>
      </c>
      <c r="AF4405">
        <v>1</v>
      </c>
      <c r="AL4405">
        <v>2.2894201000000001</v>
      </c>
      <c r="AM4405" s="5">
        <v>4.6776814460754386</v>
      </c>
      <c r="AN4405">
        <v>570.77625570776252</v>
      </c>
      <c r="AO4405">
        <f t="shared" si="68"/>
        <v>26826.48401826484</v>
      </c>
      <c r="AP4405">
        <v>684.93150684931504</v>
      </c>
      <c r="AQ4405">
        <v>0.10030700000000001</v>
      </c>
      <c r="AR4405">
        <v>4.3106200000000004E-2</v>
      </c>
      <c r="AS4405">
        <v>3.3974999999999998E-2</v>
      </c>
      <c r="AT4405">
        <v>2.2969999999999997E-2</v>
      </c>
      <c r="AU4405">
        <v>3.3727600000000003E-2</v>
      </c>
      <c r="AW4405">
        <v>0.10030700000000002</v>
      </c>
      <c r="AX4405">
        <v>4.3106199999999997E-2</v>
      </c>
      <c r="AY4405">
        <v>3.3974999999999991E-2</v>
      </c>
      <c r="AZ4405">
        <v>2.2970000000000004E-2</v>
      </c>
      <c r="BA4405">
        <v>3.372760000000001E-2</v>
      </c>
      <c r="BC4405" s="52">
        <v>100000</v>
      </c>
      <c r="BD4405" s="52">
        <v>100000</v>
      </c>
      <c r="BE4405">
        <v>0</v>
      </c>
      <c r="BF4405">
        <v>0</v>
      </c>
      <c r="BG4405">
        <v>0</v>
      </c>
    </row>
    <row r="4406" spans="1:59">
      <c r="A4406">
        <v>4405</v>
      </c>
      <c r="E4406">
        <v>9795.2054794520554</v>
      </c>
      <c r="K4406">
        <v>4675.6462369382261</v>
      </c>
      <c r="L4406">
        <v>5187.1262369382257</v>
      </c>
      <c r="M4406">
        <v>5698.6062369382253</v>
      </c>
      <c r="N4406">
        <v>6210.0862369382248</v>
      </c>
      <c r="O4406">
        <v>6721.5662369382244</v>
      </c>
      <c r="Q4406">
        <v>4845.4102511301344</v>
      </c>
      <c r="R4406">
        <v>4714.5039088530129</v>
      </c>
      <c r="S4406">
        <v>4583.5975665758915</v>
      </c>
      <c r="T4406">
        <v>4452.6912242987701</v>
      </c>
      <c r="U4406">
        <v>4321.7848820216486</v>
      </c>
      <c r="W4406">
        <v>0.71384000000000003</v>
      </c>
      <c r="AB4406">
        <v>1</v>
      </c>
      <c r="AC4406">
        <v>1</v>
      </c>
      <c r="AD4406">
        <v>1</v>
      </c>
      <c r="AE4406">
        <v>1</v>
      </c>
      <c r="AF4406">
        <v>1</v>
      </c>
      <c r="AL4406">
        <v>2.15124</v>
      </c>
      <c r="AM4406" s="5">
        <v>4.2362327575683594</v>
      </c>
      <c r="AN4406">
        <v>570.77625570776252</v>
      </c>
      <c r="AO4406">
        <f t="shared" si="68"/>
        <v>26826.48401826484</v>
      </c>
      <c r="AP4406">
        <v>684.93150684931504</v>
      </c>
      <c r="AQ4406">
        <v>0.103604</v>
      </c>
      <c r="AR4406">
        <v>4.3481499999999999E-2</v>
      </c>
      <c r="AS4406">
        <v>3.4889899999999995E-2</v>
      </c>
      <c r="AT4406">
        <v>2.3427E-2</v>
      </c>
      <c r="AU4406">
        <v>3.4290300000000003E-2</v>
      </c>
      <c r="AW4406">
        <v>0.10360400000000002</v>
      </c>
      <c r="AX4406">
        <v>4.3481499999999992E-2</v>
      </c>
      <c r="AY4406">
        <v>3.4889899999999988E-2</v>
      </c>
      <c r="AZ4406">
        <v>2.3427000000000003E-2</v>
      </c>
      <c r="BA4406">
        <v>3.429030000000001E-2</v>
      </c>
      <c r="BC4406" s="52">
        <v>100000</v>
      </c>
      <c r="BD4406" s="52">
        <v>100000</v>
      </c>
      <c r="BE4406">
        <v>0</v>
      </c>
      <c r="BF4406">
        <v>0</v>
      </c>
      <c r="BG4406">
        <v>0</v>
      </c>
    </row>
    <row r="4407" spans="1:59">
      <c r="A4407">
        <v>4406</v>
      </c>
      <c r="E4407">
        <v>9795.2054794520554</v>
      </c>
      <c r="K4407">
        <v>4833.2522898687275</v>
      </c>
      <c r="L4407">
        <v>5341.5147898687273</v>
      </c>
      <c r="M4407">
        <v>5849.7772898687272</v>
      </c>
      <c r="N4407">
        <v>6358.039789868727</v>
      </c>
      <c r="O4407">
        <v>6866.3022898687268</v>
      </c>
      <c r="Q4407">
        <v>4774.6265164068973</v>
      </c>
      <c r="R4407">
        <v>4645.6325076370176</v>
      </c>
      <c r="S4407">
        <v>4516.638498867138</v>
      </c>
      <c r="T4407">
        <v>4387.6444900972583</v>
      </c>
      <c r="U4407">
        <v>4258.6504813273787</v>
      </c>
      <c r="W4407">
        <v>0.61997000000000002</v>
      </c>
      <c r="AB4407">
        <v>1</v>
      </c>
      <c r="AC4407">
        <v>1</v>
      </c>
      <c r="AD4407">
        <v>1</v>
      </c>
      <c r="AE4407">
        <v>1</v>
      </c>
      <c r="AF4407">
        <v>1</v>
      </c>
      <c r="AL4407">
        <v>1.4053537</v>
      </c>
      <c r="AM4407" s="5">
        <v>4.6520848274230957</v>
      </c>
      <c r="AN4407">
        <v>570.77625570776252</v>
      </c>
      <c r="AO4407">
        <f t="shared" si="68"/>
        <v>26826.48401826484</v>
      </c>
      <c r="AP4407">
        <v>684.93150684931504</v>
      </c>
      <c r="AQ4407">
        <v>0.103823</v>
      </c>
      <c r="AR4407">
        <v>4.5118400000000003E-2</v>
      </c>
      <c r="AS4407">
        <v>3.5390900000000003E-2</v>
      </c>
      <c r="AT4407">
        <v>2.43214E-2</v>
      </c>
      <c r="AU4407">
        <v>3.5267600000000003E-2</v>
      </c>
      <c r="AW4407">
        <v>0.10382299999999998</v>
      </c>
      <c r="AX4407">
        <v>4.5118400000000003E-2</v>
      </c>
      <c r="AY4407">
        <v>3.5390900000000003E-2</v>
      </c>
      <c r="AZ4407">
        <v>2.4321400000000007E-2</v>
      </c>
      <c r="BA4407">
        <v>3.5267599999999996E-2</v>
      </c>
      <c r="BC4407" s="52">
        <v>100000</v>
      </c>
      <c r="BD4407" s="52">
        <v>100000</v>
      </c>
      <c r="BE4407">
        <v>0</v>
      </c>
      <c r="BF4407">
        <v>0</v>
      </c>
      <c r="BG4407">
        <v>0</v>
      </c>
    </row>
    <row r="4408" spans="1:59">
      <c r="A4408">
        <v>4407</v>
      </c>
      <c r="E4408">
        <v>9795.2054794520554</v>
      </c>
      <c r="K4408">
        <v>5001.2174260904358</v>
      </c>
      <c r="L4408">
        <v>5490.8632594237688</v>
      </c>
      <c r="M4408">
        <v>5980.5090927571018</v>
      </c>
      <c r="N4408">
        <v>6470.1549260904349</v>
      </c>
      <c r="O4408">
        <v>6959.8007594237679</v>
      </c>
      <c r="Q4408">
        <v>4332.4686874944246</v>
      </c>
      <c r="R4408">
        <v>4215.4202646494759</v>
      </c>
      <c r="S4408">
        <v>4098.3718418045282</v>
      </c>
      <c r="T4408">
        <v>3981.3234189595801</v>
      </c>
      <c r="U4408">
        <v>3864.2749961146319</v>
      </c>
      <c r="W4408">
        <v>4.4630000000000003E-2</v>
      </c>
      <c r="AB4408">
        <v>1</v>
      </c>
      <c r="AC4408">
        <v>1</v>
      </c>
      <c r="AD4408">
        <v>1</v>
      </c>
      <c r="AE4408">
        <v>1</v>
      </c>
      <c r="AF4408">
        <v>1</v>
      </c>
      <c r="AL4408">
        <v>4.7101664999999997</v>
      </c>
      <c r="AM4408" s="5">
        <v>6.2984204292297363</v>
      </c>
      <c r="AN4408">
        <v>570.77625570776252</v>
      </c>
      <c r="AO4408">
        <f t="shared" si="68"/>
        <v>26826.48401826484</v>
      </c>
      <c r="AP4408">
        <v>684.93150684931504</v>
      </c>
      <c r="AQ4408">
        <v>0.103426</v>
      </c>
      <c r="AR4408">
        <v>4.7636600000000001E-2</v>
      </c>
      <c r="AS4408">
        <v>3.72334E-2</v>
      </c>
      <c r="AT4408">
        <v>3.36913E-2</v>
      </c>
      <c r="AU4408">
        <v>3.7840400000000003E-2</v>
      </c>
      <c r="AW4408">
        <v>0.103426</v>
      </c>
      <c r="AX4408">
        <v>4.7636600000000001E-2</v>
      </c>
      <c r="AY4408">
        <v>3.72334E-2</v>
      </c>
      <c r="AZ4408">
        <v>3.3691299999999993E-2</v>
      </c>
      <c r="BA4408">
        <v>3.784040000000001E-2</v>
      </c>
      <c r="BC4408" s="52">
        <v>100000</v>
      </c>
      <c r="BD4408" s="52">
        <v>100000</v>
      </c>
      <c r="BE4408">
        <v>0</v>
      </c>
      <c r="BF4408">
        <v>0</v>
      </c>
      <c r="BG4408">
        <v>0</v>
      </c>
    </row>
    <row r="4409" spans="1:59">
      <c r="A4409">
        <v>4408</v>
      </c>
      <c r="E4409">
        <v>9795.2054794520554</v>
      </c>
      <c r="K4409">
        <v>5049.3131699424675</v>
      </c>
      <c r="L4409">
        <v>5519.8198366091347</v>
      </c>
      <c r="M4409">
        <v>5990.3265032758009</v>
      </c>
      <c r="N4409">
        <v>6460.8331699424671</v>
      </c>
      <c r="O4409">
        <v>6931.3398366091333</v>
      </c>
      <c r="Q4409">
        <v>4694.2674951853733</v>
      </c>
      <c r="R4409">
        <v>4567.4445107779575</v>
      </c>
      <c r="S4409">
        <v>4440.6215263705417</v>
      </c>
      <c r="T4409">
        <v>4313.7985419631259</v>
      </c>
      <c r="U4409">
        <v>4186.9755575557101</v>
      </c>
      <c r="W4409">
        <v>2.8070000000000001E-2</v>
      </c>
      <c r="AB4409">
        <v>1</v>
      </c>
      <c r="AC4409">
        <v>1</v>
      </c>
      <c r="AD4409">
        <v>1</v>
      </c>
      <c r="AE4409">
        <v>1</v>
      </c>
      <c r="AF4409">
        <v>1</v>
      </c>
      <c r="AL4409">
        <v>2.1777923000000001</v>
      </c>
      <c r="AM4409" s="5">
        <v>8.8599538803100586</v>
      </c>
      <c r="AN4409">
        <v>570.77625570776252</v>
      </c>
      <c r="AO4409">
        <f t="shared" si="68"/>
        <v>26826.48401826484</v>
      </c>
      <c r="AP4409">
        <v>684.93150684931504</v>
      </c>
      <c r="AQ4409">
        <v>0.104536</v>
      </c>
      <c r="AR4409">
        <v>6.25526E-2</v>
      </c>
      <c r="AS4409">
        <v>3.9441299999999999E-2</v>
      </c>
      <c r="AT4409">
        <v>3.9440500000000003E-2</v>
      </c>
      <c r="AU4409">
        <v>4.1796399999999997E-2</v>
      </c>
      <c r="AW4409">
        <v>0.104536</v>
      </c>
      <c r="AX4409">
        <v>6.25526E-2</v>
      </c>
      <c r="AY4409">
        <v>3.9441299999999999E-2</v>
      </c>
      <c r="AZ4409">
        <v>3.9440500000000003E-2</v>
      </c>
      <c r="BA4409">
        <v>4.1796399999999997E-2</v>
      </c>
      <c r="BC4409" s="52">
        <v>100000</v>
      </c>
      <c r="BD4409" s="52">
        <v>100000</v>
      </c>
      <c r="BE4409">
        <v>0</v>
      </c>
      <c r="BF4409">
        <v>0</v>
      </c>
      <c r="BG4409">
        <v>0</v>
      </c>
    </row>
    <row r="4410" spans="1:59">
      <c r="A4410">
        <v>4409</v>
      </c>
      <c r="E4410">
        <v>9795.2054794520554</v>
      </c>
      <c r="K4410">
        <v>5355.6460615538663</v>
      </c>
      <c r="L4410">
        <v>5835.7768948871999</v>
      </c>
      <c r="M4410">
        <v>6315.9077282205335</v>
      </c>
      <c r="N4410">
        <v>6796.0385615538671</v>
      </c>
      <c r="O4410">
        <v>7276.1693948872007</v>
      </c>
      <c r="Q4410">
        <v>5104.1259475618426</v>
      </c>
      <c r="R4410">
        <v>4966.2299953844713</v>
      </c>
      <c r="S4410">
        <v>4828.3340432071</v>
      </c>
      <c r="T4410">
        <v>4690.4380910297286</v>
      </c>
      <c r="U4410">
        <v>4552.5421388523573</v>
      </c>
      <c r="W4410">
        <v>2.649E-2</v>
      </c>
      <c r="AB4410">
        <v>1</v>
      </c>
      <c r="AC4410">
        <v>1</v>
      </c>
      <c r="AD4410">
        <v>1</v>
      </c>
      <c r="AE4410">
        <v>1</v>
      </c>
      <c r="AF4410">
        <v>1</v>
      </c>
      <c r="AL4410">
        <v>2.3921990000000002</v>
      </c>
      <c r="AM4410" s="5">
        <v>12.24645328521729</v>
      </c>
      <c r="AN4410">
        <v>570.77625570776252</v>
      </c>
      <c r="AO4410">
        <f t="shared" si="68"/>
        <v>26826.48401826484</v>
      </c>
      <c r="AP4410">
        <v>684.93150684931504</v>
      </c>
      <c r="AQ4410">
        <v>0.10685800000000001</v>
      </c>
      <c r="AR4410">
        <v>9.1492599999999993E-2</v>
      </c>
      <c r="AS4410">
        <v>4.2825099999999998E-2</v>
      </c>
      <c r="AT4410">
        <v>4.0732199999999996E-2</v>
      </c>
      <c r="AU4410">
        <v>4.2704800000000001E-2</v>
      </c>
      <c r="AW4410">
        <v>0.10685799999999999</v>
      </c>
      <c r="AX4410">
        <v>9.1492599999999993E-2</v>
      </c>
      <c r="AY4410">
        <v>4.2825099999999991E-2</v>
      </c>
      <c r="AZ4410">
        <v>4.0732199999999996E-2</v>
      </c>
      <c r="BA4410">
        <v>4.2704800000000001E-2</v>
      </c>
      <c r="BC4410" s="52">
        <v>100000</v>
      </c>
      <c r="BD4410" s="52">
        <v>100000</v>
      </c>
      <c r="BE4410">
        <v>0</v>
      </c>
      <c r="BF4410">
        <v>0</v>
      </c>
      <c r="BG4410">
        <v>0</v>
      </c>
    </row>
    <row r="4411" spans="1:59">
      <c r="A4411">
        <v>4410</v>
      </c>
      <c r="E4411">
        <v>9795.2054794520554</v>
      </c>
      <c r="K4411">
        <v>5470.3359122779402</v>
      </c>
      <c r="L4411">
        <v>5990.3409122779403</v>
      </c>
      <c r="M4411">
        <v>6510.3459122779404</v>
      </c>
      <c r="N4411">
        <v>7030.3509122779406</v>
      </c>
      <c r="O4411">
        <v>7550.3559122779407</v>
      </c>
      <c r="Q4411">
        <v>5120.5047138764839</v>
      </c>
      <c r="R4411">
        <v>4982.1662639268707</v>
      </c>
      <c r="S4411">
        <v>4843.8278139772574</v>
      </c>
      <c r="T4411">
        <v>4705.4893640276441</v>
      </c>
      <c r="U4411">
        <v>4567.1509140780308</v>
      </c>
      <c r="W4411">
        <v>3.8520000000000006E-2</v>
      </c>
      <c r="AB4411">
        <v>1</v>
      </c>
      <c r="AC4411">
        <v>1</v>
      </c>
      <c r="AD4411">
        <v>1</v>
      </c>
      <c r="AE4411">
        <v>1</v>
      </c>
      <c r="AF4411">
        <v>1</v>
      </c>
      <c r="AL4411">
        <v>2.9561274000000002</v>
      </c>
      <c r="AM4411" s="5">
        <v>11.75195407867432</v>
      </c>
      <c r="AN4411">
        <v>570.77625570776252</v>
      </c>
      <c r="AO4411">
        <f t="shared" si="68"/>
        <v>26826.48401826484</v>
      </c>
      <c r="AP4411">
        <v>684.93150684931504</v>
      </c>
      <c r="AQ4411">
        <v>0.10862300000000001</v>
      </c>
      <c r="AR4411">
        <v>0.10059999999999999</v>
      </c>
      <c r="AS4411">
        <v>8.7027800000000002E-2</v>
      </c>
      <c r="AT4411">
        <v>4.9770499999999995E-2</v>
      </c>
      <c r="AU4411">
        <v>4.9087000000000006E-2</v>
      </c>
      <c r="AW4411">
        <v>0.10862300000000001</v>
      </c>
      <c r="AX4411">
        <v>0.10060000000000001</v>
      </c>
      <c r="AY4411">
        <v>8.7027800000000002E-2</v>
      </c>
      <c r="AZ4411">
        <v>4.9770499999999995E-2</v>
      </c>
      <c r="BA4411">
        <v>4.9087000000000006E-2</v>
      </c>
      <c r="BC4411" s="52">
        <v>100000</v>
      </c>
      <c r="BD4411" s="52">
        <v>100000</v>
      </c>
      <c r="BE4411">
        <v>0</v>
      </c>
      <c r="BF4411">
        <v>0</v>
      </c>
      <c r="BG4411">
        <v>0</v>
      </c>
    </row>
    <row r="4412" spans="1:59">
      <c r="A4412">
        <v>4411</v>
      </c>
      <c r="E4412">
        <v>9795.2054794520554</v>
      </c>
      <c r="K4412">
        <v>5306.8103831810349</v>
      </c>
      <c r="L4412">
        <v>5790.2962165143681</v>
      </c>
      <c r="M4412">
        <v>6273.7820498477013</v>
      </c>
      <c r="N4412">
        <v>6757.2678831810344</v>
      </c>
      <c r="O4412">
        <v>7240.7537165143676</v>
      </c>
      <c r="Q4412">
        <v>5370.5614359964666</v>
      </c>
      <c r="R4412">
        <v>5225.4673122228114</v>
      </c>
      <c r="S4412">
        <v>5080.3731884491563</v>
      </c>
      <c r="T4412">
        <v>4935.2790646755011</v>
      </c>
      <c r="U4412">
        <v>4790.1849409018459</v>
      </c>
      <c r="W4412">
        <v>1.7100000000000001E-2</v>
      </c>
      <c r="AB4412">
        <v>1</v>
      </c>
      <c r="AC4412">
        <v>1</v>
      </c>
      <c r="AD4412">
        <v>1</v>
      </c>
      <c r="AE4412">
        <v>1</v>
      </c>
      <c r="AF4412">
        <v>1</v>
      </c>
      <c r="AL4412">
        <v>0.43544850000000002</v>
      </c>
      <c r="AM4412" s="5">
        <v>11.42104339599609</v>
      </c>
      <c r="AN4412">
        <v>570.77625570776252</v>
      </c>
      <c r="AO4412">
        <f t="shared" si="68"/>
        <v>26826.48401826484</v>
      </c>
      <c r="AP4412">
        <v>684.93150684931504</v>
      </c>
      <c r="AQ4412">
        <v>0.110795</v>
      </c>
      <c r="AR4412">
        <v>0.102672</v>
      </c>
      <c r="AS4412">
        <v>8.9039800000000002E-2</v>
      </c>
      <c r="AT4412">
        <v>9.4490199999999996E-2</v>
      </c>
      <c r="AU4412">
        <v>5.80928E-2</v>
      </c>
      <c r="AW4412">
        <v>0.11079500000000002</v>
      </c>
      <c r="AX4412">
        <v>0.102672</v>
      </c>
      <c r="AY4412">
        <v>8.9039799999999988E-2</v>
      </c>
      <c r="AZ4412">
        <v>9.449020000000001E-2</v>
      </c>
      <c r="BA4412">
        <v>5.80928E-2</v>
      </c>
      <c r="BC4412" s="52">
        <v>100000</v>
      </c>
      <c r="BD4412" s="52">
        <v>100000</v>
      </c>
      <c r="BE4412">
        <v>0</v>
      </c>
      <c r="BF4412">
        <v>0</v>
      </c>
      <c r="BG4412">
        <v>0</v>
      </c>
    </row>
    <row r="4413" spans="1:59">
      <c r="A4413">
        <v>4412</v>
      </c>
      <c r="E4413">
        <v>9795.2054794520554</v>
      </c>
      <c r="K4413">
        <v>5026.3751997976533</v>
      </c>
      <c r="L4413">
        <v>5444.3035331309866</v>
      </c>
      <c r="M4413">
        <v>5862.2318664643199</v>
      </c>
      <c r="N4413">
        <v>6280.1601997976531</v>
      </c>
      <c r="O4413">
        <v>6698.0885331309864</v>
      </c>
      <c r="Q4413">
        <v>5757.7759693711396</v>
      </c>
      <c r="R4413">
        <v>5602.2206389621733</v>
      </c>
      <c r="S4413">
        <v>5446.6653085532071</v>
      </c>
      <c r="T4413">
        <v>5291.1099781442408</v>
      </c>
      <c r="U4413">
        <v>5135.5546477352746</v>
      </c>
      <c r="W4413">
        <v>0</v>
      </c>
      <c r="AB4413">
        <v>1</v>
      </c>
      <c r="AC4413">
        <v>1</v>
      </c>
      <c r="AD4413">
        <v>1</v>
      </c>
      <c r="AE4413">
        <v>1</v>
      </c>
      <c r="AF4413">
        <v>1</v>
      </c>
      <c r="AL4413">
        <v>2.670388</v>
      </c>
      <c r="AM4413" s="5">
        <v>10.32905864715576</v>
      </c>
      <c r="AN4413">
        <v>570.77625570776252</v>
      </c>
      <c r="AO4413">
        <f t="shared" si="68"/>
        <v>26826.48401826484</v>
      </c>
      <c r="AP4413">
        <v>684.93150684931504</v>
      </c>
      <c r="AQ4413">
        <v>0.110498</v>
      </c>
      <c r="AR4413">
        <v>0.103363</v>
      </c>
      <c r="AS4413">
        <v>9.0559299999999995E-2</v>
      </c>
      <c r="AT4413">
        <v>9.4749100000000003E-2</v>
      </c>
      <c r="AU4413">
        <v>5.82943E-2</v>
      </c>
      <c r="AW4413">
        <v>0.110498</v>
      </c>
      <c r="AX4413">
        <v>0.103363</v>
      </c>
      <c r="AY4413">
        <v>9.0559299999999995E-2</v>
      </c>
      <c r="AZ4413">
        <v>9.4749100000000017E-2</v>
      </c>
      <c r="BA4413">
        <v>5.8294300000000007E-2</v>
      </c>
      <c r="BC4413" s="52">
        <v>100000</v>
      </c>
      <c r="BD4413" s="52">
        <v>100000</v>
      </c>
      <c r="BE4413">
        <v>0</v>
      </c>
      <c r="BF4413">
        <v>0</v>
      </c>
      <c r="BG4413">
        <v>0</v>
      </c>
    </row>
    <row r="4414" spans="1:59">
      <c r="A4414">
        <v>4413</v>
      </c>
      <c r="E4414">
        <v>9795.2054794520554</v>
      </c>
      <c r="K4414">
        <v>4866.5493433047495</v>
      </c>
      <c r="L4414">
        <v>5274.9626766380825</v>
      </c>
      <c r="M4414">
        <v>5683.3760099714164</v>
      </c>
      <c r="N4414">
        <v>6091.7893433047502</v>
      </c>
      <c r="O4414">
        <v>6500.2026766380841</v>
      </c>
      <c r="Q4414">
        <v>5199.0082406026368</v>
      </c>
      <c r="R4414">
        <v>5058.5488954497487</v>
      </c>
      <c r="S4414">
        <v>4918.0895502968597</v>
      </c>
      <c r="T4414">
        <v>4777.6302051439707</v>
      </c>
      <c r="U4414">
        <v>4637.1708599910817</v>
      </c>
      <c r="W4414">
        <v>0</v>
      </c>
      <c r="AB4414">
        <v>1</v>
      </c>
      <c r="AC4414">
        <v>1</v>
      </c>
      <c r="AD4414">
        <v>1</v>
      </c>
      <c r="AE4414">
        <v>1</v>
      </c>
      <c r="AF4414">
        <v>1</v>
      </c>
      <c r="AL4414">
        <v>1.8832568999999999</v>
      </c>
      <c r="AM4414" s="5">
        <v>8.8907709121704102</v>
      </c>
      <c r="AN4414">
        <v>570.77625570776252</v>
      </c>
      <c r="AO4414">
        <f t="shared" si="68"/>
        <v>26826.48401826484</v>
      </c>
      <c r="AP4414">
        <v>684.93150684931504</v>
      </c>
      <c r="AQ4414">
        <v>0.109754</v>
      </c>
      <c r="AR4414">
        <v>0.102674</v>
      </c>
      <c r="AS4414">
        <v>9.5069100000000004E-2</v>
      </c>
      <c r="AT4414">
        <v>0.100491</v>
      </c>
      <c r="AU4414">
        <v>5.8196599999999994E-2</v>
      </c>
      <c r="AW4414">
        <v>0.109754</v>
      </c>
      <c r="AX4414">
        <v>0.102674</v>
      </c>
      <c r="AY4414">
        <v>9.5069100000000004E-2</v>
      </c>
      <c r="AZ4414">
        <v>0.10049099999999998</v>
      </c>
      <c r="BA4414">
        <v>5.8196600000000001E-2</v>
      </c>
      <c r="BC4414" s="52">
        <v>100000</v>
      </c>
      <c r="BD4414" s="52">
        <v>100000</v>
      </c>
      <c r="BE4414">
        <v>0</v>
      </c>
      <c r="BF4414">
        <v>0</v>
      </c>
      <c r="BG4414">
        <v>0</v>
      </c>
    </row>
    <row r="4415" spans="1:59">
      <c r="A4415">
        <v>4414</v>
      </c>
      <c r="E4415">
        <v>9795.2054794520554</v>
      </c>
      <c r="K4415">
        <v>4902.0662003031721</v>
      </c>
      <c r="L4415">
        <v>5259.0020336365051</v>
      </c>
      <c r="M4415">
        <v>5615.9378669698381</v>
      </c>
      <c r="N4415">
        <v>5972.8737003031711</v>
      </c>
      <c r="O4415">
        <v>6329.8095336365041</v>
      </c>
      <c r="Q4415">
        <v>4030.0113984719319</v>
      </c>
      <c r="R4415">
        <v>3921.1343334971984</v>
      </c>
      <c r="S4415">
        <v>3812.257268522465</v>
      </c>
      <c r="T4415">
        <v>3703.3802035477315</v>
      </c>
      <c r="U4415">
        <v>3594.5031385729981</v>
      </c>
      <c r="W4415">
        <v>0</v>
      </c>
      <c r="AB4415">
        <v>1</v>
      </c>
      <c r="AC4415">
        <v>1</v>
      </c>
      <c r="AD4415">
        <v>1</v>
      </c>
      <c r="AE4415">
        <v>1</v>
      </c>
      <c r="AF4415">
        <v>1</v>
      </c>
      <c r="AL4415">
        <v>3.3958688000000001</v>
      </c>
      <c r="AM4415" s="5">
        <v>8.7707433700561523</v>
      </c>
      <c r="AN4415">
        <v>570.77625570776252</v>
      </c>
      <c r="AO4415">
        <f t="shared" si="68"/>
        <v>26826.48401826484</v>
      </c>
      <c r="AP4415">
        <v>684.93150684931504</v>
      </c>
      <c r="AQ4415">
        <v>0.10964400000000001</v>
      </c>
      <c r="AR4415">
        <v>0.10255599999999999</v>
      </c>
      <c r="AS4415">
        <v>9.5410300000000003E-2</v>
      </c>
      <c r="AT4415">
        <v>0.10065900000000001</v>
      </c>
      <c r="AU4415">
        <v>5.8323199999999999E-2</v>
      </c>
      <c r="AW4415">
        <v>0.10964400000000001</v>
      </c>
      <c r="AX4415">
        <v>0.10255599999999999</v>
      </c>
      <c r="AY4415">
        <v>9.541029999999999E-2</v>
      </c>
      <c r="AZ4415">
        <v>0.10065900000000001</v>
      </c>
      <c r="BA4415">
        <v>5.8323200000000006E-2</v>
      </c>
      <c r="BC4415" s="52">
        <v>100000</v>
      </c>
      <c r="BD4415" s="52">
        <v>100000</v>
      </c>
      <c r="BE4415">
        <v>0</v>
      </c>
      <c r="BF4415">
        <v>0</v>
      </c>
      <c r="BG4415">
        <v>0</v>
      </c>
    </row>
    <row r="4416" spans="1:59">
      <c r="A4416">
        <v>4415</v>
      </c>
      <c r="E4416">
        <v>9795.2054794520554</v>
      </c>
      <c r="K4416">
        <v>3943.8509958665527</v>
      </c>
      <c r="L4416">
        <v>4293.801829199886</v>
      </c>
      <c r="M4416">
        <v>4643.7526625332193</v>
      </c>
      <c r="N4416">
        <v>4993.7034958665527</v>
      </c>
      <c r="O4416">
        <v>5343.654329199886</v>
      </c>
      <c r="Q4416">
        <v>2298.9366937615941</v>
      </c>
      <c r="R4416">
        <v>2236.8273217139117</v>
      </c>
      <c r="S4416">
        <v>2174.7179496662293</v>
      </c>
      <c r="T4416">
        <v>2112.6085776185469</v>
      </c>
      <c r="U4416">
        <v>2050.4992055708644</v>
      </c>
      <c r="W4416">
        <v>0</v>
      </c>
      <c r="AB4416">
        <v>1</v>
      </c>
      <c r="AC4416">
        <v>1</v>
      </c>
      <c r="AD4416">
        <v>1</v>
      </c>
      <c r="AE4416">
        <v>1</v>
      </c>
      <c r="AF4416">
        <v>1</v>
      </c>
      <c r="AL4416">
        <v>2.9012769999999999</v>
      </c>
      <c r="AM4416" s="5">
        <v>8.2622919082641602</v>
      </c>
      <c r="AN4416">
        <v>570.77625570776252</v>
      </c>
      <c r="AO4416">
        <f t="shared" si="68"/>
        <v>26826.48401826484</v>
      </c>
      <c r="AP4416">
        <v>684.93150684931504</v>
      </c>
      <c r="AQ4416">
        <v>0.109449</v>
      </c>
      <c r="AR4416">
        <v>0.10293000000000001</v>
      </c>
      <c r="AS4416">
        <v>9.4955100000000001E-2</v>
      </c>
      <c r="AT4416">
        <v>0.101052</v>
      </c>
      <c r="AU4416">
        <v>5.8364600000000003E-2</v>
      </c>
      <c r="AW4416">
        <v>0.109449</v>
      </c>
      <c r="AX4416">
        <v>0.10293000000000001</v>
      </c>
      <c r="AY4416">
        <v>9.4955100000000001E-2</v>
      </c>
      <c r="AZ4416">
        <v>0.10105200000000002</v>
      </c>
      <c r="BA4416">
        <v>5.8364600000000003E-2</v>
      </c>
      <c r="BC4416" s="52">
        <v>100000</v>
      </c>
      <c r="BD4416" s="52">
        <v>100000</v>
      </c>
      <c r="BE4416">
        <v>0</v>
      </c>
      <c r="BF4416">
        <v>0</v>
      </c>
      <c r="BG4416">
        <v>0</v>
      </c>
    </row>
    <row r="4417" spans="1:59">
      <c r="A4417">
        <v>4416</v>
      </c>
      <c r="E4417">
        <v>9795.2054794520554</v>
      </c>
      <c r="K4417">
        <v>2986.4109716400008</v>
      </c>
      <c r="L4417">
        <v>3368.4259716400011</v>
      </c>
      <c r="M4417">
        <v>3750.4409716400014</v>
      </c>
      <c r="N4417">
        <v>4132.4559716400017</v>
      </c>
      <c r="O4417">
        <v>4514.4709716400021</v>
      </c>
      <c r="Q4417">
        <v>1673.2896466734171</v>
      </c>
      <c r="R4417">
        <v>1628.0831088552559</v>
      </c>
      <c r="S4417">
        <v>1582.8765710370947</v>
      </c>
      <c r="T4417">
        <v>1537.6700332189334</v>
      </c>
      <c r="U4417">
        <v>1492.4634954007722</v>
      </c>
      <c r="W4417">
        <v>0</v>
      </c>
      <c r="AB4417">
        <v>1</v>
      </c>
      <c r="AC4417">
        <v>1</v>
      </c>
      <c r="AD4417">
        <v>1</v>
      </c>
      <c r="AE4417">
        <v>1</v>
      </c>
      <c r="AF4417">
        <v>1</v>
      </c>
      <c r="AL4417">
        <v>3.6843162</v>
      </c>
      <c r="AM4417" s="5">
        <v>9.0832901000976563</v>
      </c>
      <c r="AN4417">
        <v>570.77625570776252</v>
      </c>
      <c r="AO4417">
        <f t="shared" si="68"/>
        <v>26826.48401826484</v>
      </c>
      <c r="AP4417">
        <v>684.93150684931504</v>
      </c>
      <c r="AQ4417">
        <v>0.10909099999999999</v>
      </c>
      <c r="AR4417">
        <v>0.10319199999999999</v>
      </c>
      <c r="AS4417">
        <v>9.4972700000000007E-2</v>
      </c>
      <c r="AT4417">
        <v>0.100927</v>
      </c>
      <c r="AU4417">
        <v>5.8372E-2</v>
      </c>
      <c r="AW4417">
        <v>0.10909099999999998</v>
      </c>
      <c r="AX4417">
        <v>0.10319199999999999</v>
      </c>
      <c r="AY4417">
        <v>9.4972700000000007E-2</v>
      </c>
      <c r="AZ4417">
        <v>0.100927</v>
      </c>
      <c r="BA4417">
        <v>5.8371999999999993E-2</v>
      </c>
      <c r="BC4417" s="52">
        <v>100000</v>
      </c>
      <c r="BD4417" s="52">
        <v>100000</v>
      </c>
      <c r="BE4417">
        <v>0</v>
      </c>
      <c r="BF4417">
        <v>0</v>
      </c>
      <c r="BG4417">
        <v>0</v>
      </c>
    </row>
    <row r="4418" spans="1:59">
      <c r="A4418">
        <v>4417</v>
      </c>
      <c r="E4418">
        <v>9795.2054794520554</v>
      </c>
      <c r="K4418">
        <v>2447.6597718563926</v>
      </c>
      <c r="L4418">
        <v>2760.1022718563927</v>
      </c>
      <c r="M4418">
        <v>3072.5447718563928</v>
      </c>
      <c r="N4418">
        <v>3384.9872718563929</v>
      </c>
      <c r="O4418">
        <v>3697.429771856393</v>
      </c>
      <c r="Q4418">
        <v>1868.97972727569</v>
      </c>
      <c r="R4418">
        <v>1818.4863156084195</v>
      </c>
      <c r="S4418">
        <v>1767.9929039411491</v>
      </c>
      <c r="T4418">
        <v>1717.4994922738786</v>
      </c>
      <c r="U4418">
        <v>1667.0060806066081</v>
      </c>
      <c r="W4418">
        <v>0</v>
      </c>
      <c r="AB4418">
        <v>1</v>
      </c>
      <c r="AC4418">
        <v>1</v>
      </c>
      <c r="AD4418">
        <v>1</v>
      </c>
      <c r="AE4418">
        <v>1</v>
      </c>
      <c r="AF4418">
        <v>1</v>
      </c>
      <c r="AL4418">
        <v>3.2492461000000001</v>
      </c>
      <c r="AM4418" s="5">
        <v>8.3355941772460938</v>
      </c>
      <c r="AN4418">
        <v>570.77625570776252</v>
      </c>
      <c r="AO4418">
        <f t="shared" si="68"/>
        <v>26826.48401826484</v>
      </c>
      <c r="AP4418">
        <v>684.93150684931504</v>
      </c>
      <c r="AQ4418">
        <v>0.109137</v>
      </c>
      <c r="AR4418">
        <v>0.103117</v>
      </c>
      <c r="AS4418">
        <v>9.5008700000000001E-2</v>
      </c>
      <c r="AT4418">
        <v>0.10090499999999999</v>
      </c>
      <c r="AU4418">
        <v>5.83662E-2</v>
      </c>
      <c r="AW4418">
        <v>0.109137</v>
      </c>
      <c r="AX4418">
        <v>0.103117</v>
      </c>
      <c r="AY4418">
        <v>9.5008699999999988E-2</v>
      </c>
      <c r="AZ4418">
        <v>0.10090500000000001</v>
      </c>
      <c r="BA4418">
        <v>5.8366199999999993E-2</v>
      </c>
      <c r="BC4418" s="52">
        <v>100000</v>
      </c>
      <c r="BD4418" s="52">
        <v>100000</v>
      </c>
      <c r="BE4418">
        <v>0</v>
      </c>
      <c r="BF4418">
        <v>0</v>
      </c>
      <c r="BG4418">
        <v>0</v>
      </c>
    </row>
    <row r="4419" spans="1:59">
      <c r="A4419">
        <v>4418</v>
      </c>
      <c r="E4419">
        <v>9795.2054794520554</v>
      </c>
      <c r="K4419">
        <v>2159.4389653877952</v>
      </c>
      <c r="L4419">
        <v>2373.931465387795</v>
      </c>
      <c r="M4419">
        <v>2588.4239653877949</v>
      </c>
      <c r="N4419">
        <v>2802.9164653877947</v>
      </c>
      <c r="O4419">
        <v>3017.4089653877945</v>
      </c>
      <c r="Q4419">
        <v>1678.7020746311409</v>
      </c>
      <c r="R4419">
        <v>1633.3493116189622</v>
      </c>
      <c r="S4419">
        <v>1587.9965486067836</v>
      </c>
      <c r="T4419">
        <v>1542.6437855946049</v>
      </c>
      <c r="U4419">
        <v>1497.2910225824262</v>
      </c>
      <c r="W4419">
        <v>0</v>
      </c>
      <c r="AB4419">
        <v>1</v>
      </c>
      <c r="AC4419">
        <v>1</v>
      </c>
      <c r="AD4419">
        <v>1</v>
      </c>
      <c r="AE4419">
        <v>1</v>
      </c>
      <c r="AF4419">
        <v>1</v>
      </c>
      <c r="AL4419">
        <v>1.5828593</v>
      </c>
      <c r="AM4419" s="5">
        <v>4.0723023414611816</v>
      </c>
      <c r="AN4419">
        <v>570.77625570776252</v>
      </c>
      <c r="AO4419">
        <f t="shared" ref="AO4419:AO4482" si="69">235000000/8760</f>
        <v>26826.48401826484</v>
      </c>
      <c r="AP4419">
        <v>684.93150684931504</v>
      </c>
      <c r="AQ4419">
        <v>0.10902200000000001</v>
      </c>
      <c r="AR4419">
        <v>0.10318000000000001</v>
      </c>
      <c r="AS4419">
        <v>9.5539399999999997E-2</v>
      </c>
      <c r="AT4419">
        <v>0.101036</v>
      </c>
      <c r="AU4419">
        <v>5.84193E-2</v>
      </c>
      <c r="AW4419">
        <v>0.10902199999999999</v>
      </c>
      <c r="AX4419">
        <v>0.10318000000000001</v>
      </c>
      <c r="AY4419">
        <v>9.5539399999999983E-2</v>
      </c>
      <c r="AZ4419">
        <v>0.101036</v>
      </c>
      <c r="BA4419">
        <v>5.8419299999999993E-2</v>
      </c>
      <c r="BC4419" s="52">
        <v>100000</v>
      </c>
      <c r="BD4419" s="52">
        <v>100000</v>
      </c>
      <c r="BE4419">
        <v>0</v>
      </c>
      <c r="BF4419">
        <v>0</v>
      </c>
      <c r="BG4419">
        <v>0</v>
      </c>
    </row>
    <row r="4420" spans="1:59">
      <c r="A4420">
        <v>4419</v>
      </c>
      <c r="E4420">
        <v>9795.2054794520554</v>
      </c>
      <c r="K4420">
        <v>2068.5385571938532</v>
      </c>
      <c r="L4420">
        <v>2166.8743905271867</v>
      </c>
      <c r="M4420">
        <v>2265.2102238605203</v>
      </c>
      <c r="N4420">
        <v>2363.5460571938538</v>
      </c>
      <c r="O4420">
        <v>2461.8818905271874</v>
      </c>
      <c r="Q4420">
        <v>1883.5727209293709</v>
      </c>
      <c r="R4420">
        <v>1832.685056459698</v>
      </c>
      <c r="S4420">
        <v>1781.7973919900251</v>
      </c>
      <c r="T4420">
        <v>1730.9097275203521</v>
      </c>
      <c r="U4420">
        <v>1680.0220630506792</v>
      </c>
      <c r="W4420">
        <v>0</v>
      </c>
      <c r="AB4420">
        <v>1</v>
      </c>
      <c r="AC4420">
        <v>1</v>
      </c>
      <c r="AD4420">
        <v>1</v>
      </c>
      <c r="AE4420">
        <v>1</v>
      </c>
      <c r="AF4420">
        <v>1</v>
      </c>
      <c r="AL4420">
        <v>1.2335699</v>
      </c>
      <c r="AM4420" s="5">
        <v>6.0564389228820801</v>
      </c>
      <c r="AN4420">
        <v>570.77625570776252</v>
      </c>
      <c r="AO4420">
        <f t="shared" si="69"/>
        <v>26826.48401826484</v>
      </c>
      <c r="AP4420">
        <v>684.93150684931504</v>
      </c>
      <c r="AQ4420">
        <v>0.109027</v>
      </c>
      <c r="AR4420">
        <v>0.103422</v>
      </c>
      <c r="AS4420">
        <v>9.5562799999999989E-2</v>
      </c>
      <c r="AT4420">
        <v>0.101009</v>
      </c>
      <c r="AU4420">
        <v>5.8414800000000003E-2</v>
      </c>
      <c r="AW4420">
        <v>0.109027</v>
      </c>
      <c r="AX4420">
        <v>0.103422</v>
      </c>
      <c r="AY4420">
        <v>9.5562799999999989E-2</v>
      </c>
      <c r="AZ4420">
        <v>0.101009</v>
      </c>
      <c r="BA4420">
        <v>5.8414800000000003E-2</v>
      </c>
      <c r="BC4420" s="52">
        <v>100000</v>
      </c>
      <c r="BD4420" s="52">
        <v>100000</v>
      </c>
      <c r="BE4420">
        <v>0</v>
      </c>
      <c r="BF4420">
        <v>0</v>
      </c>
      <c r="BG4420">
        <v>0</v>
      </c>
    </row>
    <row r="4421" spans="1:59">
      <c r="A4421">
        <v>4420</v>
      </c>
      <c r="E4421">
        <v>9795.2054794520554</v>
      </c>
      <c r="K4421">
        <v>2125.443690778679</v>
      </c>
      <c r="L4421">
        <v>2180.6886907786788</v>
      </c>
      <c r="M4421">
        <v>2235.9336907786787</v>
      </c>
      <c r="N4421">
        <v>2291.1786907786786</v>
      </c>
      <c r="O4421">
        <v>2346.4236907786785</v>
      </c>
      <c r="Q4421">
        <v>3286.2409697165731</v>
      </c>
      <c r="R4421">
        <v>3197.4580271296236</v>
      </c>
      <c r="S4421">
        <v>3108.6750845426741</v>
      </c>
      <c r="T4421">
        <v>3019.8921419557246</v>
      </c>
      <c r="U4421">
        <v>2931.1091993687751</v>
      </c>
      <c r="W4421">
        <v>0</v>
      </c>
      <c r="AB4421">
        <v>1</v>
      </c>
      <c r="AC4421">
        <v>1</v>
      </c>
      <c r="AD4421">
        <v>1</v>
      </c>
      <c r="AE4421">
        <v>1</v>
      </c>
      <c r="AF4421">
        <v>1</v>
      </c>
      <c r="AL4421">
        <v>1.1269513</v>
      </c>
      <c r="AM4421" s="5">
        <v>6.3888187408447266</v>
      </c>
      <c r="AN4421">
        <v>570.77625570776252</v>
      </c>
      <c r="AO4421">
        <f t="shared" si="69"/>
        <v>26826.48401826484</v>
      </c>
      <c r="AP4421">
        <v>684.93150684931504</v>
      </c>
      <c r="AQ4421">
        <v>0.10674699999999999</v>
      </c>
      <c r="AR4421">
        <v>0.10037699999999999</v>
      </c>
      <c r="AS4421">
        <v>9.2638300000000007E-2</v>
      </c>
      <c r="AT4421">
        <v>9.5410099999999998E-2</v>
      </c>
      <c r="AU4421">
        <v>5.8002999999999999E-2</v>
      </c>
      <c r="AW4421">
        <v>0.10674699999999999</v>
      </c>
      <c r="AX4421">
        <v>0.10037699999999998</v>
      </c>
      <c r="AY4421">
        <v>9.2638299999999993E-2</v>
      </c>
      <c r="AZ4421">
        <v>9.5410099999999984E-2</v>
      </c>
      <c r="BA4421">
        <v>5.8002999999999999E-2</v>
      </c>
      <c r="BC4421" s="52">
        <v>100000</v>
      </c>
      <c r="BD4421" s="52">
        <v>100000</v>
      </c>
      <c r="BE4421">
        <v>0</v>
      </c>
      <c r="BF4421">
        <v>0</v>
      </c>
      <c r="BG4421">
        <v>0</v>
      </c>
    </row>
    <row r="4422" spans="1:59">
      <c r="A4422">
        <v>4421</v>
      </c>
      <c r="E4422">
        <v>9795.2054794520554</v>
      </c>
      <c r="K4422">
        <v>2316.8518673821832</v>
      </c>
      <c r="L4422">
        <v>2359.6118673821829</v>
      </c>
      <c r="M4422">
        <v>2402.3718673821832</v>
      </c>
      <c r="N4422">
        <v>2445.1318673821834</v>
      </c>
      <c r="O4422">
        <v>2487.8918673821836</v>
      </c>
      <c r="Q4422">
        <v>6499.9827330619464</v>
      </c>
      <c r="R4422">
        <v>6324.3755245174179</v>
      </c>
      <c r="S4422">
        <v>6148.7683159728895</v>
      </c>
      <c r="T4422">
        <v>5973.161107428361</v>
      </c>
      <c r="U4422">
        <v>5797.5538988838325</v>
      </c>
      <c r="W4422">
        <v>5.3800000000000002E-3</v>
      </c>
      <c r="AB4422">
        <v>1</v>
      </c>
      <c r="AC4422">
        <v>1</v>
      </c>
      <c r="AD4422">
        <v>1</v>
      </c>
      <c r="AE4422">
        <v>1</v>
      </c>
      <c r="AF4422">
        <v>1</v>
      </c>
      <c r="AL4422">
        <v>1.6629636999999999</v>
      </c>
      <c r="AM4422" s="5">
        <v>6.4807324409484863</v>
      </c>
      <c r="AN4422">
        <v>570.77625570776252</v>
      </c>
      <c r="AO4422">
        <f t="shared" si="69"/>
        <v>26826.48401826484</v>
      </c>
      <c r="AP4422">
        <v>684.93150684931504</v>
      </c>
      <c r="AQ4422">
        <v>0.10745399999999999</v>
      </c>
      <c r="AR4422">
        <v>0.10267</v>
      </c>
      <c r="AS4422">
        <v>9.2641499999999988E-2</v>
      </c>
      <c r="AT4422">
        <v>9.83015E-2</v>
      </c>
      <c r="AU4422">
        <v>5.80086E-2</v>
      </c>
      <c r="AW4422">
        <v>0.10745399999999998</v>
      </c>
      <c r="AX4422">
        <v>0.10267</v>
      </c>
      <c r="AY4422">
        <v>9.2641499999999974E-2</v>
      </c>
      <c r="AZ4422">
        <v>9.83015E-2</v>
      </c>
      <c r="BA4422">
        <v>5.8008600000000007E-2</v>
      </c>
      <c r="BC4422" s="52">
        <v>100000</v>
      </c>
      <c r="BD4422" s="52">
        <v>100000</v>
      </c>
      <c r="BE4422">
        <v>0</v>
      </c>
      <c r="BF4422">
        <v>0</v>
      </c>
      <c r="BG4422">
        <v>0</v>
      </c>
    </row>
    <row r="4423" spans="1:59">
      <c r="A4423">
        <v>4422</v>
      </c>
      <c r="E4423">
        <v>9795.2054794520554</v>
      </c>
      <c r="K4423">
        <v>2585.8579534195401</v>
      </c>
      <c r="L4423">
        <v>2626.9679534195402</v>
      </c>
      <c r="M4423">
        <v>2668.0779534195403</v>
      </c>
      <c r="N4423">
        <v>2709.1879534195405</v>
      </c>
      <c r="O4423">
        <v>2750.2979534195406</v>
      </c>
      <c r="Q4423">
        <v>8123.8958815093047</v>
      </c>
      <c r="R4423">
        <v>7904.4161154876438</v>
      </c>
      <c r="S4423">
        <v>7684.9363494659829</v>
      </c>
      <c r="T4423">
        <v>7465.456583444322</v>
      </c>
      <c r="U4423">
        <v>7245.976817422661</v>
      </c>
      <c r="W4423">
        <v>5.0549999999999998E-2</v>
      </c>
      <c r="AB4423">
        <v>1</v>
      </c>
      <c r="AC4423">
        <v>1</v>
      </c>
      <c r="AD4423">
        <v>1</v>
      </c>
      <c r="AE4423">
        <v>1</v>
      </c>
      <c r="AF4423">
        <v>1</v>
      </c>
      <c r="AL4423">
        <v>1.7121365</v>
      </c>
      <c r="AM4423" s="5">
        <v>7.7177462577819824</v>
      </c>
      <c r="AN4423">
        <v>570.77625570776252</v>
      </c>
      <c r="AO4423">
        <f t="shared" si="69"/>
        <v>26826.48401826484</v>
      </c>
      <c r="AP4423">
        <v>684.93150684931504</v>
      </c>
      <c r="AQ4423">
        <v>0.106575</v>
      </c>
      <c r="AR4423">
        <v>9.3950199999999998E-2</v>
      </c>
      <c r="AS4423">
        <v>9.0169600000000003E-2</v>
      </c>
      <c r="AT4423">
        <v>5.2404800000000001E-2</v>
      </c>
      <c r="AU4423">
        <v>4.6637199999999997E-2</v>
      </c>
      <c r="AW4423">
        <v>0.10657500000000002</v>
      </c>
      <c r="AX4423">
        <v>9.3950199999999998E-2</v>
      </c>
      <c r="AY4423">
        <v>9.0169600000000003E-2</v>
      </c>
      <c r="AZ4423">
        <v>5.2404800000000001E-2</v>
      </c>
      <c r="BA4423">
        <v>4.6637200000000004E-2</v>
      </c>
      <c r="BC4423" s="52">
        <v>100000</v>
      </c>
      <c r="BD4423" s="52">
        <v>100000</v>
      </c>
      <c r="BE4423">
        <v>0</v>
      </c>
      <c r="BF4423">
        <v>0</v>
      </c>
      <c r="BG4423">
        <v>0</v>
      </c>
    </row>
    <row r="4424" spans="1:59">
      <c r="A4424">
        <v>4423</v>
      </c>
      <c r="E4424">
        <v>9795.2054794520554</v>
      </c>
      <c r="K4424">
        <v>3202.9460903458953</v>
      </c>
      <c r="L4424">
        <v>3243.3685903458954</v>
      </c>
      <c r="M4424">
        <v>3283.7910903458956</v>
      </c>
      <c r="N4424">
        <v>3324.2135903458957</v>
      </c>
      <c r="O4424">
        <v>3364.6360903458958</v>
      </c>
      <c r="Q4424">
        <v>8926.8123904205968</v>
      </c>
      <c r="R4424">
        <v>8685.6405792133464</v>
      </c>
      <c r="S4424">
        <v>8444.4687680060961</v>
      </c>
      <c r="T4424">
        <v>8203.2969567988457</v>
      </c>
      <c r="U4424">
        <v>7962.1251455915954</v>
      </c>
      <c r="W4424">
        <v>0.14407</v>
      </c>
      <c r="AB4424">
        <v>1</v>
      </c>
      <c r="AC4424">
        <v>1</v>
      </c>
      <c r="AD4424">
        <v>1</v>
      </c>
      <c r="AE4424">
        <v>1</v>
      </c>
      <c r="AF4424">
        <v>1</v>
      </c>
      <c r="AL4424">
        <v>1.5371680999999999</v>
      </c>
      <c r="AM4424" s="5">
        <v>7.4478912353515616</v>
      </c>
      <c r="AN4424">
        <v>570.77625570776252</v>
      </c>
      <c r="AO4424">
        <f t="shared" si="69"/>
        <v>26826.48401826484</v>
      </c>
      <c r="AP4424">
        <v>684.93150684931504</v>
      </c>
      <c r="AQ4424">
        <v>0.105071</v>
      </c>
      <c r="AR4424">
        <v>9.1576999999999992E-2</v>
      </c>
      <c r="AS4424">
        <v>4.4595700000000002E-2</v>
      </c>
      <c r="AT4424">
        <v>4.1673699999999994E-2</v>
      </c>
      <c r="AU4424">
        <v>4.3803800000000004E-2</v>
      </c>
      <c r="AW4424">
        <v>0.10507100000000001</v>
      </c>
      <c r="AX4424">
        <v>9.1577000000000006E-2</v>
      </c>
      <c r="AY4424">
        <v>4.4595700000000002E-2</v>
      </c>
      <c r="AZ4424">
        <v>4.1673699999999994E-2</v>
      </c>
      <c r="BA4424">
        <v>4.3803800000000004E-2</v>
      </c>
      <c r="BC4424" s="52">
        <v>100000</v>
      </c>
      <c r="BD4424" s="52">
        <v>100000</v>
      </c>
      <c r="BE4424">
        <v>0</v>
      </c>
      <c r="BF4424">
        <v>0</v>
      </c>
      <c r="BG4424">
        <v>0</v>
      </c>
    </row>
    <row r="4425" spans="1:59">
      <c r="A4425">
        <v>4424</v>
      </c>
      <c r="E4425">
        <v>9795.2054794520554</v>
      </c>
      <c r="K4425">
        <v>4143.728363767751</v>
      </c>
      <c r="L4425">
        <v>4184.5633637677511</v>
      </c>
      <c r="M4425">
        <v>4225.3983637677511</v>
      </c>
      <c r="N4425">
        <v>4266.2333637677511</v>
      </c>
      <c r="O4425">
        <v>4307.0683637677512</v>
      </c>
      <c r="Q4425">
        <v>6941.4518307404032</v>
      </c>
      <c r="R4425">
        <v>6753.9176436102389</v>
      </c>
      <c r="S4425">
        <v>6566.3834564800745</v>
      </c>
      <c r="T4425">
        <v>6378.8492693499102</v>
      </c>
      <c r="U4425">
        <v>6191.3150822197458</v>
      </c>
      <c r="W4425">
        <v>0.32245000000000001</v>
      </c>
      <c r="AB4425">
        <v>1</v>
      </c>
      <c r="AC4425">
        <v>1</v>
      </c>
      <c r="AD4425">
        <v>1</v>
      </c>
      <c r="AE4425">
        <v>1</v>
      </c>
      <c r="AF4425">
        <v>1</v>
      </c>
      <c r="AL4425">
        <v>3.0827011999999998</v>
      </c>
      <c r="AM4425" s="5">
        <v>7.2009787559509277</v>
      </c>
      <c r="AN4425">
        <v>570.77625570776252</v>
      </c>
      <c r="AO4425">
        <f t="shared" si="69"/>
        <v>26826.48401826484</v>
      </c>
      <c r="AP4425">
        <v>684.93150684931504</v>
      </c>
      <c r="AQ4425">
        <v>9.9494100000000002E-2</v>
      </c>
      <c r="AR4425">
        <v>4.7534100000000003E-2</v>
      </c>
      <c r="AS4425">
        <v>3.7277100000000001E-2</v>
      </c>
      <c r="AT4425">
        <v>3.6249699999999996E-2</v>
      </c>
      <c r="AU4425">
        <v>4.15045E-2</v>
      </c>
      <c r="AW4425">
        <v>9.9494100000000016E-2</v>
      </c>
      <c r="AX4425">
        <v>4.753410000000001E-2</v>
      </c>
      <c r="AY4425">
        <v>3.7277099999999994E-2</v>
      </c>
      <c r="AZ4425">
        <v>3.6249699999999996E-2</v>
      </c>
      <c r="BA4425">
        <v>4.15045E-2</v>
      </c>
      <c r="BC4425" s="52">
        <v>100000</v>
      </c>
      <c r="BD4425" s="52">
        <v>100000</v>
      </c>
      <c r="BE4425">
        <v>0</v>
      </c>
      <c r="BF4425">
        <v>0</v>
      </c>
      <c r="BG4425">
        <v>0</v>
      </c>
    </row>
    <row r="4426" spans="1:59">
      <c r="A4426">
        <v>4425</v>
      </c>
      <c r="E4426">
        <v>9795.2054794520554</v>
      </c>
      <c r="K4426">
        <v>5017.2591156802682</v>
      </c>
      <c r="L4426">
        <v>5076.7391156802678</v>
      </c>
      <c r="M4426">
        <v>5136.2191156802674</v>
      </c>
      <c r="N4426">
        <v>5195.6991156802669</v>
      </c>
      <c r="O4426">
        <v>5255.1791156802665</v>
      </c>
      <c r="Q4426">
        <v>6886.6766999586634</v>
      </c>
      <c r="R4426">
        <v>6700.6223488911219</v>
      </c>
      <c r="S4426">
        <v>6514.5679978235803</v>
      </c>
      <c r="T4426">
        <v>6328.5136467560387</v>
      </c>
      <c r="U4426">
        <v>6142.4592956884971</v>
      </c>
      <c r="W4426">
        <v>0.48483999999999999</v>
      </c>
      <c r="AB4426">
        <v>1</v>
      </c>
      <c r="AC4426">
        <v>1</v>
      </c>
      <c r="AD4426">
        <v>1</v>
      </c>
      <c r="AE4426">
        <v>1</v>
      </c>
      <c r="AF4426">
        <v>1</v>
      </c>
      <c r="AL4426">
        <v>3.7788400000000002</v>
      </c>
      <c r="AM4426" s="5">
        <v>6.2015705108642578</v>
      </c>
      <c r="AN4426">
        <v>570.77625570776252</v>
      </c>
      <c r="AO4426">
        <f t="shared" si="69"/>
        <v>26826.48401826484</v>
      </c>
      <c r="AP4426">
        <v>684.93150684931504</v>
      </c>
      <c r="AQ4426">
        <v>9.7272700000000004E-2</v>
      </c>
      <c r="AR4426">
        <v>4.2488199999999997E-2</v>
      </c>
      <c r="AS4426">
        <v>3.3705300000000001E-2</v>
      </c>
      <c r="AT4426">
        <v>2.4469399999999999E-2</v>
      </c>
      <c r="AU4426">
        <v>3.2926900000000002E-2</v>
      </c>
      <c r="AW4426">
        <v>9.7272700000000004E-2</v>
      </c>
      <c r="AX4426">
        <v>4.248819999999999E-2</v>
      </c>
      <c r="AY4426">
        <v>3.3705300000000007E-2</v>
      </c>
      <c r="AZ4426">
        <v>2.4469400000000002E-2</v>
      </c>
      <c r="BA4426">
        <v>3.2926899999999995E-2</v>
      </c>
      <c r="BC4426" s="52">
        <v>100000</v>
      </c>
      <c r="BD4426" s="52">
        <v>100000</v>
      </c>
      <c r="BE4426">
        <v>0</v>
      </c>
      <c r="BF4426">
        <v>0</v>
      </c>
      <c r="BG4426">
        <v>0</v>
      </c>
    </row>
    <row r="4427" spans="1:59">
      <c r="A4427">
        <v>4426</v>
      </c>
      <c r="E4427">
        <v>9795.2054794520554</v>
      </c>
      <c r="K4427">
        <v>5625.4789200998966</v>
      </c>
      <c r="L4427">
        <v>5699.7264200998961</v>
      </c>
      <c r="M4427">
        <v>5773.9739200998956</v>
      </c>
      <c r="N4427">
        <v>5848.2214200998951</v>
      </c>
      <c r="O4427">
        <v>5922.4689200998946</v>
      </c>
      <c r="Q4427">
        <v>6529.7031310995062</v>
      </c>
      <c r="R4427">
        <v>6353.2929796733861</v>
      </c>
      <c r="S4427">
        <v>6176.8828282472659</v>
      </c>
      <c r="T4427">
        <v>6000.4726768211458</v>
      </c>
      <c r="U4427">
        <v>5824.0625253950257</v>
      </c>
      <c r="W4427">
        <v>0.55755999999999994</v>
      </c>
      <c r="AB4427">
        <v>1</v>
      </c>
      <c r="AC4427">
        <v>1</v>
      </c>
      <c r="AD4427">
        <v>1</v>
      </c>
      <c r="AE4427">
        <v>1</v>
      </c>
      <c r="AF4427">
        <v>1</v>
      </c>
      <c r="AL4427">
        <v>4.1794143000000004</v>
      </c>
      <c r="AM4427" s="5">
        <v>5.028961181640625</v>
      </c>
      <c r="AN4427">
        <v>570.77625570776252</v>
      </c>
      <c r="AO4427">
        <f t="shared" si="69"/>
        <v>26826.48401826484</v>
      </c>
      <c r="AP4427">
        <v>684.93150684931504</v>
      </c>
      <c r="AQ4427">
        <v>9.7010400000000011E-2</v>
      </c>
      <c r="AR4427">
        <v>4.2231699999999997E-2</v>
      </c>
      <c r="AS4427">
        <v>3.2469700000000004E-2</v>
      </c>
      <c r="AT4427">
        <v>1.4513199999999999E-2</v>
      </c>
      <c r="AU4427">
        <v>2.3491100000000001E-2</v>
      </c>
      <c r="AW4427">
        <v>9.7010400000000011E-2</v>
      </c>
      <c r="AX4427">
        <v>4.2231699999999997E-2</v>
      </c>
      <c r="AY4427">
        <v>3.2469700000000004E-2</v>
      </c>
      <c r="AZ4427">
        <v>1.4513200000000004E-2</v>
      </c>
      <c r="BA4427">
        <v>2.3491100000000001E-2</v>
      </c>
      <c r="BC4427" s="52">
        <v>100000</v>
      </c>
      <c r="BD4427" s="52">
        <v>100000</v>
      </c>
      <c r="BE4427">
        <v>0</v>
      </c>
      <c r="BF4427">
        <v>0</v>
      </c>
      <c r="BG4427">
        <v>0</v>
      </c>
    </row>
    <row r="4428" spans="1:59">
      <c r="A4428">
        <v>4427</v>
      </c>
      <c r="E4428">
        <v>9795.2054794520554</v>
      </c>
      <c r="K4428">
        <v>6240.3499738995706</v>
      </c>
      <c r="L4428">
        <v>6356.2299738995707</v>
      </c>
      <c r="M4428">
        <v>6472.1099738995708</v>
      </c>
      <c r="N4428">
        <v>6587.9899738995709</v>
      </c>
      <c r="O4428">
        <v>6703.8699738995711</v>
      </c>
      <c r="Q4428">
        <v>5989.0495994882167</v>
      </c>
      <c r="R4428">
        <v>5827.2460497653628</v>
      </c>
      <c r="S4428">
        <v>5665.442500042509</v>
      </c>
      <c r="T4428">
        <v>5503.6389503196551</v>
      </c>
      <c r="U4428">
        <v>5341.8354005968013</v>
      </c>
      <c r="W4428">
        <v>0.68296000000000001</v>
      </c>
      <c r="AB4428">
        <v>1</v>
      </c>
      <c r="AC4428">
        <v>1</v>
      </c>
      <c r="AD4428">
        <v>1</v>
      </c>
      <c r="AE4428">
        <v>1</v>
      </c>
      <c r="AF4428">
        <v>1</v>
      </c>
      <c r="AL4428">
        <v>3.27522</v>
      </c>
      <c r="AM4428" s="5">
        <v>4.3755402565002441</v>
      </c>
      <c r="AN4428">
        <v>570.77625570776252</v>
      </c>
      <c r="AO4428">
        <f t="shared" si="69"/>
        <v>26826.48401826484</v>
      </c>
      <c r="AP4428">
        <v>684.93150684931504</v>
      </c>
      <c r="AQ4428">
        <v>9.7101800000000002E-2</v>
      </c>
      <c r="AR4428">
        <v>4.2215800000000005E-2</v>
      </c>
      <c r="AS4428">
        <v>3.2447799999999999E-2</v>
      </c>
      <c r="AT4428">
        <v>9.8487100000000001E-3</v>
      </c>
      <c r="AU4428">
        <v>2.23211E-2</v>
      </c>
      <c r="AW4428">
        <v>9.7101800000000002E-2</v>
      </c>
      <c r="AX4428">
        <v>4.2215800000000012E-2</v>
      </c>
      <c r="AY4428">
        <v>3.2447799999999999E-2</v>
      </c>
      <c r="AZ4428">
        <v>9.8487099999999966E-3</v>
      </c>
      <c r="BA4428">
        <v>2.2321099999999996E-2</v>
      </c>
      <c r="BC4428" s="52">
        <v>100000</v>
      </c>
      <c r="BD4428" s="52">
        <v>100000</v>
      </c>
      <c r="BE4428">
        <v>0</v>
      </c>
      <c r="BF4428">
        <v>0</v>
      </c>
      <c r="BG4428">
        <v>0</v>
      </c>
    </row>
    <row r="4429" spans="1:59">
      <c r="A4429">
        <v>4428</v>
      </c>
      <c r="E4429">
        <v>9795.2054794520554</v>
      </c>
      <c r="K4429">
        <v>6135.408039236645</v>
      </c>
      <c r="L4429">
        <v>6306.3405392366449</v>
      </c>
      <c r="M4429">
        <v>6477.2730392366448</v>
      </c>
      <c r="N4429">
        <v>6648.2055392366447</v>
      </c>
      <c r="O4429">
        <v>6819.1380392366445</v>
      </c>
      <c r="Q4429">
        <v>5999.4154271188672</v>
      </c>
      <c r="R4429">
        <v>5837.3318283883964</v>
      </c>
      <c r="S4429">
        <v>5675.2482296579255</v>
      </c>
      <c r="T4429">
        <v>5513.1646309274547</v>
      </c>
      <c r="U4429">
        <v>5351.0810321969839</v>
      </c>
      <c r="W4429">
        <v>0.61321000000000003</v>
      </c>
      <c r="AB4429">
        <v>1</v>
      </c>
      <c r="AC4429">
        <v>1</v>
      </c>
      <c r="AD4429">
        <v>1</v>
      </c>
      <c r="AE4429">
        <v>1</v>
      </c>
      <c r="AF4429">
        <v>1</v>
      </c>
      <c r="AL4429">
        <v>4.1038474999999996</v>
      </c>
      <c r="AM4429" s="5">
        <v>5.0516486167907706</v>
      </c>
      <c r="AN4429">
        <v>570.77625570776252</v>
      </c>
      <c r="AO4429">
        <f t="shared" si="69"/>
        <v>26826.48401826484</v>
      </c>
      <c r="AP4429">
        <v>684.93150684931504</v>
      </c>
      <c r="AQ4429">
        <v>9.7135800000000008E-2</v>
      </c>
      <c r="AR4429">
        <v>4.2218899999999997E-2</v>
      </c>
      <c r="AS4429">
        <v>3.2455900000000003E-2</v>
      </c>
      <c r="AT4429">
        <v>9.2445099999999992E-3</v>
      </c>
      <c r="AU4429">
        <v>2.2204100000000001E-2</v>
      </c>
      <c r="AW4429">
        <v>9.7135800000000008E-2</v>
      </c>
      <c r="AX4429">
        <v>4.221889999999999E-2</v>
      </c>
      <c r="AY4429">
        <v>3.2455899999999996E-2</v>
      </c>
      <c r="AZ4429">
        <v>9.2445099999999975E-3</v>
      </c>
      <c r="BA4429">
        <v>2.2204100000000004E-2</v>
      </c>
      <c r="BC4429" s="52">
        <v>100000</v>
      </c>
      <c r="BD4429" s="52">
        <v>100000</v>
      </c>
      <c r="BE4429">
        <v>0</v>
      </c>
      <c r="BF4429">
        <v>0</v>
      </c>
      <c r="BG4429">
        <v>0</v>
      </c>
    </row>
    <row r="4430" spans="1:59">
      <c r="A4430">
        <v>4429</v>
      </c>
      <c r="E4430">
        <v>9795.2054794520554</v>
      </c>
      <c r="K4430">
        <v>5496.1490710434755</v>
      </c>
      <c r="L4430">
        <v>5735.3890710434753</v>
      </c>
      <c r="M4430">
        <v>5974.6290710434751</v>
      </c>
      <c r="N4430">
        <v>6213.8690710434748</v>
      </c>
      <c r="O4430">
        <v>6453.1090710434746</v>
      </c>
      <c r="Q4430">
        <v>5240.5040465048141</v>
      </c>
      <c r="R4430">
        <v>5098.9236268636269</v>
      </c>
      <c r="S4430">
        <v>4957.3432072224396</v>
      </c>
      <c r="T4430">
        <v>4815.7627875812523</v>
      </c>
      <c r="U4430">
        <v>4674.182367940065</v>
      </c>
      <c r="W4430">
        <v>0.20397999999999999</v>
      </c>
      <c r="AB4430">
        <v>1</v>
      </c>
      <c r="AC4430">
        <v>1</v>
      </c>
      <c r="AD4430">
        <v>1</v>
      </c>
      <c r="AE4430">
        <v>1</v>
      </c>
      <c r="AF4430">
        <v>1</v>
      </c>
      <c r="AL4430">
        <v>4.8154935999999999</v>
      </c>
      <c r="AM4430" s="5">
        <v>5.5392880439758301</v>
      </c>
      <c r="AN4430">
        <v>570.77625570776252</v>
      </c>
      <c r="AO4430">
        <f t="shared" si="69"/>
        <v>26826.48401826484</v>
      </c>
      <c r="AP4430">
        <v>684.93150684931504</v>
      </c>
      <c r="AQ4430">
        <v>9.7136E-2</v>
      </c>
      <c r="AR4430">
        <v>4.2291200000000001E-2</v>
      </c>
      <c r="AS4430">
        <v>3.2188099999999997E-2</v>
      </c>
      <c r="AT4430">
        <v>9.2216400000000014E-3</v>
      </c>
      <c r="AU4430">
        <v>2.1199300000000001E-2</v>
      </c>
      <c r="AW4430">
        <v>9.7135999999999986E-2</v>
      </c>
      <c r="AX4430">
        <v>4.2291200000000001E-2</v>
      </c>
      <c r="AY4430">
        <v>3.2188099999999997E-2</v>
      </c>
      <c r="AZ4430">
        <v>9.2216400000000032E-3</v>
      </c>
      <c r="BA4430">
        <v>2.1199300000000004E-2</v>
      </c>
      <c r="BC4430" s="52">
        <v>100000</v>
      </c>
      <c r="BD4430" s="52">
        <v>100000</v>
      </c>
      <c r="BE4430">
        <v>0</v>
      </c>
      <c r="BF4430">
        <v>0</v>
      </c>
      <c r="BG4430">
        <v>0</v>
      </c>
    </row>
    <row r="4431" spans="1:59">
      <c r="A4431">
        <v>4430</v>
      </c>
      <c r="E4431">
        <v>9795.2054794520554</v>
      </c>
      <c r="K4431">
        <v>5094.8570251141209</v>
      </c>
      <c r="L4431">
        <v>5426.3295251141208</v>
      </c>
      <c r="M4431">
        <v>5757.8020251141206</v>
      </c>
      <c r="N4431">
        <v>6089.2745251141205</v>
      </c>
      <c r="O4431">
        <v>6420.7470251141203</v>
      </c>
      <c r="Q4431">
        <v>5162.7021190377827</v>
      </c>
      <c r="R4431">
        <v>5023.2236403765464</v>
      </c>
      <c r="S4431">
        <v>4883.7451617153101</v>
      </c>
      <c r="T4431">
        <v>4744.2666830540738</v>
      </c>
      <c r="U4431">
        <v>4604.7882043928375</v>
      </c>
      <c r="W4431">
        <v>0.30898000000000003</v>
      </c>
      <c r="AB4431">
        <v>1</v>
      </c>
      <c r="AC4431">
        <v>1</v>
      </c>
      <c r="AD4431">
        <v>1</v>
      </c>
      <c r="AE4431">
        <v>1</v>
      </c>
      <c r="AF4431">
        <v>1</v>
      </c>
      <c r="AL4431">
        <v>5.1259255000000001</v>
      </c>
      <c r="AM4431" s="5">
        <v>5.1953115463256836</v>
      </c>
      <c r="AN4431">
        <v>570.77625570776252</v>
      </c>
      <c r="AO4431">
        <f t="shared" si="69"/>
        <v>26826.48401826484</v>
      </c>
      <c r="AP4431">
        <v>684.93150684931504</v>
      </c>
      <c r="AQ4431">
        <v>9.7117300000000004E-2</v>
      </c>
      <c r="AR4431">
        <v>4.2298099999999998E-2</v>
      </c>
      <c r="AS4431">
        <v>3.2176799999999998E-2</v>
      </c>
      <c r="AT4431">
        <v>9.1994299999999998E-3</v>
      </c>
      <c r="AU4431">
        <v>2.11719E-2</v>
      </c>
      <c r="AW4431">
        <v>9.7117300000000004E-2</v>
      </c>
      <c r="AX4431">
        <v>4.2298099999999991E-2</v>
      </c>
      <c r="AY4431">
        <v>3.2176799999999992E-2</v>
      </c>
      <c r="AZ4431">
        <v>9.1994300000000015E-3</v>
      </c>
      <c r="BA4431">
        <v>2.1171900000000007E-2</v>
      </c>
      <c r="BC4431" s="52">
        <v>100000</v>
      </c>
      <c r="BD4431" s="52">
        <v>100000</v>
      </c>
      <c r="BE4431">
        <v>0</v>
      </c>
      <c r="BF4431">
        <v>0</v>
      </c>
      <c r="BG4431">
        <v>0</v>
      </c>
    </row>
    <row r="4432" spans="1:59">
      <c r="A4432">
        <v>4431</v>
      </c>
      <c r="E4432">
        <v>9795.2054794520554</v>
      </c>
      <c r="K4432">
        <v>4901.9707930928298</v>
      </c>
      <c r="L4432">
        <v>5217.2732930928296</v>
      </c>
      <c r="M4432">
        <v>5532.5757930928294</v>
      </c>
      <c r="N4432">
        <v>5847.8782930928292</v>
      </c>
      <c r="O4432">
        <v>6163.1807930928289</v>
      </c>
      <c r="Q4432">
        <v>4683.6132310203529</v>
      </c>
      <c r="R4432">
        <v>4557.0780886644834</v>
      </c>
      <c r="S4432">
        <v>4430.5429463086139</v>
      </c>
      <c r="T4432">
        <v>4304.0078039527443</v>
      </c>
      <c r="U4432">
        <v>4177.4726615968748</v>
      </c>
      <c r="W4432">
        <v>0.30558999999999997</v>
      </c>
      <c r="AB4432">
        <v>1</v>
      </c>
      <c r="AC4432">
        <v>1</v>
      </c>
      <c r="AD4432">
        <v>1</v>
      </c>
      <c r="AE4432">
        <v>1</v>
      </c>
      <c r="AF4432">
        <v>1</v>
      </c>
      <c r="AL4432">
        <v>4.9734945000000002</v>
      </c>
      <c r="AM4432" s="5">
        <v>4.8550863265991211</v>
      </c>
      <c r="AN4432">
        <v>570.77625570776252</v>
      </c>
      <c r="AO4432">
        <f t="shared" si="69"/>
        <v>26826.48401826484</v>
      </c>
      <c r="AP4432">
        <v>684.93150684931504</v>
      </c>
      <c r="AQ4432">
        <v>9.7015199999999996E-2</v>
      </c>
      <c r="AR4432">
        <v>4.2326599999999999E-2</v>
      </c>
      <c r="AS4432">
        <v>3.2277399999999998E-2</v>
      </c>
      <c r="AT4432">
        <v>9.2558799999999993E-3</v>
      </c>
      <c r="AU4432">
        <v>2.1271000000000002E-2</v>
      </c>
      <c r="AW4432">
        <v>9.701520000000001E-2</v>
      </c>
      <c r="AX4432">
        <v>4.2326600000000006E-2</v>
      </c>
      <c r="AY4432">
        <v>3.2277399999999998E-2</v>
      </c>
      <c r="AZ4432">
        <v>9.2558800000000011E-3</v>
      </c>
      <c r="BA4432">
        <v>2.1270999999999998E-2</v>
      </c>
      <c r="BC4432" s="52">
        <v>100000</v>
      </c>
      <c r="BD4432" s="52">
        <v>100000</v>
      </c>
      <c r="BE4432">
        <v>0</v>
      </c>
      <c r="BF4432">
        <v>0</v>
      </c>
      <c r="BG4432">
        <v>0</v>
      </c>
    </row>
    <row r="4433" spans="1:59">
      <c r="A4433">
        <v>4432</v>
      </c>
      <c r="E4433">
        <v>9795.2054794520554</v>
      </c>
      <c r="K4433">
        <v>4885.7121834971649</v>
      </c>
      <c r="L4433">
        <v>5237.8080168304987</v>
      </c>
      <c r="M4433">
        <v>5589.9038501638315</v>
      </c>
      <c r="N4433">
        <v>5941.9996834971644</v>
      </c>
      <c r="O4433">
        <v>6294.0955168304972</v>
      </c>
      <c r="Q4433">
        <v>5079.7754979925758</v>
      </c>
      <c r="R4433">
        <v>4942.537411392268</v>
      </c>
      <c r="S4433">
        <v>4805.2993247919603</v>
      </c>
      <c r="T4433">
        <v>4668.0612381916526</v>
      </c>
      <c r="U4433">
        <v>4530.8231515913449</v>
      </c>
      <c r="W4433">
        <v>0.20407</v>
      </c>
      <c r="AB4433">
        <v>1</v>
      </c>
      <c r="AC4433">
        <v>1</v>
      </c>
      <c r="AD4433">
        <v>1</v>
      </c>
      <c r="AE4433">
        <v>1</v>
      </c>
      <c r="AF4433">
        <v>1</v>
      </c>
      <c r="AL4433">
        <v>5.5749680000000001</v>
      </c>
      <c r="AM4433" s="5">
        <v>4.6986117362976074</v>
      </c>
      <c r="AN4433">
        <v>570.77625570776252</v>
      </c>
      <c r="AO4433">
        <f t="shared" si="69"/>
        <v>26826.48401826484</v>
      </c>
      <c r="AP4433">
        <v>684.93150684931504</v>
      </c>
      <c r="AQ4433">
        <v>9.9200700000000003E-2</v>
      </c>
      <c r="AR4433">
        <v>4.4762200000000002E-2</v>
      </c>
      <c r="AS4433">
        <v>3.46541E-2</v>
      </c>
      <c r="AT4433">
        <v>3.06355E-2</v>
      </c>
      <c r="AU4433">
        <v>3.1501799999999996E-2</v>
      </c>
      <c r="AW4433">
        <v>9.9200700000000017E-2</v>
      </c>
      <c r="AX4433">
        <v>4.4762200000000002E-2</v>
      </c>
      <c r="AY4433">
        <v>3.4654100000000007E-2</v>
      </c>
      <c r="AZ4433">
        <v>3.0635499999999996E-2</v>
      </c>
      <c r="BA4433">
        <v>3.1501799999999996E-2</v>
      </c>
      <c r="BC4433" s="52">
        <v>100000</v>
      </c>
      <c r="BD4433" s="52">
        <v>100000</v>
      </c>
      <c r="BE4433">
        <v>0</v>
      </c>
      <c r="BF4433">
        <v>0</v>
      </c>
      <c r="BG4433">
        <v>0</v>
      </c>
    </row>
    <row r="4434" spans="1:59">
      <c r="A4434">
        <v>4433</v>
      </c>
      <c r="E4434">
        <v>9795.2054794520554</v>
      </c>
      <c r="K4434">
        <v>5203.4940983215156</v>
      </c>
      <c r="L4434">
        <v>5596.8390983215158</v>
      </c>
      <c r="M4434">
        <v>5990.1840983215161</v>
      </c>
      <c r="N4434">
        <v>6383.5290983215164</v>
      </c>
      <c r="O4434">
        <v>6776.8740983215166</v>
      </c>
      <c r="Q4434">
        <v>5524.5537051244683</v>
      </c>
      <c r="R4434">
        <v>5375.2992389045776</v>
      </c>
      <c r="S4434">
        <v>5226.0447726846869</v>
      </c>
      <c r="T4434">
        <v>5076.7903064647962</v>
      </c>
      <c r="U4434">
        <v>4927.5358402449056</v>
      </c>
      <c r="W4434">
        <v>8.5360000000000005E-2</v>
      </c>
      <c r="AB4434">
        <v>1</v>
      </c>
      <c r="AC4434">
        <v>1</v>
      </c>
      <c r="AD4434">
        <v>1</v>
      </c>
      <c r="AE4434">
        <v>1</v>
      </c>
      <c r="AF4434">
        <v>1</v>
      </c>
      <c r="AL4434">
        <v>5.4611796999999997</v>
      </c>
      <c r="AM4434" s="5">
        <v>3.6278896331787109</v>
      </c>
      <c r="AN4434">
        <v>570.77625570776252</v>
      </c>
      <c r="AO4434">
        <f t="shared" si="69"/>
        <v>26826.48401826484</v>
      </c>
      <c r="AP4434">
        <v>684.93150684931504</v>
      </c>
      <c r="AQ4434">
        <v>0.10259399999999999</v>
      </c>
      <c r="AR4434">
        <v>8.1239400000000003E-2</v>
      </c>
      <c r="AS4434">
        <v>4.0120099999999999E-2</v>
      </c>
      <c r="AT4434">
        <v>3.7807500000000001E-2</v>
      </c>
      <c r="AU4434">
        <v>4.1043799999999998E-2</v>
      </c>
      <c r="AW4434">
        <v>0.102594</v>
      </c>
      <c r="AX4434">
        <v>8.1239400000000003E-2</v>
      </c>
      <c r="AY4434">
        <v>4.0120100000000006E-2</v>
      </c>
      <c r="AZ4434">
        <v>3.7807500000000008E-2</v>
      </c>
      <c r="BA4434">
        <v>4.1043800000000005E-2</v>
      </c>
      <c r="BC4434" s="52">
        <v>100000</v>
      </c>
      <c r="BD4434" s="52">
        <v>100000</v>
      </c>
      <c r="BE4434">
        <v>0</v>
      </c>
      <c r="BF4434">
        <v>0</v>
      </c>
      <c r="BG4434">
        <v>0</v>
      </c>
    </row>
    <row r="4435" spans="1:59">
      <c r="A4435">
        <v>4434</v>
      </c>
      <c r="E4435">
        <v>9795.2054794520554</v>
      </c>
      <c r="K4435">
        <v>5433.331715787499</v>
      </c>
      <c r="L4435">
        <v>5946.4617157874991</v>
      </c>
      <c r="M4435">
        <v>6459.5917157874992</v>
      </c>
      <c r="N4435">
        <v>6972.7217157874993</v>
      </c>
      <c r="O4435">
        <v>7485.8517157874994</v>
      </c>
      <c r="Q4435">
        <v>5539.7770209681958</v>
      </c>
      <c r="R4435">
        <v>5390.1112732981037</v>
      </c>
      <c r="S4435">
        <v>5240.4455256280116</v>
      </c>
      <c r="T4435">
        <v>5090.7797779579196</v>
      </c>
      <c r="U4435">
        <v>4941.1140302878275</v>
      </c>
      <c r="W4435">
        <v>5.6909999999999995E-2</v>
      </c>
      <c r="AB4435">
        <v>1</v>
      </c>
      <c r="AC4435">
        <v>1</v>
      </c>
      <c r="AD4435">
        <v>1</v>
      </c>
      <c r="AE4435">
        <v>1</v>
      </c>
      <c r="AF4435">
        <v>1</v>
      </c>
      <c r="AL4435">
        <v>3.7596219</v>
      </c>
      <c r="AM4435" s="5">
        <v>2.3056917190551758</v>
      </c>
      <c r="AN4435">
        <v>570.77625570776252</v>
      </c>
      <c r="AO4435">
        <f t="shared" si="69"/>
        <v>26826.48401826484</v>
      </c>
      <c r="AP4435">
        <v>684.93150684931504</v>
      </c>
      <c r="AQ4435">
        <v>0.10757699999999999</v>
      </c>
      <c r="AR4435">
        <v>9.6269599999999997E-2</v>
      </c>
      <c r="AS4435">
        <v>6.2825900000000004E-2</v>
      </c>
      <c r="AT4435">
        <v>4.3632900000000002E-2</v>
      </c>
      <c r="AU4435">
        <v>4.5927100000000005E-2</v>
      </c>
      <c r="AW4435">
        <v>0.10757699999999999</v>
      </c>
      <c r="AX4435">
        <v>9.6269599999999997E-2</v>
      </c>
      <c r="AY4435">
        <v>6.2825900000000004E-2</v>
      </c>
      <c r="AZ4435">
        <v>4.3632900000000002E-2</v>
      </c>
      <c r="BA4435">
        <v>4.5927100000000012E-2</v>
      </c>
      <c r="BC4435" s="52">
        <v>100000</v>
      </c>
      <c r="BD4435" s="52">
        <v>100000</v>
      </c>
      <c r="BE4435">
        <v>0</v>
      </c>
      <c r="BF4435">
        <v>0</v>
      </c>
      <c r="BG4435">
        <v>0</v>
      </c>
    </row>
    <row r="4436" spans="1:59">
      <c r="A4436">
        <v>4435</v>
      </c>
      <c r="E4436">
        <v>9795.2054794520554</v>
      </c>
      <c r="K4436">
        <v>5310.6531161111225</v>
      </c>
      <c r="L4436">
        <v>5831.5931161111221</v>
      </c>
      <c r="M4436">
        <v>6352.5331161111226</v>
      </c>
      <c r="N4436">
        <v>6873.4731161111231</v>
      </c>
      <c r="O4436">
        <v>7394.4131161111236</v>
      </c>
      <c r="Q4436">
        <v>5810.9738876135107</v>
      </c>
      <c r="R4436">
        <v>5653.9813320164549</v>
      </c>
      <c r="S4436">
        <v>5496.9887764193991</v>
      </c>
      <c r="T4436">
        <v>5339.9962208223433</v>
      </c>
      <c r="U4436">
        <v>5183.0036652252875</v>
      </c>
      <c r="W4436">
        <v>2.9950000000000001E-2</v>
      </c>
      <c r="AB4436">
        <v>1</v>
      </c>
      <c r="AC4436">
        <v>1</v>
      </c>
      <c r="AD4436">
        <v>1</v>
      </c>
      <c r="AE4436">
        <v>1</v>
      </c>
      <c r="AF4436">
        <v>1</v>
      </c>
      <c r="AL4436">
        <v>3.0794071999999999</v>
      </c>
      <c r="AM4436" s="5">
        <v>0.89855778217315674</v>
      </c>
      <c r="AN4436">
        <v>570.77625570776252</v>
      </c>
      <c r="AO4436">
        <f t="shared" si="69"/>
        <v>26826.48401826484</v>
      </c>
      <c r="AP4436">
        <v>684.93150684931504</v>
      </c>
      <c r="AQ4436">
        <v>0.111067</v>
      </c>
      <c r="AR4436">
        <v>0.10124</v>
      </c>
      <c r="AS4436">
        <v>8.603870000000001E-2</v>
      </c>
      <c r="AT4436">
        <v>8.2576400000000008E-2</v>
      </c>
      <c r="AU4436">
        <v>5.0375999999999997E-2</v>
      </c>
      <c r="AW4436">
        <v>0.11106700000000001</v>
      </c>
      <c r="AX4436">
        <v>0.10123999999999998</v>
      </c>
      <c r="AY4436">
        <v>8.603870000000001E-2</v>
      </c>
      <c r="AZ4436">
        <v>8.2576400000000008E-2</v>
      </c>
      <c r="BA4436">
        <v>5.037599999999999E-2</v>
      </c>
      <c r="BC4436" s="52">
        <v>100000</v>
      </c>
      <c r="BD4436" s="52">
        <v>100000</v>
      </c>
      <c r="BE4436">
        <v>0</v>
      </c>
      <c r="BF4436">
        <v>0</v>
      </c>
      <c r="BG4436">
        <v>0</v>
      </c>
    </row>
    <row r="4437" spans="1:59">
      <c r="A4437">
        <v>4436</v>
      </c>
      <c r="E4437">
        <v>9795.2054794520554</v>
      </c>
      <c r="K4437">
        <v>5121.4620226342995</v>
      </c>
      <c r="L4437">
        <v>5609.815355967633</v>
      </c>
      <c r="M4437">
        <v>6098.1686893009664</v>
      </c>
      <c r="N4437">
        <v>6586.5220226342999</v>
      </c>
      <c r="O4437">
        <v>7074.8753559676334</v>
      </c>
      <c r="Q4437">
        <v>6228.9571603218801</v>
      </c>
      <c r="R4437">
        <v>6060.6721324369364</v>
      </c>
      <c r="S4437">
        <v>5892.3871045519927</v>
      </c>
      <c r="T4437">
        <v>5724.102076667049</v>
      </c>
      <c r="U4437">
        <v>5555.8170487821053</v>
      </c>
      <c r="W4437">
        <v>0</v>
      </c>
      <c r="AB4437">
        <v>1</v>
      </c>
      <c r="AC4437">
        <v>1</v>
      </c>
      <c r="AD4437">
        <v>1</v>
      </c>
      <c r="AE4437">
        <v>1</v>
      </c>
      <c r="AF4437">
        <v>1</v>
      </c>
      <c r="AL4437">
        <v>2.7809734000000002</v>
      </c>
      <c r="AM4437" s="5">
        <v>0.71071982383728027</v>
      </c>
      <c r="AN4437">
        <v>570.77625570776252</v>
      </c>
      <c r="AO4437">
        <f t="shared" si="69"/>
        <v>26826.48401826484</v>
      </c>
      <c r="AP4437">
        <v>684.93150684931504</v>
      </c>
      <c r="AQ4437">
        <v>0.111247</v>
      </c>
      <c r="AR4437">
        <v>0.104572</v>
      </c>
      <c r="AS4437">
        <v>8.6210200000000001E-2</v>
      </c>
      <c r="AT4437">
        <v>8.4350999999999995E-2</v>
      </c>
      <c r="AU4437">
        <v>5.11181E-2</v>
      </c>
      <c r="AW4437">
        <v>0.111247</v>
      </c>
      <c r="AX4437">
        <v>0.10457199999999998</v>
      </c>
      <c r="AY4437">
        <v>8.6210200000000001E-2</v>
      </c>
      <c r="AZ4437">
        <v>8.4350999999999995E-2</v>
      </c>
      <c r="BA4437">
        <v>5.11181E-2</v>
      </c>
      <c r="BC4437" s="52">
        <v>100000</v>
      </c>
      <c r="BD4437" s="52">
        <v>100000</v>
      </c>
      <c r="BE4437">
        <v>0</v>
      </c>
      <c r="BF4437">
        <v>0</v>
      </c>
      <c r="BG4437">
        <v>0</v>
      </c>
    </row>
    <row r="4438" spans="1:59">
      <c r="A4438">
        <v>4437</v>
      </c>
      <c r="E4438">
        <v>9795.2054794520554</v>
      </c>
      <c r="K4438">
        <v>4938.9221785375212</v>
      </c>
      <c r="L4438">
        <v>5333.724678537521</v>
      </c>
      <c r="M4438">
        <v>5728.5271785375207</v>
      </c>
      <c r="N4438">
        <v>6123.3296785375205</v>
      </c>
      <c r="O4438">
        <v>6518.1321785375203</v>
      </c>
      <c r="Q4438">
        <v>5619.9494723046146</v>
      </c>
      <c r="R4438">
        <v>5468.1177408561089</v>
      </c>
      <c r="S4438">
        <v>5316.2860094076032</v>
      </c>
      <c r="T4438">
        <v>5164.4542779590975</v>
      </c>
      <c r="U4438">
        <v>5012.6225465105917</v>
      </c>
      <c r="W4438">
        <v>0</v>
      </c>
      <c r="AB4438">
        <v>1</v>
      </c>
      <c r="AC4438">
        <v>1</v>
      </c>
      <c r="AD4438">
        <v>1</v>
      </c>
      <c r="AE4438">
        <v>1</v>
      </c>
      <c r="AF4438">
        <v>1</v>
      </c>
      <c r="AL4438">
        <v>3.935629</v>
      </c>
      <c r="AM4438" s="5">
        <v>0.8714105486869812</v>
      </c>
      <c r="AN4438">
        <v>570.77625570776252</v>
      </c>
      <c r="AO4438">
        <f t="shared" si="69"/>
        <v>26826.48401826484</v>
      </c>
      <c r="AP4438">
        <v>684.93150684931504</v>
      </c>
      <c r="AQ4438">
        <v>0.110524</v>
      </c>
      <c r="AR4438">
        <v>0.10123500000000001</v>
      </c>
      <c r="AS4438">
        <v>8.5740300000000005E-2</v>
      </c>
      <c r="AT4438">
        <v>8.2455399999999998E-2</v>
      </c>
      <c r="AU4438">
        <v>5.0754199999999999E-2</v>
      </c>
      <c r="AW4438">
        <v>0.110524</v>
      </c>
      <c r="AX4438">
        <v>0.10123500000000001</v>
      </c>
      <c r="AY4438">
        <v>8.5740300000000005E-2</v>
      </c>
      <c r="AZ4438">
        <v>8.2455399999999998E-2</v>
      </c>
      <c r="BA4438">
        <v>5.0754199999999999E-2</v>
      </c>
      <c r="BC4438" s="52">
        <v>100000</v>
      </c>
      <c r="BD4438" s="52">
        <v>100000</v>
      </c>
      <c r="BE4438">
        <v>0</v>
      </c>
      <c r="BF4438">
        <v>0</v>
      </c>
      <c r="BG4438">
        <v>0</v>
      </c>
    </row>
    <row r="4439" spans="1:59">
      <c r="A4439">
        <v>4438</v>
      </c>
      <c r="E4439">
        <v>9795.2054794520554</v>
      </c>
      <c r="K4439">
        <v>4743.818863389547</v>
      </c>
      <c r="L4439">
        <v>5065.006363389547</v>
      </c>
      <c r="M4439">
        <v>5386.193863389547</v>
      </c>
      <c r="N4439">
        <v>5707.381363389547</v>
      </c>
      <c r="O4439">
        <v>6028.568863389547</v>
      </c>
      <c r="Q4439">
        <v>4348.2688449776397</v>
      </c>
      <c r="R4439">
        <v>4230.7935569617684</v>
      </c>
      <c r="S4439">
        <v>4113.3182689458972</v>
      </c>
      <c r="T4439">
        <v>3995.8429809300264</v>
      </c>
      <c r="U4439">
        <v>3878.3676929141557</v>
      </c>
      <c r="W4439">
        <v>0</v>
      </c>
      <c r="AB4439">
        <v>1</v>
      </c>
      <c r="AC4439">
        <v>1</v>
      </c>
      <c r="AD4439">
        <v>1</v>
      </c>
      <c r="AE4439">
        <v>1</v>
      </c>
      <c r="AF4439">
        <v>1</v>
      </c>
      <c r="AL4439">
        <v>2.2143695000000001</v>
      </c>
      <c r="AM4439" s="5">
        <v>1.3771307468414311</v>
      </c>
      <c r="AN4439">
        <v>570.77625570776252</v>
      </c>
      <c r="AO4439">
        <f t="shared" si="69"/>
        <v>26826.48401826484</v>
      </c>
      <c r="AP4439">
        <v>684.93150684931504</v>
      </c>
      <c r="AQ4439">
        <v>0.110434</v>
      </c>
      <c r="AR4439">
        <v>0.101092</v>
      </c>
      <c r="AS4439">
        <v>8.5546800000000006E-2</v>
      </c>
      <c r="AT4439">
        <v>8.2118999999999998E-2</v>
      </c>
      <c r="AU4439">
        <v>5.0721600000000006E-2</v>
      </c>
      <c r="AW4439">
        <v>0.11043400000000002</v>
      </c>
      <c r="AX4439">
        <v>0.101092</v>
      </c>
      <c r="AY4439">
        <v>8.554680000000002E-2</v>
      </c>
      <c r="AZ4439">
        <v>8.2118999999999984E-2</v>
      </c>
      <c r="BA4439">
        <v>5.0721600000000006E-2</v>
      </c>
      <c r="BC4439" s="52">
        <v>100000</v>
      </c>
      <c r="BD4439" s="52">
        <v>100000</v>
      </c>
      <c r="BE4439">
        <v>0</v>
      </c>
      <c r="BF4439">
        <v>0</v>
      </c>
      <c r="BG4439">
        <v>0</v>
      </c>
    </row>
    <row r="4440" spans="1:59">
      <c r="A4440">
        <v>4439</v>
      </c>
      <c r="E4440">
        <v>9795.2054794520554</v>
      </c>
      <c r="K4440">
        <v>3539.9427256014856</v>
      </c>
      <c r="L4440">
        <v>3816.2527256014855</v>
      </c>
      <c r="M4440">
        <v>4092.5627256014855</v>
      </c>
      <c r="N4440">
        <v>4368.8727256014854</v>
      </c>
      <c r="O4440">
        <v>4645.1827256014858</v>
      </c>
      <c r="Q4440">
        <v>2474.027454635022</v>
      </c>
      <c r="R4440">
        <v>2407.1877316877071</v>
      </c>
      <c r="S4440">
        <v>2340.3480087403923</v>
      </c>
      <c r="T4440">
        <v>2273.5082857930774</v>
      </c>
      <c r="U4440">
        <v>2206.6685628457626</v>
      </c>
      <c r="W4440">
        <v>0</v>
      </c>
      <c r="AB4440">
        <v>1</v>
      </c>
      <c r="AC4440">
        <v>1</v>
      </c>
      <c r="AD4440">
        <v>1</v>
      </c>
      <c r="AE4440">
        <v>1</v>
      </c>
      <c r="AF4440">
        <v>1</v>
      </c>
      <c r="AL4440">
        <v>3.3638026999999999</v>
      </c>
      <c r="AM4440" s="5">
        <v>2.2039086818695068</v>
      </c>
      <c r="AN4440">
        <v>570.77625570776252</v>
      </c>
      <c r="AO4440">
        <f t="shared" si="69"/>
        <v>26826.48401826484</v>
      </c>
      <c r="AP4440">
        <v>684.93150684931504</v>
      </c>
      <c r="AQ4440">
        <v>0.109929</v>
      </c>
      <c r="AR4440">
        <v>0.10108299999999999</v>
      </c>
      <c r="AS4440">
        <v>8.4895100000000001E-2</v>
      </c>
      <c r="AT4440">
        <v>8.1368399999999994E-2</v>
      </c>
      <c r="AU4440">
        <v>5.0671899999999999E-2</v>
      </c>
      <c r="AW4440">
        <v>0.10992899999999999</v>
      </c>
      <c r="AX4440">
        <v>0.10108299999999999</v>
      </c>
      <c r="AY4440">
        <v>8.4895099999999987E-2</v>
      </c>
      <c r="AZ4440">
        <v>8.1368399999999994E-2</v>
      </c>
      <c r="BA4440">
        <v>5.0671900000000006E-2</v>
      </c>
      <c r="BC4440" s="52">
        <v>100000</v>
      </c>
      <c r="BD4440" s="52">
        <v>100000</v>
      </c>
      <c r="BE4440">
        <v>0</v>
      </c>
      <c r="BF4440">
        <v>0</v>
      </c>
      <c r="BG4440">
        <v>0</v>
      </c>
    </row>
    <row r="4441" spans="1:59">
      <c r="A4441">
        <v>4440</v>
      </c>
      <c r="E4441">
        <v>9795.2054794520554</v>
      </c>
      <c r="K4441">
        <v>2500.1853427406522</v>
      </c>
      <c r="L4441">
        <v>2709.1778427406521</v>
      </c>
      <c r="M4441">
        <v>2918.1703427406519</v>
      </c>
      <c r="N4441">
        <v>3127.1628427406517</v>
      </c>
      <c r="O4441">
        <v>3336.1553427406516</v>
      </c>
      <c r="Q4441">
        <v>1752.499697089298</v>
      </c>
      <c r="R4441">
        <v>1705.1531758211481</v>
      </c>
      <c r="S4441">
        <v>1657.8066545529982</v>
      </c>
      <c r="T4441">
        <v>1610.4601332848483</v>
      </c>
      <c r="U4441">
        <v>1563.1136120166984</v>
      </c>
      <c r="W4441">
        <v>0</v>
      </c>
      <c r="AB4441">
        <v>1</v>
      </c>
      <c r="AC4441">
        <v>1</v>
      </c>
      <c r="AD4441">
        <v>1</v>
      </c>
      <c r="AE4441">
        <v>1</v>
      </c>
      <c r="AF4441">
        <v>1</v>
      </c>
      <c r="AL4441">
        <v>6.8535979999999999</v>
      </c>
      <c r="AM4441" s="5">
        <v>4.1472768783569336</v>
      </c>
      <c r="AN4441">
        <v>570.77625570776252</v>
      </c>
      <c r="AO4441">
        <f t="shared" si="69"/>
        <v>26826.48401826484</v>
      </c>
      <c r="AP4441">
        <v>684.93150684931504</v>
      </c>
      <c r="AQ4441">
        <v>0.108846</v>
      </c>
      <c r="AR4441">
        <v>0.101076</v>
      </c>
      <c r="AS4441">
        <v>8.5039699999999996E-2</v>
      </c>
      <c r="AT4441">
        <v>8.1733500000000001E-2</v>
      </c>
      <c r="AU4441">
        <v>5.0701799999999998E-2</v>
      </c>
      <c r="AW4441">
        <v>0.10884599999999998</v>
      </c>
      <c r="AX4441">
        <v>0.10107599999999999</v>
      </c>
      <c r="AY4441">
        <v>8.5039699999999982E-2</v>
      </c>
      <c r="AZ4441">
        <v>8.1733500000000001E-2</v>
      </c>
      <c r="BA4441">
        <v>5.0701800000000005E-2</v>
      </c>
      <c r="BC4441" s="52">
        <v>100000</v>
      </c>
      <c r="BD4441" s="52">
        <v>100000</v>
      </c>
      <c r="BE4441">
        <v>0</v>
      </c>
      <c r="BF4441">
        <v>0</v>
      </c>
      <c r="BG4441">
        <v>0</v>
      </c>
    </row>
    <row r="4442" spans="1:59">
      <c r="A4442">
        <v>4441</v>
      </c>
      <c r="E4442">
        <v>9795.2054794520554</v>
      </c>
      <c r="K4442">
        <v>2076.4751606523337</v>
      </c>
      <c r="L4442">
        <v>2177.4501606523336</v>
      </c>
      <c r="M4442">
        <v>2278.4251606523335</v>
      </c>
      <c r="N4442">
        <v>2379.4001606523334</v>
      </c>
      <c r="O4442">
        <v>2480.3751606523333</v>
      </c>
      <c r="Q4442">
        <v>1958.308667820922</v>
      </c>
      <c r="R4442">
        <v>1905.4018950460622</v>
      </c>
      <c r="S4442">
        <v>1852.4951222712025</v>
      </c>
      <c r="T4442">
        <v>1799.5883494963427</v>
      </c>
      <c r="U4442">
        <v>1746.681576721483</v>
      </c>
      <c r="W4442">
        <v>0</v>
      </c>
      <c r="AB4442">
        <v>1</v>
      </c>
      <c r="AC4442">
        <v>1</v>
      </c>
      <c r="AD4442">
        <v>1</v>
      </c>
      <c r="AE4442">
        <v>1</v>
      </c>
      <c r="AF4442">
        <v>1</v>
      </c>
      <c r="AL4442">
        <v>7.2348594999999998</v>
      </c>
      <c r="AM4442" s="5">
        <v>4.9277081489562988</v>
      </c>
      <c r="AN4442">
        <v>570.77625570776252</v>
      </c>
      <c r="AO4442">
        <f t="shared" si="69"/>
        <v>26826.48401826484</v>
      </c>
      <c r="AP4442">
        <v>684.93150684931504</v>
      </c>
      <c r="AQ4442">
        <v>0.108378</v>
      </c>
      <c r="AR4442">
        <v>0.10107200000000001</v>
      </c>
      <c r="AS4442">
        <v>8.5001699999999999E-2</v>
      </c>
      <c r="AT4442">
        <v>8.2573999999999995E-2</v>
      </c>
      <c r="AU4442">
        <v>5.0729200000000002E-2</v>
      </c>
      <c r="AW4442">
        <v>0.10837800000000002</v>
      </c>
      <c r="AX4442">
        <v>0.10107200000000001</v>
      </c>
      <c r="AY4442">
        <v>8.5001699999999999E-2</v>
      </c>
      <c r="AZ4442">
        <v>8.2573999999999995E-2</v>
      </c>
      <c r="BA4442">
        <v>5.0729200000000002E-2</v>
      </c>
      <c r="BC4442" s="52">
        <v>100000</v>
      </c>
      <c r="BD4442" s="52">
        <v>100000</v>
      </c>
      <c r="BE4442">
        <v>0</v>
      </c>
      <c r="BF4442">
        <v>0</v>
      </c>
      <c r="BG4442">
        <v>0</v>
      </c>
    </row>
    <row r="4443" spans="1:59">
      <c r="A4443">
        <v>4442</v>
      </c>
      <c r="E4443">
        <v>9795.2054794520554</v>
      </c>
      <c r="K4443">
        <v>1916.2920430335791</v>
      </c>
      <c r="L4443">
        <v>1966.7795430335791</v>
      </c>
      <c r="M4443">
        <v>2017.2670430335791</v>
      </c>
      <c r="N4443">
        <v>2067.754543033579</v>
      </c>
      <c r="O4443">
        <v>2118.2420430335792</v>
      </c>
      <c r="Q4443">
        <v>1758.078045857018</v>
      </c>
      <c r="R4443">
        <v>1710.5808167853982</v>
      </c>
      <c r="S4443">
        <v>1663.0835877137783</v>
      </c>
      <c r="T4443">
        <v>1615.5863586421585</v>
      </c>
      <c r="U4443">
        <v>1568.0891295705387</v>
      </c>
      <c r="W4443">
        <v>0</v>
      </c>
      <c r="AB4443">
        <v>1</v>
      </c>
      <c r="AC4443">
        <v>1</v>
      </c>
      <c r="AD4443">
        <v>1</v>
      </c>
      <c r="AE4443">
        <v>1</v>
      </c>
      <c r="AF4443">
        <v>1</v>
      </c>
      <c r="AL4443">
        <v>7.7131667000000004</v>
      </c>
      <c r="AM4443" s="5">
        <v>5.1396369934082031</v>
      </c>
      <c r="AN4443">
        <v>570.77625570776252</v>
      </c>
      <c r="AO4443">
        <f t="shared" si="69"/>
        <v>26826.48401826484</v>
      </c>
      <c r="AP4443">
        <v>684.93150684931504</v>
      </c>
      <c r="AQ4443">
        <v>0.108387</v>
      </c>
      <c r="AR4443">
        <v>0.101122</v>
      </c>
      <c r="AS4443">
        <v>8.5951800000000009E-2</v>
      </c>
      <c r="AT4443">
        <v>8.3057900000000004E-2</v>
      </c>
      <c r="AU4443">
        <v>5.1234099999999998E-2</v>
      </c>
      <c r="AW4443">
        <v>0.108387</v>
      </c>
      <c r="AX4443">
        <v>0.101122</v>
      </c>
      <c r="AY4443">
        <v>8.5951800000000009E-2</v>
      </c>
      <c r="AZ4443">
        <v>8.3057900000000004E-2</v>
      </c>
      <c r="BA4443">
        <v>5.1234099999999991E-2</v>
      </c>
      <c r="BC4443" s="52">
        <v>100000</v>
      </c>
      <c r="BD4443" s="52">
        <v>100000</v>
      </c>
      <c r="BE4443">
        <v>0</v>
      </c>
      <c r="BF4443">
        <v>0</v>
      </c>
      <c r="BG4443">
        <v>0</v>
      </c>
    </row>
    <row r="4444" spans="1:59">
      <c r="A4444">
        <v>4443</v>
      </c>
      <c r="E4444">
        <v>9795.2054794520554</v>
      </c>
      <c r="K4444">
        <v>1869.7872669507149</v>
      </c>
      <c r="L4444">
        <v>1911.7222669507148</v>
      </c>
      <c r="M4444">
        <v>1953.6572669507148</v>
      </c>
      <c r="N4444">
        <v>1995.5922669507147</v>
      </c>
      <c r="O4444">
        <v>2037.5272669507146</v>
      </c>
      <c r="Q4444">
        <v>1975.0306125741979</v>
      </c>
      <c r="R4444">
        <v>1921.6720700384467</v>
      </c>
      <c r="S4444">
        <v>1868.3135275026955</v>
      </c>
      <c r="T4444">
        <v>1814.9549849669443</v>
      </c>
      <c r="U4444">
        <v>1761.5964424311931</v>
      </c>
      <c r="W4444">
        <v>0</v>
      </c>
      <c r="AB4444">
        <v>1</v>
      </c>
      <c r="AC4444">
        <v>1</v>
      </c>
      <c r="AD4444">
        <v>1</v>
      </c>
      <c r="AE4444">
        <v>1</v>
      </c>
      <c r="AF4444">
        <v>1</v>
      </c>
      <c r="AL4444">
        <v>6.3057984999999999</v>
      </c>
      <c r="AM4444" s="5">
        <v>5.7632961273193359</v>
      </c>
      <c r="AN4444">
        <v>570.77625570776252</v>
      </c>
      <c r="AO4444">
        <f t="shared" si="69"/>
        <v>26826.48401826484</v>
      </c>
      <c r="AP4444">
        <v>684.93150684931504</v>
      </c>
      <c r="AQ4444">
        <v>0.10838299999999999</v>
      </c>
      <c r="AR4444">
        <v>0.10130700000000001</v>
      </c>
      <c r="AS4444">
        <v>9.0616500000000003E-2</v>
      </c>
      <c r="AT4444">
        <v>8.3317299999999997E-2</v>
      </c>
      <c r="AU4444">
        <v>5.1239699999999999E-2</v>
      </c>
      <c r="AW4444">
        <v>0.10838299999999999</v>
      </c>
      <c r="AX4444">
        <v>0.10130700000000002</v>
      </c>
      <c r="AY4444">
        <v>9.0616500000000003E-2</v>
      </c>
      <c r="AZ4444">
        <v>8.3317299999999997E-2</v>
      </c>
      <c r="BA4444">
        <v>5.1239699999999999E-2</v>
      </c>
      <c r="BC4444" s="52">
        <v>100000</v>
      </c>
      <c r="BD4444" s="52">
        <v>100000</v>
      </c>
      <c r="BE4444">
        <v>0</v>
      </c>
      <c r="BF4444">
        <v>0</v>
      </c>
      <c r="BG4444">
        <v>0</v>
      </c>
    </row>
    <row r="4445" spans="1:59">
      <c r="A4445">
        <v>4444</v>
      </c>
      <c r="E4445">
        <v>9795.2054794520554</v>
      </c>
      <c r="K4445">
        <v>1904.48130625063</v>
      </c>
      <c r="L4445">
        <v>1946.55380625063</v>
      </c>
      <c r="M4445">
        <v>1988.62630625063</v>
      </c>
      <c r="N4445">
        <v>2030.69880625063</v>
      </c>
      <c r="O4445">
        <v>2072.77130625063</v>
      </c>
      <c r="Q4445">
        <v>3448.612871277543</v>
      </c>
      <c r="R4445">
        <v>3355.4431976471192</v>
      </c>
      <c r="S4445">
        <v>3262.2735240166953</v>
      </c>
      <c r="T4445">
        <v>3169.1038503862715</v>
      </c>
      <c r="U4445">
        <v>3075.9341767558476</v>
      </c>
      <c r="W4445">
        <v>0</v>
      </c>
      <c r="AB4445">
        <v>1</v>
      </c>
      <c r="AC4445">
        <v>1</v>
      </c>
      <c r="AD4445">
        <v>1</v>
      </c>
      <c r="AE4445">
        <v>1</v>
      </c>
      <c r="AF4445">
        <v>1</v>
      </c>
      <c r="AL4445">
        <v>5.0768690000000003</v>
      </c>
      <c r="AM4445" s="5">
        <v>6.4141988754272461</v>
      </c>
      <c r="AN4445">
        <v>570.77625570776252</v>
      </c>
      <c r="AO4445">
        <f t="shared" si="69"/>
        <v>26826.48401826484</v>
      </c>
      <c r="AP4445">
        <v>684.93150684931504</v>
      </c>
      <c r="AQ4445">
        <v>0.108094</v>
      </c>
      <c r="AR4445">
        <v>0.102843</v>
      </c>
      <c r="AS4445">
        <v>9.16246E-2</v>
      </c>
      <c r="AT4445">
        <v>8.1007400000000007E-2</v>
      </c>
      <c r="AU4445">
        <v>5.2148200000000006E-2</v>
      </c>
      <c r="AW4445">
        <v>0.10809400000000001</v>
      </c>
      <c r="AX4445">
        <v>0.102843</v>
      </c>
      <c r="AY4445">
        <v>9.1624599999999987E-2</v>
      </c>
      <c r="AZ4445">
        <v>8.1007399999999993E-2</v>
      </c>
      <c r="BA4445">
        <v>5.2148200000000006E-2</v>
      </c>
      <c r="BC4445" s="52">
        <v>100000</v>
      </c>
      <c r="BD4445" s="52">
        <v>100000</v>
      </c>
      <c r="BE4445">
        <v>0</v>
      </c>
      <c r="BF4445">
        <v>0</v>
      </c>
      <c r="BG4445">
        <v>0</v>
      </c>
    </row>
    <row r="4446" spans="1:59">
      <c r="A4446">
        <v>4445</v>
      </c>
      <c r="E4446">
        <v>9795.2054794520554</v>
      </c>
      <c r="K4446">
        <v>2391.6741985473022</v>
      </c>
      <c r="L4446">
        <v>2432.5091985473023</v>
      </c>
      <c r="M4446">
        <v>2473.3441985473023</v>
      </c>
      <c r="N4446">
        <v>2514.1791985473023</v>
      </c>
      <c r="O4446">
        <v>2555.0141985473024</v>
      </c>
      <c r="Q4446">
        <v>6837.9747113583471</v>
      </c>
      <c r="R4446">
        <v>6653.2361203898354</v>
      </c>
      <c r="S4446">
        <v>6468.4975294213236</v>
      </c>
      <c r="T4446">
        <v>6283.7589384528119</v>
      </c>
      <c r="U4446">
        <v>6099.0203474843001</v>
      </c>
      <c r="W4446">
        <v>3.8599999999999997E-3</v>
      </c>
      <c r="AB4446">
        <v>1</v>
      </c>
      <c r="AC4446">
        <v>1</v>
      </c>
      <c r="AD4446">
        <v>1</v>
      </c>
      <c r="AE4446">
        <v>1</v>
      </c>
      <c r="AF4446">
        <v>1</v>
      </c>
      <c r="AL4446">
        <v>4.5864529999999997</v>
      </c>
      <c r="AM4446" s="5">
        <v>7.0382351875305176</v>
      </c>
      <c r="AN4446">
        <v>570.77625570776252</v>
      </c>
      <c r="AO4446">
        <f t="shared" si="69"/>
        <v>26826.48401826484</v>
      </c>
      <c r="AP4446">
        <v>684.93150684931504</v>
      </c>
      <c r="AQ4446">
        <v>0.108821</v>
      </c>
      <c r="AR4446">
        <v>0.103407</v>
      </c>
      <c r="AS4446">
        <v>9.22737E-2</v>
      </c>
      <c r="AT4446">
        <v>8.8097599999999998E-2</v>
      </c>
      <c r="AU4446">
        <v>5.2623700000000002E-2</v>
      </c>
      <c r="AW4446">
        <v>0.10882099999999999</v>
      </c>
      <c r="AX4446">
        <v>0.10340700000000001</v>
      </c>
      <c r="AY4446">
        <v>9.22737E-2</v>
      </c>
      <c r="AZ4446">
        <v>8.8097599999999984E-2</v>
      </c>
      <c r="BA4446">
        <v>5.2623700000000009E-2</v>
      </c>
      <c r="BC4446" s="52">
        <v>100000</v>
      </c>
      <c r="BD4446" s="52">
        <v>100000</v>
      </c>
      <c r="BE4446">
        <v>0</v>
      </c>
      <c r="BF4446">
        <v>0</v>
      </c>
      <c r="BG4446">
        <v>0</v>
      </c>
    </row>
    <row r="4447" spans="1:59">
      <c r="A4447">
        <v>4446</v>
      </c>
      <c r="E4447">
        <v>9795.2054794520554</v>
      </c>
      <c r="K4447">
        <v>3212.5204049623026</v>
      </c>
      <c r="L4447">
        <v>3255.2804049623028</v>
      </c>
      <c r="M4447">
        <v>3298.040404962303</v>
      </c>
      <c r="N4447">
        <v>3340.8004049623032</v>
      </c>
      <c r="O4447">
        <v>3383.5604049623034</v>
      </c>
      <c r="Q4447">
        <v>8556.3161205432334</v>
      </c>
      <c r="R4447">
        <v>8325.1538447204312</v>
      </c>
      <c r="S4447">
        <v>8093.9915688976289</v>
      </c>
      <c r="T4447">
        <v>7862.8292930748266</v>
      </c>
      <c r="U4447">
        <v>7631.6670172520244</v>
      </c>
      <c r="W4447">
        <v>2.197E-2</v>
      </c>
      <c r="AB4447">
        <v>1</v>
      </c>
      <c r="AC4447">
        <v>1</v>
      </c>
      <c r="AD4447">
        <v>1</v>
      </c>
      <c r="AE4447">
        <v>1</v>
      </c>
      <c r="AF4447">
        <v>1</v>
      </c>
      <c r="AL4447">
        <v>4.2041240000000002</v>
      </c>
      <c r="AM4447" s="5">
        <v>8.0525474548339844</v>
      </c>
      <c r="AN4447">
        <v>570.77625570776252</v>
      </c>
      <c r="AO4447">
        <f t="shared" si="69"/>
        <v>26826.48401826484</v>
      </c>
      <c r="AP4447">
        <v>684.93150684931504</v>
      </c>
      <c r="AQ4447">
        <v>0.10911499999999999</v>
      </c>
      <c r="AR4447">
        <v>0.10314100000000001</v>
      </c>
      <c r="AS4447">
        <v>9.2700400000000002E-2</v>
      </c>
      <c r="AT4447">
        <v>5.7318500000000001E-2</v>
      </c>
      <c r="AU4447">
        <v>5.0276400000000006E-2</v>
      </c>
      <c r="AW4447">
        <v>0.109115</v>
      </c>
      <c r="AX4447">
        <v>0.10314100000000002</v>
      </c>
      <c r="AY4447">
        <v>9.2700400000000002E-2</v>
      </c>
      <c r="AZ4447">
        <v>5.7318500000000008E-2</v>
      </c>
      <c r="BA4447">
        <v>5.0276400000000013E-2</v>
      </c>
      <c r="BC4447" s="52">
        <v>100000</v>
      </c>
      <c r="BD4447" s="52">
        <v>100000</v>
      </c>
      <c r="BE4447">
        <v>0</v>
      </c>
      <c r="BF4447">
        <v>0</v>
      </c>
      <c r="BG4447">
        <v>0</v>
      </c>
    </row>
    <row r="4448" spans="1:59">
      <c r="A4448">
        <v>4447</v>
      </c>
      <c r="E4448">
        <v>9795.2054794520554</v>
      </c>
      <c r="K4448">
        <v>3756.5524680269209</v>
      </c>
      <c r="L4448">
        <v>3799.037468026921</v>
      </c>
      <c r="M4448">
        <v>3841.5224680269212</v>
      </c>
      <c r="N4448">
        <v>3884.0074680269213</v>
      </c>
      <c r="O4448">
        <v>3926.4924680269214</v>
      </c>
      <c r="Q4448">
        <v>9394.1041860003625</v>
      </c>
      <c r="R4448">
        <v>9140.3077553584881</v>
      </c>
      <c r="S4448">
        <v>8886.5113247166119</v>
      </c>
      <c r="T4448">
        <v>8632.7148940747356</v>
      </c>
      <c r="U4448">
        <v>8378.9184634328594</v>
      </c>
      <c r="W4448">
        <v>0.1313</v>
      </c>
      <c r="AB4448">
        <v>1</v>
      </c>
      <c r="AC4448">
        <v>1</v>
      </c>
      <c r="AD4448">
        <v>1</v>
      </c>
      <c r="AE4448">
        <v>1</v>
      </c>
      <c r="AF4448">
        <v>1</v>
      </c>
      <c r="AL4448">
        <v>2.4344752000000001</v>
      </c>
      <c r="AM4448" s="5">
        <v>7.7085890769958496</v>
      </c>
      <c r="AN4448">
        <v>570.77625570776252</v>
      </c>
      <c r="AO4448">
        <f t="shared" si="69"/>
        <v>26826.48401826484</v>
      </c>
      <c r="AP4448">
        <v>684.93150684931504</v>
      </c>
      <c r="AQ4448">
        <v>0.10967300000000001</v>
      </c>
      <c r="AR4448">
        <v>0.101537</v>
      </c>
      <c r="AS4448">
        <v>9.0945899999999996E-2</v>
      </c>
      <c r="AT4448">
        <v>4.5398600000000004E-2</v>
      </c>
      <c r="AU4448">
        <v>4.51977E-2</v>
      </c>
      <c r="AW4448">
        <v>0.10967300000000001</v>
      </c>
      <c r="AX4448">
        <v>0.101537</v>
      </c>
      <c r="AY4448">
        <v>9.094590000000001E-2</v>
      </c>
      <c r="AZ4448">
        <v>4.5398599999999997E-2</v>
      </c>
      <c r="BA4448">
        <v>4.5197699999999993E-2</v>
      </c>
      <c r="BC4448" s="52">
        <v>100000</v>
      </c>
      <c r="BD4448" s="52">
        <v>100000</v>
      </c>
      <c r="BE4448">
        <v>0</v>
      </c>
      <c r="BF4448">
        <v>0</v>
      </c>
      <c r="BG4448">
        <v>0</v>
      </c>
    </row>
    <row r="4449" spans="1:59">
      <c r="A4449">
        <v>4448</v>
      </c>
      <c r="E4449">
        <v>9795.2054794520554</v>
      </c>
      <c r="K4449">
        <v>3547.6500611784986</v>
      </c>
      <c r="L4449">
        <v>3597.8075611784989</v>
      </c>
      <c r="M4449">
        <v>3647.9650611784991</v>
      </c>
      <c r="N4449">
        <v>3698.1225611784994</v>
      </c>
      <c r="O4449">
        <v>3748.2800611784996</v>
      </c>
      <c r="Q4449">
        <v>7301.4693311289002</v>
      </c>
      <c r="R4449">
        <v>7104.2087076221296</v>
      </c>
      <c r="S4449">
        <v>6906.9480841153591</v>
      </c>
      <c r="T4449">
        <v>6709.6874606085885</v>
      </c>
      <c r="U4449">
        <v>6512.4268371018179</v>
      </c>
      <c r="W4449">
        <v>0.30913000000000002</v>
      </c>
      <c r="AB4449">
        <v>1</v>
      </c>
      <c r="AC4449">
        <v>1</v>
      </c>
      <c r="AD4449">
        <v>1</v>
      </c>
      <c r="AE4449">
        <v>1</v>
      </c>
      <c r="AF4449">
        <v>1</v>
      </c>
      <c r="AL4449">
        <v>2.2881019999999999</v>
      </c>
      <c r="AM4449" s="5">
        <v>7.0828461647033691</v>
      </c>
      <c r="AN4449">
        <v>570.77625570776252</v>
      </c>
      <c r="AO4449">
        <f t="shared" si="69"/>
        <v>26826.48401826484</v>
      </c>
      <c r="AP4449">
        <v>684.93150684931504</v>
      </c>
      <c r="AQ4449">
        <v>0.10861799999999999</v>
      </c>
      <c r="AR4449">
        <v>9.1378100000000004E-2</v>
      </c>
      <c r="AS4449">
        <v>4.4380799999999998E-2</v>
      </c>
      <c r="AT4449">
        <v>4.2658299999999996E-2</v>
      </c>
      <c r="AU4449">
        <v>4.2850800000000001E-2</v>
      </c>
      <c r="AW4449">
        <v>0.10861799999999998</v>
      </c>
      <c r="AX4449">
        <v>9.1378100000000004E-2</v>
      </c>
      <c r="AY4449">
        <v>4.4380799999999998E-2</v>
      </c>
      <c r="AZ4449">
        <v>4.2658299999999996E-2</v>
      </c>
      <c r="BA4449">
        <v>4.2850800000000008E-2</v>
      </c>
      <c r="BC4449" s="52">
        <v>100000</v>
      </c>
      <c r="BD4449" s="52">
        <v>100000</v>
      </c>
      <c r="BE4449">
        <v>0</v>
      </c>
      <c r="BF4449">
        <v>0</v>
      </c>
      <c r="BG4449">
        <v>0</v>
      </c>
    </row>
    <row r="4450" spans="1:59">
      <c r="A4450">
        <v>4449</v>
      </c>
      <c r="E4450">
        <v>9795.2054794520554</v>
      </c>
      <c r="K4450">
        <v>3507.0506534871092</v>
      </c>
      <c r="L4450">
        <v>3582.040653487109</v>
      </c>
      <c r="M4450">
        <v>3657.0306534871088</v>
      </c>
      <c r="N4450">
        <v>3732.0206534871086</v>
      </c>
      <c r="O4450">
        <v>3807.0106534871084</v>
      </c>
      <c r="Q4450">
        <v>7242.913046005202</v>
      </c>
      <c r="R4450">
        <v>7047.2344123729654</v>
      </c>
      <c r="S4450">
        <v>6851.5557787407288</v>
      </c>
      <c r="T4450">
        <v>6655.8771451084922</v>
      </c>
      <c r="U4450">
        <v>6460.1985114762556</v>
      </c>
      <c r="W4450">
        <v>0.48148000000000002</v>
      </c>
      <c r="AB4450">
        <v>1</v>
      </c>
      <c r="AC4450">
        <v>1</v>
      </c>
      <c r="AD4450">
        <v>1</v>
      </c>
      <c r="AE4450">
        <v>1</v>
      </c>
      <c r="AF4450">
        <v>1</v>
      </c>
      <c r="AL4450">
        <v>3.2122815</v>
      </c>
      <c r="AM4450" s="5">
        <v>6.046391487121582</v>
      </c>
      <c r="AN4450">
        <v>570.77625570776252</v>
      </c>
      <c r="AO4450">
        <f t="shared" si="69"/>
        <v>26826.48401826484</v>
      </c>
      <c r="AP4450">
        <v>684.93150684931504</v>
      </c>
      <c r="AQ4450">
        <v>0.105702</v>
      </c>
      <c r="AR4450">
        <v>7.3845099999999997E-2</v>
      </c>
      <c r="AS4450">
        <v>4.1315699999999997E-2</v>
      </c>
      <c r="AT4450">
        <v>3.7670099999999998E-2</v>
      </c>
      <c r="AU4450">
        <v>4.05096E-2</v>
      </c>
      <c r="AW4450">
        <v>0.105702</v>
      </c>
      <c r="AX4450">
        <v>7.3845099999999997E-2</v>
      </c>
      <c r="AY4450">
        <v>4.1315699999999997E-2</v>
      </c>
      <c r="AZ4450">
        <v>3.7670099999999998E-2</v>
      </c>
      <c r="BA4450">
        <v>4.0509599999999993E-2</v>
      </c>
      <c r="BC4450" s="52">
        <v>100000</v>
      </c>
      <c r="BD4450" s="52">
        <v>100000</v>
      </c>
      <c r="BE4450">
        <v>0</v>
      </c>
      <c r="BF4450">
        <v>0</v>
      </c>
      <c r="BG4450">
        <v>0</v>
      </c>
    </row>
    <row r="4451" spans="1:59">
      <c r="A4451">
        <v>4450</v>
      </c>
      <c r="E4451">
        <v>9795.2054794520554</v>
      </c>
      <c r="K4451">
        <v>3746.9562443907739</v>
      </c>
      <c r="L4451">
        <v>3851.6987443907738</v>
      </c>
      <c r="M4451">
        <v>3956.4412443907736</v>
      </c>
      <c r="N4451">
        <v>4061.1837443907734</v>
      </c>
      <c r="O4451">
        <v>4165.9262443907737</v>
      </c>
      <c r="Q4451">
        <v>6868.1017251689946</v>
      </c>
      <c r="R4451">
        <v>6682.5492059668923</v>
      </c>
      <c r="S4451">
        <v>6496.99668676479</v>
      </c>
      <c r="T4451">
        <v>6311.4441675626877</v>
      </c>
      <c r="U4451">
        <v>6125.8916483605854</v>
      </c>
      <c r="W4451">
        <v>0.59341999999999995</v>
      </c>
      <c r="AB4451">
        <v>1</v>
      </c>
      <c r="AC4451">
        <v>1</v>
      </c>
      <c r="AD4451">
        <v>1</v>
      </c>
      <c r="AE4451">
        <v>1</v>
      </c>
      <c r="AF4451">
        <v>1</v>
      </c>
      <c r="AL4451">
        <v>3.4347403000000001</v>
      </c>
      <c r="AM4451" s="5">
        <v>6.3913211822509766</v>
      </c>
      <c r="AN4451">
        <v>570.77625570776252</v>
      </c>
      <c r="AO4451">
        <f t="shared" si="69"/>
        <v>26826.48401826484</v>
      </c>
      <c r="AP4451">
        <v>684.93150684931504</v>
      </c>
      <c r="AQ4451">
        <v>0.105583</v>
      </c>
      <c r="AR4451">
        <v>7.2733300000000001E-2</v>
      </c>
      <c r="AS4451">
        <v>4.1128700000000004E-2</v>
      </c>
      <c r="AT4451">
        <v>3.7455300000000004E-2</v>
      </c>
      <c r="AU4451">
        <v>3.58985E-2</v>
      </c>
      <c r="AW4451">
        <v>0.105583</v>
      </c>
      <c r="AX4451">
        <v>7.2733300000000001E-2</v>
      </c>
      <c r="AY4451">
        <v>4.1128700000000004E-2</v>
      </c>
      <c r="AZ4451">
        <v>3.7455300000000011E-2</v>
      </c>
      <c r="BA4451">
        <v>3.58985E-2</v>
      </c>
      <c r="BC4451" s="52">
        <v>100000</v>
      </c>
      <c r="BD4451" s="52">
        <v>100000</v>
      </c>
      <c r="BE4451">
        <v>0</v>
      </c>
      <c r="BF4451">
        <v>0</v>
      </c>
      <c r="BG4451">
        <v>0</v>
      </c>
    </row>
    <row r="4452" spans="1:59">
      <c r="A4452">
        <v>4451</v>
      </c>
      <c r="E4452">
        <v>9795.2054794520554</v>
      </c>
      <c r="K4452">
        <v>4214.9566894151531</v>
      </c>
      <c r="L4452">
        <v>4378.849189415153</v>
      </c>
      <c r="M4452">
        <v>4542.7416894151529</v>
      </c>
      <c r="N4452">
        <v>4706.6341894151528</v>
      </c>
      <c r="O4452">
        <v>4870.5266894151528</v>
      </c>
      <c r="Q4452">
        <v>6298.094052887207</v>
      </c>
      <c r="R4452">
        <v>6127.9411834633629</v>
      </c>
      <c r="S4452">
        <v>5957.7883140395188</v>
      </c>
      <c r="T4452">
        <v>5787.6354446156747</v>
      </c>
      <c r="U4452">
        <v>5617.4825751918306</v>
      </c>
      <c r="W4452">
        <v>0.64693000000000001</v>
      </c>
      <c r="AB4452">
        <v>1</v>
      </c>
      <c r="AC4452">
        <v>1</v>
      </c>
      <c r="AD4452">
        <v>1</v>
      </c>
      <c r="AE4452">
        <v>1</v>
      </c>
      <c r="AF4452">
        <v>1</v>
      </c>
      <c r="AL4452">
        <v>3.7075559999999999</v>
      </c>
      <c r="AM4452" s="5">
        <v>6.6931099891662598</v>
      </c>
      <c r="AN4452">
        <v>570.77625570776252</v>
      </c>
      <c r="AO4452">
        <f t="shared" si="69"/>
        <v>26826.48401826484</v>
      </c>
      <c r="AP4452">
        <v>684.93150684931504</v>
      </c>
      <c r="AQ4452">
        <v>0.10596299999999999</v>
      </c>
      <c r="AR4452">
        <v>7.231520000000001E-2</v>
      </c>
      <c r="AS4452">
        <v>4.1051900000000002E-2</v>
      </c>
      <c r="AT4452">
        <v>3.7426800000000003E-2</v>
      </c>
      <c r="AU4452">
        <v>3.5814800000000001E-2</v>
      </c>
      <c r="AW4452">
        <v>0.10596299999999999</v>
      </c>
      <c r="AX4452">
        <v>7.231520000000001E-2</v>
      </c>
      <c r="AY4452">
        <v>4.1051900000000002E-2</v>
      </c>
      <c r="AZ4452">
        <v>3.7426799999999996E-2</v>
      </c>
      <c r="BA4452">
        <v>3.5814799999999994E-2</v>
      </c>
      <c r="BC4452" s="52">
        <v>100000</v>
      </c>
      <c r="BD4452" s="52">
        <v>100000</v>
      </c>
      <c r="BE4452">
        <v>0</v>
      </c>
      <c r="BF4452">
        <v>0</v>
      </c>
      <c r="BG4452">
        <v>0</v>
      </c>
    </row>
    <row r="4453" spans="1:59">
      <c r="A4453">
        <v>4452</v>
      </c>
      <c r="E4453">
        <v>9795.2054794520554</v>
      </c>
      <c r="K4453">
        <v>4351.5183334680087</v>
      </c>
      <c r="L4453">
        <v>4556.385833468009</v>
      </c>
      <c r="M4453">
        <v>4761.2533334680093</v>
      </c>
      <c r="N4453">
        <v>4966.1208334680096</v>
      </c>
      <c r="O4453">
        <v>5170.9883334680098</v>
      </c>
      <c r="Q4453">
        <v>6308.6935706233671</v>
      </c>
      <c r="R4453">
        <v>6138.2543386904545</v>
      </c>
      <c r="S4453">
        <v>5967.8151067575418</v>
      </c>
      <c r="T4453">
        <v>5797.3758748246291</v>
      </c>
      <c r="U4453">
        <v>5626.9366428917165</v>
      </c>
      <c r="W4453">
        <v>0.69350000000000001</v>
      </c>
      <c r="AB4453">
        <v>1</v>
      </c>
      <c r="AC4453">
        <v>1</v>
      </c>
      <c r="AD4453">
        <v>1</v>
      </c>
      <c r="AE4453">
        <v>1</v>
      </c>
      <c r="AF4453">
        <v>1</v>
      </c>
      <c r="AL4453">
        <v>3.8999138000000002</v>
      </c>
      <c r="AM4453" s="5">
        <v>8.214869499206543</v>
      </c>
      <c r="AN4453">
        <v>570.77625570776252</v>
      </c>
      <c r="AO4453">
        <f t="shared" si="69"/>
        <v>26826.48401826484</v>
      </c>
      <c r="AP4453">
        <v>684.93150684931504</v>
      </c>
      <c r="AQ4453">
        <v>0.10646699999999999</v>
      </c>
      <c r="AR4453">
        <v>7.2553700000000013E-2</v>
      </c>
      <c r="AS4453">
        <v>4.1090000000000002E-2</v>
      </c>
      <c r="AT4453">
        <v>3.7522899999999998E-2</v>
      </c>
      <c r="AU4453">
        <v>3.6011600000000005E-2</v>
      </c>
      <c r="AW4453">
        <v>0.10646699999999999</v>
      </c>
      <c r="AX4453">
        <v>7.2553700000000013E-2</v>
      </c>
      <c r="AY4453">
        <v>4.1090000000000002E-2</v>
      </c>
      <c r="AZ4453">
        <v>3.7522899999999998E-2</v>
      </c>
      <c r="BA4453">
        <v>3.6011600000000005E-2</v>
      </c>
      <c r="BC4453" s="52">
        <v>100000</v>
      </c>
      <c r="BD4453" s="52">
        <v>100000</v>
      </c>
      <c r="BE4453">
        <v>0</v>
      </c>
      <c r="BF4453">
        <v>0</v>
      </c>
      <c r="BG4453">
        <v>0</v>
      </c>
    </row>
    <row r="4454" spans="1:59">
      <c r="A4454">
        <v>4453</v>
      </c>
      <c r="E4454">
        <v>9795.2054794520554</v>
      </c>
      <c r="K4454">
        <v>4228.2437682959717</v>
      </c>
      <c r="L4454">
        <v>4498.3937682959713</v>
      </c>
      <c r="M4454">
        <v>4768.5437682959709</v>
      </c>
      <c r="N4454">
        <v>5038.6937682959706</v>
      </c>
      <c r="O4454">
        <v>5308.8437682959702</v>
      </c>
      <c r="Q4454">
        <v>5509.4491729405236</v>
      </c>
      <c r="R4454">
        <v>5360.6027797021998</v>
      </c>
      <c r="S4454">
        <v>5211.756386463876</v>
      </c>
      <c r="T4454">
        <v>5062.9099932255522</v>
      </c>
      <c r="U4454">
        <v>4914.0635999872284</v>
      </c>
      <c r="W4454">
        <v>0.72817999999999994</v>
      </c>
      <c r="AB4454">
        <v>1</v>
      </c>
      <c r="AC4454">
        <v>1</v>
      </c>
      <c r="AD4454">
        <v>1</v>
      </c>
      <c r="AE4454">
        <v>1</v>
      </c>
      <c r="AF4454">
        <v>1</v>
      </c>
      <c r="AL4454">
        <v>3.9907032999999998</v>
      </c>
      <c r="AM4454" s="5">
        <v>6.3026018142700204</v>
      </c>
      <c r="AN4454">
        <v>570.77625570776252</v>
      </c>
      <c r="AO4454">
        <f t="shared" si="69"/>
        <v>26826.48401826484</v>
      </c>
      <c r="AP4454">
        <v>684.93150684931504</v>
      </c>
      <c r="AQ4454">
        <v>0.106739</v>
      </c>
      <c r="AR4454">
        <v>7.2819599999999998E-2</v>
      </c>
      <c r="AS4454">
        <v>4.761E-2</v>
      </c>
      <c r="AT4454">
        <v>3.7475299999999996E-2</v>
      </c>
      <c r="AU4454">
        <v>3.58664E-2</v>
      </c>
      <c r="AW4454">
        <v>0.10673900000000001</v>
      </c>
      <c r="AX4454">
        <v>7.2819599999999998E-2</v>
      </c>
      <c r="AY4454">
        <v>4.761E-2</v>
      </c>
      <c r="AZ4454">
        <v>3.7475300000000003E-2</v>
      </c>
      <c r="BA4454">
        <v>3.5866400000000007E-2</v>
      </c>
      <c r="BC4454" s="52">
        <v>100000</v>
      </c>
      <c r="BD4454" s="52">
        <v>100000</v>
      </c>
      <c r="BE4454">
        <v>0</v>
      </c>
      <c r="BF4454">
        <v>0</v>
      </c>
      <c r="BG4454">
        <v>0</v>
      </c>
    </row>
    <row r="4455" spans="1:59">
      <c r="A4455">
        <v>4454</v>
      </c>
      <c r="E4455">
        <v>9795.2054794520554</v>
      </c>
      <c r="K4455">
        <v>4082.8240716559039</v>
      </c>
      <c r="L4455">
        <v>4400.2715716559042</v>
      </c>
      <c r="M4455">
        <v>4717.7190716559044</v>
      </c>
      <c r="N4455">
        <v>5035.1665716559046</v>
      </c>
      <c r="O4455">
        <v>5352.6140716559048</v>
      </c>
      <c r="Q4455">
        <v>5426.9079533481154</v>
      </c>
      <c r="R4455">
        <v>5280.2915404918167</v>
      </c>
      <c r="S4455">
        <v>5133.675127635518</v>
      </c>
      <c r="T4455">
        <v>4987.0587147792194</v>
      </c>
      <c r="U4455">
        <v>4840.4423019229207</v>
      </c>
      <c r="W4455">
        <v>0.69687999999999994</v>
      </c>
      <c r="AB4455">
        <v>1</v>
      </c>
      <c r="AC4455">
        <v>1</v>
      </c>
      <c r="AD4455">
        <v>1</v>
      </c>
      <c r="AE4455">
        <v>1</v>
      </c>
      <c r="AF4455">
        <v>1</v>
      </c>
      <c r="AL4455">
        <v>4.3439740000000002</v>
      </c>
      <c r="AM4455" s="5">
        <v>7.2348198890686044</v>
      </c>
      <c r="AN4455">
        <v>570.77625570776252</v>
      </c>
      <c r="AO4455">
        <f t="shared" si="69"/>
        <v>26826.48401826484</v>
      </c>
      <c r="AP4455">
        <v>684.93150684931504</v>
      </c>
      <c r="AQ4455">
        <v>0.10646800000000001</v>
      </c>
      <c r="AR4455">
        <v>7.2886599999999996E-2</v>
      </c>
      <c r="AS4455">
        <v>4.7614099999999999E-2</v>
      </c>
      <c r="AT4455">
        <v>3.7362800000000002E-2</v>
      </c>
      <c r="AU4455">
        <v>3.5641899999999997E-2</v>
      </c>
      <c r="AW4455">
        <v>0.10646799999999999</v>
      </c>
      <c r="AX4455">
        <v>7.2886599999999996E-2</v>
      </c>
      <c r="AY4455">
        <v>4.7614100000000006E-2</v>
      </c>
      <c r="AZ4455">
        <v>3.7362800000000002E-2</v>
      </c>
      <c r="BA4455">
        <v>3.564189999999999E-2</v>
      </c>
      <c r="BC4455" s="52">
        <v>100000</v>
      </c>
      <c r="BD4455" s="52">
        <v>100000</v>
      </c>
      <c r="BE4455">
        <v>0</v>
      </c>
      <c r="BF4455">
        <v>0</v>
      </c>
      <c r="BG4455">
        <v>0</v>
      </c>
    </row>
    <row r="4456" spans="1:59">
      <c r="A4456">
        <v>4455</v>
      </c>
      <c r="E4456">
        <v>9795.2054794520554</v>
      </c>
      <c r="K4456">
        <v>3789.0319941800317</v>
      </c>
      <c r="L4456">
        <v>4213.7244941800318</v>
      </c>
      <c r="M4456">
        <v>4638.4169941800319</v>
      </c>
      <c r="N4456">
        <v>5063.109494180032</v>
      </c>
      <c r="O4456">
        <v>5487.8019941800321</v>
      </c>
      <c r="Q4456">
        <v>4922.7064543555771</v>
      </c>
      <c r="R4456">
        <v>4789.7118343059201</v>
      </c>
      <c r="S4456">
        <v>4656.7172142562631</v>
      </c>
      <c r="T4456">
        <v>4523.7225942066061</v>
      </c>
      <c r="U4456">
        <v>4390.7279741569491</v>
      </c>
      <c r="W4456">
        <v>0.60553999999999997</v>
      </c>
      <c r="AB4456">
        <v>1</v>
      </c>
      <c r="AC4456">
        <v>1</v>
      </c>
      <c r="AD4456">
        <v>1</v>
      </c>
      <c r="AE4456">
        <v>1</v>
      </c>
      <c r="AF4456">
        <v>1</v>
      </c>
      <c r="AL4456">
        <v>4.5912170000000003</v>
      </c>
      <c r="AM4456" s="5">
        <v>7.9876565933227539</v>
      </c>
      <c r="AN4456">
        <v>570.77625570776252</v>
      </c>
      <c r="AO4456">
        <f t="shared" si="69"/>
        <v>26826.48401826484</v>
      </c>
      <c r="AP4456">
        <v>684.93150684931504</v>
      </c>
      <c r="AQ4456">
        <v>0.10620600000000001</v>
      </c>
      <c r="AR4456">
        <v>8.4742800000000007E-2</v>
      </c>
      <c r="AS4456">
        <v>4.8314900000000001E-2</v>
      </c>
      <c r="AT4456">
        <v>3.85917E-2</v>
      </c>
      <c r="AU4456">
        <v>3.6333700000000003E-2</v>
      </c>
      <c r="AW4456">
        <v>0.10620600000000001</v>
      </c>
      <c r="AX4456">
        <v>8.4742799999999993E-2</v>
      </c>
      <c r="AY4456">
        <v>4.8314900000000008E-2</v>
      </c>
      <c r="AZ4456">
        <v>3.8591699999999993E-2</v>
      </c>
      <c r="BA4456">
        <v>3.633370000000001E-2</v>
      </c>
      <c r="BC4456" s="52">
        <v>100000</v>
      </c>
      <c r="BD4456" s="52">
        <v>100000</v>
      </c>
      <c r="BE4456">
        <v>0</v>
      </c>
      <c r="BF4456">
        <v>0</v>
      </c>
      <c r="BG4456">
        <v>0</v>
      </c>
    </row>
    <row r="4457" spans="1:59">
      <c r="A4457">
        <v>4456</v>
      </c>
      <c r="E4457">
        <v>9795.2054794520554</v>
      </c>
      <c r="K4457">
        <v>3793.4610204736382</v>
      </c>
      <c r="L4457">
        <v>4414.2493538069721</v>
      </c>
      <c r="M4457">
        <v>5035.0376871403059</v>
      </c>
      <c r="N4457">
        <v>5655.8260204736398</v>
      </c>
      <c r="O4457">
        <v>6276.6143538069737</v>
      </c>
      <c r="Q4457">
        <v>5342.1118114588326</v>
      </c>
      <c r="R4457">
        <v>5197.7862986750779</v>
      </c>
      <c r="S4457">
        <v>5053.4607858913232</v>
      </c>
      <c r="T4457">
        <v>4909.1352731075685</v>
      </c>
      <c r="U4457">
        <v>4764.8097603238139</v>
      </c>
      <c r="W4457">
        <v>0.47117999999999999</v>
      </c>
      <c r="AB4457">
        <v>1</v>
      </c>
      <c r="AC4457">
        <v>1</v>
      </c>
      <c r="AD4457">
        <v>1</v>
      </c>
      <c r="AE4457">
        <v>1</v>
      </c>
      <c r="AF4457">
        <v>1</v>
      </c>
      <c r="AL4457">
        <v>4.9456363000000003</v>
      </c>
      <c r="AM4457" s="5">
        <v>8.6442193984985352</v>
      </c>
      <c r="AN4457">
        <v>570.77625570776252</v>
      </c>
      <c r="AO4457">
        <f t="shared" si="69"/>
        <v>26826.48401826484</v>
      </c>
      <c r="AP4457">
        <v>684.93150684931504</v>
      </c>
      <c r="AQ4457">
        <v>0.109259</v>
      </c>
      <c r="AR4457">
        <v>8.9189999999999992E-2</v>
      </c>
      <c r="AS4457">
        <v>5.1677599999999997E-2</v>
      </c>
      <c r="AT4457">
        <v>4.0368800000000003E-2</v>
      </c>
      <c r="AU4457">
        <v>4.2150699999999999E-2</v>
      </c>
      <c r="AW4457">
        <v>0.10925899999999998</v>
      </c>
      <c r="AX4457">
        <v>8.9189999999999978E-2</v>
      </c>
      <c r="AY4457">
        <v>5.1677600000000004E-2</v>
      </c>
      <c r="AZ4457">
        <v>4.0368799999999996E-2</v>
      </c>
      <c r="BA4457">
        <v>4.2150699999999999E-2</v>
      </c>
      <c r="BC4457" s="52">
        <v>100000</v>
      </c>
      <c r="BD4457" s="52">
        <v>100000</v>
      </c>
      <c r="BE4457">
        <v>0</v>
      </c>
      <c r="BF4457">
        <v>0</v>
      </c>
      <c r="BG4457">
        <v>0</v>
      </c>
    </row>
    <row r="4458" spans="1:59">
      <c r="A4458">
        <v>4457</v>
      </c>
      <c r="E4458">
        <v>9795.2054794520554</v>
      </c>
      <c r="K4458">
        <v>4143.3540976685217</v>
      </c>
      <c r="L4458">
        <v>4919.2365976685214</v>
      </c>
      <c r="M4458">
        <v>5695.1190976685211</v>
      </c>
      <c r="N4458">
        <v>6471.0015976685208</v>
      </c>
      <c r="O4458">
        <v>7246.8840976685206</v>
      </c>
      <c r="Q4458">
        <v>5810.6144986479449</v>
      </c>
      <c r="R4458">
        <v>5653.6316522698507</v>
      </c>
      <c r="S4458">
        <v>5496.6488058917566</v>
      </c>
      <c r="T4458">
        <v>5339.6659595136625</v>
      </c>
      <c r="U4458">
        <v>5182.6831131355684</v>
      </c>
      <c r="W4458">
        <v>0.29385</v>
      </c>
      <c r="AB4458">
        <v>1</v>
      </c>
      <c r="AC4458">
        <v>1</v>
      </c>
      <c r="AD4458">
        <v>1</v>
      </c>
      <c r="AE4458">
        <v>1</v>
      </c>
      <c r="AF4458">
        <v>1</v>
      </c>
      <c r="AL4458">
        <v>5.126506</v>
      </c>
      <c r="AM4458" s="5">
        <v>9.130279541015625</v>
      </c>
      <c r="AN4458">
        <v>570.77625570776252</v>
      </c>
      <c r="AO4458">
        <f t="shared" si="69"/>
        <v>26826.48401826484</v>
      </c>
      <c r="AP4458">
        <v>684.93150684931504</v>
      </c>
      <c r="AQ4458">
        <v>0.11035500000000001</v>
      </c>
      <c r="AR4458">
        <v>0.101134</v>
      </c>
      <c r="AS4458">
        <v>8.0041700000000007E-2</v>
      </c>
      <c r="AT4458">
        <v>4.3026299999999996E-2</v>
      </c>
      <c r="AU4458">
        <v>4.3744900000000003E-2</v>
      </c>
      <c r="AW4458">
        <v>0.11035500000000002</v>
      </c>
      <c r="AX4458">
        <v>0.10113399999999999</v>
      </c>
      <c r="AY4458">
        <v>8.0041700000000007E-2</v>
      </c>
      <c r="AZ4458">
        <v>4.3026300000000003E-2</v>
      </c>
      <c r="BA4458">
        <v>4.3744900000000003E-2</v>
      </c>
      <c r="BC4458" s="52">
        <v>100000</v>
      </c>
      <c r="BD4458" s="52">
        <v>100000</v>
      </c>
      <c r="BE4458">
        <v>0</v>
      </c>
      <c r="BF4458">
        <v>0</v>
      </c>
      <c r="BG4458">
        <v>0</v>
      </c>
    </row>
    <row r="4459" spans="1:59">
      <c r="A4459">
        <v>4458</v>
      </c>
      <c r="E4459">
        <v>9795.2054794520554</v>
      </c>
      <c r="K4459">
        <v>4713.9603184947755</v>
      </c>
      <c r="L4459">
        <v>5538.9286518281087</v>
      </c>
      <c r="M4459">
        <v>6363.896985161442</v>
      </c>
      <c r="N4459">
        <v>7188.8653184947752</v>
      </c>
      <c r="O4459">
        <v>8013.8336518281085</v>
      </c>
      <c r="Q4459">
        <v>5825.1273765289316</v>
      </c>
      <c r="R4459">
        <v>5667.7524423071536</v>
      </c>
      <c r="S4459">
        <v>5510.3775080853757</v>
      </c>
      <c r="T4459">
        <v>5353.0025738635977</v>
      </c>
      <c r="U4459">
        <v>5195.6276396418198</v>
      </c>
      <c r="W4459">
        <v>0.10843000000000001</v>
      </c>
      <c r="AB4459">
        <v>1</v>
      </c>
      <c r="AC4459">
        <v>1</v>
      </c>
      <c r="AD4459">
        <v>1</v>
      </c>
      <c r="AE4459">
        <v>1</v>
      </c>
      <c r="AF4459">
        <v>1</v>
      </c>
      <c r="AL4459">
        <v>4.8599186000000003</v>
      </c>
      <c r="AM4459" s="5">
        <v>8.9388751983642578</v>
      </c>
      <c r="AN4459">
        <v>570.77625570776252</v>
      </c>
      <c r="AO4459">
        <f t="shared" si="69"/>
        <v>26826.48401826484</v>
      </c>
      <c r="AP4459">
        <v>684.93150684931504</v>
      </c>
      <c r="AQ4459">
        <v>0.113109</v>
      </c>
      <c r="AR4459">
        <v>0.104299</v>
      </c>
      <c r="AS4459">
        <v>9.3329599999999999E-2</v>
      </c>
      <c r="AT4459">
        <v>8.92289E-2</v>
      </c>
      <c r="AU4459">
        <v>7.9130199999999998E-2</v>
      </c>
      <c r="AW4459">
        <v>0.113109</v>
      </c>
      <c r="AX4459">
        <v>0.10429900000000002</v>
      </c>
      <c r="AY4459">
        <v>9.3329599999999999E-2</v>
      </c>
      <c r="AZ4459">
        <v>8.9228899999999986E-2</v>
      </c>
      <c r="BA4459">
        <v>7.9130199999999998E-2</v>
      </c>
      <c r="BC4459" s="52">
        <v>100000</v>
      </c>
      <c r="BD4459" s="52">
        <v>100000</v>
      </c>
      <c r="BE4459">
        <v>0</v>
      </c>
      <c r="BF4459">
        <v>0</v>
      </c>
      <c r="BG4459">
        <v>0</v>
      </c>
    </row>
    <row r="4460" spans="1:59">
      <c r="A4460">
        <v>4459</v>
      </c>
      <c r="E4460">
        <v>9795.2054794520554</v>
      </c>
      <c r="K4460">
        <v>5111.0963428214573</v>
      </c>
      <c r="L4460">
        <v>5886.5663428214575</v>
      </c>
      <c r="M4460">
        <v>6662.0363428214578</v>
      </c>
      <c r="N4460">
        <v>7437.506342821458</v>
      </c>
      <c r="O4460">
        <v>8212.9763428214574</v>
      </c>
      <c r="Q4460">
        <v>6110.691667856574</v>
      </c>
      <c r="R4460">
        <v>5945.6017672354174</v>
      </c>
      <c r="S4460">
        <v>5780.5118666142607</v>
      </c>
      <c r="T4460">
        <v>5615.4219659931041</v>
      </c>
      <c r="U4460">
        <v>5450.3320653719475</v>
      </c>
      <c r="W4460">
        <v>2.9679999999999998E-2</v>
      </c>
      <c r="AB4460">
        <v>1</v>
      </c>
      <c r="AC4460">
        <v>1</v>
      </c>
      <c r="AD4460">
        <v>1</v>
      </c>
      <c r="AE4460">
        <v>1</v>
      </c>
      <c r="AF4460">
        <v>1</v>
      </c>
      <c r="AL4460">
        <v>5.6883793000000002</v>
      </c>
      <c r="AM4460" s="5">
        <v>8.3612813949584961</v>
      </c>
      <c r="AN4460">
        <v>570.77625570776252</v>
      </c>
      <c r="AO4460">
        <f t="shared" si="69"/>
        <v>26826.48401826484</v>
      </c>
      <c r="AP4460">
        <v>684.93150684931504</v>
      </c>
      <c r="AQ4460">
        <v>0.11584399999999999</v>
      </c>
      <c r="AR4460">
        <v>0.113908</v>
      </c>
      <c r="AS4460">
        <v>9.7703100000000001E-2</v>
      </c>
      <c r="AT4460">
        <v>0.104237</v>
      </c>
      <c r="AU4460">
        <v>9.1683400000000012E-2</v>
      </c>
      <c r="AW4460">
        <v>0.11584399999999999</v>
      </c>
      <c r="AX4460">
        <v>0.113908</v>
      </c>
      <c r="AY4460">
        <v>9.7703100000000001E-2</v>
      </c>
      <c r="AZ4460">
        <v>0.10423700000000001</v>
      </c>
      <c r="BA4460">
        <v>9.1683400000000012E-2</v>
      </c>
      <c r="BC4460" s="52">
        <v>100000</v>
      </c>
      <c r="BD4460" s="52">
        <v>100000</v>
      </c>
      <c r="BE4460">
        <v>0</v>
      </c>
      <c r="BF4460">
        <v>0</v>
      </c>
      <c r="BG4460">
        <v>0</v>
      </c>
    </row>
    <row r="4461" spans="1:59">
      <c r="A4461">
        <v>4460</v>
      </c>
      <c r="E4461">
        <v>9795.2054794520554</v>
      </c>
      <c r="K4461">
        <v>5098.547434989574</v>
      </c>
      <c r="L4461">
        <v>5742.2424349895737</v>
      </c>
      <c r="M4461">
        <v>6385.9374349895734</v>
      </c>
      <c r="N4461">
        <v>7029.6324349895731</v>
      </c>
      <c r="O4461">
        <v>7673.3274349895728</v>
      </c>
      <c r="Q4461">
        <v>6549.6441733591391</v>
      </c>
      <c r="R4461">
        <v>6372.6952838050865</v>
      </c>
      <c r="S4461">
        <v>6195.746394251034</v>
      </c>
      <c r="T4461">
        <v>6018.7975046969814</v>
      </c>
      <c r="U4461">
        <v>5841.8486151429288</v>
      </c>
      <c r="W4461">
        <v>0</v>
      </c>
      <c r="AB4461">
        <v>1</v>
      </c>
      <c r="AC4461">
        <v>1</v>
      </c>
      <c r="AD4461">
        <v>1</v>
      </c>
      <c r="AE4461">
        <v>1</v>
      </c>
      <c r="AF4461">
        <v>1</v>
      </c>
      <c r="AL4461">
        <v>6.5933313</v>
      </c>
      <c r="AM4461" s="5">
        <v>8.2947797775268555</v>
      </c>
      <c r="AN4461">
        <v>570.77625570776252</v>
      </c>
      <c r="AO4461">
        <f t="shared" si="69"/>
        <v>26826.48401826484</v>
      </c>
      <c r="AP4461">
        <v>684.93150684931504</v>
      </c>
      <c r="AQ4461">
        <v>0.115463</v>
      </c>
      <c r="AR4461">
        <v>0.11429600000000001</v>
      </c>
      <c r="AS4461">
        <v>9.9750400000000003E-2</v>
      </c>
      <c r="AT4461">
        <v>0.10423300000000001</v>
      </c>
      <c r="AU4461">
        <v>9.6594600000000003E-2</v>
      </c>
      <c r="AW4461">
        <v>0.115463</v>
      </c>
      <c r="AX4461">
        <v>0.11429599999999999</v>
      </c>
      <c r="AY4461">
        <v>9.9750400000000003E-2</v>
      </c>
      <c r="AZ4461">
        <v>0.10423300000000001</v>
      </c>
      <c r="BA4461">
        <v>9.6594600000000017E-2</v>
      </c>
      <c r="BC4461" s="52">
        <v>100000</v>
      </c>
      <c r="BD4461" s="52">
        <v>100000</v>
      </c>
      <c r="BE4461">
        <v>0</v>
      </c>
      <c r="BF4461">
        <v>0</v>
      </c>
      <c r="BG4461">
        <v>0</v>
      </c>
    </row>
    <row r="4462" spans="1:59">
      <c r="A4462">
        <v>4461</v>
      </c>
      <c r="E4462">
        <v>9795.2054794520554</v>
      </c>
      <c r="K4462">
        <v>4995.2034881387635</v>
      </c>
      <c r="L4462">
        <v>5502.8334881387636</v>
      </c>
      <c r="M4462">
        <v>6010.4634881387638</v>
      </c>
      <c r="N4462">
        <v>6518.0934881387639</v>
      </c>
      <c r="O4462">
        <v>7025.723488138764</v>
      </c>
      <c r="Q4462">
        <v>5906.5804396225476</v>
      </c>
      <c r="R4462">
        <v>5747.0049239154523</v>
      </c>
      <c r="S4462">
        <v>5587.4294082083579</v>
      </c>
      <c r="T4462">
        <v>5427.8538925012635</v>
      </c>
      <c r="U4462">
        <v>5268.2783767941692</v>
      </c>
      <c r="W4462">
        <v>0</v>
      </c>
      <c r="AB4462">
        <v>1</v>
      </c>
      <c r="AC4462">
        <v>1</v>
      </c>
      <c r="AD4462">
        <v>1</v>
      </c>
      <c r="AE4462">
        <v>1</v>
      </c>
      <c r="AF4462">
        <v>1</v>
      </c>
      <c r="AL4462">
        <v>6.4122250000000003</v>
      </c>
      <c r="AM4462" s="5">
        <v>7.5417861938476563</v>
      </c>
      <c r="AN4462">
        <v>570.77625570776252</v>
      </c>
      <c r="AO4462">
        <f t="shared" si="69"/>
        <v>26826.48401826484</v>
      </c>
      <c r="AP4462">
        <v>684.93150684931504</v>
      </c>
      <c r="AQ4462">
        <v>0.11369199999999999</v>
      </c>
      <c r="AR4462">
        <v>0.108655</v>
      </c>
      <c r="AS4462">
        <v>9.7394099999999997E-2</v>
      </c>
      <c r="AT4462">
        <v>0.103487</v>
      </c>
      <c r="AU4462">
        <v>9.1323199999999993E-2</v>
      </c>
      <c r="AW4462">
        <v>0.113692</v>
      </c>
      <c r="AX4462">
        <v>0.10865499999999999</v>
      </c>
      <c r="AY4462">
        <v>9.7394099999999997E-2</v>
      </c>
      <c r="AZ4462">
        <v>0.10348699999999998</v>
      </c>
      <c r="BA4462">
        <v>9.1323199999999979E-2</v>
      </c>
      <c r="BC4462" s="52">
        <v>100000</v>
      </c>
      <c r="BD4462" s="52">
        <v>100000</v>
      </c>
      <c r="BE4462">
        <v>0</v>
      </c>
      <c r="BF4462">
        <v>0</v>
      </c>
      <c r="BG4462">
        <v>0</v>
      </c>
    </row>
    <row r="4463" spans="1:59">
      <c r="A4463">
        <v>4462</v>
      </c>
      <c r="E4463">
        <v>9795.2054794520554</v>
      </c>
      <c r="K4463">
        <v>4808.4462127583729</v>
      </c>
      <c r="L4463">
        <v>5247.053712758373</v>
      </c>
      <c r="M4463">
        <v>5685.661212758373</v>
      </c>
      <c r="N4463">
        <v>6124.2687127583731</v>
      </c>
      <c r="O4463">
        <v>6562.8762127583732</v>
      </c>
      <c r="Q4463">
        <v>4565.2266642714503</v>
      </c>
      <c r="R4463">
        <v>4441.8899211950966</v>
      </c>
      <c r="S4463">
        <v>4318.5531781187428</v>
      </c>
      <c r="T4463">
        <v>4195.2164350423891</v>
      </c>
      <c r="U4463">
        <v>4071.8796919660349</v>
      </c>
      <c r="W4463">
        <v>0</v>
      </c>
      <c r="AB4463">
        <v>1</v>
      </c>
      <c r="AC4463">
        <v>1</v>
      </c>
      <c r="AD4463">
        <v>1</v>
      </c>
      <c r="AE4463">
        <v>1</v>
      </c>
      <c r="AF4463">
        <v>1</v>
      </c>
      <c r="AL4463">
        <v>6.1977820000000001</v>
      </c>
      <c r="AM4463" s="5">
        <v>7.7924222946166992</v>
      </c>
      <c r="AN4463">
        <v>570.77625570776252</v>
      </c>
      <c r="AO4463">
        <f t="shared" si="69"/>
        <v>26826.48401826484</v>
      </c>
      <c r="AP4463">
        <v>684.93150684931504</v>
      </c>
      <c r="AQ4463">
        <v>0.11272</v>
      </c>
      <c r="AR4463">
        <v>0.10364</v>
      </c>
      <c r="AS4463">
        <v>9.6121200000000004E-2</v>
      </c>
      <c r="AT4463">
        <v>0.10208100000000001</v>
      </c>
      <c r="AU4463">
        <v>8.27069E-2</v>
      </c>
      <c r="AW4463">
        <v>0.11272</v>
      </c>
      <c r="AX4463">
        <v>0.10364</v>
      </c>
      <c r="AY4463">
        <v>9.6121200000000004E-2</v>
      </c>
      <c r="AZ4463">
        <v>0.10208100000000002</v>
      </c>
      <c r="BA4463">
        <v>8.2706900000000014E-2</v>
      </c>
      <c r="BC4463" s="52">
        <v>100000</v>
      </c>
      <c r="BD4463" s="52">
        <v>100000</v>
      </c>
      <c r="BE4463">
        <v>0</v>
      </c>
      <c r="BF4463">
        <v>0</v>
      </c>
      <c r="BG4463">
        <v>0</v>
      </c>
    </row>
    <row r="4464" spans="1:59">
      <c r="A4464">
        <v>4463</v>
      </c>
      <c r="E4464">
        <v>9795.2054794520554</v>
      </c>
      <c r="K4464">
        <v>3495.9780877530939</v>
      </c>
      <c r="L4464">
        <v>3895.3447544197606</v>
      </c>
      <c r="M4464">
        <v>4294.7114210864274</v>
      </c>
      <c r="N4464">
        <v>4694.0780877530942</v>
      </c>
      <c r="O4464">
        <v>5093.444754419761</v>
      </c>
      <c r="Q4464">
        <v>2593.5915366924469</v>
      </c>
      <c r="R4464">
        <v>2523.5216029665489</v>
      </c>
      <c r="S4464">
        <v>2453.451669240651</v>
      </c>
      <c r="T4464">
        <v>2383.381735514753</v>
      </c>
      <c r="U4464">
        <v>2313.3118017888551</v>
      </c>
      <c r="W4464">
        <v>0</v>
      </c>
      <c r="AB4464">
        <v>1</v>
      </c>
      <c r="AC4464">
        <v>1</v>
      </c>
      <c r="AD4464">
        <v>1</v>
      </c>
      <c r="AE4464">
        <v>1</v>
      </c>
      <c r="AF4464">
        <v>1</v>
      </c>
      <c r="AL4464">
        <v>6.0418215000000002</v>
      </c>
      <c r="AM4464" s="5">
        <v>7.8337159156799316</v>
      </c>
      <c r="AN4464">
        <v>570.77625570776252</v>
      </c>
      <c r="AO4464">
        <f t="shared" si="69"/>
        <v>26826.48401826484</v>
      </c>
      <c r="AP4464">
        <v>684.93150684931504</v>
      </c>
      <c r="AQ4464">
        <v>0.11211599999999999</v>
      </c>
      <c r="AR4464">
        <v>0.10355800000000001</v>
      </c>
      <c r="AS4464">
        <v>9.3465800000000002E-2</v>
      </c>
      <c r="AT4464">
        <v>9.0428399999999992E-2</v>
      </c>
      <c r="AU4464">
        <v>7.9059000000000004E-2</v>
      </c>
      <c r="AW4464">
        <v>0.11211599999999998</v>
      </c>
      <c r="AX4464">
        <v>0.10355800000000003</v>
      </c>
      <c r="AY4464">
        <v>9.3465800000000002E-2</v>
      </c>
      <c r="AZ4464">
        <v>9.0428400000000006E-2</v>
      </c>
      <c r="BA4464">
        <v>7.9059000000000004E-2</v>
      </c>
      <c r="BC4464" s="52">
        <v>100000</v>
      </c>
      <c r="BD4464" s="52">
        <v>100000</v>
      </c>
      <c r="BE4464">
        <v>0</v>
      </c>
      <c r="BF4464">
        <v>0</v>
      </c>
      <c r="BG4464">
        <v>0</v>
      </c>
    </row>
    <row r="4465" spans="1:59">
      <c r="A4465">
        <v>4464</v>
      </c>
      <c r="E4465">
        <v>9795.2054794520554</v>
      </c>
      <c r="K4465">
        <v>2497.4542520062337</v>
      </c>
      <c r="L4465">
        <v>2704.3842520062335</v>
      </c>
      <c r="M4465">
        <v>2911.3142520062333</v>
      </c>
      <c r="N4465">
        <v>3118.2442520062332</v>
      </c>
      <c r="O4465">
        <v>3325.174252006233</v>
      </c>
      <c r="Q4465">
        <v>2120.7367030214068</v>
      </c>
      <c r="R4465">
        <v>2063.4416822804778</v>
      </c>
      <c r="S4465">
        <v>2006.1466615395486</v>
      </c>
      <c r="T4465">
        <v>1948.8516407986194</v>
      </c>
      <c r="U4465">
        <v>1891.5566200576902</v>
      </c>
      <c r="W4465">
        <v>0</v>
      </c>
      <c r="AB4465">
        <v>1</v>
      </c>
      <c r="AC4465">
        <v>1</v>
      </c>
      <c r="AD4465">
        <v>1</v>
      </c>
      <c r="AE4465">
        <v>1</v>
      </c>
      <c r="AF4465">
        <v>1</v>
      </c>
      <c r="AL4465">
        <v>5.9126079999999996</v>
      </c>
      <c r="AM4465" s="5">
        <v>7.452826976776123</v>
      </c>
      <c r="AN4465">
        <v>570.77625570776252</v>
      </c>
      <c r="AO4465">
        <f t="shared" si="69"/>
        <v>26826.48401826484</v>
      </c>
      <c r="AP4465">
        <v>684.93150684931504</v>
      </c>
      <c r="AQ4465">
        <v>0.109842</v>
      </c>
      <c r="AR4465">
        <v>0.102925</v>
      </c>
      <c r="AS4465">
        <v>9.2839400000000002E-2</v>
      </c>
      <c r="AT4465">
        <v>8.9178499999999994E-2</v>
      </c>
      <c r="AU4465">
        <v>7.9092699999999988E-2</v>
      </c>
      <c r="AW4465">
        <v>0.10984199999999998</v>
      </c>
      <c r="AX4465">
        <v>0.102925</v>
      </c>
      <c r="AY4465">
        <v>9.2839400000000002E-2</v>
      </c>
      <c r="AZ4465">
        <v>8.917849999999998E-2</v>
      </c>
      <c r="BA4465">
        <v>7.9092700000000002E-2</v>
      </c>
      <c r="BC4465" s="52">
        <v>100000</v>
      </c>
      <c r="BD4465" s="52">
        <v>100000</v>
      </c>
      <c r="BE4465">
        <v>0</v>
      </c>
      <c r="BF4465">
        <v>0</v>
      </c>
      <c r="BG4465">
        <v>0</v>
      </c>
    </row>
    <row r="4466" spans="1:59">
      <c r="A4466">
        <v>4465</v>
      </c>
      <c r="E4466">
        <v>9795.2054794520554</v>
      </c>
      <c r="K4466">
        <v>2074.2069119851003</v>
      </c>
      <c r="L4466">
        <v>2173.8619119851001</v>
      </c>
      <c r="M4466">
        <v>2273.5169119850998</v>
      </c>
      <c r="N4466">
        <v>2373.1719119850995</v>
      </c>
      <c r="O4466">
        <v>2472.8269119850993</v>
      </c>
      <c r="Q4466">
        <v>2283.040663866871</v>
      </c>
      <c r="R4466">
        <v>2221.3607474949717</v>
      </c>
      <c r="S4466">
        <v>2159.6808311230725</v>
      </c>
      <c r="T4466">
        <v>2098.0009147511732</v>
      </c>
      <c r="U4466">
        <v>2036.320998379274</v>
      </c>
      <c r="W4466">
        <v>0</v>
      </c>
      <c r="AB4466">
        <v>1</v>
      </c>
      <c r="AC4466">
        <v>1</v>
      </c>
      <c r="AD4466">
        <v>1</v>
      </c>
      <c r="AE4466">
        <v>1</v>
      </c>
      <c r="AF4466">
        <v>1</v>
      </c>
      <c r="AL4466">
        <v>5.9621066999999996</v>
      </c>
      <c r="AM4466" s="5">
        <v>7.7233633995056152</v>
      </c>
      <c r="AN4466">
        <v>570.77625570776252</v>
      </c>
      <c r="AO4466">
        <f t="shared" si="69"/>
        <v>26826.48401826484</v>
      </c>
      <c r="AP4466">
        <v>684.93150684931504</v>
      </c>
      <c r="AQ4466">
        <v>0.109847</v>
      </c>
      <c r="AR4466">
        <v>0.102934</v>
      </c>
      <c r="AS4466">
        <v>9.2877799999999996E-2</v>
      </c>
      <c r="AT4466">
        <v>8.9047899999999999E-2</v>
      </c>
      <c r="AU4466">
        <v>7.8620400000000007E-2</v>
      </c>
      <c r="AW4466">
        <v>0.10984700000000001</v>
      </c>
      <c r="AX4466">
        <v>0.10293400000000001</v>
      </c>
      <c r="AY4466">
        <v>9.2877799999999996E-2</v>
      </c>
      <c r="AZ4466">
        <v>8.9047899999999999E-2</v>
      </c>
      <c r="BA4466">
        <v>7.8620400000000021E-2</v>
      </c>
      <c r="BC4466" s="52">
        <v>100000</v>
      </c>
      <c r="BD4466" s="52">
        <v>100000</v>
      </c>
      <c r="BE4466">
        <v>0</v>
      </c>
      <c r="BF4466">
        <v>0</v>
      </c>
      <c r="BG4466">
        <v>0</v>
      </c>
    </row>
    <row r="4467" spans="1:59">
      <c r="A4467">
        <v>4466</v>
      </c>
      <c r="E4467">
        <v>9795.2054794520554</v>
      </c>
      <c r="K4467">
        <v>1914.1987712454038</v>
      </c>
      <c r="L4467">
        <v>1962.8712712454039</v>
      </c>
      <c r="M4467">
        <v>2011.5437712454041</v>
      </c>
      <c r="N4467">
        <v>2060.2162712454042</v>
      </c>
      <c r="O4467">
        <v>2108.8887712454043</v>
      </c>
      <c r="Q4467">
        <v>2219.0013984672041</v>
      </c>
      <c r="R4467">
        <v>2159.0516029395794</v>
      </c>
      <c r="S4467">
        <v>2099.1018074119547</v>
      </c>
      <c r="T4467">
        <v>2039.15201188433</v>
      </c>
      <c r="U4467">
        <v>1979.2022163567053</v>
      </c>
      <c r="W4467">
        <v>0</v>
      </c>
      <c r="AB4467">
        <v>1</v>
      </c>
      <c r="AC4467">
        <v>1</v>
      </c>
      <c r="AD4467">
        <v>1</v>
      </c>
      <c r="AE4467">
        <v>1</v>
      </c>
      <c r="AF4467">
        <v>1</v>
      </c>
      <c r="AL4467">
        <v>6.5071269999999997</v>
      </c>
      <c r="AM4467" s="5">
        <v>7.6011795997619629</v>
      </c>
      <c r="AN4467">
        <v>570.77625570776252</v>
      </c>
      <c r="AO4467">
        <f t="shared" si="69"/>
        <v>26826.48401826484</v>
      </c>
      <c r="AP4467">
        <v>684.93150684931504</v>
      </c>
      <c r="AQ4467">
        <v>0.10978499999999999</v>
      </c>
      <c r="AR4467">
        <v>0.10289799999999999</v>
      </c>
      <c r="AS4467">
        <v>9.2853399999999989E-2</v>
      </c>
      <c r="AT4467">
        <v>8.9048199999999994E-2</v>
      </c>
      <c r="AU4467">
        <v>7.8639300000000009E-2</v>
      </c>
      <c r="AW4467">
        <v>0.10978500000000001</v>
      </c>
      <c r="AX4467">
        <v>0.10289799999999998</v>
      </c>
      <c r="AY4467">
        <v>9.2853399999999989E-2</v>
      </c>
      <c r="AZ4467">
        <v>8.9048200000000008E-2</v>
      </c>
      <c r="BA4467">
        <v>7.8639300000000009E-2</v>
      </c>
      <c r="BC4467" s="52">
        <v>100000</v>
      </c>
      <c r="BD4467" s="52">
        <v>100000</v>
      </c>
      <c r="BE4467">
        <v>0</v>
      </c>
      <c r="BF4467">
        <v>0</v>
      </c>
      <c r="BG4467">
        <v>0</v>
      </c>
    </row>
    <row r="4468" spans="1:59">
      <c r="A4468">
        <v>4467</v>
      </c>
      <c r="E4468">
        <v>9795.2054794520554</v>
      </c>
      <c r="K4468">
        <v>1867.7447949016209</v>
      </c>
      <c r="L4468">
        <v>1909.8172949016209</v>
      </c>
      <c r="M4468">
        <v>1951.8897949016209</v>
      </c>
      <c r="N4468">
        <v>1993.9622949016209</v>
      </c>
      <c r="O4468">
        <v>2036.0347949016209</v>
      </c>
      <c r="Q4468">
        <v>2799.079870914919</v>
      </c>
      <c r="R4468">
        <v>2723.4583472423992</v>
      </c>
      <c r="S4468">
        <v>2647.8368235698795</v>
      </c>
      <c r="T4468">
        <v>2572.2152998973597</v>
      </c>
      <c r="U4468">
        <v>2496.59377622484</v>
      </c>
      <c r="W4468">
        <v>0</v>
      </c>
      <c r="AB4468">
        <v>1</v>
      </c>
      <c r="AC4468">
        <v>1</v>
      </c>
      <c r="AD4468">
        <v>1</v>
      </c>
      <c r="AE4468">
        <v>1</v>
      </c>
      <c r="AF4468">
        <v>1</v>
      </c>
      <c r="AL4468">
        <v>6.2311945</v>
      </c>
      <c r="AM4468" s="5">
        <v>7.1960878372192383</v>
      </c>
      <c r="AN4468">
        <v>570.77625570776252</v>
      </c>
      <c r="AO4468">
        <f t="shared" si="69"/>
        <v>26826.48401826484</v>
      </c>
      <c r="AP4468">
        <v>684.93150684931504</v>
      </c>
      <c r="AQ4468">
        <v>0.109777</v>
      </c>
      <c r="AR4468">
        <v>0.10287099999999999</v>
      </c>
      <c r="AS4468">
        <v>9.27814E-2</v>
      </c>
      <c r="AT4468">
        <v>8.8923799999999997E-2</v>
      </c>
      <c r="AU4468">
        <v>7.8557599999999991E-2</v>
      </c>
      <c r="AW4468">
        <v>0.109777</v>
      </c>
      <c r="AX4468">
        <v>0.10287099999999998</v>
      </c>
      <c r="AY4468">
        <v>9.27814E-2</v>
      </c>
      <c r="AZ4468">
        <v>8.8923799999999983E-2</v>
      </c>
      <c r="BA4468">
        <v>7.8557599999999991E-2</v>
      </c>
      <c r="BC4468" s="52">
        <v>100000</v>
      </c>
      <c r="BD4468" s="52">
        <v>100000</v>
      </c>
      <c r="BE4468">
        <v>0</v>
      </c>
      <c r="BF4468">
        <v>0</v>
      </c>
      <c r="BG4468">
        <v>0</v>
      </c>
    </row>
    <row r="4469" spans="1:59">
      <c r="A4469">
        <v>4468</v>
      </c>
      <c r="E4469">
        <v>9795.2054794520554</v>
      </c>
      <c r="K4469">
        <v>1902.4009359834909</v>
      </c>
      <c r="L4469">
        <v>1943.3734359834907</v>
      </c>
      <c r="M4469">
        <v>1984.3459359834906</v>
      </c>
      <c r="N4469">
        <v>2025.3184359834904</v>
      </c>
      <c r="O4469">
        <v>2066.2909359834903</v>
      </c>
      <c r="Q4469">
        <v>4487.2998552160097</v>
      </c>
      <c r="R4469">
        <v>4366.0684263036064</v>
      </c>
      <c r="S4469">
        <v>4244.8369973912031</v>
      </c>
      <c r="T4469">
        <v>4123.6055684787998</v>
      </c>
      <c r="U4469">
        <v>4002.3741395663965</v>
      </c>
      <c r="W4469">
        <v>0</v>
      </c>
      <c r="AB4469">
        <v>1</v>
      </c>
      <c r="AC4469">
        <v>1</v>
      </c>
      <c r="AD4469">
        <v>1</v>
      </c>
      <c r="AE4469">
        <v>1</v>
      </c>
      <c r="AF4469">
        <v>1</v>
      </c>
      <c r="AL4469">
        <v>5.5396146999999996</v>
      </c>
      <c r="AM4469" s="5">
        <v>7.6648769378662109</v>
      </c>
      <c r="AN4469">
        <v>570.77625570776252</v>
      </c>
      <c r="AO4469">
        <f t="shared" si="69"/>
        <v>26826.48401826484</v>
      </c>
      <c r="AP4469">
        <v>684.93150684931504</v>
      </c>
      <c r="AQ4469">
        <v>0.10505299999999999</v>
      </c>
      <c r="AR4469">
        <v>9.3507699999999999E-2</v>
      </c>
      <c r="AS4469">
        <v>5.5538400000000002E-2</v>
      </c>
      <c r="AT4469">
        <v>4.7205299999999999E-2</v>
      </c>
      <c r="AU4469">
        <v>4.7347499999999994E-2</v>
      </c>
      <c r="AW4469">
        <v>0.10505299999999999</v>
      </c>
      <c r="AX4469">
        <v>9.3507700000000013E-2</v>
      </c>
      <c r="AY4469">
        <v>5.5538400000000002E-2</v>
      </c>
      <c r="AZ4469">
        <v>4.7205299999999992E-2</v>
      </c>
      <c r="BA4469">
        <v>4.7347500000000001E-2</v>
      </c>
      <c r="BC4469" s="52">
        <v>100000</v>
      </c>
      <c r="BD4469" s="52">
        <v>100000</v>
      </c>
      <c r="BE4469">
        <v>0</v>
      </c>
      <c r="BF4469">
        <v>0</v>
      </c>
      <c r="BG4469">
        <v>0</v>
      </c>
    </row>
    <row r="4470" spans="1:59">
      <c r="A4470">
        <v>4469</v>
      </c>
      <c r="E4470">
        <v>9795.2054794520554</v>
      </c>
      <c r="K4470">
        <v>2389.0616405374071</v>
      </c>
      <c r="L4470">
        <v>2429.0716405374069</v>
      </c>
      <c r="M4470">
        <v>2469.0816405374071</v>
      </c>
      <c r="N4470">
        <v>2509.0916405374073</v>
      </c>
      <c r="O4470">
        <v>2549.1016405374075</v>
      </c>
      <c r="Q4470">
        <v>8368.316530863005</v>
      </c>
      <c r="R4470">
        <v>8142.2333599897029</v>
      </c>
      <c r="S4470">
        <v>7916.1501891164007</v>
      </c>
      <c r="T4470">
        <v>7690.0670182430986</v>
      </c>
      <c r="U4470">
        <v>7463.9838473697964</v>
      </c>
      <c r="W4470">
        <v>3.4300000000000003E-3</v>
      </c>
      <c r="AB4470">
        <v>1</v>
      </c>
      <c r="AC4470">
        <v>1</v>
      </c>
      <c r="AD4470">
        <v>1</v>
      </c>
      <c r="AE4470">
        <v>1</v>
      </c>
      <c r="AF4470">
        <v>1</v>
      </c>
      <c r="AL4470">
        <v>8.0876479999999997</v>
      </c>
      <c r="AM4470" s="5">
        <v>8.0203838348388672</v>
      </c>
      <c r="AN4470">
        <v>570.77625570776252</v>
      </c>
      <c r="AO4470">
        <f t="shared" si="69"/>
        <v>26826.48401826484</v>
      </c>
      <c r="AP4470">
        <v>684.93150684931504</v>
      </c>
      <c r="AQ4470">
        <v>0.10496899999999999</v>
      </c>
      <c r="AR4470">
        <v>9.42249E-2</v>
      </c>
      <c r="AS4470">
        <v>5.6543100000000006E-2</v>
      </c>
      <c r="AT4470">
        <v>4.7476299999999999E-2</v>
      </c>
      <c r="AU4470">
        <v>4.5817400000000001E-2</v>
      </c>
      <c r="AW4470">
        <v>0.10496899999999999</v>
      </c>
      <c r="AX4470">
        <v>9.4224899999999986E-2</v>
      </c>
      <c r="AY4470">
        <v>5.6543099999999999E-2</v>
      </c>
      <c r="AZ4470">
        <v>4.7476299999999999E-2</v>
      </c>
      <c r="BA4470">
        <v>4.5817399999999994E-2</v>
      </c>
      <c r="BC4470" s="52">
        <v>100000</v>
      </c>
      <c r="BD4470" s="52">
        <v>100000</v>
      </c>
      <c r="BE4470">
        <v>0</v>
      </c>
      <c r="BF4470">
        <v>0</v>
      </c>
      <c r="BG4470">
        <v>0</v>
      </c>
    </row>
    <row r="4471" spans="1:59">
      <c r="A4471">
        <v>4470</v>
      </c>
      <c r="E4471">
        <v>9795.2054794520554</v>
      </c>
      <c r="K4471">
        <v>3209.011191240369</v>
      </c>
      <c r="L4471">
        <v>3251.2211912403691</v>
      </c>
      <c r="M4471">
        <v>3293.4311912403691</v>
      </c>
      <c r="N4471">
        <v>3335.6411912403692</v>
      </c>
      <c r="O4471">
        <v>3377.8511912403692</v>
      </c>
      <c r="Q4471">
        <v>9867.9303373168877</v>
      </c>
      <c r="R4471">
        <v>9601.3327516665231</v>
      </c>
      <c r="S4471">
        <v>9334.7351660161585</v>
      </c>
      <c r="T4471">
        <v>9068.1375803657938</v>
      </c>
      <c r="U4471">
        <v>8801.5399947154292</v>
      </c>
      <c r="W4471">
        <v>1.0410000000000001E-2</v>
      </c>
      <c r="AB4471">
        <v>1</v>
      </c>
      <c r="AC4471">
        <v>1</v>
      </c>
      <c r="AD4471">
        <v>1</v>
      </c>
      <c r="AE4471">
        <v>1</v>
      </c>
      <c r="AF4471">
        <v>1</v>
      </c>
      <c r="AL4471">
        <v>7.2771892999999999</v>
      </c>
      <c r="AM4471" s="5">
        <v>8.1910161972045898</v>
      </c>
      <c r="AN4471">
        <v>570.77625570776252</v>
      </c>
      <c r="AO4471">
        <f t="shared" si="69"/>
        <v>26826.48401826484</v>
      </c>
      <c r="AP4471">
        <v>684.93150684931504</v>
      </c>
      <c r="AQ4471">
        <v>0.10488800000000001</v>
      </c>
      <c r="AR4471">
        <v>9.342990000000001E-2</v>
      </c>
      <c r="AS4471">
        <v>5.2552000000000001E-2</v>
      </c>
      <c r="AT4471">
        <v>4.3748500000000003E-2</v>
      </c>
      <c r="AU4471">
        <v>4.4553400000000007E-2</v>
      </c>
      <c r="AW4471">
        <v>0.10488800000000002</v>
      </c>
      <c r="AX4471">
        <v>9.3429899999999996E-2</v>
      </c>
      <c r="AY4471">
        <v>5.2552000000000001E-2</v>
      </c>
      <c r="AZ4471">
        <v>4.374850000000001E-2</v>
      </c>
      <c r="BA4471">
        <v>4.4553400000000007E-2</v>
      </c>
      <c r="BC4471" s="52">
        <v>100000</v>
      </c>
      <c r="BD4471" s="52">
        <v>100000</v>
      </c>
      <c r="BE4471">
        <v>0</v>
      </c>
      <c r="BF4471">
        <v>0</v>
      </c>
      <c r="BG4471">
        <v>0</v>
      </c>
    </row>
    <row r="4472" spans="1:59">
      <c r="A4472">
        <v>4471</v>
      </c>
      <c r="E4472">
        <v>9795.2054794520554</v>
      </c>
      <c r="K4472">
        <v>3752.4489779922419</v>
      </c>
      <c r="L4472">
        <v>3793.9714779922419</v>
      </c>
      <c r="M4472">
        <v>3835.493977992242</v>
      </c>
      <c r="N4472">
        <v>3877.016477992242</v>
      </c>
      <c r="O4472">
        <v>3918.5389779922421</v>
      </c>
      <c r="Q4472">
        <v>10059.47757829249</v>
      </c>
      <c r="R4472">
        <v>9787.7050441522588</v>
      </c>
      <c r="S4472">
        <v>9515.9325100120277</v>
      </c>
      <c r="T4472">
        <v>9244.1599758717966</v>
      </c>
      <c r="U4472">
        <v>8972.3874417315656</v>
      </c>
      <c r="W4472">
        <v>0.14426</v>
      </c>
      <c r="AB4472">
        <v>1</v>
      </c>
      <c r="AC4472">
        <v>1</v>
      </c>
      <c r="AD4472">
        <v>1</v>
      </c>
      <c r="AE4472">
        <v>1</v>
      </c>
      <c r="AF4472">
        <v>1</v>
      </c>
      <c r="AL4472">
        <v>6.3991847000000002</v>
      </c>
      <c r="AM4472" s="5">
        <v>8.3037834167480469</v>
      </c>
      <c r="AN4472">
        <v>570.77625570776252</v>
      </c>
      <c r="AO4472">
        <f t="shared" si="69"/>
        <v>26826.48401826484</v>
      </c>
      <c r="AP4472">
        <v>684.93150684931504</v>
      </c>
      <c r="AQ4472">
        <v>0.104964</v>
      </c>
      <c r="AR4472">
        <v>6.0649599999999998E-2</v>
      </c>
      <c r="AS4472">
        <v>4.4237100000000001E-2</v>
      </c>
      <c r="AT4472">
        <v>4.2190100000000001E-2</v>
      </c>
      <c r="AU4472">
        <v>4.40708E-2</v>
      </c>
      <c r="AW4472">
        <v>0.10496399999999999</v>
      </c>
      <c r="AX4472">
        <v>6.0649599999999998E-2</v>
      </c>
      <c r="AY4472">
        <v>4.4237100000000001E-2</v>
      </c>
      <c r="AZ4472">
        <v>4.2190099999999994E-2</v>
      </c>
      <c r="BA4472">
        <v>4.4070800000000007E-2</v>
      </c>
      <c r="BC4472" s="52">
        <v>100000</v>
      </c>
      <c r="BD4472" s="52">
        <v>100000</v>
      </c>
      <c r="BE4472">
        <v>0</v>
      </c>
      <c r="BF4472">
        <v>0</v>
      </c>
      <c r="BG4472">
        <v>0</v>
      </c>
    </row>
    <row r="4473" spans="1:59">
      <c r="A4473">
        <v>4472</v>
      </c>
      <c r="E4473">
        <v>9795.2054794520554</v>
      </c>
      <c r="K4473">
        <v>3543.7747667971544</v>
      </c>
      <c r="L4473">
        <v>3595.7472667971542</v>
      </c>
      <c r="M4473">
        <v>3647.7197667971541</v>
      </c>
      <c r="N4473">
        <v>3699.6922667971539</v>
      </c>
      <c r="O4473">
        <v>3751.6647667971538</v>
      </c>
      <c r="Q4473">
        <v>8316.0691865839854</v>
      </c>
      <c r="R4473">
        <v>8091.3975598078559</v>
      </c>
      <c r="S4473">
        <v>7866.7259330317265</v>
      </c>
      <c r="T4473">
        <v>7642.0543062555971</v>
      </c>
      <c r="U4473">
        <v>7417.3826794794677</v>
      </c>
      <c r="W4473">
        <v>0.31214999999999998</v>
      </c>
      <c r="AB4473">
        <v>1</v>
      </c>
      <c r="AC4473">
        <v>1</v>
      </c>
      <c r="AD4473">
        <v>1</v>
      </c>
      <c r="AE4473">
        <v>1</v>
      </c>
      <c r="AF4473">
        <v>1</v>
      </c>
      <c r="AL4473">
        <v>6.1932096000000003</v>
      </c>
      <c r="AM4473" s="5">
        <v>8.2426652908325195</v>
      </c>
      <c r="AN4473">
        <v>570.77625570776252</v>
      </c>
      <c r="AO4473">
        <f t="shared" si="69"/>
        <v>26826.48401826484</v>
      </c>
      <c r="AP4473">
        <v>684.93150684931504</v>
      </c>
      <c r="AQ4473">
        <v>9.9720000000000003E-2</v>
      </c>
      <c r="AR4473">
        <v>4.2291200000000001E-2</v>
      </c>
      <c r="AS4473">
        <v>3.9893099999999994E-2</v>
      </c>
      <c r="AT4473">
        <v>3.9525199999999996E-2</v>
      </c>
      <c r="AU4473">
        <v>4.1450800000000003E-2</v>
      </c>
      <c r="AW4473">
        <v>9.9720000000000017E-2</v>
      </c>
      <c r="AX4473">
        <v>4.2291200000000001E-2</v>
      </c>
      <c r="AY4473">
        <v>3.9893100000000001E-2</v>
      </c>
      <c r="AZ4473">
        <v>3.9525199999999996E-2</v>
      </c>
      <c r="BA4473">
        <v>4.1450799999999996E-2</v>
      </c>
      <c r="BC4473" s="52">
        <v>100000</v>
      </c>
      <c r="BD4473" s="52">
        <v>100000</v>
      </c>
      <c r="BE4473">
        <v>0</v>
      </c>
      <c r="BF4473">
        <v>0</v>
      </c>
      <c r="BG4473">
        <v>0</v>
      </c>
    </row>
    <row r="4474" spans="1:59">
      <c r="A4474">
        <v>4473</v>
      </c>
      <c r="E4474">
        <v>9795.2054794520554</v>
      </c>
      <c r="K4474">
        <v>3503.219708084328</v>
      </c>
      <c r="L4474">
        <v>3577.9622080843278</v>
      </c>
      <c r="M4474">
        <v>3652.7047080843276</v>
      </c>
      <c r="N4474">
        <v>3727.4472080843275</v>
      </c>
      <c r="O4474">
        <v>3802.1897080843273</v>
      </c>
      <c r="Q4474">
        <v>8155.3517129212014</v>
      </c>
      <c r="R4474">
        <v>7935.0221203113333</v>
      </c>
      <c r="S4474">
        <v>7714.6925277014652</v>
      </c>
      <c r="T4474">
        <v>7494.3629350915971</v>
      </c>
      <c r="U4474">
        <v>7274.0333424817291</v>
      </c>
      <c r="W4474">
        <v>0.29831999999999997</v>
      </c>
      <c r="AB4474">
        <v>1</v>
      </c>
      <c r="AC4474">
        <v>1</v>
      </c>
      <c r="AD4474">
        <v>1</v>
      </c>
      <c r="AE4474">
        <v>1</v>
      </c>
      <c r="AF4474">
        <v>1</v>
      </c>
      <c r="AL4474">
        <v>5.8782262999999997</v>
      </c>
      <c r="AM4474" s="5">
        <v>6.4896750450134277</v>
      </c>
      <c r="AN4474">
        <v>570.77625570776252</v>
      </c>
      <c r="AO4474">
        <f t="shared" si="69"/>
        <v>26826.48401826484</v>
      </c>
      <c r="AP4474">
        <v>684.93150684931504</v>
      </c>
      <c r="AQ4474">
        <v>9.3378000000000003E-2</v>
      </c>
      <c r="AR4474">
        <v>3.6191000000000001E-2</v>
      </c>
      <c r="AS4474">
        <v>3.2620700000000002E-2</v>
      </c>
      <c r="AT4474">
        <v>3.2730099999999998E-2</v>
      </c>
      <c r="AU4474">
        <v>3.3901500000000001E-2</v>
      </c>
      <c r="AW4474">
        <v>9.3378000000000003E-2</v>
      </c>
      <c r="AX4474">
        <v>3.6191000000000001E-2</v>
      </c>
      <c r="AY4474">
        <v>3.2620700000000002E-2</v>
      </c>
      <c r="AZ4474">
        <v>3.2730099999999998E-2</v>
      </c>
      <c r="BA4474">
        <v>3.3901500000000001E-2</v>
      </c>
      <c r="BC4474" s="52">
        <v>100000</v>
      </c>
      <c r="BD4474" s="52">
        <v>100000</v>
      </c>
      <c r="BE4474">
        <v>0</v>
      </c>
      <c r="BF4474">
        <v>0</v>
      </c>
      <c r="BG4474">
        <v>0</v>
      </c>
    </row>
    <row r="4475" spans="1:59">
      <c r="A4475">
        <v>4474</v>
      </c>
      <c r="E4475">
        <v>9795.2054794520554</v>
      </c>
      <c r="K4475">
        <v>3742.863236841938</v>
      </c>
      <c r="L4475">
        <v>3849.3932368419382</v>
      </c>
      <c r="M4475">
        <v>3955.9232368419384</v>
      </c>
      <c r="N4475">
        <v>4062.4532368419386</v>
      </c>
      <c r="O4475">
        <v>4168.9832368419384</v>
      </c>
      <c r="Q4475">
        <v>7417.7287411760681</v>
      </c>
      <c r="R4475">
        <v>7217.327187947938</v>
      </c>
      <c r="S4475">
        <v>7016.9256347198079</v>
      </c>
      <c r="T4475">
        <v>6816.5240814916779</v>
      </c>
      <c r="U4475">
        <v>6616.1225282635478</v>
      </c>
      <c r="W4475">
        <v>0.37618000000000001</v>
      </c>
      <c r="AB4475">
        <v>1</v>
      </c>
      <c r="AC4475">
        <v>1</v>
      </c>
      <c r="AD4475">
        <v>1</v>
      </c>
      <c r="AE4475">
        <v>1</v>
      </c>
      <c r="AF4475">
        <v>1</v>
      </c>
      <c r="AL4475">
        <v>5.0546199999999999</v>
      </c>
      <c r="AM4475" s="5">
        <v>9.1029539108276367</v>
      </c>
      <c r="AN4475">
        <v>570.77625570776252</v>
      </c>
      <c r="AO4475">
        <f t="shared" si="69"/>
        <v>26826.48401826484</v>
      </c>
      <c r="AP4475">
        <v>684.93150684931504</v>
      </c>
      <c r="AQ4475">
        <v>9.3654799999999996E-2</v>
      </c>
      <c r="AR4475">
        <v>3.5843200000000006E-2</v>
      </c>
      <c r="AS4475">
        <v>3.2433300000000005E-2</v>
      </c>
      <c r="AT4475">
        <v>3.1649099999999999E-2</v>
      </c>
      <c r="AU4475">
        <v>3.0416699999999998E-2</v>
      </c>
      <c r="AW4475">
        <v>9.3654799999999996E-2</v>
      </c>
      <c r="AX4475">
        <v>3.5843200000000006E-2</v>
      </c>
      <c r="AY4475">
        <v>3.2433300000000012E-2</v>
      </c>
      <c r="AZ4475">
        <v>3.1649099999999999E-2</v>
      </c>
      <c r="BA4475">
        <v>3.0416700000000005E-2</v>
      </c>
      <c r="BC4475" s="52">
        <v>100000</v>
      </c>
      <c r="BD4475" s="52">
        <v>100000</v>
      </c>
      <c r="BE4475">
        <v>0</v>
      </c>
      <c r="BF4475">
        <v>0</v>
      </c>
      <c r="BG4475">
        <v>0</v>
      </c>
    </row>
    <row r="4476" spans="1:59">
      <c r="A4476">
        <v>4475</v>
      </c>
      <c r="E4476">
        <v>9795.2054794520554</v>
      </c>
      <c r="K4476">
        <v>4210.3524590952447</v>
      </c>
      <c r="L4476">
        <v>4373.1449590952452</v>
      </c>
      <c r="M4476">
        <v>4535.9374590952448</v>
      </c>
      <c r="N4476">
        <v>4698.7299590952443</v>
      </c>
      <c r="O4476">
        <v>4861.5224590952439</v>
      </c>
      <c r="Q4476">
        <v>6827.2221464224413</v>
      </c>
      <c r="R4476">
        <v>6642.7740533109982</v>
      </c>
      <c r="S4476">
        <v>6458.3259601995551</v>
      </c>
      <c r="T4476">
        <v>6273.877867088112</v>
      </c>
      <c r="U4476">
        <v>6089.4297739766689</v>
      </c>
      <c r="W4476">
        <v>0.42305000000000004</v>
      </c>
      <c r="AB4476">
        <v>1</v>
      </c>
      <c r="AC4476">
        <v>1</v>
      </c>
      <c r="AD4476">
        <v>1</v>
      </c>
      <c r="AE4476">
        <v>1</v>
      </c>
      <c r="AF4476">
        <v>1</v>
      </c>
      <c r="AL4476">
        <v>4.6212005999999999</v>
      </c>
      <c r="AM4476" s="5">
        <v>9.7046966552734375</v>
      </c>
      <c r="AN4476">
        <v>570.77625570776252</v>
      </c>
      <c r="AO4476">
        <f t="shared" si="69"/>
        <v>26826.48401826484</v>
      </c>
      <c r="AP4476">
        <v>684.93150684931504</v>
      </c>
      <c r="AQ4476">
        <v>9.3751199999999993E-2</v>
      </c>
      <c r="AR4476">
        <v>3.5808E-2</v>
      </c>
      <c r="AS4476">
        <v>3.24078E-2</v>
      </c>
      <c r="AT4476">
        <v>3.1579700000000002E-2</v>
      </c>
      <c r="AU4476">
        <v>3.0209800000000002E-2</v>
      </c>
      <c r="AW4476">
        <v>9.3751199999999993E-2</v>
      </c>
      <c r="AX4476">
        <v>3.5807999999999993E-2</v>
      </c>
      <c r="AY4476">
        <v>3.24078E-2</v>
      </c>
      <c r="AZ4476">
        <v>3.1579700000000002E-2</v>
      </c>
      <c r="BA4476">
        <v>3.0209799999999995E-2</v>
      </c>
      <c r="BC4476" s="52">
        <v>100000</v>
      </c>
      <c r="BD4476" s="52">
        <v>100000</v>
      </c>
      <c r="BE4476">
        <v>0</v>
      </c>
      <c r="BF4476">
        <v>0</v>
      </c>
      <c r="BG4476">
        <v>0</v>
      </c>
    </row>
    <row r="4477" spans="1:59">
      <c r="A4477">
        <v>4476</v>
      </c>
      <c r="E4477">
        <v>9795.2054794520554</v>
      </c>
      <c r="K4477">
        <v>4346.7649293111153</v>
      </c>
      <c r="L4477">
        <v>4546.8199293111156</v>
      </c>
      <c r="M4477">
        <v>4746.8749293111159</v>
      </c>
      <c r="N4477">
        <v>4946.9299293111162</v>
      </c>
      <c r="O4477">
        <v>5146.9849293111165</v>
      </c>
      <c r="Q4477">
        <v>6458.2993163659012</v>
      </c>
      <c r="R4477">
        <v>6283.8182512900275</v>
      </c>
      <c r="S4477">
        <v>6109.3371862141539</v>
      </c>
      <c r="T4477">
        <v>5934.8561211382803</v>
      </c>
      <c r="U4477">
        <v>5760.3750560624067</v>
      </c>
      <c r="W4477">
        <v>0.51909000000000005</v>
      </c>
      <c r="AB4477">
        <v>1</v>
      </c>
      <c r="AC4477">
        <v>1</v>
      </c>
      <c r="AD4477">
        <v>1</v>
      </c>
      <c r="AE4477">
        <v>1</v>
      </c>
      <c r="AF4477">
        <v>1</v>
      </c>
      <c r="AL4477">
        <v>4.1031655999999996</v>
      </c>
      <c r="AM4477" s="5">
        <v>9.8896417617797852</v>
      </c>
      <c r="AN4477">
        <v>570.77625570776252</v>
      </c>
      <c r="AO4477">
        <f t="shared" si="69"/>
        <v>26826.48401826484</v>
      </c>
      <c r="AP4477">
        <v>684.93150684931504</v>
      </c>
      <c r="AQ4477">
        <v>9.4089300000000001E-2</v>
      </c>
      <c r="AR4477">
        <v>3.6806600000000002E-2</v>
      </c>
      <c r="AS4477">
        <v>3.2415999999999993E-2</v>
      </c>
      <c r="AT4477">
        <v>3.1618600000000004E-2</v>
      </c>
      <c r="AU4477">
        <v>3.0098099999999999E-2</v>
      </c>
      <c r="AW4477">
        <v>9.4089300000000001E-2</v>
      </c>
      <c r="AX4477">
        <v>3.6806600000000009E-2</v>
      </c>
      <c r="AY4477">
        <v>3.2415999999999986E-2</v>
      </c>
      <c r="AZ4477">
        <v>3.1618600000000011E-2</v>
      </c>
      <c r="BA4477">
        <v>3.0098100000000003E-2</v>
      </c>
      <c r="BC4477" s="52">
        <v>100000</v>
      </c>
      <c r="BD4477" s="52">
        <v>100000</v>
      </c>
      <c r="BE4477">
        <v>0</v>
      </c>
      <c r="BF4477">
        <v>0</v>
      </c>
      <c r="BG4477">
        <v>0</v>
      </c>
    </row>
    <row r="4478" spans="1:59">
      <c r="A4478">
        <v>4477</v>
      </c>
      <c r="E4478">
        <v>9795.2054794520554</v>
      </c>
      <c r="K4478">
        <v>4223.6250237648974</v>
      </c>
      <c r="L4478">
        <v>4481.4550237648973</v>
      </c>
      <c r="M4478">
        <v>4739.2850237648972</v>
      </c>
      <c r="N4478">
        <v>4997.1150237648972</v>
      </c>
      <c r="O4478">
        <v>5254.9450237648971</v>
      </c>
      <c r="Q4478">
        <v>5898.5065333066132</v>
      </c>
      <c r="R4478">
        <v>5739.1491464750061</v>
      </c>
      <c r="S4478">
        <v>5579.791759643399</v>
      </c>
      <c r="T4478">
        <v>5420.4343728117919</v>
      </c>
      <c r="U4478">
        <v>5261.0769859801849</v>
      </c>
      <c r="W4478">
        <v>0.62234</v>
      </c>
      <c r="AB4478">
        <v>1</v>
      </c>
      <c r="AC4478">
        <v>1</v>
      </c>
      <c r="AD4478">
        <v>1</v>
      </c>
      <c r="AE4478">
        <v>1</v>
      </c>
      <c r="AF4478">
        <v>1</v>
      </c>
      <c r="AL4478">
        <v>4.4806340000000002</v>
      </c>
      <c r="AM4478" s="5">
        <v>9.6294794082641602</v>
      </c>
      <c r="AN4478">
        <v>570.77625570776252</v>
      </c>
      <c r="AO4478">
        <f t="shared" si="69"/>
        <v>26826.48401826484</v>
      </c>
      <c r="AP4478">
        <v>684.93150684931504</v>
      </c>
      <c r="AQ4478">
        <v>9.3418600000000004E-2</v>
      </c>
      <c r="AR4478">
        <v>3.5864100000000003E-2</v>
      </c>
      <c r="AS4478">
        <v>3.2344999999999999E-2</v>
      </c>
      <c r="AT4478">
        <v>3.1339499999999999E-2</v>
      </c>
      <c r="AU4478">
        <v>2.9973700000000002E-2</v>
      </c>
      <c r="AW4478">
        <v>9.3418600000000004E-2</v>
      </c>
      <c r="AX4478">
        <v>3.5864099999999996E-2</v>
      </c>
      <c r="AY4478">
        <v>3.2344999999999999E-2</v>
      </c>
      <c r="AZ4478">
        <v>3.1339500000000006E-2</v>
      </c>
      <c r="BA4478">
        <v>2.9973700000000006E-2</v>
      </c>
      <c r="BC4478" s="52">
        <v>100000</v>
      </c>
      <c r="BD4478" s="52">
        <v>100000</v>
      </c>
      <c r="BE4478">
        <v>0</v>
      </c>
      <c r="BF4478">
        <v>0</v>
      </c>
      <c r="BG4478">
        <v>0</v>
      </c>
    </row>
    <row r="4479" spans="1:59">
      <c r="A4479">
        <v>4478</v>
      </c>
      <c r="E4479">
        <v>9795.2054794520554</v>
      </c>
      <c r="K4479">
        <v>4078.3641771025923</v>
      </c>
      <c r="L4479">
        <v>4384.0141771025919</v>
      </c>
      <c r="M4479">
        <v>4689.6641771025916</v>
      </c>
      <c r="N4479">
        <v>4995.3141771025912</v>
      </c>
      <c r="O4479">
        <v>5300.9641771025908</v>
      </c>
      <c r="Q4479">
        <v>5749.0104255410824</v>
      </c>
      <c r="R4479">
        <v>5593.6919101715903</v>
      </c>
      <c r="S4479">
        <v>5438.3733948020981</v>
      </c>
      <c r="T4479">
        <v>5283.054879432606</v>
      </c>
      <c r="U4479">
        <v>5127.7363640631138</v>
      </c>
      <c r="W4479">
        <v>0.62996000000000008</v>
      </c>
      <c r="AB4479">
        <v>1</v>
      </c>
      <c r="AC4479">
        <v>1</v>
      </c>
      <c r="AD4479">
        <v>1</v>
      </c>
      <c r="AE4479">
        <v>1</v>
      </c>
      <c r="AF4479">
        <v>1</v>
      </c>
      <c r="AL4479">
        <v>4.3864055000000004</v>
      </c>
      <c r="AM4479" s="5">
        <v>9.5075645446777344</v>
      </c>
      <c r="AN4479">
        <v>570.77625570776252</v>
      </c>
      <c r="AO4479">
        <f t="shared" si="69"/>
        <v>26826.48401826484</v>
      </c>
      <c r="AP4479">
        <v>684.93150684931504</v>
      </c>
      <c r="AQ4479">
        <v>9.3242999999999993E-2</v>
      </c>
      <c r="AR4479">
        <v>3.5771999999999998E-2</v>
      </c>
      <c r="AS4479">
        <v>3.2356099999999999E-2</v>
      </c>
      <c r="AT4479">
        <v>3.1231100000000001E-2</v>
      </c>
      <c r="AU4479">
        <v>2.9755500000000001E-2</v>
      </c>
      <c r="AW4479">
        <v>9.3243000000000006E-2</v>
      </c>
      <c r="AX4479">
        <v>3.5771999999999998E-2</v>
      </c>
      <c r="AY4479">
        <v>3.2356099999999999E-2</v>
      </c>
      <c r="AZ4479">
        <v>3.1231099999999998E-2</v>
      </c>
      <c r="BA4479">
        <v>2.9755500000000004E-2</v>
      </c>
      <c r="BC4479" s="52">
        <v>100000</v>
      </c>
      <c r="BD4479" s="52">
        <v>100000</v>
      </c>
      <c r="BE4479">
        <v>0</v>
      </c>
      <c r="BF4479">
        <v>0</v>
      </c>
      <c r="BG4479">
        <v>0</v>
      </c>
    </row>
    <row r="4480" spans="1:59">
      <c r="A4480">
        <v>4479</v>
      </c>
      <c r="E4480">
        <v>9795.2054794520554</v>
      </c>
      <c r="K4480">
        <v>3784.8930249625037</v>
      </c>
      <c r="L4480">
        <v>4206.7263582958367</v>
      </c>
      <c r="M4480">
        <v>4628.5596916291697</v>
      </c>
      <c r="N4480">
        <v>5050.3930249625027</v>
      </c>
      <c r="O4480">
        <v>5472.2263582958358</v>
      </c>
      <c r="Q4480">
        <v>5417.9405995009483</v>
      </c>
      <c r="R4480">
        <v>5271.5664537034163</v>
      </c>
      <c r="S4480">
        <v>5125.1923079058843</v>
      </c>
      <c r="T4480">
        <v>4978.8181621083522</v>
      </c>
      <c r="U4480">
        <v>4832.4440163108202</v>
      </c>
      <c r="W4480">
        <v>0.60369000000000006</v>
      </c>
      <c r="AB4480">
        <v>1</v>
      </c>
      <c r="AC4480">
        <v>1</v>
      </c>
      <c r="AD4480">
        <v>1</v>
      </c>
      <c r="AE4480">
        <v>1</v>
      </c>
      <c r="AF4480">
        <v>1</v>
      </c>
      <c r="AL4480">
        <v>4.5266440000000001</v>
      </c>
      <c r="AM4480" s="5">
        <v>5.4274458885192871</v>
      </c>
      <c r="AN4480">
        <v>570.77625570776252</v>
      </c>
      <c r="AO4480">
        <f t="shared" si="69"/>
        <v>26826.48401826484</v>
      </c>
      <c r="AP4480">
        <v>684.93150684931504</v>
      </c>
      <c r="AQ4480">
        <v>9.3195100000000003E-2</v>
      </c>
      <c r="AR4480">
        <v>3.5746299999999995E-2</v>
      </c>
      <c r="AS4480">
        <v>3.2331000000000006E-2</v>
      </c>
      <c r="AT4480">
        <v>3.11934E-2</v>
      </c>
      <c r="AU4480">
        <v>2.9529099999999999E-2</v>
      </c>
      <c r="AW4480">
        <v>9.3195100000000017E-2</v>
      </c>
      <c r="AX4480">
        <v>3.5746299999999995E-2</v>
      </c>
      <c r="AY4480">
        <v>3.2331000000000013E-2</v>
      </c>
      <c r="AZ4480">
        <v>3.1193399999999996E-2</v>
      </c>
      <c r="BA4480">
        <v>2.9529100000000003E-2</v>
      </c>
      <c r="BC4480" s="52">
        <v>100000</v>
      </c>
      <c r="BD4480" s="52">
        <v>100000</v>
      </c>
      <c r="BE4480">
        <v>0</v>
      </c>
      <c r="BF4480">
        <v>0</v>
      </c>
      <c r="BG4480">
        <v>0</v>
      </c>
    </row>
    <row r="4481" spans="1:59">
      <c r="A4481">
        <v>4480</v>
      </c>
      <c r="E4481">
        <v>9795.2054794520554</v>
      </c>
      <c r="K4481">
        <v>3789.3172131857214</v>
      </c>
      <c r="L4481">
        <v>4401.8555465190548</v>
      </c>
      <c r="M4481">
        <v>5014.3938798523877</v>
      </c>
      <c r="N4481">
        <v>5626.9322131857207</v>
      </c>
      <c r="O4481">
        <v>6239.4705465190536</v>
      </c>
      <c r="Q4481">
        <v>5757.2815054409193</v>
      </c>
      <c r="R4481">
        <v>5601.7395336072996</v>
      </c>
      <c r="S4481">
        <v>5446.1975617736798</v>
      </c>
      <c r="T4481">
        <v>5290.6555899400601</v>
      </c>
      <c r="U4481">
        <v>5135.1136181064403</v>
      </c>
      <c r="W4481">
        <v>0.46576999999999996</v>
      </c>
      <c r="AB4481">
        <v>1</v>
      </c>
      <c r="AC4481">
        <v>1</v>
      </c>
      <c r="AD4481">
        <v>1</v>
      </c>
      <c r="AE4481">
        <v>1</v>
      </c>
      <c r="AF4481">
        <v>1</v>
      </c>
      <c r="AL4481">
        <v>4.299302</v>
      </c>
      <c r="AM4481" s="5">
        <v>8.8332576751708984</v>
      </c>
      <c r="AN4481">
        <v>570.77625570776252</v>
      </c>
      <c r="AO4481">
        <f t="shared" si="69"/>
        <v>26826.48401826484</v>
      </c>
      <c r="AP4481">
        <v>684.93150684931504</v>
      </c>
      <c r="AQ4481">
        <v>9.3737100000000004E-2</v>
      </c>
      <c r="AR4481">
        <v>3.6066299999999996E-2</v>
      </c>
      <c r="AS4481">
        <v>3.23851E-2</v>
      </c>
      <c r="AT4481">
        <v>3.23033E-2</v>
      </c>
      <c r="AU4481">
        <v>3.3460999999999998E-2</v>
      </c>
      <c r="AW4481">
        <v>9.3737100000000004E-2</v>
      </c>
      <c r="AX4481">
        <v>3.6066299999999996E-2</v>
      </c>
      <c r="AY4481">
        <v>3.23851E-2</v>
      </c>
      <c r="AZ4481">
        <v>3.2303299999999993E-2</v>
      </c>
      <c r="BA4481">
        <v>3.3461000000000005E-2</v>
      </c>
      <c r="BC4481" s="52">
        <v>100000</v>
      </c>
      <c r="BD4481" s="52">
        <v>100000</v>
      </c>
      <c r="BE4481">
        <v>0</v>
      </c>
      <c r="BF4481">
        <v>0</v>
      </c>
      <c r="BG4481">
        <v>0</v>
      </c>
    </row>
    <row r="4482" spans="1:59">
      <c r="A4482">
        <v>4481</v>
      </c>
      <c r="E4482">
        <v>9795.2054794520554</v>
      </c>
      <c r="K4482">
        <v>4138.8280828198967</v>
      </c>
      <c r="L4482">
        <v>4935.6097494865635</v>
      </c>
      <c r="M4482">
        <v>5732.3914161532302</v>
      </c>
      <c r="N4482">
        <v>6529.173082819897</v>
      </c>
      <c r="O4482">
        <v>7325.9547494865637</v>
      </c>
      <c r="Q4482">
        <v>6078.7164527664827</v>
      </c>
      <c r="R4482">
        <v>5914.4904126003403</v>
      </c>
      <c r="S4482">
        <v>5750.2643724341979</v>
      </c>
      <c r="T4482">
        <v>5586.0383322680555</v>
      </c>
      <c r="U4482">
        <v>5421.812292101913</v>
      </c>
      <c r="W4482">
        <v>0.26494000000000001</v>
      </c>
      <c r="AB4482">
        <v>1</v>
      </c>
      <c r="AC4482">
        <v>1</v>
      </c>
      <c r="AD4482">
        <v>1</v>
      </c>
      <c r="AE4482">
        <v>1</v>
      </c>
      <c r="AF4482">
        <v>1</v>
      </c>
      <c r="AL4482">
        <v>4.4003614999999998</v>
      </c>
      <c r="AM4482" s="5">
        <v>8.4966745376586914</v>
      </c>
      <c r="AN4482">
        <v>570.77625570776252</v>
      </c>
      <c r="AO4482">
        <f t="shared" si="69"/>
        <v>26826.48401826484</v>
      </c>
      <c r="AP4482">
        <v>684.93150684931504</v>
      </c>
      <c r="AQ4482">
        <v>0.100217</v>
      </c>
      <c r="AR4482">
        <v>4.3643099999999997E-2</v>
      </c>
      <c r="AS4482">
        <v>4.0092100000000006E-2</v>
      </c>
      <c r="AT4482">
        <v>4.0214899999999998E-2</v>
      </c>
      <c r="AU4482">
        <v>4.1952299999999998E-2</v>
      </c>
      <c r="AW4482">
        <v>0.10021699999999999</v>
      </c>
      <c r="AX4482">
        <v>4.3643100000000004E-2</v>
      </c>
      <c r="AY4482">
        <v>4.0092100000000006E-2</v>
      </c>
      <c r="AZ4482">
        <v>4.0214899999999998E-2</v>
      </c>
      <c r="BA4482">
        <v>4.1952299999999998E-2</v>
      </c>
      <c r="BC4482" s="52">
        <v>100000</v>
      </c>
      <c r="BD4482" s="52">
        <v>100000</v>
      </c>
      <c r="BE4482">
        <v>0</v>
      </c>
      <c r="BF4482">
        <v>0</v>
      </c>
      <c r="BG4482">
        <v>0</v>
      </c>
    </row>
    <row r="4483" spans="1:59">
      <c r="A4483">
        <v>4482</v>
      </c>
      <c r="E4483">
        <v>9795.2054794520554</v>
      </c>
      <c r="K4483">
        <v>4708.8109989110744</v>
      </c>
      <c r="L4483">
        <v>5539.2776655777416</v>
      </c>
      <c r="M4483">
        <v>6369.7443322444087</v>
      </c>
      <c r="N4483">
        <v>7200.2109989110759</v>
      </c>
      <c r="O4483">
        <v>8030.677665577743</v>
      </c>
      <c r="Q4483">
        <v>6355.4978477400055</v>
      </c>
      <c r="R4483">
        <v>6183.7941251555549</v>
      </c>
      <c r="S4483">
        <v>6012.0904025711043</v>
      </c>
      <c r="T4483">
        <v>5840.3866799866537</v>
      </c>
      <c r="U4483">
        <v>5668.6829574022031</v>
      </c>
      <c r="W4483">
        <v>0.11417000000000001</v>
      </c>
      <c r="AB4483">
        <v>1</v>
      </c>
      <c r="AC4483">
        <v>1</v>
      </c>
      <c r="AD4483">
        <v>1</v>
      </c>
      <c r="AE4483">
        <v>1</v>
      </c>
      <c r="AF4483">
        <v>1</v>
      </c>
      <c r="AL4483">
        <v>4.6788379999999998</v>
      </c>
      <c r="AM4483" s="5">
        <v>8.4674158096313477</v>
      </c>
      <c r="AN4483">
        <v>570.77625570776252</v>
      </c>
      <c r="AO4483">
        <f t="shared" ref="AO4483:AO4546" si="70">235000000/8760</f>
        <v>26826.48401826484</v>
      </c>
      <c r="AP4483">
        <v>684.93150684931504</v>
      </c>
      <c r="AQ4483">
        <v>0.106423</v>
      </c>
      <c r="AR4483">
        <v>9.42997E-2</v>
      </c>
      <c r="AS4483">
        <v>4.9375300000000004E-2</v>
      </c>
      <c r="AT4483">
        <v>4.4044600000000003E-2</v>
      </c>
      <c r="AU4483">
        <v>4.5035100000000002E-2</v>
      </c>
      <c r="AW4483">
        <v>0.106423</v>
      </c>
      <c r="AX4483">
        <v>9.42997E-2</v>
      </c>
      <c r="AY4483">
        <v>4.9375299999999997E-2</v>
      </c>
      <c r="AZ4483">
        <v>4.4044600000000003E-2</v>
      </c>
      <c r="BA4483">
        <v>4.5035100000000008E-2</v>
      </c>
      <c r="BC4483" s="52">
        <v>100000</v>
      </c>
      <c r="BD4483" s="52">
        <v>100000</v>
      </c>
      <c r="BE4483">
        <v>0</v>
      </c>
      <c r="BF4483">
        <v>0</v>
      </c>
      <c r="BG4483">
        <v>0</v>
      </c>
    </row>
    <row r="4484" spans="1:59">
      <c r="A4484">
        <v>4483</v>
      </c>
      <c r="E4484">
        <v>9795.2054794520554</v>
      </c>
      <c r="K4484">
        <v>5105.513209592903</v>
      </c>
      <c r="L4484">
        <v>5875.8132095929031</v>
      </c>
      <c r="M4484">
        <v>6646.1132095929033</v>
      </c>
      <c r="N4484">
        <v>7416.4132095929035</v>
      </c>
      <c r="O4484">
        <v>8186.7132095929037</v>
      </c>
      <c r="Q4484">
        <v>7015.9350570191118</v>
      </c>
      <c r="R4484">
        <v>6826.3885892066355</v>
      </c>
      <c r="S4484">
        <v>6636.8421213941592</v>
      </c>
      <c r="T4484">
        <v>6447.2956535816829</v>
      </c>
      <c r="U4484">
        <v>6257.7491857692066</v>
      </c>
      <c r="W4484">
        <v>3.8030000000000001E-2</v>
      </c>
      <c r="AB4484">
        <v>1</v>
      </c>
      <c r="AC4484">
        <v>1</v>
      </c>
      <c r="AD4484">
        <v>1</v>
      </c>
      <c r="AE4484">
        <v>1</v>
      </c>
      <c r="AF4484">
        <v>1</v>
      </c>
      <c r="AL4484">
        <v>5.4061349999999999</v>
      </c>
      <c r="AM4484" s="5">
        <v>8.6106977462768555</v>
      </c>
      <c r="AN4484">
        <v>570.77625570776252</v>
      </c>
      <c r="AO4484">
        <f t="shared" si="70"/>
        <v>26826.48401826484</v>
      </c>
      <c r="AP4484">
        <v>684.93150684931504</v>
      </c>
      <c r="AQ4484">
        <v>0.109816</v>
      </c>
      <c r="AR4484">
        <v>0.102677</v>
      </c>
      <c r="AS4484">
        <v>8.894379999999999E-2</v>
      </c>
      <c r="AT4484">
        <v>4.8804099999999996E-2</v>
      </c>
      <c r="AU4484">
        <v>4.7217599999999998E-2</v>
      </c>
      <c r="AW4484">
        <v>0.10981600000000001</v>
      </c>
      <c r="AX4484">
        <v>0.102677</v>
      </c>
      <c r="AY4484">
        <v>8.8943800000000003E-2</v>
      </c>
      <c r="AZ4484">
        <v>4.8804100000000003E-2</v>
      </c>
      <c r="BA4484">
        <v>4.7217599999999998E-2</v>
      </c>
      <c r="BC4484" s="52">
        <v>100000</v>
      </c>
      <c r="BD4484" s="52">
        <v>100000</v>
      </c>
      <c r="BE4484">
        <v>0</v>
      </c>
      <c r="BF4484">
        <v>0</v>
      </c>
      <c r="BG4484">
        <v>0</v>
      </c>
    </row>
    <row r="4485" spans="1:59">
      <c r="A4485">
        <v>4484</v>
      </c>
      <c r="E4485">
        <v>9795.2054794520554</v>
      </c>
      <c r="K4485">
        <v>5092.9780096271206</v>
      </c>
      <c r="L4485">
        <v>5734.5830096271202</v>
      </c>
      <c r="M4485">
        <v>6376.1880096271198</v>
      </c>
      <c r="N4485">
        <v>7017.7930096271193</v>
      </c>
      <c r="O4485">
        <v>7659.3980096271189</v>
      </c>
      <c r="Q4485">
        <v>7254.2928927528346</v>
      </c>
      <c r="R4485">
        <v>7058.3068150286135</v>
      </c>
      <c r="S4485">
        <v>6862.3207373043924</v>
      </c>
      <c r="T4485">
        <v>6666.3346595801713</v>
      </c>
      <c r="U4485">
        <v>6470.3485818559502</v>
      </c>
      <c r="W4485">
        <v>0</v>
      </c>
      <c r="AB4485">
        <v>1</v>
      </c>
      <c r="AC4485">
        <v>1</v>
      </c>
      <c r="AD4485">
        <v>1</v>
      </c>
      <c r="AE4485">
        <v>1</v>
      </c>
      <c r="AF4485">
        <v>1</v>
      </c>
      <c r="AL4485">
        <v>6.8187879999999996</v>
      </c>
      <c r="AM4485" s="5">
        <v>8.2526073455810547</v>
      </c>
      <c r="AN4485">
        <v>570.77625570776252</v>
      </c>
      <c r="AO4485">
        <f t="shared" si="70"/>
        <v>26826.48401826484</v>
      </c>
      <c r="AP4485">
        <v>684.93150684931504</v>
      </c>
      <c r="AQ4485">
        <v>0.109817</v>
      </c>
      <c r="AR4485">
        <v>0.103073</v>
      </c>
      <c r="AS4485">
        <v>8.9088600000000004E-2</v>
      </c>
      <c r="AT4485">
        <v>5.9975800000000003E-2</v>
      </c>
      <c r="AU4485">
        <v>4.8779299999999998E-2</v>
      </c>
      <c r="AW4485">
        <v>0.10981699999999998</v>
      </c>
      <c r="AX4485">
        <v>0.10307300000000001</v>
      </c>
      <c r="AY4485">
        <v>8.9088600000000004E-2</v>
      </c>
      <c r="AZ4485">
        <v>5.997580000000001E-2</v>
      </c>
      <c r="BA4485">
        <v>4.8779299999999998E-2</v>
      </c>
      <c r="BC4485" s="52">
        <v>100000</v>
      </c>
      <c r="BD4485" s="52">
        <v>100000</v>
      </c>
      <c r="BE4485">
        <v>0</v>
      </c>
      <c r="BF4485">
        <v>0</v>
      </c>
      <c r="BG4485">
        <v>0</v>
      </c>
    </row>
    <row r="4486" spans="1:59">
      <c r="A4486">
        <v>4485</v>
      </c>
      <c r="E4486">
        <v>9795.2054794520554</v>
      </c>
      <c r="K4486">
        <v>4989.7469510853807</v>
      </c>
      <c r="L4486">
        <v>5513.4644510853805</v>
      </c>
      <c r="M4486">
        <v>6037.1819510853802</v>
      </c>
      <c r="N4486">
        <v>6560.89945108538</v>
      </c>
      <c r="O4486">
        <v>7084.6169510853797</v>
      </c>
      <c r="Q4486">
        <v>6721.9342142730611</v>
      </c>
      <c r="R4486">
        <v>6540.3306400883175</v>
      </c>
      <c r="S4486">
        <v>6358.7270659035739</v>
      </c>
      <c r="T4486">
        <v>6177.1234917188303</v>
      </c>
      <c r="U4486">
        <v>5995.5199175340867</v>
      </c>
      <c r="W4486">
        <v>0</v>
      </c>
      <c r="AB4486">
        <v>1</v>
      </c>
      <c r="AC4486">
        <v>1</v>
      </c>
      <c r="AD4486">
        <v>1</v>
      </c>
      <c r="AE4486">
        <v>1</v>
      </c>
      <c r="AF4486">
        <v>1</v>
      </c>
      <c r="AL4486">
        <v>7.5688149999999998</v>
      </c>
      <c r="AM4486" s="5">
        <v>7.3192334175109863</v>
      </c>
      <c r="AN4486">
        <v>570.77625570776252</v>
      </c>
      <c r="AO4486">
        <f t="shared" si="70"/>
        <v>26826.48401826484</v>
      </c>
      <c r="AP4486">
        <v>684.93150684931504</v>
      </c>
      <c r="AQ4486">
        <v>0.10982299999999999</v>
      </c>
      <c r="AR4486">
        <v>0.10241400000000001</v>
      </c>
      <c r="AS4486">
        <v>8.9832899999999993E-2</v>
      </c>
      <c r="AT4486">
        <v>5.3365099999999999E-2</v>
      </c>
      <c r="AU4486">
        <v>4.82012E-2</v>
      </c>
      <c r="AW4486">
        <v>0.10982299999999999</v>
      </c>
      <c r="AX4486">
        <v>0.10241399999999999</v>
      </c>
      <c r="AY4486">
        <v>8.9832899999999979E-2</v>
      </c>
      <c r="AZ4486">
        <v>5.3365099999999999E-2</v>
      </c>
      <c r="BA4486">
        <v>4.82012E-2</v>
      </c>
      <c r="BC4486" s="52">
        <v>100000</v>
      </c>
      <c r="BD4486" s="52">
        <v>100000</v>
      </c>
      <c r="BE4486">
        <v>0</v>
      </c>
      <c r="BF4486">
        <v>0</v>
      </c>
      <c r="BG4486">
        <v>0</v>
      </c>
    </row>
    <row r="4487" spans="1:59">
      <c r="A4487">
        <v>4486</v>
      </c>
      <c r="E4487">
        <v>9795.2054794520554</v>
      </c>
      <c r="K4487">
        <v>4803.1936810063798</v>
      </c>
      <c r="L4487">
        <v>5278.0995143397131</v>
      </c>
      <c r="M4487">
        <v>5753.0053476730463</v>
      </c>
      <c r="N4487">
        <v>6227.9111810063796</v>
      </c>
      <c r="O4487">
        <v>6702.8170143397128</v>
      </c>
      <c r="Q4487">
        <v>5320.2464592785464</v>
      </c>
      <c r="R4487">
        <v>5176.5116742247546</v>
      </c>
      <c r="S4487">
        <v>5032.7768891709629</v>
      </c>
      <c r="T4487">
        <v>4889.0421041171712</v>
      </c>
      <c r="U4487">
        <v>4745.3073190633795</v>
      </c>
      <c r="W4487">
        <v>0</v>
      </c>
      <c r="AB4487">
        <v>1</v>
      </c>
      <c r="AC4487">
        <v>1</v>
      </c>
      <c r="AD4487">
        <v>1</v>
      </c>
      <c r="AE4487">
        <v>1</v>
      </c>
      <c r="AF4487">
        <v>1</v>
      </c>
      <c r="AL4487">
        <v>6.9803324</v>
      </c>
      <c r="AM4487" s="5">
        <v>6.6435966491699219</v>
      </c>
      <c r="AN4487">
        <v>570.77625570776252</v>
      </c>
      <c r="AO4487">
        <f t="shared" si="70"/>
        <v>26826.48401826484</v>
      </c>
      <c r="AP4487">
        <v>684.93150684931504</v>
      </c>
      <c r="AQ4487">
        <v>0.109528</v>
      </c>
      <c r="AR4487">
        <v>0.10231399999999999</v>
      </c>
      <c r="AS4487">
        <v>8.8967000000000004E-2</v>
      </c>
      <c r="AT4487">
        <v>5.0366799999999996E-2</v>
      </c>
      <c r="AU4487">
        <v>4.71998E-2</v>
      </c>
      <c r="AW4487">
        <v>0.109528</v>
      </c>
      <c r="AX4487">
        <v>0.102314</v>
      </c>
      <c r="AY4487">
        <v>8.8967000000000004E-2</v>
      </c>
      <c r="AZ4487">
        <v>5.0366800000000003E-2</v>
      </c>
      <c r="BA4487">
        <v>4.71998E-2</v>
      </c>
      <c r="BC4487" s="52">
        <v>100000</v>
      </c>
      <c r="BD4487" s="52">
        <v>100000</v>
      </c>
      <c r="BE4487">
        <v>0</v>
      </c>
      <c r="BF4487">
        <v>0</v>
      </c>
      <c r="BG4487">
        <v>0</v>
      </c>
    </row>
    <row r="4488" spans="1:59">
      <c r="A4488">
        <v>4487</v>
      </c>
      <c r="E4488">
        <v>9795.2054794520554</v>
      </c>
      <c r="K4488">
        <v>3492.159237526284</v>
      </c>
      <c r="L4488">
        <v>3865.6767375262839</v>
      </c>
      <c r="M4488">
        <v>4239.1942375262843</v>
      </c>
      <c r="N4488">
        <v>4612.7117375262842</v>
      </c>
      <c r="O4488">
        <v>4986.2292375262841</v>
      </c>
      <c r="Q4488">
        <v>2998.9074146593789</v>
      </c>
      <c r="R4488">
        <v>2917.8872378198926</v>
      </c>
      <c r="S4488">
        <v>2836.8670609804062</v>
      </c>
      <c r="T4488">
        <v>2755.8468841409199</v>
      </c>
      <c r="U4488">
        <v>2674.8267073014335</v>
      </c>
      <c r="W4488">
        <v>0</v>
      </c>
      <c r="AB4488">
        <v>1</v>
      </c>
      <c r="AC4488">
        <v>1</v>
      </c>
      <c r="AD4488">
        <v>1</v>
      </c>
      <c r="AE4488">
        <v>1</v>
      </c>
      <c r="AF4488">
        <v>1</v>
      </c>
      <c r="AL4488">
        <v>4.7874483999999997</v>
      </c>
      <c r="AM4488" s="5">
        <v>6.31707763671875</v>
      </c>
      <c r="AN4488">
        <v>570.77625570776252</v>
      </c>
      <c r="AO4488">
        <f t="shared" si="70"/>
        <v>26826.48401826484</v>
      </c>
      <c r="AP4488">
        <v>684.93150684931504</v>
      </c>
      <c r="AQ4488">
        <v>0.109509</v>
      </c>
      <c r="AR4488">
        <v>0.102283</v>
      </c>
      <c r="AS4488">
        <v>8.8916499999999996E-2</v>
      </c>
      <c r="AT4488">
        <v>4.8840099999999997E-2</v>
      </c>
      <c r="AU4488">
        <v>4.71969E-2</v>
      </c>
      <c r="AW4488">
        <v>0.10950900000000001</v>
      </c>
      <c r="AX4488">
        <v>0.102283</v>
      </c>
      <c r="AY4488">
        <v>8.8916499999999996E-2</v>
      </c>
      <c r="AZ4488">
        <v>4.8840099999999997E-2</v>
      </c>
      <c r="BA4488">
        <v>4.71969E-2</v>
      </c>
      <c r="BC4488" s="52">
        <v>100000</v>
      </c>
      <c r="BD4488" s="52">
        <v>100000</v>
      </c>
      <c r="BE4488">
        <v>0</v>
      </c>
      <c r="BF4488">
        <v>0</v>
      </c>
      <c r="BG4488">
        <v>0</v>
      </c>
    </row>
    <row r="4489" spans="1:59">
      <c r="A4489">
        <v>4488</v>
      </c>
      <c r="E4489">
        <v>9795.2054794520554</v>
      </c>
      <c r="K4489">
        <v>2494.8941000219575</v>
      </c>
      <c r="L4489">
        <v>2706.6366000219573</v>
      </c>
      <c r="M4489">
        <v>2918.3791000219571</v>
      </c>
      <c r="N4489">
        <v>3130.121600021957</v>
      </c>
      <c r="O4489">
        <v>3341.8641000219568</v>
      </c>
      <c r="Q4489">
        <v>2268.969730056705</v>
      </c>
      <c r="R4489">
        <v>2207.6699621097796</v>
      </c>
      <c r="S4489">
        <v>2146.3701941628542</v>
      </c>
      <c r="T4489">
        <v>2085.0704262159288</v>
      </c>
      <c r="U4489">
        <v>2023.7706582690034</v>
      </c>
      <c r="W4489">
        <v>0</v>
      </c>
      <c r="AB4489">
        <v>1</v>
      </c>
      <c r="AC4489">
        <v>1</v>
      </c>
      <c r="AD4489">
        <v>1</v>
      </c>
      <c r="AE4489">
        <v>1</v>
      </c>
      <c r="AF4489">
        <v>1</v>
      </c>
      <c r="AL4489">
        <v>4.1061553999999996</v>
      </c>
      <c r="AM4489" s="5">
        <v>6.739959716796875</v>
      </c>
      <c r="AN4489">
        <v>570.77625570776252</v>
      </c>
      <c r="AO4489">
        <f t="shared" si="70"/>
        <v>26826.48401826484</v>
      </c>
      <c r="AP4489">
        <v>684.93150684931504</v>
      </c>
      <c r="AQ4489">
        <v>0.109454</v>
      </c>
      <c r="AR4489">
        <v>0.102252</v>
      </c>
      <c r="AS4489">
        <v>8.8877499999999998E-2</v>
      </c>
      <c r="AT4489">
        <v>4.8800400000000001E-2</v>
      </c>
      <c r="AU4489">
        <v>4.7204799999999998E-2</v>
      </c>
      <c r="AW4489">
        <v>0.10945399999999998</v>
      </c>
      <c r="AX4489">
        <v>0.102252</v>
      </c>
      <c r="AY4489">
        <v>8.8877499999999984E-2</v>
      </c>
      <c r="AZ4489">
        <v>4.8800400000000008E-2</v>
      </c>
      <c r="BA4489">
        <v>4.7204800000000005E-2</v>
      </c>
      <c r="BC4489" s="52">
        <v>100000</v>
      </c>
      <c r="BD4489" s="52">
        <v>100000</v>
      </c>
      <c r="BE4489">
        <v>0</v>
      </c>
      <c r="BF4489">
        <v>0</v>
      </c>
      <c r="BG4489">
        <v>0</v>
      </c>
    </row>
    <row r="4490" spans="1:59">
      <c r="A4490">
        <v>4489</v>
      </c>
      <c r="E4490">
        <v>9795.2054794520554</v>
      </c>
      <c r="K4490">
        <v>2072.0806328201261</v>
      </c>
      <c r="L4490">
        <v>2172.3956328201261</v>
      </c>
      <c r="M4490">
        <v>2272.7106328201262</v>
      </c>
      <c r="N4490">
        <v>2373.0256328201262</v>
      </c>
      <c r="O4490">
        <v>2473.3406328201263</v>
      </c>
      <c r="Q4490">
        <v>2443.505288965599</v>
      </c>
      <c r="R4490">
        <v>2377.4901696134534</v>
      </c>
      <c r="S4490">
        <v>2311.4750502613078</v>
      </c>
      <c r="T4490">
        <v>2245.4599309091623</v>
      </c>
      <c r="U4490">
        <v>2179.4448115570167</v>
      </c>
      <c r="W4490">
        <v>0</v>
      </c>
      <c r="AB4490">
        <v>1</v>
      </c>
      <c r="AC4490">
        <v>1</v>
      </c>
      <c r="AD4490">
        <v>1</v>
      </c>
      <c r="AE4490">
        <v>1</v>
      </c>
      <c r="AF4490">
        <v>1</v>
      </c>
      <c r="AL4490">
        <v>4.7948202999999996</v>
      </c>
      <c r="AM4490" s="5">
        <v>4.7661709785461426</v>
      </c>
      <c r="AN4490">
        <v>570.77625570776252</v>
      </c>
      <c r="AO4490">
        <f t="shared" si="70"/>
        <v>26826.48401826484</v>
      </c>
      <c r="AP4490">
        <v>684.93150684931504</v>
      </c>
      <c r="AQ4490">
        <v>0.109499</v>
      </c>
      <c r="AR4490">
        <v>0.102268</v>
      </c>
      <c r="AS4490">
        <v>8.89538E-2</v>
      </c>
      <c r="AT4490">
        <v>4.8878199999999997E-2</v>
      </c>
      <c r="AU4490">
        <v>4.7207500000000006E-2</v>
      </c>
      <c r="AW4490">
        <v>0.109499</v>
      </c>
      <c r="AX4490">
        <v>0.10226800000000001</v>
      </c>
      <c r="AY4490">
        <v>8.8953800000000013E-2</v>
      </c>
      <c r="AZ4490">
        <v>4.8878199999999997E-2</v>
      </c>
      <c r="BA4490">
        <v>4.7207499999999999E-2</v>
      </c>
      <c r="BC4490" s="52">
        <v>100000</v>
      </c>
      <c r="BD4490" s="52">
        <v>100000</v>
      </c>
      <c r="BE4490">
        <v>0</v>
      </c>
      <c r="BF4490">
        <v>0</v>
      </c>
      <c r="BG4490">
        <v>0</v>
      </c>
    </row>
    <row r="4491" spans="1:59">
      <c r="A4491">
        <v>4490</v>
      </c>
      <c r="E4491">
        <v>9795.2054794520554</v>
      </c>
      <c r="K4491">
        <v>1912.2365171706529</v>
      </c>
      <c r="L4491">
        <v>1961.5690171706528</v>
      </c>
      <c r="M4491">
        <v>2010.9015171706528</v>
      </c>
      <c r="N4491">
        <v>2060.2340171706528</v>
      </c>
      <c r="O4491">
        <v>2109.5665171706528</v>
      </c>
      <c r="Q4491">
        <v>2375.7696423330522</v>
      </c>
      <c r="R4491">
        <v>2311.5845073397363</v>
      </c>
      <c r="S4491">
        <v>2247.3993723464205</v>
      </c>
      <c r="T4491">
        <v>2183.2142373531046</v>
      </c>
      <c r="U4491">
        <v>2119.0291023597888</v>
      </c>
      <c r="W4491">
        <v>0</v>
      </c>
      <c r="AB4491">
        <v>1</v>
      </c>
      <c r="AC4491">
        <v>1</v>
      </c>
      <c r="AD4491">
        <v>1</v>
      </c>
      <c r="AE4491">
        <v>1</v>
      </c>
      <c r="AF4491">
        <v>1</v>
      </c>
      <c r="AL4491">
        <v>7.1060705000000004</v>
      </c>
      <c r="AM4491" s="5">
        <v>4.8728451728820801</v>
      </c>
      <c r="AN4491">
        <v>570.77625570776252</v>
      </c>
      <c r="AO4491">
        <f t="shared" si="70"/>
        <v>26826.48401826484</v>
      </c>
      <c r="AP4491">
        <v>684.93150684931504</v>
      </c>
      <c r="AQ4491">
        <v>0.10953300000000001</v>
      </c>
      <c r="AR4491">
        <v>0.102295</v>
      </c>
      <c r="AS4491">
        <v>8.9023399999999989E-2</v>
      </c>
      <c r="AT4491">
        <v>4.8867000000000001E-2</v>
      </c>
      <c r="AU4491">
        <v>4.7201900000000005E-2</v>
      </c>
      <c r="AW4491">
        <v>0.10953300000000001</v>
      </c>
      <c r="AX4491">
        <v>0.10229500000000001</v>
      </c>
      <c r="AY4491">
        <v>8.9023399999999989E-2</v>
      </c>
      <c r="AZ4491">
        <v>4.8867000000000008E-2</v>
      </c>
      <c r="BA4491">
        <v>4.7201900000000005E-2</v>
      </c>
      <c r="BC4491" s="52">
        <v>100000</v>
      </c>
      <c r="BD4491" s="52">
        <v>100000</v>
      </c>
      <c r="BE4491">
        <v>0</v>
      </c>
      <c r="BF4491">
        <v>0</v>
      </c>
      <c r="BG4491">
        <v>0</v>
      </c>
    </row>
    <row r="4492" spans="1:59">
      <c r="A4492">
        <v>4491</v>
      </c>
      <c r="E4492">
        <v>9795.2054794520554</v>
      </c>
      <c r="K4492">
        <v>1865.8301610143542</v>
      </c>
      <c r="L4492">
        <v>1906.1151610143543</v>
      </c>
      <c r="M4492">
        <v>1946.4001610143544</v>
      </c>
      <c r="N4492">
        <v>1986.6851610143544</v>
      </c>
      <c r="O4492">
        <v>2026.9701610143545</v>
      </c>
      <c r="Q4492">
        <v>2999.2461487178261</v>
      </c>
      <c r="R4492">
        <v>2918.2168197424662</v>
      </c>
      <c r="S4492">
        <v>2837.1874907671063</v>
      </c>
      <c r="T4492">
        <v>2756.1581617917464</v>
      </c>
      <c r="U4492">
        <v>2675.1288328163864</v>
      </c>
      <c r="W4492">
        <v>0</v>
      </c>
      <c r="AB4492">
        <v>1</v>
      </c>
      <c r="AC4492">
        <v>1</v>
      </c>
      <c r="AD4492">
        <v>1</v>
      </c>
      <c r="AE4492">
        <v>1</v>
      </c>
      <c r="AF4492">
        <v>1</v>
      </c>
      <c r="AL4492">
        <v>6.6095495</v>
      </c>
      <c r="AM4492" s="5">
        <v>5.996246337890625</v>
      </c>
      <c r="AN4492">
        <v>570.77625570776252</v>
      </c>
      <c r="AO4492">
        <f t="shared" si="70"/>
        <v>26826.48401826484</v>
      </c>
      <c r="AP4492">
        <v>684.93150684931504</v>
      </c>
      <c r="AQ4492">
        <v>0.109587</v>
      </c>
      <c r="AR4492">
        <v>0.10235599999999999</v>
      </c>
      <c r="AS4492">
        <v>8.9032899999999998E-2</v>
      </c>
      <c r="AT4492">
        <v>4.8853299999999995E-2</v>
      </c>
      <c r="AU4492">
        <v>4.7183799999999998E-2</v>
      </c>
      <c r="AW4492">
        <v>0.109587</v>
      </c>
      <c r="AX4492">
        <v>0.10235599999999999</v>
      </c>
      <c r="AY4492">
        <v>8.9032900000000012E-2</v>
      </c>
      <c r="AZ4492">
        <v>4.8853300000000002E-2</v>
      </c>
      <c r="BA4492">
        <v>4.7183799999999998E-2</v>
      </c>
      <c r="BC4492" s="52">
        <v>100000</v>
      </c>
      <c r="BD4492" s="52">
        <v>100000</v>
      </c>
      <c r="BE4492">
        <v>0</v>
      </c>
      <c r="BF4492">
        <v>0</v>
      </c>
      <c r="BG4492">
        <v>0</v>
      </c>
    </row>
    <row r="4493" spans="1:59">
      <c r="A4493">
        <v>4492</v>
      </c>
      <c r="E4493">
        <v>9795.2054794520554</v>
      </c>
      <c r="K4493">
        <v>1900.4507759246087</v>
      </c>
      <c r="L4493">
        <v>1941.5607759246086</v>
      </c>
      <c r="M4493">
        <v>1982.6707759246085</v>
      </c>
      <c r="N4493">
        <v>2023.7807759246084</v>
      </c>
      <c r="O4493">
        <v>2064.8907759246085</v>
      </c>
      <c r="Q4493">
        <v>4808.5600536442926</v>
      </c>
      <c r="R4493">
        <v>4678.6492776182458</v>
      </c>
      <c r="S4493">
        <v>4548.7385015921991</v>
      </c>
      <c r="T4493">
        <v>4418.8277255661524</v>
      </c>
      <c r="U4493">
        <v>4288.9169495401056</v>
      </c>
      <c r="W4493">
        <v>0</v>
      </c>
      <c r="AB4493">
        <v>1</v>
      </c>
      <c r="AC4493">
        <v>1</v>
      </c>
      <c r="AD4493">
        <v>1</v>
      </c>
      <c r="AE4493">
        <v>1</v>
      </c>
      <c r="AF4493">
        <v>1</v>
      </c>
      <c r="AL4493">
        <v>6.4656440000000002</v>
      </c>
      <c r="AM4493" s="5">
        <v>6.195127010345459</v>
      </c>
      <c r="AN4493">
        <v>570.77625570776252</v>
      </c>
      <c r="AO4493">
        <f t="shared" si="70"/>
        <v>26826.48401826484</v>
      </c>
      <c r="AP4493">
        <v>684.93150684931504</v>
      </c>
      <c r="AQ4493">
        <v>0.10682800000000001</v>
      </c>
      <c r="AR4493">
        <v>0.101676</v>
      </c>
      <c r="AS4493">
        <v>8.4056400000000003E-2</v>
      </c>
      <c r="AT4493">
        <v>4.5742699999999997E-2</v>
      </c>
      <c r="AU4493">
        <v>4.5820099999999996E-2</v>
      </c>
      <c r="AW4493">
        <v>0.10682800000000002</v>
      </c>
      <c r="AX4493">
        <v>0.101676</v>
      </c>
      <c r="AY4493">
        <v>8.4056400000000017E-2</v>
      </c>
      <c r="AZ4493">
        <v>4.5742699999999997E-2</v>
      </c>
      <c r="BA4493">
        <v>4.5820099999999989E-2</v>
      </c>
      <c r="BC4493" s="52">
        <v>100000</v>
      </c>
      <c r="BD4493" s="52">
        <v>100000</v>
      </c>
      <c r="BE4493">
        <v>0</v>
      </c>
      <c r="BF4493">
        <v>0</v>
      </c>
      <c r="BG4493">
        <v>0</v>
      </c>
    </row>
    <row r="4494" spans="1:59">
      <c r="A4494">
        <v>4493</v>
      </c>
      <c r="E4494">
        <v>9795.2054794520554</v>
      </c>
      <c r="K4494">
        <v>2386.6126023239276</v>
      </c>
      <c r="L4494">
        <v>2425.9351023239278</v>
      </c>
      <c r="M4494">
        <v>2465.257602323928</v>
      </c>
      <c r="N4494">
        <v>2504.5801023239283</v>
      </c>
      <c r="O4494">
        <v>2543.9026023239285</v>
      </c>
      <c r="Q4494">
        <v>8980.4020432462112</v>
      </c>
      <c r="R4494">
        <v>8737.7824240387417</v>
      </c>
      <c r="S4494">
        <v>8495.1628048312723</v>
      </c>
      <c r="T4494">
        <v>8252.5431856238029</v>
      </c>
      <c r="U4494">
        <v>8009.9235664163334</v>
      </c>
      <c r="W4494">
        <v>5.5399999999999998E-3</v>
      </c>
      <c r="AB4494">
        <v>1</v>
      </c>
      <c r="AC4494">
        <v>1</v>
      </c>
      <c r="AD4494">
        <v>1</v>
      </c>
      <c r="AE4494">
        <v>1</v>
      </c>
      <c r="AF4494">
        <v>1</v>
      </c>
      <c r="AL4494">
        <v>6.1294880000000003</v>
      </c>
      <c r="AM4494" s="5">
        <v>7.1343307495117188</v>
      </c>
      <c r="AN4494">
        <v>570.77625570776252</v>
      </c>
      <c r="AO4494">
        <f t="shared" si="70"/>
        <v>26826.48401826484</v>
      </c>
      <c r="AP4494">
        <v>684.93150684931504</v>
      </c>
      <c r="AQ4494">
        <v>0.10682800000000001</v>
      </c>
      <c r="AR4494">
        <v>0.10167799999999999</v>
      </c>
      <c r="AS4494">
        <v>7.7723899999999999E-2</v>
      </c>
      <c r="AT4494">
        <v>4.6095999999999998E-2</v>
      </c>
      <c r="AU4494">
        <v>4.5731800000000003E-2</v>
      </c>
      <c r="AW4494">
        <v>0.10682800000000002</v>
      </c>
      <c r="AX4494">
        <v>0.10167799999999998</v>
      </c>
      <c r="AY4494">
        <v>7.7723899999999999E-2</v>
      </c>
      <c r="AZ4494">
        <v>4.6095999999999998E-2</v>
      </c>
      <c r="BA4494">
        <v>4.5731800000000003E-2</v>
      </c>
      <c r="BC4494" s="52">
        <v>100000</v>
      </c>
      <c r="BD4494" s="52">
        <v>100000</v>
      </c>
      <c r="BE4494">
        <v>0</v>
      </c>
      <c r="BF4494">
        <v>0</v>
      </c>
      <c r="BG4494">
        <v>0</v>
      </c>
    </row>
    <row r="4495" spans="1:59">
      <c r="A4495">
        <v>4494</v>
      </c>
      <c r="E4495">
        <v>9795.2054794520554</v>
      </c>
      <c r="K4495">
        <v>3205.7216189239912</v>
      </c>
      <c r="L4495">
        <v>3248.069118923991</v>
      </c>
      <c r="M4495">
        <v>3290.4166189239909</v>
      </c>
      <c r="N4495">
        <v>3332.7641189239907</v>
      </c>
      <c r="O4495">
        <v>3375.1116189239906</v>
      </c>
      <c r="Q4495">
        <v>10591.548932647571</v>
      </c>
      <c r="R4495">
        <v>10305.40165780188</v>
      </c>
      <c r="S4495">
        <v>10019.254382956189</v>
      </c>
      <c r="T4495">
        <v>9733.1071081104983</v>
      </c>
      <c r="U4495">
        <v>9446.9598332648075</v>
      </c>
      <c r="W4495">
        <v>3.6819999999999999E-2</v>
      </c>
      <c r="AB4495">
        <v>1</v>
      </c>
      <c r="AC4495">
        <v>1</v>
      </c>
      <c r="AD4495">
        <v>1</v>
      </c>
      <c r="AE4495">
        <v>1</v>
      </c>
      <c r="AF4495">
        <v>1</v>
      </c>
      <c r="AL4495">
        <v>5.2344850000000003</v>
      </c>
      <c r="AM4495" s="5">
        <v>7.024200439453125</v>
      </c>
      <c r="AN4495">
        <v>570.77625570776252</v>
      </c>
      <c r="AO4495">
        <f t="shared" si="70"/>
        <v>26826.48401826484</v>
      </c>
      <c r="AP4495">
        <v>684.93150684931504</v>
      </c>
      <c r="AQ4495">
        <v>0.105863</v>
      </c>
      <c r="AR4495">
        <v>9.3871399999999994E-2</v>
      </c>
      <c r="AS4495">
        <v>4.75135E-2</v>
      </c>
      <c r="AT4495">
        <v>4.3194999999999997E-2</v>
      </c>
      <c r="AU4495">
        <v>4.4612200000000005E-2</v>
      </c>
      <c r="AW4495">
        <v>0.105863</v>
      </c>
      <c r="AX4495">
        <v>9.387139999999998E-2</v>
      </c>
      <c r="AY4495">
        <v>4.75135E-2</v>
      </c>
      <c r="AZ4495">
        <v>4.3194999999999997E-2</v>
      </c>
      <c r="BA4495">
        <v>4.4612200000000005E-2</v>
      </c>
      <c r="BC4495" s="52">
        <v>100000</v>
      </c>
      <c r="BD4495" s="52">
        <v>100000</v>
      </c>
      <c r="BE4495">
        <v>0</v>
      </c>
      <c r="BF4495">
        <v>0</v>
      </c>
      <c r="BG4495">
        <v>0</v>
      </c>
    </row>
    <row r="4496" spans="1:59">
      <c r="A4496">
        <v>4495</v>
      </c>
      <c r="E4496">
        <v>9795.2054794520554</v>
      </c>
      <c r="K4496">
        <v>3748.6023250698972</v>
      </c>
      <c r="L4496">
        <v>3789.4373250698973</v>
      </c>
      <c r="M4496">
        <v>3830.2723250698973</v>
      </c>
      <c r="N4496">
        <v>3871.1073250698973</v>
      </c>
      <c r="O4496">
        <v>3911.9423250698974</v>
      </c>
      <c r="Q4496">
        <v>10796.64453794272</v>
      </c>
      <c r="R4496">
        <v>10504.956284340367</v>
      </c>
      <c r="S4496">
        <v>10213.268030738014</v>
      </c>
      <c r="T4496">
        <v>9921.5797771356611</v>
      </c>
      <c r="U4496">
        <v>9629.8915235333079</v>
      </c>
      <c r="W4496">
        <v>0.14177999999999999</v>
      </c>
      <c r="AB4496">
        <v>1</v>
      </c>
      <c r="AC4496">
        <v>1</v>
      </c>
      <c r="AD4496">
        <v>1</v>
      </c>
      <c r="AE4496">
        <v>1</v>
      </c>
      <c r="AF4496">
        <v>1</v>
      </c>
      <c r="AL4496">
        <v>3.9051754000000001</v>
      </c>
      <c r="AM4496" s="5">
        <v>6.5372128486633301</v>
      </c>
      <c r="AN4496">
        <v>570.77625570776252</v>
      </c>
      <c r="AO4496">
        <f t="shared" si="70"/>
        <v>26826.48401826484</v>
      </c>
      <c r="AP4496">
        <v>684.93150684931504</v>
      </c>
      <c r="AQ4496">
        <v>0.103613</v>
      </c>
      <c r="AR4496">
        <v>4.5573000000000002E-2</v>
      </c>
      <c r="AS4496">
        <v>4.0671900000000004E-2</v>
      </c>
      <c r="AT4496">
        <v>3.8289200000000002E-2</v>
      </c>
      <c r="AU4496">
        <v>4.2823399999999998E-2</v>
      </c>
      <c r="AW4496">
        <v>0.103613</v>
      </c>
      <c r="AX4496">
        <v>4.5573000000000002E-2</v>
      </c>
      <c r="AY4496">
        <v>4.0671899999999997E-2</v>
      </c>
      <c r="AZ4496">
        <v>3.8289200000000009E-2</v>
      </c>
      <c r="BA4496">
        <v>4.2823399999999998E-2</v>
      </c>
      <c r="BC4496" s="52">
        <v>100000</v>
      </c>
      <c r="BD4496" s="52">
        <v>100000</v>
      </c>
      <c r="BE4496">
        <v>0</v>
      </c>
      <c r="BF4496">
        <v>0</v>
      </c>
      <c r="BG4496">
        <v>0</v>
      </c>
    </row>
    <row r="4497" spans="1:59">
      <c r="A4497">
        <v>4496</v>
      </c>
      <c r="E4497">
        <v>9795.2054794520554</v>
      </c>
      <c r="K4497">
        <v>3540.1420267804924</v>
      </c>
      <c r="L4497">
        <v>3589.3095267804924</v>
      </c>
      <c r="M4497">
        <v>3638.4770267804925</v>
      </c>
      <c r="N4497">
        <v>3687.6445267804925</v>
      </c>
      <c r="O4497">
        <v>3736.8120267804925</v>
      </c>
      <c r="Q4497">
        <v>8922.4347022969414</v>
      </c>
      <c r="R4497">
        <v>8681.3811618726922</v>
      </c>
      <c r="S4497">
        <v>8440.3276214484431</v>
      </c>
      <c r="T4497">
        <v>8199.2740810241939</v>
      </c>
      <c r="U4497">
        <v>7958.2205405999448</v>
      </c>
      <c r="W4497">
        <v>0.33562000000000003</v>
      </c>
      <c r="AB4497">
        <v>1</v>
      </c>
      <c r="AC4497">
        <v>1</v>
      </c>
      <c r="AD4497">
        <v>1</v>
      </c>
      <c r="AE4497">
        <v>1</v>
      </c>
      <c r="AF4497">
        <v>1</v>
      </c>
      <c r="AL4497">
        <v>2.9858813</v>
      </c>
      <c r="AM4497" s="5">
        <v>5.8126492500305176</v>
      </c>
      <c r="AN4497">
        <v>570.77625570776252</v>
      </c>
      <c r="AO4497">
        <f t="shared" si="70"/>
        <v>26826.48401826484</v>
      </c>
      <c r="AP4497">
        <v>684.93150684931504</v>
      </c>
      <c r="AQ4497">
        <v>9.4998299999999994E-2</v>
      </c>
      <c r="AR4497">
        <v>3.6581699999999995E-2</v>
      </c>
      <c r="AS4497">
        <v>8.1571500000000002E-3</v>
      </c>
      <c r="AT4497">
        <v>7.1508300000000004E-3</v>
      </c>
      <c r="AU4497">
        <v>2.8268999999999999E-2</v>
      </c>
      <c r="AW4497">
        <v>9.4998299999999994E-2</v>
      </c>
      <c r="AX4497">
        <v>3.6581699999999995E-2</v>
      </c>
      <c r="AY4497">
        <v>8.1571500000000019E-3</v>
      </c>
      <c r="AZ4497">
        <v>7.1508299999999969E-3</v>
      </c>
      <c r="BA4497">
        <v>2.8269000000000002E-2</v>
      </c>
      <c r="BC4497" s="52">
        <v>100000</v>
      </c>
      <c r="BD4497" s="52">
        <v>100000</v>
      </c>
      <c r="BE4497">
        <v>0</v>
      </c>
      <c r="BF4497">
        <v>0</v>
      </c>
      <c r="BG4497">
        <v>0</v>
      </c>
    </row>
    <row r="4498" spans="1:59">
      <c r="A4498">
        <v>4497</v>
      </c>
      <c r="E4498">
        <v>9795.2054794520554</v>
      </c>
      <c r="K4498">
        <v>3499.6285412472157</v>
      </c>
      <c r="L4498">
        <v>3572.6385412472155</v>
      </c>
      <c r="M4498">
        <v>3645.6485412472157</v>
      </c>
      <c r="N4498">
        <v>3718.6585412472159</v>
      </c>
      <c r="O4498">
        <v>3791.6685412472161</v>
      </c>
      <c r="Q4498">
        <v>8749.789301633773</v>
      </c>
      <c r="R4498">
        <v>8513.4000469987586</v>
      </c>
      <c r="S4498">
        <v>8277.0107923637443</v>
      </c>
      <c r="T4498">
        <v>8040.6215377287308</v>
      </c>
      <c r="U4498">
        <v>7804.2322830937173</v>
      </c>
      <c r="W4498">
        <v>0.50358999999999998</v>
      </c>
      <c r="AB4498">
        <v>1</v>
      </c>
      <c r="AC4498">
        <v>1</v>
      </c>
      <c r="AD4498">
        <v>1</v>
      </c>
      <c r="AE4498">
        <v>1</v>
      </c>
      <c r="AF4498">
        <v>1</v>
      </c>
      <c r="AL4498">
        <v>2.062068</v>
      </c>
      <c r="AM4498" s="5">
        <v>6.1496114730834961</v>
      </c>
      <c r="AN4498">
        <v>570.77625570776252</v>
      </c>
      <c r="AO4498">
        <f t="shared" si="70"/>
        <v>26826.48401826484</v>
      </c>
      <c r="AP4498">
        <v>684.93150684931504</v>
      </c>
      <c r="AQ4498">
        <v>9.4678899999999996E-2</v>
      </c>
      <c r="AR4498">
        <v>1.1873799999999999E-2</v>
      </c>
      <c r="AS4498">
        <v>5.8344899999999995E-3</v>
      </c>
      <c r="AT4498">
        <v>2.5604399999999998E-3</v>
      </c>
      <c r="AU4498">
        <v>1.5515699999999999E-3</v>
      </c>
      <c r="AW4498">
        <v>9.4678899999999996E-2</v>
      </c>
      <c r="AX4498">
        <v>1.1873799999999997E-2</v>
      </c>
      <c r="AY4498">
        <v>5.8344899999999977E-3</v>
      </c>
      <c r="AZ4498">
        <v>2.5604399999999972E-3</v>
      </c>
      <c r="BA4498">
        <v>1.5515700000000021E-3</v>
      </c>
      <c r="BC4498" s="52">
        <v>100000</v>
      </c>
      <c r="BD4498" s="52">
        <v>100000</v>
      </c>
      <c r="BE4498">
        <v>0</v>
      </c>
      <c r="BF4498">
        <v>0</v>
      </c>
      <c r="BG4498">
        <v>0</v>
      </c>
    </row>
    <row r="4499" spans="1:59">
      <c r="A4499">
        <v>4498</v>
      </c>
      <c r="E4499">
        <v>9795.2054794520554</v>
      </c>
      <c r="K4499">
        <v>3739.0264103074865</v>
      </c>
      <c r="L4499">
        <v>3848.0589103074863</v>
      </c>
      <c r="M4499">
        <v>3957.0914103074861</v>
      </c>
      <c r="N4499">
        <v>4066.1239103074859</v>
      </c>
      <c r="O4499">
        <v>4175.1564103074861</v>
      </c>
      <c r="Q4499">
        <v>7957.4477110772796</v>
      </c>
      <c r="R4499">
        <v>7742.4648049815769</v>
      </c>
      <c r="S4499">
        <v>7527.4818988858742</v>
      </c>
      <c r="T4499">
        <v>7312.4989927901715</v>
      </c>
      <c r="U4499">
        <v>7097.5160866944689</v>
      </c>
      <c r="W4499">
        <v>0.63363000000000003</v>
      </c>
      <c r="AB4499">
        <v>1</v>
      </c>
      <c r="AC4499">
        <v>1</v>
      </c>
      <c r="AD4499">
        <v>1</v>
      </c>
      <c r="AE4499">
        <v>1</v>
      </c>
      <c r="AF4499">
        <v>1</v>
      </c>
      <c r="AL4499">
        <v>1.0740702</v>
      </c>
      <c r="AM4499" s="5">
        <v>6.1512856483459473</v>
      </c>
      <c r="AN4499">
        <v>570.77625570776252</v>
      </c>
      <c r="AO4499">
        <f t="shared" si="70"/>
        <v>26826.48401826484</v>
      </c>
      <c r="AP4499">
        <v>684.93150684931504</v>
      </c>
      <c r="AQ4499">
        <v>9.4731800000000005E-2</v>
      </c>
      <c r="AR4499">
        <v>1.1881899999999999E-2</v>
      </c>
      <c r="AS4499">
        <v>5.8320200000000003E-3</v>
      </c>
      <c r="AT4499">
        <v>2.3108300000000003E-3</v>
      </c>
      <c r="AU4499">
        <v>1.55171E-3</v>
      </c>
      <c r="AW4499">
        <v>9.4731800000000019E-2</v>
      </c>
      <c r="AX4499">
        <v>1.1881900000000001E-2</v>
      </c>
      <c r="AY4499">
        <v>5.8320200000000003E-3</v>
      </c>
      <c r="AZ4499">
        <v>2.3108299999999998E-3</v>
      </c>
      <c r="BA4499">
        <v>1.5517099999999978E-3</v>
      </c>
      <c r="BC4499" s="52">
        <v>100000</v>
      </c>
      <c r="BD4499" s="52">
        <v>100000</v>
      </c>
      <c r="BE4499">
        <v>0</v>
      </c>
      <c r="BF4499">
        <v>0</v>
      </c>
      <c r="BG4499">
        <v>0</v>
      </c>
    </row>
    <row r="4500" spans="1:59">
      <c r="A4500">
        <v>4499</v>
      </c>
      <c r="E4500">
        <v>9795.2054794520554</v>
      </c>
      <c r="K4500">
        <v>4206.0364071819831</v>
      </c>
      <c r="L4500">
        <v>4368.8297405153162</v>
      </c>
      <c r="M4500">
        <v>4531.6230738486493</v>
      </c>
      <c r="N4500">
        <v>4694.4164071819823</v>
      </c>
      <c r="O4500">
        <v>4857.2097405153154</v>
      </c>
      <c r="Q4500">
        <v>7323.2593127345854</v>
      </c>
      <c r="R4500">
        <v>7125.4099990687155</v>
      </c>
      <c r="S4500">
        <v>6927.5606854028456</v>
      </c>
      <c r="T4500">
        <v>6729.7113717369757</v>
      </c>
      <c r="U4500">
        <v>6531.8620580711058</v>
      </c>
      <c r="W4500">
        <v>0.72192000000000001</v>
      </c>
      <c r="AB4500">
        <v>1</v>
      </c>
      <c r="AC4500">
        <v>1</v>
      </c>
      <c r="AD4500">
        <v>1</v>
      </c>
      <c r="AE4500">
        <v>1</v>
      </c>
      <c r="AF4500">
        <v>1</v>
      </c>
      <c r="AL4500">
        <v>1.1923881999999999</v>
      </c>
      <c r="AM4500" s="5">
        <v>6.5136322975158691</v>
      </c>
      <c r="AN4500">
        <v>570.77625570776252</v>
      </c>
      <c r="AO4500">
        <f t="shared" si="70"/>
        <v>26826.48401826484</v>
      </c>
      <c r="AP4500">
        <v>684.93150684931504</v>
      </c>
      <c r="AQ4500">
        <v>9.5285499999999995E-2</v>
      </c>
      <c r="AR4500">
        <v>1.19034E-2</v>
      </c>
      <c r="AS4500">
        <v>5.8402300000000001E-3</v>
      </c>
      <c r="AT4500">
        <v>2.3155599999999999E-3</v>
      </c>
      <c r="AU4500">
        <v>1.5581400000000002E-3</v>
      </c>
      <c r="AW4500">
        <v>9.5285500000000009E-2</v>
      </c>
      <c r="AX4500">
        <v>1.1903400000000001E-2</v>
      </c>
      <c r="AY4500">
        <v>5.8402300000000018E-3</v>
      </c>
      <c r="AZ4500">
        <v>2.3155600000000012E-3</v>
      </c>
      <c r="BA4500">
        <v>1.5581399999999995E-3</v>
      </c>
      <c r="BC4500" s="52">
        <v>100000</v>
      </c>
      <c r="BD4500" s="52">
        <v>100000</v>
      </c>
      <c r="BE4500">
        <v>0</v>
      </c>
      <c r="BF4500">
        <v>0</v>
      </c>
      <c r="BG4500">
        <v>0</v>
      </c>
    </row>
    <row r="4501" spans="1:59">
      <c r="A4501">
        <v>4500</v>
      </c>
      <c r="E4501">
        <v>9795.2054794520554</v>
      </c>
      <c r="K4501">
        <v>4342.309040339368</v>
      </c>
      <c r="L4501">
        <v>4551.3015403393683</v>
      </c>
      <c r="M4501">
        <v>4760.2940403393686</v>
      </c>
      <c r="N4501">
        <v>4969.2865403393689</v>
      </c>
      <c r="O4501">
        <v>5178.2790403393692</v>
      </c>
      <c r="Q4501">
        <v>6925.6716451961547</v>
      </c>
      <c r="R4501">
        <v>6738.5637850440216</v>
      </c>
      <c r="S4501">
        <v>6551.4559248918886</v>
      </c>
      <c r="T4501">
        <v>6364.3480647397555</v>
      </c>
      <c r="U4501">
        <v>6177.2402045876224</v>
      </c>
      <c r="W4501">
        <v>0.75685999999999998</v>
      </c>
      <c r="AB4501">
        <v>1</v>
      </c>
      <c r="AC4501">
        <v>1</v>
      </c>
      <c r="AD4501">
        <v>1</v>
      </c>
      <c r="AE4501">
        <v>1</v>
      </c>
      <c r="AF4501">
        <v>1</v>
      </c>
      <c r="AL4501">
        <v>0.98168266000000004</v>
      </c>
      <c r="AM4501" s="5">
        <v>6.3782496452331543</v>
      </c>
      <c r="AN4501">
        <v>570.77625570776252</v>
      </c>
      <c r="AO4501">
        <f t="shared" si="70"/>
        <v>26826.48401826484</v>
      </c>
      <c r="AP4501">
        <v>684.93150684931504</v>
      </c>
      <c r="AQ4501">
        <v>9.5313300000000004E-2</v>
      </c>
      <c r="AR4501">
        <v>1.1897899999999999E-2</v>
      </c>
      <c r="AS4501">
        <v>5.8356199999999997E-3</v>
      </c>
      <c r="AT4501">
        <v>2.3144800000000003E-3</v>
      </c>
      <c r="AU4501">
        <v>1.55605E-3</v>
      </c>
      <c r="AW4501">
        <v>9.5313300000000004E-2</v>
      </c>
      <c r="AX4501">
        <v>1.1897900000000003E-2</v>
      </c>
      <c r="AY4501">
        <v>5.8356199999999997E-3</v>
      </c>
      <c r="AZ4501">
        <v>2.3144800000000007E-3</v>
      </c>
      <c r="BA4501">
        <v>1.5560500000000033E-3</v>
      </c>
      <c r="BC4501" s="52">
        <v>100000</v>
      </c>
      <c r="BD4501" s="52">
        <v>100000</v>
      </c>
      <c r="BE4501">
        <v>0</v>
      </c>
      <c r="BF4501">
        <v>0</v>
      </c>
      <c r="BG4501">
        <v>0</v>
      </c>
    </row>
    <row r="4502" spans="1:59">
      <c r="A4502">
        <v>4501</v>
      </c>
      <c r="E4502">
        <v>9795.2054794520554</v>
      </c>
      <c r="K4502">
        <v>4219.2953660837829</v>
      </c>
      <c r="L4502">
        <v>4479.7653660837832</v>
      </c>
      <c r="M4502">
        <v>4740.2353660837834</v>
      </c>
      <c r="N4502">
        <v>5000.7053660837837</v>
      </c>
      <c r="O4502">
        <v>5261.175366083784</v>
      </c>
      <c r="Q4502">
        <v>6325.5075881247303</v>
      </c>
      <c r="R4502">
        <v>6154.6140993788922</v>
      </c>
      <c r="S4502">
        <v>5983.7206106330541</v>
      </c>
      <c r="T4502">
        <v>5812.827121887216</v>
      </c>
      <c r="U4502">
        <v>5641.9336331413779</v>
      </c>
      <c r="W4502">
        <v>0.75563999999999998</v>
      </c>
      <c r="AB4502">
        <v>1</v>
      </c>
      <c r="AC4502">
        <v>1</v>
      </c>
      <c r="AD4502">
        <v>1</v>
      </c>
      <c r="AE4502">
        <v>1</v>
      </c>
      <c r="AF4502">
        <v>1</v>
      </c>
      <c r="AL4502">
        <v>1.1606467</v>
      </c>
      <c r="AM4502" s="5">
        <v>6.3430724143981934</v>
      </c>
      <c r="AN4502">
        <v>570.77625570776252</v>
      </c>
      <c r="AO4502">
        <f t="shared" si="70"/>
        <v>26826.48401826484</v>
      </c>
      <c r="AP4502">
        <v>684.93150684931504</v>
      </c>
      <c r="AQ4502">
        <v>9.5278699999999994E-2</v>
      </c>
      <c r="AR4502">
        <v>1.19024E-2</v>
      </c>
      <c r="AS4502">
        <v>5.8373100000000001E-3</v>
      </c>
      <c r="AT4502">
        <v>2.3108899999999999E-3</v>
      </c>
      <c r="AU4502">
        <v>1.5532600000000001E-3</v>
      </c>
      <c r="AW4502">
        <v>9.527869999999998E-2</v>
      </c>
      <c r="AX4502">
        <v>1.19024E-2</v>
      </c>
      <c r="AY4502">
        <v>5.8373099999999983E-3</v>
      </c>
      <c r="AZ4502">
        <v>2.3108900000000029E-3</v>
      </c>
      <c r="BA4502">
        <v>1.5532600000000008E-3</v>
      </c>
      <c r="BC4502" s="52">
        <v>100000</v>
      </c>
      <c r="BD4502" s="52">
        <v>100000</v>
      </c>
      <c r="BE4502">
        <v>0</v>
      </c>
      <c r="BF4502">
        <v>0</v>
      </c>
      <c r="BG4502">
        <v>0</v>
      </c>
    </row>
    <row r="4503" spans="1:59">
      <c r="A4503">
        <v>4502</v>
      </c>
      <c r="E4503">
        <v>9795.2054794520554</v>
      </c>
      <c r="K4503">
        <v>4074.1834269918645</v>
      </c>
      <c r="L4503">
        <v>4388.413426991865</v>
      </c>
      <c r="M4503">
        <v>4702.6434269918645</v>
      </c>
      <c r="N4503">
        <v>5016.8734269918641</v>
      </c>
      <c r="O4503">
        <v>5331.1034269918637</v>
      </c>
      <c r="Q4503">
        <v>6164.5191585423454</v>
      </c>
      <c r="R4503">
        <v>5997.9750243299613</v>
      </c>
      <c r="S4503">
        <v>5831.4308901175773</v>
      </c>
      <c r="T4503">
        <v>5664.8867559051932</v>
      </c>
      <c r="U4503">
        <v>5498.3426216928092</v>
      </c>
      <c r="W4503">
        <v>0.70447000000000004</v>
      </c>
      <c r="AB4503">
        <v>1</v>
      </c>
      <c r="AC4503">
        <v>1</v>
      </c>
      <c r="AD4503">
        <v>1</v>
      </c>
      <c r="AE4503">
        <v>1</v>
      </c>
      <c r="AF4503">
        <v>1</v>
      </c>
      <c r="AL4503">
        <v>1.2053094</v>
      </c>
      <c r="AM4503" s="5">
        <v>5.9516830444335938</v>
      </c>
      <c r="AN4503">
        <v>570.77625570776252</v>
      </c>
      <c r="AO4503">
        <f t="shared" si="70"/>
        <v>26826.48401826484</v>
      </c>
      <c r="AP4503">
        <v>684.93150684931504</v>
      </c>
      <c r="AQ4503">
        <v>9.5392399999999988E-2</v>
      </c>
      <c r="AR4503">
        <v>1.1893800000000001E-2</v>
      </c>
      <c r="AS4503">
        <v>5.8421499999999999E-3</v>
      </c>
      <c r="AT4503">
        <v>2.3084999999999998E-3</v>
      </c>
      <c r="AU4503">
        <v>1.55113E-3</v>
      </c>
      <c r="AW4503">
        <v>9.5392399999999974E-2</v>
      </c>
      <c r="AX4503">
        <v>1.1893800000000003E-2</v>
      </c>
      <c r="AY4503">
        <v>5.8421499999999973E-3</v>
      </c>
      <c r="AZ4503">
        <v>2.3084999999999981E-3</v>
      </c>
      <c r="BA4503">
        <v>1.5511299999999978E-3</v>
      </c>
      <c r="BC4503" s="52">
        <v>100000</v>
      </c>
      <c r="BD4503" s="52">
        <v>100000</v>
      </c>
      <c r="BE4503">
        <v>0</v>
      </c>
      <c r="BF4503">
        <v>0</v>
      </c>
      <c r="BG4503">
        <v>0</v>
      </c>
    </row>
    <row r="4504" spans="1:59">
      <c r="A4504">
        <v>4503</v>
      </c>
      <c r="E4504">
        <v>9795.2054794520554</v>
      </c>
      <c r="K4504">
        <v>3781.0131134965181</v>
      </c>
      <c r="L4504">
        <v>4209.9956134965178</v>
      </c>
      <c r="M4504">
        <v>4638.9781134965178</v>
      </c>
      <c r="N4504">
        <v>5067.9606134965179</v>
      </c>
      <c r="O4504">
        <v>5496.943113496518</v>
      </c>
      <c r="Q4504">
        <v>5809.4615443809507</v>
      </c>
      <c r="R4504">
        <v>5652.5098473868338</v>
      </c>
      <c r="S4504">
        <v>5495.5581503927169</v>
      </c>
      <c r="T4504">
        <v>5338.6064533986</v>
      </c>
      <c r="U4504">
        <v>5181.6547564044831</v>
      </c>
      <c r="W4504">
        <v>0.61612999999999996</v>
      </c>
      <c r="AB4504">
        <v>1</v>
      </c>
      <c r="AC4504">
        <v>1</v>
      </c>
      <c r="AD4504">
        <v>1</v>
      </c>
      <c r="AE4504">
        <v>1</v>
      </c>
      <c r="AF4504">
        <v>1</v>
      </c>
      <c r="AL4504">
        <v>1.9159127</v>
      </c>
      <c r="AM4504" s="5">
        <v>5.957190990447998</v>
      </c>
      <c r="AN4504">
        <v>570.77625570776252</v>
      </c>
      <c r="AO4504">
        <f t="shared" si="70"/>
        <v>26826.48401826484</v>
      </c>
      <c r="AP4504">
        <v>684.93150684931504</v>
      </c>
      <c r="AQ4504">
        <v>9.5344300000000007E-2</v>
      </c>
      <c r="AR4504">
        <v>1.25451E-2</v>
      </c>
      <c r="AS4504">
        <v>6.25868E-3</v>
      </c>
      <c r="AT4504">
        <v>2.5649499999999999E-3</v>
      </c>
      <c r="AU4504">
        <v>1.5593499999999999E-3</v>
      </c>
      <c r="AW4504">
        <v>9.5344300000000007E-2</v>
      </c>
      <c r="AX4504">
        <v>1.2545100000000003E-2</v>
      </c>
      <c r="AY4504">
        <v>6.2586800000000026E-3</v>
      </c>
      <c r="AZ4504">
        <v>2.5649499999999964E-3</v>
      </c>
      <c r="BA4504">
        <v>1.559350000000001E-3</v>
      </c>
      <c r="BC4504" s="52">
        <v>100000</v>
      </c>
      <c r="BD4504" s="52">
        <v>100000</v>
      </c>
      <c r="BE4504">
        <v>0</v>
      </c>
      <c r="BF4504">
        <v>0</v>
      </c>
      <c r="BG4504">
        <v>0</v>
      </c>
    </row>
    <row r="4505" spans="1:59">
      <c r="A4505">
        <v>4504</v>
      </c>
      <c r="E4505">
        <v>9795.2054794520554</v>
      </c>
      <c r="K4505">
        <v>3785.4327664637854</v>
      </c>
      <c r="L4505">
        <v>4404.1585997971188</v>
      </c>
      <c r="M4505">
        <v>5022.8844331304517</v>
      </c>
      <c r="N4505">
        <v>5641.6102664637847</v>
      </c>
      <c r="O4505">
        <v>6260.3360997971176</v>
      </c>
      <c r="Q4505">
        <v>6175.2295576520501</v>
      </c>
      <c r="R4505">
        <v>6008.3960649276905</v>
      </c>
      <c r="S4505">
        <v>5841.562572203331</v>
      </c>
      <c r="T4505">
        <v>5674.7290794789715</v>
      </c>
      <c r="U4505">
        <v>5507.8955867546119</v>
      </c>
      <c r="W4505">
        <v>0.47304000000000002</v>
      </c>
      <c r="AB4505">
        <v>1</v>
      </c>
      <c r="AC4505">
        <v>1</v>
      </c>
      <c r="AD4505">
        <v>1</v>
      </c>
      <c r="AE4505">
        <v>1</v>
      </c>
      <c r="AF4505">
        <v>1</v>
      </c>
      <c r="AL4505">
        <v>1.3308793999999999</v>
      </c>
      <c r="AM4505" s="5">
        <v>7.2918300628662109</v>
      </c>
      <c r="AN4505">
        <v>570.77625570776252</v>
      </c>
      <c r="AO4505">
        <f t="shared" si="70"/>
        <v>26826.48401826484</v>
      </c>
      <c r="AP4505">
        <v>684.93150684931504</v>
      </c>
      <c r="AQ4505">
        <v>9.5403399999999999E-2</v>
      </c>
      <c r="AR4505">
        <v>3.0843800000000001E-2</v>
      </c>
      <c r="AS4505">
        <v>7.2733299999999997E-3</v>
      </c>
      <c r="AT4505">
        <v>5.8404800000000003E-3</v>
      </c>
      <c r="AU4505">
        <v>6.42152E-3</v>
      </c>
      <c r="AW4505">
        <v>9.5403400000000013E-2</v>
      </c>
      <c r="AX4505">
        <v>3.0843800000000005E-2</v>
      </c>
      <c r="AY4505">
        <v>7.2733300000000015E-3</v>
      </c>
      <c r="AZ4505">
        <v>5.8404800000000021E-3</v>
      </c>
      <c r="BA4505">
        <v>6.42152E-3</v>
      </c>
      <c r="BC4505" s="52">
        <v>100000</v>
      </c>
      <c r="BD4505" s="52">
        <v>100000</v>
      </c>
      <c r="BE4505">
        <v>0</v>
      </c>
      <c r="BF4505">
        <v>0</v>
      </c>
      <c r="BG4505">
        <v>0</v>
      </c>
    </row>
    <row r="4506" spans="1:59">
      <c r="A4506">
        <v>4505</v>
      </c>
      <c r="E4506">
        <v>9795.2054794520554</v>
      </c>
      <c r="K4506">
        <v>4134.5853508778409</v>
      </c>
      <c r="L4506">
        <v>4913.0803508778408</v>
      </c>
      <c r="M4506">
        <v>5691.5753508778407</v>
      </c>
      <c r="N4506">
        <v>6470.0703508778406</v>
      </c>
      <c r="O4506">
        <v>7248.5653508778405</v>
      </c>
      <c r="Q4506">
        <v>6520.5203589783869</v>
      </c>
      <c r="R4506">
        <v>6344.358294675556</v>
      </c>
      <c r="S4506">
        <v>6168.196230372725</v>
      </c>
      <c r="T4506">
        <v>5992.0341660698941</v>
      </c>
      <c r="U4506">
        <v>5815.8721017670632</v>
      </c>
      <c r="W4506">
        <v>0.29582999999999998</v>
      </c>
      <c r="AB4506">
        <v>1</v>
      </c>
      <c r="AC4506">
        <v>1</v>
      </c>
      <c r="AD4506">
        <v>1</v>
      </c>
      <c r="AE4506">
        <v>1</v>
      </c>
      <c r="AF4506">
        <v>1</v>
      </c>
      <c r="AL4506">
        <v>1.5269727</v>
      </c>
      <c r="AM4506" s="5">
        <v>8.0688104629516602</v>
      </c>
      <c r="AN4506">
        <v>570.77625570776252</v>
      </c>
      <c r="AO4506">
        <f t="shared" si="70"/>
        <v>26826.48401826484</v>
      </c>
      <c r="AP4506">
        <v>684.93150684931504</v>
      </c>
      <c r="AQ4506">
        <v>0.105238</v>
      </c>
      <c r="AR4506">
        <v>4.3523699999999999E-2</v>
      </c>
      <c r="AS4506">
        <v>3.3570999999999997E-2</v>
      </c>
      <c r="AT4506">
        <v>3.6996800000000003E-2</v>
      </c>
      <c r="AU4506">
        <v>3.9277700000000006E-2</v>
      </c>
      <c r="AW4506">
        <v>0.10523799999999998</v>
      </c>
      <c r="AX4506">
        <v>4.3523699999999999E-2</v>
      </c>
      <c r="AY4506">
        <v>3.3571000000000004E-2</v>
      </c>
      <c r="AZ4506">
        <v>3.699680000000001E-2</v>
      </c>
      <c r="BA4506">
        <v>3.9277700000000013E-2</v>
      </c>
      <c r="BC4506" s="52">
        <v>100000</v>
      </c>
      <c r="BD4506" s="52">
        <v>100000</v>
      </c>
      <c r="BE4506">
        <v>0</v>
      </c>
      <c r="BF4506">
        <v>0</v>
      </c>
      <c r="BG4506">
        <v>0</v>
      </c>
    </row>
    <row r="4507" spans="1:59">
      <c r="A4507">
        <v>4506</v>
      </c>
      <c r="E4507">
        <v>9795.2054794520554</v>
      </c>
      <c r="K4507">
        <v>4703.9839748273462</v>
      </c>
      <c r="L4507">
        <v>5534.4514748273468</v>
      </c>
      <c r="M4507">
        <v>6364.9189748273475</v>
      </c>
      <c r="N4507">
        <v>7195.3864748273481</v>
      </c>
      <c r="O4507">
        <v>8025.8539748273488</v>
      </c>
      <c r="Q4507">
        <v>6816.0350027030017</v>
      </c>
      <c r="R4507">
        <v>6631.8891479570493</v>
      </c>
      <c r="S4507">
        <v>6447.7432932110969</v>
      </c>
      <c r="T4507">
        <v>6263.5974384651445</v>
      </c>
      <c r="U4507">
        <v>6079.4515837191921</v>
      </c>
      <c r="W4507">
        <v>0.10711</v>
      </c>
      <c r="AB4507">
        <v>1</v>
      </c>
      <c r="AC4507">
        <v>1</v>
      </c>
      <c r="AD4507">
        <v>1</v>
      </c>
      <c r="AE4507">
        <v>1</v>
      </c>
      <c r="AF4507">
        <v>1</v>
      </c>
      <c r="AL4507">
        <v>2.6975737</v>
      </c>
      <c r="AM4507" s="5">
        <v>8.4217252731323242</v>
      </c>
      <c r="AN4507">
        <v>570.77625570776252</v>
      </c>
      <c r="AO4507">
        <f t="shared" si="70"/>
        <v>26826.48401826484</v>
      </c>
      <c r="AP4507">
        <v>684.93150684931504</v>
      </c>
      <c r="AQ4507">
        <v>0.11329</v>
      </c>
      <c r="AR4507">
        <v>0.102282</v>
      </c>
      <c r="AS4507">
        <v>8.1281099999999995E-2</v>
      </c>
      <c r="AT4507">
        <v>4.4637400000000001E-2</v>
      </c>
      <c r="AU4507">
        <v>4.4715600000000001E-2</v>
      </c>
      <c r="AW4507">
        <v>0.11328999999999999</v>
      </c>
      <c r="AX4507">
        <v>0.102282</v>
      </c>
      <c r="AY4507">
        <v>8.1281099999999981E-2</v>
      </c>
      <c r="AZ4507">
        <v>4.4637400000000008E-2</v>
      </c>
      <c r="BA4507">
        <v>4.4715600000000008E-2</v>
      </c>
      <c r="BC4507" s="52">
        <v>100000</v>
      </c>
      <c r="BD4507" s="52">
        <v>100000</v>
      </c>
      <c r="BE4507">
        <v>0</v>
      </c>
      <c r="BF4507">
        <v>0</v>
      </c>
      <c r="BG4507">
        <v>0</v>
      </c>
    </row>
    <row r="4508" spans="1:59">
      <c r="A4508">
        <v>4507</v>
      </c>
      <c r="E4508">
        <v>9795.2054794520554</v>
      </c>
      <c r="K4508">
        <v>5100.2795242255779</v>
      </c>
      <c r="L4508">
        <v>5901.5986908922441</v>
      </c>
      <c r="M4508">
        <v>6702.9178575589103</v>
      </c>
      <c r="N4508">
        <v>7504.2370242255765</v>
      </c>
      <c r="O4508">
        <v>8305.5561908922427</v>
      </c>
      <c r="Q4508">
        <v>7525.8342094193586</v>
      </c>
      <c r="R4508">
        <v>7322.5120177967437</v>
      </c>
      <c r="S4508">
        <v>7119.1898261741298</v>
      </c>
      <c r="T4508">
        <v>6915.8676345515159</v>
      </c>
      <c r="U4508">
        <v>6712.545442928902</v>
      </c>
      <c r="W4508">
        <v>2.7210000000000002E-2</v>
      </c>
      <c r="AB4508">
        <v>1</v>
      </c>
      <c r="AC4508">
        <v>1</v>
      </c>
      <c r="AD4508">
        <v>1</v>
      </c>
      <c r="AE4508">
        <v>1</v>
      </c>
      <c r="AF4508">
        <v>1</v>
      </c>
      <c r="AL4508">
        <v>4.5236929999999997</v>
      </c>
      <c r="AM4508" s="5">
        <v>8.5189657211303711</v>
      </c>
      <c r="AN4508">
        <v>570.77625570776252</v>
      </c>
      <c r="AO4508">
        <f t="shared" si="70"/>
        <v>26826.48401826484</v>
      </c>
      <c r="AP4508">
        <v>684.93150684931504</v>
      </c>
      <c r="AQ4508">
        <v>0.116463</v>
      </c>
      <c r="AR4508">
        <v>0.11390900000000001</v>
      </c>
      <c r="AS4508">
        <v>9.1837000000000002E-2</v>
      </c>
      <c r="AT4508">
        <v>5.8660400000000001E-2</v>
      </c>
      <c r="AU4508">
        <v>4.8674200000000001E-2</v>
      </c>
      <c r="AW4508">
        <v>0.116463</v>
      </c>
      <c r="AX4508">
        <v>0.11390900000000002</v>
      </c>
      <c r="AY4508">
        <v>9.1836999999999988E-2</v>
      </c>
      <c r="AZ4508">
        <v>5.8660400000000001E-2</v>
      </c>
      <c r="BA4508">
        <v>4.8674200000000001E-2</v>
      </c>
      <c r="BC4508" s="52">
        <v>100000</v>
      </c>
      <c r="BD4508" s="52">
        <v>100000</v>
      </c>
      <c r="BE4508">
        <v>0</v>
      </c>
      <c r="BF4508">
        <v>0</v>
      </c>
      <c r="BG4508">
        <v>0</v>
      </c>
    </row>
    <row r="4509" spans="1:59">
      <c r="A4509">
        <v>4508</v>
      </c>
      <c r="E4509">
        <v>9795.2054794520554</v>
      </c>
      <c r="K4509">
        <v>5087.7571741516558</v>
      </c>
      <c r="L4509">
        <v>5712.6430074849895</v>
      </c>
      <c r="M4509">
        <v>6337.5288408183233</v>
      </c>
      <c r="N4509">
        <v>6962.414674151657</v>
      </c>
      <c r="O4509">
        <v>7587.3005074849907</v>
      </c>
      <c r="Q4509">
        <v>7780.7074651644471</v>
      </c>
      <c r="R4509">
        <v>7570.4994737140096</v>
      </c>
      <c r="S4509">
        <v>7360.2914822635721</v>
      </c>
      <c r="T4509">
        <v>7150.0834908131346</v>
      </c>
      <c r="U4509">
        <v>6939.8754993626972</v>
      </c>
      <c r="W4509">
        <v>0</v>
      </c>
      <c r="AB4509">
        <v>1</v>
      </c>
      <c r="AC4509">
        <v>1</v>
      </c>
      <c r="AD4509">
        <v>1</v>
      </c>
      <c r="AE4509">
        <v>1</v>
      </c>
      <c r="AF4509">
        <v>1</v>
      </c>
      <c r="AL4509">
        <v>6.2574687000000004</v>
      </c>
      <c r="AM4509" s="5">
        <v>6.5878486633300781</v>
      </c>
      <c r="AN4509">
        <v>570.77625570776252</v>
      </c>
      <c r="AO4509">
        <f t="shared" si="70"/>
        <v>26826.48401826484</v>
      </c>
      <c r="AP4509">
        <v>684.93150684931504</v>
      </c>
      <c r="AQ4509">
        <v>0.117733</v>
      </c>
      <c r="AR4509">
        <v>0.14199100000000001</v>
      </c>
      <c r="AS4509">
        <v>9.9641099999999996E-2</v>
      </c>
      <c r="AT4509">
        <v>0.103158</v>
      </c>
      <c r="AU4509">
        <v>5.3316299999999997E-2</v>
      </c>
      <c r="AW4509">
        <v>0.11773300000000002</v>
      </c>
      <c r="AX4509">
        <v>0.14199100000000003</v>
      </c>
      <c r="AY4509">
        <v>9.9641099999999996E-2</v>
      </c>
      <c r="AZ4509">
        <v>0.10315800000000001</v>
      </c>
      <c r="BA4509">
        <v>5.3316299999999997E-2</v>
      </c>
      <c r="BC4509" s="52">
        <v>100000</v>
      </c>
      <c r="BD4509" s="52">
        <v>100000</v>
      </c>
      <c r="BE4509">
        <v>0</v>
      </c>
      <c r="BF4509">
        <v>0</v>
      </c>
      <c r="BG4509">
        <v>0</v>
      </c>
    </row>
    <row r="4510" spans="1:59">
      <c r="A4510">
        <v>4509</v>
      </c>
      <c r="E4510">
        <v>9795.2054794520554</v>
      </c>
      <c r="K4510">
        <v>4984.63193824877</v>
      </c>
      <c r="L4510">
        <v>5526.2236049154362</v>
      </c>
      <c r="M4510">
        <v>6067.8152715821025</v>
      </c>
      <c r="N4510">
        <v>6609.4069382487687</v>
      </c>
      <c r="O4510">
        <v>7150.998604915435</v>
      </c>
      <c r="Q4510">
        <v>7206.3795517131821</v>
      </c>
      <c r="R4510">
        <v>7011.6879284217466</v>
      </c>
      <c r="S4510">
        <v>6816.9963051303112</v>
      </c>
      <c r="T4510">
        <v>6622.3046818388757</v>
      </c>
      <c r="U4510">
        <v>6427.6130585474402</v>
      </c>
      <c r="W4510">
        <v>0</v>
      </c>
      <c r="AB4510">
        <v>1</v>
      </c>
      <c r="AC4510">
        <v>1</v>
      </c>
      <c r="AD4510">
        <v>1</v>
      </c>
      <c r="AE4510">
        <v>1</v>
      </c>
      <c r="AF4510">
        <v>1</v>
      </c>
      <c r="AL4510">
        <v>7.3309215999999999</v>
      </c>
      <c r="AM4510" s="5">
        <v>3.5803849697113042</v>
      </c>
      <c r="AN4510">
        <v>570.77625570776252</v>
      </c>
      <c r="AO4510">
        <f t="shared" si="70"/>
        <v>26826.48401826484</v>
      </c>
      <c r="AP4510">
        <v>684.93150684931504</v>
      </c>
      <c r="AQ4510">
        <v>0.116466</v>
      </c>
      <c r="AR4510">
        <v>0.122473</v>
      </c>
      <c r="AS4510">
        <v>9.9379900000000007E-2</v>
      </c>
      <c r="AT4510">
        <v>9.950740000000001E-2</v>
      </c>
      <c r="AU4510">
        <v>5.0071800000000007E-2</v>
      </c>
      <c r="AW4510">
        <v>0.116466</v>
      </c>
      <c r="AX4510">
        <v>0.12247299999999998</v>
      </c>
      <c r="AY4510">
        <v>9.9379900000000007E-2</v>
      </c>
      <c r="AZ4510">
        <v>9.950740000000001E-2</v>
      </c>
      <c r="BA4510">
        <v>5.0071800000000014E-2</v>
      </c>
      <c r="BC4510" s="52">
        <v>100000</v>
      </c>
      <c r="BD4510" s="52">
        <v>100000</v>
      </c>
      <c r="BE4510">
        <v>0</v>
      </c>
      <c r="BF4510">
        <v>0</v>
      </c>
      <c r="BG4510">
        <v>0</v>
      </c>
    </row>
    <row r="4511" spans="1:59">
      <c r="A4511">
        <v>4510</v>
      </c>
      <c r="E4511">
        <v>9795.2054794520554</v>
      </c>
      <c r="K4511">
        <v>4798.2699047956985</v>
      </c>
      <c r="L4511">
        <v>5250.4899047956987</v>
      </c>
      <c r="M4511">
        <v>5702.709904795699</v>
      </c>
      <c r="N4511">
        <v>6154.9299047956993</v>
      </c>
      <c r="O4511">
        <v>6607.1499047956995</v>
      </c>
      <c r="Q4511">
        <v>5700.7729667070962</v>
      </c>
      <c r="R4511">
        <v>5546.7576624395424</v>
      </c>
      <c r="S4511">
        <v>5392.7423581719886</v>
      </c>
      <c r="T4511">
        <v>5238.7270539044348</v>
      </c>
      <c r="U4511">
        <v>5084.711749636881</v>
      </c>
      <c r="W4511">
        <v>0</v>
      </c>
      <c r="AB4511">
        <v>1</v>
      </c>
      <c r="AC4511">
        <v>1</v>
      </c>
      <c r="AD4511">
        <v>1</v>
      </c>
      <c r="AE4511">
        <v>1</v>
      </c>
      <c r="AF4511">
        <v>1</v>
      </c>
      <c r="AL4511">
        <v>7.8772596999999998</v>
      </c>
      <c r="AM4511" s="5">
        <v>5.0553650856018066</v>
      </c>
      <c r="AN4511">
        <v>570.77625570776252</v>
      </c>
      <c r="AO4511">
        <f t="shared" si="70"/>
        <v>26826.48401826484</v>
      </c>
      <c r="AP4511">
        <v>684.93150684931504</v>
      </c>
      <c r="AQ4511">
        <v>0.115485</v>
      </c>
      <c r="AR4511">
        <v>0.110387</v>
      </c>
      <c r="AS4511">
        <v>9.6382400000000007E-2</v>
      </c>
      <c r="AT4511">
        <v>7.3032899999999998E-2</v>
      </c>
      <c r="AU4511">
        <v>4.8550299999999998E-2</v>
      </c>
      <c r="AW4511">
        <v>0.11548499999999999</v>
      </c>
      <c r="AX4511">
        <v>0.110387</v>
      </c>
      <c r="AY4511">
        <v>9.6382400000000021E-2</v>
      </c>
      <c r="AZ4511">
        <v>7.3032899999999998E-2</v>
      </c>
      <c r="BA4511">
        <v>4.8550300000000005E-2</v>
      </c>
      <c r="BC4511" s="52">
        <v>100000</v>
      </c>
      <c r="BD4511" s="52">
        <v>100000</v>
      </c>
      <c r="BE4511">
        <v>0</v>
      </c>
      <c r="BF4511">
        <v>0</v>
      </c>
      <c r="BG4511">
        <v>0</v>
      </c>
    </row>
    <row r="4512" spans="1:59">
      <c r="A4512">
        <v>4511</v>
      </c>
      <c r="E4512">
        <v>9795.2054794520554</v>
      </c>
      <c r="K4512">
        <v>3488.5794088290495</v>
      </c>
      <c r="L4512">
        <v>3885.3619088290498</v>
      </c>
      <c r="M4512">
        <v>4282.14440882905</v>
      </c>
      <c r="N4512">
        <v>4678.9269088290503</v>
      </c>
      <c r="O4512">
        <v>5075.7094088290505</v>
      </c>
      <c r="Q4512">
        <v>3209.0701353237232</v>
      </c>
      <c r="R4512">
        <v>3122.372083680114</v>
      </c>
      <c r="S4512">
        <v>3035.6740320365052</v>
      </c>
      <c r="T4512">
        <v>2948.9759803928964</v>
      </c>
      <c r="U4512">
        <v>2862.2779287492876</v>
      </c>
      <c r="W4512">
        <v>0</v>
      </c>
      <c r="AB4512">
        <v>1</v>
      </c>
      <c r="AC4512">
        <v>1</v>
      </c>
      <c r="AD4512">
        <v>1</v>
      </c>
      <c r="AE4512">
        <v>1</v>
      </c>
      <c r="AF4512">
        <v>1</v>
      </c>
      <c r="AL4512">
        <v>8.125</v>
      </c>
      <c r="AM4512" s="5">
        <v>3.594826221466064</v>
      </c>
      <c r="AN4512">
        <v>570.77625570776252</v>
      </c>
      <c r="AO4512">
        <f t="shared" si="70"/>
        <v>26826.48401826484</v>
      </c>
      <c r="AP4512">
        <v>684.93150684931504</v>
      </c>
      <c r="AQ4512">
        <v>0.115011</v>
      </c>
      <c r="AR4512">
        <v>0.109737</v>
      </c>
      <c r="AS4512">
        <v>9.1325100000000006E-2</v>
      </c>
      <c r="AT4512">
        <v>5.76534E-2</v>
      </c>
      <c r="AU4512">
        <v>4.8564100000000006E-2</v>
      </c>
      <c r="AW4512">
        <v>0.11501100000000002</v>
      </c>
      <c r="AX4512">
        <v>0.10973700000000002</v>
      </c>
      <c r="AY4512">
        <v>9.1325100000000006E-2</v>
      </c>
      <c r="AZ4512">
        <v>5.7653400000000007E-2</v>
      </c>
      <c r="BA4512">
        <v>4.8564100000000013E-2</v>
      </c>
      <c r="BC4512" s="52">
        <v>100000</v>
      </c>
      <c r="BD4512" s="52">
        <v>100000</v>
      </c>
      <c r="BE4512">
        <v>0</v>
      </c>
      <c r="BF4512">
        <v>0</v>
      </c>
      <c r="BG4512">
        <v>0</v>
      </c>
    </row>
    <row r="4513" spans="1:59">
      <c r="A4513">
        <v>4512</v>
      </c>
      <c r="E4513">
        <v>9795.2054794520554</v>
      </c>
      <c r="K4513">
        <v>2492.5053792880663</v>
      </c>
      <c r="L4513">
        <v>2694.6228792880661</v>
      </c>
      <c r="M4513">
        <v>2896.7403792880659</v>
      </c>
      <c r="N4513">
        <v>3098.8578792880658</v>
      </c>
      <c r="O4513">
        <v>3300.9753792880656</v>
      </c>
      <c r="Q4513">
        <v>1846.715912389981</v>
      </c>
      <c r="R4513">
        <v>1796.8239926479978</v>
      </c>
      <c r="S4513">
        <v>1746.9320729060146</v>
      </c>
      <c r="T4513">
        <v>1697.0401531640314</v>
      </c>
      <c r="U4513">
        <v>1647.1482334220482</v>
      </c>
      <c r="W4513">
        <v>0</v>
      </c>
      <c r="AB4513">
        <v>1</v>
      </c>
      <c r="AC4513">
        <v>1</v>
      </c>
      <c r="AD4513">
        <v>1</v>
      </c>
      <c r="AE4513">
        <v>1</v>
      </c>
      <c r="AF4513">
        <v>1</v>
      </c>
      <c r="AL4513">
        <v>8.2498590000000007</v>
      </c>
      <c r="AM4513" s="5">
        <v>2.9943761825561519</v>
      </c>
      <c r="AN4513">
        <v>570.77625570776252</v>
      </c>
      <c r="AO4513">
        <f t="shared" si="70"/>
        <v>26826.48401826484</v>
      </c>
      <c r="AP4513">
        <v>684.93150684931504</v>
      </c>
      <c r="AQ4513">
        <v>0.11440900000000001</v>
      </c>
      <c r="AR4513">
        <v>0.108986</v>
      </c>
      <c r="AS4513">
        <v>9.1372399999999993E-2</v>
      </c>
      <c r="AT4513">
        <v>5.7745299999999999E-2</v>
      </c>
      <c r="AU4513">
        <v>4.8462400000000003E-2</v>
      </c>
      <c r="AW4513">
        <v>0.11440900000000002</v>
      </c>
      <c r="AX4513">
        <v>0.10898600000000001</v>
      </c>
      <c r="AY4513">
        <v>9.1372400000000006E-2</v>
      </c>
      <c r="AZ4513">
        <v>5.7745299999999999E-2</v>
      </c>
      <c r="BA4513">
        <v>4.8462400000000003E-2</v>
      </c>
      <c r="BC4513" s="52">
        <v>100000</v>
      </c>
      <c r="BD4513" s="52">
        <v>100000</v>
      </c>
      <c r="BE4513">
        <v>0</v>
      </c>
      <c r="BF4513">
        <v>0</v>
      </c>
      <c r="BG4513">
        <v>0</v>
      </c>
    </row>
    <row r="4514" spans="1:59">
      <c r="A4514">
        <v>4513</v>
      </c>
      <c r="E4514">
        <v>9795.2054794520554</v>
      </c>
      <c r="K4514">
        <v>2070.0967321928938</v>
      </c>
      <c r="L4514">
        <v>2167.772565526227</v>
      </c>
      <c r="M4514">
        <v>2265.4483988595603</v>
      </c>
      <c r="N4514">
        <v>2363.1242321928935</v>
      </c>
      <c r="O4514">
        <v>2460.8000655262267</v>
      </c>
      <c r="Q4514">
        <v>2064.523343752282</v>
      </c>
      <c r="R4514">
        <v>2008.7470153065458</v>
      </c>
      <c r="S4514">
        <v>1952.9706868608096</v>
      </c>
      <c r="T4514">
        <v>1897.1943584150733</v>
      </c>
      <c r="U4514">
        <v>1841.4180299693371</v>
      </c>
      <c r="W4514">
        <v>0</v>
      </c>
      <c r="AB4514">
        <v>1</v>
      </c>
      <c r="AC4514">
        <v>1</v>
      </c>
      <c r="AD4514">
        <v>1</v>
      </c>
      <c r="AE4514">
        <v>1</v>
      </c>
      <c r="AF4514">
        <v>1</v>
      </c>
      <c r="AL4514">
        <v>9.1030230000000003</v>
      </c>
      <c r="AM4514" s="5">
        <v>11.249269485473629</v>
      </c>
      <c r="AN4514">
        <v>570.77625570776252</v>
      </c>
      <c r="AO4514">
        <f t="shared" si="70"/>
        <v>26826.48401826484</v>
      </c>
      <c r="AP4514">
        <v>684.93150684931504</v>
      </c>
      <c r="AQ4514">
        <v>0.114203</v>
      </c>
      <c r="AR4514">
        <v>0.108629</v>
      </c>
      <c r="AS4514">
        <v>8.6647799999999997E-2</v>
      </c>
      <c r="AT4514">
        <v>5.77388E-2</v>
      </c>
      <c r="AU4514">
        <v>4.8371000000000004E-2</v>
      </c>
      <c r="AW4514">
        <v>0.11420299999999999</v>
      </c>
      <c r="AX4514">
        <v>0.10862900000000002</v>
      </c>
      <c r="AY4514">
        <v>8.6647799999999983E-2</v>
      </c>
      <c r="AZ4514">
        <v>5.7738799999999993E-2</v>
      </c>
      <c r="BA4514">
        <v>4.8371000000000011E-2</v>
      </c>
      <c r="BC4514" s="52">
        <v>100000</v>
      </c>
      <c r="BD4514" s="52">
        <v>100000</v>
      </c>
      <c r="BE4514">
        <v>0</v>
      </c>
      <c r="BF4514">
        <v>0</v>
      </c>
      <c r="BG4514">
        <v>0</v>
      </c>
    </row>
    <row r="4515" spans="1:59">
      <c r="A4515">
        <v>4514</v>
      </c>
      <c r="E4515">
        <v>9795.2054794520554</v>
      </c>
      <c r="K4515">
        <v>1910.4056582910603</v>
      </c>
      <c r="L4515">
        <v>1957.4281582910603</v>
      </c>
      <c r="M4515">
        <v>2004.4506582910603</v>
      </c>
      <c r="N4515">
        <v>2051.4731582910604</v>
      </c>
      <c r="O4515">
        <v>2098.4956582910604</v>
      </c>
      <c r="Q4515">
        <v>1852.4955666013709</v>
      </c>
      <c r="R4515">
        <v>1802.4475004753779</v>
      </c>
      <c r="S4515">
        <v>1752.3994343493848</v>
      </c>
      <c r="T4515">
        <v>1702.3513682233918</v>
      </c>
      <c r="U4515">
        <v>1652.3033020973987</v>
      </c>
      <c r="W4515">
        <v>0</v>
      </c>
      <c r="AB4515">
        <v>1</v>
      </c>
      <c r="AC4515">
        <v>1</v>
      </c>
      <c r="AD4515">
        <v>1</v>
      </c>
      <c r="AE4515">
        <v>1</v>
      </c>
      <c r="AF4515">
        <v>1</v>
      </c>
      <c r="AL4515">
        <v>8.3641404999999995</v>
      </c>
      <c r="AM4515" s="5">
        <v>11.861494064331049</v>
      </c>
      <c r="AN4515">
        <v>570.77625570776252</v>
      </c>
      <c r="AO4515">
        <f t="shared" si="70"/>
        <v>26826.48401826484</v>
      </c>
      <c r="AP4515">
        <v>684.93150684931504</v>
      </c>
      <c r="AQ4515">
        <v>0.11418200000000001</v>
      </c>
      <c r="AR4515">
        <v>0.10853499999999999</v>
      </c>
      <c r="AS4515">
        <v>8.6831000000000005E-2</v>
      </c>
      <c r="AT4515">
        <v>5.7832599999999998E-2</v>
      </c>
      <c r="AU4515">
        <v>4.8289400000000003E-2</v>
      </c>
      <c r="AW4515">
        <v>0.11418199999999999</v>
      </c>
      <c r="AX4515">
        <v>0.10853499999999998</v>
      </c>
      <c r="AY4515">
        <v>8.6831000000000005E-2</v>
      </c>
      <c r="AZ4515">
        <v>5.7832599999999998E-2</v>
      </c>
      <c r="BA4515">
        <v>4.8289399999999996E-2</v>
      </c>
      <c r="BC4515" s="52">
        <v>100000</v>
      </c>
      <c r="BD4515" s="52">
        <v>100000</v>
      </c>
      <c r="BE4515">
        <v>0</v>
      </c>
      <c r="BF4515">
        <v>0</v>
      </c>
      <c r="BG4515">
        <v>0</v>
      </c>
    </row>
    <row r="4516" spans="1:59">
      <c r="A4516">
        <v>4515</v>
      </c>
      <c r="E4516">
        <v>9795.2054794520554</v>
      </c>
      <c r="K4516">
        <v>1864.0437336098826</v>
      </c>
      <c r="L4516">
        <v>1904.3287336098826</v>
      </c>
      <c r="M4516">
        <v>1944.6137336098827</v>
      </c>
      <c r="N4516">
        <v>1984.8987336098828</v>
      </c>
      <c r="O4516">
        <v>2025.1837336098829</v>
      </c>
      <c r="Q4516">
        <v>2083.7146292280759</v>
      </c>
      <c r="R4516">
        <v>2027.4198179022337</v>
      </c>
      <c r="S4516">
        <v>1971.1250065763916</v>
      </c>
      <c r="T4516">
        <v>1914.8301952505494</v>
      </c>
      <c r="U4516">
        <v>1858.5353839247073</v>
      </c>
      <c r="W4516">
        <v>0</v>
      </c>
      <c r="AB4516">
        <v>1</v>
      </c>
      <c r="AC4516">
        <v>1</v>
      </c>
      <c r="AD4516">
        <v>1</v>
      </c>
      <c r="AE4516">
        <v>1</v>
      </c>
      <c r="AF4516">
        <v>1</v>
      </c>
      <c r="AL4516">
        <v>7.0915850000000002</v>
      </c>
      <c r="AM4516" s="5">
        <v>11.528975486755369</v>
      </c>
      <c r="AN4516">
        <v>570.77625570776252</v>
      </c>
      <c r="AO4516">
        <f t="shared" si="70"/>
        <v>26826.48401826484</v>
      </c>
      <c r="AP4516">
        <v>684.93150684931504</v>
      </c>
      <c r="AQ4516">
        <v>0.114123</v>
      </c>
      <c r="AR4516">
        <v>0.10807299999999999</v>
      </c>
      <c r="AS4516">
        <v>8.3953199999999992E-2</v>
      </c>
      <c r="AT4516">
        <v>5.7068000000000001E-2</v>
      </c>
      <c r="AU4516">
        <v>4.7981200000000002E-2</v>
      </c>
      <c r="AW4516">
        <v>0.11412300000000002</v>
      </c>
      <c r="AX4516">
        <v>0.10807299999999999</v>
      </c>
      <c r="AY4516">
        <v>8.3953199999999992E-2</v>
      </c>
      <c r="AZ4516">
        <v>5.7067999999999994E-2</v>
      </c>
      <c r="BA4516">
        <v>4.7981200000000002E-2</v>
      </c>
      <c r="BC4516" s="52">
        <v>100000</v>
      </c>
      <c r="BD4516" s="52">
        <v>100000</v>
      </c>
      <c r="BE4516">
        <v>0</v>
      </c>
      <c r="BF4516">
        <v>0</v>
      </c>
      <c r="BG4516">
        <v>0</v>
      </c>
    </row>
    <row r="4517" spans="1:59">
      <c r="A4517">
        <v>4516</v>
      </c>
      <c r="E4517">
        <v>9795.2054794520554</v>
      </c>
      <c r="K4517">
        <v>1898.6312012291739</v>
      </c>
      <c r="L4517">
        <v>1938.5037012291739</v>
      </c>
      <c r="M4517">
        <v>1978.3762012291738</v>
      </c>
      <c r="N4517">
        <v>2018.2487012291738</v>
      </c>
      <c r="O4517">
        <v>2058.1212012291739</v>
      </c>
      <c r="Q4517">
        <v>3641.4478310485042</v>
      </c>
      <c r="R4517">
        <v>3543.0684191811742</v>
      </c>
      <c r="S4517">
        <v>3444.6890073138443</v>
      </c>
      <c r="T4517">
        <v>3346.3095954465143</v>
      </c>
      <c r="U4517">
        <v>3247.9301835791844</v>
      </c>
      <c r="W4517">
        <v>0</v>
      </c>
      <c r="AB4517">
        <v>1</v>
      </c>
      <c r="AC4517">
        <v>1</v>
      </c>
      <c r="AD4517">
        <v>1</v>
      </c>
      <c r="AE4517">
        <v>1</v>
      </c>
      <c r="AF4517">
        <v>1</v>
      </c>
      <c r="AL4517">
        <v>6.1582936999999998</v>
      </c>
      <c r="AM4517" s="5">
        <v>11.807144165039061</v>
      </c>
      <c r="AN4517">
        <v>570.77625570776252</v>
      </c>
      <c r="AO4517">
        <f t="shared" si="70"/>
        <v>26826.48401826484</v>
      </c>
      <c r="AP4517">
        <v>684.93150684931504</v>
      </c>
      <c r="AQ4517">
        <v>0.10701300000000001</v>
      </c>
      <c r="AR4517">
        <v>9.6925499999999998E-2</v>
      </c>
      <c r="AS4517">
        <v>8.1116800000000003E-2</v>
      </c>
      <c r="AT4517">
        <v>4.68651E-2</v>
      </c>
      <c r="AU4517">
        <v>4.7310200000000004E-2</v>
      </c>
      <c r="AW4517">
        <v>0.10701300000000001</v>
      </c>
      <c r="AX4517">
        <v>9.6925499999999984E-2</v>
      </c>
      <c r="AY4517">
        <v>8.1116800000000003E-2</v>
      </c>
      <c r="AZ4517">
        <v>4.6865100000000007E-2</v>
      </c>
      <c r="BA4517">
        <v>4.7310200000000011E-2</v>
      </c>
      <c r="BC4517" s="52">
        <v>100000</v>
      </c>
      <c r="BD4517" s="52">
        <v>100000</v>
      </c>
      <c r="BE4517">
        <v>0</v>
      </c>
      <c r="BF4517">
        <v>0</v>
      </c>
      <c r="BG4517">
        <v>0</v>
      </c>
    </row>
    <row r="4518" spans="1:59">
      <c r="A4518">
        <v>4517</v>
      </c>
      <c r="E4518">
        <v>9795.2054794520554</v>
      </c>
      <c r="K4518">
        <v>2384.3275550319859</v>
      </c>
      <c r="L4518">
        <v>2425.0250550319861</v>
      </c>
      <c r="M4518">
        <v>2465.7225550319863</v>
      </c>
      <c r="N4518">
        <v>2506.4200550319865</v>
      </c>
      <c r="O4518">
        <v>2547.1175550319867</v>
      </c>
      <c r="Q4518">
        <v>7238.6726975991742</v>
      </c>
      <c r="R4518">
        <v>7043.108623236717</v>
      </c>
      <c r="S4518">
        <v>6847.5445488742598</v>
      </c>
      <c r="T4518">
        <v>6651.9804745118026</v>
      </c>
      <c r="U4518">
        <v>6456.4164001493455</v>
      </c>
      <c r="W4518">
        <v>5.4999999999999997E-3</v>
      </c>
      <c r="AB4518">
        <v>1</v>
      </c>
      <c r="AC4518">
        <v>1</v>
      </c>
      <c r="AD4518">
        <v>1</v>
      </c>
      <c r="AE4518">
        <v>1</v>
      </c>
      <c r="AF4518">
        <v>1</v>
      </c>
      <c r="AL4518">
        <v>5.3925257000000002</v>
      </c>
      <c r="AM4518" s="5">
        <v>10.83724308013916</v>
      </c>
      <c r="AN4518">
        <v>570.77625570776252</v>
      </c>
      <c r="AO4518">
        <f t="shared" si="70"/>
        <v>26826.48401826484</v>
      </c>
      <c r="AP4518">
        <v>684.93150684931504</v>
      </c>
      <c r="AQ4518">
        <v>0.107017</v>
      </c>
      <c r="AR4518">
        <v>9.5040400000000011E-2</v>
      </c>
      <c r="AS4518">
        <v>8.2224599999999995E-2</v>
      </c>
      <c r="AT4518">
        <v>4.7311599999999995E-2</v>
      </c>
      <c r="AU4518">
        <v>4.6890799999999996E-2</v>
      </c>
      <c r="AW4518">
        <v>0.10701700000000001</v>
      </c>
      <c r="AX4518">
        <v>9.5040400000000011E-2</v>
      </c>
      <c r="AY4518">
        <v>8.2224599999999995E-2</v>
      </c>
      <c r="AZ4518">
        <v>4.7311599999999995E-2</v>
      </c>
      <c r="BA4518">
        <v>4.6890799999999996E-2</v>
      </c>
      <c r="BC4518" s="52">
        <v>100000</v>
      </c>
      <c r="BD4518" s="52">
        <v>100000</v>
      </c>
      <c r="BE4518">
        <v>0</v>
      </c>
      <c r="BF4518">
        <v>0</v>
      </c>
      <c r="BG4518">
        <v>0</v>
      </c>
    </row>
    <row r="4519" spans="1:59">
      <c r="A4519">
        <v>4518</v>
      </c>
      <c r="E4519">
        <v>9795.2054794520554</v>
      </c>
      <c r="K4519">
        <v>3202.6523208330864</v>
      </c>
      <c r="L4519">
        <v>3246.0998208330866</v>
      </c>
      <c r="M4519">
        <v>3289.5473208330868</v>
      </c>
      <c r="N4519">
        <v>3332.994820833087</v>
      </c>
      <c r="O4519">
        <v>3376.4423208330873</v>
      </c>
      <c r="Q4519">
        <v>9068.5633315737978</v>
      </c>
      <c r="R4519">
        <v>8823.5618953174562</v>
      </c>
      <c r="S4519">
        <v>8578.5604590611147</v>
      </c>
      <c r="T4519">
        <v>8333.5590228047731</v>
      </c>
      <c r="U4519">
        <v>8088.5575865484325</v>
      </c>
      <c r="W4519">
        <v>3.4520000000000002E-2</v>
      </c>
      <c r="AB4519">
        <v>1</v>
      </c>
      <c r="AC4519">
        <v>1</v>
      </c>
      <c r="AD4519">
        <v>1</v>
      </c>
      <c r="AE4519">
        <v>1</v>
      </c>
      <c r="AF4519">
        <v>1</v>
      </c>
      <c r="AL4519">
        <v>5.5586650000000004</v>
      </c>
      <c r="AM4519" s="5">
        <v>10.380934715271</v>
      </c>
      <c r="AN4519">
        <v>570.77625570776252</v>
      </c>
      <c r="AO4519">
        <f t="shared" si="70"/>
        <v>26826.48401826484</v>
      </c>
      <c r="AP4519">
        <v>684.93150684931504</v>
      </c>
      <c r="AQ4519">
        <v>0.10471</v>
      </c>
      <c r="AR4519">
        <v>9.1355199999999998E-2</v>
      </c>
      <c r="AS4519">
        <v>4.8645400000000005E-2</v>
      </c>
      <c r="AT4519">
        <v>4.5494E-2</v>
      </c>
      <c r="AU4519">
        <v>4.58292E-2</v>
      </c>
      <c r="AW4519">
        <v>0.10471000000000001</v>
      </c>
      <c r="AX4519">
        <v>9.1355200000000011E-2</v>
      </c>
      <c r="AY4519">
        <v>4.8645400000000005E-2</v>
      </c>
      <c r="AZ4519">
        <v>4.5493999999999993E-2</v>
      </c>
      <c r="BA4519">
        <v>4.58292E-2</v>
      </c>
      <c r="BC4519" s="52">
        <v>100000</v>
      </c>
      <c r="BD4519" s="52">
        <v>100000</v>
      </c>
      <c r="BE4519">
        <v>0</v>
      </c>
      <c r="BF4519">
        <v>0</v>
      </c>
      <c r="BG4519">
        <v>0</v>
      </c>
    </row>
    <row r="4520" spans="1:59">
      <c r="A4520">
        <v>4519</v>
      </c>
      <c r="E4520">
        <v>9795.2054794520554</v>
      </c>
      <c r="K4520">
        <v>3745.0132492462267</v>
      </c>
      <c r="L4520">
        <v>3785.5732492462266</v>
      </c>
      <c r="M4520">
        <v>3826.1332492462266</v>
      </c>
      <c r="N4520">
        <v>3866.6932492462265</v>
      </c>
      <c r="O4520">
        <v>3907.2532492462265</v>
      </c>
      <c r="Q4520">
        <v>9947.9665634586236</v>
      </c>
      <c r="R4520">
        <v>9679.2066735827284</v>
      </c>
      <c r="S4520">
        <v>9410.4467837068332</v>
      </c>
      <c r="T4520">
        <v>9141.6868938309381</v>
      </c>
      <c r="U4520">
        <v>8872.9270039550429</v>
      </c>
      <c r="W4520">
        <v>0.13982</v>
      </c>
      <c r="AB4520">
        <v>1</v>
      </c>
      <c r="AC4520">
        <v>1</v>
      </c>
      <c r="AD4520">
        <v>1</v>
      </c>
      <c r="AE4520">
        <v>1</v>
      </c>
      <c r="AF4520">
        <v>1</v>
      </c>
      <c r="AL4520">
        <v>3.8376104999999998</v>
      </c>
      <c r="AM4520" s="5">
        <v>10.39243698120117</v>
      </c>
      <c r="AN4520">
        <v>570.77625570776252</v>
      </c>
      <c r="AO4520">
        <f t="shared" si="70"/>
        <v>26826.48401826484</v>
      </c>
      <c r="AP4520">
        <v>684.93150684931504</v>
      </c>
      <c r="AQ4520">
        <v>0.100872</v>
      </c>
      <c r="AR4520">
        <v>4.3868000000000004E-2</v>
      </c>
      <c r="AS4520">
        <v>4.0005000000000006E-2</v>
      </c>
      <c r="AT4520">
        <v>4.1294199999999996E-2</v>
      </c>
      <c r="AU4520">
        <v>4.3346099999999999E-2</v>
      </c>
      <c r="AW4520">
        <v>0.100872</v>
      </c>
      <c r="AX4520">
        <v>4.3868000000000004E-2</v>
      </c>
      <c r="AY4520">
        <v>4.0004999999999999E-2</v>
      </c>
      <c r="AZ4520">
        <v>4.1294199999999989E-2</v>
      </c>
      <c r="BA4520">
        <v>4.3346099999999999E-2</v>
      </c>
      <c r="BC4520" s="52">
        <v>100000</v>
      </c>
      <c r="BD4520" s="52">
        <v>100000</v>
      </c>
      <c r="BE4520">
        <v>0</v>
      </c>
      <c r="BF4520">
        <v>0</v>
      </c>
      <c r="BG4520">
        <v>0</v>
      </c>
    </row>
    <row r="4521" spans="1:59">
      <c r="A4521">
        <v>4520</v>
      </c>
      <c r="E4521">
        <v>9795.2054794520554</v>
      </c>
      <c r="K4521">
        <v>3536.7525399641122</v>
      </c>
      <c r="L4521">
        <v>3586.0850399641122</v>
      </c>
      <c r="M4521">
        <v>3635.4175399641122</v>
      </c>
      <c r="N4521">
        <v>3684.7500399641121</v>
      </c>
      <c r="O4521">
        <v>3734.0825399641121</v>
      </c>
      <c r="Q4521">
        <v>7728.3161929159587</v>
      </c>
      <c r="R4521">
        <v>7519.5236332154909</v>
      </c>
      <c r="S4521">
        <v>7310.731073515024</v>
      </c>
      <c r="T4521">
        <v>7101.9385138145572</v>
      </c>
      <c r="U4521">
        <v>6893.1459541140903</v>
      </c>
      <c r="W4521">
        <v>0.33057999999999998</v>
      </c>
      <c r="AB4521">
        <v>1</v>
      </c>
      <c r="AC4521">
        <v>1</v>
      </c>
      <c r="AD4521">
        <v>1</v>
      </c>
      <c r="AE4521">
        <v>1</v>
      </c>
      <c r="AF4521">
        <v>1</v>
      </c>
      <c r="AL4521">
        <v>1.4240842</v>
      </c>
      <c r="AM4521" s="5">
        <v>6.6736388206481934</v>
      </c>
      <c r="AN4521">
        <v>570.77625570776252</v>
      </c>
      <c r="AO4521">
        <f t="shared" si="70"/>
        <v>26826.48401826484</v>
      </c>
      <c r="AP4521">
        <v>684.93150684931504</v>
      </c>
      <c r="AQ4521">
        <v>9.8887900000000001E-2</v>
      </c>
      <c r="AR4521">
        <v>3.8290399999999995E-2</v>
      </c>
      <c r="AS4521">
        <v>3.0266400000000002E-2</v>
      </c>
      <c r="AT4521">
        <v>3.7546599999999999E-2</v>
      </c>
      <c r="AU4521">
        <v>4.1709899999999994E-2</v>
      </c>
      <c r="AW4521">
        <v>9.8887900000000015E-2</v>
      </c>
      <c r="AX4521">
        <v>3.8290399999999988E-2</v>
      </c>
      <c r="AY4521">
        <v>3.0266399999999999E-2</v>
      </c>
      <c r="AZ4521">
        <v>3.7546599999999999E-2</v>
      </c>
      <c r="BA4521">
        <v>4.1709899999999994E-2</v>
      </c>
      <c r="BC4521" s="52">
        <v>100000</v>
      </c>
      <c r="BD4521" s="52">
        <v>100000</v>
      </c>
      <c r="BE4521">
        <v>0</v>
      </c>
      <c r="BF4521">
        <v>0</v>
      </c>
      <c r="BG4521">
        <v>0</v>
      </c>
    </row>
    <row r="4522" spans="1:59">
      <c r="A4522">
        <v>4521</v>
      </c>
      <c r="E4522">
        <v>9795.2054794520554</v>
      </c>
      <c r="K4522">
        <v>3496.2778438138776</v>
      </c>
      <c r="L4522">
        <v>3571.5153438138777</v>
      </c>
      <c r="M4522">
        <v>3646.7528438138779</v>
      </c>
      <c r="N4522">
        <v>3721.9903438138781</v>
      </c>
      <c r="O4522">
        <v>3797.2278438138783</v>
      </c>
      <c r="Q4522">
        <v>7665.3144201443247</v>
      </c>
      <c r="R4522">
        <v>7458.2239521360571</v>
      </c>
      <c r="S4522">
        <v>7251.1334841277894</v>
      </c>
      <c r="T4522">
        <v>7044.0430161195218</v>
      </c>
      <c r="U4522">
        <v>6836.9525481112541</v>
      </c>
      <c r="W4522">
        <v>0.49339999999999995</v>
      </c>
      <c r="AB4522">
        <v>1</v>
      </c>
      <c r="AC4522">
        <v>1</v>
      </c>
      <c r="AD4522">
        <v>1</v>
      </c>
      <c r="AE4522">
        <v>1</v>
      </c>
      <c r="AF4522">
        <v>1</v>
      </c>
      <c r="AL4522">
        <v>0.70361430000000003</v>
      </c>
      <c r="AM4522" s="5">
        <v>7.435544490814209</v>
      </c>
      <c r="AN4522">
        <v>570.77625570776252</v>
      </c>
      <c r="AO4522">
        <f t="shared" si="70"/>
        <v>26826.48401826484</v>
      </c>
      <c r="AP4522">
        <v>684.93150684931504</v>
      </c>
      <c r="AQ4522">
        <v>9.9287800000000009E-2</v>
      </c>
      <c r="AR4522">
        <v>3.7564599999999997E-2</v>
      </c>
      <c r="AS4522">
        <v>2.80269E-2</v>
      </c>
      <c r="AT4522">
        <v>2.84224E-2</v>
      </c>
      <c r="AU4522">
        <v>3.1563099999999997E-2</v>
      </c>
      <c r="AW4522">
        <v>9.9287800000000023E-2</v>
      </c>
      <c r="AX4522">
        <v>3.756459999999999E-2</v>
      </c>
      <c r="AY4522">
        <v>2.8026900000000007E-2</v>
      </c>
      <c r="AZ4522">
        <v>2.84224E-2</v>
      </c>
      <c r="BA4522">
        <v>3.1563099999999997E-2</v>
      </c>
      <c r="BC4522" s="52">
        <v>100000</v>
      </c>
      <c r="BD4522" s="52">
        <v>100000</v>
      </c>
      <c r="BE4522">
        <v>0</v>
      </c>
      <c r="BF4522">
        <v>0</v>
      </c>
      <c r="BG4522">
        <v>0</v>
      </c>
    </row>
    <row r="4523" spans="1:59">
      <c r="A4523">
        <v>4522</v>
      </c>
      <c r="E4523">
        <v>9795.2054794520554</v>
      </c>
      <c r="K4523">
        <v>3735.4465028834447</v>
      </c>
      <c r="L4523">
        <v>3844.479002883445</v>
      </c>
      <c r="M4523">
        <v>3953.5115028834452</v>
      </c>
      <c r="N4523">
        <v>4062.5440028834455</v>
      </c>
      <c r="O4523">
        <v>4171.5765028834458</v>
      </c>
      <c r="Q4523">
        <v>7269.3271334881993</v>
      </c>
      <c r="R4523">
        <v>7072.9348817705113</v>
      </c>
      <c r="S4523">
        <v>6876.5426300528234</v>
      </c>
      <c r="T4523">
        <v>6680.1503783351354</v>
      </c>
      <c r="U4523">
        <v>6483.7581266174475</v>
      </c>
      <c r="W4523">
        <v>0.61697999999999997</v>
      </c>
      <c r="AB4523">
        <v>1</v>
      </c>
      <c r="AC4523">
        <v>1</v>
      </c>
      <c r="AD4523">
        <v>1</v>
      </c>
      <c r="AE4523">
        <v>1</v>
      </c>
      <c r="AF4523">
        <v>1</v>
      </c>
      <c r="AL4523">
        <v>0.63211859999999997</v>
      </c>
      <c r="AM4523" s="5">
        <v>7.9963984489440918</v>
      </c>
      <c r="AN4523">
        <v>570.77625570776252</v>
      </c>
      <c r="AO4523">
        <f t="shared" si="70"/>
        <v>26826.48401826484</v>
      </c>
      <c r="AP4523">
        <v>684.93150684931504</v>
      </c>
      <c r="AQ4523">
        <v>0.10015300000000001</v>
      </c>
      <c r="AR4523">
        <v>3.7672799999999999E-2</v>
      </c>
      <c r="AS4523">
        <v>2.84453E-2</v>
      </c>
      <c r="AT4523">
        <v>2.90447E-2</v>
      </c>
      <c r="AU4523">
        <v>3.2012399999999996E-2</v>
      </c>
      <c r="AW4523">
        <v>0.10015300000000001</v>
      </c>
      <c r="AX4523">
        <v>3.7672799999999992E-2</v>
      </c>
      <c r="AY4523">
        <v>2.8445299999999993E-2</v>
      </c>
      <c r="AZ4523">
        <v>2.9044699999999993E-2</v>
      </c>
      <c r="BA4523">
        <v>3.2012399999999996E-2</v>
      </c>
      <c r="BC4523" s="52">
        <v>100000</v>
      </c>
      <c r="BD4523" s="52">
        <v>100000</v>
      </c>
      <c r="BE4523">
        <v>0</v>
      </c>
      <c r="BF4523">
        <v>0</v>
      </c>
      <c r="BG4523">
        <v>0</v>
      </c>
    </row>
    <row r="4524" spans="1:59">
      <c r="A4524">
        <v>4523</v>
      </c>
      <c r="E4524">
        <v>9795.2054794520554</v>
      </c>
      <c r="K4524">
        <v>4202.0093639606912</v>
      </c>
      <c r="L4524">
        <v>4365.9018639606911</v>
      </c>
      <c r="M4524">
        <v>4529.794363960691</v>
      </c>
      <c r="N4524">
        <v>4693.686863960691</v>
      </c>
      <c r="O4524">
        <v>4857.5793639606909</v>
      </c>
      <c r="Q4524">
        <v>6664.5688194877148</v>
      </c>
      <c r="R4524">
        <v>6484.5150605492199</v>
      </c>
      <c r="S4524">
        <v>6304.4613016107251</v>
      </c>
      <c r="T4524">
        <v>6124.4075426722302</v>
      </c>
      <c r="U4524">
        <v>5944.3537837337353</v>
      </c>
      <c r="W4524">
        <v>0.70080999999999993</v>
      </c>
      <c r="AB4524">
        <v>1</v>
      </c>
      <c r="AC4524">
        <v>1</v>
      </c>
      <c r="AD4524">
        <v>1</v>
      </c>
      <c r="AE4524">
        <v>1</v>
      </c>
      <c r="AF4524">
        <v>1</v>
      </c>
      <c r="AL4524">
        <v>0.98923516</v>
      </c>
      <c r="AM4524" s="5">
        <v>7.7815470695495614</v>
      </c>
      <c r="AN4524">
        <v>570.77625570776252</v>
      </c>
      <c r="AO4524">
        <f t="shared" si="70"/>
        <v>26826.48401826484</v>
      </c>
      <c r="AP4524">
        <v>684.93150684931504</v>
      </c>
      <c r="AQ4524">
        <v>0.10059699999999999</v>
      </c>
      <c r="AR4524">
        <v>3.7848599999999996E-2</v>
      </c>
      <c r="AS4524">
        <v>2.85399E-2</v>
      </c>
      <c r="AT4524">
        <v>2.9042600000000002E-2</v>
      </c>
      <c r="AU4524">
        <v>3.2141299999999998E-2</v>
      </c>
      <c r="AW4524">
        <v>0.10059699999999998</v>
      </c>
      <c r="AX4524">
        <v>3.7848599999999996E-2</v>
      </c>
      <c r="AY4524">
        <v>2.8539899999999993E-2</v>
      </c>
      <c r="AZ4524">
        <v>2.9042600000000002E-2</v>
      </c>
      <c r="BA4524">
        <v>3.2141299999999998E-2</v>
      </c>
      <c r="BC4524" s="52">
        <v>100000</v>
      </c>
      <c r="BD4524" s="52">
        <v>100000</v>
      </c>
      <c r="BE4524">
        <v>0</v>
      </c>
      <c r="BF4524">
        <v>0</v>
      </c>
      <c r="BG4524">
        <v>0</v>
      </c>
    </row>
    <row r="4525" spans="1:59">
      <c r="A4525">
        <v>4524</v>
      </c>
      <c r="E4525">
        <v>9795.2054794520554</v>
      </c>
      <c r="K4525">
        <v>4338.1515237387521</v>
      </c>
      <c r="L4525">
        <v>4541.6440237387524</v>
      </c>
      <c r="M4525">
        <v>4745.1365237387527</v>
      </c>
      <c r="N4525">
        <v>4948.6290237387529</v>
      </c>
      <c r="O4525">
        <v>5152.1215237387532</v>
      </c>
      <c r="Q4525">
        <v>6675.4575463472756</v>
      </c>
      <c r="R4525">
        <v>6495.1096114655666</v>
      </c>
      <c r="S4525">
        <v>6314.7616765838575</v>
      </c>
      <c r="T4525">
        <v>6134.4137417021484</v>
      </c>
      <c r="U4525">
        <v>5954.0658068204393</v>
      </c>
      <c r="W4525">
        <v>0.73477999999999999</v>
      </c>
      <c r="AB4525">
        <v>1</v>
      </c>
      <c r="AC4525">
        <v>1</v>
      </c>
      <c r="AD4525">
        <v>1</v>
      </c>
      <c r="AE4525">
        <v>1</v>
      </c>
      <c r="AF4525">
        <v>1</v>
      </c>
      <c r="AL4525">
        <v>1.5637865</v>
      </c>
      <c r="AM4525" s="5">
        <v>5.3967599868774414</v>
      </c>
      <c r="AN4525">
        <v>570.77625570776252</v>
      </c>
      <c r="AO4525">
        <f t="shared" si="70"/>
        <v>26826.48401826484</v>
      </c>
      <c r="AP4525">
        <v>684.93150684931504</v>
      </c>
      <c r="AQ4525">
        <v>0.101905</v>
      </c>
      <c r="AR4525">
        <v>3.8367800000000001E-2</v>
      </c>
      <c r="AS4525">
        <v>2.8385899999999999E-2</v>
      </c>
      <c r="AT4525">
        <v>2.8853899999999998E-2</v>
      </c>
      <c r="AU4525">
        <v>3.2012500000000006E-2</v>
      </c>
      <c r="AW4525">
        <v>0.10190500000000001</v>
      </c>
      <c r="AX4525">
        <v>3.8367799999999994E-2</v>
      </c>
      <c r="AY4525">
        <v>2.8385900000000006E-2</v>
      </c>
      <c r="AZ4525">
        <v>2.8853900000000002E-2</v>
      </c>
      <c r="BA4525">
        <v>3.2012500000000013E-2</v>
      </c>
      <c r="BC4525" s="52">
        <v>100000</v>
      </c>
      <c r="BD4525" s="52">
        <v>100000</v>
      </c>
      <c r="BE4525">
        <v>0</v>
      </c>
      <c r="BF4525">
        <v>0</v>
      </c>
      <c r="BG4525">
        <v>0</v>
      </c>
    </row>
    <row r="4526" spans="1:59">
      <c r="A4526">
        <v>4525</v>
      </c>
      <c r="E4526">
        <v>9795.2054794520554</v>
      </c>
      <c r="K4526">
        <v>4215.2556281553134</v>
      </c>
      <c r="L4526">
        <v>4476.6056281553138</v>
      </c>
      <c r="M4526">
        <v>4737.9556281553141</v>
      </c>
      <c r="N4526">
        <v>4999.3056281553145</v>
      </c>
      <c r="O4526">
        <v>5260.6556281553148</v>
      </c>
      <c r="Q4526">
        <v>5828.4320210124824</v>
      </c>
      <c r="R4526">
        <v>5670.96780679937</v>
      </c>
      <c r="S4526">
        <v>5513.5035925862576</v>
      </c>
      <c r="T4526">
        <v>5356.0393783731452</v>
      </c>
      <c r="U4526">
        <v>5198.5751641600327</v>
      </c>
      <c r="W4526">
        <v>0.72653000000000001</v>
      </c>
      <c r="AB4526">
        <v>1</v>
      </c>
      <c r="AC4526">
        <v>1</v>
      </c>
      <c r="AD4526">
        <v>1</v>
      </c>
      <c r="AE4526">
        <v>1</v>
      </c>
      <c r="AF4526">
        <v>1</v>
      </c>
      <c r="AL4526">
        <v>1.5753214</v>
      </c>
      <c r="AM4526" s="5">
        <v>3.9678080081939702</v>
      </c>
      <c r="AN4526">
        <v>570.77625570776252</v>
      </c>
      <c r="AO4526">
        <f t="shared" si="70"/>
        <v>26826.48401826484</v>
      </c>
      <c r="AP4526">
        <v>684.93150684931504</v>
      </c>
      <c r="AQ4526">
        <v>0.10219199999999999</v>
      </c>
      <c r="AR4526">
        <v>3.8537200000000001E-2</v>
      </c>
      <c r="AS4526">
        <v>2.8373100000000002E-2</v>
      </c>
      <c r="AT4526">
        <v>2.89231E-2</v>
      </c>
      <c r="AU4526">
        <v>3.2148699999999995E-2</v>
      </c>
      <c r="AW4526">
        <v>0.10219199999999999</v>
      </c>
      <c r="AX4526">
        <v>3.8537200000000008E-2</v>
      </c>
      <c r="AY4526">
        <v>2.8373099999999998E-2</v>
      </c>
      <c r="AZ4526">
        <v>2.8923099999999993E-2</v>
      </c>
      <c r="BA4526">
        <v>3.2148699999999988E-2</v>
      </c>
      <c r="BC4526" s="52">
        <v>100000</v>
      </c>
      <c r="BD4526" s="52">
        <v>100000</v>
      </c>
      <c r="BE4526">
        <v>0</v>
      </c>
      <c r="BF4526">
        <v>0</v>
      </c>
      <c r="BG4526">
        <v>0</v>
      </c>
    </row>
    <row r="4527" spans="1:59">
      <c r="A4527">
        <v>4526</v>
      </c>
      <c r="E4527">
        <v>9795.2054794520554</v>
      </c>
      <c r="K4527">
        <v>4070.2826255808372</v>
      </c>
      <c r="L4527">
        <v>4375.9326255808373</v>
      </c>
      <c r="M4527">
        <v>4681.582625580837</v>
      </c>
      <c r="N4527">
        <v>4987.2326255808366</v>
      </c>
      <c r="O4527">
        <v>5292.8826255808362</v>
      </c>
      <c r="Q4527">
        <v>5740.2998867056267</v>
      </c>
      <c r="R4527">
        <v>5585.2167001951675</v>
      </c>
      <c r="S4527">
        <v>5430.1335136847083</v>
      </c>
      <c r="T4527">
        <v>5275.0503271742491</v>
      </c>
      <c r="U4527">
        <v>5119.9671406637899</v>
      </c>
      <c r="W4527">
        <v>0.67513999999999996</v>
      </c>
      <c r="AB4527">
        <v>1</v>
      </c>
      <c r="AC4527">
        <v>1</v>
      </c>
      <c r="AD4527">
        <v>1</v>
      </c>
      <c r="AE4527">
        <v>1</v>
      </c>
      <c r="AF4527">
        <v>1</v>
      </c>
      <c r="AL4527">
        <v>1.9282146</v>
      </c>
      <c r="AM4527" s="5">
        <v>3.7216365337371831</v>
      </c>
      <c r="AN4527">
        <v>570.77625570776252</v>
      </c>
      <c r="AO4527">
        <f t="shared" si="70"/>
        <v>26826.48401826484</v>
      </c>
      <c r="AP4527">
        <v>684.93150684931504</v>
      </c>
      <c r="AQ4527">
        <v>0.102164</v>
      </c>
      <c r="AR4527">
        <v>3.85104E-2</v>
      </c>
      <c r="AS4527">
        <v>2.81222E-2</v>
      </c>
      <c r="AT4527">
        <v>2.8779800000000001E-2</v>
      </c>
      <c r="AU4527">
        <v>3.2197400000000001E-2</v>
      </c>
      <c r="AW4527">
        <v>0.10216400000000002</v>
      </c>
      <c r="AX4527">
        <v>3.85104E-2</v>
      </c>
      <c r="AY4527">
        <v>2.81222E-2</v>
      </c>
      <c r="AZ4527">
        <v>2.8779800000000008E-2</v>
      </c>
      <c r="BA4527">
        <v>3.2197400000000001E-2</v>
      </c>
      <c r="BC4527" s="52">
        <v>100000</v>
      </c>
      <c r="BD4527" s="52">
        <v>100000</v>
      </c>
      <c r="BE4527">
        <v>0</v>
      </c>
      <c r="BF4527">
        <v>0</v>
      </c>
      <c r="BG4527">
        <v>0</v>
      </c>
    </row>
    <row r="4528" spans="1:59">
      <c r="A4528">
        <v>4527</v>
      </c>
      <c r="E4528">
        <v>9795.2054794520554</v>
      </c>
      <c r="K4528">
        <v>3777.3930061664146</v>
      </c>
      <c r="L4528">
        <v>4200.6555061664149</v>
      </c>
      <c r="M4528">
        <v>4623.9180061664147</v>
      </c>
      <c r="N4528">
        <v>5047.1805061664145</v>
      </c>
      <c r="O4528">
        <v>5470.4430061664143</v>
      </c>
      <c r="Q4528">
        <v>5206.3347443778239</v>
      </c>
      <c r="R4528">
        <v>5065.677462095935</v>
      </c>
      <c r="S4528">
        <v>4925.0201798140461</v>
      </c>
      <c r="T4528">
        <v>4784.3628975321571</v>
      </c>
      <c r="U4528">
        <v>4643.7056152502682</v>
      </c>
      <c r="W4528">
        <v>0.58679999999999999</v>
      </c>
      <c r="AB4528">
        <v>1</v>
      </c>
      <c r="AC4528">
        <v>1</v>
      </c>
      <c r="AD4528">
        <v>1</v>
      </c>
      <c r="AE4528">
        <v>1</v>
      </c>
      <c r="AF4528">
        <v>1</v>
      </c>
      <c r="AL4528">
        <v>1.6460147000000001</v>
      </c>
      <c r="AM4528" s="5">
        <v>4.512321949005127</v>
      </c>
      <c r="AN4528">
        <v>570.77625570776252</v>
      </c>
      <c r="AO4528">
        <f t="shared" si="70"/>
        <v>26826.48401826484</v>
      </c>
      <c r="AP4528">
        <v>684.93150684931504</v>
      </c>
      <c r="AQ4528">
        <v>0.102161</v>
      </c>
      <c r="AR4528">
        <v>3.8512600000000001E-2</v>
      </c>
      <c r="AS4528">
        <v>2.8290600000000003E-2</v>
      </c>
      <c r="AT4528">
        <v>2.86638E-2</v>
      </c>
      <c r="AU4528">
        <v>3.23086E-2</v>
      </c>
      <c r="AW4528">
        <v>0.10216099999999999</v>
      </c>
      <c r="AX4528">
        <v>3.8512599999999994E-2</v>
      </c>
      <c r="AY4528">
        <v>2.8290599999999999E-2</v>
      </c>
      <c r="AZ4528">
        <v>2.8663800000000003E-2</v>
      </c>
      <c r="BA4528">
        <v>3.2308600000000007E-2</v>
      </c>
      <c r="BC4528" s="52">
        <v>100000</v>
      </c>
      <c r="BD4528" s="52">
        <v>100000</v>
      </c>
      <c r="BE4528">
        <v>0</v>
      </c>
      <c r="BF4528">
        <v>0</v>
      </c>
      <c r="BG4528">
        <v>0</v>
      </c>
    </row>
    <row r="4529" spans="1:59">
      <c r="A4529">
        <v>4528</v>
      </c>
      <c r="E4529">
        <v>9795.2054794520554</v>
      </c>
      <c r="K4529">
        <v>3781.8084275646224</v>
      </c>
      <c r="L4529">
        <v>4443.8450942312893</v>
      </c>
      <c r="M4529">
        <v>5105.8817608979562</v>
      </c>
      <c r="N4529">
        <v>5767.918427564623</v>
      </c>
      <c r="O4529">
        <v>6429.9550942312899</v>
      </c>
      <c r="Q4529">
        <v>5653.1900718291308</v>
      </c>
      <c r="R4529">
        <v>5500.4602928643917</v>
      </c>
      <c r="S4529">
        <v>5347.7305138996526</v>
      </c>
      <c r="T4529">
        <v>5195.0007349349135</v>
      </c>
      <c r="U4529">
        <v>5042.2709559701743</v>
      </c>
      <c r="W4529">
        <v>0.45388999999999996</v>
      </c>
      <c r="AB4529">
        <v>1</v>
      </c>
      <c r="AC4529">
        <v>1</v>
      </c>
      <c r="AD4529">
        <v>1</v>
      </c>
      <c r="AE4529">
        <v>1</v>
      </c>
      <c r="AF4529">
        <v>1</v>
      </c>
      <c r="AL4529">
        <v>1.5775718999999999</v>
      </c>
      <c r="AM4529" s="5">
        <v>4.8264365196228027</v>
      </c>
      <c r="AN4529">
        <v>570.77625570776252</v>
      </c>
      <c r="AO4529">
        <f t="shared" si="70"/>
        <v>26826.48401826484</v>
      </c>
      <c r="AP4529">
        <v>684.93150684931504</v>
      </c>
      <c r="AQ4529">
        <v>0.102173</v>
      </c>
      <c r="AR4529">
        <v>3.8519299999999999E-2</v>
      </c>
      <c r="AS4529">
        <v>2.8537299999999998E-2</v>
      </c>
      <c r="AT4529">
        <v>3.09474E-2</v>
      </c>
      <c r="AU4529">
        <v>4.0144899999999997E-2</v>
      </c>
      <c r="AW4529">
        <v>0.102173</v>
      </c>
      <c r="AX4529">
        <v>3.8519299999999992E-2</v>
      </c>
      <c r="AY4529">
        <v>2.8537300000000002E-2</v>
      </c>
      <c r="AZ4529">
        <v>3.09474E-2</v>
      </c>
      <c r="BA4529">
        <v>4.0144899999999997E-2</v>
      </c>
      <c r="BC4529" s="52">
        <v>100000</v>
      </c>
      <c r="BD4529" s="52">
        <v>100000</v>
      </c>
      <c r="BE4529">
        <v>0</v>
      </c>
      <c r="BF4529">
        <v>0</v>
      </c>
      <c r="BG4529">
        <v>0</v>
      </c>
    </row>
    <row r="4530" spans="1:59">
      <c r="A4530">
        <v>4529</v>
      </c>
      <c r="E4530">
        <v>9795.2054794520554</v>
      </c>
      <c r="K4530">
        <v>4130.6267180230061</v>
      </c>
      <c r="L4530">
        <v>4906.5083846896723</v>
      </c>
      <c r="M4530">
        <v>5682.3900513563385</v>
      </c>
      <c r="N4530">
        <v>6458.2717180230047</v>
      </c>
      <c r="O4530">
        <v>7234.1533846896709</v>
      </c>
      <c r="Q4530">
        <v>6149.7949626357058</v>
      </c>
      <c r="R4530">
        <v>5983.6486250456746</v>
      </c>
      <c r="S4530">
        <v>5817.5022874556435</v>
      </c>
      <c r="T4530">
        <v>5651.3559498656123</v>
      </c>
      <c r="U4530">
        <v>5485.2096122755811</v>
      </c>
      <c r="W4530">
        <v>0.28389999999999999</v>
      </c>
      <c r="AB4530">
        <v>1</v>
      </c>
      <c r="AC4530">
        <v>1</v>
      </c>
      <c r="AD4530">
        <v>1</v>
      </c>
      <c r="AE4530">
        <v>1</v>
      </c>
      <c r="AF4530">
        <v>1</v>
      </c>
      <c r="AL4530">
        <v>1.8816051</v>
      </c>
      <c r="AM4530" s="5">
        <v>4.2648673057556152</v>
      </c>
      <c r="AN4530">
        <v>570.77625570776252</v>
      </c>
      <c r="AO4530">
        <f t="shared" si="70"/>
        <v>26826.48401826484</v>
      </c>
      <c r="AP4530">
        <v>684.93150684931504</v>
      </c>
      <c r="AQ4530">
        <v>0.108127</v>
      </c>
      <c r="AR4530">
        <v>7.7465999999999993E-2</v>
      </c>
      <c r="AS4530">
        <v>4.2492700000000001E-2</v>
      </c>
      <c r="AT4530">
        <v>4.1147400000000001E-2</v>
      </c>
      <c r="AU4530">
        <v>4.2189900000000002E-2</v>
      </c>
      <c r="AW4530">
        <v>0.10812700000000001</v>
      </c>
      <c r="AX4530">
        <v>7.7465999999999993E-2</v>
      </c>
      <c r="AY4530">
        <v>4.2492700000000008E-2</v>
      </c>
      <c r="AZ4530">
        <v>4.1147400000000001E-2</v>
      </c>
      <c r="BA4530">
        <v>4.2189900000000002E-2</v>
      </c>
      <c r="BC4530" s="52">
        <v>100000</v>
      </c>
      <c r="BD4530" s="52">
        <v>100000</v>
      </c>
      <c r="BE4530">
        <v>0</v>
      </c>
      <c r="BF4530">
        <v>0</v>
      </c>
      <c r="BG4530">
        <v>0</v>
      </c>
    </row>
    <row r="4531" spans="1:59">
      <c r="A4531">
        <v>4530</v>
      </c>
      <c r="E4531">
        <v>9795.2054794520554</v>
      </c>
      <c r="K4531">
        <v>4699.4801748253894</v>
      </c>
      <c r="L4531">
        <v>5505.1985081587227</v>
      </c>
      <c r="M4531">
        <v>6310.9168414920559</v>
      </c>
      <c r="N4531">
        <v>7116.6351748253892</v>
      </c>
      <c r="O4531">
        <v>7922.3535081587224</v>
      </c>
      <c r="Q4531">
        <v>6163.5254375961877</v>
      </c>
      <c r="R4531">
        <v>5997.0081500173856</v>
      </c>
      <c r="S4531">
        <v>5830.4908624385826</v>
      </c>
      <c r="T4531">
        <v>5663.9735748597795</v>
      </c>
      <c r="U4531">
        <v>5497.4562872809765</v>
      </c>
      <c r="W4531">
        <v>0.10685</v>
      </c>
      <c r="AB4531">
        <v>1</v>
      </c>
      <c r="AC4531">
        <v>1</v>
      </c>
      <c r="AD4531">
        <v>1</v>
      </c>
      <c r="AE4531">
        <v>1</v>
      </c>
      <c r="AF4531">
        <v>1</v>
      </c>
      <c r="AL4531">
        <v>1.6296071999999999</v>
      </c>
      <c r="AM4531" s="5">
        <v>4.1324357986450204</v>
      </c>
      <c r="AN4531">
        <v>570.77625570776252</v>
      </c>
      <c r="AO4531">
        <f t="shared" si="70"/>
        <v>26826.48401826484</v>
      </c>
      <c r="AP4531">
        <v>684.93150684931504</v>
      </c>
      <c r="AQ4531">
        <v>0.11689400000000001</v>
      </c>
      <c r="AR4531">
        <v>0.11558700000000001</v>
      </c>
      <c r="AS4531">
        <v>0.100073</v>
      </c>
      <c r="AT4531">
        <v>0.10188899999999999</v>
      </c>
      <c r="AU4531">
        <v>6.474160000000001E-2</v>
      </c>
      <c r="AW4531">
        <v>0.11689400000000001</v>
      </c>
      <c r="AX4531">
        <v>0.11558700000000001</v>
      </c>
      <c r="AY4531">
        <v>0.10007300000000001</v>
      </c>
      <c r="AZ4531">
        <v>0.10188899999999999</v>
      </c>
      <c r="BA4531">
        <v>6.474160000000001E-2</v>
      </c>
      <c r="BC4531" s="52">
        <v>100000</v>
      </c>
      <c r="BD4531" s="52">
        <v>100000</v>
      </c>
      <c r="BE4531">
        <v>0</v>
      </c>
      <c r="BF4531">
        <v>0</v>
      </c>
      <c r="BG4531">
        <v>0</v>
      </c>
    </row>
    <row r="4532" spans="1:59">
      <c r="A4532">
        <v>4531</v>
      </c>
      <c r="E4532">
        <v>9795.2054794520554</v>
      </c>
      <c r="K4532">
        <v>5095.3962935313175</v>
      </c>
      <c r="L4532">
        <v>5873.4512935313178</v>
      </c>
      <c r="M4532">
        <v>6651.5062935313181</v>
      </c>
      <c r="N4532">
        <v>7429.5612935313184</v>
      </c>
      <c r="O4532">
        <v>8207.6162935313187</v>
      </c>
      <c r="Q4532">
        <v>6466.1120954492453</v>
      </c>
      <c r="R4532">
        <v>6291.4199555880605</v>
      </c>
      <c r="S4532">
        <v>6116.7278157268756</v>
      </c>
      <c r="T4532">
        <v>5942.0356758656908</v>
      </c>
      <c r="U4532">
        <v>5767.3435360045059</v>
      </c>
      <c r="W4532">
        <v>3.0929999999999999E-2</v>
      </c>
      <c r="AB4532">
        <v>1</v>
      </c>
      <c r="AC4532">
        <v>1</v>
      </c>
      <c r="AD4532">
        <v>1</v>
      </c>
      <c r="AE4532">
        <v>1</v>
      </c>
      <c r="AF4532">
        <v>1</v>
      </c>
      <c r="AL4532">
        <v>1.0148541</v>
      </c>
      <c r="AM4532" s="5">
        <v>3.6032824516296391</v>
      </c>
      <c r="AN4532">
        <v>570.77625570776252</v>
      </c>
      <c r="AO4532">
        <f t="shared" si="70"/>
        <v>26826.48401826484</v>
      </c>
      <c r="AP4532">
        <v>684.93150684931504</v>
      </c>
      <c r="AQ4532">
        <v>0.118691</v>
      </c>
      <c r="AR4532">
        <v>0.15564699999999998</v>
      </c>
      <c r="AS4532">
        <v>0.103655</v>
      </c>
      <c r="AT4532">
        <v>0.106324</v>
      </c>
      <c r="AU4532">
        <v>0.108878</v>
      </c>
      <c r="AW4532">
        <v>0.118691</v>
      </c>
      <c r="AX4532">
        <v>0.15564699999999998</v>
      </c>
      <c r="AY4532">
        <v>0.10365499999999998</v>
      </c>
      <c r="AZ4532">
        <v>0.10632400000000002</v>
      </c>
      <c r="BA4532">
        <v>0.10887800000000002</v>
      </c>
      <c r="BC4532" s="52">
        <v>100000</v>
      </c>
      <c r="BD4532" s="52">
        <v>100000</v>
      </c>
      <c r="BE4532">
        <v>0</v>
      </c>
      <c r="BF4532">
        <v>0</v>
      </c>
      <c r="BG4532">
        <v>0</v>
      </c>
    </row>
    <row r="4533" spans="1:59">
      <c r="A4533">
        <v>4532</v>
      </c>
      <c r="E4533">
        <v>9795.2054794520554</v>
      </c>
      <c r="K4533">
        <v>5082.8859329030638</v>
      </c>
      <c r="L4533">
        <v>5734.9409329030641</v>
      </c>
      <c r="M4533">
        <v>6386.9959329030644</v>
      </c>
      <c r="N4533">
        <v>7039.0509329030647</v>
      </c>
      <c r="O4533">
        <v>7691.105932903065</v>
      </c>
      <c r="Q4533">
        <v>6929.9546476675841</v>
      </c>
      <c r="R4533">
        <v>6742.7310753036481</v>
      </c>
      <c r="S4533">
        <v>6555.5075029397121</v>
      </c>
      <c r="T4533">
        <v>6368.2839305757761</v>
      </c>
      <c r="U4533">
        <v>6181.0603582118401</v>
      </c>
      <c r="W4533">
        <v>0</v>
      </c>
      <c r="AB4533">
        <v>1</v>
      </c>
      <c r="AC4533">
        <v>1</v>
      </c>
      <c r="AD4533">
        <v>1</v>
      </c>
      <c r="AE4533">
        <v>1</v>
      </c>
      <c r="AF4533">
        <v>1</v>
      </c>
      <c r="AL4533">
        <v>0.59613329999999998</v>
      </c>
      <c r="AM4533" s="5">
        <v>3.694593191146851</v>
      </c>
      <c r="AN4533">
        <v>570.77625570776252</v>
      </c>
      <c r="AO4533">
        <f t="shared" si="70"/>
        <v>26826.48401826484</v>
      </c>
      <c r="AP4533">
        <v>684.93150684931504</v>
      </c>
      <c r="AQ4533">
        <v>0.119587</v>
      </c>
      <c r="AR4533">
        <v>0.16153200000000001</v>
      </c>
      <c r="AS4533">
        <v>0.108295</v>
      </c>
      <c r="AT4533">
        <v>0.11289300000000001</v>
      </c>
      <c r="AU4533">
        <v>0.11020099999999999</v>
      </c>
      <c r="AW4533">
        <v>0.11958699999999998</v>
      </c>
      <c r="AX4533">
        <v>0.16153200000000001</v>
      </c>
      <c r="AY4533">
        <v>0.10829500000000002</v>
      </c>
      <c r="AZ4533">
        <v>0.11289300000000001</v>
      </c>
      <c r="BA4533">
        <v>0.11020099999999998</v>
      </c>
      <c r="BC4533" s="52">
        <v>100000</v>
      </c>
      <c r="BD4533" s="52">
        <v>100000</v>
      </c>
      <c r="BE4533">
        <v>0</v>
      </c>
      <c r="BF4533">
        <v>0</v>
      </c>
      <c r="BG4533">
        <v>0</v>
      </c>
    </row>
    <row r="4534" spans="1:59">
      <c r="A4534">
        <v>4533</v>
      </c>
      <c r="E4534">
        <v>9795.2054794520554</v>
      </c>
      <c r="K4534">
        <v>4979.8594336115584</v>
      </c>
      <c r="L4534">
        <v>5507.1511002782254</v>
      </c>
      <c r="M4534">
        <v>6034.4427669448924</v>
      </c>
      <c r="N4534">
        <v>6561.7344336115593</v>
      </c>
      <c r="O4534">
        <v>7089.0261002782263</v>
      </c>
      <c r="Q4534">
        <v>6246.6117630933622</v>
      </c>
      <c r="R4534">
        <v>6077.8497689176684</v>
      </c>
      <c r="S4534">
        <v>5909.0877747419745</v>
      </c>
      <c r="T4534">
        <v>5740.3257805662806</v>
      </c>
      <c r="U4534">
        <v>5571.5637863905868</v>
      </c>
      <c r="W4534">
        <v>0</v>
      </c>
      <c r="AB4534">
        <v>1</v>
      </c>
      <c r="AC4534">
        <v>1</v>
      </c>
      <c r="AD4534">
        <v>1</v>
      </c>
      <c r="AE4534">
        <v>1</v>
      </c>
      <c r="AF4534">
        <v>1</v>
      </c>
      <c r="AL4534">
        <v>0.66141855999999999</v>
      </c>
      <c r="AM4534" s="5">
        <v>3.3744688034057622</v>
      </c>
      <c r="AN4534">
        <v>570.77625570776252</v>
      </c>
      <c r="AO4534">
        <f t="shared" si="70"/>
        <v>26826.48401826484</v>
      </c>
      <c r="AP4534">
        <v>684.93150684931504</v>
      </c>
      <c r="AQ4534">
        <v>0.118529</v>
      </c>
      <c r="AR4534">
        <v>0.15719900000000001</v>
      </c>
      <c r="AS4534">
        <v>0.104197</v>
      </c>
      <c r="AT4534">
        <v>0.10845</v>
      </c>
      <c r="AU4534">
        <v>0.109153</v>
      </c>
      <c r="AW4534">
        <v>0.11852899999999998</v>
      </c>
      <c r="AX4534">
        <v>0.15719900000000003</v>
      </c>
      <c r="AY4534">
        <v>0.104197</v>
      </c>
      <c r="AZ4534">
        <v>0.10845</v>
      </c>
      <c r="BA4534">
        <v>0.10915299999999999</v>
      </c>
      <c r="BC4534" s="52">
        <v>100000</v>
      </c>
      <c r="BD4534" s="52">
        <v>100000</v>
      </c>
      <c r="BE4534">
        <v>0</v>
      </c>
      <c r="BF4534">
        <v>0</v>
      </c>
      <c r="BG4534">
        <v>0</v>
      </c>
    </row>
    <row r="4535" spans="1:59">
      <c r="A4535">
        <v>4534</v>
      </c>
      <c r="E4535">
        <v>9795.2054794520554</v>
      </c>
      <c r="K4535">
        <v>4793.67583132048</v>
      </c>
      <c r="L4535">
        <v>5238.3333313204803</v>
      </c>
      <c r="M4535">
        <v>5682.9908313204805</v>
      </c>
      <c r="N4535">
        <v>6127.6483313204808</v>
      </c>
      <c r="O4535">
        <v>6572.305831320481</v>
      </c>
      <c r="Q4535">
        <v>4822.8000333942291</v>
      </c>
      <c r="R4535">
        <v>4692.5045426103134</v>
      </c>
      <c r="S4535">
        <v>4562.2090518263976</v>
      </c>
      <c r="T4535">
        <v>4431.9135610424819</v>
      </c>
      <c r="U4535">
        <v>4301.6180702585661</v>
      </c>
      <c r="W4535">
        <v>0</v>
      </c>
      <c r="AB4535">
        <v>1</v>
      </c>
      <c r="AC4535">
        <v>1</v>
      </c>
      <c r="AD4535">
        <v>1</v>
      </c>
      <c r="AE4535">
        <v>1</v>
      </c>
      <c r="AF4535">
        <v>1</v>
      </c>
      <c r="AL4535">
        <v>1.2225619999999999</v>
      </c>
      <c r="AM4535" s="5">
        <v>2.205288171768188</v>
      </c>
      <c r="AN4535">
        <v>570.77625570776252</v>
      </c>
      <c r="AO4535">
        <f t="shared" si="70"/>
        <v>26826.48401826484</v>
      </c>
      <c r="AP4535">
        <v>684.93150684931504</v>
      </c>
      <c r="AQ4535">
        <v>0.117184</v>
      </c>
      <c r="AR4535">
        <v>0.140206</v>
      </c>
      <c r="AS4535">
        <v>0.103493</v>
      </c>
      <c r="AT4535">
        <v>0.10544199999999999</v>
      </c>
      <c r="AU4535">
        <v>0.108682</v>
      </c>
      <c r="AW4535">
        <v>0.117184</v>
      </c>
      <c r="AX4535">
        <v>0.140206</v>
      </c>
      <c r="AY4535">
        <v>0.10349299999999999</v>
      </c>
      <c r="AZ4535">
        <v>0.10544199999999999</v>
      </c>
      <c r="BA4535">
        <v>0.10868199999999999</v>
      </c>
      <c r="BC4535" s="52">
        <v>100000</v>
      </c>
      <c r="BD4535" s="52">
        <v>100000</v>
      </c>
      <c r="BE4535">
        <v>0</v>
      </c>
      <c r="BF4535">
        <v>0</v>
      </c>
      <c r="BG4535">
        <v>0</v>
      </c>
    </row>
    <row r="4536" spans="1:59">
      <c r="A4536">
        <v>4535</v>
      </c>
      <c r="E4536">
        <v>9795.2054794520554</v>
      </c>
      <c r="K4536">
        <v>3485.2392903183595</v>
      </c>
      <c r="L4536">
        <v>3860.0492903183595</v>
      </c>
      <c r="M4536">
        <v>4234.8592903183599</v>
      </c>
      <c r="N4536">
        <v>4609.6692903183603</v>
      </c>
      <c r="O4536">
        <v>4984.4792903183607</v>
      </c>
      <c r="Q4536">
        <v>2735.6996021789901</v>
      </c>
      <c r="R4536">
        <v>2661.7903966843933</v>
      </c>
      <c r="S4536">
        <v>2587.8811911897965</v>
      </c>
      <c r="T4536">
        <v>2513.9719856951997</v>
      </c>
      <c r="U4536">
        <v>2440.0627802006029</v>
      </c>
      <c r="W4536">
        <v>0</v>
      </c>
      <c r="AB4536">
        <v>1</v>
      </c>
      <c r="AC4536">
        <v>1</v>
      </c>
      <c r="AD4536">
        <v>1</v>
      </c>
      <c r="AE4536">
        <v>1</v>
      </c>
      <c r="AF4536">
        <v>1</v>
      </c>
      <c r="AL4536">
        <v>2.0541668</v>
      </c>
      <c r="AM4536" s="5">
        <v>1.227361798286438</v>
      </c>
      <c r="AN4536">
        <v>570.77625570776252</v>
      </c>
      <c r="AO4536">
        <f t="shared" si="70"/>
        <v>26826.48401826484</v>
      </c>
      <c r="AP4536">
        <v>684.93150684931504</v>
      </c>
      <c r="AQ4536">
        <v>0.116286</v>
      </c>
      <c r="AR4536">
        <v>0.12772500000000001</v>
      </c>
      <c r="AS4536">
        <v>0.102703</v>
      </c>
      <c r="AT4536">
        <v>0.10516200000000001</v>
      </c>
      <c r="AU4536">
        <v>0.107891</v>
      </c>
      <c r="AW4536">
        <v>0.11628599999999999</v>
      </c>
      <c r="AX4536">
        <v>0.12772500000000003</v>
      </c>
      <c r="AY4536">
        <v>0.102703</v>
      </c>
      <c r="AZ4536">
        <v>0.10516200000000002</v>
      </c>
      <c r="BA4536">
        <v>0.107891</v>
      </c>
      <c r="BC4536" s="52">
        <v>100000</v>
      </c>
      <c r="BD4536" s="52">
        <v>100000</v>
      </c>
      <c r="BE4536">
        <v>0</v>
      </c>
      <c r="BF4536">
        <v>0</v>
      </c>
      <c r="BG4536">
        <v>0</v>
      </c>
    </row>
    <row r="4537" spans="1:59">
      <c r="A4537">
        <v>4536</v>
      </c>
      <c r="E4537">
        <v>9795.2054794520554</v>
      </c>
      <c r="K4537">
        <v>2490.2885526032405</v>
      </c>
      <c r="L4537">
        <v>2692.4060526032404</v>
      </c>
      <c r="M4537">
        <v>2894.5235526032402</v>
      </c>
      <c r="N4537">
        <v>3096.64105260324</v>
      </c>
      <c r="O4537">
        <v>3298.7585526032399</v>
      </c>
      <c r="Q4537">
        <v>1552.567904392728</v>
      </c>
      <c r="R4537">
        <v>1510.6228533331848</v>
      </c>
      <c r="S4537">
        <v>1468.6778022736416</v>
      </c>
      <c r="T4537">
        <v>1426.7327512140985</v>
      </c>
      <c r="U4537">
        <v>1384.7877001545553</v>
      </c>
      <c r="W4537">
        <v>0</v>
      </c>
      <c r="AB4537">
        <v>1</v>
      </c>
      <c r="AC4537">
        <v>1</v>
      </c>
      <c r="AD4537">
        <v>1</v>
      </c>
      <c r="AE4537">
        <v>1</v>
      </c>
      <c r="AF4537">
        <v>1</v>
      </c>
      <c r="AL4537">
        <v>2.8272539999999999</v>
      </c>
      <c r="AM4537" s="5">
        <v>0.83085411787033081</v>
      </c>
      <c r="AN4537">
        <v>570.77625570776252</v>
      </c>
      <c r="AO4537">
        <f t="shared" si="70"/>
        <v>26826.48401826484</v>
      </c>
      <c r="AP4537">
        <v>684.93150684931504</v>
      </c>
      <c r="AQ4537">
        <v>0.11588599999999999</v>
      </c>
      <c r="AR4537">
        <v>0.127717</v>
      </c>
      <c r="AS4537">
        <v>0.10269499999999999</v>
      </c>
      <c r="AT4537">
        <v>0.10517499999999999</v>
      </c>
      <c r="AU4537">
        <v>0.107919</v>
      </c>
      <c r="AW4537">
        <v>0.11588599999999998</v>
      </c>
      <c r="AX4537">
        <v>0.12771700000000002</v>
      </c>
      <c r="AY4537">
        <v>0.10269499999999999</v>
      </c>
      <c r="AZ4537">
        <v>0.105175</v>
      </c>
      <c r="BA4537">
        <v>0.107919</v>
      </c>
      <c r="BC4537" s="52">
        <v>100000</v>
      </c>
      <c r="BD4537" s="52">
        <v>100000</v>
      </c>
      <c r="BE4537">
        <v>0</v>
      </c>
      <c r="BF4537">
        <v>0</v>
      </c>
      <c r="BG4537">
        <v>0</v>
      </c>
    </row>
    <row r="4538" spans="1:59">
      <c r="A4538">
        <v>4537</v>
      </c>
      <c r="E4538">
        <v>9795.2054794520554</v>
      </c>
      <c r="K4538">
        <v>2068.2555944708938</v>
      </c>
      <c r="L4538">
        <v>2169.5605944708936</v>
      </c>
      <c r="M4538">
        <v>2270.8655944708935</v>
      </c>
      <c r="N4538">
        <v>2372.1705944708933</v>
      </c>
      <c r="O4538">
        <v>2473.4755944708932</v>
      </c>
      <c r="Q4538">
        <v>1732.7614135606159</v>
      </c>
      <c r="R4538">
        <v>1685.9481527886842</v>
      </c>
      <c r="S4538">
        <v>1639.1348920167525</v>
      </c>
      <c r="T4538">
        <v>1592.3216312448208</v>
      </c>
      <c r="U4538">
        <v>1545.5083704728891</v>
      </c>
      <c r="W4538">
        <v>0</v>
      </c>
      <c r="AB4538">
        <v>1</v>
      </c>
      <c r="AC4538">
        <v>1</v>
      </c>
      <c r="AD4538">
        <v>1</v>
      </c>
      <c r="AE4538">
        <v>1</v>
      </c>
      <c r="AF4538">
        <v>1</v>
      </c>
      <c r="AL4538">
        <v>3.1663212999999999</v>
      </c>
      <c r="AM4538" s="5">
        <v>0.56648939847946167</v>
      </c>
      <c r="AN4538">
        <v>570.77625570776252</v>
      </c>
      <c r="AO4538">
        <f t="shared" si="70"/>
        <v>26826.48401826484</v>
      </c>
      <c r="AP4538">
        <v>684.93150684931504</v>
      </c>
      <c r="AQ4538">
        <v>0.115885</v>
      </c>
      <c r="AR4538">
        <v>0.12771399999999999</v>
      </c>
      <c r="AS4538">
        <v>0.102698</v>
      </c>
      <c r="AT4538">
        <v>0.10519299999999999</v>
      </c>
      <c r="AU4538">
        <v>0.107931</v>
      </c>
      <c r="AW4538">
        <v>0.115885</v>
      </c>
      <c r="AX4538">
        <v>0.12771399999999999</v>
      </c>
      <c r="AY4538">
        <v>0.102698</v>
      </c>
      <c r="AZ4538">
        <v>0.10519299999999999</v>
      </c>
      <c r="BA4538">
        <v>0.10793099999999999</v>
      </c>
      <c r="BC4538" s="52">
        <v>100000</v>
      </c>
      <c r="BD4538" s="52">
        <v>100000</v>
      </c>
      <c r="BE4538">
        <v>0</v>
      </c>
      <c r="BF4538">
        <v>0</v>
      </c>
      <c r="BG4538">
        <v>0</v>
      </c>
    </row>
    <row r="4539" spans="1:59">
      <c r="A4539">
        <v>4538</v>
      </c>
      <c r="E4539">
        <v>9795.2054794520554</v>
      </c>
      <c r="K4539">
        <v>1908.706549323299</v>
      </c>
      <c r="L4539">
        <v>1958.864049323299</v>
      </c>
      <c r="M4539">
        <v>2009.021549323299</v>
      </c>
      <c r="N4539">
        <v>2059.1790493232993</v>
      </c>
      <c r="O4539">
        <v>2109.3365493232996</v>
      </c>
      <c r="Q4539">
        <v>1557.7353391372451</v>
      </c>
      <c r="R4539">
        <v>1515.6506817573822</v>
      </c>
      <c r="S4539">
        <v>1473.5660243775194</v>
      </c>
      <c r="T4539">
        <v>1431.4813669976566</v>
      </c>
      <c r="U4539">
        <v>1389.3967096177937</v>
      </c>
      <c r="W4539">
        <v>0</v>
      </c>
      <c r="AB4539">
        <v>1</v>
      </c>
      <c r="AC4539">
        <v>1</v>
      </c>
      <c r="AD4539">
        <v>1</v>
      </c>
      <c r="AE4539">
        <v>1</v>
      </c>
      <c r="AF4539">
        <v>1</v>
      </c>
      <c r="AL4539">
        <v>3.3656242000000001</v>
      </c>
      <c r="AM4539" s="5">
        <v>1.3623940944671631</v>
      </c>
      <c r="AN4539">
        <v>570.77625570776252</v>
      </c>
      <c r="AO4539">
        <f t="shared" si="70"/>
        <v>26826.48401826484</v>
      </c>
      <c r="AP4539">
        <v>684.93150684931504</v>
      </c>
      <c r="AQ4539">
        <v>0.115887</v>
      </c>
      <c r="AR4539">
        <v>0.127695</v>
      </c>
      <c r="AS4539">
        <v>0.10270699999999999</v>
      </c>
      <c r="AT4539">
        <v>0.10521599999999999</v>
      </c>
      <c r="AU4539">
        <v>0.107936</v>
      </c>
      <c r="AW4539">
        <v>0.115887</v>
      </c>
      <c r="AX4539">
        <v>0.127695</v>
      </c>
      <c r="AY4539">
        <v>0.10270699999999998</v>
      </c>
      <c r="AZ4539">
        <v>0.10521599999999999</v>
      </c>
      <c r="BA4539">
        <v>0.10793600000000002</v>
      </c>
      <c r="BC4539" s="52">
        <v>100000</v>
      </c>
      <c r="BD4539" s="52">
        <v>100000</v>
      </c>
      <c r="BE4539">
        <v>0</v>
      </c>
      <c r="BF4539">
        <v>0</v>
      </c>
      <c r="BG4539">
        <v>0</v>
      </c>
    </row>
    <row r="4540" spans="1:59">
      <c r="A4540">
        <v>4539</v>
      </c>
      <c r="E4540">
        <v>9795.2054794520554</v>
      </c>
      <c r="K4540">
        <v>1862.3858587965778</v>
      </c>
      <c r="L4540">
        <v>1904.0458587965777</v>
      </c>
      <c r="M4540">
        <v>1945.7058587965776</v>
      </c>
      <c r="N4540">
        <v>1987.3658587965774</v>
      </c>
      <c r="O4540">
        <v>2029.0258587965773</v>
      </c>
      <c r="Q4540">
        <v>1743.984194159563</v>
      </c>
      <c r="R4540">
        <v>1696.8677321847949</v>
      </c>
      <c r="S4540">
        <v>1649.7512702100269</v>
      </c>
      <c r="T4540">
        <v>1602.6348082352588</v>
      </c>
      <c r="U4540">
        <v>1555.5183462604907</v>
      </c>
      <c r="W4540">
        <v>0</v>
      </c>
      <c r="AB4540">
        <v>1</v>
      </c>
      <c r="AC4540">
        <v>1</v>
      </c>
      <c r="AD4540">
        <v>1</v>
      </c>
      <c r="AE4540">
        <v>1</v>
      </c>
      <c r="AF4540">
        <v>1</v>
      </c>
      <c r="AL4540">
        <v>3.3901317</v>
      </c>
      <c r="AM4540" s="5">
        <v>1.9335546493530269</v>
      </c>
      <c r="AN4540">
        <v>570.77625570776252</v>
      </c>
      <c r="AO4540">
        <f t="shared" si="70"/>
        <v>26826.48401826484</v>
      </c>
      <c r="AP4540">
        <v>684.93150684931504</v>
      </c>
      <c r="AQ4540">
        <v>0.115887</v>
      </c>
      <c r="AR4540">
        <v>0.127666</v>
      </c>
      <c r="AS4540">
        <v>0.102713</v>
      </c>
      <c r="AT4540">
        <v>0.10521299999999999</v>
      </c>
      <c r="AU4540">
        <v>0.10791200000000001</v>
      </c>
      <c r="AW4540">
        <v>0.115887</v>
      </c>
      <c r="AX4540">
        <v>0.127666</v>
      </c>
      <c r="AY4540">
        <v>0.10271299999999998</v>
      </c>
      <c r="AZ4540">
        <v>0.10521299999999999</v>
      </c>
      <c r="BA4540">
        <v>0.10791199999999999</v>
      </c>
      <c r="BC4540" s="52">
        <v>100000</v>
      </c>
      <c r="BD4540" s="52">
        <v>100000</v>
      </c>
      <c r="BE4540">
        <v>0</v>
      </c>
      <c r="BF4540">
        <v>0</v>
      </c>
      <c r="BG4540">
        <v>0</v>
      </c>
    </row>
    <row r="4541" spans="1:59">
      <c r="A4541">
        <v>4540</v>
      </c>
      <c r="E4541">
        <v>9795.2054794520554</v>
      </c>
      <c r="K4541">
        <v>1896.9425644276239</v>
      </c>
      <c r="L4541">
        <v>1938.3275644276239</v>
      </c>
      <c r="M4541">
        <v>1979.7125644276239</v>
      </c>
      <c r="N4541">
        <v>2021.0975644276239</v>
      </c>
      <c r="O4541">
        <v>2062.4825644276239</v>
      </c>
      <c r="Q4541">
        <v>3038.1803613264578</v>
      </c>
      <c r="R4541">
        <v>2956.0991643081188</v>
      </c>
      <c r="S4541">
        <v>2874.0179672897793</v>
      </c>
      <c r="T4541">
        <v>2791.9367702714399</v>
      </c>
      <c r="U4541">
        <v>2709.8555732531004</v>
      </c>
      <c r="W4541">
        <v>0</v>
      </c>
      <c r="AB4541">
        <v>1</v>
      </c>
      <c r="AC4541">
        <v>1</v>
      </c>
      <c r="AD4541">
        <v>1</v>
      </c>
      <c r="AE4541">
        <v>1</v>
      </c>
      <c r="AF4541">
        <v>1</v>
      </c>
      <c r="AL4541">
        <v>3.3818313999999998</v>
      </c>
      <c r="AM4541" s="5">
        <v>2.8612163066864009</v>
      </c>
      <c r="AN4541">
        <v>570.77625570776252</v>
      </c>
      <c r="AO4541">
        <f t="shared" si="70"/>
        <v>26826.48401826484</v>
      </c>
      <c r="AP4541">
        <v>684.93150684931504</v>
      </c>
      <c r="AQ4541">
        <v>0.113024</v>
      </c>
      <c r="AR4541">
        <v>0.11262</v>
      </c>
      <c r="AS4541">
        <v>0.102142</v>
      </c>
      <c r="AT4541">
        <v>0.10443899999999999</v>
      </c>
      <c r="AU4541">
        <v>0.103963</v>
      </c>
      <c r="AW4541">
        <v>0.113024</v>
      </c>
      <c r="AX4541">
        <v>0.11261999999999998</v>
      </c>
      <c r="AY4541">
        <v>0.102142</v>
      </c>
      <c r="AZ4541">
        <v>0.10443899999999999</v>
      </c>
      <c r="BA4541">
        <v>0.10396300000000001</v>
      </c>
      <c r="BC4541" s="52">
        <v>100000</v>
      </c>
      <c r="BD4541" s="52">
        <v>100000</v>
      </c>
      <c r="BE4541">
        <v>0</v>
      </c>
      <c r="BF4541">
        <v>0</v>
      </c>
      <c r="BG4541">
        <v>0</v>
      </c>
    </row>
    <row r="4542" spans="1:59">
      <c r="A4542">
        <v>4541</v>
      </c>
      <c r="E4542">
        <v>9795.2054794520554</v>
      </c>
      <c r="K4542">
        <v>2382.2069413742252</v>
      </c>
      <c r="L4542">
        <v>2424.2794413742249</v>
      </c>
      <c r="M4542">
        <v>2466.3519413742251</v>
      </c>
      <c r="N4542">
        <v>2508.4244413742254</v>
      </c>
      <c r="O4542">
        <v>2550.4969413742256</v>
      </c>
      <c r="Q4542">
        <v>5982.2142969226952</v>
      </c>
      <c r="R4542">
        <v>5820.5954132561237</v>
      </c>
      <c r="S4542">
        <v>5658.9765295895522</v>
      </c>
      <c r="T4542">
        <v>5497.3576459229807</v>
      </c>
      <c r="U4542">
        <v>5335.7387622564092</v>
      </c>
      <c r="W4542">
        <v>4.3699999999999998E-3</v>
      </c>
      <c r="AB4542">
        <v>1</v>
      </c>
      <c r="AC4542">
        <v>1</v>
      </c>
      <c r="AD4542">
        <v>1</v>
      </c>
      <c r="AE4542">
        <v>1</v>
      </c>
      <c r="AF4542">
        <v>1</v>
      </c>
      <c r="AL4542">
        <v>3.4695604000000002</v>
      </c>
      <c r="AM4542" s="5">
        <v>3.0124809741973881</v>
      </c>
      <c r="AN4542">
        <v>570.77625570776252</v>
      </c>
      <c r="AO4542">
        <f t="shared" si="70"/>
        <v>26826.48401826484</v>
      </c>
      <c r="AP4542">
        <v>684.93150684931504</v>
      </c>
      <c r="AQ4542">
        <v>0.11364</v>
      </c>
      <c r="AR4542">
        <v>0.11297</v>
      </c>
      <c r="AS4542">
        <v>0.102148</v>
      </c>
      <c r="AT4542">
        <v>0.104791</v>
      </c>
      <c r="AU4542">
        <v>0.103909</v>
      </c>
      <c r="AW4542">
        <v>0.11364</v>
      </c>
      <c r="AX4542">
        <v>0.11297</v>
      </c>
      <c r="AY4542">
        <v>0.102148</v>
      </c>
      <c r="AZ4542">
        <v>0.10479100000000001</v>
      </c>
      <c r="BA4542">
        <v>0.10390900000000002</v>
      </c>
      <c r="BC4542" s="52">
        <v>100000</v>
      </c>
      <c r="BD4542" s="52">
        <v>100000</v>
      </c>
      <c r="BE4542">
        <v>0</v>
      </c>
      <c r="BF4542">
        <v>0</v>
      </c>
      <c r="BG4542">
        <v>0</v>
      </c>
    </row>
    <row r="4543" spans="1:59">
      <c r="A4543">
        <v>4542</v>
      </c>
      <c r="E4543">
        <v>9795.2054794520554</v>
      </c>
      <c r="K4543">
        <v>3199.8038916236505</v>
      </c>
      <c r="L4543">
        <v>3241.7388916236505</v>
      </c>
      <c r="M4543">
        <v>3283.6738916236504</v>
      </c>
      <c r="N4543">
        <v>3325.6088916236504</v>
      </c>
      <c r="O4543">
        <v>3367.5438916236503</v>
      </c>
      <c r="Q4543">
        <v>7460.6795892095734</v>
      </c>
      <c r="R4543">
        <v>7259.1176497307206</v>
      </c>
      <c r="S4543">
        <v>7057.5557102518678</v>
      </c>
      <c r="T4543">
        <v>6855.9937707730151</v>
      </c>
      <c r="U4543">
        <v>6654.4318312941623</v>
      </c>
      <c r="W4543">
        <v>4.0009999999999997E-2</v>
      </c>
      <c r="AB4543">
        <v>1</v>
      </c>
      <c r="AC4543">
        <v>1</v>
      </c>
      <c r="AD4543">
        <v>1</v>
      </c>
      <c r="AE4543">
        <v>1</v>
      </c>
      <c r="AF4543">
        <v>1</v>
      </c>
      <c r="AL4543">
        <v>3.3581853000000002</v>
      </c>
      <c r="AM4543" s="5">
        <v>2.3592970371246338</v>
      </c>
      <c r="AN4543">
        <v>570.77625570776252</v>
      </c>
      <c r="AO4543">
        <f t="shared" si="70"/>
        <v>26826.48401826484</v>
      </c>
      <c r="AP4543">
        <v>684.93150684931504</v>
      </c>
      <c r="AQ4543">
        <v>0.11242000000000001</v>
      </c>
      <c r="AR4543">
        <v>0.108852</v>
      </c>
      <c r="AS4543">
        <v>9.9403099999999994E-2</v>
      </c>
      <c r="AT4543">
        <v>0.10163</v>
      </c>
      <c r="AU4543">
        <v>9.40965E-2</v>
      </c>
      <c r="AW4543">
        <v>0.11242000000000001</v>
      </c>
      <c r="AX4543">
        <v>0.10885199999999999</v>
      </c>
      <c r="AY4543">
        <v>9.9403100000000008E-2</v>
      </c>
      <c r="AZ4543">
        <v>0.10162999999999998</v>
      </c>
      <c r="BA4543">
        <v>9.4096500000000013E-2</v>
      </c>
      <c r="BC4543" s="52">
        <v>100000</v>
      </c>
      <c r="BD4543" s="52">
        <v>100000</v>
      </c>
      <c r="BE4543">
        <v>0</v>
      </c>
      <c r="BF4543">
        <v>0</v>
      </c>
      <c r="BG4543">
        <v>0</v>
      </c>
    </row>
    <row r="4544" spans="1:59">
      <c r="A4544">
        <v>4543</v>
      </c>
      <c r="E4544">
        <v>9795.2054794520554</v>
      </c>
      <c r="K4544">
        <v>3741.6824458806891</v>
      </c>
      <c r="L4544">
        <v>3782.929945880689</v>
      </c>
      <c r="M4544">
        <v>3824.177445880689</v>
      </c>
      <c r="N4544">
        <v>3865.4249458806889</v>
      </c>
      <c r="O4544">
        <v>3906.6724458806889</v>
      </c>
      <c r="Q4544">
        <v>8210.7231936648986</v>
      </c>
      <c r="R4544">
        <v>7988.8976531986109</v>
      </c>
      <c r="S4544">
        <v>7767.0721127323231</v>
      </c>
      <c r="T4544">
        <v>7545.2465722660354</v>
      </c>
      <c r="U4544">
        <v>7323.4210317997477</v>
      </c>
      <c r="W4544">
        <v>0.13836000000000001</v>
      </c>
      <c r="AB4544">
        <v>1</v>
      </c>
      <c r="AC4544">
        <v>1</v>
      </c>
      <c r="AD4544">
        <v>1</v>
      </c>
      <c r="AE4544">
        <v>1</v>
      </c>
      <c r="AF4544">
        <v>1</v>
      </c>
      <c r="AL4544">
        <v>3.0415635000000001</v>
      </c>
      <c r="AM4544" s="5">
        <v>2.4712598323822021</v>
      </c>
      <c r="AN4544">
        <v>570.77625570776252</v>
      </c>
      <c r="AO4544">
        <f t="shared" si="70"/>
        <v>26826.48401826484</v>
      </c>
      <c r="AP4544">
        <v>684.93150684931504</v>
      </c>
      <c r="AQ4544">
        <v>0.108834</v>
      </c>
      <c r="AR4544">
        <v>9.8058400000000004E-2</v>
      </c>
      <c r="AS4544">
        <v>8.24183E-2</v>
      </c>
      <c r="AT4544">
        <v>4.3503699999999999E-2</v>
      </c>
      <c r="AU4544">
        <v>4.4018599999999998E-2</v>
      </c>
      <c r="AW4544">
        <v>0.108834</v>
      </c>
      <c r="AX4544">
        <v>9.8058400000000004E-2</v>
      </c>
      <c r="AY4544">
        <v>8.2418299999999986E-2</v>
      </c>
      <c r="AZ4544">
        <v>4.3503699999999992E-2</v>
      </c>
      <c r="BA4544">
        <v>4.4018600000000005E-2</v>
      </c>
      <c r="BC4544" s="52">
        <v>100000</v>
      </c>
      <c r="BD4544" s="52">
        <v>100000</v>
      </c>
      <c r="BE4544">
        <v>0</v>
      </c>
      <c r="BF4544">
        <v>0</v>
      </c>
      <c r="BG4544">
        <v>0</v>
      </c>
    </row>
    <row r="4545" spans="1:59">
      <c r="A4545">
        <v>4544</v>
      </c>
      <c r="E4545">
        <v>9795.2054794520554</v>
      </c>
      <c r="K4545">
        <v>3533.6069630384341</v>
      </c>
      <c r="L4545">
        <v>3582.2794630384342</v>
      </c>
      <c r="M4545">
        <v>3630.9519630384343</v>
      </c>
      <c r="N4545">
        <v>3679.6244630384344</v>
      </c>
      <c r="O4545">
        <v>3728.2969630384346</v>
      </c>
      <c r="Q4545">
        <v>6390.0165298372849</v>
      </c>
      <c r="R4545">
        <v>6217.3802306306843</v>
      </c>
      <c r="S4545">
        <v>6044.7439314240837</v>
      </c>
      <c r="T4545">
        <v>5872.1076322174831</v>
      </c>
      <c r="U4545">
        <v>5699.4713330108825</v>
      </c>
      <c r="W4545">
        <v>0.30482999999999999</v>
      </c>
      <c r="AB4545">
        <v>1</v>
      </c>
      <c r="AC4545">
        <v>1</v>
      </c>
      <c r="AD4545">
        <v>1</v>
      </c>
      <c r="AE4545">
        <v>1</v>
      </c>
      <c r="AF4545">
        <v>1</v>
      </c>
      <c r="AL4545">
        <v>1.6844182999999999</v>
      </c>
      <c r="AM4545" s="5">
        <v>1.9460417032241819</v>
      </c>
      <c r="AN4545">
        <v>570.77625570776252</v>
      </c>
      <c r="AO4545">
        <f t="shared" si="70"/>
        <v>26826.48401826484</v>
      </c>
      <c r="AP4545">
        <v>684.93150684931504</v>
      </c>
      <c r="AQ4545">
        <v>0.107974</v>
      </c>
      <c r="AR4545">
        <v>7.9631200000000013E-2</v>
      </c>
      <c r="AS4545">
        <v>4.0563599999999998E-2</v>
      </c>
      <c r="AT4545">
        <v>3.9403500000000001E-2</v>
      </c>
      <c r="AU4545">
        <v>4.1895299999999996E-2</v>
      </c>
      <c r="AW4545">
        <v>0.107974</v>
      </c>
      <c r="AX4545">
        <v>7.9631199999999999E-2</v>
      </c>
      <c r="AY4545">
        <v>4.0563599999999991E-2</v>
      </c>
      <c r="AZ4545">
        <v>3.9403499999999994E-2</v>
      </c>
      <c r="BA4545">
        <v>4.1895299999999996E-2</v>
      </c>
      <c r="BC4545" s="52">
        <v>100000</v>
      </c>
      <c r="BD4545" s="52">
        <v>100000</v>
      </c>
      <c r="BE4545">
        <v>0</v>
      </c>
      <c r="BF4545">
        <v>0</v>
      </c>
      <c r="BG4545">
        <v>0</v>
      </c>
    </row>
    <row r="4546" spans="1:59">
      <c r="A4546">
        <v>4545</v>
      </c>
      <c r="E4546">
        <v>9795.2054794520554</v>
      </c>
      <c r="K4546">
        <v>3493.1682649595505</v>
      </c>
      <c r="L4546">
        <v>3567.6632649595504</v>
      </c>
      <c r="M4546">
        <v>3642.1582649595503</v>
      </c>
      <c r="N4546">
        <v>3716.6532649595501</v>
      </c>
      <c r="O4546">
        <v>3791.14826495955</v>
      </c>
      <c r="Q4546">
        <v>6341.1078695631131</v>
      </c>
      <c r="R4546">
        <v>6169.7929145222142</v>
      </c>
      <c r="S4546">
        <v>5998.4779594813153</v>
      </c>
      <c r="T4546">
        <v>5827.1630044404164</v>
      </c>
      <c r="U4546">
        <v>5655.8480493995175</v>
      </c>
      <c r="W4546">
        <v>0.43213999999999997</v>
      </c>
      <c r="AB4546">
        <v>1</v>
      </c>
      <c r="AC4546">
        <v>1</v>
      </c>
      <c r="AD4546">
        <v>1</v>
      </c>
      <c r="AE4546">
        <v>1</v>
      </c>
      <c r="AF4546">
        <v>1</v>
      </c>
      <c r="AL4546">
        <v>0.99048049999999999</v>
      </c>
      <c r="AM4546" s="5">
        <v>1.9134196043014531</v>
      </c>
      <c r="AN4546">
        <v>570.77625570776252</v>
      </c>
      <c r="AO4546">
        <f t="shared" si="70"/>
        <v>26826.48401826484</v>
      </c>
      <c r="AP4546">
        <v>684.93150684931504</v>
      </c>
      <c r="AQ4546">
        <v>0.106989</v>
      </c>
      <c r="AR4546">
        <v>6.7839799999999992E-2</v>
      </c>
      <c r="AS4546">
        <v>3.9419299999999997E-2</v>
      </c>
      <c r="AT4546">
        <v>3.6266699999999999E-2</v>
      </c>
      <c r="AU4546">
        <v>3.9431500000000001E-2</v>
      </c>
      <c r="AW4546">
        <v>0.10698899999999999</v>
      </c>
      <c r="AX4546">
        <v>6.7839799999999992E-2</v>
      </c>
      <c r="AY4546">
        <v>3.9419300000000004E-2</v>
      </c>
      <c r="AZ4546">
        <v>3.6266699999999999E-2</v>
      </c>
      <c r="BA4546">
        <v>3.9431499999999994E-2</v>
      </c>
      <c r="BC4546" s="52">
        <v>100000</v>
      </c>
      <c r="BD4546" s="52">
        <v>100000</v>
      </c>
      <c r="BE4546">
        <v>0</v>
      </c>
      <c r="BF4546">
        <v>0</v>
      </c>
      <c r="BG4546">
        <v>0</v>
      </c>
    </row>
    <row r="4547" spans="1:59">
      <c r="A4547">
        <v>4546</v>
      </c>
      <c r="E4547">
        <v>9795.2054794520554</v>
      </c>
      <c r="K4547">
        <v>3732.1242081529526</v>
      </c>
      <c r="L4547">
        <v>3836.8667081529529</v>
      </c>
      <c r="M4547">
        <v>3941.6092081529532</v>
      </c>
      <c r="N4547">
        <v>4046.3517081529535</v>
      </c>
      <c r="O4547">
        <v>4151.0942081529538</v>
      </c>
      <c r="Q4547">
        <v>6011.402301633465</v>
      </c>
      <c r="R4547">
        <v>5848.9948585097327</v>
      </c>
      <c r="S4547">
        <v>5686.5874153860004</v>
      </c>
      <c r="T4547">
        <v>5524.1799722622682</v>
      </c>
      <c r="U4547">
        <v>5361.7725291385359</v>
      </c>
      <c r="W4547">
        <v>0.59263999999999994</v>
      </c>
      <c r="AB4547">
        <v>1</v>
      </c>
      <c r="AC4547">
        <v>1</v>
      </c>
      <c r="AD4547">
        <v>1</v>
      </c>
      <c r="AE4547">
        <v>1</v>
      </c>
      <c r="AF4547">
        <v>1</v>
      </c>
      <c r="AL4547">
        <v>1.5306002999999999</v>
      </c>
      <c r="AM4547" s="5">
        <v>2.0563094615936279</v>
      </c>
      <c r="AN4547">
        <v>570.77625570776252</v>
      </c>
      <c r="AO4547">
        <f t="shared" ref="AO4547:AO4610" si="71">235000000/8760</f>
        <v>26826.48401826484</v>
      </c>
      <c r="AP4547">
        <v>684.93150684931504</v>
      </c>
      <c r="AQ4547">
        <v>0.107497</v>
      </c>
      <c r="AR4547">
        <v>6.7653400000000002E-2</v>
      </c>
      <c r="AS4547">
        <v>3.9429499999999999E-2</v>
      </c>
      <c r="AT4547">
        <v>3.5770499999999997E-2</v>
      </c>
      <c r="AU4547">
        <v>3.9371299999999998E-2</v>
      </c>
      <c r="AW4547">
        <v>0.107497</v>
      </c>
      <c r="AX4547">
        <v>6.7653400000000002E-2</v>
      </c>
      <c r="AY4547">
        <v>3.9429499999999992E-2</v>
      </c>
      <c r="AZ4547">
        <v>3.5770499999999997E-2</v>
      </c>
      <c r="BA4547">
        <v>3.9371299999999998E-2</v>
      </c>
      <c r="BC4547" s="52">
        <v>100000</v>
      </c>
      <c r="BD4547" s="52">
        <v>100000</v>
      </c>
      <c r="BE4547">
        <v>0</v>
      </c>
      <c r="BF4547">
        <v>0</v>
      </c>
      <c r="BG4547">
        <v>0</v>
      </c>
    </row>
    <row r="4548" spans="1:59">
      <c r="A4548">
        <v>4547</v>
      </c>
      <c r="E4548">
        <v>9795.2054794520554</v>
      </c>
      <c r="K4548">
        <v>4198.2721096440819</v>
      </c>
      <c r="L4548">
        <v>4364.9146096440818</v>
      </c>
      <c r="M4548">
        <v>4531.5571096440817</v>
      </c>
      <c r="N4548">
        <v>4698.1996096440816</v>
      </c>
      <c r="O4548">
        <v>4864.8421096440816</v>
      </c>
      <c r="Q4548">
        <v>5515.8148503668444</v>
      </c>
      <c r="R4548">
        <v>5366.7964782180316</v>
      </c>
      <c r="S4548">
        <v>5217.7781060692187</v>
      </c>
      <c r="T4548">
        <v>5068.7597339204058</v>
      </c>
      <c r="U4548">
        <v>4919.7413617715929</v>
      </c>
      <c r="W4548">
        <v>0.6644500000000001</v>
      </c>
      <c r="AB4548">
        <v>1</v>
      </c>
      <c r="AC4548">
        <v>1</v>
      </c>
      <c r="AD4548">
        <v>1</v>
      </c>
      <c r="AE4548">
        <v>1</v>
      </c>
      <c r="AF4548">
        <v>1</v>
      </c>
      <c r="AL4548">
        <v>1.7689002</v>
      </c>
      <c r="AM4548" s="5">
        <v>2.0960350036621089</v>
      </c>
      <c r="AN4548">
        <v>570.77625570776252</v>
      </c>
      <c r="AO4548">
        <f t="shared" si="71"/>
        <v>26826.48401826484</v>
      </c>
      <c r="AP4548">
        <v>684.93150684931504</v>
      </c>
      <c r="AQ4548">
        <v>0.108732</v>
      </c>
      <c r="AR4548">
        <v>6.7899799999999996E-2</v>
      </c>
      <c r="AS4548">
        <v>3.9444699999999999E-2</v>
      </c>
      <c r="AT4548">
        <v>3.57156E-2</v>
      </c>
      <c r="AU4548">
        <v>3.8766200000000001E-2</v>
      </c>
      <c r="AW4548">
        <v>0.10873199999999998</v>
      </c>
      <c r="AX4548">
        <v>6.7899799999999996E-2</v>
      </c>
      <c r="AY4548">
        <v>3.9444699999999999E-2</v>
      </c>
      <c r="AZ4548">
        <v>3.57156E-2</v>
      </c>
      <c r="BA4548">
        <v>3.8766200000000001E-2</v>
      </c>
      <c r="BC4548" s="52">
        <v>100000</v>
      </c>
      <c r="BD4548" s="52">
        <v>100000</v>
      </c>
      <c r="BE4548">
        <v>0</v>
      </c>
      <c r="BF4548">
        <v>0</v>
      </c>
      <c r="BG4548">
        <v>0</v>
      </c>
    </row>
    <row r="4549" spans="1:59">
      <c r="A4549">
        <v>4548</v>
      </c>
      <c r="E4549">
        <v>9795.2054794520554</v>
      </c>
      <c r="K4549">
        <v>4334.293185000327</v>
      </c>
      <c r="L4549">
        <v>4536.4106850003272</v>
      </c>
      <c r="M4549">
        <v>4738.5281850003275</v>
      </c>
      <c r="N4549">
        <v>4940.6456850003278</v>
      </c>
      <c r="O4549">
        <v>5142.7631850003281</v>
      </c>
      <c r="Q4549">
        <v>5525.8469525631554</v>
      </c>
      <c r="R4549">
        <v>5376.5575475178302</v>
      </c>
      <c r="S4549">
        <v>5227.2681424725051</v>
      </c>
      <c r="T4549">
        <v>5077.97873742718</v>
      </c>
      <c r="U4549">
        <v>4928.6893323818549</v>
      </c>
      <c r="W4549">
        <v>0.37544</v>
      </c>
      <c r="AB4549">
        <v>1</v>
      </c>
      <c r="AC4549">
        <v>1</v>
      </c>
      <c r="AD4549">
        <v>1</v>
      </c>
      <c r="AE4549">
        <v>1</v>
      </c>
      <c r="AF4549">
        <v>1</v>
      </c>
      <c r="AL4549">
        <v>2.2940475999999999</v>
      </c>
      <c r="AM4549" s="5">
        <v>2.546761274337769</v>
      </c>
      <c r="AN4549">
        <v>570.77625570776252</v>
      </c>
      <c r="AO4549">
        <f t="shared" si="71"/>
        <v>26826.48401826484</v>
      </c>
      <c r="AP4549">
        <v>684.93150684931504</v>
      </c>
      <c r="AQ4549">
        <v>0.10889600000000001</v>
      </c>
      <c r="AR4549">
        <v>6.7921499999999996E-2</v>
      </c>
      <c r="AS4549">
        <v>3.9469700000000003E-2</v>
      </c>
      <c r="AT4549">
        <v>3.5728599999999999E-2</v>
      </c>
      <c r="AU4549">
        <v>3.8732599999999999E-2</v>
      </c>
      <c r="AW4549">
        <v>0.10889600000000001</v>
      </c>
      <c r="AX4549">
        <v>6.7921499999999996E-2</v>
      </c>
      <c r="AY4549">
        <v>3.946970000000001E-2</v>
      </c>
      <c r="AZ4549">
        <v>3.5728599999999999E-2</v>
      </c>
      <c r="BA4549">
        <v>3.8732599999999992E-2</v>
      </c>
      <c r="BC4549" s="52">
        <v>100000</v>
      </c>
      <c r="BD4549" s="52">
        <v>100000</v>
      </c>
      <c r="BE4549">
        <v>0</v>
      </c>
      <c r="BF4549">
        <v>0</v>
      </c>
      <c r="BG4549">
        <v>0</v>
      </c>
    </row>
    <row r="4550" spans="1:59">
      <c r="A4550">
        <v>4549</v>
      </c>
      <c r="E4550">
        <v>9795.2054794520554</v>
      </c>
      <c r="K4550">
        <v>4211.5065926517173</v>
      </c>
      <c r="L4550">
        <v>4475.496592651717</v>
      </c>
      <c r="M4550">
        <v>4739.4865926517168</v>
      </c>
      <c r="N4550">
        <v>5003.4765926517166</v>
      </c>
      <c r="O4550">
        <v>5267.4665926517164</v>
      </c>
      <c r="Q4550">
        <v>4828.7907185651366</v>
      </c>
      <c r="R4550">
        <v>4698.3333789766484</v>
      </c>
      <c r="S4550">
        <v>4567.8760393881603</v>
      </c>
      <c r="T4550">
        <v>4437.4186997996721</v>
      </c>
      <c r="U4550">
        <v>4306.961360211184</v>
      </c>
      <c r="W4550">
        <v>0.55413999999999997</v>
      </c>
      <c r="AB4550">
        <v>1</v>
      </c>
      <c r="AC4550">
        <v>1</v>
      </c>
      <c r="AD4550">
        <v>1</v>
      </c>
      <c r="AE4550">
        <v>1</v>
      </c>
      <c r="AF4550">
        <v>1</v>
      </c>
      <c r="AL4550">
        <v>1.7667136999999999</v>
      </c>
      <c r="AM4550" s="5">
        <v>3.2210326194763179</v>
      </c>
      <c r="AN4550">
        <v>570.77625570776252</v>
      </c>
      <c r="AO4550">
        <f t="shared" si="71"/>
        <v>26826.48401826484</v>
      </c>
      <c r="AP4550">
        <v>684.93150684931504</v>
      </c>
      <c r="AQ4550">
        <v>0.108851</v>
      </c>
      <c r="AR4550">
        <v>7.1424199999999993E-2</v>
      </c>
      <c r="AS4550">
        <v>3.95596E-2</v>
      </c>
      <c r="AT4550">
        <v>3.5812499999999997E-2</v>
      </c>
      <c r="AU4550">
        <v>3.87611E-2</v>
      </c>
      <c r="AW4550">
        <v>0.10885100000000002</v>
      </c>
      <c r="AX4550">
        <v>7.1424199999999993E-2</v>
      </c>
      <c r="AY4550">
        <v>3.95596E-2</v>
      </c>
      <c r="AZ4550">
        <v>3.5812499999999997E-2</v>
      </c>
      <c r="BA4550">
        <v>3.8761100000000007E-2</v>
      </c>
      <c r="BC4550" s="52">
        <v>100000</v>
      </c>
      <c r="BD4550" s="52">
        <v>100000</v>
      </c>
      <c r="BE4550">
        <v>0</v>
      </c>
      <c r="BF4550">
        <v>0</v>
      </c>
      <c r="BG4550">
        <v>0</v>
      </c>
    </row>
    <row r="4551" spans="1:59">
      <c r="A4551">
        <v>4550</v>
      </c>
      <c r="E4551">
        <v>9795.2054794520554</v>
      </c>
      <c r="K4551">
        <v>4066.6625286237158</v>
      </c>
      <c r="L4551">
        <v>4390.5450286237156</v>
      </c>
      <c r="M4551">
        <v>4714.4275286237153</v>
      </c>
      <c r="N4551">
        <v>5038.310028623715</v>
      </c>
      <c r="O4551">
        <v>5362.1925286237147</v>
      </c>
      <c r="Q4551">
        <v>4758.3040174347343</v>
      </c>
      <c r="R4551">
        <v>4629.7509865256034</v>
      </c>
      <c r="S4551">
        <v>4501.1979556164724</v>
      </c>
      <c r="T4551">
        <v>4372.6449247073415</v>
      </c>
      <c r="U4551">
        <v>4244.0918937982105</v>
      </c>
      <c r="W4551">
        <v>0.58438000000000001</v>
      </c>
      <c r="AB4551">
        <v>1</v>
      </c>
      <c r="AC4551">
        <v>1</v>
      </c>
      <c r="AD4551">
        <v>1</v>
      </c>
      <c r="AE4551">
        <v>1</v>
      </c>
      <c r="AF4551">
        <v>1</v>
      </c>
      <c r="AL4551">
        <v>1.7333962999999999</v>
      </c>
      <c r="AM4551" s="5">
        <v>3.269905567169189</v>
      </c>
      <c r="AN4551">
        <v>570.77625570776252</v>
      </c>
      <c r="AO4551">
        <f t="shared" si="71"/>
        <v>26826.48401826484</v>
      </c>
      <c r="AP4551">
        <v>684.93150684931504</v>
      </c>
      <c r="AQ4551">
        <v>0.10943899999999999</v>
      </c>
      <c r="AR4551">
        <v>8.3069500000000004E-2</v>
      </c>
      <c r="AS4551">
        <v>3.9979899999999999E-2</v>
      </c>
      <c r="AT4551">
        <v>3.6002300000000001E-2</v>
      </c>
      <c r="AU4551">
        <v>3.8901600000000001E-2</v>
      </c>
      <c r="AW4551">
        <v>0.10943899999999999</v>
      </c>
      <c r="AX4551">
        <v>8.3069500000000004E-2</v>
      </c>
      <c r="AY4551">
        <v>3.9979899999999999E-2</v>
      </c>
      <c r="AZ4551">
        <v>3.6002300000000001E-2</v>
      </c>
      <c r="BA4551">
        <v>3.8901599999999995E-2</v>
      </c>
      <c r="BC4551" s="52">
        <v>100000</v>
      </c>
      <c r="BD4551" s="52">
        <v>100000</v>
      </c>
      <c r="BE4551">
        <v>0</v>
      </c>
      <c r="BF4551">
        <v>0</v>
      </c>
      <c r="BG4551">
        <v>0</v>
      </c>
    </row>
    <row r="4552" spans="1:59">
      <c r="A4552">
        <v>4551</v>
      </c>
      <c r="E4552">
        <v>9795.2054794520554</v>
      </c>
      <c r="K4552">
        <v>3774.0334043437956</v>
      </c>
      <c r="L4552">
        <v>4201.5859043437958</v>
      </c>
      <c r="M4552">
        <v>4629.1384043437956</v>
      </c>
      <c r="N4552">
        <v>5056.6909043437954</v>
      </c>
      <c r="O4552">
        <v>5484.2434043437952</v>
      </c>
      <c r="Q4552">
        <v>4317.7009630649663</v>
      </c>
      <c r="R4552">
        <v>4201.0515134123561</v>
      </c>
      <c r="S4552">
        <v>4084.4020637597459</v>
      </c>
      <c r="T4552">
        <v>3967.7526141071357</v>
      </c>
      <c r="U4552">
        <v>3851.1031644545255</v>
      </c>
      <c r="W4552">
        <v>0.56252999999999997</v>
      </c>
      <c r="AB4552">
        <v>1</v>
      </c>
      <c r="AC4552">
        <v>1</v>
      </c>
      <c r="AD4552">
        <v>1</v>
      </c>
      <c r="AE4552">
        <v>1</v>
      </c>
      <c r="AF4552">
        <v>1</v>
      </c>
      <c r="AL4552">
        <v>0.28758907</v>
      </c>
      <c r="AM4552" s="5">
        <v>3.315842866897583</v>
      </c>
      <c r="AN4552">
        <v>570.77625570776252</v>
      </c>
      <c r="AO4552">
        <f t="shared" si="71"/>
        <v>26826.48401826484</v>
      </c>
      <c r="AP4552">
        <v>684.93150684931504</v>
      </c>
      <c r="AQ4552">
        <v>0.108926</v>
      </c>
      <c r="AR4552">
        <v>8.3445499999999992E-2</v>
      </c>
      <c r="AS4552">
        <v>3.9985199999999999E-2</v>
      </c>
      <c r="AT4552">
        <v>3.6115800000000003E-2</v>
      </c>
      <c r="AU4552">
        <v>3.8929900000000003E-2</v>
      </c>
      <c r="AW4552">
        <v>0.10892600000000001</v>
      </c>
      <c r="AX4552">
        <v>8.3445499999999992E-2</v>
      </c>
      <c r="AY4552">
        <v>3.9985199999999999E-2</v>
      </c>
      <c r="AZ4552">
        <v>3.6115800000000003E-2</v>
      </c>
      <c r="BA4552">
        <v>3.8929900000000003E-2</v>
      </c>
      <c r="BC4552" s="52">
        <v>100000</v>
      </c>
      <c r="BD4552" s="52">
        <v>100000</v>
      </c>
      <c r="BE4552">
        <v>0</v>
      </c>
      <c r="BF4552">
        <v>0</v>
      </c>
      <c r="BG4552">
        <v>0</v>
      </c>
    </row>
    <row r="4553" spans="1:59">
      <c r="A4553">
        <v>4552</v>
      </c>
      <c r="E4553">
        <v>9795.2054794520554</v>
      </c>
      <c r="K4553">
        <v>3778.4448986796742</v>
      </c>
      <c r="L4553">
        <v>4388.9215653463407</v>
      </c>
      <c r="M4553">
        <v>4999.3982320130071</v>
      </c>
      <c r="N4553">
        <v>5609.8748986796736</v>
      </c>
      <c r="O4553">
        <v>6220.3515653463401</v>
      </c>
      <c r="Q4553">
        <v>4678.0471998642406</v>
      </c>
      <c r="R4553">
        <v>4551.6624321272138</v>
      </c>
      <c r="S4553">
        <v>4425.2776643901871</v>
      </c>
      <c r="T4553">
        <v>4298.8928966531603</v>
      </c>
      <c r="U4553">
        <v>4172.5081289161335</v>
      </c>
      <c r="W4553">
        <v>0.40820000000000001</v>
      </c>
      <c r="AB4553">
        <v>1</v>
      </c>
      <c r="AC4553">
        <v>1</v>
      </c>
      <c r="AD4553">
        <v>1</v>
      </c>
      <c r="AE4553">
        <v>1</v>
      </c>
      <c r="AF4553">
        <v>1</v>
      </c>
      <c r="AL4553">
        <v>1.2784211999999999</v>
      </c>
      <c r="AM4553" s="5">
        <v>1.603094100952148</v>
      </c>
      <c r="AN4553">
        <v>570.77625570776252</v>
      </c>
      <c r="AO4553">
        <f t="shared" si="71"/>
        <v>26826.48401826484</v>
      </c>
      <c r="AP4553">
        <v>684.93150684931504</v>
      </c>
      <c r="AQ4553">
        <v>0.10978700000000001</v>
      </c>
      <c r="AR4553">
        <v>8.7763599999999997E-2</v>
      </c>
      <c r="AS4553">
        <v>4.0163600000000001E-2</v>
      </c>
      <c r="AT4553">
        <v>3.9183900000000001E-2</v>
      </c>
      <c r="AU4553">
        <v>4.2214300000000003E-2</v>
      </c>
      <c r="AW4553">
        <v>0.10978700000000001</v>
      </c>
      <c r="AX4553">
        <v>8.7763599999999983E-2</v>
      </c>
      <c r="AY4553">
        <v>4.0163600000000008E-2</v>
      </c>
      <c r="AZ4553">
        <v>3.9183900000000008E-2</v>
      </c>
      <c r="BA4553">
        <v>4.2214299999999996E-2</v>
      </c>
      <c r="BC4553" s="52">
        <v>100000</v>
      </c>
      <c r="BD4553" s="52">
        <v>100000</v>
      </c>
      <c r="BE4553">
        <v>0</v>
      </c>
      <c r="BF4553">
        <v>0</v>
      </c>
      <c r="BG4553">
        <v>0</v>
      </c>
    </row>
    <row r="4554" spans="1:59">
      <c r="A4554">
        <v>4553</v>
      </c>
      <c r="E4554">
        <v>9795.2054794520554</v>
      </c>
      <c r="K4554">
        <v>4126.9529512140516</v>
      </c>
      <c r="L4554">
        <v>4913.2854512140511</v>
      </c>
      <c r="M4554">
        <v>5699.6179512140516</v>
      </c>
      <c r="N4554">
        <v>6485.950451214052</v>
      </c>
      <c r="O4554">
        <v>7272.2829512140524</v>
      </c>
      <c r="Q4554">
        <v>5086.4345765960225</v>
      </c>
      <c r="R4554">
        <v>4949.0165845008942</v>
      </c>
      <c r="S4554">
        <v>4811.5985924057659</v>
      </c>
      <c r="T4554">
        <v>4674.1806003106376</v>
      </c>
      <c r="U4554">
        <v>4536.7626082155093</v>
      </c>
      <c r="W4554">
        <v>0.21953</v>
      </c>
      <c r="AB4554">
        <v>1</v>
      </c>
      <c r="AC4554">
        <v>1</v>
      </c>
      <c r="AD4554">
        <v>1</v>
      </c>
      <c r="AE4554">
        <v>1</v>
      </c>
      <c r="AF4554">
        <v>1</v>
      </c>
      <c r="AL4554">
        <v>1.9494153999999999</v>
      </c>
      <c r="AM4554" s="5">
        <v>1.707016706466675</v>
      </c>
      <c r="AN4554">
        <v>570.77625570776252</v>
      </c>
      <c r="AO4554">
        <f t="shared" si="71"/>
        <v>26826.48401826484</v>
      </c>
      <c r="AP4554">
        <v>684.93150684931504</v>
      </c>
      <c r="AQ4554">
        <v>0.114583</v>
      </c>
      <c r="AR4554">
        <v>0.102287</v>
      </c>
      <c r="AS4554">
        <v>8.5482000000000002E-2</v>
      </c>
      <c r="AT4554">
        <v>4.3098999999999998E-2</v>
      </c>
      <c r="AU4554">
        <v>4.40141E-2</v>
      </c>
      <c r="AW4554">
        <v>0.114583</v>
      </c>
      <c r="AX4554">
        <v>0.102287</v>
      </c>
      <c r="AY4554">
        <v>8.5481999999999989E-2</v>
      </c>
      <c r="AZ4554">
        <v>4.3098999999999998E-2</v>
      </c>
      <c r="BA4554">
        <v>4.40141E-2</v>
      </c>
      <c r="BC4554" s="52">
        <v>100000</v>
      </c>
      <c r="BD4554" s="52">
        <v>100000</v>
      </c>
      <c r="BE4554">
        <v>0</v>
      </c>
      <c r="BF4554">
        <v>0</v>
      </c>
      <c r="BG4554">
        <v>0</v>
      </c>
    </row>
    <row r="4555" spans="1:59">
      <c r="A4555">
        <v>4554</v>
      </c>
      <c r="E4555">
        <v>9795.2054794520554</v>
      </c>
      <c r="K4555">
        <v>4695.3004714863582</v>
      </c>
      <c r="L4555">
        <v>5528.5171381530254</v>
      </c>
      <c r="M4555">
        <v>6361.7338048196925</v>
      </c>
      <c r="N4555">
        <v>7194.9504714863597</v>
      </c>
      <c r="O4555">
        <v>8028.1671381530268</v>
      </c>
      <c r="Q4555">
        <v>5102.8655734759877</v>
      </c>
      <c r="R4555">
        <v>4965.0036725173441</v>
      </c>
      <c r="S4555">
        <v>4827.1417715587004</v>
      </c>
      <c r="T4555">
        <v>4689.2798706000567</v>
      </c>
      <c r="U4555">
        <v>4551.417969641413</v>
      </c>
      <c r="W4555">
        <v>0.10817</v>
      </c>
      <c r="AB4555">
        <v>1</v>
      </c>
      <c r="AC4555">
        <v>1</v>
      </c>
      <c r="AD4555">
        <v>1</v>
      </c>
      <c r="AE4555">
        <v>1</v>
      </c>
      <c r="AF4555">
        <v>1</v>
      </c>
      <c r="AL4555">
        <v>3.1523715999999999</v>
      </c>
      <c r="AM4555" s="5">
        <v>3.0195310115814209</v>
      </c>
      <c r="AN4555">
        <v>570.77625570776252</v>
      </c>
      <c r="AO4555">
        <f t="shared" si="71"/>
        <v>26826.48401826484</v>
      </c>
      <c r="AP4555">
        <v>684.93150684931504</v>
      </c>
      <c r="AQ4555">
        <v>0.117605</v>
      </c>
      <c r="AR4555">
        <v>0.108726</v>
      </c>
      <c r="AS4555">
        <v>0.100341</v>
      </c>
      <c r="AT4555">
        <v>0.10137500000000001</v>
      </c>
      <c r="AU4555">
        <v>8.7604399999999999E-2</v>
      </c>
      <c r="AW4555">
        <v>0.117605</v>
      </c>
      <c r="AX4555">
        <v>0.108726</v>
      </c>
      <c r="AY4555">
        <v>0.100341</v>
      </c>
      <c r="AZ4555">
        <v>0.10137500000000001</v>
      </c>
      <c r="BA4555">
        <v>8.7604400000000013E-2</v>
      </c>
      <c r="BC4555" s="52">
        <v>100000</v>
      </c>
      <c r="BD4555" s="52">
        <v>100000</v>
      </c>
      <c r="BE4555">
        <v>0</v>
      </c>
      <c r="BF4555">
        <v>0</v>
      </c>
      <c r="BG4555">
        <v>0</v>
      </c>
    </row>
    <row r="4556" spans="1:59">
      <c r="A4556">
        <v>4555</v>
      </c>
      <c r="E4556">
        <v>9795.2054794520554</v>
      </c>
      <c r="K4556">
        <v>5090.8644636034369</v>
      </c>
      <c r="L4556">
        <v>5845.6544636034369</v>
      </c>
      <c r="M4556">
        <v>6600.4444636034368</v>
      </c>
      <c r="N4556">
        <v>7355.2344636034368</v>
      </c>
      <c r="O4556">
        <v>8110.0244636034367</v>
      </c>
      <c r="Q4556">
        <v>5352.031947310672</v>
      </c>
      <c r="R4556">
        <v>5207.438426680912</v>
      </c>
      <c r="S4556">
        <v>5062.8449060511521</v>
      </c>
      <c r="T4556">
        <v>4918.2513854213921</v>
      </c>
      <c r="U4556">
        <v>4773.6578647916322</v>
      </c>
      <c r="W4556">
        <v>3.3270000000000001E-2</v>
      </c>
      <c r="AB4556">
        <v>1</v>
      </c>
      <c r="AC4556">
        <v>1</v>
      </c>
      <c r="AD4556">
        <v>1</v>
      </c>
      <c r="AE4556">
        <v>1</v>
      </c>
      <c r="AF4556">
        <v>1</v>
      </c>
      <c r="AL4556">
        <v>4.9681579999999999</v>
      </c>
      <c r="AM4556" s="5">
        <v>3.4065415859222412</v>
      </c>
      <c r="AN4556">
        <v>570.77625570776252</v>
      </c>
      <c r="AO4556">
        <f t="shared" si="71"/>
        <v>26826.48401826484</v>
      </c>
      <c r="AP4556">
        <v>684.93150684931504</v>
      </c>
      <c r="AQ4556">
        <v>0.118794</v>
      </c>
      <c r="AR4556">
        <v>0.14655899999999999</v>
      </c>
      <c r="AS4556">
        <v>0.10421800000000001</v>
      </c>
      <c r="AT4556">
        <v>0.10507899999999999</v>
      </c>
      <c r="AU4556">
        <v>0.10152</v>
      </c>
      <c r="AW4556">
        <v>0.118794</v>
      </c>
      <c r="AX4556">
        <v>0.14655899999999999</v>
      </c>
      <c r="AY4556">
        <v>0.10421800000000002</v>
      </c>
      <c r="AZ4556">
        <v>0.10507899999999999</v>
      </c>
      <c r="BA4556">
        <v>0.10151999999999999</v>
      </c>
      <c r="BC4556" s="52">
        <v>100000</v>
      </c>
      <c r="BD4556" s="52">
        <v>100000</v>
      </c>
      <c r="BE4556">
        <v>0</v>
      </c>
      <c r="BF4556">
        <v>0</v>
      </c>
      <c r="BG4556">
        <v>0</v>
      </c>
    </row>
    <row r="4557" spans="1:59">
      <c r="A4557">
        <v>4556</v>
      </c>
      <c r="E4557">
        <v>9795.2054794520554</v>
      </c>
      <c r="K4557">
        <v>5078.3652296517821</v>
      </c>
      <c r="L4557">
        <v>5696.9810629851154</v>
      </c>
      <c r="M4557">
        <v>6315.5968963184487</v>
      </c>
      <c r="N4557">
        <v>6934.212729651782</v>
      </c>
      <c r="O4557">
        <v>7552.8285629851152</v>
      </c>
      <c r="Q4557">
        <v>5737.9533720763084</v>
      </c>
      <c r="R4557">
        <v>5582.9335801643001</v>
      </c>
      <c r="S4557">
        <v>5427.9137882522919</v>
      </c>
      <c r="T4557">
        <v>5272.8939963402836</v>
      </c>
      <c r="U4557">
        <v>5117.8742044282753</v>
      </c>
      <c r="W4557">
        <v>0</v>
      </c>
      <c r="AB4557">
        <v>1</v>
      </c>
      <c r="AC4557">
        <v>1</v>
      </c>
      <c r="AD4557">
        <v>1</v>
      </c>
      <c r="AE4557">
        <v>1</v>
      </c>
      <c r="AF4557">
        <v>1</v>
      </c>
      <c r="AL4557">
        <v>6.7446823</v>
      </c>
      <c r="AM4557" s="5">
        <v>4.1864509582519531</v>
      </c>
      <c r="AN4557">
        <v>570.77625570776252</v>
      </c>
      <c r="AO4557">
        <f t="shared" si="71"/>
        <v>26826.48401826484</v>
      </c>
      <c r="AP4557">
        <v>684.93150684931504</v>
      </c>
      <c r="AQ4557">
        <v>0.117257</v>
      </c>
      <c r="AR4557">
        <v>0.156218</v>
      </c>
      <c r="AS4557">
        <v>0.10485800000000001</v>
      </c>
      <c r="AT4557">
        <v>0.10646299999999999</v>
      </c>
      <c r="AU4557">
        <v>0.107596</v>
      </c>
      <c r="AW4557">
        <v>0.11725699999999999</v>
      </c>
      <c r="AX4557">
        <v>0.15621800000000002</v>
      </c>
      <c r="AY4557">
        <v>0.10485799999999999</v>
      </c>
      <c r="AZ4557">
        <v>0.10646299999999999</v>
      </c>
      <c r="BA4557">
        <v>0.10759600000000001</v>
      </c>
      <c r="BC4557" s="52">
        <v>100000</v>
      </c>
      <c r="BD4557" s="52">
        <v>100000</v>
      </c>
      <c r="BE4557">
        <v>0</v>
      </c>
      <c r="BF4557">
        <v>0</v>
      </c>
      <c r="BG4557">
        <v>0</v>
      </c>
    </row>
    <row r="4558" spans="1:59">
      <c r="A4558">
        <v>4557</v>
      </c>
      <c r="E4558">
        <v>9795.2054794520554</v>
      </c>
      <c r="K4558">
        <v>4975.4303618146241</v>
      </c>
      <c r="L4558">
        <v>5529.5336951479576</v>
      </c>
      <c r="M4558">
        <v>6083.6370284812911</v>
      </c>
      <c r="N4558">
        <v>6637.7403618146245</v>
      </c>
      <c r="O4558">
        <v>7191.843695147958</v>
      </c>
      <c r="Q4558">
        <v>5181.3057872901536</v>
      </c>
      <c r="R4558">
        <v>5041.3247016241603</v>
      </c>
      <c r="S4558">
        <v>4901.343615958167</v>
      </c>
      <c r="T4558">
        <v>4761.3625302921737</v>
      </c>
      <c r="U4558">
        <v>4621.3814446261804</v>
      </c>
      <c r="W4558">
        <v>0</v>
      </c>
      <c r="AB4558">
        <v>1</v>
      </c>
      <c r="AC4558">
        <v>1</v>
      </c>
      <c r="AD4558">
        <v>1</v>
      </c>
      <c r="AE4558">
        <v>1</v>
      </c>
      <c r="AF4558">
        <v>1</v>
      </c>
      <c r="AL4558">
        <v>7.9678129999999996</v>
      </c>
      <c r="AM4558" s="5">
        <v>5.4276671409606934</v>
      </c>
      <c r="AN4558">
        <v>570.77625570776252</v>
      </c>
      <c r="AO4558">
        <f t="shared" si="71"/>
        <v>26826.48401826484</v>
      </c>
      <c r="AP4558">
        <v>684.93150684931504</v>
      </c>
      <c r="AQ4558">
        <v>0.11576500000000001</v>
      </c>
      <c r="AR4558">
        <v>0.13774</v>
      </c>
      <c r="AS4558">
        <v>0.10394</v>
      </c>
      <c r="AT4558">
        <v>0.105542</v>
      </c>
      <c r="AU4558">
        <v>0.101022</v>
      </c>
      <c r="AW4558">
        <v>0.11576499999999999</v>
      </c>
      <c r="AX4558">
        <v>0.13774000000000003</v>
      </c>
      <c r="AY4558">
        <v>0.10394000000000002</v>
      </c>
      <c r="AZ4558">
        <v>0.10554200000000001</v>
      </c>
      <c r="BA4558">
        <v>0.10102199999999999</v>
      </c>
      <c r="BC4558" s="52">
        <v>100000</v>
      </c>
      <c r="BD4558" s="52">
        <v>100000</v>
      </c>
      <c r="BE4558">
        <v>0</v>
      </c>
      <c r="BF4558">
        <v>0</v>
      </c>
      <c r="BG4558">
        <v>0</v>
      </c>
    </row>
    <row r="4559" spans="1:59">
      <c r="A4559">
        <v>4558</v>
      </c>
      <c r="E4559">
        <v>9795.2054794520554</v>
      </c>
      <c r="K4559">
        <v>4789.4123506517599</v>
      </c>
      <c r="L4559">
        <v>5256.7565173184266</v>
      </c>
      <c r="M4559">
        <v>5724.1006839850934</v>
      </c>
      <c r="N4559">
        <v>6191.4448506517601</v>
      </c>
      <c r="O4559">
        <v>6658.7890173184269</v>
      </c>
      <c r="Q4559">
        <v>4016.6390375653968</v>
      </c>
      <c r="R4559">
        <v>3908.1232478505035</v>
      </c>
      <c r="S4559">
        <v>3799.6074581356102</v>
      </c>
      <c r="T4559">
        <v>3691.0916684207168</v>
      </c>
      <c r="U4559">
        <v>3582.5758787058235</v>
      </c>
      <c r="W4559">
        <v>0</v>
      </c>
      <c r="AB4559">
        <v>1</v>
      </c>
      <c r="AC4559">
        <v>1</v>
      </c>
      <c r="AD4559">
        <v>1</v>
      </c>
      <c r="AE4559">
        <v>1</v>
      </c>
      <c r="AF4559">
        <v>1</v>
      </c>
      <c r="AL4559">
        <v>6.7810154000000002</v>
      </c>
      <c r="AM4559" s="5">
        <v>7.6056661605834961</v>
      </c>
      <c r="AN4559">
        <v>570.77625570776252</v>
      </c>
      <c r="AO4559">
        <f t="shared" si="71"/>
        <v>26826.48401826484</v>
      </c>
      <c r="AP4559">
        <v>684.93150684931504</v>
      </c>
      <c r="AQ4559">
        <v>0.114896</v>
      </c>
      <c r="AR4559">
        <v>0.108711</v>
      </c>
      <c r="AS4559">
        <v>9.9800299999999995E-2</v>
      </c>
      <c r="AT4559">
        <v>0.104449</v>
      </c>
      <c r="AU4559">
        <v>9.6401100000000003E-2</v>
      </c>
      <c r="AW4559">
        <v>0.11489599999999998</v>
      </c>
      <c r="AX4559">
        <v>0.10871099999999999</v>
      </c>
      <c r="AY4559">
        <v>9.9800299999999995E-2</v>
      </c>
      <c r="AZ4559">
        <v>0.104449</v>
      </c>
      <c r="BA4559">
        <v>9.6401100000000003E-2</v>
      </c>
      <c r="BC4559" s="52">
        <v>100000</v>
      </c>
      <c r="BD4559" s="52">
        <v>100000</v>
      </c>
      <c r="BE4559">
        <v>0</v>
      </c>
      <c r="BF4559">
        <v>0</v>
      </c>
      <c r="BG4559">
        <v>0</v>
      </c>
    </row>
    <row r="4560" spans="1:59">
      <c r="A4560">
        <v>4559</v>
      </c>
      <c r="E4560">
        <v>9795.2054794520554</v>
      </c>
      <c r="K4560">
        <v>3482.1395291198555</v>
      </c>
      <c r="L4560">
        <v>3859.5345291198555</v>
      </c>
      <c r="M4560">
        <v>4236.9295291198559</v>
      </c>
      <c r="N4560">
        <v>4614.3245291198564</v>
      </c>
      <c r="O4560">
        <v>4991.7195291198568</v>
      </c>
      <c r="Q4560">
        <v>2291.589541700574</v>
      </c>
      <c r="R4560">
        <v>2229.6786644632057</v>
      </c>
      <c r="S4560">
        <v>2167.7677872258373</v>
      </c>
      <c r="T4560">
        <v>2105.8569099884689</v>
      </c>
      <c r="U4560">
        <v>2043.9460327511006</v>
      </c>
      <c r="W4560">
        <v>0</v>
      </c>
      <c r="AB4560">
        <v>1</v>
      </c>
      <c r="AC4560">
        <v>1</v>
      </c>
      <c r="AD4560">
        <v>1</v>
      </c>
      <c r="AE4560">
        <v>1</v>
      </c>
      <c r="AF4560">
        <v>1</v>
      </c>
      <c r="AL4560">
        <v>6.4826226</v>
      </c>
      <c r="AM4560" s="5">
        <v>8.4214534759521484</v>
      </c>
      <c r="AN4560">
        <v>570.77625570776252</v>
      </c>
      <c r="AO4560">
        <f t="shared" si="71"/>
        <v>26826.48401826484</v>
      </c>
      <c r="AP4560">
        <v>684.93150684931504</v>
      </c>
      <c r="AQ4560">
        <v>0.114176</v>
      </c>
      <c r="AR4560">
        <v>0.108644</v>
      </c>
      <c r="AS4560">
        <v>9.9629800000000004E-2</v>
      </c>
      <c r="AT4560">
        <v>0.104255</v>
      </c>
      <c r="AU4560">
        <v>9.5621100000000001E-2</v>
      </c>
      <c r="AW4560">
        <v>0.11417599999999999</v>
      </c>
      <c r="AX4560">
        <v>0.108644</v>
      </c>
      <c r="AY4560">
        <v>9.9629800000000004E-2</v>
      </c>
      <c r="AZ4560">
        <v>0.104255</v>
      </c>
      <c r="BA4560">
        <v>9.5621100000000001E-2</v>
      </c>
      <c r="BC4560" s="52">
        <v>100000</v>
      </c>
      <c r="BD4560" s="52">
        <v>100000</v>
      </c>
      <c r="BE4560">
        <v>0</v>
      </c>
      <c r="BF4560">
        <v>0</v>
      </c>
      <c r="BG4560">
        <v>0</v>
      </c>
    </row>
    <row r="4561" spans="1:59">
      <c r="A4561">
        <v>4560</v>
      </c>
      <c r="E4561">
        <v>9795.2054794520554</v>
      </c>
      <c r="K4561">
        <v>2729.9423977526167</v>
      </c>
      <c r="L4561">
        <v>3036.1148977526163</v>
      </c>
      <c r="M4561">
        <v>3342.287397752616</v>
      </c>
      <c r="N4561">
        <v>3648.4598977526157</v>
      </c>
      <c r="O4561">
        <v>3954.6323977526154</v>
      </c>
      <c r="Q4561">
        <v>1438.7009066009041</v>
      </c>
      <c r="R4561">
        <v>1399.8321506531042</v>
      </c>
      <c r="S4561">
        <v>1360.9633947053044</v>
      </c>
      <c r="T4561">
        <v>1322.0946387575045</v>
      </c>
      <c r="U4561">
        <v>1283.2258828097047</v>
      </c>
      <c r="W4561">
        <v>0</v>
      </c>
      <c r="AB4561">
        <v>1</v>
      </c>
      <c r="AC4561">
        <v>1</v>
      </c>
      <c r="AD4561">
        <v>1</v>
      </c>
      <c r="AE4561">
        <v>1</v>
      </c>
      <c r="AF4561">
        <v>1</v>
      </c>
      <c r="AL4561">
        <v>6.4641995000000003</v>
      </c>
      <c r="AM4561" s="5">
        <v>9.5521678924560547</v>
      </c>
      <c r="AN4561">
        <v>570.77625570776252</v>
      </c>
      <c r="AO4561">
        <f t="shared" si="71"/>
        <v>26826.48401826484</v>
      </c>
      <c r="AP4561">
        <v>684.93150684931504</v>
      </c>
      <c r="AQ4561">
        <v>0.11426699999999999</v>
      </c>
      <c r="AR4561">
        <v>0.108724</v>
      </c>
      <c r="AS4561">
        <v>9.9722999999999992E-2</v>
      </c>
      <c r="AT4561">
        <v>0.10444400000000001</v>
      </c>
      <c r="AU4561">
        <v>9.5713800000000002E-2</v>
      </c>
      <c r="AW4561">
        <v>0.11426699999999999</v>
      </c>
      <c r="AX4561">
        <v>0.108724</v>
      </c>
      <c r="AY4561">
        <v>9.9722999999999992E-2</v>
      </c>
      <c r="AZ4561">
        <v>0.10444400000000002</v>
      </c>
      <c r="BA4561">
        <v>9.5713800000000002E-2</v>
      </c>
      <c r="BC4561" s="52">
        <v>100000</v>
      </c>
      <c r="BD4561" s="52">
        <v>100000</v>
      </c>
      <c r="BE4561">
        <v>0</v>
      </c>
      <c r="BF4561">
        <v>0</v>
      </c>
      <c r="BG4561">
        <v>0</v>
      </c>
    </row>
    <row r="4562" spans="1:59">
      <c r="A4562">
        <v>4561</v>
      </c>
      <c r="E4562">
        <v>9795.2054794520554</v>
      </c>
      <c r="K4562">
        <v>2120.9213407728216</v>
      </c>
      <c r="L4562">
        <v>2287.8113407728215</v>
      </c>
      <c r="M4562">
        <v>2454.7013407728214</v>
      </c>
      <c r="N4562">
        <v>2621.5913407728212</v>
      </c>
      <c r="O4562">
        <v>2788.4813407728211</v>
      </c>
      <c r="Q4562">
        <v>1604.153402586182</v>
      </c>
      <c r="R4562">
        <v>1560.814688473904</v>
      </c>
      <c r="S4562">
        <v>1517.475974361626</v>
      </c>
      <c r="T4562">
        <v>1474.1372602493479</v>
      </c>
      <c r="U4562">
        <v>1430.7985461370699</v>
      </c>
      <c r="W4562">
        <v>0</v>
      </c>
      <c r="AB4562">
        <v>1</v>
      </c>
      <c r="AC4562">
        <v>1</v>
      </c>
      <c r="AD4562">
        <v>1</v>
      </c>
      <c r="AE4562">
        <v>1</v>
      </c>
      <c r="AF4562">
        <v>1</v>
      </c>
      <c r="AL4562">
        <v>5.1280484</v>
      </c>
      <c r="AM4562" s="5">
        <v>9.137425422668457</v>
      </c>
      <c r="AN4562">
        <v>570.77625570776252</v>
      </c>
      <c r="AO4562">
        <f t="shared" si="71"/>
        <v>26826.48401826484</v>
      </c>
      <c r="AP4562">
        <v>684.93150684931504</v>
      </c>
      <c r="AQ4562">
        <v>0.11470900000000001</v>
      </c>
      <c r="AR4562">
        <v>0.108727</v>
      </c>
      <c r="AS4562">
        <v>9.9751199999999998E-2</v>
      </c>
      <c r="AT4562">
        <v>0.104505</v>
      </c>
      <c r="AU4562">
        <v>9.6149799999999994E-2</v>
      </c>
      <c r="AW4562">
        <v>0.11470899999999999</v>
      </c>
      <c r="AX4562">
        <v>0.108727</v>
      </c>
      <c r="AY4562">
        <v>9.9751199999999998E-2</v>
      </c>
      <c r="AZ4562">
        <v>0.104505</v>
      </c>
      <c r="BA4562">
        <v>9.6149799999999994E-2</v>
      </c>
      <c r="BC4562" s="52">
        <v>100000</v>
      </c>
      <c r="BD4562" s="52">
        <v>100000</v>
      </c>
      <c r="BE4562">
        <v>0</v>
      </c>
      <c r="BF4562">
        <v>0</v>
      </c>
      <c r="BG4562">
        <v>0</v>
      </c>
    </row>
    <row r="4563" spans="1:59">
      <c r="A4563">
        <v>4562</v>
      </c>
      <c r="E4563">
        <v>9795.2054794520554</v>
      </c>
      <c r="K4563">
        <v>1907.8741676435807</v>
      </c>
      <c r="L4563">
        <v>2017.6216676435806</v>
      </c>
      <c r="M4563">
        <v>2127.3691676435806</v>
      </c>
      <c r="N4563">
        <v>2237.1166676435805</v>
      </c>
      <c r="O4563">
        <v>2346.8641676435805</v>
      </c>
      <c r="Q4563">
        <v>1443.6503869685771</v>
      </c>
      <c r="R4563">
        <v>1404.6479130777457</v>
      </c>
      <c r="S4563">
        <v>1365.6454391869142</v>
      </c>
      <c r="T4563">
        <v>1326.6429652960828</v>
      </c>
      <c r="U4563">
        <v>1287.6404914052514</v>
      </c>
      <c r="W4563">
        <v>0</v>
      </c>
      <c r="AB4563">
        <v>1</v>
      </c>
      <c r="AC4563">
        <v>1</v>
      </c>
      <c r="AD4563">
        <v>1</v>
      </c>
      <c r="AE4563">
        <v>1</v>
      </c>
      <c r="AF4563">
        <v>1</v>
      </c>
      <c r="AL4563">
        <v>3.8364340000000001</v>
      </c>
      <c r="AM4563" s="5">
        <v>9.4119319915771484</v>
      </c>
      <c r="AN4563">
        <v>570.77625570776252</v>
      </c>
      <c r="AO4563">
        <f t="shared" si="71"/>
        <v>26826.48401826484</v>
      </c>
      <c r="AP4563">
        <v>684.93150684931504</v>
      </c>
      <c r="AQ4563">
        <v>0.114721</v>
      </c>
      <c r="AR4563">
        <v>0.108781</v>
      </c>
      <c r="AS4563">
        <v>9.9765100000000009E-2</v>
      </c>
      <c r="AT4563">
        <v>0.104549</v>
      </c>
      <c r="AU4563">
        <v>9.6191900000000011E-2</v>
      </c>
      <c r="AW4563">
        <v>0.114721</v>
      </c>
      <c r="AX4563">
        <v>0.108781</v>
      </c>
      <c r="AY4563">
        <v>9.9765100000000009E-2</v>
      </c>
      <c r="AZ4563">
        <v>0.10454899999999999</v>
      </c>
      <c r="BA4563">
        <v>9.6191900000000011E-2</v>
      </c>
      <c r="BC4563" s="52">
        <v>100000</v>
      </c>
      <c r="BD4563" s="52">
        <v>100000</v>
      </c>
      <c r="BE4563">
        <v>0</v>
      </c>
      <c r="BF4563">
        <v>0</v>
      </c>
      <c r="BG4563">
        <v>0</v>
      </c>
    </row>
    <row r="4564" spans="1:59">
      <c r="A4564">
        <v>4563</v>
      </c>
      <c r="E4564">
        <v>9795.2054794520554</v>
      </c>
      <c r="K4564">
        <v>1830.0017526377201</v>
      </c>
      <c r="L4564">
        <v>1885.8242526377201</v>
      </c>
      <c r="M4564">
        <v>1941.6467526377201</v>
      </c>
      <c r="N4564">
        <v>1997.46925263772</v>
      </c>
      <c r="O4564">
        <v>2053.29175263772</v>
      </c>
      <c r="Q4564">
        <v>1611.9882397782389</v>
      </c>
      <c r="R4564">
        <v>1568.4378550749875</v>
      </c>
      <c r="S4564">
        <v>1524.8874703717361</v>
      </c>
      <c r="T4564">
        <v>1481.3370856684846</v>
      </c>
      <c r="U4564">
        <v>1437.7867009652332</v>
      </c>
      <c r="W4564">
        <v>0</v>
      </c>
      <c r="AB4564">
        <v>1</v>
      </c>
      <c r="AC4564">
        <v>1</v>
      </c>
      <c r="AD4564">
        <v>1</v>
      </c>
      <c r="AE4564">
        <v>1</v>
      </c>
      <c r="AF4564">
        <v>1</v>
      </c>
      <c r="AL4564">
        <v>3.7228618</v>
      </c>
      <c r="AM4564" s="5">
        <v>8.4654521942138672</v>
      </c>
      <c r="AN4564">
        <v>570.77625570776252</v>
      </c>
      <c r="AO4564">
        <f t="shared" si="71"/>
        <v>26826.48401826484</v>
      </c>
      <c r="AP4564">
        <v>684.93150684931504</v>
      </c>
      <c r="AQ4564">
        <v>0.11475199999999999</v>
      </c>
      <c r="AR4564">
        <v>0.108808</v>
      </c>
      <c r="AS4564">
        <v>9.9777000000000005E-2</v>
      </c>
      <c r="AT4564">
        <v>0.104713</v>
      </c>
      <c r="AU4564">
        <v>9.6215400000000006E-2</v>
      </c>
      <c r="AW4564">
        <v>0.11475200000000001</v>
      </c>
      <c r="AX4564">
        <v>0.108808</v>
      </c>
      <c r="AY4564">
        <v>9.9776999999999991E-2</v>
      </c>
      <c r="AZ4564">
        <v>0.10471299999999999</v>
      </c>
      <c r="BA4564">
        <v>9.6215399999999993E-2</v>
      </c>
      <c r="BC4564" s="52">
        <v>100000</v>
      </c>
      <c r="BD4564" s="52">
        <v>100000</v>
      </c>
      <c r="BE4564">
        <v>0</v>
      </c>
      <c r="BF4564">
        <v>0</v>
      </c>
      <c r="BG4564">
        <v>0</v>
      </c>
    </row>
    <row r="4565" spans="1:59">
      <c r="A4565">
        <v>4564</v>
      </c>
      <c r="E4565">
        <v>9795.2054794520554</v>
      </c>
      <c r="K4565">
        <v>1875.5497689619028</v>
      </c>
      <c r="L4565">
        <v>1926.8622689619028</v>
      </c>
      <c r="M4565">
        <v>1978.1747689619028</v>
      </c>
      <c r="N4565">
        <v>2029.4872689619028</v>
      </c>
      <c r="O4565">
        <v>2080.7997689619028</v>
      </c>
      <c r="Q4565">
        <v>2803.2151279954901</v>
      </c>
      <c r="R4565">
        <v>2727.4818844960341</v>
      </c>
      <c r="S4565">
        <v>2651.7486409965782</v>
      </c>
      <c r="T4565">
        <v>2576.0153974971222</v>
      </c>
      <c r="U4565">
        <v>2500.2821539976662</v>
      </c>
      <c r="W4565">
        <v>0</v>
      </c>
      <c r="AB4565">
        <v>1</v>
      </c>
      <c r="AC4565">
        <v>1</v>
      </c>
      <c r="AD4565">
        <v>1</v>
      </c>
      <c r="AE4565">
        <v>1</v>
      </c>
      <c r="AF4565">
        <v>1</v>
      </c>
      <c r="AL4565">
        <v>3.3868911000000002</v>
      </c>
      <c r="AM4565" s="5">
        <v>3.832170963287354</v>
      </c>
      <c r="AN4565">
        <v>570.77625570776252</v>
      </c>
      <c r="AO4565">
        <f t="shared" si="71"/>
        <v>26826.48401826484</v>
      </c>
      <c r="AP4565">
        <v>684.93150684931504</v>
      </c>
      <c r="AQ4565">
        <v>0.11106999999999999</v>
      </c>
      <c r="AR4565">
        <v>0.10706499999999999</v>
      </c>
      <c r="AS4565">
        <v>9.848040000000001E-2</v>
      </c>
      <c r="AT4565">
        <v>0.101756</v>
      </c>
      <c r="AU4565">
        <v>9.5943399999999998E-2</v>
      </c>
      <c r="AW4565">
        <v>0.11106999999999999</v>
      </c>
      <c r="AX4565">
        <v>0.10706500000000001</v>
      </c>
      <c r="AY4565">
        <v>9.848040000000001E-2</v>
      </c>
      <c r="AZ4565">
        <v>0.101756</v>
      </c>
      <c r="BA4565">
        <v>9.5943399999999998E-2</v>
      </c>
      <c r="BC4565" s="52">
        <v>100000</v>
      </c>
      <c r="BD4565" s="52">
        <v>100000</v>
      </c>
      <c r="BE4565">
        <v>0</v>
      </c>
      <c r="BF4565">
        <v>0</v>
      </c>
      <c r="BG4565">
        <v>0</v>
      </c>
    </row>
    <row r="4566" spans="1:59">
      <c r="A4566">
        <v>4565</v>
      </c>
      <c r="E4566">
        <v>9795.2054794520554</v>
      </c>
      <c r="K4566">
        <v>2137.8181855382436</v>
      </c>
      <c r="L4566">
        <v>2188.6356855382437</v>
      </c>
      <c r="M4566">
        <v>2239.4531855382438</v>
      </c>
      <c r="N4566">
        <v>2290.2706855382439</v>
      </c>
      <c r="O4566">
        <v>2341.088185538244</v>
      </c>
      <c r="Q4566">
        <v>5489.4406081127909</v>
      </c>
      <c r="R4566">
        <v>5341.1347771007404</v>
      </c>
      <c r="S4566">
        <v>5192.8289460886899</v>
      </c>
      <c r="T4566">
        <v>5044.5231150766394</v>
      </c>
      <c r="U4566">
        <v>4896.217284064589</v>
      </c>
      <c r="W4566">
        <v>2.8500000000000001E-3</v>
      </c>
      <c r="AB4566">
        <v>1</v>
      </c>
      <c r="AC4566">
        <v>1</v>
      </c>
      <c r="AD4566">
        <v>1</v>
      </c>
      <c r="AE4566">
        <v>1</v>
      </c>
      <c r="AF4566">
        <v>1</v>
      </c>
      <c r="AL4566">
        <v>3.3896196000000001</v>
      </c>
      <c r="AM4566" s="5">
        <v>4.3194079399108887</v>
      </c>
      <c r="AN4566">
        <v>570.77625570776252</v>
      </c>
      <c r="AO4566">
        <f t="shared" si="71"/>
        <v>26826.48401826484</v>
      </c>
      <c r="AP4566">
        <v>684.93150684931504</v>
      </c>
      <c r="AQ4566">
        <v>0.11269899999999999</v>
      </c>
      <c r="AR4566">
        <v>0.108032</v>
      </c>
      <c r="AS4566">
        <v>9.9137600000000006E-2</v>
      </c>
      <c r="AT4566">
        <v>0.103405</v>
      </c>
      <c r="AU4566">
        <v>9.5948800000000001E-2</v>
      </c>
      <c r="AW4566">
        <v>0.11269899999999998</v>
      </c>
      <c r="AX4566">
        <v>0.108032</v>
      </c>
      <c r="AY4566">
        <v>9.9137600000000006E-2</v>
      </c>
      <c r="AZ4566">
        <v>0.10340500000000001</v>
      </c>
      <c r="BA4566">
        <v>9.5948799999999987E-2</v>
      </c>
      <c r="BC4566" s="52">
        <v>100000</v>
      </c>
      <c r="BD4566" s="52">
        <v>100000</v>
      </c>
      <c r="BE4566">
        <v>0</v>
      </c>
      <c r="BF4566">
        <v>0</v>
      </c>
      <c r="BG4566">
        <v>0</v>
      </c>
    </row>
    <row r="4567" spans="1:59">
      <c r="A4567">
        <v>4566</v>
      </c>
      <c r="E4567">
        <v>9795.2054794520554</v>
      </c>
      <c r="K4567">
        <v>2532.3227785396316</v>
      </c>
      <c r="L4567">
        <v>2573.9827785396315</v>
      </c>
      <c r="M4567">
        <v>2615.6427785396313</v>
      </c>
      <c r="N4567">
        <v>2657.3027785396312</v>
      </c>
      <c r="O4567">
        <v>2698.962778539631</v>
      </c>
      <c r="Q4567">
        <v>6828.1643255568124</v>
      </c>
      <c r="R4567">
        <v>6643.6907762687715</v>
      </c>
      <c r="S4567">
        <v>6459.2172269807306</v>
      </c>
      <c r="T4567">
        <v>6274.7436776926897</v>
      </c>
      <c r="U4567">
        <v>6090.2701284046489</v>
      </c>
      <c r="W4567">
        <v>4.555E-2</v>
      </c>
      <c r="AB4567">
        <v>1</v>
      </c>
      <c r="AC4567">
        <v>1</v>
      </c>
      <c r="AD4567">
        <v>1</v>
      </c>
      <c r="AE4567">
        <v>1</v>
      </c>
      <c r="AF4567">
        <v>1</v>
      </c>
      <c r="AL4567">
        <v>2.1938043</v>
      </c>
      <c r="AM4567" s="5">
        <v>3.89654541015625</v>
      </c>
      <c r="AN4567">
        <v>570.77625570776252</v>
      </c>
      <c r="AO4567">
        <f t="shared" si="71"/>
        <v>26826.48401826484</v>
      </c>
      <c r="AP4567">
        <v>684.93150684931504</v>
      </c>
      <c r="AQ4567">
        <v>0.10982699999999999</v>
      </c>
      <c r="AR4567">
        <v>0.10298900000000001</v>
      </c>
      <c r="AS4567">
        <v>9.6890600000000007E-2</v>
      </c>
      <c r="AT4567">
        <v>9.6810300000000002E-2</v>
      </c>
      <c r="AU4567">
        <v>7.6066800000000004E-2</v>
      </c>
      <c r="AW4567">
        <v>0.10982699999999999</v>
      </c>
      <c r="AX4567">
        <v>0.10298900000000001</v>
      </c>
      <c r="AY4567">
        <v>9.6890600000000007E-2</v>
      </c>
      <c r="AZ4567">
        <v>9.6810300000000002E-2</v>
      </c>
      <c r="BA4567">
        <v>7.6066800000000004E-2</v>
      </c>
      <c r="BC4567" s="52">
        <v>100000</v>
      </c>
      <c r="BD4567" s="52">
        <v>100000</v>
      </c>
      <c r="BE4567">
        <v>0</v>
      </c>
      <c r="BF4567">
        <v>0</v>
      </c>
      <c r="BG4567">
        <v>0</v>
      </c>
    </row>
    <row r="4568" spans="1:59">
      <c r="A4568">
        <v>4567</v>
      </c>
      <c r="E4568">
        <v>9795.2054794520554</v>
      </c>
      <c r="K4568">
        <v>2887.1565186135053</v>
      </c>
      <c r="L4568">
        <v>2928.2665186135055</v>
      </c>
      <c r="M4568">
        <v>2969.3765186135056</v>
      </c>
      <c r="N4568">
        <v>3010.4865186135057</v>
      </c>
      <c r="O4568">
        <v>3051.5965186135059</v>
      </c>
      <c r="Q4568">
        <v>7528.7932929244362</v>
      </c>
      <c r="R4568">
        <v>7325.3911563455476</v>
      </c>
      <c r="S4568">
        <v>7121.9890197666591</v>
      </c>
      <c r="T4568">
        <v>6918.5868831877706</v>
      </c>
      <c r="U4568">
        <v>6715.1847466088821</v>
      </c>
      <c r="W4568">
        <v>0.13803000000000001</v>
      </c>
      <c r="AB4568">
        <v>1</v>
      </c>
      <c r="AC4568">
        <v>1</v>
      </c>
      <c r="AD4568">
        <v>1</v>
      </c>
      <c r="AE4568">
        <v>1</v>
      </c>
      <c r="AF4568">
        <v>1</v>
      </c>
      <c r="AL4568">
        <v>1.2156415</v>
      </c>
      <c r="AM4568" s="5">
        <v>3.8690915107727051</v>
      </c>
      <c r="AN4568">
        <v>570.77625570776252</v>
      </c>
      <c r="AO4568">
        <f t="shared" si="71"/>
        <v>26826.48401826484</v>
      </c>
      <c r="AP4568">
        <v>684.93150684931504</v>
      </c>
      <c r="AQ4568">
        <v>0.10678</v>
      </c>
      <c r="AR4568">
        <v>9.3525499999999998E-2</v>
      </c>
      <c r="AS4568">
        <v>7.3148700000000011E-2</v>
      </c>
      <c r="AT4568">
        <v>4.2855400000000002E-2</v>
      </c>
      <c r="AU4568">
        <v>4.3916899999999995E-2</v>
      </c>
      <c r="AW4568">
        <v>0.10678</v>
      </c>
      <c r="AX4568">
        <v>9.3525499999999998E-2</v>
      </c>
      <c r="AY4568">
        <v>7.3148700000000011E-2</v>
      </c>
      <c r="AZ4568">
        <v>4.2855400000000002E-2</v>
      </c>
      <c r="BA4568">
        <v>4.3916899999999995E-2</v>
      </c>
      <c r="BC4568" s="52">
        <v>100000</v>
      </c>
      <c r="BD4568" s="52">
        <v>100000</v>
      </c>
      <c r="BE4568">
        <v>0</v>
      </c>
      <c r="BF4568">
        <v>0</v>
      </c>
      <c r="BG4568">
        <v>0</v>
      </c>
    </row>
    <row r="4569" spans="1:59">
      <c r="A4569">
        <v>4568</v>
      </c>
      <c r="E4569">
        <v>9795.2054794520554</v>
      </c>
      <c r="K4569">
        <v>3208.1965691565333</v>
      </c>
      <c r="L4569">
        <v>3285.1665691565331</v>
      </c>
      <c r="M4569">
        <v>3362.1365691565334</v>
      </c>
      <c r="N4569">
        <v>3439.1065691565336</v>
      </c>
      <c r="O4569">
        <v>3516.0765691565339</v>
      </c>
      <c r="Q4569">
        <v>5865.3237269160618</v>
      </c>
      <c r="R4569">
        <v>5706.8628251905766</v>
      </c>
      <c r="S4569">
        <v>5548.4019234650914</v>
      </c>
      <c r="T4569">
        <v>5389.9410217396062</v>
      </c>
      <c r="U4569">
        <v>5231.480120014121</v>
      </c>
      <c r="W4569">
        <v>0.30442000000000002</v>
      </c>
      <c r="AB4569">
        <v>1</v>
      </c>
      <c r="AC4569">
        <v>1</v>
      </c>
      <c r="AD4569">
        <v>1</v>
      </c>
      <c r="AE4569">
        <v>1</v>
      </c>
      <c r="AF4569">
        <v>1</v>
      </c>
      <c r="AL4569">
        <v>0.18139311999999999</v>
      </c>
      <c r="AM4569" s="5">
        <v>1.92132043838501</v>
      </c>
      <c r="AN4569">
        <v>570.77625570776252</v>
      </c>
      <c r="AO4569">
        <f t="shared" si="71"/>
        <v>26826.48401826484</v>
      </c>
      <c r="AP4569">
        <v>684.93150684931504</v>
      </c>
      <c r="AQ4569">
        <v>0.106048</v>
      </c>
      <c r="AR4569">
        <v>7.4494600000000008E-2</v>
      </c>
      <c r="AS4569">
        <v>3.8789200000000003E-2</v>
      </c>
      <c r="AT4569">
        <v>3.7787500000000002E-2</v>
      </c>
      <c r="AU4569">
        <v>4.0752400000000001E-2</v>
      </c>
      <c r="AW4569">
        <v>0.10604800000000002</v>
      </c>
      <c r="AX4569">
        <v>7.4494600000000008E-2</v>
      </c>
      <c r="AY4569">
        <v>3.878920000000001E-2</v>
      </c>
      <c r="AZ4569">
        <v>3.7787500000000002E-2</v>
      </c>
      <c r="BA4569">
        <v>4.0752400000000008E-2</v>
      </c>
      <c r="BC4569" s="52">
        <v>100000</v>
      </c>
      <c r="BD4569" s="52">
        <v>100000</v>
      </c>
      <c r="BE4569">
        <v>0</v>
      </c>
      <c r="BF4569">
        <v>0</v>
      </c>
      <c r="BG4569">
        <v>0</v>
      </c>
    </row>
    <row r="4570" spans="1:59">
      <c r="A4570">
        <v>4569</v>
      </c>
      <c r="E4570">
        <v>9795.2054794520554</v>
      </c>
      <c r="K4570">
        <v>3849.5420248180062</v>
      </c>
      <c r="L4570">
        <v>3974.1120248180059</v>
      </c>
      <c r="M4570">
        <v>4098.6820248180056</v>
      </c>
      <c r="N4570">
        <v>4223.2520248180053</v>
      </c>
      <c r="O4570">
        <v>4347.822024818005</v>
      </c>
      <c r="Q4570">
        <v>5822.121187944198</v>
      </c>
      <c r="R4570">
        <v>5664.8274705728954</v>
      </c>
      <c r="S4570">
        <v>5507.5337532015928</v>
      </c>
      <c r="T4570">
        <v>5350.2400358302903</v>
      </c>
      <c r="U4570">
        <v>5192.9463184589877</v>
      </c>
      <c r="W4570">
        <v>0.37163999999999997</v>
      </c>
      <c r="AB4570">
        <v>1</v>
      </c>
      <c r="AC4570">
        <v>1</v>
      </c>
      <c r="AD4570">
        <v>1</v>
      </c>
      <c r="AE4570">
        <v>1</v>
      </c>
      <c r="AF4570">
        <v>1</v>
      </c>
      <c r="AL4570">
        <v>0.27860805</v>
      </c>
      <c r="AM4570" s="5">
        <v>1.7043213844299321</v>
      </c>
      <c r="AN4570">
        <v>570.77625570776252</v>
      </c>
      <c r="AO4570">
        <f t="shared" si="71"/>
        <v>26826.48401826484</v>
      </c>
      <c r="AP4570">
        <v>684.93150684931504</v>
      </c>
      <c r="AQ4570">
        <v>0.100507</v>
      </c>
      <c r="AR4570">
        <v>4.7302700000000003E-2</v>
      </c>
      <c r="AS4570">
        <v>3.5765700000000004E-2</v>
      </c>
      <c r="AT4570">
        <v>2.5138899999999999E-2</v>
      </c>
      <c r="AU4570">
        <v>3.5767699999999999E-2</v>
      </c>
      <c r="AW4570">
        <v>0.100507</v>
      </c>
      <c r="AX4570">
        <v>4.7302700000000003E-2</v>
      </c>
      <c r="AY4570">
        <v>3.5765699999999997E-2</v>
      </c>
      <c r="AZ4570">
        <v>2.5138900000000006E-2</v>
      </c>
      <c r="BA4570">
        <v>3.5767699999999999E-2</v>
      </c>
      <c r="BC4570" s="52">
        <v>100000</v>
      </c>
      <c r="BD4570" s="52">
        <v>100000</v>
      </c>
      <c r="BE4570">
        <v>0</v>
      </c>
      <c r="BF4570">
        <v>0</v>
      </c>
      <c r="BG4570">
        <v>0</v>
      </c>
    </row>
    <row r="4571" spans="1:59">
      <c r="A4571">
        <v>4570</v>
      </c>
      <c r="E4571">
        <v>9795.2054794520554</v>
      </c>
      <c r="K4571">
        <v>4316.7765148531689</v>
      </c>
      <c r="L4571">
        <v>4575.0740148531695</v>
      </c>
      <c r="M4571">
        <v>4833.3715148531701</v>
      </c>
      <c r="N4571">
        <v>5091.6690148531707</v>
      </c>
      <c r="O4571">
        <v>5349.9665148531712</v>
      </c>
      <c r="Q4571">
        <v>5518.2718832715136</v>
      </c>
      <c r="R4571">
        <v>5369.1871303956541</v>
      </c>
      <c r="S4571">
        <v>5220.1023775197955</v>
      </c>
      <c r="T4571">
        <v>5071.0176246439369</v>
      </c>
      <c r="U4571">
        <v>4921.9328717680783</v>
      </c>
      <c r="W4571">
        <v>0.53937000000000002</v>
      </c>
      <c r="AB4571">
        <v>1</v>
      </c>
      <c r="AC4571">
        <v>1</v>
      </c>
      <c r="AD4571">
        <v>1</v>
      </c>
      <c r="AE4571">
        <v>1</v>
      </c>
      <c r="AF4571">
        <v>1</v>
      </c>
      <c r="AL4571">
        <v>0.40577212000000001</v>
      </c>
      <c r="AM4571" s="5">
        <v>2.091896772384644</v>
      </c>
      <c r="AN4571">
        <v>570.77625570776252</v>
      </c>
      <c r="AO4571">
        <f t="shared" si="71"/>
        <v>26826.48401826484</v>
      </c>
      <c r="AP4571">
        <v>684.93150684931504</v>
      </c>
      <c r="AQ4571">
        <v>0.10041599999999999</v>
      </c>
      <c r="AR4571">
        <v>4.7452599999999998E-2</v>
      </c>
      <c r="AS4571">
        <v>3.5720200000000001E-2</v>
      </c>
      <c r="AT4571">
        <v>2.29613E-2</v>
      </c>
      <c r="AU4571">
        <v>2.46129E-2</v>
      </c>
      <c r="AW4571">
        <v>0.10041599999999999</v>
      </c>
      <c r="AX4571">
        <v>4.7452599999999998E-2</v>
      </c>
      <c r="AY4571">
        <v>3.5720199999999994E-2</v>
      </c>
      <c r="AZ4571">
        <v>2.2961300000000004E-2</v>
      </c>
      <c r="BA4571">
        <v>2.4612900000000007E-2</v>
      </c>
      <c r="BC4571" s="52">
        <v>100000</v>
      </c>
      <c r="BD4571" s="52">
        <v>100000</v>
      </c>
      <c r="BE4571">
        <v>0</v>
      </c>
      <c r="BF4571">
        <v>0</v>
      </c>
      <c r="BG4571">
        <v>0</v>
      </c>
    </row>
    <row r="4572" spans="1:59">
      <c r="A4572">
        <v>4571</v>
      </c>
      <c r="E4572">
        <v>9795.2054794520554</v>
      </c>
      <c r="K4572">
        <v>4753.8905424804043</v>
      </c>
      <c r="L4572">
        <v>5083.1355424804042</v>
      </c>
      <c r="M4572">
        <v>5412.3805424804041</v>
      </c>
      <c r="N4572">
        <v>5741.625542480404</v>
      </c>
      <c r="O4572">
        <v>6070.8705424804039</v>
      </c>
      <c r="Q4572">
        <v>5065.7383794186399</v>
      </c>
      <c r="R4572">
        <v>4928.8795277109139</v>
      </c>
      <c r="S4572">
        <v>4792.0206760031879</v>
      </c>
      <c r="T4572">
        <v>4655.1618242954619</v>
      </c>
      <c r="U4572">
        <v>4518.3029725877359</v>
      </c>
      <c r="W4572">
        <v>0.64488000000000001</v>
      </c>
      <c r="AB4572">
        <v>1</v>
      </c>
      <c r="AC4572">
        <v>1</v>
      </c>
      <c r="AD4572">
        <v>1</v>
      </c>
      <c r="AE4572">
        <v>1</v>
      </c>
      <c r="AF4572">
        <v>1</v>
      </c>
      <c r="AL4572">
        <v>0.80057937000000001</v>
      </c>
      <c r="AM4572" s="5">
        <v>2.5846960544586182</v>
      </c>
      <c r="AN4572">
        <v>570.77625570776252</v>
      </c>
      <c r="AO4572">
        <f t="shared" si="71"/>
        <v>26826.48401826484</v>
      </c>
      <c r="AP4572">
        <v>684.93150684931504</v>
      </c>
      <c r="AQ4572">
        <v>0.101963</v>
      </c>
      <c r="AR4572">
        <v>4.7995800000000005E-2</v>
      </c>
      <c r="AS4572">
        <v>3.5939100000000002E-2</v>
      </c>
      <c r="AT4572">
        <v>2.3184400000000001E-2</v>
      </c>
      <c r="AU4572">
        <v>2.4724199999999998E-2</v>
      </c>
      <c r="AW4572">
        <v>0.10196300000000001</v>
      </c>
      <c r="AX4572">
        <v>4.7995800000000005E-2</v>
      </c>
      <c r="AY4572">
        <v>3.5939100000000002E-2</v>
      </c>
      <c r="AZ4572">
        <v>2.3184400000000008E-2</v>
      </c>
      <c r="BA4572">
        <v>2.4724200000000002E-2</v>
      </c>
      <c r="BC4572" s="52">
        <v>100000</v>
      </c>
      <c r="BD4572" s="52">
        <v>100000</v>
      </c>
      <c r="BE4572">
        <v>0</v>
      </c>
      <c r="BF4572">
        <v>0</v>
      </c>
      <c r="BG4572">
        <v>0</v>
      </c>
    </row>
    <row r="4573" spans="1:59">
      <c r="A4573">
        <v>4572</v>
      </c>
      <c r="E4573">
        <v>9795.2054794520554</v>
      </c>
      <c r="K4573">
        <v>4811.9275310225075</v>
      </c>
      <c r="L4573">
        <v>5252.9550310225077</v>
      </c>
      <c r="M4573">
        <v>5693.9825310225078</v>
      </c>
      <c r="N4573">
        <v>6135.010031022508</v>
      </c>
      <c r="O4573">
        <v>6576.0375310225081</v>
      </c>
      <c r="Q4573">
        <v>5075.4930723127654</v>
      </c>
      <c r="R4573">
        <v>4938.370682351373</v>
      </c>
      <c r="S4573">
        <v>4801.2482923899806</v>
      </c>
      <c r="T4573">
        <v>4664.1259024285882</v>
      </c>
      <c r="U4573">
        <v>4527.0035124671958</v>
      </c>
      <c r="W4573">
        <v>0.68885000000000007</v>
      </c>
      <c r="AB4573">
        <v>1</v>
      </c>
      <c r="AC4573">
        <v>1</v>
      </c>
      <c r="AD4573">
        <v>1</v>
      </c>
      <c r="AE4573">
        <v>1</v>
      </c>
      <c r="AF4573">
        <v>1</v>
      </c>
      <c r="AL4573">
        <v>1.0848274</v>
      </c>
      <c r="AM4573" s="5">
        <v>2.2166049480438228</v>
      </c>
      <c r="AN4573">
        <v>570.77625570776252</v>
      </c>
      <c r="AO4573">
        <f t="shared" si="71"/>
        <v>26826.48401826484</v>
      </c>
      <c r="AP4573">
        <v>684.93150684931504</v>
      </c>
      <c r="AQ4573">
        <v>0.103598</v>
      </c>
      <c r="AR4573">
        <v>4.8307899999999994E-2</v>
      </c>
      <c r="AS4573">
        <v>3.6363799999999995E-2</v>
      </c>
      <c r="AT4573">
        <v>2.3313E-2</v>
      </c>
      <c r="AU4573">
        <v>2.5263400000000002E-2</v>
      </c>
      <c r="AW4573">
        <v>0.10359800000000001</v>
      </c>
      <c r="AX4573">
        <v>4.8307900000000001E-2</v>
      </c>
      <c r="AY4573">
        <v>3.6363799999999988E-2</v>
      </c>
      <c r="AZ4573">
        <v>2.3313E-2</v>
      </c>
      <c r="BA4573">
        <v>2.5263400000000005E-2</v>
      </c>
      <c r="BC4573" s="52">
        <v>100000</v>
      </c>
      <c r="BD4573" s="52">
        <v>100000</v>
      </c>
      <c r="BE4573">
        <v>0</v>
      </c>
      <c r="BF4573">
        <v>0</v>
      </c>
      <c r="BG4573">
        <v>0</v>
      </c>
    </row>
    <row r="4574" spans="1:59">
      <c r="A4574">
        <v>4573</v>
      </c>
      <c r="E4574">
        <v>9795.2054794520554</v>
      </c>
      <c r="K4574">
        <v>4642.2244379436988</v>
      </c>
      <c r="L4574">
        <v>5153.7044379436993</v>
      </c>
      <c r="M4574">
        <v>5665.1844379436989</v>
      </c>
      <c r="N4574">
        <v>6176.6644379436984</v>
      </c>
      <c r="O4574">
        <v>6688.144437943698</v>
      </c>
      <c r="Q4574">
        <v>4437.4206153214836</v>
      </c>
      <c r="R4574">
        <v>4317.5367517296245</v>
      </c>
      <c r="S4574">
        <v>4197.6528881377653</v>
      </c>
      <c r="T4574">
        <v>4077.7690245459062</v>
      </c>
      <c r="U4574">
        <v>3957.885160954047</v>
      </c>
      <c r="W4574">
        <v>0.69964000000000004</v>
      </c>
      <c r="AB4574">
        <v>1</v>
      </c>
      <c r="AC4574">
        <v>1</v>
      </c>
      <c r="AD4574">
        <v>1</v>
      </c>
      <c r="AE4574">
        <v>1</v>
      </c>
      <c r="AF4574">
        <v>1</v>
      </c>
      <c r="AL4574">
        <v>1.2839164000000001</v>
      </c>
      <c r="AM4574" s="5">
        <v>1.9259606599807739</v>
      </c>
      <c r="AN4574">
        <v>570.77625570776252</v>
      </c>
      <c r="AO4574">
        <f t="shared" si="71"/>
        <v>26826.48401826484</v>
      </c>
      <c r="AP4574">
        <v>684.93150684931504</v>
      </c>
      <c r="AQ4574">
        <v>0.104425</v>
      </c>
      <c r="AR4574">
        <v>4.84599E-2</v>
      </c>
      <c r="AS4574">
        <v>3.6693299999999998E-2</v>
      </c>
      <c r="AT4574">
        <v>2.39539E-2</v>
      </c>
      <c r="AU4574">
        <v>2.5193999999999998E-2</v>
      </c>
      <c r="AW4574">
        <v>0.104425</v>
      </c>
      <c r="AX4574">
        <v>4.84599E-2</v>
      </c>
      <c r="AY4574">
        <v>3.6693299999999998E-2</v>
      </c>
      <c r="AZ4574">
        <v>2.39539E-2</v>
      </c>
      <c r="BA4574">
        <v>2.5193999999999994E-2</v>
      </c>
      <c r="BC4574" s="52">
        <v>100000</v>
      </c>
      <c r="BD4574" s="52">
        <v>100000</v>
      </c>
      <c r="BE4574">
        <v>0</v>
      </c>
      <c r="BF4574">
        <v>0</v>
      </c>
      <c r="BG4574">
        <v>0</v>
      </c>
    </row>
    <row r="4575" spans="1:59">
      <c r="A4575">
        <v>4574</v>
      </c>
      <c r="E4575">
        <v>9795.2054794520554</v>
      </c>
      <c r="K4575">
        <v>4798.7039133800035</v>
      </c>
      <c r="L4575">
        <v>5306.9664133800034</v>
      </c>
      <c r="M4575">
        <v>5815.2289133800032</v>
      </c>
      <c r="N4575">
        <v>6323.491413380003</v>
      </c>
      <c r="O4575">
        <v>6831.7539133800028</v>
      </c>
      <c r="Q4575">
        <v>4373.9873513552702</v>
      </c>
      <c r="R4575">
        <v>4255.8172367869129</v>
      </c>
      <c r="S4575">
        <v>4137.6471222185555</v>
      </c>
      <c r="T4575">
        <v>4019.4770076501982</v>
      </c>
      <c r="U4575">
        <v>3901.3068930818408</v>
      </c>
      <c r="W4575">
        <v>0.65051000000000003</v>
      </c>
      <c r="AB4575">
        <v>1</v>
      </c>
      <c r="AC4575">
        <v>1</v>
      </c>
      <c r="AD4575">
        <v>1</v>
      </c>
      <c r="AE4575">
        <v>1</v>
      </c>
      <c r="AF4575">
        <v>1</v>
      </c>
      <c r="AL4575">
        <v>1.7990132999999999</v>
      </c>
      <c r="AM4575" s="5">
        <v>3.2890818119049068</v>
      </c>
      <c r="AN4575">
        <v>570.77625570776252</v>
      </c>
      <c r="AO4575">
        <f t="shared" si="71"/>
        <v>26826.48401826484</v>
      </c>
      <c r="AP4575">
        <v>684.93150684931504</v>
      </c>
      <c r="AQ4575">
        <v>0.10391</v>
      </c>
      <c r="AR4575">
        <v>4.8472099999999997E-2</v>
      </c>
      <c r="AS4575">
        <v>3.6748099999999999E-2</v>
      </c>
      <c r="AT4575">
        <v>2.4589900000000001E-2</v>
      </c>
      <c r="AU4575">
        <v>2.51042E-2</v>
      </c>
      <c r="AW4575">
        <v>0.10390999999999999</v>
      </c>
      <c r="AX4575">
        <v>4.8472100000000004E-2</v>
      </c>
      <c r="AY4575">
        <v>3.6748099999999992E-2</v>
      </c>
      <c r="AZ4575">
        <v>2.4589899999999998E-2</v>
      </c>
      <c r="BA4575">
        <v>2.5104200000000007E-2</v>
      </c>
      <c r="BC4575" s="52">
        <v>100000</v>
      </c>
      <c r="BD4575" s="52">
        <v>100000</v>
      </c>
      <c r="BE4575">
        <v>0</v>
      </c>
      <c r="BF4575">
        <v>0</v>
      </c>
      <c r="BG4575">
        <v>0</v>
      </c>
    </row>
    <row r="4576" spans="1:59">
      <c r="A4576">
        <v>4575</v>
      </c>
      <c r="E4576">
        <v>9795.2054794520554</v>
      </c>
      <c r="K4576">
        <v>4965.4684247604773</v>
      </c>
      <c r="L4576">
        <v>5455.1142580938103</v>
      </c>
      <c r="M4576">
        <v>5944.7600914271434</v>
      </c>
      <c r="N4576">
        <v>6434.4059247604764</v>
      </c>
      <c r="O4576">
        <v>6924.0517580938094</v>
      </c>
      <c r="Q4576">
        <v>3970.03867036559</v>
      </c>
      <c r="R4576">
        <v>3862.7818617709604</v>
      </c>
      <c r="S4576">
        <v>3755.5250531763309</v>
      </c>
      <c r="T4576">
        <v>3648.2682445817013</v>
      </c>
      <c r="U4576">
        <v>3541.0114359870718</v>
      </c>
      <c r="W4576">
        <v>0.56329999999999991</v>
      </c>
      <c r="AB4576">
        <v>1</v>
      </c>
      <c r="AC4576">
        <v>1</v>
      </c>
      <c r="AD4576">
        <v>1</v>
      </c>
      <c r="AE4576">
        <v>1</v>
      </c>
      <c r="AF4576">
        <v>1</v>
      </c>
      <c r="AL4576">
        <v>2.2264419000000002</v>
      </c>
      <c r="AM4576" s="5">
        <v>4.0526371002197266</v>
      </c>
      <c r="AN4576">
        <v>570.77625570776252</v>
      </c>
      <c r="AO4576">
        <f t="shared" si="71"/>
        <v>26826.48401826484</v>
      </c>
      <c r="AP4576">
        <v>684.93150684931504</v>
      </c>
      <c r="AQ4576">
        <v>0.103905</v>
      </c>
      <c r="AR4576">
        <v>4.9380500000000001E-2</v>
      </c>
      <c r="AS4576">
        <v>3.7053099999999999E-2</v>
      </c>
      <c r="AT4576">
        <v>2.5487699999999999E-2</v>
      </c>
      <c r="AU4576">
        <v>2.5522699999999999E-2</v>
      </c>
      <c r="AW4576">
        <v>0.10390500000000001</v>
      </c>
      <c r="AX4576">
        <v>4.9380500000000008E-2</v>
      </c>
      <c r="AY4576">
        <v>3.7053099999999992E-2</v>
      </c>
      <c r="AZ4576">
        <v>2.5487700000000002E-2</v>
      </c>
      <c r="BA4576">
        <v>2.5522699999999995E-2</v>
      </c>
      <c r="BC4576" s="52">
        <v>100000</v>
      </c>
      <c r="BD4576" s="52">
        <v>100000</v>
      </c>
      <c r="BE4576">
        <v>0</v>
      </c>
      <c r="BF4576">
        <v>0</v>
      </c>
      <c r="BG4576">
        <v>0</v>
      </c>
    </row>
    <row r="4577" spans="1:59">
      <c r="A4577">
        <v>4576</v>
      </c>
      <c r="E4577">
        <v>9795.2054794520554</v>
      </c>
      <c r="K4577">
        <v>5013.2203773584115</v>
      </c>
      <c r="L4577">
        <v>5483.7270440250777</v>
      </c>
      <c r="M4577">
        <v>5954.2337106917439</v>
      </c>
      <c r="N4577">
        <v>6424.7403773584101</v>
      </c>
      <c r="O4577">
        <v>6895.2470440250763</v>
      </c>
      <c r="Q4577">
        <v>4295.9498082022537</v>
      </c>
      <c r="R4577">
        <v>4179.8879996632304</v>
      </c>
      <c r="S4577">
        <v>4063.8261911242066</v>
      </c>
      <c r="T4577">
        <v>3947.7643825851828</v>
      </c>
      <c r="U4577">
        <v>3831.702574046159</v>
      </c>
      <c r="W4577">
        <v>0.31236000000000003</v>
      </c>
      <c r="AB4577">
        <v>1</v>
      </c>
      <c r="AC4577">
        <v>1</v>
      </c>
      <c r="AD4577">
        <v>1</v>
      </c>
      <c r="AE4577">
        <v>1</v>
      </c>
      <c r="AF4577">
        <v>1</v>
      </c>
      <c r="AL4577">
        <v>5.4201826999999998</v>
      </c>
      <c r="AM4577" s="5">
        <v>4.6712408065795898</v>
      </c>
      <c r="AN4577">
        <v>570.77625570776252</v>
      </c>
      <c r="AO4577">
        <f t="shared" si="71"/>
        <v>26826.48401826484</v>
      </c>
      <c r="AP4577">
        <v>684.93150684931504</v>
      </c>
      <c r="AQ4577">
        <v>0.107294</v>
      </c>
      <c r="AR4577">
        <v>7.5657000000000002E-2</v>
      </c>
      <c r="AS4577">
        <v>3.9216000000000001E-2</v>
      </c>
      <c r="AT4577">
        <v>3.8926999999999996E-2</v>
      </c>
      <c r="AU4577">
        <v>4.1209599999999999E-2</v>
      </c>
      <c r="AW4577">
        <v>0.10729399999999999</v>
      </c>
      <c r="AX4577">
        <v>7.5657000000000016E-2</v>
      </c>
      <c r="AY4577">
        <v>3.9216000000000001E-2</v>
      </c>
      <c r="AZ4577">
        <v>3.8927000000000003E-2</v>
      </c>
      <c r="BA4577">
        <v>4.1209599999999999E-2</v>
      </c>
      <c r="BC4577" s="52">
        <v>100000</v>
      </c>
      <c r="BD4577" s="52">
        <v>100000</v>
      </c>
      <c r="BE4577">
        <v>0</v>
      </c>
      <c r="BF4577">
        <v>0</v>
      </c>
      <c r="BG4577">
        <v>0</v>
      </c>
    </row>
    <row r="4578" spans="1:59">
      <c r="A4578">
        <v>4577</v>
      </c>
      <c r="E4578">
        <v>9795.2054794520554</v>
      </c>
      <c r="K4578">
        <v>5317.363583136017</v>
      </c>
      <c r="L4578">
        <v>5797.4944164693507</v>
      </c>
      <c r="M4578">
        <v>6277.6252498026843</v>
      </c>
      <c r="N4578">
        <v>6757.7560831360179</v>
      </c>
      <c r="O4578">
        <v>7237.8869164693515</v>
      </c>
      <c r="Q4578">
        <v>4669.6245356210165</v>
      </c>
      <c r="R4578">
        <v>4543.4673192960454</v>
      </c>
      <c r="S4578">
        <v>4417.3101029710742</v>
      </c>
      <c r="T4578">
        <v>4291.1528866461031</v>
      </c>
      <c r="U4578">
        <v>4164.9956703211319</v>
      </c>
      <c r="W4578">
        <v>0.26204</v>
      </c>
      <c r="AB4578">
        <v>1</v>
      </c>
      <c r="AC4578">
        <v>1</v>
      </c>
      <c r="AD4578">
        <v>1</v>
      </c>
      <c r="AE4578">
        <v>1</v>
      </c>
      <c r="AF4578">
        <v>1</v>
      </c>
      <c r="AL4578">
        <v>8.8379150000000006</v>
      </c>
      <c r="AM4578" s="5">
        <v>5.0472173690795898</v>
      </c>
      <c r="AN4578">
        <v>570.77625570776252</v>
      </c>
      <c r="AO4578">
        <f t="shared" si="71"/>
        <v>26826.48401826484</v>
      </c>
      <c r="AP4578">
        <v>684.93150684931504</v>
      </c>
      <c r="AQ4578">
        <v>0.11099299999999999</v>
      </c>
      <c r="AR4578">
        <v>9.7432000000000005E-2</v>
      </c>
      <c r="AS4578">
        <v>4.6874899999999997E-2</v>
      </c>
      <c r="AT4578">
        <v>4.1251399999999994E-2</v>
      </c>
      <c r="AU4578">
        <v>4.2358E-2</v>
      </c>
      <c r="AW4578">
        <v>0.11099299999999999</v>
      </c>
      <c r="AX4578">
        <v>9.7432000000000005E-2</v>
      </c>
      <c r="AY4578">
        <v>4.6874899999999997E-2</v>
      </c>
      <c r="AZ4578">
        <v>4.1251399999999994E-2</v>
      </c>
      <c r="BA4578">
        <v>4.2357999999999993E-2</v>
      </c>
      <c r="BC4578" s="52">
        <v>100000</v>
      </c>
      <c r="BD4578" s="52">
        <v>100000</v>
      </c>
      <c r="BE4578">
        <v>0</v>
      </c>
      <c r="BF4578">
        <v>0</v>
      </c>
      <c r="BG4578">
        <v>0</v>
      </c>
    </row>
    <row r="4579" spans="1:59">
      <c r="A4579">
        <v>4578</v>
      </c>
      <c r="E4579">
        <v>9795.2054794520554</v>
      </c>
      <c r="K4579">
        <v>5431.2336239464739</v>
      </c>
      <c r="L4579">
        <v>5951.238623946474</v>
      </c>
      <c r="M4579">
        <v>6471.2436239464741</v>
      </c>
      <c r="N4579">
        <v>6991.2486239464743</v>
      </c>
      <c r="O4579">
        <v>7511.2536239464744</v>
      </c>
      <c r="Q4579">
        <v>4687.4027073146408</v>
      </c>
      <c r="R4579">
        <v>4560.7651860711012</v>
      </c>
      <c r="S4579">
        <v>4434.1276648275616</v>
      </c>
      <c r="T4579">
        <v>4307.490143584022</v>
      </c>
      <c r="U4579">
        <v>4180.8526223404824</v>
      </c>
      <c r="W4579">
        <v>2.4649999999999998E-2</v>
      </c>
      <c r="AB4579">
        <v>1</v>
      </c>
      <c r="AC4579">
        <v>1</v>
      </c>
      <c r="AD4579">
        <v>1</v>
      </c>
      <c r="AE4579">
        <v>1</v>
      </c>
      <c r="AF4579">
        <v>1</v>
      </c>
      <c r="AL4579">
        <v>8.0033460000000005</v>
      </c>
      <c r="AM4579" s="5">
        <v>2.5466184616088872</v>
      </c>
      <c r="AN4579">
        <v>570.77625570776252</v>
      </c>
      <c r="AO4579">
        <f t="shared" si="71"/>
        <v>26826.48401826484</v>
      </c>
      <c r="AP4579">
        <v>684.93150684931504</v>
      </c>
      <c r="AQ4579">
        <v>0.11610200000000001</v>
      </c>
      <c r="AR4579">
        <v>0.10880200000000001</v>
      </c>
      <c r="AS4579">
        <v>9.9299800000000008E-2</v>
      </c>
      <c r="AT4579">
        <v>0.100673</v>
      </c>
      <c r="AU4579">
        <v>6.3311900000000004E-2</v>
      </c>
      <c r="AW4579">
        <v>0.11610200000000002</v>
      </c>
      <c r="AX4579">
        <v>0.108802</v>
      </c>
      <c r="AY4579">
        <v>9.9299800000000008E-2</v>
      </c>
      <c r="AZ4579">
        <v>0.100673</v>
      </c>
      <c r="BA4579">
        <v>6.3311900000000004E-2</v>
      </c>
      <c r="BC4579" s="52">
        <v>100000</v>
      </c>
      <c r="BD4579" s="52">
        <v>100000</v>
      </c>
      <c r="BE4579">
        <v>0</v>
      </c>
      <c r="BF4579">
        <v>0</v>
      </c>
      <c r="BG4579">
        <v>0</v>
      </c>
    </row>
    <row r="4580" spans="1:59">
      <c r="A4580">
        <v>4579</v>
      </c>
      <c r="E4580">
        <v>9795.2054794520554</v>
      </c>
      <c r="K4580">
        <v>5268.8769851135003</v>
      </c>
      <c r="L4580">
        <v>5752.3628184468334</v>
      </c>
      <c r="M4580">
        <v>6235.8486517801666</v>
      </c>
      <c r="N4580">
        <v>6719.3344851134998</v>
      </c>
      <c r="O4580">
        <v>7202.820318446833</v>
      </c>
      <c r="Q4580">
        <v>4915.5671280600382</v>
      </c>
      <c r="R4580">
        <v>4782.7653877905041</v>
      </c>
      <c r="S4580">
        <v>4649.96364752097</v>
      </c>
      <c r="T4580">
        <v>4517.1619072514359</v>
      </c>
      <c r="U4580">
        <v>4384.3601669819018</v>
      </c>
      <c r="W4580">
        <v>1.8799999999999999E-3</v>
      </c>
      <c r="AB4580">
        <v>1</v>
      </c>
      <c r="AC4580">
        <v>1</v>
      </c>
      <c r="AD4580">
        <v>1</v>
      </c>
      <c r="AE4580">
        <v>1</v>
      </c>
      <c r="AF4580">
        <v>1</v>
      </c>
      <c r="AL4580">
        <v>4.8998746999999998</v>
      </c>
      <c r="AM4580" s="5">
        <v>1.52648401260376</v>
      </c>
      <c r="AN4580">
        <v>570.77625570776252</v>
      </c>
      <c r="AO4580">
        <f t="shared" si="71"/>
        <v>26826.48401826484</v>
      </c>
      <c r="AP4580">
        <v>684.93150684931504</v>
      </c>
      <c r="AQ4580">
        <v>0.117725</v>
      </c>
      <c r="AR4580">
        <v>0.15576400000000001</v>
      </c>
      <c r="AS4580">
        <v>0.10463800000000001</v>
      </c>
      <c r="AT4580">
        <v>0.105333</v>
      </c>
      <c r="AU4580">
        <v>0.10719100000000001</v>
      </c>
      <c r="AW4580">
        <v>0.11772500000000001</v>
      </c>
      <c r="AX4580">
        <v>0.15576400000000001</v>
      </c>
      <c r="AY4580">
        <v>0.10463799999999999</v>
      </c>
      <c r="AZ4580">
        <v>0.105333</v>
      </c>
      <c r="BA4580">
        <v>0.10719100000000002</v>
      </c>
      <c r="BC4580" s="52">
        <v>100000</v>
      </c>
      <c r="BD4580" s="52">
        <v>100000</v>
      </c>
      <c r="BE4580">
        <v>0</v>
      </c>
      <c r="BF4580">
        <v>0</v>
      </c>
      <c r="BG4580">
        <v>0</v>
      </c>
    </row>
    <row r="4581" spans="1:59">
      <c r="A4581">
        <v>4580</v>
      </c>
      <c r="E4581">
        <v>9795.2054794520554</v>
      </c>
      <c r="K4581">
        <v>4990.4463691963192</v>
      </c>
      <c r="L4581">
        <v>5408.3747025296525</v>
      </c>
      <c r="M4581">
        <v>5826.3030358629858</v>
      </c>
      <c r="N4581">
        <v>6244.2313691963191</v>
      </c>
      <c r="O4581">
        <v>6662.1597025296523</v>
      </c>
      <c r="Q4581">
        <v>5271.0752540277408</v>
      </c>
      <c r="R4581">
        <v>5128.668905346487</v>
      </c>
      <c r="S4581">
        <v>4986.2625566652332</v>
      </c>
      <c r="T4581">
        <v>4843.8562079839794</v>
      </c>
      <c r="U4581">
        <v>4701.4498593027256</v>
      </c>
      <c r="W4581">
        <v>0</v>
      </c>
      <c r="AB4581">
        <v>1</v>
      </c>
      <c r="AC4581">
        <v>1</v>
      </c>
      <c r="AD4581">
        <v>1</v>
      </c>
      <c r="AE4581">
        <v>1</v>
      </c>
      <c r="AF4581">
        <v>1</v>
      </c>
      <c r="AL4581">
        <v>1.6996515999999999</v>
      </c>
      <c r="AM4581" s="5">
        <v>1.626125812530518</v>
      </c>
      <c r="AN4581">
        <v>570.77625570776252</v>
      </c>
      <c r="AO4581">
        <f t="shared" si="71"/>
        <v>26826.48401826484</v>
      </c>
      <c r="AP4581">
        <v>684.93150684931504</v>
      </c>
      <c r="AQ4581">
        <v>0.11773099999999999</v>
      </c>
      <c r="AR4581">
        <v>0.155224</v>
      </c>
      <c r="AS4581">
        <v>0.10463299999999999</v>
      </c>
      <c r="AT4581">
        <v>0.107192</v>
      </c>
      <c r="AU4581">
        <v>0.108694</v>
      </c>
      <c r="AW4581">
        <v>0.11773099999999999</v>
      </c>
      <c r="AX4581">
        <v>0.15522400000000003</v>
      </c>
      <c r="AY4581">
        <v>0.10463299999999999</v>
      </c>
      <c r="AZ4581">
        <v>0.107192</v>
      </c>
      <c r="BA4581">
        <v>0.108694</v>
      </c>
      <c r="BC4581" s="52">
        <v>100000</v>
      </c>
      <c r="BD4581" s="52">
        <v>100000</v>
      </c>
      <c r="BE4581">
        <v>0</v>
      </c>
      <c r="BF4581">
        <v>0</v>
      </c>
      <c r="BG4581">
        <v>0</v>
      </c>
    </row>
    <row r="4582" spans="1:59">
      <c r="A4582">
        <v>4581</v>
      </c>
      <c r="E4582">
        <v>9795.2054794520554</v>
      </c>
      <c r="K4582">
        <v>4831.7629574862649</v>
      </c>
      <c r="L4582">
        <v>5240.1762908195979</v>
      </c>
      <c r="M4582">
        <v>5648.5896241529317</v>
      </c>
      <c r="N4582">
        <v>6057.0029574862656</v>
      </c>
      <c r="O4582">
        <v>6465.4162908195995</v>
      </c>
      <c r="Q4582">
        <v>4764.5746434203411</v>
      </c>
      <c r="R4582">
        <v>4635.8522019418497</v>
      </c>
      <c r="S4582">
        <v>4507.1297604633583</v>
      </c>
      <c r="T4582">
        <v>4378.4073189848668</v>
      </c>
      <c r="U4582">
        <v>4249.6848775063754</v>
      </c>
      <c r="W4582">
        <v>0</v>
      </c>
      <c r="AB4582">
        <v>1</v>
      </c>
      <c r="AC4582">
        <v>1</v>
      </c>
      <c r="AD4582">
        <v>1</v>
      </c>
      <c r="AE4582">
        <v>1</v>
      </c>
      <c r="AF4582">
        <v>1</v>
      </c>
      <c r="AL4582">
        <v>1.6190711</v>
      </c>
      <c r="AM4582" s="5">
        <v>3.448591947555542</v>
      </c>
      <c r="AN4582">
        <v>570.77625570776252</v>
      </c>
      <c r="AO4582">
        <f t="shared" si="71"/>
        <v>26826.48401826484</v>
      </c>
      <c r="AP4582">
        <v>684.93150684931504</v>
      </c>
      <c r="AQ4582">
        <v>0.116006</v>
      </c>
      <c r="AR4582">
        <v>0.122845</v>
      </c>
      <c r="AS4582">
        <v>0.104548</v>
      </c>
      <c r="AT4582">
        <v>0.105325</v>
      </c>
      <c r="AU4582">
        <v>0.106762</v>
      </c>
      <c r="AW4582">
        <v>0.11600599999999998</v>
      </c>
      <c r="AX4582">
        <v>0.122845</v>
      </c>
      <c r="AY4582">
        <v>0.10454800000000002</v>
      </c>
      <c r="AZ4582">
        <v>0.10532499999999999</v>
      </c>
      <c r="BA4582">
        <v>0.10676200000000001</v>
      </c>
      <c r="BC4582" s="52">
        <v>100000</v>
      </c>
      <c r="BD4582" s="52">
        <v>100000</v>
      </c>
      <c r="BE4582">
        <v>0</v>
      </c>
      <c r="BF4582">
        <v>0</v>
      </c>
      <c r="BG4582">
        <v>0</v>
      </c>
    </row>
    <row r="4583" spans="1:59">
      <c r="A4583">
        <v>4582</v>
      </c>
      <c r="E4583">
        <v>9795.2054794520554</v>
      </c>
      <c r="K4583">
        <v>4867.0259378662777</v>
      </c>
      <c r="L4583">
        <v>5223.9617711996107</v>
      </c>
      <c r="M4583">
        <v>5580.8976045329437</v>
      </c>
      <c r="N4583">
        <v>5937.8334378662767</v>
      </c>
      <c r="O4583">
        <v>6294.7692711996096</v>
      </c>
      <c r="Q4583">
        <v>3702.2228863700311</v>
      </c>
      <c r="R4583">
        <v>3602.2015410949862</v>
      </c>
      <c r="S4583">
        <v>3502.1801958199412</v>
      </c>
      <c r="T4583">
        <v>3402.1588505448963</v>
      </c>
      <c r="U4583">
        <v>3302.1375052698513</v>
      </c>
      <c r="W4583">
        <v>0</v>
      </c>
      <c r="AB4583">
        <v>1</v>
      </c>
      <c r="AC4583">
        <v>1</v>
      </c>
      <c r="AD4583">
        <v>1</v>
      </c>
      <c r="AE4583">
        <v>1</v>
      </c>
      <c r="AF4583">
        <v>1</v>
      </c>
      <c r="AL4583">
        <v>3.8912968999999999</v>
      </c>
      <c r="AM4583" s="5">
        <v>1.2974367141723631</v>
      </c>
      <c r="AN4583">
        <v>570.77625570776252</v>
      </c>
      <c r="AO4583">
        <f t="shared" si="71"/>
        <v>26826.48401826484</v>
      </c>
      <c r="AP4583">
        <v>684.93150684931504</v>
      </c>
      <c r="AQ4583">
        <v>0.11396299999999999</v>
      </c>
      <c r="AR4583">
        <v>0.108325</v>
      </c>
      <c r="AS4583">
        <v>0.10031699999999999</v>
      </c>
      <c r="AT4583">
        <v>0.103411</v>
      </c>
      <c r="AU4583">
        <v>9.6427000000000013E-2</v>
      </c>
      <c r="AW4583">
        <v>0.11396299999999999</v>
      </c>
      <c r="AX4583">
        <v>0.10832499999999999</v>
      </c>
      <c r="AY4583">
        <v>0.10031699999999998</v>
      </c>
      <c r="AZ4583">
        <v>0.10341100000000002</v>
      </c>
      <c r="BA4583">
        <v>9.6427000000000027E-2</v>
      </c>
      <c r="BC4583" s="52">
        <v>100000</v>
      </c>
      <c r="BD4583" s="52">
        <v>100000</v>
      </c>
      <c r="BE4583">
        <v>0</v>
      </c>
      <c r="BF4583">
        <v>0</v>
      </c>
      <c r="BG4583">
        <v>0</v>
      </c>
    </row>
    <row r="4584" spans="1:59">
      <c r="A4584">
        <v>4583</v>
      </c>
      <c r="E4584">
        <v>9795.2054794520554</v>
      </c>
      <c r="K4584">
        <v>3915.6601130305294</v>
      </c>
      <c r="L4584">
        <v>4265.6109463638631</v>
      </c>
      <c r="M4584">
        <v>4615.5617796971965</v>
      </c>
      <c r="N4584">
        <v>4965.5126130305298</v>
      </c>
      <c r="O4584">
        <v>5315.4634463638631</v>
      </c>
      <c r="Q4584">
        <v>2119.154669282957</v>
      </c>
      <c r="R4584">
        <v>2061.9023899642925</v>
      </c>
      <c r="S4584">
        <v>2004.6501106456283</v>
      </c>
      <c r="T4584">
        <v>1947.397831326964</v>
      </c>
      <c r="U4584">
        <v>1890.1455520082998</v>
      </c>
      <c r="W4584">
        <v>0</v>
      </c>
      <c r="AB4584">
        <v>1</v>
      </c>
      <c r="AC4584">
        <v>1</v>
      </c>
      <c r="AD4584">
        <v>1</v>
      </c>
      <c r="AE4584">
        <v>1</v>
      </c>
      <c r="AF4584">
        <v>1</v>
      </c>
      <c r="AL4584">
        <v>5.1233753999999996</v>
      </c>
      <c r="AM4584" s="5">
        <v>0.98463606834411621</v>
      </c>
      <c r="AN4584">
        <v>570.77625570776252</v>
      </c>
      <c r="AO4584">
        <f t="shared" si="71"/>
        <v>26826.48401826484</v>
      </c>
      <c r="AP4584">
        <v>684.93150684931504</v>
      </c>
      <c r="AQ4584">
        <v>0.112221</v>
      </c>
      <c r="AR4584">
        <v>0.105406</v>
      </c>
      <c r="AS4584">
        <v>9.6394199999999999E-2</v>
      </c>
      <c r="AT4584">
        <v>0.100242</v>
      </c>
      <c r="AU4584">
        <v>6.2893900000000003E-2</v>
      </c>
      <c r="AW4584">
        <v>0.112221</v>
      </c>
      <c r="AX4584">
        <v>0.10540599999999999</v>
      </c>
      <c r="AY4584">
        <v>9.6394199999999999E-2</v>
      </c>
      <c r="AZ4584">
        <v>0.10024199999999998</v>
      </c>
      <c r="BA4584">
        <v>6.2893900000000003E-2</v>
      </c>
      <c r="BC4584" s="52">
        <v>100000</v>
      </c>
      <c r="BD4584" s="52">
        <v>100000</v>
      </c>
      <c r="BE4584">
        <v>0</v>
      </c>
      <c r="BF4584">
        <v>0</v>
      </c>
      <c r="BG4584">
        <v>0</v>
      </c>
    </row>
    <row r="4585" spans="1:59">
      <c r="A4585">
        <v>4584</v>
      </c>
      <c r="E4585">
        <v>9795.2054794520554</v>
      </c>
      <c r="K4585">
        <v>2966.4689695653497</v>
      </c>
      <c r="L4585">
        <v>3348.48396956535</v>
      </c>
      <c r="M4585">
        <v>3730.4989695653503</v>
      </c>
      <c r="N4585">
        <v>4112.5139695653506</v>
      </c>
      <c r="O4585">
        <v>4494.528969565351</v>
      </c>
      <c r="Q4585">
        <v>1437.183964505788</v>
      </c>
      <c r="R4585">
        <v>1398.3561911222394</v>
      </c>
      <c r="S4585">
        <v>1359.5284177386907</v>
      </c>
      <c r="T4585">
        <v>1320.700644355142</v>
      </c>
      <c r="U4585">
        <v>1281.8728709715933</v>
      </c>
      <c r="W4585">
        <v>0</v>
      </c>
      <c r="AB4585">
        <v>1</v>
      </c>
      <c r="AC4585">
        <v>1</v>
      </c>
      <c r="AD4585">
        <v>1</v>
      </c>
      <c r="AE4585">
        <v>1</v>
      </c>
      <c r="AF4585">
        <v>1</v>
      </c>
      <c r="AL4585">
        <v>8.4084289999999999</v>
      </c>
      <c r="AM4585" s="5">
        <v>4.4330768585205078</v>
      </c>
      <c r="AN4585">
        <v>570.77625570776252</v>
      </c>
      <c r="AO4585">
        <f t="shared" si="71"/>
        <v>26826.48401826484</v>
      </c>
      <c r="AP4585">
        <v>684.93150684931504</v>
      </c>
      <c r="AQ4585">
        <v>0.10921800000000001</v>
      </c>
      <c r="AR4585">
        <v>0.10470699999999999</v>
      </c>
      <c r="AS4585">
        <v>9.5927800000000008E-2</v>
      </c>
      <c r="AT4585">
        <v>9.9527500000000005E-2</v>
      </c>
      <c r="AU4585">
        <v>6.2508999999999995E-2</v>
      </c>
      <c r="AW4585">
        <v>0.10921800000000002</v>
      </c>
      <c r="AX4585">
        <v>0.10470699999999998</v>
      </c>
      <c r="AY4585">
        <v>9.5927799999999994E-2</v>
      </c>
      <c r="AZ4585">
        <v>9.9527500000000005E-2</v>
      </c>
      <c r="BA4585">
        <v>6.2508999999999995E-2</v>
      </c>
      <c r="BC4585" s="52">
        <v>100000</v>
      </c>
      <c r="BD4585" s="52">
        <v>100000</v>
      </c>
      <c r="BE4585">
        <v>0</v>
      </c>
      <c r="BF4585">
        <v>0</v>
      </c>
      <c r="BG4585">
        <v>0</v>
      </c>
    </row>
    <row r="4586" spans="1:59">
      <c r="A4586">
        <v>4585</v>
      </c>
      <c r="E4586">
        <v>9795.2054794520554</v>
      </c>
      <c r="K4586">
        <v>2431.3153247217115</v>
      </c>
      <c r="L4586">
        <v>2743.7578247217116</v>
      </c>
      <c r="M4586">
        <v>3056.2003247217117</v>
      </c>
      <c r="N4586">
        <v>3368.6428247217118</v>
      </c>
      <c r="O4586">
        <v>3681.0853247217119</v>
      </c>
      <c r="Q4586">
        <v>1602.4389027096231</v>
      </c>
      <c r="R4586">
        <v>1559.1465084943361</v>
      </c>
      <c r="S4586">
        <v>1515.8541142790491</v>
      </c>
      <c r="T4586">
        <v>1472.5617200637621</v>
      </c>
      <c r="U4586">
        <v>1429.2693258484751</v>
      </c>
      <c r="W4586">
        <v>0</v>
      </c>
      <c r="AB4586">
        <v>1</v>
      </c>
      <c r="AC4586">
        <v>1</v>
      </c>
      <c r="AD4586">
        <v>1</v>
      </c>
      <c r="AE4586">
        <v>1</v>
      </c>
      <c r="AF4586">
        <v>1</v>
      </c>
      <c r="AL4586">
        <v>5.3262790000000004</v>
      </c>
      <c r="AM4586" s="5">
        <v>2.5641839504241939</v>
      </c>
      <c r="AN4586">
        <v>570.77625570776252</v>
      </c>
      <c r="AO4586">
        <f t="shared" si="71"/>
        <v>26826.48401826484</v>
      </c>
      <c r="AP4586">
        <v>684.93150684931504</v>
      </c>
      <c r="AQ4586">
        <v>0.108404</v>
      </c>
      <c r="AR4586">
        <v>0.104656</v>
      </c>
      <c r="AS4586">
        <v>9.5738900000000002E-2</v>
      </c>
      <c r="AT4586">
        <v>9.1984499999999997E-2</v>
      </c>
      <c r="AU4586">
        <v>6.2414600000000001E-2</v>
      </c>
      <c r="AW4586">
        <v>0.10840399999999999</v>
      </c>
      <c r="AX4586">
        <v>0.10465600000000001</v>
      </c>
      <c r="AY4586">
        <v>9.5738900000000002E-2</v>
      </c>
      <c r="AZ4586">
        <v>9.1984500000000011E-2</v>
      </c>
      <c r="BA4586">
        <v>6.2414600000000001E-2</v>
      </c>
      <c r="BC4586" s="52">
        <v>100000</v>
      </c>
      <c r="BD4586" s="52">
        <v>100000</v>
      </c>
      <c r="BE4586">
        <v>0</v>
      </c>
      <c r="BF4586">
        <v>0</v>
      </c>
      <c r="BG4586">
        <v>0</v>
      </c>
    </row>
    <row r="4587" spans="1:59">
      <c r="A4587">
        <v>4586</v>
      </c>
      <c r="E4587">
        <v>9795.2054794520554</v>
      </c>
      <c r="K4587">
        <v>2145.0191361222351</v>
      </c>
      <c r="L4587">
        <v>2359.5116361222349</v>
      </c>
      <c r="M4587">
        <v>2574.0041361222347</v>
      </c>
      <c r="N4587">
        <v>2788.4966361222346</v>
      </c>
      <c r="O4587">
        <v>3002.9891361222344</v>
      </c>
      <c r="Q4587">
        <v>1442.1306655477949</v>
      </c>
      <c r="R4587">
        <v>1403.1692493090293</v>
      </c>
      <c r="S4587">
        <v>1364.2078330702636</v>
      </c>
      <c r="T4587">
        <v>1325.246416831498</v>
      </c>
      <c r="U4587">
        <v>1286.2850005927323</v>
      </c>
      <c r="W4587">
        <v>0</v>
      </c>
      <c r="AB4587">
        <v>1</v>
      </c>
      <c r="AC4587">
        <v>1</v>
      </c>
      <c r="AD4587">
        <v>1</v>
      </c>
      <c r="AE4587">
        <v>1</v>
      </c>
      <c r="AF4587">
        <v>1</v>
      </c>
      <c r="AL4587">
        <v>4.9618650000000004</v>
      </c>
      <c r="AM4587" s="5">
        <v>4.4539871215820313</v>
      </c>
      <c r="AN4587">
        <v>570.77625570776252</v>
      </c>
      <c r="AO4587">
        <f t="shared" si="71"/>
        <v>26826.48401826484</v>
      </c>
      <c r="AP4587">
        <v>684.93150684931504</v>
      </c>
      <c r="AQ4587">
        <v>0.108886</v>
      </c>
      <c r="AR4587">
        <v>0.10468000000000001</v>
      </c>
      <c r="AS4587">
        <v>9.5878900000000003E-2</v>
      </c>
      <c r="AT4587">
        <v>9.2903600000000003E-2</v>
      </c>
      <c r="AU4587">
        <v>6.2435999999999998E-2</v>
      </c>
      <c r="AW4587">
        <v>0.108886</v>
      </c>
      <c r="AX4587">
        <v>0.10468000000000001</v>
      </c>
      <c r="AY4587">
        <v>9.5878900000000003E-2</v>
      </c>
      <c r="AZ4587">
        <v>9.2903600000000017E-2</v>
      </c>
      <c r="BA4587">
        <v>6.2436000000000005E-2</v>
      </c>
      <c r="BC4587" s="52">
        <v>100000</v>
      </c>
      <c r="BD4587" s="52">
        <v>100000</v>
      </c>
      <c r="BE4587">
        <v>0</v>
      </c>
      <c r="BF4587">
        <v>0</v>
      </c>
      <c r="BG4587">
        <v>0</v>
      </c>
    </row>
    <row r="4588" spans="1:59">
      <c r="A4588">
        <v>4587</v>
      </c>
      <c r="E4588">
        <v>9795.2054794520554</v>
      </c>
      <c r="K4588">
        <v>2054.7257227947075</v>
      </c>
      <c r="L4588">
        <v>2153.061556128041</v>
      </c>
      <c r="M4588">
        <v>2251.3973894613746</v>
      </c>
      <c r="N4588">
        <v>2349.7332227947081</v>
      </c>
      <c r="O4588">
        <v>2448.0690561280417</v>
      </c>
      <c r="Q4588">
        <v>1610.226626143314</v>
      </c>
      <c r="R4588">
        <v>1566.7238341892182</v>
      </c>
      <c r="S4588">
        <v>1523.2210422351225</v>
      </c>
      <c r="T4588">
        <v>1479.7182502810267</v>
      </c>
      <c r="U4588">
        <v>1436.215458326931</v>
      </c>
      <c r="W4588">
        <v>0</v>
      </c>
      <c r="AB4588">
        <v>1</v>
      </c>
      <c r="AC4588">
        <v>1</v>
      </c>
      <c r="AD4588">
        <v>1</v>
      </c>
      <c r="AE4588">
        <v>1</v>
      </c>
      <c r="AF4588">
        <v>1</v>
      </c>
      <c r="AL4588">
        <v>4.2750835</v>
      </c>
      <c r="AM4588" s="5">
        <v>5.5594868659973136</v>
      </c>
      <c r="AN4588">
        <v>570.77625570776252</v>
      </c>
      <c r="AO4588">
        <f t="shared" si="71"/>
        <v>26826.48401826484</v>
      </c>
      <c r="AP4588">
        <v>684.93150684931504</v>
      </c>
      <c r="AQ4588">
        <v>0.109431</v>
      </c>
      <c r="AR4588">
        <v>0.10472100000000001</v>
      </c>
      <c r="AS4588">
        <v>9.5925700000000003E-2</v>
      </c>
      <c r="AT4588">
        <v>9.4478599999999996E-2</v>
      </c>
      <c r="AU4588">
        <v>6.2482599999999999E-2</v>
      </c>
      <c r="AW4588">
        <v>0.10943099999999999</v>
      </c>
      <c r="AX4588">
        <v>0.10472099999999999</v>
      </c>
      <c r="AY4588">
        <v>9.5925699999999989E-2</v>
      </c>
      <c r="AZ4588">
        <v>9.447860000000001E-2</v>
      </c>
      <c r="BA4588">
        <v>6.2482599999999999E-2</v>
      </c>
      <c r="BC4588" s="52">
        <v>100000</v>
      </c>
      <c r="BD4588" s="52">
        <v>100000</v>
      </c>
      <c r="BE4588">
        <v>0</v>
      </c>
      <c r="BF4588">
        <v>0</v>
      </c>
      <c r="BG4588">
        <v>0</v>
      </c>
    </row>
    <row r="4589" spans="1:59">
      <c r="A4589">
        <v>4588</v>
      </c>
      <c r="E4589">
        <v>9795.2054794520554</v>
      </c>
      <c r="K4589">
        <v>2111.2508677233227</v>
      </c>
      <c r="L4589">
        <v>2166.4958677233226</v>
      </c>
      <c r="M4589">
        <v>2221.7408677233225</v>
      </c>
      <c r="N4589">
        <v>2276.9858677233224</v>
      </c>
      <c r="O4589">
        <v>2332.2308677233223</v>
      </c>
      <c r="Q4589">
        <v>2800.075538548776</v>
      </c>
      <c r="R4589">
        <v>2724.4271159719715</v>
      </c>
      <c r="S4589">
        <v>2648.778693395167</v>
      </c>
      <c r="T4589">
        <v>2573.1302708183625</v>
      </c>
      <c r="U4589">
        <v>2497.4818482415581</v>
      </c>
      <c r="W4589">
        <v>0</v>
      </c>
      <c r="AB4589">
        <v>1</v>
      </c>
      <c r="AC4589">
        <v>1</v>
      </c>
      <c r="AD4589">
        <v>1</v>
      </c>
      <c r="AE4589">
        <v>1</v>
      </c>
      <c r="AF4589">
        <v>1</v>
      </c>
      <c r="AL4589">
        <v>3.1418292999999999</v>
      </c>
      <c r="AM4589" s="5">
        <v>15.14490985870361</v>
      </c>
      <c r="AN4589">
        <v>570.77625570776252</v>
      </c>
      <c r="AO4589">
        <f t="shared" si="71"/>
        <v>26826.48401826484</v>
      </c>
      <c r="AP4589">
        <v>684.93150684931504</v>
      </c>
      <c r="AQ4589">
        <v>0.105851</v>
      </c>
      <c r="AR4589">
        <v>0.101049</v>
      </c>
      <c r="AS4589">
        <v>8.1146199999999988E-2</v>
      </c>
      <c r="AT4589">
        <v>6.3835700000000009E-2</v>
      </c>
      <c r="AU4589">
        <v>4.8055799999999996E-2</v>
      </c>
      <c r="AW4589">
        <v>0.10585100000000001</v>
      </c>
      <c r="AX4589">
        <v>0.10104899999999999</v>
      </c>
      <c r="AY4589">
        <v>8.1146199999999988E-2</v>
      </c>
      <c r="AZ4589">
        <v>6.3835700000000009E-2</v>
      </c>
      <c r="BA4589">
        <v>4.8055799999999996E-2</v>
      </c>
      <c r="BC4589" s="52">
        <v>100000</v>
      </c>
      <c r="BD4589" s="52">
        <v>100000</v>
      </c>
      <c r="BE4589">
        <v>0</v>
      </c>
      <c r="BF4589">
        <v>0</v>
      </c>
      <c r="BG4589">
        <v>0</v>
      </c>
    </row>
    <row r="4590" spans="1:59">
      <c r="A4590">
        <v>4589</v>
      </c>
      <c r="E4590">
        <v>9795.2054794520554</v>
      </c>
      <c r="K4590">
        <v>2301.3809006650258</v>
      </c>
      <c r="L4590">
        <v>2344.1409006650256</v>
      </c>
      <c r="M4590">
        <v>2386.9009006650258</v>
      </c>
      <c r="N4590">
        <v>2429.660900665026</v>
      </c>
      <c r="O4590">
        <v>2472.4209006650262</v>
      </c>
      <c r="Q4590">
        <v>5482.8341528828532</v>
      </c>
      <c r="R4590">
        <v>5334.706805601485</v>
      </c>
      <c r="S4590">
        <v>5186.5794583201168</v>
      </c>
      <c r="T4590">
        <v>5038.4521110387486</v>
      </c>
      <c r="U4590">
        <v>4890.3247637573804</v>
      </c>
      <c r="W4590">
        <v>4.3E-3</v>
      </c>
      <c r="AB4590">
        <v>1</v>
      </c>
      <c r="AC4590">
        <v>1</v>
      </c>
      <c r="AD4590">
        <v>1</v>
      </c>
      <c r="AE4590">
        <v>1</v>
      </c>
      <c r="AF4590">
        <v>1</v>
      </c>
      <c r="AL4590">
        <v>3.0776539999999999</v>
      </c>
      <c r="AM4590" s="5">
        <v>13.62916946411133</v>
      </c>
      <c r="AN4590">
        <v>570.77625570776252</v>
      </c>
      <c r="AO4590">
        <f t="shared" si="71"/>
        <v>26826.48401826484</v>
      </c>
      <c r="AP4590">
        <v>684.93150684931504</v>
      </c>
      <c r="AQ4590">
        <v>0.105989</v>
      </c>
      <c r="AR4590">
        <v>9.19185E-2</v>
      </c>
      <c r="AS4590">
        <v>8.0785200000000001E-2</v>
      </c>
      <c r="AT4590">
        <v>7.2176799999999999E-2</v>
      </c>
      <c r="AU4590">
        <v>4.77437E-2</v>
      </c>
      <c r="AW4590">
        <v>0.10598899999999999</v>
      </c>
      <c r="AX4590">
        <v>9.19185E-2</v>
      </c>
      <c r="AY4590">
        <v>8.0785199999999988E-2</v>
      </c>
      <c r="AZ4590">
        <v>7.2176799999999999E-2</v>
      </c>
      <c r="BA4590">
        <v>4.77437E-2</v>
      </c>
      <c r="BC4590" s="52">
        <v>100000</v>
      </c>
      <c r="BD4590" s="52">
        <v>100000</v>
      </c>
      <c r="BE4590">
        <v>0</v>
      </c>
      <c r="BF4590">
        <v>0</v>
      </c>
      <c r="BG4590">
        <v>0</v>
      </c>
    </row>
    <row r="4591" spans="1:59">
      <c r="A4591">
        <v>4590</v>
      </c>
      <c r="E4591">
        <v>9795.2054794520554</v>
      </c>
      <c r="K4591">
        <v>2568.5906766912049</v>
      </c>
      <c r="L4591">
        <v>2609.700676691205</v>
      </c>
      <c r="M4591">
        <v>2650.8106766912051</v>
      </c>
      <c r="N4591">
        <v>2691.9206766912052</v>
      </c>
      <c r="O4591">
        <v>2733.0306766912054</v>
      </c>
      <c r="Q4591">
        <v>6819.672063093727</v>
      </c>
      <c r="R4591">
        <v>6635.4279455727064</v>
      </c>
      <c r="S4591">
        <v>6451.1838280516859</v>
      </c>
      <c r="T4591">
        <v>6266.9397105306653</v>
      </c>
      <c r="U4591">
        <v>6082.6955930096447</v>
      </c>
      <c r="W4591">
        <v>4.7289999999999999E-2</v>
      </c>
      <c r="AB4591">
        <v>1</v>
      </c>
      <c r="AC4591">
        <v>1</v>
      </c>
      <c r="AD4591">
        <v>1</v>
      </c>
      <c r="AE4591">
        <v>1</v>
      </c>
      <c r="AF4591">
        <v>1</v>
      </c>
      <c r="AL4591">
        <v>3.2462575</v>
      </c>
      <c r="AM4591" s="5">
        <v>11.77034759521484</v>
      </c>
      <c r="AN4591">
        <v>570.77625570776252</v>
      </c>
      <c r="AO4591">
        <f t="shared" si="71"/>
        <v>26826.48401826484</v>
      </c>
      <c r="AP4591">
        <v>684.93150684931504</v>
      </c>
      <c r="AQ4591">
        <v>0.104431</v>
      </c>
      <c r="AR4591">
        <v>7.9022800000000004E-2</v>
      </c>
      <c r="AS4591">
        <v>6.5332899999999999E-2</v>
      </c>
      <c r="AT4591">
        <v>4.3293700000000004E-2</v>
      </c>
      <c r="AU4591">
        <v>4.4283299999999998E-2</v>
      </c>
      <c r="AW4591">
        <v>0.10443099999999998</v>
      </c>
      <c r="AX4591">
        <v>7.902279999999999E-2</v>
      </c>
      <c r="AY4591">
        <v>6.5332899999999999E-2</v>
      </c>
      <c r="AZ4591">
        <v>4.3293700000000004E-2</v>
      </c>
      <c r="BA4591">
        <v>4.4283299999999998E-2</v>
      </c>
      <c r="BC4591" s="52">
        <v>100000</v>
      </c>
      <c r="BD4591" s="52">
        <v>100000</v>
      </c>
      <c r="BE4591">
        <v>0</v>
      </c>
      <c r="BF4591">
        <v>0</v>
      </c>
      <c r="BG4591">
        <v>0</v>
      </c>
    </row>
    <row r="4592" spans="1:59">
      <c r="A4592">
        <v>4591</v>
      </c>
      <c r="E4592">
        <v>9795.2054794520554</v>
      </c>
      <c r="K4592">
        <v>3181.5581574105977</v>
      </c>
      <c r="L4592">
        <v>3221.9806574105978</v>
      </c>
      <c r="M4592">
        <v>3262.4031574105979</v>
      </c>
      <c r="N4592">
        <v>3302.8256574105981</v>
      </c>
      <c r="O4592">
        <v>3343.2481574105982</v>
      </c>
      <c r="Q4592">
        <v>7519.6470434799012</v>
      </c>
      <c r="R4592">
        <v>7316.4920071490506</v>
      </c>
      <c r="S4592">
        <v>7113.3369708181999</v>
      </c>
      <c r="T4592">
        <v>6910.1819344873493</v>
      </c>
      <c r="U4592">
        <v>6707.0268981564986</v>
      </c>
      <c r="W4592">
        <v>0.10676000000000001</v>
      </c>
      <c r="AB4592">
        <v>1</v>
      </c>
      <c r="AC4592">
        <v>1</v>
      </c>
      <c r="AD4592">
        <v>1</v>
      </c>
      <c r="AE4592">
        <v>1</v>
      </c>
      <c r="AF4592">
        <v>1</v>
      </c>
      <c r="AL4592">
        <v>2.7041526</v>
      </c>
      <c r="AM4592" s="5">
        <v>11.419308662414551</v>
      </c>
      <c r="AN4592">
        <v>570.77625570776252</v>
      </c>
      <c r="AO4592">
        <f t="shared" si="71"/>
        <v>26826.48401826484</v>
      </c>
      <c r="AP4592">
        <v>684.93150684931504</v>
      </c>
      <c r="AQ4592">
        <v>0.102659</v>
      </c>
      <c r="AR4592">
        <v>6.7442600000000005E-2</v>
      </c>
      <c r="AS4592">
        <v>3.9113000000000002E-2</v>
      </c>
      <c r="AT4592">
        <v>3.7091099999999995E-2</v>
      </c>
      <c r="AU4592">
        <v>4.02379E-2</v>
      </c>
      <c r="AW4592">
        <v>0.10265899999999999</v>
      </c>
      <c r="AX4592">
        <v>6.7442600000000005E-2</v>
      </c>
      <c r="AY4592">
        <v>3.9112999999999995E-2</v>
      </c>
      <c r="AZ4592">
        <v>3.7091100000000002E-2</v>
      </c>
      <c r="BA4592">
        <v>4.0237900000000007E-2</v>
      </c>
      <c r="BC4592" s="52">
        <v>100000</v>
      </c>
      <c r="BD4592" s="52">
        <v>100000</v>
      </c>
      <c r="BE4592">
        <v>0</v>
      </c>
      <c r="BF4592">
        <v>0</v>
      </c>
      <c r="BG4592">
        <v>0</v>
      </c>
    </row>
    <row r="4593" spans="1:59">
      <c r="A4593">
        <v>4592</v>
      </c>
      <c r="E4593">
        <v>9795.2054794520554</v>
      </c>
      <c r="K4593">
        <v>4116.0582807109413</v>
      </c>
      <c r="L4593">
        <v>4156.8932807109413</v>
      </c>
      <c r="M4593">
        <v>4197.7282807109414</v>
      </c>
      <c r="N4593">
        <v>4238.5632807109414</v>
      </c>
      <c r="O4593">
        <v>4279.3982807109414</v>
      </c>
      <c r="Q4593">
        <v>5858.290492027334</v>
      </c>
      <c r="R4593">
        <v>5700.0196041529998</v>
      </c>
      <c r="S4593">
        <v>5541.7487162786656</v>
      </c>
      <c r="T4593">
        <v>5383.4778284043314</v>
      </c>
      <c r="U4593">
        <v>5225.2069405299972</v>
      </c>
      <c r="W4593">
        <v>5.3060000000000003E-2</v>
      </c>
      <c r="AB4593">
        <v>1</v>
      </c>
      <c r="AC4593">
        <v>1</v>
      </c>
      <c r="AD4593">
        <v>1</v>
      </c>
      <c r="AE4593">
        <v>1</v>
      </c>
      <c r="AF4593">
        <v>1</v>
      </c>
      <c r="AL4593">
        <v>2.2465925000000002</v>
      </c>
      <c r="AM4593" s="5">
        <v>11.08461380004883</v>
      </c>
      <c r="AN4593">
        <v>570.77625570776252</v>
      </c>
      <c r="AO4593">
        <f t="shared" si="71"/>
        <v>26826.48401826484</v>
      </c>
      <c r="AP4593">
        <v>684.93150684931504</v>
      </c>
      <c r="AQ4593">
        <v>9.9601499999999996E-2</v>
      </c>
      <c r="AR4593">
        <v>4.6514800000000002E-2</v>
      </c>
      <c r="AS4593">
        <v>3.3023000000000004E-2</v>
      </c>
      <c r="AT4593">
        <v>1.09762E-2</v>
      </c>
      <c r="AU4593">
        <v>3.6290500000000003E-2</v>
      </c>
      <c r="AW4593">
        <v>9.9601499999999996E-2</v>
      </c>
      <c r="AX4593">
        <v>4.6514800000000009E-2</v>
      </c>
      <c r="AY4593">
        <v>3.3023000000000011E-2</v>
      </c>
      <c r="AZ4593">
        <v>1.0976199999999998E-2</v>
      </c>
      <c r="BA4593">
        <v>3.6290500000000003E-2</v>
      </c>
      <c r="BC4593" s="52">
        <v>100000</v>
      </c>
      <c r="BD4593" s="52">
        <v>100000</v>
      </c>
      <c r="BE4593">
        <v>0</v>
      </c>
      <c r="BF4593">
        <v>0</v>
      </c>
      <c r="BG4593">
        <v>0</v>
      </c>
    </row>
    <row r="4594" spans="1:59">
      <c r="A4594">
        <v>4593</v>
      </c>
      <c r="E4594">
        <v>9795.2054794520554</v>
      </c>
      <c r="K4594">
        <v>4983.7559600047407</v>
      </c>
      <c r="L4594">
        <v>5043.2359600047403</v>
      </c>
      <c r="M4594">
        <v>5102.7159600047398</v>
      </c>
      <c r="N4594">
        <v>5162.1959600047394</v>
      </c>
      <c r="O4594">
        <v>5221.675960004739</v>
      </c>
      <c r="Q4594">
        <v>5815.1656057016771</v>
      </c>
      <c r="R4594">
        <v>5658.0598042735674</v>
      </c>
      <c r="S4594">
        <v>5500.9540028454576</v>
      </c>
      <c r="T4594">
        <v>5343.8482014173478</v>
      </c>
      <c r="U4594">
        <v>5186.742399989238</v>
      </c>
      <c r="W4594">
        <v>0.14936000000000002</v>
      </c>
      <c r="AB4594">
        <v>1</v>
      </c>
      <c r="AC4594">
        <v>1</v>
      </c>
      <c r="AD4594">
        <v>1</v>
      </c>
      <c r="AE4594">
        <v>1</v>
      </c>
      <c r="AF4594">
        <v>1</v>
      </c>
      <c r="AL4594">
        <v>2.6694504999999999</v>
      </c>
      <c r="AM4594" s="5">
        <v>9.7450218200683594</v>
      </c>
      <c r="AN4594">
        <v>570.77625570776252</v>
      </c>
      <c r="AO4594">
        <f t="shared" si="71"/>
        <v>26826.48401826484</v>
      </c>
      <c r="AP4594">
        <v>684.93150684931504</v>
      </c>
      <c r="AQ4594">
        <v>9.7269599999999998E-2</v>
      </c>
      <c r="AR4594">
        <v>4.2343000000000006E-2</v>
      </c>
      <c r="AS4594">
        <v>1.0389799999999999E-2</v>
      </c>
      <c r="AT4594">
        <v>6.9169000000000001E-3</v>
      </c>
      <c r="AU4594">
        <v>8.6939899999999987E-3</v>
      </c>
      <c r="AW4594">
        <v>9.7269599999999998E-2</v>
      </c>
      <c r="AX4594">
        <v>4.2343000000000006E-2</v>
      </c>
      <c r="AY4594">
        <v>1.0389799999999998E-2</v>
      </c>
      <c r="AZ4594">
        <v>6.9169000000000036E-3</v>
      </c>
      <c r="BA4594">
        <v>8.6939899999999987E-3</v>
      </c>
      <c r="BC4594" s="52">
        <v>100000</v>
      </c>
      <c r="BD4594" s="52">
        <v>100000</v>
      </c>
      <c r="BE4594">
        <v>0</v>
      </c>
      <c r="BF4594">
        <v>0</v>
      </c>
      <c r="BG4594">
        <v>0</v>
      </c>
    </row>
    <row r="4595" spans="1:59">
      <c r="A4595">
        <v>4594</v>
      </c>
      <c r="E4595">
        <v>9795.2054794520554</v>
      </c>
      <c r="K4595">
        <v>5587.9143272287656</v>
      </c>
      <c r="L4595">
        <v>5662.1618272287651</v>
      </c>
      <c r="M4595">
        <v>5736.4093272287646</v>
      </c>
      <c r="N4595">
        <v>5810.6568272287641</v>
      </c>
      <c r="O4595">
        <v>5884.9043272287636</v>
      </c>
      <c r="Q4595">
        <v>5511.6620524173877</v>
      </c>
      <c r="R4595">
        <v>5362.7558744697963</v>
      </c>
      <c r="S4595">
        <v>5213.8496965222048</v>
      </c>
      <c r="T4595">
        <v>5064.9435185746133</v>
      </c>
      <c r="U4595">
        <v>4916.0373406270219</v>
      </c>
      <c r="W4595">
        <v>0.13697999999999999</v>
      </c>
      <c r="AB4595">
        <v>1</v>
      </c>
      <c r="AC4595">
        <v>1</v>
      </c>
      <c r="AD4595">
        <v>1</v>
      </c>
      <c r="AE4595">
        <v>1</v>
      </c>
      <c r="AF4595">
        <v>1</v>
      </c>
      <c r="AL4595">
        <v>2.6850963000000001</v>
      </c>
      <c r="AM4595" s="5">
        <v>9.54144287109375</v>
      </c>
      <c r="AN4595">
        <v>570.77625570776252</v>
      </c>
      <c r="AO4595">
        <f t="shared" si="71"/>
        <v>26826.48401826484</v>
      </c>
      <c r="AP4595">
        <v>684.93150684931504</v>
      </c>
      <c r="AQ4595">
        <v>9.7437299999999991E-2</v>
      </c>
      <c r="AR4595">
        <v>4.1884400000000002E-2</v>
      </c>
      <c r="AS4595">
        <v>8.8347599999999988E-3</v>
      </c>
      <c r="AT4595">
        <v>5.9599599999999994E-3</v>
      </c>
      <c r="AU4595">
        <v>6.1019899999999998E-3</v>
      </c>
      <c r="AW4595">
        <v>9.7437299999999991E-2</v>
      </c>
      <c r="AX4595">
        <v>4.1884400000000002E-2</v>
      </c>
      <c r="AY4595">
        <v>8.8347599999999971E-3</v>
      </c>
      <c r="AZ4595">
        <v>5.9599600000000003E-3</v>
      </c>
      <c r="BA4595">
        <v>6.1019900000000016E-3</v>
      </c>
      <c r="BC4595" s="52">
        <v>100000</v>
      </c>
      <c r="BD4595" s="52">
        <v>100000</v>
      </c>
      <c r="BE4595">
        <v>0</v>
      </c>
      <c r="BF4595">
        <v>0</v>
      </c>
      <c r="BG4595">
        <v>0</v>
      </c>
    </row>
    <row r="4596" spans="1:59">
      <c r="A4596">
        <v>4595</v>
      </c>
      <c r="E4596">
        <v>9795.2054794520554</v>
      </c>
      <c r="K4596">
        <v>6198.6795295743168</v>
      </c>
      <c r="L4596">
        <v>6314.5595295743169</v>
      </c>
      <c r="M4596">
        <v>6430.439529574317</v>
      </c>
      <c r="N4596">
        <v>6546.3195295743171</v>
      </c>
      <c r="O4596">
        <v>6662.1995295743172</v>
      </c>
      <c r="Q4596">
        <v>5059.7072915860217</v>
      </c>
      <c r="R4596">
        <v>4923.0113791575914</v>
      </c>
      <c r="S4596">
        <v>4786.315466729161</v>
      </c>
      <c r="T4596">
        <v>4649.6195543007307</v>
      </c>
      <c r="U4596">
        <v>4512.9236418723003</v>
      </c>
      <c r="W4596">
        <v>0.39316000000000001</v>
      </c>
      <c r="AB4596">
        <v>1</v>
      </c>
      <c r="AC4596">
        <v>1</v>
      </c>
      <c r="AD4596">
        <v>1</v>
      </c>
      <c r="AE4596">
        <v>1</v>
      </c>
      <c r="AF4596">
        <v>1</v>
      </c>
      <c r="AL4596">
        <v>2.5986767</v>
      </c>
      <c r="AM4596" s="5">
        <v>7.6116733551025391</v>
      </c>
      <c r="AN4596">
        <v>570.77625570776252</v>
      </c>
      <c r="AO4596">
        <f t="shared" si="71"/>
        <v>26826.48401826484</v>
      </c>
      <c r="AP4596">
        <v>684.93150684931504</v>
      </c>
      <c r="AQ4596">
        <v>9.7266499999999992E-2</v>
      </c>
      <c r="AR4596">
        <v>4.1759600000000001E-2</v>
      </c>
      <c r="AS4596">
        <v>8.47644E-3</v>
      </c>
      <c r="AT4596">
        <v>5.9625199999999998E-3</v>
      </c>
      <c r="AU4596">
        <v>5.2847099999999998E-3</v>
      </c>
      <c r="AW4596">
        <v>9.7266499999999992E-2</v>
      </c>
      <c r="AX4596">
        <v>4.1759599999999994E-2</v>
      </c>
      <c r="AY4596">
        <v>8.4764400000000018E-3</v>
      </c>
      <c r="AZ4596">
        <v>5.9625199999999989E-3</v>
      </c>
      <c r="BA4596">
        <v>5.284709999999998E-3</v>
      </c>
      <c r="BC4596" s="52">
        <v>100000</v>
      </c>
      <c r="BD4596" s="52">
        <v>100000</v>
      </c>
      <c r="BE4596">
        <v>0</v>
      </c>
      <c r="BF4596">
        <v>0</v>
      </c>
      <c r="BG4596">
        <v>0</v>
      </c>
    </row>
    <row r="4597" spans="1:59">
      <c r="A4597">
        <v>4596</v>
      </c>
      <c r="E4597">
        <v>9795.2054794520554</v>
      </c>
      <c r="K4597">
        <v>6094.4383532124548</v>
      </c>
      <c r="L4597">
        <v>6265.3708532124547</v>
      </c>
      <c r="M4597">
        <v>6436.3033532124546</v>
      </c>
      <c r="N4597">
        <v>6607.2358532124545</v>
      </c>
      <c r="O4597">
        <v>6778.1683532124543</v>
      </c>
      <c r="Q4597">
        <v>5069.4586425504503</v>
      </c>
      <c r="R4597">
        <v>4932.4992821557662</v>
      </c>
      <c r="S4597">
        <v>4795.539921761082</v>
      </c>
      <c r="T4597">
        <v>4658.5805613663979</v>
      </c>
      <c r="U4597">
        <v>4521.6212009717137</v>
      </c>
      <c r="W4597">
        <v>0.66815000000000002</v>
      </c>
      <c r="AB4597">
        <v>1</v>
      </c>
      <c r="AC4597">
        <v>1</v>
      </c>
      <c r="AD4597">
        <v>1</v>
      </c>
      <c r="AE4597">
        <v>1</v>
      </c>
      <c r="AF4597">
        <v>1</v>
      </c>
      <c r="AL4597">
        <v>2.4512290000000001</v>
      </c>
      <c r="AM4597" s="5">
        <v>4.4703197479248047</v>
      </c>
      <c r="AN4597">
        <v>570.77625570776252</v>
      </c>
      <c r="AO4597">
        <f t="shared" si="71"/>
        <v>26826.48401826484</v>
      </c>
      <c r="AP4597">
        <v>684.93150684931504</v>
      </c>
      <c r="AQ4597">
        <v>9.7244499999999998E-2</v>
      </c>
      <c r="AR4597">
        <v>4.1750100000000005E-2</v>
      </c>
      <c r="AS4597">
        <v>8.4821299999999992E-3</v>
      </c>
      <c r="AT4597">
        <v>5.9608100000000004E-3</v>
      </c>
      <c r="AU4597">
        <v>5.2059200000000002E-3</v>
      </c>
      <c r="AW4597">
        <v>9.7244499999999998E-2</v>
      </c>
      <c r="AX4597">
        <v>4.1750099999999998E-2</v>
      </c>
      <c r="AY4597">
        <v>8.4821299999999974E-3</v>
      </c>
      <c r="AZ4597">
        <v>5.9608099999999969E-3</v>
      </c>
      <c r="BA4597">
        <v>5.2059200000000028E-3</v>
      </c>
      <c r="BC4597" s="52">
        <v>100000</v>
      </c>
      <c r="BD4597" s="52">
        <v>100000</v>
      </c>
      <c r="BE4597">
        <v>0</v>
      </c>
      <c r="BF4597">
        <v>0</v>
      </c>
      <c r="BG4597">
        <v>0</v>
      </c>
    </row>
    <row r="4598" spans="1:59">
      <c r="A4598">
        <v>4597</v>
      </c>
      <c r="E4598">
        <v>9795.2054794520554</v>
      </c>
      <c r="K4598">
        <v>5459.4480887546415</v>
      </c>
      <c r="L4598">
        <v>5698.6880887546413</v>
      </c>
      <c r="M4598">
        <v>5937.9280887546411</v>
      </c>
      <c r="N4598">
        <v>6177.1680887546408</v>
      </c>
      <c r="O4598">
        <v>6416.4080887546406</v>
      </c>
      <c r="Q4598">
        <v>4432.1780371080549</v>
      </c>
      <c r="R4598">
        <v>4312.4358099734964</v>
      </c>
      <c r="S4598">
        <v>4192.6935828389378</v>
      </c>
      <c r="T4598">
        <v>4072.9513557043792</v>
      </c>
      <c r="U4598">
        <v>3953.2091285698207</v>
      </c>
      <c r="W4598">
        <v>0.69496999999999998</v>
      </c>
      <c r="AB4598">
        <v>1</v>
      </c>
      <c r="AC4598">
        <v>1</v>
      </c>
      <c r="AD4598">
        <v>1</v>
      </c>
      <c r="AE4598">
        <v>1</v>
      </c>
      <c r="AF4598">
        <v>1</v>
      </c>
      <c r="AL4598">
        <v>2.5241690000000001</v>
      </c>
      <c r="AM4598" s="5">
        <v>2.7630329132080078</v>
      </c>
      <c r="AN4598">
        <v>570.77625570776252</v>
      </c>
      <c r="AO4598">
        <f t="shared" si="71"/>
        <v>26826.48401826484</v>
      </c>
      <c r="AP4598">
        <v>684.93150684931504</v>
      </c>
      <c r="AQ4598">
        <v>9.7244399999999995E-2</v>
      </c>
      <c r="AR4598">
        <v>4.1729599999999999E-2</v>
      </c>
      <c r="AS4598">
        <v>8.4938800000000005E-3</v>
      </c>
      <c r="AT4598">
        <v>5.8850600000000001E-3</v>
      </c>
      <c r="AU4598">
        <v>5.2062899999999997E-3</v>
      </c>
      <c r="AW4598">
        <v>9.7244399999999995E-2</v>
      </c>
      <c r="AX4598">
        <v>4.1729599999999992E-2</v>
      </c>
      <c r="AY4598">
        <v>8.4938800000000023E-3</v>
      </c>
      <c r="AZ4598">
        <v>5.8850599999999975E-3</v>
      </c>
      <c r="BA4598">
        <v>5.2062900000000023E-3</v>
      </c>
      <c r="BC4598" s="52">
        <v>100000</v>
      </c>
      <c r="BD4598" s="52">
        <v>100000</v>
      </c>
      <c r="BE4598">
        <v>0</v>
      </c>
      <c r="BF4598">
        <v>0</v>
      </c>
      <c r="BG4598">
        <v>0</v>
      </c>
    </row>
    <row r="4599" spans="1:59">
      <c r="A4599">
        <v>4598</v>
      </c>
      <c r="E4599">
        <v>9795.2054794520554</v>
      </c>
      <c r="K4599">
        <v>5060.8357030892148</v>
      </c>
      <c r="L4599">
        <v>5392.3082030892147</v>
      </c>
      <c r="M4599">
        <v>5723.7807030892145</v>
      </c>
      <c r="N4599">
        <v>6055.2532030892144</v>
      </c>
      <c r="O4599">
        <v>6386.7257030892142</v>
      </c>
      <c r="Q4599">
        <v>4368.8401932556189</v>
      </c>
      <c r="R4599">
        <v>4250.8091372206909</v>
      </c>
      <c r="S4599">
        <v>4132.7780811857629</v>
      </c>
      <c r="T4599">
        <v>4014.7470251508348</v>
      </c>
      <c r="U4599">
        <v>3896.7159691159068</v>
      </c>
      <c r="W4599">
        <v>0.62447000000000008</v>
      </c>
      <c r="AB4599">
        <v>1</v>
      </c>
      <c r="AC4599">
        <v>1</v>
      </c>
      <c r="AD4599">
        <v>1</v>
      </c>
      <c r="AE4599">
        <v>1</v>
      </c>
      <c r="AF4599">
        <v>1</v>
      </c>
      <c r="AL4599">
        <v>2.6713361999999998</v>
      </c>
      <c r="AM4599" s="5">
        <v>1.5479305982589719</v>
      </c>
      <c r="AN4599">
        <v>570.77625570776252</v>
      </c>
      <c r="AO4599">
        <f t="shared" si="71"/>
        <v>26826.48401826484</v>
      </c>
      <c r="AP4599">
        <v>684.93150684931504</v>
      </c>
      <c r="AQ4599">
        <v>9.7832800000000011E-2</v>
      </c>
      <c r="AR4599">
        <v>4.2233600000000003E-2</v>
      </c>
      <c r="AS4599">
        <v>8.9149699999999995E-3</v>
      </c>
      <c r="AT4599">
        <v>5.8749399999999995E-3</v>
      </c>
      <c r="AU4599">
        <v>5.6420300000000001E-3</v>
      </c>
      <c r="AW4599">
        <v>9.7832800000000011E-2</v>
      </c>
      <c r="AX4599">
        <v>4.2233599999999996E-2</v>
      </c>
      <c r="AY4599">
        <v>8.9149700000000012E-3</v>
      </c>
      <c r="AZ4599">
        <v>5.8749400000000021E-3</v>
      </c>
      <c r="BA4599">
        <v>5.6420299999999993E-3</v>
      </c>
      <c r="BC4599" s="52">
        <v>100000</v>
      </c>
      <c r="BD4599" s="52">
        <v>100000</v>
      </c>
      <c r="BE4599">
        <v>0</v>
      </c>
      <c r="BF4599">
        <v>0</v>
      </c>
      <c r="BG4599">
        <v>0</v>
      </c>
    </row>
    <row r="4600" spans="1:59">
      <c r="A4600">
        <v>4599</v>
      </c>
      <c r="E4600">
        <v>9795.2054794520554</v>
      </c>
      <c r="K4600">
        <v>4869.2374845649501</v>
      </c>
      <c r="L4600">
        <v>5184.5399845649499</v>
      </c>
      <c r="M4600">
        <v>5499.8424845649497</v>
      </c>
      <c r="N4600">
        <v>5815.1449845649495</v>
      </c>
      <c r="O4600">
        <v>6130.4474845649493</v>
      </c>
      <c r="Q4600">
        <v>3965.3831731506698</v>
      </c>
      <c r="R4600">
        <v>3858.2521401009226</v>
      </c>
      <c r="S4600">
        <v>3751.1211070511754</v>
      </c>
      <c r="T4600">
        <v>3643.9900740014282</v>
      </c>
      <c r="U4600">
        <v>3536.859040951681</v>
      </c>
      <c r="W4600">
        <v>0.51699000000000006</v>
      </c>
      <c r="AB4600">
        <v>1</v>
      </c>
      <c r="AC4600">
        <v>1</v>
      </c>
      <c r="AD4600">
        <v>1</v>
      </c>
      <c r="AE4600">
        <v>1</v>
      </c>
      <c r="AF4600">
        <v>1</v>
      </c>
      <c r="AL4600">
        <v>3.2501905</v>
      </c>
      <c r="AM4600" s="5">
        <v>1.6617434024810791</v>
      </c>
      <c r="AN4600">
        <v>570.77625570776252</v>
      </c>
      <c r="AO4600">
        <f t="shared" si="71"/>
        <v>26826.48401826484</v>
      </c>
      <c r="AP4600">
        <v>684.93150684931504</v>
      </c>
      <c r="AQ4600">
        <v>9.7914199999999993E-2</v>
      </c>
      <c r="AR4600">
        <v>4.3076200000000002E-2</v>
      </c>
      <c r="AS4600">
        <v>9.3268699999999993E-3</v>
      </c>
      <c r="AT4600">
        <v>6.1196400000000008E-3</v>
      </c>
      <c r="AU4600">
        <v>7.2199899999999999E-3</v>
      </c>
      <c r="AW4600">
        <v>9.7914199999999993E-2</v>
      </c>
      <c r="AX4600">
        <v>4.3076199999999995E-2</v>
      </c>
      <c r="AY4600">
        <v>9.326870000000001E-3</v>
      </c>
      <c r="AZ4600">
        <v>6.1196400000000026E-3</v>
      </c>
      <c r="BA4600">
        <v>7.2199900000000025E-3</v>
      </c>
      <c r="BC4600" s="52">
        <v>100000</v>
      </c>
      <c r="BD4600" s="52">
        <v>100000</v>
      </c>
      <c r="BE4600">
        <v>0</v>
      </c>
      <c r="BF4600">
        <v>0</v>
      </c>
      <c r="BG4600">
        <v>0</v>
      </c>
    </row>
    <row r="4601" spans="1:59">
      <c r="A4601">
        <v>4600</v>
      </c>
      <c r="E4601">
        <v>9795.2054794520554</v>
      </c>
      <c r="K4601">
        <v>4853.0874431567745</v>
      </c>
      <c r="L4601">
        <v>5205.1832764901083</v>
      </c>
      <c r="M4601">
        <v>5557.2791098234411</v>
      </c>
      <c r="N4601">
        <v>5909.374943156774</v>
      </c>
      <c r="O4601">
        <v>6261.4707764901068</v>
      </c>
      <c r="Q4601">
        <v>4290.829385540188</v>
      </c>
      <c r="R4601">
        <v>4174.9059132352922</v>
      </c>
      <c r="S4601">
        <v>4058.9824409303965</v>
      </c>
      <c r="T4601">
        <v>3943.0589686255007</v>
      </c>
      <c r="U4601">
        <v>3827.1354963206049</v>
      </c>
      <c r="W4601">
        <v>0.41327999999999998</v>
      </c>
      <c r="AB4601">
        <v>1</v>
      </c>
      <c r="AC4601">
        <v>1</v>
      </c>
      <c r="AD4601">
        <v>1</v>
      </c>
      <c r="AE4601">
        <v>1</v>
      </c>
      <c r="AF4601">
        <v>1</v>
      </c>
      <c r="AL4601">
        <v>3.2589386</v>
      </c>
      <c r="AM4601" s="5">
        <v>2.3876991271972661</v>
      </c>
      <c r="AN4601">
        <v>570.77625570776252</v>
      </c>
      <c r="AO4601">
        <f t="shared" si="71"/>
        <v>26826.48401826484</v>
      </c>
      <c r="AP4601">
        <v>684.93150684931504</v>
      </c>
      <c r="AQ4601">
        <v>9.8372799999999996E-2</v>
      </c>
      <c r="AR4601">
        <v>4.6433700000000001E-2</v>
      </c>
      <c r="AS4601">
        <v>3.6109599999999999E-2</v>
      </c>
      <c r="AT4601">
        <v>2.8855200000000001E-2</v>
      </c>
      <c r="AU4601">
        <v>3.5811900000000001E-2</v>
      </c>
      <c r="AW4601">
        <v>9.8372799999999996E-2</v>
      </c>
      <c r="AX4601">
        <v>4.6433700000000008E-2</v>
      </c>
      <c r="AY4601">
        <v>3.6109600000000006E-2</v>
      </c>
      <c r="AZ4601">
        <v>2.8855199999999998E-2</v>
      </c>
      <c r="BA4601">
        <v>3.5811899999999994E-2</v>
      </c>
      <c r="BC4601" s="52">
        <v>100000</v>
      </c>
      <c r="BD4601" s="52">
        <v>100000</v>
      </c>
      <c r="BE4601">
        <v>0</v>
      </c>
      <c r="BF4601">
        <v>0</v>
      </c>
      <c r="BG4601">
        <v>0</v>
      </c>
    </row>
    <row r="4602" spans="1:59">
      <c r="A4602">
        <v>4601</v>
      </c>
      <c r="E4602">
        <v>9795.2054794520554</v>
      </c>
      <c r="K4602">
        <v>5168.74734340748</v>
      </c>
      <c r="L4602">
        <v>5562.0923434074803</v>
      </c>
      <c r="M4602">
        <v>5955.4373434074805</v>
      </c>
      <c r="N4602">
        <v>6348.7823434074808</v>
      </c>
      <c r="O4602">
        <v>6742.127343407481</v>
      </c>
      <c r="Q4602">
        <v>4664.0379949147618</v>
      </c>
      <c r="R4602">
        <v>4538.0317077327036</v>
      </c>
      <c r="S4602">
        <v>4412.0254205506462</v>
      </c>
      <c r="T4602">
        <v>4286.0191333685889</v>
      </c>
      <c r="U4602">
        <v>4160.0128461865315</v>
      </c>
      <c r="W4602">
        <v>0.26950000000000002</v>
      </c>
      <c r="AB4602">
        <v>1</v>
      </c>
      <c r="AC4602">
        <v>1</v>
      </c>
      <c r="AD4602">
        <v>1</v>
      </c>
      <c r="AE4602">
        <v>1</v>
      </c>
      <c r="AF4602">
        <v>1</v>
      </c>
      <c r="AL4602">
        <v>3.3842150000000002</v>
      </c>
      <c r="AM4602" s="5">
        <v>2.187791109085083</v>
      </c>
      <c r="AN4602">
        <v>570.77625570776252</v>
      </c>
      <c r="AO4602">
        <f t="shared" si="71"/>
        <v>26826.48401826484</v>
      </c>
      <c r="AP4602">
        <v>684.93150684931504</v>
      </c>
      <c r="AQ4602">
        <v>0.109386</v>
      </c>
      <c r="AR4602">
        <v>9.6216700000000002E-2</v>
      </c>
      <c r="AS4602">
        <v>4.4586199999999999E-2</v>
      </c>
      <c r="AT4602">
        <v>4.0827500000000003E-2</v>
      </c>
      <c r="AU4602">
        <v>4.2462200000000005E-2</v>
      </c>
      <c r="AW4602">
        <v>0.109386</v>
      </c>
      <c r="AX4602">
        <v>9.6216700000000002E-2</v>
      </c>
      <c r="AY4602">
        <v>4.4586200000000006E-2</v>
      </c>
      <c r="AZ4602">
        <v>4.0827500000000003E-2</v>
      </c>
      <c r="BA4602">
        <v>4.2462200000000005E-2</v>
      </c>
      <c r="BC4602" s="52">
        <v>100000</v>
      </c>
      <c r="BD4602" s="52">
        <v>100000</v>
      </c>
      <c r="BE4602">
        <v>0</v>
      </c>
      <c r="BF4602">
        <v>0</v>
      </c>
      <c r="BG4602">
        <v>0</v>
      </c>
    </row>
    <row r="4603" spans="1:59">
      <c r="A4603">
        <v>4602</v>
      </c>
      <c r="E4603">
        <v>9795.2054794520554</v>
      </c>
      <c r="K4603">
        <v>5397.050201495781</v>
      </c>
      <c r="L4603">
        <v>5910.1802014957811</v>
      </c>
      <c r="M4603">
        <v>6423.3102014957813</v>
      </c>
      <c r="N4603">
        <v>6936.4402014957814</v>
      </c>
      <c r="O4603">
        <v>7449.5702014957815</v>
      </c>
      <c r="Q4603">
        <v>4681.8360834086088</v>
      </c>
      <c r="R4603">
        <v>4555.3489532241983</v>
      </c>
      <c r="S4603">
        <v>4428.8618230397879</v>
      </c>
      <c r="T4603">
        <v>4302.3746928553774</v>
      </c>
      <c r="U4603">
        <v>4175.8875626709669</v>
      </c>
      <c r="W4603">
        <v>9.826E-2</v>
      </c>
      <c r="AB4603">
        <v>1</v>
      </c>
      <c r="AC4603">
        <v>1</v>
      </c>
      <c r="AD4603">
        <v>1</v>
      </c>
      <c r="AE4603">
        <v>1</v>
      </c>
      <c r="AF4603">
        <v>1</v>
      </c>
      <c r="AL4603">
        <v>2.3935544000000002</v>
      </c>
      <c r="AM4603" s="5">
        <v>1.618521451950073</v>
      </c>
      <c r="AN4603">
        <v>570.77625570776252</v>
      </c>
      <c r="AO4603">
        <f t="shared" si="71"/>
        <v>26826.48401826484</v>
      </c>
      <c r="AP4603">
        <v>684.93150684931504</v>
      </c>
      <c r="AQ4603">
        <v>0.11355</v>
      </c>
      <c r="AR4603">
        <v>0.104447</v>
      </c>
      <c r="AS4603">
        <v>9.4666E-2</v>
      </c>
      <c r="AT4603">
        <v>4.86095E-2</v>
      </c>
      <c r="AU4603">
        <v>4.8625799999999997E-2</v>
      </c>
      <c r="AW4603">
        <v>0.11355</v>
      </c>
      <c r="AX4603">
        <v>0.104447</v>
      </c>
      <c r="AY4603">
        <v>9.4666000000000014E-2</v>
      </c>
      <c r="AZ4603">
        <v>4.86095E-2</v>
      </c>
      <c r="BA4603">
        <v>4.8625799999999997E-2</v>
      </c>
      <c r="BC4603" s="52">
        <v>100000</v>
      </c>
      <c r="BD4603" s="52">
        <v>100000</v>
      </c>
      <c r="BE4603">
        <v>0</v>
      </c>
      <c r="BF4603">
        <v>0</v>
      </c>
      <c r="BG4603">
        <v>0</v>
      </c>
    </row>
    <row r="4604" spans="1:59">
      <c r="A4604">
        <v>4603</v>
      </c>
      <c r="E4604">
        <v>9795.2054794520554</v>
      </c>
      <c r="K4604">
        <v>5275.1907981431832</v>
      </c>
      <c r="L4604">
        <v>5796.1307981431837</v>
      </c>
      <c r="M4604">
        <v>6317.0707981431842</v>
      </c>
      <c r="N4604">
        <v>6838.0107981431847</v>
      </c>
      <c r="O4604">
        <v>7358.9507981431852</v>
      </c>
      <c r="Q4604">
        <v>4909.718609866959</v>
      </c>
      <c r="R4604">
        <v>4777.0748764720774</v>
      </c>
      <c r="S4604">
        <v>4644.4311430771959</v>
      </c>
      <c r="T4604">
        <v>4511.7874096823143</v>
      </c>
      <c r="U4604">
        <v>4379.1436762874328</v>
      </c>
      <c r="W4604">
        <v>1.91E-3</v>
      </c>
      <c r="AB4604">
        <v>1</v>
      </c>
      <c r="AC4604">
        <v>1</v>
      </c>
      <c r="AD4604">
        <v>1</v>
      </c>
      <c r="AE4604">
        <v>1</v>
      </c>
      <c r="AF4604">
        <v>1</v>
      </c>
      <c r="AL4604">
        <v>1.4502664999999999</v>
      </c>
      <c r="AM4604" s="5">
        <v>2.7022676467895508</v>
      </c>
      <c r="AN4604">
        <v>570.77625570776252</v>
      </c>
      <c r="AO4604">
        <f t="shared" si="71"/>
        <v>26826.48401826484</v>
      </c>
      <c r="AP4604">
        <v>684.93150684931504</v>
      </c>
      <c r="AQ4604">
        <v>0.11575100000000001</v>
      </c>
      <c r="AR4604">
        <v>0.112631</v>
      </c>
      <c r="AS4604">
        <v>0.10463</v>
      </c>
      <c r="AT4604">
        <v>0.104866</v>
      </c>
      <c r="AU4604">
        <v>0.107872</v>
      </c>
      <c r="AW4604">
        <v>0.11575100000000001</v>
      </c>
      <c r="AX4604">
        <v>0.112631</v>
      </c>
      <c r="AY4604">
        <v>0.10462999999999999</v>
      </c>
      <c r="AZ4604">
        <v>0.104866</v>
      </c>
      <c r="BA4604">
        <v>0.10787200000000001</v>
      </c>
      <c r="BC4604" s="52">
        <v>100000</v>
      </c>
      <c r="BD4604" s="52">
        <v>100000</v>
      </c>
      <c r="BE4604">
        <v>0</v>
      </c>
      <c r="BF4604">
        <v>0</v>
      </c>
      <c r="BG4604">
        <v>0</v>
      </c>
    </row>
    <row r="4605" spans="1:59">
      <c r="A4605">
        <v>4604</v>
      </c>
      <c r="E4605">
        <v>9795.2054794520554</v>
      </c>
      <c r="K4605">
        <v>5087.2630435753217</v>
      </c>
      <c r="L4605">
        <v>5575.6163769086552</v>
      </c>
      <c r="M4605">
        <v>6063.9697102419887</v>
      </c>
      <c r="N4605">
        <v>6552.3230435753221</v>
      </c>
      <c r="O4605">
        <v>7040.6763769086556</v>
      </c>
      <c r="Q4605">
        <v>5264.819940365076</v>
      </c>
      <c r="R4605">
        <v>5122.5825887748142</v>
      </c>
      <c r="S4605">
        <v>4980.3452371845524</v>
      </c>
      <c r="T4605">
        <v>4838.1078855942906</v>
      </c>
      <c r="U4605">
        <v>4695.8705340040287</v>
      </c>
      <c r="W4605">
        <v>0</v>
      </c>
      <c r="AB4605">
        <v>1</v>
      </c>
      <c r="AC4605">
        <v>1</v>
      </c>
      <c r="AD4605">
        <v>1</v>
      </c>
      <c r="AE4605">
        <v>1</v>
      </c>
      <c r="AF4605">
        <v>1</v>
      </c>
      <c r="AL4605">
        <v>2.8644902999999999</v>
      </c>
      <c r="AM4605" s="5">
        <v>3.8987174034118648</v>
      </c>
      <c r="AN4605">
        <v>570.77625570776252</v>
      </c>
      <c r="AO4605">
        <f t="shared" si="71"/>
        <v>26826.48401826484</v>
      </c>
      <c r="AP4605">
        <v>684.93150684931504</v>
      </c>
      <c r="AQ4605">
        <v>0.116482</v>
      </c>
      <c r="AR4605">
        <v>0.133462</v>
      </c>
      <c r="AS4605">
        <v>0.10620300000000001</v>
      </c>
      <c r="AT4605">
        <v>0.107847</v>
      </c>
      <c r="AU4605">
        <v>0.109068</v>
      </c>
      <c r="AW4605">
        <v>0.11648200000000002</v>
      </c>
      <c r="AX4605">
        <v>0.13346200000000003</v>
      </c>
      <c r="AY4605">
        <v>0.10620300000000001</v>
      </c>
      <c r="AZ4605">
        <v>0.10784700000000001</v>
      </c>
      <c r="BA4605">
        <v>0.10906799999999998</v>
      </c>
      <c r="BC4605" s="52">
        <v>100000</v>
      </c>
      <c r="BD4605" s="52">
        <v>100000</v>
      </c>
      <c r="BE4605">
        <v>0</v>
      </c>
      <c r="BF4605">
        <v>0</v>
      </c>
      <c r="BG4605">
        <v>0</v>
      </c>
    </row>
    <row r="4606" spans="1:59">
      <c r="A4606">
        <v>4605</v>
      </c>
      <c r="E4606">
        <v>9795.2054794520554</v>
      </c>
      <c r="K4606">
        <v>4905.9421241289856</v>
      </c>
      <c r="L4606">
        <v>5300.7446241289854</v>
      </c>
      <c r="M4606">
        <v>5695.5471241289852</v>
      </c>
      <c r="N4606">
        <v>6090.3496241289849</v>
      </c>
      <c r="O4606">
        <v>6485.1521241289847</v>
      </c>
      <c r="Q4606">
        <v>4758.9945844065351</v>
      </c>
      <c r="R4606">
        <v>4630.4228969571705</v>
      </c>
      <c r="S4606">
        <v>4501.8512095078058</v>
      </c>
      <c r="T4606">
        <v>4373.2795220584412</v>
      </c>
      <c r="U4606">
        <v>4244.7078346090766</v>
      </c>
      <c r="W4606">
        <v>0</v>
      </c>
      <c r="AB4606">
        <v>1</v>
      </c>
      <c r="AC4606">
        <v>1</v>
      </c>
      <c r="AD4606">
        <v>1</v>
      </c>
      <c r="AE4606">
        <v>1</v>
      </c>
      <c r="AF4606">
        <v>1</v>
      </c>
      <c r="AL4606">
        <v>3.0907084999999999</v>
      </c>
      <c r="AM4606" s="5">
        <v>5.9042830467224121</v>
      </c>
      <c r="AN4606">
        <v>570.77625570776252</v>
      </c>
      <c r="AO4606">
        <f t="shared" si="71"/>
        <v>26826.48401826484</v>
      </c>
      <c r="AP4606">
        <v>684.93150684931504</v>
      </c>
      <c r="AQ4606">
        <v>0.115965</v>
      </c>
      <c r="AR4606">
        <v>0.116815</v>
      </c>
      <c r="AS4606">
        <v>0.10603499999999999</v>
      </c>
      <c r="AT4606">
        <v>0.11837</v>
      </c>
      <c r="AU4606">
        <v>0.108598</v>
      </c>
      <c r="AW4606">
        <v>0.115965</v>
      </c>
      <c r="AX4606">
        <v>0.11681499999999999</v>
      </c>
      <c r="AY4606">
        <v>0.10603499999999998</v>
      </c>
      <c r="AZ4606">
        <v>0.11837000000000002</v>
      </c>
      <c r="BA4606">
        <v>0.10859800000000001</v>
      </c>
      <c r="BC4606" s="52">
        <v>100000</v>
      </c>
      <c r="BD4606" s="52">
        <v>100000</v>
      </c>
      <c r="BE4606">
        <v>0</v>
      </c>
      <c r="BF4606">
        <v>0</v>
      </c>
      <c r="BG4606">
        <v>0</v>
      </c>
    </row>
    <row r="4607" spans="1:59">
      <c r="A4607">
        <v>4606</v>
      </c>
      <c r="E4607">
        <v>9795.2054794520554</v>
      </c>
      <c r="K4607">
        <v>4712.1416272308779</v>
      </c>
      <c r="L4607">
        <v>5033.3291272308779</v>
      </c>
      <c r="M4607">
        <v>5354.5166272308779</v>
      </c>
      <c r="N4607">
        <v>5675.7041272308779</v>
      </c>
      <c r="O4607">
        <v>5996.8916272308779</v>
      </c>
      <c r="Q4607">
        <v>3698.0189131889711</v>
      </c>
      <c r="R4607">
        <v>3598.1111448293877</v>
      </c>
      <c r="S4607">
        <v>3498.2033764698044</v>
      </c>
      <c r="T4607">
        <v>3398.2956081102211</v>
      </c>
      <c r="U4607">
        <v>3298.3878397506378</v>
      </c>
      <c r="W4607">
        <v>0</v>
      </c>
      <c r="AB4607">
        <v>1</v>
      </c>
      <c r="AC4607">
        <v>1</v>
      </c>
      <c r="AD4607">
        <v>1</v>
      </c>
      <c r="AE4607">
        <v>1</v>
      </c>
      <c r="AF4607">
        <v>1</v>
      </c>
      <c r="AL4607">
        <v>3.2022254000000001</v>
      </c>
      <c r="AM4607" s="5">
        <v>6.9787173271179199</v>
      </c>
      <c r="AN4607">
        <v>570.77625570776252</v>
      </c>
      <c r="AO4607">
        <f t="shared" si="71"/>
        <v>26826.48401826484</v>
      </c>
      <c r="AP4607">
        <v>684.93150684931504</v>
      </c>
      <c r="AQ4607">
        <v>0.115578</v>
      </c>
      <c r="AR4607">
        <v>0.110363</v>
      </c>
      <c r="AS4607">
        <v>0.10488599999999999</v>
      </c>
      <c r="AT4607">
        <v>0.10607999999999999</v>
      </c>
      <c r="AU4607">
        <v>0.108595</v>
      </c>
      <c r="AW4607">
        <v>0.115578</v>
      </c>
      <c r="AX4607">
        <v>0.110363</v>
      </c>
      <c r="AY4607">
        <v>0.10488599999999999</v>
      </c>
      <c r="AZ4607">
        <v>0.10607999999999999</v>
      </c>
      <c r="BA4607">
        <v>0.10859499999999998</v>
      </c>
      <c r="BC4607" s="52">
        <v>100000</v>
      </c>
      <c r="BD4607" s="52">
        <v>100000</v>
      </c>
      <c r="BE4607">
        <v>0</v>
      </c>
      <c r="BF4607">
        <v>0</v>
      </c>
      <c r="BG4607">
        <v>0</v>
      </c>
    </row>
    <row r="4608" spans="1:59">
      <c r="A4608">
        <v>4607</v>
      </c>
      <c r="E4608">
        <v>9795.2054794520554</v>
      </c>
      <c r="K4608">
        <v>3516.3044702346015</v>
      </c>
      <c r="L4608">
        <v>3792.6144702346014</v>
      </c>
      <c r="M4608">
        <v>4068.9244702346014</v>
      </c>
      <c r="N4608">
        <v>4345.2344702346018</v>
      </c>
      <c r="O4608">
        <v>4621.5444702346012</v>
      </c>
      <c r="Q4608">
        <v>2116.8541125324791</v>
      </c>
      <c r="R4608">
        <v>2059.6639863545474</v>
      </c>
      <c r="S4608">
        <v>2002.473860176616</v>
      </c>
      <c r="T4608">
        <v>1945.2837339986845</v>
      </c>
      <c r="U4608">
        <v>1888.093607820753</v>
      </c>
      <c r="W4608">
        <v>0</v>
      </c>
      <c r="AB4608">
        <v>1</v>
      </c>
      <c r="AC4608">
        <v>1</v>
      </c>
      <c r="AD4608">
        <v>1</v>
      </c>
      <c r="AE4608">
        <v>1</v>
      </c>
      <c r="AF4608">
        <v>1</v>
      </c>
      <c r="AL4608">
        <v>2.7262628000000002</v>
      </c>
      <c r="AM4608" s="5">
        <v>7.2353076934814453</v>
      </c>
      <c r="AN4608">
        <v>570.77625570776252</v>
      </c>
      <c r="AO4608">
        <f t="shared" si="71"/>
        <v>26826.48401826484</v>
      </c>
      <c r="AP4608">
        <v>684.93150684931504</v>
      </c>
      <c r="AQ4608">
        <v>0.11475400000000001</v>
      </c>
      <c r="AR4608">
        <v>0.109625</v>
      </c>
      <c r="AS4608">
        <v>0.104515</v>
      </c>
      <c r="AT4608">
        <v>0.105174</v>
      </c>
      <c r="AU4608">
        <v>0.108236</v>
      </c>
      <c r="AW4608">
        <v>0.11475400000000001</v>
      </c>
      <c r="AX4608">
        <v>0.10962500000000001</v>
      </c>
      <c r="AY4608">
        <v>0.10451500000000001</v>
      </c>
      <c r="AZ4608">
        <v>0.105174</v>
      </c>
      <c r="BA4608">
        <v>0.10823599999999998</v>
      </c>
      <c r="BC4608" s="52">
        <v>100000</v>
      </c>
      <c r="BD4608" s="52">
        <v>100000</v>
      </c>
      <c r="BE4608">
        <v>0</v>
      </c>
      <c r="BF4608">
        <v>0</v>
      </c>
      <c r="BG4608">
        <v>0</v>
      </c>
    </row>
    <row r="4609" spans="1:59">
      <c r="A4609">
        <v>4608</v>
      </c>
      <c r="E4609">
        <v>9795.2054794520554</v>
      </c>
      <c r="K4609">
        <v>2484.6736193067186</v>
      </c>
      <c r="L4609">
        <v>2693.6661193067184</v>
      </c>
      <c r="M4609">
        <v>2902.6586193067183</v>
      </c>
      <c r="N4609">
        <v>3111.6511193067181</v>
      </c>
      <c r="O4609">
        <v>3320.6436193067179</v>
      </c>
      <c r="Q4609">
        <v>1460.477292906927</v>
      </c>
      <c r="R4609">
        <v>1421.0202138097052</v>
      </c>
      <c r="S4609">
        <v>1381.5631347124834</v>
      </c>
      <c r="T4609">
        <v>1342.1060556152615</v>
      </c>
      <c r="U4609">
        <v>1302.6489765180397</v>
      </c>
      <c r="W4609">
        <v>0</v>
      </c>
      <c r="AB4609">
        <v>1</v>
      </c>
      <c r="AC4609">
        <v>1</v>
      </c>
      <c r="AD4609">
        <v>1</v>
      </c>
      <c r="AE4609">
        <v>1</v>
      </c>
      <c r="AF4609">
        <v>1</v>
      </c>
      <c r="AL4609">
        <v>3.1233879999999998</v>
      </c>
      <c r="AM4609" s="5">
        <v>7.3432316780090332</v>
      </c>
      <c r="AN4609">
        <v>570.77625570776252</v>
      </c>
      <c r="AO4609">
        <f t="shared" si="71"/>
        <v>26826.48401826484</v>
      </c>
      <c r="AP4609">
        <v>684.93150684931504</v>
      </c>
      <c r="AQ4609">
        <v>0.11426500000000001</v>
      </c>
      <c r="AR4609">
        <v>0.107976</v>
      </c>
      <c r="AS4609">
        <v>0.103894</v>
      </c>
      <c r="AT4609">
        <v>0.104765</v>
      </c>
      <c r="AU4609">
        <v>0.10822799999999999</v>
      </c>
      <c r="AW4609">
        <v>0.11426499999999999</v>
      </c>
      <c r="AX4609">
        <v>0.107976</v>
      </c>
      <c r="AY4609">
        <v>0.103894</v>
      </c>
      <c r="AZ4609">
        <v>0.10476499999999998</v>
      </c>
      <c r="BA4609">
        <v>0.10822799999999998</v>
      </c>
      <c r="BC4609" s="52">
        <v>100000</v>
      </c>
      <c r="BD4609" s="52">
        <v>100000</v>
      </c>
      <c r="BE4609">
        <v>0</v>
      </c>
      <c r="BF4609">
        <v>0</v>
      </c>
      <c r="BG4609">
        <v>0</v>
      </c>
    </row>
    <row r="4610" spans="1:59">
      <c r="A4610">
        <v>4609</v>
      </c>
      <c r="E4610">
        <v>9795.2054794520554</v>
      </c>
      <c r="K4610">
        <v>2063.5922323914378</v>
      </c>
      <c r="L4610">
        <v>2164.5672323914378</v>
      </c>
      <c r="M4610">
        <v>2265.5422323914377</v>
      </c>
      <c r="N4610">
        <v>2366.5172323914376</v>
      </c>
      <c r="O4610">
        <v>2467.4922323914375</v>
      </c>
      <c r="Q4610">
        <v>1628.7617753031429</v>
      </c>
      <c r="R4610">
        <v>1584.7582274951124</v>
      </c>
      <c r="S4610">
        <v>1540.754679687082</v>
      </c>
      <c r="T4610">
        <v>1496.7511318790516</v>
      </c>
      <c r="U4610">
        <v>1452.7475840710213</v>
      </c>
      <c r="W4610">
        <v>0</v>
      </c>
      <c r="AB4610">
        <v>1</v>
      </c>
      <c r="AC4610">
        <v>1</v>
      </c>
      <c r="AD4610">
        <v>1</v>
      </c>
      <c r="AE4610">
        <v>1</v>
      </c>
      <c r="AF4610">
        <v>1</v>
      </c>
      <c r="AL4610">
        <v>1.8497676999999999</v>
      </c>
      <c r="AM4610" s="5">
        <v>3.5443544387817378</v>
      </c>
      <c r="AN4610">
        <v>570.77625570776252</v>
      </c>
      <c r="AO4610">
        <f t="shared" si="71"/>
        <v>26826.48401826484</v>
      </c>
      <c r="AP4610">
        <v>684.93150684931504</v>
      </c>
      <c r="AQ4610">
        <v>0.113605</v>
      </c>
      <c r="AR4610">
        <v>0.10784199999999999</v>
      </c>
      <c r="AS4610">
        <v>0.103562</v>
      </c>
      <c r="AT4610">
        <v>0.10485299999999999</v>
      </c>
      <c r="AU4610">
        <v>0.10803400000000001</v>
      </c>
      <c r="AW4610">
        <v>0.113605</v>
      </c>
      <c r="AX4610">
        <v>0.10784199999999998</v>
      </c>
      <c r="AY4610">
        <v>0.103562</v>
      </c>
      <c r="AZ4610">
        <v>0.10485299999999999</v>
      </c>
      <c r="BA4610">
        <v>0.10803400000000001</v>
      </c>
      <c r="BC4610" s="52">
        <v>100000</v>
      </c>
      <c r="BD4610" s="52">
        <v>100000</v>
      </c>
      <c r="BE4610">
        <v>0</v>
      </c>
      <c r="BF4610">
        <v>0</v>
      </c>
      <c r="BG4610">
        <v>0</v>
      </c>
    </row>
    <row r="4611" spans="1:59">
      <c r="A4611">
        <v>4610</v>
      </c>
      <c r="E4611">
        <v>9795.2054794520554</v>
      </c>
      <c r="K4611">
        <v>1904.4029275820021</v>
      </c>
      <c r="L4611">
        <v>1954.8904275820021</v>
      </c>
      <c r="M4611">
        <v>2005.377927582002</v>
      </c>
      <c r="N4611">
        <v>2055.8654275820018</v>
      </c>
      <c r="O4611">
        <v>2106.3529275820019</v>
      </c>
      <c r="Q4611">
        <v>1465.4670986929041</v>
      </c>
      <c r="R4611">
        <v>1425.8752121986154</v>
      </c>
      <c r="S4611">
        <v>1386.2833257043267</v>
      </c>
      <c r="T4611">
        <v>1346.691439210038</v>
      </c>
      <c r="U4611">
        <v>1307.0995527157493</v>
      </c>
      <c r="W4611">
        <v>0</v>
      </c>
      <c r="AB4611">
        <v>1</v>
      </c>
      <c r="AC4611">
        <v>1</v>
      </c>
      <c r="AD4611">
        <v>1</v>
      </c>
      <c r="AE4611">
        <v>1</v>
      </c>
      <c r="AF4611">
        <v>1</v>
      </c>
      <c r="AL4611">
        <v>1.5942518000000001</v>
      </c>
      <c r="AM4611" s="5">
        <v>1.65270984172821</v>
      </c>
      <c r="AN4611">
        <v>570.77625570776252</v>
      </c>
      <c r="AO4611">
        <f t="shared" ref="AO4611:AO4674" si="72">235000000/8760</f>
        <v>26826.48401826484</v>
      </c>
      <c r="AP4611">
        <v>684.93150684931504</v>
      </c>
      <c r="AQ4611">
        <v>0.11360899999999999</v>
      </c>
      <c r="AR4611">
        <v>0.107847</v>
      </c>
      <c r="AS4611">
        <v>0.10356699999999999</v>
      </c>
      <c r="AT4611">
        <v>0.10488400000000001</v>
      </c>
      <c r="AU4611">
        <v>0.10803700000000001</v>
      </c>
      <c r="AW4611">
        <v>0.113609</v>
      </c>
      <c r="AX4611">
        <v>0.10784700000000001</v>
      </c>
      <c r="AY4611">
        <v>0.10356700000000001</v>
      </c>
      <c r="AZ4611">
        <v>0.10488400000000002</v>
      </c>
      <c r="BA4611">
        <v>0.10803700000000001</v>
      </c>
      <c r="BC4611" s="52">
        <v>100000</v>
      </c>
      <c r="BD4611" s="52">
        <v>100000</v>
      </c>
      <c r="BE4611">
        <v>0</v>
      </c>
      <c r="BF4611">
        <v>0</v>
      </c>
      <c r="BG4611">
        <v>0</v>
      </c>
    </row>
    <row r="4612" spans="1:59">
      <c r="A4612">
        <v>4611</v>
      </c>
      <c r="E4612">
        <v>9795.2054794520554</v>
      </c>
      <c r="K4612">
        <v>1858.1866777986177</v>
      </c>
      <c r="L4612">
        <v>1900.1216777986176</v>
      </c>
      <c r="M4612">
        <v>1942.0566777986176</v>
      </c>
      <c r="N4612">
        <v>1983.9916777986175</v>
      </c>
      <c r="O4612">
        <v>2025.9266777986174</v>
      </c>
      <c r="Q4612">
        <v>1637.2661513931901</v>
      </c>
      <c r="R4612">
        <v>1593.0328443494523</v>
      </c>
      <c r="S4612">
        <v>1548.7995373057145</v>
      </c>
      <c r="T4612">
        <v>1504.5662302619767</v>
      </c>
      <c r="U4612">
        <v>1460.3329232182389</v>
      </c>
      <c r="W4612">
        <v>0</v>
      </c>
      <c r="AB4612">
        <v>1</v>
      </c>
      <c r="AC4612">
        <v>1</v>
      </c>
      <c r="AD4612">
        <v>1</v>
      </c>
      <c r="AE4612">
        <v>1</v>
      </c>
      <c r="AF4612">
        <v>1</v>
      </c>
      <c r="AL4612">
        <v>3.3740749999999999</v>
      </c>
      <c r="AM4612" s="5">
        <v>0.96894097328186035</v>
      </c>
      <c r="AN4612">
        <v>570.77625570776252</v>
      </c>
      <c r="AO4612">
        <f t="shared" si="72"/>
        <v>26826.48401826484</v>
      </c>
      <c r="AP4612">
        <v>684.93150684931504</v>
      </c>
      <c r="AQ4612">
        <v>0.113596</v>
      </c>
      <c r="AR4612">
        <v>0.107794</v>
      </c>
      <c r="AS4612">
        <v>0.103452</v>
      </c>
      <c r="AT4612">
        <v>0.104757</v>
      </c>
      <c r="AU4612">
        <v>0.107971</v>
      </c>
      <c r="AW4612">
        <v>0.11359600000000002</v>
      </c>
      <c r="AX4612">
        <v>0.10779399999999999</v>
      </c>
      <c r="AY4612">
        <v>0.103452</v>
      </c>
      <c r="AZ4612">
        <v>0.104757</v>
      </c>
      <c r="BA4612">
        <v>0.107971</v>
      </c>
      <c r="BC4612" s="52">
        <v>100000</v>
      </c>
      <c r="BD4612" s="52">
        <v>100000</v>
      </c>
      <c r="BE4612">
        <v>0</v>
      </c>
      <c r="BF4612">
        <v>0</v>
      </c>
      <c r="BG4612">
        <v>0</v>
      </c>
    </row>
    <row r="4613" spans="1:59">
      <c r="A4613">
        <v>4612</v>
      </c>
      <c r="E4613">
        <v>9795.2054794520554</v>
      </c>
      <c r="K4613">
        <v>1892.6654673195555</v>
      </c>
      <c r="L4613">
        <v>1934.7379673195555</v>
      </c>
      <c r="M4613">
        <v>1976.8104673195555</v>
      </c>
      <c r="N4613">
        <v>2018.8829673195555</v>
      </c>
      <c r="O4613">
        <v>2060.9554673195557</v>
      </c>
      <c r="Q4613">
        <v>2848.2531550012982</v>
      </c>
      <c r="R4613">
        <v>2771.3031387136825</v>
      </c>
      <c r="S4613">
        <v>2694.3531224260669</v>
      </c>
      <c r="T4613">
        <v>2617.4031061384512</v>
      </c>
      <c r="U4613">
        <v>2540.4530898508356</v>
      </c>
      <c r="W4613">
        <v>0</v>
      </c>
      <c r="AB4613">
        <v>1</v>
      </c>
      <c r="AC4613">
        <v>1</v>
      </c>
      <c r="AD4613">
        <v>1</v>
      </c>
      <c r="AE4613">
        <v>1</v>
      </c>
      <c r="AF4613">
        <v>1</v>
      </c>
      <c r="AL4613">
        <v>3.8469226000000001</v>
      </c>
      <c r="AM4613" s="5">
        <v>1.1385666131973271</v>
      </c>
      <c r="AN4613">
        <v>570.77625570776252</v>
      </c>
      <c r="AO4613">
        <f t="shared" si="72"/>
        <v>26826.48401826484</v>
      </c>
      <c r="AP4613">
        <v>684.93150684931504</v>
      </c>
      <c r="AQ4613">
        <v>0.11021599999999999</v>
      </c>
      <c r="AR4613">
        <v>0.10566299999999999</v>
      </c>
      <c r="AS4613">
        <v>0.100559</v>
      </c>
      <c r="AT4613">
        <v>0.104389</v>
      </c>
      <c r="AU4613">
        <v>0.10648099999999999</v>
      </c>
      <c r="AW4613">
        <v>0.11021599999999999</v>
      </c>
      <c r="AX4613">
        <v>0.10566299999999999</v>
      </c>
      <c r="AY4613">
        <v>0.100559</v>
      </c>
      <c r="AZ4613">
        <v>0.104389</v>
      </c>
      <c r="BA4613">
        <v>0.10648099999999998</v>
      </c>
      <c r="BC4613" s="52">
        <v>100000</v>
      </c>
      <c r="BD4613" s="52">
        <v>100000</v>
      </c>
      <c r="BE4613">
        <v>0</v>
      </c>
      <c r="BF4613">
        <v>0</v>
      </c>
      <c r="BG4613">
        <v>0</v>
      </c>
    </row>
    <row r="4614" spans="1:59">
      <c r="A4614">
        <v>4613</v>
      </c>
      <c r="E4614">
        <v>9795.2054794520554</v>
      </c>
      <c r="K4614">
        <v>2376.8357031454884</v>
      </c>
      <c r="L4614">
        <v>2417.6707031454885</v>
      </c>
      <c r="M4614">
        <v>2458.5057031454885</v>
      </c>
      <c r="N4614">
        <v>2499.3407031454885</v>
      </c>
      <c r="O4614">
        <v>2540.1757031454886</v>
      </c>
      <c r="Q4614">
        <v>5584.1359890067233</v>
      </c>
      <c r="R4614">
        <v>5433.2718140309416</v>
      </c>
      <c r="S4614">
        <v>5282.40763905516</v>
      </c>
      <c r="T4614">
        <v>5131.5434640793783</v>
      </c>
      <c r="U4614">
        <v>4980.6792891035966</v>
      </c>
      <c r="W4614">
        <v>3.82E-3</v>
      </c>
      <c r="AB4614">
        <v>1</v>
      </c>
      <c r="AC4614">
        <v>1</v>
      </c>
      <c r="AD4614">
        <v>1</v>
      </c>
      <c r="AE4614">
        <v>1</v>
      </c>
      <c r="AF4614">
        <v>1</v>
      </c>
      <c r="AL4614">
        <v>4.0335200000000002</v>
      </c>
      <c r="AM4614" s="5">
        <v>1.600443959236145</v>
      </c>
      <c r="AN4614">
        <v>570.77625570776252</v>
      </c>
      <c r="AO4614">
        <f t="shared" si="72"/>
        <v>26826.48401826484</v>
      </c>
      <c r="AP4614">
        <v>684.93150684931504</v>
      </c>
      <c r="AQ4614">
        <v>0.111176</v>
      </c>
      <c r="AR4614">
        <v>0.106458</v>
      </c>
      <c r="AS4614">
        <v>0.101982</v>
      </c>
      <c r="AT4614">
        <v>0.10414100000000001</v>
      </c>
      <c r="AU4614">
        <v>0.10649299999999999</v>
      </c>
      <c r="AW4614">
        <v>0.11117599999999998</v>
      </c>
      <c r="AX4614">
        <v>0.10645799999999998</v>
      </c>
      <c r="AY4614">
        <v>0.101982</v>
      </c>
      <c r="AZ4614">
        <v>0.10414100000000003</v>
      </c>
      <c r="BA4614">
        <v>0.10649299999999999</v>
      </c>
      <c r="BC4614" s="52">
        <v>100000</v>
      </c>
      <c r="BD4614" s="52">
        <v>100000</v>
      </c>
      <c r="BE4614">
        <v>0</v>
      </c>
      <c r="BF4614">
        <v>0</v>
      </c>
      <c r="BG4614">
        <v>0</v>
      </c>
    </row>
    <row r="4615" spans="1:59">
      <c r="A4615">
        <v>4614</v>
      </c>
      <c r="E4615">
        <v>9795.2054794520554</v>
      </c>
      <c r="K4615">
        <v>3192.5891913855444</v>
      </c>
      <c r="L4615">
        <v>3235.3491913855441</v>
      </c>
      <c r="M4615">
        <v>3278.1091913855444</v>
      </c>
      <c r="N4615">
        <v>3320.8691913855446</v>
      </c>
      <c r="O4615">
        <v>3363.6291913855448</v>
      </c>
      <c r="Q4615">
        <v>6949.8483060037606</v>
      </c>
      <c r="R4615">
        <v>6762.0872734600252</v>
      </c>
      <c r="S4615">
        <v>6574.3262409162899</v>
      </c>
      <c r="T4615">
        <v>6386.5652083725545</v>
      </c>
      <c r="U4615">
        <v>6198.8041758288191</v>
      </c>
      <c r="W4615">
        <v>4.4569999999999999E-2</v>
      </c>
      <c r="AB4615">
        <v>1</v>
      </c>
      <c r="AC4615">
        <v>1</v>
      </c>
      <c r="AD4615">
        <v>1</v>
      </c>
      <c r="AE4615">
        <v>1</v>
      </c>
      <c r="AF4615">
        <v>1</v>
      </c>
      <c r="AL4615">
        <v>5.0395216999999999</v>
      </c>
      <c r="AM4615" s="5">
        <v>0.49396997690200811</v>
      </c>
      <c r="AN4615">
        <v>570.77625570776252</v>
      </c>
      <c r="AO4615">
        <f t="shared" si="72"/>
        <v>26826.48401826484</v>
      </c>
      <c r="AP4615">
        <v>684.93150684931504</v>
      </c>
      <c r="AQ4615">
        <v>0.110626</v>
      </c>
      <c r="AR4615">
        <v>0.10093200000000001</v>
      </c>
      <c r="AS4615">
        <v>9.7730900000000009E-2</v>
      </c>
      <c r="AT4615">
        <v>0.101324</v>
      </c>
      <c r="AU4615">
        <v>8.9521500000000004E-2</v>
      </c>
      <c r="AW4615">
        <v>0.11062599999999999</v>
      </c>
      <c r="AX4615">
        <v>0.10093200000000001</v>
      </c>
      <c r="AY4615">
        <v>9.7730899999999996E-2</v>
      </c>
      <c r="AZ4615">
        <v>0.10132400000000001</v>
      </c>
      <c r="BA4615">
        <v>8.9521500000000018E-2</v>
      </c>
      <c r="BC4615" s="52">
        <v>100000</v>
      </c>
      <c r="BD4615" s="52">
        <v>100000</v>
      </c>
      <c r="BE4615">
        <v>0</v>
      </c>
      <c r="BF4615">
        <v>0</v>
      </c>
      <c r="BG4615">
        <v>0</v>
      </c>
    </row>
    <row r="4616" spans="1:59">
      <c r="A4616">
        <v>4615</v>
      </c>
      <c r="E4616">
        <v>9795.2054794520554</v>
      </c>
      <c r="K4616">
        <v>3733.2459547245035</v>
      </c>
      <c r="L4616">
        <v>3775.7309547245036</v>
      </c>
      <c r="M4616">
        <v>3818.2159547245037</v>
      </c>
      <c r="N4616">
        <v>3860.7009547245038</v>
      </c>
      <c r="O4616">
        <v>3903.185954724504</v>
      </c>
      <c r="Q4616">
        <v>7659.8803833233314</v>
      </c>
      <c r="R4616">
        <v>7452.9367237686602</v>
      </c>
      <c r="S4616">
        <v>7245.9930642139898</v>
      </c>
      <c r="T4616">
        <v>7039.0494046593194</v>
      </c>
      <c r="U4616">
        <v>6832.105745104649</v>
      </c>
      <c r="W4616">
        <v>0.13250000000000001</v>
      </c>
      <c r="AB4616">
        <v>1</v>
      </c>
      <c r="AC4616">
        <v>1</v>
      </c>
      <c r="AD4616">
        <v>1</v>
      </c>
      <c r="AE4616">
        <v>1</v>
      </c>
      <c r="AF4616">
        <v>1</v>
      </c>
      <c r="AL4616">
        <v>4.3767753000000003</v>
      </c>
      <c r="AM4616" s="5">
        <v>1.954713821411133</v>
      </c>
      <c r="AN4616">
        <v>570.77625570776252</v>
      </c>
      <c r="AO4616">
        <f t="shared" si="72"/>
        <v>26826.48401826484</v>
      </c>
      <c r="AP4616">
        <v>684.93150684931504</v>
      </c>
      <c r="AQ4616">
        <v>0.10978700000000001</v>
      </c>
      <c r="AR4616">
        <v>9.46105E-2</v>
      </c>
      <c r="AS4616">
        <v>8.2347299999999998E-2</v>
      </c>
      <c r="AT4616">
        <v>4.6844499999999997E-2</v>
      </c>
      <c r="AU4616">
        <v>4.4614500000000001E-2</v>
      </c>
      <c r="AW4616">
        <v>0.10978700000000001</v>
      </c>
      <c r="AX4616">
        <v>9.46105E-2</v>
      </c>
      <c r="AY4616">
        <v>8.2347299999999998E-2</v>
      </c>
      <c r="AZ4616">
        <v>4.6844499999999997E-2</v>
      </c>
      <c r="BA4616">
        <v>4.4614500000000001E-2</v>
      </c>
      <c r="BC4616" s="52">
        <v>100000</v>
      </c>
      <c r="BD4616" s="52">
        <v>100000</v>
      </c>
      <c r="BE4616">
        <v>0</v>
      </c>
      <c r="BF4616">
        <v>0</v>
      </c>
      <c r="BG4616">
        <v>0</v>
      </c>
    </row>
    <row r="4617" spans="1:59">
      <c r="A4617">
        <v>4616</v>
      </c>
      <c r="E4617">
        <v>9795.2054794520554</v>
      </c>
      <c r="K4617">
        <v>3525.6396263324746</v>
      </c>
      <c r="L4617">
        <v>3575.7971263324744</v>
      </c>
      <c r="M4617">
        <v>3625.9546263324746</v>
      </c>
      <c r="N4617">
        <v>3676.1121263324749</v>
      </c>
      <c r="O4617">
        <v>3726.2696263324751</v>
      </c>
      <c r="Q4617">
        <v>5966.140391418553</v>
      </c>
      <c r="R4617">
        <v>5804.9557696717557</v>
      </c>
      <c r="S4617">
        <v>5643.7711479249583</v>
      </c>
      <c r="T4617">
        <v>5482.586526178161</v>
      </c>
      <c r="U4617">
        <v>5321.4019044313636</v>
      </c>
      <c r="W4617">
        <v>0.26071</v>
      </c>
      <c r="AB4617">
        <v>1</v>
      </c>
      <c r="AC4617">
        <v>1</v>
      </c>
      <c r="AD4617">
        <v>1</v>
      </c>
      <c r="AE4617">
        <v>1</v>
      </c>
      <c r="AF4617">
        <v>1</v>
      </c>
      <c r="AL4617">
        <v>3.2364647</v>
      </c>
      <c r="AM4617" s="5">
        <v>2.7421705722808838</v>
      </c>
      <c r="AN4617">
        <v>570.77625570776252</v>
      </c>
      <c r="AO4617">
        <f t="shared" si="72"/>
        <v>26826.48401826484</v>
      </c>
      <c r="AP4617">
        <v>684.93150684931504</v>
      </c>
      <c r="AQ4617">
        <v>0.108428</v>
      </c>
      <c r="AR4617">
        <v>8.309699999999999E-2</v>
      </c>
      <c r="AS4617">
        <v>4.3614400000000005E-2</v>
      </c>
      <c r="AT4617">
        <v>4.0986600000000005E-2</v>
      </c>
      <c r="AU4617">
        <v>4.2436799999999997E-2</v>
      </c>
      <c r="AW4617">
        <v>0.10842800000000001</v>
      </c>
      <c r="AX4617">
        <v>8.309699999999999E-2</v>
      </c>
      <c r="AY4617">
        <v>4.3614400000000011E-2</v>
      </c>
      <c r="AZ4617">
        <v>4.0986599999999998E-2</v>
      </c>
      <c r="BA4617">
        <v>4.2436799999999997E-2</v>
      </c>
      <c r="BC4617" s="52">
        <v>100000</v>
      </c>
      <c r="BD4617" s="52">
        <v>100000</v>
      </c>
      <c r="BE4617">
        <v>0</v>
      </c>
      <c r="BF4617">
        <v>0</v>
      </c>
      <c r="BG4617">
        <v>0</v>
      </c>
    </row>
    <row r="4618" spans="1:59">
      <c r="A4618">
        <v>4617</v>
      </c>
      <c r="E4618">
        <v>9795.2054794520554</v>
      </c>
      <c r="K4618">
        <v>3485.2921066803133</v>
      </c>
      <c r="L4618">
        <v>3560.2821066803135</v>
      </c>
      <c r="M4618">
        <v>3635.2721066803133</v>
      </c>
      <c r="N4618">
        <v>3710.2621066803131</v>
      </c>
      <c r="O4618">
        <v>3785.2521066803129</v>
      </c>
      <c r="Q4618">
        <v>5921.8287322506549</v>
      </c>
      <c r="R4618">
        <v>5761.8412594786932</v>
      </c>
      <c r="S4618">
        <v>5601.8537867067316</v>
      </c>
      <c r="T4618">
        <v>5441.86631393477</v>
      </c>
      <c r="U4618">
        <v>5281.8788411628084</v>
      </c>
      <c r="W4618">
        <v>0.48762</v>
      </c>
      <c r="AB4618">
        <v>1</v>
      </c>
      <c r="AC4618">
        <v>1</v>
      </c>
      <c r="AD4618">
        <v>1</v>
      </c>
      <c r="AE4618">
        <v>1</v>
      </c>
      <c r="AF4618">
        <v>1</v>
      </c>
      <c r="AL4618">
        <v>2.3461340000000002</v>
      </c>
      <c r="AM4618" s="5">
        <v>3.2840256690978999</v>
      </c>
      <c r="AN4618">
        <v>570.77625570776252</v>
      </c>
      <c r="AO4618">
        <f t="shared" si="72"/>
        <v>26826.48401826484</v>
      </c>
      <c r="AP4618">
        <v>684.93150684931504</v>
      </c>
      <c r="AQ4618">
        <v>0.10563500000000001</v>
      </c>
      <c r="AR4618">
        <v>7.7609300000000006E-2</v>
      </c>
      <c r="AS4618">
        <v>4.0772500000000003E-2</v>
      </c>
      <c r="AT4618">
        <v>3.9607999999999997E-2</v>
      </c>
      <c r="AU4618">
        <v>4.1071900000000001E-2</v>
      </c>
      <c r="AW4618">
        <v>0.10563500000000002</v>
      </c>
      <c r="AX4618">
        <v>7.7609300000000006E-2</v>
      </c>
      <c r="AY4618">
        <v>4.0772500000000003E-2</v>
      </c>
      <c r="AZ4618">
        <v>3.960799999999999E-2</v>
      </c>
      <c r="BA4618">
        <v>4.1071900000000008E-2</v>
      </c>
      <c r="BC4618" s="52">
        <v>100000</v>
      </c>
      <c r="BD4618" s="52">
        <v>100000</v>
      </c>
      <c r="BE4618">
        <v>0</v>
      </c>
      <c r="BF4618">
        <v>0</v>
      </c>
      <c r="BG4618">
        <v>0</v>
      </c>
    </row>
    <row r="4619" spans="1:59">
      <c r="A4619">
        <v>4618</v>
      </c>
      <c r="E4619">
        <v>9795.2054794520554</v>
      </c>
      <c r="K4619">
        <v>3723.7092682612647</v>
      </c>
      <c r="L4619">
        <v>3828.451768261265</v>
      </c>
      <c r="M4619">
        <v>3933.1942682612653</v>
      </c>
      <c r="N4619">
        <v>4037.9367682612656</v>
      </c>
      <c r="O4619">
        <v>4142.6792682612659</v>
      </c>
      <c r="Q4619">
        <v>5613.020452631361</v>
      </c>
      <c r="R4619">
        <v>5461.3759188247695</v>
      </c>
      <c r="S4619">
        <v>5309.7313850181781</v>
      </c>
      <c r="T4619">
        <v>5158.0868512115867</v>
      </c>
      <c r="U4619">
        <v>5006.4423174049953</v>
      </c>
      <c r="W4619">
        <v>0.59829999999999994</v>
      </c>
      <c r="AB4619">
        <v>1</v>
      </c>
      <c r="AC4619">
        <v>1</v>
      </c>
      <c r="AD4619">
        <v>1</v>
      </c>
      <c r="AE4619">
        <v>1</v>
      </c>
      <c r="AF4619">
        <v>1</v>
      </c>
      <c r="AL4619">
        <v>3.1039895999999998</v>
      </c>
      <c r="AM4619" s="5">
        <v>3.0564179420471191</v>
      </c>
      <c r="AN4619">
        <v>570.77625570776252</v>
      </c>
      <c r="AO4619">
        <f t="shared" si="72"/>
        <v>26826.48401826484</v>
      </c>
      <c r="AP4619">
        <v>684.93150684931504</v>
      </c>
      <c r="AQ4619">
        <v>0.105147</v>
      </c>
      <c r="AR4619">
        <v>7.77809E-2</v>
      </c>
      <c r="AS4619">
        <v>4.0778599999999998E-2</v>
      </c>
      <c r="AT4619">
        <v>3.9088700000000004E-2</v>
      </c>
      <c r="AU4619">
        <v>4.10844E-2</v>
      </c>
      <c r="AW4619">
        <v>0.105147</v>
      </c>
      <c r="AX4619">
        <v>7.77809E-2</v>
      </c>
      <c r="AY4619">
        <v>4.0778599999999998E-2</v>
      </c>
      <c r="AZ4619">
        <v>3.9088700000000004E-2</v>
      </c>
      <c r="BA4619">
        <v>4.1084400000000007E-2</v>
      </c>
      <c r="BC4619" s="52">
        <v>100000</v>
      </c>
      <c r="BD4619" s="52">
        <v>100000</v>
      </c>
      <c r="BE4619">
        <v>0</v>
      </c>
      <c r="BF4619">
        <v>0</v>
      </c>
      <c r="BG4619">
        <v>0</v>
      </c>
    </row>
    <row r="4620" spans="1:59">
      <c r="A4620">
        <v>4619</v>
      </c>
      <c r="E4620">
        <v>9795.2054794520554</v>
      </c>
      <c r="K4620">
        <v>4188.8061311607216</v>
      </c>
      <c r="L4620">
        <v>4352.6986311607216</v>
      </c>
      <c r="M4620">
        <v>4516.5911311607215</v>
      </c>
      <c r="N4620">
        <v>4680.4836311607214</v>
      </c>
      <c r="O4620">
        <v>4844.3761311607213</v>
      </c>
      <c r="Q4620">
        <v>5152.1966149404834</v>
      </c>
      <c r="R4620">
        <v>5013.0019586523767</v>
      </c>
      <c r="S4620">
        <v>4873.8073023642701</v>
      </c>
      <c r="T4620">
        <v>4734.6126460761634</v>
      </c>
      <c r="U4620">
        <v>4595.4179897880567</v>
      </c>
      <c r="W4620">
        <v>0.67957000000000001</v>
      </c>
      <c r="AB4620">
        <v>1</v>
      </c>
      <c r="AC4620">
        <v>1</v>
      </c>
      <c r="AD4620">
        <v>1</v>
      </c>
      <c r="AE4620">
        <v>1</v>
      </c>
      <c r="AF4620">
        <v>1</v>
      </c>
      <c r="AL4620">
        <v>2.5441850000000001</v>
      </c>
      <c r="AM4620" s="5">
        <v>5.3242783546447754</v>
      </c>
      <c r="AN4620">
        <v>570.77625570776252</v>
      </c>
      <c r="AO4620">
        <f t="shared" si="72"/>
        <v>26826.48401826484</v>
      </c>
      <c r="AP4620">
        <v>684.93150684931504</v>
      </c>
      <c r="AQ4620">
        <v>0.1051</v>
      </c>
      <c r="AR4620">
        <v>7.78919E-2</v>
      </c>
      <c r="AS4620">
        <v>4.0781399999999995E-2</v>
      </c>
      <c r="AT4620">
        <v>3.90905E-2</v>
      </c>
      <c r="AU4620">
        <v>4.0959699999999995E-2</v>
      </c>
      <c r="AW4620">
        <v>0.10510000000000001</v>
      </c>
      <c r="AX4620">
        <v>7.78919E-2</v>
      </c>
      <c r="AY4620">
        <v>4.0781399999999995E-2</v>
      </c>
      <c r="AZ4620">
        <v>3.90905E-2</v>
      </c>
      <c r="BA4620">
        <v>4.0959700000000002E-2</v>
      </c>
      <c r="BC4620" s="52">
        <v>100000</v>
      </c>
      <c r="BD4620" s="52">
        <v>100000</v>
      </c>
      <c r="BE4620">
        <v>0</v>
      </c>
      <c r="BF4620">
        <v>0</v>
      </c>
      <c r="BG4620">
        <v>0</v>
      </c>
    </row>
    <row r="4621" spans="1:59">
      <c r="A4621">
        <v>4620</v>
      </c>
      <c r="E4621">
        <v>9795.2054794520554</v>
      </c>
      <c r="K4621">
        <v>4324.5205154452633</v>
      </c>
      <c r="L4621">
        <v>4529.3880154452636</v>
      </c>
      <c r="M4621">
        <v>4734.2555154452639</v>
      </c>
      <c r="N4621">
        <v>4939.1230154452642</v>
      </c>
      <c r="O4621">
        <v>5143.9905154452645</v>
      </c>
      <c r="Q4621">
        <v>5162.0004979972327</v>
      </c>
      <c r="R4621">
        <v>5022.5409745069246</v>
      </c>
      <c r="S4621">
        <v>4883.0814510166165</v>
      </c>
      <c r="T4621">
        <v>4743.6219275263084</v>
      </c>
      <c r="U4621">
        <v>4604.1624040360002</v>
      </c>
      <c r="W4621">
        <v>0.70455000000000001</v>
      </c>
      <c r="AB4621">
        <v>1</v>
      </c>
      <c r="AC4621">
        <v>1</v>
      </c>
      <c r="AD4621">
        <v>1</v>
      </c>
      <c r="AE4621">
        <v>1</v>
      </c>
      <c r="AF4621">
        <v>1</v>
      </c>
      <c r="AL4621">
        <v>2.2849898</v>
      </c>
      <c r="AM4621" s="5">
        <v>7.6445074081420898</v>
      </c>
      <c r="AN4621">
        <v>570.77625570776252</v>
      </c>
      <c r="AO4621">
        <f t="shared" si="72"/>
        <v>26826.48401826484</v>
      </c>
      <c r="AP4621">
        <v>684.93150684931504</v>
      </c>
      <c r="AQ4621">
        <v>0.105197</v>
      </c>
      <c r="AR4621">
        <v>7.7743899999999991E-2</v>
      </c>
      <c r="AS4621">
        <v>4.0779499999999996E-2</v>
      </c>
      <c r="AT4621">
        <v>3.9161799999999997E-2</v>
      </c>
      <c r="AU4621">
        <v>4.1039299999999994E-2</v>
      </c>
      <c r="AW4621">
        <v>0.105197</v>
      </c>
      <c r="AX4621">
        <v>7.7743899999999991E-2</v>
      </c>
      <c r="AY4621">
        <v>4.0779499999999996E-2</v>
      </c>
      <c r="AZ4621">
        <v>3.9161799999999997E-2</v>
      </c>
      <c r="BA4621">
        <v>4.1039299999999987E-2</v>
      </c>
      <c r="BC4621" s="52">
        <v>100000</v>
      </c>
      <c r="BD4621" s="52">
        <v>100000</v>
      </c>
      <c r="BE4621">
        <v>0</v>
      </c>
      <c r="BF4621">
        <v>0</v>
      </c>
      <c r="BG4621">
        <v>0</v>
      </c>
    </row>
    <row r="4622" spans="1:59">
      <c r="A4622">
        <v>4621</v>
      </c>
      <c r="E4622">
        <v>9795.2054794520554</v>
      </c>
      <c r="K4622">
        <v>4202.0107739559735</v>
      </c>
      <c r="L4622">
        <v>4472.1607739559731</v>
      </c>
      <c r="M4622">
        <v>4742.3107739559728</v>
      </c>
      <c r="N4622">
        <v>5012.4607739559724</v>
      </c>
      <c r="O4622">
        <v>5282.610773955972</v>
      </c>
      <c r="Q4622">
        <v>4512.5814977358259</v>
      </c>
      <c r="R4622">
        <v>4390.6670452469425</v>
      </c>
      <c r="S4622">
        <v>4268.7525927580591</v>
      </c>
      <c r="T4622">
        <v>4146.8381402691757</v>
      </c>
      <c r="U4622">
        <v>4024.9236877802923</v>
      </c>
      <c r="W4622">
        <v>0.67932000000000003</v>
      </c>
      <c r="AB4622">
        <v>1</v>
      </c>
      <c r="AC4622">
        <v>1</v>
      </c>
      <c r="AD4622">
        <v>1</v>
      </c>
      <c r="AE4622">
        <v>1</v>
      </c>
      <c r="AF4622">
        <v>1</v>
      </c>
      <c r="AL4622">
        <v>2.5066554999999999</v>
      </c>
      <c r="AM4622" s="5">
        <v>4.761868953704834</v>
      </c>
      <c r="AN4622">
        <v>570.77625570776252</v>
      </c>
      <c r="AO4622">
        <f t="shared" si="72"/>
        <v>26826.48401826484</v>
      </c>
      <c r="AP4622">
        <v>684.93150684931504</v>
      </c>
      <c r="AQ4622">
        <v>0.105656</v>
      </c>
      <c r="AR4622">
        <v>7.7716399999999991E-2</v>
      </c>
      <c r="AS4622">
        <v>4.0784399999999998E-2</v>
      </c>
      <c r="AT4622">
        <v>3.9167E-2</v>
      </c>
      <c r="AU4622">
        <v>4.1043999999999997E-2</v>
      </c>
      <c r="AW4622">
        <v>0.10565600000000001</v>
      </c>
      <c r="AX4622">
        <v>7.7716400000000005E-2</v>
      </c>
      <c r="AY4622">
        <v>4.0784399999999998E-2</v>
      </c>
      <c r="AZ4622">
        <v>3.9166999999999993E-2</v>
      </c>
      <c r="BA4622">
        <v>4.1043999999999997E-2</v>
      </c>
      <c r="BC4622" s="52">
        <v>100000</v>
      </c>
      <c r="BD4622" s="52">
        <v>100000</v>
      </c>
      <c r="BE4622">
        <v>0</v>
      </c>
      <c r="BF4622">
        <v>0</v>
      </c>
      <c r="BG4622">
        <v>0</v>
      </c>
    </row>
    <row r="4623" spans="1:59">
      <c r="A4623">
        <v>4622</v>
      </c>
      <c r="E4623">
        <v>9795.2054794520554</v>
      </c>
      <c r="K4623">
        <v>4057.493294474597</v>
      </c>
      <c r="L4623">
        <v>4374.9407944745972</v>
      </c>
      <c r="M4623">
        <v>4692.3882944745974</v>
      </c>
      <c r="N4623">
        <v>5009.8357944745976</v>
      </c>
      <c r="O4623">
        <v>5327.2832944745978</v>
      </c>
      <c r="Q4623">
        <v>4447.783429878411</v>
      </c>
      <c r="R4623">
        <v>4327.6195987284264</v>
      </c>
      <c r="S4623">
        <v>4207.4557675784417</v>
      </c>
      <c r="T4623">
        <v>4087.2919364284576</v>
      </c>
      <c r="U4623">
        <v>3967.1281052784734</v>
      </c>
      <c r="W4623">
        <v>0.57140999999999997</v>
      </c>
      <c r="AB4623">
        <v>1</v>
      </c>
      <c r="AC4623">
        <v>1</v>
      </c>
      <c r="AD4623">
        <v>1</v>
      </c>
      <c r="AE4623">
        <v>1</v>
      </c>
      <c r="AF4623">
        <v>1</v>
      </c>
      <c r="AL4623">
        <v>2.1501063999999999</v>
      </c>
      <c r="AM4623" s="5">
        <v>5.7310671806335449</v>
      </c>
      <c r="AN4623">
        <v>570.77625570776252</v>
      </c>
      <c r="AO4623">
        <f t="shared" si="72"/>
        <v>26826.48401826484</v>
      </c>
      <c r="AP4623">
        <v>684.93150684931504</v>
      </c>
      <c r="AQ4623">
        <v>0.10643300000000001</v>
      </c>
      <c r="AR4623">
        <v>7.7679499999999999E-2</v>
      </c>
      <c r="AS4623">
        <v>4.0763599999999997E-2</v>
      </c>
      <c r="AT4623">
        <v>3.9142499999999997E-2</v>
      </c>
      <c r="AU4623">
        <v>4.1022900000000001E-2</v>
      </c>
      <c r="AW4623">
        <v>0.10643300000000001</v>
      </c>
      <c r="AX4623">
        <v>7.7679499999999999E-2</v>
      </c>
      <c r="AY4623">
        <v>4.0763599999999997E-2</v>
      </c>
      <c r="AZ4623">
        <v>3.9142499999999997E-2</v>
      </c>
      <c r="BA4623">
        <v>4.1022900000000001E-2</v>
      </c>
      <c r="BC4623" s="52">
        <v>100000</v>
      </c>
      <c r="BD4623" s="52">
        <v>100000</v>
      </c>
      <c r="BE4623">
        <v>0</v>
      </c>
      <c r="BF4623">
        <v>0</v>
      </c>
      <c r="BG4623">
        <v>0</v>
      </c>
    </row>
    <row r="4624" spans="1:59">
      <c r="A4624">
        <v>4623</v>
      </c>
      <c r="E4624">
        <v>9795.2054794520554</v>
      </c>
      <c r="K4624">
        <v>3765.5239704462315</v>
      </c>
      <c r="L4624">
        <v>4190.2164704462311</v>
      </c>
      <c r="M4624">
        <v>4614.9089704462313</v>
      </c>
      <c r="N4624">
        <v>5039.6014704462314</v>
      </c>
      <c r="O4624">
        <v>5464.2939704462315</v>
      </c>
      <c r="Q4624">
        <v>4036.7882426870192</v>
      </c>
      <c r="R4624">
        <v>3927.7280899078214</v>
      </c>
      <c r="S4624">
        <v>3818.6679371286236</v>
      </c>
      <c r="T4624">
        <v>3709.6077843494259</v>
      </c>
      <c r="U4624">
        <v>3600.5476315702281</v>
      </c>
      <c r="W4624">
        <v>3.5749999999999997E-2</v>
      </c>
      <c r="AB4624">
        <v>1</v>
      </c>
      <c r="AC4624">
        <v>1</v>
      </c>
      <c r="AD4624">
        <v>1</v>
      </c>
      <c r="AE4624">
        <v>1</v>
      </c>
      <c r="AF4624">
        <v>1</v>
      </c>
      <c r="AL4624">
        <v>1.0097461999999999</v>
      </c>
      <c r="AM4624" s="5">
        <v>3.660971879959106</v>
      </c>
      <c r="AN4624">
        <v>570.77625570776252</v>
      </c>
      <c r="AO4624">
        <f t="shared" si="72"/>
        <v>26826.48401826484</v>
      </c>
      <c r="AP4624">
        <v>684.93150684931504</v>
      </c>
      <c r="AQ4624">
        <v>0.106549</v>
      </c>
      <c r="AR4624">
        <v>7.9959299999999997E-2</v>
      </c>
      <c r="AS4624">
        <v>4.0778500000000002E-2</v>
      </c>
      <c r="AT4624">
        <v>3.9166200000000005E-2</v>
      </c>
      <c r="AU4624">
        <v>4.1266399999999995E-2</v>
      </c>
      <c r="AW4624">
        <v>0.10654899999999999</v>
      </c>
      <c r="AX4624">
        <v>7.9959299999999997E-2</v>
      </c>
      <c r="AY4624">
        <v>4.0778500000000009E-2</v>
      </c>
      <c r="AZ4624">
        <v>3.9166199999999998E-2</v>
      </c>
      <c r="BA4624">
        <v>4.1266399999999995E-2</v>
      </c>
      <c r="BC4624" s="52">
        <v>100000</v>
      </c>
      <c r="BD4624" s="52">
        <v>100000</v>
      </c>
      <c r="BE4624">
        <v>0</v>
      </c>
      <c r="BF4624">
        <v>0</v>
      </c>
      <c r="BG4624">
        <v>0</v>
      </c>
    </row>
    <row r="4625" spans="1:59">
      <c r="A4625">
        <v>4624</v>
      </c>
      <c r="E4625">
        <v>9795.2054794520554</v>
      </c>
      <c r="K4625">
        <v>3769.9255180446498</v>
      </c>
      <c r="L4625">
        <v>4390.7138513779828</v>
      </c>
      <c r="M4625">
        <v>5011.5021847113157</v>
      </c>
      <c r="N4625">
        <v>5632.2905180446487</v>
      </c>
      <c r="O4625">
        <v>6253.0788513779817</v>
      </c>
      <c r="Q4625">
        <v>4369.3523654244163</v>
      </c>
      <c r="R4625">
        <v>4251.3074718920461</v>
      </c>
      <c r="S4625">
        <v>4133.2625783596759</v>
      </c>
      <c r="T4625">
        <v>4015.2176848273057</v>
      </c>
      <c r="U4625">
        <v>3897.1727912949355</v>
      </c>
      <c r="W4625">
        <v>0.22162999999999999</v>
      </c>
      <c r="AB4625">
        <v>1</v>
      </c>
      <c r="AC4625">
        <v>1</v>
      </c>
      <c r="AD4625">
        <v>1</v>
      </c>
      <c r="AE4625">
        <v>1</v>
      </c>
      <c r="AF4625">
        <v>1</v>
      </c>
      <c r="AL4625">
        <v>1.7439336000000001</v>
      </c>
      <c r="AM4625" s="5">
        <v>3.0231139659881592</v>
      </c>
      <c r="AN4625">
        <v>570.77625570776252</v>
      </c>
      <c r="AO4625">
        <f t="shared" si="72"/>
        <v>26826.48401826484</v>
      </c>
      <c r="AP4625">
        <v>684.93150684931504</v>
      </c>
      <c r="AQ4625">
        <v>0.107069</v>
      </c>
      <c r="AR4625">
        <v>8.58458E-2</v>
      </c>
      <c r="AS4625">
        <v>4.2948900000000005E-2</v>
      </c>
      <c r="AT4625">
        <v>4.0688499999999996E-2</v>
      </c>
      <c r="AU4625">
        <v>4.3162199999999998E-2</v>
      </c>
      <c r="AW4625">
        <v>0.10706900000000001</v>
      </c>
      <c r="AX4625">
        <v>8.5845800000000014E-2</v>
      </c>
      <c r="AY4625">
        <v>4.2948899999999998E-2</v>
      </c>
      <c r="AZ4625">
        <v>4.0688500000000002E-2</v>
      </c>
      <c r="BA4625">
        <v>4.3162199999999998E-2</v>
      </c>
      <c r="BC4625" s="52">
        <v>100000</v>
      </c>
      <c r="BD4625" s="52">
        <v>100000</v>
      </c>
      <c r="BE4625">
        <v>0</v>
      </c>
      <c r="BF4625">
        <v>0</v>
      </c>
      <c r="BG4625">
        <v>0</v>
      </c>
    </row>
    <row r="4626" spans="1:59">
      <c r="A4626">
        <v>4625</v>
      </c>
      <c r="E4626">
        <v>9795.2054794520554</v>
      </c>
      <c r="K4626">
        <v>4117.6477783196378</v>
      </c>
      <c r="L4626">
        <v>4893.5302783196375</v>
      </c>
      <c r="M4626">
        <v>5669.4127783196373</v>
      </c>
      <c r="N4626">
        <v>6445.295278319637</v>
      </c>
      <c r="O4626">
        <v>7221.1777783196367</v>
      </c>
      <c r="Q4626">
        <v>4749.7058038391369</v>
      </c>
      <c r="R4626">
        <v>4621.385066686109</v>
      </c>
      <c r="S4626">
        <v>4493.064329533081</v>
      </c>
      <c r="T4626">
        <v>4364.7435923800531</v>
      </c>
      <c r="U4626">
        <v>4236.4228552270251</v>
      </c>
      <c r="W4626">
        <v>0.13643</v>
      </c>
      <c r="AB4626">
        <v>1</v>
      </c>
      <c r="AC4626">
        <v>1</v>
      </c>
      <c r="AD4626">
        <v>1</v>
      </c>
      <c r="AE4626">
        <v>1</v>
      </c>
      <c r="AF4626">
        <v>1</v>
      </c>
      <c r="AL4626">
        <v>1.5738779000000001</v>
      </c>
      <c r="AM4626" s="5">
        <v>8.6000947952270508</v>
      </c>
      <c r="AN4626">
        <v>570.77625570776252</v>
      </c>
      <c r="AO4626">
        <f t="shared" si="72"/>
        <v>26826.48401826484</v>
      </c>
      <c r="AP4626">
        <v>684.93150684931504</v>
      </c>
      <c r="AQ4626">
        <v>0.11089199999999999</v>
      </c>
      <c r="AR4626">
        <v>9.9648100000000003E-2</v>
      </c>
      <c r="AS4626">
        <v>8.8355500000000003E-2</v>
      </c>
      <c r="AT4626">
        <v>4.5613300000000002E-2</v>
      </c>
      <c r="AU4626">
        <v>4.4665400000000001E-2</v>
      </c>
      <c r="AW4626">
        <v>0.11089199999999998</v>
      </c>
      <c r="AX4626">
        <v>9.9648100000000003E-2</v>
      </c>
      <c r="AY4626">
        <v>8.8355500000000017E-2</v>
      </c>
      <c r="AZ4626">
        <v>4.5613300000000009E-2</v>
      </c>
      <c r="BA4626">
        <v>4.4665400000000008E-2</v>
      </c>
      <c r="BC4626" s="52">
        <v>100000</v>
      </c>
      <c r="BD4626" s="52">
        <v>100000</v>
      </c>
      <c r="BE4626">
        <v>0</v>
      </c>
      <c r="BF4626">
        <v>0</v>
      </c>
      <c r="BG4626">
        <v>0</v>
      </c>
    </row>
    <row r="4627" spans="1:59">
      <c r="A4627">
        <v>4626</v>
      </c>
      <c r="E4627">
        <v>9795.2054794520554</v>
      </c>
      <c r="K4627">
        <v>4684.7138272491011</v>
      </c>
      <c r="L4627">
        <v>5509.6821605824343</v>
      </c>
      <c r="M4627">
        <v>6334.6504939157676</v>
      </c>
      <c r="N4627">
        <v>7159.6188272491008</v>
      </c>
      <c r="O4627">
        <v>7984.5871605824341</v>
      </c>
      <c r="Q4627">
        <v>4767.2048277701942</v>
      </c>
      <c r="R4627">
        <v>4638.4113273159473</v>
      </c>
      <c r="S4627">
        <v>4509.6178268617005</v>
      </c>
      <c r="T4627">
        <v>4380.8243264074536</v>
      </c>
      <c r="U4627">
        <v>4252.0308259532067</v>
      </c>
      <c r="W4627">
        <v>2.3050000000000001E-2</v>
      </c>
      <c r="AB4627">
        <v>1</v>
      </c>
      <c r="AC4627">
        <v>1</v>
      </c>
      <c r="AD4627">
        <v>1</v>
      </c>
      <c r="AE4627">
        <v>1</v>
      </c>
      <c r="AF4627">
        <v>1</v>
      </c>
      <c r="AL4627">
        <v>1.1133541</v>
      </c>
      <c r="AM4627" s="5">
        <v>8.9378232955932617</v>
      </c>
      <c r="AN4627">
        <v>570.77625570776252</v>
      </c>
      <c r="AO4627">
        <f t="shared" si="72"/>
        <v>26826.48401826484</v>
      </c>
      <c r="AP4627">
        <v>684.93150684931504</v>
      </c>
      <c r="AQ4627">
        <v>0.11422400000000001</v>
      </c>
      <c r="AR4627">
        <v>0.103491</v>
      </c>
      <c r="AS4627">
        <v>9.5837400000000003E-2</v>
      </c>
      <c r="AT4627">
        <v>9.3393500000000004E-2</v>
      </c>
      <c r="AU4627">
        <v>7.5045299999999995E-2</v>
      </c>
      <c r="AW4627">
        <v>0.11422400000000001</v>
      </c>
      <c r="AX4627">
        <v>0.10349099999999999</v>
      </c>
      <c r="AY4627">
        <v>9.5837400000000003E-2</v>
      </c>
      <c r="AZ4627">
        <v>9.3393500000000004E-2</v>
      </c>
      <c r="BA4627">
        <v>7.5045299999999995E-2</v>
      </c>
      <c r="BC4627" s="52">
        <v>100000</v>
      </c>
      <c r="BD4627" s="52">
        <v>100000</v>
      </c>
      <c r="BE4627">
        <v>0</v>
      </c>
      <c r="BF4627">
        <v>0</v>
      </c>
      <c r="BG4627">
        <v>0</v>
      </c>
    </row>
    <row r="4628" spans="1:59">
      <c r="A4628">
        <v>4627</v>
      </c>
      <c r="E4628">
        <v>9795.2054794520554</v>
      </c>
      <c r="K4628">
        <v>5079.3859285738763</v>
      </c>
      <c r="L4628">
        <v>5854.8559285738756</v>
      </c>
      <c r="M4628">
        <v>6630.325928573875</v>
      </c>
      <c r="N4628">
        <v>7405.7959285738743</v>
      </c>
      <c r="O4628">
        <v>8181.2659285738737</v>
      </c>
      <c r="Q4628">
        <v>4999.408735447807</v>
      </c>
      <c r="R4628">
        <v>4864.3418829035127</v>
      </c>
      <c r="S4628">
        <v>4729.2750303592184</v>
      </c>
      <c r="T4628">
        <v>4594.2081778149241</v>
      </c>
      <c r="U4628">
        <v>4459.1413252706297</v>
      </c>
      <c r="W4628">
        <v>1.106E-2</v>
      </c>
      <c r="AB4628">
        <v>1</v>
      </c>
      <c r="AC4628">
        <v>1</v>
      </c>
      <c r="AD4628">
        <v>1</v>
      </c>
      <c r="AE4628">
        <v>1</v>
      </c>
      <c r="AF4628">
        <v>1</v>
      </c>
      <c r="AL4628">
        <v>10.771034</v>
      </c>
      <c r="AM4628" s="5">
        <v>11.414289474487299</v>
      </c>
      <c r="AN4628">
        <v>570.77625570776252</v>
      </c>
      <c r="AO4628">
        <f t="shared" si="72"/>
        <v>26826.48401826484</v>
      </c>
      <c r="AP4628">
        <v>684.93150684931504</v>
      </c>
      <c r="AQ4628">
        <v>0.113316</v>
      </c>
      <c r="AR4628">
        <v>0.104306</v>
      </c>
      <c r="AS4628">
        <v>9.8405100000000009E-2</v>
      </c>
      <c r="AT4628">
        <v>0.102617</v>
      </c>
      <c r="AU4628">
        <v>8.5096699999999997E-2</v>
      </c>
      <c r="AW4628">
        <v>0.11331600000000001</v>
      </c>
      <c r="AX4628">
        <v>0.104306</v>
      </c>
      <c r="AY4628">
        <v>9.8405100000000009E-2</v>
      </c>
      <c r="AZ4628">
        <v>0.102617</v>
      </c>
      <c r="BA4628">
        <v>8.5096700000000011E-2</v>
      </c>
      <c r="BC4628" s="52">
        <v>100000</v>
      </c>
      <c r="BD4628" s="52">
        <v>100000</v>
      </c>
      <c r="BE4628">
        <v>0</v>
      </c>
      <c r="BF4628">
        <v>0</v>
      </c>
      <c r="BG4628">
        <v>0</v>
      </c>
    </row>
    <row r="4629" spans="1:59">
      <c r="A4629">
        <v>4628</v>
      </c>
      <c r="E4629">
        <v>9795.2054794520554</v>
      </c>
      <c r="K4629">
        <v>5066.9148770450265</v>
      </c>
      <c r="L4629">
        <v>5710.6098770450262</v>
      </c>
      <c r="M4629">
        <v>6354.3048770450259</v>
      </c>
      <c r="N4629">
        <v>6997.9998770450256</v>
      </c>
      <c r="O4629">
        <v>7641.6948770450254</v>
      </c>
      <c r="Q4629">
        <v>5360.7510006549164</v>
      </c>
      <c r="R4629">
        <v>5215.9219212956023</v>
      </c>
      <c r="S4629">
        <v>5071.0928419362881</v>
      </c>
      <c r="T4629">
        <v>4926.2637625769739</v>
      </c>
      <c r="U4629">
        <v>4781.4346832176598</v>
      </c>
      <c r="W4629">
        <v>0</v>
      </c>
      <c r="AB4629">
        <v>1</v>
      </c>
      <c r="AC4629">
        <v>1</v>
      </c>
      <c r="AD4629">
        <v>1</v>
      </c>
      <c r="AE4629">
        <v>1</v>
      </c>
      <c r="AF4629">
        <v>1</v>
      </c>
      <c r="AL4629">
        <v>11.266828</v>
      </c>
      <c r="AM4629" s="5">
        <v>8.3114242553710938</v>
      </c>
      <c r="AN4629">
        <v>570.77625570776252</v>
      </c>
      <c r="AO4629">
        <f t="shared" si="72"/>
        <v>26826.48401826484</v>
      </c>
      <c r="AP4629">
        <v>684.93150684931504</v>
      </c>
      <c r="AQ4629">
        <v>0.113149</v>
      </c>
      <c r="AR4629">
        <v>0.10342</v>
      </c>
      <c r="AS4629">
        <v>9.6731600000000001E-2</v>
      </c>
      <c r="AT4629">
        <v>0.101059</v>
      </c>
      <c r="AU4629">
        <v>8.5126099999999996E-2</v>
      </c>
      <c r="AW4629">
        <v>0.11314899999999999</v>
      </c>
      <c r="AX4629">
        <v>0.10342</v>
      </c>
      <c r="AY4629">
        <v>9.6731600000000015E-2</v>
      </c>
      <c r="AZ4629">
        <v>0.101059</v>
      </c>
      <c r="BA4629">
        <v>8.5126099999999996E-2</v>
      </c>
      <c r="BC4629" s="52">
        <v>100000</v>
      </c>
      <c r="BD4629" s="52">
        <v>100000</v>
      </c>
      <c r="BE4629">
        <v>0</v>
      </c>
      <c r="BF4629">
        <v>0</v>
      </c>
      <c r="BG4629">
        <v>0</v>
      </c>
    </row>
    <row r="4630" spans="1:59">
      <c r="A4630">
        <v>4629</v>
      </c>
      <c r="E4630">
        <v>9795.2054794520554</v>
      </c>
      <c r="K4630">
        <v>4964.2120997486172</v>
      </c>
      <c r="L4630">
        <v>5471.8420997486173</v>
      </c>
      <c r="M4630">
        <v>5979.4720997486174</v>
      </c>
      <c r="N4630">
        <v>6487.1020997486175</v>
      </c>
      <c r="O4630">
        <v>6994.7320997486177</v>
      </c>
      <c r="Q4630">
        <v>4844.5815211329664</v>
      </c>
      <c r="R4630">
        <v>4713.697568612698</v>
      </c>
      <c r="S4630">
        <v>4582.8136160924296</v>
      </c>
      <c r="T4630">
        <v>4451.9296635721612</v>
      </c>
      <c r="U4630">
        <v>4321.0457110518928</v>
      </c>
      <c r="W4630">
        <v>0</v>
      </c>
      <c r="AB4630">
        <v>1</v>
      </c>
      <c r="AC4630">
        <v>1</v>
      </c>
      <c r="AD4630">
        <v>1</v>
      </c>
      <c r="AE4630">
        <v>1</v>
      </c>
      <c r="AF4630">
        <v>1</v>
      </c>
      <c r="AL4630">
        <v>9.5636390000000002</v>
      </c>
      <c r="AM4630" s="5">
        <v>6.152219295501709</v>
      </c>
      <c r="AN4630">
        <v>570.77625570776252</v>
      </c>
      <c r="AO4630">
        <f t="shared" si="72"/>
        <v>26826.48401826484</v>
      </c>
      <c r="AP4630">
        <v>684.93150684931504</v>
      </c>
      <c r="AQ4630">
        <v>0.112426</v>
      </c>
      <c r="AR4630">
        <v>0.10328900000000001</v>
      </c>
      <c r="AS4630">
        <v>9.5932000000000003E-2</v>
      </c>
      <c r="AT4630">
        <v>9.8767399999999991E-2</v>
      </c>
      <c r="AU4630">
        <v>8.49969E-2</v>
      </c>
      <c r="AW4630">
        <v>0.11242600000000001</v>
      </c>
      <c r="AX4630">
        <v>0.10328900000000001</v>
      </c>
      <c r="AY4630">
        <v>9.5932000000000003E-2</v>
      </c>
      <c r="AZ4630">
        <v>9.8767399999999991E-2</v>
      </c>
      <c r="BA4630">
        <v>8.49969E-2</v>
      </c>
      <c r="BC4630" s="52">
        <v>100000</v>
      </c>
      <c r="BD4630" s="52">
        <v>100000</v>
      </c>
      <c r="BE4630">
        <v>0</v>
      </c>
      <c r="BF4630">
        <v>0</v>
      </c>
      <c r="BG4630">
        <v>0</v>
      </c>
    </row>
    <row r="4631" spans="1:59">
      <c r="A4631">
        <v>4630</v>
      </c>
      <c r="E4631">
        <v>9795.2054794520554</v>
      </c>
      <c r="K4631">
        <v>4778.6135093486755</v>
      </c>
      <c r="L4631">
        <v>5217.2210093486756</v>
      </c>
      <c r="M4631">
        <v>5655.8285093486757</v>
      </c>
      <c r="N4631">
        <v>6094.4360093486757</v>
      </c>
      <c r="O4631">
        <v>6533.0435093486758</v>
      </c>
      <c r="Q4631">
        <v>3762.5202327445058</v>
      </c>
      <c r="R4631">
        <v>3660.8698602810655</v>
      </c>
      <c r="S4631">
        <v>3559.2194878176251</v>
      </c>
      <c r="T4631">
        <v>3457.5691153541848</v>
      </c>
      <c r="U4631">
        <v>3355.9187428907444</v>
      </c>
      <c r="W4631">
        <v>0</v>
      </c>
      <c r="AB4631">
        <v>1</v>
      </c>
      <c r="AC4631">
        <v>1</v>
      </c>
      <c r="AD4631">
        <v>1</v>
      </c>
      <c r="AE4631">
        <v>1</v>
      </c>
      <c r="AF4631">
        <v>1</v>
      </c>
      <c r="AL4631">
        <v>6.7448797000000003</v>
      </c>
      <c r="AM4631" s="5">
        <v>7.1434760093688956</v>
      </c>
      <c r="AN4631">
        <v>570.77625570776252</v>
      </c>
      <c r="AO4631">
        <f t="shared" si="72"/>
        <v>26826.48401826484</v>
      </c>
      <c r="AP4631">
        <v>684.93150684931504</v>
      </c>
      <c r="AQ4631">
        <v>0.11217100000000001</v>
      </c>
      <c r="AR4631">
        <v>0.10346899999999999</v>
      </c>
      <c r="AS4631">
        <v>9.5914699999999992E-2</v>
      </c>
      <c r="AT4631">
        <v>9.9063100000000001E-2</v>
      </c>
      <c r="AU4631">
        <v>8.5392099999999999E-2</v>
      </c>
      <c r="AW4631">
        <v>0.11217100000000001</v>
      </c>
      <c r="AX4631">
        <v>0.10346899999999999</v>
      </c>
      <c r="AY4631">
        <v>9.5914700000000006E-2</v>
      </c>
      <c r="AZ4631">
        <v>9.9063100000000001E-2</v>
      </c>
      <c r="BA4631">
        <v>8.5392100000000012E-2</v>
      </c>
      <c r="BC4631" s="52">
        <v>100000</v>
      </c>
      <c r="BD4631" s="52">
        <v>100000</v>
      </c>
      <c r="BE4631">
        <v>0</v>
      </c>
      <c r="BF4631">
        <v>0</v>
      </c>
      <c r="BG4631">
        <v>0</v>
      </c>
    </row>
    <row r="4632" spans="1:59">
      <c r="A4632">
        <v>4631</v>
      </c>
      <c r="E4632">
        <v>9795.2054794520554</v>
      </c>
      <c r="K4632">
        <v>3474.2882376842699</v>
      </c>
      <c r="L4632">
        <v>3873.6549043509367</v>
      </c>
      <c r="M4632">
        <v>4273.0215710176035</v>
      </c>
      <c r="N4632">
        <v>4672.3882376842703</v>
      </c>
      <c r="O4632">
        <v>5071.7549043509371</v>
      </c>
      <c r="Q4632">
        <v>2152.168617514069</v>
      </c>
      <c r="R4632">
        <v>2094.0244147208005</v>
      </c>
      <c r="S4632">
        <v>2035.8802119275319</v>
      </c>
      <c r="T4632">
        <v>1977.7360091342634</v>
      </c>
      <c r="U4632">
        <v>1919.5918063409949</v>
      </c>
      <c r="W4632">
        <v>0</v>
      </c>
      <c r="AB4632">
        <v>1</v>
      </c>
      <c r="AC4632">
        <v>1</v>
      </c>
      <c r="AD4632">
        <v>1</v>
      </c>
      <c r="AE4632">
        <v>1</v>
      </c>
      <c r="AF4632">
        <v>1</v>
      </c>
      <c r="AL4632">
        <v>5.9091420000000001</v>
      </c>
      <c r="AM4632" s="5">
        <v>8.4916143417358398</v>
      </c>
      <c r="AN4632">
        <v>570.77625570776252</v>
      </c>
      <c r="AO4632">
        <f t="shared" si="72"/>
        <v>26826.48401826484</v>
      </c>
      <c r="AP4632">
        <v>684.93150684931504</v>
      </c>
      <c r="AQ4632">
        <v>0.111654</v>
      </c>
      <c r="AR4632">
        <v>0.102783</v>
      </c>
      <c r="AS4632">
        <v>9.6175200000000002E-2</v>
      </c>
      <c r="AT4632">
        <v>9.9244699999999991E-2</v>
      </c>
      <c r="AU4632">
        <v>8.5484399999999988E-2</v>
      </c>
      <c r="AW4632">
        <v>0.11165400000000002</v>
      </c>
      <c r="AX4632">
        <v>0.102783</v>
      </c>
      <c r="AY4632">
        <v>9.6175200000000002E-2</v>
      </c>
      <c r="AZ4632">
        <v>9.9244700000000005E-2</v>
      </c>
      <c r="BA4632">
        <v>8.5484400000000002E-2</v>
      </c>
      <c r="BC4632" s="52">
        <v>100000</v>
      </c>
      <c r="BD4632" s="52">
        <v>100000</v>
      </c>
      <c r="BE4632">
        <v>0</v>
      </c>
      <c r="BF4632">
        <v>0</v>
      </c>
      <c r="BG4632">
        <v>0</v>
      </c>
    </row>
    <row r="4633" spans="1:59">
      <c r="A4633">
        <v>4632</v>
      </c>
      <c r="E4633">
        <v>9795.2054794520554</v>
      </c>
      <c r="K4633">
        <v>2483.1484027739452</v>
      </c>
      <c r="L4633">
        <v>2690.0784027739451</v>
      </c>
      <c r="M4633">
        <v>2897.0084027739449</v>
      </c>
      <c r="N4633">
        <v>3103.9384027739447</v>
      </c>
      <c r="O4633">
        <v>3310.8684027739446</v>
      </c>
      <c r="Q4633">
        <v>1566.4389982356761</v>
      </c>
      <c r="R4633">
        <v>1524.1191978720972</v>
      </c>
      <c r="S4633">
        <v>1481.7993975085183</v>
      </c>
      <c r="T4633">
        <v>1439.4795971449394</v>
      </c>
      <c r="U4633">
        <v>1397.1597967813605</v>
      </c>
      <c r="W4633">
        <v>0</v>
      </c>
      <c r="AB4633">
        <v>1</v>
      </c>
      <c r="AC4633">
        <v>1</v>
      </c>
      <c r="AD4633">
        <v>1</v>
      </c>
      <c r="AE4633">
        <v>1</v>
      </c>
      <c r="AF4633">
        <v>1</v>
      </c>
      <c r="AL4633">
        <v>5.9560145999999996</v>
      </c>
      <c r="AM4633" s="5">
        <v>9.1790742874145508</v>
      </c>
      <c r="AN4633">
        <v>570.77625570776252</v>
      </c>
      <c r="AO4633">
        <f t="shared" si="72"/>
        <v>26826.48401826484</v>
      </c>
      <c r="AP4633">
        <v>684.93150684931504</v>
      </c>
      <c r="AQ4633">
        <v>0.11032299999999999</v>
      </c>
      <c r="AR4633">
        <v>0.10277299999999999</v>
      </c>
      <c r="AS4633">
        <v>9.6095299999999995E-2</v>
      </c>
      <c r="AT4633">
        <v>9.926829999999999E-2</v>
      </c>
      <c r="AU4633">
        <v>8.5463700000000004E-2</v>
      </c>
      <c r="AW4633">
        <v>0.11032299999999999</v>
      </c>
      <c r="AX4633">
        <v>0.10277299999999999</v>
      </c>
      <c r="AY4633">
        <v>9.6095299999999981E-2</v>
      </c>
      <c r="AZ4633">
        <v>9.926829999999999E-2</v>
      </c>
      <c r="BA4633">
        <v>8.5463700000000017E-2</v>
      </c>
      <c r="BC4633" s="52">
        <v>100000</v>
      </c>
      <c r="BD4633" s="52">
        <v>100000</v>
      </c>
      <c r="BE4633">
        <v>0</v>
      </c>
      <c r="BF4633">
        <v>0</v>
      </c>
      <c r="BG4633">
        <v>0</v>
      </c>
    </row>
    <row r="4634" spans="1:59">
      <c r="A4634">
        <v>4633</v>
      </c>
      <c r="E4634">
        <v>9795.2054794520554</v>
      </c>
      <c r="K4634">
        <v>2062.3254966055824</v>
      </c>
      <c r="L4634">
        <v>2161.9804966055826</v>
      </c>
      <c r="M4634">
        <v>2261.6354966055824</v>
      </c>
      <c r="N4634">
        <v>2361.2904966055821</v>
      </c>
      <c r="O4634">
        <v>2460.9454966055819</v>
      </c>
      <c r="Q4634">
        <v>1748.4187389366041</v>
      </c>
      <c r="R4634">
        <v>1701.1824710194719</v>
      </c>
      <c r="S4634">
        <v>1653.9462031023395</v>
      </c>
      <c r="T4634">
        <v>1606.7099351852071</v>
      </c>
      <c r="U4634">
        <v>1559.4736672680747</v>
      </c>
      <c r="W4634">
        <v>0</v>
      </c>
      <c r="AB4634">
        <v>1</v>
      </c>
      <c r="AC4634">
        <v>1</v>
      </c>
      <c r="AD4634">
        <v>1</v>
      </c>
      <c r="AE4634">
        <v>1</v>
      </c>
      <c r="AF4634">
        <v>1</v>
      </c>
      <c r="AL4634">
        <v>6.4875015999999999</v>
      </c>
      <c r="AM4634" s="5">
        <v>9.2784461975097656</v>
      </c>
      <c r="AN4634">
        <v>570.77625570776252</v>
      </c>
      <c r="AO4634">
        <f t="shared" si="72"/>
        <v>26826.48401826484</v>
      </c>
      <c r="AP4634">
        <v>684.93150684931504</v>
      </c>
      <c r="AQ4634">
        <v>0.110318</v>
      </c>
      <c r="AR4634">
        <v>0.10273399999999999</v>
      </c>
      <c r="AS4634">
        <v>9.60651E-2</v>
      </c>
      <c r="AT4634">
        <v>9.9206900000000001E-2</v>
      </c>
      <c r="AU4634">
        <v>8.5361099999999995E-2</v>
      </c>
      <c r="AW4634">
        <v>0.11031800000000001</v>
      </c>
      <c r="AX4634">
        <v>0.10273399999999998</v>
      </c>
      <c r="AY4634">
        <v>9.60651E-2</v>
      </c>
      <c r="AZ4634">
        <v>9.9206900000000001E-2</v>
      </c>
      <c r="BA4634">
        <v>8.5361100000000009E-2</v>
      </c>
      <c r="BC4634" s="52">
        <v>100000</v>
      </c>
      <c r="BD4634" s="52">
        <v>100000</v>
      </c>
      <c r="BE4634">
        <v>0</v>
      </c>
      <c r="BF4634">
        <v>0</v>
      </c>
      <c r="BG4634">
        <v>0</v>
      </c>
    </row>
    <row r="4635" spans="1:59">
      <c r="A4635">
        <v>4634</v>
      </c>
      <c r="E4635">
        <v>9795.2054794520554</v>
      </c>
      <c r="K4635">
        <v>1903.2339101272989</v>
      </c>
      <c r="L4635">
        <v>1951.9064101272988</v>
      </c>
      <c r="M4635">
        <v>2000.5789101272987</v>
      </c>
      <c r="N4635">
        <v>2049.2514101272986</v>
      </c>
      <c r="O4635">
        <v>2097.9239101272988</v>
      </c>
      <c r="Q4635">
        <v>1571.633986153272</v>
      </c>
      <c r="R4635">
        <v>1529.1738350774403</v>
      </c>
      <c r="S4635">
        <v>1486.7136840016087</v>
      </c>
      <c r="T4635">
        <v>1444.2535329257771</v>
      </c>
      <c r="U4635">
        <v>1401.7933818499455</v>
      </c>
      <c r="W4635">
        <v>0</v>
      </c>
      <c r="AB4635">
        <v>1</v>
      </c>
      <c r="AC4635">
        <v>1</v>
      </c>
      <c r="AD4635">
        <v>1</v>
      </c>
      <c r="AE4635">
        <v>1</v>
      </c>
      <c r="AF4635">
        <v>1</v>
      </c>
      <c r="AL4635">
        <v>5.5116158000000004</v>
      </c>
      <c r="AM4635" s="5">
        <v>11.10398483276367</v>
      </c>
      <c r="AN4635">
        <v>570.77625570776252</v>
      </c>
      <c r="AO4635">
        <f t="shared" si="72"/>
        <v>26826.48401826484</v>
      </c>
      <c r="AP4635">
        <v>684.93150684931504</v>
      </c>
      <c r="AQ4635">
        <v>0.11035200000000001</v>
      </c>
      <c r="AR4635">
        <v>0.102882</v>
      </c>
      <c r="AS4635">
        <v>9.6099799999999999E-2</v>
      </c>
      <c r="AT4635">
        <v>9.9190799999999996E-2</v>
      </c>
      <c r="AU4635">
        <v>8.5422799999999993E-2</v>
      </c>
      <c r="AW4635">
        <v>0.11035199999999999</v>
      </c>
      <c r="AX4635">
        <v>0.10288200000000002</v>
      </c>
      <c r="AY4635">
        <v>9.6099799999999999E-2</v>
      </c>
      <c r="AZ4635">
        <v>9.919080000000001E-2</v>
      </c>
      <c r="BA4635">
        <v>8.5422800000000007E-2</v>
      </c>
      <c r="BC4635" s="52">
        <v>100000</v>
      </c>
      <c r="BD4635" s="52">
        <v>100000</v>
      </c>
      <c r="BE4635">
        <v>0</v>
      </c>
      <c r="BF4635">
        <v>0</v>
      </c>
      <c r="BG4635">
        <v>0</v>
      </c>
    </row>
    <row r="4636" spans="1:59">
      <c r="A4636">
        <v>4635</v>
      </c>
      <c r="E4636">
        <v>9795.2054794520554</v>
      </c>
      <c r="K4636">
        <v>1857.046030181991</v>
      </c>
      <c r="L4636">
        <v>1899.118530181991</v>
      </c>
      <c r="M4636">
        <v>1941.191030181991</v>
      </c>
      <c r="N4636">
        <v>1983.263530181991</v>
      </c>
      <c r="O4636">
        <v>2025.336030181991</v>
      </c>
      <c r="Q4636">
        <v>1760.0382686247499</v>
      </c>
      <c r="R4636">
        <v>1712.488080704974</v>
      </c>
      <c r="S4636">
        <v>1664.9378927851981</v>
      </c>
      <c r="T4636">
        <v>1617.3877048654222</v>
      </c>
      <c r="U4636">
        <v>1569.8375169456463</v>
      </c>
      <c r="W4636">
        <v>0</v>
      </c>
      <c r="AB4636">
        <v>1</v>
      </c>
      <c r="AC4636">
        <v>1</v>
      </c>
      <c r="AD4636">
        <v>1</v>
      </c>
      <c r="AE4636">
        <v>1</v>
      </c>
      <c r="AF4636">
        <v>1</v>
      </c>
      <c r="AL4636">
        <v>5.1107560000000003</v>
      </c>
      <c r="AM4636" s="5">
        <v>10.43716335296631</v>
      </c>
      <c r="AN4636">
        <v>570.77625570776252</v>
      </c>
      <c r="AO4636">
        <f t="shared" si="72"/>
        <v>26826.48401826484</v>
      </c>
      <c r="AP4636">
        <v>684.93150684931504</v>
      </c>
      <c r="AQ4636">
        <v>0.11039300000000001</v>
      </c>
      <c r="AR4636">
        <v>0.103128</v>
      </c>
      <c r="AS4636">
        <v>9.6112400000000001E-2</v>
      </c>
      <c r="AT4636">
        <v>9.9221900000000002E-2</v>
      </c>
      <c r="AU4636">
        <v>8.5480299999999995E-2</v>
      </c>
      <c r="AW4636">
        <v>0.11039300000000001</v>
      </c>
      <c r="AX4636">
        <v>0.10312799999999998</v>
      </c>
      <c r="AY4636">
        <v>9.6112400000000001E-2</v>
      </c>
      <c r="AZ4636">
        <v>9.9221900000000016E-2</v>
      </c>
      <c r="BA4636">
        <v>8.5480299999999995E-2</v>
      </c>
      <c r="BC4636" s="52">
        <v>100000</v>
      </c>
      <c r="BD4636" s="52">
        <v>100000</v>
      </c>
      <c r="BE4636">
        <v>0</v>
      </c>
      <c r="BF4636">
        <v>0</v>
      </c>
      <c r="BG4636">
        <v>0</v>
      </c>
    </row>
    <row r="4637" spans="1:59">
      <c r="A4637">
        <v>4636</v>
      </c>
      <c r="E4637">
        <v>9795.2054794520554</v>
      </c>
      <c r="K4637">
        <v>1891.5036549030942</v>
      </c>
      <c r="L4637">
        <v>1932.4761549030941</v>
      </c>
      <c r="M4637">
        <v>1973.4486549030939</v>
      </c>
      <c r="N4637">
        <v>2014.4211549030938</v>
      </c>
      <c r="O4637">
        <v>2055.3936549030936</v>
      </c>
      <c r="Q4637">
        <v>3066.727870980616</v>
      </c>
      <c r="R4637">
        <v>2983.8754183099104</v>
      </c>
      <c r="S4637">
        <v>2901.0229656392048</v>
      </c>
      <c r="T4637">
        <v>2818.1705129684992</v>
      </c>
      <c r="U4637">
        <v>2735.3180602977936</v>
      </c>
      <c r="W4637">
        <v>0</v>
      </c>
      <c r="AB4637">
        <v>1</v>
      </c>
      <c r="AC4637">
        <v>1</v>
      </c>
      <c r="AD4637">
        <v>1</v>
      </c>
      <c r="AE4637">
        <v>1</v>
      </c>
      <c r="AF4637">
        <v>1</v>
      </c>
      <c r="AL4637">
        <v>4.8094260000000002</v>
      </c>
      <c r="AM4637" s="5">
        <v>11.143144607543951</v>
      </c>
      <c r="AN4637">
        <v>570.77625570776252</v>
      </c>
      <c r="AO4637">
        <f t="shared" si="72"/>
        <v>26826.48401826484</v>
      </c>
      <c r="AP4637">
        <v>684.93150684931504</v>
      </c>
      <c r="AQ4637">
        <v>0.108087</v>
      </c>
      <c r="AR4637">
        <v>0.104116</v>
      </c>
      <c r="AS4637">
        <v>9.6099100000000007E-2</v>
      </c>
      <c r="AT4637">
        <v>9.9841200000000005E-2</v>
      </c>
      <c r="AU4637">
        <v>8.5548399999999997E-2</v>
      </c>
      <c r="AW4637">
        <v>0.108087</v>
      </c>
      <c r="AX4637">
        <v>0.104116</v>
      </c>
      <c r="AY4637">
        <v>9.6099100000000007E-2</v>
      </c>
      <c r="AZ4637">
        <v>9.9841200000000005E-2</v>
      </c>
      <c r="BA4637">
        <v>8.5548400000000011E-2</v>
      </c>
      <c r="BC4637" s="52">
        <v>100000</v>
      </c>
      <c r="BD4637" s="52">
        <v>100000</v>
      </c>
      <c r="BE4637">
        <v>0</v>
      </c>
      <c r="BF4637">
        <v>0</v>
      </c>
      <c r="BG4637">
        <v>0</v>
      </c>
    </row>
    <row r="4638" spans="1:59">
      <c r="A4638">
        <v>4637</v>
      </c>
      <c r="E4638">
        <v>9795.2054794520554</v>
      </c>
      <c r="K4638">
        <v>2375.3766829015599</v>
      </c>
      <c r="L4638">
        <v>2415.3866829015597</v>
      </c>
      <c r="M4638">
        <v>2455.3966829015599</v>
      </c>
      <c r="N4638">
        <v>2495.4066829015601</v>
      </c>
      <c r="O4638">
        <v>2535.4166829015603</v>
      </c>
      <c r="Q4638">
        <v>6041.9068766400023</v>
      </c>
      <c r="R4638">
        <v>5878.6753044823326</v>
      </c>
      <c r="S4638">
        <v>5715.443732324663</v>
      </c>
      <c r="T4638">
        <v>5552.2121601669933</v>
      </c>
      <c r="U4638">
        <v>5388.9805880093236</v>
      </c>
      <c r="W4638">
        <v>1.6100000000000001E-3</v>
      </c>
      <c r="AB4638">
        <v>1</v>
      </c>
      <c r="AC4638">
        <v>1</v>
      </c>
      <c r="AD4638">
        <v>1</v>
      </c>
      <c r="AE4638">
        <v>1</v>
      </c>
      <c r="AF4638">
        <v>1</v>
      </c>
      <c r="AL4638">
        <v>5.5359043999999997</v>
      </c>
      <c r="AM4638" s="5">
        <v>10.14280891418457</v>
      </c>
      <c r="AN4638">
        <v>570.77625570776252</v>
      </c>
      <c r="AO4638">
        <f t="shared" si="72"/>
        <v>26826.48401826484</v>
      </c>
      <c r="AP4638">
        <v>684.93150684931504</v>
      </c>
      <c r="AQ4638">
        <v>0.109277</v>
      </c>
      <c r="AR4638">
        <v>0.104117</v>
      </c>
      <c r="AS4638">
        <v>9.6368700000000002E-2</v>
      </c>
      <c r="AT4638">
        <v>0.101405</v>
      </c>
      <c r="AU4638">
        <v>8.5083400000000003E-2</v>
      </c>
      <c r="AW4638">
        <v>0.109277</v>
      </c>
      <c r="AX4638">
        <v>0.104117</v>
      </c>
      <c r="AY4638">
        <v>9.6368700000000015E-2</v>
      </c>
      <c r="AZ4638">
        <v>0.10140500000000001</v>
      </c>
      <c r="BA4638">
        <v>8.5083400000000017E-2</v>
      </c>
      <c r="BC4638" s="52">
        <v>100000</v>
      </c>
      <c r="BD4638" s="52">
        <v>100000</v>
      </c>
      <c r="BE4638">
        <v>0</v>
      </c>
      <c r="BF4638">
        <v>0</v>
      </c>
      <c r="BG4638">
        <v>0</v>
      </c>
    </row>
    <row r="4639" spans="1:59">
      <c r="A4639">
        <v>4638</v>
      </c>
      <c r="E4639">
        <v>9795.2054794520554</v>
      </c>
      <c r="K4639">
        <v>3190.6294209838234</v>
      </c>
      <c r="L4639">
        <v>3232.8394209838234</v>
      </c>
      <c r="M4639">
        <v>3275.0494209838234</v>
      </c>
      <c r="N4639">
        <v>3317.2594209838235</v>
      </c>
      <c r="O4639">
        <v>3359.4694209838235</v>
      </c>
      <c r="Q4639">
        <v>7537.200379635151</v>
      </c>
      <c r="R4639">
        <v>7333.5711111930923</v>
      </c>
      <c r="S4639">
        <v>7129.9418427510336</v>
      </c>
      <c r="T4639">
        <v>6926.3125743089749</v>
      </c>
      <c r="U4639">
        <v>6722.6833058669163</v>
      </c>
      <c r="W4639">
        <v>2.3300000000000001E-2</v>
      </c>
      <c r="AB4639">
        <v>1</v>
      </c>
      <c r="AC4639">
        <v>1</v>
      </c>
      <c r="AD4639">
        <v>1</v>
      </c>
      <c r="AE4639">
        <v>1</v>
      </c>
      <c r="AF4639">
        <v>1</v>
      </c>
      <c r="AL4639">
        <v>5.9191450000000003</v>
      </c>
      <c r="AM4639" s="5">
        <v>9.1121120452880859</v>
      </c>
      <c r="AN4639">
        <v>570.77625570776252</v>
      </c>
      <c r="AO4639">
        <f t="shared" si="72"/>
        <v>26826.48401826484</v>
      </c>
      <c r="AP4639">
        <v>684.93150684931504</v>
      </c>
      <c r="AQ4639">
        <v>0.109929</v>
      </c>
      <c r="AR4639">
        <v>0.10437099999999999</v>
      </c>
      <c r="AS4639">
        <v>9.61119E-2</v>
      </c>
      <c r="AT4639">
        <v>9.9891499999999994E-2</v>
      </c>
      <c r="AU4639">
        <v>8.2161600000000001E-2</v>
      </c>
      <c r="AW4639">
        <v>0.10992899999999999</v>
      </c>
      <c r="AX4639">
        <v>0.10437099999999998</v>
      </c>
      <c r="AY4639">
        <v>9.6111900000000014E-2</v>
      </c>
      <c r="AZ4639">
        <v>9.9891500000000008E-2</v>
      </c>
      <c r="BA4639">
        <v>8.2161599999999987E-2</v>
      </c>
      <c r="BC4639" s="52">
        <v>100000</v>
      </c>
      <c r="BD4639" s="52">
        <v>100000</v>
      </c>
      <c r="BE4639">
        <v>0</v>
      </c>
      <c r="BF4639">
        <v>0</v>
      </c>
      <c r="BG4639">
        <v>0</v>
      </c>
    </row>
    <row r="4640" spans="1:59">
      <c r="A4640">
        <v>4639</v>
      </c>
      <c r="E4640">
        <v>9795.2054794520554</v>
      </c>
      <c r="K4640">
        <v>3730.9543022487778</v>
      </c>
      <c r="L4640">
        <v>3772.4768022487779</v>
      </c>
      <c r="M4640">
        <v>3813.9993022487779</v>
      </c>
      <c r="N4640">
        <v>3855.5218022487779</v>
      </c>
      <c r="O4640">
        <v>3897.044302248778</v>
      </c>
      <c r="Q4640">
        <v>8293.2984170637883</v>
      </c>
      <c r="R4640">
        <v>8069.2419776594325</v>
      </c>
      <c r="S4640">
        <v>7845.1855382550766</v>
      </c>
      <c r="T4640">
        <v>7621.1290988507208</v>
      </c>
      <c r="U4640">
        <v>7397.0726594463649</v>
      </c>
      <c r="W4640">
        <v>0.13024000000000002</v>
      </c>
      <c r="AB4640">
        <v>1</v>
      </c>
      <c r="AC4640">
        <v>1</v>
      </c>
      <c r="AD4640">
        <v>1</v>
      </c>
      <c r="AE4640">
        <v>1</v>
      </c>
      <c r="AF4640">
        <v>1</v>
      </c>
      <c r="AL4640">
        <v>5.4997363000000004</v>
      </c>
      <c r="AM4640" s="5">
        <v>9.5342588424682617</v>
      </c>
      <c r="AN4640">
        <v>570.77625570776252</v>
      </c>
      <c r="AO4640">
        <f t="shared" si="72"/>
        <v>26826.48401826484</v>
      </c>
      <c r="AP4640">
        <v>684.93150684931504</v>
      </c>
      <c r="AQ4640">
        <v>0.110476</v>
      </c>
      <c r="AR4640">
        <v>0.103313</v>
      </c>
      <c r="AS4640">
        <v>9.1946799999999995E-2</v>
      </c>
      <c r="AT4640">
        <v>7.9320500000000002E-2</v>
      </c>
      <c r="AU4640">
        <v>4.65671E-2</v>
      </c>
      <c r="AW4640">
        <v>0.110476</v>
      </c>
      <c r="AX4640">
        <v>0.103313</v>
      </c>
      <c r="AY4640">
        <v>9.1946799999999981E-2</v>
      </c>
      <c r="AZ4640">
        <v>7.9320500000000002E-2</v>
      </c>
      <c r="BA4640">
        <v>4.65671E-2</v>
      </c>
      <c r="BC4640" s="52">
        <v>100000</v>
      </c>
      <c r="BD4640" s="52">
        <v>100000</v>
      </c>
      <c r="BE4640">
        <v>0</v>
      </c>
      <c r="BF4640">
        <v>0</v>
      </c>
      <c r="BG4640">
        <v>0</v>
      </c>
    </row>
    <row r="4641" spans="1:59">
      <c r="A4641">
        <v>4640</v>
      </c>
      <c r="E4641">
        <v>9795.2054794520554</v>
      </c>
      <c r="K4641">
        <v>3523.4754129706471</v>
      </c>
      <c r="L4641">
        <v>3575.4479129706469</v>
      </c>
      <c r="M4641">
        <v>3627.4204129706468</v>
      </c>
      <c r="N4641">
        <v>3679.3929129706466</v>
      </c>
      <c r="O4641">
        <v>3731.3654129706465</v>
      </c>
      <c r="Q4641">
        <v>6453.5849305658057</v>
      </c>
      <c r="R4641">
        <v>6279.2312314971941</v>
      </c>
      <c r="S4641">
        <v>6104.8775324285825</v>
      </c>
      <c r="T4641">
        <v>5930.5238333599709</v>
      </c>
      <c r="U4641">
        <v>5756.1701342913593</v>
      </c>
      <c r="W4641">
        <v>0.21809000000000001</v>
      </c>
      <c r="AB4641">
        <v>1</v>
      </c>
      <c r="AC4641">
        <v>1</v>
      </c>
      <c r="AD4641">
        <v>1</v>
      </c>
      <c r="AE4641">
        <v>1</v>
      </c>
      <c r="AF4641">
        <v>1</v>
      </c>
      <c r="AL4641">
        <v>4.9786386</v>
      </c>
      <c r="AM4641" s="5">
        <v>9.8125791549682617</v>
      </c>
      <c r="AN4641">
        <v>570.77625570776252</v>
      </c>
      <c r="AO4641">
        <f t="shared" si="72"/>
        <v>26826.48401826484</v>
      </c>
      <c r="AP4641">
        <v>684.93150684931504</v>
      </c>
      <c r="AQ4641">
        <v>0.11073000000000001</v>
      </c>
      <c r="AR4641">
        <v>9.7884600000000002E-2</v>
      </c>
      <c r="AS4641">
        <v>8.4392700000000001E-2</v>
      </c>
      <c r="AT4641">
        <v>4.60075E-2</v>
      </c>
      <c r="AU4641">
        <v>4.4780500000000001E-2</v>
      </c>
      <c r="AW4641">
        <v>0.11073000000000001</v>
      </c>
      <c r="AX4641">
        <v>9.7884600000000002E-2</v>
      </c>
      <c r="AY4641">
        <v>8.4392700000000001E-2</v>
      </c>
      <c r="AZ4641">
        <v>4.6007499999999993E-2</v>
      </c>
      <c r="BA4641">
        <v>4.4780500000000001E-2</v>
      </c>
      <c r="BC4641" s="52">
        <v>100000</v>
      </c>
      <c r="BD4641" s="52">
        <v>100000</v>
      </c>
      <c r="BE4641">
        <v>0</v>
      </c>
      <c r="BF4641">
        <v>0</v>
      </c>
      <c r="BG4641">
        <v>0</v>
      </c>
    </row>
    <row r="4642" spans="1:59">
      <c r="A4642">
        <v>4641</v>
      </c>
      <c r="E4642">
        <v>9795.2054794520554</v>
      </c>
      <c r="K4642">
        <v>3483.1526606374418</v>
      </c>
      <c r="L4642">
        <v>3557.8951606374417</v>
      </c>
      <c r="M4642">
        <v>3632.6376606374415</v>
      </c>
      <c r="N4642">
        <v>3707.3801606374413</v>
      </c>
      <c r="O4642">
        <v>3782.1226606374412</v>
      </c>
      <c r="Q4642">
        <v>6403.9943500118479</v>
      </c>
      <c r="R4642">
        <v>6230.9804182542484</v>
      </c>
      <c r="S4642">
        <v>6057.9664864966489</v>
      </c>
      <c r="T4642">
        <v>5884.9525547390494</v>
      </c>
      <c r="U4642">
        <v>5711.93862298145</v>
      </c>
      <c r="W4642">
        <v>0.30580000000000002</v>
      </c>
      <c r="AB4642">
        <v>1</v>
      </c>
      <c r="AC4642">
        <v>1</v>
      </c>
      <c r="AD4642">
        <v>1</v>
      </c>
      <c r="AE4642">
        <v>1</v>
      </c>
      <c r="AF4642">
        <v>1</v>
      </c>
      <c r="AL4642">
        <v>5.0577396999999999</v>
      </c>
      <c r="AM4642" s="5">
        <v>10.162044525146481</v>
      </c>
      <c r="AN4642">
        <v>570.77625570776252</v>
      </c>
      <c r="AO4642">
        <f t="shared" si="72"/>
        <v>26826.48401826484</v>
      </c>
      <c r="AP4642">
        <v>684.93150684931504</v>
      </c>
      <c r="AQ4642">
        <v>0.107446</v>
      </c>
      <c r="AR4642">
        <v>8.9751999999999998E-2</v>
      </c>
      <c r="AS4642">
        <v>4.5939100000000004E-2</v>
      </c>
      <c r="AT4642">
        <v>4.15395E-2</v>
      </c>
      <c r="AU4642">
        <v>4.2506999999999996E-2</v>
      </c>
      <c r="AW4642">
        <v>0.107446</v>
      </c>
      <c r="AX4642">
        <v>8.9751999999999985E-2</v>
      </c>
      <c r="AY4642">
        <v>4.5939099999999997E-2</v>
      </c>
      <c r="AZ4642">
        <v>4.1539499999999993E-2</v>
      </c>
      <c r="BA4642">
        <v>4.2507000000000003E-2</v>
      </c>
      <c r="BC4642" s="52">
        <v>100000</v>
      </c>
      <c r="BD4642" s="52">
        <v>100000</v>
      </c>
      <c r="BE4642">
        <v>0</v>
      </c>
      <c r="BF4642">
        <v>0</v>
      </c>
      <c r="BG4642">
        <v>0</v>
      </c>
    </row>
    <row r="4643" spans="1:59">
      <c r="A4643">
        <v>4642</v>
      </c>
      <c r="E4643">
        <v>9795.2054794520554</v>
      </c>
      <c r="K4643">
        <v>3721.4234698791106</v>
      </c>
      <c r="L4643">
        <v>3827.9534698791103</v>
      </c>
      <c r="M4643">
        <v>3934.4834698791101</v>
      </c>
      <c r="N4643">
        <v>4041.0134698791098</v>
      </c>
      <c r="O4643">
        <v>4147.5434698791096</v>
      </c>
      <c r="Q4643">
        <v>6071.1494416144142</v>
      </c>
      <c r="R4643">
        <v>5907.1278359703447</v>
      </c>
      <c r="S4643">
        <v>5743.1062303262752</v>
      </c>
      <c r="T4643">
        <v>5579.0846246822057</v>
      </c>
      <c r="U4643">
        <v>5415.0630190381362</v>
      </c>
      <c r="W4643">
        <v>0.55432000000000003</v>
      </c>
      <c r="AB4643">
        <v>1</v>
      </c>
      <c r="AC4643">
        <v>1</v>
      </c>
      <c r="AD4643">
        <v>1</v>
      </c>
      <c r="AE4643">
        <v>1</v>
      </c>
      <c r="AF4643">
        <v>1</v>
      </c>
      <c r="AL4643">
        <v>5.1600346999999998</v>
      </c>
      <c r="AM4643" s="5">
        <v>9.9099273681640625</v>
      </c>
      <c r="AN4643">
        <v>570.77625570776252</v>
      </c>
      <c r="AO4643">
        <f t="shared" si="72"/>
        <v>26826.48401826484</v>
      </c>
      <c r="AP4643">
        <v>684.93150684931504</v>
      </c>
      <c r="AQ4643">
        <v>0.105962</v>
      </c>
      <c r="AR4643">
        <v>8.6413500000000004E-2</v>
      </c>
      <c r="AS4643">
        <v>4.3124200000000001E-2</v>
      </c>
      <c r="AT4643">
        <v>3.9784399999999998E-2</v>
      </c>
      <c r="AU4643">
        <v>4.17813E-2</v>
      </c>
      <c r="AW4643">
        <v>0.10596199999999999</v>
      </c>
      <c r="AX4643">
        <v>8.6413500000000018E-2</v>
      </c>
      <c r="AY4643">
        <v>4.3124200000000001E-2</v>
      </c>
      <c r="AZ4643">
        <v>3.9784399999999998E-2</v>
      </c>
      <c r="BA4643">
        <v>4.1781300000000007E-2</v>
      </c>
      <c r="BC4643" s="52">
        <v>100000</v>
      </c>
      <c r="BD4643" s="52">
        <v>100000</v>
      </c>
      <c r="BE4643">
        <v>0</v>
      </c>
      <c r="BF4643">
        <v>0</v>
      </c>
      <c r="BG4643">
        <v>0</v>
      </c>
    </row>
    <row r="4644" spans="1:59">
      <c r="A4644">
        <v>4643</v>
      </c>
      <c r="E4644">
        <v>9795.2054794520554</v>
      </c>
      <c r="K4644">
        <v>4186.2348331382427</v>
      </c>
      <c r="L4644">
        <v>4349.0273331382432</v>
      </c>
      <c r="M4644">
        <v>4511.8198331382428</v>
      </c>
      <c r="N4644">
        <v>4674.6123331382423</v>
      </c>
      <c r="O4644">
        <v>4837.4048331382419</v>
      </c>
      <c r="Q4644">
        <v>5570.35897532736</v>
      </c>
      <c r="R4644">
        <v>5419.8670082562703</v>
      </c>
      <c r="S4644">
        <v>5269.3750411851806</v>
      </c>
      <c r="T4644">
        <v>5118.883074114091</v>
      </c>
      <c r="U4644">
        <v>4968.3911070430013</v>
      </c>
      <c r="W4644">
        <v>0.46417999999999998</v>
      </c>
      <c r="AB4644">
        <v>1</v>
      </c>
      <c r="AC4644">
        <v>1</v>
      </c>
      <c r="AD4644">
        <v>1</v>
      </c>
      <c r="AE4644">
        <v>1</v>
      </c>
      <c r="AF4644">
        <v>1</v>
      </c>
      <c r="AL4644">
        <v>4.8476714999999997</v>
      </c>
      <c r="AM4644" s="5">
        <v>8.7320394515991211</v>
      </c>
      <c r="AN4644">
        <v>570.77625570776252</v>
      </c>
      <c r="AO4644">
        <f t="shared" si="72"/>
        <v>26826.48401826484</v>
      </c>
      <c r="AP4644">
        <v>684.93150684931504</v>
      </c>
      <c r="AQ4644">
        <v>0.105906</v>
      </c>
      <c r="AR4644">
        <v>8.6348900000000006E-2</v>
      </c>
      <c r="AS4644">
        <v>4.3139799999999999E-2</v>
      </c>
      <c r="AT4644">
        <v>3.9816000000000004E-2</v>
      </c>
      <c r="AU4644">
        <v>4.1762799999999996E-2</v>
      </c>
      <c r="AW4644">
        <v>0.10590599999999999</v>
      </c>
      <c r="AX4644">
        <v>8.6348899999999992E-2</v>
      </c>
      <c r="AY4644">
        <v>4.3139799999999992E-2</v>
      </c>
      <c r="AZ4644">
        <v>3.9816000000000004E-2</v>
      </c>
      <c r="BA4644">
        <v>4.1762800000000003E-2</v>
      </c>
      <c r="BC4644" s="52">
        <v>100000</v>
      </c>
      <c r="BD4644" s="52">
        <v>100000</v>
      </c>
      <c r="BE4644">
        <v>0</v>
      </c>
      <c r="BF4644">
        <v>0</v>
      </c>
      <c r="BG4644">
        <v>0</v>
      </c>
    </row>
    <row r="4645" spans="1:59">
      <c r="A4645">
        <v>4644</v>
      </c>
      <c r="E4645">
        <v>9795.2054794520554</v>
      </c>
      <c r="K4645">
        <v>4321.8659091681156</v>
      </c>
      <c r="L4645">
        <v>4521.9209091681159</v>
      </c>
      <c r="M4645">
        <v>4721.9759091681162</v>
      </c>
      <c r="N4645">
        <v>4922.0309091681165</v>
      </c>
      <c r="O4645">
        <v>5122.0859091681168</v>
      </c>
      <c r="Q4645">
        <v>5580.4277240740248</v>
      </c>
      <c r="R4645">
        <v>5429.6637340429488</v>
      </c>
      <c r="S4645">
        <v>5278.8997440118728</v>
      </c>
      <c r="T4645">
        <v>5128.1357539807968</v>
      </c>
      <c r="U4645">
        <v>4977.3717639497208</v>
      </c>
      <c r="W4645">
        <v>0.63278999999999996</v>
      </c>
      <c r="AB4645">
        <v>1</v>
      </c>
      <c r="AC4645">
        <v>1</v>
      </c>
      <c r="AD4645">
        <v>1</v>
      </c>
      <c r="AE4645">
        <v>1</v>
      </c>
      <c r="AF4645">
        <v>1</v>
      </c>
      <c r="AL4645">
        <v>4.6317725000000003</v>
      </c>
      <c r="AM4645" s="5">
        <v>8.3067913055419922</v>
      </c>
      <c r="AN4645">
        <v>570.77625570776252</v>
      </c>
      <c r="AO4645">
        <f t="shared" si="72"/>
        <v>26826.48401826484</v>
      </c>
      <c r="AP4645">
        <v>684.93150684931504</v>
      </c>
      <c r="AQ4645">
        <v>0.105892</v>
      </c>
      <c r="AR4645">
        <v>8.6340899999999998E-2</v>
      </c>
      <c r="AS4645">
        <v>4.3133999999999999E-2</v>
      </c>
      <c r="AT4645">
        <v>3.9812800000000002E-2</v>
      </c>
      <c r="AU4645">
        <v>4.1734E-2</v>
      </c>
      <c r="AW4645">
        <v>0.105892</v>
      </c>
      <c r="AX4645">
        <v>8.6340899999999984E-2</v>
      </c>
      <c r="AY4645">
        <v>4.3133999999999992E-2</v>
      </c>
      <c r="AZ4645">
        <v>3.9812799999999995E-2</v>
      </c>
      <c r="BA4645">
        <v>4.1734000000000007E-2</v>
      </c>
      <c r="BC4645" s="52">
        <v>100000</v>
      </c>
      <c r="BD4645" s="52">
        <v>100000</v>
      </c>
      <c r="BE4645">
        <v>0</v>
      </c>
      <c r="BF4645">
        <v>0</v>
      </c>
      <c r="BG4645">
        <v>0</v>
      </c>
    </row>
    <row r="4646" spans="1:59">
      <c r="A4646">
        <v>4645</v>
      </c>
      <c r="E4646">
        <v>9795.2054794520554</v>
      </c>
      <c r="K4646">
        <v>4199.4313702654736</v>
      </c>
      <c r="L4646">
        <v>4457.2613702654735</v>
      </c>
      <c r="M4646">
        <v>4715.0913702654734</v>
      </c>
      <c r="N4646">
        <v>4972.9213702654733</v>
      </c>
      <c r="O4646">
        <v>5230.7513702654733</v>
      </c>
      <c r="Q4646">
        <v>4876.2351112386023</v>
      </c>
      <c r="R4646">
        <v>4744.4959871121118</v>
      </c>
      <c r="S4646">
        <v>4612.7568629856214</v>
      </c>
      <c r="T4646">
        <v>4481.017738859131</v>
      </c>
      <c r="U4646">
        <v>4349.2786147326406</v>
      </c>
      <c r="W4646">
        <v>0.54885000000000006</v>
      </c>
      <c r="AB4646">
        <v>1</v>
      </c>
      <c r="AC4646">
        <v>1</v>
      </c>
      <c r="AD4646">
        <v>1</v>
      </c>
      <c r="AE4646">
        <v>1</v>
      </c>
      <c r="AF4646">
        <v>1</v>
      </c>
      <c r="AL4646">
        <v>3.6648486</v>
      </c>
      <c r="AM4646" s="5">
        <v>7.6475381851196289</v>
      </c>
      <c r="AN4646">
        <v>570.77625570776252</v>
      </c>
      <c r="AO4646">
        <f t="shared" si="72"/>
        <v>26826.48401826484</v>
      </c>
      <c r="AP4646">
        <v>684.93150684931504</v>
      </c>
      <c r="AQ4646">
        <v>0.105936</v>
      </c>
      <c r="AR4646">
        <v>8.6358699999999997E-2</v>
      </c>
      <c r="AS4646">
        <v>4.3150100000000004E-2</v>
      </c>
      <c r="AT4646">
        <v>3.9814799999999997E-2</v>
      </c>
      <c r="AU4646">
        <v>4.17422E-2</v>
      </c>
      <c r="AW4646">
        <v>0.10593600000000002</v>
      </c>
      <c r="AX4646">
        <v>8.6358699999999997E-2</v>
      </c>
      <c r="AY4646">
        <v>4.3150100000000011E-2</v>
      </c>
      <c r="AZ4646">
        <v>3.9814799999999997E-2</v>
      </c>
      <c r="BA4646">
        <v>4.1742199999999993E-2</v>
      </c>
      <c r="BC4646" s="52">
        <v>100000</v>
      </c>
      <c r="BD4646" s="52">
        <v>100000</v>
      </c>
      <c r="BE4646">
        <v>0</v>
      </c>
      <c r="BF4646">
        <v>0</v>
      </c>
      <c r="BG4646">
        <v>0</v>
      </c>
    </row>
    <row r="4647" spans="1:59">
      <c r="A4647">
        <v>4646</v>
      </c>
      <c r="E4647">
        <v>9795.2054794520554</v>
      </c>
      <c r="K4647">
        <v>4055.002602817447</v>
      </c>
      <c r="L4647">
        <v>4360.6526028174467</v>
      </c>
      <c r="M4647">
        <v>4666.3026028174463</v>
      </c>
      <c r="N4647">
        <v>4971.9526028174459</v>
      </c>
      <c r="O4647">
        <v>5277.6026028174456</v>
      </c>
      <c r="Q4647">
        <v>4804.9008977486774</v>
      </c>
      <c r="R4647">
        <v>4675.08897917577</v>
      </c>
      <c r="S4647">
        <v>4545.2770606028625</v>
      </c>
      <c r="T4647">
        <v>4415.4651420299551</v>
      </c>
      <c r="U4647">
        <v>4285.6532234570477</v>
      </c>
      <c r="W4647">
        <v>0.62346000000000001</v>
      </c>
      <c r="AB4647">
        <v>1</v>
      </c>
      <c r="AC4647">
        <v>1</v>
      </c>
      <c r="AD4647">
        <v>1</v>
      </c>
      <c r="AE4647">
        <v>1</v>
      </c>
      <c r="AF4647">
        <v>1</v>
      </c>
      <c r="AL4647">
        <v>3.0161609999999999</v>
      </c>
      <c r="AM4647" s="5">
        <v>6.7315859794616699</v>
      </c>
      <c r="AN4647">
        <v>570.77625570776252</v>
      </c>
      <c r="AO4647">
        <f t="shared" si="72"/>
        <v>26826.48401826484</v>
      </c>
      <c r="AP4647">
        <v>684.93150684931504</v>
      </c>
      <c r="AQ4647">
        <v>0.106672</v>
      </c>
      <c r="AR4647">
        <v>8.8246900000000003E-2</v>
      </c>
      <c r="AS4647">
        <v>4.3713399999999999E-2</v>
      </c>
      <c r="AT4647">
        <v>4.0187600000000004E-2</v>
      </c>
      <c r="AU4647">
        <v>4.2000900000000001E-2</v>
      </c>
      <c r="AW4647">
        <v>0.106672</v>
      </c>
      <c r="AX4647">
        <v>8.8246900000000003E-2</v>
      </c>
      <c r="AY4647">
        <v>4.3713399999999999E-2</v>
      </c>
      <c r="AZ4647">
        <v>4.0187600000000004E-2</v>
      </c>
      <c r="BA4647">
        <v>4.2000899999999994E-2</v>
      </c>
      <c r="BC4647" s="52">
        <v>100000</v>
      </c>
      <c r="BD4647" s="52">
        <v>100000</v>
      </c>
      <c r="BE4647">
        <v>0</v>
      </c>
      <c r="BF4647">
        <v>0</v>
      </c>
      <c r="BG4647">
        <v>0</v>
      </c>
    </row>
    <row r="4648" spans="1:59">
      <c r="A4648">
        <v>4647</v>
      </c>
      <c r="E4648">
        <v>9795.2054794520554</v>
      </c>
      <c r="K4648">
        <v>3763.2125041153413</v>
      </c>
      <c r="L4648">
        <v>4185.0458374486743</v>
      </c>
      <c r="M4648">
        <v>4606.8791707820073</v>
      </c>
      <c r="N4648">
        <v>5028.7125041153404</v>
      </c>
      <c r="O4648">
        <v>5450.5458374486734</v>
      </c>
      <c r="Q4648">
        <v>4359.8596811987591</v>
      </c>
      <c r="R4648">
        <v>4242.071247782008</v>
      </c>
      <c r="S4648">
        <v>4124.2828143652569</v>
      </c>
      <c r="T4648">
        <v>4006.4943809485062</v>
      </c>
      <c r="U4648">
        <v>3888.7059475317556</v>
      </c>
      <c r="W4648">
        <v>0.54644999999999999</v>
      </c>
      <c r="AB4648">
        <v>1</v>
      </c>
      <c r="AC4648">
        <v>1</v>
      </c>
      <c r="AD4648">
        <v>1</v>
      </c>
      <c r="AE4648">
        <v>1</v>
      </c>
      <c r="AF4648">
        <v>1</v>
      </c>
      <c r="AL4648">
        <v>2.7698266999999999</v>
      </c>
      <c r="AM4648" s="5">
        <v>5.6602215766906738</v>
      </c>
      <c r="AN4648">
        <v>570.77625570776252</v>
      </c>
      <c r="AO4648">
        <f t="shared" si="72"/>
        <v>26826.48401826484</v>
      </c>
      <c r="AP4648">
        <v>684.93150684931504</v>
      </c>
      <c r="AQ4648">
        <v>0.10749400000000001</v>
      </c>
      <c r="AR4648">
        <v>8.8787000000000005E-2</v>
      </c>
      <c r="AS4648">
        <v>5.3330300000000004E-2</v>
      </c>
      <c r="AT4648">
        <v>4.04476E-2</v>
      </c>
      <c r="AU4648">
        <v>4.2156399999999997E-2</v>
      </c>
      <c r="AW4648">
        <v>0.10749400000000002</v>
      </c>
      <c r="AX4648">
        <v>8.8786999999999991E-2</v>
      </c>
      <c r="AY4648">
        <v>5.3330300000000011E-2</v>
      </c>
      <c r="AZ4648">
        <v>4.04476E-2</v>
      </c>
      <c r="BA4648">
        <v>4.2156399999999997E-2</v>
      </c>
      <c r="BC4648" s="52">
        <v>100000</v>
      </c>
      <c r="BD4648" s="52">
        <v>100000</v>
      </c>
      <c r="BE4648">
        <v>0</v>
      </c>
      <c r="BF4648">
        <v>0</v>
      </c>
      <c r="BG4648">
        <v>0</v>
      </c>
    </row>
    <row r="4649" spans="1:59">
      <c r="A4649">
        <v>4648</v>
      </c>
      <c r="E4649">
        <v>9795.2054794520554</v>
      </c>
      <c r="K4649">
        <v>3767.6113498244185</v>
      </c>
      <c r="L4649">
        <v>4380.1496831577515</v>
      </c>
      <c r="M4649">
        <v>4992.6880164910845</v>
      </c>
      <c r="N4649">
        <v>5605.2263498244174</v>
      </c>
      <c r="O4649">
        <v>6217.7646831577504</v>
      </c>
      <c r="Q4649">
        <v>4724.3509077753588</v>
      </c>
      <c r="R4649">
        <v>4596.7151728823428</v>
      </c>
      <c r="S4649">
        <v>4469.0794379893268</v>
      </c>
      <c r="T4649">
        <v>4341.4437030963109</v>
      </c>
      <c r="U4649">
        <v>4213.8079682032949</v>
      </c>
      <c r="W4649">
        <v>0.4572</v>
      </c>
      <c r="AB4649">
        <v>1</v>
      </c>
      <c r="AC4649">
        <v>1</v>
      </c>
      <c r="AD4649">
        <v>1</v>
      </c>
      <c r="AE4649">
        <v>1</v>
      </c>
      <c r="AF4649">
        <v>1</v>
      </c>
      <c r="AL4649">
        <v>2.7618830000000001</v>
      </c>
      <c r="AM4649" s="5">
        <v>4.8651242256164551</v>
      </c>
      <c r="AN4649">
        <v>570.77625570776252</v>
      </c>
      <c r="AO4649">
        <f t="shared" si="72"/>
        <v>26826.48401826484</v>
      </c>
      <c r="AP4649">
        <v>684.93150684931504</v>
      </c>
      <c r="AQ4649">
        <v>0.110101</v>
      </c>
      <c r="AR4649">
        <v>9.8445999999999992E-2</v>
      </c>
      <c r="AS4649">
        <v>7.8546999999999992E-2</v>
      </c>
      <c r="AT4649">
        <v>4.2614800000000001E-2</v>
      </c>
      <c r="AU4649">
        <v>4.2981699999999998E-2</v>
      </c>
      <c r="AW4649">
        <v>0.11010099999999999</v>
      </c>
      <c r="AX4649">
        <v>9.8445999999999992E-2</v>
      </c>
      <c r="AY4649">
        <v>7.8546999999999992E-2</v>
      </c>
      <c r="AZ4649">
        <v>4.2614799999999994E-2</v>
      </c>
      <c r="BA4649">
        <v>4.2981699999999998E-2</v>
      </c>
      <c r="BC4649" s="52">
        <v>100000</v>
      </c>
      <c r="BD4649" s="52">
        <v>100000</v>
      </c>
      <c r="BE4649">
        <v>0</v>
      </c>
      <c r="BF4649">
        <v>0</v>
      </c>
      <c r="BG4649">
        <v>0</v>
      </c>
    </row>
    <row r="4650" spans="1:59">
      <c r="A4650">
        <v>4649</v>
      </c>
      <c r="E4650">
        <v>9795.2054794520554</v>
      </c>
      <c r="K4650">
        <v>4115.1201608414985</v>
      </c>
      <c r="L4650">
        <v>4911.9018275081653</v>
      </c>
      <c r="M4650">
        <v>5708.683494174832</v>
      </c>
      <c r="N4650">
        <v>6505.4651608414988</v>
      </c>
      <c r="O4650">
        <v>7302.2468275081656</v>
      </c>
      <c r="Q4650">
        <v>5136.9372884655886</v>
      </c>
      <c r="R4650">
        <v>4998.1548865480117</v>
      </c>
      <c r="S4650">
        <v>4859.3724846304349</v>
      </c>
      <c r="T4650">
        <v>4720.590082712858</v>
      </c>
      <c r="U4650">
        <v>4581.8076807952812</v>
      </c>
      <c r="W4650">
        <v>0.28861000000000003</v>
      </c>
      <c r="AB4650">
        <v>1</v>
      </c>
      <c r="AC4650">
        <v>1</v>
      </c>
      <c r="AD4650">
        <v>1</v>
      </c>
      <c r="AE4650">
        <v>1</v>
      </c>
      <c r="AF4650">
        <v>1</v>
      </c>
      <c r="AL4650">
        <v>2.7434319999999999</v>
      </c>
      <c r="AM4650" s="5">
        <v>3.9401979446411128</v>
      </c>
      <c r="AN4650">
        <v>570.77625570776252</v>
      </c>
      <c r="AO4650">
        <f t="shared" si="72"/>
        <v>26826.48401826484</v>
      </c>
      <c r="AP4650">
        <v>684.93150684931504</v>
      </c>
      <c r="AQ4650">
        <v>0.115672</v>
      </c>
      <c r="AR4650">
        <v>0.108182</v>
      </c>
      <c r="AS4650">
        <v>9.8458699999999996E-2</v>
      </c>
      <c r="AT4650">
        <v>8.8494500000000004E-2</v>
      </c>
      <c r="AU4650">
        <v>4.5888699999999998E-2</v>
      </c>
      <c r="AW4650">
        <v>0.11567199999999998</v>
      </c>
      <c r="AX4650">
        <v>0.10818199999999999</v>
      </c>
      <c r="AY4650">
        <v>9.8458699999999996E-2</v>
      </c>
      <c r="AZ4650">
        <v>8.8494500000000018E-2</v>
      </c>
      <c r="BA4650">
        <v>4.5888699999999991E-2</v>
      </c>
      <c r="BC4650" s="52">
        <v>100000</v>
      </c>
      <c r="BD4650" s="52">
        <v>100000</v>
      </c>
      <c r="BE4650">
        <v>0</v>
      </c>
      <c r="BF4650">
        <v>0</v>
      </c>
      <c r="BG4650">
        <v>0</v>
      </c>
    </row>
    <row r="4651" spans="1:59">
      <c r="A4651">
        <v>4650</v>
      </c>
      <c r="E4651">
        <v>9795.2054794520554</v>
      </c>
      <c r="K4651">
        <v>4681.8381163609138</v>
      </c>
      <c r="L4651">
        <v>5512.3047830275809</v>
      </c>
      <c r="M4651">
        <v>6342.7714496942481</v>
      </c>
      <c r="N4651">
        <v>7173.2381163609152</v>
      </c>
      <c r="O4651">
        <v>8003.7047830275824</v>
      </c>
      <c r="Q4651">
        <v>5153.2200608965877</v>
      </c>
      <c r="R4651">
        <v>5013.997754633273</v>
      </c>
      <c r="S4651">
        <v>4874.7754483699582</v>
      </c>
      <c r="T4651">
        <v>4735.5531421066435</v>
      </c>
      <c r="U4651">
        <v>4596.3308358433287</v>
      </c>
      <c r="W4651">
        <v>0.10983</v>
      </c>
      <c r="AB4651">
        <v>1</v>
      </c>
      <c r="AC4651">
        <v>1</v>
      </c>
      <c r="AD4651">
        <v>1</v>
      </c>
      <c r="AE4651">
        <v>1</v>
      </c>
      <c r="AF4651">
        <v>1</v>
      </c>
      <c r="AL4651">
        <v>2.6007242000000002</v>
      </c>
      <c r="AM4651" s="5">
        <v>3.735139131546021</v>
      </c>
      <c r="AN4651">
        <v>570.77625570776252</v>
      </c>
      <c r="AO4651">
        <f t="shared" si="72"/>
        <v>26826.48401826484</v>
      </c>
      <c r="AP4651">
        <v>684.93150684931504</v>
      </c>
      <c r="AQ4651">
        <v>0.117453</v>
      </c>
      <c r="AR4651">
        <v>0.12057</v>
      </c>
      <c r="AS4651">
        <v>0.10234099999999999</v>
      </c>
      <c r="AT4651">
        <v>0.105374</v>
      </c>
      <c r="AU4651">
        <v>0.10650499999999999</v>
      </c>
      <c r="AW4651">
        <v>0.11745300000000002</v>
      </c>
      <c r="AX4651">
        <v>0.12057</v>
      </c>
      <c r="AY4651">
        <v>0.102341</v>
      </c>
      <c r="AZ4651">
        <v>0.10537400000000001</v>
      </c>
      <c r="BA4651">
        <v>0.106505</v>
      </c>
      <c r="BC4651" s="52">
        <v>100000</v>
      </c>
      <c r="BD4651" s="52">
        <v>100000</v>
      </c>
      <c r="BE4651">
        <v>0</v>
      </c>
      <c r="BF4651">
        <v>0</v>
      </c>
      <c r="BG4651">
        <v>0</v>
      </c>
    </row>
    <row r="4652" spans="1:59">
      <c r="A4652">
        <v>4651</v>
      </c>
      <c r="E4652">
        <v>9795.2054794520554</v>
      </c>
      <c r="K4652">
        <v>5076.2679482748154</v>
      </c>
      <c r="L4652">
        <v>5846.5679482748155</v>
      </c>
      <c r="M4652">
        <v>6616.8679482748157</v>
      </c>
      <c r="N4652">
        <v>7387.1679482748159</v>
      </c>
      <c r="O4652">
        <v>8157.4679482748161</v>
      </c>
      <c r="Q4652">
        <v>5404.9278796448034</v>
      </c>
      <c r="R4652">
        <v>5258.9052925969499</v>
      </c>
      <c r="S4652">
        <v>5112.8827055490965</v>
      </c>
      <c r="T4652">
        <v>4966.8601185012431</v>
      </c>
      <c r="U4652">
        <v>4820.8375314533896</v>
      </c>
      <c r="W4652">
        <v>3.1320000000000001E-2</v>
      </c>
      <c r="AB4652">
        <v>1</v>
      </c>
      <c r="AC4652">
        <v>1</v>
      </c>
      <c r="AD4652">
        <v>1</v>
      </c>
      <c r="AE4652">
        <v>1</v>
      </c>
      <c r="AF4652">
        <v>1</v>
      </c>
      <c r="AL4652">
        <v>2.3018782</v>
      </c>
      <c r="AM4652" s="5">
        <v>3.2658557891845699</v>
      </c>
      <c r="AN4652">
        <v>570.77625570776252</v>
      </c>
      <c r="AO4652">
        <f t="shared" si="72"/>
        <v>26826.48401826484</v>
      </c>
      <c r="AP4652">
        <v>684.93150684931504</v>
      </c>
      <c r="AQ4652">
        <v>0.120173</v>
      </c>
      <c r="AR4652">
        <v>0.15798799999999999</v>
      </c>
      <c r="AS4652">
        <v>0.11804600000000001</v>
      </c>
      <c r="AT4652">
        <v>0.13381000000000001</v>
      </c>
      <c r="AU4652">
        <v>0.11007800000000001</v>
      </c>
      <c r="AW4652">
        <v>0.12017300000000002</v>
      </c>
      <c r="AX4652">
        <v>0.15798800000000002</v>
      </c>
      <c r="AY4652">
        <v>0.11804600000000003</v>
      </c>
      <c r="AZ4652">
        <v>0.13381000000000004</v>
      </c>
      <c r="BA4652">
        <v>0.110078</v>
      </c>
      <c r="BC4652" s="52">
        <v>100000</v>
      </c>
      <c r="BD4652" s="52">
        <v>100000</v>
      </c>
      <c r="BE4652">
        <v>0</v>
      </c>
      <c r="BF4652">
        <v>0</v>
      </c>
      <c r="BG4652">
        <v>0</v>
      </c>
    </row>
    <row r="4653" spans="1:59">
      <c r="A4653">
        <v>4652</v>
      </c>
      <c r="E4653">
        <v>9795.2054794520554</v>
      </c>
      <c r="K4653">
        <v>5063.8045520990963</v>
      </c>
      <c r="L4653">
        <v>5705.4095520990959</v>
      </c>
      <c r="M4653">
        <v>6347.0145520990955</v>
      </c>
      <c r="N4653">
        <v>6988.619552099095</v>
      </c>
      <c r="O4653">
        <v>7630.2245520990946</v>
      </c>
      <c r="Q4653">
        <v>5794.5410735461128</v>
      </c>
      <c r="R4653">
        <v>5637.9924762944074</v>
      </c>
      <c r="S4653">
        <v>5481.4438790427021</v>
      </c>
      <c r="T4653">
        <v>5324.8952817909967</v>
      </c>
      <c r="U4653">
        <v>5168.3466845392913</v>
      </c>
      <c r="W4653">
        <v>0</v>
      </c>
      <c r="AB4653">
        <v>1</v>
      </c>
      <c r="AC4653">
        <v>1</v>
      </c>
      <c r="AD4653">
        <v>1</v>
      </c>
      <c r="AE4653">
        <v>1</v>
      </c>
      <c r="AF4653">
        <v>1</v>
      </c>
      <c r="AL4653">
        <v>2.3426046</v>
      </c>
      <c r="AM4653" s="5">
        <v>2.5879015922546391</v>
      </c>
      <c r="AN4653">
        <v>570.77625570776252</v>
      </c>
      <c r="AO4653">
        <f t="shared" si="72"/>
        <v>26826.48401826484</v>
      </c>
      <c r="AP4653">
        <v>684.93150684931504</v>
      </c>
      <c r="AQ4653">
        <v>0.12052400000000001</v>
      </c>
      <c r="AR4653">
        <v>0.16306800000000002</v>
      </c>
      <c r="AS4653">
        <v>0.13057099999999999</v>
      </c>
      <c r="AT4653">
        <v>0.14532900000000001</v>
      </c>
      <c r="AU4653">
        <v>0.11216</v>
      </c>
      <c r="AW4653">
        <v>0.12052400000000001</v>
      </c>
      <c r="AX4653">
        <v>0.16306800000000005</v>
      </c>
      <c r="AY4653">
        <v>0.13057099999999999</v>
      </c>
      <c r="AZ4653">
        <v>0.14532900000000004</v>
      </c>
      <c r="BA4653">
        <v>0.11216</v>
      </c>
      <c r="BC4653" s="52">
        <v>100000</v>
      </c>
      <c r="BD4653" s="52">
        <v>100000</v>
      </c>
      <c r="BE4653">
        <v>0</v>
      </c>
      <c r="BF4653">
        <v>0</v>
      </c>
      <c r="BG4653">
        <v>0</v>
      </c>
    </row>
    <row r="4654" spans="1:59">
      <c r="A4654">
        <v>4653</v>
      </c>
      <c r="E4654">
        <v>9795.2054794520554</v>
      </c>
      <c r="K4654">
        <v>4961.1648188873005</v>
      </c>
      <c r="L4654">
        <v>5484.8823188873002</v>
      </c>
      <c r="M4654">
        <v>6008.5998188873</v>
      </c>
      <c r="N4654">
        <v>6532.3173188872997</v>
      </c>
      <c r="O4654">
        <v>7056.0348188872995</v>
      </c>
      <c r="Q4654">
        <v>5231.8426883387438</v>
      </c>
      <c r="R4654">
        <v>5090.496269182654</v>
      </c>
      <c r="S4654">
        <v>4949.1498500265643</v>
      </c>
      <c r="T4654">
        <v>4807.8034308704746</v>
      </c>
      <c r="U4654">
        <v>4666.4570117143849</v>
      </c>
      <c r="W4654">
        <v>0</v>
      </c>
      <c r="AB4654">
        <v>1</v>
      </c>
      <c r="AC4654">
        <v>1</v>
      </c>
      <c r="AD4654">
        <v>1</v>
      </c>
      <c r="AE4654">
        <v>1</v>
      </c>
      <c r="AF4654">
        <v>1</v>
      </c>
      <c r="AL4654">
        <v>2.3223229999999999</v>
      </c>
      <c r="AM4654" s="5">
        <v>2.4861824512481689</v>
      </c>
      <c r="AN4654">
        <v>570.77625570776252</v>
      </c>
      <c r="AO4654">
        <f t="shared" si="72"/>
        <v>26826.48401826484</v>
      </c>
      <c r="AP4654">
        <v>684.93150684931504</v>
      </c>
      <c r="AQ4654">
        <v>0.11890200000000001</v>
      </c>
      <c r="AR4654">
        <v>0.15794</v>
      </c>
      <c r="AS4654">
        <v>0.11591800000000001</v>
      </c>
      <c r="AT4654">
        <v>0.131215</v>
      </c>
      <c r="AU4654">
        <v>0.110068</v>
      </c>
      <c r="AW4654">
        <v>0.11890199999999999</v>
      </c>
      <c r="AX4654">
        <v>0.15794000000000002</v>
      </c>
      <c r="AY4654">
        <v>0.11591800000000001</v>
      </c>
      <c r="AZ4654">
        <v>0.13121500000000003</v>
      </c>
      <c r="BA4654">
        <v>0.11006799999999999</v>
      </c>
      <c r="BC4654" s="52">
        <v>100000</v>
      </c>
      <c r="BD4654" s="52">
        <v>100000</v>
      </c>
      <c r="BE4654">
        <v>0</v>
      </c>
      <c r="BF4654">
        <v>0</v>
      </c>
      <c r="BG4654">
        <v>0</v>
      </c>
    </row>
    <row r="4655" spans="1:59">
      <c r="A4655">
        <v>4654</v>
      </c>
      <c r="E4655">
        <v>9795.2054794520554</v>
      </c>
      <c r="K4655">
        <v>4775.680158154556</v>
      </c>
      <c r="L4655">
        <v>5250.5859914878893</v>
      </c>
      <c r="M4655">
        <v>5725.4918248212225</v>
      </c>
      <c r="N4655">
        <v>6200.3976581545558</v>
      </c>
      <c r="O4655">
        <v>6675.303491487889</v>
      </c>
      <c r="Q4655">
        <v>4054.8172658365679</v>
      </c>
      <c r="R4655">
        <v>3945.270031529722</v>
      </c>
      <c r="S4655">
        <v>3835.7227972228761</v>
      </c>
      <c r="T4655">
        <v>3726.1755629160302</v>
      </c>
      <c r="U4655">
        <v>3616.6283286091843</v>
      </c>
      <c r="W4655">
        <v>0</v>
      </c>
      <c r="AB4655">
        <v>1</v>
      </c>
      <c r="AC4655">
        <v>1</v>
      </c>
      <c r="AD4655">
        <v>1</v>
      </c>
      <c r="AE4655">
        <v>1</v>
      </c>
      <c r="AF4655">
        <v>1</v>
      </c>
      <c r="AL4655">
        <v>1.0416730999999999</v>
      </c>
      <c r="AM4655" s="5">
        <v>2.9425339698791499</v>
      </c>
      <c r="AN4655">
        <v>570.77625570776252</v>
      </c>
      <c r="AO4655">
        <f t="shared" si="72"/>
        <v>26826.48401826484</v>
      </c>
      <c r="AP4655">
        <v>684.93150684931504</v>
      </c>
      <c r="AQ4655">
        <v>0.11773600000000001</v>
      </c>
      <c r="AR4655">
        <v>0.15282599999999999</v>
      </c>
      <c r="AS4655">
        <v>0.105062</v>
      </c>
      <c r="AT4655">
        <v>0.106741</v>
      </c>
      <c r="AU4655">
        <v>0.108864</v>
      </c>
      <c r="AW4655">
        <v>0.11773599999999999</v>
      </c>
      <c r="AX4655">
        <v>0.15282600000000002</v>
      </c>
      <c r="AY4655">
        <v>0.105062</v>
      </c>
      <c r="AZ4655">
        <v>0.10674100000000002</v>
      </c>
      <c r="BA4655">
        <v>0.108864</v>
      </c>
      <c r="BC4655" s="52">
        <v>100000</v>
      </c>
      <c r="BD4655" s="52">
        <v>100000</v>
      </c>
      <c r="BE4655">
        <v>0</v>
      </c>
      <c r="BF4655">
        <v>0</v>
      </c>
      <c r="BG4655">
        <v>0</v>
      </c>
    </row>
    <row r="4656" spans="1:59">
      <c r="A4656">
        <v>4655</v>
      </c>
      <c r="E4656">
        <v>9795.2054794520554</v>
      </c>
      <c r="K4656">
        <v>3472.1555463647492</v>
      </c>
      <c r="L4656">
        <v>3845.6730463647491</v>
      </c>
      <c r="M4656">
        <v>4219.190546364749</v>
      </c>
      <c r="N4656">
        <v>4592.708046364749</v>
      </c>
      <c r="O4656">
        <v>4966.2255463647489</v>
      </c>
      <c r="Q4656">
        <v>2312.568096001552</v>
      </c>
      <c r="R4656">
        <v>2250.0904502909038</v>
      </c>
      <c r="S4656">
        <v>2187.6128045802557</v>
      </c>
      <c r="T4656">
        <v>2125.1351588696075</v>
      </c>
      <c r="U4656">
        <v>2062.6575131589593</v>
      </c>
      <c r="W4656">
        <v>0</v>
      </c>
      <c r="AB4656">
        <v>1</v>
      </c>
      <c r="AC4656">
        <v>1</v>
      </c>
      <c r="AD4656">
        <v>1</v>
      </c>
      <c r="AE4656">
        <v>1</v>
      </c>
      <c r="AF4656">
        <v>1</v>
      </c>
      <c r="AL4656">
        <v>1.2484542000000001</v>
      </c>
      <c r="AM4656" s="5">
        <v>3.4044783115386958</v>
      </c>
      <c r="AN4656">
        <v>570.77625570776252</v>
      </c>
      <c r="AO4656">
        <f t="shared" si="72"/>
        <v>26826.48401826484</v>
      </c>
      <c r="AP4656">
        <v>684.93150684931504</v>
      </c>
      <c r="AQ4656">
        <v>0.116089</v>
      </c>
      <c r="AR4656">
        <v>0.118483</v>
      </c>
      <c r="AS4656">
        <v>0.10266</v>
      </c>
      <c r="AT4656">
        <v>0.10505200000000001</v>
      </c>
      <c r="AU4656">
        <v>0.10686900000000001</v>
      </c>
      <c r="AW4656">
        <v>0.11608899999999998</v>
      </c>
      <c r="AX4656">
        <v>0.11848299999999999</v>
      </c>
      <c r="AY4656">
        <v>0.10266000000000002</v>
      </c>
      <c r="AZ4656">
        <v>0.10505200000000002</v>
      </c>
      <c r="BA4656">
        <v>0.10686900000000001</v>
      </c>
      <c r="BC4656" s="52">
        <v>100000</v>
      </c>
      <c r="BD4656" s="52">
        <v>100000</v>
      </c>
      <c r="BE4656">
        <v>0</v>
      </c>
      <c r="BF4656">
        <v>0</v>
      </c>
      <c r="BG4656">
        <v>0</v>
      </c>
    </row>
    <row r="4657" spans="1:59">
      <c r="A4657">
        <v>4656</v>
      </c>
      <c r="E4657">
        <v>9795.2054794520554</v>
      </c>
      <c r="K4657">
        <v>2481.7969487603714</v>
      </c>
      <c r="L4657">
        <v>2693.5394487603712</v>
      </c>
      <c r="M4657">
        <v>2905.2819487603711</v>
      </c>
      <c r="N4657">
        <v>3117.0244487603709</v>
      </c>
      <c r="O4657">
        <v>3328.7669487603707</v>
      </c>
      <c r="Q4657">
        <v>1481.615471541181</v>
      </c>
      <c r="R4657">
        <v>1441.5873114734409</v>
      </c>
      <c r="S4657">
        <v>1401.559151405701</v>
      </c>
      <c r="T4657">
        <v>1361.530991337961</v>
      </c>
      <c r="U4657">
        <v>1321.5028312702211</v>
      </c>
      <c r="W4657">
        <v>0</v>
      </c>
      <c r="AB4657">
        <v>1</v>
      </c>
      <c r="AC4657">
        <v>1</v>
      </c>
      <c r="AD4657">
        <v>1</v>
      </c>
      <c r="AE4657">
        <v>1</v>
      </c>
      <c r="AF4657">
        <v>1</v>
      </c>
      <c r="AL4657">
        <v>1.4928303000000001</v>
      </c>
      <c r="AM4657" s="5">
        <v>4.9243402481079102</v>
      </c>
      <c r="AN4657">
        <v>570.77625570776252</v>
      </c>
      <c r="AO4657">
        <f t="shared" si="72"/>
        <v>26826.48401826484</v>
      </c>
      <c r="AP4657">
        <v>684.93150684931504</v>
      </c>
      <c r="AQ4657">
        <v>0.11456699999999999</v>
      </c>
      <c r="AR4657">
        <v>0.112495</v>
      </c>
      <c r="AS4657">
        <v>0.10109900000000001</v>
      </c>
      <c r="AT4657">
        <v>0.10461799999999999</v>
      </c>
      <c r="AU4657">
        <v>0.105063</v>
      </c>
      <c r="AW4657">
        <v>0.11456699999999999</v>
      </c>
      <c r="AX4657">
        <v>0.112495</v>
      </c>
      <c r="AY4657">
        <v>0.10109900000000001</v>
      </c>
      <c r="AZ4657">
        <v>0.10461799999999997</v>
      </c>
      <c r="BA4657">
        <v>0.105063</v>
      </c>
      <c r="BC4657" s="52">
        <v>100000</v>
      </c>
      <c r="BD4657" s="52">
        <v>100000</v>
      </c>
      <c r="BE4657">
        <v>0</v>
      </c>
      <c r="BF4657">
        <v>0</v>
      </c>
      <c r="BG4657">
        <v>0</v>
      </c>
    </row>
    <row r="4658" spans="1:59">
      <c r="A4658">
        <v>4657</v>
      </c>
      <c r="E4658">
        <v>9795.2054794520554</v>
      </c>
      <c r="K4658">
        <v>2061.2030755426404</v>
      </c>
      <c r="L4658">
        <v>2161.5180755426404</v>
      </c>
      <c r="M4658">
        <v>2261.8330755426405</v>
      </c>
      <c r="N4658">
        <v>2362.1480755426405</v>
      </c>
      <c r="O4658">
        <v>2462.4630755426406</v>
      </c>
      <c r="Q4658">
        <v>1652.642356140341</v>
      </c>
      <c r="R4658">
        <v>1607.993637073092</v>
      </c>
      <c r="S4658">
        <v>1563.3449180058431</v>
      </c>
      <c r="T4658">
        <v>1518.6961989385941</v>
      </c>
      <c r="U4658">
        <v>1474.0474798713451</v>
      </c>
      <c r="W4658">
        <v>0</v>
      </c>
      <c r="AB4658">
        <v>1</v>
      </c>
      <c r="AC4658">
        <v>1</v>
      </c>
      <c r="AD4658">
        <v>1</v>
      </c>
      <c r="AE4658">
        <v>1</v>
      </c>
      <c r="AF4658">
        <v>1</v>
      </c>
      <c r="AL4658">
        <v>5.2206454000000004</v>
      </c>
      <c r="AM4658" s="5">
        <v>5.9246954917907706</v>
      </c>
      <c r="AN4658">
        <v>570.77625570776252</v>
      </c>
      <c r="AO4658">
        <f t="shared" si="72"/>
        <v>26826.48401826484</v>
      </c>
      <c r="AP4658">
        <v>684.93150684931504</v>
      </c>
      <c r="AQ4658">
        <v>0.114495</v>
      </c>
      <c r="AR4658">
        <v>0.112511</v>
      </c>
      <c r="AS4658">
        <v>0.101118</v>
      </c>
      <c r="AT4658">
        <v>0.104364</v>
      </c>
      <c r="AU4658">
        <v>0.10499699999999999</v>
      </c>
      <c r="AW4658">
        <v>0.114495</v>
      </c>
      <c r="AX4658">
        <v>0.11251100000000001</v>
      </c>
      <c r="AY4658">
        <v>0.101118</v>
      </c>
      <c r="AZ4658">
        <v>0.104364</v>
      </c>
      <c r="BA4658">
        <v>0.10499699999999999</v>
      </c>
      <c r="BC4658" s="52">
        <v>100000</v>
      </c>
      <c r="BD4658" s="52">
        <v>100000</v>
      </c>
      <c r="BE4658">
        <v>0</v>
      </c>
      <c r="BF4658">
        <v>0</v>
      </c>
      <c r="BG4658">
        <v>0</v>
      </c>
    </row>
    <row r="4659" spans="1:59">
      <c r="A4659">
        <v>4658</v>
      </c>
      <c r="E4659">
        <v>9795.2054794520554</v>
      </c>
      <c r="K4659">
        <v>1902.1980746920353</v>
      </c>
      <c r="L4659">
        <v>1951.5305746920353</v>
      </c>
      <c r="M4659">
        <v>2000.8630746920353</v>
      </c>
      <c r="N4659">
        <v>2050.1955746920353</v>
      </c>
      <c r="O4659">
        <v>2099.5280746920353</v>
      </c>
      <c r="Q4659">
        <v>1486.645116189384</v>
      </c>
      <c r="R4659">
        <v>1446.481072415608</v>
      </c>
      <c r="S4659">
        <v>1406.3170286418319</v>
      </c>
      <c r="T4659">
        <v>1366.1529848680559</v>
      </c>
      <c r="U4659">
        <v>1325.9889410942799</v>
      </c>
      <c r="W4659">
        <v>0</v>
      </c>
      <c r="AB4659">
        <v>1</v>
      </c>
      <c r="AC4659">
        <v>1</v>
      </c>
      <c r="AD4659">
        <v>1</v>
      </c>
      <c r="AE4659">
        <v>1</v>
      </c>
      <c r="AF4659">
        <v>1</v>
      </c>
      <c r="AL4659">
        <v>3.6286976000000002</v>
      </c>
      <c r="AM4659" s="5">
        <v>7.7050738334655762</v>
      </c>
      <c r="AN4659">
        <v>570.77625570776252</v>
      </c>
      <c r="AO4659">
        <f t="shared" si="72"/>
        <v>26826.48401826484</v>
      </c>
      <c r="AP4659">
        <v>684.93150684931504</v>
      </c>
      <c r="AQ4659">
        <v>0.114495</v>
      </c>
      <c r="AR4659">
        <v>0.11247700000000001</v>
      </c>
      <c r="AS4659">
        <v>0.10119199999999999</v>
      </c>
      <c r="AT4659">
        <v>0.10435800000000001</v>
      </c>
      <c r="AU4659">
        <v>0.104879</v>
      </c>
      <c r="AW4659">
        <v>0.114495</v>
      </c>
      <c r="AX4659">
        <v>0.11247700000000001</v>
      </c>
      <c r="AY4659">
        <v>0.10119199999999999</v>
      </c>
      <c r="AZ4659">
        <v>0.10435799999999999</v>
      </c>
      <c r="BA4659">
        <v>0.10487899999999999</v>
      </c>
      <c r="BC4659" s="52">
        <v>100000</v>
      </c>
      <c r="BD4659" s="52">
        <v>100000</v>
      </c>
      <c r="BE4659">
        <v>0</v>
      </c>
      <c r="BF4659">
        <v>0</v>
      </c>
      <c r="BG4659">
        <v>0</v>
      </c>
    </row>
    <row r="4660" spans="1:59">
      <c r="A4660">
        <v>4659</v>
      </c>
      <c r="E4660">
        <v>9795.2054794520554</v>
      </c>
      <c r="K4660">
        <v>1856.0353325096012</v>
      </c>
      <c r="L4660">
        <v>1896.3203325096013</v>
      </c>
      <c r="M4660">
        <v>1936.6053325096013</v>
      </c>
      <c r="N4660">
        <v>1976.8903325096014</v>
      </c>
      <c r="O4660">
        <v>2017.1753325096015</v>
      </c>
      <c r="Q4660">
        <v>1661.785574607595</v>
      </c>
      <c r="R4660">
        <v>1616.8898369745696</v>
      </c>
      <c r="S4660">
        <v>1571.9940993415441</v>
      </c>
      <c r="T4660">
        <v>1527.0983617085187</v>
      </c>
      <c r="U4660">
        <v>1482.2026240754933</v>
      </c>
      <c r="W4660">
        <v>0</v>
      </c>
      <c r="AB4660">
        <v>1</v>
      </c>
      <c r="AC4660">
        <v>1</v>
      </c>
      <c r="AD4660">
        <v>1</v>
      </c>
      <c r="AE4660">
        <v>1</v>
      </c>
      <c r="AF4660">
        <v>1</v>
      </c>
      <c r="AL4660">
        <v>4.4328149999999997</v>
      </c>
      <c r="AM4660" s="5">
        <v>9.0142908096313477</v>
      </c>
      <c r="AN4660">
        <v>570.77625570776252</v>
      </c>
      <c r="AO4660">
        <f t="shared" si="72"/>
        <v>26826.48401826484</v>
      </c>
      <c r="AP4660">
        <v>684.93150684931504</v>
      </c>
      <c r="AQ4660">
        <v>0.114422</v>
      </c>
      <c r="AR4660">
        <v>0.11239700000000001</v>
      </c>
      <c r="AS4660">
        <v>0.10099599999999999</v>
      </c>
      <c r="AT4660">
        <v>0.104044</v>
      </c>
      <c r="AU4660">
        <v>0.10466</v>
      </c>
      <c r="AW4660">
        <v>0.11442200000000001</v>
      </c>
      <c r="AX4660">
        <v>0.11239700000000001</v>
      </c>
      <c r="AY4660">
        <v>0.10099599999999999</v>
      </c>
      <c r="AZ4660">
        <v>0.10404400000000001</v>
      </c>
      <c r="BA4660">
        <v>0.10466000000000002</v>
      </c>
      <c r="BC4660" s="52">
        <v>100000</v>
      </c>
      <c r="BD4660" s="52">
        <v>100000</v>
      </c>
      <c r="BE4660">
        <v>0</v>
      </c>
      <c r="BF4660">
        <v>0</v>
      </c>
      <c r="BG4660">
        <v>0</v>
      </c>
    </row>
    <row r="4661" spans="1:59">
      <c r="A4661">
        <v>4660</v>
      </c>
      <c r="E4661">
        <v>9795.2054794520554</v>
      </c>
      <c r="K4661">
        <v>1890.474203661576</v>
      </c>
      <c r="L4661">
        <v>1931.5842036615759</v>
      </c>
      <c r="M4661">
        <v>1972.6942036615758</v>
      </c>
      <c r="N4661">
        <v>2013.8042036615757</v>
      </c>
      <c r="O4661">
        <v>2054.9142036615758</v>
      </c>
      <c r="Q4661">
        <v>2891.9188137386491</v>
      </c>
      <c r="R4661">
        <v>2813.7891013396697</v>
      </c>
      <c r="S4661">
        <v>2735.6593889406904</v>
      </c>
      <c r="T4661">
        <v>2657.5296765417111</v>
      </c>
      <c r="U4661">
        <v>2579.3999641427317</v>
      </c>
      <c r="W4661">
        <v>0</v>
      </c>
      <c r="AB4661">
        <v>1</v>
      </c>
      <c r="AC4661">
        <v>1</v>
      </c>
      <c r="AD4661">
        <v>1</v>
      </c>
      <c r="AE4661">
        <v>1</v>
      </c>
      <c r="AF4661">
        <v>1</v>
      </c>
      <c r="AL4661">
        <v>4.4890379999999999</v>
      </c>
      <c r="AM4661" s="5">
        <v>9.2051248550415039</v>
      </c>
      <c r="AN4661">
        <v>570.77625570776252</v>
      </c>
      <c r="AO4661">
        <f t="shared" si="72"/>
        <v>26826.48401826484</v>
      </c>
      <c r="AP4661">
        <v>684.93150684931504</v>
      </c>
      <c r="AQ4661">
        <v>0.10643899999999999</v>
      </c>
      <c r="AR4661">
        <v>9.6772400000000008E-2</v>
      </c>
      <c r="AS4661">
        <v>8.5520100000000002E-2</v>
      </c>
      <c r="AT4661">
        <v>7.8209500000000001E-2</v>
      </c>
      <c r="AU4661">
        <v>5.2024799999999996E-2</v>
      </c>
      <c r="AW4661">
        <v>0.10643899999999999</v>
      </c>
      <c r="AX4661">
        <v>9.6772400000000022E-2</v>
      </c>
      <c r="AY4661">
        <v>8.5520100000000002E-2</v>
      </c>
      <c r="AZ4661">
        <v>7.8209500000000001E-2</v>
      </c>
      <c r="BA4661">
        <v>5.2024799999999996E-2</v>
      </c>
      <c r="BC4661" s="52">
        <v>100000</v>
      </c>
      <c r="BD4661" s="52">
        <v>100000</v>
      </c>
      <c r="BE4661">
        <v>0</v>
      </c>
      <c r="BF4661">
        <v>0</v>
      </c>
      <c r="BG4661">
        <v>0</v>
      </c>
    </row>
    <row r="4662" spans="1:59">
      <c r="A4662">
        <v>4661</v>
      </c>
      <c r="E4662">
        <v>9795.2054794520554</v>
      </c>
      <c r="K4662">
        <v>2374.0838836680259</v>
      </c>
      <c r="L4662">
        <v>2413.4063836680261</v>
      </c>
      <c r="M4662">
        <v>2452.7288836680264</v>
      </c>
      <c r="N4662">
        <v>2492.0513836680266</v>
      </c>
      <c r="O4662">
        <v>2531.3738836680268</v>
      </c>
      <c r="Q4662">
        <v>5675.8228118146999</v>
      </c>
      <c r="R4662">
        <v>5522.4815737821609</v>
      </c>
      <c r="S4662">
        <v>5369.140335749622</v>
      </c>
      <c r="T4662">
        <v>5215.799097717083</v>
      </c>
      <c r="U4662">
        <v>5062.457859684544</v>
      </c>
      <c r="W4662">
        <v>1.5900000000000001E-3</v>
      </c>
      <c r="AB4662">
        <v>1</v>
      </c>
      <c r="AC4662">
        <v>1</v>
      </c>
      <c r="AD4662">
        <v>1</v>
      </c>
      <c r="AE4662">
        <v>1</v>
      </c>
      <c r="AF4662">
        <v>1</v>
      </c>
      <c r="AL4662">
        <v>4.5512952999999996</v>
      </c>
      <c r="AM4662" s="5">
        <v>9.7322111129760742</v>
      </c>
      <c r="AN4662">
        <v>570.77625570776252</v>
      </c>
      <c r="AO4662">
        <f t="shared" si="72"/>
        <v>26826.48401826484</v>
      </c>
      <c r="AP4662">
        <v>684.93150684931504</v>
      </c>
      <c r="AQ4662">
        <v>0.103878</v>
      </c>
      <c r="AR4662">
        <v>9.7604699999999989E-2</v>
      </c>
      <c r="AS4662">
        <v>8.5580100000000006E-2</v>
      </c>
      <c r="AT4662">
        <v>7.998319999999999E-2</v>
      </c>
      <c r="AU4662">
        <v>5.10836E-2</v>
      </c>
      <c r="AW4662">
        <v>0.10387800000000001</v>
      </c>
      <c r="AX4662">
        <v>9.7604699999999975E-2</v>
      </c>
      <c r="AY4662">
        <v>8.5580100000000006E-2</v>
      </c>
      <c r="AZ4662">
        <v>7.998319999999999E-2</v>
      </c>
      <c r="BA4662">
        <v>5.1083599999999993E-2</v>
      </c>
      <c r="BC4662" s="52">
        <v>100000</v>
      </c>
      <c r="BD4662" s="52">
        <v>100000</v>
      </c>
      <c r="BE4662">
        <v>0</v>
      </c>
      <c r="BF4662">
        <v>0</v>
      </c>
      <c r="BG4662">
        <v>0</v>
      </c>
    </row>
    <row r="4663" spans="1:59">
      <c r="A4663">
        <v>4662</v>
      </c>
      <c r="E4663">
        <v>9795.2054794520554</v>
      </c>
      <c r="K4663">
        <v>3188.8929202849531</v>
      </c>
      <c r="L4663">
        <v>3231.240420284953</v>
      </c>
      <c r="M4663">
        <v>3273.5879202849528</v>
      </c>
      <c r="N4663">
        <v>3315.9354202849527</v>
      </c>
      <c r="O4663">
        <v>3358.2829202849525</v>
      </c>
      <c r="Q4663">
        <v>7067.5975820021813</v>
      </c>
      <c r="R4663">
        <v>6876.6553684044084</v>
      </c>
      <c r="S4663">
        <v>6685.7131548066354</v>
      </c>
      <c r="T4663">
        <v>6494.7709412088625</v>
      </c>
      <c r="U4663">
        <v>6303.8287276110896</v>
      </c>
      <c r="W4663">
        <v>4.1840000000000002E-2</v>
      </c>
      <c r="AB4663">
        <v>1</v>
      </c>
      <c r="AC4663">
        <v>1</v>
      </c>
      <c r="AD4663">
        <v>1</v>
      </c>
      <c r="AE4663">
        <v>1</v>
      </c>
      <c r="AF4663">
        <v>1</v>
      </c>
      <c r="AL4663">
        <v>4.1257479999999997</v>
      </c>
      <c r="AM4663" s="5">
        <v>8.2072734832763672</v>
      </c>
      <c r="AN4663">
        <v>570.77625570776252</v>
      </c>
      <c r="AO4663">
        <f t="shared" si="72"/>
        <v>26826.48401826484</v>
      </c>
      <c r="AP4663">
        <v>684.93150684931504</v>
      </c>
      <c r="AQ4663">
        <v>0.103712</v>
      </c>
      <c r="AR4663">
        <v>9.5432599999999992E-2</v>
      </c>
      <c r="AS4663">
        <v>7.4755500000000003E-2</v>
      </c>
      <c r="AT4663">
        <v>4.6360399999999996E-2</v>
      </c>
      <c r="AU4663">
        <v>4.5831000000000004E-2</v>
      </c>
      <c r="AW4663">
        <v>0.10371200000000001</v>
      </c>
      <c r="AX4663">
        <v>9.5432599999999992E-2</v>
      </c>
      <c r="AY4663">
        <v>7.4755500000000003E-2</v>
      </c>
      <c r="AZ4663">
        <v>4.6360399999999996E-2</v>
      </c>
      <c r="BA4663">
        <v>4.5830999999999997E-2</v>
      </c>
      <c r="BC4663" s="52">
        <v>100000</v>
      </c>
      <c r="BD4663" s="52">
        <v>100000</v>
      </c>
      <c r="BE4663">
        <v>0</v>
      </c>
      <c r="BF4663">
        <v>0</v>
      </c>
      <c r="BG4663">
        <v>0</v>
      </c>
    </row>
    <row r="4664" spans="1:59">
      <c r="A4664">
        <v>4663</v>
      </c>
      <c r="E4664">
        <v>9795.2054794520554</v>
      </c>
      <c r="K4664">
        <v>3728.9237296254882</v>
      </c>
      <c r="L4664">
        <v>3769.7587296254883</v>
      </c>
      <c r="M4664">
        <v>3810.5937296254883</v>
      </c>
      <c r="N4664">
        <v>3851.4287296254884</v>
      </c>
      <c r="O4664">
        <v>3892.2637296254884</v>
      </c>
      <c r="Q4664">
        <v>7786.7813437503519</v>
      </c>
      <c r="R4664">
        <v>7576.4092560752288</v>
      </c>
      <c r="S4664">
        <v>7366.0371684001057</v>
      </c>
      <c r="T4664">
        <v>7155.6650807249825</v>
      </c>
      <c r="U4664">
        <v>6945.2929930498594</v>
      </c>
      <c r="W4664">
        <v>0.13441999999999998</v>
      </c>
      <c r="AB4664">
        <v>1</v>
      </c>
      <c r="AC4664">
        <v>1</v>
      </c>
      <c r="AD4664">
        <v>1</v>
      </c>
      <c r="AE4664">
        <v>1</v>
      </c>
      <c r="AF4664">
        <v>1</v>
      </c>
      <c r="AL4664">
        <v>2.6278066999999998</v>
      </c>
      <c r="AM4664" s="5">
        <v>7.2654447555541992</v>
      </c>
      <c r="AN4664">
        <v>570.77625570776252</v>
      </c>
      <c r="AO4664">
        <f t="shared" si="72"/>
        <v>26826.48401826484</v>
      </c>
      <c r="AP4664">
        <v>684.93150684931504</v>
      </c>
      <c r="AQ4664">
        <v>0.10263700000000001</v>
      </c>
      <c r="AR4664">
        <v>9.3436899999999989E-2</v>
      </c>
      <c r="AS4664">
        <v>4.2129699999999999E-2</v>
      </c>
      <c r="AT4664">
        <v>4.3200599999999999E-2</v>
      </c>
      <c r="AU4664">
        <v>4.4541999999999998E-2</v>
      </c>
      <c r="AW4664">
        <v>0.10263700000000002</v>
      </c>
      <c r="AX4664">
        <v>9.3436899999999976E-2</v>
      </c>
      <c r="AY4664">
        <v>4.2129700000000006E-2</v>
      </c>
      <c r="AZ4664">
        <v>4.3200599999999992E-2</v>
      </c>
      <c r="BA4664">
        <v>4.4541999999999998E-2</v>
      </c>
      <c r="BC4664" s="52">
        <v>100000</v>
      </c>
      <c r="BD4664" s="52">
        <v>100000</v>
      </c>
      <c r="BE4664">
        <v>0</v>
      </c>
      <c r="BF4664">
        <v>0</v>
      </c>
      <c r="BG4664">
        <v>0</v>
      </c>
    </row>
    <row r="4665" spans="1:59">
      <c r="A4665">
        <v>4664</v>
      </c>
      <c r="E4665">
        <v>9795.2054794520554</v>
      </c>
      <c r="K4665">
        <v>3521.5577607742384</v>
      </c>
      <c r="L4665">
        <v>3570.7252607742384</v>
      </c>
      <c r="M4665">
        <v>3619.8927607742385</v>
      </c>
      <c r="N4665">
        <v>3669.0602607742385</v>
      </c>
      <c r="O4665">
        <v>3718.2277607742385</v>
      </c>
      <c r="Q4665">
        <v>6063.7604189196991</v>
      </c>
      <c r="R4665">
        <v>5899.9384393048604</v>
      </c>
      <c r="S4665">
        <v>5736.1164596900217</v>
      </c>
      <c r="T4665">
        <v>5572.2944800751829</v>
      </c>
      <c r="U4665">
        <v>5408.4725004603442</v>
      </c>
      <c r="W4665">
        <v>0.31406000000000001</v>
      </c>
      <c r="AB4665">
        <v>1</v>
      </c>
      <c r="AC4665">
        <v>1</v>
      </c>
      <c r="AD4665">
        <v>1</v>
      </c>
      <c r="AE4665">
        <v>1</v>
      </c>
      <c r="AF4665">
        <v>1</v>
      </c>
      <c r="AL4665">
        <v>2.1475642000000001</v>
      </c>
      <c r="AM4665" s="5">
        <v>7.7822623252868652</v>
      </c>
      <c r="AN4665">
        <v>570.77625570776252</v>
      </c>
      <c r="AO4665">
        <f t="shared" si="72"/>
        <v>26826.48401826484</v>
      </c>
      <c r="AP4665">
        <v>684.93150684931504</v>
      </c>
      <c r="AQ4665">
        <v>0.103769</v>
      </c>
      <c r="AR4665">
        <v>8.0482999999999999E-2</v>
      </c>
      <c r="AS4665">
        <v>3.9956899999999997E-2</v>
      </c>
      <c r="AT4665">
        <v>4.02555E-2</v>
      </c>
      <c r="AU4665">
        <v>4.2592599999999994E-2</v>
      </c>
      <c r="AW4665">
        <v>0.10376899999999999</v>
      </c>
      <c r="AX4665">
        <v>8.0483000000000013E-2</v>
      </c>
      <c r="AY4665">
        <v>3.9956900000000004E-2</v>
      </c>
      <c r="AZ4665">
        <v>4.02555E-2</v>
      </c>
      <c r="BA4665">
        <v>4.2592599999999994E-2</v>
      </c>
      <c r="BC4665" s="52">
        <v>100000</v>
      </c>
      <c r="BD4665" s="52">
        <v>100000</v>
      </c>
      <c r="BE4665">
        <v>0</v>
      </c>
      <c r="BF4665">
        <v>0</v>
      </c>
      <c r="BG4665">
        <v>0</v>
      </c>
    </row>
    <row r="4666" spans="1:59">
      <c r="A4666">
        <v>4665</v>
      </c>
      <c r="E4666">
        <v>9795.2054794520554</v>
      </c>
      <c r="K4666">
        <v>3481.2569541070338</v>
      </c>
      <c r="L4666">
        <v>3554.2669541070336</v>
      </c>
      <c r="M4666">
        <v>3627.2769541070338</v>
      </c>
      <c r="N4666">
        <v>3700.286954107034</v>
      </c>
      <c r="O4666">
        <v>3773.2969541070343</v>
      </c>
      <c r="Q4666">
        <v>6018.3812944602632</v>
      </c>
      <c r="R4666">
        <v>5855.7853030683864</v>
      </c>
      <c r="S4666">
        <v>5693.1893116765095</v>
      </c>
      <c r="T4666">
        <v>5530.5933202846327</v>
      </c>
      <c r="U4666">
        <v>5367.9973288927558</v>
      </c>
      <c r="W4666">
        <v>0.47476999999999997</v>
      </c>
      <c r="AB4666">
        <v>1</v>
      </c>
      <c r="AC4666">
        <v>1</v>
      </c>
      <c r="AD4666">
        <v>1</v>
      </c>
      <c r="AE4666">
        <v>1</v>
      </c>
      <c r="AF4666">
        <v>1</v>
      </c>
      <c r="AL4666">
        <v>2.82361</v>
      </c>
      <c r="AM4666" s="5">
        <v>6.8632850646972656</v>
      </c>
      <c r="AN4666">
        <v>570.77625570776252</v>
      </c>
      <c r="AO4666">
        <f t="shared" si="72"/>
        <v>26826.48401826484</v>
      </c>
      <c r="AP4666">
        <v>684.93150684931504</v>
      </c>
      <c r="AQ4666">
        <v>9.6668799999999999E-2</v>
      </c>
      <c r="AR4666">
        <v>4.30356E-2</v>
      </c>
      <c r="AS4666">
        <v>3.7844599999999999E-2</v>
      </c>
      <c r="AT4666">
        <v>3.6709000000000006E-2</v>
      </c>
      <c r="AU4666">
        <v>3.9880699999999998E-2</v>
      </c>
      <c r="AW4666">
        <v>9.6668799999999985E-2</v>
      </c>
      <c r="AX4666">
        <v>4.3035599999999993E-2</v>
      </c>
      <c r="AY4666">
        <v>3.7844599999999992E-2</v>
      </c>
      <c r="AZ4666">
        <v>3.6709000000000006E-2</v>
      </c>
      <c r="BA4666">
        <v>3.9880700000000005E-2</v>
      </c>
      <c r="BC4666" s="52">
        <v>100000</v>
      </c>
      <c r="BD4666" s="52">
        <v>100000</v>
      </c>
      <c r="BE4666">
        <v>0</v>
      </c>
      <c r="BF4666">
        <v>0</v>
      </c>
      <c r="BG4666">
        <v>0</v>
      </c>
    </row>
    <row r="4667" spans="1:59">
      <c r="A4667">
        <v>4666</v>
      </c>
      <c r="E4667">
        <v>9795.2054794520554</v>
      </c>
      <c r="K4667">
        <v>3719.3980844132407</v>
      </c>
      <c r="L4667">
        <v>3828.4305844132405</v>
      </c>
      <c r="M4667">
        <v>3937.4630844132403</v>
      </c>
      <c r="N4667">
        <v>4046.4955844132401</v>
      </c>
      <c r="O4667">
        <v>4155.5280844132403</v>
      </c>
      <c r="Q4667">
        <v>5704.7666075582001</v>
      </c>
      <c r="R4667">
        <v>5550.6434077473687</v>
      </c>
      <c r="S4667">
        <v>5396.5202079365372</v>
      </c>
      <c r="T4667">
        <v>5242.3970081257057</v>
      </c>
      <c r="U4667">
        <v>5088.2738083148743</v>
      </c>
      <c r="W4667">
        <v>0.60602999999999996</v>
      </c>
      <c r="AB4667">
        <v>1</v>
      </c>
      <c r="AC4667">
        <v>1</v>
      </c>
      <c r="AD4667">
        <v>1</v>
      </c>
      <c r="AE4667">
        <v>1</v>
      </c>
      <c r="AF4667">
        <v>1</v>
      </c>
      <c r="AL4667">
        <v>3.0360103000000001</v>
      </c>
      <c r="AM4667" s="5">
        <v>5.7612729072570801</v>
      </c>
      <c r="AN4667">
        <v>570.77625570776252</v>
      </c>
      <c r="AO4667">
        <f t="shared" si="72"/>
        <v>26826.48401826484</v>
      </c>
      <c r="AP4667">
        <v>684.93150684931504</v>
      </c>
      <c r="AQ4667">
        <v>9.6677600000000002E-2</v>
      </c>
      <c r="AR4667">
        <v>4.2359099999999997E-2</v>
      </c>
      <c r="AS4667">
        <v>3.6985700000000003E-2</v>
      </c>
      <c r="AT4667">
        <v>3.5034799999999998E-2</v>
      </c>
      <c r="AU4667">
        <v>3.8826199999999998E-2</v>
      </c>
      <c r="AW4667">
        <v>9.6677600000000016E-2</v>
      </c>
      <c r="AX4667">
        <v>4.2359099999999997E-2</v>
      </c>
      <c r="AY4667">
        <v>3.6985699999999996E-2</v>
      </c>
      <c r="AZ4667">
        <v>3.5034799999999991E-2</v>
      </c>
      <c r="BA4667">
        <v>3.8826199999999991E-2</v>
      </c>
      <c r="BC4667" s="52">
        <v>100000</v>
      </c>
      <c r="BD4667" s="52">
        <v>100000</v>
      </c>
      <c r="BE4667">
        <v>0</v>
      </c>
      <c r="BF4667">
        <v>0</v>
      </c>
      <c r="BG4667">
        <v>0</v>
      </c>
    </row>
    <row r="4668" spans="1:59">
      <c r="A4668">
        <v>4667</v>
      </c>
      <c r="E4668">
        <v>9795.2054794520554</v>
      </c>
      <c r="K4668">
        <v>4183.9564739951929</v>
      </c>
      <c r="L4668">
        <v>4346.749807328526</v>
      </c>
      <c r="M4668">
        <v>4509.5431406618591</v>
      </c>
      <c r="N4668">
        <v>4672.3364739951921</v>
      </c>
      <c r="O4668">
        <v>4835.1298073285252</v>
      </c>
      <c r="Q4668">
        <v>5235.9243621397818</v>
      </c>
      <c r="R4668">
        <v>5094.4676696880906</v>
      </c>
      <c r="S4668">
        <v>4953.0109772363994</v>
      </c>
      <c r="T4668">
        <v>4811.5542847847082</v>
      </c>
      <c r="U4668">
        <v>4670.097592333017</v>
      </c>
      <c r="W4668">
        <v>0.69669000000000003</v>
      </c>
      <c r="AB4668">
        <v>1</v>
      </c>
      <c r="AC4668">
        <v>1</v>
      </c>
      <c r="AD4668">
        <v>1</v>
      </c>
      <c r="AE4668">
        <v>1</v>
      </c>
      <c r="AF4668">
        <v>1</v>
      </c>
      <c r="AL4668">
        <v>3.2268116</v>
      </c>
      <c r="AM4668" s="5">
        <v>5.1843347549438477</v>
      </c>
      <c r="AN4668">
        <v>570.77625570776252</v>
      </c>
      <c r="AO4668">
        <f t="shared" si="72"/>
        <v>26826.48401826484</v>
      </c>
      <c r="AP4668">
        <v>684.93150684931504</v>
      </c>
      <c r="AQ4668">
        <v>9.7047499999999995E-2</v>
      </c>
      <c r="AR4668">
        <v>4.2321499999999998E-2</v>
      </c>
      <c r="AS4668">
        <v>3.6995699999999999E-2</v>
      </c>
      <c r="AT4668">
        <v>3.5049199999999996E-2</v>
      </c>
      <c r="AU4668">
        <v>3.8841199999999999E-2</v>
      </c>
      <c r="AW4668">
        <v>9.7047499999999995E-2</v>
      </c>
      <c r="AX4668">
        <v>4.2321499999999998E-2</v>
      </c>
      <c r="AY4668">
        <v>3.6995700000000006E-2</v>
      </c>
      <c r="AZ4668">
        <v>3.5049199999999989E-2</v>
      </c>
      <c r="BA4668">
        <v>3.8841200000000006E-2</v>
      </c>
      <c r="BC4668" s="52">
        <v>100000</v>
      </c>
      <c r="BD4668" s="52">
        <v>100000</v>
      </c>
      <c r="BE4668">
        <v>0</v>
      </c>
      <c r="BF4668">
        <v>0</v>
      </c>
      <c r="BG4668">
        <v>0</v>
      </c>
    </row>
    <row r="4669" spans="1:59">
      <c r="A4669">
        <v>4668</v>
      </c>
      <c r="E4669">
        <v>9795.2054794520554</v>
      </c>
      <c r="K4669">
        <v>4319.5137327848806</v>
      </c>
      <c r="L4669">
        <v>4528.5062327848809</v>
      </c>
      <c r="M4669">
        <v>4737.4987327848812</v>
      </c>
      <c r="N4669">
        <v>4946.4912327848815</v>
      </c>
      <c r="O4669">
        <v>5155.4837327848818</v>
      </c>
      <c r="Q4669">
        <v>5245.7779727452344</v>
      </c>
      <c r="R4669">
        <v>5104.0550696244591</v>
      </c>
      <c r="S4669">
        <v>4962.3321665036838</v>
      </c>
      <c r="T4669">
        <v>4820.6092633829085</v>
      </c>
      <c r="U4669">
        <v>4678.8863602621332</v>
      </c>
      <c r="W4669">
        <v>0.73078999999999994</v>
      </c>
      <c r="AB4669">
        <v>1</v>
      </c>
      <c r="AC4669">
        <v>1</v>
      </c>
      <c r="AD4669">
        <v>1</v>
      </c>
      <c r="AE4669">
        <v>1</v>
      </c>
      <c r="AF4669">
        <v>1</v>
      </c>
      <c r="AL4669">
        <v>3.4097645000000001</v>
      </c>
      <c r="AM4669" s="5">
        <v>4.218207836151123</v>
      </c>
      <c r="AN4669">
        <v>570.77625570776252</v>
      </c>
      <c r="AO4669">
        <f t="shared" si="72"/>
        <v>26826.48401826484</v>
      </c>
      <c r="AP4669">
        <v>684.93150684931504</v>
      </c>
      <c r="AQ4669">
        <v>9.7041600000000006E-2</v>
      </c>
      <c r="AR4669">
        <v>4.2297700000000001E-2</v>
      </c>
      <c r="AS4669">
        <v>3.70003E-2</v>
      </c>
      <c r="AT4669">
        <v>3.5055500000000003E-2</v>
      </c>
      <c r="AU4669">
        <v>3.8873199999999997E-2</v>
      </c>
      <c r="AW4669">
        <v>9.7041599999999992E-2</v>
      </c>
      <c r="AX4669">
        <v>4.2297700000000008E-2</v>
      </c>
      <c r="AY4669">
        <v>3.70003E-2</v>
      </c>
      <c r="AZ4669">
        <v>3.5055500000000003E-2</v>
      </c>
      <c r="BA4669">
        <v>3.8873199999999997E-2</v>
      </c>
      <c r="BC4669" s="52">
        <v>100000</v>
      </c>
      <c r="BD4669" s="52">
        <v>100000</v>
      </c>
      <c r="BE4669">
        <v>0</v>
      </c>
      <c r="BF4669">
        <v>0</v>
      </c>
      <c r="BG4669">
        <v>0</v>
      </c>
    </row>
    <row r="4670" spans="1:59">
      <c r="A4670">
        <v>4669</v>
      </c>
      <c r="E4670">
        <v>9795.2054794520554</v>
      </c>
      <c r="K4670">
        <v>4197.1458289044604</v>
      </c>
      <c r="L4670">
        <v>4457.6158289044606</v>
      </c>
      <c r="M4670">
        <v>4718.0858289044609</v>
      </c>
      <c r="N4670">
        <v>4978.5558289044611</v>
      </c>
      <c r="O4670">
        <v>5239.0258289044614</v>
      </c>
      <c r="Q4670">
        <v>4585.3789067529433</v>
      </c>
      <c r="R4670">
        <v>4461.4977183009332</v>
      </c>
      <c r="S4670">
        <v>4337.6165298489232</v>
      </c>
      <c r="T4670">
        <v>4213.7353413969131</v>
      </c>
      <c r="U4670">
        <v>4089.854152944903</v>
      </c>
      <c r="W4670">
        <v>0.73541000000000001</v>
      </c>
      <c r="AB4670">
        <v>1</v>
      </c>
      <c r="AC4670">
        <v>1</v>
      </c>
      <c r="AD4670">
        <v>1</v>
      </c>
      <c r="AE4670">
        <v>1</v>
      </c>
      <c r="AF4670">
        <v>1</v>
      </c>
      <c r="AL4670">
        <v>3.5177269999999998</v>
      </c>
      <c r="AM4670" s="5">
        <v>2.9126517772674561</v>
      </c>
      <c r="AN4670">
        <v>570.77625570776252</v>
      </c>
      <c r="AO4670">
        <f t="shared" si="72"/>
        <v>26826.48401826484</v>
      </c>
      <c r="AP4670">
        <v>684.93150684931504</v>
      </c>
      <c r="AQ4670">
        <v>9.698770000000001E-2</v>
      </c>
      <c r="AR4670">
        <v>4.2341000000000004E-2</v>
      </c>
      <c r="AS4670">
        <v>3.7015199999999998E-2</v>
      </c>
      <c r="AT4670">
        <v>3.5073699999999999E-2</v>
      </c>
      <c r="AU4670">
        <v>3.88376E-2</v>
      </c>
      <c r="AW4670">
        <v>9.6987699999999996E-2</v>
      </c>
      <c r="AX4670">
        <v>4.2341000000000004E-2</v>
      </c>
      <c r="AY4670">
        <v>3.7015199999999998E-2</v>
      </c>
      <c r="AZ4670">
        <v>3.5073699999999999E-2</v>
      </c>
      <c r="BA4670">
        <v>3.88376E-2</v>
      </c>
      <c r="BC4670" s="52">
        <v>100000</v>
      </c>
      <c r="BD4670" s="52">
        <v>100000</v>
      </c>
      <c r="BE4670">
        <v>0</v>
      </c>
      <c r="BF4670">
        <v>0</v>
      </c>
      <c r="BG4670">
        <v>0</v>
      </c>
    </row>
    <row r="4671" spans="1:59">
      <c r="A4671">
        <v>4670</v>
      </c>
      <c r="E4671">
        <v>9795.2054794520554</v>
      </c>
      <c r="K4671">
        <v>4052.7956668419292</v>
      </c>
      <c r="L4671">
        <v>4367.0256668419297</v>
      </c>
      <c r="M4671">
        <v>4681.2556668419293</v>
      </c>
      <c r="N4671">
        <v>4995.4856668419288</v>
      </c>
      <c r="O4671">
        <v>5309.7156668419284</v>
      </c>
      <c r="Q4671">
        <v>4519.2641676278399</v>
      </c>
      <c r="R4671">
        <v>4397.169172451896</v>
      </c>
      <c r="S4671">
        <v>4275.074177275952</v>
      </c>
      <c r="T4671">
        <v>4152.9791821000081</v>
      </c>
      <c r="U4671">
        <v>4030.8841869240641</v>
      </c>
      <c r="W4671">
        <v>0.65413999999999994</v>
      </c>
      <c r="AB4671">
        <v>1</v>
      </c>
      <c r="AC4671">
        <v>1</v>
      </c>
      <c r="AD4671">
        <v>1</v>
      </c>
      <c r="AE4671">
        <v>1</v>
      </c>
      <c r="AF4671">
        <v>1</v>
      </c>
      <c r="AL4671">
        <v>3.8788415999999999</v>
      </c>
      <c r="AM4671" s="5">
        <v>1.1860420703887939</v>
      </c>
      <c r="AN4671">
        <v>570.77625570776252</v>
      </c>
      <c r="AO4671">
        <f t="shared" si="72"/>
        <v>26826.48401826484</v>
      </c>
      <c r="AP4671">
        <v>684.93150684931504</v>
      </c>
      <c r="AQ4671">
        <v>9.70081E-2</v>
      </c>
      <c r="AR4671">
        <v>4.2377400000000003E-2</v>
      </c>
      <c r="AS4671">
        <v>3.7039000000000002E-2</v>
      </c>
      <c r="AT4671">
        <v>3.5112900000000002E-2</v>
      </c>
      <c r="AU4671">
        <v>3.88422E-2</v>
      </c>
      <c r="AW4671">
        <v>9.70081E-2</v>
      </c>
      <c r="AX4671">
        <v>4.2377399999999996E-2</v>
      </c>
      <c r="AY4671">
        <v>3.7039000000000002E-2</v>
      </c>
      <c r="AZ4671">
        <v>3.5112900000000002E-2</v>
      </c>
      <c r="BA4671">
        <v>3.8842200000000007E-2</v>
      </c>
      <c r="BC4671" s="52">
        <v>100000</v>
      </c>
      <c r="BD4671" s="52">
        <v>100000</v>
      </c>
      <c r="BE4671">
        <v>0</v>
      </c>
      <c r="BF4671">
        <v>0</v>
      </c>
      <c r="BG4671">
        <v>0</v>
      </c>
    </row>
    <row r="4672" spans="1:59">
      <c r="A4672">
        <v>4671</v>
      </c>
      <c r="E4672">
        <v>9795.2054794520554</v>
      </c>
      <c r="K4672">
        <v>3761.1643749592513</v>
      </c>
      <c r="L4672">
        <v>4190.1468749592514</v>
      </c>
      <c r="M4672">
        <v>4619.1293749592514</v>
      </c>
      <c r="N4672">
        <v>5048.1118749592515</v>
      </c>
      <c r="O4672">
        <v>5477.0943749592516</v>
      </c>
      <c r="Q4672">
        <v>4101.4477273899174</v>
      </c>
      <c r="R4672">
        <v>3990.6406974151541</v>
      </c>
      <c r="S4672">
        <v>3879.8336674403909</v>
      </c>
      <c r="T4672">
        <v>3769.0266374656276</v>
      </c>
      <c r="U4672">
        <v>3658.2196074908643</v>
      </c>
      <c r="W4672">
        <v>0.55455999999999994</v>
      </c>
      <c r="AB4672">
        <v>1</v>
      </c>
      <c r="AC4672">
        <v>1</v>
      </c>
      <c r="AD4672">
        <v>1</v>
      </c>
      <c r="AE4672">
        <v>1</v>
      </c>
      <c r="AF4672">
        <v>1</v>
      </c>
      <c r="AL4672">
        <v>4.2354000000000003</v>
      </c>
      <c r="AM4672" s="5">
        <v>1.7258409261703489</v>
      </c>
      <c r="AN4672">
        <v>570.77625570776252</v>
      </c>
      <c r="AO4672">
        <f t="shared" si="72"/>
        <v>26826.48401826484</v>
      </c>
      <c r="AP4672">
        <v>684.93150684931504</v>
      </c>
      <c r="AQ4672">
        <v>9.7003400000000004E-2</v>
      </c>
      <c r="AR4672">
        <v>4.2392800000000001E-2</v>
      </c>
      <c r="AS4672">
        <v>3.7065100000000004E-2</v>
      </c>
      <c r="AT4672">
        <v>3.5424500000000005E-2</v>
      </c>
      <c r="AU4672">
        <v>3.8848500000000001E-2</v>
      </c>
      <c r="AW4672">
        <v>9.7003400000000004E-2</v>
      </c>
      <c r="AX4672">
        <v>4.2392799999999994E-2</v>
      </c>
      <c r="AY4672">
        <v>3.7065100000000004E-2</v>
      </c>
      <c r="AZ4672">
        <v>3.5424500000000012E-2</v>
      </c>
      <c r="BA4672">
        <v>3.8848499999999994E-2</v>
      </c>
      <c r="BC4672" s="52">
        <v>100000</v>
      </c>
      <c r="BD4672" s="52">
        <v>100000</v>
      </c>
      <c r="BE4672">
        <v>0</v>
      </c>
      <c r="BF4672">
        <v>0</v>
      </c>
      <c r="BG4672">
        <v>0</v>
      </c>
    </row>
    <row r="4673" spans="1:59">
      <c r="A4673">
        <v>4672</v>
      </c>
      <c r="E4673">
        <v>9795.2054794520554</v>
      </c>
      <c r="K4673">
        <v>3765.5608265956744</v>
      </c>
      <c r="L4673">
        <v>4384.2866599290082</v>
      </c>
      <c r="M4673">
        <v>5003.0124932623421</v>
      </c>
      <c r="N4673">
        <v>5621.738326595676</v>
      </c>
      <c r="O4673">
        <v>6240.4641599290098</v>
      </c>
      <c r="Q4673">
        <v>4440.4352827842195</v>
      </c>
      <c r="R4673">
        <v>4320.4699729609511</v>
      </c>
      <c r="S4673">
        <v>4200.5046631376827</v>
      </c>
      <c r="T4673">
        <v>4080.5393533144143</v>
      </c>
      <c r="U4673">
        <v>3960.5740434911459</v>
      </c>
      <c r="W4673">
        <v>0.46312999999999999</v>
      </c>
      <c r="AB4673">
        <v>1</v>
      </c>
      <c r="AC4673">
        <v>1</v>
      </c>
      <c r="AD4673">
        <v>1</v>
      </c>
      <c r="AE4673">
        <v>1</v>
      </c>
      <c r="AF4673">
        <v>1</v>
      </c>
      <c r="AL4673">
        <v>4.6474624000000002</v>
      </c>
      <c r="AM4673" s="5">
        <v>1.548436045646667</v>
      </c>
      <c r="AN4673">
        <v>570.77625570776252</v>
      </c>
      <c r="AO4673">
        <f t="shared" si="72"/>
        <v>26826.48401826484</v>
      </c>
      <c r="AP4673">
        <v>684.93150684931504</v>
      </c>
      <c r="AQ4673">
        <v>9.9006299999999992E-2</v>
      </c>
      <c r="AR4673">
        <v>4.2801200000000005E-2</v>
      </c>
      <c r="AS4673">
        <v>3.7373900000000002E-2</v>
      </c>
      <c r="AT4673">
        <v>3.6068099999999999E-2</v>
      </c>
      <c r="AU4673">
        <v>3.9188099999999997E-2</v>
      </c>
      <c r="AW4673">
        <v>9.9006299999999978E-2</v>
      </c>
      <c r="AX4673">
        <v>4.2801199999999998E-2</v>
      </c>
      <c r="AY4673">
        <v>3.7373900000000002E-2</v>
      </c>
      <c r="AZ4673">
        <v>3.6068100000000006E-2</v>
      </c>
      <c r="BA4673">
        <v>3.918809999999999E-2</v>
      </c>
      <c r="BC4673" s="52">
        <v>100000</v>
      </c>
      <c r="BD4673" s="52">
        <v>100000</v>
      </c>
      <c r="BE4673">
        <v>0</v>
      </c>
      <c r="BF4673">
        <v>0</v>
      </c>
      <c r="BG4673">
        <v>0</v>
      </c>
    </row>
    <row r="4674" spans="1:59">
      <c r="A4674">
        <v>4673</v>
      </c>
      <c r="E4674">
        <v>9795.2054794520554</v>
      </c>
      <c r="K4674">
        <v>4112.8805058730331</v>
      </c>
      <c r="L4674">
        <v>4891.375505873033</v>
      </c>
      <c r="M4674">
        <v>5669.8705058730329</v>
      </c>
      <c r="N4674">
        <v>6448.3655058730328</v>
      </c>
      <c r="O4674">
        <v>7226.8605058730327</v>
      </c>
      <c r="Q4674">
        <v>4827.2511403691151</v>
      </c>
      <c r="R4674">
        <v>4696.8353945528279</v>
      </c>
      <c r="S4674">
        <v>4566.4196487365407</v>
      </c>
      <c r="T4674">
        <v>4436.0039029202535</v>
      </c>
      <c r="U4674">
        <v>4305.5881571039663</v>
      </c>
      <c r="W4674">
        <v>0.18181</v>
      </c>
      <c r="AB4674">
        <v>1</v>
      </c>
      <c r="AC4674">
        <v>1</v>
      </c>
      <c r="AD4674">
        <v>1</v>
      </c>
      <c r="AE4674">
        <v>1</v>
      </c>
      <c r="AF4674">
        <v>1</v>
      </c>
      <c r="AL4674">
        <v>4.7495003000000002</v>
      </c>
      <c r="AM4674" s="5">
        <v>2.380569696426392</v>
      </c>
      <c r="AN4674">
        <v>570.77625570776252</v>
      </c>
      <c r="AO4674">
        <f t="shared" si="72"/>
        <v>26826.48401826484</v>
      </c>
      <c r="AP4674">
        <v>684.93150684931504</v>
      </c>
      <c r="AQ4674">
        <v>0.10424700000000001</v>
      </c>
      <c r="AR4674">
        <v>7.5456900000000007E-2</v>
      </c>
      <c r="AS4674">
        <v>4.1891599999999994E-2</v>
      </c>
      <c r="AT4674">
        <v>4.0307299999999997E-2</v>
      </c>
      <c r="AU4674">
        <v>4.2273400000000003E-2</v>
      </c>
      <c r="AW4674">
        <v>0.10424700000000002</v>
      </c>
      <c r="AX4674">
        <v>7.5456900000000007E-2</v>
      </c>
      <c r="AY4674">
        <v>4.1891599999999987E-2</v>
      </c>
      <c r="AZ4674">
        <v>4.0307300000000004E-2</v>
      </c>
      <c r="BA4674">
        <v>4.2273400000000003E-2</v>
      </c>
      <c r="BC4674" s="52">
        <v>100000</v>
      </c>
      <c r="BD4674" s="52">
        <v>100000</v>
      </c>
      <c r="BE4674">
        <v>0</v>
      </c>
      <c r="BF4674">
        <v>0</v>
      </c>
      <c r="BG4674">
        <v>0</v>
      </c>
    </row>
    <row r="4675" spans="1:59">
      <c r="A4675">
        <v>4674</v>
      </c>
      <c r="E4675">
        <v>9795.2054794520554</v>
      </c>
      <c r="K4675">
        <v>4679.2900250321018</v>
      </c>
      <c r="L4675">
        <v>5509.7575250321024</v>
      </c>
      <c r="M4675">
        <v>6340.2250250321031</v>
      </c>
      <c r="N4675">
        <v>7170.6925250321037</v>
      </c>
      <c r="O4675">
        <v>8001.1600250321044</v>
      </c>
      <c r="Q4675">
        <v>4844.4902172885886</v>
      </c>
      <c r="R4675">
        <v>4713.608731049977</v>
      </c>
      <c r="S4675">
        <v>4582.7272448113654</v>
      </c>
      <c r="T4675">
        <v>4451.8457585727538</v>
      </c>
      <c r="U4675">
        <v>4320.9642723341422</v>
      </c>
      <c r="W4675">
        <v>2.8539999999999999E-2</v>
      </c>
      <c r="AB4675">
        <v>1</v>
      </c>
      <c r="AC4675">
        <v>1</v>
      </c>
      <c r="AD4675">
        <v>1</v>
      </c>
      <c r="AE4675">
        <v>1</v>
      </c>
      <c r="AF4675">
        <v>1</v>
      </c>
      <c r="AL4675">
        <v>5.4540395999999998</v>
      </c>
      <c r="AM4675" s="5">
        <v>5.7877292633056641</v>
      </c>
      <c r="AN4675">
        <v>570.77625570776252</v>
      </c>
      <c r="AO4675">
        <f t="shared" ref="AO4675:AO4738" si="73">235000000/8760</f>
        <v>26826.48401826484</v>
      </c>
      <c r="AP4675">
        <v>684.93150684931504</v>
      </c>
      <c r="AQ4675">
        <v>0.104947</v>
      </c>
      <c r="AR4675">
        <v>9.1111099999999987E-2</v>
      </c>
      <c r="AS4675">
        <v>4.5201400000000003E-2</v>
      </c>
      <c r="AT4675">
        <v>4.33032E-2</v>
      </c>
      <c r="AU4675">
        <v>4.5295599999999998E-2</v>
      </c>
      <c r="AW4675">
        <v>0.104947</v>
      </c>
      <c r="AX4675">
        <v>9.1111099999999987E-2</v>
      </c>
      <c r="AY4675">
        <v>4.5201400000000003E-2</v>
      </c>
      <c r="AZ4675">
        <v>4.33032E-2</v>
      </c>
      <c r="BA4675">
        <v>4.5295600000000005E-2</v>
      </c>
      <c r="BC4675" s="52">
        <v>100000</v>
      </c>
      <c r="BD4675" s="52">
        <v>100000</v>
      </c>
      <c r="BE4675">
        <v>0</v>
      </c>
      <c r="BF4675">
        <v>0</v>
      </c>
      <c r="BG4675">
        <v>0</v>
      </c>
    </row>
    <row r="4676" spans="1:59">
      <c r="A4676">
        <v>4675</v>
      </c>
      <c r="E4676">
        <v>9795.2054794520554</v>
      </c>
      <c r="K4676">
        <v>5073.5051884312998</v>
      </c>
      <c r="L4676">
        <v>5874.824355097966</v>
      </c>
      <c r="M4676">
        <v>6676.1435217646322</v>
      </c>
      <c r="N4676">
        <v>7477.4626884312984</v>
      </c>
      <c r="O4676">
        <v>8278.7818550979646</v>
      </c>
      <c r="Q4676">
        <v>5080.6034475580891</v>
      </c>
      <c r="R4676">
        <v>4943.3429927588386</v>
      </c>
      <c r="S4676">
        <v>4806.0825379595881</v>
      </c>
      <c r="T4676">
        <v>4668.8220831603376</v>
      </c>
      <c r="U4676">
        <v>4531.5616283610871</v>
      </c>
      <c r="W4676">
        <v>1.48E-3</v>
      </c>
      <c r="AB4676">
        <v>1</v>
      </c>
      <c r="AC4676">
        <v>1</v>
      </c>
      <c r="AD4676">
        <v>1</v>
      </c>
      <c r="AE4676">
        <v>1</v>
      </c>
      <c r="AF4676">
        <v>1</v>
      </c>
      <c r="AL4676">
        <v>7.1697220000000002</v>
      </c>
      <c r="AM4676" s="5">
        <v>8.4948358535766602</v>
      </c>
      <c r="AN4676">
        <v>570.77625570776252</v>
      </c>
      <c r="AO4676">
        <f t="shared" si="73"/>
        <v>26826.48401826484</v>
      </c>
      <c r="AP4676">
        <v>684.93150684931504</v>
      </c>
      <c r="AQ4676">
        <v>0.10708799999999999</v>
      </c>
      <c r="AR4676">
        <v>9.3933699999999995E-2</v>
      </c>
      <c r="AS4676">
        <v>5.0085700000000004E-2</v>
      </c>
      <c r="AT4676">
        <v>4.9419499999999998E-2</v>
      </c>
      <c r="AU4676">
        <v>4.7670499999999998E-2</v>
      </c>
      <c r="AW4676">
        <v>0.107088</v>
      </c>
      <c r="AX4676">
        <v>9.3933699999999995E-2</v>
      </c>
      <c r="AY4676">
        <v>5.0085699999999997E-2</v>
      </c>
      <c r="AZ4676">
        <v>4.9419499999999991E-2</v>
      </c>
      <c r="BA4676">
        <v>4.7670499999999991E-2</v>
      </c>
      <c r="BC4676" s="52">
        <v>100000</v>
      </c>
      <c r="BD4676" s="52">
        <v>100000</v>
      </c>
      <c r="BE4676">
        <v>0</v>
      </c>
      <c r="BF4676">
        <v>0</v>
      </c>
      <c r="BG4676">
        <v>0</v>
      </c>
    </row>
    <row r="4677" spans="1:59">
      <c r="A4677">
        <v>4676</v>
      </c>
      <c r="E4677">
        <v>9795.2054794520554</v>
      </c>
      <c r="K4677">
        <v>5061.0485754614356</v>
      </c>
      <c r="L4677">
        <v>5685.9344087947693</v>
      </c>
      <c r="M4677">
        <v>6310.820242128103</v>
      </c>
      <c r="N4677">
        <v>6935.7060754614367</v>
      </c>
      <c r="O4677">
        <v>7560.5919087947705</v>
      </c>
      <c r="Q4677">
        <v>5447.5997613064674</v>
      </c>
      <c r="R4677">
        <v>5300.4243267210077</v>
      </c>
      <c r="S4677">
        <v>5153.248892135548</v>
      </c>
      <c r="T4677">
        <v>5006.0734575500883</v>
      </c>
      <c r="U4677">
        <v>4858.8980229646286</v>
      </c>
      <c r="W4677">
        <v>0</v>
      </c>
      <c r="AB4677">
        <v>1</v>
      </c>
      <c r="AC4677">
        <v>1</v>
      </c>
      <c r="AD4677">
        <v>1</v>
      </c>
      <c r="AE4677">
        <v>1</v>
      </c>
      <c r="AF4677">
        <v>1</v>
      </c>
      <c r="AL4677">
        <v>7.8853020000000003</v>
      </c>
      <c r="AM4677" s="5">
        <v>7.8807401657104492</v>
      </c>
      <c r="AN4677">
        <v>570.77625570776252</v>
      </c>
      <c r="AO4677">
        <f t="shared" si="73"/>
        <v>26826.48401826484</v>
      </c>
      <c r="AP4677">
        <v>684.93150684931504</v>
      </c>
      <c r="AQ4677">
        <v>9.93449E-2</v>
      </c>
      <c r="AR4677">
        <v>8.3589999999999998E-2</v>
      </c>
      <c r="AS4677">
        <v>6.8533299999999991E-2</v>
      </c>
      <c r="AT4677">
        <v>6.9232600000000005E-2</v>
      </c>
      <c r="AU4677">
        <v>4.6649700000000002E-2</v>
      </c>
      <c r="AW4677">
        <v>9.93449E-2</v>
      </c>
      <c r="AX4677">
        <v>8.3589999999999984E-2</v>
      </c>
      <c r="AY4677">
        <v>6.8533299999999991E-2</v>
      </c>
      <c r="AZ4677">
        <v>6.9232600000000005E-2</v>
      </c>
      <c r="BA4677">
        <v>4.6649700000000002E-2</v>
      </c>
      <c r="BC4677" s="52">
        <v>100000</v>
      </c>
      <c r="BD4677" s="52">
        <v>100000</v>
      </c>
      <c r="BE4677">
        <v>0</v>
      </c>
      <c r="BF4677">
        <v>0</v>
      </c>
      <c r="BG4677">
        <v>0</v>
      </c>
    </row>
    <row r="4678" spans="1:59">
      <c r="A4678">
        <v>4677</v>
      </c>
      <c r="E4678">
        <v>9795.2054794520554</v>
      </c>
      <c r="K4678">
        <v>4958.4647039449155</v>
      </c>
      <c r="L4678">
        <v>5500.0563706115827</v>
      </c>
      <c r="M4678">
        <v>6041.6480372782498</v>
      </c>
      <c r="N4678">
        <v>6583.239703944917</v>
      </c>
      <c r="O4678">
        <v>7124.8313706115841</v>
      </c>
      <c r="Q4678">
        <v>4922.0850299864942</v>
      </c>
      <c r="R4678">
        <v>4789.1071988531294</v>
      </c>
      <c r="S4678">
        <v>4656.1293677197646</v>
      </c>
      <c r="T4678">
        <v>4523.1515365863997</v>
      </c>
      <c r="U4678">
        <v>4390.1737054530349</v>
      </c>
      <c r="W4678">
        <v>0</v>
      </c>
      <c r="AB4678">
        <v>1</v>
      </c>
      <c r="AC4678">
        <v>1</v>
      </c>
      <c r="AD4678">
        <v>1</v>
      </c>
      <c r="AE4678">
        <v>1</v>
      </c>
      <c r="AF4678">
        <v>1</v>
      </c>
      <c r="AL4678">
        <v>8.6346480000000003</v>
      </c>
      <c r="AM4678" s="5">
        <v>10.598696708679199</v>
      </c>
      <c r="AN4678">
        <v>570.77625570776252</v>
      </c>
      <c r="AO4678">
        <f t="shared" si="73"/>
        <v>26826.48401826484</v>
      </c>
      <c r="AP4678">
        <v>684.93150684931504</v>
      </c>
      <c r="AQ4678">
        <v>8.1608099999999989E-2</v>
      </c>
      <c r="AR4678">
        <v>7.6552300000000004E-2</v>
      </c>
      <c r="AS4678">
        <v>4.5974600000000004E-2</v>
      </c>
      <c r="AT4678">
        <v>4.7151899999999997E-2</v>
      </c>
      <c r="AU4678">
        <v>4.5954700000000001E-2</v>
      </c>
      <c r="AW4678">
        <v>8.1608100000000003E-2</v>
      </c>
      <c r="AX4678">
        <v>7.6552300000000004E-2</v>
      </c>
      <c r="AY4678">
        <v>4.5974600000000004E-2</v>
      </c>
      <c r="AZ4678">
        <v>4.7151899999999997E-2</v>
      </c>
      <c r="BA4678">
        <v>4.5954700000000001E-2</v>
      </c>
      <c r="BC4678" s="52">
        <v>100000</v>
      </c>
      <c r="BD4678" s="52">
        <v>100000</v>
      </c>
      <c r="BE4678">
        <v>0</v>
      </c>
      <c r="BF4678">
        <v>0</v>
      </c>
      <c r="BG4678">
        <v>0</v>
      </c>
    </row>
    <row r="4679" spans="1:59">
      <c r="A4679">
        <v>4678</v>
      </c>
      <c r="E4679">
        <v>9795.2054794520554</v>
      </c>
      <c r="K4679">
        <v>4773.0809932757775</v>
      </c>
      <c r="L4679">
        <v>5225.3009932757777</v>
      </c>
      <c r="M4679">
        <v>5677.520993275778</v>
      </c>
      <c r="N4679">
        <v>6129.7409932757782</v>
      </c>
      <c r="O4679">
        <v>6581.9609932757785</v>
      </c>
      <c r="Q4679">
        <v>3820.9647995554742</v>
      </c>
      <c r="R4679">
        <v>3717.7354556436712</v>
      </c>
      <c r="S4679">
        <v>3614.5061117318683</v>
      </c>
      <c r="T4679">
        <v>3511.2767678200653</v>
      </c>
      <c r="U4679">
        <v>3408.0474239082623</v>
      </c>
      <c r="W4679">
        <v>0</v>
      </c>
      <c r="AB4679">
        <v>1</v>
      </c>
      <c r="AC4679">
        <v>1</v>
      </c>
      <c r="AD4679">
        <v>1</v>
      </c>
      <c r="AE4679">
        <v>1</v>
      </c>
      <c r="AF4679">
        <v>1</v>
      </c>
      <c r="AL4679">
        <v>11.326962</v>
      </c>
      <c r="AM4679" s="5">
        <v>13.187625885009769</v>
      </c>
      <c r="AN4679">
        <v>570.77625570776252</v>
      </c>
      <c r="AO4679">
        <f t="shared" si="73"/>
        <v>26826.48401826484</v>
      </c>
      <c r="AP4679">
        <v>684.93150684931504</v>
      </c>
      <c r="AQ4679">
        <v>7.8844300000000006E-2</v>
      </c>
      <c r="AR4679">
        <v>6.3188800000000003E-2</v>
      </c>
      <c r="AS4679">
        <v>3.0381799999999997E-2</v>
      </c>
      <c r="AT4679">
        <v>4.2726100000000003E-2</v>
      </c>
      <c r="AU4679">
        <v>4.5027500000000005E-2</v>
      </c>
      <c r="AW4679">
        <v>7.884430000000002E-2</v>
      </c>
      <c r="AX4679">
        <v>6.3188800000000003E-2</v>
      </c>
      <c r="AY4679">
        <v>3.03818E-2</v>
      </c>
      <c r="AZ4679">
        <v>4.2726100000000003E-2</v>
      </c>
      <c r="BA4679">
        <v>4.5027500000000012E-2</v>
      </c>
      <c r="BC4679" s="52">
        <v>100000</v>
      </c>
      <c r="BD4679" s="52">
        <v>100000</v>
      </c>
      <c r="BE4679">
        <v>0</v>
      </c>
      <c r="BF4679">
        <v>0</v>
      </c>
      <c r="BG4679">
        <v>0</v>
      </c>
    </row>
    <row r="4680" spans="1:59">
      <c r="A4680">
        <v>4679</v>
      </c>
      <c r="E4680">
        <v>9795.2054794520554</v>
      </c>
      <c r="K4680">
        <v>3470.2658250159784</v>
      </c>
      <c r="L4680">
        <v>3867.0483250159787</v>
      </c>
      <c r="M4680">
        <v>4263.8308250159789</v>
      </c>
      <c r="N4680">
        <v>4660.6133250159792</v>
      </c>
      <c r="O4680">
        <v>5057.3958250159794</v>
      </c>
      <c r="Q4680">
        <v>2184.1961590030069</v>
      </c>
      <c r="R4680">
        <v>2125.1866820569853</v>
      </c>
      <c r="S4680">
        <v>2066.1772051109638</v>
      </c>
      <c r="T4680">
        <v>2007.1677281649422</v>
      </c>
      <c r="U4680">
        <v>1948.1582512189207</v>
      </c>
      <c r="W4680">
        <v>0</v>
      </c>
      <c r="AB4680">
        <v>1</v>
      </c>
      <c r="AC4680">
        <v>1</v>
      </c>
      <c r="AD4680">
        <v>1</v>
      </c>
      <c r="AE4680">
        <v>1</v>
      </c>
      <c r="AF4680">
        <v>1</v>
      </c>
      <c r="AL4680">
        <v>10.355881</v>
      </c>
      <c r="AM4680" s="5">
        <v>22.563528060913089</v>
      </c>
      <c r="AN4680">
        <v>570.77625570776252</v>
      </c>
      <c r="AO4680">
        <f t="shared" si="73"/>
        <v>26826.48401826484</v>
      </c>
      <c r="AP4680">
        <v>684.93150684931504</v>
      </c>
      <c r="AQ4680">
        <v>7.8787300000000005E-2</v>
      </c>
      <c r="AR4680">
        <v>5.96649E-2</v>
      </c>
      <c r="AS4680">
        <v>2.7337900000000002E-2</v>
      </c>
      <c r="AT4680">
        <v>4.2173000000000002E-2</v>
      </c>
      <c r="AU4680">
        <v>4.43268E-2</v>
      </c>
      <c r="AW4680">
        <v>7.8787299999999991E-2</v>
      </c>
      <c r="AX4680">
        <v>5.9664900000000007E-2</v>
      </c>
      <c r="AY4680">
        <v>2.7337899999999998E-2</v>
      </c>
      <c r="AZ4680">
        <v>4.2173000000000002E-2</v>
      </c>
      <c r="BA4680">
        <v>4.43268E-2</v>
      </c>
      <c r="BC4680" s="52">
        <v>100000</v>
      </c>
      <c r="BD4680" s="52">
        <v>100000</v>
      </c>
      <c r="BE4680">
        <v>0</v>
      </c>
      <c r="BF4680">
        <v>0</v>
      </c>
      <c r="BG4680">
        <v>0</v>
      </c>
    </row>
    <row r="4681" spans="1:59">
      <c r="A4681">
        <v>4680</v>
      </c>
      <c r="E4681">
        <v>9795.2054794520554</v>
      </c>
      <c r="K4681">
        <v>2480.6195418553602</v>
      </c>
      <c r="L4681">
        <v>2682.7370418553601</v>
      </c>
      <c r="M4681">
        <v>2884.8545418553599</v>
      </c>
      <c r="N4681">
        <v>3086.9720418553597</v>
      </c>
      <c r="O4681">
        <v>3289.0895418553596</v>
      </c>
      <c r="Q4681">
        <v>1598.573869733581</v>
      </c>
      <c r="R4681">
        <v>1555.3858955356386</v>
      </c>
      <c r="S4681">
        <v>1512.1979213376962</v>
      </c>
      <c r="T4681">
        <v>1469.0099471397539</v>
      </c>
      <c r="U4681">
        <v>1425.8219729418115</v>
      </c>
      <c r="W4681">
        <v>0</v>
      </c>
      <c r="AB4681">
        <v>1</v>
      </c>
      <c r="AC4681">
        <v>1</v>
      </c>
      <c r="AD4681">
        <v>1</v>
      </c>
      <c r="AE4681">
        <v>1</v>
      </c>
      <c r="AF4681">
        <v>1</v>
      </c>
      <c r="AL4681">
        <v>11.621017</v>
      </c>
      <c r="AM4681" s="5">
        <v>19.98707389831543</v>
      </c>
      <c r="AN4681">
        <v>570.77625570776252</v>
      </c>
      <c r="AO4681">
        <f t="shared" si="73"/>
        <v>26826.48401826484</v>
      </c>
      <c r="AP4681">
        <v>684.93150684931504</v>
      </c>
      <c r="AQ4681">
        <v>7.5201099999999993E-2</v>
      </c>
      <c r="AR4681">
        <v>5.6659000000000001E-2</v>
      </c>
      <c r="AS4681">
        <v>2.50966E-2</v>
      </c>
      <c r="AT4681">
        <v>4.1983699999999999E-2</v>
      </c>
      <c r="AU4681">
        <v>4.4179400000000001E-2</v>
      </c>
      <c r="AW4681">
        <v>7.5201100000000007E-2</v>
      </c>
      <c r="AX4681">
        <v>5.6659000000000001E-2</v>
      </c>
      <c r="AY4681">
        <v>2.5096599999999997E-2</v>
      </c>
      <c r="AZ4681">
        <v>4.1983699999999999E-2</v>
      </c>
      <c r="BA4681">
        <v>4.4179399999999994E-2</v>
      </c>
      <c r="BC4681" s="52">
        <v>100000</v>
      </c>
      <c r="BD4681" s="52">
        <v>100000</v>
      </c>
      <c r="BE4681">
        <v>0</v>
      </c>
      <c r="BF4681">
        <v>0</v>
      </c>
      <c r="BG4681">
        <v>0</v>
      </c>
    </row>
    <row r="4682" spans="1:59">
      <c r="A4682">
        <v>4681</v>
      </c>
      <c r="E4682">
        <v>9795.2054794520554</v>
      </c>
      <c r="K4682">
        <v>2060.2252055621871</v>
      </c>
      <c r="L4682">
        <v>2157.9010388955203</v>
      </c>
      <c r="M4682">
        <v>2255.5768722288535</v>
      </c>
      <c r="N4682">
        <v>2353.2527055621867</v>
      </c>
      <c r="O4682">
        <v>2450.92853889552</v>
      </c>
      <c r="Q4682">
        <v>1784.6855665777271</v>
      </c>
      <c r="R4682">
        <v>1736.4694935625589</v>
      </c>
      <c r="S4682">
        <v>1688.2534205473908</v>
      </c>
      <c r="T4682">
        <v>1640.0373475322226</v>
      </c>
      <c r="U4682">
        <v>1591.8212745170545</v>
      </c>
      <c r="W4682">
        <v>0</v>
      </c>
      <c r="AB4682">
        <v>1</v>
      </c>
      <c r="AC4682">
        <v>1</v>
      </c>
      <c r="AD4682">
        <v>1</v>
      </c>
      <c r="AE4682">
        <v>1</v>
      </c>
      <c r="AF4682">
        <v>1</v>
      </c>
      <c r="AL4682">
        <v>12.381517000000001</v>
      </c>
      <c r="AM4682" s="5">
        <v>16.025058746337891</v>
      </c>
      <c r="AN4682">
        <v>570.77625570776252</v>
      </c>
      <c r="AO4682">
        <f t="shared" si="73"/>
        <v>26826.48401826484</v>
      </c>
      <c r="AP4682">
        <v>684.93150684931504</v>
      </c>
      <c r="AQ4682">
        <v>7.3616600000000004E-2</v>
      </c>
      <c r="AR4682">
        <v>5.9252800000000001E-2</v>
      </c>
      <c r="AS4682">
        <v>2.6562599999999999E-2</v>
      </c>
      <c r="AT4682">
        <v>3.01956E-2</v>
      </c>
      <c r="AU4682">
        <v>4.3514499999999998E-2</v>
      </c>
      <c r="AW4682">
        <v>7.3616600000000004E-2</v>
      </c>
      <c r="AX4682">
        <v>5.9252800000000008E-2</v>
      </c>
      <c r="AY4682">
        <v>2.6562600000000006E-2</v>
      </c>
      <c r="AZ4682">
        <v>3.0195600000000003E-2</v>
      </c>
      <c r="BA4682">
        <v>4.3514499999999998E-2</v>
      </c>
      <c r="BC4682" s="52">
        <v>100000</v>
      </c>
      <c r="BD4682" s="52">
        <v>100000</v>
      </c>
      <c r="BE4682">
        <v>0</v>
      </c>
      <c r="BF4682">
        <v>0</v>
      </c>
      <c r="BG4682">
        <v>0</v>
      </c>
    </row>
    <row r="4683" spans="1:59">
      <c r="A4683">
        <v>4682</v>
      </c>
      <c r="E4683">
        <v>9795.2054794520554</v>
      </c>
      <c r="K4683">
        <v>1901.295639402573</v>
      </c>
      <c r="L4683">
        <v>1948.318139402573</v>
      </c>
      <c r="M4683">
        <v>1995.3406394025731</v>
      </c>
      <c r="N4683">
        <v>2042.3631394025731</v>
      </c>
      <c r="O4683">
        <v>2089.3856394025729</v>
      </c>
      <c r="Q4683">
        <v>1603.833340723942</v>
      </c>
      <c r="R4683">
        <v>1560.5032737029856</v>
      </c>
      <c r="S4683">
        <v>1517.1732066820291</v>
      </c>
      <c r="T4683">
        <v>1473.8431396610727</v>
      </c>
      <c r="U4683">
        <v>1430.5130726401162</v>
      </c>
      <c r="W4683">
        <v>0</v>
      </c>
      <c r="AB4683">
        <v>1</v>
      </c>
      <c r="AC4683">
        <v>1</v>
      </c>
      <c r="AD4683">
        <v>1</v>
      </c>
      <c r="AE4683">
        <v>1</v>
      </c>
      <c r="AF4683">
        <v>1</v>
      </c>
      <c r="AL4683">
        <v>11.40428</v>
      </c>
      <c r="AM4683" s="5">
        <v>16.061944961547852</v>
      </c>
      <c r="AN4683">
        <v>570.77625570776252</v>
      </c>
      <c r="AO4683">
        <f t="shared" si="73"/>
        <v>26826.48401826484</v>
      </c>
      <c r="AP4683">
        <v>684.93150684931504</v>
      </c>
      <c r="AQ4683">
        <v>8.3304199999999995E-2</v>
      </c>
      <c r="AR4683">
        <v>6.7470600000000006E-2</v>
      </c>
      <c r="AS4683">
        <v>2.9651299999999998E-2</v>
      </c>
      <c r="AT4683">
        <v>2.8455400000000002E-2</v>
      </c>
      <c r="AU4683">
        <v>4.3090699999999996E-2</v>
      </c>
      <c r="AW4683">
        <v>8.3304199999999981E-2</v>
      </c>
      <c r="AX4683">
        <v>6.7470600000000006E-2</v>
      </c>
      <c r="AY4683">
        <v>2.9651300000000005E-2</v>
      </c>
      <c r="AZ4683">
        <v>2.8455400000000006E-2</v>
      </c>
      <c r="BA4683">
        <v>4.3090699999999996E-2</v>
      </c>
      <c r="BC4683" s="52">
        <v>100000</v>
      </c>
      <c r="BD4683" s="52">
        <v>100000</v>
      </c>
      <c r="BE4683">
        <v>0</v>
      </c>
      <c r="BF4683">
        <v>0</v>
      </c>
      <c r="BG4683">
        <v>0</v>
      </c>
    </row>
    <row r="4684" spans="1:59">
      <c r="A4684">
        <v>4683</v>
      </c>
      <c r="E4684">
        <v>9795.2054794520554</v>
      </c>
      <c r="K4684">
        <v>1855.1547976142979</v>
      </c>
      <c r="L4684">
        <v>1895.439797614298</v>
      </c>
      <c r="M4684">
        <v>1935.724797614298</v>
      </c>
      <c r="N4684">
        <v>1976.0097976142981</v>
      </c>
      <c r="O4684">
        <v>2016.2947976142982</v>
      </c>
      <c r="Q4684">
        <v>1797.2138641609699</v>
      </c>
      <c r="R4684">
        <v>1748.6593193510464</v>
      </c>
      <c r="S4684">
        <v>1700.1047745411229</v>
      </c>
      <c r="T4684">
        <v>1651.5502297311994</v>
      </c>
      <c r="U4684">
        <v>1602.9956849212758</v>
      </c>
      <c r="W4684">
        <v>0</v>
      </c>
      <c r="AB4684">
        <v>1</v>
      </c>
      <c r="AC4684">
        <v>1</v>
      </c>
      <c r="AD4684">
        <v>1</v>
      </c>
      <c r="AE4684">
        <v>1</v>
      </c>
      <c r="AF4684">
        <v>1</v>
      </c>
      <c r="AL4684">
        <v>10.166451</v>
      </c>
      <c r="AM4684" s="5">
        <v>14.87314510345459</v>
      </c>
      <c r="AN4684">
        <v>570.77625570776252</v>
      </c>
      <c r="AO4684">
        <f t="shared" si="73"/>
        <v>26826.48401826484</v>
      </c>
      <c r="AP4684">
        <v>684.93150684931504</v>
      </c>
      <c r="AQ4684">
        <v>8.5733000000000004E-2</v>
      </c>
      <c r="AR4684">
        <v>7.0719599999999994E-2</v>
      </c>
      <c r="AS4684">
        <v>2.97259E-2</v>
      </c>
      <c r="AT4684">
        <v>2.84014E-2</v>
      </c>
      <c r="AU4684">
        <v>4.3073599999999997E-2</v>
      </c>
      <c r="AW4684">
        <v>8.573299999999999E-2</v>
      </c>
      <c r="AX4684">
        <v>7.0719599999999994E-2</v>
      </c>
      <c r="AY4684">
        <v>2.97259E-2</v>
      </c>
      <c r="AZ4684">
        <v>2.8401400000000007E-2</v>
      </c>
      <c r="BA4684">
        <v>4.3073600000000004E-2</v>
      </c>
      <c r="BC4684" s="52">
        <v>100000</v>
      </c>
      <c r="BD4684" s="52">
        <v>100000</v>
      </c>
      <c r="BE4684">
        <v>0</v>
      </c>
      <c r="BF4684">
        <v>0</v>
      </c>
      <c r="BG4684">
        <v>0</v>
      </c>
    </row>
    <row r="4685" spans="1:59">
      <c r="A4685">
        <v>4684</v>
      </c>
      <c r="E4685">
        <v>9795.2054794520554</v>
      </c>
      <c r="K4685">
        <v>1889.5773303769797</v>
      </c>
      <c r="L4685">
        <v>1929.4498303769797</v>
      </c>
      <c r="M4685">
        <v>1969.3223303769796</v>
      </c>
      <c r="N4685">
        <v>2009.1948303769796</v>
      </c>
      <c r="O4685">
        <v>2049.0673303769795</v>
      </c>
      <c r="Q4685">
        <v>3132.8141843764461</v>
      </c>
      <c r="R4685">
        <v>3048.176306519299</v>
      </c>
      <c r="S4685">
        <v>2963.538428662152</v>
      </c>
      <c r="T4685">
        <v>2878.900550805005</v>
      </c>
      <c r="U4685">
        <v>2794.2626729478579</v>
      </c>
      <c r="W4685">
        <v>0</v>
      </c>
      <c r="AB4685">
        <v>1</v>
      </c>
      <c r="AC4685">
        <v>1</v>
      </c>
      <c r="AD4685">
        <v>1</v>
      </c>
      <c r="AE4685">
        <v>1</v>
      </c>
      <c r="AF4685">
        <v>1</v>
      </c>
      <c r="AL4685">
        <v>9.0643560000000001</v>
      </c>
      <c r="AM4685" s="5">
        <v>14.764814376831049</v>
      </c>
      <c r="AN4685">
        <v>570.77625570776252</v>
      </c>
      <c r="AO4685">
        <f t="shared" si="73"/>
        <v>26826.48401826484</v>
      </c>
      <c r="AP4685">
        <v>684.93150684931504</v>
      </c>
      <c r="AQ4685">
        <v>8.2963399999999993E-2</v>
      </c>
      <c r="AR4685">
        <v>3.3195300000000004E-2</v>
      </c>
      <c r="AS4685">
        <v>1.9006100000000001E-2</v>
      </c>
      <c r="AT4685">
        <v>1.9687699999999999E-2</v>
      </c>
      <c r="AU4685">
        <v>2.1563600000000002E-2</v>
      </c>
      <c r="AW4685">
        <v>8.2963400000000007E-2</v>
      </c>
      <c r="AX4685">
        <v>3.3195299999999997E-2</v>
      </c>
      <c r="AY4685">
        <v>1.9006099999999998E-2</v>
      </c>
      <c r="AZ4685">
        <v>1.9687700000000002E-2</v>
      </c>
      <c r="BA4685">
        <v>2.1563600000000002E-2</v>
      </c>
      <c r="BC4685" s="52">
        <v>100000</v>
      </c>
      <c r="BD4685" s="52">
        <v>100000</v>
      </c>
      <c r="BE4685">
        <v>0</v>
      </c>
      <c r="BF4685">
        <v>0</v>
      </c>
      <c r="BG4685">
        <v>0</v>
      </c>
    </row>
    <row r="4686" spans="1:59">
      <c r="A4686">
        <v>4685</v>
      </c>
      <c r="E4686">
        <v>9795.2054794520554</v>
      </c>
      <c r="K4686">
        <v>2372.9575776827187</v>
      </c>
      <c r="L4686">
        <v>2413.6550776827189</v>
      </c>
      <c r="M4686">
        <v>2454.3525776827191</v>
      </c>
      <c r="N4686">
        <v>2495.0500776827193</v>
      </c>
      <c r="O4686">
        <v>2535.7475776827196</v>
      </c>
      <c r="Q4686">
        <v>6179.9769146868985</v>
      </c>
      <c r="R4686">
        <v>6013.0151643000027</v>
      </c>
      <c r="S4686">
        <v>5846.0534139131069</v>
      </c>
      <c r="T4686">
        <v>5679.0916635262111</v>
      </c>
      <c r="U4686">
        <v>5512.1299131393152</v>
      </c>
      <c r="W4686">
        <v>8.0000000000000004E-4</v>
      </c>
      <c r="AB4686">
        <v>1</v>
      </c>
      <c r="AC4686">
        <v>1</v>
      </c>
      <c r="AD4686">
        <v>1</v>
      </c>
      <c r="AE4686">
        <v>1</v>
      </c>
      <c r="AF4686">
        <v>1</v>
      </c>
      <c r="AL4686">
        <v>8.3366729999999993</v>
      </c>
      <c r="AM4686" s="5">
        <v>14.12061786651611</v>
      </c>
      <c r="AN4686">
        <v>570.77625570776252</v>
      </c>
      <c r="AO4686">
        <f t="shared" si="73"/>
        <v>26826.48401826484</v>
      </c>
      <c r="AP4686">
        <v>684.93150684931504</v>
      </c>
      <c r="AQ4686">
        <v>7.8177999999999997E-2</v>
      </c>
      <c r="AR4686">
        <v>1.10264E-2</v>
      </c>
      <c r="AS4686">
        <v>2.7701399999999999E-3</v>
      </c>
      <c r="AT4686">
        <v>1.9332599999999998E-2</v>
      </c>
      <c r="AU4686">
        <v>2.1654699999999999E-2</v>
      </c>
      <c r="AW4686">
        <v>7.8178000000000011E-2</v>
      </c>
      <c r="AX4686">
        <v>1.1026399999999999E-2</v>
      </c>
      <c r="AY4686">
        <v>2.7701399999999973E-3</v>
      </c>
      <c r="AZ4686">
        <v>1.9332599999999991E-2</v>
      </c>
      <c r="BA4686">
        <v>2.1654699999999999E-2</v>
      </c>
      <c r="BC4686" s="52">
        <v>100000</v>
      </c>
      <c r="BD4686" s="52">
        <v>100000</v>
      </c>
      <c r="BE4686">
        <v>0</v>
      </c>
      <c r="BF4686">
        <v>0</v>
      </c>
      <c r="BG4686">
        <v>0</v>
      </c>
    </row>
    <row r="4687" spans="1:59">
      <c r="A4687">
        <v>4686</v>
      </c>
      <c r="E4687">
        <v>9795.2054794520554</v>
      </c>
      <c r="K4687">
        <v>3187.380054961478</v>
      </c>
      <c r="L4687">
        <v>3230.8275549614782</v>
      </c>
      <c r="M4687">
        <v>3274.2750549614784</v>
      </c>
      <c r="N4687">
        <v>3317.7225549614786</v>
      </c>
      <c r="O4687">
        <v>3361.1700549614789</v>
      </c>
      <c r="Q4687">
        <v>7714.1293632702309</v>
      </c>
      <c r="R4687">
        <v>7505.720081314942</v>
      </c>
      <c r="S4687">
        <v>7297.3107993596532</v>
      </c>
      <c r="T4687">
        <v>7088.9015174043643</v>
      </c>
      <c r="U4687">
        <v>6880.4922354490755</v>
      </c>
      <c r="W4687">
        <v>2.1860000000000001E-2</v>
      </c>
      <c r="AB4687">
        <v>1</v>
      </c>
      <c r="AC4687">
        <v>1</v>
      </c>
      <c r="AD4687">
        <v>1</v>
      </c>
      <c r="AE4687">
        <v>1</v>
      </c>
      <c r="AF4687">
        <v>1</v>
      </c>
      <c r="AL4687">
        <v>7.6687984</v>
      </c>
      <c r="AM4687" s="5">
        <v>12.578315734863279</v>
      </c>
      <c r="AN4687">
        <v>570.77625570776252</v>
      </c>
      <c r="AO4687">
        <f t="shared" si="73"/>
        <v>26826.48401826484</v>
      </c>
      <c r="AP4687">
        <v>684.93150684931504</v>
      </c>
      <c r="AQ4687">
        <v>7.66545E-2</v>
      </c>
      <c r="AR4687">
        <v>4.1884599999999998E-3</v>
      </c>
      <c r="AS4687">
        <v>2.8071700000000003E-3</v>
      </c>
      <c r="AT4687">
        <v>1.5935999999999999E-2</v>
      </c>
      <c r="AU4687">
        <v>2.09575E-2</v>
      </c>
      <c r="AW4687">
        <v>7.66545E-2</v>
      </c>
      <c r="AX4687">
        <v>4.188459999999998E-3</v>
      </c>
      <c r="AY4687">
        <v>2.8071699999999977E-3</v>
      </c>
      <c r="AZ4687">
        <v>1.5935999999999992E-2</v>
      </c>
      <c r="BA4687">
        <v>2.0957500000000004E-2</v>
      </c>
      <c r="BC4687" s="52">
        <v>100000</v>
      </c>
      <c r="BD4687" s="52">
        <v>100000</v>
      </c>
      <c r="BE4687">
        <v>0</v>
      </c>
      <c r="BF4687">
        <v>0</v>
      </c>
      <c r="BG4687">
        <v>0</v>
      </c>
    </row>
    <row r="4688" spans="1:59">
      <c r="A4688">
        <v>4687</v>
      </c>
      <c r="E4688">
        <v>9795.2054794520554</v>
      </c>
      <c r="K4688">
        <v>3727.1546644528871</v>
      </c>
      <c r="L4688">
        <v>3767.7146644528871</v>
      </c>
      <c r="M4688">
        <v>3808.274664452887</v>
      </c>
      <c r="N4688">
        <v>3848.834664452887</v>
      </c>
      <c r="O4688">
        <v>3889.3946644528869</v>
      </c>
      <c r="Q4688">
        <v>8484.2762021567796</v>
      </c>
      <c r="R4688">
        <v>8255.0601988978851</v>
      </c>
      <c r="S4688">
        <v>8025.8441956389906</v>
      </c>
      <c r="T4688">
        <v>7796.6281923800962</v>
      </c>
      <c r="U4688">
        <v>7567.4121891212017</v>
      </c>
      <c r="W4688">
        <v>4.8119999999999996E-2</v>
      </c>
      <c r="AB4688">
        <v>1</v>
      </c>
      <c r="AC4688">
        <v>1</v>
      </c>
      <c r="AD4688">
        <v>1</v>
      </c>
      <c r="AE4688">
        <v>1</v>
      </c>
      <c r="AF4688">
        <v>1</v>
      </c>
      <c r="AL4688">
        <v>8.3648930000000004</v>
      </c>
      <c r="AM4688" s="5">
        <v>12.44144248962402</v>
      </c>
      <c r="AN4688">
        <v>570.77625570776252</v>
      </c>
      <c r="AO4688">
        <f t="shared" si="73"/>
        <v>26826.48401826484</v>
      </c>
      <c r="AP4688">
        <v>684.93150684931504</v>
      </c>
      <c r="AQ4688">
        <v>5.49539E-2</v>
      </c>
      <c r="AR4688">
        <v>3.6740499999999999E-3</v>
      </c>
      <c r="AS4688">
        <v>1.4810099999999998E-3</v>
      </c>
      <c r="AT4688">
        <v>2.4871400000000001E-3</v>
      </c>
      <c r="AU4688">
        <v>1.6146799999999999E-2</v>
      </c>
      <c r="AW4688">
        <v>5.49539E-2</v>
      </c>
      <c r="AX4688">
        <v>3.6740499999999982E-3</v>
      </c>
      <c r="AY4688">
        <v>1.4810099999999979E-3</v>
      </c>
      <c r="AZ4688">
        <v>2.4871399999999988E-3</v>
      </c>
      <c r="BA4688">
        <v>1.6146800000000003E-2</v>
      </c>
      <c r="BC4688" s="52">
        <v>100000</v>
      </c>
      <c r="BD4688" s="52">
        <v>100000</v>
      </c>
      <c r="BE4688">
        <v>0</v>
      </c>
      <c r="BF4688">
        <v>0</v>
      </c>
      <c r="BG4688">
        <v>0</v>
      </c>
    </row>
    <row r="4689" spans="1:59">
      <c r="A4689">
        <v>4688</v>
      </c>
      <c r="E4689">
        <v>9795.2054794520554</v>
      </c>
      <c r="K4689">
        <v>3519.8870735626992</v>
      </c>
      <c r="L4689">
        <v>3569.2195735626992</v>
      </c>
      <c r="M4689">
        <v>3618.5520735626992</v>
      </c>
      <c r="N4689">
        <v>3667.8845735626992</v>
      </c>
      <c r="O4689">
        <v>3717.2170735626992</v>
      </c>
      <c r="Q4689">
        <v>6600.6258712773824</v>
      </c>
      <c r="R4689">
        <v>6422.299631003144</v>
      </c>
      <c r="S4689">
        <v>6243.9733907289055</v>
      </c>
      <c r="T4689">
        <v>6065.6471504546671</v>
      </c>
      <c r="U4689">
        <v>5887.3209101804287</v>
      </c>
      <c r="W4689">
        <v>8.5059999999999997E-2</v>
      </c>
      <c r="AB4689">
        <v>1</v>
      </c>
      <c r="AC4689">
        <v>1</v>
      </c>
      <c r="AD4689">
        <v>1</v>
      </c>
      <c r="AE4689">
        <v>1</v>
      </c>
      <c r="AF4689">
        <v>1</v>
      </c>
      <c r="AL4689">
        <v>8.337218</v>
      </c>
      <c r="AM4689" s="5">
        <v>12.636306762695311</v>
      </c>
      <c r="AN4689">
        <v>570.77625570776252</v>
      </c>
      <c r="AO4689">
        <f t="shared" si="73"/>
        <v>26826.48401826484</v>
      </c>
      <c r="AP4689">
        <v>684.93150684931504</v>
      </c>
      <c r="AQ4689">
        <v>5.58624E-2</v>
      </c>
      <c r="AR4689">
        <v>3.3585899999999998E-3</v>
      </c>
      <c r="AS4689">
        <v>1.4939899999999999E-3</v>
      </c>
      <c r="AT4689">
        <v>1.4757800000000001E-3</v>
      </c>
      <c r="AU4689">
        <v>1.56617E-3</v>
      </c>
      <c r="AW4689">
        <v>5.5862399999999993E-2</v>
      </c>
      <c r="AX4689">
        <v>3.3585900000000016E-3</v>
      </c>
      <c r="AY4689">
        <v>1.4939900000000006E-3</v>
      </c>
      <c r="AZ4689">
        <v>1.4757800000000029E-3</v>
      </c>
      <c r="BA4689">
        <v>1.5661699999999987E-3</v>
      </c>
      <c r="BC4689" s="52">
        <v>100000</v>
      </c>
      <c r="BD4689" s="52">
        <v>100000</v>
      </c>
      <c r="BE4689">
        <v>0</v>
      </c>
      <c r="BF4689">
        <v>0</v>
      </c>
      <c r="BG4689">
        <v>0</v>
      </c>
    </row>
    <row r="4690" spans="1:59">
      <c r="A4690">
        <v>4689</v>
      </c>
      <c r="E4690">
        <v>9795.2054794520554</v>
      </c>
      <c r="K4690">
        <v>3479.6053862872204</v>
      </c>
      <c r="L4690">
        <v>3554.8428862872206</v>
      </c>
      <c r="M4690">
        <v>3630.0803862872208</v>
      </c>
      <c r="N4690">
        <v>3705.317886287221</v>
      </c>
      <c r="O4690">
        <v>3780.5553862872212</v>
      </c>
      <c r="Q4690">
        <v>6549.4640701133831</v>
      </c>
      <c r="R4690">
        <v>6372.5200461379363</v>
      </c>
      <c r="S4690">
        <v>6195.5760221624896</v>
      </c>
      <c r="T4690">
        <v>6018.6319981870429</v>
      </c>
      <c r="U4690">
        <v>5841.6879742115962</v>
      </c>
      <c r="W4690">
        <v>0.185</v>
      </c>
      <c r="AB4690">
        <v>1</v>
      </c>
      <c r="AC4690">
        <v>1</v>
      </c>
      <c r="AD4690">
        <v>1</v>
      </c>
      <c r="AE4690">
        <v>1</v>
      </c>
      <c r="AF4690">
        <v>1</v>
      </c>
      <c r="AL4690">
        <v>7.2002896999999999</v>
      </c>
      <c r="AM4690" s="5">
        <v>13.745925903320311</v>
      </c>
      <c r="AN4690">
        <v>570.77625570776252</v>
      </c>
      <c r="AO4690">
        <f t="shared" si="73"/>
        <v>26826.48401826484</v>
      </c>
      <c r="AP4690">
        <v>684.93150684931504</v>
      </c>
      <c r="AQ4690">
        <v>5.6346100000000003E-2</v>
      </c>
      <c r="AR4690">
        <v>1.9347000000000001E-3</v>
      </c>
      <c r="AS4690">
        <v>9.4477699999999994E-4</v>
      </c>
      <c r="AT4690">
        <v>9.7746599999999997E-4</v>
      </c>
      <c r="AU4690">
        <v>9.9350200000000006E-4</v>
      </c>
      <c r="AW4690">
        <v>5.6346099999999996E-2</v>
      </c>
      <c r="AX4690">
        <v>1.9346999999999975E-3</v>
      </c>
      <c r="AY4690">
        <v>9.4477700000000081E-4</v>
      </c>
      <c r="AZ4690">
        <v>9.7746600000000322E-4</v>
      </c>
      <c r="BA4690">
        <v>9.9350200000000027E-4</v>
      </c>
      <c r="BC4690" s="52">
        <v>100000</v>
      </c>
      <c r="BD4690" s="52">
        <v>100000</v>
      </c>
      <c r="BE4690">
        <v>0</v>
      </c>
      <c r="BF4690">
        <v>0</v>
      </c>
      <c r="BG4690">
        <v>0</v>
      </c>
    </row>
    <row r="4691" spans="1:59">
      <c r="A4691">
        <v>4690</v>
      </c>
      <c r="E4691">
        <v>9795.2054794520554</v>
      </c>
      <c r="K4691">
        <v>3717.6335383695923</v>
      </c>
      <c r="L4691">
        <v>3826.6660383695926</v>
      </c>
      <c r="M4691">
        <v>3935.6985383695928</v>
      </c>
      <c r="N4691">
        <v>4044.7310383695931</v>
      </c>
      <c r="O4691">
        <v>4153.7635383695933</v>
      </c>
      <c r="Q4691">
        <v>6209.3530926512067</v>
      </c>
      <c r="R4691">
        <v>6041.5976990177469</v>
      </c>
      <c r="S4691">
        <v>5873.8423053842871</v>
      </c>
      <c r="T4691">
        <v>5706.0869117508273</v>
      </c>
      <c r="U4691">
        <v>5538.3315181173675</v>
      </c>
      <c r="W4691">
        <v>0.30557000000000001</v>
      </c>
      <c r="AB4691">
        <v>1</v>
      </c>
      <c r="AC4691">
        <v>1</v>
      </c>
      <c r="AD4691">
        <v>1</v>
      </c>
      <c r="AE4691">
        <v>1</v>
      </c>
      <c r="AF4691">
        <v>1</v>
      </c>
      <c r="AL4691">
        <v>6.3310018000000001</v>
      </c>
      <c r="AM4691" s="5">
        <v>12.99677658081055</v>
      </c>
      <c r="AN4691">
        <v>570.77625570776252</v>
      </c>
      <c r="AO4691">
        <f t="shared" si="73"/>
        <v>26826.48401826484</v>
      </c>
      <c r="AP4691">
        <v>684.93150684931504</v>
      </c>
      <c r="AQ4691">
        <v>5.4957800000000001E-2</v>
      </c>
      <c r="AR4691">
        <v>1.526E-3</v>
      </c>
      <c r="AS4691">
        <v>8.4935000000000002E-4</v>
      </c>
      <c r="AT4691">
        <v>5.1545200000000001E-4</v>
      </c>
      <c r="AU4691">
        <v>9.9496999999999997E-4</v>
      </c>
      <c r="AW4691">
        <v>5.4957800000000001E-2</v>
      </c>
      <c r="AX4691">
        <v>1.5259999999999996E-3</v>
      </c>
      <c r="AY4691">
        <v>8.4934999999999872E-4</v>
      </c>
      <c r="AZ4691">
        <v>5.1545199999999958E-4</v>
      </c>
      <c r="BA4691">
        <v>9.949699999999978E-4</v>
      </c>
      <c r="BC4691" s="52">
        <v>100000</v>
      </c>
      <c r="BD4691" s="52">
        <v>100000</v>
      </c>
      <c r="BE4691">
        <v>0</v>
      </c>
      <c r="BF4691">
        <v>0</v>
      </c>
      <c r="BG4691">
        <v>0</v>
      </c>
    </row>
    <row r="4692" spans="1:59">
      <c r="A4692">
        <v>4691</v>
      </c>
      <c r="E4692">
        <v>9795.2054794520554</v>
      </c>
      <c r="K4692">
        <v>4181.9715335087412</v>
      </c>
      <c r="L4692">
        <v>4345.8640335087412</v>
      </c>
      <c r="M4692">
        <v>4509.7565335087411</v>
      </c>
      <c r="N4692">
        <v>4673.649033508741</v>
      </c>
      <c r="O4692">
        <v>4837.5415335087409</v>
      </c>
      <c r="Q4692">
        <v>5696.5360343838056</v>
      </c>
      <c r="R4692">
        <v>5542.635196537829</v>
      </c>
      <c r="S4692">
        <v>5388.7343586918523</v>
      </c>
      <c r="T4692">
        <v>5234.8335208458757</v>
      </c>
      <c r="U4692">
        <v>5080.932682999899</v>
      </c>
      <c r="W4692">
        <v>8.8760000000000006E-2</v>
      </c>
      <c r="AB4692">
        <v>1</v>
      </c>
      <c r="AC4692">
        <v>1</v>
      </c>
      <c r="AD4692">
        <v>1</v>
      </c>
      <c r="AE4692">
        <v>1</v>
      </c>
      <c r="AF4692">
        <v>1</v>
      </c>
      <c r="AL4692">
        <v>5.3193229999999998</v>
      </c>
      <c r="AM4692" s="5">
        <v>12.99351692199707</v>
      </c>
      <c r="AN4692">
        <v>570.77625570776252</v>
      </c>
      <c r="AO4692">
        <f t="shared" si="73"/>
        <v>26826.48401826484</v>
      </c>
      <c r="AP4692">
        <v>684.93150684931504</v>
      </c>
      <c r="AQ4692">
        <v>5.55229E-2</v>
      </c>
      <c r="AR4692">
        <v>1.52038E-3</v>
      </c>
      <c r="AS4692">
        <v>8.5134299999999996E-4</v>
      </c>
      <c r="AT4692">
        <v>4.9269000000000005E-4</v>
      </c>
      <c r="AU4692">
        <v>9.9308399999999998E-4</v>
      </c>
      <c r="AW4692">
        <v>5.55229E-2</v>
      </c>
      <c r="AX4692">
        <v>1.5203800000000017E-3</v>
      </c>
      <c r="AY4692">
        <v>8.5134299999999746E-4</v>
      </c>
      <c r="AZ4692">
        <v>4.9268999999999702E-4</v>
      </c>
      <c r="BA4692">
        <v>9.9308399999999825E-4</v>
      </c>
      <c r="BC4692" s="52">
        <v>100000</v>
      </c>
      <c r="BD4692" s="52">
        <v>100000</v>
      </c>
      <c r="BE4692">
        <v>0</v>
      </c>
      <c r="BF4692">
        <v>0</v>
      </c>
      <c r="BG4692">
        <v>0</v>
      </c>
    </row>
    <row r="4693" spans="1:59">
      <c r="A4693">
        <v>4692</v>
      </c>
      <c r="E4693">
        <v>9795.2054794520554</v>
      </c>
      <c r="K4693">
        <v>4317.4644816171676</v>
      </c>
      <c r="L4693">
        <v>4520.9569816171679</v>
      </c>
      <c r="M4693">
        <v>4724.4494816171682</v>
      </c>
      <c r="N4693">
        <v>4927.9419816171685</v>
      </c>
      <c r="O4693">
        <v>5131.4344816171688</v>
      </c>
      <c r="Q4693">
        <v>5706.6915350348854</v>
      </c>
      <c r="R4693">
        <v>5552.5163304914668</v>
      </c>
      <c r="S4693">
        <v>5398.3411259480481</v>
      </c>
      <c r="T4693">
        <v>5244.1659214046294</v>
      </c>
      <c r="U4693">
        <v>5089.9907168612108</v>
      </c>
      <c r="W4693">
        <v>0.13308</v>
      </c>
      <c r="AB4693">
        <v>1</v>
      </c>
      <c r="AC4693">
        <v>1</v>
      </c>
      <c r="AD4693">
        <v>1</v>
      </c>
      <c r="AE4693">
        <v>1</v>
      </c>
      <c r="AF4693">
        <v>1</v>
      </c>
      <c r="AL4693">
        <v>4.8139909999999997</v>
      </c>
      <c r="AM4693" s="5">
        <v>12.63236045837402</v>
      </c>
      <c r="AN4693">
        <v>570.77625570776252</v>
      </c>
      <c r="AO4693">
        <f t="shared" si="73"/>
        <v>26826.48401826484</v>
      </c>
      <c r="AP4693">
        <v>684.93150684931504</v>
      </c>
      <c r="AQ4693">
        <v>5.4600200000000002E-2</v>
      </c>
      <c r="AR4693">
        <v>1.4998100000000001E-3</v>
      </c>
      <c r="AS4693">
        <v>8.4059799999999991E-4</v>
      </c>
      <c r="AT4693">
        <v>4.8030600000000001E-4</v>
      </c>
      <c r="AU4693">
        <v>9.6628899999999995E-4</v>
      </c>
      <c r="AW4693">
        <v>5.4600200000000002E-2</v>
      </c>
      <c r="AX4693">
        <v>1.4998099999999973E-3</v>
      </c>
      <c r="AY4693">
        <v>8.4059799999999796E-4</v>
      </c>
      <c r="AZ4693">
        <v>4.8030599999999979E-4</v>
      </c>
      <c r="BA4693">
        <v>9.6628900000000212E-4</v>
      </c>
      <c r="BC4693" s="52">
        <v>100000</v>
      </c>
      <c r="BD4693" s="52">
        <v>100000</v>
      </c>
      <c r="BE4693">
        <v>0</v>
      </c>
      <c r="BF4693">
        <v>0</v>
      </c>
      <c r="BG4693">
        <v>0</v>
      </c>
    </row>
    <row r="4694" spans="1:59">
      <c r="A4694">
        <v>4693</v>
      </c>
      <c r="E4694">
        <v>9795.2054794520554</v>
      </c>
      <c r="K4694">
        <v>4195.1546311625343</v>
      </c>
      <c r="L4694">
        <v>4456.5046311625347</v>
      </c>
      <c r="M4694">
        <v>4717.854631162535</v>
      </c>
      <c r="N4694">
        <v>4979.2046311625354</v>
      </c>
      <c r="O4694">
        <v>5240.5546311625358</v>
      </c>
      <c r="Q4694">
        <v>4985.998013302602</v>
      </c>
      <c r="R4694">
        <v>4851.293472553124</v>
      </c>
      <c r="S4694">
        <v>4716.5889318036461</v>
      </c>
      <c r="T4694">
        <v>4581.8843910541682</v>
      </c>
      <c r="U4694">
        <v>4447.1798503046903</v>
      </c>
      <c r="W4694">
        <v>0.20146</v>
      </c>
      <c r="AB4694">
        <v>1</v>
      </c>
      <c r="AC4694">
        <v>1</v>
      </c>
      <c r="AD4694">
        <v>1</v>
      </c>
      <c r="AE4694">
        <v>1</v>
      </c>
      <c r="AF4694">
        <v>1</v>
      </c>
      <c r="AL4694">
        <v>3.9213300000000002</v>
      </c>
      <c r="AM4694" s="5">
        <v>11.77154445648193</v>
      </c>
      <c r="AN4694">
        <v>570.77625570776252</v>
      </c>
      <c r="AO4694">
        <f t="shared" si="73"/>
        <v>26826.48401826484</v>
      </c>
      <c r="AP4694">
        <v>684.93150684931504</v>
      </c>
      <c r="AQ4694">
        <v>5.5344999999999998E-2</v>
      </c>
      <c r="AR4694">
        <v>1.5035000000000001E-3</v>
      </c>
      <c r="AS4694">
        <v>8.4618499999999995E-4</v>
      </c>
      <c r="AT4694">
        <v>4.8369299999999999E-4</v>
      </c>
      <c r="AU4694">
        <v>9.8611800000000002E-4</v>
      </c>
      <c r="AW4694">
        <v>5.5344999999999991E-2</v>
      </c>
      <c r="AX4694">
        <v>1.5034999999999979E-3</v>
      </c>
      <c r="AY4694">
        <v>8.461849999999993E-4</v>
      </c>
      <c r="AZ4694">
        <v>4.8369300000000032E-4</v>
      </c>
      <c r="BA4694">
        <v>9.861180000000011E-4</v>
      </c>
      <c r="BC4694" s="52">
        <v>100000</v>
      </c>
      <c r="BD4694" s="52">
        <v>100000</v>
      </c>
      <c r="BE4694">
        <v>0</v>
      </c>
      <c r="BF4694">
        <v>0</v>
      </c>
      <c r="BG4694">
        <v>0</v>
      </c>
    </row>
    <row r="4695" spans="1:59">
      <c r="A4695">
        <v>4694</v>
      </c>
      <c r="E4695">
        <v>9795.2054794520554</v>
      </c>
      <c r="K4695">
        <v>4050.8729512849127</v>
      </c>
      <c r="L4695">
        <v>4356.5229512849128</v>
      </c>
      <c r="M4695">
        <v>4662.1729512849124</v>
      </c>
      <c r="N4695">
        <v>4967.8229512849121</v>
      </c>
      <c r="O4695">
        <v>5273.4729512849117</v>
      </c>
      <c r="Q4695">
        <v>4912.7080041882227</v>
      </c>
      <c r="R4695">
        <v>4779.9835078753549</v>
      </c>
      <c r="S4695">
        <v>4647.2590115624871</v>
      </c>
      <c r="T4695">
        <v>4514.5345152496193</v>
      </c>
      <c r="U4695">
        <v>4381.8100189367515</v>
      </c>
      <c r="W4695">
        <v>0.49230000000000002</v>
      </c>
      <c r="AB4695">
        <v>1</v>
      </c>
      <c r="AC4695">
        <v>1</v>
      </c>
      <c r="AD4695">
        <v>1</v>
      </c>
      <c r="AE4695">
        <v>1</v>
      </c>
      <c r="AF4695">
        <v>1</v>
      </c>
      <c r="AL4695">
        <v>3.8794696000000002</v>
      </c>
      <c r="AM4695" s="5">
        <v>9.8611173629760742</v>
      </c>
      <c r="AN4695">
        <v>570.77625570776252</v>
      </c>
      <c r="AO4695">
        <f t="shared" si="73"/>
        <v>26826.48401826484</v>
      </c>
      <c r="AP4695">
        <v>684.93150684931504</v>
      </c>
      <c r="AQ4695">
        <v>5.6591700000000002E-2</v>
      </c>
      <c r="AR4695">
        <v>1.51385E-3</v>
      </c>
      <c r="AS4695">
        <v>8.4923699999999997E-4</v>
      </c>
      <c r="AT4695">
        <v>4.9659699999999999E-4</v>
      </c>
      <c r="AU4695">
        <v>1.00047E-3</v>
      </c>
      <c r="AW4695">
        <v>5.6591700000000009E-2</v>
      </c>
      <c r="AX4695">
        <v>1.5138499999999971E-3</v>
      </c>
      <c r="AY4695">
        <v>8.4923700000000268E-4</v>
      </c>
      <c r="AZ4695">
        <v>4.965970000000014E-4</v>
      </c>
      <c r="BA4695">
        <v>1.0004700000000033E-3</v>
      </c>
      <c r="BC4695" s="52">
        <v>100000</v>
      </c>
      <c r="BD4695" s="52">
        <v>100000</v>
      </c>
      <c r="BE4695">
        <v>0</v>
      </c>
      <c r="BF4695">
        <v>0</v>
      </c>
      <c r="BG4695">
        <v>0</v>
      </c>
    </row>
    <row r="4696" spans="1:59">
      <c r="A4696">
        <v>4695</v>
      </c>
      <c r="E4696">
        <v>9795.2054794520554</v>
      </c>
      <c r="K4696">
        <v>3759.3800142732694</v>
      </c>
      <c r="L4696">
        <v>4182.6425142732696</v>
      </c>
      <c r="M4696">
        <v>4605.9050142732694</v>
      </c>
      <c r="N4696">
        <v>5029.1675142732693</v>
      </c>
      <c r="O4696">
        <v>5452.4300142732691</v>
      </c>
      <c r="Q4696">
        <v>4457.4025420641146</v>
      </c>
      <c r="R4696">
        <v>4336.9788355711635</v>
      </c>
      <c r="S4696">
        <v>4216.5551290782123</v>
      </c>
      <c r="T4696">
        <v>4096.1314225852611</v>
      </c>
      <c r="U4696">
        <v>3975.70771609231</v>
      </c>
      <c r="W4696">
        <v>0.57345000000000002</v>
      </c>
      <c r="AB4696">
        <v>1</v>
      </c>
      <c r="AC4696">
        <v>1</v>
      </c>
      <c r="AD4696">
        <v>1</v>
      </c>
      <c r="AE4696">
        <v>1</v>
      </c>
      <c r="AF4696">
        <v>1</v>
      </c>
      <c r="AL4696">
        <v>4.2485460000000002</v>
      </c>
      <c r="AM4696" s="5">
        <v>8.9996461868286133</v>
      </c>
      <c r="AN4696">
        <v>570.77625570776252</v>
      </c>
      <c r="AO4696">
        <f t="shared" si="73"/>
        <v>26826.48401826484</v>
      </c>
      <c r="AP4696">
        <v>684.93150684931504</v>
      </c>
      <c r="AQ4696">
        <v>5.7137099999999996E-2</v>
      </c>
      <c r="AR4696">
        <v>1.6246400000000001E-3</v>
      </c>
      <c r="AS4696">
        <v>8.5130500000000001E-4</v>
      </c>
      <c r="AT4696">
        <v>4.81624E-4</v>
      </c>
      <c r="AU4696">
        <v>9.7994700000000011E-4</v>
      </c>
      <c r="AW4696">
        <v>5.7137099999999996E-2</v>
      </c>
      <c r="AX4696">
        <v>1.6246399999999966E-3</v>
      </c>
      <c r="AY4696">
        <v>8.5130499999999665E-4</v>
      </c>
      <c r="AZ4696">
        <v>4.8162399999999994E-4</v>
      </c>
      <c r="BA4696">
        <v>9.7994700000000184E-4</v>
      </c>
      <c r="BC4696" s="52">
        <v>100000</v>
      </c>
      <c r="BD4696" s="52">
        <v>100000</v>
      </c>
      <c r="BE4696">
        <v>0</v>
      </c>
      <c r="BF4696">
        <v>0</v>
      </c>
      <c r="BG4696">
        <v>0</v>
      </c>
    </row>
    <row r="4697" spans="1:59">
      <c r="A4697">
        <v>4696</v>
      </c>
      <c r="E4697">
        <v>9795.2054794520554</v>
      </c>
      <c r="K4697">
        <v>3763.7743801578677</v>
      </c>
      <c r="L4697">
        <v>4425.8110468245341</v>
      </c>
      <c r="M4697">
        <v>5087.8477134912009</v>
      </c>
      <c r="N4697">
        <v>5749.8843801578678</v>
      </c>
      <c r="O4697">
        <v>6411.9210468245346</v>
      </c>
      <c r="Q4697">
        <v>4831.4639989795814</v>
      </c>
      <c r="R4697">
        <v>4700.9344362462471</v>
      </c>
      <c r="S4697">
        <v>4570.4048735129127</v>
      </c>
      <c r="T4697">
        <v>4439.8753107795783</v>
      </c>
      <c r="U4697">
        <v>4309.3457480462439</v>
      </c>
      <c r="W4697">
        <v>0.45200999999999997</v>
      </c>
      <c r="AB4697">
        <v>1</v>
      </c>
      <c r="AC4697">
        <v>1</v>
      </c>
      <c r="AD4697">
        <v>1</v>
      </c>
      <c r="AE4697">
        <v>1</v>
      </c>
      <c r="AF4697">
        <v>1</v>
      </c>
      <c r="AL4697">
        <v>4.1675133999999998</v>
      </c>
      <c r="AM4697" s="5">
        <v>8.6153736114501953</v>
      </c>
      <c r="AN4697">
        <v>570.77625570776252</v>
      </c>
      <c r="AO4697">
        <f t="shared" si="73"/>
        <v>26826.48401826484</v>
      </c>
      <c r="AP4697">
        <v>684.93150684931504</v>
      </c>
      <c r="AQ4697">
        <v>5.59546E-2</v>
      </c>
      <c r="AR4697">
        <v>1.8880799999999999E-3</v>
      </c>
      <c r="AS4697">
        <v>1.0046E-3</v>
      </c>
      <c r="AT4697">
        <v>1.0398300000000001E-3</v>
      </c>
      <c r="AU4697">
        <v>1.50154E-3</v>
      </c>
      <c r="AW4697">
        <v>5.5954600000000007E-2</v>
      </c>
      <c r="AX4697">
        <v>1.8880800000000003E-3</v>
      </c>
      <c r="AY4697">
        <v>1.0046000000000013E-3</v>
      </c>
      <c r="AZ4697">
        <v>1.0398299999999985E-3</v>
      </c>
      <c r="BA4697">
        <v>1.5015400000000026E-3</v>
      </c>
      <c r="BC4697" s="52">
        <v>100000</v>
      </c>
      <c r="BD4697" s="52">
        <v>100000</v>
      </c>
      <c r="BE4697">
        <v>0</v>
      </c>
      <c r="BF4697">
        <v>0</v>
      </c>
      <c r="BG4697">
        <v>0</v>
      </c>
    </row>
    <row r="4698" spans="1:59">
      <c r="A4698">
        <v>4697</v>
      </c>
      <c r="E4698">
        <v>9795.2054794520554</v>
      </c>
      <c r="K4698">
        <v>4110.9292850410802</v>
      </c>
      <c r="L4698">
        <v>4886.8109517077464</v>
      </c>
      <c r="M4698">
        <v>5662.6926183744126</v>
      </c>
      <c r="N4698">
        <v>6438.5742850410788</v>
      </c>
      <c r="O4698">
        <v>7214.455951707745</v>
      </c>
      <c r="Q4698">
        <v>5253.7588698429408</v>
      </c>
      <c r="R4698">
        <v>5111.8203500221243</v>
      </c>
      <c r="S4698">
        <v>4969.8818302013078</v>
      </c>
      <c r="T4698">
        <v>4827.9433103804913</v>
      </c>
      <c r="U4698">
        <v>4686.0047905596748</v>
      </c>
      <c r="W4698">
        <v>0.28973000000000004</v>
      </c>
      <c r="AB4698">
        <v>1</v>
      </c>
      <c r="AC4698">
        <v>1</v>
      </c>
      <c r="AD4698">
        <v>1</v>
      </c>
      <c r="AE4698">
        <v>1</v>
      </c>
      <c r="AF4698">
        <v>1</v>
      </c>
      <c r="AL4698">
        <v>4.1588909999999997</v>
      </c>
      <c r="AM4698" s="5">
        <v>8.7719039916992188</v>
      </c>
      <c r="AN4698">
        <v>570.77625570776252</v>
      </c>
      <c r="AO4698">
        <f t="shared" si="73"/>
        <v>26826.48401826484</v>
      </c>
      <c r="AP4698">
        <v>684.93150684931504</v>
      </c>
      <c r="AQ4698">
        <v>8.73226E-2</v>
      </c>
      <c r="AR4698">
        <v>3.2353600000000001E-3</v>
      </c>
      <c r="AS4698">
        <v>1.4760800000000001E-3</v>
      </c>
      <c r="AT4698">
        <v>1.04948E-3</v>
      </c>
      <c r="AU4698">
        <v>8.86377E-3</v>
      </c>
      <c r="AW4698">
        <v>8.7322600000000014E-2</v>
      </c>
      <c r="AX4698">
        <v>3.2353599999999996E-3</v>
      </c>
      <c r="AY4698">
        <v>1.4760799999999977E-3</v>
      </c>
      <c r="AZ4698">
        <v>1.0494799999999985E-3</v>
      </c>
      <c r="BA4698">
        <v>8.86377E-3</v>
      </c>
      <c r="BC4698" s="52">
        <v>100000</v>
      </c>
      <c r="BD4698" s="52">
        <v>100000</v>
      </c>
      <c r="BE4698">
        <v>0</v>
      </c>
      <c r="BF4698">
        <v>0</v>
      </c>
      <c r="BG4698">
        <v>0</v>
      </c>
    </row>
    <row r="4699" spans="1:59">
      <c r="A4699">
        <v>4698</v>
      </c>
      <c r="E4699">
        <v>9795.2054794520554</v>
      </c>
      <c r="K4699">
        <v>4677.0700898400737</v>
      </c>
      <c r="L4699">
        <v>5482.788423173407</v>
      </c>
      <c r="M4699">
        <v>6288.5067565067402</v>
      </c>
      <c r="N4699">
        <v>7094.2250898400735</v>
      </c>
      <c r="O4699">
        <v>7899.9434231734067</v>
      </c>
      <c r="Q4699">
        <v>5269.7085751893719</v>
      </c>
      <c r="R4699">
        <v>5127.3391493567178</v>
      </c>
      <c r="S4699">
        <v>4984.9697235240637</v>
      </c>
      <c r="T4699">
        <v>4842.6002976914097</v>
      </c>
      <c r="U4699">
        <v>4700.2308718587556</v>
      </c>
      <c r="W4699">
        <v>0.10764</v>
      </c>
      <c r="AB4699">
        <v>1</v>
      </c>
      <c r="AC4699">
        <v>1</v>
      </c>
      <c r="AD4699">
        <v>1</v>
      </c>
      <c r="AE4699">
        <v>1</v>
      </c>
      <c r="AF4699">
        <v>1</v>
      </c>
      <c r="AL4699">
        <v>4.2113040000000002</v>
      </c>
      <c r="AM4699" s="5">
        <v>9.2043075561523438</v>
      </c>
      <c r="AN4699">
        <v>570.77625570776252</v>
      </c>
      <c r="AO4699">
        <f t="shared" si="73"/>
        <v>26826.48401826484</v>
      </c>
      <c r="AP4699">
        <v>684.93150684931504</v>
      </c>
      <c r="AQ4699">
        <v>9.4216599999999998E-2</v>
      </c>
      <c r="AR4699">
        <v>7.744079999999999E-2</v>
      </c>
      <c r="AS4699">
        <v>4.7490499999999998E-2</v>
      </c>
      <c r="AT4699">
        <v>2.1753599999999998E-2</v>
      </c>
      <c r="AU4699">
        <v>2.3912099999999999E-2</v>
      </c>
      <c r="AW4699">
        <v>9.4216599999999998E-2</v>
      </c>
      <c r="AX4699">
        <v>7.744079999999999E-2</v>
      </c>
      <c r="AY4699">
        <v>4.7490500000000005E-2</v>
      </c>
      <c r="AZ4699">
        <v>2.1753599999999998E-2</v>
      </c>
      <c r="BA4699">
        <v>2.3912100000000006E-2</v>
      </c>
      <c r="BC4699" s="52">
        <v>100000</v>
      </c>
      <c r="BD4699" s="52">
        <v>100000</v>
      </c>
      <c r="BE4699">
        <v>0</v>
      </c>
      <c r="BF4699">
        <v>0</v>
      </c>
      <c r="BG4699">
        <v>0</v>
      </c>
    </row>
    <row r="4700" spans="1:59">
      <c r="A4700">
        <v>4699</v>
      </c>
      <c r="E4700">
        <v>9795.2054794520554</v>
      </c>
      <c r="K4700">
        <v>5071.0982308256607</v>
      </c>
      <c r="L4700">
        <v>5849.153230825661</v>
      </c>
      <c r="M4700">
        <v>6627.2082308256613</v>
      </c>
      <c r="N4700">
        <v>7405.2632308256616</v>
      </c>
      <c r="O4700">
        <v>8183.3182308256619</v>
      </c>
      <c r="Q4700">
        <v>5527.2930744996765</v>
      </c>
      <c r="R4700">
        <v>5377.9646001561214</v>
      </c>
      <c r="S4700">
        <v>5228.6361258125662</v>
      </c>
      <c r="T4700">
        <v>5079.307651469011</v>
      </c>
      <c r="U4700">
        <v>4929.9791771254559</v>
      </c>
      <c r="W4700">
        <v>2.8250000000000001E-2</v>
      </c>
      <c r="AB4700">
        <v>1</v>
      </c>
      <c r="AC4700">
        <v>1</v>
      </c>
      <c r="AD4700">
        <v>1</v>
      </c>
      <c r="AE4700">
        <v>1</v>
      </c>
      <c r="AF4700">
        <v>1</v>
      </c>
      <c r="AL4700">
        <v>4.265638</v>
      </c>
      <c r="AM4700" s="5">
        <v>8.3040361404418945</v>
      </c>
      <c r="AN4700">
        <v>570.77625570776252</v>
      </c>
      <c r="AO4700">
        <f t="shared" si="73"/>
        <v>26826.48401826484</v>
      </c>
      <c r="AP4700">
        <v>684.93150684931504</v>
      </c>
      <c r="AQ4700">
        <v>9.8127699999999998E-2</v>
      </c>
      <c r="AR4700">
        <v>8.4767399999999993E-2</v>
      </c>
      <c r="AS4700">
        <v>6.9776099999999994E-2</v>
      </c>
      <c r="AT4700">
        <v>7.9242900000000005E-2</v>
      </c>
      <c r="AU4700">
        <v>5.9855100000000001E-2</v>
      </c>
      <c r="AW4700">
        <v>9.8127699999999998E-2</v>
      </c>
      <c r="AX4700">
        <v>8.4767399999999979E-2</v>
      </c>
      <c r="AY4700">
        <v>6.9776099999999994E-2</v>
      </c>
      <c r="AZ4700">
        <v>7.9242899999999991E-2</v>
      </c>
      <c r="BA4700">
        <v>5.9855100000000008E-2</v>
      </c>
      <c r="BC4700" s="52">
        <v>100000</v>
      </c>
      <c r="BD4700" s="52">
        <v>100000</v>
      </c>
      <c r="BE4700">
        <v>0</v>
      </c>
      <c r="BF4700">
        <v>0</v>
      </c>
      <c r="BG4700">
        <v>0</v>
      </c>
    </row>
    <row r="4701" spans="1:59">
      <c r="A4701">
        <v>4700</v>
      </c>
      <c r="E4701">
        <v>9795.2054794520554</v>
      </c>
      <c r="K4701">
        <v>5058.6475274859677</v>
      </c>
      <c r="L4701">
        <v>5710.7025274859679</v>
      </c>
      <c r="M4701">
        <v>6362.7575274859682</v>
      </c>
      <c r="N4701">
        <v>7014.8125274859685</v>
      </c>
      <c r="O4701">
        <v>7666.8675274859688</v>
      </c>
      <c r="Q4701">
        <v>5925.4503818101366</v>
      </c>
      <c r="R4701">
        <v>5765.3650646656451</v>
      </c>
      <c r="S4701">
        <v>5605.2797475211537</v>
      </c>
      <c r="T4701">
        <v>5445.1944303766622</v>
      </c>
      <c r="U4701">
        <v>5285.1091132321708</v>
      </c>
      <c r="W4701">
        <v>0</v>
      </c>
      <c r="AB4701">
        <v>1</v>
      </c>
      <c r="AC4701">
        <v>1</v>
      </c>
      <c r="AD4701">
        <v>1</v>
      </c>
      <c r="AE4701">
        <v>1</v>
      </c>
      <c r="AF4701">
        <v>1</v>
      </c>
      <c r="AL4701">
        <v>4.8161120000000004</v>
      </c>
      <c r="AM4701" s="5">
        <v>8.2601537704467773</v>
      </c>
      <c r="AN4701">
        <v>570.77625570776252</v>
      </c>
      <c r="AO4701">
        <f t="shared" si="73"/>
        <v>26826.48401826484</v>
      </c>
      <c r="AP4701">
        <v>684.93150684931504</v>
      </c>
      <c r="AQ4701">
        <v>0.11237900000000001</v>
      </c>
      <c r="AR4701">
        <v>9.5276100000000002E-2</v>
      </c>
      <c r="AS4701">
        <v>8.0265100000000006E-2</v>
      </c>
      <c r="AT4701">
        <v>8.5026600000000008E-2</v>
      </c>
      <c r="AU4701">
        <v>7.2331100000000009E-2</v>
      </c>
      <c r="AW4701">
        <v>0.11237899999999999</v>
      </c>
      <c r="AX4701">
        <v>9.5276100000000016E-2</v>
      </c>
      <c r="AY4701">
        <v>8.026510000000002E-2</v>
      </c>
      <c r="AZ4701">
        <v>8.5026599999999994E-2</v>
      </c>
      <c r="BA4701">
        <v>7.2331100000000009E-2</v>
      </c>
      <c r="BC4701" s="52">
        <v>100000</v>
      </c>
      <c r="BD4701" s="52">
        <v>100000</v>
      </c>
      <c r="BE4701">
        <v>0</v>
      </c>
      <c r="BF4701">
        <v>0</v>
      </c>
      <c r="BG4701">
        <v>0</v>
      </c>
    </row>
    <row r="4702" spans="1:59">
      <c r="A4702">
        <v>4701</v>
      </c>
      <c r="E4702">
        <v>9795.2054794520554</v>
      </c>
      <c r="K4702">
        <v>4956.1123235120231</v>
      </c>
      <c r="L4702">
        <v>5483.40399017869</v>
      </c>
      <c r="M4702">
        <v>6010.695656845357</v>
      </c>
      <c r="N4702">
        <v>6537.987323512024</v>
      </c>
      <c r="O4702">
        <v>7065.2789901786909</v>
      </c>
      <c r="Q4702">
        <v>5348.7719324201489</v>
      </c>
      <c r="R4702">
        <v>5204.2664866994828</v>
      </c>
      <c r="S4702">
        <v>5059.7610409788167</v>
      </c>
      <c r="T4702">
        <v>4915.2555952581506</v>
      </c>
      <c r="U4702">
        <v>4770.7501495374845</v>
      </c>
      <c r="W4702">
        <v>0</v>
      </c>
      <c r="AB4702">
        <v>1</v>
      </c>
      <c r="AC4702">
        <v>1</v>
      </c>
      <c r="AD4702">
        <v>1</v>
      </c>
      <c r="AE4702">
        <v>1</v>
      </c>
      <c r="AF4702">
        <v>1</v>
      </c>
      <c r="AL4702">
        <v>4.4616293999999996</v>
      </c>
      <c r="AM4702" s="5">
        <v>8.8302927017211914</v>
      </c>
      <c r="AN4702">
        <v>570.77625570776252</v>
      </c>
      <c r="AO4702">
        <f t="shared" si="73"/>
        <v>26826.48401826484</v>
      </c>
      <c r="AP4702">
        <v>684.93150684931504</v>
      </c>
      <c r="AQ4702">
        <v>0.11352200000000001</v>
      </c>
      <c r="AR4702">
        <v>0.100033</v>
      </c>
      <c r="AS4702">
        <v>8.3912600000000004E-2</v>
      </c>
      <c r="AT4702">
        <v>8.9176199999999997E-2</v>
      </c>
      <c r="AU4702">
        <v>7.1441100000000007E-2</v>
      </c>
      <c r="AW4702">
        <v>0.113522</v>
      </c>
      <c r="AX4702">
        <v>0.100033</v>
      </c>
      <c r="AY4702">
        <v>8.391259999999999E-2</v>
      </c>
      <c r="AZ4702">
        <v>8.9176199999999997E-2</v>
      </c>
      <c r="BA4702">
        <v>7.1441100000000007E-2</v>
      </c>
      <c r="BC4702" s="52">
        <v>100000</v>
      </c>
      <c r="BD4702" s="52">
        <v>100000</v>
      </c>
      <c r="BE4702">
        <v>0</v>
      </c>
      <c r="BF4702">
        <v>0</v>
      </c>
      <c r="BG4702">
        <v>0</v>
      </c>
    </row>
    <row r="4703" spans="1:59">
      <c r="A4703">
        <v>4702</v>
      </c>
      <c r="E4703">
        <v>9795.2054794520554</v>
      </c>
      <c r="K4703">
        <v>4770.8165620448235</v>
      </c>
      <c r="L4703">
        <v>5215.4740620448238</v>
      </c>
      <c r="M4703">
        <v>5660.131562044824</v>
      </c>
      <c r="N4703">
        <v>6104.7890620448243</v>
      </c>
      <c r="O4703">
        <v>6549.4465620448245</v>
      </c>
      <c r="Q4703">
        <v>4143.1837650661964</v>
      </c>
      <c r="R4703">
        <v>4031.2491714747389</v>
      </c>
      <c r="S4703">
        <v>3919.3145778832813</v>
      </c>
      <c r="T4703">
        <v>3807.3799842918238</v>
      </c>
      <c r="U4703">
        <v>3695.4453907003663</v>
      </c>
      <c r="W4703">
        <v>0</v>
      </c>
      <c r="AB4703">
        <v>1</v>
      </c>
      <c r="AC4703">
        <v>1</v>
      </c>
      <c r="AD4703">
        <v>1</v>
      </c>
      <c r="AE4703">
        <v>1</v>
      </c>
      <c r="AF4703">
        <v>1</v>
      </c>
      <c r="AL4703">
        <v>3.3710650000000002</v>
      </c>
      <c r="AM4703" s="5">
        <v>8.2162961959838867</v>
      </c>
      <c r="AN4703">
        <v>570.77625570776252</v>
      </c>
      <c r="AO4703">
        <f t="shared" si="73"/>
        <v>26826.48401826484</v>
      </c>
      <c r="AP4703">
        <v>684.93150684931504</v>
      </c>
      <c r="AQ4703">
        <v>0.113274</v>
      </c>
      <c r="AR4703">
        <v>9.9155400000000005E-2</v>
      </c>
      <c r="AS4703">
        <v>8.4357200000000007E-2</v>
      </c>
      <c r="AT4703">
        <v>8.4552700000000008E-2</v>
      </c>
      <c r="AU4703">
        <v>7.170449999999999E-2</v>
      </c>
      <c r="AW4703">
        <v>0.113274</v>
      </c>
      <c r="AX4703">
        <v>9.9155399999999991E-2</v>
      </c>
      <c r="AY4703">
        <v>8.4357200000000007E-2</v>
      </c>
      <c r="AZ4703">
        <v>8.4552700000000022E-2</v>
      </c>
      <c r="BA4703">
        <v>7.170449999999999E-2</v>
      </c>
      <c r="BC4703" s="52">
        <v>100000</v>
      </c>
      <c r="BD4703" s="52">
        <v>100000</v>
      </c>
      <c r="BE4703">
        <v>0</v>
      </c>
      <c r="BF4703">
        <v>0</v>
      </c>
      <c r="BG4703">
        <v>0</v>
      </c>
    </row>
    <row r="4704" spans="1:59">
      <c r="A4704">
        <v>4703</v>
      </c>
      <c r="E4704">
        <v>9795.2054794520554</v>
      </c>
      <c r="K4704">
        <v>3468.6194715757265</v>
      </c>
      <c r="L4704">
        <v>3843.4294715757264</v>
      </c>
      <c r="M4704">
        <v>4218.2394715757264</v>
      </c>
      <c r="N4704">
        <v>4593.0494715757268</v>
      </c>
      <c r="O4704">
        <v>4967.8594715757263</v>
      </c>
      <c r="Q4704">
        <v>2361.151010434462</v>
      </c>
      <c r="R4704">
        <v>2297.3608212642553</v>
      </c>
      <c r="S4704">
        <v>2233.5706320940485</v>
      </c>
      <c r="T4704">
        <v>2169.7804429238417</v>
      </c>
      <c r="U4704">
        <v>2105.990253753635</v>
      </c>
      <c r="W4704">
        <v>0</v>
      </c>
      <c r="AB4704">
        <v>1</v>
      </c>
      <c r="AC4704">
        <v>1</v>
      </c>
      <c r="AD4704">
        <v>1</v>
      </c>
      <c r="AE4704">
        <v>1</v>
      </c>
      <c r="AF4704">
        <v>1</v>
      </c>
      <c r="AL4704">
        <v>1.1728833000000001</v>
      </c>
      <c r="AM4704" s="5">
        <v>7.1661248207092294</v>
      </c>
      <c r="AN4704">
        <v>570.77625570776252</v>
      </c>
      <c r="AO4704">
        <f t="shared" si="73"/>
        <v>26826.48401826484</v>
      </c>
      <c r="AP4704">
        <v>684.93150684931504</v>
      </c>
      <c r="AQ4704">
        <v>0.113275</v>
      </c>
      <c r="AR4704">
        <v>0.100152</v>
      </c>
      <c r="AS4704">
        <v>8.3573599999999998E-2</v>
      </c>
      <c r="AT4704">
        <v>8.2386399999999999E-2</v>
      </c>
      <c r="AU4704">
        <v>7.0590699999999992E-2</v>
      </c>
      <c r="AW4704">
        <v>0.113275</v>
      </c>
      <c r="AX4704">
        <v>0.100152</v>
      </c>
      <c r="AY4704">
        <v>8.3573600000000012E-2</v>
      </c>
      <c r="AZ4704">
        <v>8.2386400000000012E-2</v>
      </c>
      <c r="BA4704">
        <v>7.0590699999999992E-2</v>
      </c>
      <c r="BC4704" s="52">
        <v>100000</v>
      </c>
      <c r="BD4704" s="52">
        <v>100000</v>
      </c>
      <c r="BE4704">
        <v>0</v>
      </c>
      <c r="BF4704">
        <v>0</v>
      </c>
      <c r="BG4704">
        <v>0</v>
      </c>
    </row>
    <row r="4705" spans="1:59">
      <c r="A4705">
        <v>4704</v>
      </c>
      <c r="E4705">
        <v>9795.2054794520554</v>
      </c>
      <c r="K4705">
        <v>2479.616436946726</v>
      </c>
      <c r="L4705">
        <v>2681.7339369467259</v>
      </c>
      <c r="M4705">
        <v>2883.8514369467257</v>
      </c>
      <c r="N4705">
        <v>3085.9689369467255</v>
      </c>
      <c r="O4705">
        <v>3288.0864369467254</v>
      </c>
      <c r="Q4705">
        <v>1565.9879786790291</v>
      </c>
      <c r="R4705">
        <v>1523.6803633144755</v>
      </c>
      <c r="S4705">
        <v>1481.3727479499221</v>
      </c>
      <c r="T4705">
        <v>1439.0651325853687</v>
      </c>
      <c r="U4705">
        <v>1396.7575172208153</v>
      </c>
      <c r="W4705">
        <v>0</v>
      </c>
      <c r="AB4705">
        <v>1</v>
      </c>
      <c r="AC4705">
        <v>1</v>
      </c>
      <c r="AD4705">
        <v>1</v>
      </c>
      <c r="AE4705">
        <v>1</v>
      </c>
      <c r="AF4705">
        <v>1</v>
      </c>
      <c r="AL4705">
        <v>0.49097522999999998</v>
      </c>
      <c r="AM4705" s="5">
        <v>4.001105785369873</v>
      </c>
      <c r="AN4705">
        <v>570.77625570776252</v>
      </c>
      <c r="AO4705">
        <f t="shared" si="73"/>
        <v>26826.48401826484</v>
      </c>
      <c r="AP4705">
        <v>684.93150684931504</v>
      </c>
      <c r="AQ4705">
        <v>0.109684</v>
      </c>
      <c r="AR4705">
        <v>9.6752700000000011E-2</v>
      </c>
      <c r="AS4705">
        <v>8.0358299999999994E-2</v>
      </c>
      <c r="AT4705">
        <v>8.0779799999999999E-2</v>
      </c>
      <c r="AU4705">
        <v>6.4051199999999989E-2</v>
      </c>
      <c r="AW4705">
        <v>0.10968399999999999</v>
      </c>
      <c r="AX4705">
        <v>9.6752700000000011E-2</v>
      </c>
      <c r="AY4705">
        <v>8.035829999999998E-2</v>
      </c>
      <c r="AZ4705">
        <v>8.0779799999999999E-2</v>
      </c>
      <c r="BA4705">
        <v>6.4051199999999989E-2</v>
      </c>
      <c r="BC4705" s="52">
        <v>100000</v>
      </c>
      <c r="BD4705" s="52">
        <v>100000</v>
      </c>
      <c r="BE4705">
        <v>0</v>
      </c>
      <c r="BF4705">
        <v>0</v>
      </c>
      <c r="BG4705">
        <v>0</v>
      </c>
    </row>
    <row r="4706" spans="1:59">
      <c r="A4706">
        <v>4705</v>
      </c>
      <c r="E4706">
        <v>9795.2054794520554</v>
      </c>
      <c r="K4706">
        <v>2059.3920983558137</v>
      </c>
      <c r="L4706">
        <v>2160.6970983558135</v>
      </c>
      <c r="M4706">
        <v>2262.0020983558134</v>
      </c>
      <c r="N4706">
        <v>2363.3070983558132</v>
      </c>
      <c r="O4706">
        <v>2464.612098355813</v>
      </c>
      <c r="Q4706">
        <v>1747.9096663132391</v>
      </c>
      <c r="R4706">
        <v>1700.6871517896102</v>
      </c>
      <c r="S4706">
        <v>1653.4646372659813</v>
      </c>
      <c r="T4706">
        <v>1606.2421227423524</v>
      </c>
      <c r="U4706">
        <v>1559.0196082187235</v>
      </c>
      <c r="W4706">
        <v>0</v>
      </c>
      <c r="AB4706">
        <v>1</v>
      </c>
      <c r="AC4706">
        <v>1</v>
      </c>
      <c r="AD4706">
        <v>1</v>
      </c>
      <c r="AE4706">
        <v>1</v>
      </c>
      <c r="AF4706">
        <v>1</v>
      </c>
      <c r="AL4706">
        <v>1.2588923999999999</v>
      </c>
      <c r="AM4706" s="5">
        <v>3.9060466289520259</v>
      </c>
      <c r="AN4706">
        <v>570.77625570776252</v>
      </c>
      <c r="AO4706">
        <f t="shared" si="73"/>
        <v>26826.48401826484</v>
      </c>
      <c r="AP4706">
        <v>684.93150684931504</v>
      </c>
      <c r="AQ4706">
        <v>0.10971500000000001</v>
      </c>
      <c r="AR4706">
        <v>9.879389999999999E-2</v>
      </c>
      <c r="AS4706">
        <v>8.0045000000000005E-2</v>
      </c>
      <c r="AT4706">
        <v>8.0699299999999988E-2</v>
      </c>
      <c r="AU4706">
        <v>6.3393500000000005E-2</v>
      </c>
      <c r="AW4706">
        <v>0.10971499999999999</v>
      </c>
      <c r="AX4706">
        <v>9.8793899999999976E-2</v>
      </c>
      <c r="AY4706">
        <v>8.0045000000000019E-2</v>
      </c>
      <c r="AZ4706">
        <v>8.0699299999999988E-2</v>
      </c>
      <c r="BA4706">
        <v>6.3393500000000005E-2</v>
      </c>
      <c r="BC4706" s="52">
        <v>100000</v>
      </c>
      <c r="BD4706" s="52">
        <v>100000</v>
      </c>
      <c r="BE4706">
        <v>0</v>
      </c>
      <c r="BF4706">
        <v>0</v>
      </c>
      <c r="BG4706">
        <v>0</v>
      </c>
    </row>
    <row r="4707" spans="1:59">
      <c r="A4707">
        <v>4706</v>
      </c>
      <c r="E4707">
        <v>9795.2054794520554</v>
      </c>
      <c r="K4707">
        <v>1900.5267996202247</v>
      </c>
      <c r="L4707">
        <v>1950.6842996202247</v>
      </c>
      <c r="M4707">
        <v>2000.8417996202247</v>
      </c>
      <c r="N4707">
        <v>2050.9992996202245</v>
      </c>
      <c r="O4707">
        <v>2101.1567996202248</v>
      </c>
      <c r="Q4707">
        <v>1571.1820679193199</v>
      </c>
      <c r="R4707">
        <v>1528.7341261216823</v>
      </c>
      <c r="S4707">
        <v>1486.2861843240446</v>
      </c>
      <c r="T4707">
        <v>1443.8382425264069</v>
      </c>
      <c r="U4707">
        <v>1401.3903007287693</v>
      </c>
      <c r="W4707">
        <v>0</v>
      </c>
      <c r="AB4707">
        <v>1</v>
      </c>
      <c r="AC4707">
        <v>1</v>
      </c>
      <c r="AD4707">
        <v>1</v>
      </c>
      <c r="AE4707">
        <v>1</v>
      </c>
      <c r="AF4707">
        <v>1</v>
      </c>
      <c r="AL4707">
        <v>2.8345446999999999</v>
      </c>
      <c r="AM4707" s="5">
        <v>5.9813551902770996</v>
      </c>
      <c r="AN4707">
        <v>570.77625570776252</v>
      </c>
      <c r="AO4707">
        <f t="shared" si="73"/>
        <v>26826.48401826484</v>
      </c>
      <c r="AP4707">
        <v>684.93150684931504</v>
      </c>
      <c r="AQ4707">
        <v>9.9171700000000002E-2</v>
      </c>
      <c r="AR4707">
        <v>9.7967399999999996E-2</v>
      </c>
      <c r="AS4707">
        <v>8.0567700000000006E-2</v>
      </c>
      <c r="AT4707">
        <v>8.0554199999999992E-2</v>
      </c>
      <c r="AU4707">
        <v>6.2668599999999991E-2</v>
      </c>
      <c r="AW4707">
        <v>9.9171700000000015E-2</v>
      </c>
      <c r="AX4707">
        <v>9.7967399999999996E-2</v>
      </c>
      <c r="AY4707">
        <v>8.0567700000000006E-2</v>
      </c>
      <c r="AZ4707">
        <v>8.0554200000000006E-2</v>
      </c>
      <c r="BA4707">
        <v>6.2668599999999991E-2</v>
      </c>
      <c r="BC4707" s="52">
        <v>100000</v>
      </c>
      <c r="BD4707" s="52">
        <v>100000</v>
      </c>
      <c r="BE4707">
        <v>0</v>
      </c>
      <c r="BF4707">
        <v>0</v>
      </c>
      <c r="BG4707">
        <v>0</v>
      </c>
    </row>
    <row r="4708" spans="1:59">
      <c r="A4708">
        <v>4707</v>
      </c>
      <c r="E4708">
        <v>9795.2054794520554</v>
      </c>
      <c r="K4708">
        <v>1854.404616116344</v>
      </c>
      <c r="L4708">
        <v>1896.064616116344</v>
      </c>
      <c r="M4708">
        <v>1937.7246161163441</v>
      </c>
      <c r="N4708">
        <v>1979.3846161163442</v>
      </c>
      <c r="O4708">
        <v>2021.0446161163443</v>
      </c>
      <c r="Q4708">
        <v>1759.5163400208371</v>
      </c>
      <c r="R4708">
        <v>1711.9802528190717</v>
      </c>
      <c r="S4708">
        <v>1664.4441656173062</v>
      </c>
      <c r="T4708">
        <v>1616.9080784155408</v>
      </c>
      <c r="U4708">
        <v>1569.3719912137753</v>
      </c>
      <c r="W4708">
        <v>0</v>
      </c>
      <c r="AB4708">
        <v>1</v>
      </c>
      <c r="AC4708">
        <v>1</v>
      </c>
      <c r="AD4708">
        <v>1</v>
      </c>
      <c r="AE4708">
        <v>1</v>
      </c>
      <c r="AF4708">
        <v>1</v>
      </c>
      <c r="AL4708">
        <v>5.2150283000000002</v>
      </c>
      <c r="AM4708" s="5">
        <v>7.6665501594543457</v>
      </c>
      <c r="AN4708">
        <v>570.77625570776252</v>
      </c>
      <c r="AO4708">
        <f t="shared" si="73"/>
        <v>26826.48401826484</v>
      </c>
      <c r="AP4708">
        <v>684.93150684931504</v>
      </c>
      <c r="AQ4708">
        <v>9.6976900000000005E-2</v>
      </c>
      <c r="AR4708">
        <v>9.1778700000000005E-2</v>
      </c>
      <c r="AS4708">
        <v>7.6856099999999997E-2</v>
      </c>
      <c r="AT4708">
        <v>7.8878600000000007E-2</v>
      </c>
      <c r="AU4708">
        <v>5.9501899999999996E-2</v>
      </c>
      <c r="AW4708">
        <v>9.6976900000000019E-2</v>
      </c>
      <c r="AX4708">
        <v>9.1778700000000005E-2</v>
      </c>
      <c r="AY4708">
        <v>7.6856099999999997E-2</v>
      </c>
      <c r="AZ4708">
        <v>7.8878600000000007E-2</v>
      </c>
      <c r="BA4708">
        <v>5.9501899999999996E-2</v>
      </c>
      <c r="BC4708" s="52">
        <v>100000</v>
      </c>
      <c r="BD4708" s="52">
        <v>100000</v>
      </c>
      <c r="BE4708">
        <v>0</v>
      </c>
      <c r="BF4708">
        <v>0</v>
      </c>
      <c r="BG4708">
        <v>0</v>
      </c>
    </row>
    <row r="4709" spans="1:59">
      <c r="A4709">
        <v>4708</v>
      </c>
      <c r="E4709">
        <v>9795.2054794520554</v>
      </c>
      <c r="K4709">
        <v>1888.8132292065409</v>
      </c>
      <c r="L4709">
        <v>1930.1982292065409</v>
      </c>
      <c r="M4709">
        <v>1971.5832292065409</v>
      </c>
      <c r="N4709">
        <v>2012.9682292065409</v>
      </c>
      <c r="O4709">
        <v>2054.3532292065411</v>
      </c>
      <c r="Q4709">
        <v>3065.7998566853239</v>
      </c>
      <c r="R4709">
        <v>2982.9724757732192</v>
      </c>
      <c r="S4709">
        <v>2900.1450948611146</v>
      </c>
      <c r="T4709">
        <v>2817.3177139490099</v>
      </c>
      <c r="U4709">
        <v>2734.4903330369052</v>
      </c>
      <c r="W4709">
        <v>0</v>
      </c>
      <c r="AB4709">
        <v>1</v>
      </c>
      <c r="AC4709">
        <v>1</v>
      </c>
      <c r="AD4709">
        <v>1</v>
      </c>
      <c r="AE4709">
        <v>1</v>
      </c>
      <c r="AF4709">
        <v>1</v>
      </c>
      <c r="AL4709">
        <v>6.3788556999999999</v>
      </c>
      <c r="AM4709" s="5">
        <v>8.5582752227783203</v>
      </c>
      <c r="AN4709">
        <v>570.77625570776252</v>
      </c>
      <c r="AO4709">
        <f t="shared" si="73"/>
        <v>26826.48401826484</v>
      </c>
      <c r="AP4709">
        <v>684.93150684931504</v>
      </c>
      <c r="AQ4709">
        <v>9.1141600000000003E-2</v>
      </c>
      <c r="AR4709">
        <v>7.7707800000000007E-2</v>
      </c>
      <c r="AS4709">
        <v>6.0563899999999997E-2</v>
      </c>
      <c r="AT4709">
        <v>6.6064600000000001E-2</v>
      </c>
      <c r="AU4709">
        <v>4.8355700000000001E-2</v>
      </c>
      <c r="AW4709">
        <v>9.1141600000000003E-2</v>
      </c>
      <c r="AX4709">
        <v>7.7707800000000007E-2</v>
      </c>
      <c r="AY4709">
        <v>6.056389999999999E-2</v>
      </c>
      <c r="AZ4709">
        <v>6.6064600000000001E-2</v>
      </c>
      <c r="BA4709">
        <v>4.8355700000000001E-2</v>
      </c>
      <c r="BC4709" s="52">
        <v>100000</v>
      </c>
      <c r="BD4709" s="52">
        <v>100000</v>
      </c>
      <c r="BE4709">
        <v>0</v>
      </c>
      <c r="BF4709">
        <v>0</v>
      </c>
      <c r="BG4709">
        <v>0</v>
      </c>
    </row>
    <row r="4710" spans="1:59">
      <c r="A4710">
        <v>4709</v>
      </c>
      <c r="E4710">
        <v>9795.2054794520554</v>
      </c>
      <c r="K4710">
        <v>2371.9980087710046</v>
      </c>
      <c r="L4710">
        <v>2414.0705087710048</v>
      </c>
      <c r="M4710">
        <v>2456.143008771005</v>
      </c>
      <c r="N4710">
        <v>2498.2155087710053</v>
      </c>
      <c r="O4710">
        <v>2540.2880087710055</v>
      </c>
      <c r="Q4710">
        <v>6039.9669025014373</v>
      </c>
      <c r="R4710">
        <v>5876.7877417821919</v>
      </c>
      <c r="S4710">
        <v>5713.6085810629465</v>
      </c>
      <c r="T4710">
        <v>5550.4294203437012</v>
      </c>
      <c r="U4710">
        <v>5387.2502596244558</v>
      </c>
      <c r="W4710">
        <v>1.6000000000000001E-3</v>
      </c>
      <c r="AB4710">
        <v>1</v>
      </c>
      <c r="AC4710">
        <v>1</v>
      </c>
      <c r="AD4710">
        <v>1</v>
      </c>
      <c r="AE4710">
        <v>1</v>
      </c>
      <c r="AF4710">
        <v>1</v>
      </c>
      <c r="AL4710">
        <v>6.0618449999999999</v>
      </c>
      <c r="AM4710" s="5">
        <v>9.832977294921875</v>
      </c>
      <c r="AN4710">
        <v>570.77625570776252</v>
      </c>
      <c r="AO4710">
        <f t="shared" si="73"/>
        <v>26826.48401826484</v>
      </c>
      <c r="AP4710">
        <v>684.93150684931504</v>
      </c>
      <c r="AQ4710">
        <v>9.0957300000000005E-2</v>
      </c>
      <c r="AR4710">
        <v>7.833119999999999E-2</v>
      </c>
      <c r="AS4710">
        <v>6.2620200000000001E-2</v>
      </c>
      <c r="AT4710">
        <v>6.605960000000001E-2</v>
      </c>
      <c r="AU4710">
        <v>3.2298299999999995E-2</v>
      </c>
      <c r="AW4710">
        <v>9.0957300000000005E-2</v>
      </c>
      <c r="AX4710">
        <v>7.8331199999999976E-2</v>
      </c>
      <c r="AY4710">
        <v>6.2620200000000001E-2</v>
      </c>
      <c r="AZ4710">
        <v>6.605960000000001E-2</v>
      </c>
      <c r="BA4710">
        <v>3.2298299999999988E-2</v>
      </c>
      <c r="BC4710" s="52">
        <v>100000</v>
      </c>
      <c r="BD4710" s="52">
        <v>100000</v>
      </c>
      <c r="BE4710">
        <v>0</v>
      </c>
      <c r="BF4710">
        <v>0</v>
      </c>
      <c r="BG4710">
        <v>0</v>
      </c>
    </row>
    <row r="4711" spans="1:59">
      <c r="A4711">
        <v>4710</v>
      </c>
      <c r="E4711">
        <v>9795.2054794520554</v>
      </c>
      <c r="K4711">
        <v>3186.0911525220408</v>
      </c>
      <c r="L4711">
        <v>3228.0261525220408</v>
      </c>
      <c r="M4711">
        <v>3269.9611525220407</v>
      </c>
      <c r="N4711">
        <v>3311.8961525220407</v>
      </c>
      <c r="O4711">
        <v>3353.8311525220406</v>
      </c>
      <c r="Q4711">
        <v>7534.7137763826086</v>
      </c>
      <c r="R4711">
        <v>7331.1516874207318</v>
      </c>
      <c r="S4711">
        <v>7127.5895984588551</v>
      </c>
      <c r="T4711">
        <v>6924.0275094969784</v>
      </c>
      <c r="U4711">
        <v>6720.4654205351017</v>
      </c>
      <c r="W4711">
        <v>3.4570000000000004E-2</v>
      </c>
      <c r="AB4711">
        <v>1</v>
      </c>
      <c r="AC4711">
        <v>1</v>
      </c>
      <c r="AD4711">
        <v>1</v>
      </c>
      <c r="AE4711">
        <v>1</v>
      </c>
      <c r="AF4711">
        <v>1</v>
      </c>
      <c r="AL4711">
        <v>5.4228959999999997</v>
      </c>
      <c r="AM4711" s="5">
        <v>11.36960411071777</v>
      </c>
      <c r="AN4711">
        <v>570.77625570776252</v>
      </c>
      <c r="AO4711">
        <f t="shared" si="73"/>
        <v>26826.48401826484</v>
      </c>
      <c r="AP4711">
        <v>684.93150684931504</v>
      </c>
      <c r="AQ4711">
        <v>9.0396400000000002E-2</v>
      </c>
      <c r="AR4711">
        <v>7.5599E-2</v>
      </c>
      <c r="AS4711">
        <v>4.2850600000000003E-2</v>
      </c>
      <c r="AT4711">
        <v>1.9561499999999999E-2</v>
      </c>
      <c r="AU4711">
        <v>2.16049E-2</v>
      </c>
      <c r="AW4711">
        <v>9.0396400000000002E-2</v>
      </c>
      <c r="AX4711">
        <v>7.5599000000000013E-2</v>
      </c>
      <c r="AY4711">
        <v>4.2850600000000003E-2</v>
      </c>
      <c r="AZ4711">
        <v>1.9561499999999996E-2</v>
      </c>
      <c r="BA4711">
        <v>2.1604899999999996E-2</v>
      </c>
      <c r="BC4711" s="52">
        <v>100000</v>
      </c>
      <c r="BD4711" s="52">
        <v>100000</v>
      </c>
      <c r="BE4711">
        <v>0</v>
      </c>
      <c r="BF4711">
        <v>0</v>
      </c>
      <c r="BG4711">
        <v>0</v>
      </c>
    </row>
    <row r="4712" spans="1:59">
      <c r="A4712">
        <v>4711</v>
      </c>
      <c r="E4712">
        <v>9795.2054794520554</v>
      </c>
      <c r="K4712">
        <v>3725.6474897023591</v>
      </c>
      <c r="L4712">
        <v>3766.894989702359</v>
      </c>
      <c r="M4712">
        <v>3808.1424897023589</v>
      </c>
      <c r="N4712">
        <v>3849.3899897023589</v>
      </c>
      <c r="O4712">
        <v>3890.6374897023588</v>
      </c>
      <c r="Q4712">
        <v>8290.6148567933233</v>
      </c>
      <c r="R4712">
        <v>8066.6309179709951</v>
      </c>
      <c r="S4712">
        <v>7842.646979148667</v>
      </c>
      <c r="T4712">
        <v>7618.6630403263389</v>
      </c>
      <c r="U4712">
        <v>7394.6791015040108</v>
      </c>
      <c r="W4712">
        <v>0.13193000000000002</v>
      </c>
      <c r="AB4712">
        <v>1</v>
      </c>
      <c r="AC4712">
        <v>1</v>
      </c>
      <c r="AD4712">
        <v>1</v>
      </c>
      <c r="AE4712">
        <v>1</v>
      </c>
      <c r="AF4712">
        <v>1</v>
      </c>
      <c r="AL4712">
        <v>3.7263706000000001</v>
      </c>
      <c r="AM4712" s="5">
        <v>11.53668785095215</v>
      </c>
      <c r="AN4712">
        <v>570.77625570776252</v>
      </c>
      <c r="AO4712">
        <f t="shared" si="73"/>
        <v>26826.48401826484</v>
      </c>
      <c r="AP4712">
        <v>684.93150684931504</v>
      </c>
      <c r="AQ4712">
        <v>8.3081999999999989E-2</v>
      </c>
      <c r="AR4712">
        <v>2.55517E-2</v>
      </c>
      <c r="AS4712">
        <v>3.84608E-3</v>
      </c>
      <c r="AT4712">
        <v>4.0825100000000001E-3</v>
      </c>
      <c r="AU4712">
        <v>2.11773E-2</v>
      </c>
      <c r="AW4712">
        <v>8.3081999999999975E-2</v>
      </c>
      <c r="AX4712">
        <v>2.5551699999999997E-2</v>
      </c>
      <c r="AY4712">
        <v>3.8460800000000017E-3</v>
      </c>
      <c r="AZ4712">
        <v>4.0825099999999975E-3</v>
      </c>
      <c r="BA4712">
        <v>2.1177299999999996E-2</v>
      </c>
      <c r="BC4712" s="52">
        <v>100000</v>
      </c>
      <c r="BD4712" s="52">
        <v>100000</v>
      </c>
      <c r="BE4712">
        <v>0</v>
      </c>
      <c r="BF4712">
        <v>0</v>
      </c>
      <c r="BG4712">
        <v>0</v>
      </c>
    </row>
    <row r="4713" spans="1:59">
      <c r="A4713">
        <v>4712</v>
      </c>
      <c r="E4713">
        <v>9795.2054794520554</v>
      </c>
      <c r="K4713">
        <v>3518.4637130103238</v>
      </c>
      <c r="L4713">
        <v>3567.1362130103239</v>
      </c>
      <c r="M4713">
        <v>3615.808713010324</v>
      </c>
      <c r="N4713">
        <v>3664.4812130103242</v>
      </c>
      <c r="O4713">
        <v>3713.1537130103243</v>
      </c>
      <c r="Q4713">
        <v>6451.5189686025706</v>
      </c>
      <c r="R4713">
        <v>6277.2210847306578</v>
      </c>
      <c r="S4713">
        <v>6102.9232008587451</v>
      </c>
      <c r="T4713">
        <v>5928.6253169868323</v>
      </c>
      <c r="U4713">
        <v>5754.3274331149196</v>
      </c>
      <c r="W4713">
        <v>0.31845000000000001</v>
      </c>
      <c r="AB4713">
        <v>1</v>
      </c>
      <c r="AC4713">
        <v>1</v>
      </c>
      <c r="AD4713">
        <v>1</v>
      </c>
      <c r="AE4713">
        <v>1</v>
      </c>
      <c r="AF4713">
        <v>1</v>
      </c>
      <c r="AL4713">
        <v>2.1685479999999999</v>
      </c>
      <c r="AM4713" s="5">
        <v>11.653854370117189</v>
      </c>
      <c r="AN4713">
        <v>570.77625570776252</v>
      </c>
      <c r="AO4713">
        <f t="shared" si="73"/>
        <v>26826.48401826484</v>
      </c>
      <c r="AP4713">
        <v>684.93150684931504</v>
      </c>
      <c r="AQ4713">
        <v>6.7734700000000009E-2</v>
      </c>
      <c r="AR4713">
        <v>3.9064399999999997E-3</v>
      </c>
      <c r="AS4713">
        <v>1.4801999999999999E-3</v>
      </c>
      <c r="AT4713">
        <v>8.8055899999999994E-4</v>
      </c>
      <c r="AU4713">
        <v>1.0879000000000002E-3</v>
      </c>
      <c r="AW4713">
        <v>6.7734700000000009E-2</v>
      </c>
      <c r="AX4713">
        <v>3.9064399999999971E-3</v>
      </c>
      <c r="AY4713">
        <v>1.480200000000001E-3</v>
      </c>
      <c r="AZ4713">
        <v>8.8055900000000298E-4</v>
      </c>
      <c r="BA4713">
        <v>1.0879000000000028E-3</v>
      </c>
      <c r="BC4713" s="52">
        <v>100000</v>
      </c>
      <c r="BD4713" s="52">
        <v>100000</v>
      </c>
      <c r="BE4713">
        <v>0</v>
      </c>
      <c r="BF4713">
        <v>0</v>
      </c>
      <c r="BG4713">
        <v>0</v>
      </c>
    </row>
    <row r="4714" spans="1:59">
      <c r="A4714">
        <v>4713</v>
      </c>
      <c r="E4714">
        <v>9795.2054794520554</v>
      </c>
      <c r="K4714">
        <v>3478.1983147132851</v>
      </c>
      <c r="L4714">
        <v>3552.693314713285</v>
      </c>
      <c r="M4714">
        <v>3627.1883147132849</v>
      </c>
      <c r="N4714">
        <v>3701.6833147132847</v>
      </c>
      <c r="O4714">
        <v>3776.1783147132846</v>
      </c>
      <c r="Q4714">
        <v>6401.9505240961098</v>
      </c>
      <c r="R4714">
        <v>6228.9918094951863</v>
      </c>
      <c r="S4714">
        <v>6056.0330948942628</v>
      </c>
      <c r="T4714">
        <v>5883.0743802933393</v>
      </c>
      <c r="U4714">
        <v>5710.1156656924159</v>
      </c>
      <c r="W4714">
        <v>0.48099000000000003</v>
      </c>
      <c r="AB4714">
        <v>1</v>
      </c>
      <c r="AC4714">
        <v>1</v>
      </c>
      <c r="AD4714">
        <v>1</v>
      </c>
      <c r="AE4714">
        <v>1</v>
      </c>
      <c r="AF4714">
        <v>1</v>
      </c>
      <c r="AL4714">
        <v>1.0524845</v>
      </c>
      <c r="AM4714" s="5">
        <v>11.450971603393549</v>
      </c>
      <c r="AN4714">
        <v>570.77625570776252</v>
      </c>
      <c r="AO4714">
        <f t="shared" si="73"/>
        <v>26826.48401826484</v>
      </c>
      <c r="AP4714">
        <v>684.93150684931504</v>
      </c>
      <c r="AQ4714">
        <v>6.5783400000000006E-2</v>
      </c>
      <c r="AR4714">
        <v>2.9224400000000001E-3</v>
      </c>
      <c r="AS4714">
        <v>1.13236E-3</v>
      </c>
      <c r="AT4714">
        <v>3.8690000000000003E-4</v>
      </c>
      <c r="AU4714">
        <v>6.2339599999999991E-4</v>
      </c>
      <c r="AW4714">
        <v>6.5783400000000006E-2</v>
      </c>
      <c r="AX4714">
        <v>2.9224399999999984E-3</v>
      </c>
      <c r="AY4714">
        <v>1.1323599999999989E-3</v>
      </c>
      <c r="AZ4714">
        <v>3.8690000000000252E-4</v>
      </c>
      <c r="BA4714">
        <v>6.2339599999999828E-4</v>
      </c>
      <c r="BC4714" s="52">
        <v>100000</v>
      </c>
      <c r="BD4714" s="52">
        <v>100000</v>
      </c>
      <c r="BE4714">
        <v>0</v>
      </c>
      <c r="BF4714">
        <v>0</v>
      </c>
      <c r="BG4714">
        <v>0</v>
      </c>
    </row>
    <row r="4715" spans="1:59">
      <c r="A4715">
        <v>4714</v>
      </c>
      <c r="E4715">
        <v>9795.2054794520554</v>
      </c>
      <c r="K4715">
        <v>3716.1302137412413</v>
      </c>
      <c r="L4715">
        <v>3820.8727137412416</v>
      </c>
      <c r="M4715">
        <v>3925.6152137412419</v>
      </c>
      <c r="N4715">
        <v>4030.3577137412422</v>
      </c>
      <c r="O4715">
        <v>4135.1002137412424</v>
      </c>
      <c r="Q4715">
        <v>6069.2076626029902</v>
      </c>
      <c r="R4715">
        <v>5905.2385171587548</v>
      </c>
      <c r="S4715">
        <v>5741.2693717145194</v>
      </c>
      <c r="T4715">
        <v>5577.3002262702839</v>
      </c>
      <c r="U4715">
        <v>5413.3310808260485</v>
      </c>
      <c r="W4715">
        <v>0.59450000000000003</v>
      </c>
      <c r="AB4715">
        <v>1</v>
      </c>
      <c r="AC4715">
        <v>1</v>
      </c>
      <c r="AD4715">
        <v>1</v>
      </c>
      <c r="AE4715">
        <v>1</v>
      </c>
      <c r="AF4715">
        <v>1</v>
      </c>
      <c r="AL4715">
        <v>1.9197010999999999</v>
      </c>
      <c r="AM4715" s="5">
        <v>11.427236557006839</v>
      </c>
      <c r="AN4715">
        <v>570.77625570776252</v>
      </c>
      <c r="AO4715">
        <f t="shared" si="73"/>
        <v>26826.48401826484</v>
      </c>
      <c r="AP4715">
        <v>684.93150684931504</v>
      </c>
      <c r="AQ4715">
        <v>6.2774099999999999E-2</v>
      </c>
      <c r="AR4715">
        <v>2.90537E-3</v>
      </c>
      <c r="AS4715">
        <v>1.1220099999999999E-3</v>
      </c>
      <c r="AT4715">
        <v>3.8316000000000001E-4</v>
      </c>
      <c r="AU4715">
        <v>6.1703600000000006E-4</v>
      </c>
      <c r="AW4715">
        <v>6.2774099999999999E-2</v>
      </c>
      <c r="AX4715">
        <v>2.9053699999999974E-3</v>
      </c>
      <c r="AY4715">
        <v>1.1220099999999997E-3</v>
      </c>
      <c r="AZ4715">
        <v>3.8316000000000044E-4</v>
      </c>
      <c r="BA4715">
        <v>6.1703600000000136E-4</v>
      </c>
      <c r="BC4715" s="52">
        <v>100000</v>
      </c>
      <c r="BD4715" s="52">
        <v>100000</v>
      </c>
      <c r="BE4715">
        <v>0</v>
      </c>
      <c r="BF4715">
        <v>0</v>
      </c>
      <c r="BG4715">
        <v>0</v>
      </c>
    </row>
    <row r="4716" spans="1:59">
      <c r="A4716">
        <v>4715</v>
      </c>
      <c r="E4716">
        <v>9795.2054794520554</v>
      </c>
      <c r="K4716">
        <v>4180.2804413834683</v>
      </c>
      <c r="L4716">
        <v>4346.9229413834682</v>
      </c>
      <c r="M4716">
        <v>4513.5654413834682</v>
      </c>
      <c r="N4716">
        <v>4680.2079413834681</v>
      </c>
      <c r="O4716">
        <v>4846.850441383468</v>
      </c>
      <c r="Q4716">
        <v>5568.5862567461518</v>
      </c>
      <c r="R4716">
        <v>5418.142182442647</v>
      </c>
      <c r="S4716">
        <v>5267.6981081391423</v>
      </c>
      <c r="T4716">
        <v>5117.2540338356375</v>
      </c>
      <c r="U4716">
        <v>4966.8099595321328</v>
      </c>
      <c r="W4716">
        <v>0.67941999999999991</v>
      </c>
      <c r="AB4716">
        <v>1</v>
      </c>
      <c r="AC4716">
        <v>1</v>
      </c>
      <c r="AD4716">
        <v>1</v>
      </c>
      <c r="AE4716">
        <v>1</v>
      </c>
      <c r="AF4716">
        <v>1</v>
      </c>
      <c r="AL4716">
        <v>2.1090936999999998</v>
      </c>
      <c r="AM4716" s="5">
        <v>12.326663017272949</v>
      </c>
      <c r="AN4716">
        <v>570.77625570776252</v>
      </c>
      <c r="AO4716">
        <f t="shared" si="73"/>
        <v>26826.48401826484</v>
      </c>
      <c r="AP4716">
        <v>684.93150684931504</v>
      </c>
      <c r="AQ4716">
        <v>6.3392299999999999E-2</v>
      </c>
      <c r="AR4716">
        <v>2.9318499999999997E-3</v>
      </c>
      <c r="AS4716">
        <v>1.12608E-3</v>
      </c>
      <c r="AT4716">
        <v>3.8443100000000002E-4</v>
      </c>
      <c r="AU4716">
        <v>6.2173700000000003E-4</v>
      </c>
      <c r="AW4716">
        <v>6.3392299999999999E-2</v>
      </c>
      <c r="AX4716">
        <v>2.9318499999999997E-3</v>
      </c>
      <c r="AY4716">
        <v>1.1260800000000015E-3</v>
      </c>
      <c r="AZ4716">
        <v>3.8443099999999758E-4</v>
      </c>
      <c r="BA4716">
        <v>6.2173699999999721E-4</v>
      </c>
      <c r="BC4716" s="52">
        <v>100000</v>
      </c>
      <c r="BD4716" s="52">
        <v>100000</v>
      </c>
      <c r="BE4716">
        <v>0</v>
      </c>
      <c r="BF4716">
        <v>0</v>
      </c>
      <c r="BG4716">
        <v>0</v>
      </c>
    </row>
    <row r="4717" spans="1:59">
      <c r="A4717">
        <v>4716</v>
      </c>
      <c r="E4717">
        <v>9795.2054794520554</v>
      </c>
      <c r="K4717">
        <v>4315.7185992916893</v>
      </c>
      <c r="L4717">
        <v>4517.8360992916896</v>
      </c>
      <c r="M4717">
        <v>4719.9535992916899</v>
      </c>
      <c r="N4717">
        <v>4922.0710992916902</v>
      </c>
      <c r="O4717">
        <v>5124.1885992916905</v>
      </c>
      <c r="Q4717">
        <v>5578.6538060033681</v>
      </c>
      <c r="R4717">
        <v>5427.9377411459473</v>
      </c>
      <c r="S4717">
        <v>5277.2216762885264</v>
      </c>
      <c r="T4717">
        <v>5126.5056114311055</v>
      </c>
      <c r="U4717">
        <v>4975.7895465736847</v>
      </c>
      <c r="W4717">
        <v>0.70362000000000002</v>
      </c>
      <c r="AB4717">
        <v>1</v>
      </c>
      <c r="AC4717">
        <v>1</v>
      </c>
      <c r="AD4717">
        <v>1</v>
      </c>
      <c r="AE4717">
        <v>1</v>
      </c>
      <c r="AF4717">
        <v>1</v>
      </c>
      <c r="AL4717">
        <v>2.1803436</v>
      </c>
      <c r="AM4717" s="5">
        <v>12.99990177154541</v>
      </c>
      <c r="AN4717">
        <v>570.77625570776252</v>
      </c>
      <c r="AO4717">
        <f t="shared" si="73"/>
        <v>26826.48401826484</v>
      </c>
      <c r="AP4717">
        <v>684.93150684931504</v>
      </c>
      <c r="AQ4717">
        <v>7.9579400000000008E-2</v>
      </c>
      <c r="AR4717">
        <v>2.89267E-3</v>
      </c>
      <c r="AS4717">
        <v>1.1275999999999999E-3</v>
      </c>
      <c r="AT4717">
        <v>3.7988399999999998E-4</v>
      </c>
      <c r="AU4717">
        <v>6.2365199999999993E-4</v>
      </c>
      <c r="AW4717">
        <v>7.9579400000000008E-2</v>
      </c>
      <c r="AX4717">
        <v>2.89267E-3</v>
      </c>
      <c r="AY4717">
        <v>1.1275999999999994E-3</v>
      </c>
      <c r="AZ4717">
        <v>3.79883999999997E-4</v>
      </c>
      <c r="BA4717">
        <v>6.2365200000000232E-4</v>
      </c>
      <c r="BC4717" s="52">
        <v>100000</v>
      </c>
      <c r="BD4717" s="52">
        <v>100000</v>
      </c>
      <c r="BE4717">
        <v>0</v>
      </c>
      <c r="BF4717">
        <v>0</v>
      </c>
      <c r="BG4717">
        <v>0</v>
      </c>
    </row>
    <row r="4718" spans="1:59">
      <c r="A4718">
        <v>4717</v>
      </c>
      <c r="E4718">
        <v>9795.2054794520554</v>
      </c>
      <c r="K4718">
        <v>4193.4582080988621</v>
      </c>
      <c r="L4718">
        <v>4457.4482080988619</v>
      </c>
      <c r="M4718">
        <v>4721.4382080988617</v>
      </c>
      <c r="N4718">
        <v>4985.4282080988614</v>
      </c>
      <c r="O4718">
        <v>5249.4182080988612</v>
      </c>
      <c r="Q4718">
        <v>4874.6930971044258</v>
      </c>
      <c r="R4718">
        <v>4742.9956329036531</v>
      </c>
      <c r="S4718">
        <v>4611.2981687028805</v>
      </c>
      <c r="T4718">
        <v>4479.6007045021079</v>
      </c>
      <c r="U4718">
        <v>4347.9032403013352</v>
      </c>
      <c r="W4718">
        <v>0.70030999999999999</v>
      </c>
      <c r="AB4718">
        <v>1</v>
      </c>
      <c r="AC4718">
        <v>1</v>
      </c>
      <c r="AD4718">
        <v>1</v>
      </c>
      <c r="AE4718">
        <v>1</v>
      </c>
      <c r="AF4718">
        <v>1</v>
      </c>
      <c r="AL4718">
        <v>2.2945427999999999</v>
      </c>
      <c r="AM4718" s="5">
        <v>11.524691581726071</v>
      </c>
      <c r="AN4718">
        <v>570.77625570776252</v>
      </c>
      <c r="AO4718">
        <f t="shared" si="73"/>
        <v>26826.48401826484</v>
      </c>
      <c r="AP4718">
        <v>684.93150684931504</v>
      </c>
      <c r="AQ4718">
        <v>8.2927700000000007E-2</v>
      </c>
      <c r="AR4718">
        <v>2.8985199999999999E-3</v>
      </c>
      <c r="AS4718">
        <v>1.1291000000000001E-3</v>
      </c>
      <c r="AT4718">
        <v>3.7893300000000003E-4</v>
      </c>
      <c r="AU4718">
        <v>6.1902799999999998E-4</v>
      </c>
      <c r="AW4718">
        <v>8.2927700000000007E-2</v>
      </c>
      <c r="AX4718">
        <v>2.8985200000000017E-3</v>
      </c>
      <c r="AY4718">
        <v>1.1291000000000009E-3</v>
      </c>
      <c r="AZ4718">
        <v>3.7893299999999797E-4</v>
      </c>
      <c r="BA4718">
        <v>6.1902800000000063E-4</v>
      </c>
      <c r="BC4718" s="52">
        <v>100000</v>
      </c>
      <c r="BD4718" s="52">
        <v>100000</v>
      </c>
      <c r="BE4718">
        <v>0</v>
      </c>
      <c r="BF4718">
        <v>0</v>
      </c>
      <c r="BG4718">
        <v>0</v>
      </c>
    </row>
    <row r="4719" spans="1:59">
      <c r="A4719">
        <v>4718</v>
      </c>
      <c r="E4719">
        <v>9795.2054794520554</v>
      </c>
      <c r="K4719">
        <v>4049.2348723803789</v>
      </c>
      <c r="L4719">
        <v>4373.1173723803786</v>
      </c>
      <c r="M4719">
        <v>4696.9998723803783</v>
      </c>
      <c r="N4719">
        <v>5020.882372380378</v>
      </c>
      <c r="O4719">
        <v>5344.7648723803777</v>
      </c>
      <c r="Q4719">
        <v>4803.3864079667064</v>
      </c>
      <c r="R4719">
        <v>4673.6154057060185</v>
      </c>
      <c r="S4719">
        <v>4543.8444034453305</v>
      </c>
      <c r="T4719">
        <v>4414.0734011846425</v>
      </c>
      <c r="U4719">
        <v>4284.3023989239546</v>
      </c>
      <c r="W4719">
        <v>0.65901999999999994</v>
      </c>
      <c r="AB4719">
        <v>1</v>
      </c>
      <c r="AC4719">
        <v>1</v>
      </c>
      <c r="AD4719">
        <v>1</v>
      </c>
      <c r="AE4719">
        <v>1</v>
      </c>
      <c r="AF4719">
        <v>1</v>
      </c>
      <c r="AL4719">
        <v>2.7489393</v>
      </c>
      <c r="AM4719" s="5">
        <v>12.650559425354</v>
      </c>
      <c r="AN4719">
        <v>570.77625570776252</v>
      </c>
      <c r="AO4719">
        <f t="shared" si="73"/>
        <v>26826.48401826484</v>
      </c>
      <c r="AP4719">
        <v>684.93150684931504</v>
      </c>
      <c r="AQ4719">
        <v>8.8200500000000001E-2</v>
      </c>
      <c r="AR4719">
        <v>2.87653E-3</v>
      </c>
      <c r="AS4719">
        <v>1.1259099999999999E-3</v>
      </c>
      <c r="AT4719">
        <v>3.7852400000000004E-4</v>
      </c>
      <c r="AU4719">
        <v>6.1660299999999996E-4</v>
      </c>
      <c r="AW4719">
        <v>8.8200500000000001E-2</v>
      </c>
      <c r="AX4719">
        <v>2.8765300000000021E-3</v>
      </c>
      <c r="AY4719">
        <v>1.1259100000000008E-3</v>
      </c>
      <c r="AZ4719">
        <v>3.7852399999999814E-4</v>
      </c>
      <c r="BA4719">
        <v>6.1660300000000029E-4</v>
      </c>
      <c r="BC4719" s="52">
        <v>100000</v>
      </c>
      <c r="BD4719" s="52">
        <v>100000</v>
      </c>
      <c r="BE4719">
        <v>0</v>
      </c>
      <c r="BF4719">
        <v>0</v>
      </c>
      <c r="BG4719">
        <v>0</v>
      </c>
    </row>
    <row r="4720" spans="1:59">
      <c r="A4720">
        <v>4719</v>
      </c>
      <c r="E4720">
        <v>9795.2054794520554</v>
      </c>
      <c r="K4720">
        <v>3757.8598083399902</v>
      </c>
      <c r="L4720">
        <v>4185.41230833999</v>
      </c>
      <c r="M4720">
        <v>4612.9648083399898</v>
      </c>
      <c r="N4720">
        <v>5040.5173083399895</v>
      </c>
      <c r="O4720">
        <v>5468.0698083399893</v>
      </c>
      <c r="Q4720">
        <v>4358.4894235267147</v>
      </c>
      <c r="R4720">
        <v>4240.7380097659252</v>
      </c>
      <c r="S4720">
        <v>4122.9865960051357</v>
      </c>
      <c r="T4720">
        <v>4005.2351822443466</v>
      </c>
      <c r="U4720">
        <v>3887.4837684835575</v>
      </c>
      <c r="W4720">
        <v>0.55995000000000006</v>
      </c>
      <c r="AB4720">
        <v>1</v>
      </c>
      <c r="AC4720">
        <v>1</v>
      </c>
      <c r="AD4720">
        <v>1</v>
      </c>
      <c r="AE4720">
        <v>1</v>
      </c>
      <c r="AF4720">
        <v>1</v>
      </c>
      <c r="AL4720">
        <v>2.7442725000000001</v>
      </c>
      <c r="AM4720" s="5">
        <v>12.38687801361084</v>
      </c>
      <c r="AN4720">
        <v>570.77625570776252</v>
      </c>
      <c r="AO4720">
        <f t="shared" si="73"/>
        <v>26826.48401826484</v>
      </c>
      <c r="AP4720">
        <v>684.93150684931504</v>
      </c>
      <c r="AQ4720">
        <v>8.99427E-2</v>
      </c>
      <c r="AR4720">
        <v>2.8966700000000001E-3</v>
      </c>
      <c r="AS4720">
        <v>1.1272200000000002E-3</v>
      </c>
      <c r="AT4720">
        <v>4.7340199999999999E-4</v>
      </c>
      <c r="AU4720">
        <v>6.2232200000000002E-4</v>
      </c>
      <c r="AW4720">
        <v>8.99427E-2</v>
      </c>
      <c r="AX4720">
        <v>2.896669999999997E-3</v>
      </c>
      <c r="AY4720">
        <v>1.1272199999999982E-3</v>
      </c>
      <c r="AZ4720">
        <v>4.7340199999999777E-4</v>
      </c>
      <c r="BA4720">
        <v>6.2232200000000154E-4</v>
      </c>
      <c r="BC4720" s="52">
        <v>100000</v>
      </c>
      <c r="BD4720" s="52">
        <v>100000</v>
      </c>
      <c r="BE4720">
        <v>0</v>
      </c>
      <c r="BF4720">
        <v>0</v>
      </c>
      <c r="BG4720">
        <v>0</v>
      </c>
    </row>
    <row r="4721" spans="1:59">
      <c r="A4721">
        <v>4720</v>
      </c>
      <c r="E4721">
        <v>9795.2054794520554</v>
      </c>
      <c r="K4721">
        <v>3762.2523972451222</v>
      </c>
      <c r="L4721">
        <v>4372.7290639117891</v>
      </c>
      <c r="M4721">
        <v>4983.2057305784556</v>
      </c>
      <c r="N4721">
        <v>5593.682397245122</v>
      </c>
      <c r="O4721">
        <v>6204.1590639117885</v>
      </c>
      <c r="Q4721">
        <v>4722.8460139089748</v>
      </c>
      <c r="R4721">
        <v>4595.2509360796148</v>
      </c>
      <c r="S4721">
        <v>4467.6558582502548</v>
      </c>
      <c r="T4721">
        <v>4340.0607804208948</v>
      </c>
      <c r="U4721">
        <v>4212.4657025915349</v>
      </c>
      <c r="W4721">
        <v>0.42163</v>
      </c>
      <c r="AB4721">
        <v>1</v>
      </c>
      <c r="AC4721">
        <v>1</v>
      </c>
      <c r="AD4721">
        <v>1</v>
      </c>
      <c r="AE4721">
        <v>1</v>
      </c>
      <c r="AF4721">
        <v>1</v>
      </c>
      <c r="AL4721">
        <v>2.8024184999999999</v>
      </c>
      <c r="AM4721" s="5">
        <v>10.740138053894039</v>
      </c>
      <c r="AN4721">
        <v>570.77625570776252</v>
      </c>
      <c r="AO4721">
        <f t="shared" si="73"/>
        <v>26826.48401826484</v>
      </c>
      <c r="AP4721">
        <v>684.93150684931504</v>
      </c>
      <c r="AQ4721">
        <v>9.8238900000000004E-2</v>
      </c>
      <c r="AR4721">
        <v>5.1877299999999998E-3</v>
      </c>
      <c r="AS4721">
        <v>1.6814800000000002E-3</v>
      </c>
      <c r="AT4721">
        <v>9.7571099999999998E-4</v>
      </c>
      <c r="AU4721">
        <v>9.8069999999999993E-4</v>
      </c>
      <c r="AW4721">
        <v>9.8238900000000004E-2</v>
      </c>
      <c r="AX4721">
        <v>5.1877300000000015E-3</v>
      </c>
      <c r="AY4721">
        <v>1.6814799999999991E-3</v>
      </c>
      <c r="AZ4721">
        <v>9.7571099999999716E-4</v>
      </c>
      <c r="BA4721">
        <v>9.8070000000000102E-4</v>
      </c>
      <c r="BC4721" s="52">
        <v>100000</v>
      </c>
      <c r="BD4721" s="52">
        <v>100000</v>
      </c>
      <c r="BE4721">
        <v>0</v>
      </c>
      <c r="BF4721">
        <v>0</v>
      </c>
      <c r="BG4721">
        <v>0</v>
      </c>
    </row>
    <row r="4722" spans="1:59">
      <c r="A4722">
        <v>4721</v>
      </c>
      <c r="E4722">
        <v>9795.2054794520554</v>
      </c>
      <c r="K4722">
        <v>4109.2669207505096</v>
      </c>
      <c r="L4722">
        <v>4895.59942075051</v>
      </c>
      <c r="M4722">
        <v>5681.9319207505105</v>
      </c>
      <c r="N4722">
        <v>6468.2644207505109</v>
      </c>
      <c r="O4722">
        <v>7254.5969207505113</v>
      </c>
      <c r="Q4722">
        <v>5135.295946013759</v>
      </c>
      <c r="R4722">
        <v>4996.5578875320161</v>
      </c>
      <c r="S4722">
        <v>4857.8198290502733</v>
      </c>
      <c r="T4722">
        <v>4719.0817705685304</v>
      </c>
      <c r="U4722">
        <v>4580.3437120867875</v>
      </c>
      <c r="W4722">
        <v>0.27973999999999999</v>
      </c>
      <c r="AB4722">
        <v>1</v>
      </c>
      <c r="AC4722">
        <v>1</v>
      </c>
      <c r="AD4722">
        <v>1</v>
      </c>
      <c r="AE4722">
        <v>1</v>
      </c>
      <c r="AF4722">
        <v>1</v>
      </c>
      <c r="AL4722">
        <v>2.9616775999999998</v>
      </c>
      <c r="AM4722" s="5">
        <v>6.6867413520812988</v>
      </c>
      <c r="AN4722">
        <v>570.77625570776252</v>
      </c>
      <c r="AO4722">
        <f t="shared" si="73"/>
        <v>26826.48401826484</v>
      </c>
      <c r="AP4722">
        <v>684.93150684931504</v>
      </c>
      <c r="AQ4722">
        <v>0.108141</v>
      </c>
      <c r="AR4722">
        <v>8.7449399999999997E-2</v>
      </c>
      <c r="AS4722">
        <v>4.2503300000000001E-2</v>
      </c>
      <c r="AT4722">
        <v>3.9373699999999998E-2</v>
      </c>
      <c r="AU4722">
        <v>3.8849099999999998E-2</v>
      </c>
      <c r="AW4722">
        <v>0.108141</v>
      </c>
      <c r="AX4722">
        <v>8.7449399999999997E-2</v>
      </c>
      <c r="AY4722">
        <v>4.2503300000000008E-2</v>
      </c>
      <c r="AZ4722">
        <v>3.9373699999999998E-2</v>
      </c>
      <c r="BA4722">
        <v>3.8849099999999998E-2</v>
      </c>
      <c r="BC4722" s="52">
        <v>100000</v>
      </c>
      <c r="BD4722" s="52">
        <v>100000</v>
      </c>
      <c r="BE4722">
        <v>0</v>
      </c>
      <c r="BF4722">
        <v>0</v>
      </c>
      <c r="BG4722">
        <v>0</v>
      </c>
    </row>
    <row r="4723" spans="1:59">
      <c r="A4723">
        <v>4722</v>
      </c>
      <c r="E4723">
        <v>9795.2054794520554</v>
      </c>
      <c r="K4723">
        <v>4675.1787913616163</v>
      </c>
      <c r="L4723">
        <v>5508.3954580282825</v>
      </c>
      <c r="M4723">
        <v>6341.6121246949488</v>
      </c>
      <c r="N4723">
        <v>7174.828791361615</v>
      </c>
      <c r="O4723">
        <v>8008.0454580282812</v>
      </c>
      <c r="Q4723">
        <v>5151.5834938478074</v>
      </c>
      <c r="R4723">
        <v>5012.4054020052645</v>
      </c>
      <c r="S4723">
        <v>4873.2273101627216</v>
      </c>
      <c r="T4723">
        <v>4734.0492183201786</v>
      </c>
      <c r="U4723">
        <v>4594.8711264776357</v>
      </c>
      <c r="W4723">
        <v>7.8730000000000008E-2</v>
      </c>
      <c r="AB4723">
        <v>1</v>
      </c>
      <c r="AC4723">
        <v>1</v>
      </c>
      <c r="AD4723">
        <v>1</v>
      </c>
      <c r="AE4723">
        <v>1</v>
      </c>
      <c r="AF4723">
        <v>1</v>
      </c>
      <c r="AL4723">
        <v>3.6522383999999999</v>
      </c>
      <c r="AM4723" s="5">
        <v>5.0755786895751953</v>
      </c>
      <c r="AN4723">
        <v>570.77625570776252</v>
      </c>
      <c r="AO4723">
        <f t="shared" si="73"/>
        <v>26826.48401826484</v>
      </c>
      <c r="AP4723">
        <v>684.93150684931504</v>
      </c>
      <c r="AQ4723">
        <v>0.112993</v>
      </c>
      <c r="AR4723">
        <v>0.10399800000000001</v>
      </c>
      <c r="AS4723">
        <v>8.2000799999999999E-2</v>
      </c>
      <c r="AT4723">
        <v>5.0627600000000002E-2</v>
      </c>
      <c r="AU4723">
        <v>4.8106299999999998E-2</v>
      </c>
      <c r="AW4723">
        <v>0.112993</v>
      </c>
      <c r="AX4723">
        <v>0.10399800000000002</v>
      </c>
      <c r="AY4723">
        <v>8.2000799999999999E-2</v>
      </c>
      <c r="AZ4723">
        <v>5.0627600000000009E-2</v>
      </c>
      <c r="BA4723">
        <v>4.8106300000000005E-2</v>
      </c>
      <c r="BC4723" s="52">
        <v>100000</v>
      </c>
      <c r="BD4723" s="52">
        <v>100000</v>
      </c>
      <c r="BE4723">
        <v>0</v>
      </c>
      <c r="BF4723">
        <v>0</v>
      </c>
      <c r="BG4723">
        <v>0</v>
      </c>
    </row>
    <row r="4724" spans="1:59">
      <c r="A4724">
        <v>4723</v>
      </c>
      <c r="E4724">
        <v>9795.2054794520554</v>
      </c>
      <c r="K4724">
        <v>5069.0475965217402</v>
      </c>
      <c r="L4724">
        <v>5823.8375965217401</v>
      </c>
      <c r="M4724">
        <v>6578.6275965217401</v>
      </c>
      <c r="N4724">
        <v>7333.4175965217401</v>
      </c>
      <c r="O4724">
        <v>8088.20759652174</v>
      </c>
      <c r="Q4724">
        <v>5403.2087245029106</v>
      </c>
      <c r="R4724">
        <v>5257.2325831224707</v>
      </c>
      <c r="S4724">
        <v>5111.2564417420308</v>
      </c>
      <c r="T4724">
        <v>4965.2803003615909</v>
      </c>
      <c r="U4724">
        <v>4819.304158981151</v>
      </c>
      <c r="W4724">
        <v>1.0970000000000001E-2</v>
      </c>
      <c r="AB4724">
        <v>1</v>
      </c>
      <c r="AC4724">
        <v>1</v>
      </c>
      <c r="AD4724">
        <v>1</v>
      </c>
      <c r="AE4724">
        <v>1</v>
      </c>
      <c r="AF4724">
        <v>1</v>
      </c>
      <c r="AL4724">
        <v>3.6878671999999999</v>
      </c>
      <c r="AM4724" s="5">
        <v>5.963862419128418</v>
      </c>
      <c r="AN4724">
        <v>570.77625570776252</v>
      </c>
      <c r="AO4724">
        <f t="shared" si="73"/>
        <v>26826.48401826484</v>
      </c>
      <c r="AP4724">
        <v>684.93150684931504</v>
      </c>
      <c r="AQ4724">
        <v>0.113955</v>
      </c>
      <c r="AR4724">
        <v>0.142568</v>
      </c>
      <c r="AS4724">
        <v>0.100881</v>
      </c>
      <c r="AT4724">
        <v>9.7155900000000003E-2</v>
      </c>
      <c r="AU4724">
        <v>6.3573900000000003E-2</v>
      </c>
      <c r="AW4724">
        <v>0.11395500000000001</v>
      </c>
      <c r="AX4724">
        <v>0.14256800000000003</v>
      </c>
      <c r="AY4724">
        <v>0.10088099999999998</v>
      </c>
      <c r="AZ4724">
        <v>9.7155900000000003E-2</v>
      </c>
      <c r="BA4724">
        <v>6.3573900000000003E-2</v>
      </c>
      <c r="BC4724" s="52">
        <v>100000</v>
      </c>
      <c r="BD4724" s="52">
        <v>100000</v>
      </c>
      <c r="BE4724">
        <v>0</v>
      </c>
      <c r="BF4724">
        <v>0</v>
      </c>
      <c r="BG4724">
        <v>0</v>
      </c>
    </row>
    <row r="4725" spans="1:59">
      <c r="A4725">
        <v>4724</v>
      </c>
      <c r="E4725">
        <v>9795.2054794520554</v>
      </c>
      <c r="K4725">
        <v>5056.6019279572001</v>
      </c>
      <c r="L4725">
        <v>5675.2177612905334</v>
      </c>
      <c r="M4725">
        <v>6293.8335946238667</v>
      </c>
      <c r="N4725">
        <v>6912.4494279572</v>
      </c>
      <c r="O4725">
        <v>7531.0652612905333</v>
      </c>
      <c r="Q4725">
        <v>5792.70191674942</v>
      </c>
      <c r="R4725">
        <v>5636.2030071976596</v>
      </c>
      <c r="S4725">
        <v>5479.7040976458993</v>
      </c>
      <c r="T4725">
        <v>5323.205188094139</v>
      </c>
      <c r="U4725">
        <v>5166.7062785423786</v>
      </c>
      <c r="W4725">
        <v>0</v>
      </c>
      <c r="AB4725">
        <v>1</v>
      </c>
      <c r="AC4725">
        <v>1</v>
      </c>
      <c r="AD4725">
        <v>1</v>
      </c>
      <c r="AE4725">
        <v>1</v>
      </c>
      <c r="AF4725">
        <v>1</v>
      </c>
      <c r="AL4725">
        <v>4.3658643000000001</v>
      </c>
      <c r="AM4725" s="5">
        <v>7.7225737571716309</v>
      </c>
      <c r="AN4725">
        <v>570.77625570776252</v>
      </c>
      <c r="AO4725">
        <f t="shared" si="73"/>
        <v>26826.48401826484</v>
      </c>
      <c r="AP4725">
        <v>684.93150684931504</v>
      </c>
      <c r="AQ4725">
        <v>0.113479</v>
      </c>
      <c r="AR4725">
        <v>0.14397300000000002</v>
      </c>
      <c r="AS4725">
        <v>0.101449</v>
      </c>
      <c r="AT4725">
        <v>9.7181200000000009E-2</v>
      </c>
      <c r="AU4725">
        <v>6.4421400000000004E-2</v>
      </c>
      <c r="AW4725">
        <v>0.11347899999999998</v>
      </c>
      <c r="AX4725">
        <v>0.14397300000000002</v>
      </c>
      <c r="AY4725">
        <v>0.101449</v>
      </c>
      <c r="AZ4725">
        <v>9.7181200000000009E-2</v>
      </c>
      <c r="BA4725">
        <v>6.4421400000000004E-2</v>
      </c>
      <c r="BC4725" s="52">
        <v>100000</v>
      </c>
      <c r="BD4725" s="52">
        <v>100000</v>
      </c>
      <c r="BE4725">
        <v>0</v>
      </c>
      <c r="BF4725">
        <v>0</v>
      </c>
      <c r="BG4725">
        <v>0</v>
      </c>
    </row>
    <row r="4726" spans="1:59">
      <c r="A4726">
        <v>4725</v>
      </c>
      <c r="E4726">
        <v>9795.2054794520554</v>
      </c>
      <c r="K4726">
        <v>4954.1081868374658</v>
      </c>
      <c r="L4726">
        <v>5508.2115201707993</v>
      </c>
      <c r="M4726">
        <v>6062.3148535041328</v>
      </c>
      <c r="N4726">
        <v>6616.4181868374662</v>
      </c>
      <c r="O4726">
        <v>7170.5215201707997</v>
      </c>
      <c r="Q4726">
        <v>5230.200112565346</v>
      </c>
      <c r="R4726">
        <v>5088.8980701649907</v>
      </c>
      <c r="S4726">
        <v>4947.5960277646354</v>
      </c>
      <c r="T4726">
        <v>4806.2939853642802</v>
      </c>
      <c r="U4726">
        <v>4664.9919429639249</v>
      </c>
      <c r="W4726">
        <v>0</v>
      </c>
      <c r="AB4726">
        <v>1</v>
      </c>
      <c r="AC4726">
        <v>1</v>
      </c>
      <c r="AD4726">
        <v>1</v>
      </c>
      <c r="AE4726">
        <v>1</v>
      </c>
      <c r="AF4726">
        <v>1</v>
      </c>
      <c r="AL4726">
        <v>4.1010309999999999</v>
      </c>
      <c r="AM4726" s="5">
        <v>5.6576247215270996</v>
      </c>
      <c r="AN4726">
        <v>570.77625570776252</v>
      </c>
      <c r="AO4726">
        <f t="shared" si="73"/>
        <v>26826.48401826484</v>
      </c>
      <c r="AP4726">
        <v>684.93150684931504</v>
      </c>
      <c r="AQ4726">
        <v>0.11327200000000001</v>
      </c>
      <c r="AR4726">
        <v>0.11405</v>
      </c>
      <c r="AS4726">
        <v>9.709820000000001E-2</v>
      </c>
      <c r="AT4726">
        <v>8.8996099999999995E-2</v>
      </c>
      <c r="AU4726">
        <v>5.4855500000000001E-2</v>
      </c>
      <c r="AW4726">
        <v>0.11327200000000003</v>
      </c>
      <c r="AX4726">
        <v>0.11405</v>
      </c>
      <c r="AY4726">
        <v>9.709820000000001E-2</v>
      </c>
      <c r="AZ4726">
        <v>8.8996100000000009E-2</v>
      </c>
      <c r="BA4726">
        <v>5.4855500000000001E-2</v>
      </c>
      <c r="BC4726" s="52">
        <v>100000</v>
      </c>
      <c r="BD4726" s="52">
        <v>100000</v>
      </c>
      <c r="BE4726">
        <v>0</v>
      </c>
      <c r="BF4726">
        <v>0</v>
      </c>
      <c r="BG4726">
        <v>0</v>
      </c>
    </row>
    <row r="4727" spans="1:59">
      <c r="A4727">
        <v>4726</v>
      </c>
      <c r="E4727">
        <v>9795.2054794520554</v>
      </c>
      <c r="K4727">
        <v>4768.8873546710884</v>
      </c>
      <c r="L4727">
        <v>5236.2315213377551</v>
      </c>
      <c r="M4727">
        <v>5703.5756880044219</v>
      </c>
      <c r="N4727">
        <v>6170.9198546710886</v>
      </c>
      <c r="O4727">
        <v>6638.2640213377554</v>
      </c>
      <c r="Q4727">
        <v>4053.5762410176558</v>
      </c>
      <c r="R4727">
        <v>3944.0625349387001</v>
      </c>
      <c r="S4727">
        <v>3834.5488288597444</v>
      </c>
      <c r="T4727">
        <v>3725.0351227807887</v>
      </c>
      <c r="U4727">
        <v>3615.521416701833</v>
      </c>
      <c r="W4727">
        <v>0</v>
      </c>
      <c r="AB4727">
        <v>1</v>
      </c>
      <c r="AC4727">
        <v>1</v>
      </c>
      <c r="AD4727">
        <v>1</v>
      </c>
      <c r="AE4727">
        <v>1</v>
      </c>
      <c r="AF4727">
        <v>1</v>
      </c>
      <c r="AL4727">
        <v>3.0802494999999999</v>
      </c>
      <c r="AM4727" s="5">
        <v>3.673905611038208</v>
      </c>
      <c r="AN4727">
        <v>570.77625570776252</v>
      </c>
      <c r="AO4727">
        <f t="shared" si="73"/>
        <v>26826.48401826484</v>
      </c>
      <c r="AP4727">
        <v>684.93150684931504</v>
      </c>
      <c r="AQ4727">
        <v>0.111068</v>
      </c>
      <c r="AR4727">
        <v>0.10440199999999999</v>
      </c>
      <c r="AS4727">
        <v>8.9424899999999988E-2</v>
      </c>
      <c r="AT4727">
        <v>5.3481299999999996E-2</v>
      </c>
      <c r="AU4727">
        <v>4.9625599999999999E-2</v>
      </c>
      <c r="AW4727">
        <v>0.11106799999999999</v>
      </c>
      <c r="AX4727">
        <v>0.10440199999999998</v>
      </c>
      <c r="AY4727">
        <v>8.9424899999999988E-2</v>
      </c>
      <c r="AZ4727">
        <v>5.3481299999999996E-2</v>
      </c>
      <c r="BA4727">
        <v>4.9625600000000006E-2</v>
      </c>
      <c r="BC4727" s="52">
        <v>100000</v>
      </c>
      <c r="BD4727" s="52">
        <v>100000</v>
      </c>
      <c r="BE4727">
        <v>0</v>
      </c>
      <c r="BF4727">
        <v>0</v>
      </c>
      <c r="BG4727">
        <v>0</v>
      </c>
    </row>
    <row r="4728" spans="1:59">
      <c r="A4728">
        <v>4727</v>
      </c>
      <c r="E4728">
        <v>9795.2054794520554</v>
      </c>
      <c r="K4728">
        <v>3467.2168424504566</v>
      </c>
      <c r="L4728">
        <v>3844.6118424504566</v>
      </c>
      <c r="M4728">
        <v>4222.006842450457</v>
      </c>
      <c r="N4728">
        <v>4599.4018424504575</v>
      </c>
      <c r="O4728">
        <v>4976.7968424504579</v>
      </c>
      <c r="Q4728">
        <v>2311.8860523901089</v>
      </c>
      <c r="R4728">
        <v>2249.4268331549379</v>
      </c>
      <c r="S4728">
        <v>2186.9676139197668</v>
      </c>
      <c r="T4728">
        <v>2124.5083946845957</v>
      </c>
      <c r="U4728">
        <v>2062.0491754494246</v>
      </c>
      <c r="W4728">
        <v>0</v>
      </c>
      <c r="AB4728">
        <v>1</v>
      </c>
      <c r="AC4728">
        <v>1</v>
      </c>
      <c r="AD4728">
        <v>1</v>
      </c>
      <c r="AE4728">
        <v>1</v>
      </c>
      <c r="AF4728">
        <v>1</v>
      </c>
      <c r="AL4728">
        <v>3.1091129999999998</v>
      </c>
      <c r="AM4728" s="5">
        <v>2.7114307880401611</v>
      </c>
      <c r="AN4728">
        <v>570.77625570776252</v>
      </c>
      <c r="AO4728">
        <f t="shared" si="73"/>
        <v>26826.48401826484</v>
      </c>
      <c r="AP4728">
        <v>684.93150684931504</v>
      </c>
      <c r="AQ4728">
        <v>0.111043</v>
      </c>
      <c r="AR4728">
        <v>0.103867</v>
      </c>
      <c r="AS4728">
        <v>8.5353700000000005E-2</v>
      </c>
      <c r="AT4728">
        <v>5.1096900000000001E-2</v>
      </c>
      <c r="AU4728">
        <v>4.8710400000000001E-2</v>
      </c>
      <c r="AW4728">
        <v>0.11104299999999999</v>
      </c>
      <c r="AX4728">
        <v>0.103867</v>
      </c>
      <c r="AY4728">
        <v>8.5353700000000018E-2</v>
      </c>
      <c r="AZ4728">
        <v>5.1096900000000001E-2</v>
      </c>
      <c r="BA4728">
        <v>4.8710400000000001E-2</v>
      </c>
      <c r="BC4728" s="52">
        <v>100000</v>
      </c>
      <c r="BD4728" s="52">
        <v>100000</v>
      </c>
      <c r="BE4728">
        <v>0</v>
      </c>
      <c r="BF4728">
        <v>0</v>
      </c>
      <c r="BG4728">
        <v>0</v>
      </c>
    </row>
    <row r="4729" spans="1:59">
      <c r="A4729">
        <v>4728</v>
      </c>
      <c r="E4729">
        <v>9795.2054794520554</v>
      </c>
      <c r="K4729">
        <v>2719.5676660360923</v>
      </c>
      <c r="L4729">
        <v>3025.740166036092</v>
      </c>
      <c r="M4729">
        <v>3331.9126660360917</v>
      </c>
      <c r="N4729">
        <v>3638.0851660360913</v>
      </c>
      <c r="O4729">
        <v>3944.257666036091</v>
      </c>
      <c r="Q4729">
        <v>1863.544017353207</v>
      </c>
      <c r="R4729">
        <v>1813.197460025204</v>
      </c>
      <c r="S4729">
        <v>1762.850902697201</v>
      </c>
      <c r="T4729">
        <v>1712.5043453691981</v>
      </c>
      <c r="U4729">
        <v>1662.1577880411951</v>
      </c>
      <c r="W4729">
        <v>0</v>
      </c>
      <c r="AB4729">
        <v>1</v>
      </c>
      <c r="AC4729">
        <v>1</v>
      </c>
      <c r="AD4729">
        <v>1</v>
      </c>
      <c r="AE4729">
        <v>1</v>
      </c>
      <c r="AF4729">
        <v>1</v>
      </c>
      <c r="AL4729">
        <v>3.407959</v>
      </c>
      <c r="AM4729" s="5">
        <v>2.556520938873291</v>
      </c>
      <c r="AN4729">
        <v>570.77625570776252</v>
      </c>
      <c r="AO4729">
        <f t="shared" si="73"/>
        <v>26826.48401826484</v>
      </c>
      <c r="AP4729">
        <v>684.93150684931504</v>
      </c>
      <c r="AQ4729">
        <v>0.10913100000000001</v>
      </c>
      <c r="AR4729">
        <v>0.10368899999999999</v>
      </c>
      <c r="AS4729">
        <v>8.5353100000000001E-2</v>
      </c>
      <c r="AT4729">
        <v>5.1018399999999998E-2</v>
      </c>
      <c r="AU4729">
        <v>4.8623100000000002E-2</v>
      </c>
      <c r="AW4729">
        <v>0.10913100000000002</v>
      </c>
      <c r="AX4729">
        <v>0.10368899999999999</v>
      </c>
      <c r="AY4729">
        <v>8.5353100000000001E-2</v>
      </c>
      <c r="AZ4729">
        <v>5.1018400000000005E-2</v>
      </c>
      <c r="BA4729">
        <v>4.8623100000000002E-2</v>
      </c>
      <c r="BC4729" s="52">
        <v>100000</v>
      </c>
      <c r="BD4729" s="52">
        <v>100000</v>
      </c>
      <c r="BE4729">
        <v>0</v>
      </c>
      <c r="BF4729">
        <v>0</v>
      </c>
      <c r="BG4729">
        <v>0</v>
      </c>
    </row>
    <row r="4730" spans="1:59">
      <c r="A4730">
        <v>4729</v>
      </c>
      <c r="E4730">
        <v>9795.2054794520554</v>
      </c>
      <c r="K4730">
        <v>2112.8611011426797</v>
      </c>
      <c r="L4730">
        <v>2279.7511011426795</v>
      </c>
      <c r="M4730">
        <v>2446.6411011426794</v>
      </c>
      <c r="N4730">
        <v>2613.5311011426793</v>
      </c>
      <c r="O4730">
        <v>2780.4211011426792</v>
      </c>
      <c r="Q4730">
        <v>2083.4909073899612</v>
      </c>
      <c r="R4730">
        <v>2027.2021405328833</v>
      </c>
      <c r="S4730">
        <v>1970.9133736758054</v>
      </c>
      <c r="T4730">
        <v>1914.6246068187274</v>
      </c>
      <c r="U4730">
        <v>1858.3358399616495</v>
      </c>
      <c r="W4730">
        <v>0</v>
      </c>
      <c r="AB4730">
        <v>1</v>
      </c>
      <c r="AC4730">
        <v>1</v>
      </c>
      <c r="AD4730">
        <v>1</v>
      </c>
      <c r="AE4730">
        <v>1</v>
      </c>
      <c r="AF4730">
        <v>1</v>
      </c>
      <c r="AL4730">
        <v>3.6046749999999999</v>
      </c>
      <c r="AM4730" s="5">
        <v>2.4295823574066162</v>
      </c>
      <c r="AN4730">
        <v>570.77625570776252</v>
      </c>
      <c r="AO4730">
        <f t="shared" si="73"/>
        <v>26826.48401826484</v>
      </c>
      <c r="AP4730">
        <v>684.93150684931504</v>
      </c>
      <c r="AQ4730">
        <v>0.107818</v>
      </c>
      <c r="AR4730">
        <v>0.103688</v>
      </c>
      <c r="AS4730">
        <v>8.5382600000000003E-2</v>
      </c>
      <c r="AT4730">
        <v>5.1167700000000003E-2</v>
      </c>
      <c r="AU4730">
        <v>4.8643600000000002E-2</v>
      </c>
      <c r="AW4730">
        <v>0.10781800000000001</v>
      </c>
      <c r="AX4730">
        <v>0.10368799999999999</v>
      </c>
      <c r="AY4730">
        <v>8.5382600000000017E-2</v>
      </c>
      <c r="AZ4730">
        <v>5.1167699999999997E-2</v>
      </c>
      <c r="BA4730">
        <v>4.8643599999999995E-2</v>
      </c>
      <c r="BC4730" s="52">
        <v>100000</v>
      </c>
      <c r="BD4730" s="52">
        <v>100000</v>
      </c>
      <c r="BE4730">
        <v>0</v>
      </c>
      <c r="BF4730">
        <v>0</v>
      </c>
      <c r="BG4730">
        <v>0</v>
      </c>
    </row>
    <row r="4731" spans="1:59">
      <c r="A4731">
        <v>4730</v>
      </c>
      <c r="E4731">
        <v>9795.2054794520554</v>
      </c>
      <c r="K4731">
        <v>1900.6235814574086</v>
      </c>
      <c r="L4731">
        <v>2010.3710814574085</v>
      </c>
      <c r="M4731">
        <v>2120.1185814574087</v>
      </c>
      <c r="N4731">
        <v>2229.8660814574087</v>
      </c>
      <c r="O4731">
        <v>2339.6135814574086</v>
      </c>
      <c r="Q4731">
        <v>1869.3600076101559</v>
      </c>
      <c r="R4731">
        <v>1818.856322223196</v>
      </c>
      <c r="S4731">
        <v>1768.3526368362361</v>
      </c>
      <c r="T4731">
        <v>1717.8489514492762</v>
      </c>
      <c r="U4731">
        <v>1667.3452660623163</v>
      </c>
      <c r="W4731">
        <v>0</v>
      </c>
      <c r="AB4731">
        <v>1</v>
      </c>
      <c r="AC4731">
        <v>1</v>
      </c>
      <c r="AD4731">
        <v>1</v>
      </c>
      <c r="AE4731">
        <v>1</v>
      </c>
      <c r="AF4731">
        <v>1</v>
      </c>
      <c r="AL4731">
        <v>4.3046889999999998</v>
      </c>
      <c r="AM4731" s="5">
        <v>3.7809054851531978</v>
      </c>
      <c r="AN4731">
        <v>570.77625570776252</v>
      </c>
      <c r="AO4731">
        <f t="shared" si="73"/>
        <v>26826.48401826484</v>
      </c>
      <c r="AP4731">
        <v>684.93150684931504</v>
      </c>
      <c r="AQ4731">
        <v>0.10781199999999999</v>
      </c>
      <c r="AR4731">
        <v>0.10369199999999999</v>
      </c>
      <c r="AS4731">
        <v>8.51412E-2</v>
      </c>
      <c r="AT4731">
        <v>5.09241E-2</v>
      </c>
      <c r="AU4731">
        <v>4.8697699999999997E-2</v>
      </c>
      <c r="AW4731">
        <v>0.10781200000000001</v>
      </c>
      <c r="AX4731">
        <v>0.10369199999999999</v>
      </c>
      <c r="AY4731">
        <v>8.5141200000000014E-2</v>
      </c>
      <c r="AZ4731">
        <v>5.09241E-2</v>
      </c>
      <c r="BA4731">
        <v>4.8697699999999997E-2</v>
      </c>
      <c r="BC4731" s="52">
        <v>100000</v>
      </c>
      <c r="BD4731" s="52">
        <v>100000</v>
      </c>
      <c r="BE4731">
        <v>0</v>
      </c>
      <c r="BF4731">
        <v>0</v>
      </c>
      <c r="BG4731">
        <v>0</v>
      </c>
    </row>
    <row r="4732" spans="1:59">
      <c r="A4732">
        <v>4731</v>
      </c>
      <c r="E4732">
        <v>9795.2054794520554</v>
      </c>
      <c r="K4732">
        <v>1823.0471087448614</v>
      </c>
      <c r="L4732">
        <v>1878.8696087448614</v>
      </c>
      <c r="M4732">
        <v>1934.6921087448613</v>
      </c>
      <c r="N4732">
        <v>1990.5146087448613</v>
      </c>
      <c r="O4732">
        <v>2046.3371087448613</v>
      </c>
      <c r="Q4732">
        <v>2103.1171841017608</v>
      </c>
      <c r="R4732">
        <v>2046.2981823928876</v>
      </c>
      <c r="S4732">
        <v>1989.4791806840144</v>
      </c>
      <c r="T4732">
        <v>1932.6601789751412</v>
      </c>
      <c r="U4732">
        <v>1875.841177266268</v>
      </c>
      <c r="W4732">
        <v>0</v>
      </c>
      <c r="AB4732">
        <v>1</v>
      </c>
      <c r="AC4732">
        <v>1</v>
      </c>
      <c r="AD4732">
        <v>1</v>
      </c>
      <c r="AE4732">
        <v>1</v>
      </c>
      <c r="AF4732">
        <v>1</v>
      </c>
      <c r="AL4732">
        <v>4.0185656999999999</v>
      </c>
      <c r="AM4732" s="5">
        <v>4.3419032096862793</v>
      </c>
      <c r="AN4732">
        <v>570.77625570776252</v>
      </c>
      <c r="AO4732">
        <f t="shared" si="73"/>
        <v>26826.48401826484</v>
      </c>
      <c r="AP4732">
        <v>684.93150684931504</v>
      </c>
      <c r="AQ4732">
        <v>0.107753</v>
      </c>
      <c r="AR4732">
        <v>0.10367100000000001</v>
      </c>
      <c r="AS4732">
        <v>8.4983900000000001E-2</v>
      </c>
      <c r="AT4732">
        <v>5.0626299999999999E-2</v>
      </c>
      <c r="AU4732">
        <v>4.86206E-2</v>
      </c>
      <c r="AW4732">
        <v>0.107753</v>
      </c>
      <c r="AX4732">
        <v>0.103671</v>
      </c>
      <c r="AY4732">
        <v>8.4983899999999987E-2</v>
      </c>
      <c r="AZ4732">
        <v>5.0626299999999999E-2</v>
      </c>
      <c r="BA4732">
        <v>4.86206E-2</v>
      </c>
      <c r="BC4732" s="52">
        <v>100000</v>
      </c>
      <c r="BD4732" s="52">
        <v>100000</v>
      </c>
      <c r="BE4732">
        <v>0</v>
      </c>
      <c r="BF4732">
        <v>0</v>
      </c>
      <c r="BG4732">
        <v>0</v>
      </c>
    </row>
    <row r="4733" spans="1:59">
      <c r="A4733">
        <v>4732</v>
      </c>
      <c r="E4733">
        <v>9795.2054794520554</v>
      </c>
      <c r="K4733">
        <v>1868.4220267465403</v>
      </c>
      <c r="L4733">
        <v>1919.7345267465403</v>
      </c>
      <c r="M4733">
        <v>1971.0470267465403</v>
      </c>
      <c r="N4733">
        <v>2022.3595267465403</v>
      </c>
      <c r="O4733">
        <v>2073.6720267465403</v>
      </c>
      <c r="Q4733">
        <v>3675.861688607516</v>
      </c>
      <c r="R4733">
        <v>3576.5525325184831</v>
      </c>
      <c r="S4733">
        <v>3477.2433764294501</v>
      </c>
      <c r="T4733">
        <v>3377.9342203404171</v>
      </c>
      <c r="U4733">
        <v>3278.6250642513842</v>
      </c>
      <c r="W4733">
        <v>0</v>
      </c>
      <c r="AB4733">
        <v>1</v>
      </c>
      <c r="AC4733">
        <v>1</v>
      </c>
      <c r="AD4733">
        <v>1</v>
      </c>
      <c r="AE4733">
        <v>1</v>
      </c>
      <c r="AF4733">
        <v>1</v>
      </c>
      <c r="AL4733">
        <v>3.9337773</v>
      </c>
      <c r="AM4733" s="5">
        <v>4.9239029884338379</v>
      </c>
      <c r="AN4733">
        <v>570.77625570776252</v>
      </c>
      <c r="AO4733">
        <f t="shared" si="73"/>
        <v>26826.48401826484</v>
      </c>
      <c r="AP4733">
        <v>684.93150684931504</v>
      </c>
      <c r="AQ4733">
        <v>0.104458</v>
      </c>
      <c r="AR4733">
        <v>9.3036000000000008E-2</v>
      </c>
      <c r="AS4733">
        <v>4.6833899999999998E-2</v>
      </c>
      <c r="AT4733">
        <v>4.4510599999999997E-2</v>
      </c>
      <c r="AU4733">
        <v>4.6388699999999998E-2</v>
      </c>
      <c r="AW4733">
        <v>0.10445799999999998</v>
      </c>
      <c r="AX4733">
        <v>9.3035999999999994E-2</v>
      </c>
      <c r="AY4733">
        <v>4.6833899999999998E-2</v>
      </c>
      <c r="AZ4733">
        <v>4.4510599999999997E-2</v>
      </c>
      <c r="BA4733">
        <v>4.6388699999999991E-2</v>
      </c>
      <c r="BC4733" s="52">
        <v>100000</v>
      </c>
      <c r="BD4733" s="52">
        <v>100000</v>
      </c>
      <c r="BE4733">
        <v>0</v>
      </c>
      <c r="BF4733">
        <v>0</v>
      </c>
      <c r="BG4733">
        <v>0</v>
      </c>
    </row>
    <row r="4734" spans="1:59">
      <c r="A4734">
        <v>4733</v>
      </c>
      <c r="E4734">
        <v>9795.2054794520554</v>
      </c>
      <c r="K4734">
        <v>2129.6937320142697</v>
      </c>
      <c r="L4734">
        <v>2180.5112320142698</v>
      </c>
      <c r="M4734">
        <v>2231.3287320142699</v>
      </c>
      <c r="N4734">
        <v>2282.14623201427</v>
      </c>
      <c r="O4734">
        <v>2332.9637320142701</v>
      </c>
      <c r="Q4734">
        <v>7310.1142951481343</v>
      </c>
      <c r="R4734">
        <v>7112.6201141857018</v>
      </c>
      <c r="S4734">
        <v>6915.1259332232694</v>
      </c>
      <c r="T4734">
        <v>6717.6317522608369</v>
      </c>
      <c r="U4734">
        <v>6520.1375712984045</v>
      </c>
      <c r="W4734">
        <v>0</v>
      </c>
      <c r="AB4734">
        <v>1</v>
      </c>
      <c r="AC4734">
        <v>1</v>
      </c>
      <c r="AD4734">
        <v>1</v>
      </c>
      <c r="AE4734">
        <v>1</v>
      </c>
      <c r="AF4734">
        <v>1</v>
      </c>
      <c r="AL4734">
        <v>5.020124</v>
      </c>
      <c r="AM4734" s="5">
        <v>4.785789966583252</v>
      </c>
      <c r="AN4734">
        <v>570.77625570776252</v>
      </c>
      <c r="AO4734">
        <f t="shared" si="73"/>
        <v>26826.48401826484</v>
      </c>
      <c r="AP4734">
        <v>684.93150684931504</v>
      </c>
      <c r="AQ4734">
        <v>0.105363</v>
      </c>
      <c r="AR4734">
        <v>9.3129900000000002E-2</v>
      </c>
      <c r="AS4734">
        <v>4.7273900000000001E-2</v>
      </c>
      <c r="AT4734">
        <v>4.4426900000000005E-2</v>
      </c>
      <c r="AU4734">
        <v>4.5820300000000001E-2</v>
      </c>
      <c r="AW4734">
        <v>0.105363</v>
      </c>
      <c r="AX4734">
        <v>9.3129900000000002E-2</v>
      </c>
      <c r="AY4734">
        <v>4.7273899999999994E-2</v>
      </c>
      <c r="AZ4734">
        <v>4.4426900000000005E-2</v>
      </c>
      <c r="BA4734">
        <v>4.5820299999999994E-2</v>
      </c>
      <c r="BC4734" s="52">
        <v>100000</v>
      </c>
      <c r="BD4734" s="52">
        <v>100000</v>
      </c>
      <c r="BE4734">
        <v>0</v>
      </c>
      <c r="BF4734">
        <v>0</v>
      </c>
      <c r="BG4734">
        <v>0</v>
      </c>
    </row>
    <row r="4735" spans="1:59">
      <c r="A4735">
        <v>4734</v>
      </c>
      <c r="E4735">
        <v>9795.2054794520554</v>
      </c>
      <c r="K4735">
        <v>2522.6990701900995</v>
      </c>
      <c r="L4735">
        <v>2564.3590701900994</v>
      </c>
      <c r="M4735">
        <v>2606.0190701900992</v>
      </c>
      <c r="N4735">
        <v>2647.6790701900991</v>
      </c>
      <c r="O4735">
        <v>2689.3390701900989</v>
      </c>
      <c r="Q4735">
        <v>9159.8549160464281</v>
      </c>
      <c r="R4735">
        <v>8912.3870947001269</v>
      </c>
      <c r="S4735">
        <v>8664.9192733538257</v>
      </c>
      <c r="T4735">
        <v>8417.4514520075245</v>
      </c>
      <c r="U4735">
        <v>8169.9836306612233</v>
      </c>
      <c r="W4735">
        <v>4.0070000000000001E-2</v>
      </c>
      <c r="AB4735">
        <v>1</v>
      </c>
      <c r="AC4735">
        <v>1</v>
      </c>
      <c r="AD4735">
        <v>1</v>
      </c>
      <c r="AE4735">
        <v>1</v>
      </c>
      <c r="AF4735">
        <v>1</v>
      </c>
      <c r="AL4735">
        <v>5.030875</v>
      </c>
      <c r="AM4735" s="5">
        <v>4.4359087944030762</v>
      </c>
      <c r="AN4735">
        <v>570.77625570776252</v>
      </c>
      <c r="AO4735">
        <f t="shared" si="73"/>
        <v>26826.48401826484</v>
      </c>
      <c r="AP4735">
        <v>684.93150684931504</v>
      </c>
      <c r="AQ4735">
        <v>0.10528</v>
      </c>
      <c r="AR4735">
        <v>9.25367E-2</v>
      </c>
      <c r="AS4735">
        <v>4.55348E-2</v>
      </c>
      <c r="AT4735">
        <v>4.3693800000000005E-2</v>
      </c>
      <c r="AU4735">
        <v>4.5100799999999996E-2</v>
      </c>
      <c r="AW4735">
        <v>0.10528</v>
      </c>
      <c r="AX4735">
        <v>9.2536700000000013E-2</v>
      </c>
      <c r="AY4735">
        <v>4.55348E-2</v>
      </c>
      <c r="AZ4735">
        <v>4.3693800000000005E-2</v>
      </c>
      <c r="BA4735">
        <v>4.5100799999999996E-2</v>
      </c>
      <c r="BC4735" s="52">
        <v>100000</v>
      </c>
      <c r="BD4735" s="52">
        <v>100000</v>
      </c>
      <c r="BE4735">
        <v>0</v>
      </c>
      <c r="BF4735">
        <v>0</v>
      </c>
      <c r="BG4735">
        <v>0</v>
      </c>
    </row>
    <row r="4736" spans="1:59">
      <c r="A4736">
        <v>4735</v>
      </c>
      <c r="E4736">
        <v>9795.2054794520554</v>
      </c>
      <c r="K4736">
        <v>2876.1843184934987</v>
      </c>
      <c r="L4736">
        <v>2917.2943184934988</v>
      </c>
      <c r="M4736">
        <v>2958.404318493499</v>
      </c>
      <c r="N4736">
        <v>2999.5143184934991</v>
      </c>
      <c r="O4736">
        <v>3040.6243184934992</v>
      </c>
      <c r="Q4736">
        <v>10046.704318879991</v>
      </c>
      <c r="R4736">
        <v>9775.2768739613239</v>
      </c>
      <c r="S4736">
        <v>9503.849429042657</v>
      </c>
      <c r="T4736">
        <v>9232.4219841239901</v>
      </c>
      <c r="U4736">
        <v>8960.9945392053232</v>
      </c>
      <c r="W4736">
        <v>0.13150999999999999</v>
      </c>
      <c r="AB4736">
        <v>1</v>
      </c>
      <c r="AC4736">
        <v>1</v>
      </c>
      <c r="AD4736">
        <v>1</v>
      </c>
      <c r="AE4736">
        <v>1</v>
      </c>
      <c r="AF4736">
        <v>1</v>
      </c>
      <c r="AL4736">
        <v>4.5660562999999996</v>
      </c>
      <c r="AM4736" s="5">
        <v>4.2139925956726074</v>
      </c>
      <c r="AN4736">
        <v>570.77625570776252</v>
      </c>
      <c r="AO4736">
        <f t="shared" si="73"/>
        <v>26826.48401826484</v>
      </c>
      <c r="AP4736">
        <v>684.93150684931504</v>
      </c>
      <c r="AQ4736">
        <v>0.102858</v>
      </c>
      <c r="AR4736">
        <v>7.7805800000000008E-2</v>
      </c>
      <c r="AS4736">
        <v>4.1727100000000003E-2</v>
      </c>
      <c r="AT4736">
        <v>4.2273600000000001E-2</v>
      </c>
      <c r="AU4736">
        <v>4.3993899999999996E-2</v>
      </c>
      <c r="AW4736">
        <v>0.10285799999999999</v>
      </c>
      <c r="AX4736">
        <v>7.7805800000000022E-2</v>
      </c>
      <c r="AY4736">
        <v>4.1727100000000003E-2</v>
      </c>
      <c r="AZ4736">
        <v>4.2273600000000008E-2</v>
      </c>
      <c r="BA4736">
        <v>4.3993899999999989E-2</v>
      </c>
      <c r="BC4736" s="52">
        <v>100000</v>
      </c>
      <c r="BD4736" s="52">
        <v>100000</v>
      </c>
      <c r="BE4736">
        <v>0</v>
      </c>
      <c r="BF4736">
        <v>0</v>
      </c>
      <c r="BG4736">
        <v>0</v>
      </c>
    </row>
    <row r="4737" spans="1:59">
      <c r="A4737">
        <v>4736</v>
      </c>
      <c r="E4737">
        <v>9795.2054794520554</v>
      </c>
      <c r="K4737">
        <v>3196.0043050537174</v>
      </c>
      <c r="L4737">
        <v>3272.9743050537172</v>
      </c>
      <c r="M4737">
        <v>3349.9443050537175</v>
      </c>
      <c r="N4737">
        <v>3426.9143050537177</v>
      </c>
      <c r="O4737">
        <v>3503.884305053718</v>
      </c>
      <c r="Q4737">
        <v>7804.4235305024113</v>
      </c>
      <c r="R4737">
        <v>7593.5748119322916</v>
      </c>
      <c r="S4737">
        <v>7382.7260933621719</v>
      </c>
      <c r="T4737">
        <v>7171.8773747920523</v>
      </c>
      <c r="U4737">
        <v>6961.0286562219326</v>
      </c>
      <c r="W4737">
        <v>0.32055</v>
      </c>
      <c r="AB4737">
        <v>1</v>
      </c>
      <c r="AC4737">
        <v>1</v>
      </c>
      <c r="AD4737">
        <v>1</v>
      </c>
      <c r="AE4737">
        <v>1</v>
      </c>
      <c r="AF4737">
        <v>1</v>
      </c>
      <c r="AL4737">
        <v>4.9761243000000004</v>
      </c>
      <c r="AM4737" s="5">
        <v>3.7133955955505371</v>
      </c>
      <c r="AN4737">
        <v>570.77625570776252</v>
      </c>
      <c r="AO4737">
        <f t="shared" si="73"/>
        <v>26826.48401826484</v>
      </c>
      <c r="AP4737">
        <v>684.93150684931504</v>
      </c>
      <c r="AQ4737">
        <v>0.10098600000000001</v>
      </c>
      <c r="AR4737">
        <v>4.7981999999999997E-2</v>
      </c>
      <c r="AS4737">
        <v>3.3866500000000001E-2</v>
      </c>
      <c r="AT4737">
        <v>3.7037300000000002E-2</v>
      </c>
      <c r="AU4737">
        <v>4.2252000000000005E-2</v>
      </c>
      <c r="AW4737">
        <v>0.10098600000000001</v>
      </c>
      <c r="AX4737">
        <v>4.7981999999999997E-2</v>
      </c>
      <c r="AY4737">
        <v>3.3866500000000008E-2</v>
      </c>
      <c r="AZ4737">
        <v>3.7037300000000009E-2</v>
      </c>
      <c r="BA4737">
        <v>4.2251999999999998E-2</v>
      </c>
      <c r="BC4737" s="52">
        <v>100000</v>
      </c>
      <c r="BD4737" s="52">
        <v>100000</v>
      </c>
      <c r="BE4737">
        <v>0</v>
      </c>
      <c r="BF4737">
        <v>0</v>
      </c>
      <c r="BG4737">
        <v>0</v>
      </c>
    </row>
    <row r="4738" spans="1:59">
      <c r="A4738">
        <v>4737</v>
      </c>
      <c r="E4738">
        <v>9795.2054794520554</v>
      </c>
      <c r="K4738">
        <v>3834.9124246579986</v>
      </c>
      <c r="L4738">
        <v>3959.4824246579983</v>
      </c>
      <c r="M4738">
        <v>4084.052424657998</v>
      </c>
      <c r="N4738">
        <v>4208.6224246579977</v>
      </c>
      <c r="O4738">
        <v>4333.1924246579974</v>
      </c>
      <c r="Q4738">
        <v>7740.632750378255</v>
      </c>
      <c r="R4738">
        <v>7531.5074397708386</v>
      </c>
      <c r="S4738">
        <v>7322.3821291634222</v>
      </c>
      <c r="T4738">
        <v>7113.2568185560058</v>
      </c>
      <c r="U4738">
        <v>6904.1315079485894</v>
      </c>
      <c r="W4738">
        <v>0.23890999999999998</v>
      </c>
      <c r="AB4738">
        <v>1</v>
      </c>
      <c r="AC4738">
        <v>1</v>
      </c>
      <c r="AD4738">
        <v>1</v>
      </c>
      <c r="AE4738">
        <v>1</v>
      </c>
      <c r="AF4738">
        <v>1</v>
      </c>
      <c r="AL4738">
        <v>5.7744070000000001</v>
      </c>
      <c r="AM4738" s="5">
        <v>3.21241307258606</v>
      </c>
      <c r="AN4738">
        <v>570.77625570776252</v>
      </c>
      <c r="AO4738">
        <f t="shared" si="73"/>
        <v>26826.48401826484</v>
      </c>
      <c r="AP4738">
        <v>684.93150684931504</v>
      </c>
      <c r="AQ4738">
        <v>9.8711399999999991E-2</v>
      </c>
      <c r="AR4738">
        <v>1.92599E-2</v>
      </c>
      <c r="AS4738">
        <v>7.2771400000000005E-3</v>
      </c>
      <c r="AT4738">
        <v>5.1381600000000001E-3</v>
      </c>
      <c r="AU4738">
        <v>3.4033299999999995E-2</v>
      </c>
      <c r="AW4738">
        <v>9.8711399999999991E-2</v>
      </c>
      <c r="AX4738">
        <v>1.9259899999999996E-2</v>
      </c>
      <c r="AY4738">
        <v>7.2771400000000014E-3</v>
      </c>
      <c r="AZ4738">
        <v>5.1381600000000027E-3</v>
      </c>
      <c r="BA4738">
        <v>3.4033300000000002E-2</v>
      </c>
      <c r="BC4738" s="52">
        <v>100000</v>
      </c>
      <c r="BD4738" s="52">
        <v>100000</v>
      </c>
      <c r="BE4738">
        <v>0</v>
      </c>
      <c r="BF4738">
        <v>0</v>
      </c>
      <c r="BG4738">
        <v>0</v>
      </c>
    </row>
    <row r="4739" spans="1:59">
      <c r="A4739">
        <v>4738</v>
      </c>
      <c r="E4739">
        <v>9795.2054794520554</v>
      </c>
      <c r="K4739">
        <v>4300.3712609332815</v>
      </c>
      <c r="L4739">
        <v>4558.6687609332821</v>
      </c>
      <c r="M4739">
        <v>4816.9662609332827</v>
      </c>
      <c r="N4739">
        <v>5075.2637609332833</v>
      </c>
      <c r="O4739">
        <v>5333.5612609332838</v>
      </c>
      <c r="Q4739">
        <v>7340.8671507533727</v>
      </c>
      <c r="R4739">
        <v>7142.5421334750508</v>
      </c>
      <c r="S4739">
        <v>6944.217116196729</v>
      </c>
      <c r="T4739">
        <v>6745.8920989184071</v>
      </c>
      <c r="U4739">
        <v>6547.5670816400852</v>
      </c>
      <c r="W4739">
        <v>9.8650000000000002E-2</v>
      </c>
      <c r="AB4739">
        <v>1</v>
      </c>
      <c r="AC4739">
        <v>1</v>
      </c>
      <c r="AD4739">
        <v>1</v>
      </c>
      <c r="AE4739">
        <v>1</v>
      </c>
      <c r="AF4739">
        <v>1</v>
      </c>
      <c r="AL4739">
        <v>7.1193989999999996</v>
      </c>
      <c r="AM4739" s="5">
        <v>2.3613524436950679</v>
      </c>
      <c r="AN4739">
        <v>570.77625570776252</v>
      </c>
      <c r="AO4739">
        <f t="shared" ref="AO4739:AO4802" si="74">235000000/8760</f>
        <v>26826.48401826484</v>
      </c>
      <c r="AP4739">
        <v>684.93150684931504</v>
      </c>
      <c r="AQ4739">
        <v>9.87098E-2</v>
      </c>
      <c r="AR4739">
        <v>1.3492200000000001E-2</v>
      </c>
      <c r="AS4739">
        <v>3.2657300000000001E-3</v>
      </c>
      <c r="AT4739">
        <v>1.7822999999999999E-3</v>
      </c>
      <c r="AU4739">
        <v>2.8164500000000003E-3</v>
      </c>
      <c r="AW4739">
        <v>9.87098E-2</v>
      </c>
      <c r="AX4739">
        <v>1.3492199999999996E-2</v>
      </c>
      <c r="AY4739">
        <v>3.2657300000000014E-3</v>
      </c>
      <c r="AZ4739">
        <v>1.7823000000000006E-3</v>
      </c>
      <c r="BA4739">
        <v>2.8164499999999981E-3</v>
      </c>
      <c r="BC4739" s="52">
        <v>100000</v>
      </c>
      <c r="BD4739" s="52">
        <v>100000</v>
      </c>
      <c r="BE4739">
        <v>0</v>
      </c>
      <c r="BF4739">
        <v>0</v>
      </c>
      <c r="BG4739">
        <v>0</v>
      </c>
    </row>
    <row r="4740" spans="1:59">
      <c r="A4740">
        <v>4739</v>
      </c>
      <c r="E4740">
        <v>9795.2054794520554</v>
      </c>
      <c r="K4740">
        <v>4735.824103046165</v>
      </c>
      <c r="L4740">
        <v>5065.0691030461649</v>
      </c>
      <c r="M4740">
        <v>5394.3141030461647</v>
      </c>
      <c r="N4740">
        <v>5723.5591030461646</v>
      </c>
      <c r="O4740">
        <v>6052.8041030461645</v>
      </c>
      <c r="Q4740">
        <v>6729.91782134194</v>
      </c>
      <c r="R4740">
        <v>6548.0985568184396</v>
      </c>
      <c r="S4740">
        <v>6366.2792922949393</v>
      </c>
      <c r="T4740">
        <v>6184.4600277714389</v>
      </c>
      <c r="U4740">
        <v>6002.6407632479386</v>
      </c>
      <c r="W4740">
        <v>0.13968</v>
      </c>
      <c r="AB4740">
        <v>1</v>
      </c>
      <c r="AC4740">
        <v>1</v>
      </c>
      <c r="AD4740">
        <v>1</v>
      </c>
      <c r="AE4740">
        <v>1</v>
      </c>
      <c r="AF4740">
        <v>1</v>
      </c>
      <c r="AL4740">
        <v>7.2240349999999998</v>
      </c>
      <c r="AM4740" s="5">
        <v>1.9086987972259519</v>
      </c>
      <c r="AN4740">
        <v>570.77625570776252</v>
      </c>
      <c r="AO4740">
        <f t="shared" si="74"/>
        <v>26826.48401826484</v>
      </c>
      <c r="AP4740">
        <v>684.93150684931504</v>
      </c>
      <c r="AQ4740">
        <v>9.7760399999999997E-2</v>
      </c>
      <c r="AR4740">
        <v>1.0743900000000001E-2</v>
      </c>
      <c r="AS4740">
        <v>2.7710899999999999E-3</v>
      </c>
      <c r="AT4740">
        <v>1.5384999999999999E-3</v>
      </c>
      <c r="AU4740">
        <v>2.2736700000000002E-3</v>
      </c>
      <c r="AW4740">
        <v>9.7760400000000011E-2</v>
      </c>
      <c r="AX4740">
        <v>1.0743900000000001E-2</v>
      </c>
      <c r="AY4740">
        <v>2.7710899999999969E-3</v>
      </c>
      <c r="AZ4740">
        <v>1.5384999999999982E-3</v>
      </c>
      <c r="BA4740">
        <v>2.2736699999999985E-3</v>
      </c>
      <c r="BC4740" s="52">
        <v>100000</v>
      </c>
      <c r="BD4740" s="52">
        <v>100000</v>
      </c>
      <c r="BE4740">
        <v>0</v>
      </c>
      <c r="BF4740">
        <v>0</v>
      </c>
      <c r="BG4740">
        <v>0</v>
      </c>
    </row>
    <row r="4741" spans="1:59">
      <c r="A4741">
        <v>4740</v>
      </c>
      <c r="E4741">
        <v>9795.2054794520554</v>
      </c>
      <c r="K4741">
        <v>4793.6405308224976</v>
      </c>
      <c r="L4741">
        <v>5234.6680308224977</v>
      </c>
      <c r="M4741">
        <v>5675.6955308224979</v>
      </c>
      <c r="N4741">
        <v>6116.723030822498</v>
      </c>
      <c r="O4741">
        <v>6557.7505308224981</v>
      </c>
      <c r="Q4741">
        <v>6740.8592875330942</v>
      </c>
      <c r="R4741">
        <v>6558.7444222313225</v>
      </c>
      <c r="S4741">
        <v>6376.6295569295507</v>
      </c>
      <c r="T4741">
        <v>6194.514691627779</v>
      </c>
      <c r="U4741">
        <v>6012.3998263260073</v>
      </c>
      <c r="W4741">
        <v>0.11243</v>
      </c>
      <c r="AB4741">
        <v>1</v>
      </c>
      <c r="AC4741">
        <v>1</v>
      </c>
      <c r="AD4741">
        <v>1</v>
      </c>
      <c r="AE4741">
        <v>1</v>
      </c>
      <c r="AF4741">
        <v>1</v>
      </c>
      <c r="AL4741">
        <v>7.0568379999999999</v>
      </c>
      <c r="AM4741" s="5">
        <v>5.2583394050598136</v>
      </c>
      <c r="AN4741">
        <v>570.77625570776252</v>
      </c>
      <c r="AO4741">
        <f t="shared" si="74"/>
        <v>26826.48401826484</v>
      </c>
      <c r="AP4741">
        <v>684.93150684931504</v>
      </c>
      <c r="AQ4741">
        <v>9.6966200000000002E-2</v>
      </c>
      <c r="AR4741">
        <v>1.1079700000000001E-2</v>
      </c>
      <c r="AS4741">
        <v>2.64708E-3</v>
      </c>
      <c r="AT4741">
        <v>1.44859E-3</v>
      </c>
      <c r="AU4741">
        <v>1.7978899999999999E-3</v>
      </c>
      <c r="AW4741">
        <v>9.6966199999999989E-2</v>
      </c>
      <c r="AX4741">
        <v>1.1079699999999998E-2</v>
      </c>
      <c r="AY4741">
        <v>2.647080000000003E-3</v>
      </c>
      <c r="AZ4741">
        <v>1.4485899999999996E-3</v>
      </c>
      <c r="BA4741">
        <v>1.7978899999999964E-3</v>
      </c>
      <c r="BC4741" s="52">
        <v>100000</v>
      </c>
      <c r="BD4741" s="52">
        <v>100000</v>
      </c>
      <c r="BE4741">
        <v>0</v>
      </c>
      <c r="BF4741">
        <v>0</v>
      </c>
      <c r="BG4741">
        <v>0</v>
      </c>
    </row>
    <row r="4742" spans="1:59">
      <c r="A4742">
        <v>4741</v>
      </c>
      <c r="E4742">
        <v>9795.2054794520554</v>
      </c>
      <c r="K4742">
        <v>4624.582368590437</v>
      </c>
      <c r="L4742">
        <v>5136.0623685904375</v>
      </c>
      <c r="M4742">
        <v>5647.542368590437</v>
      </c>
      <c r="N4742">
        <v>6159.0223685904366</v>
      </c>
      <c r="O4742">
        <v>6670.5023685904362</v>
      </c>
      <c r="Q4742">
        <v>5885.3180784116266</v>
      </c>
      <c r="R4742">
        <v>5726.3169983088628</v>
      </c>
      <c r="S4742">
        <v>5567.315918206099</v>
      </c>
      <c r="T4742">
        <v>5408.3148381033352</v>
      </c>
      <c r="U4742">
        <v>5249.3137580005714</v>
      </c>
      <c r="W4742">
        <v>7.3599999999999999E-2</v>
      </c>
      <c r="AB4742">
        <v>1</v>
      </c>
      <c r="AC4742">
        <v>1</v>
      </c>
      <c r="AD4742">
        <v>1</v>
      </c>
      <c r="AE4742">
        <v>1</v>
      </c>
      <c r="AF4742">
        <v>1</v>
      </c>
      <c r="AL4742">
        <v>8.1998130000000007</v>
      </c>
      <c r="AM4742" s="5">
        <v>10.31125068664551</v>
      </c>
      <c r="AN4742">
        <v>570.77625570776252</v>
      </c>
      <c r="AO4742">
        <f t="shared" si="74"/>
        <v>26826.48401826484</v>
      </c>
      <c r="AP4742">
        <v>684.93150684931504</v>
      </c>
      <c r="AQ4742">
        <v>9.6713899999999992E-2</v>
      </c>
      <c r="AR4742">
        <v>1.05579E-2</v>
      </c>
      <c r="AS4742">
        <v>2.6336100000000002E-3</v>
      </c>
      <c r="AT4742">
        <v>1.44528E-3</v>
      </c>
      <c r="AU4742">
        <v>1.66176E-3</v>
      </c>
      <c r="AW4742">
        <v>9.6713900000000005E-2</v>
      </c>
      <c r="AX4742">
        <v>1.0557900000000002E-2</v>
      </c>
      <c r="AY4742">
        <v>2.6336100000000015E-3</v>
      </c>
      <c r="AZ4742">
        <v>1.4452800000000002E-3</v>
      </c>
      <c r="BA4742">
        <v>1.6617599999999982E-3</v>
      </c>
      <c r="BC4742" s="52">
        <v>100000</v>
      </c>
      <c r="BD4742" s="52">
        <v>100000</v>
      </c>
      <c r="BE4742">
        <v>0</v>
      </c>
      <c r="BF4742">
        <v>0</v>
      </c>
      <c r="BG4742">
        <v>0</v>
      </c>
    </row>
    <row r="4743" spans="1:59">
      <c r="A4743">
        <v>4742</v>
      </c>
      <c r="E4743">
        <v>9795.2054794520554</v>
      </c>
      <c r="K4743">
        <v>4780.4671675316886</v>
      </c>
      <c r="L4743">
        <v>5288.7296675316884</v>
      </c>
      <c r="M4743">
        <v>5796.9921675316882</v>
      </c>
      <c r="N4743">
        <v>6305.254667531688</v>
      </c>
      <c r="O4743">
        <v>6813.5171675316878</v>
      </c>
      <c r="Q4743">
        <v>5796.191794291447</v>
      </c>
      <c r="R4743">
        <v>5639.5986004061397</v>
      </c>
      <c r="S4743">
        <v>5483.0054065208324</v>
      </c>
      <c r="T4743">
        <v>5326.4122126355251</v>
      </c>
      <c r="U4743">
        <v>5169.8190187502178</v>
      </c>
      <c r="W4743">
        <v>7.1870000000000003E-2</v>
      </c>
      <c r="AB4743">
        <v>1</v>
      </c>
      <c r="AC4743">
        <v>1</v>
      </c>
      <c r="AD4743">
        <v>1</v>
      </c>
      <c r="AE4743">
        <v>1</v>
      </c>
      <c r="AF4743">
        <v>1</v>
      </c>
      <c r="AL4743">
        <v>8.6102919999999994</v>
      </c>
      <c r="AM4743" s="5">
        <v>9.2405033111572266</v>
      </c>
      <c r="AN4743">
        <v>570.77625570776252</v>
      </c>
      <c r="AO4743">
        <f t="shared" si="74"/>
        <v>26826.48401826484</v>
      </c>
      <c r="AP4743">
        <v>684.93150684931504</v>
      </c>
      <c r="AQ4743">
        <v>9.6234300000000009E-2</v>
      </c>
      <c r="AR4743">
        <v>1.0600699999999999E-2</v>
      </c>
      <c r="AS4743">
        <v>2.6254099999999999E-3</v>
      </c>
      <c r="AT4743">
        <v>1.4560900000000002E-3</v>
      </c>
      <c r="AU4743">
        <v>1.6802099999999999E-3</v>
      </c>
      <c r="AW4743">
        <v>9.6234300000000009E-2</v>
      </c>
      <c r="AX4743">
        <v>1.0600699999999998E-2</v>
      </c>
      <c r="AY4743">
        <v>2.6254100000000016E-3</v>
      </c>
      <c r="AZ4743">
        <v>1.4560900000000002E-3</v>
      </c>
      <c r="BA4743">
        <v>1.6802100000000014E-3</v>
      </c>
      <c r="BC4743" s="52">
        <v>100000</v>
      </c>
      <c r="BD4743" s="52">
        <v>100000</v>
      </c>
      <c r="BE4743">
        <v>0</v>
      </c>
      <c r="BF4743">
        <v>0</v>
      </c>
      <c r="BG4743">
        <v>0</v>
      </c>
    </row>
    <row r="4744" spans="1:59">
      <c r="A4744">
        <v>4743</v>
      </c>
      <c r="E4744">
        <v>9795.2054794520554</v>
      </c>
      <c r="K4744">
        <v>4946.5979156991234</v>
      </c>
      <c r="L4744">
        <v>5436.2437490324564</v>
      </c>
      <c r="M4744">
        <v>5925.8895823657895</v>
      </c>
      <c r="N4744">
        <v>6415.5354156991225</v>
      </c>
      <c r="O4744">
        <v>6905.1812490324555</v>
      </c>
      <c r="Q4744">
        <v>5256.920778229347</v>
      </c>
      <c r="R4744">
        <v>5114.8968350582745</v>
      </c>
      <c r="S4744">
        <v>4972.8728918872021</v>
      </c>
      <c r="T4744">
        <v>4830.8489487161296</v>
      </c>
      <c r="U4744">
        <v>4688.8250055450571</v>
      </c>
      <c r="W4744">
        <v>9.3849999999999989E-2</v>
      </c>
      <c r="AB4744">
        <v>1</v>
      </c>
      <c r="AC4744">
        <v>1</v>
      </c>
      <c r="AD4744">
        <v>1</v>
      </c>
      <c r="AE4744">
        <v>1</v>
      </c>
      <c r="AF4744">
        <v>1</v>
      </c>
      <c r="AL4744">
        <v>9.4629779999999997</v>
      </c>
      <c r="AM4744" s="5">
        <v>9.4782037734985352</v>
      </c>
      <c r="AN4744">
        <v>570.77625570776252</v>
      </c>
      <c r="AO4744">
        <f t="shared" si="74"/>
        <v>26826.48401826484</v>
      </c>
      <c r="AP4744">
        <v>684.93150684931504</v>
      </c>
      <c r="AQ4744">
        <v>9.5877600000000007E-2</v>
      </c>
      <c r="AR4744">
        <v>1.0702700000000001E-2</v>
      </c>
      <c r="AS4744">
        <v>2.6545399999999999E-3</v>
      </c>
      <c r="AT4744">
        <v>1.4589499999999999E-3</v>
      </c>
      <c r="AU4744">
        <v>1.84066E-3</v>
      </c>
      <c r="AW4744">
        <v>9.5877599999999993E-2</v>
      </c>
      <c r="AX4744">
        <v>1.0702700000000002E-2</v>
      </c>
      <c r="AY4744">
        <v>2.6545399999999969E-3</v>
      </c>
      <c r="AZ4744">
        <v>1.4589500000000005E-3</v>
      </c>
      <c r="BA4744">
        <v>1.8406600000000009E-3</v>
      </c>
      <c r="BC4744" s="52">
        <v>100000</v>
      </c>
      <c r="BD4744" s="52">
        <v>100000</v>
      </c>
      <c r="BE4744">
        <v>0</v>
      </c>
      <c r="BF4744">
        <v>0</v>
      </c>
      <c r="BG4744">
        <v>0</v>
      </c>
    </row>
    <row r="4745" spans="1:59">
      <c r="A4745">
        <v>4744</v>
      </c>
      <c r="E4745">
        <v>9795.2054794520554</v>
      </c>
      <c r="K4745">
        <v>4994.1683942492709</v>
      </c>
      <c r="L4745">
        <v>5464.6750609159371</v>
      </c>
      <c r="M4745">
        <v>5935.1817275826033</v>
      </c>
      <c r="N4745">
        <v>6405.6883942492695</v>
      </c>
      <c r="O4745">
        <v>6876.1950609159358</v>
      </c>
      <c r="Q4745">
        <v>5708.6600647622017</v>
      </c>
      <c r="R4745">
        <v>5554.431677103069</v>
      </c>
      <c r="S4745">
        <v>5400.2032894439362</v>
      </c>
      <c r="T4745">
        <v>5245.9749017848035</v>
      </c>
      <c r="U4745">
        <v>5091.7465141256707</v>
      </c>
      <c r="W4745">
        <v>7.2249999999999995E-2</v>
      </c>
      <c r="AB4745">
        <v>1</v>
      </c>
      <c r="AC4745">
        <v>1</v>
      </c>
      <c r="AD4745">
        <v>1</v>
      </c>
      <c r="AE4745">
        <v>1</v>
      </c>
      <c r="AF4745">
        <v>1</v>
      </c>
      <c r="AL4745">
        <v>9.4268830000000001</v>
      </c>
      <c r="AM4745" s="5">
        <v>11.196245193481451</v>
      </c>
      <c r="AN4745">
        <v>570.77625570776252</v>
      </c>
      <c r="AO4745">
        <f t="shared" si="74"/>
        <v>26826.48401826484</v>
      </c>
      <c r="AP4745">
        <v>684.93150684931504</v>
      </c>
      <c r="AQ4745">
        <v>9.6470600000000004E-2</v>
      </c>
      <c r="AR4745">
        <v>2.9353899999999999E-2</v>
      </c>
      <c r="AS4745">
        <v>5.4909199999999998E-3</v>
      </c>
      <c r="AT4745">
        <v>5.0259600000000003E-3</v>
      </c>
      <c r="AU4745">
        <v>4.2654199999999998E-3</v>
      </c>
      <c r="AW4745">
        <v>9.6470600000000004E-2</v>
      </c>
      <c r="AX4745">
        <v>2.9353900000000002E-2</v>
      </c>
      <c r="AY4745">
        <v>5.4909199999999964E-3</v>
      </c>
      <c r="AZ4745">
        <v>5.0259600000000029E-3</v>
      </c>
      <c r="BA4745">
        <v>4.2654199999999989E-3</v>
      </c>
      <c r="BC4745" s="52">
        <v>100000</v>
      </c>
      <c r="BD4745" s="52">
        <v>100000</v>
      </c>
      <c r="BE4745">
        <v>0</v>
      </c>
      <c r="BF4745">
        <v>0</v>
      </c>
      <c r="BG4745">
        <v>0</v>
      </c>
    </row>
    <row r="4746" spans="1:59">
      <c r="A4746">
        <v>4745</v>
      </c>
      <c r="E4746">
        <v>9795.2054794520554</v>
      </c>
      <c r="K4746">
        <v>5297.1557499378987</v>
      </c>
      <c r="L4746">
        <v>5777.2865832712323</v>
      </c>
      <c r="M4746">
        <v>6257.4174166045659</v>
      </c>
      <c r="N4746">
        <v>6737.5482499378995</v>
      </c>
      <c r="O4746">
        <v>7217.6790832712331</v>
      </c>
      <c r="Q4746">
        <v>6210.2730819916387</v>
      </c>
      <c r="R4746">
        <v>6042.4928333305788</v>
      </c>
      <c r="S4746">
        <v>5874.7125846695189</v>
      </c>
      <c r="T4746">
        <v>5706.9323360084591</v>
      </c>
      <c r="U4746">
        <v>5539.1520873473992</v>
      </c>
      <c r="W4746">
        <v>0.20829</v>
      </c>
      <c r="AB4746">
        <v>1</v>
      </c>
      <c r="AC4746">
        <v>1</v>
      </c>
      <c r="AD4746">
        <v>1</v>
      </c>
      <c r="AE4746">
        <v>1</v>
      </c>
      <c r="AF4746">
        <v>1</v>
      </c>
      <c r="AL4746">
        <v>9.8869880000000006</v>
      </c>
      <c r="AM4746" s="5">
        <v>12.229161262512211</v>
      </c>
      <c r="AN4746">
        <v>570.77625570776252</v>
      </c>
      <c r="AO4746">
        <f t="shared" si="74"/>
        <v>26826.48401826484</v>
      </c>
      <c r="AP4746">
        <v>684.93150684931504</v>
      </c>
      <c r="AQ4746">
        <v>0.100509</v>
      </c>
      <c r="AR4746">
        <v>4.6193899999999996E-2</v>
      </c>
      <c r="AS4746">
        <v>3.5836E-2</v>
      </c>
      <c r="AT4746">
        <v>3.7908999999999998E-2</v>
      </c>
      <c r="AU4746">
        <v>3.8896299999999995E-2</v>
      </c>
      <c r="AW4746">
        <v>0.100509</v>
      </c>
      <c r="AX4746">
        <v>4.6193899999999996E-2</v>
      </c>
      <c r="AY4746">
        <v>3.5835999999999993E-2</v>
      </c>
      <c r="AZ4746">
        <v>3.7908999999999998E-2</v>
      </c>
      <c r="BA4746">
        <v>3.8896299999999995E-2</v>
      </c>
      <c r="BC4746" s="52">
        <v>100000</v>
      </c>
      <c r="BD4746" s="52">
        <v>100000</v>
      </c>
      <c r="BE4746">
        <v>0</v>
      </c>
      <c r="BF4746">
        <v>0</v>
      </c>
      <c r="BG4746">
        <v>0</v>
      </c>
    </row>
    <row r="4747" spans="1:59">
      <c r="A4747">
        <v>4746</v>
      </c>
      <c r="E4747">
        <v>9795.2054794520554</v>
      </c>
      <c r="K4747">
        <v>5410.5930449420957</v>
      </c>
      <c r="L4747">
        <v>5930.5980449420958</v>
      </c>
      <c r="M4747">
        <v>6450.6030449420959</v>
      </c>
      <c r="N4747">
        <v>6970.6080449420961</v>
      </c>
      <c r="O4747">
        <v>7490.6130449420962</v>
      </c>
      <c r="Q4747">
        <v>6223.8698425010389</v>
      </c>
      <c r="R4747">
        <v>6055.7222563591386</v>
      </c>
      <c r="S4747">
        <v>5887.5746702172382</v>
      </c>
      <c r="T4747">
        <v>5719.4270840753379</v>
      </c>
      <c r="U4747">
        <v>5551.2794979334376</v>
      </c>
      <c r="W4747">
        <v>9.2079999999999995E-2</v>
      </c>
      <c r="AB4747">
        <v>1</v>
      </c>
      <c r="AC4747">
        <v>1</v>
      </c>
      <c r="AD4747">
        <v>1</v>
      </c>
      <c r="AE4747">
        <v>1</v>
      </c>
      <c r="AF4747">
        <v>1</v>
      </c>
      <c r="AL4747">
        <v>9.6181754999999995</v>
      </c>
      <c r="AM4747" s="5">
        <v>12.135288238525391</v>
      </c>
      <c r="AN4747">
        <v>570.77625570776252</v>
      </c>
      <c r="AO4747">
        <f t="shared" si="74"/>
        <v>26826.48401826484</v>
      </c>
      <c r="AP4747">
        <v>684.93150684931504</v>
      </c>
      <c r="AQ4747">
        <v>0.10161100000000001</v>
      </c>
      <c r="AR4747">
        <v>7.1626700000000001E-2</v>
      </c>
      <c r="AS4747">
        <v>4.5097099999999994E-2</v>
      </c>
      <c r="AT4747">
        <v>4.2587800000000002E-2</v>
      </c>
      <c r="AU4747">
        <v>4.4563699999999998E-2</v>
      </c>
      <c r="AW4747">
        <v>0.10161099999999999</v>
      </c>
      <c r="AX4747">
        <v>7.1626700000000001E-2</v>
      </c>
      <c r="AY4747">
        <v>4.5097099999999987E-2</v>
      </c>
      <c r="AZ4747">
        <v>4.2587799999999995E-2</v>
      </c>
      <c r="BA4747">
        <v>4.4563699999999998E-2</v>
      </c>
      <c r="BC4747" s="52">
        <v>100000</v>
      </c>
      <c r="BD4747" s="52">
        <v>100000</v>
      </c>
      <c r="BE4747">
        <v>0</v>
      </c>
      <c r="BF4747">
        <v>0</v>
      </c>
      <c r="BG4747">
        <v>0</v>
      </c>
    </row>
    <row r="4748" spans="1:59">
      <c r="A4748">
        <v>4747</v>
      </c>
      <c r="E4748">
        <v>9795.2054794520554</v>
      </c>
      <c r="K4748">
        <v>5248.8534178715963</v>
      </c>
      <c r="L4748">
        <v>5732.3392512049295</v>
      </c>
      <c r="M4748">
        <v>6215.8250845382627</v>
      </c>
      <c r="N4748">
        <v>6699.3109178715958</v>
      </c>
      <c r="O4748">
        <v>7182.796751204929</v>
      </c>
      <c r="Q4748">
        <v>6529.4904450442609</v>
      </c>
      <c r="R4748">
        <v>6353.086039854039</v>
      </c>
      <c r="S4748">
        <v>6176.681634663817</v>
      </c>
      <c r="T4748">
        <v>6000.2772294735951</v>
      </c>
      <c r="U4748">
        <v>5823.8728242833731</v>
      </c>
      <c r="W4748">
        <v>9.75E-3</v>
      </c>
      <c r="AB4748">
        <v>1</v>
      </c>
      <c r="AC4748">
        <v>1</v>
      </c>
      <c r="AD4748">
        <v>1</v>
      </c>
      <c r="AE4748">
        <v>1</v>
      </c>
      <c r="AF4748">
        <v>1</v>
      </c>
      <c r="AL4748">
        <v>8.6488429999999994</v>
      </c>
      <c r="AM4748" s="5">
        <v>11.01319599151611</v>
      </c>
      <c r="AN4748">
        <v>570.77625570776252</v>
      </c>
      <c r="AO4748">
        <f t="shared" si="74"/>
        <v>26826.48401826484</v>
      </c>
      <c r="AP4748">
        <v>684.93150684931504</v>
      </c>
      <c r="AQ4748">
        <v>0.104703</v>
      </c>
      <c r="AR4748">
        <v>9.2679800000000007E-2</v>
      </c>
      <c r="AS4748">
        <v>4.9988700000000004E-2</v>
      </c>
      <c r="AT4748">
        <v>4.50517E-2</v>
      </c>
      <c r="AU4748">
        <v>4.6000399999999997E-2</v>
      </c>
      <c r="AW4748">
        <v>0.104703</v>
      </c>
      <c r="AX4748">
        <v>9.267980000000002E-2</v>
      </c>
      <c r="AY4748">
        <v>4.9988700000000011E-2</v>
      </c>
      <c r="AZ4748">
        <v>4.50517E-2</v>
      </c>
      <c r="BA4748">
        <v>4.6000399999999997E-2</v>
      </c>
      <c r="BC4748" s="52">
        <v>100000</v>
      </c>
      <c r="BD4748" s="52">
        <v>100000</v>
      </c>
      <c r="BE4748">
        <v>0</v>
      </c>
      <c r="BF4748">
        <v>0</v>
      </c>
      <c r="BG4748">
        <v>0</v>
      </c>
    </row>
    <row r="4749" spans="1:59">
      <c r="A4749">
        <v>4748</v>
      </c>
      <c r="E4749">
        <v>9795.2054794520554</v>
      </c>
      <c r="K4749">
        <v>4971.4809352484317</v>
      </c>
      <c r="L4749">
        <v>5389.409268581765</v>
      </c>
      <c r="M4749">
        <v>5807.3376019150983</v>
      </c>
      <c r="N4749">
        <v>6225.2659352484316</v>
      </c>
      <c r="O4749">
        <v>6643.1942685817648</v>
      </c>
      <c r="Q4749">
        <v>6997.7736620797714</v>
      </c>
      <c r="R4749">
        <v>6808.7178528762579</v>
      </c>
      <c r="S4749">
        <v>6619.6620436727444</v>
      </c>
      <c r="T4749">
        <v>6430.6062344692309</v>
      </c>
      <c r="U4749">
        <v>6241.5504252657174</v>
      </c>
      <c r="W4749">
        <v>0</v>
      </c>
      <c r="AB4749">
        <v>1</v>
      </c>
      <c r="AC4749">
        <v>1</v>
      </c>
      <c r="AD4749">
        <v>1</v>
      </c>
      <c r="AE4749">
        <v>1</v>
      </c>
      <c r="AF4749">
        <v>1</v>
      </c>
      <c r="AL4749">
        <v>7.9588374999999996</v>
      </c>
      <c r="AM4749" s="5">
        <v>9.9072980880737305</v>
      </c>
      <c r="AN4749">
        <v>570.77625570776252</v>
      </c>
      <c r="AO4749">
        <f t="shared" si="74"/>
        <v>26826.48401826484</v>
      </c>
      <c r="AP4749">
        <v>684.93150684931504</v>
      </c>
      <c r="AQ4749">
        <v>0.107247</v>
      </c>
      <c r="AR4749">
        <v>9.3179599999999987E-2</v>
      </c>
      <c r="AS4749">
        <v>5.0881000000000003E-2</v>
      </c>
      <c r="AT4749">
        <v>4.6515500000000001E-2</v>
      </c>
      <c r="AU4749">
        <v>4.6619399999999998E-2</v>
      </c>
      <c r="AW4749">
        <v>0.107247</v>
      </c>
      <c r="AX4749">
        <v>9.3179599999999987E-2</v>
      </c>
      <c r="AY4749">
        <v>5.0880999999999996E-2</v>
      </c>
      <c r="AZ4749">
        <v>4.6515500000000001E-2</v>
      </c>
      <c r="BA4749">
        <v>4.6619399999999991E-2</v>
      </c>
      <c r="BC4749" s="52">
        <v>100000</v>
      </c>
      <c r="BD4749" s="52">
        <v>100000</v>
      </c>
      <c r="BE4749">
        <v>0</v>
      </c>
      <c r="BF4749">
        <v>0</v>
      </c>
      <c r="BG4749">
        <v>0</v>
      </c>
    </row>
    <row r="4750" spans="1:59">
      <c r="A4750">
        <v>4749</v>
      </c>
      <c r="E4750">
        <v>9795.2054794520554</v>
      </c>
      <c r="K4750">
        <v>4813.4005757587129</v>
      </c>
      <c r="L4750">
        <v>5221.8139090920467</v>
      </c>
      <c r="M4750">
        <v>5630.2272424253806</v>
      </c>
      <c r="N4750">
        <v>6038.6405757587145</v>
      </c>
      <c r="O4750">
        <v>6447.0539090920483</v>
      </c>
      <c r="Q4750">
        <v>6307.2584860938296</v>
      </c>
      <c r="R4750">
        <v>6136.8580257636058</v>
      </c>
      <c r="S4750">
        <v>5966.4575654333821</v>
      </c>
      <c r="T4750">
        <v>5796.0571051031584</v>
      </c>
      <c r="U4750">
        <v>5625.6566447729347</v>
      </c>
      <c r="W4750">
        <v>0</v>
      </c>
      <c r="AB4750">
        <v>1</v>
      </c>
      <c r="AC4750">
        <v>1</v>
      </c>
      <c r="AD4750">
        <v>1</v>
      </c>
      <c r="AE4750">
        <v>1</v>
      </c>
      <c r="AF4750">
        <v>1</v>
      </c>
      <c r="AL4750">
        <v>8.9106670000000001</v>
      </c>
      <c r="AM4750" s="5">
        <v>10.00778102874756</v>
      </c>
      <c r="AN4750">
        <v>570.77625570776252</v>
      </c>
      <c r="AO4750">
        <f t="shared" si="74"/>
        <v>26826.48401826484</v>
      </c>
      <c r="AP4750">
        <v>684.93150684931504</v>
      </c>
      <c r="AQ4750">
        <v>0.106615</v>
      </c>
      <c r="AR4750">
        <v>9.3395599999999995E-2</v>
      </c>
      <c r="AS4750">
        <v>5.0832200000000001E-2</v>
      </c>
      <c r="AT4750">
        <v>4.61856E-2</v>
      </c>
      <c r="AU4750">
        <v>4.6492800000000001E-2</v>
      </c>
      <c r="AW4750">
        <v>0.106615</v>
      </c>
      <c r="AX4750">
        <v>9.3395600000000009E-2</v>
      </c>
      <c r="AY4750">
        <v>5.0832200000000008E-2</v>
      </c>
      <c r="AZ4750">
        <v>4.6185600000000007E-2</v>
      </c>
      <c r="BA4750">
        <v>4.6492800000000001E-2</v>
      </c>
      <c r="BC4750" s="52">
        <v>100000</v>
      </c>
      <c r="BD4750" s="52">
        <v>100000</v>
      </c>
      <c r="BE4750">
        <v>0</v>
      </c>
      <c r="BF4750">
        <v>0</v>
      </c>
      <c r="BG4750">
        <v>0</v>
      </c>
    </row>
    <row r="4751" spans="1:59">
      <c r="A4751">
        <v>4750</v>
      </c>
      <c r="E4751">
        <v>9795.2054794520554</v>
      </c>
      <c r="K4751">
        <v>4848.5295445342053</v>
      </c>
      <c r="L4751">
        <v>5205.4653778675383</v>
      </c>
      <c r="M4751">
        <v>5562.4012112008713</v>
      </c>
      <c r="N4751">
        <v>5919.3370445342043</v>
      </c>
      <c r="O4751">
        <v>6276.2728778675373</v>
      </c>
      <c r="Q4751">
        <v>4868.7587458751959</v>
      </c>
      <c r="R4751">
        <v>4737.2216085414802</v>
      </c>
      <c r="S4751">
        <v>4605.6844712077645</v>
      </c>
      <c r="T4751">
        <v>4474.1473338740489</v>
      </c>
      <c r="U4751">
        <v>4342.6101965403332</v>
      </c>
      <c r="W4751">
        <v>0</v>
      </c>
      <c r="AB4751">
        <v>1</v>
      </c>
      <c r="AC4751">
        <v>1</v>
      </c>
      <c r="AD4751">
        <v>1</v>
      </c>
      <c r="AE4751">
        <v>1</v>
      </c>
      <c r="AF4751">
        <v>1</v>
      </c>
      <c r="AL4751">
        <v>8.4228039999999993</v>
      </c>
      <c r="AM4751" s="5">
        <v>9.5850305557250977</v>
      </c>
      <c r="AN4751">
        <v>570.77625570776252</v>
      </c>
      <c r="AO4751">
        <f t="shared" si="74"/>
        <v>26826.48401826484</v>
      </c>
      <c r="AP4751">
        <v>684.93150684931504</v>
      </c>
      <c r="AQ4751">
        <v>0.105943</v>
      </c>
      <c r="AR4751">
        <v>9.3609999999999999E-2</v>
      </c>
      <c r="AS4751">
        <v>5.1272799999999993E-2</v>
      </c>
      <c r="AT4751">
        <v>4.5646299999999994E-2</v>
      </c>
      <c r="AU4751">
        <v>4.6411099999999997E-2</v>
      </c>
      <c r="AW4751">
        <v>0.105943</v>
      </c>
      <c r="AX4751">
        <v>9.3610000000000013E-2</v>
      </c>
      <c r="AY4751">
        <v>5.1272799999999993E-2</v>
      </c>
      <c r="AZ4751">
        <v>4.5646299999999987E-2</v>
      </c>
      <c r="BA4751">
        <v>4.6411099999999997E-2</v>
      </c>
      <c r="BC4751" s="52">
        <v>100000</v>
      </c>
      <c r="BD4751" s="52">
        <v>100000</v>
      </c>
      <c r="BE4751">
        <v>0</v>
      </c>
      <c r="BF4751">
        <v>0</v>
      </c>
      <c r="BG4751">
        <v>0</v>
      </c>
    </row>
    <row r="4752" spans="1:59">
      <c r="A4752">
        <v>4751</v>
      </c>
      <c r="E4752">
        <v>9795.2054794520554</v>
      </c>
      <c r="K4752">
        <v>3900.7792411120477</v>
      </c>
      <c r="L4752">
        <v>4250.7300744453814</v>
      </c>
      <c r="M4752">
        <v>4600.6809077787148</v>
      </c>
      <c r="N4752">
        <v>4950.6317411120481</v>
      </c>
      <c r="O4752">
        <v>5300.5825744453814</v>
      </c>
      <c r="Q4752">
        <v>2761.071423946079</v>
      </c>
      <c r="R4752">
        <v>2686.4767589830853</v>
      </c>
      <c r="S4752">
        <v>2611.8820940200917</v>
      </c>
      <c r="T4752">
        <v>2537.2874290570981</v>
      </c>
      <c r="U4752">
        <v>2462.6927640941044</v>
      </c>
      <c r="W4752">
        <v>0</v>
      </c>
      <c r="AB4752">
        <v>1</v>
      </c>
      <c r="AC4752">
        <v>1</v>
      </c>
      <c r="AD4752">
        <v>1</v>
      </c>
      <c r="AE4752">
        <v>1</v>
      </c>
      <c r="AF4752">
        <v>1</v>
      </c>
      <c r="AL4752">
        <v>7.7064959999999996</v>
      </c>
      <c r="AM4752" s="5">
        <v>8.5857772827148438</v>
      </c>
      <c r="AN4752">
        <v>570.77625570776252</v>
      </c>
      <c r="AO4752">
        <f t="shared" si="74"/>
        <v>26826.48401826484</v>
      </c>
      <c r="AP4752">
        <v>684.93150684931504</v>
      </c>
      <c r="AQ4752">
        <v>0.10485999999999999</v>
      </c>
      <c r="AR4752">
        <v>9.3908699999999998E-2</v>
      </c>
      <c r="AS4752">
        <v>5.1429599999999999E-2</v>
      </c>
      <c r="AT4752">
        <v>4.5988799999999996E-2</v>
      </c>
      <c r="AU4752">
        <v>4.5899299999999997E-2</v>
      </c>
      <c r="AW4752">
        <v>0.10485999999999999</v>
      </c>
      <c r="AX4752">
        <v>9.3908699999999998E-2</v>
      </c>
      <c r="AY4752">
        <v>5.1429600000000006E-2</v>
      </c>
      <c r="AZ4752">
        <v>4.5988799999999996E-2</v>
      </c>
      <c r="BA4752">
        <v>4.589929999999999E-2</v>
      </c>
      <c r="BC4752" s="52">
        <v>100000</v>
      </c>
      <c r="BD4752" s="52">
        <v>100000</v>
      </c>
      <c r="BE4752">
        <v>0</v>
      </c>
      <c r="BF4752">
        <v>0</v>
      </c>
      <c r="BG4752">
        <v>0</v>
      </c>
    </row>
    <row r="4753" spans="1:59">
      <c r="A4753">
        <v>4752</v>
      </c>
      <c r="E4753">
        <v>9795.2054794520554</v>
      </c>
      <c r="K4753">
        <v>2956.6399500499019</v>
      </c>
      <c r="L4753">
        <v>3338.6549500499023</v>
      </c>
      <c r="M4753">
        <v>3720.6699500499026</v>
      </c>
      <c r="N4753">
        <v>4102.6849500499029</v>
      </c>
      <c r="O4753">
        <v>4484.6999500499032</v>
      </c>
      <c r="Q4753">
        <v>2339.916874728392</v>
      </c>
      <c r="R4753">
        <v>2276.7003586379792</v>
      </c>
      <c r="S4753">
        <v>2213.4838425475664</v>
      </c>
      <c r="T4753">
        <v>2150.2673264571536</v>
      </c>
      <c r="U4753">
        <v>2087.0508103667407</v>
      </c>
      <c r="W4753">
        <v>0</v>
      </c>
      <c r="AB4753">
        <v>1</v>
      </c>
      <c r="AC4753">
        <v>1</v>
      </c>
      <c r="AD4753">
        <v>1</v>
      </c>
      <c r="AE4753">
        <v>1</v>
      </c>
      <c r="AF4753">
        <v>1</v>
      </c>
      <c r="AL4753">
        <v>6.4705523999999999</v>
      </c>
      <c r="AM4753" s="5">
        <v>9.692927360534668</v>
      </c>
      <c r="AN4753">
        <v>570.77625570776252</v>
      </c>
      <c r="AO4753">
        <f t="shared" si="74"/>
        <v>26826.48401826484</v>
      </c>
      <c r="AP4753">
        <v>684.93150684931504</v>
      </c>
      <c r="AQ4753">
        <v>0.10485800000000001</v>
      </c>
      <c r="AR4753">
        <v>9.4321299999999997E-2</v>
      </c>
      <c r="AS4753">
        <v>5.2054499999999997E-2</v>
      </c>
      <c r="AT4753">
        <v>4.60384E-2</v>
      </c>
      <c r="AU4753">
        <v>4.6024200000000001E-2</v>
      </c>
      <c r="AW4753">
        <v>0.10485799999999999</v>
      </c>
      <c r="AX4753">
        <v>9.4321299999999983E-2</v>
      </c>
      <c r="AY4753">
        <v>5.205449999999999E-2</v>
      </c>
      <c r="AZ4753">
        <v>4.6038399999999993E-2</v>
      </c>
      <c r="BA4753">
        <v>4.6024200000000001E-2</v>
      </c>
      <c r="BC4753" s="52">
        <v>100000</v>
      </c>
      <c r="BD4753" s="52">
        <v>100000</v>
      </c>
      <c r="BE4753">
        <v>0</v>
      </c>
      <c r="BF4753">
        <v>0</v>
      </c>
      <c r="BG4753">
        <v>0</v>
      </c>
    </row>
    <row r="4754" spans="1:59">
      <c r="A4754">
        <v>4753</v>
      </c>
      <c r="E4754">
        <v>9795.2054794520554</v>
      </c>
      <c r="K4754">
        <v>2423.2594690832157</v>
      </c>
      <c r="L4754">
        <v>2735.7019690832158</v>
      </c>
      <c r="M4754">
        <v>3048.1444690832159</v>
      </c>
      <c r="N4754">
        <v>3360.586969083216</v>
      </c>
      <c r="O4754">
        <v>3673.0294690832161</v>
      </c>
      <c r="Q4754">
        <v>2520.2956900744098</v>
      </c>
      <c r="R4754">
        <v>2452.2059578566091</v>
      </c>
      <c r="S4754">
        <v>2384.1162256388084</v>
      </c>
      <c r="T4754">
        <v>2316.0264934210077</v>
      </c>
      <c r="U4754">
        <v>2247.936761203207</v>
      </c>
      <c r="W4754">
        <v>0</v>
      </c>
      <c r="AB4754">
        <v>1</v>
      </c>
      <c r="AC4754">
        <v>1</v>
      </c>
      <c r="AD4754">
        <v>1</v>
      </c>
      <c r="AE4754">
        <v>1</v>
      </c>
      <c r="AF4754">
        <v>1</v>
      </c>
      <c r="AL4754">
        <v>5.0277960000000004</v>
      </c>
      <c r="AM4754" s="5">
        <v>10.24820041656494</v>
      </c>
      <c r="AN4754">
        <v>570.77625570776252</v>
      </c>
      <c r="AO4754">
        <f t="shared" si="74"/>
        <v>26826.48401826484</v>
      </c>
      <c r="AP4754">
        <v>684.93150684931504</v>
      </c>
      <c r="AQ4754">
        <v>0.105139</v>
      </c>
      <c r="AR4754">
        <v>9.4535499999999995E-2</v>
      </c>
      <c r="AS4754">
        <v>5.1830000000000001E-2</v>
      </c>
      <c r="AT4754">
        <v>4.60017E-2</v>
      </c>
      <c r="AU4754">
        <v>4.58574E-2</v>
      </c>
      <c r="AW4754">
        <v>0.105139</v>
      </c>
      <c r="AX4754">
        <v>9.4535499999999981E-2</v>
      </c>
      <c r="AY4754">
        <v>5.1830000000000001E-2</v>
      </c>
      <c r="AZ4754">
        <v>4.6001699999999993E-2</v>
      </c>
      <c r="BA4754">
        <v>4.5857400000000006E-2</v>
      </c>
      <c r="BC4754" s="52">
        <v>100000</v>
      </c>
      <c r="BD4754" s="52">
        <v>100000</v>
      </c>
      <c r="BE4754">
        <v>0</v>
      </c>
      <c r="BF4754">
        <v>0</v>
      </c>
      <c r="BG4754">
        <v>0</v>
      </c>
    </row>
    <row r="4755" spans="1:59">
      <c r="A4755">
        <v>4754</v>
      </c>
      <c r="E4755">
        <v>9795.2054794520554</v>
      </c>
      <c r="K4755">
        <v>2137.9118866730541</v>
      </c>
      <c r="L4755">
        <v>2352.404386673054</v>
      </c>
      <c r="M4755">
        <v>2566.8968866730538</v>
      </c>
      <c r="N4755">
        <v>2781.3893866730537</v>
      </c>
      <c r="O4755">
        <v>2995.8818866730535</v>
      </c>
      <c r="Q4755">
        <v>2450.7811988075832</v>
      </c>
      <c r="R4755">
        <v>2384.5695092158549</v>
      </c>
      <c r="S4755">
        <v>2318.3578196241265</v>
      </c>
      <c r="T4755">
        <v>2252.1461300323981</v>
      </c>
      <c r="U4755">
        <v>2185.9344404406697</v>
      </c>
      <c r="W4755">
        <v>0</v>
      </c>
      <c r="AB4755">
        <v>1</v>
      </c>
      <c r="AC4755">
        <v>1</v>
      </c>
      <c r="AD4755">
        <v>1</v>
      </c>
      <c r="AE4755">
        <v>1</v>
      </c>
      <c r="AF4755">
        <v>1</v>
      </c>
      <c r="AL4755">
        <v>4.6786199999999996</v>
      </c>
      <c r="AM4755" s="5">
        <v>9.9674701690673828</v>
      </c>
      <c r="AN4755">
        <v>570.77625570776252</v>
      </c>
      <c r="AO4755">
        <f t="shared" si="74"/>
        <v>26826.48401826484</v>
      </c>
      <c r="AP4755">
        <v>684.93150684931504</v>
      </c>
      <c r="AQ4755">
        <v>0.10463599999999999</v>
      </c>
      <c r="AR4755">
        <v>9.4257900000000006E-2</v>
      </c>
      <c r="AS4755">
        <v>5.1384199999999998E-2</v>
      </c>
      <c r="AT4755">
        <v>4.59981E-2</v>
      </c>
      <c r="AU4755">
        <v>4.5797299999999999E-2</v>
      </c>
      <c r="AW4755">
        <v>0.10463599999999999</v>
      </c>
      <c r="AX4755">
        <v>9.4257899999999992E-2</v>
      </c>
      <c r="AY4755">
        <v>5.1384200000000005E-2</v>
      </c>
      <c r="AZ4755">
        <v>4.59981E-2</v>
      </c>
      <c r="BA4755">
        <v>4.5797299999999999E-2</v>
      </c>
      <c r="BC4755" s="52">
        <v>100000</v>
      </c>
      <c r="BD4755" s="52">
        <v>100000</v>
      </c>
      <c r="BE4755">
        <v>0</v>
      </c>
      <c r="BF4755">
        <v>0</v>
      </c>
      <c r="BG4755">
        <v>0</v>
      </c>
    </row>
    <row r="4756" spans="1:59">
      <c r="A4756">
        <v>4755</v>
      </c>
      <c r="E4756">
        <v>9795.2054794520554</v>
      </c>
      <c r="K4756">
        <v>2047.9176491436958</v>
      </c>
      <c r="L4756">
        <v>2146.2534824770291</v>
      </c>
      <c r="M4756">
        <v>2244.5893158103627</v>
      </c>
      <c r="N4756">
        <v>2342.9251491436962</v>
      </c>
      <c r="O4756">
        <v>2441.2609824770298</v>
      </c>
      <c r="Q4756">
        <v>3094.9933976401981</v>
      </c>
      <c r="R4756">
        <v>3011.377306868138</v>
      </c>
      <c r="S4756">
        <v>2927.761216096078</v>
      </c>
      <c r="T4756">
        <v>2844.145125324018</v>
      </c>
      <c r="U4756">
        <v>2760.5290345519579</v>
      </c>
      <c r="W4756">
        <v>0</v>
      </c>
      <c r="AB4756">
        <v>1</v>
      </c>
      <c r="AC4756">
        <v>1</v>
      </c>
      <c r="AD4756">
        <v>1</v>
      </c>
      <c r="AE4756">
        <v>1</v>
      </c>
      <c r="AF4756">
        <v>1</v>
      </c>
      <c r="AL4756">
        <v>4.5055747000000004</v>
      </c>
      <c r="AM4756" s="5">
        <v>8.7917518615722656</v>
      </c>
      <c r="AN4756">
        <v>570.77625570776252</v>
      </c>
      <c r="AO4756">
        <f t="shared" si="74"/>
        <v>26826.48401826484</v>
      </c>
      <c r="AP4756">
        <v>684.93150684931504</v>
      </c>
      <c r="AQ4756">
        <v>0.10452599999999999</v>
      </c>
      <c r="AR4756">
        <v>9.422889999999999E-2</v>
      </c>
      <c r="AS4756">
        <v>5.1362999999999999E-2</v>
      </c>
      <c r="AT4756">
        <v>4.5983299999999998E-2</v>
      </c>
      <c r="AU4756">
        <v>4.5820599999999996E-2</v>
      </c>
      <c r="AW4756">
        <v>0.10452599999999999</v>
      </c>
      <c r="AX4756">
        <v>9.422889999999999E-2</v>
      </c>
      <c r="AY4756">
        <v>5.1363000000000006E-2</v>
      </c>
      <c r="AZ4756">
        <v>4.5983299999999991E-2</v>
      </c>
      <c r="BA4756">
        <v>4.5820600000000003E-2</v>
      </c>
      <c r="BC4756" s="52">
        <v>100000</v>
      </c>
      <c r="BD4756" s="52">
        <v>100000</v>
      </c>
      <c r="BE4756">
        <v>0</v>
      </c>
      <c r="BF4756">
        <v>0</v>
      </c>
      <c r="BG4756">
        <v>0</v>
      </c>
    </row>
    <row r="4757" spans="1:59">
      <c r="A4757">
        <v>4756</v>
      </c>
      <c r="E4757">
        <v>9795.2054794520554</v>
      </c>
      <c r="K4757">
        <v>2104.2555051580098</v>
      </c>
      <c r="L4757">
        <v>2159.5005051580097</v>
      </c>
      <c r="M4757">
        <v>2214.7455051580096</v>
      </c>
      <c r="N4757">
        <v>2269.9905051580095</v>
      </c>
      <c r="O4757">
        <v>2325.2355051580093</v>
      </c>
      <c r="Q4757">
        <v>4962.2267399320099</v>
      </c>
      <c r="R4757">
        <v>4828.1644178492161</v>
      </c>
      <c r="S4757">
        <v>4694.1020957664223</v>
      </c>
      <c r="T4757">
        <v>4560.0397736836285</v>
      </c>
      <c r="U4757">
        <v>4425.9774516008347</v>
      </c>
      <c r="W4757">
        <v>0</v>
      </c>
      <c r="AB4757">
        <v>1</v>
      </c>
      <c r="AC4757">
        <v>1</v>
      </c>
      <c r="AD4757">
        <v>1</v>
      </c>
      <c r="AE4757">
        <v>1</v>
      </c>
      <c r="AF4757">
        <v>1</v>
      </c>
      <c r="AL4757">
        <v>3.8245504000000001</v>
      </c>
      <c r="AM4757" s="5">
        <v>7.7276153564453116</v>
      </c>
      <c r="AN4757">
        <v>570.77625570776252</v>
      </c>
      <c r="AO4757">
        <f t="shared" si="74"/>
        <v>26826.48401826484</v>
      </c>
      <c r="AP4757">
        <v>684.93150684931504</v>
      </c>
      <c r="AQ4757">
        <v>0.102907</v>
      </c>
      <c r="AR4757">
        <v>8.9391100000000001E-2</v>
      </c>
      <c r="AS4757">
        <v>4.51207E-2</v>
      </c>
      <c r="AT4757">
        <v>4.3529600000000002E-2</v>
      </c>
      <c r="AU4757">
        <v>4.4864400000000006E-2</v>
      </c>
      <c r="AW4757">
        <v>0.10290700000000001</v>
      </c>
      <c r="AX4757">
        <v>8.9391099999999987E-2</v>
      </c>
      <c r="AY4757">
        <v>4.51207E-2</v>
      </c>
      <c r="AZ4757">
        <v>4.3529600000000002E-2</v>
      </c>
      <c r="BA4757">
        <v>4.4864400000000013E-2</v>
      </c>
      <c r="BC4757" s="52">
        <v>100000</v>
      </c>
      <c r="BD4757" s="52">
        <v>100000</v>
      </c>
      <c r="BE4757">
        <v>0</v>
      </c>
      <c r="BF4757">
        <v>0</v>
      </c>
      <c r="BG4757">
        <v>0</v>
      </c>
    </row>
    <row r="4758" spans="1:59">
      <c r="A4758">
        <v>4757</v>
      </c>
      <c r="E4758">
        <v>9795.2054794520554</v>
      </c>
      <c r="K4758">
        <v>2293.7555662970653</v>
      </c>
      <c r="L4758">
        <v>2336.5155662970656</v>
      </c>
      <c r="M4758">
        <v>2379.2755662970658</v>
      </c>
      <c r="N4758">
        <v>2422.035566297066</v>
      </c>
      <c r="O4758">
        <v>2464.7955662970662</v>
      </c>
      <c r="Q4758">
        <v>9273.0203518637863</v>
      </c>
      <c r="R4758">
        <v>9022.4951909570264</v>
      </c>
      <c r="S4758">
        <v>8771.9700300502664</v>
      </c>
      <c r="T4758">
        <v>8521.4448691435064</v>
      </c>
      <c r="U4758">
        <v>8270.9197082367464</v>
      </c>
      <c r="W4758">
        <v>0</v>
      </c>
      <c r="AB4758">
        <v>1</v>
      </c>
      <c r="AC4758">
        <v>1</v>
      </c>
      <c r="AD4758">
        <v>1</v>
      </c>
      <c r="AE4758">
        <v>1</v>
      </c>
      <c r="AF4758">
        <v>1</v>
      </c>
      <c r="AL4758">
        <v>4.5917973999999999</v>
      </c>
      <c r="AM4758" s="5">
        <v>7.4255986213684082</v>
      </c>
      <c r="AN4758">
        <v>570.77625570776252</v>
      </c>
      <c r="AO4758">
        <f t="shared" si="74"/>
        <v>26826.48401826484</v>
      </c>
      <c r="AP4758">
        <v>684.93150684931504</v>
      </c>
      <c r="AQ4758">
        <v>0.10299899999999999</v>
      </c>
      <c r="AR4758">
        <v>8.7032300000000007E-2</v>
      </c>
      <c r="AS4758">
        <v>4.7143700000000004E-2</v>
      </c>
      <c r="AT4758">
        <v>4.3746899999999998E-2</v>
      </c>
      <c r="AU4758">
        <v>4.4841800000000001E-2</v>
      </c>
      <c r="AW4758">
        <v>0.10299899999999999</v>
      </c>
      <c r="AX4758">
        <v>8.7032299999999993E-2</v>
      </c>
      <c r="AY4758">
        <v>4.7143699999999997E-2</v>
      </c>
      <c r="AZ4758">
        <v>4.3746899999999991E-2</v>
      </c>
      <c r="BA4758">
        <v>4.4841800000000001E-2</v>
      </c>
      <c r="BC4758" s="52">
        <v>100000</v>
      </c>
      <c r="BD4758" s="52">
        <v>100000</v>
      </c>
      <c r="BE4758">
        <v>0</v>
      </c>
      <c r="BF4758">
        <v>0</v>
      </c>
      <c r="BG4758">
        <v>0</v>
      </c>
    </row>
    <row r="4759" spans="1:59">
      <c r="A4759">
        <v>4758</v>
      </c>
      <c r="E4759">
        <v>9795.2054794520554</v>
      </c>
      <c r="K4759">
        <v>2560.079976546549</v>
      </c>
      <c r="L4759">
        <v>2601.1899765465491</v>
      </c>
      <c r="M4759">
        <v>2642.2999765465493</v>
      </c>
      <c r="N4759">
        <v>2683.4099765465494</v>
      </c>
      <c r="O4759">
        <v>2724.5199765465495</v>
      </c>
      <c r="Q4759">
        <v>10937.465685376121</v>
      </c>
      <c r="R4759">
        <v>10641.97292791518</v>
      </c>
      <c r="S4759">
        <v>10346.480170454239</v>
      </c>
      <c r="T4759">
        <v>10050.987412993298</v>
      </c>
      <c r="U4759">
        <v>9755.4946555323568</v>
      </c>
      <c r="W4759">
        <v>4.3110000000000002E-2</v>
      </c>
      <c r="AB4759">
        <v>1</v>
      </c>
      <c r="AC4759">
        <v>1</v>
      </c>
      <c r="AD4759">
        <v>1</v>
      </c>
      <c r="AE4759">
        <v>1</v>
      </c>
      <c r="AF4759">
        <v>1</v>
      </c>
      <c r="AL4759">
        <v>5.7131333</v>
      </c>
      <c r="AM4759" s="5">
        <v>7.8560609817504883</v>
      </c>
      <c r="AN4759">
        <v>570.77625570776252</v>
      </c>
      <c r="AO4759">
        <f t="shared" si="74"/>
        <v>26826.48401826484</v>
      </c>
      <c r="AP4759">
        <v>684.93150684931504</v>
      </c>
      <c r="AQ4759">
        <v>0.101852</v>
      </c>
      <c r="AR4759">
        <v>9.0332300000000004E-2</v>
      </c>
      <c r="AS4759">
        <v>4.4391599999999996E-2</v>
      </c>
      <c r="AT4759">
        <v>4.3309500000000001E-2</v>
      </c>
      <c r="AU4759">
        <v>4.4690899999999999E-2</v>
      </c>
      <c r="AW4759">
        <v>0.10185199999999998</v>
      </c>
      <c r="AX4759">
        <v>9.0332300000000018E-2</v>
      </c>
      <c r="AY4759">
        <v>4.4391599999999989E-2</v>
      </c>
      <c r="AZ4759">
        <v>4.3309500000000001E-2</v>
      </c>
      <c r="BA4759">
        <v>4.4690899999999992E-2</v>
      </c>
      <c r="BC4759" s="52">
        <v>100000</v>
      </c>
      <c r="BD4759" s="52">
        <v>100000</v>
      </c>
      <c r="BE4759">
        <v>0</v>
      </c>
      <c r="BF4759">
        <v>0</v>
      </c>
      <c r="BG4759">
        <v>0</v>
      </c>
    </row>
    <row r="4760" spans="1:59">
      <c r="A4760">
        <v>4759</v>
      </c>
      <c r="E4760">
        <v>9795.2054794520554</v>
      </c>
      <c r="K4760">
        <v>3171.0164670913819</v>
      </c>
      <c r="L4760">
        <v>3211.438967091382</v>
      </c>
      <c r="M4760">
        <v>3251.8614670913821</v>
      </c>
      <c r="N4760">
        <v>3292.2839670913822</v>
      </c>
      <c r="O4760">
        <v>3332.7064670913824</v>
      </c>
      <c r="Q4760">
        <v>11149.0438103942</v>
      </c>
      <c r="R4760">
        <v>10847.83493876043</v>
      </c>
      <c r="S4760">
        <v>10546.626067126661</v>
      </c>
      <c r="T4760">
        <v>10245.417195492892</v>
      </c>
      <c r="U4760">
        <v>9944.2083238591222</v>
      </c>
      <c r="W4760">
        <v>0.13571</v>
      </c>
      <c r="AB4760">
        <v>1</v>
      </c>
      <c r="AC4760">
        <v>1</v>
      </c>
      <c r="AD4760">
        <v>1</v>
      </c>
      <c r="AE4760">
        <v>1</v>
      </c>
      <c r="AF4760">
        <v>1</v>
      </c>
      <c r="AL4760">
        <v>3.5352557</v>
      </c>
      <c r="AM4760" s="5">
        <v>8.0293388366699219</v>
      </c>
      <c r="AN4760">
        <v>570.77625570776252</v>
      </c>
      <c r="AO4760">
        <f t="shared" si="74"/>
        <v>26826.48401826484</v>
      </c>
      <c r="AP4760">
        <v>684.93150684931504</v>
      </c>
      <c r="AQ4760">
        <v>9.7057299999999999E-2</v>
      </c>
      <c r="AR4760">
        <v>4.56347E-2</v>
      </c>
      <c r="AS4760">
        <v>4.00801E-2</v>
      </c>
      <c r="AT4760">
        <v>4.0249E-2</v>
      </c>
      <c r="AU4760">
        <v>4.3126199999999996E-2</v>
      </c>
      <c r="AW4760">
        <v>9.7057299999999999E-2</v>
      </c>
      <c r="AX4760">
        <v>4.56347E-2</v>
      </c>
      <c r="AY4760">
        <v>4.0080099999999994E-2</v>
      </c>
      <c r="AZ4760">
        <v>4.0248999999999993E-2</v>
      </c>
      <c r="BA4760">
        <v>4.312619999999999E-2</v>
      </c>
      <c r="BC4760" s="52">
        <v>100000</v>
      </c>
      <c r="BD4760" s="52">
        <v>100000</v>
      </c>
      <c r="BE4760">
        <v>0</v>
      </c>
      <c r="BF4760">
        <v>0</v>
      </c>
      <c r="BG4760">
        <v>0</v>
      </c>
    </row>
    <row r="4761" spans="1:59">
      <c r="A4761">
        <v>4760</v>
      </c>
      <c r="E4761">
        <v>9795.2054794520554</v>
      </c>
      <c r="K4761">
        <v>4102.4202424968571</v>
      </c>
      <c r="L4761">
        <v>4143.2552424968571</v>
      </c>
      <c r="M4761">
        <v>4184.0902424968572</v>
      </c>
      <c r="N4761">
        <v>4224.9252424968572</v>
      </c>
      <c r="O4761">
        <v>4265.7602424968572</v>
      </c>
      <c r="Q4761">
        <v>9212.3410013690955</v>
      </c>
      <c r="R4761">
        <v>8963.4551884392877</v>
      </c>
      <c r="S4761">
        <v>8714.5693755094799</v>
      </c>
      <c r="T4761">
        <v>8465.6835625796721</v>
      </c>
      <c r="U4761">
        <v>8216.7977496498643</v>
      </c>
      <c r="W4761">
        <v>0.32812000000000002</v>
      </c>
      <c r="AB4761">
        <v>1</v>
      </c>
      <c r="AC4761">
        <v>1</v>
      </c>
      <c r="AD4761">
        <v>1</v>
      </c>
      <c r="AE4761">
        <v>1</v>
      </c>
      <c r="AF4761">
        <v>1</v>
      </c>
      <c r="AL4761">
        <v>1.7273539</v>
      </c>
      <c r="AM4761" s="5">
        <v>8.5555686950683594</v>
      </c>
      <c r="AN4761">
        <v>570.77625570776252</v>
      </c>
      <c r="AO4761">
        <f t="shared" si="74"/>
        <v>26826.48401826484</v>
      </c>
      <c r="AP4761">
        <v>684.93150684931504</v>
      </c>
      <c r="AQ4761">
        <v>9.2444299999999993E-2</v>
      </c>
      <c r="AR4761">
        <v>1.06809E-2</v>
      </c>
      <c r="AS4761">
        <v>4.6936400000000007E-3</v>
      </c>
      <c r="AT4761">
        <v>4.0344300000000003E-3</v>
      </c>
      <c r="AU4761">
        <v>8.0657599999999999E-3</v>
      </c>
      <c r="AW4761">
        <v>9.2444299999999993E-2</v>
      </c>
      <c r="AX4761">
        <v>1.06809E-2</v>
      </c>
      <c r="AY4761">
        <v>4.6936399999999989E-3</v>
      </c>
      <c r="AZ4761">
        <v>4.0344299999999986E-3</v>
      </c>
      <c r="BA4761">
        <v>8.0657599999999982E-3</v>
      </c>
      <c r="BC4761" s="52">
        <v>100000</v>
      </c>
      <c r="BD4761" s="52">
        <v>100000</v>
      </c>
      <c r="BE4761">
        <v>0</v>
      </c>
      <c r="BF4761">
        <v>0</v>
      </c>
      <c r="BG4761">
        <v>0</v>
      </c>
    </row>
    <row r="4762" spans="1:59">
      <c r="A4762">
        <v>4761</v>
      </c>
      <c r="E4762">
        <v>9795.2054794520554</v>
      </c>
      <c r="K4762">
        <v>4967.2429153399607</v>
      </c>
      <c r="L4762">
        <v>5026.7229153399603</v>
      </c>
      <c r="M4762">
        <v>5086.2029153399599</v>
      </c>
      <c r="N4762">
        <v>5145.6829153399594</v>
      </c>
      <c r="O4762">
        <v>5205.162915339959</v>
      </c>
      <c r="Q4762">
        <v>9033.9952922867051</v>
      </c>
      <c r="R4762">
        <v>8789.9277679028019</v>
      </c>
      <c r="S4762">
        <v>8545.8602435188986</v>
      </c>
      <c r="T4762">
        <v>8301.7927191349954</v>
      </c>
      <c r="U4762">
        <v>8057.7251947510922</v>
      </c>
      <c r="W4762">
        <v>0.46611000000000002</v>
      </c>
      <c r="AB4762">
        <v>1</v>
      </c>
      <c r="AC4762">
        <v>1</v>
      </c>
      <c r="AD4762">
        <v>1</v>
      </c>
      <c r="AE4762">
        <v>1</v>
      </c>
      <c r="AF4762">
        <v>1</v>
      </c>
      <c r="AL4762">
        <v>1.5522267000000001</v>
      </c>
      <c r="AM4762" s="5">
        <v>7.9501047134399414</v>
      </c>
      <c r="AN4762">
        <v>570.77625570776252</v>
      </c>
      <c r="AO4762">
        <f t="shared" si="74"/>
        <v>26826.48401826484</v>
      </c>
      <c r="AP4762">
        <v>684.93150684931504</v>
      </c>
      <c r="AQ4762">
        <v>8.6415400000000003E-2</v>
      </c>
      <c r="AR4762">
        <v>5.5336499999999993E-3</v>
      </c>
      <c r="AS4762">
        <v>1.3855900000000001E-3</v>
      </c>
      <c r="AT4762">
        <v>5.7058900000000004E-4</v>
      </c>
      <c r="AU4762">
        <v>6.0746400000000005E-4</v>
      </c>
      <c r="AW4762">
        <v>8.6415400000000017E-2</v>
      </c>
      <c r="AX4762">
        <v>5.5336500000000011E-3</v>
      </c>
      <c r="AY4762">
        <v>1.385589999999999E-3</v>
      </c>
      <c r="AZ4762">
        <v>5.7058900000000329E-4</v>
      </c>
      <c r="BA4762">
        <v>6.07464000000002E-4</v>
      </c>
      <c r="BC4762" s="52">
        <v>100000</v>
      </c>
      <c r="BD4762" s="52">
        <v>100000</v>
      </c>
      <c r="BE4762">
        <v>0</v>
      </c>
      <c r="BF4762">
        <v>0</v>
      </c>
      <c r="BG4762">
        <v>0</v>
      </c>
    </row>
    <row r="4763" spans="1:59">
      <c r="A4763">
        <v>4762</v>
      </c>
      <c r="E4763">
        <v>9795.2054794520554</v>
      </c>
      <c r="K4763">
        <v>5569.3994802721736</v>
      </c>
      <c r="L4763">
        <v>5643.6469802721731</v>
      </c>
      <c r="M4763">
        <v>5717.8944802721726</v>
      </c>
      <c r="N4763">
        <v>5792.1419802721721</v>
      </c>
      <c r="O4763">
        <v>5866.3894802721716</v>
      </c>
      <c r="Q4763">
        <v>8215.5035968989614</v>
      </c>
      <c r="R4763">
        <v>7993.5489070783278</v>
      </c>
      <c r="S4763">
        <v>7771.5942172576943</v>
      </c>
      <c r="T4763">
        <v>7549.6395274370607</v>
      </c>
      <c r="U4763">
        <v>7327.6848376164271</v>
      </c>
      <c r="W4763">
        <v>0.45765</v>
      </c>
      <c r="AB4763">
        <v>1</v>
      </c>
      <c r="AC4763">
        <v>1</v>
      </c>
      <c r="AD4763">
        <v>1</v>
      </c>
      <c r="AE4763">
        <v>1</v>
      </c>
      <c r="AF4763">
        <v>1</v>
      </c>
      <c r="AL4763">
        <v>0.36706974999999997</v>
      </c>
      <c r="AM4763" s="5">
        <v>8.1873512268066406</v>
      </c>
      <c r="AN4763">
        <v>570.77625570776252</v>
      </c>
      <c r="AO4763">
        <f t="shared" si="74"/>
        <v>26826.48401826484</v>
      </c>
      <c r="AP4763">
        <v>684.93150684931504</v>
      </c>
      <c r="AQ4763">
        <v>8.5589899999999997E-2</v>
      </c>
      <c r="AR4763">
        <v>3.6762600000000002E-3</v>
      </c>
      <c r="AS4763">
        <v>3.8793699999999998E-4</v>
      </c>
      <c r="AT4763">
        <v>2.9402899999999996E-4</v>
      </c>
      <c r="AU4763">
        <v>4.6487600000000003E-4</v>
      </c>
      <c r="AW4763">
        <v>8.5589899999999983E-2</v>
      </c>
      <c r="AX4763">
        <v>3.6762600000000006E-3</v>
      </c>
      <c r="AY4763">
        <v>3.8793699999999792E-4</v>
      </c>
      <c r="AZ4763">
        <v>2.9402900000000121E-4</v>
      </c>
      <c r="BA4763">
        <v>4.6487600000000295E-4</v>
      </c>
      <c r="BC4763" s="52">
        <v>100000</v>
      </c>
      <c r="BD4763" s="52">
        <v>100000</v>
      </c>
      <c r="BE4763">
        <v>0</v>
      </c>
      <c r="BF4763">
        <v>0</v>
      </c>
      <c r="BG4763">
        <v>0</v>
      </c>
    </row>
    <row r="4764" spans="1:59">
      <c r="A4764">
        <v>4763</v>
      </c>
      <c r="E4764">
        <v>9795.2054794520554</v>
      </c>
      <c r="K4764">
        <v>6178.1409894138515</v>
      </c>
      <c r="L4764">
        <v>6294.0209894138516</v>
      </c>
      <c r="M4764">
        <v>6409.9009894138517</v>
      </c>
      <c r="N4764">
        <v>6525.7809894138518</v>
      </c>
      <c r="O4764">
        <v>6641.6609894138519</v>
      </c>
      <c r="Q4764">
        <v>7560.4381592084264</v>
      </c>
      <c r="R4764">
        <v>7356.1810877211137</v>
      </c>
      <c r="S4764">
        <v>7151.924016233801</v>
      </c>
      <c r="T4764">
        <v>6947.6669447464883</v>
      </c>
      <c r="U4764">
        <v>6743.4098732591756</v>
      </c>
      <c r="W4764">
        <v>0.46126</v>
      </c>
      <c r="AB4764">
        <v>1</v>
      </c>
      <c r="AC4764">
        <v>1</v>
      </c>
      <c r="AD4764">
        <v>1</v>
      </c>
      <c r="AE4764">
        <v>1</v>
      </c>
      <c r="AF4764">
        <v>1</v>
      </c>
      <c r="AL4764">
        <v>0.33682477</v>
      </c>
      <c r="AM4764" s="5">
        <v>8.4017801284790039</v>
      </c>
      <c r="AN4764">
        <v>570.77625570776252</v>
      </c>
      <c r="AO4764">
        <f t="shared" si="74"/>
        <v>26826.48401826484</v>
      </c>
      <c r="AP4764">
        <v>684.93150684931504</v>
      </c>
      <c r="AQ4764">
        <v>8.6271600000000004E-2</v>
      </c>
      <c r="AR4764">
        <v>2.89843E-3</v>
      </c>
      <c r="AS4764">
        <v>3.7910400000000001E-4</v>
      </c>
      <c r="AT4764">
        <v>3.0027599999999998E-4</v>
      </c>
      <c r="AU4764">
        <v>4.5722699999999999E-4</v>
      </c>
      <c r="AW4764">
        <v>8.627159999999999E-2</v>
      </c>
      <c r="AX4764">
        <v>2.8984300000000005E-3</v>
      </c>
      <c r="AY4764">
        <v>3.7910399999999816E-4</v>
      </c>
      <c r="AZ4764">
        <v>3.002760000000021E-4</v>
      </c>
      <c r="BA4764">
        <v>4.5722699999999755E-4</v>
      </c>
      <c r="BC4764" s="52">
        <v>100000</v>
      </c>
      <c r="BD4764" s="52">
        <v>100000</v>
      </c>
      <c r="BE4764">
        <v>0</v>
      </c>
      <c r="BF4764">
        <v>0</v>
      </c>
      <c r="BG4764">
        <v>0</v>
      </c>
    </row>
    <row r="4765" spans="1:59">
      <c r="A4765">
        <v>4764</v>
      </c>
      <c r="E4765">
        <v>9795.2054794520554</v>
      </c>
      <c r="K4765">
        <v>6074.2452029978431</v>
      </c>
      <c r="L4765">
        <v>6245.177702997843</v>
      </c>
      <c r="M4765">
        <v>6416.1102029978429</v>
      </c>
      <c r="N4765">
        <v>6587.0427029978428</v>
      </c>
      <c r="O4765">
        <v>6757.9752029978426</v>
      </c>
      <c r="Q4765">
        <v>7149.1667093398464</v>
      </c>
      <c r="R4765">
        <v>6956.0207801768447</v>
      </c>
      <c r="S4765">
        <v>6762.874851013843</v>
      </c>
      <c r="T4765">
        <v>6569.7289218508413</v>
      </c>
      <c r="U4765">
        <v>6376.5829926878396</v>
      </c>
      <c r="W4765">
        <v>0.56097000000000008</v>
      </c>
      <c r="AB4765">
        <v>1</v>
      </c>
      <c r="AC4765">
        <v>1</v>
      </c>
      <c r="AD4765">
        <v>1</v>
      </c>
      <c r="AE4765">
        <v>1</v>
      </c>
      <c r="AF4765">
        <v>1</v>
      </c>
      <c r="AL4765">
        <v>0.52375519999999998</v>
      </c>
      <c r="AM4765" s="5">
        <v>7.6760191917419434</v>
      </c>
      <c r="AN4765">
        <v>570.77625570776252</v>
      </c>
      <c r="AO4765">
        <f t="shared" si="74"/>
        <v>26826.48401826484</v>
      </c>
      <c r="AP4765">
        <v>684.93150684931504</v>
      </c>
      <c r="AQ4765">
        <v>8.6888499999999994E-2</v>
      </c>
      <c r="AR4765">
        <v>2.8689800000000001E-3</v>
      </c>
      <c r="AS4765">
        <v>3.7657000000000001E-4</v>
      </c>
      <c r="AT4765">
        <v>3.0411799999999998E-4</v>
      </c>
      <c r="AU4765">
        <v>4.5855499999999998E-4</v>
      </c>
      <c r="AW4765">
        <v>8.6888499999999994E-2</v>
      </c>
      <c r="AX4765">
        <v>2.8689800000000001E-3</v>
      </c>
      <c r="AY4765">
        <v>3.7656999999999968E-4</v>
      </c>
      <c r="AZ4765">
        <v>3.0411799999999906E-4</v>
      </c>
      <c r="BA4765">
        <v>4.5855499999999938E-4</v>
      </c>
      <c r="BC4765" s="52">
        <v>100000</v>
      </c>
      <c r="BD4765" s="52">
        <v>100000</v>
      </c>
      <c r="BE4765">
        <v>0</v>
      </c>
      <c r="BF4765">
        <v>0</v>
      </c>
      <c r="BG4765">
        <v>0</v>
      </c>
    </row>
    <row r="4766" spans="1:59">
      <c r="A4766">
        <v>4765</v>
      </c>
      <c r="E4766">
        <v>9795.2054794520554</v>
      </c>
      <c r="K4766">
        <v>5441.3588984214603</v>
      </c>
      <c r="L4766">
        <v>5680.59889842146</v>
      </c>
      <c r="M4766">
        <v>5919.8388984214598</v>
      </c>
      <c r="N4766">
        <v>6159.0788984214596</v>
      </c>
      <c r="O4766">
        <v>6398.3188984214594</v>
      </c>
      <c r="Q4766">
        <v>6529.6956394406734</v>
      </c>
      <c r="R4766">
        <v>6353.285690857414</v>
      </c>
      <c r="S4766">
        <v>6176.8757422741546</v>
      </c>
      <c r="T4766">
        <v>6000.4657936908952</v>
      </c>
      <c r="U4766">
        <v>5824.0558451076358</v>
      </c>
      <c r="W4766">
        <v>0.64093</v>
      </c>
      <c r="AB4766">
        <v>1</v>
      </c>
      <c r="AC4766">
        <v>1</v>
      </c>
      <c r="AD4766">
        <v>1</v>
      </c>
      <c r="AE4766">
        <v>1</v>
      </c>
      <c r="AF4766">
        <v>1</v>
      </c>
      <c r="AL4766">
        <v>0.65679589999999999</v>
      </c>
      <c r="AM4766" s="5">
        <v>7.2554645538330078</v>
      </c>
      <c r="AN4766">
        <v>570.77625570776252</v>
      </c>
      <c r="AO4766">
        <f t="shared" si="74"/>
        <v>26826.48401826484</v>
      </c>
      <c r="AP4766">
        <v>684.93150684931504</v>
      </c>
      <c r="AQ4766">
        <v>8.8399100000000008E-2</v>
      </c>
      <c r="AR4766">
        <v>2.8554299999999999E-3</v>
      </c>
      <c r="AS4766">
        <v>3.7287700000000003E-4</v>
      </c>
      <c r="AT4766">
        <v>3.0205299999999999E-4</v>
      </c>
      <c r="AU4766">
        <v>4.5838699999999999E-4</v>
      </c>
      <c r="AW4766">
        <v>8.8399099999999994E-2</v>
      </c>
      <c r="AX4766">
        <v>2.8554299999999991E-3</v>
      </c>
      <c r="AY4766">
        <v>3.7287700000000062E-4</v>
      </c>
      <c r="AZ4766">
        <v>3.0205299999999657E-4</v>
      </c>
      <c r="BA4766">
        <v>4.583869999999976E-4</v>
      </c>
      <c r="BC4766" s="52">
        <v>100000</v>
      </c>
      <c r="BD4766" s="52">
        <v>100000</v>
      </c>
      <c r="BE4766">
        <v>0</v>
      </c>
      <c r="BF4766">
        <v>0</v>
      </c>
      <c r="BG4766">
        <v>0</v>
      </c>
    </row>
    <row r="4767" spans="1:59">
      <c r="A4767">
        <v>4766</v>
      </c>
      <c r="E4767">
        <v>9795.2054794520554</v>
      </c>
      <c r="K4767">
        <v>5044.0672644503884</v>
      </c>
      <c r="L4767">
        <v>5375.5397644503882</v>
      </c>
      <c r="M4767">
        <v>5707.0122644503881</v>
      </c>
      <c r="N4767">
        <v>6038.484764450388</v>
      </c>
      <c r="O4767">
        <v>6369.9572644503878</v>
      </c>
      <c r="Q4767">
        <v>6363.2197223480198</v>
      </c>
      <c r="R4767">
        <v>6191.3073813669344</v>
      </c>
      <c r="S4767">
        <v>6019.3950403858489</v>
      </c>
      <c r="T4767">
        <v>5847.4826994047635</v>
      </c>
      <c r="U4767">
        <v>5675.570358423678</v>
      </c>
      <c r="W4767">
        <v>0.69614999999999994</v>
      </c>
      <c r="AB4767">
        <v>1</v>
      </c>
      <c r="AC4767">
        <v>1</v>
      </c>
      <c r="AD4767">
        <v>1</v>
      </c>
      <c r="AE4767">
        <v>1</v>
      </c>
      <c r="AF4767">
        <v>1</v>
      </c>
      <c r="AL4767">
        <v>0.91149837</v>
      </c>
      <c r="AM4767" s="5">
        <v>6.4411110877990723</v>
      </c>
      <c r="AN4767">
        <v>570.77625570776252</v>
      </c>
      <c r="AO4767">
        <f t="shared" si="74"/>
        <v>26826.48401826484</v>
      </c>
      <c r="AP4767">
        <v>684.93150684931504</v>
      </c>
      <c r="AQ4767">
        <v>8.8927000000000006E-2</v>
      </c>
      <c r="AR4767">
        <v>3.3387600000000001E-3</v>
      </c>
      <c r="AS4767">
        <v>3.7288700000000002E-4</v>
      </c>
      <c r="AT4767">
        <v>3.00511E-4</v>
      </c>
      <c r="AU4767">
        <v>4.5717400000000002E-4</v>
      </c>
      <c r="AW4767">
        <v>8.892700000000002E-2</v>
      </c>
      <c r="AX4767">
        <v>3.3387600000000031E-3</v>
      </c>
      <c r="AY4767">
        <v>3.728870000000023E-4</v>
      </c>
      <c r="AZ4767">
        <v>3.005110000000033E-4</v>
      </c>
      <c r="BA4767">
        <v>4.5717399999999769E-4</v>
      </c>
      <c r="BC4767" s="52">
        <v>100000</v>
      </c>
      <c r="BD4767" s="52">
        <v>100000</v>
      </c>
      <c r="BE4767">
        <v>0</v>
      </c>
      <c r="BF4767">
        <v>0</v>
      </c>
      <c r="BG4767">
        <v>0</v>
      </c>
    </row>
    <row r="4768" spans="1:59">
      <c r="A4768">
        <v>4767</v>
      </c>
      <c r="E4768">
        <v>9795.2054794520554</v>
      </c>
      <c r="K4768">
        <v>4853.1038823758963</v>
      </c>
      <c r="L4768">
        <v>5168.4063823758961</v>
      </c>
      <c r="M4768">
        <v>5483.7088823758959</v>
      </c>
      <c r="N4768">
        <v>5799.0113823758957</v>
      </c>
      <c r="O4768">
        <v>6114.3138823758954</v>
      </c>
      <c r="Q4768">
        <v>5996.6916184571364</v>
      </c>
      <c r="R4768">
        <v>5834.681607930107</v>
      </c>
      <c r="S4768">
        <v>5672.6715974030776</v>
      </c>
      <c r="T4768">
        <v>5510.6615868760482</v>
      </c>
      <c r="U4768">
        <v>5348.6515763490188</v>
      </c>
      <c r="W4768">
        <v>0.56726999999999994</v>
      </c>
      <c r="AB4768">
        <v>1</v>
      </c>
      <c r="AC4768">
        <v>1</v>
      </c>
      <c r="AD4768">
        <v>1</v>
      </c>
      <c r="AE4768">
        <v>1</v>
      </c>
      <c r="AF4768">
        <v>1</v>
      </c>
      <c r="AL4768">
        <v>1.2129631000000001</v>
      </c>
      <c r="AM4768" s="5">
        <v>5.8037090301513672</v>
      </c>
      <c r="AN4768">
        <v>570.77625570776252</v>
      </c>
      <c r="AO4768">
        <f t="shared" si="74"/>
        <v>26826.48401826484</v>
      </c>
      <c r="AP4768">
        <v>684.93150684931504</v>
      </c>
      <c r="AQ4768">
        <v>8.8840199999999994E-2</v>
      </c>
      <c r="AR4768">
        <v>4.8741000000000001E-3</v>
      </c>
      <c r="AS4768">
        <v>3.7419599999999998E-4</v>
      </c>
      <c r="AT4768">
        <v>3.0278199999999998E-4</v>
      </c>
      <c r="AU4768">
        <v>4.7883300000000001E-4</v>
      </c>
      <c r="AW4768">
        <v>8.8840199999999994E-2</v>
      </c>
      <c r="AX4768">
        <v>4.8740999999999993E-3</v>
      </c>
      <c r="AY4768">
        <v>3.7419600000000025E-4</v>
      </c>
      <c r="AZ4768">
        <v>3.0278200000000144E-4</v>
      </c>
      <c r="BA4768">
        <v>4.7883299999999795E-4</v>
      </c>
      <c r="BC4768" s="52">
        <v>100000</v>
      </c>
      <c r="BD4768" s="52">
        <v>100000</v>
      </c>
      <c r="BE4768">
        <v>0</v>
      </c>
      <c r="BF4768">
        <v>0</v>
      </c>
      <c r="BG4768">
        <v>0</v>
      </c>
    </row>
    <row r="4769" spans="1:59">
      <c r="A4769">
        <v>4768</v>
      </c>
      <c r="E4769">
        <v>9795.2054794520554</v>
      </c>
      <c r="K4769">
        <v>4837.0073520860924</v>
      </c>
      <c r="L4769">
        <v>5189.1031854194262</v>
      </c>
      <c r="M4769">
        <v>5541.199018752759</v>
      </c>
      <c r="N4769">
        <v>5893.2948520860919</v>
      </c>
      <c r="O4769">
        <v>6245.3906854194247</v>
      </c>
      <c r="Q4769">
        <v>6375.0745061599118</v>
      </c>
      <c r="R4769">
        <v>6202.8418893127091</v>
      </c>
      <c r="S4769">
        <v>6030.6092724655064</v>
      </c>
      <c r="T4769">
        <v>5858.3766556183036</v>
      </c>
      <c r="U4769">
        <v>5686.1440387711009</v>
      </c>
      <c r="W4769">
        <v>0.46385999999999999</v>
      </c>
      <c r="AB4769">
        <v>1</v>
      </c>
      <c r="AC4769">
        <v>1</v>
      </c>
      <c r="AD4769">
        <v>1</v>
      </c>
      <c r="AE4769">
        <v>1</v>
      </c>
      <c r="AF4769">
        <v>1</v>
      </c>
      <c r="AL4769">
        <v>1.8206844</v>
      </c>
      <c r="AM4769" s="5">
        <v>4.3830318450927734</v>
      </c>
      <c r="AN4769">
        <v>570.77625570776252</v>
      </c>
      <c r="AO4769">
        <f t="shared" si="74"/>
        <v>26826.48401826484</v>
      </c>
      <c r="AP4769">
        <v>684.93150684931504</v>
      </c>
      <c r="AQ4769">
        <v>8.8874300000000003E-2</v>
      </c>
      <c r="AR4769">
        <v>7.0931600000000003E-3</v>
      </c>
      <c r="AS4769">
        <v>6.8757200000000001E-4</v>
      </c>
      <c r="AT4769">
        <v>4.5975700000000004E-4</v>
      </c>
      <c r="AU4769">
        <v>5.8105899999999998E-4</v>
      </c>
      <c r="AW4769">
        <v>8.8874300000000003E-2</v>
      </c>
      <c r="AX4769">
        <v>7.0931600000000011E-3</v>
      </c>
      <c r="AY4769">
        <v>6.8757199999999741E-4</v>
      </c>
      <c r="AZ4769">
        <v>4.5975699999999814E-4</v>
      </c>
      <c r="BA4769">
        <v>5.8105900000000182E-4</v>
      </c>
      <c r="BC4769" s="52">
        <v>100000</v>
      </c>
      <c r="BD4769" s="52">
        <v>100000</v>
      </c>
      <c r="BE4769">
        <v>0</v>
      </c>
      <c r="BF4769">
        <v>0</v>
      </c>
      <c r="BG4769">
        <v>0</v>
      </c>
    </row>
    <row r="4770" spans="1:59">
      <c r="A4770">
        <v>4769</v>
      </c>
      <c r="E4770">
        <v>9795.2054794520554</v>
      </c>
      <c r="K4770">
        <v>5151.6213532049878</v>
      </c>
      <c r="L4770">
        <v>5544.9663532049881</v>
      </c>
      <c r="M4770">
        <v>5938.3113532049883</v>
      </c>
      <c r="N4770">
        <v>6331.6563532049886</v>
      </c>
      <c r="O4770">
        <v>6725.0013532049888</v>
      </c>
      <c r="Q4770">
        <v>6731.765924324689</v>
      </c>
      <c r="R4770">
        <v>6549.8967303856771</v>
      </c>
      <c r="S4770">
        <v>6368.0275364466652</v>
      </c>
      <c r="T4770">
        <v>6186.1583425076533</v>
      </c>
      <c r="U4770">
        <v>6004.2891485686414</v>
      </c>
      <c r="W4770">
        <v>0.29343999999999998</v>
      </c>
      <c r="AB4770">
        <v>1</v>
      </c>
      <c r="AC4770">
        <v>1</v>
      </c>
      <c r="AD4770">
        <v>1</v>
      </c>
      <c r="AE4770">
        <v>1</v>
      </c>
      <c r="AF4770">
        <v>1</v>
      </c>
      <c r="AL4770">
        <v>2.1474829</v>
      </c>
      <c r="AM4770" s="5">
        <v>3.508050680160522</v>
      </c>
      <c r="AN4770">
        <v>570.77625570776252</v>
      </c>
      <c r="AO4770">
        <f t="shared" si="74"/>
        <v>26826.48401826484</v>
      </c>
      <c r="AP4770">
        <v>684.93150684931504</v>
      </c>
      <c r="AQ4770">
        <v>9.5657099999999995E-2</v>
      </c>
      <c r="AR4770">
        <v>1.20299E-2</v>
      </c>
      <c r="AS4770">
        <v>4.9711399999999998E-3</v>
      </c>
      <c r="AT4770">
        <v>2.9447700000000002E-3</v>
      </c>
      <c r="AU4770">
        <v>4.4248300000000003E-3</v>
      </c>
      <c r="AW4770">
        <v>9.5657099999999981E-2</v>
      </c>
      <c r="AX4770">
        <v>1.2029899999999996E-2</v>
      </c>
      <c r="AY4770">
        <v>4.9711399999999989E-3</v>
      </c>
      <c r="AZ4770">
        <v>2.9447699999999993E-3</v>
      </c>
      <c r="BA4770">
        <v>4.4248299999999977E-3</v>
      </c>
      <c r="BC4770" s="52">
        <v>100000</v>
      </c>
      <c r="BD4770" s="52">
        <v>100000</v>
      </c>
      <c r="BE4770">
        <v>0</v>
      </c>
      <c r="BF4770">
        <v>0</v>
      </c>
      <c r="BG4770">
        <v>0</v>
      </c>
    </row>
    <row r="4771" spans="1:59">
      <c r="A4771">
        <v>4770</v>
      </c>
      <c r="E4771">
        <v>9795.2054794520554</v>
      </c>
      <c r="K4771">
        <v>5379.1677586653987</v>
      </c>
      <c r="L4771">
        <v>5892.2977586653988</v>
      </c>
      <c r="M4771">
        <v>6405.4277586653989</v>
      </c>
      <c r="N4771">
        <v>6918.557758665399</v>
      </c>
      <c r="O4771">
        <v>7431.6877586653991</v>
      </c>
      <c r="Q4771">
        <v>7036.2542708191804</v>
      </c>
      <c r="R4771">
        <v>6846.1588478165922</v>
      </c>
      <c r="S4771">
        <v>6656.0634248140041</v>
      </c>
      <c r="T4771">
        <v>6465.9680018114159</v>
      </c>
      <c r="U4771">
        <v>6275.8725788088277</v>
      </c>
      <c r="W4771">
        <v>0.10759000000000001</v>
      </c>
      <c r="AB4771">
        <v>1</v>
      </c>
      <c r="AC4771">
        <v>1</v>
      </c>
      <c r="AD4771">
        <v>1</v>
      </c>
      <c r="AE4771">
        <v>1</v>
      </c>
      <c r="AF4771">
        <v>1</v>
      </c>
      <c r="AL4771">
        <v>4.3776849999999996</v>
      </c>
      <c r="AM4771" s="5">
        <v>3.778862476348877</v>
      </c>
      <c r="AN4771">
        <v>570.77625570776252</v>
      </c>
      <c r="AO4771">
        <f t="shared" si="74"/>
        <v>26826.48401826484</v>
      </c>
      <c r="AP4771">
        <v>684.93150684931504</v>
      </c>
      <c r="AQ4771">
        <v>0.104687</v>
      </c>
      <c r="AR4771">
        <v>9.4380099999999995E-2</v>
      </c>
      <c r="AS4771">
        <v>4.1753500000000006E-2</v>
      </c>
      <c r="AT4771">
        <v>4.1881999999999996E-2</v>
      </c>
      <c r="AU4771">
        <v>4.29789E-2</v>
      </c>
      <c r="AW4771">
        <v>0.10468700000000002</v>
      </c>
      <c r="AX4771">
        <v>9.4380100000000008E-2</v>
      </c>
      <c r="AY4771">
        <v>4.1753500000000013E-2</v>
      </c>
      <c r="AZ4771">
        <v>4.1881999999999989E-2</v>
      </c>
      <c r="BA4771">
        <v>4.29789E-2</v>
      </c>
      <c r="BC4771" s="52">
        <v>100000</v>
      </c>
      <c r="BD4771" s="52">
        <v>100000</v>
      </c>
      <c r="BE4771">
        <v>0</v>
      </c>
      <c r="BF4771">
        <v>0</v>
      </c>
      <c r="BG4771">
        <v>0</v>
      </c>
    </row>
    <row r="4772" spans="1:59">
      <c r="A4772">
        <v>4771</v>
      </c>
      <c r="E4772">
        <v>9795.2054794520554</v>
      </c>
      <c r="K4772">
        <v>5257.7121210241503</v>
      </c>
      <c r="L4772">
        <v>5778.6521210241499</v>
      </c>
      <c r="M4772">
        <v>6299.5921210241504</v>
      </c>
      <c r="N4772">
        <v>6820.5321210241509</v>
      </c>
      <c r="O4772">
        <v>7341.4721210241514</v>
      </c>
      <c r="Q4772">
        <v>7769.6393241929909</v>
      </c>
      <c r="R4772">
        <v>7559.7303557371179</v>
      </c>
      <c r="S4772">
        <v>7349.8213872812448</v>
      </c>
      <c r="T4772">
        <v>7139.9124188253718</v>
      </c>
      <c r="U4772">
        <v>6930.0034503694988</v>
      </c>
      <c r="W4772">
        <v>2.6069999999999999E-2</v>
      </c>
      <c r="AB4772">
        <v>1</v>
      </c>
      <c r="AC4772">
        <v>1</v>
      </c>
      <c r="AD4772">
        <v>1</v>
      </c>
      <c r="AE4772">
        <v>1</v>
      </c>
      <c r="AF4772">
        <v>1</v>
      </c>
      <c r="AL4772">
        <v>6.3455534</v>
      </c>
      <c r="AM4772" s="5">
        <v>3.9970109462738042</v>
      </c>
      <c r="AN4772">
        <v>570.77625570776252</v>
      </c>
      <c r="AO4772">
        <f t="shared" si="74"/>
        <v>26826.48401826484</v>
      </c>
      <c r="AP4772">
        <v>684.93150684931504</v>
      </c>
      <c r="AQ4772">
        <v>0.11024399999999999</v>
      </c>
      <c r="AR4772">
        <v>0.10317799999999999</v>
      </c>
      <c r="AS4772">
        <v>9.0091499999999991E-2</v>
      </c>
      <c r="AT4772">
        <v>5.2284399999999995E-2</v>
      </c>
      <c r="AU4772">
        <v>4.5591399999999997E-2</v>
      </c>
      <c r="AW4772">
        <v>0.11024399999999999</v>
      </c>
      <c r="AX4772">
        <v>0.10317799999999998</v>
      </c>
      <c r="AY4772">
        <v>9.0091499999999977E-2</v>
      </c>
      <c r="AZ4772">
        <v>5.2284399999999995E-2</v>
      </c>
      <c r="BA4772">
        <v>4.559139999999999E-2</v>
      </c>
      <c r="BC4772" s="52">
        <v>100000</v>
      </c>
      <c r="BD4772" s="52">
        <v>100000</v>
      </c>
      <c r="BE4772">
        <v>0</v>
      </c>
      <c r="BF4772">
        <v>0</v>
      </c>
      <c r="BG4772">
        <v>0</v>
      </c>
    </row>
    <row r="4773" spans="1:59">
      <c r="A4773">
        <v>4772</v>
      </c>
      <c r="E4773">
        <v>9795.2054794520554</v>
      </c>
      <c r="K4773">
        <v>5070.4070412882502</v>
      </c>
      <c r="L4773">
        <v>5558.7603746215837</v>
      </c>
      <c r="M4773">
        <v>6047.1137079549171</v>
      </c>
      <c r="N4773">
        <v>6535.4670412882506</v>
      </c>
      <c r="O4773">
        <v>7023.8203746215841</v>
      </c>
      <c r="Q4773">
        <v>8032.4189759273868</v>
      </c>
      <c r="R4773">
        <v>7815.4106039835806</v>
      </c>
      <c r="S4773">
        <v>7598.4022320397744</v>
      </c>
      <c r="T4773">
        <v>7381.3938600959682</v>
      </c>
      <c r="U4773">
        <v>7164.385488152162</v>
      </c>
      <c r="W4773">
        <v>0</v>
      </c>
      <c r="AB4773">
        <v>1</v>
      </c>
      <c r="AC4773">
        <v>1</v>
      </c>
      <c r="AD4773">
        <v>1</v>
      </c>
      <c r="AE4773">
        <v>1</v>
      </c>
      <c r="AF4773">
        <v>1</v>
      </c>
      <c r="AL4773">
        <v>7.9772772999999999</v>
      </c>
      <c r="AM4773" s="5">
        <v>3.8199353218078609</v>
      </c>
      <c r="AN4773">
        <v>570.77625570776252</v>
      </c>
      <c r="AO4773">
        <f t="shared" si="74"/>
        <v>26826.48401826484</v>
      </c>
      <c r="AP4773">
        <v>684.93150684931504</v>
      </c>
      <c r="AQ4773">
        <v>0.11160399999999999</v>
      </c>
      <c r="AR4773">
        <v>0.10373499999999999</v>
      </c>
      <c r="AS4773">
        <v>9.0041499999999997E-2</v>
      </c>
      <c r="AT4773">
        <v>5.4121000000000002E-2</v>
      </c>
      <c r="AU4773">
        <v>4.6827300000000002E-2</v>
      </c>
      <c r="AW4773">
        <v>0.11160399999999999</v>
      </c>
      <c r="AX4773">
        <v>0.10373500000000001</v>
      </c>
      <c r="AY4773">
        <v>9.0041499999999983E-2</v>
      </c>
      <c r="AZ4773">
        <v>5.4121000000000002E-2</v>
      </c>
      <c r="BA4773">
        <v>4.6827300000000002E-2</v>
      </c>
      <c r="BC4773" s="52">
        <v>100000</v>
      </c>
      <c r="BD4773" s="52">
        <v>100000</v>
      </c>
      <c r="BE4773">
        <v>0</v>
      </c>
      <c r="BF4773">
        <v>0</v>
      </c>
      <c r="BG4773">
        <v>0</v>
      </c>
    </row>
    <row r="4774" spans="1:59">
      <c r="A4774">
        <v>4773</v>
      </c>
      <c r="E4774">
        <v>9795.2054794520554</v>
      </c>
      <c r="K4774">
        <v>4889.6869057618142</v>
      </c>
      <c r="L4774">
        <v>5284.4894057618139</v>
      </c>
      <c r="M4774">
        <v>5679.2919057618137</v>
      </c>
      <c r="N4774">
        <v>6074.0944057618135</v>
      </c>
      <c r="O4774">
        <v>6468.8969057618133</v>
      </c>
      <c r="Q4774">
        <v>7438.0629050872303</v>
      </c>
      <c r="R4774">
        <v>7237.1119933445634</v>
      </c>
      <c r="S4774">
        <v>7036.1610816018965</v>
      </c>
      <c r="T4774">
        <v>6835.2101698592296</v>
      </c>
      <c r="U4774">
        <v>6634.2592581165627</v>
      </c>
      <c r="W4774">
        <v>0</v>
      </c>
      <c r="AB4774">
        <v>1</v>
      </c>
      <c r="AC4774">
        <v>1</v>
      </c>
      <c r="AD4774">
        <v>1</v>
      </c>
      <c r="AE4774">
        <v>1</v>
      </c>
      <c r="AF4774">
        <v>1</v>
      </c>
      <c r="AL4774">
        <v>9.8813359999999992</v>
      </c>
      <c r="AM4774" s="5">
        <v>3.2344412803649898</v>
      </c>
      <c r="AN4774">
        <v>570.77625570776252</v>
      </c>
      <c r="AO4774">
        <f t="shared" si="74"/>
        <v>26826.48401826484</v>
      </c>
      <c r="AP4774">
        <v>684.93150684931504</v>
      </c>
      <c r="AQ4774">
        <v>0.111606</v>
      </c>
      <c r="AR4774">
        <v>0.103737</v>
      </c>
      <c r="AS4774">
        <v>8.5602400000000009E-2</v>
      </c>
      <c r="AT4774">
        <v>5.4040399999999995E-2</v>
      </c>
      <c r="AU4774">
        <v>4.6829500000000003E-2</v>
      </c>
      <c r="AW4774">
        <v>0.111606</v>
      </c>
      <c r="AX4774">
        <v>0.10373700000000001</v>
      </c>
      <c r="AY4774">
        <v>8.5602400000000009E-2</v>
      </c>
      <c r="AZ4774">
        <v>5.4040400000000002E-2</v>
      </c>
      <c r="BA4774">
        <v>4.682950000000001E-2</v>
      </c>
      <c r="BC4774" s="52">
        <v>100000</v>
      </c>
      <c r="BD4774" s="52">
        <v>100000</v>
      </c>
      <c r="BE4774">
        <v>0</v>
      </c>
      <c r="BF4774">
        <v>0</v>
      </c>
      <c r="BG4774">
        <v>0</v>
      </c>
    </row>
    <row r="4775" spans="1:59">
      <c r="A4775">
        <v>4774</v>
      </c>
      <c r="E4775">
        <v>9795.2054794520554</v>
      </c>
      <c r="K4775">
        <v>4696.5285422841662</v>
      </c>
      <c r="L4775">
        <v>5017.7160422841662</v>
      </c>
      <c r="M4775">
        <v>5338.9035422841662</v>
      </c>
      <c r="N4775">
        <v>5660.0910422841662</v>
      </c>
      <c r="O4775">
        <v>5981.2785422841662</v>
      </c>
      <c r="Q4775">
        <v>5882.7926431603464</v>
      </c>
      <c r="R4775">
        <v>5723.8597924292435</v>
      </c>
      <c r="S4775">
        <v>5564.9269416981406</v>
      </c>
      <c r="T4775">
        <v>5405.9940909670377</v>
      </c>
      <c r="U4775">
        <v>5247.0612402359347</v>
      </c>
      <c r="W4775">
        <v>0</v>
      </c>
      <c r="AB4775">
        <v>1</v>
      </c>
      <c r="AC4775">
        <v>1</v>
      </c>
      <c r="AD4775">
        <v>1</v>
      </c>
      <c r="AE4775">
        <v>1</v>
      </c>
      <c r="AF4775">
        <v>1</v>
      </c>
      <c r="AL4775">
        <v>11.314712999999999</v>
      </c>
      <c r="AM4775" s="5">
        <v>3.4590437412261958</v>
      </c>
      <c r="AN4775">
        <v>570.77625570776252</v>
      </c>
      <c r="AO4775">
        <f t="shared" si="74"/>
        <v>26826.48401826484</v>
      </c>
      <c r="AP4775">
        <v>684.93150684931504</v>
      </c>
      <c r="AQ4775">
        <v>0.11160500000000001</v>
      </c>
      <c r="AR4775">
        <v>0.10373600000000001</v>
      </c>
      <c r="AS4775">
        <v>8.5224100000000011E-2</v>
      </c>
      <c r="AT4775">
        <v>5.4001500000000001E-2</v>
      </c>
      <c r="AU4775">
        <v>4.6588700000000004E-2</v>
      </c>
      <c r="AW4775">
        <v>0.111605</v>
      </c>
      <c r="AX4775">
        <v>0.10373600000000001</v>
      </c>
      <c r="AY4775">
        <v>8.5224100000000011E-2</v>
      </c>
      <c r="AZ4775">
        <v>5.4001499999999994E-2</v>
      </c>
      <c r="BA4775">
        <v>4.6588699999999997E-2</v>
      </c>
      <c r="BC4775" s="52">
        <v>100000</v>
      </c>
      <c r="BD4775" s="52">
        <v>100000</v>
      </c>
      <c r="BE4775">
        <v>0</v>
      </c>
      <c r="BF4775">
        <v>0</v>
      </c>
      <c r="BG4775">
        <v>0</v>
      </c>
    </row>
    <row r="4776" spans="1:59">
      <c r="A4776">
        <v>4775</v>
      </c>
      <c r="E4776">
        <v>9795.2054794520554</v>
      </c>
      <c r="K4776">
        <v>3504.6536403709551</v>
      </c>
      <c r="L4776">
        <v>3780.9636403709551</v>
      </c>
      <c r="M4776">
        <v>4057.273640370955</v>
      </c>
      <c r="N4776">
        <v>4333.5836403709545</v>
      </c>
      <c r="O4776">
        <v>4609.893640370954</v>
      </c>
      <c r="Q4776">
        <v>3309.6511984094132</v>
      </c>
      <c r="R4776">
        <v>3220.2357919370697</v>
      </c>
      <c r="S4776">
        <v>3130.8203854647263</v>
      </c>
      <c r="T4776">
        <v>3041.4049789923829</v>
      </c>
      <c r="U4776">
        <v>2951.9895725200395</v>
      </c>
      <c r="W4776">
        <v>0</v>
      </c>
      <c r="AB4776">
        <v>1</v>
      </c>
      <c r="AC4776">
        <v>1</v>
      </c>
      <c r="AD4776">
        <v>1</v>
      </c>
      <c r="AE4776">
        <v>1</v>
      </c>
      <c r="AF4776">
        <v>1</v>
      </c>
      <c r="AL4776">
        <v>12.360063999999999</v>
      </c>
      <c r="AM4776" s="5">
        <v>3.7448689937591548</v>
      </c>
      <c r="AN4776">
        <v>570.77625570776252</v>
      </c>
      <c r="AO4776">
        <f t="shared" si="74"/>
        <v>26826.48401826484</v>
      </c>
      <c r="AP4776">
        <v>684.93150684931504</v>
      </c>
      <c r="AQ4776">
        <v>0.111608</v>
      </c>
      <c r="AR4776">
        <v>0.10373499999999999</v>
      </c>
      <c r="AS4776">
        <v>8.5141999999999995E-2</v>
      </c>
      <c r="AT4776">
        <v>5.40384E-2</v>
      </c>
      <c r="AU4776">
        <v>4.6569400000000004E-2</v>
      </c>
      <c r="AW4776">
        <v>0.111608</v>
      </c>
      <c r="AX4776">
        <v>0.10373500000000001</v>
      </c>
      <c r="AY4776">
        <v>8.5141999999999982E-2</v>
      </c>
      <c r="AZ4776">
        <v>5.40384E-2</v>
      </c>
      <c r="BA4776">
        <v>4.6569399999999997E-2</v>
      </c>
      <c r="BC4776" s="52">
        <v>100000</v>
      </c>
      <c r="BD4776" s="52">
        <v>100000</v>
      </c>
      <c r="BE4776">
        <v>0</v>
      </c>
      <c r="BF4776">
        <v>0</v>
      </c>
      <c r="BG4776">
        <v>0</v>
      </c>
    </row>
    <row r="4777" spans="1:59">
      <c r="A4777">
        <v>4776</v>
      </c>
      <c r="E4777">
        <v>9795.2054794520554</v>
      </c>
      <c r="K4777">
        <v>2477.6550375539564</v>
      </c>
      <c r="L4777">
        <v>2686.6475375539562</v>
      </c>
      <c r="M4777">
        <v>2895.6400375539561</v>
      </c>
      <c r="N4777">
        <v>3104.6325375539559</v>
      </c>
      <c r="O4777">
        <v>3313.6250375539557</v>
      </c>
      <c r="Q4777">
        <v>2344.3133351805318</v>
      </c>
      <c r="R4777">
        <v>2280.9780418306773</v>
      </c>
      <c r="S4777">
        <v>2217.6427484808228</v>
      </c>
      <c r="T4777">
        <v>2154.3074551309683</v>
      </c>
      <c r="U4777">
        <v>2090.9721617811138</v>
      </c>
      <c r="W4777">
        <v>0</v>
      </c>
      <c r="AB4777">
        <v>1</v>
      </c>
      <c r="AC4777">
        <v>1</v>
      </c>
      <c r="AD4777">
        <v>1</v>
      </c>
      <c r="AE4777">
        <v>1</v>
      </c>
      <c r="AF4777">
        <v>1</v>
      </c>
      <c r="AL4777">
        <v>11.897102</v>
      </c>
      <c r="AM4777" s="5">
        <v>4.3045697212219238</v>
      </c>
      <c r="AN4777">
        <v>570.77625570776252</v>
      </c>
      <c r="AO4777">
        <f t="shared" si="74"/>
        <v>26826.48401826484</v>
      </c>
      <c r="AP4777">
        <v>684.93150684931504</v>
      </c>
      <c r="AQ4777">
        <v>0.11073999999999999</v>
      </c>
      <c r="AR4777">
        <v>0.103742</v>
      </c>
      <c r="AS4777">
        <v>9.0055899999999994E-2</v>
      </c>
      <c r="AT4777">
        <v>5.41132E-2</v>
      </c>
      <c r="AU4777">
        <v>4.6551099999999998E-2</v>
      </c>
      <c r="AW4777">
        <v>0.11073999999999999</v>
      </c>
      <c r="AX4777">
        <v>0.10374199999999999</v>
      </c>
      <c r="AY4777">
        <v>9.0055900000000008E-2</v>
      </c>
      <c r="AZ4777">
        <v>5.41132E-2</v>
      </c>
      <c r="BA4777">
        <v>4.6551099999999998E-2</v>
      </c>
      <c r="BC4777" s="52">
        <v>100000</v>
      </c>
      <c r="BD4777" s="52">
        <v>100000</v>
      </c>
      <c r="BE4777">
        <v>0</v>
      </c>
      <c r="BF4777">
        <v>0</v>
      </c>
      <c r="BG4777">
        <v>0</v>
      </c>
    </row>
    <row r="4778" spans="1:59">
      <c r="A4778">
        <v>4777</v>
      </c>
      <c r="E4778">
        <v>9795.2054794520554</v>
      </c>
      <c r="K4778">
        <v>2057.7631002773192</v>
      </c>
      <c r="L4778">
        <v>2158.7381002773191</v>
      </c>
      <c r="M4778">
        <v>2259.713100277319</v>
      </c>
      <c r="N4778">
        <v>2360.6881002773189</v>
      </c>
      <c r="O4778">
        <v>2461.6631002773188</v>
      </c>
      <c r="Q4778">
        <v>2525.0540426887428</v>
      </c>
      <c r="R4778">
        <v>2456.8357561280786</v>
      </c>
      <c r="S4778">
        <v>2388.6174695674144</v>
      </c>
      <c r="T4778">
        <v>2320.3991830067503</v>
      </c>
      <c r="U4778">
        <v>2252.1808964460861</v>
      </c>
      <c r="W4778">
        <v>0</v>
      </c>
      <c r="AB4778">
        <v>1</v>
      </c>
      <c r="AC4778">
        <v>1</v>
      </c>
      <c r="AD4778">
        <v>1</v>
      </c>
      <c r="AE4778">
        <v>1</v>
      </c>
      <c r="AF4778">
        <v>1</v>
      </c>
      <c r="AL4778">
        <v>13.224977000000001</v>
      </c>
      <c r="AM4778" s="5">
        <v>4.0701189041137704</v>
      </c>
      <c r="AN4778">
        <v>570.77625570776252</v>
      </c>
      <c r="AO4778">
        <f t="shared" si="74"/>
        <v>26826.48401826484</v>
      </c>
      <c r="AP4778">
        <v>684.93150684931504</v>
      </c>
      <c r="AQ4778">
        <v>0.11072499999999999</v>
      </c>
      <c r="AR4778">
        <v>0.10373099999999999</v>
      </c>
      <c r="AS4778">
        <v>8.99924E-2</v>
      </c>
      <c r="AT4778">
        <v>5.3931800000000002E-2</v>
      </c>
      <c r="AU4778">
        <v>4.6548099999999995E-2</v>
      </c>
      <c r="AW4778">
        <v>0.110725</v>
      </c>
      <c r="AX4778">
        <v>0.103731</v>
      </c>
      <c r="AY4778">
        <v>8.9992400000000014E-2</v>
      </c>
      <c r="AZ4778">
        <v>5.3931800000000002E-2</v>
      </c>
      <c r="BA4778">
        <v>4.6548099999999995E-2</v>
      </c>
      <c r="BC4778" s="52">
        <v>100000</v>
      </c>
      <c r="BD4778" s="52">
        <v>100000</v>
      </c>
      <c r="BE4778">
        <v>0</v>
      </c>
      <c r="BF4778">
        <v>0</v>
      </c>
      <c r="BG4778">
        <v>0</v>
      </c>
    </row>
    <row r="4779" spans="1:59">
      <c r="A4779">
        <v>4778</v>
      </c>
      <c r="E4779">
        <v>9795.2054794520554</v>
      </c>
      <c r="K4779">
        <v>1899.0234654532244</v>
      </c>
      <c r="L4779">
        <v>1949.5109654532243</v>
      </c>
      <c r="M4779">
        <v>1999.9984654532243</v>
      </c>
      <c r="N4779">
        <v>2050.4859654532243</v>
      </c>
      <c r="O4779">
        <v>2100.9734654532244</v>
      </c>
      <c r="Q4779">
        <v>2455.4291409861262</v>
      </c>
      <c r="R4779">
        <v>2389.091879961974</v>
      </c>
      <c r="S4779">
        <v>2322.7546189378218</v>
      </c>
      <c r="T4779">
        <v>2256.4173579136695</v>
      </c>
      <c r="U4779">
        <v>2190.0800968895173</v>
      </c>
      <c r="W4779">
        <v>0</v>
      </c>
      <c r="AB4779">
        <v>1</v>
      </c>
      <c r="AC4779">
        <v>1</v>
      </c>
      <c r="AD4779">
        <v>1</v>
      </c>
      <c r="AE4779">
        <v>1</v>
      </c>
      <c r="AF4779">
        <v>1</v>
      </c>
      <c r="AL4779">
        <v>12.802455999999999</v>
      </c>
      <c r="AM4779" s="5">
        <v>3.910554170608521</v>
      </c>
      <c r="AN4779">
        <v>570.77625570776252</v>
      </c>
      <c r="AO4779">
        <f t="shared" si="74"/>
        <v>26826.48401826484</v>
      </c>
      <c r="AP4779">
        <v>684.93150684931504</v>
      </c>
      <c r="AQ4779">
        <v>0.11069499999999999</v>
      </c>
      <c r="AR4779">
        <v>0.10370399999999999</v>
      </c>
      <c r="AS4779">
        <v>9.0237300000000006E-2</v>
      </c>
      <c r="AT4779">
        <v>5.4524500000000004E-2</v>
      </c>
      <c r="AU4779">
        <v>4.6942500000000005E-2</v>
      </c>
      <c r="AW4779">
        <v>0.11069499999999997</v>
      </c>
      <c r="AX4779">
        <v>0.103704</v>
      </c>
      <c r="AY4779">
        <v>9.0237300000000006E-2</v>
      </c>
      <c r="AZ4779">
        <v>5.4524500000000004E-2</v>
      </c>
      <c r="BA4779">
        <v>4.6942500000000012E-2</v>
      </c>
      <c r="BC4779" s="52">
        <v>100000</v>
      </c>
      <c r="BD4779" s="52">
        <v>100000</v>
      </c>
      <c r="BE4779">
        <v>0</v>
      </c>
      <c r="BF4779">
        <v>0</v>
      </c>
      <c r="BG4779">
        <v>0</v>
      </c>
    </row>
    <row r="4780" spans="1:59">
      <c r="A4780">
        <v>4779</v>
      </c>
      <c r="E4780">
        <v>9795.2054794520554</v>
      </c>
      <c r="K4780">
        <v>1852.9377650204228</v>
      </c>
      <c r="L4780">
        <v>1894.8727650204228</v>
      </c>
      <c r="M4780">
        <v>1936.8077650204227</v>
      </c>
      <c r="N4780">
        <v>1978.7427650204227</v>
      </c>
      <c r="O4780">
        <v>2020.6777650204226</v>
      </c>
      <c r="Q4780">
        <v>3100.9256374660372</v>
      </c>
      <c r="R4780">
        <v>3017.1492779497298</v>
      </c>
      <c r="S4780">
        <v>2933.3729184334225</v>
      </c>
      <c r="T4780">
        <v>2849.5965589171151</v>
      </c>
      <c r="U4780">
        <v>2765.8201994008077</v>
      </c>
      <c r="W4780">
        <v>0</v>
      </c>
      <c r="AB4780">
        <v>1</v>
      </c>
      <c r="AC4780">
        <v>1</v>
      </c>
      <c r="AD4780">
        <v>1</v>
      </c>
      <c r="AE4780">
        <v>1</v>
      </c>
      <c r="AF4780">
        <v>1</v>
      </c>
      <c r="AL4780">
        <v>12.961702000000001</v>
      </c>
      <c r="AM4780" s="5">
        <v>4.5318164825439453</v>
      </c>
      <c r="AN4780">
        <v>570.77625570776252</v>
      </c>
      <c r="AO4780">
        <f t="shared" si="74"/>
        <v>26826.48401826484</v>
      </c>
      <c r="AP4780">
        <v>684.93150684931504</v>
      </c>
      <c r="AQ4780">
        <v>0.110718</v>
      </c>
      <c r="AR4780">
        <v>0.10369100000000001</v>
      </c>
      <c r="AS4780">
        <v>9.0226100000000004E-2</v>
      </c>
      <c r="AT4780">
        <v>5.4346100000000001E-2</v>
      </c>
      <c r="AU4780">
        <v>4.69568E-2</v>
      </c>
      <c r="AW4780">
        <v>0.110718</v>
      </c>
      <c r="AX4780">
        <v>0.10369100000000002</v>
      </c>
      <c r="AY4780">
        <v>9.0226100000000017E-2</v>
      </c>
      <c r="AZ4780">
        <v>5.4346099999999994E-2</v>
      </c>
      <c r="BA4780">
        <v>4.6956800000000007E-2</v>
      </c>
      <c r="BC4780" s="52">
        <v>100000</v>
      </c>
      <c r="BD4780" s="52">
        <v>100000</v>
      </c>
      <c r="BE4780">
        <v>0</v>
      </c>
      <c r="BF4780">
        <v>0</v>
      </c>
      <c r="BG4780">
        <v>0</v>
      </c>
    </row>
    <row r="4781" spans="1:59">
      <c r="A4781">
        <v>4780</v>
      </c>
      <c r="E4781">
        <v>9795.2054794520554</v>
      </c>
      <c r="K4781">
        <v>1887.3191605814022</v>
      </c>
      <c r="L4781">
        <v>1929.3916605814022</v>
      </c>
      <c r="M4781">
        <v>1971.4641605814022</v>
      </c>
      <c r="N4781">
        <v>2013.5366605814022</v>
      </c>
      <c r="O4781">
        <v>2055.6091605814022</v>
      </c>
      <c r="Q4781">
        <v>4971.7474287228797</v>
      </c>
      <c r="R4781">
        <v>4837.4278903301547</v>
      </c>
      <c r="S4781">
        <v>4703.1083519374297</v>
      </c>
      <c r="T4781">
        <v>4568.7888135447047</v>
      </c>
      <c r="U4781">
        <v>4434.4692751519797</v>
      </c>
      <c r="W4781">
        <v>0</v>
      </c>
      <c r="AB4781">
        <v>1</v>
      </c>
      <c r="AC4781">
        <v>1</v>
      </c>
      <c r="AD4781">
        <v>1</v>
      </c>
      <c r="AE4781">
        <v>1</v>
      </c>
      <c r="AF4781">
        <v>1</v>
      </c>
      <c r="AL4781">
        <v>13.478452000000001</v>
      </c>
      <c r="AM4781" s="5">
        <v>4.9548325538635254</v>
      </c>
      <c r="AN4781">
        <v>570.77625570776252</v>
      </c>
      <c r="AO4781">
        <f t="shared" si="74"/>
        <v>26826.48401826484</v>
      </c>
      <c r="AP4781">
        <v>684.93150684931504</v>
      </c>
      <c r="AQ4781">
        <v>0.108914</v>
      </c>
      <c r="AR4781">
        <v>0.103752</v>
      </c>
      <c r="AS4781">
        <v>9.0421899999999999E-2</v>
      </c>
      <c r="AT4781">
        <v>5.3744899999999998E-2</v>
      </c>
      <c r="AU4781">
        <v>4.7001300000000003E-2</v>
      </c>
      <c r="AW4781">
        <v>0.108914</v>
      </c>
      <c r="AX4781">
        <v>0.103752</v>
      </c>
      <c r="AY4781">
        <v>9.0421899999999986E-2</v>
      </c>
      <c r="AZ4781">
        <v>5.3744899999999998E-2</v>
      </c>
      <c r="BA4781">
        <v>4.700130000000001E-2</v>
      </c>
      <c r="BC4781" s="52">
        <v>100000</v>
      </c>
      <c r="BD4781" s="52">
        <v>100000</v>
      </c>
      <c r="BE4781">
        <v>0</v>
      </c>
      <c r="BF4781">
        <v>0</v>
      </c>
      <c r="BG4781">
        <v>0</v>
      </c>
    </row>
    <row r="4782" spans="1:59">
      <c r="A4782">
        <v>4781</v>
      </c>
      <c r="E4782">
        <v>9795.2054794520554</v>
      </c>
      <c r="K4782">
        <v>2370.1217365440862</v>
      </c>
      <c r="L4782">
        <v>2410.9567365440862</v>
      </c>
      <c r="M4782">
        <v>2451.7917365440862</v>
      </c>
      <c r="N4782">
        <v>2492.6267365440863</v>
      </c>
      <c r="O4782">
        <v>2533.4617365440863</v>
      </c>
      <c r="Q4782">
        <v>9291.147126411639</v>
      </c>
      <c r="R4782">
        <v>9040.1322423131387</v>
      </c>
      <c r="S4782">
        <v>8789.1173582146384</v>
      </c>
      <c r="T4782">
        <v>8538.1024741161382</v>
      </c>
      <c r="U4782">
        <v>8287.0875900176379</v>
      </c>
      <c r="W4782">
        <v>0</v>
      </c>
      <c r="AB4782">
        <v>1</v>
      </c>
      <c r="AC4782">
        <v>1</v>
      </c>
      <c r="AD4782">
        <v>1</v>
      </c>
      <c r="AE4782">
        <v>1</v>
      </c>
      <c r="AF4782">
        <v>1</v>
      </c>
      <c r="AL4782">
        <v>12.583499</v>
      </c>
      <c r="AM4782" s="5">
        <v>5.077390193939209</v>
      </c>
      <c r="AN4782">
        <v>570.77625570776252</v>
      </c>
      <c r="AO4782">
        <f t="shared" si="74"/>
        <v>26826.48401826484</v>
      </c>
      <c r="AP4782">
        <v>684.93150684931504</v>
      </c>
      <c r="AQ4782">
        <v>0.10975499999999999</v>
      </c>
      <c r="AR4782">
        <v>0.10327599999999999</v>
      </c>
      <c r="AS4782">
        <v>9.1200900000000001E-2</v>
      </c>
      <c r="AT4782">
        <v>5.4630400000000003E-2</v>
      </c>
      <c r="AU4782">
        <v>4.7097E-2</v>
      </c>
      <c r="AW4782">
        <v>0.10975499999999998</v>
      </c>
      <c r="AX4782">
        <v>0.10327599999999999</v>
      </c>
      <c r="AY4782">
        <v>9.1200900000000015E-2</v>
      </c>
      <c r="AZ4782">
        <v>5.463040000000001E-2</v>
      </c>
      <c r="BA4782">
        <v>4.7097E-2</v>
      </c>
      <c r="BC4782" s="52">
        <v>100000</v>
      </c>
      <c r="BD4782" s="52">
        <v>100000</v>
      </c>
      <c r="BE4782">
        <v>0</v>
      </c>
      <c r="BF4782">
        <v>0</v>
      </c>
      <c r="BG4782">
        <v>0</v>
      </c>
    </row>
    <row r="4783" spans="1:59">
      <c r="A4783">
        <v>4782</v>
      </c>
      <c r="E4783">
        <v>9795.2054794520554</v>
      </c>
      <c r="K4783">
        <v>3183.5709251357598</v>
      </c>
      <c r="L4783">
        <v>3226.3309251357596</v>
      </c>
      <c r="M4783">
        <v>3269.0909251357598</v>
      </c>
      <c r="N4783">
        <v>3311.85092513576</v>
      </c>
      <c r="O4783">
        <v>3354.6109251357602</v>
      </c>
      <c r="Q4783">
        <v>10958.893724132249</v>
      </c>
      <c r="R4783">
        <v>10662.822054658258</v>
      </c>
      <c r="S4783">
        <v>10366.750385184267</v>
      </c>
      <c r="T4783">
        <v>10070.678715710275</v>
      </c>
      <c r="U4783">
        <v>9774.6070462362841</v>
      </c>
      <c r="W4783">
        <v>3.2710000000000003E-2</v>
      </c>
      <c r="AB4783">
        <v>1</v>
      </c>
      <c r="AC4783">
        <v>1</v>
      </c>
      <c r="AD4783">
        <v>1</v>
      </c>
      <c r="AE4783">
        <v>1</v>
      </c>
      <c r="AF4783">
        <v>1</v>
      </c>
      <c r="AL4783">
        <v>12.792655999999999</v>
      </c>
      <c r="AM4783" s="5">
        <v>5.7804622650146484</v>
      </c>
      <c r="AN4783">
        <v>570.77625570776252</v>
      </c>
      <c r="AO4783">
        <f t="shared" si="74"/>
        <v>26826.48401826484</v>
      </c>
      <c r="AP4783">
        <v>684.93150684931504</v>
      </c>
      <c r="AQ4783">
        <v>0.108401</v>
      </c>
      <c r="AR4783">
        <v>0.101324</v>
      </c>
      <c r="AS4783">
        <v>8.5137900000000002E-2</v>
      </c>
      <c r="AT4783">
        <v>5.3781999999999996E-2</v>
      </c>
      <c r="AU4783">
        <v>4.6459899999999998E-2</v>
      </c>
      <c r="AW4783">
        <v>0.10840100000000001</v>
      </c>
      <c r="AX4783">
        <v>0.10132400000000001</v>
      </c>
      <c r="AY4783">
        <v>8.5137900000000002E-2</v>
      </c>
      <c r="AZ4783">
        <v>5.3781999999999996E-2</v>
      </c>
      <c r="BA4783">
        <v>4.6459899999999998E-2</v>
      </c>
      <c r="BC4783" s="52">
        <v>100000</v>
      </c>
      <c r="BD4783" s="52">
        <v>100000</v>
      </c>
      <c r="BE4783">
        <v>0</v>
      </c>
      <c r="BF4783">
        <v>0</v>
      </c>
      <c r="BG4783">
        <v>0</v>
      </c>
    </row>
    <row r="4784" spans="1:59">
      <c r="A4784">
        <v>4783</v>
      </c>
      <c r="E4784">
        <v>9795.2054794520554</v>
      </c>
      <c r="K4784">
        <v>3722.7004682940906</v>
      </c>
      <c r="L4784">
        <v>3765.1854682940907</v>
      </c>
      <c r="M4784">
        <v>3807.6704682940908</v>
      </c>
      <c r="N4784">
        <v>3850.155468294091</v>
      </c>
      <c r="O4784">
        <v>3892.6404682940911</v>
      </c>
      <c r="Q4784">
        <v>11170.87352200404</v>
      </c>
      <c r="R4784">
        <v>10869.074886536417</v>
      </c>
      <c r="S4784">
        <v>10567.276251068793</v>
      </c>
      <c r="T4784">
        <v>10265.47761560117</v>
      </c>
      <c r="U4784">
        <v>9963.6789801335472</v>
      </c>
      <c r="W4784">
        <v>0.13206000000000001</v>
      </c>
      <c r="AB4784">
        <v>1</v>
      </c>
      <c r="AC4784">
        <v>1</v>
      </c>
      <c r="AD4784">
        <v>1</v>
      </c>
      <c r="AE4784">
        <v>1</v>
      </c>
      <c r="AF4784">
        <v>1</v>
      </c>
      <c r="AL4784">
        <v>10.066444000000001</v>
      </c>
      <c r="AM4784" s="5">
        <v>6.4908480644226074</v>
      </c>
      <c r="AN4784">
        <v>570.77625570776252</v>
      </c>
      <c r="AO4784">
        <f t="shared" si="74"/>
        <v>26826.48401826484</v>
      </c>
      <c r="AP4784">
        <v>684.93150684931504</v>
      </c>
      <c r="AQ4784">
        <v>0.107173</v>
      </c>
      <c r="AR4784">
        <v>9.395959999999999E-2</v>
      </c>
      <c r="AS4784">
        <v>7.5711899999999999E-2</v>
      </c>
      <c r="AT4784">
        <v>4.2955100000000003E-2</v>
      </c>
      <c r="AU4784">
        <v>4.4097799999999999E-2</v>
      </c>
      <c r="AW4784">
        <v>0.107173</v>
      </c>
      <c r="AX4784">
        <v>9.395959999999999E-2</v>
      </c>
      <c r="AY4784">
        <v>7.5711899999999985E-2</v>
      </c>
      <c r="AZ4784">
        <v>4.295510000000001E-2</v>
      </c>
      <c r="BA4784">
        <v>4.4097800000000006E-2</v>
      </c>
      <c r="BC4784" s="52">
        <v>100000</v>
      </c>
      <c r="BD4784" s="52">
        <v>100000</v>
      </c>
      <c r="BE4784">
        <v>0</v>
      </c>
      <c r="BF4784">
        <v>0</v>
      </c>
      <c r="BG4784">
        <v>0</v>
      </c>
    </row>
    <row r="4785" spans="1:59">
      <c r="A4785">
        <v>4784</v>
      </c>
      <c r="E4785">
        <v>9795.2054794520554</v>
      </c>
      <c r="K4785">
        <v>3515.6805758737278</v>
      </c>
      <c r="L4785">
        <v>3565.8380758737276</v>
      </c>
      <c r="M4785">
        <v>3615.9955758737278</v>
      </c>
      <c r="N4785">
        <v>3666.1530758737281</v>
      </c>
      <c r="O4785">
        <v>3716.3105758737283</v>
      </c>
      <c r="Q4785">
        <v>9230.3001920069037</v>
      </c>
      <c r="R4785">
        <v>8980.9291834276701</v>
      </c>
      <c r="S4785">
        <v>8731.5581748484365</v>
      </c>
      <c r="T4785">
        <v>8482.1871662692029</v>
      </c>
      <c r="U4785">
        <v>8232.8161576899693</v>
      </c>
      <c r="W4785">
        <v>0.32894999999999996</v>
      </c>
      <c r="AB4785">
        <v>1</v>
      </c>
      <c r="AC4785">
        <v>1</v>
      </c>
      <c r="AD4785">
        <v>1</v>
      </c>
      <c r="AE4785">
        <v>1</v>
      </c>
      <c r="AF4785">
        <v>1</v>
      </c>
      <c r="AL4785">
        <v>8.6636059999999997</v>
      </c>
      <c r="AM4785" s="5">
        <v>6.9530830383300781</v>
      </c>
      <c r="AN4785">
        <v>570.77625570776252</v>
      </c>
      <c r="AO4785">
        <f t="shared" si="74"/>
        <v>26826.48401826484</v>
      </c>
      <c r="AP4785">
        <v>684.93150684931504</v>
      </c>
      <c r="AQ4785">
        <v>0.10623199999999999</v>
      </c>
      <c r="AR4785">
        <v>7.2684299999999993E-2</v>
      </c>
      <c r="AS4785">
        <v>4.0727100000000002E-2</v>
      </c>
      <c r="AT4785">
        <v>4.00142E-2</v>
      </c>
      <c r="AU4785">
        <v>4.1059100000000001E-2</v>
      </c>
      <c r="AW4785">
        <v>0.10623199999999998</v>
      </c>
      <c r="AX4785">
        <v>7.2684299999999993E-2</v>
      </c>
      <c r="AY4785">
        <v>4.0727100000000002E-2</v>
      </c>
      <c r="AZ4785">
        <v>4.00142E-2</v>
      </c>
      <c r="BA4785">
        <v>4.1059100000000001E-2</v>
      </c>
      <c r="BC4785" s="52">
        <v>100000</v>
      </c>
      <c r="BD4785" s="52">
        <v>100000</v>
      </c>
      <c r="BE4785">
        <v>0</v>
      </c>
      <c r="BF4785">
        <v>0</v>
      </c>
      <c r="BG4785">
        <v>0</v>
      </c>
    </row>
    <row r="4786" spans="1:59">
      <c r="A4786">
        <v>4785</v>
      </c>
      <c r="E4786">
        <v>9795.2054794520554</v>
      </c>
      <c r="K4786">
        <v>3475.4470278768376</v>
      </c>
      <c r="L4786">
        <v>3550.4370278768374</v>
      </c>
      <c r="M4786">
        <v>3625.4270278768372</v>
      </c>
      <c r="N4786">
        <v>3700.417027876837</v>
      </c>
      <c r="O4786">
        <v>3775.4070278768368</v>
      </c>
      <c r="Q4786">
        <v>9051.6014047773915</v>
      </c>
      <c r="R4786">
        <v>8807.0582237030067</v>
      </c>
      <c r="S4786">
        <v>8562.5150426286218</v>
      </c>
      <c r="T4786">
        <v>8317.971861554237</v>
      </c>
      <c r="U4786">
        <v>8073.4286804798521</v>
      </c>
      <c r="W4786">
        <v>0.50648000000000004</v>
      </c>
      <c r="AB4786">
        <v>1</v>
      </c>
      <c r="AC4786">
        <v>1</v>
      </c>
      <c r="AD4786">
        <v>1</v>
      </c>
      <c r="AE4786">
        <v>1</v>
      </c>
      <c r="AF4786">
        <v>1</v>
      </c>
      <c r="AL4786">
        <v>7.1489190000000002</v>
      </c>
      <c r="AM4786" s="5">
        <v>6.7140989303588867</v>
      </c>
      <c r="AN4786">
        <v>570.77625570776252</v>
      </c>
      <c r="AO4786">
        <f t="shared" si="74"/>
        <v>26826.48401826484</v>
      </c>
      <c r="AP4786">
        <v>684.93150684931504</v>
      </c>
      <c r="AQ4786">
        <v>0.101927</v>
      </c>
      <c r="AR4786">
        <v>5.3598300000000001E-2</v>
      </c>
      <c r="AS4786">
        <v>3.92085E-2</v>
      </c>
      <c r="AT4786">
        <v>3.6683899999999998E-2</v>
      </c>
      <c r="AU4786">
        <v>3.7707500000000005E-2</v>
      </c>
      <c r="AW4786">
        <v>0.101927</v>
      </c>
      <c r="AX4786">
        <v>5.3598300000000001E-2</v>
      </c>
      <c r="AY4786">
        <v>3.9208499999999993E-2</v>
      </c>
      <c r="AZ4786">
        <v>3.6683900000000005E-2</v>
      </c>
      <c r="BA4786">
        <v>3.7707500000000005E-2</v>
      </c>
      <c r="BC4786" s="52">
        <v>100000</v>
      </c>
      <c r="BD4786" s="52">
        <v>100000</v>
      </c>
      <c r="BE4786">
        <v>0</v>
      </c>
      <c r="BF4786">
        <v>0</v>
      </c>
      <c r="BG4786">
        <v>0</v>
      </c>
    </row>
    <row r="4787" spans="1:59">
      <c r="A4787">
        <v>4786</v>
      </c>
      <c r="E4787">
        <v>9795.2054794520554</v>
      </c>
      <c r="K4787">
        <v>3713.1907205857351</v>
      </c>
      <c r="L4787">
        <v>3817.9332205857354</v>
      </c>
      <c r="M4787">
        <v>3922.6757205857357</v>
      </c>
      <c r="N4787">
        <v>4027.418220585736</v>
      </c>
      <c r="O4787">
        <v>4132.1607205857363</v>
      </c>
      <c r="Q4787">
        <v>8231.4899616253715</v>
      </c>
      <c r="R4787">
        <v>8009.1033751360656</v>
      </c>
      <c r="S4787">
        <v>7786.7167886467596</v>
      </c>
      <c r="T4787">
        <v>7564.3302021574536</v>
      </c>
      <c r="U4787">
        <v>7341.9436156681477</v>
      </c>
      <c r="W4787">
        <v>0.63807000000000003</v>
      </c>
      <c r="AB4787">
        <v>1</v>
      </c>
      <c r="AC4787">
        <v>1</v>
      </c>
      <c r="AD4787">
        <v>1</v>
      </c>
      <c r="AE4787">
        <v>1</v>
      </c>
      <c r="AF4787">
        <v>1</v>
      </c>
      <c r="AL4787">
        <v>5.7626394999999997</v>
      </c>
      <c r="AM4787" s="5">
        <v>6.0746040344238281</v>
      </c>
      <c r="AN4787">
        <v>570.77625570776252</v>
      </c>
      <c r="AO4787">
        <f t="shared" si="74"/>
        <v>26826.48401826484</v>
      </c>
      <c r="AP4787">
        <v>684.93150684931504</v>
      </c>
      <c r="AQ4787">
        <v>0.10193000000000001</v>
      </c>
      <c r="AR4787">
        <v>5.3602299999999999E-2</v>
      </c>
      <c r="AS4787">
        <v>3.9221800000000001E-2</v>
      </c>
      <c r="AT4787">
        <v>3.6709899999999997E-2</v>
      </c>
      <c r="AU4787">
        <v>3.7694200000000004E-2</v>
      </c>
      <c r="AW4787">
        <v>0.10193000000000001</v>
      </c>
      <c r="AX4787">
        <v>5.3602300000000005E-2</v>
      </c>
      <c r="AY4787">
        <v>3.9221800000000001E-2</v>
      </c>
      <c r="AZ4787">
        <v>3.6709900000000004E-2</v>
      </c>
      <c r="BA4787">
        <v>3.7694199999999997E-2</v>
      </c>
      <c r="BC4787" s="52">
        <v>100000</v>
      </c>
      <c r="BD4787" s="52">
        <v>100000</v>
      </c>
      <c r="BE4787">
        <v>0</v>
      </c>
      <c r="BF4787">
        <v>0</v>
      </c>
      <c r="BG4787">
        <v>0</v>
      </c>
    </row>
    <row r="4788" spans="1:59">
      <c r="A4788">
        <v>4787</v>
      </c>
      <c r="E4788">
        <v>9795.2054794520554</v>
      </c>
      <c r="K4788">
        <v>4176.9738011317068</v>
      </c>
      <c r="L4788">
        <v>4340.8663011317067</v>
      </c>
      <c r="M4788">
        <v>4504.7588011317066</v>
      </c>
      <c r="N4788">
        <v>4668.6513011317065</v>
      </c>
      <c r="O4788">
        <v>4832.5438011317065</v>
      </c>
      <c r="Q4788">
        <v>7575.1313652229874</v>
      </c>
      <c r="R4788">
        <v>7370.4773337741972</v>
      </c>
      <c r="S4788">
        <v>7165.823302325407</v>
      </c>
      <c r="T4788">
        <v>6961.1692708766168</v>
      </c>
      <c r="U4788">
        <v>6756.5152394278266</v>
      </c>
      <c r="W4788">
        <v>0.72697000000000001</v>
      </c>
      <c r="AB4788">
        <v>1</v>
      </c>
      <c r="AC4788">
        <v>1</v>
      </c>
      <c r="AD4788">
        <v>1</v>
      </c>
      <c r="AE4788">
        <v>1</v>
      </c>
      <c r="AF4788">
        <v>1</v>
      </c>
      <c r="AL4788">
        <v>5.3865610000000004</v>
      </c>
      <c r="AM4788" s="5">
        <v>5.0277094841003418</v>
      </c>
      <c r="AN4788">
        <v>570.77625570776252</v>
      </c>
      <c r="AO4788">
        <f t="shared" si="74"/>
        <v>26826.48401826484</v>
      </c>
      <c r="AP4788">
        <v>684.93150684931504</v>
      </c>
      <c r="AQ4788">
        <v>0.102574</v>
      </c>
      <c r="AR4788">
        <v>5.3946399999999999E-2</v>
      </c>
      <c r="AS4788">
        <v>3.9214300000000001E-2</v>
      </c>
      <c r="AT4788">
        <v>3.6708699999999997E-2</v>
      </c>
      <c r="AU4788">
        <v>3.7685499999999997E-2</v>
      </c>
      <c r="AW4788">
        <v>0.10257399999999998</v>
      </c>
      <c r="AX4788">
        <v>5.3946399999999992E-2</v>
      </c>
      <c r="AY4788">
        <v>3.9214299999999994E-2</v>
      </c>
      <c r="AZ4788">
        <v>3.6708699999999997E-2</v>
      </c>
      <c r="BA4788">
        <v>3.7685499999999997E-2</v>
      </c>
      <c r="BC4788" s="52">
        <v>100000</v>
      </c>
      <c r="BD4788" s="52">
        <v>100000</v>
      </c>
      <c r="BE4788">
        <v>0</v>
      </c>
      <c r="BF4788">
        <v>0</v>
      </c>
      <c r="BG4788">
        <v>0</v>
      </c>
    </row>
    <row r="4789" spans="1:59">
      <c r="A4789">
        <v>4788</v>
      </c>
      <c r="E4789">
        <v>9795.2054794520554</v>
      </c>
      <c r="K4789">
        <v>4312.3048262121565</v>
      </c>
      <c r="L4789">
        <v>4517.1723262121568</v>
      </c>
      <c r="M4789">
        <v>4722.0398262121571</v>
      </c>
      <c r="N4789">
        <v>4926.9073262121574</v>
      </c>
      <c r="O4789">
        <v>5131.7748262121577</v>
      </c>
      <c r="Q4789">
        <v>7163.0126171953289</v>
      </c>
      <c r="R4789">
        <v>6969.4926191576169</v>
      </c>
      <c r="S4789">
        <v>6775.9726211199049</v>
      </c>
      <c r="T4789">
        <v>6582.452623082193</v>
      </c>
      <c r="U4789">
        <v>6388.932625044481</v>
      </c>
      <c r="W4789">
        <v>0.76536999999999999</v>
      </c>
      <c r="AB4789">
        <v>1</v>
      </c>
      <c r="AC4789">
        <v>1</v>
      </c>
      <c r="AD4789">
        <v>1</v>
      </c>
      <c r="AE4789">
        <v>1</v>
      </c>
      <c r="AF4789">
        <v>1</v>
      </c>
      <c r="AL4789">
        <v>4.3327106999999998</v>
      </c>
      <c r="AM4789" s="5">
        <v>4.2325100898742676</v>
      </c>
      <c r="AN4789">
        <v>570.77625570776252</v>
      </c>
      <c r="AO4789">
        <f t="shared" si="74"/>
        <v>26826.48401826484</v>
      </c>
      <c r="AP4789">
        <v>684.93150684931504</v>
      </c>
      <c r="AQ4789">
        <v>0.104034</v>
      </c>
      <c r="AR4789">
        <v>5.44761E-2</v>
      </c>
      <c r="AS4789">
        <v>3.9185499999999998E-2</v>
      </c>
      <c r="AT4789">
        <v>3.6910699999999998E-2</v>
      </c>
      <c r="AU4789">
        <v>3.7681600000000003E-2</v>
      </c>
      <c r="AW4789">
        <v>0.104034</v>
      </c>
      <c r="AX4789">
        <v>5.44761E-2</v>
      </c>
      <c r="AY4789">
        <v>3.9185499999999998E-2</v>
      </c>
      <c r="AZ4789">
        <v>3.6910700000000005E-2</v>
      </c>
      <c r="BA4789">
        <v>3.7681599999999996E-2</v>
      </c>
      <c r="BC4789" s="52">
        <v>100000</v>
      </c>
      <c r="BD4789" s="52">
        <v>100000</v>
      </c>
      <c r="BE4789">
        <v>0</v>
      </c>
      <c r="BF4789">
        <v>0</v>
      </c>
      <c r="BG4789">
        <v>0</v>
      </c>
    </row>
    <row r="4790" spans="1:59">
      <c r="A4790">
        <v>4789</v>
      </c>
      <c r="E4790">
        <v>9795.2054794520554</v>
      </c>
      <c r="K4790">
        <v>4190.1411441125074</v>
      </c>
      <c r="L4790">
        <v>4460.291144112507</v>
      </c>
      <c r="M4790">
        <v>4730.4411441125067</v>
      </c>
      <c r="N4790">
        <v>5000.5911441125063</v>
      </c>
      <c r="O4790">
        <v>5270.7411441125059</v>
      </c>
      <c r="Q4790">
        <v>6542.3454133243049</v>
      </c>
      <c r="R4790">
        <v>6365.5937112979327</v>
      </c>
      <c r="S4790">
        <v>6188.8420092715605</v>
      </c>
      <c r="T4790">
        <v>6012.0903072451883</v>
      </c>
      <c r="U4790">
        <v>5835.3386052188162</v>
      </c>
      <c r="W4790">
        <v>0.76907999999999999</v>
      </c>
      <c r="AB4790">
        <v>1</v>
      </c>
      <c r="AC4790">
        <v>1</v>
      </c>
      <c r="AD4790">
        <v>1</v>
      </c>
      <c r="AE4790">
        <v>1</v>
      </c>
      <c r="AF4790">
        <v>1</v>
      </c>
      <c r="AL4790">
        <v>3.9196482000000001</v>
      </c>
      <c r="AM4790" s="5">
        <v>3.7217452526092529</v>
      </c>
      <c r="AN4790">
        <v>570.77625570776252</v>
      </c>
      <c r="AO4790">
        <f t="shared" si="74"/>
        <v>26826.48401826484</v>
      </c>
      <c r="AP4790">
        <v>684.93150684931504</v>
      </c>
      <c r="AQ4790">
        <v>0.104042</v>
      </c>
      <c r="AR4790">
        <v>5.4842700000000001E-2</v>
      </c>
      <c r="AS4790">
        <v>3.9201399999999997E-2</v>
      </c>
      <c r="AT4790">
        <v>3.7421599999999999E-2</v>
      </c>
      <c r="AU4790">
        <v>3.80145E-2</v>
      </c>
      <c r="AW4790">
        <v>0.10404200000000001</v>
      </c>
      <c r="AX4790">
        <v>5.4842700000000008E-2</v>
      </c>
      <c r="AY4790">
        <v>3.9201399999999997E-2</v>
      </c>
      <c r="AZ4790">
        <v>3.7421599999999999E-2</v>
      </c>
      <c r="BA4790">
        <v>3.8014499999999993E-2</v>
      </c>
      <c r="BC4790" s="52">
        <v>100000</v>
      </c>
      <c r="BD4790" s="52">
        <v>100000</v>
      </c>
      <c r="BE4790">
        <v>0</v>
      </c>
      <c r="BF4790">
        <v>0</v>
      </c>
      <c r="BG4790">
        <v>0</v>
      </c>
    </row>
    <row r="4791" spans="1:59">
      <c r="A4791">
        <v>4790</v>
      </c>
      <c r="E4791">
        <v>9795.2054794520554</v>
      </c>
      <c r="K4791">
        <v>4046.0318903781908</v>
      </c>
      <c r="L4791">
        <v>4363.4793903781911</v>
      </c>
      <c r="M4791">
        <v>4680.9268903781913</v>
      </c>
      <c r="N4791">
        <v>4998.3743903781915</v>
      </c>
      <c r="O4791">
        <v>5315.8218903781917</v>
      </c>
      <c r="Q4791">
        <v>6375.5296861566176</v>
      </c>
      <c r="R4791">
        <v>6203.2847722337528</v>
      </c>
      <c r="S4791">
        <v>6031.0398583108881</v>
      </c>
      <c r="T4791">
        <v>5858.7949443880234</v>
      </c>
      <c r="U4791">
        <v>5686.5500304651587</v>
      </c>
      <c r="W4791">
        <v>0.71292999999999995</v>
      </c>
      <c r="AB4791">
        <v>1</v>
      </c>
      <c r="AC4791">
        <v>1</v>
      </c>
      <c r="AD4791">
        <v>1</v>
      </c>
      <c r="AE4791">
        <v>1</v>
      </c>
      <c r="AF4791">
        <v>1</v>
      </c>
      <c r="AL4791">
        <v>3.2054390000000001</v>
      </c>
      <c r="AM4791" s="5">
        <v>2.4709899425506592</v>
      </c>
      <c r="AN4791">
        <v>570.77625570776252</v>
      </c>
      <c r="AO4791">
        <f t="shared" si="74"/>
        <v>26826.48401826484</v>
      </c>
      <c r="AP4791">
        <v>684.93150684931504</v>
      </c>
      <c r="AQ4791">
        <v>0.104033</v>
      </c>
      <c r="AR4791">
        <v>5.4831299999999999E-2</v>
      </c>
      <c r="AS4791">
        <v>3.91875E-2</v>
      </c>
      <c r="AT4791">
        <v>3.84204E-2</v>
      </c>
      <c r="AU4791">
        <v>3.8020899999999996E-2</v>
      </c>
      <c r="AW4791">
        <v>0.104033</v>
      </c>
      <c r="AX4791">
        <v>5.4831299999999999E-2</v>
      </c>
      <c r="AY4791">
        <v>3.91875E-2</v>
      </c>
      <c r="AZ4791">
        <v>3.8420400000000007E-2</v>
      </c>
      <c r="BA4791">
        <v>3.8020899999999996E-2</v>
      </c>
      <c r="BC4791" s="52">
        <v>100000</v>
      </c>
      <c r="BD4791" s="52">
        <v>100000</v>
      </c>
      <c r="BE4791">
        <v>0</v>
      </c>
      <c r="BF4791">
        <v>0</v>
      </c>
      <c r="BG4791">
        <v>0</v>
      </c>
    </row>
    <row r="4792" spans="1:59">
      <c r="A4792">
        <v>4791</v>
      </c>
      <c r="E4792">
        <v>9795.2054794520554</v>
      </c>
      <c r="K4792">
        <v>3754.8873066916026</v>
      </c>
      <c r="L4792">
        <v>4179.5798066916022</v>
      </c>
      <c r="M4792">
        <v>4604.2723066916024</v>
      </c>
      <c r="N4792">
        <v>5028.9648066916025</v>
      </c>
      <c r="O4792">
        <v>5453.6573066916026</v>
      </c>
      <c r="Q4792">
        <v>6008.2909719144736</v>
      </c>
      <c r="R4792">
        <v>5845.9675866966836</v>
      </c>
      <c r="S4792">
        <v>5683.6442014788936</v>
      </c>
      <c r="T4792">
        <v>5521.3208162611036</v>
      </c>
      <c r="U4792">
        <v>5358.9974310433136</v>
      </c>
      <c r="W4792">
        <v>0.62069000000000007</v>
      </c>
      <c r="AB4792">
        <v>1</v>
      </c>
      <c r="AC4792">
        <v>1</v>
      </c>
      <c r="AD4792">
        <v>1</v>
      </c>
      <c r="AE4792">
        <v>1</v>
      </c>
      <c r="AF4792">
        <v>1</v>
      </c>
      <c r="AL4792">
        <v>3.5793360000000001</v>
      </c>
      <c r="AM4792" s="5">
        <v>0.76916712522506714</v>
      </c>
      <c r="AN4792">
        <v>570.77625570776252</v>
      </c>
      <c r="AO4792">
        <f t="shared" si="74"/>
        <v>26826.48401826484</v>
      </c>
      <c r="AP4792">
        <v>684.93150684931504</v>
      </c>
      <c r="AQ4792">
        <v>0.104088</v>
      </c>
      <c r="AR4792">
        <v>5.4833799999999995E-2</v>
      </c>
      <c r="AS4792">
        <v>3.9168300000000003E-2</v>
      </c>
      <c r="AT4792">
        <v>3.9090600000000003E-2</v>
      </c>
      <c r="AU4792">
        <v>3.8744999999999995E-2</v>
      </c>
      <c r="AW4792">
        <v>0.104088</v>
      </c>
      <c r="AX4792">
        <v>5.4833800000000002E-2</v>
      </c>
      <c r="AY4792">
        <v>3.9168300000000003E-2</v>
      </c>
      <c r="AZ4792">
        <v>3.9090600000000003E-2</v>
      </c>
      <c r="BA4792">
        <v>3.8744999999999988E-2</v>
      </c>
      <c r="BC4792" s="52">
        <v>100000</v>
      </c>
      <c r="BD4792" s="52">
        <v>100000</v>
      </c>
      <c r="BE4792">
        <v>0</v>
      </c>
      <c r="BF4792">
        <v>0</v>
      </c>
      <c r="BG4792">
        <v>0</v>
      </c>
    </row>
    <row r="4793" spans="1:59">
      <c r="A4793">
        <v>4792</v>
      </c>
      <c r="E4793">
        <v>9795.2054794520554</v>
      </c>
      <c r="K4793">
        <v>3759.2764210185369</v>
      </c>
      <c r="L4793">
        <v>4380.0647543518699</v>
      </c>
      <c r="M4793">
        <v>5000.8530876852028</v>
      </c>
      <c r="N4793">
        <v>5621.6414210185358</v>
      </c>
      <c r="O4793">
        <v>6242.4297543518687</v>
      </c>
      <c r="Q4793">
        <v>6387.4549585643344</v>
      </c>
      <c r="R4793">
        <v>6214.8878644149745</v>
      </c>
      <c r="S4793">
        <v>6042.3207702656146</v>
      </c>
      <c r="T4793">
        <v>5869.7536761162546</v>
      </c>
      <c r="U4793">
        <v>5697.1865819668947</v>
      </c>
      <c r="W4793">
        <v>0.47660000000000002</v>
      </c>
      <c r="AB4793">
        <v>1</v>
      </c>
      <c r="AC4793">
        <v>1</v>
      </c>
      <c r="AD4793">
        <v>1</v>
      </c>
      <c r="AE4793">
        <v>1</v>
      </c>
      <c r="AF4793">
        <v>1</v>
      </c>
      <c r="AL4793">
        <v>3.5359799999999999</v>
      </c>
      <c r="AM4793" s="5">
        <v>0.44447046518325811</v>
      </c>
      <c r="AN4793">
        <v>570.77625570776252</v>
      </c>
      <c r="AO4793">
        <f t="shared" si="74"/>
        <v>26826.48401826484</v>
      </c>
      <c r="AP4793">
        <v>684.93150684931504</v>
      </c>
      <c r="AQ4793">
        <v>0.104952</v>
      </c>
      <c r="AR4793">
        <v>7.4926599999999996E-2</v>
      </c>
      <c r="AS4793">
        <v>3.9909899999999998E-2</v>
      </c>
      <c r="AT4793">
        <v>3.9298600000000003E-2</v>
      </c>
      <c r="AU4793">
        <v>4.0689200000000002E-2</v>
      </c>
      <c r="AW4793">
        <v>0.104952</v>
      </c>
      <c r="AX4793">
        <v>7.4926599999999996E-2</v>
      </c>
      <c r="AY4793">
        <v>3.9909899999999998E-2</v>
      </c>
      <c r="AZ4793">
        <v>3.9298600000000003E-2</v>
      </c>
      <c r="BA4793">
        <v>4.0689199999999995E-2</v>
      </c>
      <c r="BC4793" s="52">
        <v>100000</v>
      </c>
      <c r="BD4793" s="52">
        <v>100000</v>
      </c>
      <c r="BE4793">
        <v>0</v>
      </c>
      <c r="BF4793">
        <v>0</v>
      </c>
      <c r="BG4793">
        <v>0</v>
      </c>
    </row>
    <row r="4794" spans="1:59">
      <c r="A4794">
        <v>4793</v>
      </c>
      <c r="E4794">
        <v>9795.2054794520554</v>
      </c>
      <c r="K4794">
        <v>4106.0164528462828</v>
      </c>
      <c r="L4794">
        <v>4881.8989528462826</v>
      </c>
      <c r="M4794">
        <v>5657.7814528462823</v>
      </c>
      <c r="N4794">
        <v>6433.663952846282</v>
      </c>
      <c r="O4794">
        <v>7209.5464528462817</v>
      </c>
      <c r="Q4794">
        <v>6744.8525330233551</v>
      </c>
      <c r="R4794">
        <v>6562.6297838643004</v>
      </c>
      <c r="S4794">
        <v>6380.4070347052457</v>
      </c>
      <c r="T4794">
        <v>6198.1842855461909</v>
      </c>
      <c r="U4794">
        <v>6015.9615363871362</v>
      </c>
      <c r="W4794">
        <v>0.29531999999999997</v>
      </c>
      <c r="AB4794">
        <v>1</v>
      </c>
      <c r="AC4794">
        <v>1</v>
      </c>
      <c r="AD4794">
        <v>1</v>
      </c>
      <c r="AE4794">
        <v>1</v>
      </c>
      <c r="AF4794">
        <v>1</v>
      </c>
      <c r="AL4794">
        <v>4.5657972999999998</v>
      </c>
      <c r="AM4794" s="5">
        <v>0.83025914430618286</v>
      </c>
      <c r="AN4794">
        <v>570.77625570776252</v>
      </c>
      <c r="AO4794">
        <f t="shared" si="74"/>
        <v>26826.48401826484</v>
      </c>
      <c r="AP4794">
        <v>684.93150684931504</v>
      </c>
      <c r="AQ4794">
        <v>0.109791</v>
      </c>
      <c r="AR4794">
        <v>9.6301599999999987E-2</v>
      </c>
      <c r="AS4794">
        <v>7.0909800000000009E-2</v>
      </c>
      <c r="AT4794">
        <v>4.2897599999999994E-2</v>
      </c>
      <c r="AU4794">
        <v>4.3315899999999997E-2</v>
      </c>
      <c r="AW4794">
        <v>0.10979100000000001</v>
      </c>
      <c r="AX4794">
        <v>9.6301599999999973E-2</v>
      </c>
      <c r="AY4794">
        <v>7.0909800000000009E-2</v>
      </c>
      <c r="AZ4794">
        <v>4.2897599999999994E-2</v>
      </c>
      <c r="BA4794">
        <v>4.3315900000000004E-2</v>
      </c>
      <c r="BC4794" s="52">
        <v>100000</v>
      </c>
      <c r="BD4794" s="52">
        <v>100000</v>
      </c>
      <c r="BE4794">
        <v>0</v>
      </c>
      <c r="BF4794">
        <v>0</v>
      </c>
      <c r="BG4794">
        <v>0</v>
      </c>
    </row>
    <row r="4795" spans="1:59">
      <c r="A4795">
        <v>4794</v>
      </c>
      <c r="E4795">
        <v>9795.2054794520554</v>
      </c>
      <c r="K4795">
        <v>4671.4806819662135</v>
      </c>
      <c r="L4795">
        <v>5496.4490152995468</v>
      </c>
      <c r="M4795">
        <v>6321.41734863288</v>
      </c>
      <c r="N4795">
        <v>7146.3856819662133</v>
      </c>
      <c r="O4795">
        <v>7971.3540152995465</v>
      </c>
      <c r="Q4795">
        <v>7049.8971034569277</v>
      </c>
      <c r="R4795">
        <v>6859.4330979743208</v>
      </c>
      <c r="S4795">
        <v>6668.969092491714</v>
      </c>
      <c r="T4795">
        <v>6478.5050870091072</v>
      </c>
      <c r="U4795">
        <v>6288.0410815265004</v>
      </c>
      <c r="W4795">
        <v>0.10613</v>
      </c>
      <c r="AB4795">
        <v>1</v>
      </c>
      <c r="AC4795">
        <v>1</v>
      </c>
      <c r="AD4795">
        <v>1</v>
      </c>
      <c r="AE4795">
        <v>1</v>
      </c>
      <c r="AF4795">
        <v>1</v>
      </c>
      <c r="AL4795">
        <v>5.9162793000000002</v>
      </c>
      <c r="AM4795" s="5">
        <v>1.505656838417053</v>
      </c>
      <c r="AN4795">
        <v>570.77625570776252</v>
      </c>
      <c r="AO4795">
        <f t="shared" si="74"/>
        <v>26826.48401826484</v>
      </c>
      <c r="AP4795">
        <v>684.93150684931504</v>
      </c>
      <c r="AQ4795">
        <v>0.115824</v>
      </c>
      <c r="AR4795">
        <v>0.11103700000000001</v>
      </c>
      <c r="AS4795">
        <v>0.10270600000000001</v>
      </c>
      <c r="AT4795">
        <v>0.101507</v>
      </c>
      <c r="AU4795">
        <v>9.3425799999999989E-2</v>
      </c>
      <c r="AW4795">
        <v>0.115824</v>
      </c>
      <c r="AX4795">
        <v>0.11103700000000001</v>
      </c>
      <c r="AY4795">
        <v>0.10270600000000001</v>
      </c>
      <c r="AZ4795">
        <v>0.101507</v>
      </c>
      <c r="BA4795">
        <v>9.3425799999999989E-2</v>
      </c>
      <c r="BC4795" s="52">
        <v>100000</v>
      </c>
      <c r="BD4795" s="52">
        <v>100000</v>
      </c>
      <c r="BE4795">
        <v>0</v>
      </c>
      <c r="BF4795">
        <v>0</v>
      </c>
      <c r="BG4795">
        <v>0</v>
      </c>
    </row>
    <row r="4796" spans="1:59">
      <c r="A4796">
        <v>4795</v>
      </c>
      <c r="E4796">
        <v>9795.2054794520554</v>
      </c>
      <c r="K4796">
        <v>5065.0379332812508</v>
      </c>
      <c r="L4796">
        <v>5840.5079332812511</v>
      </c>
      <c r="M4796">
        <v>6615.9779332812514</v>
      </c>
      <c r="N4796">
        <v>7391.4479332812516</v>
      </c>
      <c r="O4796">
        <v>8166.9179332812519</v>
      </c>
      <c r="Q4796">
        <v>7784.7429935515938</v>
      </c>
      <c r="R4796">
        <v>7574.4259758244079</v>
      </c>
      <c r="S4796">
        <v>7364.1089580972221</v>
      </c>
      <c r="T4796">
        <v>7153.7919403700362</v>
      </c>
      <c r="U4796">
        <v>6943.4749226428503</v>
      </c>
      <c r="W4796">
        <v>2.649E-2</v>
      </c>
      <c r="AB4796">
        <v>1</v>
      </c>
      <c r="AC4796">
        <v>1</v>
      </c>
      <c r="AD4796">
        <v>1</v>
      </c>
      <c r="AE4796">
        <v>1</v>
      </c>
      <c r="AF4796">
        <v>1</v>
      </c>
      <c r="AL4796">
        <v>8.1792850000000001</v>
      </c>
      <c r="AM4796" s="5">
        <v>2.5430655479431148</v>
      </c>
      <c r="AN4796">
        <v>570.77625570776252</v>
      </c>
      <c r="AO4796">
        <f t="shared" si="74"/>
        <v>26826.48401826484</v>
      </c>
      <c r="AP4796">
        <v>684.93150684931504</v>
      </c>
      <c r="AQ4796">
        <v>0.11646200000000001</v>
      </c>
      <c r="AR4796">
        <v>0.15418499999999999</v>
      </c>
      <c r="AS4796">
        <v>0.10815999999999999</v>
      </c>
      <c r="AT4796">
        <v>0.105921</v>
      </c>
      <c r="AU4796">
        <v>0.10828</v>
      </c>
      <c r="AW4796">
        <v>0.116462</v>
      </c>
      <c r="AX4796">
        <v>0.15418500000000002</v>
      </c>
      <c r="AY4796">
        <v>0.10815999999999999</v>
      </c>
      <c r="AZ4796">
        <v>0.105921</v>
      </c>
      <c r="BA4796">
        <v>0.10828</v>
      </c>
      <c r="BC4796" s="52">
        <v>100000</v>
      </c>
      <c r="BD4796" s="52">
        <v>100000</v>
      </c>
      <c r="BE4796">
        <v>0</v>
      </c>
      <c r="BF4796">
        <v>0</v>
      </c>
      <c r="BG4796">
        <v>0</v>
      </c>
    </row>
    <row r="4797" spans="1:59">
      <c r="A4797">
        <v>4796</v>
      </c>
      <c r="E4797">
        <v>9795.2054794520554</v>
      </c>
      <c r="K4797">
        <v>5052.6021093549389</v>
      </c>
      <c r="L4797">
        <v>5696.2971093549386</v>
      </c>
      <c r="M4797">
        <v>6339.9921093549383</v>
      </c>
      <c r="N4797">
        <v>6983.687109354938</v>
      </c>
      <c r="O4797">
        <v>7627.3821093549377</v>
      </c>
      <c r="Q4797">
        <v>8048.0126229635953</v>
      </c>
      <c r="R4797">
        <v>7830.5829642347662</v>
      </c>
      <c r="S4797">
        <v>7613.1533055059372</v>
      </c>
      <c r="T4797">
        <v>7395.7236467771081</v>
      </c>
      <c r="U4797">
        <v>7178.2939880482791</v>
      </c>
      <c r="W4797">
        <v>0</v>
      </c>
      <c r="AB4797">
        <v>1</v>
      </c>
      <c r="AC4797">
        <v>1</v>
      </c>
      <c r="AD4797">
        <v>1</v>
      </c>
      <c r="AE4797">
        <v>1</v>
      </c>
      <c r="AF4797">
        <v>1</v>
      </c>
      <c r="AL4797">
        <v>10.267524</v>
      </c>
      <c r="AM4797" s="5">
        <v>4.1271305084228516</v>
      </c>
      <c r="AN4797">
        <v>570.77625570776252</v>
      </c>
      <c r="AO4797">
        <f t="shared" si="74"/>
        <v>26826.48401826484</v>
      </c>
      <c r="AP4797">
        <v>684.93150684931504</v>
      </c>
      <c r="AQ4797">
        <v>0.11673</v>
      </c>
      <c r="AR4797">
        <v>0.157942</v>
      </c>
      <c r="AS4797">
        <v>0.11042</v>
      </c>
      <c r="AT4797">
        <v>0.12210299999999999</v>
      </c>
      <c r="AU4797">
        <v>0.108875</v>
      </c>
      <c r="AW4797">
        <v>0.11672999999999999</v>
      </c>
      <c r="AX4797">
        <v>0.15794200000000003</v>
      </c>
      <c r="AY4797">
        <v>0.11042</v>
      </c>
      <c r="AZ4797">
        <v>0.122103</v>
      </c>
      <c r="BA4797">
        <v>0.10887499999999999</v>
      </c>
      <c r="BC4797" s="52">
        <v>100000</v>
      </c>
      <c r="BD4797" s="52">
        <v>100000</v>
      </c>
      <c r="BE4797">
        <v>0</v>
      </c>
      <c r="BF4797">
        <v>0</v>
      </c>
      <c r="BG4797">
        <v>0</v>
      </c>
    </row>
    <row r="4798" spans="1:59">
      <c r="A4798">
        <v>4797</v>
      </c>
      <c r="E4798">
        <v>9795.2054794520554</v>
      </c>
      <c r="K4798">
        <v>4950.1894417264903</v>
      </c>
      <c r="L4798">
        <v>5457.8194417264904</v>
      </c>
      <c r="M4798">
        <v>5965.4494417264905</v>
      </c>
      <c r="N4798">
        <v>6473.0794417264906</v>
      </c>
      <c r="O4798">
        <v>6980.7094417264907</v>
      </c>
      <c r="Q4798">
        <v>7452.4165362741633</v>
      </c>
      <c r="R4798">
        <v>7251.0778387168884</v>
      </c>
      <c r="S4798">
        <v>7049.7391411596136</v>
      </c>
      <c r="T4798">
        <v>6848.4004436023388</v>
      </c>
      <c r="U4798">
        <v>6647.061746045064</v>
      </c>
      <c r="W4798">
        <v>0</v>
      </c>
      <c r="AB4798">
        <v>1</v>
      </c>
      <c r="AC4798">
        <v>1</v>
      </c>
      <c r="AD4798">
        <v>1</v>
      </c>
      <c r="AE4798">
        <v>1</v>
      </c>
      <c r="AF4798">
        <v>1</v>
      </c>
      <c r="AL4798">
        <v>11.260809</v>
      </c>
      <c r="AM4798" s="5">
        <v>4.0015983581542969</v>
      </c>
      <c r="AN4798">
        <v>570.77625570776252</v>
      </c>
      <c r="AO4798">
        <f t="shared" si="74"/>
        <v>26826.48401826484</v>
      </c>
      <c r="AP4798">
        <v>684.93150684931504</v>
      </c>
      <c r="AQ4798">
        <v>0.11591800000000001</v>
      </c>
      <c r="AR4798">
        <v>0.14572100000000002</v>
      </c>
      <c r="AS4798">
        <v>0.105679</v>
      </c>
      <c r="AT4798">
        <v>0.105573</v>
      </c>
      <c r="AU4798">
        <v>0.108334</v>
      </c>
      <c r="AW4798">
        <v>0.11591800000000001</v>
      </c>
      <c r="AX4798">
        <v>0.14572100000000004</v>
      </c>
      <c r="AY4798">
        <v>0.10567900000000001</v>
      </c>
      <c r="AZ4798">
        <v>0.10557300000000001</v>
      </c>
      <c r="BA4798">
        <v>0.108334</v>
      </c>
      <c r="BC4798" s="52">
        <v>100000</v>
      </c>
      <c r="BD4798" s="52">
        <v>100000</v>
      </c>
      <c r="BE4798">
        <v>0</v>
      </c>
      <c r="BF4798">
        <v>0</v>
      </c>
      <c r="BG4798">
        <v>0</v>
      </c>
    </row>
    <row r="4799" spans="1:59">
      <c r="A4799">
        <v>4798</v>
      </c>
      <c r="E4799">
        <v>9795.2054794520554</v>
      </c>
      <c r="K4799">
        <v>4765.1151209407954</v>
      </c>
      <c r="L4799">
        <v>5203.7226209407954</v>
      </c>
      <c r="M4799">
        <v>5642.3301209407955</v>
      </c>
      <c r="N4799">
        <v>6080.9376209407956</v>
      </c>
      <c r="O4799">
        <v>6519.5451209407956</v>
      </c>
      <c r="Q4799">
        <v>5894.0700733449376</v>
      </c>
      <c r="R4799">
        <v>5734.8325451855408</v>
      </c>
      <c r="S4799">
        <v>5575.595017026144</v>
      </c>
      <c r="T4799">
        <v>5416.3574888667472</v>
      </c>
      <c r="U4799">
        <v>5257.1199607073504</v>
      </c>
      <c r="W4799">
        <v>0</v>
      </c>
      <c r="AB4799">
        <v>1</v>
      </c>
      <c r="AC4799">
        <v>1</v>
      </c>
      <c r="AD4799">
        <v>1</v>
      </c>
      <c r="AE4799">
        <v>1</v>
      </c>
      <c r="AF4799">
        <v>1</v>
      </c>
      <c r="AL4799">
        <v>11.486691</v>
      </c>
      <c r="AM4799" s="5">
        <v>3.81843090057373</v>
      </c>
      <c r="AN4799">
        <v>570.77625570776252</v>
      </c>
      <c r="AO4799">
        <f t="shared" si="74"/>
        <v>26826.48401826484</v>
      </c>
      <c r="AP4799">
        <v>684.93150684931504</v>
      </c>
      <c r="AQ4799">
        <v>0.11519700000000001</v>
      </c>
      <c r="AR4799">
        <v>0.1114</v>
      </c>
      <c r="AS4799">
        <v>0.10314100000000001</v>
      </c>
      <c r="AT4799">
        <v>0.10505500000000001</v>
      </c>
      <c r="AU4799">
        <v>0.10697799999999999</v>
      </c>
      <c r="AW4799">
        <v>0.11519700000000001</v>
      </c>
      <c r="AX4799">
        <v>0.11139999999999999</v>
      </c>
      <c r="AY4799">
        <v>0.10314100000000002</v>
      </c>
      <c r="AZ4799">
        <v>0.105055</v>
      </c>
      <c r="BA4799">
        <v>0.106978</v>
      </c>
      <c r="BC4799" s="52">
        <v>100000</v>
      </c>
      <c r="BD4799" s="52">
        <v>100000</v>
      </c>
      <c r="BE4799">
        <v>0</v>
      </c>
      <c r="BF4799">
        <v>0</v>
      </c>
      <c r="BG4799">
        <v>0</v>
      </c>
    </row>
    <row r="4800" spans="1:59">
      <c r="A4800">
        <v>4799</v>
      </c>
      <c r="E4800">
        <v>9795.2054794520554</v>
      </c>
      <c r="K4800">
        <v>3464.4742420595039</v>
      </c>
      <c r="L4800">
        <v>3863.8409087261707</v>
      </c>
      <c r="M4800">
        <v>4263.2075753928375</v>
      </c>
      <c r="N4800">
        <v>4662.5742420595043</v>
      </c>
      <c r="O4800">
        <v>5061.9409087261711</v>
      </c>
      <c r="Q4800">
        <v>3315.883891064098</v>
      </c>
      <c r="R4800">
        <v>3226.3000986455218</v>
      </c>
      <c r="S4800">
        <v>3136.7163062269456</v>
      </c>
      <c r="T4800">
        <v>3047.1325138083694</v>
      </c>
      <c r="U4800">
        <v>2957.5487213897932</v>
      </c>
      <c r="W4800">
        <v>0</v>
      </c>
      <c r="AB4800">
        <v>1</v>
      </c>
      <c r="AC4800">
        <v>1</v>
      </c>
      <c r="AD4800">
        <v>1</v>
      </c>
      <c r="AE4800">
        <v>1</v>
      </c>
      <c r="AF4800">
        <v>1</v>
      </c>
      <c r="AL4800">
        <v>11.682746</v>
      </c>
      <c r="AM4800" s="5">
        <v>5.96728515625</v>
      </c>
      <c r="AN4800">
        <v>570.77625570776252</v>
      </c>
      <c r="AO4800">
        <f t="shared" si="74"/>
        <v>26826.48401826484</v>
      </c>
      <c r="AP4800">
        <v>684.93150684931504</v>
      </c>
      <c r="AQ4800">
        <v>0.114408</v>
      </c>
      <c r="AR4800">
        <v>0.11093600000000001</v>
      </c>
      <c r="AS4800">
        <v>0.10315000000000001</v>
      </c>
      <c r="AT4800">
        <v>0.10442900000000001</v>
      </c>
      <c r="AU4800">
        <v>0.106115</v>
      </c>
      <c r="AW4800">
        <v>0.114408</v>
      </c>
      <c r="AX4800">
        <v>0.11093600000000002</v>
      </c>
      <c r="AY4800">
        <v>0.10315000000000001</v>
      </c>
      <c r="AZ4800">
        <v>0.10442900000000001</v>
      </c>
      <c r="BA4800">
        <v>0.106115</v>
      </c>
      <c r="BC4800" s="52">
        <v>100000</v>
      </c>
      <c r="BD4800" s="52">
        <v>100000</v>
      </c>
      <c r="BE4800">
        <v>0</v>
      </c>
      <c r="BF4800">
        <v>0</v>
      </c>
      <c r="BG4800">
        <v>0</v>
      </c>
    </row>
    <row r="4801" spans="1:59">
      <c r="A4801">
        <v>4800</v>
      </c>
      <c r="E4801">
        <v>9795.2054794520554</v>
      </c>
      <c r="K4801">
        <v>2477.3510954779299</v>
      </c>
      <c r="L4801">
        <v>2684.2810954779297</v>
      </c>
      <c r="M4801">
        <v>2891.2110954779296</v>
      </c>
      <c r="N4801">
        <v>3098.1410954779294</v>
      </c>
      <c r="O4801">
        <v>3305.0710954779292</v>
      </c>
      <c r="Q4801">
        <v>2118.3139737096199</v>
      </c>
      <c r="R4801">
        <v>2061.0844067925582</v>
      </c>
      <c r="S4801">
        <v>2003.8548398754967</v>
      </c>
      <c r="T4801">
        <v>1946.6252729584353</v>
      </c>
      <c r="U4801">
        <v>1889.3957060413738</v>
      </c>
      <c r="W4801">
        <v>0</v>
      </c>
      <c r="AB4801">
        <v>1</v>
      </c>
      <c r="AC4801">
        <v>1</v>
      </c>
      <c r="AD4801">
        <v>1</v>
      </c>
      <c r="AE4801">
        <v>1</v>
      </c>
      <c r="AF4801">
        <v>1</v>
      </c>
      <c r="AL4801">
        <v>10.993114</v>
      </c>
      <c r="AM4801" s="5">
        <v>7.4097084999084473</v>
      </c>
      <c r="AN4801">
        <v>570.77625570776252</v>
      </c>
      <c r="AO4801">
        <f t="shared" si="74"/>
        <v>26826.48401826484</v>
      </c>
      <c r="AP4801">
        <v>684.93150684931504</v>
      </c>
      <c r="AQ4801">
        <v>0.11403400000000001</v>
      </c>
      <c r="AR4801">
        <v>0.110153</v>
      </c>
      <c r="AS4801">
        <v>0.10294400000000001</v>
      </c>
      <c r="AT4801">
        <v>0.10425</v>
      </c>
      <c r="AU4801">
        <v>0.105707</v>
      </c>
      <c r="AW4801">
        <v>0.11403400000000001</v>
      </c>
      <c r="AX4801">
        <v>0.11015299999999999</v>
      </c>
      <c r="AY4801">
        <v>0.10294400000000002</v>
      </c>
      <c r="AZ4801">
        <v>0.10425</v>
      </c>
      <c r="BA4801">
        <v>0.10570699999999998</v>
      </c>
      <c r="BC4801" s="52">
        <v>100000</v>
      </c>
      <c r="BD4801" s="52">
        <v>100000</v>
      </c>
      <c r="BE4801">
        <v>0</v>
      </c>
      <c r="BF4801">
        <v>0</v>
      </c>
      <c r="BG4801">
        <v>0</v>
      </c>
    </row>
    <row r="4802" spans="1:59">
      <c r="A4802">
        <v>4801</v>
      </c>
      <c r="E4802">
        <v>9795.2054794520554</v>
      </c>
      <c r="K4802">
        <v>2057.5106677234771</v>
      </c>
      <c r="L4802">
        <v>2157.1656677234769</v>
      </c>
      <c r="M4802">
        <v>2256.8206677234766</v>
      </c>
      <c r="N4802">
        <v>2356.4756677234764</v>
      </c>
      <c r="O4802">
        <v>2456.1306677234761</v>
      </c>
      <c r="Q4802">
        <v>2280.417723110962</v>
      </c>
      <c r="R4802">
        <v>2218.8086695885904</v>
      </c>
      <c r="S4802">
        <v>2157.1996160662188</v>
      </c>
      <c r="T4802">
        <v>2095.5905625438472</v>
      </c>
      <c r="U4802">
        <v>2033.9815090214754</v>
      </c>
      <c r="W4802">
        <v>0</v>
      </c>
      <c r="AB4802">
        <v>1</v>
      </c>
      <c r="AC4802">
        <v>1</v>
      </c>
      <c r="AD4802">
        <v>1</v>
      </c>
      <c r="AE4802">
        <v>1</v>
      </c>
      <c r="AF4802">
        <v>1</v>
      </c>
      <c r="AL4802">
        <v>10.523429</v>
      </c>
      <c r="AM4802" s="5">
        <v>7.5180001258850098</v>
      </c>
      <c r="AN4802">
        <v>570.77625570776252</v>
      </c>
      <c r="AO4802">
        <f t="shared" si="74"/>
        <v>26826.48401826484</v>
      </c>
      <c r="AP4802">
        <v>684.93150684931504</v>
      </c>
      <c r="AQ4802">
        <v>0.114028</v>
      </c>
      <c r="AR4802">
        <v>0.110139</v>
      </c>
      <c r="AS4802">
        <v>0.10290099999999999</v>
      </c>
      <c r="AT4802">
        <v>0.104129</v>
      </c>
      <c r="AU4802">
        <v>0.10557800000000001</v>
      </c>
      <c r="AW4802">
        <v>0.114028</v>
      </c>
      <c r="AX4802">
        <v>0.110139</v>
      </c>
      <c r="AY4802">
        <v>0.10290100000000001</v>
      </c>
      <c r="AZ4802">
        <v>0.10412900000000001</v>
      </c>
      <c r="BA4802">
        <v>0.10557799999999999</v>
      </c>
      <c r="BC4802" s="52">
        <v>100000</v>
      </c>
      <c r="BD4802" s="52">
        <v>100000</v>
      </c>
      <c r="BE4802">
        <v>0</v>
      </c>
      <c r="BF4802">
        <v>0</v>
      </c>
      <c r="BG4802">
        <v>0</v>
      </c>
    </row>
    <row r="4803" spans="1:59">
      <c r="A4803">
        <v>4802</v>
      </c>
      <c r="E4803">
        <v>9795.2054794520554</v>
      </c>
      <c r="K4803">
        <v>1898.7905060114281</v>
      </c>
      <c r="L4803">
        <v>1947.4630060114282</v>
      </c>
      <c r="M4803">
        <v>1996.1355060114283</v>
      </c>
      <c r="N4803">
        <v>2044.8080060114285</v>
      </c>
      <c r="O4803">
        <v>2093.4805060114286</v>
      </c>
      <c r="Q4803">
        <v>2216.438610075103</v>
      </c>
      <c r="R4803">
        <v>2156.5580522869104</v>
      </c>
      <c r="S4803">
        <v>2096.6774944987178</v>
      </c>
      <c r="T4803">
        <v>2036.7969367105252</v>
      </c>
      <c r="U4803">
        <v>1976.9163789223326</v>
      </c>
      <c r="W4803">
        <v>0</v>
      </c>
      <c r="AB4803">
        <v>1</v>
      </c>
      <c r="AC4803">
        <v>1</v>
      </c>
      <c r="AD4803">
        <v>1</v>
      </c>
      <c r="AE4803">
        <v>1</v>
      </c>
      <c r="AF4803">
        <v>1</v>
      </c>
      <c r="AL4803">
        <v>10.333178</v>
      </c>
      <c r="AM4803" s="5">
        <v>8.5196304321289063</v>
      </c>
      <c r="AN4803">
        <v>570.77625570776252</v>
      </c>
      <c r="AO4803">
        <f t="shared" ref="AO4803:AO4866" si="75">235000000/8760</f>
        <v>26826.48401826484</v>
      </c>
      <c r="AP4803">
        <v>684.93150684931504</v>
      </c>
      <c r="AQ4803">
        <v>0.11404</v>
      </c>
      <c r="AR4803">
        <v>0.110153</v>
      </c>
      <c r="AS4803">
        <v>0.10294400000000001</v>
      </c>
      <c r="AT4803">
        <v>0.104229</v>
      </c>
      <c r="AU4803">
        <v>0.105682</v>
      </c>
      <c r="AW4803">
        <v>0.11404000000000002</v>
      </c>
      <c r="AX4803">
        <v>0.11015299999999999</v>
      </c>
      <c r="AY4803">
        <v>0.10294400000000002</v>
      </c>
      <c r="AZ4803">
        <v>0.104229</v>
      </c>
      <c r="BA4803">
        <v>0.10568199999999998</v>
      </c>
      <c r="BC4803" s="52">
        <v>100000</v>
      </c>
      <c r="BD4803" s="52">
        <v>100000</v>
      </c>
      <c r="BE4803">
        <v>0</v>
      </c>
      <c r="BF4803">
        <v>0</v>
      </c>
      <c r="BG4803">
        <v>0</v>
      </c>
    </row>
    <row r="4804" spans="1:59">
      <c r="A4804">
        <v>4803</v>
      </c>
      <c r="E4804">
        <v>9795.2054794520554</v>
      </c>
      <c r="K4804">
        <v>1852.7104590627685</v>
      </c>
      <c r="L4804">
        <v>1894.7829590627684</v>
      </c>
      <c r="M4804">
        <v>1936.8554590627684</v>
      </c>
      <c r="N4804">
        <v>1978.9279590627684</v>
      </c>
      <c r="O4804">
        <v>2021.0004590627684</v>
      </c>
      <c r="Q4804">
        <v>2795.8068259305828</v>
      </c>
      <c r="R4804">
        <v>2720.2737286914175</v>
      </c>
      <c r="S4804">
        <v>2644.7406314522523</v>
      </c>
      <c r="T4804">
        <v>2569.207534213087</v>
      </c>
      <c r="U4804">
        <v>2493.6744369739217</v>
      </c>
      <c r="W4804">
        <v>0</v>
      </c>
      <c r="AB4804">
        <v>1</v>
      </c>
      <c r="AC4804">
        <v>1</v>
      </c>
      <c r="AD4804">
        <v>1</v>
      </c>
      <c r="AE4804">
        <v>1</v>
      </c>
      <c r="AF4804">
        <v>1</v>
      </c>
      <c r="AL4804">
        <v>9.4528630000000007</v>
      </c>
      <c r="AM4804" s="5">
        <v>8.9536256790161133</v>
      </c>
      <c r="AN4804">
        <v>570.77625570776252</v>
      </c>
      <c r="AO4804">
        <f t="shared" si="75"/>
        <v>26826.48401826484</v>
      </c>
      <c r="AP4804">
        <v>684.93150684931504</v>
      </c>
      <c r="AQ4804">
        <v>0.11407200000000001</v>
      </c>
      <c r="AR4804">
        <v>0.110246</v>
      </c>
      <c r="AS4804">
        <v>0.10293899999999999</v>
      </c>
      <c r="AT4804">
        <v>0.104161</v>
      </c>
      <c r="AU4804">
        <v>0.10562600000000001</v>
      </c>
      <c r="AW4804">
        <v>0.11407199999999999</v>
      </c>
      <c r="AX4804">
        <v>0.110246</v>
      </c>
      <c r="AY4804">
        <v>0.10293899999999999</v>
      </c>
      <c r="AZ4804">
        <v>0.10416099999999999</v>
      </c>
      <c r="BA4804">
        <v>0.10562600000000001</v>
      </c>
      <c r="BC4804" s="52">
        <v>100000</v>
      </c>
      <c r="BD4804" s="52">
        <v>100000</v>
      </c>
      <c r="BE4804">
        <v>0</v>
      </c>
      <c r="BF4804">
        <v>0</v>
      </c>
      <c r="BG4804">
        <v>0</v>
      </c>
    </row>
    <row r="4805" spans="1:59">
      <c r="A4805">
        <v>4804</v>
      </c>
      <c r="E4805">
        <v>9795.2054794520554</v>
      </c>
      <c r="K4805">
        <v>1887.0876369451016</v>
      </c>
      <c r="L4805">
        <v>1928.0601369451015</v>
      </c>
      <c r="M4805">
        <v>1969.0326369451013</v>
      </c>
      <c r="N4805">
        <v>2010.0051369451012</v>
      </c>
      <c r="O4805">
        <v>2050.977636945101</v>
      </c>
      <c r="Q4805">
        <v>4482.0466069511822</v>
      </c>
      <c r="R4805">
        <v>4360.9571027633192</v>
      </c>
      <c r="S4805">
        <v>4239.8675985754562</v>
      </c>
      <c r="T4805">
        <v>4118.7780943875932</v>
      </c>
      <c r="U4805">
        <v>3997.6885901997302</v>
      </c>
      <c r="W4805">
        <v>0</v>
      </c>
      <c r="AB4805">
        <v>1</v>
      </c>
      <c r="AC4805">
        <v>1</v>
      </c>
      <c r="AD4805">
        <v>1</v>
      </c>
      <c r="AE4805">
        <v>1</v>
      </c>
      <c r="AF4805">
        <v>1</v>
      </c>
      <c r="AL4805">
        <v>8.5272520000000007</v>
      </c>
      <c r="AM4805" s="5">
        <v>8.2882280349731445</v>
      </c>
      <c r="AN4805">
        <v>570.77625570776252</v>
      </c>
      <c r="AO4805">
        <f t="shared" si="75"/>
        <v>26826.48401826484</v>
      </c>
      <c r="AP4805">
        <v>684.93150684931504</v>
      </c>
      <c r="AQ4805">
        <v>0.110265</v>
      </c>
      <c r="AR4805">
        <v>0.108344</v>
      </c>
      <c r="AS4805">
        <v>9.8649199999999992E-2</v>
      </c>
      <c r="AT4805">
        <v>0.10091</v>
      </c>
      <c r="AU4805">
        <v>0.103742</v>
      </c>
      <c r="AW4805">
        <v>0.11026499999999999</v>
      </c>
      <c r="AX4805">
        <v>0.10834399999999998</v>
      </c>
      <c r="AY4805">
        <v>9.8649199999999979E-2</v>
      </c>
      <c r="AZ4805">
        <v>0.10090999999999999</v>
      </c>
      <c r="BA4805">
        <v>0.10374199999999999</v>
      </c>
      <c r="BC4805" s="52">
        <v>100000</v>
      </c>
      <c r="BD4805" s="52">
        <v>100000</v>
      </c>
      <c r="BE4805">
        <v>0</v>
      </c>
      <c r="BF4805">
        <v>0</v>
      </c>
      <c r="BG4805">
        <v>0</v>
      </c>
    </row>
    <row r="4806" spans="1:59">
      <c r="A4806">
        <v>4805</v>
      </c>
      <c r="E4806">
        <v>9795.2054794520554</v>
      </c>
      <c r="K4806">
        <v>2369.8309859310584</v>
      </c>
      <c r="L4806">
        <v>2409.8409859310586</v>
      </c>
      <c r="M4806">
        <v>2449.8509859310589</v>
      </c>
      <c r="N4806">
        <v>2489.8609859310591</v>
      </c>
      <c r="O4806">
        <v>2529.8709859310593</v>
      </c>
      <c r="Q4806">
        <v>8358.3034587684124</v>
      </c>
      <c r="R4806">
        <v>8132.4908067131837</v>
      </c>
      <c r="S4806">
        <v>7906.678154657955</v>
      </c>
      <c r="T4806">
        <v>7680.8655026027263</v>
      </c>
      <c r="U4806">
        <v>7455.0528505474977</v>
      </c>
      <c r="W4806">
        <v>0</v>
      </c>
      <c r="AB4806">
        <v>1</v>
      </c>
      <c r="AC4806">
        <v>1</v>
      </c>
      <c r="AD4806">
        <v>1</v>
      </c>
      <c r="AE4806">
        <v>1</v>
      </c>
      <c r="AF4806">
        <v>1</v>
      </c>
      <c r="AL4806">
        <v>8.0604080000000007</v>
      </c>
      <c r="AM4806" s="5">
        <v>8.111363410949707</v>
      </c>
      <c r="AN4806">
        <v>570.77625570776252</v>
      </c>
      <c r="AO4806">
        <f t="shared" si="75"/>
        <v>26826.48401826484</v>
      </c>
      <c r="AP4806">
        <v>684.93150684931504</v>
      </c>
      <c r="AQ4806">
        <v>0.11169499999999999</v>
      </c>
      <c r="AR4806">
        <v>0.109694</v>
      </c>
      <c r="AS4806">
        <v>0.102654</v>
      </c>
      <c r="AT4806">
        <v>0.103182</v>
      </c>
      <c r="AU4806">
        <v>0.10549500000000001</v>
      </c>
      <c r="AW4806">
        <v>0.11169499999999997</v>
      </c>
      <c r="AX4806">
        <v>0.109694</v>
      </c>
      <c r="AY4806">
        <v>0.10265400000000001</v>
      </c>
      <c r="AZ4806">
        <v>0.10318199999999998</v>
      </c>
      <c r="BA4806">
        <v>0.10549499999999999</v>
      </c>
      <c r="BC4806" s="52">
        <v>100000</v>
      </c>
      <c r="BD4806" s="52">
        <v>100000</v>
      </c>
      <c r="BE4806">
        <v>0</v>
      </c>
      <c r="BF4806">
        <v>0</v>
      </c>
      <c r="BG4806">
        <v>0</v>
      </c>
    </row>
    <row r="4807" spans="1:59">
      <c r="A4807">
        <v>4806</v>
      </c>
      <c r="E4807">
        <v>9795.2054794520554</v>
      </c>
      <c r="K4807">
        <v>3183.1803860407299</v>
      </c>
      <c r="L4807">
        <v>3225.3903860407299</v>
      </c>
      <c r="M4807">
        <v>3267.60038604073</v>
      </c>
      <c r="N4807">
        <v>3309.81038604073</v>
      </c>
      <c r="O4807">
        <v>3352.02038604073</v>
      </c>
      <c r="Q4807">
        <v>9856.0921100826854</v>
      </c>
      <c r="R4807">
        <v>9589.814352674106</v>
      </c>
      <c r="S4807">
        <v>9323.5365952655266</v>
      </c>
      <c r="T4807">
        <v>9057.2588378569471</v>
      </c>
      <c r="U4807">
        <v>8790.9810804483677</v>
      </c>
      <c r="W4807">
        <v>3.109E-2</v>
      </c>
      <c r="AB4807">
        <v>1</v>
      </c>
      <c r="AC4807">
        <v>1</v>
      </c>
      <c r="AD4807">
        <v>1</v>
      </c>
      <c r="AE4807">
        <v>1</v>
      </c>
      <c r="AF4807">
        <v>1</v>
      </c>
      <c r="AL4807">
        <v>6.1157227000000001</v>
      </c>
      <c r="AM4807" s="5">
        <v>8.2577219009399414</v>
      </c>
      <c r="AN4807">
        <v>570.77625570776252</v>
      </c>
      <c r="AO4807">
        <f t="shared" si="75"/>
        <v>26826.48401826484</v>
      </c>
      <c r="AP4807">
        <v>684.93150684931504</v>
      </c>
      <c r="AQ4807">
        <v>0.110694</v>
      </c>
      <c r="AR4807">
        <v>0.10535</v>
      </c>
      <c r="AS4807">
        <v>0.10141800000000001</v>
      </c>
      <c r="AT4807">
        <v>0.100414</v>
      </c>
      <c r="AU4807">
        <v>0.100077</v>
      </c>
      <c r="AW4807">
        <v>0.110694</v>
      </c>
      <c r="AX4807">
        <v>0.10534999999999999</v>
      </c>
      <c r="AY4807">
        <v>0.10141799999999999</v>
      </c>
      <c r="AZ4807">
        <v>0.10041399999999999</v>
      </c>
      <c r="BA4807">
        <v>0.10007700000000001</v>
      </c>
      <c r="BC4807" s="52">
        <v>100000</v>
      </c>
      <c r="BD4807" s="52">
        <v>100000</v>
      </c>
      <c r="BE4807">
        <v>0</v>
      </c>
      <c r="BF4807">
        <v>0</v>
      </c>
      <c r="BG4807">
        <v>0</v>
      </c>
    </row>
    <row r="4808" spans="1:59">
      <c r="A4808">
        <v>4807</v>
      </c>
      <c r="E4808">
        <v>9795.2054794520554</v>
      </c>
      <c r="K4808">
        <v>3722.2437924083815</v>
      </c>
      <c r="L4808">
        <v>3763.7662924083816</v>
      </c>
      <c r="M4808">
        <v>3805.2887924083816</v>
      </c>
      <c r="N4808">
        <v>3846.8112924083816</v>
      </c>
      <c r="O4808">
        <v>3888.3337924083817</v>
      </c>
      <c r="Q4808">
        <v>10047.4178622046</v>
      </c>
      <c r="R4808">
        <v>9775.9711401741915</v>
      </c>
      <c r="S4808">
        <v>9504.5244181437829</v>
      </c>
      <c r="T4808">
        <v>9233.0776961133743</v>
      </c>
      <c r="U4808">
        <v>8961.6309740829656</v>
      </c>
      <c r="W4808">
        <v>0.12984999999999999</v>
      </c>
      <c r="AB4808">
        <v>1</v>
      </c>
      <c r="AC4808">
        <v>1</v>
      </c>
      <c r="AD4808">
        <v>1</v>
      </c>
      <c r="AE4808">
        <v>1</v>
      </c>
      <c r="AF4808">
        <v>1</v>
      </c>
      <c r="AL4808">
        <v>4.8739257</v>
      </c>
      <c r="AM4808" s="5">
        <v>7.5970363616943359</v>
      </c>
      <c r="AN4808">
        <v>570.77625570776252</v>
      </c>
      <c r="AO4808">
        <f t="shared" si="75"/>
        <v>26826.48401826484</v>
      </c>
      <c r="AP4808">
        <v>684.93150684931504</v>
      </c>
      <c r="AQ4808">
        <v>0.108902</v>
      </c>
      <c r="AR4808">
        <v>9.8402799999999999E-2</v>
      </c>
      <c r="AS4808">
        <v>9.0771500000000005E-2</v>
      </c>
      <c r="AT4808">
        <v>4.9015099999999999E-2</v>
      </c>
      <c r="AU4808">
        <v>4.5026499999999997E-2</v>
      </c>
      <c r="AW4808">
        <v>0.10890199999999998</v>
      </c>
      <c r="AX4808">
        <v>9.8402799999999999E-2</v>
      </c>
      <c r="AY4808">
        <v>9.0771499999999991E-2</v>
      </c>
      <c r="AZ4808">
        <v>4.9015099999999992E-2</v>
      </c>
      <c r="BA4808">
        <v>4.5026499999999997E-2</v>
      </c>
      <c r="BC4808" s="52">
        <v>100000</v>
      </c>
      <c r="BD4808" s="52">
        <v>100000</v>
      </c>
      <c r="BE4808">
        <v>0</v>
      </c>
      <c r="BF4808">
        <v>0</v>
      </c>
      <c r="BG4808">
        <v>0</v>
      </c>
    </row>
    <row r="4809" spans="1:59">
      <c r="A4809">
        <v>4808</v>
      </c>
      <c r="E4809">
        <v>9795.2054794520554</v>
      </c>
      <c r="K4809">
        <v>3515.2492957977365</v>
      </c>
      <c r="L4809">
        <v>3567.2217957977364</v>
      </c>
      <c r="M4809">
        <v>3619.1942957977362</v>
      </c>
      <c r="N4809">
        <v>3671.1667957977361</v>
      </c>
      <c r="O4809">
        <v>3723.1392957977359</v>
      </c>
      <c r="Q4809">
        <v>8306.1502960126127</v>
      </c>
      <c r="R4809">
        <v>8081.7466435929164</v>
      </c>
      <c r="S4809">
        <v>7857.3429911732201</v>
      </c>
      <c r="T4809">
        <v>7632.9393387535238</v>
      </c>
      <c r="U4809">
        <v>7408.5356863338275</v>
      </c>
      <c r="W4809">
        <v>0.32377999999999996</v>
      </c>
      <c r="AB4809">
        <v>1</v>
      </c>
      <c r="AC4809">
        <v>1</v>
      </c>
      <c r="AD4809">
        <v>1</v>
      </c>
      <c r="AE4809">
        <v>1</v>
      </c>
      <c r="AF4809">
        <v>1</v>
      </c>
      <c r="AL4809">
        <v>2.2981074000000001</v>
      </c>
      <c r="AM4809" s="5">
        <v>7.1800441741943359</v>
      </c>
      <c r="AN4809">
        <v>570.77625570776252</v>
      </c>
      <c r="AO4809">
        <f t="shared" si="75"/>
        <v>26826.48401826484</v>
      </c>
      <c r="AP4809">
        <v>684.93150684931504</v>
      </c>
      <c r="AQ4809">
        <v>0.10724599999999999</v>
      </c>
      <c r="AR4809">
        <v>8.6922700000000006E-2</v>
      </c>
      <c r="AS4809">
        <v>5.0149399999999997E-2</v>
      </c>
      <c r="AT4809">
        <v>4.0794699999999996E-2</v>
      </c>
      <c r="AU4809">
        <v>4.2336499999999999E-2</v>
      </c>
      <c r="AW4809">
        <v>0.10724599999999999</v>
      </c>
      <c r="AX4809">
        <v>8.6922700000000006E-2</v>
      </c>
      <c r="AY4809">
        <v>5.0149399999999997E-2</v>
      </c>
      <c r="AZ4809">
        <v>4.0794700000000003E-2</v>
      </c>
      <c r="BA4809">
        <v>4.2336499999999999E-2</v>
      </c>
      <c r="BC4809" s="52">
        <v>100000</v>
      </c>
      <c r="BD4809" s="52">
        <v>100000</v>
      </c>
      <c r="BE4809">
        <v>0</v>
      </c>
      <c r="BF4809">
        <v>0</v>
      </c>
      <c r="BG4809">
        <v>0</v>
      </c>
    </row>
    <row r="4810" spans="1:59">
      <c r="A4810">
        <v>4809</v>
      </c>
      <c r="E4810">
        <v>9795.2054794520554</v>
      </c>
      <c r="K4810">
        <v>3475.0206833822403</v>
      </c>
      <c r="L4810">
        <v>3549.7631833822402</v>
      </c>
      <c r="M4810">
        <v>3624.50568338224</v>
      </c>
      <c r="N4810">
        <v>3699.2481833822399</v>
      </c>
      <c r="O4810">
        <v>3773.9906833822397</v>
      </c>
      <c r="Q4810">
        <v>8145.6280059240453</v>
      </c>
      <c r="R4810">
        <v>7925.5611144807617</v>
      </c>
      <c r="S4810">
        <v>7705.4942230374782</v>
      </c>
      <c r="T4810">
        <v>7485.4273315941946</v>
      </c>
      <c r="U4810">
        <v>7265.360440150911</v>
      </c>
      <c r="W4810">
        <v>0.49314999999999998</v>
      </c>
      <c r="AB4810">
        <v>1</v>
      </c>
      <c r="AC4810">
        <v>1</v>
      </c>
      <c r="AD4810">
        <v>1</v>
      </c>
      <c r="AE4810">
        <v>1</v>
      </c>
      <c r="AF4810">
        <v>1</v>
      </c>
      <c r="AL4810">
        <v>1.977271</v>
      </c>
      <c r="AM4810" s="5">
        <v>6.8407125473022461</v>
      </c>
      <c r="AN4810">
        <v>570.77625570776252</v>
      </c>
      <c r="AO4810">
        <f t="shared" si="75"/>
        <v>26826.48401826484</v>
      </c>
      <c r="AP4810">
        <v>684.93150684931504</v>
      </c>
      <c r="AQ4810">
        <v>0.104964</v>
      </c>
      <c r="AR4810">
        <v>7.7382999999999993E-2</v>
      </c>
      <c r="AS4810">
        <v>4.0561100000000003E-2</v>
      </c>
      <c r="AT4810">
        <v>3.9243699999999999E-2</v>
      </c>
      <c r="AU4810">
        <v>4.1390000000000003E-2</v>
      </c>
      <c r="AW4810">
        <v>0.10496399999999999</v>
      </c>
      <c r="AX4810">
        <v>7.7382999999999993E-2</v>
      </c>
      <c r="AY4810">
        <v>4.0561100000000003E-2</v>
      </c>
      <c r="AZ4810">
        <v>3.9243700000000006E-2</v>
      </c>
      <c r="BA4810">
        <v>4.1389999999999996E-2</v>
      </c>
      <c r="BC4810" s="52">
        <v>100000</v>
      </c>
      <c r="BD4810" s="52">
        <v>100000</v>
      </c>
      <c r="BE4810">
        <v>0</v>
      </c>
      <c r="BF4810">
        <v>0</v>
      </c>
      <c r="BG4810">
        <v>0</v>
      </c>
    </row>
    <row r="4811" spans="1:59">
      <c r="A4811">
        <v>4810</v>
      </c>
      <c r="E4811">
        <v>9795.2054794520554</v>
      </c>
      <c r="K4811">
        <v>3712.7352112919912</v>
      </c>
      <c r="L4811">
        <v>3819.2652112919914</v>
      </c>
      <c r="M4811">
        <v>3925.7952112919916</v>
      </c>
      <c r="N4811">
        <v>4032.3252112919918</v>
      </c>
      <c r="O4811">
        <v>4138.8552112919915</v>
      </c>
      <c r="Q4811">
        <v>7408.9004186055463</v>
      </c>
      <c r="R4811">
        <v>7208.7373763318528</v>
      </c>
      <c r="S4811">
        <v>7008.5743340581594</v>
      </c>
      <c r="T4811">
        <v>6808.4112917844659</v>
      </c>
      <c r="U4811">
        <v>6608.2482495107724</v>
      </c>
      <c r="W4811">
        <v>0.62175999999999998</v>
      </c>
      <c r="AB4811">
        <v>1</v>
      </c>
      <c r="AC4811">
        <v>1</v>
      </c>
      <c r="AD4811">
        <v>1</v>
      </c>
      <c r="AE4811">
        <v>1</v>
      </c>
      <c r="AF4811">
        <v>1</v>
      </c>
      <c r="AL4811">
        <v>0.53150463000000003</v>
      </c>
      <c r="AM4811" s="5">
        <v>6.041844367980957</v>
      </c>
      <c r="AN4811">
        <v>570.77625570776252</v>
      </c>
      <c r="AO4811">
        <f t="shared" si="75"/>
        <v>26826.48401826484</v>
      </c>
      <c r="AP4811">
        <v>684.93150684931504</v>
      </c>
      <c r="AQ4811">
        <v>0.105147</v>
      </c>
      <c r="AR4811">
        <v>7.7387600000000001E-2</v>
      </c>
      <c r="AS4811">
        <v>4.0581100000000002E-2</v>
      </c>
      <c r="AT4811">
        <v>3.9252099999999998E-2</v>
      </c>
      <c r="AU4811">
        <v>4.1384400000000002E-2</v>
      </c>
      <c r="AW4811">
        <v>0.105147</v>
      </c>
      <c r="AX4811">
        <v>7.7387599999999987E-2</v>
      </c>
      <c r="AY4811">
        <v>4.0581099999999995E-2</v>
      </c>
      <c r="AZ4811">
        <v>3.9252099999999998E-2</v>
      </c>
      <c r="BA4811">
        <v>4.1384400000000002E-2</v>
      </c>
      <c r="BC4811" s="52">
        <v>100000</v>
      </c>
      <c r="BD4811" s="52">
        <v>100000</v>
      </c>
      <c r="BE4811">
        <v>0</v>
      </c>
      <c r="BF4811">
        <v>0</v>
      </c>
      <c r="BG4811">
        <v>0</v>
      </c>
    </row>
    <row r="4812" spans="1:59">
      <c r="A4812">
        <v>4811</v>
      </c>
      <c r="E4812">
        <v>9795.2054794520554</v>
      </c>
      <c r="K4812">
        <v>4176.4613980451668</v>
      </c>
      <c r="L4812">
        <v>4339.2538980451664</v>
      </c>
      <c r="M4812">
        <v>4502.0463980451659</v>
      </c>
      <c r="N4812">
        <v>4664.8388980451655</v>
      </c>
      <c r="O4812">
        <v>4827.631398045165</v>
      </c>
      <c r="Q4812">
        <v>6819.1085691120552</v>
      </c>
      <c r="R4812">
        <v>6634.8796769928231</v>
      </c>
      <c r="S4812">
        <v>6450.650784873591</v>
      </c>
      <c r="T4812">
        <v>6266.4218927543589</v>
      </c>
      <c r="U4812">
        <v>6082.1930006351267</v>
      </c>
      <c r="W4812">
        <v>0.70465999999999995</v>
      </c>
      <c r="AB4812">
        <v>1</v>
      </c>
      <c r="AC4812">
        <v>1</v>
      </c>
      <c r="AD4812">
        <v>1</v>
      </c>
      <c r="AE4812">
        <v>1</v>
      </c>
      <c r="AF4812">
        <v>1</v>
      </c>
      <c r="AL4812">
        <v>0.79649776000000005</v>
      </c>
      <c r="AM4812" s="5">
        <v>6.2258443832397461</v>
      </c>
      <c r="AN4812">
        <v>570.77625570776252</v>
      </c>
      <c r="AO4812">
        <f t="shared" si="75"/>
        <v>26826.48401826484</v>
      </c>
      <c r="AP4812">
        <v>684.93150684931504</v>
      </c>
      <c r="AQ4812">
        <v>0.105313</v>
      </c>
      <c r="AR4812">
        <v>7.7414599999999986E-2</v>
      </c>
      <c r="AS4812">
        <v>4.0585000000000003E-2</v>
      </c>
      <c r="AT4812">
        <v>3.9201699999999999E-2</v>
      </c>
      <c r="AU4812">
        <v>4.1345799999999995E-2</v>
      </c>
      <c r="AW4812">
        <v>0.105313</v>
      </c>
      <c r="AX4812">
        <v>7.7414599999999986E-2</v>
      </c>
      <c r="AY4812">
        <v>4.0584999999999996E-2</v>
      </c>
      <c r="AZ4812">
        <v>3.9201699999999992E-2</v>
      </c>
      <c r="BA4812">
        <v>4.1345800000000002E-2</v>
      </c>
      <c r="BC4812" s="52">
        <v>100000</v>
      </c>
      <c r="BD4812" s="52">
        <v>100000</v>
      </c>
      <c r="BE4812">
        <v>0</v>
      </c>
      <c r="BF4812">
        <v>0</v>
      </c>
      <c r="BG4812">
        <v>0</v>
      </c>
    </row>
    <row r="4813" spans="1:59">
      <c r="A4813">
        <v>4812</v>
      </c>
      <c r="E4813">
        <v>9795.2054794520554</v>
      </c>
      <c r="K4813">
        <v>4311.7758216245638</v>
      </c>
      <c r="L4813">
        <v>4511.8308216245641</v>
      </c>
      <c r="M4813">
        <v>4711.8858216245644</v>
      </c>
      <c r="N4813">
        <v>4911.9408216245647</v>
      </c>
      <c r="O4813">
        <v>5111.995821624565</v>
      </c>
      <c r="Q4813">
        <v>6450.6552041174418</v>
      </c>
      <c r="R4813">
        <v>6276.3806566998765</v>
      </c>
      <c r="S4813">
        <v>6102.1061092823111</v>
      </c>
      <c r="T4813">
        <v>5927.8315618647457</v>
      </c>
      <c r="U4813">
        <v>5753.5570144471803</v>
      </c>
      <c r="W4813">
        <v>0.73708000000000007</v>
      </c>
      <c r="AB4813">
        <v>1</v>
      </c>
      <c r="AC4813">
        <v>1</v>
      </c>
      <c r="AD4813">
        <v>1</v>
      </c>
      <c r="AE4813">
        <v>1</v>
      </c>
      <c r="AF4813">
        <v>1</v>
      </c>
      <c r="AL4813">
        <v>0.98939173999999996</v>
      </c>
      <c r="AM4813" s="5">
        <v>8.0180683135986328</v>
      </c>
      <c r="AN4813">
        <v>570.77625570776252</v>
      </c>
      <c r="AO4813">
        <f t="shared" si="75"/>
        <v>26826.48401826484</v>
      </c>
      <c r="AP4813">
        <v>684.93150684931504</v>
      </c>
      <c r="AQ4813">
        <v>0.10534099999999999</v>
      </c>
      <c r="AR4813">
        <v>7.7423100000000009E-2</v>
      </c>
      <c r="AS4813">
        <v>4.0569800000000003E-2</v>
      </c>
      <c r="AT4813">
        <v>3.91641E-2</v>
      </c>
      <c r="AU4813">
        <v>4.1320799999999998E-2</v>
      </c>
      <c r="AW4813">
        <v>0.105341</v>
      </c>
      <c r="AX4813">
        <v>7.7423100000000009E-2</v>
      </c>
      <c r="AY4813">
        <v>4.0569800000000003E-2</v>
      </c>
      <c r="AZ4813">
        <v>3.9164099999999993E-2</v>
      </c>
      <c r="BA4813">
        <v>4.1320800000000005E-2</v>
      </c>
      <c r="BC4813" s="52">
        <v>100000</v>
      </c>
      <c r="BD4813" s="52">
        <v>100000</v>
      </c>
      <c r="BE4813">
        <v>0</v>
      </c>
      <c r="BF4813">
        <v>0</v>
      </c>
      <c r="BG4813">
        <v>0</v>
      </c>
    </row>
    <row r="4814" spans="1:59">
      <c r="A4814">
        <v>4813</v>
      </c>
      <c r="E4814">
        <v>9795.2054794520554</v>
      </c>
      <c r="K4814">
        <v>4189.6271257447843</v>
      </c>
      <c r="L4814">
        <v>4447.4571257447842</v>
      </c>
      <c r="M4814">
        <v>4705.2871257447841</v>
      </c>
      <c r="N4814">
        <v>4963.1171257447841</v>
      </c>
      <c r="O4814">
        <v>5220.947125744784</v>
      </c>
      <c r="Q4814">
        <v>5891.5226685523212</v>
      </c>
      <c r="R4814">
        <v>5732.353961759457</v>
      </c>
      <c r="S4814">
        <v>5573.1852549665928</v>
      </c>
      <c r="T4814">
        <v>5414.0165481737286</v>
      </c>
      <c r="U4814">
        <v>5254.8478413808643</v>
      </c>
      <c r="W4814">
        <v>0.73209999999999997</v>
      </c>
      <c r="AB4814">
        <v>1</v>
      </c>
      <c r="AC4814">
        <v>1</v>
      </c>
      <c r="AD4814">
        <v>1</v>
      </c>
      <c r="AE4814">
        <v>1</v>
      </c>
      <c r="AF4814">
        <v>1</v>
      </c>
      <c r="AL4814">
        <v>1.1433294000000001</v>
      </c>
      <c r="AM4814" s="5">
        <v>8.215662956237793</v>
      </c>
      <c r="AN4814">
        <v>570.77625570776252</v>
      </c>
      <c r="AO4814">
        <f t="shared" si="75"/>
        <v>26826.48401826484</v>
      </c>
      <c r="AP4814">
        <v>684.93150684931504</v>
      </c>
      <c r="AQ4814">
        <v>0.106072</v>
      </c>
      <c r="AR4814">
        <v>7.7403300000000008E-2</v>
      </c>
      <c r="AS4814">
        <v>4.0703200000000002E-2</v>
      </c>
      <c r="AT4814">
        <v>3.9122300000000006E-2</v>
      </c>
      <c r="AU4814">
        <v>4.1292599999999999E-2</v>
      </c>
      <c r="AW4814">
        <v>0.10607199999999999</v>
      </c>
      <c r="AX4814">
        <v>7.7403299999999994E-2</v>
      </c>
      <c r="AY4814">
        <v>4.0703200000000009E-2</v>
      </c>
      <c r="AZ4814">
        <v>3.9122300000000013E-2</v>
      </c>
      <c r="BA4814">
        <v>4.1292599999999999E-2</v>
      </c>
      <c r="BC4814" s="52">
        <v>100000</v>
      </c>
      <c r="BD4814" s="52">
        <v>100000</v>
      </c>
      <c r="BE4814">
        <v>0</v>
      </c>
      <c r="BF4814">
        <v>0</v>
      </c>
      <c r="BG4814">
        <v>0</v>
      </c>
    </row>
    <row r="4815" spans="1:59">
      <c r="A4815">
        <v>4814</v>
      </c>
      <c r="E4815">
        <v>9795.2054794520554</v>
      </c>
      <c r="K4815">
        <v>4045.5355503656428</v>
      </c>
      <c r="L4815">
        <v>4351.1855503656425</v>
      </c>
      <c r="M4815">
        <v>4656.8355503656421</v>
      </c>
      <c r="N4815">
        <v>4962.4855503656418</v>
      </c>
      <c r="O4815">
        <v>5268.1355503656414</v>
      </c>
      <c r="Q4815">
        <v>5742.2147417581518</v>
      </c>
      <c r="R4815">
        <v>5587.0798224237615</v>
      </c>
      <c r="S4815">
        <v>5431.9449030893711</v>
      </c>
      <c r="T4815">
        <v>5276.8099837549807</v>
      </c>
      <c r="U4815">
        <v>5121.6750644205904</v>
      </c>
      <c r="W4815">
        <v>0.68071999999999999</v>
      </c>
      <c r="AB4815">
        <v>1</v>
      </c>
      <c r="AC4815">
        <v>1</v>
      </c>
      <c r="AD4815">
        <v>1</v>
      </c>
      <c r="AE4815">
        <v>1</v>
      </c>
      <c r="AF4815">
        <v>1</v>
      </c>
      <c r="AL4815">
        <v>1.450855</v>
      </c>
      <c r="AM4815" s="5">
        <v>8.2470149993896484</v>
      </c>
      <c r="AN4815">
        <v>570.77625570776252</v>
      </c>
      <c r="AO4815">
        <f t="shared" si="75"/>
        <v>26826.48401826484</v>
      </c>
      <c r="AP4815">
        <v>684.93150684931504</v>
      </c>
      <c r="AQ4815">
        <v>0.106179</v>
      </c>
      <c r="AR4815">
        <v>7.7395700000000012E-2</v>
      </c>
      <c r="AS4815">
        <v>4.0911299999999998E-2</v>
      </c>
      <c r="AT4815">
        <v>3.9111699999999999E-2</v>
      </c>
      <c r="AU4815">
        <v>4.1277999999999995E-2</v>
      </c>
      <c r="AW4815">
        <v>0.10617900000000001</v>
      </c>
      <c r="AX4815">
        <v>7.7395699999999998E-2</v>
      </c>
      <c r="AY4815">
        <v>4.0911299999999998E-2</v>
      </c>
      <c r="AZ4815">
        <v>3.9111699999999999E-2</v>
      </c>
      <c r="BA4815">
        <v>4.1277999999999995E-2</v>
      </c>
      <c r="BC4815" s="52">
        <v>100000</v>
      </c>
      <c r="BD4815" s="52">
        <v>100000</v>
      </c>
      <c r="BE4815">
        <v>0</v>
      </c>
      <c r="BF4815">
        <v>0</v>
      </c>
      <c r="BG4815">
        <v>0</v>
      </c>
    </row>
    <row r="4816" spans="1:59">
      <c r="A4816">
        <v>4815</v>
      </c>
      <c r="E4816">
        <v>9795.2054794520554</v>
      </c>
      <c r="K4816">
        <v>3754.4266823407784</v>
      </c>
      <c r="L4816">
        <v>4176.2600156741119</v>
      </c>
      <c r="M4816">
        <v>4598.0933490074449</v>
      </c>
      <c r="N4816">
        <v>5019.9266823407779</v>
      </c>
      <c r="O4816">
        <v>5441.7600156741109</v>
      </c>
      <c r="Q4816">
        <v>5411.5372575993933</v>
      </c>
      <c r="R4816">
        <v>5265.3361081068697</v>
      </c>
      <c r="S4816">
        <v>5119.134958614346</v>
      </c>
      <c r="T4816">
        <v>4972.9338091218224</v>
      </c>
      <c r="U4816">
        <v>4826.7326596292987</v>
      </c>
      <c r="W4816">
        <v>0.5907</v>
      </c>
      <c r="AB4816">
        <v>1</v>
      </c>
      <c r="AC4816">
        <v>1</v>
      </c>
      <c r="AD4816">
        <v>1</v>
      </c>
      <c r="AE4816">
        <v>1</v>
      </c>
      <c r="AF4816">
        <v>1</v>
      </c>
      <c r="AL4816">
        <v>1.2423234000000001</v>
      </c>
      <c r="AM4816" s="5">
        <v>8.2440576553344727</v>
      </c>
      <c r="AN4816">
        <v>570.77625570776252</v>
      </c>
      <c r="AO4816">
        <f t="shared" si="75"/>
        <v>26826.48401826484</v>
      </c>
      <c r="AP4816">
        <v>684.93150684931504</v>
      </c>
      <c r="AQ4816">
        <v>0.106229</v>
      </c>
      <c r="AR4816">
        <v>7.73982E-2</v>
      </c>
      <c r="AS4816">
        <v>4.14642E-2</v>
      </c>
      <c r="AT4816">
        <v>3.9271099999999996E-2</v>
      </c>
      <c r="AU4816">
        <v>4.1263800000000003E-2</v>
      </c>
      <c r="AW4816">
        <v>0.106229</v>
      </c>
      <c r="AX4816">
        <v>7.7398200000000014E-2</v>
      </c>
      <c r="AY4816">
        <v>4.1464199999999993E-2</v>
      </c>
      <c r="AZ4816">
        <v>3.9271099999999989E-2</v>
      </c>
      <c r="BA4816">
        <v>4.1263800000000003E-2</v>
      </c>
      <c r="BC4816" s="52">
        <v>100000</v>
      </c>
      <c r="BD4816" s="52">
        <v>100000</v>
      </c>
      <c r="BE4816">
        <v>0</v>
      </c>
      <c r="BF4816">
        <v>0</v>
      </c>
      <c r="BG4816">
        <v>0</v>
      </c>
    </row>
    <row r="4817" spans="1:59">
      <c r="A4817">
        <v>4816</v>
      </c>
      <c r="E4817">
        <v>9795.2054794520554</v>
      </c>
      <c r="K4817">
        <v>3758.815258240651</v>
      </c>
      <c r="L4817">
        <v>4371.3535915739849</v>
      </c>
      <c r="M4817">
        <v>4983.8919249073188</v>
      </c>
      <c r="N4817">
        <v>5596.4302582406526</v>
      </c>
      <c r="O4817">
        <v>6208.9685915739865</v>
      </c>
      <c r="Q4817">
        <v>5750.4453290977272</v>
      </c>
      <c r="R4817">
        <v>5595.0880472694535</v>
      </c>
      <c r="S4817">
        <v>5439.7307654411798</v>
      </c>
      <c r="T4817">
        <v>5284.3734836129061</v>
      </c>
      <c r="U4817">
        <v>5129.0162017846324</v>
      </c>
      <c r="W4817">
        <v>0.45637</v>
      </c>
      <c r="AB4817">
        <v>1</v>
      </c>
      <c r="AC4817">
        <v>1</v>
      </c>
      <c r="AD4817">
        <v>1</v>
      </c>
      <c r="AE4817">
        <v>1</v>
      </c>
      <c r="AF4817">
        <v>1</v>
      </c>
      <c r="AL4817">
        <v>1.3570426</v>
      </c>
      <c r="AM4817" s="5">
        <v>8.0196447372436523</v>
      </c>
      <c r="AN4817">
        <v>570.77625570776252</v>
      </c>
      <c r="AO4817">
        <f t="shared" si="75"/>
        <v>26826.48401826484</v>
      </c>
      <c r="AP4817">
        <v>684.93150684931504</v>
      </c>
      <c r="AQ4817">
        <v>0.107224</v>
      </c>
      <c r="AR4817">
        <v>8.2707199999999995E-2</v>
      </c>
      <c r="AS4817">
        <v>4.3244999999999999E-2</v>
      </c>
      <c r="AT4817">
        <v>3.9708399999999998E-2</v>
      </c>
      <c r="AU4817">
        <v>4.16073E-2</v>
      </c>
      <c r="AW4817">
        <v>0.107224</v>
      </c>
      <c r="AX4817">
        <v>8.2707199999999995E-2</v>
      </c>
      <c r="AY4817">
        <v>4.3244999999999992E-2</v>
      </c>
      <c r="AZ4817">
        <v>3.9708399999999991E-2</v>
      </c>
      <c r="BA4817">
        <v>4.16073E-2</v>
      </c>
      <c r="BC4817" s="52">
        <v>100000</v>
      </c>
      <c r="BD4817" s="52">
        <v>100000</v>
      </c>
      <c r="BE4817">
        <v>0</v>
      </c>
      <c r="BF4817">
        <v>0</v>
      </c>
      <c r="BG4817">
        <v>0</v>
      </c>
    </row>
    <row r="4818" spans="1:59">
      <c r="A4818">
        <v>4817</v>
      </c>
      <c r="E4818">
        <v>9795.2054794520554</v>
      </c>
      <c r="K4818">
        <v>4105.5127543305643</v>
      </c>
      <c r="L4818">
        <v>4902.2944209972311</v>
      </c>
      <c r="M4818">
        <v>5699.0760876638979</v>
      </c>
      <c r="N4818">
        <v>6495.8577543305646</v>
      </c>
      <c r="O4818">
        <v>7292.6394209972314</v>
      </c>
      <c r="Q4818">
        <v>6071.489909274861</v>
      </c>
      <c r="R4818">
        <v>5907.4591054937619</v>
      </c>
      <c r="S4818">
        <v>5743.4283017126627</v>
      </c>
      <c r="T4818">
        <v>5579.3974979315635</v>
      </c>
      <c r="U4818">
        <v>5415.3666941504644</v>
      </c>
      <c r="W4818">
        <v>0.28688999999999998</v>
      </c>
      <c r="AB4818">
        <v>1</v>
      </c>
      <c r="AC4818">
        <v>1</v>
      </c>
      <c r="AD4818">
        <v>1</v>
      </c>
      <c r="AE4818">
        <v>1</v>
      </c>
      <c r="AF4818">
        <v>1</v>
      </c>
      <c r="AL4818">
        <v>0.98393344999999999</v>
      </c>
      <c r="AM4818" s="5">
        <v>7.9716424942016602</v>
      </c>
      <c r="AN4818">
        <v>570.77625570776252</v>
      </c>
      <c r="AO4818">
        <f t="shared" si="75"/>
        <v>26826.48401826484</v>
      </c>
      <c r="AP4818">
        <v>684.93150684931504</v>
      </c>
      <c r="AQ4818">
        <v>0.10978199999999999</v>
      </c>
      <c r="AR4818">
        <v>9.7115499999999993E-2</v>
      </c>
      <c r="AS4818">
        <v>8.8322600000000001E-2</v>
      </c>
      <c r="AT4818">
        <v>4.3209299999999999E-2</v>
      </c>
      <c r="AU4818">
        <v>4.3759700000000006E-2</v>
      </c>
      <c r="AW4818">
        <v>0.10978199999999998</v>
      </c>
      <c r="AX4818">
        <v>9.7115500000000007E-2</v>
      </c>
      <c r="AY4818">
        <v>8.8322600000000015E-2</v>
      </c>
      <c r="AZ4818">
        <v>4.3209299999999992E-2</v>
      </c>
      <c r="BA4818">
        <v>4.3759699999999999E-2</v>
      </c>
      <c r="BC4818" s="52">
        <v>100000</v>
      </c>
      <c r="BD4818" s="52">
        <v>100000</v>
      </c>
      <c r="BE4818">
        <v>0</v>
      </c>
      <c r="BF4818">
        <v>0</v>
      </c>
      <c r="BG4818">
        <v>0</v>
      </c>
    </row>
    <row r="4819" spans="1:59">
      <c r="A4819">
        <v>4818</v>
      </c>
      <c r="E4819">
        <v>9795.2054794520554</v>
      </c>
      <c r="K4819">
        <v>4670.90761609745</v>
      </c>
      <c r="L4819">
        <v>5501.3742827641163</v>
      </c>
      <c r="M4819">
        <v>6331.8409494307825</v>
      </c>
      <c r="N4819">
        <v>7162.3076160974488</v>
      </c>
      <c r="O4819">
        <v>7992.774282764115</v>
      </c>
      <c r="Q4819">
        <v>6347.9653324843639</v>
      </c>
      <c r="R4819">
        <v>6176.4651125908804</v>
      </c>
      <c r="S4819">
        <v>6004.9648926973969</v>
      </c>
      <c r="T4819">
        <v>5833.4646728039133</v>
      </c>
      <c r="U4819">
        <v>5661.9644529104298</v>
      </c>
      <c r="W4819">
        <v>0.10443000000000001</v>
      </c>
      <c r="AB4819">
        <v>1</v>
      </c>
      <c r="AC4819">
        <v>1</v>
      </c>
      <c r="AD4819">
        <v>1</v>
      </c>
      <c r="AE4819">
        <v>1</v>
      </c>
      <c r="AF4819">
        <v>1</v>
      </c>
      <c r="AL4819">
        <v>1.0425462000000001</v>
      </c>
      <c r="AM4819" s="5">
        <v>8.1300153732299805</v>
      </c>
      <c r="AN4819">
        <v>570.77625570776252</v>
      </c>
      <c r="AO4819">
        <f t="shared" si="75"/>
        <v>26826.48401826484</v>
      </c>
      <c r="AP4819">
        <v>684.93150684931504</v>
      </c>
      <c r="AQ4819">
        <v>0.115456</v>
      </c>
      <c r="AR4819">
        <v>0.10478799999999999</v>
      </c>
      <c r="AS4819">
        <v>9.7540800000000011E-2</v>
      </c>
      <c r="AT4819">
        <v>8.9882299999999998E-2</v>
      </c>
      <c r="AU4819">
        <v>5.2013800000000006E-2</v>
      </c>
      <c r="AW4819">
        <v>0.11545599999999999</v>
      </c>
      <c r="AX4819">
        <v>0.10478799999999998</v>
      </c>
      <c r="AY4819">
        <v>9.7540800000000025E-2</v>
      </c>
      <c r="AZ4819">
        <v>8.9882300000000012E-2</v>
      </c>
      <c r="BA4819">
        <v>5.2013800000000013E-2</v>
      </c>
      <c r="BC4819" s="52">
        <v>100000</v>
      </c>
      <c r="BD4819" s="52">
        <v>100000</v>
      </c>
      <c r="BE4819">
        <v>0</v>
      </c>
      <c r="BF4819">
        <v>0</v>
      </c>
      <c r="BG4819">
        <v>0</v>
      </c>
    </row>
    <row r="4820" spans="1:59">
      <c r="A4820">
        <v>4819</v>
      </c>
      <c r="E4820">
        <v>9795.2054794520554</v>
      </c>
      <c r="K4820">
        <v>5064.4165884526683</v>
      </c>
      <c r="L4820">
        <v>5834.7165884526685</v>
      </c>
      <c r="M4820">
        <v>6605.0165884526687</v>
      </c>
      <c r="N4820">
        <v>7375.3165884526688</v>
      </c>
      <c r="O4820">
        <v>8145.616588452669</v>
      </c>
      <c r="Q4820">
        <v>7007.5946933841269</v>
      </c>
      <c r="R4820">
        <v>6818.2735535514648</v>
      </c>
      <c r="S4820">
        <v>6628.9524137188027</v>
      </c>
      <c r="T4820">
        <v>6439.6312738861407</v>
      </c>
      <c r="U4820">
        <v>6250.3101340534786</v>
      </c>
      <c r="W4820">
        <v>2.6069999999999999E-2</v>
      </c>
      <c r="AB4820">
        <v>1</v>
      </c>
      <c r="AC4820">
        <v>1</v>
      </c>
      <c r="AD4820">
        <v>1</v>
      </c>
      <c r="AE4820">
        <v>1</v>
      </c>
      <c r="AF4820">
        <v>1</v>
      </c>
      <c r="AL4820">
        <v>2.7002725999999999</v>
      </c>
      <c r="AM4820" s="5">
        <v>8.2077322006225586</v>
      </c>
      <c r="AN4820">
        <v>570.77625570776252</v>
      </c>
      <c r="AO4820">
        <f t="shared" si="75"/>
        <v>26826.48401826484</v>
      </c>
      <c r="AP4820">
        <v>684.93150684931504</v>
      </c>
      <c r="AQ4820">
        <v>0.11570399999999999</v>
      </c>
      <c r="AR4820">
        <v>0.13562000000000002</v>
      </c>
      <c r="AS4820">
        <v>0.105351</v>
      </c>
      <c r="AT4820">
        <v>0.106119</v>
      </c>
      <c r="AU4820">
        <v>0.10428</v>
      </c>
      <c r="AW4820">
        <v>0.11570399999999999</v>
      </c>
      <c r="AX4820">
        <v>0.13562000000000002</v>
      </c>
      <c r="AY4820">
        <v>0.10535100000000001</v>
      </c>
      <c r="AZ4820">
        <v>0.106119</v>
      </c>
      <c r="BA4820">
        <v>0.10428</v>
      </c>
      <c r="BC4820" s="52">
        <v>100000</v>
      </c>
      <c r="BD4820" s="52">
        <v>100000</v>
      </c>
      <c r="BE4820">
        <v>0</v>
      </c>
      <c r="BF4820">
        <v>0</v>
      </c>
      <c r="BG4820">
        <v>0</v>
      </c>
    </row>
    <row r="4821" spans="1:59">
      <c r="A4821">
        <v>4820</v>
      </c>
      <c r="E4821">
        <v>9795.2054794520554</v>
      </c>
      <c r="K4821">
        <v>5051.9822900696972</v>
      </c>
      <c r="L4821">
        <v>5693.5872900696977</v>
      </c>
      <c r="M4821">
        <v>6335.1922900696973</v>
      </c>
      <c r="N4821">
        <v>6976.7972900696968</v>
      </c>
      <c r="O4821">
        <v>7618.4022900696964</v>
      </c>
      <c r="Q4821">
        <v>7245.6826487721137</v>
      </c>
      <c r="R4821">
        <v>7049.929190267575</v>
      </c>
      <c r="S4821">
        <v>6854.1757317630363</v>
      </c>
      <c r="T4821">
        <v>6658.4222732584976</v>
      </c>
      <c r="U4821">
        <v>6462.6688147539589</v>
      </c>
      <c r="W4821">
        <v>0</v>
      </c>
      <c r="AB4821">
        <v>1</v>
      </c>
      <c r="AC4821">
        <v>1</v>
      </c>
      <c r="AD4821">
        <v>1</v>
      </c>
      <c r="AE4821">
        <v>1</v>
      </c>
      <c r="AF4821">
        <v>1</v>
      </c>
      <c r="AL4821">
        <v>4.63124</v>
      </c>
      <c r="AM4821" s="5">
        <v>7.7918152809143066</v>
      </c>
      <c r="AN4821">
        <v>570.77625570776252</v>
      </c>
      <c r="AO4821">
        <f t="shared" si="75"/>
        <v>26826.48401826484</v>
      </c>
      <c r="AP4821">
        <v>684.93150684931504</v>
      </c>
      <c r="AQ4821">
        <v>0.11519700000000001</v>
      </c>
      <c r="AR4821">
        <v>0.13213999999999998</v>
      </c>
      <c r="AS4821">
        <v>0.10542600000000001</v>
      </c>
      <c r="AT4821">
        <v>0.106237</v>
      </c>
      <c r="AU4821">
        <v>0.105614</v>
      </c>
      <c r="AW4821">
        <v>0.11519700000000001</v>
      </c>
      <c r="AX4821">
        <v>0.13213999999999998</v>
      </c>
      <c r="AY4821">
        <v>0.10542600000000001</v>
      </c>
      <c r="AZ4821">
        <v>0.10623700000000001</v>
      </c>
      <c r="BA4821">
        <v>0.105614</v>
      </c>
      <c r="BC4821" s="52">
        <v>100000</v>
      </c>
      <c r="BD4821" s="52">
        <v>100000</v>
      </c>
      <c r="BE4821">
        <v>0</v>
      </c>
      <c r="BF4821">
        <v>0</v>
      </c>
      <c r="BG4821">
        <v>0</v>
      </c>
    </row>
    <row r="4822" spans="1:59">
      <c r="A4822">
        <v>4821</v>
      </c>
      <c r="E4822">
        <v>9795.2054794520554</v>
      </c>
      <c r="K4822">
        <v>4949.5821857393421</v>
      </c>
      <c r="L4822">
        <v>5473.2996857393418</v>
      </c>
      <c r="M4822">
        <v>5997.0171857393416</v>
      </c>
      <c r="N4822">
        <v>6520.7346857393413</v>
      </c>
      <c r="O4822">
        <v>7044.4521857393411</v>
      </c>
      <c r="Q4822">
        <v>6714.0115139440677</v>
      </c>
      <c r="R4822">
        <v>6532.6219839103496</v>
      </c>
      <c r="S4822">
        <v>6351.2324538766316</v>
      </c>
      <c r="T4822">
        <v>6169.8429238429135</v>
      </c>
      <c r="U4822">
        <v>5988.4533938091954</v>
      </c>
      <c r="W4822">
        <v>0</v>
      </c>
      <c r="AB4822">
        <v>1</v>
      </c>
      <c r="AC4822">
        <v>1</v>
      </c>
      <c r="AD4822">
        <v>1</v>
      </c>
      <c r="AE4822">
        <v>1</v>
      </c>
      <c r="AF4822">
        <v>1</v>
      </c>
      <c r="AL4822">
        <v>4.3789119999999997</v>
      </c>
      <c r="AM4822" s="5">
        <v>8.1759614944458008</v>
      </c>
      <c r="AN4822">
        <v>570.77625570776252</v>
      </c>
      <c r="AO4822">
        <f t="shared" si="75"/>
        <v>26826.48401826484</v>
      </c>
      <c r="AP4822">
        <v>684.93150684931504</v>
      </c>
      <c r="AQ4822">
        <v>0.11364700000000001</v>
      </c>
      <c r="AR4822">
        <v>0.107347</v>
      </c>
      <c r="AS4822">
        <v>0.102381</v>
      </c>
      <c r="AT4822">
        <v>0.10445399999999999</v>
      </c>
      <c r="AU4822">
        <v>8.7584999999999996E-2</v>
      </c>
      <c r="AW4822">
        <v>0.11364700000000001</v>
      </c>
      <c r="AX4822">
        <v>0.10734700000000001</v>
      </c>
      <c r="AY4822">
        <v>0.10238099999999999</v>
      </c>
      <c r="AZ4822">
        <v>0.10445399999999998</v>
      </c>
      <c r="BA4822">
        <v>8.758500000000001E-2</v>
      </c>
      <c r="BC4822" s="52">
        <v>100000</v>
      </c>
      <c r="BD4822" s="52">
        <v>100000</v>
      </c>
      <c r="BE4822">
        <v>0</v>
      </c>
      <c r="BF4822">
        <v>0</v>
      </c>
      <c r="BG4822">
        <v>0</v>
      </c>
    </row>
    <row r="4823" spans="1:59">
      <c r="A4823">
        <v>4822</v>
      </c>
      <c r="E4823">
        <v>9795.2054794520554</v>
      </c>
      <c r="K4823">
        <v>4764.5305686280599</v>
      </c>
      <c r="L4823">
        <v>5239.4364019613931</v>
      </c>
      <c r="M4823">
        <v>5714.3422352947264</v>
      </c>
      <c r="N4823">
        <v>6189.2480686280596</v>
      </c>
      <c r="O4823">
        <v>6664.1539019613929</v>
      </c>
      <c r="Q4823">
        <v>5314.0242082195728</v>
      </c>
      <c r="R4823">
        <v>5170.4575270174719</v>
      </c>
      <c r="S4823">
        <v>5026.890845815371</v>
      </c>
      <c r="T4823">
        <v>4883.3241646132701</v>
      </c>
      <c r="U4823">
        <v>4739.7574834111692</v>
      </c>
      <c r="W4823">
        <v>0</v>
      </c>
      <c r="AB4823">
        <v>1</v>
      </c>
      <c r="AC4823">
        <v>1</v>
      </c>
      <c r="AD4823">
        <v>1</v>
      </c>
      <c r="AE4823">
        <v>1</v>
      </c>
      <c r="AF4823">
        <v>1</v>
      </c>
      <c r="AL4823">
        <v>4.6006600000000004</v>
      </c>
      <c r="AM4823" s="5">
        <v>10.88530254364014</v>
      </c>
      <c r="AN4823">
        <v>570.77625570776252</v>
      </c>
      <c r="AO4823">
        <f t="shared" si="75"/>
        <v>26826.48401826484</v>
      </c>
      <c r="AP4823">
        <v>684.93150684931504</v>
      </c>
      <c r="AQ4823">
        <v>0.11138500000000001</v>
      </c>
      <c r="AR4823">
        <v>0.101702</v>
      </c>
      <c r="AS4823">
        <v>9.3235899999999997E-2</v>
      </c>
      <c r="AT4823">
        <v>8.5122699999999996E-2</v>
      </c>
      <c r="AU4823">
        <v>5.26697E-2</v>
      </c>
      <c r="AW4823">
        <v>0.111385</v>
      </c>
      <c r="AX4823">
        <v>0.101702</v>
      </c>
      <c r="AY4823">
        <v>9.3235899999999997E-2</v>
      </c>
      <c r="AZ4823">
        <v>8.5122699999999982E-2</v>
      </c>
      <c r="BA4823">
        <v>5.26697E-2</v>
      </c>
      <c r="BC4823" s="52">
        <v>100000</v>
      </c>
      <c r="BD4823" s="52">
        <v>100000</v>
      </c>
      <c r="BE4823">
        <v>0</v>
      </c>
      <c r="BF4823">
        <v>0</v>
      </c>
      <c r="BG4823">
        <v>0</v>
      </c>
    </row>
    <row r="4824" spans="1:59">
      <c r="A4824">
        <v>4823</v>
      </c>
      <c r="E4824">
        <v>9795.2054794520554</v>
      </c>
      <c r="K4824">
        <v>3464.049243632559</v>
      </c>
      <c r="L4824">
        <v>3837.5667436325589</v>
      </c>
      <c r="M4824">
        <v>4211.0842436325593</v>
      </c>
      <c r="N4824">
        <v>4584.6017436325592</v>
      </c>
      <c r="O4824">
        <v>4958.1192436325591</v>
      </c>
      <c r="Q4824">
        <v>2995.4723189313072</v>
      </c>
      <c r="R4824">
        <v>2914.544946578857</v>
      </c>
      <c r="S4824">
        <v>2833.6175742264068</v>
      </c>
      <c r="T4824">
        <v>2752.6902018739565</v>
      </c>
      <c r="U4824">
        <v>2671.7628295215063</v>
      </c>
      <c r="W4824">
        <v>0</v>
      </c>
      <c r="AB4824">
        <v>1</v>
      </c>
      <c r="AC4824">
        <v>1</v>
      </c>
      <c r="AD4824">
        <v>1</v>
      </c>
      <c r="AE4824">
        <v>1</v>
      </c>
      <c r="AF4824">
        <v>1</v>
      </c>
      <c r="AL4824">
        <v>4.0333547999999997</v>
      </c>
      <c r="AM4824" s="5">
        <v>11.999739646911619</v>
      </c>
      <c r="AN4824">
        <v>570.77625570776252</v>
      </c>
      <c r="AO4824">
        <f t="shared" si="75"/>
        <v>26826.48401826484</v>
      </c>
      <c r="AP4824">
        <v>684.93150684931504</v>
      </c>
      <c r="AQ4824">
        <v>0.108914</v>
      </c>
      <c r="AR4824">
        <v>9.6781199999999998E-2</v>
      </c>
      <c r="AS4824">
        <v>8.7956800000000002E-2</v>
      </c>
      <c r="AT4824">
        <v>8.4224300000000002E-2</v>
      </c>
      <c r="AU4824">
        <v>5.0161000000000004E-2</v>
      </c>
      <c r="AW4824">
        <v>0.108914</v>
      </c>
      <c r="AX4824">
        <v>9.6781199999999998E-2</v>
      </c>
      <c r="AY4824">
        <v>8.7956799999999988E-2</v>
      </c>
      <c r="AZ4824">
        <v>8.4224300000000016E-2</v>
      </c>
      <c r="BA4824">
        <v>5.0160999999999997E-2</v>
      </c>
      <c r="BC4824" s="52">
        <v>100000</v>
      </c>
      <c r="BD4824" s="52">
        <v>100000</v>
      </c>
      <c r="BE4824">
        <v>0</v>
      </c>
      <c r="BF4824">
        <v>0</v>
      </c>
      <c r="BG4824">
        <v>0</v>
      </c>
    </row>
    <row r="4825" spans="1:59">
      <c r="A4825">
        <v>4824</v>
      </c>
      <c r="E4825">
        <v>9795.2054794520554</v>
      </c>
      <c r="K4825">
        <v>2477.2222843140671</v>
      </c>
      <c r="L4825">
        <v>2688.9647843140669</v>
      </c>
      <c r="M4825">
        <v>2900.7072843140668</v>
      </c>
      <c r="N4825">
        <v>3112.4497843140666</v>
      </c>
      <c r="O4825">
        <v>3324.1922843140665</v>
      </c>
      <c r="Q4825">
        <v>1632.6179925667041</v>
      </c>
      <c r="R4825">
        <v>1588.510263122273</v>
      </c>
      <c r="S4825">
        <v>1544.402533677842</v>
      </c>
      <c r="T4825">
        <v>1500.294804233411</v>
      </c>
      <c r="U4825">
        <v>1456.18707478898</v>
      </c>
      <c r="W4825">
        <v>0</v>
      </c>
      <c r="AB4825">
        <v>1</v>
      </c>
      <c r="AC4825">
        <v>1</v>
      </c>
      <c r="AD4825">
        <v>1</v>
      </c>
      <c r="AE4825">
        <v>1</v>
      </c>
      <c r="AF4825">
        <v>1</v>
      </c>
      <c r="AL4825">
        <v>5.4144753999999997</v>
      </c>
      <c r="AM4825" s="5">
        <v>12.99147319793701</v>
      </c>
      <c r="AN4825">
        <v>570.77625570776252</v>
      </c>
      <c r="AO4825">
        <f t="shared" si="75"/>
        <v>26826.48401826484</v>
      </c>
      <c r="AP4825">
        <v>684.93150684931504</v>
      </c>
      <c r="AQ4825">
        <v>0.10677400000000001</v>
      </c>
      <c r="AR4825">
        <v>8.9703900000000003E-2</v>
      </c>
      <c r="AS4825">
        <v>8.4445099999999995E-2</v>
      </c>
      <c r="AT4825">
        <v>8.0897300000000005E-2</v>
      </c>
      <c r="AU4825">
        <v>4.9686999999999995E-2</v>
      </c>
      <c r="AW4825">
        <v>0.10677400000000002</v>
      </c>
      <c r="AX4825">
        <v>8.9703899999999989E-2</v>
      </c>
      <c r="AY4825">
        <v>8.4445099999999981E-2</v>
      </c>
      <c r="AZ4825">
        <v>8.0897299999999991E-2</v>
      </c>
      <c r="BA4825">
        <v>4.9686999999999995E-2</v>
      </c>
      <c r="BC4825" s="52">
        <v>100000</v>
      </c>
      <c r="BD4825" s="52">
        <v>100000</v>
      </c>
      <c r="BE4825">
        <v>0</v>
      </c>
      <c r="BF4825">
        <v>0</v>
      </c>
      <c r="BG4825">
        <v>0</v>
      </c>
    </row>
    <row r="4826" spans="1:59">
      <c r="A4826">
        <v>4825</v>
      </c>
      <c r="E4826">
        <v>9795.2054794520554</v>
      </c>
      <c r="K4826">
        <v>2057.4036863818928</v>
      </c>
      <c r="L4826">
        <v>2157.7186863818929</v>
      </c>
      <c r="M4826">
        <v>2258.0336863818929</v>
      </c>
      <c r="N4826">
        <v>2358.348686381893</v>
      </c>
      <c r="O4826">
        <v>2458.6636863818931</v>
      </c>
      <c r="Q4826">
        <v>1823.098655348555</v>
      </c>
      <c r="R4826">
        <v>1773.8447926326066</v>
      </c>
      <c r="S4826">
        <v>1724.5909299166583</v>
      </c>
      <c r="T4826">
        <v>1675.33706720071</v>
      </c>
      <c r="U4826">
        <v>1626.0832044847616</v>
      </c>
      <c r="W4826">
        <v>0</v>
      </c>
      <c r="AB4826">
        <v>1</v>
      </c>
      <c r="AC4826">
        <v>1</v>
      </c>
      <c r="AD4826">
        <v>1</v>
      </c>
      <c r="AE4826">
        <v>1</v>
      </c>
      <c r="AF4826">
        <v>1</v>
      </c>
      <c r="AL4826">
        <v>4.6332599999999999</v>
      </c>
      <c r="AM4826" s="5">
        <v>12.803807258605961</v>
      </c>
      <c r="AN4826">
        <v>570.77625570776252</v>
      </c>
      <c r="AO4826">
        <f t="shared" si="75"/>
        <v>26826.48401826484</v>
      </c>
      <c r="AP4826">
        <v>684.93150684931504</v>
      </c>
      <c r="AQ4826">
        <v>0.10581600000000001</v>
      </c>
      <c r="AR4826">
        <v>8.645520000000001E-2</v>
      </c>
      <c r="AS4826">
        <v>7.8385499999999997E-2</v>
      </c>
      <c r="AT4826">
        <v>7.4593900000000005E-2</v>
      </c>
      <c r="AU4826">
        <v>4.8687899999999999E-2</v>
      </c>
      <c r="AW4826">
        <v>0.10581600000000001</v>
      </c>
      <c r="AX4826">
        <v>8.6455199999999996E-2</v>
      </c>
      <c r="AY4826">
        <v>7.8385499999999983E-2</v>
      </c>
      <c r="AZ4826">
        <v>7.4593900000000005E-2</v>
      </c>
      <c r="BA4826">
        <v>4.8687899999999992E-2</v>
      </c>
      <c r="BC4826" s="52">
        <v>100000</v>
      </c>
      <c r="BD4826" s="52">
        <v>100000</v>
      </c>
      <c r="BE4826">
        <v>0</v>
      </c>
      <c r="BF4826">
        <v>0</v>
      </c>
      <c r="BG4826">
        <v>0</v>
      </c>
    </row>
    <row r="4827" spans="1:59">
      <c r="A4827">
        <v>4826</v>
      </c>
      <c r="E4827">
        <v>9795.2054794520554</v>
      </c>
      <c r="K4827">
        <v>1898.6917774075343</v>
      </c>
      <c r="L4827">
        <v>1948.0242774075343</v>
      </c>
      <c r="M4827">
        <v>1997.3567774075343</v>
      </c>
      <c r="N4827">
        <v>2046.6892774075343</v>
      </c>
      <c r="O4827">
        <v>2096.0217774075345</v>
      </c>
      <c r="Q4827">
        <v>1637.946673518117</v>
      </c>
      <c r="R4827">
        <v>1593.6949814356467</v>
      </c>
      <c r="S4827">
        <v>1549.4432893531764</v>
      </c>
      <c r="T4827">
        <v>1505.1915972707061</v>
      </c>
      <c r="U4827">
        <v>1460.9399051882358</v>
      </c>
      <c r="W4827">
        <v>0</v>
      </c>
      <c r="AB4827">
        <v>1</v>
      </c>
      <c r="AC4827">
        <v>1</v>
      </c>
      <c r="AD4827">
        <v>1</v>
      </c>
      <c r="AE4827">
        <v>1</v>
      </c>
      <c r="AF4827">
        <v>1</v>
      </c>
      <c r="AL4827">
        <v>4.2068839999999996</v>
      </c>
      <c r="AM4827" s="5">
        <v>12.44712924957275</v>
      </c>
      <c r="AN4827">
        <v>570.77625570776252</v>
      </c>
      <c r="AO4827">
        <f t="shared" si="75"/>
        <v>26826.48401826484</v>
      </c>
      <c r="AP4827">
        <v>684.93150684931504</v>
      </c>
      <c r="AQ4827">
        <v>0.106257</v>
      </c>
      <c r="AR4827">
        <v>8.7225399999999995E-2</v>
      </c>
      <c r="AS4827">
        <v>7.9390799999999997E-2</v>
      </c>
      <c r="AT4827">
        <v>7.5092800000000001E-2</v>
      </c>
      <c r="AU4827">
        <v>4.8841500000000003E-2</v>
      </c>
      <c r="AW4827">
        <v>0.106257</v>
      </c>
      <c r="AX4827">
        <v>8.7225399999999995E-2</v>
      </c>
      <c r="AY4827">
        <v>7.9390799999999997E-2</v>
      </c>
      <c r="AZ4827">
        <v>7.5092800000000001E-2</v>
      </c>
      <c r="BA4827">
        <v>4.8841499999999996E-2</v>
      </c>
      <c r="BC4827" s="52">
        <v>100000</v>
      </c>
      <c r="BD4827" s="52">
        <v>100000</v>
      </c>
      <c r="BE4827">
        <v>0</v>
      </c>
      <c r="BF4827">
        <v>0</v>
      </c>
      <c r="BG4827">
        <v>0</v>
      </c>
    </row>
    <row r="4828" spans="1:59">
      <c r="A4828">
        <v>4827</v>
      </c>
      <c r="E4828">
        <v>9795.2054794520554</v>
      </c>
      <c r="K4828">
        <v>1852.6141264149787</v>
      </c>
      <c r="L4828">
        <v>1892.8991264149788</v>
      </c>
      <c r="M4828">
        <v>1933.1841264149789</v>
      </c>
      <c r="N4828">
        <v>1973.469126414979</v>
      </c>
      <c r="O4828">
        <v>2013.7541264149791</v>
      </c>
      <c r="Q4828">
        <v>1836.575447457778</v>
      </c>
      <c r="R4828">
        <v>1786.9574878775611</v>
      </c>
      <c r="S4828">
        <v>1737.3395282973443</v>
      </c>
      <c r="T4828">
        <v>1687.7215687171274</v>
      </c>
      <c r="U4828">
        <v>1638.1036091369106</v>
      </c>
      <c r="W4828">
        <v>0</v>
      </c>
      <c r="AB4828">
        <v>1</v>
      </c>
      <c r="AC4828">
        <v>1</v>
      </c>
      <c r="AD4828">
        <v>1</v>
      </c>
      <c r="AE4828">
        <v>1</v>
      </c>
      <c r="AF4828">
        <v>1</v>
      </c>
      <c r="AL4828">
        <v>5.1947346000000003</v>
      </c>
      <c r="AM4828" s="5">
        <v>11.646457672119141</v>
      </c>
      <c r="AN4828">
        <v>570.77625570776252</v>
      </c>
      <c r="AO4828">
        <f t="shared" si="75"/>
        <v>26826.48401826484</v>
      </c>
      <c r="AP4828">
        <v>684.93150684931504</v>
      </c>
      <c r="AQ4828">
        <v>0.10618999999999999</v>
      </c>
      <c r="AR4828">
        <v>8.57406E-2</v>
      </c>
      <c r="AS4828">
        <v>7.7891699999999994E-2</v>
      </c>
      <c r="AT4828">
        <v>7.40339E-2</v>
      </c>
      <c r="AU4828">
        <v>4.8667999999999996E-2</v>
      </c>
      <c r="AW4828">
        <v>0.10618999999999999</v>
      </c>
      <c r="AX4828">
        <v>8.5740599999999986E-2</v>
      </c>
      <c r="AY4828">
        <v>7.7891699999999994E-2</v>
      </c>
      <c r="AZ4828">
        <v>7.40339E-2</v>
      </c>
      <c r="BA4828">
        <v>4.8668000000000003E-2</v>
      </c>
      <c r="BC4828" s="52">
        <v>100000</v>
      </c>
      <c r="BD4828" s="52">
        <v>100000</v>
      </c>
      <c r="BE4828">
        <v>0</v>
      </c>
      <c r="BF4828">
        <v>0</v>
      </c>
      <c r="BG4828">
        <v>0</v>
      </c>
    </row>
    <row r="4829" spans="1:59">
      <c r="A4829">
        <v>4828</v>
      </c>
      <c r="E4829">
        <v>9795.2054794520554</v>
      </c>
      <c r="K4829">
        <v>1886.9895168379965</v>
      </c>
      <c r="L4829">
        <v>1928.0995168379964</v>
      </c>
      <c r="M4829">
        <v>1969.2095168379963</v>
      </c>
      <c r="N4829">
        <v>2010.3195168379962</v>
      </c>
      <c r="O4829">
        <v>2051.4295168379963</v>
      </c>
      <c r="Q4829">
        <v>3202.759392453831</v>
      </c>
      <c r="R4829">
        <v>3116.2318353311443</v>
      </c>
      <c r="S4829">
        <v>3029.7042782084577</v>
      </c>
      <c r="T4829">
        <v>2943.1767210857711</v>
      </c>
      <c r="U4829">
        <v>2856.6491639630844</v>
      </c>
      <c r="W4829">
        <v>0</v>
      </c>
      <c r="AB4829">
        <v>1</v>
      </c>
      <c r="AC4829">
        <v>1</v>
      </c>
      <c r="AD4829">
        <v>1</v>
      </c>
      <c r="AE4829">
        <v>1</v>
      </c>
      <c r="AF4829">
        <v>1</v>
      </c>
      <c r="AL4829">
        <v>5.8927335999999997</v>
      </c>
      <c r="AM4829" s="5">
        <v>11.08678722381592</v>
      </c>
      <c r="AN4829">
        <v>570.77625570776252</v>
      </c>
      <c r="AO4829">
        <f t="shared" si="75"/>
        <v>26826.48401826484</v>
      </c>
      <c r="AP4829">
        <v>684.93150684931504</v>
      </c>
      <c r="AQ4829">
        <v>0.10294299999999999</v>
      </c>
      <c r="AR4829">
        <v>8.0119900000000008E-2</v>
      </c>
      <c r="AS4829">
        <v>6.8495399999999998E-2</v>
      </c>
      <c r="AT4829">
        <v>4.9342299999999999E-2</v>
      </c>
      <c r="AU4829">
        <v>4.5426499999999995E-2</v>
      </c>
      <c r="AW4829">
        <v>0.10294299999999999</v>
      </c>
      <c r="AX4829">
        <v>8.0119900000000008E-2</v>
      </c>
      <c r="AY4829">
        <v>6.8495399999999998E-2</v>
      </c>
      <c r="AZ4829">
        <v>4.9342299999999992E-2</v>
      </c>
      <c r="BA4829">
        <v>4.5426499999999995E-2</v>
      </c>
      <c r="BC4829" s="52">
        <v>100000</v>
      </c>
      <c r="BD4829" s="52">
        <v>100000</v>
      </c>
      <c r="BE4829">
        <v>0</v>
      </c>
      <c r="BF4829">
        <v>0</v>
      </c>
      <c r="BG4829">
        <v>0</v>
      </c>
    </row>
    <row r="4830" spans="1:59">
      <c r="A4830">
        <v>4829</v>
      </c>
      <c r="E4830">
        <v>9795.2054794520554</v>
      </c>
      <c r="K4830">
        <v>2369.7077653314373</v>
      </c>
      <c r="L4830">
        <v>2409.0302653314375</v>
      </c>
      <c r="M4830">
        <v>2448.3527653314377</v>
      </c>
      <c r="N4830">
        <v>2487.6752653314379</v>
      </c>
      <c r="O4830">
        <v>2526.9977653314381</v>
      </c>
      <c r="Q4830">
        <v>6325.949659968539</v>
      </c>
      <c r="R4830">
        <v>6155.0442273449917</v>
      </c>
      <c r="S4830">
        <v>5984.1387947214444</v>
      </c>
      <c r="T4830">
        <v>5813.233362097897</v>
      </c>
      <c r="U4830">
        <v>5642.3279294743497</v>
      </c>
      <c r="W4830">
        <v>0</v>
      </c>
      <c r="AB4830">
        <v>1</v>
      </c>
      <c r="AC4830">
        <v>1</v>
      </c>
      <c r="AD4830">
        <v>1</v>
      </c>
      <c r="AE4830">
        <v>1</v>
      </c>
      <c r="AF4830">
        <v>1</v>
      </c>
      <c r="AL4830">
        <v>4.9330791999999999</v>
      </c>
      <c r="AM4830" s="5">
        <v>10.31215858459473</v>
      </c>
      <c r="AN4830">
        <v>570.77625570776252</v>
      </c>
      <c r="AO4830">
        <f t="shared" si="75"/>
        <v>26826.48401826484</v>
      </c>
      <c r="AP4830">
        <v>684.93150684931504</v>
      </c>
      <c r="AQ4830">
        <v>0.10237</v>
      </c>
      <c r="AR4830">
        <v>8.0334000000000003E-2</v>
      </c>
      <c r="AS4830">
        <v>6.5096500000000002E-2</v>
      </c>
      <c r="AT4830">
        <v>5.0889499999999997E-2</v>
      </c>
      <c r="AU4830">
        <v>4.5594499999999996E-2</v>
      </c>
      <c r="AW4830">
        <v>0.10237</v>
      </c>
      <c r="AX4830">
        <v>8.0334000000000003E-2</v>
      </c>
      <c r="AY4830">
        <v>6.5096500000000002E-2</v>
      </c>
      <c r="AZ4830">
        <v>5.088949999999999E-2</v>
      </c>
      <c r="BA4830">
        <v>4.5594499999999996E-2</v>
      </c>
      <c r="BC4830" s="52">
        <v>100000</v>
      </c>
      <c r="BD4830" s="52">
        <v>100000</v>
      </c>
      <c r="BE4830">
        <v>0</v>
      </c>
      <c r="BF4830">
        <v>0</v>
      </c>
      <c r="BG4830">
        <v>0</v>
      </c>
    </row>
    <row r="4831" spans="1:59">
      <c r="A4831">
        <v>4830</v>
      </c>
      <c r="E4831">
        <v>9795.2054794520554</v>
      </c>
      <c r="K4831">
        <v>3183.0148749143259</v>
      </c>
      <c r="L4831">
        <v>3225.3623749143258</v>
      </c>
      <c r="M4831">
        <v>3267.7098749143256</v>
      </c>
      <c r="N4831">
        <v>3310.0573749143255</v>
      </c>
      <c r="O4831">
        <v>3352.4048749143253</v>
      </c>
      <c r="Q4831">
        <v>7901.0956538187147</v>
      </c>
      <c r="R4831">
        <v>7687.6351847887727</v>
      </c>
      <c r="S4831">
        <v>7474.1747157588306</v>
      </c>
      <c r="T4831">
        <v>7260.7142467288886</v>
      </c>
      <c r="U4831">
        <v>7047.2537776989466</v>
      </c>
      <c r="W4831">
        <v>4.0149999999999998E-2</v>
      </c>
      <c r="AB4831">
        <v>1</v>
      </c>
      <c r="AC4831">
        <v>1</v>
      </c>
      <c r="AD4831">
        <v>1</v>
      </c>
      <c r="AE4831">
        <v>1</v>
      </c>
      <c r="AF4831">
        <v>1</v>
      </c>
      <c r="AL4831">
        <v>4.2787765999999996</v>
      </c>
      <c r="AM4831" s="5">
        <v>10.57385730743408</v>
      </c>
      <c r="AN4831">
        <v>570.77625570776252</v>
      </c>
      <c r="AO4831">
        <f t="shared" si="75"/>
        <v>26826.48401826484</v>
      </c>
      <c r="AP4831">
        <v>684.93150684931504</v>
      </c>
      <c r="AQ4831">
        <v>0.100438</v>
      </c>
      <c r="AR4831">
        <v>7.8474000000000002E-2</v>
      </c>
      <c r="AS4831">
        <v>4.4068800000000005E-2</v>
      </c>
      <c r="AT4831">
        <v>4.3721099999999999E-2</v>
      </c>
      <c r="AU4831">
        <v>4.4474800000000002E-2</v>
      </c>
      <c r="AW4831">
        <v>0.10043800000000001</v>
      </c>
      <c r="AX4831">
        <v>7.8474000000000002E-2</v>
      </c>
      <c r="AY4831">
        <v>4.4068800000000005E-2</v>
      </c>
      <c r="AZ4831">
        <v>4.3721099999999999E-2</v>
      </c>
      <c r="BA4831">
        <v>4.4474799999999995E-2</v>
      </c>
      <c r="BC4831" s="52">
        <v>100000</v>
      </c>
      <c r="BD4831" s="52">
        <v>100000</v>
      </c>
      <c r="BE4831">
        <v>0</v>
      </c>
      <c r="BF4831">
        <v>0</v>
      </c>
      <c r="BG4831">
        <v>0</v>
      </c>
    </row>
    <row r="4832" spans="1:59">
      <c r="A4832">
        <v>4831</v>
      </c>
      <c r="E4832">
        <v>9795.2054794520554</v>
      </c>
      <c r="K4832">
        <v>3722.0502523986684</v>
      </c>
      <c r="L4832">
        <v>3762.8852523986684</v>
      </c>
      <c r="M4832">
        <v>3803.7202523986684</v>
      </c>
      <c r="N4832">
        <v>3844.5552523986685</v>
      </c>
      <c r="O4832">
        <v>3885.3902523986685</v>
      </c>
      <c r="Q4832">
        <v>8686.1571031763524</v>
      </c>
      <c r="R4832">
        <v>8451.4869713169974</v>
      </c>
      <c r="S4832">
        <v>8216.8168394576423</v>
      </c>
      <c r="T4832">
        <v>7982.1467075982873</v>
      </c>
      <c r="U4832">
        <v>7747.4765757389323</v>
      </c>
      <c r="W4832">
        <v>0.12887000000000001</v>
      </c>
      <c r="AB4832">
        <v>1</v>
      </c>
      <c r="AC4832">
        <v>1</v>
      </c>
      <c r="AD4832">
        <v>1</v>
      </c>
      <c r="AE4832">
        <v>1</v>
      </c>
      <c r="AF4832">
        <v>1</v>
      </c>
      <c r="AL4832">
        <v>3.9346489999999998</v>
      </c>
      <c r="AM4832" s="5">
        <v>9.8421640396118164</v>
      </c>
      <c r="AN4832">
        <v>570.77625570776252</v>
      </c>
      <c r="AO4832">
        <f t="shared" si="75"/>
        <v>26826.48401826484</v>
      </c>
      <c r="AP4832">
        <v>684.93150684931504</v>
      </c>
      <c r="AQ4832">
        <v>9.8411299999999993E-2</v>
      </c>
      <c r="AR4832">
        <v>5.0316300000000001E-2</v>
      </c>
      <c r="AS4832">
        <v>3.9505600000000002E-2</v>
      </c>
      <c r="AT4832">
        <v>3.9651499999999999E-2</v>
      </c>
      <c r="AU4832">
        <v>4.2286600000000001E-2</v>
      </c>
      <c r="AW4832">
        <v>9.8411299999999993E-2</v>
      </c>
      <c r="AX4832">
        <v>5.0316299999999994E-2</v>
      </c>
      <c r="AY4832">
        <v>3.9505600000000002E-2</v>
      </c>
      <c r="AZ4832">
        <v>3.9651499999999992E-2</v>
      </c>
      <c r="BA4832">
        <v>4.2286599999999994E-2</v>
      </c>
      <c r="BC4832" s="52">
        <v>100000</v>
      </c>
      <c r="BD4832" s="52">
        <v>100000</v>
      </c>
      <c r="BE4832">
        <v>0</v>
      </c>
      <c r="BF4832">
        <v>0</v>
      </c>
      <c r="BG4832">
        <v>0</v>
      </c>
    </row>
    <row r="4833" spans="1:59">
      <c r="A4833">
        <v>4832</v>
      </c>
      <c r="E4833">
        <v>9795.2054794520554</v>
      </c>
      <c r="K4833">
        <v>3515.0665185749658</v>
      </c>
      <c r="L4833">
        <v>3564.2340185749658</v>
      </c>
      <c r="M4833">
        <v>3613.4015185749658</v>
      </c>
      <c r="N4833">
        <v>3662.5690185749659</v>
      </c>
      <c r="O4833">
        <v>3711.7365185749659</v>
      </c>
      <c r="Q4833">
        <v>6756.0913307686296</v>
      </c>
      <c r="R4833">
        <v>6573.5649477257593</v>
      </c>
      <c r="S4833">
        <v>6391.038564682889</v>
      </c>
      <c r="T4833">
        <v>6208.5121816400188</v>
      </c>
      <c r="U4833">
        <v>6025.9857985971485</v>
      </c>
      <c r="W4833">
        <v>0.30872000000000005</v>
      </c>
      <c r="AB4833">
        <v>1</v>
      </c>
      <c r="AC4833">
        <v>1</v>
      </c>
      <c r="AD4833">
        <v>1</v>
      </c>
      <c r="AE4833">
        <v>1</v>
      </c>
      <c r="AF4833">
        <v>1</v>
      </c>
      <c r="AL4833">
        <v>3.5634684999999999</v>
      </c>
      <c r="AM4833" s="5">
        <v>8.6894407272338867</v>
      </c>
      <c r="AN4833">
        <v>570.77625570776252</v>
      </c>
      <c r="AO4833">
        <f t="shared" si="75"/>
        <v>26826.48401826484</v>
      </c>
      <c r="AP4833">
        <v>684.93150684931504</v>
      </c>
      <c r="AQ4833">
        <v>9.8650599999999991E-2</v>
      </c>
      <c r="AR4833">
        <v>4.8172100000000002E-2</v>
      </c>
      <c r="AS4833">
        <v>3.8284699999999998E-2</v>
      </c>
      <c r="AT4833">
        <v>3.7965800000000001E-2</v>
      </c>
      <c r="AU4833">
        <v>4.1184800000000001E-2</v>
      </c>
      <c r="AW4833">
        <v>9.8650599999999991E-2</v>
      </c>
      <c r="AX4833">
        <v>4.8172100000000009E-2</v>
      </c>
      <c r="AY4833">
        <v>3.8284699999999991E-2</v>
      </c>
      <c r="AZ4833">
        <v>3.7965800000000008E-2</v>
      </c>
      <c r="BA4833">
        <v>4.1184800000000008E-2</v>
      </c>
      <c r="BC4833" s="52">
        <v>100000</v>
      </c>
      <c r="BD4833" s="52">
        <v>100000</v>
      </c>
      <c r="BE4833">
        <v>0</v>
      </c>
      <c r="BF4833">
        <v>0</v>
      </c>
      <c r="BG4833">
        <v>0</v>
      </c>
    </row>
    <row r="4834" spans="1:59">
      <c r="A4834">
        <v>4833</v>
      </c>
      <c r="E4834">
        <v>9795.2054794520554</v>
      </c>
      <c r="K4834">
        <v>3474.8399978671787</v>
      </c>
      <c r="L4834">
        <v>3547.8499978671789</v>
      </c>
      <c r="M4834">
        <v>3620.8599978671791</v>
      </c>
      <c r="N4834">
        <v>3693.8699978671793</v>
      </c>
      <c r="O4834">
        <v>3766.8799978671796</v>
      </c>
      <c r="Q4834">
        <v>6703.276744210063</v>
      </c>
      <c r="R4834">
        <v>6522.1772300542943</v>
      </c>
      <c r="S4834">
        <v>6341.0777158985256</v>
      </c>
      <c r="T4834">
        <v>6159.9782017427569</v>
      </c>
      <c r="U4834">
        <v>5978.8786875869882</v>
      </c>
      <c r="W4834">
        <v>0.47354000000000002</v>
      </c>
      <c r="AB4834">
        <v>1</v>
      </c>
      <c r="AC4834">
        <v>1</v>
      </c>
      <c r="AD4834">
        <v>1</v>
      </c>
      <c r="AE4834">
        <v>1</v>
      </c>
      <c r="AF4834">
        <v>1</v>
      </c>
      <c r="AL4834">
        <v>3.4228168000000001</v>
      </c>
      <c r="AM4834" s="5">
        <v>8.9153957366943359</v>
      </c>
      <c r="AN4834">
        <v>570.77625570776252</v>
      </c>
      <c r="AO4834">
        <f t="shared" si="75"/>
        <v>26826.48401826484</v>
      </c>
      <c r="AP4834">
        <v>684.93150684931504</v>
      </c>
      <c r="AQ4834">
        <v>9.7023399999999996E-2</v>
      </c>
      <c r="AR4834">
        <v>4.0526600000000003E-2</v>
      </c>
      <c r="AS4834">
        <v>3.7316799999999997E-2</v>
      </c>
      <c r="AT4834">
        <v>3.6931499999999999E-2</v>
      </c>
      <c r="AU4834">
        <v>4.06399E-2</v>
      </c>
      <c r="AW4834">
        <v>9.7023399999999996E-2</v>
      </c>
      <c r="AX4834">
        <v>4.052660000000001E-2</v>
      </c>
      <c r="AY4834">
        <v>3.7316799999999997E-2</v>
      </c>
      <c r="AZ4834">
        <v>3.6931499999999992E-2</v>
      </c>
      <c r="BA4834">
        <v>4.0639899999999993E-2</v>
      </c>
      <c r="BC4834" s="52">
        <v>100000</v>
      </c>
      <c r="BD4834" s="52">
        <v>100000</v>
      </c>
      <c r="BE4834">
        <v>0</v>
      </c>
      <c r="BF4834">
        <v>0</v>
      </c>
      <c r="BG4834">
        <v>0</v>
      </c>
    </row>
    <row r="4835" spans="1:59">
      <c r="A4835">
        <v>4834</v>
      </c>
      <c r="E4835">
        <v>9795.2054794520554</v>
      </c>
      <c r="K4835">
        <v>3712.5421656859189</v>
      </c>
      <c r="L4835">
        <v>3821.5746656859192</v>
      </c>
      <c r="M4835">
        <v>3930.6071656859194</v>
      </c>
      <c r="N4835">
        <v>4039.6396656859197</v>
      </c>
      <c r="O4835">
        <v>4148.6721656859199</v>
      </c>
      <c r="Q4835">
        <v>6355.4773123296754</v>
      </c>
      <c r="R4835">
        <v>6183.7741441457611</v>
      </c>
      <c r="S4835">
        <v>6012.0709759618467</v>
      </c>
      <c r="T4835">
        <v>5840.3678077779323</v>
      </c>
      <c r="U4835">
        <v>5668.6646395940179</v>
      </c>
      <c r="W4835">
        <v>0.59662999999999999</v>
      </c>
      <c r="AB4835">
        <v>1</v>
      </c>
      <c r="AC4835">
        <v>1</v>
      </c>
      <c r="AD4835">
        <v>1</v>
      </c>
      <c r="AE4835">
        <v>1</v>
      </c>
      <c r="AF4835">
        <v>1</v>
      </c>
      <c r="AL4835">
        <v>3.1045997000000001</v>
      </c>
      <c r="AM4835" s="5">
        <v>8.7690553665161133</v>
      </c>
      <c r="AN4835">
        <v>570.77625570776252</v>
      </c>
      <c r="AO4835">
        <f t="shared" si="75"/>
        <v>26826.48401826484</v>
      </c>
      <c r="AP4835">
        <v>684.93150684931504</v>
      </c>
      <c r="AQ4835">
        <v>9.707819999999999E-2</v>
      </c>
      <c r="AR4835">
        <v>4.0530099999999999E-2</v>
      </c>
      <c r="AS4835">
        <v>3.7280099999999997E-2</v>
      </c>
      <c r="AT4835">
        <v>3.69675E-2</v>
      </c>
      <c r="AU4835">
        <v>4.0920200000000004E-2</v>
      </c>
      <c r="AW4835">
        <v>9.707819999999999E-2</v>
      </c>
      <c r="AX4835">
        <v>4.0530099999999999E-2</v>
      </c>
      <c r="AY4835">
        <v>3.7280099999999997E-2</v>
      </c>
      <c r="AZ4835">
        <v>3.69675E-2</v>
      </c>
      <c r="BA4835">
        <v>4.0920200000000004E-2</v>
      </c>
      <c r="BC4835" s="52">
        <v>100000</v>
      </c>
      <c r="BD4835" s="52">
        <v>100000</v>
      </c>
      <c r="BE4835">
        <v>0</v>
      </c>
      <c r="BF4835">
        <v>0</v>
      </c>
      <c r="BG4835">
        <v>0</v>
      </c>
    </row>
    <row r="4836" spans="1:59">
      <c r="A4836">
        <v>4835</v>
      </c>
      <c r="E4836">
        <v>9795.2054794520554</v>
      </c>
      <c r="K4836">
        <v>4176.2442407538601</v>
      </c>
      <c r="L4836">
        <v>4339.0375740871932</v>
      </c>
      <c r="M4836">
        <v>4501.8309074205263</v>
      </c>
      <c r="N4836">
        <v>4664.6242407538593</v>
      </c>
      <c r="O4836">
        <v>4827.4175740871924</v>
      </c>
      <c r="Q4836">
        <v>5829.9564247573853</v>
      </c>
      <c r="R4836">
        <v>5672.4510262022268</v>
      </c>
      <c r="S4836">
        <v>5514.9456276470682</v>
      </c>
      <c r="T4836">
        <v>5357.4402290919097</v>
      </c>
      <c r="U4836">
        <v>5199.9348305367512</v>
      </c>
      <c r="W4836">
        <v>0.67965999999999993</v>
      </c>
      <c r="AB4836">
        <v>1</v>
      </c>
      <c r="AC4836">
        <v>1</v>
      </c>
      <c r="AD4836">
        <v>1</v>
      </c>
      <c r="AE4836">
        <v>1</v>
      </c>
      <c r="AF4836">
        <v>1</v>
      </c>
      <c r="AL4836">
        <v>2.9041245</v>
      </c>
      <c r="AM4836" s="5">
        <v>9.1729946136474609</v>
      </c>
      <c r="AN4836">
        <v>570.77625570776252</v>
      </c>
      <c r="AO4836">
        <f t="shared" si="75"/>
        <v>26826.48401826484</v>
      </c>
      <c r="AP4836">
        <v>684.93150684931504</v>
      </c>
      <c r="AQ4836">
        <v>9.7412499999999999E-2</v>
      </c>
      <c r="AR4836">
        <v>4.0537300000000005E-2</v>
      </c>
      <c r="AS4836">
        <v>3.7482599999999998E-2</v>
      </c>
      <c r="AT4836">
        <v>3.6963900000000001E-2</v>
      </c>
      <c r="AU4836">
        <v>4.0940199999999996E-2</v>
      </c>
      <c r="AW4836">
        <v>9.7412499999999999E-2</v>
      </c>
      <c r="AX4836">
        <v>4.0537300000000012E-2</v>
      </c>
      <c r="AY4836">
        <v>3.7482599999999991E-2</v>
      </c>
      <c r="AZ4836">
        <v>3.6963900000000008E-2</v>
      </c>
      <c r="BA4836">
        <v>4.0940199999999996E-2</v>
      </c>
      <c r="BC4836" s="52">
        <v>100000</v>
      </c>
      <c r="BD4836" s="52">
        <v>100000</v>
      </c>
      <c r="BE4836">
        <v>0</v>
      </c>
      <c r="BF4836">
        <v>0</v>
      </c>
      <c r="BG4836">
        <v>0</v>
      </c>
    </row>
    <row r="4837" spans="1:59">
      <c r="A4837">
        <v>4836</v>
      </c>
      <c r="E4837">
        <v>9795.2054794520554</v>
      </c>
      <c r="K4837">
        <v>4311.5516285891426</v>
      </c>
      <c r="L4837">
        <v>4520.5441285891429</v>
      </c>
      <c r="M4837">
        <v>4729.5366285891432</v>
      </c>
      <c r="N4837">
        <v>4938.5291285891435</v>
      </c>
      <c r="O4837">
        <v>5147.5216285891438</v>
      </c>
      <c r="Q4837">
        <v>5840.2063811023208</v>
      </c>
      <c r="R4837">
        <v>5682.4240639823956</v>
      </c>
      <c r="S4837">
        <v>5524.6417468624704</v>
      </c>
      <c r="T4837">
        <v>5366.8594297425452</v>
      </c>
      <c r="U4837">
        <v>5209.07711262262</v>
      </c>
      <c r="W4837">
        <v>0.64451000000000003</v>
      </c>
      <c r="AB4837">
        <v>1</v>
      </c>
      <c r="AC4837">
        <v>1</v>
      </c>
      <c r="AD4837">
        <v>1</v>
      </c>
      <c r="AE4837">
        <v>1</v>
      </c>
      <c r="AF4837">
        <v>1</v>
      </c>
      <c r="AL4837">
        <v>2.8323333000000002</v>
      </c>
      <c r="AM4837" s="5">
        <v>9.4223222732543945</v>
      </c>
      <c r="AN4837">
        <v>570.77625570776252</v>
      </c>
      <c r="AO4837">
        <f t="shared" si="75"/>
        <v>26826.48401826484</v>
      </c>
      <c r="AP4837">
        <v>684.93150684931504</v>
      </c>
      <c r="AQ4837">
        <v>0.101049</v>
      </c>
      <c r="AR4837">
        <v>4.3448199999999999E-2</v>
      </c>
      <c r="AS4837">
        <v>3.76166E-2</v>
      </c>
      <c r="AT4837">
        <v>3.7143500000000003E-2</v>
      </c>
      <c r="AU4837">
        <v>4.1703200000000003E-2</v>
      </c>
      <c r="AW4837">
        <v>0.10104899999999999</v>
      </c>
      <c r="AX4837">
        <v>4.3448200000000006E-2</v>
      </c>
      <c r="AY4837">
        <v>3.76166E-2</v>
      </c>
      <c r="AZ4837">
        <v>3.714350000000001E-2</v>
      </c>
      <c r="BA4837">
        <v>4.170320000000001E-2</v>
      </c>
      <c r="BC4837" s="52">
        <v>100000</v>
      </c>
      <c r="BD4837" s="52">
        <v>100000</v>
      </c>
      <c r="BE4837">
        <v>0</v>
      </c>
      <c r="BF4837">
        <v>0</v>
      </c>
      <c r="BG4837">
        <v>0</v>
      </c>
    </row>
    <row r="4838" spans="1:59">
      <c r="A4838">
        <v>4837</v>
      </c>
      <c r="E4838">
        <v>9795.2054794520554</v>
      </c>
      <c r="K4838">
        <v>4189.4092838945908</v>
      </c>
      <c r="L4838">
        <v>4449.879283894591</v>
      </c>
      <c r="M4838">
        <v>4710.3492838945913</v>
      </c>
      <c r="N4838">
        <v>4970.8192838945915</v>
      </c>
      <c r="O4838">
        <v>5231.2892838945918</v>
      </c>
      <c r="Q4838">
        <v>5102.0752958267476</v>
      </c>
      <c r="R4838">
        <v>4964.2347455818763</v>
      </c>
      <c r="S4838">
        <v>4826.3941953370049</v>
      </c>
      <c r="T4838">
        <v>4688.5536450921336</v>
      </c>
      <c r="U4838">
        <v>4550.7130948472623</v>
      </c>
      <c r="W4838">
        <v>0.43719999999999998</v>
      </c>
      <c r="AB4838">
        <v>1</v>
      </c>
      <c r="AC4838">
        <v>1</v>
      </c>
      <c r="AD4838">
        <v>1</v>
      </c>
      <c r="AE4838">
        <v>1</v>
      </c>
      <c r="AF4838">
        <v>1</v>
      </c>
      <c r="AL4838">
        <v>3.071018</v>
      </c>
      <c r="AM4838" s="5">
        <v>9.5125608444213867</v>
      </c>
      <c r="AN4838">
        <v>570.77625570776252</v>
      </c>
      <c r="AO4838">
        <f t="shared" si="75"/>
        <v>26826.48401826484</v>
      </c>
      <c r="AP4838">
        <v>684.93150684931504</v>
      </c>
      <c r="AQ4838">
        <v>0.10169400000000001</v>
      </c>
      <c r="AR4838">
        <v>4.3768899999999999E-2</v>
      </c>
      <c r="AS4838">
        <v>3.7625900000000004E-2</v>
      </c>
      <c r="AT4838">
        <v>3.73999E-2</v>
      </c>
      <c r="AU4838">
        <v>4.1721600000000005E-2</v>
      </c>
      <c r="AW4838">
        <v>0.10169399999999999</v>
      </c>
      <c r="AX4838">
        <v>4.3768899999999999E-2</v>
      </c>
      <c r="AY4838">
        <v>3.7625900000000004E-2</v>
      </c>
      <c r="AZ4838">
        <v>3.73999E-2</v>
      </c>
      <c r="BA4838">
        <v>4.1721600000000011E-2</v>
      </c>
      <c r="BC4838" s="52">
        <v>100000</v>
      </c>
      <c r="BD4838" s="52">
        <v>100000</v>
      </c>
      <c r="BE4838">
        <v>0</v>
      </c>
      <c r="BF4838">
        <v>0</v>
      </c>
      <c r="BG4838">
        <v>0</v>
      </c>
    </row>
    <row r="4839" spans="1:59">
      <c r="A4839">
        <v>4838</v>
      </c>
      <c r="E4839">
        <v>9795.2054794520554</v>
      </c>
      <c r="K4839">
        <v>4045.325200632155</v>
      </c>
      <c r="L4839">
        <v>4359.555200632155</v>
      </c>
      <c r="M4839">
        <v>4673.7852006321546</v>
      </c>
      <c r="N4839">
        <v>4988.0152006321541</v>
      </c>
      <c r="O4839">
        <v>5302.2452006321537</v>
      </c>
      <c r="Q4839">
        <v>5026.7237687888573</v>
      </c>
      <c r="R4839">
        <v>4890.9189581171786</v>
      </c>
      <c r="S4839">
        <v>4755.1141474454998</v>
      </c>
      <c r="T4839">
        <v>4619.3093367738211</v>
      </c>
      <c r="U4839">
        <v>4483.5045261021423</v>
      </c>
      <c r="W4839">
        <v>0.59692000000000001</v>
      </c>
      <c r="AB4839">
        <v>1</v>
      </c>
      <c r="AC4839">
        <v>1</v>
      </c>
      <c r="AD4839">
        <v>1</v>
      </c>
      <c r="AE4839">
        <v>1</v>
      </c>
      <c r="AF4839">
        <v>1</v>
      </c>
      <c r="AL4839">
        <v>3.1086037000000002</v>
      </c>
      <c r="AM4839" s="5">
        <v>6.4114012718200684</v>
      </c>
      <c r="AN4839">
        <v>570.77625570776252</v>
      </c>
      <c r="AO4839">
        <f t="shared" si="75"/>
        <v>26826.48401826484</v>
      </c>
      <c r="AP4839">
        <v>684.93150684931504</v>
      </c>
      <c r="AQ4839">
        <v>0.10278900000000001</v>
      </c>
      <c r="AR4839">
        <v>4.8723300000000004E-2</v>
      </c>
      <c r="AS4839">
        <v>3.7827800000000002E-2</v>
      </c>
      <c r="AT4839">
        <v>3.7384099999999996E-2</v>
      </c>
      <c r="AU4839">
        <v>4.1747199999999998E-2</v>
      </c>
      <c r="AW4839">
        <v>0.10278900000000001</v>
      </c>
      <c r="AX4839">
        <v>4.8723300000000011E-2</v>
      </c>
      <c r="AY4839">
        <v>3.7827800000000009E-2</v>
      </c>
      <c r="AZ4839">
        <v>3.738409999999999E-2</v>
      </c>
      <c r="BA4839">
        <v>4.1747199999999998E-2</v>
      </c>
      <c r="BC4839" s="52">
        <v>100000</v>
      </c>
      <c r="BD4839" s="52">
        <v>100000</v>
      </c>
      <c r="BE4839">
        <v>0</v>
      </c>
      <c r="BF4839">
        <v>0</v>
      </c>
      <c r="BG4839">
        <v>0</v>
      </c>
    </row>
    <row r="4840" spans="1:59">
      <c r="A4840">
        <v>4839</v>
      </c>
      <c r="E4840">
        <v>9795.2054794520554</v>
      </c>
      <c r="K4840">
        <v>3754.2314689648974</v>
      </c>
      <c r="L4840">
        <v>4183.2139689648975</v>
      </c>
      <c r="M4840">
        <v>4612.1964689648976</v>
      </c>
      <c r="N4840">
        <v>5041.1789689648976</v>
      </c>
      <c r="O4840">
        <v>5470.1614689648977</v>
      </c>
      <c r="Q4840">
        <v>4560.5683654002196</v>
      </c>
      <c r="R4840">
        <v>4437.3574726982224</v>
      </c>
      <c r="S4840">
        <v>4314.1465799962252</v>
      </c>
      <c r="T4840">
        <v>4190.935687294228</v>
      </c>
      <c r="U4840">
        <v>4067.7247945922309</v>
      </c>
      <c r="W4840">
        <v>0.56877999999999995</v>
      </c>
      <c r="AB4840">
        <v>1</v>
      </c>
      <c r="AC4840">
        <v>1</v>
      </c>
      <c r="AD4840">
        <v>1</v>
      </c>
      <c r="AE4840">
        <v>1</v>
      </c>
      <c r="AF4840">
        <v>1</v>
      </c>
      <c r="AL4840">
        <v>4.8795576000000001</v>
      </c>
      <c r="AM4840" s="5">
        <v>5.4848475456237793</v>
      </c>
      <c r="AN4840">
        <v>570.77625570776252</v>
      </c>
      <c r="AO4840">
        <f t="shared" si="75"/>
        <v>26826.48401826484</v>
      </c>
      <c r="AP4840">
        <v>684.93150684931504</v>
      </c>
      <c r="AQ4840">
        <v>0.103815</v>
      </c>
      <c r="AR4840">
        <v>4.9821199999999996E-2</v>
      </c>
      <c r="AS4840">
        <v>3.8286499999999994E-2</v>
      </c>
      <c r="AT4840">
        <v>3.7238399999999998E-2</v>
      </c>
      <c r="AU4840">
        <v>4.1743099999999998E-2</v>
      </c>
      <c r="AW4840">
        <v>0.103815</v>
      </c>
      <c r="AX4840">
        <v>4.9821199999999996E-2</v>
      </c>
      <c r="AY4840">
        <v>3.8286499999999987E-2</v>
      </c>
      <c r="AZ4840">
        <v>3.7238399999999991E-2</v>
      </c>
      <c r="BA4840">
        <v>4.1743099999999991E-2</v>
      </c>
      <c r="BC4840" s="52">
        <v>100000</v>
      </c>
      <c r="BD4840" s="52">
        <v>100000</v>
      </c>
      <c r="BE4840">
        <v>0</v>
      </c>
      <c r="BF4840">
        <v>0</v>
      </c>
      <c r="BG4840">
        <v>0</v>
      </c>
    </row>
    <row r="4841" spans="1:59">
      <c r="A4841">
        <v>4840</v>
      </c>
      <c r="E4841">
        <v>9795.2054794520554</v>
      </c>
      <c r="K4841">
        <v>3758.6198166784748</v>
      </c>
      <c r="L4841">
        <v>4377.3456500118082</v>
      </c>
      <c r="M4841">
        <v>4996.0714833451411</v>
      </c>
      <c r="N4841">
        <v>5614.7973166784741</v>
      </c>
      <c r="O4841">
        <v>6233.523150011807</v>
      </c>
      <c r="Q4841">
        <v>4944.7241180293731</v>
      </c>
      <c r="R4841">
        <v>4811.1346558758296</v>
      </c>
      <c r="S4841">
        <v>4677.5451937222861</v>
      </c>
      <c r="T4841">
        <v>4543.9557315687425</v>
      </c>
      <c r="U4841">
        <v>4410.366269415199</v>
      </c>
      <c r="W4841">
        <v>0.44480000000000003</v>
      </c>
      <c r="AB4841">
        <v>1</v>
      </c>
      <c r="AC4841">
        <v>1</v>
      </c>
      <c r="AD4841">
        <v>1</v>
      </c>
      <c r="AE4841">
        <v>1</v>
      </c>
      <c r="AF4841">
        <v>1</v>
      </c>
      <c r="AL4841">
        <v>5.5832680000000003</v>
      </c>
      <c r="AM4841" s="5">
        <v>4.8284072875976563</v>
      </c>
      <c r="AN4841">
        <v>570.77625570776252</v>
      </c>
      <c r="AO4841">
        <f t="shared" si="75"/>
        <v>26826.48401826484</v>
      </c>
      <c r="AP4841">
        <v>684.93150684931504</v>
      </c>
      <c r="AQ4841">
        <v>0.108141</v>
      </c>
      <c r="AR4841">
        <v>7.6512699999999989E-2</v>
      </c>
      <c r="AS4841">
        <v>4.1745499999999998E-2</v>
      </c>
      <c r="AT4841">
        <v>4.0618499999999995E-2</v>
      </c>
      <c r="AU4841">
        <v>4.2866599999999998E-2</v>
      </c>
      <c r="AW4841">
        <v>0.108141</v>
      </c>
      <c r="AX4841">
        <v>7.6512699999999975E-2</v>
      </c>
      <c r="AY4841">
        <v>4.1745500000000005E-2</v>
      </c>
      <c r="AZ4841">
        <v>4.0618499999999988E-2</v>
      </c>
      <c r="BA4841">
        <v>4.2866599999999991E-2</v>
      </c>
      <c r="BC4841" s="52">
        <v>100000</v>
      </c>
      <c r="BD4841" s="52">
        <v>100000</v>
      </c>
      <c r="BE4841">
        <v>0</v>
      </c>
      <c r="BF4841">
        <v>0</v>
      </c>
      <c r="BG4841">
        <v>0</v>
      </c>
    </row>
    <row r="4842" spans="1:59">
      <c r="A4842">
        <v>4841</v>
      </c>
      <c r="E4842">
        <v>9795.2054794520554</v>
      </c>
      <c r="K4842">
        <v>4105.2992860510367</v>
      </c>
      <c r="L4842">
        <v>4883.7942860510366</v>
      </c>
      <c r="M4842">
        <v>5662.2892860510365</v>
      </c>
      <c r="N4842">
        <v>6440.7842860510364</v>
      </c>
      <c r="O4842">
        <v>7219.2792860510363</v>
      </c>
      <c r="Q4842">
        <v>5377.277813477971</v>
      </c>
      <c r="R4842">
        <v>5232.0022360282264</v>
      </c>
      <c r="S4842">
        <v>5086.7266585784819</v>
      </c>
      <c r="T4842">
        <v>4941.4510811287373</v>
      </c>
      <c r="U4842">
        <v>4796.1755036789928</v>
      </c>
      <c r="W4842">
        <v>0.26406999999999997</v>
      </c>
      <c r="AB4842">
        <v>1</v>
      </c>
      <c r="AC4842">
        <v>1</v>
      </c>
      <c r="AD4842">
        <v>1</v>
      </c>
      <c r="AE4842">
        <v>1</v>
      </c>
      <c r="AF4842">
        <v>1</v>
      </c>
      <c r="AL4842">
        <v>5.5204139999999997</v>
      </c>
      <c r="AM4842" s="5">
        <v>3.4769959449768071</v>
      </c>
      <c r="AN4842">
        <v>570.77625570776252</v>
      </c>
      <c r="AO4842">
        <f t="shared" si="75"/>
        <v>26826.48401826484</v>
      </c>
      <c r="AP4842">
        <v>684.93150684931504</v>
      </c>
      <c r="AQ4842">
        <v>0.11501399999999999</v>
      </c>
      <c r="AR4842">
        <v>0.10530200000000001</v>
      </c>
      <c r="AS4842">
        <v>8.9813400000000002E-2</v>
      </c>
      <c r="AT4842">
        <v>4.6622200000000003E-2</v>
      </c>
      <c r="AU4842">
        <v>4.57486E-2</v>
      </c>
      <c r="AW4842">
        <v>0.11501399999999999</v>
      </c>
      <c r="AX4842">
        <v>0.10530199999999999</v>
      </c>
      <c r="AY4842">
        <v>8.9813400000000002E-2</v>
      </c>
      <c r="AZ4842">
        <v>4.6622200000000003E-2</v>
      </c>
      <c r="BA4842">
        <v>4.57486E-2</v>
      </c>
      <c r="BC4842" s="52">
        <v>100000</v>
      </c>
      <c r="BD4842" s="52">
        <v>100000</v>
      </c>
      <c r="BE4842">
        <v>0</v>
      </c>
      <c r="BF4842">
        <v>0</v>
      </c>
      <c r="BG4842">
        <v>0</v>
      </c>
    </row>
    <row r="4843" spans="1:59">
      <c r="A4843">
        <v>4842</v>
      </c>
      <c r="E4843">
        <v>9795.2054794520554</v>
      </c>
      <c r="K4843">
        <v>4670.6647498168395</v>
      </c>
      <c r="L4843">
        <v>5501.1322498168392</v>
      </c>
      <c r="M4843">
        <v>6331.599749816839</v>
      </c>
      <c r="N4843">
        <v>7162.0672498168387</v>
      </c>
      <c r="O4843">
        <v>7992.5347498168385</v>
      </c>
      <c r="Q4843">
        <v>5392.8888594731552</v>
      </c>
      <c r="R4843">
        <v>5247.1915254296146</v>
      </c>
      <c r="S4843">
        <v>5101.4941913860739</v>
      </c>
      <c r="T4843">
        <v>4955.7968573425333</v>
      </c>
      <c r="U4843">
        <v>4810.0995232989926</v>
      </c>
      <c r="W4843">
        <v>0.10576000000000001</v>
      </c>
      <c r="AB4843">
        <v>1</v>
      </c>
      <c r="AC4843">
        <v>1</v>
      </c>
      <c r="AD4843">
        <v>1</v>
      </c>
      <c r="AE4843">
        <v>1</v>
      </c>
      <c r="AF4843">
        <v>1</v>
      </c>
      <c r="AL4843">
        <v>6.7540746</v>
      </c>
      <c r="AM4843" s="5">
        <v>2.6136219501495361</v>
      </c>
      <c r="AN4843">
        <v>570.77625570776252</v>
      </c>
      <c r="AO4843">
        <f t="shared" si="75"/>
        <v>26826.48401826484</v>
      </c>
      <c r="AP4843">
        <v>684.93150684931504</v>
      </c>
      <c r="AQ4843">
        <v>0.116725</v>
      </c>
      <c r="AR4843">
        <v>0.11232200000000001</v>
      </c>
      <c r="AS4843">
        <v>9.8158600000000013E-2</v>
      </c>
      <c r="AT4843">
        <v>9.8370600000000002E-2</v>
      </c>
      <c r="AU4843">
        <v>7.8967200000000001E-2</v>
      </c>
      <c r="AW4843">
        <v>0.11672500000000001</v>
      </c>
      <c r="AX4843">
        <v>0.11232200000000002</v>
      </c>
      <c r="AY4843">
        <v>9.8158600000000026E-2</v>
      </c>
      <c r="AZ4843">
        <v>9.8370600000000016E-2</v>
      </c>
      <c r="BA4843">
        <v>7.8967200000000001E-2</v>
      </c>
      <c r="BC4843" s="52">
        <v>100000</v>
      </c>
      <c r="BD4843" s="52">
        <v>100000</v>
      </c>
      <c r="BE4843">
        <v>0</v>
      </c>
      <c r="BF4843">
        <v>0</v>
      </c>
      <c r="BG4843">
        <v>0</v>
      </c>
    </row>
    <row r="4844" spans="1:59">
      <c r="A4844">
        <v>4843</v>
      </c>
      <c r="E4844">
        <v>9795.2054794520554</v>
      </c>
      <c r="K4844">
        <v>5064.1532614675525</v>
      </c>
      <c r="L4844">
        <v>5865.4724281342187</v>
      </c>
      <c r="M4844">
        <v>6666.7915948008849</v>
      </c>
      <c r="N4844">
        <v>7468.1107614675511</v>
      </c>
      <c r="O4844">
        <v>8269.4299281342173</v>
      </c>
      <c r="Q4844">
        <v>5656.6840215034435</v>
      </c>
      <c r="R4844">
        <v>5503.8598481717509</v>
      </c>
      <c r="S4844">
        <v>5351.0356748400582</v>
      </c>
      <c r="T4844">
        <v>5198.2115015083655</v>
      </c>
      <c r="U4844">
        <v>5045.3873281766728</v>
      </c>
      <c r="W4844">
        <v>3.0600000000000002E-2</v>
      </c>
      <c r="AB4844">
        <v>1</v>
      </c>
      <c r="AC4844">
        <v>1</v>
      </c>
      <c r="AD4844">
        <v>1</v>
      </c>
      <c r="AE4844">
        <v>1</v>
      </c>
      <c r="AF4844">
        <v>1</v>
      </c>
      <c r="AL4844">
        <v>4.2338719999999999</v>
      </c>
      <c r="AM4844" s="5">
        <v>18.783817291259769</v>
      </c>
      <c r="AN4844">
        <v>570.77625570776252</v>
      </c>
      <c r="AO4844">
        <f t="shared" si="75"/>
        <v>26826.48401826484</v>
      </c>
      <c r="AP4844">
        <v>684.93150684931504</v>
      </c>
      <c r="AQ4844">
        <v>0.11826200000000001</v>
      </c>
      <c r="AR4844">
        <v>0.15699199999999999</v>
      </c>
      <c r="AS4844">
        <v>0.103631</v>
      </c>
      <c r="AT4844">
        <v>0.106159</v>
      </c>
      <c r="AU4844">
        <v>0.107</v>
      </c>
      <c r="AW4844">
        <v>0.11826200000000002</v>
      </c>
      <c r="AX4844">
        <v>0.15699200000000002</v>
      </c>
      <c r="AY4844">
        <v>0.10363100000000001</v>
      </c>
      <c r="AZ4844">
        <v>0.10615899999999999</v>
      </c>
      <c r="BA4844">
        <v>0.107</v>
      </c>
      <c r="BC4844" s="52">
        <v>100000</v>
      </c>
      <c r="BD4844" s="52">
        <v>100000</v>
      </c>
      <c r="BE4844">
        <v>0</v>
      </c>
      <c r="BF4844">
        <v>0</v>
      </c>
      <c r="BG4844">
        <v>0</v>
      </c>
    </row>
    <row r="4845" spans="1:59">
      <c r="A4845">
        <v>4844</v>
      </c>
      <c r="E4845">
        <v>9795.2054794520554</v>
      </c>
      <c r="K4845">
        <v>5051.7196096124189</v>
      </c>
      <c r="L4845">
        <v>5676.6054429457527</v>
      </c>
      <c r="M4845">
        <v>6301.4912762790864</v>
      </c>
      <c r="N4845">
        <v>6926.3771096124201</v>
      </c>
      <c r="O4845">
        <v>7551.2629429457538</v>
      </c>
      <c r="Q4845">
        <v>6063.8813462663211</v>
      </c>
      <c r="R4845">
        <v>5900.0560999127092</v>
      </c>
      <c r="S4845">
        <v>5736.2308535590973</v>
      </c>
      <c r="T4845">
        <v>5572.4056072054855</v>
      </c>
      <c r="U4845">
        <v>5408.5803608518736</v>
      </c>
      <c r="W4845">
        <v>0</v>
      </c>
      <c r="AB4845">
        <v>1</v>
      </c>
      <c r="AC4845">
        <v>1</v>
      </c>
      <c r="AD4845">
        <v>1</v>
      </c>
      <c r="AE4845">
        <v>1</v>
      </c>
      <c r="AF4845">
        <v>1</v>
      </c>
      <c r="AL4845">
        <v>3.6770144</v>
      </c>
      <c r="AM4845" s="5">
        <v>8.8260936737060547</v>
      </c>
      <c r="AN4845">
        <v>570.77625570776252</v>
      </c>
      <c r="AO4845">
        <f t="shared" si="75"/>
        <v>26826.48401826484</v>
      </c>
      <c r="AP4845">
        <v>684.93150684931504</v>
      </c>
      <c r="AQ4845">
        <v>0.117462</v>
      </c>
      <c r="AR4845">
        <v>0.15750500000000001</v>
      </c>
      <c r="AS4845">
        <v>0.105489</v>
      </c>
      <c r="AT4845">
        <v>0.106104</v>
      </c>
      <c r="AU4845">
        <v>0.10827500000000001</v>
      </c>
      <c r="AW4845">
        <v>0.117462</v>
      </c>
      <c r="AX4845">
        <v>0.15750500000000001</v>
      </c>
      <c r="AY4845">
        <v>0.10548899999999999</v>
      </c>
      <c r="AZ4845">
        <v>0.10610400000000002</v>
      </c>
      <c r="BA4845">
        <v>0.108275</v>
      </c>
      <c r="BC4845" s="52">
        <v>100000</v>
      </c>
      <c r="BD4845" s="52">
        <v>100000</v>
      </c>
      <c r="BE4845">
        <v>0</v>
      </c>
      <c r="BF4845">
        <v>0</v>
      </c>
      <c r="BG4845">
        <v>0</v>
      </c>
    </row>
    <row r="4846" spans="1:59">
      <c r="A4846">
        <v>4845</v>
      </c>
      <c r="E4846">
        <v>9795.2054794520554</v>
      </c>
      <c r="K4846">
        <v>4949.3248296289612</v>
      </c>
      <c r="L4846">
        <v>5490.9164962956274</v>
      </c>
      <c r="M4846">
        <v>6032.5081629622937</v>
      </c>
      <c r="N4846">
        <v>6574.0998296289599</v>
      </c>
      <c r="O4846">
        <v>7115.6914962956262</v>
      </c>
      <c r="Q4846">
        <v>5472.4440768852965</v>
      </c>
      <c r="R4846">
        <v>5324.5974345914892</v>
      </c>
      <c r="S4846">
        <v>5176.750792297682</v>
      </c>
      <c r="T4846">
        <v>5028.9041500038747</v>
      </c>
      <c r="U4846">
        <v>4881.0575077100675</v>
      </c>
      <c r="W4846">
        <v>0</v>
      </c>
      <c r="AB4846">
        <v>1</v>
      </c>
      <c r="AC4846">
        <v>1</v>
      </c>
      <c r="AD4846">
        <v>1</v>
      </c>
      <c r="AE4846">
        <v>1</v>
      </c>
      <c r="AF4846">
        <v>1</v>
      </c>
      <c r="AL4846">
        <v>5.3749510000000003</v>
      </c>
      <c r="AM4846" s="5">
        <v>4.4740924835205078</v>
      </c>
      <c r="AN4846">
        <v>570.77625570776252</v>
      </c>
      <c r="AO4846">
        <f t="shared" si="75"/>
        <v>26826.48401826484</v>
      </c>
      <c r="AP4846">
        <v>684.93150684931504</v>
      </c>
      <c r="AQ4846">
        <v>0.116464</v>
      </c>
      <c r="AR4846">
        <v>0.15503999999999998</v>
      </c>
      <c r="AS4846">
        <v>0.104717</v>
      </c>
      <c r="AT4846">
        <v>0.10480100000000001</v>
      </c>
      <c r="AU4846">
        <v>0.10642700000000001</v>
      </c>
      <c r="AW4846">
        <v>0.116464</v>
      </c>
      <c r="AX4846">
        <v>0.15504000000000001</v>
      </c>
      <c r="AY4846">
        <v>0.10471699999999999</v>
      </c>
      <c r="AZ4846">
        <v>0.10480100000000002</v>
      </c>
      <c r="BA4846">
        <v>0.10642700000000001</v>
      </c>
      <c r="BC4846" s="52">
        <v>100000</v>
      </c>
      <c r="BD4846" s="52">
        <v>100000</v>
      </c>
      <c r="BE4846">
        <v>0</v>
      </c>
      <c r="BF4846">
        <v>0</v>
      </c>
      <c r="BG4846">
        <v>0</v>
      </c>
    </row>
    <row r="4847" spans="1:59">
      <c r="A4847">
        <v>4846</v>
      </c>
      <c r="E4847">
        <v>9795.2054794520554</v>
      </c>
      <c r="K4847">
        <v>4764.2828343731435</v>
      </c>
      <c r="L4847">
        <v>5216.5028343731437</v>
      </c>
      <c r="M4847">
        <v>5668.722834373144</v>
      </c>
      <c r="N4847">
        <v>6120.9428343731443</v>
      </c>
      <c r="O4847">
        <v>6573.1628343731445</v>
      </c>
      <c r="Q4847">
        <v>4236.6901341670073</v>
      </c>
      <c r="R4847">
        <v>4122.2293196618893</v>
      </c>
      <c r="S4847">
        <v>4007.7685051567714</v>
      </c>
      <c r="T4847">
        <v>3893.3076906516535</v>
      </c>
      <c r="U4847">
        <v>3778.8468761465356</v>
      </c>
      <c r="W4847">
        <v>0</v>
      </c>
      <c r="AB4847">
        <v>1</v>
      </c>
      <c r="AC4847">
        <v>1</v>
      </c>
      <c r="AD4847">
        <v>1</v>
      </c>
      <c r="AE4847">
        <v>1</v>
      </c>
      <c r="AF4847">
        <v>1</v>
      </c>
      <c r="AL4847">
        <v>8.3886769999999995</v>
      </c>
      <c r="AM4847" s="5">
        <v>4.7507243156433114</v>
      </c>
      <c r="AN4847">
        <v>570.77625570776252</v>
      </c>
      <c r="AO4847">
        <f t="shared" si="75"/>
        <v>26826.48401826484</v>
      </c>
      <c r="AP4847">
        <v>684.93150684931504</v>
      </c>
      <c r="AQ4847">
        <v>0.116201</v>
      </c>
      <c r="AR4847">
        <v>0.12087199999999999</v>
      </c>
      <c r="AS4847">
        <v>0.101962</v>
      </c>
      <c r="AT4847">
        <v>0.103965</v>
      </c>
      <c r="AU4847">
        <v>8.9558000000000013E-2</v>
      </c>
      <c r="AW4847">
        <v>0.11620099999999998</v>
      </c>
      <c r="AX4847">
        <v>0.12087199999999999</v>
      </c>
      <c r="AY4847">
        <v>0.10196199999999998</v>
      </c>
      <c r="AZ4847">
        <v>0.10396500000000002</v>
      </c>
      <c r="BA4847">
        <v>8.9558000000000013E-2</v>
      </c>
      <c r="BC4847" s="52">
        <v>100000</v>
      </c>
      <c r="BD4847" s="52">
        <v>100000</v>
      </c>
      <c r="BE4847">
        <v>0</v>
      </c>
      <c r="BF4847">
        <v>0</v>
      </c>
      <c r="BG4847">
        <v>0</v>
      </c>
    </row>
    <row r="4848" spans="1:59">
      <c r="A4848">
        <v>4847</v>
      </c>
      <c r="E4848">
        <v>9795.2054794520554</v>
      </c>
      <c r="K4848">
        <v>3463.8691285832374</v>
      </c>
      <c r="L4848">
        <v>3860.6516285832377</v>
      </c>
      <c r="M4848">
        <v>4257.4341285832379</v>
      </c>
      <c r="N4848">
        <v>4654.2166285832382</v>
      </c>
      <c r="O4848">
        <v>5050.9991285832384</v>
      </c>
      <c r="Q4848">
        <v>2412.596123036637</v>
      </c>
      <c r="R4848">
        <v>2347.4160636444713</v>
      </c>
      <c r="S4848">
        <v>2282.2360042523055</v>
      </c>
      <c r="T4848">
        <v>2217.0559448601398</v>
      </c>
      <c r="U4848">
        <v>2151.8758854679741</v>
      </c>
      <c r="W4848">
        <v>0</v>
      </c>
      <c r="AB4848">
        <v>1</v>
      </c>
      <c r="AC4848">
        <v>1</v>
      </c>
      <c r="AD4848">
        <v>1</v>
      </c>
      <c r="AE4848">
        <v>1</v>
      </c>
      <c r="AF4848">
        <v>1</v>
      </c>
      <c r="AL4848">
        <v>10.370950000000001</v>
      </c>
      <c r="AM4848" s="5">
        <v>2.2281589508056641</v>
      </c>
      <c r="AN4848">
        <v>570.77625570776252</v>
      </c>
      <c r="AO4848">
        <f t="shared" si="75"/>
        <v>26826.48401826484</v>
      </c>
      <c r="AP4848">
        <v>684.93150684931504</v>
      </c>
      <c r="AQ4848">
        <v>0.11482200000000001</v>
      </c>
      <c r="AR4848">
        <v>0.111816</v>
      </c>
      <c r="AS4848">
        <v>9.3700400000000003E-2</v>
      </c>
      <c r="AT4848">
        <v>9.6085400000000001E-2</v>
      </c>
      <c r="AU4848">
        <v>7.6353399999999988E-2</v>
      </c>
      <c r="AW4848">
        <v>0.11482200000000002</v>
      </c>
      <c r="AX4848">
        <v>0.11181600000000001</v>
      </c>
      <c r="AY4848">
        <v>9.3700400000000003E-2</v>
      </c>
      <c r="AZ4848">
        <v>9.6085400000000001E-2</v>
      </c>
      <c r="BA4848">
        <v>7.6353400000000002E-2</v>
      </c>
      <c r="BC4848" s="52">
        <v>100000</v>
      </c>
      <c r="BD4848" s="52">
        <v>100000</v>
      </c>
      <c r="BE4848">
        <v>0</v>
      </c>
      <c r="BF4848">
        <v>0</v>
      </c>
      <c r="BG4848">
        <v>0</v>
      </c>
    </row>
    <row r="4849" spans="1:59">
      <c r="A4849">
        <v>4848</v>
      </c>
      <c r="E4849">
        <v>9795.2054794520554</v>
      </c>
      <c r="K4849">
        <v>2477.2686807408659</v>
      </c>
      <c r="L4849">
        <v>2679.3861807408657</v>
      </c>
      <c r="M4849">
        <v>2881.5036807408655</v>
      </c>
      <c r="N4849">
        <v>3083.6211807408654</v>
      </c>
      <c r="O4849">
        <v>3285.7386807408652</v>
      </c>
      <c r="Q4849">
        <v>1737.582797911982</v>
      </c>
      <c r="R4849">
        <v>1690.6392800151909</v>
      </c>
      <c r="S4849">
        <v>1643.6957621183999</v>
      </c>
      <c r="T4849">
        <v>1596.7522442216089</v>
      </c>
      <c r="U4849">
        <v>1549.8087263248178</v>
      </c>
      <c r="W4849">
        <v>0</v>
      </c>
      <c r="AB4849">
        <v>1</v>
      </c>
      <c r="AC4849">
        <v>1</v>
      </c>
      <c r="AD4849">
        <v>1</v>
      </c>
      <c r="AE4849">
        <v>1</v>
      </c>
      <c r="AF4849">
        <v>1</v>
      </c>
      <c r="AL4849">
        <v>7.9176444999999998</v>
      </c>
      <c r="AM4849" s="5">
        <v>1.277775883674622</v>
      </c>
      <c r="AN4849">
        <v>570.77625570776252</v>
      </c>
      <c r="AO4849">
        <f t="shared" si="75"/>
        <v>26826.48401826484</v>
      </c>
      <c r="AP4849">
        <v>684.93150684931504</v>
      </c>
      <c r="AQ4849">
        <v>0.111954</v>
      </c>
      <c r="AR4849">
        <v>0.11117300000000001</v>
      </c>
      <c r="AS4849">
        <v>9.3706100000000001E-2</v>
      </c>
      <c r="AT4849">
        <v>9.6028899999999986E-2</v>
      </c>
      <c r="AU4849">
        <v>7.6021000000000005E-2</v>
      </c>
      <c r="AW4849">
        <v>0.11195399999999998</v>
      </c>
      <c r="AX4849">
        <v>0.11117300000000001</v>
      </c>
      <c r="AY4849">
        <v>9.3706100000000001E-2</v>
      </c>
      <c r="AZ4849">
        <v>9.6028899999999986E-2</v>
      </c>
      <c r="BA4849">
        <v>7.6020999999999991E-2</v>
      </c>
      <c r="BC4849" s="52">
        <v>100000</v>
      </c>
      <c r="BD4849" s="52">
        <v>100000</v>
      </c>
      <c r="BE4849">
        <v>0</v>
      </c>
      <c r="BF4849">
        <v>0</v>
      </c>
      <c r="BG4849">
        <v>0</v>
      </c>
    </row>
    <row r="4850" spans="1:59">
      <c r="A4850">
        <v>4849</v>
      </c>
      <c r="E4850">
        <v>9795.2054794520554</v>
      </c>
      <c r="K4850">
        <v>2057.4422199362434</v>
      </c>
      <c r="L4850">
        <v>2155.1180532695766</v>
      </c>
      <c r="M4850">
        <v>2252.7938866029099</v>
      </c>
      <c r="N4850">
        <v>2350.4697199362431</v>
      </c>
      <c r="O4850">
        <v>2448.1455532695763</v>
      </c>
      <c r="Q4850">
        <v>1941.488593568487</v>
      </c>
      <c r="R4850">
        <v>1889.036241418989</v>
      </c>
      <c r="S4850">
        <v>1836.583889269491</v>
      </c>
      <c r="T4850">
        <v>1784.131537119993</v>
      </c>
      <c r="U4850">
        <v>1731.679184970495</v>
      </c>
      <c r="W4850">
        <v>0</v>
      </c>
      <c r="AB4850">
        <v>1</v>
      </c>
      <c r="AC4850">
        <v>1</v>
      </c>
      <c r="AD4850">
        <v>1</v>
      </c>
      <c r="AE4850">
        <v>1</v>
      </c>
      <c r="AF4850">
        <v>1</v>
      </c>
      <c r="AL4850">
        <v>5.929697</v>
      </c>
      <c r="AM4850" s="5">
        <v>1.7221806049346919</v>
      </c>
      <c r="AN4850">
        <v>570.77625570776252</v>
      </c>
      <c r="AO4850">
        <f t="shared" si="75"/>
        <v>26826.48401826484</v>
      </c>
      <c r="AP4850">
        <v>684.93150684931504</v>
      </c>
      <c r="AQ4850">
        <v>0.110474</v>
      </c>
      <c r="AR4850">
        <v>0.10967199999999999</v>
      </c>
      <c r="AS4850">
        <v>9.3746700000000002E-2</v>
      </c>
      <c r="AT4850">
        <v>9.6052999999999999E-2</v>
      </c>
      <c r="AU4850">
        <v>7.60377E-2</v>
      </c>
      <c r="AW4850">
        <v>0.110474</v>
      </c>
      <c r="AX4850">
        <v>0.10967199999999998</v>
      </c>
      <c r="AY4850">
        <v>9.3746700000000002E-2</v>
      </c>
      <c r="AZ4850">
        <v>9.6052999999999986E-2</v>
      </c>
      <c r="BA4850">
        <v>7.60377E-2</v>
      </c>
      <c r="BC4850" s="52">
        <v>100000</v>
      </c>
      <c r="BD4850" s="52">
        <v>100000</v>
      </c>
      <c r="BE4850">
        <v>0</v>
      </c>
      <c r="BF4850">
        <v>0</v>
      </c>
      <c r="BG4850">
        <v>0</v>
      </c>
    </row>
    <row r="4851" spans="1:59">
      <c r="A4851">
        <v>4850</v>
      </c>
      <c r="E4851">
        <v>9795.2054794520554</v>
      </c>
      <c r="K4851">
        <v>1898.7273384125447</v>
      </c>
      <c r="L4851">
        <v>1945.7498384125447</v>
      </c>
      <c r="M4851">
        <v>1992.7723384125447</v>
      </c>
      <c r="N4851">
        <v>2039.7948384125448</v>
      </c>
      <c r="O4851">
        <v>2086.8173384125448</v>
      </c>
      <c r="Q4851">
        <v>1743.129644633676</v>
      </c>
      <c r="R4851">
        <v>1696.0362700103208</v>
      </c>
      <c r="S4851">
        <v>1648.9428953869656</v>
      </c>
      <c r="T4851">
        <v>1601.8495207636104</v>
      </c>
      <c r="U4851">
        <v>1554.7561461402552</v>
      </c>
      <c r="W4851">
        <v>0</v>
      </c>
      <c r="AB4851">
        <v>1</v>
      </c>
      <c r="AC4851">
        <v>1</v>
      </c>
      <c r="AD4851">
        <v>1</v>
      </c>
      <c r="AE4851">
        <v>1</v>
      </c>
      <c r="AF4851">
        <v>1</v>
      </c>
      <c r="AL4851">
        <v>3.6820366</v>
      </c>
      <c r="AM4851" s="5">
        <v>1.163311839103699</v>
      </c>
      <c r="AN4851">
        <v>570.77625570776252</v>
      </c>
      <c r="AO4851">
        <f t="shared" si="75"/>
        <v>26826.48401826484</v>
      </c>
      <c r="AP4851">
        <v>684.93150684931504</v>
      </c>
      <c r="AQ4851">
        <v>0.110442</v>
      </c>
      <c r="AR4851">
        <v>0.109668</v>
      </c>
      <c r="AS4851">
        <v>9.3725900000000001E-2</v>
      </c>
      <c r="AT4851">
        <v>9.5970100000000003E-2</v>
      </c>
      <c r="AU4851">
        <v>7.5990500000000002E-2</v>
      </c>
      <c r="AW4851">
        <v>0.110442</v>
      </c>
      <c r="AX4851">
        <v>0.109668</v>
      </c>
      <c r="AY4851">
        <v>9.3725900000000015E-2</v>
      </c>
      <c r="AZ4851">
        <v>9.5970099999999989E-2</v>
      </c>
      <c r="BA4851">
        <v>7.5990500000000002E-2</v>
      </c>
      <c r="BC4851" s="52">
        <v>100000</v>
      </c>
      <c r="BD4851" s="52">
        <v>100000</v>
      </c>
      <c r="BE4851">
        <v>0</v>
      </c>
      <c r="BF4851">
        <v>0</v>
      </c>
      <c r="BG4851">
        <v>0</v>
      </c>
    </row>
    <row r="4852" spans="1:59">
      <c r="A4852">
        <v>4851</v>
      </c>
      <c r="E4852">
        <v>9795.2054794520554</v>
      </c>
      <c r="K4852">
        <v>1852.6488244217935</v>
      </c>
      <c r="L4852">
        <v>1892.9338244217936</v>
      </c>
      <c r="M4852">
        <v>1933.2188244217937</v>
      </c>
      <c r="N4852">
        <v>1973.5038244217938</v>
      </c>
      <c r="O4852">
        <v>2013.7888244217938</v>
      </c>
      <c r="Q4852">
        <v>1957.813685417651</v>
      </c>
      <c r="R4852">
        <v>1904.9202851119333</v>
      </c>
      <c r="S4852">
        <v>1852.0268848062155</v>
      </c>
      <c r="T4852">
        <v>1799.1334845004978</v>
      </c>
      <c r="U4852">
        <v>1746.2400841947801</v>
      </c>
      <c r="W4852">
        <v>0</v>
      </c>
      <c r="AB4852">
        <v>1</v>
      </c>
      <c r="AC4852">
        <v>1</v>
      </c>
      <c r="AD4852">
        <v>1</v>
      </c>
      <c r="AE4852">
        <v>1</v>
      </c>
      <c r="AF4852">
        <v>1</v>
      </c>
      <c r="AL4852">
        <v>2.5410566000000001</v>
      </c>
      <c r="AM4852" s="5">
        <v>2.9033434391021729</v>
      </c>
      <c r="AN4852">
        <v>570.77625570776252</v>
      </c>
      <c r="AO4852">
        <f t="shared" si="75"/>
        <v>26826.48401826484</v>
      </c>
      <c r="AP4852">
        <v>684.93150684931504</v>
      </c>
      <c r="AQ4852">
        <v>0.11042</v>
      </c>
      <c r="AR4852">
        <v>0.10968899999999999</v>
      </c>
      <c r="AS4852">
        <v>9.3706100000000001E-2</v>
      </c>
      <c r="AT4852">
        <v>9.5945199999999994E-2</v>
      </c>
      <c r="AU4852">
        <v>7.5964500000000004E-2</v>
      </c>
      <c r="AW4852">
        <v>0.11042</v>
      </c>
      <c r="AX4852">
        <v>0.10968899999999999</v>
      </c>
      <c r="AY4852">
        <v>9.3706100000000001E-2</v>
      </c>
      <c r="AZ4852">
        <v>9.5945199999999994E-2</v>
      </c>
      <c r="BA4852">
        <v>7.5964500000000004E-2</v>
      </c>
      <c r="BC4852" s="52">
        <v>100000</v>
      </c>
      <c r="BD4852" s="52">
        <v>100000</v>
      </c>
      <c r="BE4852">
        <v>0</v>
      </c>
      <c r="BF4852">
        <v>0</v>
      </c>
      <c r="BG4852">
        <v>0</v>
      </c>
    </row>
    <row r="4853" spans="1:59">
      <c r="A4853">
        <v>4852</v>
      </c>
      <c r="E4853">
        <v>9795.2054794520554</v>
      </c>
      <c r="K4853">
        <v>1887.0248586688617</v>
      </c>
      <c r="L4853">
        <v>1926.8973586688617</v>
      </c>
      <c r="M4853">
        <v>1966.7698586688616</v>
      </c>
      <c r="N4853">
        <v>2006.6423586688616</v>
      </c>
      <c r="O4853">
        <v>2046.5148586688615</v>
      </c>
      <c r="Q4853">
        <v>3418.0541472449358</v>
      </c>
      <c r="R4853">
        <v>3325.7100653706316</v>
      </c>
      <c r="S4853">
        <v>3233.3659834963273</v>
      </c>
      <c r="T4853">
        <v>3141.0219016220231</v>
      </c>
      <c r="U4853">
        <v>3048.6778197477188</v>
      </c>
      <c r="W4853">
        <v>0</v>
      </c>
      <c r="AB4853">
        <v>1</v>
      </c>
      <c r="AC4853">
        <v>1</v>
      </c>
      <c r="AD4853">
        <v>1</v>
      </c>
      <c r="AE4853">
        <v>1</v>
      </c>
      <c r="AF4853">
        <v>1</v>
      </c>
      <c r="AL4853">
        <v>3.3315985000000001</v>
      </c>
      <c r="AM4853" s="5">
        <v>4.5211849212646484</v>
      </c>
      <c r="AN4853">
        <v>570.77625570776252</v>
      </c>
      <c r="AO4853">
        <f t="shared" si="75"/>
        <v>26826.48401826484</v>
      </c>
      <c r="AP4853">
        <v>684.93150684931504</v>
      </c>
      <c r="AQ4853">
        <v>0.10683799999999999</v>
      </c>
      <c r="AR4853">
        <v>0.100589</v>
      </c>
      <c r="AS4853">
        <v>8.0871499999999999E-2</v>
      </c>
      <c r="AT4853">
        <v>5.4467300000000003E-2</v>
      </c>
      <c r="AU4853">
        <v>5.2529899999999997E-2</v>
      </c>
      <c r="AW4853">
        <v>0.10683799999999997</v>
      </c>
      <c r="AX4853">
        <v>0.100589</v>
      </c>
      <c r="AY4853">
        <v>8.0871499999999999E-2</v>
      </c>
      <c r="AZ4853">
        <v>5.446730000000001E-2</v>
      </c>
      <c r="BA4853">
        <v>5.2529900000000004E-2</v>
      </c>
      <c r="BC4853" s="52">
        <v>100000</v>
      </c>
      <c r="BD4853" s="52">
        <v>100000</v>
      </c>
      <c r="BE4853">
        <v>0</v>
      </c>
      <c r="BF4853">
        <v>0</v>
      </c>
      <c r="BG4853">
        <v>0</v>
      </c>
    </row>
    <row r="4854" spans="1:59">
      <c r="A4854">
        <v>4853</v>
      </c>
      <c r="E4854">
        <v>9795.2054794520554</v>
      </c>
      <c r="K4854">
        <v>2369.7521480957798</v>
      </c>
      <c r="L4854">
        <v>2410.4496480957796</v>
      </c>
      <c r="M4854">
        <v>2451.1471480957798</v>
      </c>
      <c r="N4854">
        <v>2491.84464809578</v>
      </c>
      <c r="O4854">
        <v>2532.5421480957802</v>
      </c>
      <c r="Q4854">
        <v>6774.4095947334608</v>
      </c>
      <c r="R4854">
        <v>6591.3883149023814</v>
      </c>
      <c r="S4854">
        <v>6408.3670350713019</v>
      </c>
      <c r="T4854">
        <v>6225.3457552402224</v>
      </c>
      <c r="U4854">
        <v>6042.3244754091429</v>
      </c>
      <c r="W4854">
        <v>0</v>
      </c>
      <c r="AB4854">
        <v>1</v>
      </c>
      <c r="AC4854">
        <v>1</v>
      </c>
      <c r="AD4854">
        <v>1</v>
      </c>
      <c r="AE4854">
        <v>1</v>
      </c>
      <c r="AF4854">
        <v>1</v>
      </c>
      <c r="AL4854">
        <v>3.6730037000000002</v>
      </c>
      <c r="AM4854" s="5">
        <v>6.4102067947387704</v>
      </c>
      <c r="AN4854">
        <v>570.77625570776252</v>
      </c>
      <c r="AO4854">
        <f t="shared" si="75"/>
        <v>26826.48401826484</v>
      </c>
      <c r="AP4854">
        <v>684.93150684931504</v>
      </c>
      <c r="AQ4854">
        <v>0.10719100000000001</v>
      </c>
      <c r="AR4854">
        <v>9.9987099999999995E-2</v>
      </c>
      <c r="AS4854">
        <v>8.22354E-2</v>
      </c>
      <c r="AT4854">
        <v>5.4395699999999998E-2</v>
      </c>
      <c r="AU4854">
        <v>5.2358199999999994E-2</v>
      </c>
      <c r="AW4854">
        <v>0.10719100000000002</v>
      </c>
      <c r="AX4854">
        <v>9.9987099999999982E-2</v>
      </c>
      <c r="AY4854">
        <v>8.22354E-2</v>
      </c>
      <c r="AZ4854">
        <v>5.4395700000000005E-2</v>
      </c>
      <c r="BA4854">
        <v>5.2358199999999994E-2</v>
      </c>
      <c r="BC4854" s="52">
        <v>100000</v>
      </c>
      <c r="BD4854" s="52">
        <v>100000</v>
      </c>
      <c r="BE4854">
        <v>0</v>
      </c>
      <c r="BF4854">
        <v>0</v>
      </c>
      <c r="BG4854">
        <v>0</v>
      </c>
    </row>
    <row r="4855" spans="1:59">
      <c r="A4855">
        <v>4854</v>
      </c>
      <c r="E4855">
        <v>9795.2054794520554</v>
      </c>
      <c r="K4855">
        <v>3183.0744902817391</v>
      </c>
      <c r="L4855">
        <v>3226.5219902817389</v>
      </c>
      <c r="M4855">
        <v>3269.9694902817391</v>
      </c>
      <c r="N4855">
        <v>3313.4169902817393</v>
      </c>
      <c r="O4855">
        <v>3356.8644902817396</v>
      </c>
      <c r="Q4855">
        <v>8475.0179168997165</v>
      </c>
      <c r="R4855">
        <v>8246.0520393374409</v>
      </c>
      <c r="S4855">
        <v>8017.0861617751652</v>
      </c>
      <c r="T4855">
        <v>7788.1202842128896</v>
      </c>
      <c r="U4855">
        <v>7559.154406650614</v>
      </c>
      <c r="W4855">
        <v>3.1059999999999997E-2</v>
      </c>
      <c r="AB4855">
        <v>1</v>
      </c>
      <c r="AC4855">
        <v>1</v>
      </c>
      <c r="AD4855">
        <v>1</v>
      </c>
      <c r="AE4855">
        <v>1</v>
      </c>
      <c r="AF4855">
        <v>1</v>
      </c>
      <c r="AL4855">
        <v>2.9000256000000002</v>
      </c>
      <c r="AM4855" s="5">
        <v>4.3887691497802734</v>
      </c>
      <c r="AN4855">
        <v>570.77625570776252</v>
      </c>
      <c r="AO4855">
        <f t="shared" si="75"/>
        <v>26826.48401826484</v>
      </c>
      <c r="AP4855">
        <v>684.93150684931504</v>
      </c>
      <c r="AQ4855">
        <v>0.10609499999999999</v>
      </c>
      <c r="AR4855">
        <v>9.8168499999999992E-2</v>
      </c>
      <c r="AS4855">
        <v>5.1162799999999994E-2</v>
      </c>
      <c r="AT4855">
        <v>4.5752899999999999E-2</v>
      </c>
      <c r="AU4855">
        <v>4.6561399999999996E-2</v>
      </c>
      <c r="AW4855">
        <v>0.10609499999999998</v>
      </c>
      <c r="AX4855">
        <v>9.8168499999999978E-2</v>
      </c>
      <c r="AY4855">
        <v>5.1162799999999994E-2</v>
      </c>
      <c r="AZ4855">
        <v>4.5752899999999999E-2</v>
      </c>
      <c r="BA4855">
        <v>4.6561399999999989E-2</v>
      </c>
      <c r="BC4855" s="52">
        <v>100000</v>
      </c>
      <c r="BD4855" s="52">
        <v>100000</v>
      </c>
      <c r="BE4855">
        <v>0</v>
      </c>
      <c r="BF4855">
        <v>0</v>
      </c>
      <c r="BG4855">
        <v>0</v>
      </c>
    </row>
    <row r="4856" spans="1:59">
      <c r="A4856">
        <v>4855</v>
      </c>
      <c r="E4856">
        <v>9795.2054794520554</v>
      </c>
      <c r="K4856">
        <v>3722.119963475131</v>
      </c>
      <c r="L4856">
        <v>3762.679963475131</v>
      </c>
      <c r="M4856">
        <v>3803.2399634751309</v>
      </c>
      <c r="N4856">
        <v>3843.7999634751309</v>
      </c>
      <c r="O4856">
        <v>3884.3599634751308</v>
      </c>
      <c r="Q4856">
        <v>9306.2300597710419</v>
      </c>
      <c r="R4856">
        <v>9054.8076862220223</v>
      </c>
      <c r="S4856">
        <v>8803.3853126730028</v>
      </c>
      <c r="T4856">
        <v>8551.9629391239832</v>
      </c>
      <c r="U4856">
        <v>8300.5405655749637</v>
      </c>
      <c r="W4856">
        <v>9.1639999999999999E-2</v>
      </c>
      <c r="AB4856">
        <v>1</v>
      </c>
      <c r="AC4856">
        <v>1</v>
      </c>
      <c r="AD4856">
        <v>1</v>
      </c>
      <c r="AE4856">
        <v>1</v>
      </c>
      <c r="AF4856">
        <v>1</v>
      </c>
      <c r="AL4856">
        <v>2.2023554000000001</v>
      </c>
      <c r="AM4856" s="5">
        <v>3.6616377830505371</v>
      </c>
      <c r="AN4856">
        <v>570.77625570776252</v>
      </c>
      <c r="AO4856">
        <f t="shared" si="75"/>
        <v>26826.48401826484</v>
      </c>
      <c r="AP4856">
        <v>684.93150684931504</v>
      </c>
      <c r="AQ4856">
        <v>0.10644100000000001</v>
      </c>
      <c r="AR4856">
        <v>9.44271E-2</v>
      </c>
      <c r="AS4856">
        <v>4.7259599999999999E-2</v>
      </c>
      <c r="AT4856">
        <v>4.4312499999999998E-2</v>
      </c>
      <c r="AU4856">
        <v>4.5075200000000003E-2</v>
      </c>
      <c r="AW4856">
        <v>0.10644099999999999</v>
      </c>
      <c r="AX4856">
        <v>9.44271E-2</v>
      </c>
      <c r="AY4856">
        <v>4.7259599999999999E-2</v>
      </c>
      <c r="AZ4856">
        <v>4.4312499999999991E-2</v>
      </c>
      <c r="BA4856">
        <v>4.5075199999999996E-2</v>
      </c>
      <c r="BC4856" s="52">
        <v>100000</v>
      </c>
      <c r="BD4856" s="52">
        <v>100000</v>
      </c>
      <c r="BE4856">
        <v>0</v>
      </c>
      <c r="BF4856">
        <v>0</v>
      </c>
      <c r="BG4856">
        <v>0</v>
      </c>
    </row>
    <row r="4857" spans="1:59">
      <c r="A4857">
        <v>4856</v>
      </c>
      <c r="E4857">
        <v>9795.2054794520554</v>
      </c>
      <c r="K4857">
        <v>3515.1323530087407</v>
      </c>
      <c r="L4857">
        <v>3564.4648530087406</v>
      </c>
      <c r="M4857">
        <v>3613.7973530087406</v>
      </c>
      <c r="N4857">
        <v>3663.1298530087406</v>
      </c>
      <c r="O4857">
        <v>3712.4623530087406</v>
      </c>
      <c r="Q4857">
        <v>7233.7595433108372</v>
      </c>
      <c r="R4857">
        <v>7038.3282057208189</v>
      </c>
      <c r="S4857">
        <v>6842.8968681308006</v>
      </c>
      <c r="T4857">
        <v>6647.4655305407823</v>
      </c>
      <c r="U4857">
        <v>6452.034192950764</v>
      </c>
      <c r="W4857">
        <v>0.14355000000000001</v>
      </c>
      <c r="AB4857">
        <v>1</v>
      </c>
      <c r="AC4857">
        <v>1</v>
      </c>
      <c r="AD4857">
        <v>1</v>
      </c>
      <c r="AE4857">
        <v>1</v>
      </c>
      <c r="AF4857">
        <v>1</v>
      </c>
      <c r="AL4857">
        <v>2.0562486999999998</v>
      </c>
      <c r="AM4857" s="5">
        <v>2.9413845539093022</v>
      </c>
      <c r="AN4857">
        <v>570.77625570776252</v>
      </c>
      <c r="AO4857">
        <f t="shared" si="75"/>
        <v>26826.48401826484</v>
      </c>
      <c r="AP4857">
        <v>684.93150684931504</v>
      </c>
      <c r="AQ4857">
        <v>0.107683</v>
      </c>
      <c r="AR4857">
        <v>9.2339900000000003E-2</v>
      </c>
      <c r="AS4857">
        <v>4.5473199999999998E-2</v>
      </c>
      <c r="AT4857">
        <v>4.3016599999999995E-2</v>
      </c>
      <c r="AU4857">
        <v>4.45809E-2</v>
      </c>
      <c r="AW4857">
        <v>0.10768300000000001</v>
      </c>
      <c r="AX4857">
        <v>9.2339900000000016E-2</v>
      </c>
      <c r="AY4857">
        <v>4.5473200000000005E-2</v>
      </c>
      <c r="AZ4857">
        <v>4.3016600000000002E-2</v>
      </c>
      <c r="BA4857">
        <v>4.4580899999999993E-2</v>
      </c>
      <c r="BC4857" s="52">
        <v>100000</v>
      </c>
      <c r="BD4857" s="52">
        <v>100000</v>
      </c>
      <c r="BE4857">
        <v>0</v>
      </c>
      <c r="BF4857">
        <v>0</v>
      </c>
      <c r="BG4857">
        <v>0</v>
      </c>
    </row>
    <row r="4858" spans="1:59">
      <c r="A4858">
        <v>4857</v>
      </c>
      <c r="E4858">
        <v>9795.2054794520554</v>
      </c>
      <c r="K4858">
        <v>3474.9050788898307</v>
      </c>
      <c r="L4858">
        <v>3550.1425788898305</v>
      </c>
      <c r="M4858">
        <v>3625.3800788898307</v>
      </c>
      <c r="N4858">
        <v>3700.6175788898308</v>
      </c>
      <c r="O4858">
        <v>3775.855078889831</v>
      </c>
      <c r="Q4858">
        <v>7175.9119631279491</v>
      </c>
      <c r="R4858">
        <v>6982.0434686375129</v>
      </c>
      <c r="S4858">
        <v>6788.1749741470767</v>
      </c>
      <c r="T4858">
        <v>6594.3064796566405</v>
      </c>
      <c r="U4858">
        <v>6400.4379851662043</v>
      </c>
      <c r="W4858">
        <v>0.29483999999999999</v>
      </c>
      <c r="AB4858">
        <v>1</v>
      </c>
      <c r="AC4858">
        <v>1</v>
      </c>
      <c r="AD4858">
        <v>1</v>
      </c>
      <c r="AE4858">
        <v>1</v>
      </c>
      <c r="AF4858">
        <v>1</v>
      </c>
      <c r="AL4858">
        <v>3.6835529999999999</v>
      </c>
      <c r="AM4858" s="5">
        <v>1.6894898414611821</v>
      </c>
      <c r="AN4858">
        <v>570.77625570776252</v>
      </c>
      <c r="AO4858">
        <f t="shared" si="75"/>
        <v>26826.48401826484</v>
      </c>
      <c r="AP4858">
        <v>684.93150684931504</v>
      </c>
      <c r="AQ4858">
        <v>0.107767</v>
      </c>
      <c r="AR4858">
        <v>8.9656800000000009E-2</v>
      </c>
      <c r="AS4858">
        <v>4.3374099999999999E-2</v>
      </c>
      <c r="AT4858">
        <v>4.1058199999999996E-2</v>
      </c>
      <c r="AU4858">
        <v>4.3170600000000003E-2</v>
      </c>
      <c r="AW4858">
        <v>0.10776699999999999</v>
      </c>
      <c r="AX4858">
        <v>8.9656800000000023E-2</v>
      </c>
      <c r="AY4858">
        <v>4.3374099999999999E-2</v>
      </c>
      <c r="AZ4858">
        <v>4.1058200000000003E-2</v>
      </c>
      <c r="BA4858">
        <v>4.3170600000000003E-2</v>
      </c>
      <c r="BC4858" s="52">
        <v>100000</v>
      </c>
      <c r="BD4858" s="52">
        <v>100000</v>
      </c>
      <c r="BE4858">
        <v>0</v>
      </c>
      <c r="BF4858">
        <v>0</v>
      </c>
      <c r="BG4858">
        <v>0</v>
      </c>
    </row>
    <row r="4859" spans="1:59">
      <c r="A4859">
        <v>4858</v>
      </c>
      <c r="E4859">
        <v>9795.2054794520554</v>
      </c>
      <c r="K4859">
        <v>3712.6116986833886</v>
      </c>
      <c r="L4859">
        <v>3821.6441986833888</v>
      </c>
      <c r="M4859">
        <v>3930.6766986833891</v>
      </c>
      <c r="N4859">
        <v>4039.7091986833893</v>
      </c>
      <c r="O4859">
        <v>4148.7416986833896</v>
      </c>
      <c r="Q4859">
        <v>6804.4572015253834</v>
      </c>
      <c r="R4859">
        <v>6620.6241387638165</v>
      </c>
      <c r="S4859">
        <v>6436.7910760022496</v>
      </c>
      <c r="T4859">
        <v>6252.9580132406827</v>
      </c>
      <c r="U4859">
        <v>6069.1249504791158</v>
      </c>
      <c r="W4859">
        <v>0.24431</v>
      </c>
      <c r="AB4859">
        <v>1</v>
      </c>
      <c r="AC4859">
        <v>1</v>
      </c>
      <c r="AD4859">
        <v>1</v>
      </c>
      <c r="AE4859">
        <v>1</v>
      </c>
      <c r="AF4859">
        <v>1</v>
      </c>
      <c r="AL4859">
        <v>4.9601072999999998</v>
      </c>
      <c r="AM4859" s="5">
        <v>1.7824429273605349</v>
      </c>
      <c r="AN4859">
        <v>570.77625570776252</v>
      </c>
      <c r="AO4859">
        <f t="shared" si="75"/>
        <v>26826.48401826484</v>
      </c>
      <c r="AP4859">
        <v>684.93150684931504</v>
      </c>
      <c r="AQ4859">
        <v>0.10699400000000001</v>
      </c>
      <c r="AR4859">
        <v>8.2158400000000006E-2</v>
      </c>
      <c r="AS4859">
        <v>4.2862499999999998E-2</v>
      </c>
      <c r="AT4859">
        <v>4.0856000000000003E-2</v>
      </c>
      <c r="AU4859">
        <v>4.2832299999999997E-2</v>
      </c>
      <c r="AW4859">
        <v>0.10699400000000002</v>
      </c>
      <c r="AX4859">
        <v>8.2158400000000006E-2</v>
      </c>
      <c r="AY4859">
        <v>4.2862499999999998E-2</v>
      </c>
      <c r="AZ4859">
        <v>4.0856000000000003E-2</v>
      </c>
      <c r="BA4859">
        <v>4.2832300000000004E-2</v>
      </c>
      <c r="BC4859" s="52">
        <v>100000</v>
      </c>
      <c r="BD4859" s="52">
        <v>100000</v>
      </c>
      <c r="BE4859">
        <v>0</v>
      </c>
      <c r="BF4859">
        <v>0</v>
      </c>
      <c r="BG4859">
        <v>0</v>
      </c>
    </row>
    <row r="4860" spans="1:59">
      <c r="A4860">
        <v>4859</v>
      </c>
      <c r="E4860">
        <v>9795.2054794520554</v>
      </c>
      <c r="K4860">
        <v>4176.3224585268226</v>
      </c>
      <c r="L4860">
        <v>4340.2149585268226</v>
      </c>
      <c r="M4860">
        <v>4504.1074585268225</v>
      </c>
      <c r="N4860">
        <v>4667.9999585268224</v>
      </c>
      <c r="O4860">
        <v>4831.8924585268223</v>
      </c>
      <c r="Q4860">
        <v>6239.9668737692473</v>
      </c>
      <c r="R4860">
        <v>6071.3844010841376</v>
      </c>
      <c r="S4860">
        <v>5902.8019283990279</v>
      </c>
      <c r="T4860">
        <v>5734.2194557139183</v>
      </c>
      <c r="U4860">
        <v>5565.6369830288086</v>
      </c>
      <c r="W4860">
        <v>0.40966000000000002</v>
      </c>
      <c r="AB4860">
        <v>1</v>
      </c>
      <c r="AC4860">
        <v>1</v>
      </c>
      <c r="AD4860">
        <v>1</v>
      </c>
      <c r="AE4860">
        <v>1</v>
      </c>
      <c r="AF4860">
        <v>1</v>
      </c>
      <c r="AL4860">
        <v>6.443397</v>
      </c>
      <c r="AM4860" s="5">
        <v>2.5783538818359379</v>
      </c>
      <c r="AN4860">
        <v>570.77625570776252</v>
      </c>
      <c r="AO4860">
        <f t="shared" si="75"/>
        <v>26826.48401826484</v>
      </c>
      <c r="AP4860">
        <v>684.93150684931504</v>
      </c>
      <c r="AQ4860">
        <v>0.10742</v>
      </c>
      <c r="AR4860">
        <v>8.2040399999999999E-2</v>
      </c>
      <c r="AS4860">
        <v>4.2770099999999998E-2</v>
      </c>
      <c r="AT4860">
        <v>4.0773999999999998E-2</v>
      </c>
      <c r="AU4860">
        <v>4.2624499999999996E-2</v>
      </c>
      <c r="AW4860">
        <v>0.10742</v>
      </c>
      <c r="AX4860">
        <v>8.2040399999999999E-2</v>
      </c>
      <c r="AY4860">
        <v>4.2770099999999991E-2</v>
      </c>
      <c r="AZ4860">
        <v>4.0773999999999991E-2</v>
      </c>
      <c r="BA4860">
        <v>4.2624499999999996E-2</v>
      </c>
      <c r="BC4860" s="52">
        <v>100000</v>
      </c>
      <c r="BD4860" s="52">
        <v>100000</v>
      </c>
      <c r="BE4860">
        <v>0</v>
      </c>
      <c r="BF4860">
        <v>0</v>
      </c>
      <c r="BG4860">
        <v>0</v>
      </c>
    </row>
    <row r="4861" spans="1:59">
      <c r="A4861">
        <v>4860</v>
      </c>
      <c r="E4861">
        <v>9795.2054794520554</v>
      </c>
      <c r="K4861">
        <v>4311.6323805631546</v>
      </c>
      <c r="L4861">
        <v>4515.1248805631549</v>
      </c>
      <c r="M4861">
        <v>4718.6173805631552</v>
      </c>
      <c r="N4861">
        <v>4922.1098805631555</v>
      </c>
      <c r="O4861">
        <v>5125.6023805631557</v>
      </c>
      <c r="Q4861">
        <v>6250.521654956262</v>
      </c>
      <c r="R4861">
        <v>6081.6540283895065</v>
      </c>
      <c r="S4861">
        <v>5912.786401822751</v>
      </c>
      <c r="T4861">
        <v>5743.9187752559956</v>
      </c>
      <c r="U4861">
        <v>5575.0511486892401</v>
      </c>
      <c r="W4861">
        <v>0.53098000000000001</v>
      </c>
      <c r="AB4861">
        <v>1</v>
      </c>
      <c r="AC4861">
        <v>1</v>
      </c>
      <c r="AD4861">
        <v>1</v>
      </c>
      <c r="AE4861">
        <v>1</v>
      </c>
      <c r="AF4861">
        <v>1</v>
      </c>
      <c r="AL4861">
        <v>6.6436830000000002</v>
      </c>
      <c r="AM4861" s="5">
        <v>4.4680771827697754</v>
      </c>
      <c r="AN4861">
        <v>570.77625570776252</v>
      </c>
      <c r="AO4861">
        <f t="shared" si="75"/>
        <v>26826.48401826484</v>
      </c>
      <c r="AP4861">
        <v>684.93150684931504</v>
      </c>
      <c r="AQ4861">
        <v>0.107433</v>
      </c>
      <c r="AR4861">
        <v>8.2290299999999997E-2</v>
      </c>
      <c r="AS4861">
        <v>4.2793299999999999E-2</v>
      </c>
      <c r="AT4861">
        <v>4.0753300000000006E-2</v>
      </c>
      <c r="AU4861">
        <v>4.26063E-2</v>
      </c>
      <c r="AW4861">
        <v>0.10743299999999999</v>
      </c>
      <c r="AX4861">
        <v>8.2290299999999997E-2</v>
      </c>
      <c r="AY4861">
        <v>4.2793299999999992E-2</v>
      </c>
      <c r="AZ4861">
        <v>4.0753300000000006E-2</v>
      </c>
      <c r="BA4861">
        <v>4.26063E-2</v>
      </c>
      <c r="BC4861" s="52">
        <v>100000</v>
      </c>
      <c r="BD4861" s="52">
        <v>100000</v>
      </c>
      <c r="BE4861">
        <v>0</v>
      </c>
      <c r="BF4861">
        <v>0</v>
      </c>
      <c r="BG4861">
        <v>0</v>
      </c>
    </row>
    <row r="4862" spans="1:59">
      <c r="A4862">
        <v>4861</v>
      </c>
      <c r="E4862">
        <v>9795.2054794520554</v>
      </c>
      <c r="K4862">
        <v>4189.4877482384654</v>
      </c>
      <c r="L4862">
        <v>4450.8377482384658</v>
      </c>
      <c r="M4862">
        <v>4712.1877482384662</v>
      </c>
      <c r="N4862">
        <v>4973.5377482384665</v>
      </c>
      <c r="O4862">
        <v>5234.8877482384669</v>
      </c>
      <c r="Q4862">
        <v>5458.8603201440956</v>
      </c>
      <c r="R4862">
        <v>5311.380663955727</v>
      </c>
      <c r="S4862">
        <v>5163.9010077673584</v>
      </c>
      <c r="T4862">
        <v>5016.4213515789897</v>
      </c>
      <c r="U4862">
        <v>4868.9416953906211</v>
      </c>
      <c r="W4862">
        <v>0.32189999999999996</v>
      </c>
      <c r="AB4862">
        <v>1</v>
      </c>
      <c r="AC4862">
        <v>1</v>
      </c>
      <c r="AD4862">
        <v>1</v>
      </c>
      <c r="AE4862">
        <v>1</v>
      </c>
      <c r="AF4862">
        <v>1</v>
      </c>
      <c r="AL4862">
        <v>6.4169989999999997</v>
      </c>
      <c r="AM4862" s="5">
        <v>5.6336569786071777</v>
      </c>
      <c r="AN4862">
        <v>570.77625570776252</v>
      </c>
      <c r="AO4862">
        <f t="shared" si="75"/>
        <v>26826.48401826484</v>
      </c>
      <c r="AP4862">
        <v>684.93150684931504</v>
      </c>
      <c r="AQ4862">
        <v>0.10745399999999999</v>
      </c>
      <c r="AR4862">
        <v>8.2297700000000001E-2</v>
      </c>
      <c r="AS4862">
        <v>4.2753800000000002E-2</v>
      </c>
      <c r="AT4862">
        <v>4.0764099999999998E-2</v>
      </c>
      <c r="AU4862">
        <v>4.25916E-2</v>
      </c>
      <c r="AW4862">
        <v>0.10745399999999998</v>
      </c>
      <c r="AX4862">
        <v>8.2297700000000015E-2</v>
      </c>
      <c r="AY4862">
        <v>4.2753799999999995E-2</v>
      </c>
      <c r="AZ4862">
        <v>4.0764099999999998E-2</v>
      </c>
      <c r="BA4862">
        <v>4.2591599999999993E-2</v>
      </c>
      <c r="BC4862" s="52">
        <v>100000</v>
      </c>
      <c r="BD4862" s="52">
        <v>100000</v>
      </c>
      <c r="BE4862">
        <v>0</v>
      </c>
      <c r="BF4862">
        <v>0</v>
      </c>
      <c r="BG4862">
        <v>0</v>
      </c>
    </row>
    <row r="4863" spans="1:59">
      <c r="A4863">
        <v>4862</v>
      </c>
      <c r="E4863">
        <v>9795.2054794520554</v>
      </c>
      <c r="K4863">
        <v>4045.4009663943698</v>
      </c>
      <c r="L4863">
        <v>4351.0509663943703</v>
      </c>
      <c r="M4863">
        <v>4656.70096639437</v>
      </c>
      <c r="N4863">
        <v>4962.3509663943696</v>
      </c>
      <c r="O4863">
        <v>5268.0009663943692</v>
      </c>
      <c r="Q4863">
        <v>5377.2086163053136</v>
      </c>
      <c r="R4863">
        <v>5231.9349088372319</v>
      </c>
      <c r="S4863">
        <v>5086.6612013691501</v>
      </c>
      <c r="T4863">
        <v>4941.3874939010684</v>
      </c>
      <c r="U4863">
        <v>4796.1137864329867</v>
      </c>
      <c r="W4863">
        <v>7.1150000000000005E-2</v>
      </c>
      <c r="AB4863">
        <v>1</v>
      </c>
      <c r="AC4863">
        <v>1</v>
      </c>
      <c r="AD4863">
        <v>1</v>
      </c>
      <c r="AE4863">
        <v>1</v>
      </c>
      <c r="AF4863">
        <v>1</v>
      </c>
      <c r="AL4863">
        <v>5.8017063000000002</v>
      </c>
      <c r="AM4863" s="5">
        <v>7.5079059600830078</v>
      </c>
      <c r="AN4863">
        <v>570.77625570776252</v>
      </c>
      <c r="AO4863">
        <f t="shared" si="75"/>
        <v>26826.48401826484</v>
      </c>
      <c r="AP4863">
        <v>684.93150684931504</v>
      </c>
      <c r="AQ4863">
        <v>0.107947</v>
      </c>
      <c r="AR4863">
        <v>8.3073300000000003E-2</v>
      </c>
      <c r="AS4863">
        <v>4.2975400000000004E-2</v>
      </c>
      <c r="AT4863">
        <v>4.0867500000000001E-2</v>
      </c>
      <c r="AU4863">
        <v>4.2660299999999998E-2</v>
      </c>
      <c r="AW4863">
        <v>0.107947</v>
      </c>
      <c r="AX4863">
        <v>8.3073300000000003E-2</v>
      </c>
      <c r="AY4863">
        <v>4.2975400000000011E-2</v>
      </c>
      <c r="AZ4863">
        <v>4.0867500000000001E-2</v>
      </c>
      <c r="BA4863">
        <v>4.2660299999999998E-2</v>
      </c>
      <c r="BC4863" s="52">
        <v>100000</v>
      </c>
      <c r="BD4863" s="52">
        <v>100000</v>
      </c>
      <c r="BE4863">
        <v>0</v>
      </c>
      <c r="BF4863">
        <v>0</v>
      </c>
      <c r="BG4863">
        <v>0</v>
      </c>
    </row>
    <row r="4864" spans="1:59">
      <c r="A4864">
        <v>4863</v>
      </c>
      <c r="E4864">
        <v>9795.2054794520554</v>
      </c>
      <c r="K4864">
        <v>3754.3017827702588</v>
      </c>
      <c r="L4864">
        <v>4177.5642827702586</v>
      </c>
      <c r="M4864">
        <v>4600.8267827702584</v>
      </c>
      <c r="N4864">
        <v>5024.0892827702583</v>
      </c>
      <c r="O4864">
        <v>5447.3517827702581</v>
      </c>
      <c r="Q4864">
        <v>4877.7294522228794</v>
      </c>
      <c r="R4864">
        <v>4745.9499562906603</v>
      </c>
      <c r="S4864">
        <v>4614.1704603584412</v>
      </c>
      <c r="T4864">
        <v>4482.3909644262221</v>
      </c>
      <c r="U4864">
        <v>4350.611468494003</v>
      </c>
      <c r="W4864">
        <v>3.6840000000000005E-2</v>
      </c>
      <c r="AB4864">
        <v>1</v>
      </c>
      <c r="AC4864">
        <v>1</v>
      </c>
      <c r="AD4864">
        <v>1</v>
      </c>
      <c r="AE4864">
        <v>1</v>
      </c>
      <c r="AF4864">
        <v>1</v>
      </c>
      <c r="AL4864">
        <v>7.0603724000000003</v>
      </c>
      <c r="AM4864" s="5">
        <v>7.5146446228027344</v>
      </c>
      <c r="AN4864">
        <v>570.77625570776252</v>
      </c>
      <c r="AO4864">
        <f t="shared" si="75"/>
        <v>26826.48401826484</v>
      </c>
      <c r="AP4864">
        <v>684.93150684931504</v>
      </c>
      <c r="AQ4864">
        <v>0.10959199999999999</v>
      </c>
      <c r="AR4864">
        <v>9.4163200000000002E-2</v>
      </c>
      <c r="AS4864">
        <v>4.6244899999999999E-2</v>
      </c>
      <c r="AT4864">
        <v>4.25771E-2</v>
      </c>
      <c r="AU4864">
        <v>4.4310299999999997E-2</v>
      </c>
      <c r="AW4864">
        <v>0.10959200000000001</v>
      </c>
      <c r="AX4864">
        <v>9.4163199999999989E-2</v>
      </c>
      <c r="AY4864">
        <v>4.6244899999999992E-2</v>
      </c>
      <c r="AZ4864">
        <v>4.2577099999999993E-2</v>
      </c>
      <c r="BA4864">
        <v>4.4310299999999997E-2</v>
      </c>
      <c r="BC4864" s="52">
        <v>100000</v>
      </c>
      <c r="BD4864" s="52">
        <v>100000</v>
      </c>
      <c r="BE4864">
        <v>0</v>
      </c>
      <c r="BF4864">
        <v>0</v>
      </c>
      <c r="BG4864">
        <v>0</v>
      </c>
    </row>
    <row r="4865" spans="1:59">
      <c r="A4865">
        <v>4864</v>
      </c>
      <c r="E4865">
        <v>9795.2054794520554</v>
      </c>
      <c r="K4865">
        <v>3758.6902126741406</v>
      </c>
      <c r="L4865">
        <v>4420.7268793408075</v>
      </c>
      <c r="M4865">
        <v>5082.7635460074744</v>
      </c>
      <c r="N4865">
        <v>5744.8002126741412</v>
      </c>
      <c r="O4865">
        <v>6406.8368793408081</v>
      </c>
      <c r="Q4865">
        <v>5292.7703668091981</v>
      </c>
      <c r="R4865">
        <v>5149.777890394279</v>
      </c>
      <c r="S4865">
        <v>5006.7854139793599</v>
      </c>
      <c r="T4865">
        <v>4863.7929375644408</v>
      </c>
      <c r="U4865">
        <v>4720.8004611495217</v>
      </c>
      <c r="W4865">
        <v>6.8640000000000007E-2</v>
      </c>
      <c r="AB4865">
        <v>1</v>
      </c>
      <c r="AC4865">
        <v>1</v>
      </c>
      <c r="AD4865">
        <v>1</v>
      </c>
      <c r="AE4865">
        <v>1</v>
      </c>
      <c r="AF4865">
        <v>1</v>
      </c>
      <c r="AL4865">
        <v>7.5403633000000001</v>
      </c>
      <c r="AM4865" s="5">
        <v>8.4034795761108398</v>
      </c>
      <c r="AN4865">
        <v>570.77625570776252</v>
      </c>
      <c r="AO4865">
        <f t="shared" si="75"/>
        <v>26826.48401826484</v>
      </c>
      <c r="AP4865">
        <v>684.93150684931504</v>
      </c>
      <c r="AQ4865">
        <v>0.11358499999999999</v>
      </c>
      <c r="AR4865">
        <v>0.103149</v>
      </c>
      <c r="AS4865">
        <v>4.94852E-2</v>
      </c>
      <c r="AT4865">
        <v>4.45399E-2</v>
      </c>
      <c r="AU4865">
        <v>4.5204999999999995E-2</v>
      </c>
      <c r="AW4865">
        <v>0.11358499999999998</v>
      </c>
      <c r="AX4865">
        <v>0.103149</v>
      </c>
      <c r="AY4865">
        <v>4.9485199999999993E-2</v>
      </c>
      <c r="AZ4865">
        <v>4.4539900000000007E-2</v>
      </c>
      <c r="BA4865">
        <v>4.5204999999999995E-2</v>
      </c>
      <c r="BC4865" s="52">
        <v>100000</v>
      </c>
      <c r="BD4865" s="52">
        <v>100000</v>
      </c>
      <c r="BE4865">
        <v>0</v>
      </c>
      <c r="BF4865">
        <v>0</v>
      </c>
      <c r="BG4865">
        <v>0</v>
      </c>
    </row>
    <row r="4866" spans="1:59">
      <c r="A4866">
        <v>4865</v>
      </c>
      <c r="E4866">
        <v>9795.2054794520554</v>
      </c>
      <c r="K4866">
        <v>4105.3761750807444</v>
      </c>
      <c r="L4866">
        <v>4881.2578417474106</v>
      </c>
      <c r="M4866">
        <v>5657.1395084140768</v>
      </c>
      <c r="N4866">
        <v>6433.021175080743</v>
      </c>
      <c r="O4866">
        <v>7208.9028417474092</v>
      </c>
      <c r="Q4866">
        <v>5756.8128015359744</v>
      </c>
      <c r="R4866">
        <v>5601.2834922305083</v>
      </c>
      <c r="S4866">
        <v>5445.7541829250422</v>
      </c>
      <c r="T4866">
        <v>5290.2248736195761</v>
      </c>
      <c r="U4866">
        <v>5134.69556431411</v>
      </c>
      <c r="W4866">
        <v>3.2600000000000004E-2</v>
      </c>
      <c r="AB4866">
        <v>1</v>
      </c>
      <c r="AC4866">
        <v>1</v>
      </c>
      <c r="AD4866">
        <v>1</v>
      </c>
      <c r="AE4866">
        <v>1</v>
      </c>
      <c r="AF4866">
        <v>1</v>
      </c>
      <c r="AL4866">
        <v>6.5791388</v>
      </c>
      <c r="AM4866" s="5">
        <v>9.0200576782226563</v>
      </c>
      <c r="AN4866">
        <v>570.77625570776252</v>
      </c>
      <c r="AO4866">
        <f t="shared" si="75"/>
        <v>26826.48401826484</v>
      </c>
      <c r="AP4866">
        <v>684.93150684931504</v>
      </c>
      <c r="AQ4866">
        <v>0.114623</v>
      </c>
      <c r="AR4866">
        <v>0.11493099999999999</v>
      </c>
      <c r="AS4866">
        <v>0.10047</v>
      </c>
      <c r="AT4866">
        <v>9.5503600000000008E-2</v>
      </c>
      <c r="AU4866">
        <v>4.66069E-2</v>
      </c>
      <c r="AW4866">
        <v>0.11462300000000002</v>
      </c>
      <c r="AX4866">
        <v>0.11493099999999999</v>
      </c>
      <c r="AY4866">
        <v>0.10046999999999999</v>
      </c>
      <c r="AZ4866">
        <v>9.5503600000000008E-2</v>
      </c>
      <c r="BA4866">
        <v>4.6606899999999993E-2</v>
      </c>
      <c r="BC4866" s="52">
        <v>100000</v>
      </c>
      <c r="BD4866" s="52">
        <v>100000</v>
      </c>
      <c r="BE4866">
        <v>0</v>
      </c>
      <c r="BF4866">
        <v>0</v>
      </c>
      <c r="BG4866">
        <v>0</v>
      </c>
    </row>
    <row r="4867" spans="1:59">
      <c r="A4867">
        <v>4866</v>
      </c>
      <c r="E4867">
        <v>9795.2054794520554</v>
      </c>
      <c r="K4867">
        <v>4670.7522276974232</v>
      </c>
      <c r="L4867">
        <v>5476.4705610307565</v>
      </c>
      <c r="M4867">
        <v>6282.1888943640897</v>
      </c>
      <c r="N4867">
        <v>7087.907227697423</v>
      </c>
      <c r="O4867">
        <v>7893.6255610307562</v>
      </c>
      <c r="Q4867">
        <v>5771.4554168335226</v>
      </c>
      <c r="R4867">
        <v>5615.5305146225592</v>
      </c>
      <c r="S4867">
        <v>5459.6056124115958</v>
      </c>
      <c r="T4867">
        <v>5303.6807102006323</v>
      </c>
      <c r="U4867">
        <v>5147.7558079896689</v>
      </c>
      <c r="W4867">
        <v>8.7399999999999995E-3</v>
      </c>
      <c r="AB4867">
        <v>1</v>
      </c>
      <c r="AC4867">
        <v>1</v>
      </c>
      <c r="AD4867">
        <v>1</v>
      </c>
      <c r="AE4867">
        <v>1</v>
      </c>
      <c r="AF4867">
        <v>1</v>
      </c>
      <c r="AL4867">
        <v>7.7914469999999998</v>
      </c>
      <c r="AM4867" s="5">
        <v>9.3699789047241211</v>
      </c>
      <c r="AN4867">
        <v>570.77625570776252</v>
      </c>
      <c r="AO4867">
        <f t="shared" ref="AO4867:AO4930" si="76">235000000/8760</f>
        <v>26826.48401826484</v>
      </c>
      <c r="AP4867">
        <v>684.93150684931504</v>
      </c>
      <c r="AQ4867">
        <v>0.115826</v>
      </c>
      <c r="AR4867">
        <v>0.11790200000000001</v>
      </c>
      <c r="AS4867">
        <v>0.10345600000000001</v>
      </c>
      <c r="AT4867">
        <v>0.105575</v>
      </c>
      <c r="AU4867">
        <v>0.10860299999999999</v>
      </c>
      <c r="AW4867">
        <v>0.115826</v>
      </c>
      <c r="AX4867">
        <v>0.11790199999999999</v>
      </c>
      <c r="AY4867">
        <v>0.10345600000000001</v>
      </c>
      <c r="AZ4867">
        <v>0.10557500000000002</v>
      </c>
      <c r="BA4867">
        <v>0.10860299999999999</v>
      </c>
      <c r="BC4867" s="52">
        <v>100000</v>
      </c>
      <c r="BD4867" s="52">
        <v>100000</v>
      </c>
      <c r="BE4867">
        <v>0</v>
      </c>
      <c r="BF4867">
        <v>0</v>
      </c>
      <c r="BG4867">
        <v>0</v>
      </c>
    </row>
    <row r="4868" spans="1:59">
      <c r="A4868">
        <v>4867</v>
      </c>
      <c r="E4868">
        <v>9795.2054794520554</v>
      </c>
      <c r="K4868">
        <v>5064.2481090787596</v>
      </c>
      <c r="L4868">
        <v>5842.3031090787599</v>
      </c>
      <c r="M4868">
        <v>6620.3581090787602</v>
      </c>
      <c r="N4868">
        <v>7398.4131090787605</v>
      </c>
      <c r="O4868">
        <v>8176.4681090787608</v>
      </c>
      <c r="Q4868">
        <v>6054.3183550469439</v>
      </c>
      <c r="R4868">
        <v>5890.7514677203999</v>
      </c>
      <c r="S4868">
        <v>5727.1845803938559</v>
      </c>
      <c r="T4868">
        <v>5563.6176930673118</v>
      </c>
      <c r="U4868">
        <v>5400.0508057407678</v>
      </c>
      <c r="W4868">
        <v>1.17E-3</v>
      </c>
      <c r="AB4868">
        <v>1</v>
      </c>
      <c r="AC4868">
        <v>1</v>
      </c>
      <c r="AD4868">
        <v>1</v>
      </c>
      <c r="AE4868">
        <v>1</v>
      </c>
      <c r="AF4868">
        <v>1</v>
      </c>
      <c r="AL4868">
        <v>6.8346295000000001</v>
      </c>
      <c r="AM4868" s="5">
        <v>5.7824459075927734</v>
      </c>
      <c r="AN4868">
        <v>570.77625570776252</v>
      </c>
      <c r="AO4868">
        <f t="shared" si="76"/>
        <v>26826.48401826484</v>
      </c>
      <c r="AP4868">
        <v>684.93150684931504</v>
      </c>
      <c r="AQ4868">
        <v>0.11661100000000001</v>
      </c>
      <c r="AR4868">
        <v>0.12596199999999999</v>
      </c>
      <c r="AS4868">
        <v>0.103823</v>
      </c>
      <c r="AT4868">
        <v>0.107032</v>
      </c>
      <c r="AU4868">
        <v>0.109072</v>
      </c>
      <c r="AW4868">
        <v>0.11661100000000001</v>
      </c>
      <c r="AX4868">
        <v>0.12596200000000002</v>
      </c>
      <c r="AY4868">
        <v>0.10382299999999998</v>
      </c>
      <c r="AZ4868">
        <v>0.107032</v>
      </c>
      <c r="BA4868">
        <v>0.10907199999999999</v>
      </c>
      <c r="BC4868" s="52">
        <v>100000</v>
      </c>
      <c r="BD4868" s="52">
        <v>100000</v>
      </c>
      <c r="BE4868">
        <v>0</v>
      </c>
      <c r="BF4868">
        <v>0</v>
      </c>
      <c r="BG4868">
        <v>0</v>
      </c>
    </row>
    <row r="4869" spans="1:59">
      <c r="A4869">
        <v>4868</v>
      </c>
      <c r="E4869">
        <v>9795.2054794520554</v>
      </c>
      <c r="K4869">
        <v>5051.8142243510956</v>
      </c>
      <c r="L4869">
        <v>5703.8692243510959</v>
      </c>
      <c r="M4869">
        <v>6355.9242243510962</v>
      </c>
      <c r="N4869">
        <v>7007.9792243510965</v>
      </c>
      <c r="O4869">
        <v>7660.0342243510968</v>
      </c>
      <c r="Q4869">
        <v>6489.3252677120508</v>
      </c>
      <c r="R4869">
        <v>6314.0059878187558</v>
      </c>
      <c r="S4869">
        <v>6138.6867079254607</v>
      </c>
      <c r="T4869">
        <v>5963.3674280321657</v>
      </c>
      <c r="U4869">
        <v>5788.0481481388706</v>
      </c>
      <c r="W4869">
        <v>0</v>
      </c>
      <c r="AB4869">
        <v>1</v>
      </c>
      <c r="AC4869">
        <v>1</v>
      </c>
      <c r="AD4869">
        <v>1</v>
      </c>
      <c r="AE4869">
        <v>1</v>
      </c>
      <c r="AF4869">
        <v>1</v>
      </c>
      <c r="AL4869">
        <v>6.7156120000000001</v>
      </c>
      <c r="AM4869" s="5">
        <v>5.687584400177002</v>
      </c>
      <c r="AN4869">
        <v>570.77625570776252</v>
      </c>
      <c r="AO4869">
        <f t="shared" si="76"/>
        <v>26826.48401826484</v>
      </c>
      <c r="AP4869">
        <v>684.93150684931504</v>
      </c>
      <c r="AQ4869">
        <v>0.116728</v>
      </c>
      <c r="AR4869">
        <v>0.12959299999999999</v>
      </c>
      <c r="AS4869">
        <v>0.104613</v>
      </c>
      <c r="AT4869">
        <v>0.10745300000000001</v>
      </c>
      <c r="AU4869">
        <v>0.109446</v>
      </c>
      <c r="AW4869">
        <v>0.11672799999999998</v>
      </c>
      <c r="AX4869">
        <v>0.12959300000000001</v>
      </c>
      <c r="AY4869">
        <v>0.104613</v>
      </c>
      <c r="AZ4869">
        <v>0.10745300000000001</v>
      </c>
      <c r="BA4869">
        <v>0.109446</v>
      </c>
      <c r="BC4869" s="52">
        <v>100000</v>
      </c>
      <c r="BD4869" s="52">
        <v>100000</v>
      </c>
      <c r="BE4869">
        <v>0</v>
      </c>
      <c r="BF4869">
        <v>0</v>
      </c>
      <c r="BG4869">
        <v>0</v>
      </c>
    </row>
    <row r="4870" spans="1:59">
      <c r="A4870">
        <v>4869</v>
      </c>
      <c r="E4870">
        <v>9795.2054794520554</v>
      </c>
      <c r="K4870">
        <v>4949.4175265938711</v>
      </c>
      <c r="L4870">
        <v>5476.7091932605381</v>
      </c>
      <c r="M4870">
        <v>6004.0008599272051</v>
      </c>
      <c r="N4870">
        <v>6531.292526593872</v>
      </c>
      <c r="O4870">
        <v>7058.584193260539</v>
      </c>
      <c r="Q4870">
        <v>5852.660192791398</v>
      </c>
      <c r="R4870">
        <v>5694.5414169561673</v>
      </c>
      <c r="S4870">
        <v>5536.4226411209365</v>
      </c>
      <c r="T4870">
        <v>5378.3038652857058</v>
      </c>
      <c r="U4870">
        <v>5220.1850894504751</v>
      </c>
      <c r="W4870">
        <v>0</v>
      </c>
      <c r="AB4870">
        <v>1</v>
      </c>
      <c r="AC4870">
        <v>1</v>
      </c>
      <c r="AD4870">
        <v>1</v>
      </c>
      <c r="AE4870">
        <v>1</v>
      </c>
      <c r="AF4870">
        <v>1</v>
      </c>
      <c r="AL4870">
        <v>5.8279642999999997</v>
      </c>
      <c r="AM4870" s="5">
        <v>6.392909049987793</v>
      </c>
      <c r="AN4870">
        <v>570.77625570776252</v>
      </c>
      <c r="AO4870">
        <f t="shared" si="76"/>
        <v>26826.48401826484</v>
      </c>
      <c r="AP4870">
        <v>684.93150684931504</v>
      </c>
      <c r="AQ4870">
        <v>0.116465</v>
      </c>
      <c r="AR4870">
        <v>0.12338800000000001</v>
      </c>
      <c r="AS4870">
        <v>0.10460999999999999</v>
      </c>
      <c r="AT4870">
        <v>0.10758</v>
      </c>
      <c r="AU4870">
        <v>0.10943000000000001</v>
      </c>
      <c r="AW4870">
        <v>0.116465</v>
      </c>
      <c r="AX4870">
        <v>0.12338800000000001</v>
      </c>
      <c r="AY4870">
        <v>0.10460999999999999</v>
      </c>
      <c r="AZ4870">
        <v>0.10758</v>
      </c>
      <c r="BA4870">
        <v>0.10943000000000001</v>
      </c>
      <c r="BC4870" s="52">
        <v>100000</v>
      </c>
      <c r="BD4870" s="52">
        <v>100000</v>
      </c>
      <c r="BE4870">
        <v>0</v>
      </c>
      <c r="BF4870">
        <v>0</v>
      </c>
      <c r="BG4870">
        <v>0</v>
      </c>
    </row>
    <row r="4871" spans="1:59">
      <c r="A4871">
        <v>4870</v>
      </c>
      <c r="E4871">
        <v>9795.2054794520554</v>
      </c>
      <c r="K4871">
        <v>4764.3720656468868</v>
      </c>
      <c r="L4871">
        <v>5209.029565646887</v>
      </c>
      <c r="M4871">
        <v>5653.6870656468873</v>
      </c>
      <c r="N4871">
        <v>6098.3445656468875</v>
      </c>
      <c r="O4871">
        <v>6543.0020656468878</v>
      </c>
      <c r="Q4871">
        <v>4524.4004879895247</v>
      </c>
      <c r="R4871">
        <v>4402.1667279645817</v>
      </c>
      <c r="S4871">
        <v>4279.9329679396387</v>
      </c>
      <c r="T4871">
        <v>4157.6992079146958</v>
      </c>
      <c r="U4871">
        <v>4035.4654478897528</v>
      </c>
      <c r="W4871">
        <v>0</v>
      </c>
      <c r="AB4871">
        <v>1</v>
      </c>
      <c r="AC4871">
        <v>1</v>
      </c>
      <c r="AD4871">
        <v>1</v>
      </c>
      <c r="AE4871">
        <v>1</v>
      </c>
      <c r="AF4871">
        <v>1</v>
      </c>
      <c r="AL4871">
        <v>4.9111466000000004</v>
      </c>
      <c r="AM4871" s="5">
        <v>5.9960999488830566</v>
      </c>
      <c r="AN4871">
        <v>570.77625570776252</v>
      </c>
      <c r="AO4871">
        <f t="shared" si="76"/>
        <v>26826.48401826484</v>
      </c>
      <c r="AP4871">
        <v>684.93150684931504</v>
      </c>
      <c r="AQ4871">
        <v>0.11646899999999999</v>
      </c>
      <c r="AR4871">
        <v>0.11830500000000001</v>
      </c>
      <c r="AS4871">
        <v>0.10460899999999999</v>
      </c>
      <c r="AT4871">
        <v>0.10643899999999999</v>
      </c>
      <c r="AU4871">
        <v>0.10905200000000001</v>
      </c>
      <c r="AW4871">
        <v>0.11646899999999998</v>
      </c>
      <c r="AX4871">
        <v>0.11830500000000001</v>
      </c>
      <c r="AY4871">
        <v>0.10460899999999999</v>
      </c>
      <c r="AZ4871">
        <v>0.10643899999999999</v>
      </c>
      <c r="BA4871">
        <v>0.10905200000000002</v>
      </c>
      <c r="BC4871" s="52">
        <v>100000</v>
      </c>
      <c r="BD4871" s="52">
        <v>100000</v>
      </c>
      <c r="BE4871">
        <v>0</v>
      </c>
      <c r="BF4871">
        <v>0</v>
      </c>
      <c r="BG4871">
        <v>0</v>
      </c>
    </row>
    <row r="4872" spans="1:59">
      <c r="A4872">
        <v>4871</v>
      </c>
      <c r="E4872">
        <v>9795.2054794520554</v>
      </c>
      <c r="K4872">
        <v>3463.934004130128</v>
      </c>
      <c r="L4872">
        <v>3838.7440041301279</v>
      </c>
      <c r="M4872">
        <v>4213.5540041301283</v>
      </c>
      <c r="N4872">
        <v>4588.3640041301287</v>
      </c>
      <c r="O4872">
        <v>4963.1740041301291</v>
      </c>
      <c r="Q4872">
        <v>2571.082069373791</v>
      </c>
      <c r="R4872">
        <v>2501.6202641317777</v>
      </c>
      <c r="S4872">
        <v>2432.1584588897649</v>
      </c>
      <c r="T4872">
        <v>2362.6966536477521</v>
      </c>
      <c r="U4872">
        <v>2293.2348484057393</v>
      </c>
      <c r="W4872">
        <v>0</v>
      </c>
      <c r="AB4872">
        <v>1</v>
      </c>
      <c r="AC4872">
        <v>1</v>
      </c>
      <c r="AD4872">
        <v>1</v>
      </c>
      <c r="AE4872">
        <v>1</v>
      </c>
      <c r="AF4872">
        <v>1</v>
      </c>
      <c r="AL4872">
        <v>3.9339179999999998</v>
      </c>
      <c r="AM4872" s="5">
        <v>6.4249072074890137</v>
      </c>
      <c r="AN4872">
        <v>570.77625570776252</v>
      </c>
      <c r="AO4872">
        <f t="shared" si="76"/>
        <v>26826.48401826484</v>
      </c>
      <c r="AP4872">
        <v>684.93150684931504</v>
      </c>
      <c r="AQ4872">
        <v>0.115995</v>
      </c>
      <c r="AR4872">
        <v>0.117907</v>
      </c>
      <c r="AS4872">
        <v>0.103839</v>
      </c>
      <c r="AT4872">
        <v>0.106174</v>
      </c>
      <c r="AU4872">
        <v>0.10905500000000001</v>
      </c>
      <c r="AW4872">
        <v>0.115995</v>
      </c>
      <c r="AX4872">
        <v>0.117907</v>
      </c>
      <c r="AY4872">
        <v>0.103839</v>
      </c>
      <c r="AZ4872">
        <v>0.106174</v>
      </c>
      <c r="BA4872">
        <v>0.109055</v>
      </c>
      <c r="BC4872" s="52">
        <v>100000</v>
      </c>
      <c r="BD4872" s="52">
        <v>100000</v>
      </c>
      <c r="BE4872">
        <v>0</v>
      </c>
      <c r="BF4872">
        <v>0</v>
      </c>
      <c r="BG4872">
        <v>0</v>
      </c>
    </row>
    <row r="4873" spans="1:59">
      <c r="A4873">
        <v>4872</v>
      </c>
      <c r="E4873">
        <v>9795.2054794520554</v>
      </c>
      <c r="K4873">
        <v>2477.4903317352673</v>
      </c>
      <c r="L4873">
        <v>2679.6078317352672</v>
      </c>
      <c r="M4873">
        <v>2881.725331735267</v>
      </c>
      <c r="N4873">
        <v>3083.8428317352668</v>
      </c>
      <c r="O4873">
        <v>3285.9603317352667</v>
      </c>
      <c r="Q4873">
        <v>2469.6182206244289</v>
      </c>
      <c r="R4873">
        <v>2402.8976196960853</v>
      </c>
      <c r="S4873">
        <v>2336.1770187677416</v>
      </c>
      <c r="T4873">
        <v>2269.456417839398</v>
      </c>
      <c r="U4873">
        <v>2202.7358169110544</v>
      </c>
      <c r="W4873">
        <v>0</v>
      </c>
      <c r="AB4873">
        <v>1</v>
      </c>
      <c r="AC4873">
        <v>1</v>
      </c>
      <c r="AD4873">
        <v>1</v>
      </c>
      <c r="AE4873">
        <v>1</v>
      </c>
      <c r="AF4873">
        <v>1</v>
      </c>
      <c r="AL4873">
        <v>2.4309691999999998</v>
      </c>
      <c r="AM4873" s="5">
        <v>6.309788703918457</v>
      </c>
      <c r="AN4873">
        <v>570.77625570776252</v>
      </c>
      <c r="AO4873">
        <f t="shared" si="76"/>
        <v>26826.48401826484</v>
      </c>
      <c r="AP4873">
        <v>684.93150684931504</v>
      </c>
      <c r="AQ4873">
        <v>0.115115</v>
      </c>
      <c r="AR4873">
        <v>0.11788700000000001</v>
      </c>
      <c r="AS4873">
        <v>0.103851</v>
      </c>
      <c r="AT4873">
        <v>0.106211</v>
      </c>
      <c r="AU4873">
        <v>0.10909300000000001</v>
      </c>
      <c r="AW4873">
        <v>0.11511500000000001</v>
      </c>
      <c r="AX4873">
        <v>0.11788700000000001</v>
      </c>
      <c r="AY4873">
        <v>0.10385100000000001</v>
      </c>
      <c r="AZ4873">
        <v>0.10621099999999999</v>
      </c>
      <c r="BA4873">
        <v>0.10909300000000001</v>
      </c>
      <c r="BC4873" s="52">
        <v>100000</v>
      </c>
      <c r="BD4873" s="52">
        <v>100000</v>
      </c>
      <c r="BE4873">
        <v>0</v>
      </c>
      <c r="BF4873">
        <v>0</v>
      </c>
      <c r="BG4873">
        <v>0</v>
      </c>
    </row>
    <row r="4874" spans="1:59">
      <c r="A4874">
        <v>4873</v>
      </c>
      <c r="E4874">
        <v>9795.2054794520554</v>
      </c>
      <c r="K4874">
        <v>2057.6263074022172</v>
      </c>
      <c r="L4874">
        <v>2158.931307402217</v>
      </c>
      <c r="M4874">
        <v>2260.2363074022169</v>
      </c>
      <c r="N4874">
        <v>2361.5413074022167</v>
      </c>
      <c r="O4874">
        <v>2462.8463074022166</v>
      </c>
      <c r="Q4874">
        <v>2660.6645000666649</v>
      </c>
      <c r="R4874">
        <v>2588.7824847650008</v>
      </c>
      <c r="S4874">
        <v>2516.9004694633368</v>
      </c>
      <c r="T4874">
        <v>2445.0184541616727</v>
      </c>
      <c r="U4874">
        <v>2373.1364388600086</v>
      </c>
      <c r="W4874">
        <v>0</v>
      </c>
      <c r="AB4874">
        <v>1</v>
      </c>
      <c r="AC4874">
        <v>1</v>
      </c>
      <c r="AD4874">
        <v>1</v>
      </c>
      <c r="AE4874">
        <v>1</v>
      </c>
      <c r="AF4874">
        <v>1</v>
      </c>
      <c r="AL4874">
        <v>1.1546509</v>
      </c>
      <c r="AM4874" s="5">
        <v>7.0409965515136719</v>
      </c>
      <c r="AN4874">
        <v>570.77625570776252</v>
      </c>
      <c r="AO4874">
        <f t="shared" si="76"/>
        <v>26826.48401826484</v>
      </c>
      <c r="AP4874">
        <v>684.93150684931504</v>
      </c>
      <c r="AQ4874">
        <v>0.11505800000000001</v>
      </c>
      <c r="AR4874">
        <v>0.11788999999999999</v>
      </c>
      <c r="AS4874">
        <v>0.103851</v>
      </c>
      <c r="AT4874">
        <v>0.10621899999999999</v>
      </c>
      <c r="AU4874">
        <v>0.109097</v>
      </c>
      <c r="AW4874">
        <v>0.11505800000000001</v>
      </c>
      <c r="AX4874">
        <v>0.11788999999999998</v>
      </c>
      <c r="AY4874">
        <v>0.10385100000000001</v>
      </c>
      <c r="AZ4874">
        <v>0.10621899999999999</v>
      </c>
      <c r="BA4874">
        <v>0.10909699999999999</v>
      </c>
      <c r="BC4874" s="52">
        <v>100000</v>
      </c>
      <c r="BD4874" s="52">
        <v>100000</v>
      </c>
      <c r="BE4874">
        <v>0</v>
      </c>
      <c r="BF4874">
        <v>0</v>
      </c>
      <c r="BG4874">
        <v>0</v>
      </c>
    </row>
    <row r="4875" spans="1:59">
      <c r="A4875">
        <v>4874</v>
      </c>
      <c r="E4875">
        <v>9795.2054794520554</v>
      </c>
      <c r="K4875">
        <v>1898.897225032405</v>
      </c>
      <c r="L4875">
        <v>1949.054725032405</v>
      </c>
      <c r="M4875">
        <v>1999.2122250324051</v>
      </c>
      <c r="N4875">
        <v>2049.3697250324049</v>
      </c>
      <c r="O4875">
        <v>2099.5272250324051</v>
      </c>
      <c r="Q4875">
        <v>2587.8849949667551</v>
      </c>
      <c r="R4875">
        <v>2517.969231741487</v>
      </c>
      <c r="S4875">
        <v>2448.0534685162188</v>
      </c>
      <c r="T4875">
        <v>2378.1377052909506</v>
      </c>
      <c r="U4875">
        <v>2308.2219420656825</v>
      </c>
      <c r="W4875">
        <v>0</v>
      </c>
      <c r="AB4875">
        <v>1</v>
      </c>
      <c r="AC4875">
        <v>1</v>
      </c>
      <c r="AD4875">
        <v>1</v>
      </c>
      <c r="AE4875">
        <v>1</v>
      </c>
      <c r="AF4875">
        <v>1</v>
      </c>
      <c r="AL4875">
        <v>2.3638851999999999</v>
      </c>
      <c r="AM4875" s="5">
        <v>7.2335066795349121</v>
      </c>
      <c r="AN4875">
        <v>570.77625570776252</v>
      </c>
      <c r="AO4875">
        <f t="shared" si="76"/>
        <v>26826.48401826484</v>
      </c>
      <c r="AP4875">
        <v>684.93150684931504</v>
      </c>
      <c r="AQ4875">
        <v>0.11504600000000001</v>
      </c>
      <c r="AR4875">
        <v>0.117909</v>
      </c>
      <c r="AS4875">
        <v>0.103854</v>
      </c>
      <c r="AT4875">
        <v>0.10621599999999999</v>
      </c>
      <c r="AU4875">
        <v>0.109087</v>
      </c>
      <c r="AW4875">
        <v>0.11504600000000002</v>
      </c>
      <c r="AX4875">
        <v>0.117909</v>
      </c>
      <c r="AY4875">
        <v>0.10385399999999999</v>
      </c>
      <c r="AZ4875">
        <v>0.10621599999999999</v>
      </c>
      <c r="BA4875">
        <v>0.109087</v>
      </c>
      <c r="BC4875" s="52">
        <v>100000</v>
      </c>
      <c r="BD4875" s="52">
        <v>100000</v>
      </c>
      <c r="BE4875">
        <v>0</v>
      </c>
      <c r="BF4875">
        <v>0</v>
      </c>
      <c r="BG4875">
        <v>0</v>
      </c>
    </row>
    <row r="4876" spans="1:59">
      <c r="A4876">
        <v>4875</v>
      </c>
      <c r="E4876">
        <v>9795.2054794520554</v>
      </c>
      <c r="K4876">
        <v>1852.8145882153626</v>
      </c>
      <c r="L4876">
        <v>1894.4745882153625</v>
      </c>
      <c r="M4876">
        <v>1936.1345882153623</v>
      </c>
      <c r="N4876">
        <v>1977.7945882153622</v>
      </c>
      <c r="O4876">
        <v>2019.454588215362</v>
      </c>
      <c r="Q4876">
        <v>3269.9572678041</v>
      </c>
      <c r="R4876">
        <v>3181.6142542200892</v>
      </c>
      <c r="S4876">
        <v>3093.2712406360783</v>
      </c>
      <c r="T4876">
        <v>3004.9282270520675</v>
      </c>
      <c r="U4876">
        <v>2916.5852134680567</v>
      </c>
      <c r="W4876">
        <v>0</v>
      </c>
      <c r="AB4876">
        <v>1</v>
      </c>
      <c r="AC4876">
        <v>1</v>
      </c>
      <c r="AD4876">
        <v>1</v>
      </c>
      <c r="AE4876">
        <v>1</v>
      </c>
      <c r="AF4876">
        <v>1</v>
      </c>
      <c r="AL4876">
        <v>2.5529187000000002</v>
      </c>
      <c r="AM4876" s="5">
        <v>6.736325740814209</v>
      </c>
      <c r="AN4876">
        <v>570.77625570776252</v>
      </c>
      <c r="AO4876">
        <f t="shared" si="76"/>
        <v>26826.48401826484</v>
      </c>
      <c r="AP4876">
        <v>684.93150684931504</v>
      </c>
      <c r="AQ4876">
        <v>0.115064</v>
      </c>
      <c r="AR4876">
        <v>0.11792900000000001</v>
      </c>
      <c r="AS4876">
        <v>0.103837</v>
      </c>
      <c r="AT4876">
        <v>0.106186</v>
      </c>
      <c r="AU4876">
        <v>0.109041</v>
      </c>
      <c r="AW4876">
        <v>0.11506399999999999</v>
      </c>
      <c r="AX4876">
        <v>0.11792899999999999</v>
      </c>
      <c r="AY4876">
        <v>0.103837</v>
      </c>
      <c r="AZ4876">
        <v>0.10618599999999999</v>
      </c>
      <c r="BA4876">
        <v>0.10904099999999999</v>
      </c>
      <c r="BC4876" s="52">
        <v>100000</v>
      </c>
      <c r="BD4876" s="52">
        <v>100000</v>
      </c>
      <c r="BE4876">
        <v>0</v>
      </c>
      <c r="BF4876">
        <v>0</v>
      </c>
      <c r="BG4876">
        <v>0</v>
      </c>
    </row>
    <row r="4877" spans="1:59">
      <c r="A4877">
        <v>4876</v>
      </c>
      <c r="E4877">
        <v>9795.2054794520554</v>
      </c>
      <c r="K4877">
        <v>1887.1936982217273</v>
      </c>
      <c r="L4877">
        <v>1928.5786982217273</v>
      </c>
      <c r="M4877">
        <v>1969.9636982217273</v>
      </c>
      <c r="N4877">
        <v>2011.3486982217273</v>
      </c>
      <c r="O4877">
        <v>2052.7336982217275</v>
      </c>
      <c r="Q4877">
        <v>5243.0237775546711</v>
      </c>
      <c r="R4877">
        <v>5101.3752839836188</v>
      </c>
      <c r="S4877">
        <v>4959.7267904125665</v>
      </c>
      <c r="T4877">
        <v>4818.0782968415142</v>
      </c>
      <c r="U4877">
        <v>4676.4298032704619</v>
      </c>
      <c r="W4877">
        <v>0</v>
      </c>
      <c r="AB4877">
        <v>1</v>
      </c>
      <c r="AC4877">
        <v>1</v>
      </c>
      <c r="AD4877">
        <v>1</v>
      </c>
      <c r="AE4877">
        <v>1</v>
      </c>
      <c r="AF4877">
        <v>1</v>
      </c>
      <c r="AL4877">
        <v>1.8539355</v>
      </c>
      <c r="AM4877" s="5">
        <v>5.9754123687744141</v>
      </c>
      <c r="AN4877">
        <v>570.77625570776252</v>
      </c>
      <c r="AO4877">
        <f t="shared" si="76"/>
        <v>26826.48401826484</v>
      </c>
      <c r="AP4877">
        <v>684.93150684931504</v>
      </c>
      <c r="AQ4877">
        <v>0.11262699999999999</v>
      </c>
      <c r="AR4877">
        <v>0.11432299999999999</v>
      </c>
      <c r="AS4877">
        <v>0.102758</v>
      </c>
      <c r="AT4877">
        <v>0.105267</v>
      </c>
      <c r="AU4877">
        <v>0.109057</v>
      </c>
      <c r="AW4877">
        <v>0.11262699999999999</v>
      </c>
      <c r="AX4877">
        <v>0.11432299999999999</v>
      </c>
      <c r="AY4877">
        <v>0.102758</v>
      </c>
      <c r="AZ4877">
        <v>0.10526699999999999</v>
      </c>
      <c r="BA4877">
        <v>0.109057</v>
      </c>
      <c r="BC4877" s="52">
        <v>100000</v>
      </c>
      <c r="BD4877" s="52">
        <v>100000</v>
      </c>
      <c r="BE4877">
        <v>0</v>
      </c>
      <c r="BF4877">
        <v>0</v>
      </c>
      <c r="BG4877">
        <v>0</v>
      </c>
    </row>
    <row r="4878" spans="1:59">
      <c r="A4878">
        <v>4877</v>
      </c>
      <c r="E4878">
        <v>9795.2054794520554</v>
      </c>
      <c r="K4878">
        <v>2369.9641791621693</v>
      </c>
      <c r="L4878">
        <v>2412.0366791621691</v>
      </c>
      <c r="M4878">
        <v>2454.1091791621693</v>
      </c>
      <c r="N4878">
        <v>2496.1816791621695</v>
      </c>
      <c r="O4878">
        <v>2538.2541791621697</v>
      </c>
      <c r="Q4878">
        <v>9807.513572020036</v>
      </c>
      <c r="R4878">
        <v>9542.548240026128</v>
      </c>
      <c r="S4878">
        <v>9277.5829080322201</v>
      </c>
      <c r="T4878">
        <v>9012.6175760383121</v>
      </c>
      <c r="U4878">
        <v>8747.6522440444041</v>
      </c>
      <c r="W4878">
        <v>0</v>
      </c>
      <c r="AB4878">
        <v>1</v>
      </c>
      <c r="AC4878">
        <v>1</v>
      </c>
      <c r="AD4878">
        <v>1</v>
      </c>
      <c r="AE4878">
        <v>1</v>
      </c>
      <c r="AF4878">
        <v>1</v>
      </c>
      <c r="AL4878">
        <v>0.84650873999999998</v>
      </c>
      <c r="AM4878" s="5">
        <v>5.2395210266113281</v>
      </c>
      <c r="AN4878">
        <v>570.77625570776252</v>
      </c>
      <c r="AO4878">
        <f t="shared" si="76"/>
        <v>26826.48401826484</v>
      </c>
      <c r="AP4878">
        <v>684.93150684931504</v>
      </c>
      <c r="AQ4878">
        <v>0.113008</v>
      </c>
      <c r="AR4878">
        <v>0.11658199999999999</v>
      </c>
      <c r="AS4878">
        <v>0.103849</v>
      </c>
      <c r="AT4878">
        <v>0.106184</v>
      </c>
      <c r="AU4878">
        <v>0.10943699999999999</v>
      </c>
      <c r="AW4878">
        <v>0.11300799999999998</v>
      </c>
      <c r="AX4878">
        <v>0.11658200000000001</v>
      </c>
      <c r="AY4878">
        <v>0.10384900000000001</v>
      </c>
      <c r="AZ4878">
        <v>0.10618399999999999</v>
      </c>
      <c r="BA4878">
        <v>0.10943699999999999</v>
      </c>
      <c r="BC4878" s="52">
        <v>100000</v>
      </c>
      <c r="BD4878" s="52">
        <v>100000</v>
      </c>
      <c r="BE4878">
        <v>0</v>
      </c>
      <c r="BF4878">
        <v>0</v>
      </c>
      <c r="BG4878">
        <v>0</v>
      </c>
    </row>
    <row r="4879" spans="1:59">
      <c r="A4879">
        <v>4878</v>
      </c>
      <c r="E4879">
        <v>9795.2054794520554</v>
      </c>
      <c r="K4879">
        <v>3183.3592925042467</v>
      </c>
      <c r="L4879">
        <v>3225.2942925042466</v>
      </c>
      <c r="M4879">
        <v>3267.2292925042466</v>
      </c>
      <c r="N4879">
        <v>3309.1642925042465</v>
      </c>
      <c r="O4879">
        <v>3351.0992925042465</v>
      </c>
      <c r="Q4879">
        <v>11569.28369384164</v>
      </c>
      <c r="R4879">
        <v>11256.721383758053</v>
      </c>
      <c r="S4879">
        <v>10944.159073674466</v>
      </c>
      <c r="T4879">
        <v>10631.596763590878</v>
      </c>
      <c r="U4879">
        <v>10319.034453507291</v>
      </c>
      <c r="W4879">
        <v>3.4100000000000003E-3</v>
      </c>
      <c r="AB4879">
        <v>1</v>
      </c>
      <c r="AC4879">
        <v>1</v>
      </c>
      <c r="AD4879">
        <v>1</v>
      </c>
      <c r="AE4879">
        <v>1</v>
      </c>
      <c r="AF4879">
        <v>1</v>
      </c>
      <c r="AL4879">
        <v>0.71740760000000003</v>
      </c>
      <c r="AM4879" s="5">
        <v>5.4346246719360352</v>
      </c>
      <c r="AN4879">
        <v>570.77625570776252</v>
      </c>
      <c r="AO4879">
        <f t="shared" si="76"/>
        <v>26826.48401826484</v>
      </c>
      <c r="AP4879">
        <v>684.93150684931504</v>
      </c>
      <c r="AQ4879">
        <v>0.11392100000000001</v>
      </c>
      <c r="AR4879">
        <v>0.11679300000000001</v>
      </c>
      <c r="AS4879">
        <v>0.10349899999999999</v>
      </c>
      <c r="AT4879">
        <v>0.106188</v>
      </c>
      <c r="AU4879">
        <v>0.108249</v>
      </c>
      <c r="AW4879">
        <v>0.11392100000000001</v>
      </c>
      <c r="AX4879">
        <v>0.11679300000000002</v>
      </c>
      <c r="AY4879">
        <v>0.10349899999999999</v>
      </c>
      <c r="AZ4879">
        <v>0.10618799999999999</v>
      </c>
      <c r="BA4879">
        <v>0.108249</v>
      </c>
      <c r="BC4879" s="52">
        <v>100000</v>
      </c>
      <c r="BD4879" s="52">
        <v>100000</v>
      </c>
      <c r="BE4879">
        <v>0</v>
      </c>
      <c r="BF4879">
        <v>0</v>
      </c>
      <c r="BG4879">
        <v>0</v>
      </c>
    </row>
    <row r="4880" spans="1:59">
      <c r="A4880">
        <v>4879</v>
      </c>
      <c r="E4880">
        <v>9795.2054794520554</v>
      </c>
      <c r="K4880">
        <v>3722.452996221074</v>
      </c>
      <c r="L4880">
        <v>3763.700496221074</v>
      </c>
      <c r="M4880">
        <v>3804.9479962210739</v>
      </c>
      <c r="N4880">
        <v>3846.1954962210739</v>
      </c>
      <c r="O4880">
        <v>3887.4429962210738</v>
      </c>
      <c r="Q4880">
        <v>11792.710104027219</v>
      </c>
      <c r="R4880">
        <v>11474.111579803164</v>
      </c>
      <c r="S4880">
        <v>11155.513055579109</v>
      </c>
      <c r="T4880">
        <v>10836.914531355054</v>
      </c>
      <c r="U4880">
        <v>10518.316007130999</v>
      </c>
      <c r="W4880">
        <v>5.6979999999999996E-2</v>
      </c>
      <c r="AB4880">
        <v>1</v>
      </c>
      <c r="AC4880">
        <v>1</v>
      </c>
      <c r="AD4880">
        <v>1</v>
      </c>
      <c r="AE4880">
        <v>1</v>
      </c>
      <c r="AF4880">
        <v>1</v>
      </c>
      <c r="AL4880">
        <v>0.77654743000000004</v>
      </c>
      <c r="AM4880" s="5">
        <v>5.7902493476867676</v>
      </c>
      <c r="AN4880">
        <v>570.77625570776252</v>
      </c>
      <c r="AO4880">
        <f t="shared" si="76"/>
        <v>26826.48401826484</v>
      </c>
      <c r="AP4880">
        <v>684.93150684931504</v>
      </c>
      <c r="AQ4880">
        <v>0.115325</v>
      </c>
      <c r="AR4880">
        <v>0.115994</v>
      </c>
      <c r="AS4880">
        <v>0.10211000000000001</v>
      </c>
      <c r="AT4880">
        <v>0.104725</v>
      </c>
      <c r="AU4880">
        <v>0.10801300000000001</v>
      </c>
      <c r="AW4880">
        <v>0.115325</v>
      </c>
      <c r="AX4880">
        <v>0.115994</v>
      </c>
      <c r="AY4880">
        <v>0.10211000000000002</v>
      </c>
      <c r="AZ4880">
        <v>0.104725</v>
      </c>
      <c r="BA4880">
        <v>0.10801300000000001</v>
      </c>
      <c r="BC4880" s="52">
        <v>100000</v>
      </c>
      <c r="BD4880" s="52">
        <v>100000</v>
      </c>
      <c r="BE4880">
        <v>0</v>
      </c>
      <c r="BF4880">
        <v>0</v>
      </c>
      <c r="BG4880">
        <v>0</v>
      </c>
    </row>
    <row r="4881" spans="1:59">
      <c r="A4881">
        <v>4880</v>
      </c>
      <c r="E4881">
        <v>9795.2054794520554</v>
      </c>
      <c r="K4881">
        <v>3515.4468657572183</v>
      </c>
      <c r="L4881">
        <v>3564.1193657572185</v>
      </c>
      <c r="M4881">
        <v>3612.7918657572186</v>
      </c>
      <c r="N4881">
        <v>3661.4643657572187</v>
      </c>
      <c r="O4881">
        <v>3710.1368657572189</v>
      </c>
      <c r="Q4881">
        <v>9741.9108605933397</v>
      </c>
      <c r="R4881">
        <v>9478.7178888981434</v>
      </c>
      <c r="S4881">
        <v>9215.5249172029471</v>
      </c>
      <c r="T4881">
        <v>8952.3319455077508</v>
      </c>
      <c r="U4881">
        <v>8689.1389738125545</v>
      </c>
      <c r="W4881">
        <v>2.8899999999999999E-2</v>
      </c>
      <c r="AB4881">
        <v>1</v>
      </c>
      <c r="AC4881">
        <v>1</v>
      </c>
      <c r="AD4881">
        <v>1</v>
      </c>
      <c r="AE4881">
        <v>1</v>
      </c>
      <c r="AF4881">
        <v>1</v>
      </c>
      <c r="AL4881">
        <v>1.1255225</v>
      </c>
      <c r="AM4881" s="5">
        <v>5.7595930099487296</v>
      </c>
      <c r="AN4881">
        <v>570.77625570776252</v>
      </c>
      <c r="AO4881">
        <f t="shared" si="76"/>
        <v>26826.48401826484</v>
      </c>
      <c r="AP4881">
        <v>684.93150684931504</v>
      </c>
      <c r="AQ4881">
        <v>0.113431</v>
      </c>
      <c r="AR4881">
        <v>0.110524</v>
      </c>
      <c r="AS4881">
        <v>9.9952299999999994E-2</v>
      </c>
      <c r="AT4881">
        <v>9.8061599999999999E-2</v>
      </c>
      <c r="AU4881">
        <v>4.9839700000000001E-2</v>
      </c>
      <c r="AW4881">
        <v>0.11343099999999999</v>
      </c>
      <c r="AX4881">
        <v>0.110524</v>
      </c>
      <c r="AY4881">
        <v>9.995229999999998E-2</v>
      </c>
      <c r="AZ4881">
        <v>9.8061600000000013E-2</v>
      </c>
      <c r="BA4881">
        <v>4.9839700000000001E-2</v>
      </c>
      <c r="BC4881" s="52">
        <v>100000</v>
      </c>
      <c r="BD4881" s="52">
        <v>100000</v>
      </c>
      <c r="BE4881">
        <v>0</v>
      </c>
      <c r="BF4881">
        <v>0</v>
      </c>
      <c r="BG4881">
        <v>0</v>
      </c>
    </row>
    <row r="4882" spans="1:59">
      <c r="A4882">
        <v>4881</v>
      </c>
      <c r="E4882">
        <v>9795.2054794520554</v>
      </c>
      <c r="K4882">
        <v>3475.2159923455147</v>
      </c>
      <c r="L4882">
        <v>3549.7109923455146</v>
      </c>
      <c r="M4882">
        <v>3624.2059923455145</v>
      </c>
      <c r="N4882">
        <v>3698.7009923455144</v>
      </c>
      <c r="O4882">
        <v>3773.1959923455142</v>
      </c>
      <c r="Q4882">
        <v>9553.1557936120244</v>
      </c>
      <c r="R4882">
        <v>9295.0623355638327</v>
      </c>
      <c r="S4882">
        <v>9036.968877515641</v>
      </c>
      <c r="T4882">
        <v>8778.8754194674493</v>
      </c>
      <c r="U4882">
        <v>8520.7819614192576</v>
      </c>
      <c r="W4882">
        <v>5.4630000000000005E-2</v>
      </c>
      <c r="AB4882">
        <v>1</v>
      </c>
      <c r="AC4882">
        <v>1</v>
      </c>
      <c r="AD4882">
        <v>1</v>
      </c>
      <c r="AE4882">
        <v>1</v>
      </c>
      <c r="AF4882">
        <v>1</v>
      </c>
      <c r="AL4882">
        <v>1.1602825999999999</v>
      </c>
      <c r="AM4882" s="5">
        <v>6.6978859901428223</v>
      </c>
      <c r="AN4882">
        <v>570.77625570776252</v>
      </c>
      <c r="AO4882">
        <f t="shared" si="76"/>
        <v>26826.48401826484</v>
      </c>
      <c r="AP4882">
        <v>684.93150684931504</v>
      </c>
      <c r="AQ4882">
        <v>0.111396</v>
      </c>
      <c r="AR4882">
        <v>0.102273</v>
      </c>
      <c r="AS4882">
        <v>9.0727599999999992E-2</v>
      </c>
      <c r="AT4882">
        <v>4.5434199999999994E-2</v>
      </c>
      <c r="AU4882">
        <v>4.4400300000000004E-2</v>
      </c>
      <c r="AW4882">
        <v>0.11139599999999998</v>
      </c>
      <c r="AX4882">
        <v>0.10227299999999999</v>
      </c>
      <c r="AY4882">
        <v>9.0727600000000005E-2</v>
      </c>
      <c r="AZ4882">
        <v>4.5434199999999994E-2</v>
      </c>
      <c r="BA4882">
        <v>4.4400300000000004E-2</v>
      </c>
      <c r="BC4882" s="52">
        <v>100000</v>
      </c>
      <c r="BD4882" s="52">
        <v>100000</v>
      </c>
      <c r="BE4882">
        <v>0</v>
      </c>
      <c r="BF4882">
        <v>0</v>
      </c>
      <c r="BG4882">
        <v>0</v>
      </c>
    </row>
    <row r="4883" spans="1:59">
      <c r="A4883">
        <v>4882</v>
      </c>
      <c r="E4883">
        <v>9795.2054794520554</v>
      </c>
      <c r="K4883">
        <v>3712.9438806873991</v>
      </c>
      <c r="L4883">
        <v>3817.6863806873989</v>
      </c>
      <c r="M4883">
        <v>3922.4288806873988</v>
      </c>
      <c r="N4883">
        <v>4027.1713806873986</v>
      </c>
      <c r="O4883">
        <v>4131.9138806873989</v>
      </c>
      <c r="Q4883">
        <v>8686.9108787152054</v>
      </c>
      <c r="R4883">
        <v>8452.220383220134</v>
      </c>
      <c r="S4883">
        <v>8217.5298877250625</v>
      </c>
      <c r="T4883">
        <v>7982.8393922299911</v>
      </c>
      <c r="U4883">
        <v>7748.1488967349196</v>
      </c>
      <c r="W4883">
        <v>5.4700000000000006E-2</v>
      </c>
      <c r="AB4883">
        <v>1</v>
      </c>
      <c r="AC4883">
        <v>1</v>
      </c>
      <c r="AD4883">
        <v>1</v>
      </c>
      <c r="AE4883">
        <v>1</v>
      </c>
      <c r="AF4883">
        <v>1</v>
      </c>
      <c r="AL4883">
        <v>3.0249028</v>
      </c>
      <c r="AM4883" s="5">
        <v>6.7070350646972656</v>
      </c>
      <c r="AN4883">
        <v>570.77625570776252</v>
      </c>
      <c r="AO4883">
        <f t="shared" si="76"/>
        <v>26826.48401826484</v>
      </c>
      <c r="AP4883">
        <v>684.93150684931504</v>
      </c>
      <c r="AQ4883">
        <v>0.11134999999999999</v>
      </c>
      <c r="AR4883">
        <v>0.100665</v>
      </c>
      <c r="AS4883">
        <v>8.6272900000000013E-2</v>
      </c>
      <c r="AT4883">
        <v>4.5001699999999999E-2</v>
      </c>
      <c r="AU4883">
        <v>4.4326600000000001E-2</v>
      </c>
      <c r="AW4883">
        <v>0.11134999999999999</v>
      </c>
      <c r="AX4883">
        <v>0.10066499999999999</v>
      </c>
      <c r="AY4883">
        <v>8.6272900000000027E-2</v>
      </c>
      <c r="AZ4883">
        <v>4.5001699999999992E-2</v>
      </c>
      <c r="BA4883">
        <v>4.4326600000000008E-2</v>
      </c>
      <c r="BC4883" s="52">
        <v>100000</v>
      </c>
      <c r="BD4883" s="52">
        <v>100000</v>
      </c>
      <c r="BE4883">
        <v>0</v>
      </c>
      <c r="BF4883">
        <v>0</v>
      </c>
      <c r="BG4883">
        <v>0</v>
      </c>
    </row>
    <row r="4884" spans="1:59">
      <c r="A4884">
        <v>4883</v>
      </c>
      <c r="E4884">
        <v>9795.2054794520554</v>
      </c>
      <c r="K4884">
        <v>4176.69613056049</v>
      </c>
      <c r="L4884">
        <v>4343.3386305604899</v>
      </c>
      <c r="M4884">
        <v>4509.9811305604899</v>
      </c>
      <c r="N4884">
        <v>4676.6236305604898</v>
      </c>
      <c r="O4884">
        <v>4843.2661305604897</v>
      </c>
      <c r="Q4884">
        <v>7993.71952354926</v>
      </c>
      <c r="R4884">
        <v>7777.7566777387383</v>
      </c>
      <c r="S4884">
        <v>7561.7938319282166</v>
      </c>
      <c r="T4884">
        <v>7345.8309861176949</v>
      </c>
      <c r="U4884">
        <v>7129.8681403071732</v>
      </c>
      <c r="W4884">
        <v>5.7049999999999997E-2</v>
      </c>
      <c r="AB4884">
        <v>1</v>
      </c>
      <c r="AC4884">
        <v>1</v>
      </c>
      <c r="AD4884">
        <v>1</v>
      </c>
      <c r="AE4884">
        <v>1</v>
      </c>
      <c r="AF4884">
        <v>1</v>
      </c>
      <c r="AL4884">
        <v>5.0713773</v>
      </c>
      <c r="AM4884" s="5">
        <v>7.0092697143554688</v>
      </c>
      <c r="AN4884">
        <v>570.77625570776252</v>
      </c>
      <c r="AO4884">
        <f t="shared" si="76"/>
        <v>26826.48401826484</v>
      </c>
      <c r="AP4884">
        <v>684.93150684931504</v>
      </c>
      <c r="AQ4884">
        <v>0.11099200000000001</v>
      </c>
      <c r="AR4884">
        <v>0.10022700000000001</v>
      </c>
      <c r="AS4884">
        <v>8.6266200000000001E-2</v>
      </c>
      <c r="AT4884">
        <v>4.50172E-2</v>
      </c>
      <c r="AU4884">
        <v>4.4322299999999995E-2</v>
      </c>
      <c r="AW4884">
        <v>0.11099200000000002</v>
      </c>
      <c r="AX4884">
        <v>0.100227</v>
      </c>
      <c r="AY4884">
        <v>8.6266200000000001E-2</v>
      </c>
      <c r="AZ4884">
        <v>4.5017199999999993E-2</v>
      </c>
      <c r="BA4884">
        <v>4.4322299999999995E-2</v>
      </c>
      <c r="BC4884" s="52">
        <v>100000</v>
      </c>
      <c r="BD4884" s="52">
        <v>100000</v>
      </c>
      <c r="BE4884">
        <v>0</v>
      </c>
      <c r="BF4884">
        <v>0</v>
      </c>
      <c r="BG4884">
        <v>0</v>
      </c>
    </row>
    <row r="4885" spans="1:59">
      <c r="A4885">
        <v>4884</v>
      </c>
      <c r="E4885">
        <v>9795.2054794520554</v>
      </c>
      <c r="K4885">
        <v>4312.0181593089474</v>
      </c>
      <c r="L4885">
        <v>4514.1356593089477</v>
      </c>
      <c r="M4885">
        <v>4716.2531593089479</v>
      </c>
      <c r="N4885">
        <v>4918.3706593089482</v>
      </c>
      <c r="O4885">
        <v>5120.4881593089485</v>
      </c>
      <c r="Q4885">
        <v>7557.4803155426953</v>
      </c>
      <c r="R4885">
        <v>7353.3031551459508</v>
      </c>
      <c r="S4885">
        <v>7149.1259947492063</v>
      </c>
      <c r="T4885">
        <v>6944.9488343524617</v>
      </c>
      <c r="U4885">
        <v>6740.7716739557172</v>
      </c>
      <c r="W4885">
        <v>6.6280000000000006E-2</v>
      </c>
      <c r="AB4885">
        <v>1</v>
      </c>
      <c r="AC4885">
        <v>1</v>
      </c>
      <c r="AD4885">
        <v>1</v>
      </c>
      <c r="AE4885">
        <v>1</v>
      </c>
      <c r="AF4885">
        <v>1</v>
      </c>
      <c r="AL4885">
        <v>6.3825016000000003</v>
      </c>
      <c r="AM4885" s="5">
        <v>6.0790348052978516</v>
      </c>
      <c r="AN4885">
        <v>570.77625570776252</v>
      </c>
      <c r="AO4885">
        <f t="shared" si="76"/>
        <v>26826.48401826484</v>
      </c>
      <c r="AP4885">
        <v>684.93150684931504</v>
      </c>
      <c r="AQ4885">
        <v>0.111045</v>
      </c>
      <c r="AR4885">
        <v>0.100282</v>
      </c>
      <c r="AS4885">
        <v>8.6254700000000004E-2</v>
      </c>
      <c r="AT4885">
        <v>4.4988999999999994E-2</v>
      </c>
      <c r="AU4885">
        <v>4.42981E-2</v>
      </c>
      <c r="AW4885">
        <v>0.11104499999999999</v>
      </c>
      <c r="AX4885">
        <v>0.100282</v>
      </c>
      <c r="AY4885">
        <v>8.6254700000000004E-2</v>
      </c>
      <c r="AZ4885">
        <v>4.4988999999999987E-2</v>
      </c>
      <c r="BA4885">
        <v>4.4298099999999993E-2</v>
      </c>
      <c r="BC4885" s="52">
        <v>100000</v>
      </c>
      <c r="BD4885" s="52">
        <v>100000</v>
      </c>
      <c r="BE4885">
        <v>0</v>
      </c>
      <c r="BF4885">
        <v>0</v>
      </c>
      <c r="BG4885">
        <v>0</v>
      </c>
    </row>
    <row r="4886" spans="1:59">
      <c r="A4886">
        <v>4885</v>
      </c>
      <c r="E4886">
        <v>9795.2054794520554</v>
      </c>
      <c r="K4886">
        <v>4189.8625982225021</v>
      </c>
      <c r="L4886">
        <v>4453.8525982225019</v>
      </c>
      <c r="M4886">
        <v>4717.8425982225017</v>
      </c>
      <c r="N4886">
        <v>4981.8325982225015</v>
      </c>
      <c r="O4886">
        <v>5245.8225982225013</v>
      </c>
      <c r="Q4886">
        <v>6902.7341022483979</v>
      </c>
      <c r="R4886">
        <v>6716.2459356475028</v>
      </c>
      <c r="S4886">
        <v>6529.7577690466078</v>
      </c>
      <c r="T4886">
        <v>6343.2696024457127</v>
      </c>
      <c r="U4886">
        <v>6156.7814358448177</v>
      </c>
      <c r="W4886">
        <v>6.4069999999999988E-2</v>
      </c>
      <c r="AB4886">
        <v>1</v>
      </c>
      <c r="AC4886">
        <v>1</v>
      </c>
      <c r="AD4886">
        <v>1</v>
      </c>
      <c r="AE4886">
        <v>1</v>
      </c>
      <c r="AF4886">
        <v>1</v>
      </c>
      <c r="AL4886">
        <v>6.4098134</v>
      </c>
      <c r="AM4886" s="5">
        <v>4.9679899215698242</v>
      </c>
      <c r="AN4886">
        <v>570.77625570776252</v>
      </c>
      <c r="AO4886">
        <f t="shared" si="76"/>
        <v>26826.48401826484</v>
      </c>
      <c r="AP4886">
        <v>684.93150684931504</v>
      </c>
      <c r="AQ4886">
        <v>0.111077</v>
      </c>
      <c r="AR4886">
        <v>0.10034999999999999</v>
      </c>
      <c r="AS4886">
        <v>8.62618E-2</v>
      </c>
      <c r="AT4886">
        <v>4.4999699999999997E-2</v>
      </c>
      <c r="AU4886">
        <v>4.4305199999999996E-2</v>
      </c>
      <c r="AW4886">
        <v>0.111077</v>
      </c>
      <c r="AX4886">
        <v>0.10034999999999998</v>
      </c>
      <c r="AY4886">
        <v>8.6261799999999986E-2</v>
      </c>
      <c r="AZ4886">
        <v>4.499969999999999E-2</v>
      </c>
      <c r="BA4886">
        <v>4.4305200000000003E-2</v>
      </c>
      <c r="BC4886" s="52">
        <v>100000</v>
      </c>
      <c r="BD4886" s="52">
        <v>100000</v>
      </c>
      <c r="BE4886">
        <v>0</v>
      </c>
      <c r="BF4886">
        <v>0</v>
      </c>
      <c r="BG4886">
        <v>0</v>
      </c>
    </row>
    <row r="4887" spans="1:59">
      <c r="A4887">
        <v>4886</v>
      </c>
      <c r="E4887">
        <v>9795.2054794520554</v>
      </c>
      <c r="K4887">
        <v>4045.7629243660367</v>
      </c>
      <c r="L4887">
        <v>4369.6454243660364</v>
      </c>
      <c r="M4887">
        <v>4693.5279243660361</v>
      </c>
      <c r="N4887">
        <v>5017.4104243660358</v>
      </c>
      <c r="O4887">
        <v>5341.2929243660355</v>
      </c>
      <c r="Q4887">
        <v>6726.2437238261446</v>
      </c>
      <c r="R4887">
        <v>6544.5237211832909</v>
      </c>
      <c r="S4887">
        <v>6362.8037185404373</v>
      </c>
      <c r="T4887">
        <v>6181.0837158975837</v>
      </c>
      <c r="U4887">
        <v>5999.3637132547301</v>
      </c>
      <c r="W4887">
        <v>4.8119999999999996E-2</v>
      </c>
      <c r="AB4887">
        <v>1</v>
      </c>
      <c r="AC4887">
        <v>1</v>
      </c>
      <c r="AD4887">
        <v>1</v>
      </c>
      <c r="AE4887">
        <v>1</v>
      </c>
      <c r="AF4887">
        <v>1</v>
      </c>
      <c r="AL4887">
        <v>7.3035793</v>
      </c>
      <c r="AM4887" s="5">
        <v>4.4856104850769043</v>
      </c>
      <c r="AN4887">
        <v>570.77625570776252</v>
      </c>
      <c r="AO4887">
        <f t="shared" si="76"/>
        <v>26826.48401826484</v>
      </c>
      <c r="AP4887">
        <v>684.93150684931504</v>
      </c>
      <c r="AQ4887">
        <v>0.11117400000000001</v>
      </c>
      <c r="AR4887">
        <v>0.100456</v>
      </c>
      <c r="AS4887">
        <v>8.6266700000000002E-2</v>
      </c>
      <c r="AT4887">
        <v>4.5061200000000003E-2</v>
      </c>
      <c r="AU4887">
        <v>4.4287399999999998E-2</v>
      </c>
      <c r="AW4887">
        <v>0.11117400000000001</v>
      </c>
      <c r="AX4887">
        <v>0.100456</v>
      </c>
      <c r="AY4887">
        <v>8.6266700000000016E-2</v>
      </c>
      <c r="AZ4887">
        <v>4.506120000000001E-2</v>
      </c>
      <c r="BA4887">
        <v>4.4287399999999991E-2</v>
      </c>
      <c r="BC4887" s="52">
        <v>100000</v>
      </c>
      <c r="BD4887" s="52">
        <v>100000</v>
      </c>
      <c r="BE4887">
        <v>0</v>
      </c>
      <c r="BF4887">
        <v>0</v>
      </c>
      <c r="BG4887">
        <v>0</v>
      </c>
    </row>
    <row r="4888" spans="1:59">
      <c r="A4888">
        <v>4887</v>
      </c>
      <c r="E4888">
        <v>9795.2054794520554</v>
      </c>
      <c r="K4888">
        <v>3754.6376949504365</v>
      </c>
      <c r="L4888">
        <v>4182.1901949504363</v>
      </c>
      <c r="M4888">
        <v>4609.7426949504361</v>
      </c>
      <c r="N4888">
        <v>5037.2951949504359</v>
      </c>
      <c r="O4888">
        <v>5464.8476949504357</v>
      </c>
      <c r="Q4888">
        <v>6338.7601137653764</v>
      </c>
      <c r="R4888">
        <v>6167.5085873791841</v>
      </c>
      <c r="S4888">
        <v>5996.2570609929917</v>
      </c>
      <c r="T4888">
        <v>5825.0055346067993</v>
      </c>
      <c r="U4888">
        <v>5653.7540082206069</v>
      </c>
      <c r="W4888">
        <v>0.41383999999999999</v>
      </c>
      <c r="AB4888">
        <v>1</v>
      </c>
      <c r="AC4888">
        <v>1</v>
      </c>
      <c r="AD4888">
        <v>1</v>
      </c>
      <c r="AE4888">
        <v>1</v>
      </c>
      <c r="AF4888">
        <v>1</v>
      </c>
      <c r="AL4888">
        <v>4.8054800000000002</v>
      </c>
      <c r="AM4888" s="5">
        <v>4.6821770668029794</v>
      </c>
      <c r="AN4888">
        <v>570.77625570776252</v>
      </c>
      <c r="AO4888">
        <f t="shared" si="76"/>
        <v>26826.48401826484</v>
      </c>
      <c r="AP4888">
        <v>684.93150684931504</v>
      </c>
      <c r="AQ4888">
        <v>0.11220000000000001</v>
      </c>
      <c r="AR4888">
        <v>0.102285</v>
      </c>
      <c r="AS4888">
        <v>8.6269800000000008E-2</v>
      </c>
      <c r="AT4888">
        <v>4.50447E-2</v>
      </c>
      <c r="AU4888">
        <v>4.4264699999999997E-2</v>
      </c>
      <c r="AW4888">
        <v>0.11220000000000001</v>
      </c>
      <c r="AX4888">
        <v>0.102285</v>
      </c>
      <c r="AY4888">
        <v>8.6269799999999994E-2</v>
      </c>
      <c r="AZ4888">
        <v>4.5044700000000007E-2</v>
      </c>
      <c r="BA4888">
        <v>4.4264700000000004E-2</v>
      </c>
      <c r="BC4888" s="52">
        <v>100000</v>
      </c>
      <c r="BD4888" s="52">
        <v>100000</v>
      </c>
      <c r="BE4888">
        <v>0</v>
      </c>
      <c r="BF4888">
        <v>0</v>
      </c>
      <c r="BG4888">
        <v>0</v>
      </c>
    </row>
    <row r="4889" spans="1:59">
      <c r="A4889">
        <v>4888</v>
      </c>
      <c r="E4889">
        <v>9795.2054794520554</v>
      </c>
      <c r="K4889">
        <v>3759.0265175044415</v>
      </c>
      <c r="L4889">
        <v>4369.5031841711079</v>
      </c>
      <c r="M4889">
        <v>4979.9798508377744</v>
      </c>
      <c r="N4889">
        <v>5590.4565175044409</v>
      </c>
      <c r="O4889">
        <v>6200.9331841711073</v>
      </c>
      <c r="Q4889">
        <v>6740.1594885796731</v>
      </c>
      <c r="R4889">
        <v>6558.0635294260483</v>
      </c>
      <c r="S4889">
        <v>6375.9675702724235</v>
      </c>
      <c r="T4889">
        <v>6193.8716111187987</v>
      </c>
      <c r="U4889">
        <v>6011.7756519651739</v>
      </c>
      <c r="W4889">
        <v>0.13533000000000001</v>
      </c>
      <c r="AB4889">
        <v>1</v>
      </c>
      <c r="AC4889">
        <v>1</v>
      </c>
      <c r="AD4889">
        <v>1</v>
      </c>
      <c r="AE4889">
        <v>1</v>
      </c>
      <c r="AF4889">
        <v>1</v>
      </c>
      <c r="AL4889">
        <v>3.3307829999999998</v>
      </c>
      <c r="AM4889" s="5">
        <v>4.6336946487426758</v>
      </c>
      <c r="AN4889">
        <v>570.77625570776252</v>
      </c>
      <c r="AO4889">
        <f t="shared" si="76"/>
        <v>26826.48401826484</v>
      </c>
      <c r="AP4889">
        <v>684.93150684931504</v>
      </c>
      <c r="AQ4889">
        <v>0.112593</v>
      </c>
      <c r="AR4889">
        <v>0.10767400000000001</v>
      </c>
      <c r="AS4889">
        <v>9.15078E-2</v>
      </c>
      <c r="AT4889">
        <v>4.5941099999999999E-2</v>
      </c>
      <c r="AU4889">
        <v>4.4609699999999995E-2</v>
      </c>
      <c r="AW4889">
        <v>0.11259299999999998</v>
      </c>
      <c r="AX4889">
        <v>0.10767400000000001</v>
      </c>
      <c r="AY4889">
        <v>9.1507800000000014E-2</v>
      </c>
      <c r="AZ4889">
        <v>4.5941099999999999E-2</v>
      </c>
      <c r="BA4889">
        <v>4.4609699999999988E-2</v>
      </c>
      <c r="BC4889" s="52">
        <v>100000</v>
      </c>
      <c r="BD4889" s="52">
        <v>100000</v>
      </c>
      <c r="BE4889">
        <v>0</v>
      </c>
      <c r="BF4889">
        <v>0</v>
      </c>
      <c r="BG4889">
        <v>0</v>
      </c>
    </row>
    <row r="4890" spans="1:59">
      <c r="A4890">
        <v>4889</v>
      </c>
      <c r="E4890">
        <v>9795.2054794520554</v>
      </c>
      <c r="K4890">
        <v>4105.7434992707585</v>
      </c>
      <c r="L4890">
        <v>4892.075999270759</v>
      </c>
      <c r="M4890">
        <v>5678.4084992707594</v>
      </c>
      <c r="N4890">
        <v>6464.7409992707599</v>
      </c>
      <c r="O4890">
        <v>7251.0734992707603</v>
      </c>
      <c r="Q4890">
        <v>7117.6696225423011</v>
      </c>
      <c r="R4890">
        <v>6925.3746360946652</v>
      </c>
      <c r="S4890">
        <v>6733.0796496470293</v>
      </c>
      <c r="T4890">
        <v>6540.7846631993934</v>
      </c>
      <c r="U4890">
        <v>6348.4896767517575</v>
      </c>
      <c r="W4890">
        <v>0.1144</v>
      </c>
      <c r="AB4890">
        <v>1</v>
      </c>
      <c r="AC4890">
        <v>1</v>
      </c>
      <c r="AD4890">
        <v>1</v>
      </c>
      <c r="AE4890">
        <v>1</v>
      </c>
      <c r="AF4890">
        <v>1</v>
      </c>
      <c r="AL4890">
        <v>7.0232805999999997</v>
      </c>
      <c r="AM4890" s="5">
        <v>4.9322590827941886</v>
      </c>
      <c r="AN4890">
        <v>570.77625570776252</v>
      </c>
      <c r="AO4890">
        <f t="shared" si="76"/>
        <v>26826.48401826484</v>
      </c>
      <c r="AP4890">
        <v>684.93150684931504</v>
      </c>
      <c r="AQ4890">
        <v>0.114118</v>
      </c>
      <c r="AR4890">
        <v>0.10838299999999999</v>
      </c>
      <c r="AS4890">
        <v>9.84926E-2</v>
      </c>
      <c r="AT4890">
        <v>5.4624899999999997E-2</v>
      </c>
      <c r="AU4890">
        <v>4.7258499999999995E-2</v>
      </c>
      <c r="AW4890">
        <v>0.11411799999999998</v>
      </c>
      <c r="AX4890">
        <v>0.10838299999999999</v>
      </c>
      <c r="AY4890">
        <v>9.84926E-2</v>
      </c>
      <c r="AZ4890">
        <v>5.462489999999999E-2</v>
      </c>
      <c r="BA4890">
        <v>4.7258499999999995E-2</v>
      </c>
      <c r="BC4890" s="52">
        <v>100000</v>
      </c>
      <c r="BD4890" s="52">
        <v>100000</v>
      </c>
      <c r="BE4890">
        <v>0</v>
      </c>
      <c r="BF4890">
        <v>0</v>
      </c>
      <c r="BG4890">
        <v>0</v>
      </c>
    </row>
    <row r="4891" spans="1:59">
      <c r="A4891">
        <v>4890</v>
      </c>
      <c r="E4891">
        <v>9795.2054794520554</v>
      </c>
      <c r="K4891">
        <v>4671.1701383116097</v>
      </c>
      <c r="L4891">
        <v>5504.3868049782759</v>
      </c>
      <c r="M4891">
        <v>6337.6034716449421</v>
      </c>
      <c r="N4891">
        <v>7170.8201383116084</v>
      </c>
      <c r="O4891">
        <v>8004.0368049782746</v>
      </c>
      <c r="Q4891">
        <v>7438.5734049339162</v>
      </c>
      <c r="R4891">
        <v>7237.6087007386041</v>
      </c>
      <c r="S4891">
        <v>7036.6439965432919</v>
      </c>
      <c r="T4891">
        <v>6835.6792923479798</v>
      </c>
      <c r="U4891">
        <v>6634.7145881526676</v>
      </c>
      <c r="W4891">
        <v>9.9510000000000001E-2</v>
      </c>
      <c r="AB4891">
        <v>1</v>
      </c>
      <c r="AC4891">
        <v>1</v>
      </c>
      <c r="AD4891">
        <v>1</v>
      </c>
      <c r="AE4891">
        <v>1</v>
      </c>
      <c r="AF4891">
        <v>1</v>
      </c>
      <c r="AL4891">
        <v>10.605696</v>
      </c>
      <c r="AM4891" s="5">
        <v>4.6507654190063477</v>
      </c>
      <c r="AN4891">
        <v>570.77625570776252</v>
      </c>
      <c r="AO4891">
        <f t="shared" si="76"/>
        <v>26826.48401826484</v>
      </c>
      <c r="AP4891">
        <v>684.93150684931504</v>
      </c>
      <c r="AQ4891">
        <v>0.115464</v>
      </c>
      <c r="AR4891">
        <v>0.110815</v>
      </c>
      <c r="AS4891">
        <v>0.10035200000000001</v>
      </c>
      <c r="AT4891">
        <v>0.10209600000000001</v>
      </c>
      <c r="AU4891">
        <v>5.4917099999999996E-2</v>
      </c>
      <c r="AW4891">
        <v>0.115464</v>
      </c>
      <c r="AX4891">
        <v>0.11081499999999998</v>
      </c>
      <c r="AY4891">
        <v>0.10035200000000001</v>
      </c>
      <c r="AZ4891">
        <v>0.10209600000000001</v>
      </c>
      <c r="BA4891">
        <v>5.4917099999999996E-2</v>
      </c>
      <c r="BC4891" s="52">
        <v>100000</v>
      </c>
      <c r="BD4891" s="52">
        <v>100000</v>
      </c>
      <c r="BE4891">
        <v>0</v>
      </c>
      <c r="BF4891">
        <v>0</v>
      </c>
      <c r="BG4891">
        <v>0</v>
      </c>
    </row>
    <row r="4892" spans="1:59">
      <c r="A4892">
        <v>4891</v>
      </c>
      <c r="E4892">
        <v>9795.2054794520554</v>
      </c>
      <c r="K4892">
        <v>5064.7012273206365</v>
      </c>
      <c r="L4892">
        <v>5819.4912273206364</v>
      </c>
      <c r="M4892">
        <v>6574.2812273206364</v>
      </c>
      <c r="N4892">
        <v>7329.0712273206364</v>
      </c>
      <c r="O4892">
        <v>8083.8612273206363</v>
      </c>
      <c r="Q4892">
        <v>8215.0232112619196</v>
      </c>
      <c r="R4892">
        <v>7993.0814998843616</v>
      </c>
      <c r="S4892">
        <v>7771.1397885068036</v>
      </c>
      <c r="T4892">
        <v>7549.1980771292456</v>
      </c>
      <c r="U4892">
        <v>7327.2563657516876</v>
      </c>
      <c r="W4892">
        <v>1.8449999999999998E-2</v>
      </c>
      <c r="AB4892">
        <v>1</v>
      </c>
      <c r="AC4892">
        <v>1</v>
      </c>
      <c r="AD4892">
        <v>1</v>
      </c>
      <c r="AE4892">
        <v>1</v>
      </c>
      <c r="AF4892">
        <v>1</v>
      </c>
      <c r="AL4892">
        <v>9.5023479999999996</v>
      </c>
      <c r="AM4892" s="5">
        <v>5.6378850936889648</v>
      </c>
      <c r="AN4892">
        <v>570.77625570776252</v>
      </c>
      <c r="AO4892">
        <f t="shared" si="76"/>
        <v>26826.48401826484</v>
      </c>
      <c r="AP4892">
        <v>684.93150684931504</v>
      </c>
      <c r="AQ4892">
        <v>0.115466</v>
      </c>
      <c r="AR4892">
        <v>0.110815</v>
      </c>
      <c r="AS4892">
        <v>0.10034900000000001</v>
      </c>
      <c r="AT4892">
        <v>0.10352800000000001</v>
      </c>
      <c r="AU4892">
        <v>5.7099200000000003E-2</v>
      </c>
      <c r="AW4892">
        <v>0.115466</v>
      </c>
      <c r="AX4892">
        <v>0.11081499999999998</v>
      </c>
      <c r="AY4892">
        <v>0.10034900000000001</v>
      </c>
      <c r="AZ4892">
        <v>0.103528</v>
      </c>
      <c r="BA4892">
        <v>5.7099200000000003E-2</v>
      </c>
      <c r="BC4892" s="52">
        <v>100000</v>
      </c>
      <c r="BD4892" s="52">
        <v>100000</v>
      </c>
      <c r="BE4892">
        <v>0</v>
      </c>
      <c r="BF4892">
        <v>0</v>
      </c>
      <c r="BG4892">
        <v>0</v>
      </c>
    </row>
    <row r="4893" spans="1:59">
      <c r="A4893">
        <v>4892</v>
      </c>
      <c r="E4893">
        <v>9795.2054794520554</v>
      </c>
      <c r="K4893">
        <v>5052.2662300842912</v>
      </c>
      <c r="L4893">
        <v>5670.8820634176245</v>
      </c>
      <c r="M4893">
        <v>6289.4978967509578</v>
      </c>
      <c r="N4893">
        <v>6908.1137300842911</v>
      </c>
      <c r="O4893">
        <v>7526.7295634176244</v>
      </c>
      <c r="Q4893">
        <v>8492.2592905935871</v>
      </c>
      <c r="R4893">
        <v>8262.8276127141908</v>
      </c>
      <c r="S4893">
        <v>8033.3959348347944</v>
      </c>
      <c r="T4893">
        <v>7803.964256955398</v>
      </c>
      <c r="U4893">
        <v>7574.5325790760016</v>
      </c>
      <c r="W4893">
        <v>0</v>
      </c>
      <c r="AB4893">
        <v>1</v>
      </c>
      <c r="AC4893">
        <v>1</v>
      </c>
      <c r="AD4893">
        <v>1</v>
      </c>
      <c r="AE4893">
        <v>1</v>
      </c>
      <c r="AF4893">
        <v>1</v>
      </c>
      <c r="AL4893">
        <v>10.293143000000001</v>
      </c>
      <c r="AM4893" s="5">
        <v>6.0097570419311523</v>
      </c>
      <c r="AN4893">
        <v>570.77625570776252</v>
      </c>
      <c r="AO4893">
        <f t="shared" si="76"/>
        <v>26826.48401826484</v>
      </c>
      <c r="AP4893">
        <v>684.93150684931504</v>
      </c>
      <c r="AQ4893">
        <v>0.114728</v>
      </c>
      <c r="AR4893">
        <v>0.10556499999999999</v>
      </c>
      <c r="AS4893">
        <v>9.9607100000000004E-2</v>
      </c>
      <c r="AT4893">
        <v>0.102522</v>
      </c>
      <c r="AU4893">
        <v>5.6649500000000005E-2</v>
      </c>
      <c r="AW4893">
        <v>0.11472799999999998</v>
      </c>
      <c r="AX4893">
        <v>0.10556500000000001</v>
      </c>
      <c r="AY4893">
        <v>9.960709999999999E-2</v>
      </c>
      <c r="AZ4893">
        <v>0.10252199999999999</v>
      </c>
      <c r="BA4893">
        <v>5.6649500000000005E-2</v>
      </c>
      <c r="BC4893" s="52">
        <v>100000</v>
      </c>
      <c r="BD4893" s="52">
        <v>100000</v>
      </c>
      <c r="BE4893">
        <v>0</v>
      </c>
      <c r="BF4893">
        <v>0</v>
      </c>
      <c r="BG4893">
        <v>0</v>
      </c>
    </row>
    <row r="4894" spans="1:59">
      <c r="A4894">
        <v>4893</v>
      </c>
      <c r="E4894">
        <v>9795.2054794520554</v>
      </c>
      <c r="K4894">
        <v>4949.8603704908637</v>
      </c>
      <c r="L4894">
        <v>5503.9637038241972</v>
      </c>
      <c r="M4894">
        <v>6058.0670371575306</v>
      </c>
      <c r="N4894">
        <v>6612.1703704908641</v>
      </c>
      <c r="O4894">
        <v>7166.2737038241976</v>
      </c>
      <c r="Q4894">
        <v>7861.3684944654051</v>
      </c>
      <c r="R4894">
        <v>7648.981319615461</v>
      </c>
      <c r="S4894">
        <v>7436.5941447655168</v>
      </c>
      <c r="T4894">
        <v>7224.2069699155727</v>
      </c>
      <c r="U4894">
        <v>7011.8197950656286</v>
      </c>
      <c r="W4894">
        <v>0</v>
      </c>
      <c r="AB4894">
        <v>1</v>
      </c>
      <c r="AC4894">
        <v>1</v>
      </c>
      <c r="AD4894">
        <v>1</v>
      </c>
      <c r="AE4894">
        <v>1</v>
      </c>
      <c r="AF4894">
        <v>1</v>
      </c>
      <c r="AL4894">
        <v>9.2972975000000009</v>
      </c>
      <c r="AM4894" s="5">
        <v>7.2474946975708008</v>
      </c>
      <c r="AN4894">
        <v>570.77625570776252</v>
      </c>
      <c r="AO4894">
        <f t="shared" si="76"/>
        <v>26826.48401826484</v>
      </c>
      <c r="AP4894">
        <v>684.93150684931504</v>
      </c>
      <c r="AQ4894">
        <v>0.111418</v>
      </c>
      <c r="AR4894">
        <v>0.10391299999999999</v>
      </c>
      <c r="AS4894">
        <v>9.7040499999999988E-2</v>
      </c>
      <c r="AT4894">
        <v>9.5299999999999996E-2</v>
      </c>
      <c r="AU4894">
        <v>5.3919299999999996E-2</v>
      </c>
      <c r="AW4894">
        <v>0.111418</v>
      </c>
      <c r="AX4894">
        <v>0.10391299999999999</v>
      </c>
      <c r="AY4894">
        <v>9.7040499999999988E-2</v>
      </c>
      <c r="AZ4894">
        <v>9.5299999999999982E-2</v>
      </c>
      <c r="BA4894">
        <v>5.3919299999999989E-2</v>
      </c>
      <c r="BC4894" s="52">
        <v>100000</v>
      </c>
      <c r="BD4894" s="52">
        <v>100000</v>
      </c>
      <c r="BE4894">
        <v>0</v>
      </c>
      <c r="BF4894">
        <v>0</v>
      </c>
      <c r="BG4894">
        <v>0</v>
      </c>
    </row>
    <row r="4895" spans="1:59">
      <c r="A4895">
        <v>4894</v>
      </c>
      <c r="E4895">
        <v>9795.2054794520554</v>
      </c>
      <c r="K4895">
        <v>4764.7983527970282</v>
      </c>
      <c r="L4895">
        <v>5232.142519463695</v>
      </c>
      <c r="M4895">
        <v>5699.4866861303617</v>
      </c>
      <c r="N4895">
        <v>6166.8308527970285</v>
      </c>
      <c r="O4895">
        <v>6634.1750194636952</v>
      </c>
      <c r="Q4895">
        <v>6215.4054445372039</v>
      </c>
      <c r="R4895">
        <v>6047.4865383592141</v>
      </c>
      <c r="S4895">
        <v>5879.5676321812243</v>
      </c>
      <c r="T4895">
        <v>5711.6487260032345</v>
      </c>
      <c r="U4895">
        <v>5543.7298198252447</v>
      </c>
      <c r="W4895">
        <v>0</v>
      </c>
      <c r="AB4895">
        <v>1</v>
      </c>
      <c r="AC4895">
        <v>1</v>
      </c>
      <c r="AD4895">
        <v>1</v>
      </c>
      <c r="AE4895">
        <v>1</v>
      </c>
      <c r="AF4895">
        <v>1</v>
      </c>
      <c r="AL4895">
        <v>7.3734840000000004</v>
      </c>
      <c r="AM4895" s="5">
        <v>6.7172517776489258</v>
      </c>
      <c r="AN4895">
        <v>570.77625570776252</v>
      </c>
      <c r="AO4895">
        <f t="shared" si="76"/>
        <v>26826.48401826484</v>
      </c>
      <c r="AP4895">
        <v>684.93150684931504</v>
      </c>
      <c r="AQ4895">
        <v>0.108761</v>
      </c>
      <c r="AR4895">
        <v>0.103173</v>
      </c>
      <c r="AS4895">
        <v>9.3606599999999998E-2</v>
      </c>
      <c r="AT4895">
        <v>6.4218500000000012E-2</v>
      </c>
      <c r="AU4895">
        <v>5.1739300000000002E-2</v>
      </c>
      <c r="AW4895">
        <v>0.10876099999999998</v>
      </c>
      <c r="AX4895">
        <v>0.103173</v>
      </c>
      <c r="AY4895">
        <v>9.3606599999999998E-2</v>
      </c>
      <c r="AZ4895">
        <v>6.4218500000000012E-2</v>
      </c>
      <c r="BA4895">
        <v>5.1739300000000002E-2</v>
      </c>
      <c r="BC4895" s="52">
        <v>100000</v>
      </c>
      <c r="BD4895" s="52">
        <v>100000</v>
      </c>
      <c r="BE4895">
        <v>0</v>
      </c>
      <c r="BF4895">
        <v>0</v>
      </c>
      <c r="BG4895">
        <v>0</v>
      </c>
    </row>
    <row r="4896" spans="1:59">
      <c r="A4896">
        <v>4895</v>
      </c>
      <c r="E4896">
        <v>9795.2054794520554</v>
      </c>
      <c r="K4896">
        <v>3464.2439359605046</v>
      </c>
      <c r="L4896">
        <v>3841.6389359605046</v>
      </c>
      <c r="M4896">
        <v>4219.033935960505</v>
      </c>
      <c r="N4896">
        <v>4596.4289359605054</v>
      </c>
      <c r="O4896">
        <v>4973.8239359605059</v>
      </c>
      <c r="Q4896">
        <v>3493.5183442921289</v>
      </c>
      <c r="R4896">
        <v>3399.1354791217918</v>
      </c>
      <c r="S4896">
        <v>3304.7526139514548</v>
      </c>
      <c r="T4896">
        <v>3210.3697487811178</v>
      </c>
      <c r="U4896">
        <v>3115.9868836107808</v>
      </c>
      <c r="W4896">
        <v>0</v>
      </c>
      <c r="AB4896">
        <v>1</v>
      </c>
      <c r="AC4896">
        <v>1</v>
      </c>
      <c r="AD4896">
        <v>1</v>
      </c>
      <c r="AE4896">
        <v>1</v>
      </c>
      <c r="AF4896">
        <v>1</v>
      </c>
      <c r="AL4896">
        <v>6.5025496</v>
      </c>
      <c r="AM4896" s="5">
        <v>7.499962329864502</v>
      </c>
      <c r="AN4896">
        <v>570.77625570776252</v>
      </c>
      <c r="AO4896">
        <f t="shared" si="76"/>
        <v>26826.48401826484</v>
      </c>
      <c r="AP4896">
        <v>684.93150684931504</v>
      </c>
      <c r="AQ4896">
        <v>0.107296</v>
      </c>
      <c r="AR4896">
        <v>9.7378500000000007E-2</v>
      </c>
      <c r="AS4896">
        <v>8.8447100000000001E-2</v>
      </c>
      <c r="AT4896">
        <v>5.3398000000000001E-2</v>
      </c>
      <c r="AU4896">
        <v>4.8555599999999997E-2</v>
      </c>
      <c r="AW4896">
        <v>0.10729599999999999</v>
      </c>
      <c r="AX4896">
        <v>9.7378500000000021E-2</v>
      </c>
      <c r="AY4896">
        <v>8.8447099999999987E-2</v>
      </c>
      <c r="AZ4896">
        <v>5.3398000000000001E-2</v>
      </c>
      <c r="BA4896">
        <v>4.855559999999999E-2</v>
      </c>
      <c r="BC4896" s="52">
        <v>100000</v>
      </c>
      <c r="BD4896" s="52">
        <v>100000</v>
      </c>
      <c r="BE4896">
        <v>0</v>
      </c>
      <c r="BF4896">
        <v>0</v>
      </c>
      <c r="BG4896">
        <v>0</v>
      </c>
    </row>
    <row r="4897" spans="1:59">
      <c r="A4897">
        <v>4896</v>
      </c>
      <c r="E4897">
        <v>9795.2054794520554</v>
      </c>
      <c r="K4897">
        <v>2718.5795801570839</v>
      </c>
      <c r="L4897">
        <v>3024.7520801570836</v>
      </c>
      <c r="M4897">
        <v>3330.9245801570833</v>
      </c>
      <c r="N4897">
        <v>3637.0970801570829</v>
      </c>
      <c r="O4897">
        <v>3943.2695801570826</v>
      </c>
      <c r="Q4897">
        <v>3162.3589187266248</v>
      </c>
      <c r="R4897">
        <v>3076.9228437243692</v>
      </c>
      <c r="S4897">
        <v>2991.4867687221135</v>
      </c>
      <c r="T4897">
        <v>2906.0506937198579</v>
      </c>
      <c r="U4897">
        <v>2820.6146187176023</v>
      </c>
      <c r="W4897">
        <v>0</v>
      </c>
      <c r="AB4897">
        <v>1</v>
      </c>
      <c r="AC4897">
        <v>1</v>
      </c>
      <c r="AD4897">
        <v>1</v>
      </c>
      <c r="AE4897">
        <v>1</v>
      </c>
      <c r="AF4897">
        <v>1</v>
      </c>
      <c r="AL4897">
        <v>6.2371489999999996</v>
      </c>
      <c r="AM4897" s="5">
        <v>7.3706498146057129</v>
      </c>
      <c r="AN4897">
        <v>570.77625570776252</v>
      </c>
      <c r="AO4897">
        <f t="shared" si="76"/>
        <v>26826.48401826484</v>
      </c>
      <c r="AP4897">
        <v>684.93150684931504</v>
      </c>
      <c r="AQ4897">
        <v>0.106891</v>
      </c>
      <c r="AR4897">
        <v>9.4586100000000006E-2</v>
      </c>
      <c r="AS4897">
        <v>8.5975200000000002E-2</v>
      </c>
      <c r="AT4897">
        <v>5.1091700000000004E-2</v>
      </c>
      <c r="AU4897">
        <v>4.6176099999999998E-2</v>
      </c>
      <c r="AW4897">
        <v>0.106891</v>
      </c>
      <c r="AX4897">
        <v>9.4586099999999992E-2</v>
      </c>
      <c r="AY4897">
        <v>8.5975200000000015E-2</v>
      </c>
      <c r="AZ4897">
        <v>5.1091700000000004E-2</v>
      </c>
      <c r="BA4897">
        <v>4.6176099999999998E-2</v>
      </c>
      <c r="BC4897" s="52">
        <v>100000</v>
      </c>
      <c r="BD4897" s="52">
        <v>100000</v>
      </c>
      <c r="BE4897">
        <v>0</v>
      </c>
      <c r="BF4897">
        <v>0</v>
      </c>
      <c r="BG4897">
        <v>0</v>
      </c>
    </row>
    <row r="4898" spans="1:59">
      <c r="A4898">
        <v>4897</v>
      </c>
      <c r="E4898">
        <v>9795.2054794520554</v>
      </c>
      <c r="K4898">
        <v>2112.0934466936224</v>
      </c>
      <c r="L4898">
        <v>2278.9834466936222</v>
      </c>
      <c r="M4898">
        <v>2445.8734466936221</v>
      </c>
      <c r="N4898">
        <v>2612.763446693622</v>
      </c>
      <c r="O4898">
        <v>2779.6534466936218</v>
      </c>
      <c r="Q4898">
        <v>3410.1866409488889</v>
      </c>
      <c r="R4898">
        <v>3318.0551119870288</v>
      </c>
      <c r="S4898">
        <v>3225.9235830251687</v>
      </c>
      <c r="T4898">
        <v>3133.7920540633086</v>
      </c>
      <c r="U4898">
        <v>3041.6605251014485</v>
      </c>
      <c r="W4898">
        <v>0</v>
      </c>
      <c r="AB4898">
        <v>1</v>
      </c>
      <c r="AC4898">
        <v>1</v>
      </c>
      <c r="AD4898">
        <v>1</v>
      </c>
      <c r="AE4898">
        <v>1</v>
      </c>
      <c r="AF4898">
        <v>1</v>
      </c>
      <c r="AL4898">
        <v>7.5614020000000002</v>
      </c>
      <c r="AM4898" s="5">
        <v>7.8316969871520996</v>
      </c>
      <c r="AN4898">
        <v>570.77625570776252</v>
      </c>
      <c r="AO4898">
        <f t="shared" si="76"/>
        <v>26826.48401826484</v>
      </c>
      <c r="AP4898">
        <v>684.93150684931504</v>
      </c>
      <c r="AQ4898">
        <v>0.105215</v>
      </c>
      <c r="AR4898">
        <v>9.4435599999999995E-2</v>
      </c>
      <c r="AS4898">
        <v>8.5586699999999988E-2</v>
      </c>
      <c r="AT4898">
        <v>5.1137700000000001E-2</v>
      </c>
      <c r="AU4898">
        <v>4.6219799999999998E-2</v>
      </c>
      <c r="AW4898">
        <v>0.10521499999999999</v>
      </c>
      <c r="AX4898">
        <v>9.4435599999999995E-2</v>
      </c>
      <c r="AY4898">
        <v>8.5586700000000002E-2</v>
      </c>
      <c r="AZ4898">
        <v>5.1137699999999994E-2</v>
      </c>
      <c r="BA4898">
        <v>4.6219799999999991E-2</v>
      </c>
      <c r="BC4898" s="52">
        <v>100000</v>
      </c>
      <c r="BD4898" s="52">
        <v>100000</v>
      </c>
      <c r="BE4898">
        <v>0</v>
      </c>
      <c r="BF4898">
        <v>0</v>
      </c>
      <c r="BG4898">
        <v>0</v>
      </c>
    </row>
    <row r="4899" spans="1:59">
      <c r="A4899">
        <v>4898</v>
      </c>
      <c r="E4899">
        <v>9795.2054794520554</v>
      </c>
      <c r="K4899">
        <v>1899.9330381237746</v>
      </c>
      <c r="L4899">
        <v>2009.6805381237746</v>
      </c>
      <c r="M4899">
        <v>2119.4280381237745</v>
      </c>
      <c r="N4899">
        <v>2229.1755381237745</v>
      </c>
      <c r="O4899">
        <v>2338.9230381237744</v>
      </c>
      <c r="Q4899">
        <v>3319.7980472864429</v>
      </c>
      <c r="R4899">
        <v>3230.1085074433449</v>
      </c>
      <c r="S4899">
        <v>3140.418967600247</v>
      </c>
      <c r="T4899">
        <v>3050.7294277571491</v>
      </c>
      <c r="U4899">
        <v>2961.0398879140512</v>
      </c>
      <c r="W4899">
        <v>0</v>
      </c>
      <c r="AB4899">
        <v>1</v>
      </c>
      <c r="AC4899">
        <v>1</v>
      </c>
      <c r="AD4899">
        <v>1</v>
      </c>
      <c r="AE4899">
        <v>1</v>
      </c>
      <c r="AF4899">
        <v>1</v>
      </c>
      <c r="AL4899">
        <v>7.3798604000000001</v>
      </c>
      <c r="AM4899" s="5">
        <v>7.8130078315734863</v>
      </c>
      <c r="AN4899">
        <v>570.77625570776252</v>
      </c>
      <c r="AO4899">
        <f t="shared" si="76"/>
        <v>26826.48401826484</v>
      </c>
      <c r="AP4899">
        <v>684.93150684931504</v>
      </c>
      <c r="AQ4899">
        <v>0.10509399999999999</v>
      </c>
      <c r="AR4899">
        <v>9.4045500000000004E-2</v>
      </c>
      <c r="AS4899">
        <v>8.5495099999999991E-2</v>
      </c>
      <c r="AT4899">
        <v>5.0992900000000001E-2</v>
      </c>
      <c r="AU4899">
        <v>4.6225099999999998E-2</v>
      </c>
      <c r="AW4899">
        <v>0.10509400000000001</v>
      </c>
      <c r="AX4899">
        <v>9.404549999999999E-2</v>
      </c>
      <c r="AY4899">
        <v>8.5495099999999977E-2</v>
      </c>
      <c r="AZ4899">
        <v>5.0992899999999994E-2</v>
      </c>
      <c r="BA4899">
        <v>4.6225100000000005E-2</v>
      </c>
      <c r="BC4899" s="52">
        <v>100000</v>
      </c>
      <c r="BD4899" s="52">
        <v>100000</v>
      </c>
      <c r="BE4899">
        <v>0</v>
      </c>
      <c r="BF4899">
        <v>0</v>
      </c>
      <c r="BG4899">
        <v>0</v>
      </c>
    </row>
    <row r="4900" spans="1:59">
      <c r="A4900">
        <v>4899</v>
      </c>
      <c r="E4900">
        <v>9795.2054794520554</v>
      </c>
      <c r="K4900">
        <v>1822.3847508534163</v>
      </c>
      <c r="L4900">
        <v>1878.2072508534163</v>
      </c>
      <c r="M4900">
        <v>1934.0297508534163</v>
      </c>
      <c r="N4900">
        <v>1989.8522508534163</v>
      </c>
      <c r="O4900">
        <v>2045.6747508534163</v>
      </c>
      <c r="Q4900">
        <v>4203.4589857907486</v>
      </c>
      <c r="R4900">
        <v>4089.8959621504064</v>
      </c>
      <c r="S4900">
        <v>3976.3329385100642</v>
      </c>
      <c r="T4900">
        <v>3862.769914869722</v>
      </c>
      <c r="U4900">
        <v>3749.2068912293798</v>
      </c>
      <c r="W4900">
        <v>0</v>
      </c>
      <c r="AB4900">
        <v>1</v>
      </c>
      <c r="AC4900">
        <v>1</v>
      </c>
      <c r="AD4900">
        <v>1</v>
      </c>
      <c r="AE4900">
        <v>1</v>
      </c>
      <c r="AF4900">
        <v>1</v>
      </c>
      <c r="AL4900">
        <v>7.4774159999999998</v>
      </c>
      <c r="AM4900" s="5">
        <v>7.651395320892334</v>
      </c>
      <c r="AN4900">
        <v>570.77625570776252</v>
      </c>
      <c r="AO4900">
        <f t="shared" si="76"/>
        <v>26826.48401826484</v>
      </c>
      <c r="AP4900">
        <v>684.93150684931504</v>
      </c>
      <c r="AQ4900">
        <v>0.10482899999999999</v>
      </c>
      <c r="AR4900">
        <v>9.3667399999999998E-2</v>
      </c>
      <c r="AS4900">
        <v>8.51161E-2</v>
      </c>
      <c r="AT4900">
        <v>5.0761500000000001E-2</v>
      </c>
      <c r="AU4900">
        <v>4.5920299999999997E-2</v>
      </c>
      <c r="AW4900">
        <v>0.10482899999999999</v>
      </c>
      <c r="AX4900">
        <v>9.3667399999999998E-2</v>
      </c>
      <c r="AY4900">
        <v>8.5116100000000014E-2</v>
      </c>
      <c r="AZ4900">
        <v>5.0761500000000001E-2</v>
      </c>
      <c r="BA4900">
        <v>4.5920299999999997E-2</v>
      </c>
      <c r="BC4900" s="52">
        <v>100000</v>
      </c>
      <c r="BD4900" s="52">
        <v>100000</v>
      </c>
      <c r="BE4900">
        <v>0</v>
      </c>
      <c r="BF4900">
        <v>0</v>
      </c>
      <c r="BG4900">
        <v>0</v>
      </c>
    </row>
    <row r="4901" spans="1:59">
      <c r="A4901">
        <v>4900</v>
      </c>
      <c r="E4901">
        <v>9795.2054794520554</v>
      </c>
      <c r="K4901">
        <v>1867.7431830304185</v>
      </c>
      <c r="L4901">
        <v>1919.0556830304185</v>
      </c>
      <c r="M4901">
        <v>1970.3681830304185</v>
      </c>
      <c r="N4901">
        <v>2021.6806830304185</v>
      </c>
      <c r="O4901">
        <v>2072.9931830304185</v>
      </c>
      <c r="Q4901">
        <v>6741.1089815862852</v>
      </c>
      <c r="R4901">
        <v>6558.9873713606694</v>
      </c>
      <c r="S4901">
        <v>6376.8657611350536</v>
      </c>
      <c r="T4901">
        <v>6194.7441509094378</v>
      </c>
      <c r="U4901">
        <v>6012.6225406838221</v>
      </c>
      <c r="W4901">
        <v>0</v>
      </c>
      <c r="AB4901">
        <v>1</v>
      </c>
      <c r="AC4901">
        <v>1</v>
      </c>
      <c r="AD4901">
        <v>1</v>
      </c>
      <c r="AE4901">
        <v>1</v>
      </c>
      <c r="AF4901">
        <v>1</v>
      </c>
      <c r="AL4901">
        <v>8.3114880000000007</v>
      </c>
      <c r="AM4901" s="5">
        <v>7.9350042343139648</v>
      </c>
      <c r="AN4901">
        <v>570.77625570776252</v>
      </c>
      <c r="AO4901">
        <f t="shared" si="76"/>
        <v>26826.48401826484</v>
      </c>
      <c r="AP4901">
        <v>684.93150684931504</v>
      </c>
      <c r="AQ4901">
        <v>8.8790499999999994E-2</v>
      </c>
      <c r="AR4901">
        <v>5.1069799999999999E-2</v>
      </c>
      <c r="AS4901">
        <v>4.0415699999999999E-2</v>
      </c>
      <c r="AT4901">
        <v>4.1093000000000005E-2</v>
      </c>
      <c r="AU4901">
        <v>4.3658999999999996E-2</v>
      </c>
      <c r="AW4901">
        <v>8.8790499999999981E-2</v>
      </c>
      <c r="AX4901">
        <v>5.1069799999999999E-2</v>
      </c>
      <c r="AY4901">
        <v>4.0415699999999999E-2</v>
      </c>
      <c r="AZ4901">
        <v>4.1093000000000005E-2</v>
      </c>
      <c r="BA4901">
        <v>4.3658999999999989E-2</v>
      </c>
      <c r="BC4901" s="52">
        <v>100000</v>
      </c>
      <c r="BD4901" s="52">
        <v>100000</v>
      </c>
      <c r="BE4901">
        <v>0</v>
      </c>
      <c r="BF4901">
        <v>0</v>
      </c>
      <c r="BG4901">
        <v>0</v>
      </c>
    </row>
    <row r="4902" spans="1:59">
      <c r="A4902">
        <v>4901</v>
      </c>
      <c r="E4902">
        <v>9795.2054794520554</v>
      </c>
      <c r="K4902">
        <v>2128.9199618560583</v>
      </c>
      <c r="L4902">
        <v>2179.7374618560584</v>
      </c>
      <c r="M4902">
        <v>2230.5549618560585</v>
      </c>
      <c r="N4902">
        <v>2281.3724618560586</v>
      </c>
      <c r="O4902">
        <v>2332.1899618560587</v>
      </c>
      <c r="Q4902">
        <v>12656.325770810699</v>
      </c>
      <c r="R4902">
        <v>12314.395317486795</v>
      </c>
      <c r="S4902">
        <v>11972.46486416289</v>
      </c>
      <c r="T4902">
        <v>11630.534410838985</v>
      </c>
      <c r="U4902">
        <v>11288.603957515081</v>
      </c>
      <c r="W4902">
        <v>0</v>
      </c>
      <c r="AB4902">
        <v>1</v>
      </c>
      <c r="AC4902">
        <v>1</v>
      </c>
      <c r="AD4902">
        <v>1</v>
      </c>
      <c r="AE4902">
        <v>1</v>
      </c>
      <c r="AF4902">
        <v>1</v>
      </c>
      <c r="AL4902">
        <v>6.5075927</v>
      </c>
      <c r="AM4902" s="5">
        <v>8.3903837203979492</v>
      </c>
      <c r="AN4902">
        <v>570.77625570776252</v>
      </c>
      <c r="AO4902">
        <f t="shared" si="76"/>
        <v>26826.48401826484</v>
      </c>
      <c r="AP4902">
        <v>684.93150684931504</v>
      </c>
      <c r="AQ4902">
        <v>9.4133399999999992E-2</v>
      </c>
      <c r="AR4902">
        <v>5.5053199999999997E-2</v>
      </c>
      <c r="AS4902">
        <v>4.06877E-2</v>
      </c>
      <c r="AT4902">
        <v>4.1103099999999997E-2</v>
      </c>
      <c r="AU4902">
        <v>4.3719099999999997E-2</v>
      </c>
      <c r="AW4902">
        <v>9.4133399999999992E-2</v>
      </c>
      <c r="AX4902">
        <v>5.5053199999999997E-2</v>
      </c>
      <c r="AY4902">
        <v>4.0687700000000007E-2</v>
      </c>
      <c r="AZ4902">
        <v>4.110309999999999E-2</v>
      </c>
      <c r="BA4902">
        <v>4.3719099999999997E-2</v>
      </c>
      <c r="BC4902" s="52">
        <v>100000</v>
      </c>
      <c r="BD4902" s="52">
        <v>100000</v>
      </c>
      <c r="BE4902">
        <v>0</v>
      </c>
      <c r="BF4902">
        <v>0</v>
      </c>
      <c r="BG4902">
        <v>0</v>
      </c>
    </row>
    <row r="4903" spans="1:59">
      <c r="A4903">
        <v>4902</v>
      </c>
      <c r="E4903">
        <v>9795.2054794520554</v>
      </c>
      <c r="K4903">
        <v>2521.7825115181558</v>
      </c>
      <c r="L4903">
        <v>2563.4425115181557</v>
      </c>
      <c r="M4903">
        <v>2605.1025115181556</v>
      </c>
      <c r="N4903">
        <v>2646.7625115181554</v>
      </c>
      <c r="O4903">
        <v>2688.4225115181553</v>
      </c>
      <c r="Q4903">
        <v>14936.44372632898</v>
      </c>
      <c r="R4903">
        <v>14532.912316623928</v>
      </c>
      <c r="S4903">
        <v>14129.380906918876</v>
      </c>
      <c r="T4903">
        <v>13725.849497213823</v>
      </c>
      <c r="U4903">
        <v>13322.318087508771</v>
      </c>
      <c r="W4903">
        <v>1.6699999999999998E-3</v>
      </c>
      <c r="AB4903">
        <v>1</v>
      </c>
      <c r="AC4903">
        <v>1</v>
      </c>
      <c r="AD4903">
        <v>1</v>
      </c>
      <c r="AE4903">
        <v>1</v>
      </c>
      <c r="AF4903">
        <v>1</v>
      </c>
      <c r="AL4903">
        <v>6.8906875000000003</v>
      </c>
      <c r="AM4903" s="5">
        <v>8.45196533203125</v>
      </c>
      <c r="AN4903">
        <v>570.77625570776252</v>
      </c>
      <c r="AO4903">
        <f t="shared" si="76"/>
        <v>26826.48401826484</v>
      </c>
      <c r="AP4903">
        <v>684.93150684931504</v>
      </c>
      <c r="AQ4903">
        <v>9.5163399999999995E-2</v>
      </c>
      <c r="AR4903">
        <v>4.58562E-2</v>
      </c>
      <c r="AS4903">
        <v>3.9811100000000002E-2</v>
      </c>
      <c r="AT4903">
        <v>4.1015200000000002E-2</v>
      </c>
      <c r="AU4903">
        <v>4.3590499999999997E-2</v>
      </c>
      <c r="AW4903">
        <v>9.5163399999999995E-2</v>
      </c>
      <c r="AX4903">
        <v>4.58562E-2</v>
      </c>
      <c r="AY4903">
        <v>3.9811100000000002E-2</v>
      </c>
      <c r="AZ4903">
        <v>4.1015200000000002E-2</v>
      </c>
      <c r="BA4903">
        <v>4.359049999999999E-2</v>
      </c>
      <c r="BC4903" s="52">
        <v>100000</v>
      </c>
      <c r="BD4903" s="52">
        <v>100000</v>
      </c>
      <c r="BE4903">
        <v>0</v>
      </c>
      <c r="BF4903">
        <v>0</v>
      </c>
      <c r="BG4903">
        <v>0</v>
      </c>
    </row>
    <row r="4904" spans="1:59">
      <c r="A4904">
        <v>4903</v>
      </c>
      <c r="E4904">
        <v>9795.2054794520554</v>
      </c>
      <c r="K4904">
        <v>2875.1393299293159</v>
      </c>
      <c r="L4904">
        <v>2916.249329929316</v>
      </c>
      <c r="M4904">
        <v>2957.3593299293161</v>
      </c>
      <c r="N4904">
        <v>2998.4693299293162</v>
      </c>
      <c r="O4904">
        <v>3039.5793299293164</v>
      </c>
      <c r="Q4904">
        <v>15223.1174173611</v>
      </c>
      <c r="R4904">
        <v>14811.841069234993</v>
      </c>
      <c r="S4904">
        <v>14400.564721108887</v>
      </c>
      <c r="T4904">
        <v>13989.288372982781</v>
      </c>
      <c r="U4904">
        <v>13578.012024856675</v>
      </c>
      <c r="W4904">
        <v>3.3210000000000003E-2</v>
      </c>
      <c r="AB4904">
        <v>1</v>
      </c>
      <c r="AC4904">
        <v>1</v>
      </c>
      <c r="AD4904">
        <v>1</v>
      </c>
      <c r="AE4904">
        <v>1</v>
      </c>
      <c r="AF4904">
        <v>1</v>
      </c>
      <c r="AL4904">
        <v>5.6616520000000001</v>
      </c>
      <c r="AM4904" s="5">
        <v>8.9339456558227539</v>
      </c>
      <c r="AN4904">
        <v>570.77625570776252</v>
      </c>
      <c r="AO4904">
        <f t="shared" si="76"/>
        <v>26826.48401826484</v>
      </c>
      <c r="AP4904">
        <v>684.93150684931504</v>
      </c>
      <c r="AQ4904">
        <v>9.412390000000001E-2</v>
      </c>
      <c r="AR4904">
        <v>4.04874E-2</v>
      </c>
      <c r="AS4904">
        <v>3.5703699999999998E-2</v>
      </c>
      <c r="AT4904">
        <v>4.0240100000000001E-2</v>
      </c>
      <c r="AU4904">
        <v>4.2372300000000002E-2</v>
      </c>
      <c r="AW4904">
        <v>9.4123900000000024E-2</v>
      </c>
      <c r="AX4904">
        <v>4.0487399999999993E-2</v>
      </c>
      <c r="AY4904">
        <v>3.5703699999999991E-2</v>
      </c>
      <c r="AZ4904">
        <v>4.0240100000000001E-2</v>
      </c>
      <c r="BA4904">
        <v>4.2372300000000002E-2</v>
      </c>
      <c r="BC4904" s="52">
        <v>100000</v>
      </c>
      <c r="BD4904" s="52">
        <v>100000</v>
      </c>
      <c r="BE4904">
        <v>0</v>
      </c>
      <c r="BF4904">
        <v>0</v>
      </c>
      <c r="BG4904">
        <v>0</v>
      </c>
    </row>
    <row r="4905" spans="1:59">
      <c r="A4905">
        <v>4904</v>
      </c>
      <c r="E4905">
        <v>9795.2054794520554</v>
      </c>
      <c r="K4905">
        <v>3194.843118015604</v>
      </c>
      <c r="L4905">
        <v>3271.8131180156042</v>
      </c>
      <c r="M4905">
        <v>3348.7831180156045</v>
      </c>
      <c r="N4905">
        <v>3425.7531180156047</v>
      </c>
      <c r="O4905">
        <v>3502.723118015605</v>
      </c>
      <c r="Q4905">
        <v>12564.87936982375</v>
      </c>
      <c r="R4905">
        <v>12225.419484629871</v>
      </c>
      <c r="S4905">
        <v>11885.959599435992</v>
      </c>
      <c r="T4905">
        <v>11546.499714242113</v>
      </c>
      <c r="U4905">
        <v>11207.039829048234</v>
      </c>
      <c r="W4905">
        <v>7.9189999999999997E-2</v>
      </c>
      <c r="AB4905">
        <v>1</v>
      </c>
      <c r="AC4905">
        <v>1</v>
      </c>
      <c r="AD4905">
        <v>1</v>
      </c>
      <c r="AE4905">
        <v>1</v>
      </c>
      <c r="AF4905">
        <v>1</v>
      </c>
      <c r="AL4905">
        <v>5.0170436</v>
      </c>
      <c r="AM4905" s="5">
        <v>9.4726419448852539</v>
      </c>
      <c r="AN4905">
        <v>570.77625570776252</v>
      </c>
      <c r="AO4905">
        <f t="shared" si="76"/>
        <v>26826.48401826484</v>
      </c>
      <c r="AP4905">
        <v>684.93150684931504</v>
      </c>
      <c r="AQ4905">
        <v>4.2619600000000001E-2</v>
      </c>
      <c r="AR4905">
        <v>1.6041799999999998E-2</v>
      </c>
      <c r="AS4905">
        <v>1.51048E-2</v>
      </c>
      <c r="AT4905">
        <v>3.1556300000000002E-2</v>
      </c>
      <c r="AU4905">
        <v>3.75068E-2</v>
      </c>
      <c r="AW4905">
        <v>4.2619599999999994E-2</v>
      </c>
      <c r="AX4905">
        <v>1.6041799999999995E-2</v>
      </c>
      <c r="AY4905">
        <v>1.5104800000000002E-2</v>
      </c>
      <c r="AZ4905">
        <v>3.1556299999999995E-2</v>
      </c>
      <c r="BA4905">
        <v>3.7506799999999993E-2</v>
      </c>
      <c r="BC4905" s="52">
        <v>100000</v>
      </c>
      <c r="BD4905" s="52">
        <v>100000</v>
      </c>
      <c r="BE4905">
        <v>0</v>
      </c>
      <c r="BF4905">
        <v>0</v>
      </c>
      <c r="BG4905">
        <v>0</v>
      </c>
    </row>
    <row r="4906" spans="1:59">
      <c r="A4906">
        <v>4905</v>
      </c>
      <c r="E4906">
        <v>9795.2054794520554</v>
      </c>
      <c r="K4906">
        <v>3833.5191065724212</v>
      </c>
      <c r="L4906">
        <v>3958.0891065724209</v>
      </c>
      <c r="M4906">
        <v>4082.6591065724206</v>
      </c>
      <c r="N4906">
        <v>4207.2291065724203</v>
      </c>
      <c r="O4906">
        <v>4331.79910657242</v>
      </c>
      <c r="Q4906">
        <v>12320.6792636137</v>
      </c>
      <c r="R4906">
        <v>11987.816826609178</v>
      </c>
      <c r="S4906">
        <v>11654.954389604656</v>
      </c>
      <c r="T4906">
        <v>11322.091952600134</v>
      </c>
      <c r="U4906">
        <v>10989.229515595613</v>
      </c>
      <c r="W4906">
        <v>0.14655000000000001</v>
      </c>
      <c r="AB4906">
        <v>1</v>
      </c>
      <c r="AC4906">
        <v>1</v>
      </c>
      <c r="AD4906">
        <v>1</v>
      </c>
      <c r="AE4906">
        <v>1</v>
      </c>
      <c r="AF4906">
        <v>1</v>
      </c>
      <c r="AL4906">
        <v>5.7591662000000001</v>
      </c>
      <c r="AM4906" s="5">
        <v>9.768284797668457</v>
      </c>
      <c r="AN4906">
        <v>570.77625570776252</v>
      </c>
      <c r="AO4906">
        <f t="shared" si="76"/>
        <v>26826.48401826484</v>
      </c>
      <c r="AP4906">
        <v>684.93150684931504</v>
      </c>
      <c r="AQ4906">
        <v>3.7934800000000005E-2</v>
      </c>
      <c r="AR4906">
        <v>4.1600400000000003E-3</v>
      </c>
      <c r="AS4906">
        <v>2.4479300000000001E-3</v>
      </c>
      <c r="AT4906">
        <v>6.4194699999999992E-3</v>
      </c>
      <c r="AU4906">
        <v>5.0896400000000003E-3</v>
      </c>
      <c r="AW4906">
        <v>3.7934800000000005E-2</v>
      </c>
      <c r="AX4906">
        <v>4.1600400000000037E-3</v>
      </c>
      <c r="AY4906">
        <v>2.4479300000000009E-3</v>
      </c>
      <c r="AZ4906">
        <v>6.4194699999999966E-3</v>
      </c>
      <c r="BA4906">
        <v>5.0896399999999994E-3</v>
      </c>
      <c r="BC4906" s="52">
        <v>100000</v>
      </c>
      <c r="BD4906" s="52">
        <v>100000</v>
      </c>
      <c r="BE4906">
        <v>0</v>
      </c>
      <c r="BF4906">
        <v>0</v>
      </c>
      <c r="BG4906">
        <v>0</v>
      </c>
    </row>
    <row r="4907" spans="1:59">
      <c r="A4907">
        <v>4906</v>
      </c>
      <c r="E4907">
        <v>9795.2054794520554</v>
      </c>
      <c r="K4907">
        <v>4298.80883019457</v>
      </c>
      <c r="L4907">
        <v>4557.1063301945705</v>
      </c>
      <c r="M4907">
        <v>4815.4038301945711</v>
      </c>
      <c r="N4907">
        <v>5073.7013301945717</v>
      </c>
      <c r="O4907">
        <v>5331.9988301945723</v>
      </c>
      <c r="Q4907">
        <v>11200.07345092377</v>
      </c>
      <c r="R4907">
        <v>10897.485934365359</v>
      </c>
      <c r="S4907">
        <v>10594.898417806948</v>
      </c>
      <c r="T4907">
        <v>10292.310901248537</v>
      </c>
      <c r="U4907">
        <v>9989.7233846901254</v>
      </c>
      <c r="W4907">
        <v>8.1810000000000008E-2</v>
      </c>
      <c r="AB4907">
        <v>1</v>
      </c>
      <c r="AC4907">
        <v>1</v>
      </c>
      <c r="AD4907">
        <v>1</v>
      </c>
      <c r="AE4907">
        <v>1</v>
      </c>
      <c r="AF4907">
        <v>1</v>
      </c>
      <c r="AL4907">
        <v>5.191757</v>
      </c>
      <c r="AM4907" s="5">
        <v>10.061776161193849</v>
      </c>
      <c r="AN4907">
        <v>570.77625570776252</v>
      </c>
      <c r="AO4907">
        <f t="shared" si="76"/>
        <v>26826.48401826484</v>
      </c>
      <c r="AP4907">
        <v>684.93150684931504</v>
      </c>
      <c r="AQ4907">
        <v>2.4475400000000001E-2</v>
      </c>
      <c r="AR4907">
        <v>2.0836000000000001E-3</v>
      </c>
      <c r="AS4907">
        <v>9.7346900000000003E-4</v>
      </c>
      <c r="AT4907">
        <v>1.8041000000000001E-3</v>
      </c>
      <c r="AU4907">
        <v>9.9903100000000005E-4</v>
      </c>
      <c r="AW4907">
        <v>2.4475399999999994E-2</v>
      </c>
      <c r="AX4907">
        <v>2.083599999999998E-3</v>
      </c>
      <c r="AY4907">
        <v>9.7346899999999764E-4</v>
      </c>
      <c r="AZ4907">
        <v>1.8041000000000029E-3</v>
      </c>
      <c r="BA4907">
        <v>9.9903099999999745E-4</v>
      </c>
      <c r="BC4907" s="52">
        <v>100000</v>
      </c>
      <c r="BD4907" s="52">
        <v>100000</v>
      </c>
      <c r="BE4907">
        <v>0</v>
      </c>
      <c r="BF4907">
        <v>0</v>
      </c>
      <c r="BG4907">
        <v>0</v>
      </c>
    </row>
    <row r="4908" spans="1:59">
      <c r="A4908">
        <v>4907</v>
      </c>
      <c r="E4908">
        <v>9795.2054794520554</v>
      </c>
      <c r="K4908">
        <v>4734.1034615706376</v>
      </c>
      <c r="L4908">
        <v>5063.3484615706375</v>
      </c>
      <c r="M4908">
        <v>5392.5934615706374</v>
      </c>
      <c r="N4908">
        <v>5721.8384615706373</v>
      </c>
      <c r="O4908">
        <v>6051.0834615706372</v>
      </c>
      <c r="Q4908">
        <v>10303.776217705299</v>
      </c>
      <c r="R4908">
        <v>10025.403574112514</v>
      </c>
      <c r="S4908">
        <v>9747.0309305197279</v>
      </c>
      <c r="T4908">
        <v>9468.6582869269423</v>
      </c>
      <c r="U4908">
        <v>9190.2856433341567</v>
      </c>
      <c r="W4908">
        <v>7.5999999999999998E-2</v>
      </c>
      <c r="AB4908">
        <v>1</v>
      </c>
      <c r="AC4908">
        <v>1</v>
      </c>
      <c r="AD4908">
        <v>1</v>
      </c>
      <c r="AE4908">
        <v>1</v>
      </c>
      <c r="AF4908">
        <v>1</v>
      </c>
      <c r="AL4908">
        <v>5.6951429999999998</v>
      </c>
      <c r="AM4908" s="5">
        <v>10.3091926574707</v>
      </c>
      <c r="AN4908">
        <v>570.77625570776252</v>
      </c>
      <c r="AO4908">
        <f t="shared" si="76"/>
        <v>26826.48401826484</v>
      </c>
      <c r="AP4908">
        <v>684.93150684931504</v>
      </c>
      <c r="AQ4908">
        <v>1.8873999999999998E-2</v>
      </c>
      <c r="AR4908">
        <v>1.6182099999999999E-3</v>
      </c>
      <c r="AS4908">
        <v>9.7140300000000002E-4</v>
      </c>
      <c r="AT4908">
        <v>1.44669E-3</v>
      </c>
      <c r="AU4908">
        <v>9.7765400000000011E-4</v>
      </c>
      <c r="AW4908">
        <v>1.8874000000000002E-2</v>
      </c>
      <c r="AX4908">
        <v>1.6182100000000019E-3</v>
      </c>
      <c r="AY4908">
        <v>9.7140300000000263E-4</v>
      </c>
      <c r="AZ4908">
        <v>1.4466900000000005E-3</v>
      </c>
      <c r="BA4908">
        <v>9.7765400000000141E-4</v>
      </c>
      <c r="BC4908" s="52">
        <v>100000</v>
      </c>
      <c r="BD4908" s="52">
        <v>100000</v>
      </c>
      <c r="BE4908">
        <v>0</v>
      </c>
      <c r="BF4908">
        <v>0</v>
      </c>
      <c r="BG4908">
        <v>0</v>
      </c>
    </row>
    <row r="4909" spans="1:59">
      <c r="A4909">
        <v>4908</v>
      </c>
      <c r="E4909">
        <v>9795.2054794520554</v>
      </c>
      <c r="K4909">
        <v>4791.8988832155255</v>
      </c>
      <c r="L4909">
        <v>5232.9263832155257</v>
      </c>
      <c r="M4909">
        <v>5673.9538832155258</v>
      </c>
      <c r="N4909">
        <v>6114.981383215526</v>
      </c>
      <c r="O4909">
        <v>6556.0088832155261</v>
      </c>
      <c r="Q4909">
        <v>9734.8124523348906</v>
      </c>
      <c r="R4909">
        <v>9471.8112559401052</v>
      </c>
      <c r="S4909">
        <v>9208.8100595453197</v>
      </c>
      <c r="T4909">
        <v>8945.8088631505343</v>
      </c>
      <c r="U4909">
        <v>8682.8076667557489</v>
      </c>
      <c r="W4909">
        <v>0.35560000000000003</v>
      </c>
      <c r="AB4909">
        <v>1</v>
      </c>
      <c r="AC4909">
        <v>1</v>
      </c>
      <c r="AD4909">
        <v>1</v>
      </c>
      <c r="AE4909">
        <v>1</v>
      </c>
      <c r="AF4909">
        <v>1</v>
      </c>
      <c r="AL4909">
        <v>5.0896062999999998</v>
      </c>
      <c r="AM4909" s="5">
        <v>9.6283397674560547</v>
      </c>
      <c r="AN4909">
        <v>570.77625570776252</v>
      </c>
      <c r="AO4909">
        <f t="shared" si="76"/>
        <v>26826.48401826484</v>
      </c>
      <c r="AP4909">
        <v>684.93150684931504</v>
      </c>
      <c r="AQ4909">
        <v>1.06026E-2</v>
      </c>
      <c r="AR4909">
        <v>4.9861600000000001E-4</v>
      </c>
      <c r="AS4909">
        <v>5.24472E-4</v>
      </c>
      <c r="AT4909">
        <v>1.7369600000000001E-3</v>
      </c>
      <c r="AU4909">
        <v>9.7033199999999997E-4</v>
      </c>
      <c r="AW4909">
        <v>1.0602600000000004E-2</v>
      </c>
      <c r="AX4909">
        <v>4.9861600000000034E-4</v>
      </c>
      <c r="AY4909">
        <v>5.2447199999999805E-4</v>
      </c>
      <c r="AZ4909">
        <v>1.7369600000000027E-3</v>
      </c>
      <c r="BA4909">
        <v>9.7033199999999736E-4</v>
      </c>
      <c r="BC4909" s="52">
        <v>100000</v>
      </c>
      <c r="BD4909" s="52">
        <v>100000</v>
      </c>
      <c r="BE4909">
        <v>0</v>
      </c>
      <c r="BF4909">
        <v>0</v>
      </c>
      <c r="BG4909">
        <v>0</v>
      </c>
    </row>
    <row r="4910" spans="1:59">
      <c r="A4910">
        <v>4909</v>
      </c>
      <c r="E4910">
        <v>9795.2054794520554</v>
      </c>
      <c r="K4910">
        <v>4622.9021439754069</v>
      </c>
      <c r="L4910">
        <v>5134.3821439754065</v>
      </c>
      <c r="M4910">
        <v>5645.8621439754061</v>
      </c>
      <c r="N4910">
        <v>6157.3421439754056</v>
      </c>
      <c r="O4910">
        <v>6668.8221439754052</v>
      </c>
      <c r="Q4910">
        <v>8891.9320133036963</v>
      </c>
      <c r="R4910">
        <v>8651.7025513046246</v>
      </c>
      <c r="S4910">
        <v>8411.473089305553</v>
      </c>
      <c r="T4910">
        <v>8171.2436273064804</v>
      </c>
      <c r="U4910">
        <v>7931.0141653074079</v>
      </c>
      <c r="W4910">
        <v>0.26354</v>
      </c>
      <c r="AB4910">
        <v>1</v>
      </c>
      <c r="AC4910">
        <v>1</v>
      </c>
      <c r="AD4910">
        <v>1</v>
      </c>
      <c r="AE4910">
        <v>1</v>
      </c>
      <c r="AF4910">
        <v>1</v>
      </c>
      <c r="AL4910">
        <v>6.2821740000000004</v>
      </c>
      <c r="AM4910" s="5">
        <v>10.0554313659668</v>
      </c>
      <c r="AN4910">
        <v>570.77625570776252</v>
      </c>
      <c r="AO4910">
        <f t="shared" si="76"/>
        <v>26826.48401826484</v>
      </c>
      <c r="AP4910">
        <v>684.93150684931504</v>
      </c>
      <c r="AQ4910">
        <v>7.7431999999999996E-3</v>
      </c>
      <c r="AR4910">
        <v>4.9900200000000002E-4</v>
      </c>
      <c r="AS4910">
        <v>5.2122400000000004E-4</v>
      </c>
      <c r="AT4910">
        <v>1.2835399999999999E-3</v>
      </c>
      <c r="AU4910">
        <v>9.7520600000000005E-4</v>
      </c>
      <c r="AW4910">
        <v>7.7431999999999987E-3</v>
      </c>
      <c r="AX4910">
        <v>4.9900199999999839E-4</v>
      </c>
      <c r="AY4910">
        <v>5.2122400000000069E-4</v>
      </c>
      <c r="AZ4910">
        <v>1.2835399999999997E-3</v>
      </c>
      <c r="BA4910">
        <v>9.752059999999993E-4</v>
      </c>
      <c r="BC4910" s="52">
        <v>100000</v>
      </c>
      <c r="BD4910" s="52">
        <v>100000</v>
      </c>
      <c r="BE4910">
        <v>0</v>
      </c>
      <c r="BF4910">
        <v>0</v>
      </c>
      <c r="BG4910">
        <v>0</v>
      </c>
    </row>
    <row r="4911" spans="1:59">
      <c r="A4911">
        <v>4910</v>
      </c>
      <c r="E4911">
        <v>9795.2054794520554</v>
      </c>
      <c r="K4911">
        <v>4778.7303061318808</v>
      </c>
      <c r="L4911">
        <v>5286.9928061318806</v>
      </c>
      <c r="M4911">
        <v>5795.2553061318804</v>
      </c>
      <c r="N4911">
        <v>6303.5178061318802</v>
      </c>
      <c r="O4911">
        <v>6811.78030613188</v>
      </c>
      <c r="Q4911">
        <v>8662.1820098139215</v>
      </c>
      <c r="R4911">
        <v>8428.1596039507003</v>
      </c>
      <c r="S4911">
        <v>8194.1371980874792</v>
      </c>
      <c r="T4911">
        <v>7960.1147922242581</v>
      </c>
      <c r="U4911">
        <v>7726.0923863610369</v>
      </c>
      <c r="W4911">
        <v>0.34322000000000003</v>
      </c>
      <c r="AB4911">
        <v>1</v>
      </c>
      <c r="AC4911">
        <v>1</v>
      </c>
      <c r="AD4911">
        <v>1</v>
      </c>
      <c r="AE4911">
        <v>1</v>
      </c>
      <c r="AF4911">
        <v>1</v>
      </c>
      <c r="AL4911">
        <v>6.6484164999999997</v>
      </c>
      <c r="AM4911" s="5">
        <v>10.33593654632568</v>
      </c>
      <c r="AN4911">
        <v>570.77625570776252</v>
      </c>
      <c r="AO4911">
        <f t="shared" si="76"/>
        <v>26826.48401826484</v>
      </c>
      <c r="AP4911">
        <v>684.93150684931504</v>
      </c>
      <c r="AQ4911">
        <v>6.5964400000000003E-3</v>
      </c>
      <c r="AR4911">
        <v>5.0598400000000001E-4</v>
      </c>
      <c r="AS4911">
        <v>5.2647499999999999E-4</v>
      </c>
      <c r="AT4911">
        <v>1.2851999999999998E-3</v>
      </c>
      <c r="AU4911">
        <v>9.773169999999999E-4</v>
      </c>
      <c r="AW4911">
        <v>6.596440000000002E-3</v>
      </c>
      <c r="AX4911">
        <v>5.0598400000000099E-4</v>
      </c>
      <c r="AY4911">
        <v>5.2647499999999847E-4</v>
      </c>
      <c r="AZ4911">
        <v>1.2852000000000002E-3</v>
      </c>
      <c r="BA4911">
        <v>9.7731699999999838E-4</v>
      </c>
      <c r="BC4911" s="52">
        <v>100000</v>
      </c>
      <c r="BD4911" s="52">
        <v>100000</v>
      </c>
      <c r="BE4911">
        <v>0</v>
      </c>
      <c r="BF4911">
        <v>0</v>
      </c>
      <c r="BG4911">
        <v>0</v>
      </c>
    </row>
    <row r="4912" spans="1:59">
      <c r="A4912">
        <v>4911</v>
      </c>
      <c r="E4912">
        <v>9795.2054794520554</v>
      </c>
      <c r="K4912">
        <v>4944.8006949089686</v>
      </c>
      <c r="L4912">
        <v>5434.4465282423016</v>
      </c>
      <c r="M4912">
        <v>5924.0923615756346</v>
      </c>
      <c r="N4912">
        <v>6413.7381949089677</v>
      </c>
      <c r="O4912">
        <v>6903.3840282423007</v>
      </c>
      <c r="Q4912">
        <v>8162.9593106857601</v>
      </c>
      <c r="R4912">
        <v>7942.4241874845156</v>
      </c>
      <c r="S4912">
        <v>7721.8890642832703</v>
      </c>
      <c r="T4912">
        <v>7501.3539410820249</v>
      </c>
      <c r="U4912">
        <v>7280.8188178807795</v>
      </c>
      <c r="W4912">
        <v>9.1620000000000007E-2</v>
      </c>
      <c r="AB4912">
        <v>1</v>
      </c>
      <c r="AC4912">
        <v>1</v>
      </c>
      <c r="AD4912">
        <v>1</v>
      </c>
      <c r="AE4912">
        <v>1</v>
      </c>
      <c r="AF4912">
        <v>1</v>
      </c>
      <c r="AL4912">
        <v>7.0033500000000002</v>
      </c>
      <c r="AM4912" s="5">
        <v>11.71164703369141</v>
      </c>
      <c r="AN4912">
        <v>570.77625570776252</v>
      </c>
      <c r="AO4912">
        <f t="shared" si="76"/>
        <v>26826.48401826484</v>
      </c>
      <c r="AP4912">
        <v>684.93150684931504</v>
      </c>
      <c r="AQ4912">
        <v>6.31607E-3</v>
      </c>
      <c r="AR4912">
        <v>5.1006900000000004E-4</v>
      </c>
      <c r="AS4912">
        <v>5.2664200000000002E-4</v>
      </c>
      <c r="AT4912">
        <v>1.28553E-3</v>
      </c>
      <c r="AU4912">
        <v>9.8332900000000002E-4</v>
      </c>
      <c r="AW4912">
        <v>6.31607E-3</v>
      </c>
      <c r="AX4912">
        <v>5.1006900000000188E-4</v>
      </c>
      <c r="AY4912">
        <v>5.2664200000000078E-4</v>
      </c>
      <c r="AZ4912">
        <v>1.28553E-3</v>
      </c>
      <c r="BA4912">
        <v>9.8332899999999807E-4</v>
      </c>
      <c r="BC4912" s="52">
        <v>100000</v>
      </c>
      <c r="BD4912" s="52">
        <v>100000</v>
      </c>
      <c r="BE4912">
        <v>0</v>
      </c>
      <c r="BF4912">
        <v>0</v>
      </c>
      <c r="BG4912">
        <v>0</v>
      </c>
    </row>
    <row r="4913" spans="1:59">
      <c r="A4913">
        <v>4912</v>
      </c>
      <c r="E4913">
        <v>9795.2054794520554</v>
      </c>
      <c r="K4913">
        <v>4992.3538899332452</v>
      </c>
      <c r="L4913">
        <v>5462.8605565999114</v>
      </c>
      <c r="M4913">
        <v>5933.3672232665776</v>
      </c>
      <c r="N4913">
        <v>6403.8738899332438</v>
      </c>
      <c r="O4913">
        <v>6874.3805565999101</v>
      </c>
      <c r="Q4913">
        <v>8686.6985985606534</v>
      </c>
      <c r="R4913">
        <v>8452.0138382345285</v>
      </c>
      <c r="S4913">
        <v>8217.3290779084036</v>
      </c>
      <c r="T4913">
        <v>7982.6443175822797</v>
      </c>
      <c r="U4913">
        <v>7747.9595572561557</v>
      </c>
      <c r="W4913">
        <v>5.7939999999999998E-2</v>
      </c>
      <c r="AB4913">
        <v>1</v>
      </c>
      <c r="AC4913">
        <v>1</v>
      </c>
      <c r="AD4913">
        <v>1</v>
      </c>
      <c r="AE4913">
        <v>1</v>
      </c>
      <c r="AF4913">
        <v>1</v>
      </c>
      <c r="AL4913">
        <v>7.0906589999999996</v>
      </c>
      <c r="AM4913" s="5">
        <v>11.616701126098629</v>
      </c>
      <c r="AN4913">
        <v>570.77625570776252</v>
      </c>
      <c r="AO4913">
        <f t="shared" si="76"/>
        <v>26826.48401826484</v>
      </c>
      <c r="AP4913">
        <v>684.93150684931504</v>
      </c>
      <c r="AQ4913">
        <v>6.31446E-3</v>
      </c>
      <c r="AR4913">
        <v>5.0219199999999994E-4</v>
      </c>
      <c r="AS4913">
        <v>5.1202599999999995E-4</v>
      </c>
      <c r="AT4913">
        <v>1.2996799999999999E-3</v>
      </c>
      <c r="AU4913">
        <v>9.9412999999999997E-4</v>
      </c>
      <c r="AW4913">
        <v>6.3144600000000009E-3</v>
      </c>
      <c r="AX4913">
        <v>5.0219199999999853E-4</v>
      </c>
      <c r="AY4913">
        <v>5.1202599999999876E-4</v>
      </c>
      <c r="AZ4913">
        <v>1.2996799999999975E-3</v>
      </c>
      <c r="BA4913">
        <v>9.9413000000000279E-4</v>
      </c>
      <c r="BC4913" s="52">
        <v>100000</v>
      </c>
      <c r="BD4913" s="52">
        <v>100000</v>
      </c>
      <c r="BE4913">
        <v>0</v>
      </c>
      <c r="BF4913">
        <v>0</v>
      </c>
      <c r="BG4913">
        <v>0</v>
      </c>
    </row>
    <row r="4914" spans="1:59">
      <c r="A4914">
        <v>4913</v>
      </c>
      <c r="E4914">
        <v>9795.2054794520554</v>
      </c>
      <c r="K4914">
        <v>5295.231162857096</v>
      </c>
      <c r="L4914">
        <v>5775.3619961904296</v>
      </c>
      <c r="M4914">
        <v>6255.4928295237632</v>
      </c>
      <c r="N4914">
        <v>6735.6236628570969</v>
      </c>
      <c r="O4914">
        <v>7215.7544961904305</v>
      </c>
      <c r="Q4914">
        <v>9175.0988109807549</v>
      </c>
      <c r="R4914">
        <v>8927.2191542759156</v>
      </c>
      <c r="S4914">
        <v>8679.3394975710762</v>
      </c>
      <c r="T4914">
        <v>8431.4598408662368</v>
      </c>
      <c r="U4914">
        <v>8183.5801841613966</v>
      </c>
      <c r="W4914">
        <v>2.5870000000000001E-2</v>
      </c>
      <c r="AB4914">
        <v>1</v>
      </c>
      <c r="AC4914">
        <v>1</v>
      </c>
      <c r="AD4914">
        <v>1</v>
      </c>
      <c r="AE4914">
        <v>1</v>
      </c>
      <c r="AF4914">
        <v>1</v>
      </c>
      <c r="AL4914">
        <v>8.0484139999999993</v>
      </c>
      <c r="AM4914" s="5">
        <v>11.387026786804199</v>
      </c>
      <c r="AN4914">
        <v>570.77625570776252</v>
      </c>
      <c r="AO4914">
        <f t="shared" si="76"/>
        <v>26826.48401826484</v>
      </c>
      <c r="AP4914">
        <v>684.93150684931504</v>
      </c>
      <c r="AQ4914">
        <v>9.0398200000000005E-3</v>
      </c>
      <c r="AR4914">
        <v>1.1850599999999999E-3</v>
      </c>
      <c r="AS4914">
        <v>1.2179000000000001E-3</v>
      </c>
      <c r="AT4914">
        <v>6.3666499999999997E-3</v>
      </c>
      <c r="AU4914">
        <v>1.99107E-2</v>
      </c>
      <c r="AW4914">
        <v>9.039820000000004E-3</v>
      </c>
      <c r="AX4914">
        <v>1.1850600000000017E-3</v>
      </c>
      <c r="AY4914">
        <v>1.2179000000000009E-3</v>
      </c>
      <c r="AZ4914">
        <v>6.3666500000000015E-3</v>
      </c>
      <c r="BA4914">
        <v>1.9910700000000003E-2</v>
      </c>
      <c r="BC4914" s="52">
        <v>100000</v>
      </c>
      <c r="BD4914" s="52">
        <v>100000</v>
      </c>
      <c r="BE4914">
        <v>0</v>
      </c>
      <c r="BF4914">
        <v>0</v>
      </c>
      <c r="BG4914">
        <v>0</v>
      </c>
    </row>
    <row r="4915" spans="1:59">
      <c r="A4915">
        <v>4914</v>
      </c>
      <c r="E4915">
        <v>9795.2054794520554</v>
      </c>
      <c r="K4915">
        <v>5408.6272432996011</v>
      </c>
      <c r="L4915">
        <v>5928.6322432996012</v>
      </c>
      <c r="M4915">
        <v>6448.6372432996013</v>
      </c>
      <c r="N4915">
        <v>6968.6422432996014</v>
      </c>
      <c r="O4915">
        <v>7488.6472432996015</v>
      </c>
      <c r="Q4915">
        <v>9583.8121937893156</v>
      </c>
      <c r="R4915">
        <v>9324.8905055962223</v>
      </c>
      <c r="S4915">
        <v>9065.9688174031289</v>
      </c>
      <c r="T4915">
        <v>8807.0471292100356</v>
      </c>
      <c r="U4915">
        <v>8548.1254410169422</v>
      </c>
      <c r="W4915">
        <v>3.4409999999999996E-2</v>
      </c>
      <c r="AB4915">
        <v>1</v>
      </c>
      <c r="AC4915">
        <v>1</v>
      </c>
      <c r="AD4915">
        <v>1</v>
      </c>
      <c r="AE4915">
        <v>1</v>
      </c>
      <c r="AF4915">
        <v>1</v>
      </c>
      <c r="AL4915">
        <v>8.3104019999999998</v>
      </c>
      <c r="AM4915" s="5">
        <v>11.422465324401861</v>
      </c>
      <c r="AN4915">
        <v>570.77625570776252</v>
      </c>
      <c r="AO4915">
        <f t="shared" si="76"/>
        <v>26826.48401826484</v>
      </c>
      <c r="AP4915">
        <v>684.93150684931504</v>
      </c>
      <c r="AQ4915">
        <v>3.2527800000000003E-2</v>
      </c>
      <c r="AR4915">
        <v>5.3028700000000003E-3</v>
      </c>
      <c r="AS4915">
        <v>6.0637E-3</v>
      </c>
      <c r="AT4915">
        <v>2.6709800000000002E-2</v>
      </c>
      <c r="AU4915">
        <v>3.2569000000000001E-2</v>
      </c>
      <c r="AW4915">
        <v>3.2527800000000009E-2</v>
      </c>
      <c r="AX4915">
        <v>5.3028700000000012E-3</v>
      </c>
      <c r="AY4915">
        <v>6.0636999999999983E-3</v>
      </c>
      <c r="AZ4915">
        <v>2.6709800000000006E-2</v>
      </c>
      <c r="BA4915">
        <v>3.2569000000000001E-2</v>
      </c>
      <c r="BC4915" s="52">
        <v>100000</v>
      </c>
      <c r="BD4915" s="52">
        <v>100000</v>
      </c>
      <c r="BE4915">
        <v>0</v>
      </c>
      <c r="BF4915">
        <v>0</v>
      </c>
      <c r="BG4915">
        <v>0</v>
      </c>
    </row>
    <row r="4916" spans="1:59">
      <c r="A4916">
        <v>4915</v>
      </c>
      <c r="E4916">
        <v>9795.2054794520554</v>
      </c>
      <c r="K4916">
        <v>5246.9463802170621</v>
      </c>
      <c r="L4916">
        <v>5730.4322135503953</v>
      </c>
      <c r="M4916">
        <v>6213.9180468837285</v>
      </c>
      <c r="N4916">
        <v>6697.4038802170617</v>
      </c>
      <c r="O4916">
        <v>7180.8897135503948</v>
      </c>
      <c r="Q4916">
        <v>10589.573185398651</v>
      </c>
      <c r="R4916">
        <v>10303.479289313633</v>
      </c>
      <c r="S4916">
        <v>10017.385393228615</v>
      </c>
      <c r="T4916">
        <v>9731.2914971435966</v>
      </c>
      <c r="U4916">
        <v>9445.1976010585786</v>
      </c>
      <c r="W4916">
        <v>2.393E-2</v>
      </c>
      <c r="AB4916">
        <v>1</v>
      </c>
      <c r="AC4916">
        <v>1</v>
      </c>
      <c r="AD4916">
        <v>1</v>
      </c>
      <c r="AE4916">
        <v>1</v>
      </c>
      <c r="AF4916">
        <v>1</v>
      </c>
      <c r="AL4916">
        <v>8.583634</v>
      </c>
      <c r="AM4916" s="5">
        <v>12.442057609558111</v>
      </c>
      <c r="AN4916">
        <v>570.77625570776252</v>
      </c>
      <c r="AO4916">
        <f t="shared" si="76"/>
        <v>26826.48401826484</v>
      </c>
      <c r="AP4916">
        <v>684.93150684931504</v>
      </c>
      <c r="AQ4916">
        <v>3.5882399999999995E-2</v>
      </c>
      <c r="AR4916">
        <v>2.58888E-2</v>
      </c>
      <c r="AS4916">
        <v>2.8128199999999999E-2</v>
      </c>
      <c r="AT4916">
        <v>3.9225900000000001E-2</v>
      </c>
      <c r="AU4916">
        <v>4.0902299999999996E-2</v>
      </c>
      <c r="AW4916">
        <v>3.5882399999999995E-2</v>
      </c>
      <c r="AX4916">
        <v>2.5888800000000003E-2</v>
      </c>
      <c r="AY4916">
        <v>2.8128200000000006E-2</v>
      </c>
      <c r="AZ4916">
        <v>3.9225899999999994E-2</v>
      </c>
      <c r="BA4916">
        <v>4.0902299999999989E-2</v>
      </c>
      <c r="BC4916" s="52">
        <v>100000</v>
      </c>
      <c r="BD4916" s="52">
        <v>100000</v>
      </c>
      <c r="BE4916">
        <v>0</v>
      </c>
      <c r="BF4916">
        <v>0</v>
      </c>
      <c r="BG4916">
        <v>0</v>
      </c>
    </row>
    <row r="4917" spans="1:59">
      <c r="A4917">
        <v>4916</v>
      </c>
      <c r="E4917">
        <v>9795.2054794520554</v>
      </c>
      <c r="K4917">
        <v>4969.6746738447437</v>
      </c>
      <c r="L4917">
        <v>5387.603007178077</v>
      </c>
      <c r="M4917">
        <v>5805.5313405114102</v>
      </c>
      <c r="N4917">
        <v>6223.4596738447435</v>
      </c>
      <c r="O4917">
        <v>6641.3880071780768</v>
      </c>
      <c r="Q4917">
        <v>10944.05341200974</v>
      </c>
      <c r="R4917">
        <v>10648.382677907726</v>
      </c>
      <c r="S4917">
        <v>10352.711943805713</v>
      </c>
      <c r="T4917">
        <v>10057.041209703699</v>
      </c>
      <c r="U4917">
        <v>9761.370475601685</v>
      </c>
      <c r="W4917">
        <v>0</v>
      </c>
      <c r="AB4917">
        <v>1</v>
      </c>
      <c r="AC4917">
        <v>1</v>
      </c>
      <c r="AD4917">
        <v>1</v>
      </c>
      <c r="AE4917">
        <v>1</v>
      </c>
      <c r="AF4917">
        <v>1</v>
      </c>
      <c r="AL4917">
        <v>9.2321100000000005</v>
      </c>
      <c r="AM4917" s="5">
        <v>12.709518432617189</v>
      </c>
      <c r="AN4917">
        <v>570.77625570776252</v>
      </c>
      <c r="AO4917">
        <f t="shared" si="76"/>
        <v>26826.48401826484</v>
      </c>
      <c r="AP4917">
        <v>684.93150684931504</v>
      </c>
      <c r="AQ4917">
        <v>4.3880000000000002E-2</v>
      </c>
      <c r="AR4917">
        <v>4.1547199999999999E-2</v>
      </c>
      <c r="AS4917">
        <v>3.0050799999999999E-2</v>
      </c>
      <c r="AT4917">
        <v>3.9112299999999996E-2</v>
      </c>
      <c r="AU4917">
        <v>4.1824399999999998E-2</v>
      </c>
      <c r="AW4917">
        <v>4.3880000000000002E-2</v>
      </c>
      <c r="AX4917">
        <v>4.1547199999999992E-2</v>
      </c>
      <c r="AY4917">
        <v>3.0050800000000003E-2</v>
      </c>
      <c r="AZ4917">
        <v>3.9112300000000003E-2</v>
      </c>
      <c r="BA4917">
        <v>4.1824399999999998E-2</v>
      </c>
      <c r="BC4917" s="52">
        <v>100000</v>
      </c>
      <c r="BD4917" s="52">
        <v>100000</v>
      </c>
      <c r="BE4917">
        <v>0</v>
      </c>
      <c r="BF4917">
        <v>0</v>
      </c>
      <c r="BG4917">
        <v>0</v>
      </c>
    </row>
    <row r="4918" spans="1:59">
      <c r="A4918">
        <v>4917</v>
      </c>
      <c r="E4918">
        <v>9795.2054794520554</v>
      </c>
      <c r="K4918">
        <v>4811.6517488409954</v>
      </c>
      <c r="L4918">
        <v>5220.0650821743293</v>
      </c>
      <c r="M4918">
        <v>5628.4784155076632</v>
      </c>
      <c r="N4918">
        <v>6036.891748840997</v>
      </c>
      <c r="O4918">
        <v>6445.3050821743309</v>
      </c>
      <c r="Q4918">
        <v>10119.0696077253</v>
      </c>
      <c r="R4918">
        <v>9845.6871032776835</v>
      </c>
      <c r="S4918">
        <v>9572.3045988300692</v>
      </c>
      <c r="T4918">
        <v>9298.9220943824548</v>
      </c>
      <c r="U4918">
        <v>9025.5395899348405</v>
      </c>
      <c r="W4918">
        <v>0</v>
      </c>
      <c r="AB4918">
        <v>1</v>
      </c>
      <c r="AC4918">
        <v>1</v>
      </c>
      <c r="AD4918">
        <v>1</v>
      </c>
      <c r="AE4918">
        <v>1</v>
      </c>
      <c r="AF4918">
        <v>1</v>
      </c>
      <c r="AL4918">
        <v>9.3580170000000003</v>
      </c>
      <c r="AM4918" s="5">
        <v>12.37916946411133</v>
      </c>
      <c r="AN4918">
        <v>570.77625570776252</v>
      </c>
      <c r="AO4918">
        <f t="shared" si="76"/>
        <v>26826.48401826484</v>
      </c>
      <c r="AP4918">
        <v>684.93150684931504</v>
      </c>
      <c r="AQ4918">
        <v>3.8410300000000001E-2</v>
      </c>
      <c r="AR4918">
        <v>3.1453399999999999E-2</v>
      </c>
      <c r="AS4918">
        <v>2.9387899999999998E-2</v>
      </c>
      <c r="AT4918">
        <v>3.9152500000000007E-2</v>
      </c>
      <c r="AU4918">
        <v>4.1748500000000001E-2</v>
      </c>
      <c r="AW4918">
        <v>3.8410299999999994E-2</v>
      </c>
      <c r="AX4918">
        <v>3.1453400000000006E-2</v>
      </c>
      <c r="AY4918">
        <v>2.9387899999999995E-2</v>
      </c>
      <c r="AZ4918">
        <v>3.9152500000000007E-2</v>
      </c>
      <c r="BA4918">
        <v>4.1748500000000008E-2</v>
      </c>
      <c r="BC4918" s="52">
        <v>100000</v>
      </c>
      <c r="BD4918" s="52">
        <v>100000</v>
      </c>
      <c r="BE4918">
        <v>0</v>
      </c>
      <c r="BF4918">
        <v>0</v>
      </c>
      <c r="BG4918">
        <v>0</v>
      </c>
    </row>
    <row r="4919" spans="1:59">
      <c r="A4919">
        <v>4918</v>
      </c>
      <c r="E4919">
        <v>9795.2054794520554</v>
      </c>
      <c r="K4919">
        <v>4846.7679543973836</v>
      </c>
      <c r="L4919">
        <v>5203.7037877307166</v>
      </c>
      <c r="M4919">
        <v>5560.6396210640496</v>
      </c>
      <c r="N4919">
        <v>5917.5754543973826</v>
      </c>
      <c r="O4919">
        <v>6274.5112877307156</v>
      </c>
      <c r="Q4919">
        <v>7990.0122720811678</v>
      </c>
      <c r="R4919">
        <v>7774.1495847855313</v>
      </c>
      <c r="S4919">
        <v>7558.2868974898947</v>
      </c>
      <c r="T4919">
        <v>7342.4242101942582</v>
      </c>
      <c r="U4919">
        <v>7126.5615228986217</v>
      </c>
      <c r="W4919">
        <v>0</v>
      </c>
      <c r="AB4919">
        <v>1</v>
      </c>
      <c r="AC4919">
        <v>1</v>
      </c>
      <c r="AD4919">
        <v>1</v>
      </c>
      <c r="AE4919">
        <v>1</v>
      </c>
      <c r="AF4919">
        <v>1</v>
      </c>
      <c r="AL4919">
        <v>8.6335110000000004</v>
      </c>
      <c r="AM4919" s="5">
        <v>12.512332916259769</v>
      </c>
      <c r="AN4919">
        <v>570.77625570776252</v>
      </c>
      <c r="AO4919">
        <f t="shared" si="76"/>
        <v>26826.48401826484</v>
      </c>
      <c r="AP4919">
        <v>684.93150684931504</v>
      </c>
      <c r="AQ4919">
        <v>4.2286600000000001E-2</v>
      </c>
      <c r="AR4919">
        <v>3.1256399999999997E-2</v>
      </c>
      <c r="AS4919">
        <v>2.9553799999999998E-2</v>
      </c>
      <c r="AT4919">
        <v>3.9097399999999997E-2</v>
      </c>
      <c r="AU4919">
        <v>4.1735599999999998E-2</v>
      </c>
      <c r="AW4919">
        <v>4.2286599999999994E-2</v>
      </c>
      <c r="AX4919">
        <v>3.1256400000000004E-2</v>
      </c>
      <c r="AY4919">
        <v>2.9553800000000005E-2</v>
      </c>
      <c r="AZ4919">
        <v>3.909739999999999E-2</v>
      </c>
      <c r="BA4919">
        <v>4.1735599999999998E-2</v>
      </c>
      <c r="BC4919" s="52">
        <v>100000</v>
      </c>
      <c r="BD4919" s="52">
        <v>100000</v>
      </c>
      <c r="BE4919">
        <v>0</v>
      </c>
      <c r="BF4919">
        <v>0</v>
      </c>
      <c r="BG4919">
        <v>0</v>
      </c>
    </row>
    <row r="4920" spans="1:59">
      <c r="A4920">
        <v>4919</v>
      </c>
      <c r="E4920">
        <v>9795.2054794520554</v>
      </c>
      <c r="K4920">
        <v>3899.36199199065</v>
      </c>
      <c r="L4920">
        <v>4249.3128253239838</v>
      </c>
      <c r="M4920">
        <v>4599.2636586573171</v>
      </c>
      <c r="N4920">
        <v>4949.2144919906505</v>
      </c>
      <c r="O4920">
        <v>5299.1653253239838</v>
      </c>
      <c r="Q4920">
        <v>4475.441128788274</v>
      </c>
      <c r="R4920">
        <v>4354.5300828903019</v>
      </c>
      <c r="S4920">
        <v>4233.6190369923297</v>
      </c>
      <c r="T4920">
        <v>4112.7079910943576</v>
      </c>
      <c r="U4920">
        <v>3991.7969451963854</v>
      </c>
      <c r="W4920">
        <v>0</v>
      </c>
      <c r="AB4920">
        <v>1</v>
      </c>
      <c r="AC4920">
        <v>1</v>
      </c>
      <c r="AD4920">
        <v>1</v>
      </c>
      <c r="AE4920">
        <v>1</v>
      </c>
      <c r="AF4920">
        <v>1</v>
      </c>
      <c r="AL4920">
        <v>8.0960149999999995</v>
      </c>
      <c r="AM4920" s="5">
        <v>12.55135917663574</v>
      </c>
      <c r="AN4920">
        <v>570.77625570776252</v>
      </c>
      <c r="AO4920">
        <f t="shared" si="76"/>
        <v>26826.48401826484</v>
      </c>
      <c r="AP4920">
        <v>684.93150684931504</v>
      </c>
      <c r="AQ4920">
        <v>4.2595899999999999E-2</v>
      </c>
      <c r="AR4920">
        <v>3.0945900000000002E-2</v>
      </c>
      <c r="AS4920">
        <v>2.9182400000000001E-2</v>
      </c>
      <c r="AT4920">
        <v>3.9068899999999997E-2</v>
      </c>
      <c r="AU4920">
        <v>4.1823099999999995E-2</v>
      </c>
      <c r="AW4920">
        <v>4.2595900000000006E-2</v>
      </c>
      <c r="AX4920">
        <v>3.0945899999999998E-2</v>
      </c>
      <c r="AY4920">
        <v>2.9182399999999997E-2</v>
      </c>
      <c r="AZ4920">
        <v>3.9068900000000004E-2</v>
      </c>
      <c r="BA4920">
        <v>4.1823099999999988E-2</v>
      </c>
      <c r="BC4920" s="52">
        <v>100000</v>
      </c>
      <c r="BD4920" s="52">
        <v>100000</v>
      </c>
      <c r="BE4920">
        <v>0</v>
      </c>
      <c r="BF4920">
        <v>0</v>
      </c>
      <c r="BG4920">
        <v>0</v>
      </c>
    </row>
    <row r="4921" spans="1:59">
      <c r="A4921">
        <v>4920</v>
      </c>
      <c r="E4921">
        <v>9795.2054794520554</v>
      </c>
      <c r="K4921">
        <v>2957.0282209086376</v>
      </c>
      <c r="L4921">
        <v>3339.0432209086375</v>
      </c>
      <c r="M4921">
        <v>3721.0582209086374</v>
      </c>
      <c r="N4921">
        <v>4103.0732209086373</v>
      </c>
      <c r="O4921">
        <v>4485.0882209086376</v>
      </c>
      <c r="Q4921">
        <v>3471.512830482181</v>
      </c>
      <c r="R4921">
        <v>3377.7244787395898</v>
      </c>
      <c r="S4921">
        <v>3283.9361269969986</v>
      </c>
      <c r="T4921">
        <v>3190.1477752544074</v>
      </c>
      <c r="U4921">
        <v>3096.3594235118162</v>
      </c>
      <c r="W4921">
        <v>0</v>
      </c>
      <c r="AB4921">
        <v>1</v>
      </c>
      <c r="AC4921">
        <v>1</v>
      </c>
      <c r="AD4921">
        <v>1</v>
      </c>
      <c r="AE4921">
        <v>1</v>
      </c>
      <c r="AF4921">
        <v>1</v>
      </c>
      <c r="AL4921">
        <v>7.9675703000000002</v>
      </c>
      <c r="AM4921" s="5">
        <v>12.34037399291992</v>
      </c>
      <c r="AN4921">
        <v>570.77625570776252</v>
      </c>
      <c r="AO4921">
        <f t="shared" si="76"/>
        <v>26826.48401826484</v>
      </c>
      <c r="AP4921">
        <v>684.93150684931504</v>
      </c>
      <c r="AQ4921">
        <v>4.2737999999999998E-2</v>
      </c>
      <c r="AR4921">
        <v>3.11052E-2</v>
      </c>
      <c r="AS4921">
        <v>2.91942E-2</v>
      </c>
      <c r="AT4921">
        <v>3.9106799999999997E-2</v>
      </c>
      <c r="AU4921">
        <v>4.17902E-2</v>
      </c>
      <c r="AW4921">
        <v>4.2737999999999998E-2</v>
      </c>
      <c r="AX4921">
        <v>3.11052E-2</v>
      </c>
      <c r="AY4921">
        <v>2.9194200000000003E-2</v>
      </c>
      <c r="AZ4921">
        <v>3.9106799999999997E-2</v>
      </c>
      <c r="BA4921">
        <v>4.17902E-2</v>
      </c>
      <c r="BC4921" s="52">
        <v>100000</v>
      </c>
      <c r="BD4921" s="52">
        <v>100000</v>
      </c>
      <c r="BE4921">
        <v>0</v>
      </c>
      <c r="BF4921">
        <v>0</v>
      </c>
      <c r="BG4921">
        <v>0</v>
      </c>
    </row>
    <row r="4922" spans="1:59">
      <c r="A4922">
        <v>4921</v>
      </c>
      <c r="E4922">
        <v>9795.2054794520554</v>
      </c>
      <c r="K4922">
        <v>2423.5776955331371</v>
      </c>
      <c r="L4922">
        <v>2736.0201955331372</v>
      </c>
      <c r="M4922">
        <v>3048.4626955331373</v>
      </c>
      <c r="N4922">
        <v>3360.9051955331374</v>
      </c>
      <c r="O4922">
        <v>3673.3476955331375</v>
      </c>
      <c r="Q4922">
        <v>3744.6348469467648</v>
      </c>
      <c r="R4922">
        <v>3643.4676762793138</v>
      </c>
      <c r="S4922">
        <v>3542.3005056118627</v>
      </c>
      <c r="T4922">
        <v>3441.1333349444117</v>
      </c>
      <c r="U4922">
        <v>3339.9661642769606</v>
      </c>
      <c r="W4922">
        <v>0</v>
      </c>
      <c r="AB4922">
        <v>1</v>
      </c>
      <c r="AC4922">
        <v>1</v>
      </c>
      <c r="AD4922">
        <v>1</v>
      </c>
      <c r="AE4922">
        <v>1</v>
      </c>
      <c r="AF4922">
        <v>1</v>
      </c>
      <c r="AL4922">
        <v>7.0197934999999996</v>
      </c>
      <c r="AM4922" s="5">
        <v>11.484286308288571</v>
      </c>
      <c r="AN4922">
        <v>570.77625570776252</v>
      </c>
      <c r="AO4922">
        <f t="shared" si="76"/>
        <v>26826.48401826484</v>
      </c>
      <c r="AP4922">
        <v>684.93150684931504</v>
      </c>
      <c r="AQ4922">
        <v>4.2795800000000002E-2</v>
      </c>
      <c r="AR4922">
        <v>3.2202000000000001E-2</v>
      </c>
      <c r="AS4922">
        <v>2.8832899999999998E-2</v>
      </c>
      <c r="AT4922">
        <v>3.9965200000000006E-2</v>
      </c>
      <c r="AU4922">
        <v>4.1778200000000001E-2</v>
      </c>
      <c r="AW4922">
        <v>4.2795800000000009E-2</v>
      </c>
      <c r="AX4922">
        <v>3.2201999999999995E-2</v>
      </c>
      <c r="AY4922">
        <v>2.8832899999999995E-2</v>
      </c>
      <c r="AZ4922">
        <v>3.9965200000000006E-2</v>
      </c>
      <c r="BA4922">
        <v>4.1778200000000001E-2</v>
      </c>
      <c r="BC4922" s="52">
        <v>100000</v>
      </c>
      <c r="BD4922" s="52">
        <v>100000</v>
      </c>
      <c r="BE4922">
        <v>0</v>
      </c>
      <c r="BF4922">
        <v>0</v>
      </c>
      <c r="BG4922">
        <v>0</v>
      </c>
    </row>
    <row r="4923" spans="1:59">
      <c r="A4923">
        <v>4922</v>
      </c>
      <c r="E4923">
        <v>9795.2054794520554</v>
      </c>
      <c r="K4923">
        <v>2138.1926408055028</v>
      </c>
      <c r="L4923">
        <v>2352.6851408055027</v>
      </c>
      <c r="M4923">
        <v>2567.1776408055025</v>
      </c>
      <c r="N4923">
        <v>2781.6701408055023</v>
      </c>
      <c r="O4923">
        <v>2996.1626408055022</v>
      </c>
      <c r="Q4923">
        <v>3646.3473544778381</v>
      </c>
      <c r="R4923">
        <v>3547.8355740228294</v>
      </c>
      <c r="S4923">
        <v>3449.3237935678208</v>
      </c>
      <c r="T4923">
        <v>3350.8120131128121</v>
      </c>
      <c r="U4923">
        <v>3252.3002326578035</v>
      </c>
      <c r="W4923">
        <v>0</v>
      </c>
      <c r="AB4923">
        <v>1</v>
      </c>
      <c r="AC4923">
        <v>1</v>
      </c>
      <c r="AD4923">
        <v>1</v>
      </c>
      <c r="AE4923">
        <v>1</v>
      </c>
      <c r="AF4923">
        <v>1</v>
      </c>
      <c r="AL4923">
        <v>6.1329919999999998</v>
      </c>
      <c r="AM4923" s="5">
        <v>10.60303211212158</v>
      </c>
      <c r="AN4923">
        <v>570.77625570776252</v>
      </c>
      <c r="AO4923">
        <f t="shared" si="76"/>
        <v>26826.48401826484</v>
      </c>
      <c r="AP4923">
        <v>684.93150684931504</v>
      </c>
      <c r="AQ4923">
        <v>4.1919699999999997E-2</v>
      </c>
      <c r="AR4923">
        <v>3.22676E-2</v>
      </c>
      <c r="AS4923">
        <v>2.8673400000000002E-2</v>
      </c>
      <c r="AT4923">
        <v>3.9907899999999996E-2</v>
      </c>
      <c r="AU4923">
        <v>4.17451E-2</v>
      </c>
      <c r="AW4923">
        <v>4.191969999999999E-2</v>
      </c>
      <c r="AX4923">
        <v>3.2267599999999994E-2</v>
      </c>
      <c r="AY4923">
        <v>2.8673400000000002E-2</v>
      </c>
      <c r="AZ4923">
        <v>3.9907899999999996E-2</v>
      </c>
      <c r="BA4923">
        <v>4.1745099999999993E-2</v>
      </c>
      <c r="BC4923" s="52">
        <v>100000</v>
      </c>
      <c r="BD4923" s="52">
        <v>100000</v>
      </c>
      <c r="BE4923">
        <v>0</v>
      </c>
      <c r="BF4923">
        <v>0</v>
      </c>
      <c r="BG4923">
        <v>0</v>
      </c>
    </row>
    <row r="4924" spans="1:59">
      <c r="A4924">
        <v>4923</v>
      </c>
      <c r="E4924">
        <v>9795.2054794520554</v>
      </c>
      <c r="K4924">
        <v>2048.1865850837112</v>
      </c>
      <c r="L4924">
        <v>2146.5224184170447</v>
      </c>
      <c r="M4924">
        <v>2244.8582517503783</v>
      </c>
      <c r="N4924">
        <v>2343.1940850837118</v>
      </c>
      <c r="O4924">
        <v>2441.5299184170453</v>
      </c>
      <c r="Q4924">
        <v>4619.8248908557034</v>
      </c>
      <c r="R4924">
        <v>4495.0130905825863</v>
      </c>
      <c r="S4924">
        <v>4370.2012903094692</v>
      </c>
      <c r="T4924">
        <v>4245.3894900363521</v>
      </c>
      <c r="U4924">
        <v>4120.577689763235</v>
      </c>
      <c r="W4924">
        <v>0</v>
      </c>
      <c r="AB4924">
        <v>1</v>
      </c>
      <c r="AC4924">
        <v>1</v>
      </c>
      <c r="AD4924">
        <v>1</v>
      </c>
      <c r="AE4924">
        <v>1</v>
      </c>
      <c r="AF4924">
        <v>1</v>
      </c>
      <c r="AL4924">
        <v>5.4090889999999998</v>
      </c>
      <c r="AM4924" s="5">
        <v>9.8797760009765625</v>
      </c>
      <c r="AN4924">
        <v>570.77625570776252</v>
      </c>
      <c r="AO4924">
        <f t="shared" si="76"/>
        <v>26826.48401826484</v>
      </c>
      <c r="AP4924">
        <v>684.93150684931504</v>
      </c>
      <c r="AQ4924">
        <v>4.0987499999999996E-2</v>
      </c>
      <c r="AR4924">
        <v>3.2392799999999999E-2</v>
      </c>
      <c r="AS4924">
        <v>2.8306700000000001E-2</v>
      </c>
      <c r="AT4924">
        <v>3.9912099999999999E-2</v>
      </c>
      <c r="AU4924">
        <v>4.1741500000000001E-2</v>
      </c>
      <c r="AW4924">
        <v>4.0987499999999996E-2</v>
      </c>
      <c r="AX4924">
        <v>3.2392799999999999E-2</v>
      </c>
      <c r="AY4924">
        <v>2.8306700000000004E-2</v>
      </c>
      <c r="AZ4924">
        <v>3.9912099999999992E-2</v>
      </c>
      <c r="BA4924">
        <v>4.1741500000000001E-2</v>
      </c>
      <c r="BC4924" s="52">
        <v>100000</v>
      </c>
      <c r="BD4924" s="52">
        <v>100000</v>
      </c>
      <c r="BE4924">
        <v>0</v>
      </c>
      <c r="BF4924">
        <v>0</v>
      </c>
      <c r="BG4924">
        <v>0</v>
      </c>
    </row>
    <row r="4925" spans="1:59">
      <c r="A4925">
        <v>4924</v>
      </c>
      <c r="E4925">
        <v>9795.2054794520554</v>
      </c>
      <c r="K4925">
        <v>2104.5318394786541</v>
      </c>
      <c r="L4925">
        <v>2159.776839478654</v>
      </c>
      <c r="M4925">
        <v>2215.0218394786539</v>
      </c>
      <c r="N4925">
        <v>2270.2668394786538</v>
      </c>
      <c r="O4925">
        <v>2325.5118394786537</v>
      </c>
      <c r="Q4925">
        <v>7409.2751155796605</v>
      </c>
      <c r="R4925">
        <v>7209.1019514032905</v>
      </c>
      <c r="S4925">
        <v>7008.9287872269206</v>
      </c>
      <c r="T4925">
        <v>6808.7556230505506</v>
      </c>
      <c r="U4925">
        <v>6608.5824588741807</v>
      </c>
      <c r="W4925">
        <v>0</v>
      </c>
      <c r="AB4925">
        <v>1</v>
      </c>
      <c r="AC4925">
        <v>1</v>
      </c>
      <c r="AD4925">
        <v>1</v>
      </c>
      <c r="AE4925">
        <v>1</v>
      </c>
      <c r="AF4925">
        <v>1</v>
      </c>
      <c r="AL4925">
        <v>4.7876770000000004</v>
      </c>
      <c r="AM4925" s="5">
        <v>9.6643991470336914</v>
      </c>
      <c r="AN4925">
        <v>570.77625570776252</v>
      </c>
      <c r="AO4925">
        <f t="shared" si="76"/>
        <v>26826.48401826484</v>
      </c>
      <c r="AP4925">
        <v>684.93150684931504</v>
      </c>
      <c r="AQ4925">
        <v>3.9267699999999996E-2</v>
      </c>
      <c r="AR4925">
        <v>3.2059900000000002E-2</v>
      </c>
      <c r="AS4925">
        <v>2.9364299999999999E-2</v>
      </c>
      <c r="AT4925">
        <v>3.9835999999999996E-2</v>
      </c>
      <c r="AU4925">
        <v>4.1700299999999996E-2</v>
      </c>
      <c r="AW4925">
        <v>3.9267700000000003E-2</v>
      </c>
      <c r="AX4925">
        <v>3.2059900000000002E-2</v>
      </c>
      <c r="AY4925">
        <v>2.9364299999999996E-2</v>
      </c>
      <c r="AZ4925">
        <v>3.9835999999999996E-2</v>
      </c>
      <c r="BA4925">
        <v>4.1700299999999996E-2</v>
      </c>
      <c r="BC4925" s="52">
        <v>100000</v>
      </c>
      <c r="BD4925" s="52">
        <v>100000</v>
      </c>
      <c r="BE4925">
        <v>0</v>
      </c>
      <c r="BF4925">
        <v>0</v>
      </c>
      <c r="BG4925">
        <v>0</v>
      </c>
    </row>
    <row r="4926" spans="1:59">
      <c r="A4926">
        <v>4925</v>
      </c>
      <c r="E4926">
        <v>9795.2054794520554</v>
      </c>
      <c r="K4926">
        <v>2294.0567860798265</v>
      </c>
      <c r="L4926">
        <v>2336.8167860798267</v>
      </c>
      <c r="M4926">
        <v>2379.5767860798269</v>
      </c>
      <c r="N4926">
        <v>2422.3367860798271</v>
      </c>
      <c r="O4926">
        <v>2465.0967860798273</v>
      </c>
      <c r="Q4926">
        <v>13926.27715537437</v>
      </c>
      <c r="R4926">
        <v>13550.036977306358</v>
      </c>
      <c r="S4926">
        <v>13173.796799238346</v>
      </c>
      <c r="T4926">
        <v>12797.556621170334</v>
      </c>
      <c r="U4926">
        <v>12421.316443102322</v>
      </c>
      <c r="W4926">
        <v>0</v>
      </c>
      <c r="AB4926">
        <v>1</v>
      </c>
      <c r="AC4926">
        <v>1</v>
      </c>
      <c r="AD4926">
        <v>1</v>
      </c>
      <c r="AE4926">
        <v>1</v>
      </c>
      <c r="AF4926">
        <v>1</v>
      </c>
      <c r="AL4926">
        <v>4.2378163000000004</v>
      </c>
      <c r="AM4926" s="5">
        <v>9.2755947113037109</v>
      </c>
      <c r="AN4926">
        <v>570.77625570776252</v>
      </c>
      <c r="AO4926">
        <f t="shared" si="76"/>
        <v>26826.48401826484</v>
      </c>
      <c r="AP4926">
        <v>684.93150684931504</v>
      </c>
      <c r="AQ4926">
        <v>4.0246899999999995E-2</v>
      </c>
      <c r="AR4926">
        <v>3.1877799999999998E-2</v>
      </c>
      <c r="AS4926">
        <v>2.8240999999999999E-2</v>
      </c>
      <c r="AT4926">
        <v>3.9742600000000003E-2</v>
      </c>
      <c r="AU4926">
        <v>4.2064900000000002E-2</v>
      </c>
      <c r="AW4926">
        <v>4.0246899999999988E-2</v>
      </c>
      <c r="AX4926">
        <v>3.1877799999999998E-2</v>
      </c>
      <c r="AY4926">
        <v>2.8241000000000002E-2</v>
      </c>
      <c r="AZ4926">
        <v>3.9742600000000003E-2</v>
      </c>
      <c r="BA4926">
        <v>4.2064900000000002E-2</v>
      </c>
      <c r="BC4926" s="52">
        <v>100000</v>
      </c>
      <c r="BD4926" s="52">
        <v>100000</v>
      </c>
      <c r="BE4926">
        <v>0</v>
      </c>
      <c r="BF4926">
        <v>0</v>
      </c>
      <c r="BG4926">
        <v>0</v>
      </c>
    </row>
    <row r="4927" spans="1:59">
      <c r="A4927">
        <v>4926</v>
      </c>
      <c r="E4927">
        <v>9795.2054794520554</v>
      </c>
      <c r="K4927">
        <v>2560.4161704922844</v>
      </c>
      <c r="L4927">
        <v>2601.5261704922846</v>
      </c>
      <c r="M4927">
        <v>2642.6361704922847</v>
      </c>
      <c r="N4927">
        <v>2683.7461704922848</v>
      </c>
      <c r="O4927">
        <v>2724.8561704922849</v>
      </c>
      <c r="Q4927">
        <v>16437.373900219161</v>
      </c>
      <c r="R4927">
        <v>15993.292512139113</v>
      </c>
      <c r="S4927">
        <v>15549.211124059064</v>
      </c>
      <c r="T4927">
        <v>15105.129735979015</v>
      </c>
      <c r="U4927">
        <v>14661.048347898966</v>
      </c>
      <c r="W4927">
        <v>2.477E-2</v>
      </c>
      <c r="AB4927">
        <v>1</v>
      </c>
      <c r="AC4927">
        <v>1</v>
      </c>
      <c r="AD4927">
        <v>1</v>
      </c>
      <c r="AE4927">
        <v>1</v>
      </c>
      <c r="AF4927">
        <v>1</v>
      </c>
      <c r="AL4927">
        <v>3.7355862000000002</v>
      </c>
      <c r="AM4927" s="5">
        <v>8.9914989471435547</v>
      </c>
      <c r="AN4927">
        <v>570.77625570776252</v>
      </c>
      <c r="AO4927">
        <f t="shared" si="76"/>
        <v>26826.48401826484</v>
      </c>
      <c r="AP4927">
        <v>684.93150684931504</v>
      </c>
      <c r="AQ4927">
        <v>4.0466999999999996E-2</v>
      </c>
      <c r="AR4927">
        <v>2.9983099999999999E-2</v>
      </c>
      <c r="AS4927">
        <v>2.8938199999999997E-2</v>
      </c>
      <c r="AT4927">
        <v>3.8563699999999999E-2</v>
      </c>
      <c r="AU4927">
        <v>4.2103399999999999E-2</v>
      </c>
      <c r="AW4927">
        <v>4.0466999999999989E-2</v>
      </c>
      <c r="AX4927">
        <v>2.9983099999999999E-2</v>
      </c>
      <c r="AY4927">
        <v>2.8938199999999997E-2</v>
      </c>
      <c r="AZ4927">
        <v>3.8563699999999992E-2</v>
      </c>
      <c r="BA4927">
        <v>4.2103399999999999E-2</v>
      </c>
      <c r="BC4927" s="52">
        <v>100000</v>
      </c>
      <c r="BD4927" s="52">
        <v>100000</v>
      </c>
      <c r="BE4927">
        <v>0</v>
      </c>
      <c r="BF4927">
        <v>0</v>
      </c>
      <c r="BG4927">
        <v>0</v>
      </c>
    </row>
    <row r="4928" spans="1:59">
      <c r="A4928">
        <v>4927</v>
      </c>
      <c r="E4928">
        <v>9795.2054794520554</v>
      </c>
      <c r="K4928">
        <v>3171.4328902296547</v>
      </c>
      <c r="L4928">
        <v>3211.8553902296549</v>
      </c>
      <c r="M4928">
        <v>3252.277890229655</v>
      </c>
      <c r="N4928">
        <v>3292.7003902296551</v>
      </c>
      <c r="O4928">
        <v>3333.1228902296552</v>
      </c>
      <c r="Q4928">
        <v>16752.265093821341</v>
      </c>
      <c r="R4928">
        <v>16299.676427325074</v>
      </c>
      <c r="S4928">
        <v>15847.087760828806</v>
      </c>
      <c r="T4928">
        <v>15394.499094332539</v>
      </c>
      <c r="U4928">
        <v>14941.910427836272</v>
      </c>
      <c r="W4928">
        <v>0.12476999999999999</v>
      </c>
      <c r="AB4928">
        <v>1</v>
      </c>
      <c r="AC4928">
        <v>1</v>
      </c>
      <c r="AD4928">
        <v>1</v>
      </c>
      <c r="AE4928">
        <v>1</v>
      </c>
      <c r="AF4928">
        <v>1</v>
      </c>
      <c r="AL4928">
        <v>1.8506662</v>
      </c>
      <c r="AM4928" s="5">
        <v>10.304019927978519</v>
      </c>
      <c r="AN4928">
        <v>570.77625570776252</v>
      </c>
      <c r="AO4928">
        <f t="shared" si="76"/>
        <v>26826.48401826484</v>
      </c>
      <c r="AP4928">
        <v>684.93150684931504</v>
      </c>
      <c r="AQ4928">
        <v>3.78695E-2</v>
      </c>
      <c r="AR4928">
        <v>1.7654199999999998E-2</v>
      </c>
      <c r="AS4928">
        <v>1.8314499999999997E-2</v>
      </c>
      <c r="AT4928">
        <v>2.7862600000000001E-2</v>
      </c>
      <c r="AU4928">
        <v>4.07374E-2</v>
      </c>
      <c r="AW4928">
        <v>3.78695E-2</v>
      </c>
      <c r="AX4928">
        <v>1.7654199999999995E-2</v>
      </c>
      <c r="AY4928">
        <v>1.8314499999999997E-2</v>
      </c>
      <c r="AZ4928">
        <v>2.7862600000000001E-2</v>
      </c>
      <c r="BA4928">
        <v>4.0737399999999993E-2</v>
      </c>
      <c r="BC4928" s="52">
        <v>100000</v>
      </c>
      <c r="BD4928" s="52">
        <v>100000</v>
      </c>
      <c r="BE4928">
        <v>0</v>
      </c>
      <c r="BF4928">
        <v>0</v>
      </c>
      <c r="BG4928">
        <v>0</v>
      </c>
    </row>
    <row r="4929" spans="1:59">
      <c r="A4929">
        <v>4928</v>
      </c>
      <c r="E4929">
        <v>9795.2054794520554</v>
      </c>
      <c r="K4929">
        <v>4102.9589791226745</v>
      </c>
      <c r="L4929">
        <v>4143.7939791226745</v>
      </c>
      <c r="M4929">
        <v>4184.6289791226745</v>
      </c>
      <c r="N4929">
        <v>4225.4639791226746</v>
      </c>
      <c r="O4929">
        <v>4266.2989791226746</v>
      </c>
      <c r="Q4929">
        <v>13823.404405719901</v>
      </c>
      <c r="R4929">
        <v>13449.943496523512</v>
      </c>
      <c r="S4929">
        <v>13076.482587327126</v>
      </c>
      <c r="T4929">
        <v>12703.021678130739</v>
      </c>
      <c r="U4929">
        <v>12329.560768934352</v>
      </c>
      <c r="W4929">
        <v>0.31766</v>
      </c>
      <c r="AB4929">
        <v>1</v>
      </c>
      <c r="AC4929">
        <v>1</v>
      </c>
      <c r="AD4929">
        <v>1</v>
      </c>
      <c r="AE4929">
        <v>1</v>
      </c>
      <c r="AF4929">
        <v>1</v>
      </c>
      <c r="AL4929">
        <v>1.9342914</v>
      </c>
      <c r="AM4929" s="5">
        <v>10.199051856994631</v>
      </c>
      <c r="AN4929">
        <v>570.77625570776252</v>
      </c>
      <c r="AO4929">
        <f t="shared" si="76"/>
        <v>26826.48401826484</v>
      </c>
      <c r="AP4929">
        <v>684.93150684931504</v>
      </c>
      <c r="AQ4929">
        <v>3.4196199999999996E-2</v>
      </c>
      <c r="AR4929">
        <v>1.4502000000000001E-2</v>
      </c>
      <c r="AS4929">
        <v>1.62033E-2</v>
      </c>
      <c r="AT4929">
        <v>1.7217199999999998E-2</v>
      </c>
      <c r="AU4929">
        <v>1.9927299999999998E-2</v>
      </c>
      <c r="AW4929">
        <v>3.4196199999999996E-2</v>
      </c>
      <c r="AX4929">
        <v>1.4502000000000001E-2</v>
      </c>
      <c r="AY4929">
        <v>1.6203300000000004E-2</v>
      </c>
      <c r="AZ4929">
        <v>1.7217200000000002E-2</v>
      </c>
      <c r="BA4929">
        <v>1.9927299999999995E-2</v>
      </c>
      <c r="BC4929" s="52">
        <v>100000</v>
      </c>
      <c r="BD4929" s="52">
        <v>100000</v>
      </c>
      <c r="BE4929">
        <v>0</v>
      </c>
      <c r="BF4929">
        <v>0</v>
      </c>
      <c r="BG4929">
        <v>0</v>
      </c>
    </row>
    <row r="4930" spans="1:59">
      <c r="A4930">
        <v>4929</v>
      </c>
      <c r="E4930">
        <v>9795.2054794520554</v>
      </c>
      <c r="K4930">
        <v>4967.8952219125804</v>
      </c>
      <c r="L4930">
        <v>5027.3752219125799</v>
      </c>
      <c r="M4930">
        <v>5086.8552219125795</v>
      </c>
      <c r="N4930">
        <v>5146.3352219125791</v>
      </c>
      <c r="O4930">
        <v>5205.8152219125786</v>
      </c>
      <c r="Q4930">
        <v>13554.496428739239</v>
      </c>
      <c r="R4930">
        <v>13188.300489544934</v>
      </c>
      <c r="S4930">
        <v>12822.104550350628</v>
      </c>
      <c r="T4930">
        <v>12455.908611156323</v>
      </c>
      <c r="U4930">
        <v>12089.712671962017</v>
      </c>
      <c r="W4930">
        <v>0.49137999999999998</v>
      </c>
      <c r="AB4930">
        <v>1</v>
      </c>
      <c r="AC4930">
        <v>1</v>
      </c>
      <c r="AD4930">
        <v>1</v>
      </c>
      <c r="AE4930">
        <v>1</v>
      </c>
      <c r="AF4930">
        <v>1</v>
      </c>
      <c r="AL4930">
        <v>2.4654026</v>
      </c>
      <c r="AM4930" s="5">
        <v>9.1693973541259766</v>
      </c>
      <c r="AN4930">
        <v>570.77625570776252</v>
      </c>
      <c r="AO4930">
        <f t="shared" si="76"/>
        <v>26826.48401826484</v>
      </c>
      <c r="AP4930">
        <v>684.93150684931504</v>
      </c>
      <c r="AQ4930">
        <v>3.41442E-2</v>
      </c>
      <c r="AR4930">
        <v>8.9517699999999995E-3</v>
      </c>
      <c r="AS4930">
        <v>1.2247899999999999E-2</v>
      </c>
      <c r="AT4930">
        <v>1.4198199999999999E-2</v>
      </c>
      <c r="AU4930">
        <v>1.47574E-2</v>
      </c>
      <c r="AW4930">
        <v>3.41442E-2</v>
      </c>
      <c r="AX4930">
        <v>8.9517699999999978E-3</v>
      </c>
      <c r="AY4930">
        <v>1.2247899999999999E-2</v>
      </c>
      <c r="AZ4930">
        <v>1.4198199999999994E-2</v>
      </c>
      <c r="BA4930">
        <v>1.4757400000000004E-2</v>
      </c>
      <c r="BC4930" s="52">
        <v>100000</v>
      </c>
      <c r="BD4930" s="52">
        <v>100000</v>
      </c>
      <c r="BE4930">
        <v>0</v>
      </c>
      <c r="BF4930">
        <v>0</v>
      </c>
      <c r="BG4930">
        <v>0</v>
      </c>
    </row>
    <row r="4931" spans="1:59">
      <c r="A4931">
        <v>4930</v>
      </c>
      <c r="E4931">
        <v>9795.2054794520554</v>
      </c>
      <c r="K4931">
        <v>5570.1308630429467</v>
      </c>
      <c r="L4931">
        <v>5644.3783630429461</v>
      </c>
      <c r="M4931">
        <v>5718.6258630429456</v>
      </c>
      <c r="N4931">
        <v>5792.8733630429451</v>
      </c>
      <c r="O4931">
        <v>5867.1208630429446</v>
      </c>
      <c r="Q4931">
        <v>12320.538994348561</v>
      </c>
      <c r="R4931">
        <v>11987.680347128893</v>
      </c>
      <c r="S4931">
        <v>11654.821699909226</v>
      </c>
      <c r="T4931">
        <v>11321.963052689558</v>
      </c>
      <c r="U4931">
        <v>10989.10440546989</v>
      </c>
      <c r="W4931">
        <v>0.56752000000000002</v>
      </c>
      <c r="AB4931">
        <v>1</v>
      </c>
      <c r="AC4931">
        <v>1</v>
      </c>
      <c r="AD4931">
        <v>1</v>
      </c>
      <c r="AE4931">
        <v>1</v>
      </c>
      <c r="AF4931">
        <v>1</v>
      </c>
      <c r="AL4931">
        <v>2.6538314999999999</v>
      </c>
      <c r="AM4931" s="5">
        <v>9.7046947479248047</v>
      </c>
      <c r="AN4931">
        <v>570.77625570776252</v>
      </c>
      <c r="AO4931">
        <f t="shared" ref="AO4931:AO4994" si="77">235000000/8760</f>
        <v>26826.48401826484</v>
      </c>
      <c r="AP4931">
        <v>684.93150684931504</v>
      </c>
      <c r="AQ4931">
        <v>3.3701099999999998E-2</v>
      </c>
      <c r="AR4931">
        <v>7.1167399999999999E-3</v>
      </c>
      <c r="AS4931">
        <v>9.4436800000000012E-3</v>
      </c>
      <c r="AT4931">
        <v>1.5312200000000002E-2</v>
      </c>
      <c r="AU4931">
        <v>1.5816199999999999E-2</v>
      </c>
      <c r="AW4931">
        <v>3.3701099999999998E-2</v>
      </c>
      <c r="AX4931">
        <v>7.1167399999999964E-3</v>
      </c>
      <c r="AY4931">
        <v>9.4436800000000029E-3</v>
      </c>
      <c r="AZ4931">
        <v>1.5312199999999998E-2</v>
      </c>
      <c r="BA4931">
        <v>1.5816200000000002E-2</v>
      </c>
      <c r="BC4931" s="52">
        <v>100000</v>
      </c>
      <c r="BD4931" s="52">
        <v>100000</v>
      </c>
      <c r="BE4931">
        <v>0</v>
      </c>
      <c r="BF4931">
        <v>0</v>
      </c>
      <c r="BG4931">
        <v>0</v>
      </c>
    </row>
    <row r="4932" spans="1:59">
      <c r="A4932">
        <v>4931</v>
      </c>
      <c r="E4932">
        <v>9795.2054794520554</v>
      </c>
      <c r="K4932">
        <v>6178.9523131285659</v>
      </c>
      <c r="L4932">
        <v>6294.8323131285661</v>
      </c>
      <c r="M4932">
        <v>6410.7123131285662</v>
      </c>
      <c r="N4932">
        <v>6526.5923131285663</v>
      </c>
      <c r="O4932">
        <v>6642.4723131285664</v>
      </c>
      <c r="Q4932">
        <v>11333.725018702789</v>
      </c>
      <c r="R4932">
        <v>11027.526695959554</v>
      </c>
      <c r="S4932">
        <v>10721.328373216318</v>
      </c>
      <c r="T4932">
        <v>10415.130050473083</v>
      </c>
      <c r="U4932">
        <v>10108.931727729847</v>
      </c>
      <c r="W4932">
        <v>0.68347999999999998</v>
      </c>
      <c r="AB4932">
        <v>1</v>
      </c>
      <c r="AC4932">
        <v>1</v>
      </c>
      <c r="AD4932">
        <v>1</v>
      </c>
      <c r="AE4932">
        <v>1</v>
      </c>
      <c r="AF4932">
        <v>1</v>
      </c>
      <c r="AL4932">
        <v>2.9382383999999999</v>
      </c>
      <c r="AM4932" s="5">
        <v>8.9629592895507813</v>
      </c>
      <c r="AN4932">
        <v>570.77625570776252</v>
      </c>
      <c r="AO4932">
        <f t="shared" si="77"/>
        <v>26826.48401826484</v>
      </c>
      <c r="AP4932">
        <v>684.93150684931504</v>
      </c>
      <c r="AQ4932">
        <v>3.2550700000000002E-2</v>
      </c>
      <c r="AR4932">
        <v>7.0691599999999997E-3</v>
      </c>
      <c r="AS4932">
        <v>9.2716499999999993E-3</v>
      </c>
      <c r="AT4932">
        <v>1.5166499999999999E-2</v>
      </c>
      <c r="AU4932">
        <v>1.5733299999999999E-2</v>
      </c>
      <c r="AW4932">
        <v>3.2550700000000002E-2</v>
      </c>
      <c r="AX4932">
        <v>7.0691599999999979E-3</v>
      </c>
      <c r="AY4932">
        <v>9.2716499999999993E-3</v>
      </c>
      <c r="AZ4932">
        <v>1.5166499999999999E-2</v>
      </c>
      <c r="BA4932">
        <v>1.5733299999999992E-2</v>
      </c>
      <c r="BC4932" s="52">
        <v>100000</v>
      </c>
      <c r="BD4932" s="52">
        <v>100000</v>
      </c>
      <c r="BE4932">
        <v>0</v>
      </c>
      <c r="BF4932">
        <v>0</v>
      </c>
      <c r="BG4932">
        <v>0</v>
      </c>
    </row>
    <row r="4933" spans="1:59">
      <c r="A4933">
        <v>4932</v>
      </c>
      <c r="E4933">
        <v>9795.2054794520554</v>
      </c>
      <c r="K4933">
        <v>6075.0428829456832</v>
      </c>
      <c r="L4933">
        <v>6245.9753829456831</v>
      </c>
      <c r="M4933">
        <v>6416.907882945683</v>
      </c>
      <c r="N4933">
        <v>6587.8403829456829</v>
      </c>
      <c r="O4933">
        <v>6758.7728829456828</v>
      </c>
      <c r="Q4933">
        <v>10705.67843353876</v>
      </c>
      <c r="R4933">
        <v>10416.447772902988</v>
      </c>
      <c r="S4933">
        <v>10127.217112267215</v>
      </c>
      <c r="T4933">
        <v>9837.9864516314428</v>
      </c>
      <c r="U4933">
        <v>9548.7557909956704</v>
      </c>
      <c r="W4933">
        <v>0.67559000000000002</v>
      </c>
      <c r="AB4933">
        <v>1</v>
      </c>
      <c r="AC4933">
        <v>1</v>
      </c>
      <c r="AD4933">
        <v>1</v>
      </c>
      <c r="AE4933">
        <v>1</v>
      </c>
      <c r="AF4933">
        <v>1</v>
      </c>
      <c r="AL4933">
        <v>3.0753648</v>
      </c>
      <c r="AM4933" s="5">
        <v>9.2699375152587891</v>
      </c>
      <c r="AN4933">
        <v>570.77625570776252</v>
      </c>
      <c r="AO4933">
        <f t="shared" si="77"/>
        <v>26826.48401826484</v>
      </c>
      <c r="AP4933">
        <v>684.93150684931504</v>
      </c>
      <c r="AQ4933">
        <v>3.5115900000000005E-2</v>
      </c>
      <c r="AR4933">
        <v>9.2118699999999987E-3</v>
      </c>
      <c r="AS4933">
        <v>9.1881199999999993E-3</v>
      </c>
      <c r="AT4933">
        <v>1.48235E-2</v>
      </c>
      <c r="AU4933">
        <v>1.5609099999999999E-2</v>
      </c>
      <c r="AW4933">
        <v>3.5115900000000005E-2</v>
      </c>
      <c r="AX4933">
        <v>9.211869999999997E-3</v>
      </c>
      <c r="AY4933">
        <v>9.188120000000001E-3</v>
      </c>
      <c r="AZ4933">
        <v>1.4823500000000003E-2</v>
      </c>
      <c r="BA4933">
        <v>1.5609100000000001E-2</v>
      </c>
      <c r="BC4933" s="52">
        <v>100000</v>
      </c>
      <c r="BD4933" s="52">
        <v>100000</v>
      </c>
      <c r="BE4933">
        <v>0</v>
      </c>
      <c r="BF4933">
        <v>0</v>
      </c>
      <c r="BG4933">
        <v>0</v>
      </c>
    </row>
    <row r="4934" spans="1:59">
      <c r="A4934">
        <v>4933</v>
      </c>
      <c r="E4934">
        <v>9795.2054794520554</v>
      </c>
      <c r="K4934">
        <v>5442.0734666908029</v>
      </c>
      <c r="L4934">
        <v>5681.3134666908027</v>
      </c>
      <c r="M4934">
        <v>5920.5534666908025</v>
      </c>
      <c r="N4934">
        <v>6159.7934666908022</v>
      </c>
      <c r="O4934">
        <v>6399.033466690802</v>
      </c>
      <c r="Q4934">
        <v>9778.9024918921023</v>
      </c>
      <c r="R4934">
        <v>9514.7101339788969</v>
      </c>
      <c r="S4934">
        <v>9250.5177760656916</v>
      </c>
      <c r="T4934">
        <v>8986.3254181524862</v>
      </c>
      <c r="U4934">
        <v>8722.1330602392809</v>
      </c>
      <c r="W4934">
        <v>0.65310000000000001</v>
      </c>
      <c r="AB4934">
        <v>1</v>
      </c>
      <c r="AC4934">
        <v>1</v>
      </c>
      <c r="AD4934">
        <v>1</v>
      </c>
      <c r="AE4934">
        <v>1</v>
      </c>
      <c r="AF4934">
        <v>1</v>
      </c>
      <c r="AL4934">
        <v>3.4252117000000002</v>
      </c>
      <c r="AM4934" s="5">
        <v>9.2031431198120117</v>
      </c>
      <c r="AN4934">
        <v>570.77625570776252</v>
      </c>
      <c r="AO4934">
        <f t="shared" si="77"/>
        <v>26826.48401826484</v>
      </c>
      <c r="AP4934">
        <v>684.93150684931504</v>
      </c>
      <c r="AQ4934">
        <v>3.6197E-2</v>
      </c>
      <c r="AR4934">
        <v>1.37593E-2</v>
      </c>
      <c r="AS4934">
        <v>1.30416E-2</v>
      </c>
      <c r="AT4934">
        <v>1.4755300000000001E-2</v>
      </c>
      <c r="AU4934">
        <v>1.5360799999999999E-2</v>
      </c>
      <c r="AW4934">
        <v>3.6196999999999993E-2</v>
      </c>
      <c r="AX4934">
        <v>1.3759300000000002E-2</v>
      </c>
      <c r="AY4934">
        <v>1.30416E-2</v>
      </c>
      <c r="AZ4934">
        <v>1.4755299999999999E-2</v>
      </c>
      <c r="BA4934">
        <v>1.5360799999999994E-2</v>
      </c>
      <c r="BC4934" s="52">
        <v>100000</v>
      </c>
      <c r="BD4934" s="52">
        <v>100000</v>
      </c>
      <c r="BE4934">
        <v>0</v>
      </c>
      <c r="BF4934">
        <v>0</v>
      </c>
      <c r="BG4934">
        <v>0</v>
      </c>
    </row>
    <row r="4935" spans="1:59">
      <c r="A4935">
        <v>4934</v>
      </c>
      <c r="E4935">
        <v>9795.2054794520554</v>
      </c>
      <c r="K4935">
        <v>5044.7296597238665</v>
      </c>
      <c r="L4935">
        <v>5376.2021597238663</v>
      </c>
      <c r="M4935">
        <v>5707.6746597238662</v>
      </c>
      <c r="N4935">
        <v>6039.147159723866</v>
      </c>
      <c r="O4935">
        <v>6370.6196597238659</v>
      </c>
      <c r="Q4935">
        <v>9525.4379739213036</v>
      </c>
      <c r="R4935">
        <v>9268.0933568904711</v>
      </c>
      <c r="S4935">
        <v>9010.7487398596386</v>
      </c>
      <c r="T4935">
        <v>8753.4041228288061</v>
      </c>
      <c r="U4935">
        <v>8496.0595057979735</v>
      </c>
      <c r="W4935">
        <v>0.53203999999999996</v>
      </c>
      <c r="AB4935">
        <v>1</v>
      </c>
      <c r="AC4935">
        <v>1</v>
      </c>
      <c r="AD4935">
        <v>1</v>
      </c>
      <c r="AE4935">
        <v>1</v>
      </c>
      <c r="AF4935">
        <v>1</v>
      </c>
      <c r="AL4935">
        <v>3.9518678</v>
      </c>
      <c r="AM4935" s="5">
        <v>9.5218448638916016</v>
      </c>
      <c r="AN4935">
        <v>570.77625570776252</v>
      </c>
      <c r="AO4935">
        <f t="shared" si="77"/>
        <v>26826.48401826484</v>
      </c>
      <c r="AP4935">
        <v>684.93150684931504</v>
      </c>
      <c r="AQ4935">
        <v>3.5116500000000002E-2</v>
      </c>
      <c r="AR4935">
        <v>1.42401E-2</v>
      </c>
      <c r="AS4935">
        <v>1.29795E-2</v>
      </c>
      <c r="AT4935">
        <v>1.44829E-2</v>
      </c>
      <c r="AU4935">
        <v>1.51875E-2</v>
      </c>
      <c r="AW4935">
        <v>3.5116500000000009E-2</v>
      </c>
      <c r="AX4935">
        <v>1.4240100000000006E-2</v>
      </c>
      <c r="AY4935">
        <v>1.2979500000000005E-2</v>
      </c>
      <c r="AZ4935">
        <v>1.4482900000000007E-2</v>
      </c>
      <c r="BA4935">
        <v>1.5187500000000007E-2</v>
      </c>
      <c r="BC4935" s="52">
        <v>100000</v>
      </c>
      <c r="BD4935" s="52">
        <v>100000</v>
      </c>
      <c r="BE4935">
        <v>0</v>
      </c>
      <c r="BF4935">
        <v>0</v>
      </c>
      <c r="BG4935">
        <v>0</v>
      </c>
    </row>
    <row r="4936" spans="1:59">
      <c r="A4936">
        <v>4935</v>
      </c>
      <c r="E4936">
        <v>9795.2054794520554</v>
      </c>
      <c r="K4936">
        <v>4853.7412000215263</v>
      </c>
      <c r="L4936">
        <v>5169.0437000215261</v>
      </c>
      <c r="M4936">
        <v>5484.3462000215259</v>
      </c>
      <c r="N4936">
        <v>5799.6487000215257</v>
      </c>
      <c r="O4936">
        <v>6114.9512000215254</v>
      </c>
      <c r="Q4936">
        <v>8976.3926004340392</v>
      </c>
      <c r="R4936">
        <v>8733.8813036043066</v>
      </c>
      <c r="S4936">
        <v>8491.370006774574</v>
      </c>
      <c r="T4936">
        <v>8248.8587099448414</v>
      </c>
      <c r="U4936">
        <v>8006.3474131151088</v>
      </c>
      <c r="W4936">
        <v>0.51046999999999998</v>
      </c>
      <c r="AB4936">
        <v>1</v>
      </c>
      <c r="AC4936">
        <v>1</v>
      </c>
      <c r="AD4936">
        <v>1</v>
      </c>
      <c r="AE4936">
        <v>1</v>
      </c>
      <c r="AF4936">
        <v>1</v>
      </c>
      <c r="AL4936">
        <v>4.2909170000000003</v>
      </c>
      <c r="AM4936" s="5">
        <v>9.3316555023193359</v>
      </c>
      <c r="AN4936">
        <v>570.77625570776252</v>
      </c>
      <c r="AO4936">
        <f t="shared" si="77"/>
        <v>26826.48401826484</v>
      </c>
      <c r="AP4936">
        <v>684.93150684931504</v>
      </c>
      <c r="AQ4936">
        <v>3.6054499999999996E-2</v>
      </c>
      <c r="AR4936">
        <v>1.3571699999999999E-2</v>
      </c>
      <c r="AS4936">
        <v>1.2915100000000001E-2</v>
      </c>
      <c r="AT4936">
        <v>1.4528600000000001E-2</v>
      </c>
      <c r="AU4936">
        <v>1.5502700000000001E-2</v>
      </c>
      <c r="AW4936">
        <v>3.6054500000000003E-2</v>
      </c>
      <c r="AX4936">
        <v>1.3571700000000006E-2</v>
      </c>
      <c r="AY4936">
        <v>1.2915099999999999E-2</v>
      </c>
      <c r="AZ4936">
        <v>1.4528600000000003E-2</v>
      </c>
      <c r="BA4936">
        <v>1.5502699999999994E-2</v>
      </c>
      <c r="BC4936" s="52">
        <v>100000</v>
      </c>
      <c r="BD4936" s="52">
        <v>100000</v>
      </c>
      <c r="BE4936">
        <v>0</v>
      </c>
      <c r="BF4936">
        <v>0</v>
      </c>
      <c r="BG4936">
        <v>0</v>
      </c>
    </row>
    <row r="4937" spans="1:59">
      <c r="A4937">
        <v>4936</v>
      </c>
      <c r="E4937">
        <v>9795.2054794520554</v>
      </c>
      <c r="K4937">
        <v>4837.6425559086856</v>
      </c>
      <c r="L4937">
        <v>5189.7383892420185</v>
      </c>
      <c r="M4937">
        <v>5541.8342225753513</v>
      </c>
      <c r="N4937">
        <v>5893.9300559086842</v>
      </c>
      <c r="O4937">
        <v>6246.025889242017</v>
      </c>
      <c r="Q4937">
        <v>9554.5890899006881</v>
      </c>
      <c r="R4937">
        <v>9296.4569093554146</v>
      </c>
      <c r="S4937">
        <v>9038.3247288101411</v>
      </c>
      <c r="T4937">
        <v>8780.1925482648676</v>
      </c>
      <c r="U4937">
        <v>8522.0603677195941</v>
      </c>
      <c r="W4937">
        <v>0.20341000000000001</v>
      </c>
      <c r="AB4937">
        <v>1</v>
      </c>
      <c r="AC4937">
        <v>1</v>
      </c>
      <c r="AD4937">
        <v>1</v>
      </c>
      <c r="AE4937">
        <v>1</v>
      </c>
      <c r="AF4937">
        <v>1</v>
      </c>
      <c r="AL4937">
        <v>4.3448152999999996</v>
      </c>
      <c r="AM4937" s="5">
        <v>8.6195468902587891</v>
      </c>
      <c r="AN4937">
        <v>570.77625570776252</v>
      </c>
      <c r="AO4937">
        <f t="shared" si="77"/>
        <v>26826.48401826484</v>
      </c>
      <c r="AP4937">
        <v>684.93150684931504</v>
      </c>
      <c r="AQ4937">
        <v>3.8507E-2</v>
      </c>
      <c r="AR4937">
        <v>1.6048400000000001E-2</v>
      </c>
      <c r="AS4937">
        <v>1.49753E-2</v>
      </c>
      <c r="AT4937">
        <v>1.58202E-2</v>
      </c>
      <c r="AU4937">
        <v>1.92091E-2</v>
      </c>
      <c r="AW4937">
        <v>3.8507E-2</v>
      </c>
      <c r="AX4937">
        <v>1.6048400000000004E-2</v>
      </c>
      <c r="AY4937">
        <v>1.4975299999999997E-2</v>
      </c>
      <c r="AZ4937">
        <v>1.5820199999999993E-2</v>
      </c>
      <c r="BA4937">
        <v>1.9209099999999993E-2</v>
      </c>
      <c r="BC4937" s="52">
        <v>100000</v>
      </c>
      <c r="BD4937" s="52">
        <v>100000</v>
      </c>
      <c r="BE4937">
        <v>0</v>
      </c>
      <c r="BF4937">
        <v>0</v>
      </c>
      <c r="BG4937">
        <v>0</v>
      </c>
    </row>
    <row r="4938" spans="1:59">
      <c r="A4938">
        <v>4937</v>
      </c>
      <c r="E4938">
        <v>9795.2054794520554</v>
      </c>
      <c r="K4938">
        <v>5152.2978726596666</v>
      </c>
      <c r="L4938">
        <v>5545.6428726596669</v>
      </c>
      <c r="M4938">
        <v>5938.9878726596671</v>
      </c>
      <c r="N4938">
        <v>6332.3328726596674</v>
      </c>
      <c r="O4938">
        <v>6725.6778726596676</v>
      </c>
      <c r="Q4938">
        <v>10092.405043862011</v>
      </c>
      <c r="R4938">
        <v>9819.7429233125713</v>
      </c>
      <c r="S4938">
        <v>9547.0808027631319</v>
      </c>
      <c r="T4938">
        <v>9274.4186822136926</v>
      </c>
      <c r="U4938">
        <v>9001.7565616642532</v>
      </c>
      <c r="W4938">
        <v>0.26765</v>
      </c>
      <c r="AB4938">
        <v>1</v>
      </c>
      <c r="AC4938">
        <v>1</v>
      </c>
      <c r="AD4938">
        <v>1</v>
      </c>
      <c r="AE4938">
        <v>1</v>
      </c>
      <c r="AF4938">
        <v>1</v>
      </c>
      <c r="AL4938">
        <v>5.5368833999999998</v>
      </c>
      <c r="AM4938" s="5">
        <v>7.9152436256408691</v>
      </c>
      <c r="AN4938">
        <v>570.77625570776252</v>
      </c>
      <c r="AO4938">
        <f t="shared" si="77"/>
        <v>26826.48401826484</v>
      </c>
      <c r="AP4938">
        <v>684.93150684931504</v>
      </c>
      <c r="AQ4938">
        <v>4.2689100000000001E-2</v>
      </c>
      <c r="AR4938">
        <v>3.0306099999999999E-2</v>
      </c>
      <c r="AS4938">
        <v>2.2568899999999999E-2</v>
      </c>
      <c r="AT4938">
        <v>2.5394900000000001E-2</v>
      </c>
      <c r="AU4938">
        <v>4.06293E-2</v>
      </c>
      <c r="AW4938">
        <v>4.2689099999999994E-2</v>
      </c>
      <c r="AX4938">
        <v>3.0306100000000002E-2</v>
      </c>
      <c r="AY4938">
        <v>2.2568900000000003E-2</v>
      </c>
      <c r="AZ4938">
        <v>2.5394899999999998E-2</v>
      </c>
      <c r="BA4938">
        <v>4.0629299999999993E-2</v>
      </c>
      <c r="BC4938" s="52">
        <v>100000</v>
      </c>
      <c r="BD4938" s="52">
        <v>100000</v>
      </c>
      <c r="BE4938">
        <v>0</v>
      </c>
      <c r="BF4938">
        <v>0</v>
      </c>
      <c r="BG4938">
        <v>0</v>
      </c>
    </row>
    <row r="4939" spans="1:59">
      <c r="A4939">
        <v>4938</v>
      </c>
      <c r="E4939">
        <v>9795.2054794520554</v>
      </c>
      <c r="K4939">
        <v>5379.8741598911902</v>
      </c>
      <c r="L4939">
        <v>5893.0041598911903</v>
      </c>
      <c r="M4939">
        <v>6406.1341598911904</v>
      </c>
      <c r="N4939">
        <v>6919.2641598911905</v>
      </c>
      <c r="O4939">
        <v>7432.3941598911906</v>
      </c>
      <c r="Q4939">
        <v>10540.3375270287</v>
      </c>
      <c r="R4939">
        <v>10255.573809633392</v>
      </c>
      <c r="S4939">
        <v>9970.8100922380836</v>
      </c>
      <c r="T4939">
        <v>9686.0463748427755</v>
      </c>
      <c r="U4939">
        <v>9401.2826574474675</v>
      </c>
      <c r="W4939">
        <v>9.4769999999999993E-2</v>
      </c>
      <c r="AB4939">
        <v>1</v>
      </c>
      <c r="AC4939">
        <v>1</v>
      </c>
      <c r="AD4939">
        <v>1</v>
      </c>
      <c r="AE4939">
        <v>1</v>
      </c>
      <c r="AF4939">
        <v>1</v>
      </c>
      <c r="AL4939">
        <v>4.6555720000000003</v>
      </c>
      <c r="AM4939" s="5">
        <v>7.2695159912109384</v>
      </c>
      <c r="AN4939">
        <v>570.77625570776252</v>
      </c>
      <c r="AO4939">
        <f t="shared" si="77"/>
        <v>26826.48401826484</v>
      </c>
      <c r="AP4939">
        <v>684.93150684931504</v>
      </c>
      <c r="AQ4939">
        <v>0.104242</v>
      </c>
      <c r="AR4939">
        <v>9.0805400000000008E-2</v>
      </c>
      <c r="AS4939">
        <v>4.4759399999999998E-2</v>
      </c>
      <c r="AT4939">
        <v>4.3129100000000004E-2</v>
      </c>
      <c r="AU4939">
        <v>4.3944699999999996E-2</v>
      </c>
      <c r="AW4939">
        <v>0.10424199999999999</v>
      </c>
      <c r="AX4939">
        <v>9.0805400000000022E-2</v>
      </c>
      <c r="AY4939">
        <v>4.4759399999999991E-2</v>
      </c>
      <c r="AZ4939">
        <v>4.3129100000000004E-2</v>
      </c>
      <c r="BA4939">
        <v>4.3944699999999989E-2</v>
      </c>
      <c r="BC4939" s="52">
        <v>100000</v>
      </c>
      <c r="BD4939" s="52">
        <v>100000</v>
      </c>
      <c r="BE4939">
        <v>0</v>
      </c>
      <c r="BF4939">
        <v>0</v>
      </c>
      <c r="BG4939">
        <v>0</v>
      </c>
    </row>
    <row r="4940" spans="1:59">
      <c r="A4940">
        <v>4939</v>
      </c>
      <c r="E4940">
        <v>9795.2054794520554</v>
      </c>
      <c r="K4940">
        <v>5258.4025724942994</v>
      </c>
      <c r="L4940">
        <v>5779.342572494299</v>
      </c>
      <c r="M4940">
        <v>6300.2825724942995</v>
      </c>
      <c r="N4940">
        <v>6821.2225724943</v>
      </c>
      <c r="O4940">
        <v>7342.1625724943005</v>
      </c>
      <c r="Q4940">
        <v>11648.269051896899</v>
      </c>
      <c r="R4940">
        <v>11333.572829682442</v>
      </c>
      <c r="S4940">
        <v>11018.876607467984</v>
      </c>
      <c r="T4940">
        <v>10704.180385253527</v>
      </c>
      <c r="U4940">
        <v>10389.484163039069</v>
      </c>
      <c r="W4940">
        <v>2.3269999999999999E-2</v>
      </c>
      <c r="AB4940">
        <v>1</v>
      </c>
      <c r="AC4940">
        <v>1</v>
      </c>
      <c r="AD4940">
        <v>1</v>
      </c>
      <c r="AE4940">
        <v>1</v>
      </c>
      <c r="AF4940">
        <v>1</v>
      </c>
      <c r="AL4940">
        <v>3.5187547000000001</v>
      </c>
      <c r="AM4940" s="5">
        <v>6.1346702575683594</v>
      </c>
      <c r="AN4940">
        <v>570.77625570776252</v>
      </c>
      <c r="AO4940">
        <f t="shared" si="77"/>
        <v>26826.48401826484</v>
      </c>
      <c r="AP4940">
        <v>684.93150684931504</v>
      </c>
      <c r="AQ4940">
        <v>0.106707</v>
      </c>
      <c r="AR4940">
        <v>0.1013</v>
      </c>
      <c r="AS4940">
        <v>9.2339500000000005E-2</v>
      </c>
      <c r="AT4940">
        <v>5.6710099999999999E-2</v>
      </c>
      <c r="AU4940">
        <v>4.6726300000000005E-2</v>
      </c>
      <c r="AW4940">
        <v>0.10670699999999998</v>
      </c>
      <c r="AX4940">
        <v>0.10129999999999999</v>
      </c>
      <c r="AY4940">
        <v>9.2339500000000005E-2</v>
      </c>
      <c r="AZ4940">
        <v>5.6710099999999999E-2</v>
      </c>
      <c r="BA4940">
        <v>4.6726300000000012E-2</v>
      </c>
      <c r="BC4940" s="52">
        <v>100000</v>
      </c>
      <c r="BD4940" s="52">
        <v>100000</v>
      </c>
      <c r="BE4940">
        <v>0</v>
      </c>
      <c r="BF4940">
        <v>0</v>
      </c>
      <c r="BG4940">
        <v>0</v>
      </c>
    </row>
    <row r="4941" spans="1:59">
      <c r="A4941">
        <v>4940</v>
      </c>
      <c r="E4941">
        <v>9795.2054794520554</v>
      </c>
      <c r="K4941">
        <v>5071.0728955448794</v>
      </c>
      <c r="L4941">
        <v>5559.4262288782129</v>
      </c>
      <c r="M4941">
        <v>6047.7795622115464</v>
      </c>
      <c r="N4941">
        <v>6536.1328955448798</v>
      </c>
      <c r="O4941">
        <v>7024.4862288782133</v>
      </c>
      <c r="Q4941">
        <v>12037.229039582229</v>
      </c>
      <c r="R4941">
        <v>11712.02445464937</v>
      </c>
      <c r="S4941">
        <v>11386.81986971651</v>
      </c>
      <c r="T4941">
        <v>11061.615284783649</v>
      </c>
      <c r="U4941">
        <v>10736.410699850789</v>
      </c>
      <c r="W4941">
        <v>0</v>
      </c>
      <c r="AB4941">
        <v>1</v>
      </c>
      <c r="AC4941">
        <v>1</v>
      </c>
      <c r="AD4941">
        <v>1</v>
      </c>
      <c r="AE4941">
        <v>1</v>
      </c>
      <c r="AF4941">
        <v>1</v>
      </c>
      <c r="AL4941">
        <v>3.3563771</v>
      </c>
      <c r="AM4941" s="5">
        <v>5.8588061332702637</v>
      </c>
      <c r="AN4941">
        <v>570.77625570776252</v>
      </c>
      <c r="AO4941">
        <f t="shared" si="77"/>
        <v>26826.48401826484</v>
      </c>
      <c r="AP4941">
        <v>684.93150684931504</v>
      </c>
      <c r="AQ4941">
        <v>0.106892</v>
      </c>
      <c r="AR4941">
        <v>0.10270799999999999</v>
      </c>
      <c r="AS4941">
        <v>9.56679E-2</v>
      </c>
      <c r="AT4941">
        <v>6.2240000000000004E-2</v>
      </c>
      <c r="AU4941">
        <v>4.9841200000000002E-2</v>
      </c>
      <c r="AW4941">
        <v>0.106892</v>
      </c>
      <c r="AX4941">
        <v>0.10270800000000001</v>
      </c>
      <c r="AY4941">
        <v>9.5667900000000014E-2</v>
      </c>
      <c r="AZ4941">
        <v>6.2240000000000004E-2</v>
      </c>
      <c r="BA4941">
        <v>4.9841200000000002E-2</v>
      </c>
      <c r="BC4941" s="52">
        <v>100000</v>
      </c>
      <c r="BD4941" s="52">
        <v>100000</v>
      </c>
      <c r="BE4941">
        <v>0</v>
      </c>
      <c r="BF4941">
        <v>0</v>
      </c>
      <c r="BG4941">
        <v>0</v>
      </c>
    </row>
    <row r="4942" spans="1:59">
      <c r="A4942">
        <v>4941</v>
      </c>
      <c r="E4942">
        <v>9795.2054794520554</v>
      </c>
      <c r="K4942">
        <v>4890.3290275507106</v>
      </c>
      <c r="L4942">
        <v>5285.1315275507104</v>
      </c>
      <c r="M4942">
        <v>5679.9340275507102</v>
      </c>
      <c r="N4942">
        <v>6074.73652755071</v>
      </c>
      <c r="O4942">
        <v>6469.5390275507098</v>
      </c>
      <c r="Q4942">
        <v>11125.87249965189</v>
      </c>
      <c r="R4942">
        <v>10825.289639113296</v>
      </c>
      <c r="S4942">
        <v>10524.706778574702</v>
      </c>
      <c r="T4942">
        <v>10224.123918036108</v>
      </c>
      <c r="U4942">
        <v>9923.541057497514</v>
      </c>
      <c r="W4942">
        <v>0</v>
      </c>
      <c r="AB4942">
        <v>1</v>
      </c>
      <c r="AC4942">
        <v>1</v>
      </c>
      <c r="AD4942">
        <v>1</v>
      </c>
      <c r="AE4942">
        <v>1</v>
      </c>
      <c r="AF4942">
        <v>1</v>
      </c>
      <c r="AL4942">
        <v>2.8223042</v>
      </c>
      <c r="AM4942" s="5">
        <v>5.3987607955932617</v>
      </c>
      <c r="AN4942">
        <v>570.77625570776252</v>
      </c>
      <c r="AO4942">
        <f t="shared" si="77"/>
        <v>26826.48401826484</v>
      </c>
      <c r="AP4942">
        <v>684.93150684931504</v>
      </c>
      <c r="AQ4942">
        <v>0.10759300000000001</v>
      </c>
      <c r="AR4942">
        <v>0.103357</v>
      </c>
      <c r="AS4942">
        <v>9.6032300000000001E-2</v>
      </c>
      <c r="AT4942">
        <v>6.3259800000000005E-2</v>
      </c>
      <c r="AU4942">
        <v>5.04632E-2</v>
      </c>
      <c r="AW4942">
        <v>0.10759300000000001</v>
      </c>
      <c r="AX4942">
        <v>0.10335700000000002</v>
      </c>
      <c r="AY4942">
        <v>9.6032300000000001E-2</v>
      </c>
      <c r="AZ4942">
        <v>6.3259800000000005E-2</v>
      </c>
      <c r="BA4942">
        <v>5.04632E-2</v>
      </c>
      <c r="BC4942" s="52">
        <v>100000</v>
      </c>
      <c r="BD4942" s="52">
        <v>100000</v>
      </c>
      <c r="BE4942">
        <v>0</v>
      </c>
      <c r="BF4942">
        <v>0</v>
      </c>
      <c r="BG4942">
        <v>0</v>
      </c>
    </row>
    <row r="4943" spans="1:59">
      <c r="A4943">
        <v>4942</v>
      </c>
      <c r="E4943">
        <v>9795.2054794520554</v>
      </c>
      <c r="K4943">
        <v>4697.1452981966195</v>
      </c>
      <c r="L4943">
        <v>5018.3327981966195</v>
      </c>
      <c r="M4943">
        <v>5339.5202981966195</v>
      </c>
      <c r="N4943">
        <v>5660.7077981966195</v>
      </c>
      <c r="O4943">
        <v>5981.8952981966195</v>
      </c>
      <c r="Q4943">
        <v>8781.5293602429811</v>
      </c>
      <c r="R4943">
        <v>8544.2825999045599</v>
      </c>
      <c r="S4943">
        <v>8307.0358395661387</v>
      </c>
      <c r="T4943">
        <v>8069.7890792277176</v>
      </c>
      <c r="U4943">
        <v>7832.5423188892964</v>
      </c>
      <c r="W4943">
        <v>0</v>
      </c>
      <c r="AB4943">
        <v>1</v>
      </c>
      <c r="AC4943">
        <v>1</v>
      </c>
      <c r="AD4943">
        <v>1</v>
      </c>
      <c r="AE4943">
        <v>1</v>
      </c>
      <c r="AF4943">
        <v>1</v>
      </c>
      <c r="AL4943">
        <v>3.9232285</v>
      </c>
      <c r="AM4943" s="5">
        <v>5.4884324073791504</v>
      </c>
      <c r="AN4943">
        <v>570.77625570776252</v>
      </c>
      <c r="AO4943">
        <f t="shared" si="77"/>
        <v>26826.48401826484</v>
      </c>
      <c r="AP4943">
        <v>684.93150684931504</v>
      </c>
      <c r="AQ4943">
        <v>0.107766</v>
      </c>
      <c r="AR4943">
        <v>0.103518</v>
      </c>
      <c r="AS4943">
        <v>9.6035200000000001E-2</v>
      </c>
      <c r="AT4943">
        <v>6.3260399999999994E-2</v>
      </c>
      <c r="AU4943">
        <v>5.0477300000000003E-2</v>
      </c>
      <c r="AW4943">
        <v>0.10776600000000001</v>
      </c>
      <c r="AX4943">
        <v>0.10351799999999999</v>
      </c>
      <c r="AY4943">
        <v>9.6035200000000001E-2</v>
      </c>
      <c r="AZ4943">
        <v>6.3260399999999994E-2</v>
      </c>
      <c r="BA4943">
        <v>5.0477300000000003E-2</v>
      </c>
      <c r="BC4943" s="52">
        <v>100000</v>
      </c>
      <c r="BD4943" s="52">
        <v>100000</v>
      </c>
      <c r="BE4943">
        <v>0</v>
      </c>
      <c r="BF4943">
        <v>0</v>
      </c>
      <c r="BG4943">
        <v>0</v>
      </c>
    </row>
    <row r="4944" spans="1:59">
      <c r="A4944">
        <v>4943</v>
      </c>
      <c r="E4944">
        <v>9795.2054794520554</v>
      </c>
      <c r="K4944">
        <v>3505.1138772958107</v>
      </c>
      <c r="L4944">
        <v>3781.4238772958106</v>
      </c>
      <c r="M4944">
        <v>4057.7338772958105</v>
      </c>
      <c r="N4944">
        <v>4334.0438772958105</v>
      </c>
      <c r="O4944">
        <v>4610.3538772958109</v>
      </c>
      <c r="Q4944">
        <v>4913.6218297447303</v>
      </c>
      <c r="R4944">
        <v>4780.8726464606834</v>
      </c>
      <c r="S4944">
        <v>4648.1234631766365</v>
      </c>
      <c r="T4944">
        <v>4515.3742798925896</v>
      </c>
      <c r="U4944">
        <v>4382.6250966085427</v>
      </c>
      <c r="W4944">
        <v>0</v>
      </c>
      <c r="AB4944">
        <v>1</v>
      </c>
      <c r="AC4944">
        <v>1</v>
      </c>
      <c r="AD4944">
        <v>1</v>
      </c>
      <c r="AE4944">
        <v>1</v>
      </c>
      <c r="AF4944">
        <v>1</v>
      </c>
      <c r="AL4944">
        <v>4.4050799999999999</v>
      </c>
      <c r="AM4944" s="5">
        <v>5.9135665893554688</v>
      </c>
      <c r="AN4944">
        <v>570.77625570776252</v>
      </c>
      <c r="AO4944">
        <f t="shared" si="77"/>
        <v>26826.48401826484</v>
      </c>
      <c r="AP4944">
        <v>684.93150684931504</v>
      </c>
      <c r="AQ4944">
        <v>0.107921</v>
      </c>
      <c r="AR4944">
        <v>0.10411799999999999</v>
      </c>
      <c r="AS4944">
        <v>9.6033600000000011E-2</v>
      </c>
      <c r="AT4944">
        <v>6.2853699999999998E-2</v>
      </c>
      <c r="AU4944">
        <v>5.0481900000000003E-2</v>
      </c>
      <c r="AW4944">
        <v>0.107921</v>
      </c>
      <c r="AX4944">
        <v>0.10411799999999997</v>
      </c>
      <c r="AY4944">
        <v>9.6033600000000011E-2</v>
      </c>
      <c r="AZ4944">
        <v>6.2853699999999998E-2</v>
      </c>
      <c r="BA4944">
        <v>5.048190000000001E-2</v>
      </c>
      <c r="BC4944" s="52">
        <v>100000</v>
      </c>
      <c r="BD4944" s="52">
        <v>100000</v>
      </c>
      <c r="BE4944">
        <v>0</v>
      </c>
      <c r="BF4944">
        <v>0</v>
      </c>
      <c r="BG4944">
        <v>0</v>
      </c>
    </row>
    <row r="4945" spans="1:59">
      <c r="A4945">
        <v>4944</v>
      </c>
      <c r="E4945">
        <v>9795.2054794520554</v>
      </c>
      <c r="K4945">
        <v>2479.2068363702801</v>
      </c>
      <c r="L4945">
        <v>2688.19933637028</v>
      </c>
      <c r="M4945">
        <v>2897.1918363702798</v>
      </c>
      <c r="N4945">
        <v>3106.1843363702797</v>
      </c>
      <c r="O4945">
        <v>3315.1768363702795</v>
      </c>
      <c r="Q4945">
        <v>3508.8470236909911</v>
      </c>
      <c r="R4945">
        <v>3414.0500302922587</v>
      </c>
      <c r="S4945">
        <v>3319.2530368935263</v>
      </c>
      <c r="T4945">
        <v>3224.4560434947939</v>
      </c>
      <c r="U4945">
        <v>3129.6590500960615</v>
      </c>
      <c r="W4945">
        <v>0</v>
      </c>
      <c r="AB4945">
        <v>1</v>
      </c>
      <c r="AC4945">
        <v>1</v>
      </c>
      <c r="AD4945">
        <v>1</v>
      </c>
      <c r="AE4945">
        <v>1</v>
      </c>
      <c r="AF4945">
        <v>1</v>
      </c>
      <c r="AL4945">
        <v>3.8058063999999998</v>
      </c>
      <c r="AM4945" s="5">
        <v>5.6221675872802734</v>
      </c>
      <c r="AN4945">
        <v>570.77625570776252</v>
      </c>
      <c r="AO4945">
        <f t="shared" si="77"/>
        <v>26826.48401826484</v>
      </c>
      <c r="AP4945">
        <v>684.93150684931504</v>
      </c>
      <c r="AQ4945">
        <v>0.10796</v>
      </c>
      <c r="AR4945">
        <v>0.104087</v>
      </c>
      <c r="AS4945">
        <v>9.60173E-2</v>
      </c>
      <c r="AT4945">
        <v>6.2563400000000005E-2</v>
      </c>
      <c r="AU4945">
        <v>4.9997799999999995E-2</v>
      </c>
      <c r="AW4945">
        <v>0.10795999999999999</v>
      </c>
      <c r="AX4945">
        <v>0.104087</v>
      </c>
      <c r="AY4945">
        <v>9.6017300000000014E-2</v>
      </c>
      <c r="AZ4945">
        <v>6.2563400000000005E-2</v>
      </c>
      <c r="BA4945">
        <v>4.9997799999999995E-2</v>
      </c>
      <c r="BC4945" s="52">
        <v>100000</v>
      </c>
      <c r="BD4945" s="52">
        <v>100000</v>
      </c>
      <c r="BE4945">
        <v>0</v>
      </c>
      <c r="BF4945">
        <v>0</v>
      </c>
      <c r="BG4945">
        <v>0</v>
      </c>
    </row>
    <row r="4946" spans="1:59">
      <c r="A4946">
        <v>4945</v>
      </c>
      <c r="E4946">
        <v>9795.2054794520554</v>
      </c>
      <c r="K4946">
        <v>2059.0519134070264</v>
      </c>
      <c r="L4946">
        <v>2160.0269134070263</v>
      </c>
      <c r="M4946">
        <v>2261.0019134070262</v>
      </c>
      <c r="N4946">
        <v>2361.9769134070261</v>
      </c>
      <c r="O4946">
        <v>2462.951913407026</v>
      </c>
      <c r="Q4946">
        <v>3785.0233253452961</v>
      </c>
      <c r="R4946">
        <v>3682.7649967248444</v>
      </c>
      <c r="S4946">
        <v>3580.5066681043927</v>
      </c>
      <c r="T4946">
        <v>3478.248339483941</v>
      </c>
      <c r="U4946">
        <v>3375.9900108634893</v>
      </c>
      <c r="W4946">
        <v>0</v>
      </c>
      <c r="AB4946">
        <v>1</v>
      </c>
      <c r="AC4946">
        <v>1</v>
      </c>
      <c r="AD4946">
        <v>1</v>
      </c>
      <c r="AE4946">
        <v>1</v>
      </c>
      <c r="AF4946">
        <v>1</v>
      </c>
      <c r="AL4946">
        <v>4.0824550000000004</v>
      </c>
      <c r="AM4946" s="5">
        <v>5.8486313819885254</v>
      </c>
      <c r="AN4946">
        <v>570.77625570776252</v>
      </c>
      <c r="AO4946">
        <f t="shared" si="77"/>
        <v>26826.48401826484</v>
      </c>
      <c r="AP4946">
        <v>684.93150684931504</v>
      </c>
      <c r="AQ4946">
        <v>0.107962</v>
      </c>
      <c r="AR4946">
        <v>0.10438500000000001</v>
      </c>
      <c r="AS4946">
        <v>9.6194500000000002E-2</v>
      </c>
      <c r="AT4946">
        <v>6.2551800000000005E-2</v>
      </c>
      <c r="AU4946">
        <v>5.0019899999999999E-2</v>
      </c>
      <c r="AW4946">
        <v>0.10796199999999999</v>
      </c>
      <c r="AX4946">
        <v>0.10438499999999999</v>
      </c>
      <c r="AY4946">
        <v>9.6194500000000002E-2</v>
      </c>
      <c r="AZ4946">
        <v>6.2551800000000005E-2</v>
      </c>
      <c r="BA4946">
        <v>5.0019899999999992E-2</v>
      </c>
      <c r="BC4946" s="52">
        <v>100000</v>
      </c>
      <c r="BD4946" s="52">
        <v>100000</v>
      </c>
      <c r="BE4946">
        <v>0</v>
      </c>
      <c r="BF4946">
        <v>0</v>
      </c>
      <c r="BG4946">
        <v>0</v>
      </c>
    </row>
    <row r="4947" spans="1:59">
      <c r="A4947">
        <v>4946</v>
      </c>
      <c r="E4947">
        <v>9795.2054794520554</v>
      </c>
      <c r="K4947">
        <v>1900.2128571648204</v>
      </c>
      <c r="L4947">
        <v>1950.7003571648204</v>
      </c>
      <c r="M4947">
        <v>2001.1878571648203</v>
      </c>
      <c r="N4947">
        <v>2051.6753571648205</v>
      </c>
      <c r="O4947">
        <v>2102.1628571648207</v>
      </c>
      <c r="Q4947">
        <v>3685.7816640209871</v>
      </c>
      <c r="R4947">
        <v>3586.2045039755435</v>
      </c>
      <c r="S4947">
        <v>3486.6273439300999</v>
      </c>
      <c r="T4947">
        <v>3387.0501838846562</v>
      </c>
      <c r="U4947">
        <v>3287.4730238392126</v>
      </c>
      <c r="W4947">
        <v>0</v>
      </c>
      <c r="AB4947">
        <v>1</v>
      </c>
      <c r="AC4947">
        <v>1</v>
      </c>
      <c r="AD4947">
        <v>1</v>
      </c>
      <c r="AE4947">
        <v>1</v>
      </c>
      <c r="AF4947">
        <v>1</v>
      </c>
      <c r="AL4947">
        <v>4.5839679999999996</v>
      </c>
      <c r="AM4947" s="5">
        <v>4.649165153503418</v>
      </c>
      <c r="AN4947">
        <v>570.77625570776252</v>
      </c>
      <c r="AO4947">
        <f t="shared" si="77"/>
        <v>26826.48401826484</v>
      </c>
      <c r="AP4947">
        <v>684.93150684931504</v>
      </c>
      <c r="AQ4947">
        <v>0.107959</v>
      </c>
      <c r="AR4947">
        <v>0.104364</v>
      </c>
      <c r="AS4947">
        <v>9.6221999999999988E-2</v>
      </c>
      <c r="AT4947">
        <v>6.2522099999999997E-2</v>
      </c>
      <c r="AU4947">
        <v>5.0046199999999999E-2</v>
      </c>
      <c r="AW4947">
        <v>0.10795900000000001</v>
      </c>
      <c r="AX4947">
        <v>0.104364</v>
      </c>
      <c r="AY4947">
        <v>9.6221999999999988E-2</v>
      </c>
      <c r="AZ4947">
        <v>6.2522099999999997E-2</v>
      </c>
      <c r="BA4947">
        <v>5.0046199999999999E-2</v>
      </c>
      <c r="BC4947" s="52">
        <v>100000</v>
      </c>
      <c r="BD4947" s="52">
        <v>100000</v>
      </c>
      <c r="BE4947">
        <v>0</v>
      </c>
      <c r="BF4947">
        <v>0</v>
      </c>
      <c r="BG4947">
        <v>0</v>
      </c>
    </row>
    <row r="4948" spans="1:59">
      <c r="A4948">
        <v>4947</v>
      </c>
      <c r="E4948">
        <v>9795.2054794520554</v>
      </c>
      <c r="K4948">
        <v>1854.0982924493412</v>
      </c>
      <c r="L4948">
        <v>1896.0332924493412</v>
      </c>
      <c r="M4948">
        <v>1937.9682924493411</v>
      </c>
      <c r="N4948">
        <v>1979.9032924493411</v>
      </c>
      <c r="O4948">
        <v>2021.838292449341</v>
      </c>
      <c r="Q4948">
        <v>4670.1046577521802</v>
      </c>
      <c r="R4948">
        <v>4543.9344708770777</v>
      </c>
      <c r="S4948">
        <v>4417.7642840019753</v>
      </c>
      <c r="T4948">
        <v>4291.5940971268728</v>
      </c>
      <c r="U4948">
        <v>4165.4239102517704</v>
      </c>
      <c r="W4948">
        <v>0</v>
      </c>
      <c r="AB4948">
        <v>1</v>
      </c>
      <c r="AC4948">
        <v>1</v>
      </c>
      <c r="AD4948">
        <v>1</v>
      </c>
      <c r="AE4948">
        <v>1</v>
      </c>
      <c r="AF4948">
        <v>1</v>
      </c>
      <c r="AL4948">
        <v>4.7263570000000001</v>
      </c>
      <c r="AM4948" s="5">
        <v>4.2907500267028809</v>
      </c>
      <c r="AN4948">
        <v>570.77625570776252</v>
      </c>
      <c r="AO4948">
        <f t="shared" si="77"/>
        <v>26826.48401826484</v>
      </c>
      <c r="AP4948">
        <v>684.93150684931504</v>
      </c>
      <c r="AQ4948">
        <v>0.10818800000000001</v>
      </c>
      <c r="AR4948">
        <v>0.104389</v>
      </c>
      <c r="AS4948">
        <v>9.6221299999999996E-2</v>
      </c>
      <c r="AT4948">
        <v>6.2521999999999994E-2</v>
      </c>
      <c r="AU4948">
        <v>5.0050600000000001E-2</v>
      </c>
      <c r="AW4948">
        <v>0.10818799999999999</v>
      </c>
      <c r="AX4948">
        <v>0.104389</v>
      </c>
      <c r="AY4948">
        <v>9.6221299999999996E-2</v>
      </c>
      <c r="AZ4948">
        <v>6.2521999999999994E-2</v>
      </c>
      <c r="BA4948">
        <v>5.0050600000000001E-2</v>
      </c>
      <c r="BC4948" s="52">
        <v>100000</v>
      </c>
      <c r="BD4948" s="52">
        <v>100000</v>
      </c>
      <c r="BE4948">
        <v>0</v>
      </c>
      <c r="BF4948">
        <v>0</v>
      </c>
      <c r="BG4948">
        <v>0</v>
      </c>
    </row>
    <row r="4949" spans="1:59">
      <c r="A4949">
        <v>4948</v>
      </c>
      <c r="E4949">
        <v>9795.2054794520554</v>
      </c>
      <c r="K4949">
        <v>1888.5012216815244</v>
      </c>
      <c r="L4949">
        <v>1930.5737216815244</v>
      </c>
      <c r="M4949">
        <v>1972.6462216815244</v>
      </c>
      <c r="N4949">
        <v>2014.7187216815244</v>
      </c>
      <c r="O4949">
        <v>2056.7912216815243</v>
      </c>
      <c r="Q4949">
        <v>7489.9617991986106</v>
      </c>
      <c r="R4949">
        <v>7287.6087579701925</v>
      </c>
      <c r="S4949">
        <v>7085.2557167417744</v>
      </c>
      <c r="T4949">
        <v>6882.9026755133564</v>
      </c>
      <c r="U4949">
        <v>6680.5496342849383</v>
      </c>
      <c r="W4949">
        <v>0</v>
      </c>
      <c r="AB4949">
        <v>1</v>
      </c>
      <c r="AC4949">
        <v>1</v>
      </c>
      <c r="AD4949">
        <v>1</v>
      </c>
      <c r="AE4949">
        <v>1</v>
      </c>
      <c r="AF4949">
        <v>1</v>
      </c>
      <c r="AL4949">
        <v>4.7469400000000004</v>
      </c>
      <c r="AM4949" s="5">
        <v>4.615410327911377</v>
      </c>
      <c r="AN4949">
        <v>570.77625570776252</v>
      </c>
      <c r="AO4949">
        <f t="shared" si="77"/>
        <v>26826.48401826484</v>
      </c>
      <c r="AP4949">
        <v>684.93150684931504</v>
      </c>
      <c r="AQ4949">
        <v>0.10718800000000001</v>
      </c>
      <c r="AR4949">
        <v>0.103753</v>
      </c>
      <c r="AS4949">
        <v>9.2960100000000004E-2</v>
      </c>
      <c r="AT4949">
        <v>5.6995399999999995E-2</v>
      </c>
      <c r="AU4949">
        <v>4.8450500000000001E-2</v>
      </c>
      <c r="AW4949">
        <v>0.10718799999999999</v>
      </c>
      <c r="AX4949">
        <v>0.103753</v>
      </c>
      <c r="AY4949">
        <v>9.2960100000000004E-2</v>
      </c>
      <c r="AZ4949">
        <v>5.6995399999999988E-2</v>
      </c>
      <c r="BA4949">
        <v>4.8450499999999994E-2</v>
      </c>
      <c r="BC4949" s="52">
        <v>100000</v>
      </c>
      <c r="BD4949" s="52">
        <v>100000</v>
      </c>
      <c r="BE4949">
        <v>0</v>
      </c>
      <c r="BF4949">
        <v>0</v>
      </c>
      <c r="BG4949">
        <v>0</v>
      </c>
    </row>
    <row r="4950" spans="1:59">
      <c r="A4950">
        <v>4949</v>
      </c>
      <c r="E4950">
        <v>9795.2054794520554</v>
      </c>
      <c r="K4950">
        <v>2371.6061853674955</v>
      </c>
      <c r="L4950">
        <v>2412.4411853674956</v>
      </c>
      <c r="M4950">
        <v>2453.2761853674956</v>
      </c>
      <c r="N4950">
        <v>2494.1111853674956</v>
      </c>
      <c r="O4950">
        <v>2534.9461853674957</v>
      </c>
      <c r="Q4950">
        <v>14079.629941074711</v>
      </c>
      <c r="R4950">
        <v>13699.246697429502</v>
      </c>
      <c r="S4950">
        <v>13318.863453784295</v>
      </c>
      <c r="T4950">
        <v>12938.480210139089</v>
      </c>
      <c r="U4950">
        <v>12558.096966493882</v>
      </c>
      <c r="W4950">
        <v>0</v>
      </c>
      <c r="AB4950">
        <v>1</v>
      </c>
      <c r="AC4950">
        <v>1</v>
      </c>
      <c r="AD4950">
        <v>1</v>
      </c>
      <c r="AE4950">
        <v>1</v>
      </c>
      <c r="AF4950">
        <v>1</v>
      </c>
      <c r="AL4950">
        <v>5.486917</v>
      </c>
      <c r="AM4950" s="5">
        <v>4.1044478416442871</v>
      </c>
      <c r="AN4950">
        <v>570.77625570776252</v>
      </c>
      <c r="AO4950">
        <f t="shared" si="77"/>
        <v>26826.48401826484</v>
      </c>
      <c r="AP4950">
        <v>684.93150684931504</v>
      </c>
      <c r="AQ4950">
        <v>0.108205</v>
      </c>
      <c r="AR4950">
        <v>0.104753</v>
      </c>
      <c r="AS4950">
        <v>9.4397800000000004E-2</v>
      </c>
      <c r="AT4950">
        <v>6.2009099999999998E-2</v>
      </c>
      <c r="AU4950">
        <v>4.9742700000000001E-2</v>
      </c>
      <c r="AW4950">
        <v>0.10820499999999998</v>
      </c>
      <c r="AX4950">
        <v>0.104753</v>
      </c>
      <c r="AY4950">
        <v>9.4397800000000018E-2</v>
      </c>
      <c r="AZ4950">
        <v>6.2009099999999998E-2</v>
      </c>
      <c r="BA4950">
        <v>4.9742700000000001E-2</v>
      </c>
      <c r="BC4950" s="52">
        <v>100000</v>
      </c>
      <c r="BD4950" s="52">
        <v>100000</v>
      </c>
      <c r="BE4950">
        <v>0</v>
      </c>
      <c r="BF4950">
        <v>0</v>
      </c>
      <c r="BG4950">
        <v>0</v>
      </c>
    </row>
    <row r="4951" spans="1:59">
      <c r="A4951">
        <v>4950</v>
      </c>
      <c r="E4951">
        <v>9795.2054794520554</v>
      </c>
      <c r="K4951">
        <v>3185.5648514565864</v>
      </c>
      <c r="L4951">
        <v>3228.3248514565867</v>
      </c>
      <c r="M4951">
        <v>3271.0848514565869</v>
      </c>
      <c r="N4951">
        <v>3313.8448514565871</v>
      </c>
      <c r="O4951">
        <v>3356.6048514565873</v>
      </c>
      <c r="Q4951">
        <v>16618.617861462459</v>
      </c>
      <c r="R4951">
        <v>16169.63988402947</v>
      </c>
      <c r="S4951">
        <v>15720.661906596481</v>
      </c>
      <c r="T4951">
        <v>15271.683929163491</v>
      </c>
      <c r="U4951">
        <v>14822.705951730502</v>
      </c>
      <c r="W4951">
        <v>1.115E-2</v>
      </c>
      <c r="AB4951">
        <v>1</v>
      </c>
      <c r="AC4951">
        <v>1</v>
      </c>
      <c r="AD4951">
        <v>1</v>
      </c>
      <c r="AE4951">
        <v>1</v>
      </c>
      <c r="AF4951">
        <v>1</v>
      </c>
      <c r="AL4951">
        <v>5.3000993999999997</v>
      </c>
      <c r="AM4951" s="5">
        <v>4.3342795372009277</v>
      </c>
      <c r="AN4951">
        <v>570.77625570776252</v>
      </c>
      <c r="AO4951">
        <f t="shared" si="77"/>
        <v>26826.48401826484</v>
      </c>
      <c r="AP4951">
        <v>684.93150684931504</v>
      </c>
      <c r="AQ4951">
        <v>0.10886</v>
      </c>
      <c r="AR4951">
        <v>0.105056</v>
      </c>
      <c r="AS4951">
        <v>9.5445600000000005E-2</v>
      </c>
      <c r="AT4951">
        <v>6.2710099999999991E-2</v>
      </c>
      <c r="AU4951">
        <v>4.9562099999999998E-2</v>
      </c>
      <c r="AW4951">
        <v>0.10886</v>
      </c>
      <c r="AX4951">
        <v>0.105056</v>
      </c>
      <c r="AY4951">
        <v>9.5445600000000005E-2</v>
      </c>
      <c r="AZ4951">
        <v>6.2710099999999991E-2</v>
      </c>
      <c r="BA4951">
        <v>4.9562099999999998E-2</v>
      </c>
      <c r="BC4951" s="52">
        <v>100000</v>
      </c>
      <c r="BD4951" s="52">
        <v>100000</v>
      </c>
      <c r="BE4951">
        <v>0</v>
      </c>
      <c r="BF4951">
        <v>0</v>
      </c>
      <c r="BG4951">
        <v>0</v>
      </c>
    </row>
    <row r="4952" spans="1:59">
      <c r="A4952">
        <v>4951</v>
      </c>
      <c r="E4952">
        <v>9795.2054794520554</v>
      </c>
      <c r="K4952">
        <v>3725.0320609059218</v>
      </c>
      <c r="L4952">
        <v>3767.5170609059219</v>
      </c>
      <c r="M4952">
        <v>3810.002060905922</v>
      </c>
      <c r="N4952">
        <v>3852.4870609059221</v>
      </c>
      <c r="O4952">
        <v>3894.9720609059223</v>
      </c>
      <c r="Q4952">
        <v>16936.916613645852</v>
      </c>
      <c r="R4952">
        <v>16479.339297268398</v>
      </c>
      <c r="S4952">
        <v>16021.761980890942</v>
      </c>
      <c r="T4952">
        <v>15564.184664513486</v>
      </c>
      <c r="U4952">
        <v>15106.607348136031</v>
      </c>
      <c r="W4952">
        <v>7.2279999999999997E-2</v>
      </c>
      <c r="AB4952">
        <v>1</v>
      </c>
      <c r="AC4952">
        <v>1</v>
      </c>
      <c r="AD4952">
        <v>1</v>
      </c>
      <c r="AE4952">
        <v>1</v>
      </c>
      <c r="AF4952">
        <v>1</v>
      </c>
      <c r="AL4952">
        <v>5.7376714</v>
      </c>
      <c r="AM4952" s="5">
        <v>3.3772225379943852</v>
      </c>
      <c r="AN4952">
        <v>570.77625570776252</v>
      </c>
      <c r="AO4952">
        <f t="shared" si="77"/>
        <v>26826.48401826484</v>
      </c>
      <c r="AP4952">
        <v>684.93150684931504</v>
      </c>
      <c r="AQ4952">
        <v>0.109171</v>
      </c>
      <c r="AR4952">
        <v>0.10526199999999999</v>
      </c>
      <c r="AS4952">
        <v>9.5126199999999994E-2</v>
      </c>
      <c r="AT4952">
        <v>6.1950400000000003E-2</v>
      </c>
      <c r="AU4952">
        <v>4.95769E-2</v>
      </c>
      <c r="AW4952">
        <v>0.109171</v>
      </c>
      <c r="AX4952">
        <v>0.10526200000000001</v>
      </c>
      <c r="AY4952">
        <v>9.512619999999998E-2</v>
      </c>
      <c r="AZ4952">
        <v>6.1950400000000003E-2</v>
      </c>
      <c r="BA4952">
        <v>4.9576899999999993E-2</v>
      </c>
      <c r="BC4952" s="52">
        <v>100000</v>
      </c>
      <c r="BD4952" s="52">
        <v>100000</v>
      </c>
      <c r="BE4952">
        <v>0</v>
      </c>
      <c r="BF4952">
        <v>0</v>
      </c>
      <c r="BG4952">
        <v>0</v>
      </c>
    </row>
    <row r="4953" spans="1:59">
      <c r="A4953">
        <v>4952</v>
      </c>
      <c r="E4953">
        <v>9795.2054794520554</v>
      </c>
      <c r="K4953">
        <v>3517.8825082951184</v>
      </c>
      <c r="L4953">
        <v>3568.0400082951182</v>
      </c>
      <c r="M4953">
        <v>3618.1975082951185</v>
      </c>
      <c r="N4953">
        <v>3668.3550082951188</v>
      </c>
      <c r="O4953">
        <v>3718.512508295119</v>
      </c>
      <c r="Q4953">
        <v>13975.378055157331</v>
      </c>
      <c r="R4953">
        <v>13597.811339914291</v>
      </c>
      <c r="S4953">
        <v>13220.244624671252</v>
      </c>
      <c r="T4953">
        <v>12842.677909428212</v>
      </c>
      <c r="U4953">
        <v>12465.111194185172</v>
      </c>
      <c r="W4953">
        <v>0.16281999999999999</v>
      </c>
      <c r="AB4953">
        <v>1</v>
      </c>
      <c r="AC4953">
        <v>1</v>
      </c>
      <c r="AD4953">
        <v>1</v>
      </c>
      <c r="AE4953">
        <v>1</v>
      </c>
      <c r="AF4953">
        <v>1</v>
      </c>
      <c r="AL4953">
        <v>5.7872890000000003</v>
      </c>
      <c r="AM4953" s="5">
        <v>3.4733836650848389</v>
      </c>
      <c r="AN4953">
        <v>570.77625570776252</v>
      </c>
      <c r="AO4953">
        <f t="shared" si="77"/>
        <v>26826.48401826484</v>
      </c>
      <c r="AP4953">
        <v>684.93150684931504</v>
      </c>
      <c r="AQ4953">
        <v>0.110758</v>
      </c>
      <c r="AR4953">
        <v>0.10102700000000001</v>
      </c>
      <c r="AS4953">
        <v>9.4447599999999993E-2</v>
      </c>
      <c r="AT4953">
        <v>5.50999E-2</v>
      </c>
      <c r="AU4953">
        <v>4.5845399999999994E-2</v>
      </c>
      <c r="AW4953">
        <v>0.11075800000000001</v>
      </c>
      <c r="AX4953">
        <v>0.10102700000000002</v>
      </c>
      <c r="AY4953">
        <v>9.4447600000000007E-2</v>
      </c>
      <c r="AZ4953">
        <v>5.5099899999999993E-2</v>
      </c>
      <c r="BA4953">
        <v>4.5845399999999994E-2</v>
      </c>
      <c r="BC4953" s="52">
        <v>100000</v>
      </c>
      <c r="BD4953" s="52">
        <v>100000</v>
      </c>
      <c r="BE4953">
        <v>0</v>
      </c>
      <c r="BF4953">
        <v>0</v>
      </c>
      <c r="BG4953">
        <v>0</v>
      </c>
    </row>
    <row r="4954" spans="1:59">
      <c r="A4954">
        <v>4953</v>
      </c>
      <c r="E4954">
        <v>9795.2054794520554</v>
      </c>
      <c r="K4954">
        <v>3477.623761321287</v>
      </c>
      <c r="L4954">
        <v>3552.6137613212868</v>
      </c>
      <c r="M4954">
        <v>3627.6037613212866</v>
      </c>
      <c r="N4954">
        <v>3702.5937613212864</v>
      </c>
      <c r="O4954">
        <v>3777.5837613212861</v>
      </c>
      <c r="Q4954">
        <v>13703.486542150489</v>
      </c>
      <c r="R4954">
        <v>13333.26540180645</v>
      </c>
      <c r="S4954">
        <v>12963.04426146241</v>
      </c>
      <c r="T4954">
        <v>12592.82312111837</v>
      </c>
      <c r="U4954">
        <v>12222.601980774331</v>
      </c>
      <c r="W4954">
        <v>0.23671999999999999</v>
      </c>
      <c r="AB4954">
        <v>1</v>
      </c>
      <c r="AC4954">
        <v>1</v>
      </c>
      <c r="AD4954">
        <v>1</v>
      </c>
      <c r="AE4954">
        <v>1</v>
      </c>
      <c r="AF4954">
        <v>1</v>
      </c>
      <c r="AL4954">
        <v>5.5279389999999999</v>
      </c>
      <c r="AM4954" s="5">
        <v>3.0190317630767818</v>
      </c>
      <c r="AN4954">
        <v>570.77625570776252</v>
      </c>
      <c r="AO4954">
        <f t="shared" si="77"/>
        <v>26826.48401826484</v>
      </c>
      <c r="AP4954">
        <v>684.93150684931504</v>
      </c>
      <c r="AQ4954">
        <v>0.110712</v>
      </c>
      <c r="AR4954">
        <v>9.9748299999999998E-2</v>
      </c>
      <c r="AS4954">
        <v>8.8395200000000007E-2</v>
      </c>
      <c r="AT4954">
        <v>4.5684600000000006E-2</v>
      </c>
      <c r="AU4954">
        <v>4.4224400000000004E-2</v>
      </c>
      <c r="AW4954">
        <v>0.11071200000000002</v>
      </c>
      <c r="AX4954">
        <v>9.9748299999999998E-2</v>
      </c>
      <c r="AY4954">
        <v>8.8395199999999993E-2</v>
      </c>
      <c r="AZ4954">
        <v>4.5684600000000006E-2</v>
      </c>
      <c r="BA4954">
        <v>4.4224400000000011E-2</v>
      </c>
      <c r="BC4954" s="52">
        <v>100000</v>
      </c>
      <c r="BD4954" s="52">
        <v>100000</v>
      </c>
      <c r="BE4954">
        <v>0</v>
      </c>
      <c r="BF4954">
        <v>0</v>
      </c>
      <c r="BG4954">
        <v>0</v>
      </c>
    </row>
    <row r="4955" spans="1:59">
      <c r="A4955">
        <v>4954</v>
      </c>
      <c r="E4955">
        <v>9795.2054794520554</v>
      </c>
      <c r="K4955">
        <v>3715.5163570757431</v>
      </c>
      <c r="L4955">
        <v>3820.2588570757434</v>
      </c>
      <c r="M4955">
        <v>3925.0013570757437</v>
      </c>
      <c r="N4955">
        <v>4029.743857075744</v>
      </c>
      <c r="O4955">
        <v>4134.4863570757443</v>
      </c>
      <c r="Q4955">
        <v>12455.8416127074</v>
      </c>
      <c r="R4955">
        <v>12119.327553446583</v>
      </c>
      <c r="S4955">
        <v>11782.813494185766</v>
      </c>
      <c r="T4955">
        <v>11446.299434924949</v>
      </c>
      <c r="U4955">
        <v>11109.785375664133</v>
      </c>
      <c r="W4955">
        <v>0.28535000000000005</v>
      </c>
      <c r="AB4955">
        <v>1</v>
      </c>
      <c r="AC4955">
        <v>1</v>
      </c>
      <c r="AD4955">
        <v>1</v>
      </c>
      <c r="AE4955">
        <v>1</v>
      </c>
      <c r="AF4955">
        <v>1</v>
      </c>
      <c r="AL4955">
        <v>5.6804265999999997</v>
      </c>
      <c r="AM4955" s="5">
        <v>3.7094030380249019</v>
      </c>
      <c r="AN4955">
        <v>570.77625570776252</v>
      </c>
      <c r="AO4955">
        <f t="shared" si="77"/>
        <v>26826.48401826484</v>
      </c>
      <c r="AP4955">
        <v>684.93150684931504</v>
      </c>
      <c r="AQ4955">
        <v>0.110708</v>
      </c>
      <c r="AR4955">
        <v>9.2979100000000009E-2</v>
      </c>
      <c r="AS4955">
        <v>8.3119899999999997E-2</v>
      </c>
      <c r="AT4955">
        <v>4.1810600000000003E-2</v>
      </c>
      <c r="AU4955">
        <v>4.3188499999999998E-2</v>
      </c>
      <c r="AW4955">
        <v>0.11070800000000001</v>
      </c>
      <c r="AX4955">
        <v>9.2979100000000023E-2</v>
      </c>
      <c r="AY4955">
        <v>8.311990000000001E-2</v>
      </c>
      <c r="AZ4955">
        <v>4.1810600000000003E-2</v>
      </c>
      <c r="BA4955">
        <v>4.3188500000000005E-2</v>
      </c>
      <c r="BC4955" s="52">
        <v>100000</v>
      </c>
      <c r="BD4955" s="52">
        <v>100000</v>
      </c>
      <c r="BE4955">
        <v>0</v>
      </c>
      <c r="BF4955">
        <v>0</v>
      </c>
      <c r="BG4955">
        <v>0</v>
      </c>
    </row>
    <row r="4956" spans="1:59">
      <c r="A4956">
        <v>4955</v>
      </c>
      <c r="E4956">
        <v>9795.2054794520554</v>
      </c>
      <c r="K4956">
        <v>4179.5899131013584</v>
      </c>
      <c r="L4956">
        <v>4343.4824131013584</v>
      </c>
      <c r="M4956">
        <v>4507.3749131013583</v>
      </c>
      <c r="N4956">
        <v>4671.2674131013582</v>
      </c>
      <c r="O4956">
        <v>4835.1599131013581</v>
      </c>
      <c r="Q4956">
        <v>11458.097469682551</v>
      </c>
      <c r="R4956">
        <v>11148.539030482316</v>
      </c>
      <c r="S4956">
        <v>10838.980591282081</v>
      </c>
      <c r="T4956">
        <v>10529.422152081846</v>
      </c>
      <c r="U4956">
        <v>10219.863712881612</v>
      </c>
      <c r="W4956">
        <v>0.33776</v>
      </c>
      <c r="AB4956">
        <v>1</v>
      </c>
      <c r="AC4956">
        <v>1</v>
      </c>
      <c r="AD4956">
        <v>1</v>
      </c>
      <c r="AE4956">
        <v>1</v>
      </c>
      <c r="AF4956">
        <v>1</v>
      </c>
      <c r="AL4956">
        <v>6.2092156000000003</v>
      </c>
      <c r="AM4956" s="5">
        <v>2.8946857452392578</v>
      </c>
      <c r="AN4956">
        <v>570.77625570776252</v>
      </c>
      <c r="AO4956">
        <f t="shared" si="77"/>
        <v>26826.48401826484</v>
      </c>
      <c r="AP4956">
        <v>684.93150684931504</v>
      </c>
      <c r="AQ4956">
        <v>0.108156</v>
      </c>
      <c r="AR4956">
        <v>8.9923900000000001E-2</v>
      </c>
      <c r="AS4956">
        <v>7.84363E-2</v>
      </c>
      <c r="AT4956">
        <v>4.1125100000000005E-2</v>
      </c>
      <c r="AU4956">
        <v>4.2890200000000003E-2</v>
      </c>
      <c r="AW4956">
        <v>0.10815600000000002</v>
      </c>
      <c r="AX4956">
        <v>8.9923899999999987E-2</v>
      </c>
      <c r="AY4956">
        <v>7.84363E-2</v>
      </c>
      <c r="AZ4956">
        <v>4.1125100000000012E-2</v>
      </c>
      <c r="BA4956">
        <v>4.2890200000000003E-2</v>
      </c>
      <c r="BC4956" s="52">
        <v>100000</v>
      </c>
      <c r="BD4956" s="52">
        <v>100000</v>
      </c>
      <c r="BE4956">
        <v>0</v>
      </c>
      <c r="BF4956">
        <v>0</v>
      </c>
      <c r="BG4956">
        <v>0</v>
      </c>
    </row>
    <row r="4957" spans="1:59">
      <c r="A4957">
        <v>4956</v>
      </c>
      <c r="E4957">
        <v>9795.2054794520554</v>
      </c>
      <c r="K4957">
        <v>4315.0056983769709</v>
      </c>
      <c r="L4957">
        <v>4519.8731983769712</v>
      </c>
      <c r="M4957">
        <v>4724.7406983769715</v>
      </c>
      <c r="N4957">
        <v>4929.6081983769718</v>
      </c>
      <c r="O4957">
        <v>5134.4756983769721</v>
      </c>
      <c r="Q4957">
        <v>10822.9169236939</v>
      </c>
      <c r="R4957">
        <v>10530.518881725677</v>
      </c>
      <c r="S4957">
        <v>10238.120839757454</v>
      </c>
      <c r="T4957">
        <v>9945.7227977892308</v>
      </c>
      <c r="U4957">
        <v>9653.3247558210078</v>
      </c>
      <c r="W4957">
        <v>0.60063</v>
      </c>
      <c r="AB4957">
        <v>1</v>
      </c>
      <c r="AC4957">
        <v>1</v>
      </c>
      <c r="AD4957">
        <v>1</v>
      </c>
      <c r="AE4957">
        <v>1</v>
      </c>
      <c r="AF4957">
        <v>1</v>
      </c>
      <c r="AL4957">
        <v>6.9773636000000003</v>
      </c>
      <c r="AM4957" s="5">
        <v>4.0268187522888184</v>
      </c>
      <c r="AN4957">
        <v>570.77625570776252</v>
      </c>
      <c r="AO4957">
        <f t="shared" si="77"/>
        <v>26826.48401826484</v>
      </c>
      <c r="AP4957">
        <v>684.93150684931504</v>
      </c>
      <c r="AQ4957">
        <v>0.10742400000000001</v>
      </c>
      <c r="AR4957">
        <v>8.9970800000000004E-2</v>
      </c>
      <c r="AS4957">
        <v>7.8447000000000003E-2</v>
      </c>
      <c r="AT4957">
        <v>4.1121000000000005E-2</v>
      </c>
      <c r="AU4957">
        <v>4.28954E-2</v>
      </c>
      <c r="AW4957">
        <v>0.10742400000000001</v>
      </c>
      <c r="AX4957">
        <v>8.9970800000000004E-2</v>
      </c>
      <c r="AY4957">
        <v>7.8447000000000003E-2</v>
      </c>
      <c r="AZ4957">
        <v>4.1121000000000005E-2</v>
      </c>
      <c r="BA4957">
        <v>4.28954E-2</v>
      </c>
      <c r="BC4957" s="52">
        <v>100000</v>
      </c>
      <c r="BD4957" s="52">
        <v>100000</v>
      </c>
      <c r="BE4957">
        <v>0</v>
      </c>
      <c r="BF4957">
        <v>0</v>
      </c>
      <c r="BG4957">
        <v>0</v>
      </c>
    </row>
    <row r="4958" spans="1:59">
      <c r="A4958">
        <v>4957</v>
      </c>
      <c r="E4958">
        <v>9795.2054794520554</v>
      </c>
      <c r="K4958">
        <v>4192.7655030200667</v>
      </c>
      <c r="L4958">
        <v>4462.9155030200673</v>
      </c>
      <c r="M4958">
        <v>4733.0655030200669</v>
      </c>
      <c r="N4958">
        <v>5003.2155030200665</v>
      </c>
      <c r="O4958">
        <v>5273.3655030200662</v>
      </c>
      <c r="Q4958">
        <v>9886.0099967604874</v>
      </c>
      <c r="R4958">
        <v>9618.9239619406326</v>
      </c>
      <c r="S4958">
        <v>9351.8379271207777</v>
      </c>
      <c r="T4958">
        <v>9084.7518923009229</v>
      </c>
      <c r="U4958">
        <v>8817.6658574810681</v>
      </c>
      <c r="W4958">
        <v>0.61055999999999999</v>
      </c>
      <c r="AB4958">
        <v>1</v>
      </c>
      <c r="AC4958">
        <v>1</v>
      </c>
      <c r="AD4958">
        <v>1</v>
      </c>
      <c r="AE4958">
        <v>1</v>
      </c>
      <c r="AF4958">
        <v>1</v>
      </c>
      <c r="AL4958">
        <v>5.4533395999999996</v>
      </c>
      <c r="AM4958" s="5">
        <v>5.4491090774536133</v>
      </c>
      <c r="AN4958">
        <v>570.77625570776252</v>
      </c>
      <c r="AO4958">
        <f t="shared" si="77"/>
        <v>26826.48401826484</v>
      </c>
      <c r="AP4958">
        <v>684.93150684931504</v>
      </c>
      <c r="AQ4958">
        <v>0.107171</v>
      </c>
      <c r="AR4958">
        <v>8.997419999999999E-2</v>
      </c>
      <c r="AS4958">
        <v>7.8376299999999996E-2</v>
      </c>
      <c r="AT4958">
        <v>4.1078499999999997E-2</v>
      </c>
      <c r="AU4958">
        <v>4.2869900000000002E-2</v>
      </c>
      <c r="AW4958">
        <v>0.107171</v>
      </c>
      <c r="AX4958">
        <v>8.997419999999999E-2</v>
      </c>
      <c r="AY4958">
        <v>7.8376299999999996E-2</v>
      </c>
      <c r="AZ4958">
        <v>4.1078500000000004E-2</v>
      </c>
      <c r="BA4958">
        <v>4.2869900000000002E-2</v>
      </c>
      <c r="BC4958" s="52">
        <v>100000</v>
      </c>
      <c r="BD4958" s="52">
        <v>100000</v>
      </c>
      <c r="BE4958">
        <v>0</v>
      </c>
      <c r="BF4958">
        <v>0</v>
      </c>
      <c r="BG4958">
        <v>0</v>
      </c>
    </row>
    <row r="4959" spans="1:59">
      <c r="A4959">
        <v>4958</v>
      </c>
      <c r="E4959">
        <v>9795.2054794520554</v>
      </c>
      <c r="K4959">
        <v>4048.5659911319808</v>
      </c>
      <c r="L4959">
        <v>4366.013491131981</v>
      </c>
      <c r="M4959">
        <v>4683.4609911319812</v>
      </c>
      <c r="N4959">
        <v>5000.9084911319815</v>
      </c>
      <c r="O4959">
        <v>5318.3559911319817</v>
      </c>
      <c r="Q4959">
        <v>9629.6820273710437</v>
      </c>
      <c r="R4959">
        <v>9369.5210940579072</v>
      </c>
      <c r="S4959">
        <v>9109.3601607447708</v>
      </c>
      <c r="T4959">
        <v>8849.1992274316344</v>
      </c>
      <c r="U4959">
        <v>8589.038294118498</v>
      </c>
      <c r="W4959">
        <v>0.52585999999999999</v>
      </c>
      <c r="AB4959">
        <v>1</v>
      </c>
      <c r="AC4959">
        <v>1</v>
      </c>
      <c r="AD4959">
        <v>1</v>
      </c>
      <c r="AE4959">
        <v>1</v>
      </c>
      <c r="AF4959">
        <v>1</v>
      </c>
      <c r="AL4959">
        <v>9.3382670000000001</v>
      </c>
      <c r="AM4959" s="5">
        <v>5.5848307609558114</v>
      </c>
      <c r="AN4959">
        <v>570.77625570776252</v>
      </c>
      <c r="AO4959">
        <f t="shared" si="77"/>
        <v>26826.48401826484</v>
      </c>
      <c r="AP4959">
        <v>684.93150684931504</v>
      </c>
      <c r="AQ4959">
        <v>0.107334</v>
      </c>
      <c r="AR4959">
        <v>9.0152900000000008E-2</v>
      </c>
      <c r="AS4959">
        <v>7.8495999999999996E-2</v>
      </c>
      <c r="AT4959">
        <v>4.11025E-2</v>
      </c>
      <c r="AU4959">
        <v>4.2899199999999998E-2</v>
      </c>
      <c r="AW4959">
        <v>0.107334</v>
      </c>
      <c r="AX4959">
        <v>9.0152900000000022E-2</v>
      </c>
      <c r="AY4959">
        <v>7.8495999999999996E-2</v>
      </c>
      <c r="AZ4959">
        <v>4.11025E-2</v>
      </c>
      <c r="BA4959">
        <v>4.2899199999999998E-2</v>
      </c>
      <c r="BC4959" s="52">
        <v>100000</v>
      </c>
      <c r="BD4959" s="52">
        <v>100000</v>
      </c>
      <c r="BE4959">
        <v>0</v>
      </c>
      <c r="BF4959">
        <v>0</v>
      </c>
      <c r="BG4959">
        <v>0</v>
      </c>
    </row>
    <row r="4960" spans="1:59">
      <c r="A4960">
        <v>4959</v>
      </c>
      <c r="E4960">
        <v>9795.2054794520554</v>
      </c>
      <c r="K4960">
        <v>3757.2390584849863</v>
      </c>
      <c r="L4960">
        <v>4181.9315584849865</v>
      </c>
      <c r="M4960">
        <v>4606.6240584849866</v>
      </c>
      <c r="N4960">
        <v>5031.3165584849867</v>
      </c>
      <c r="O4960">
        <v>5456.0090584849868</v>
      </c>
      <c r="Q4960">
        <v>9074.620246387447</v>
      </c>
      <c r="R4960">
        <v>8829.4551759418755</v>
      </c>
      <c r="S4960">
        <v>8584.290105496304</v>
      </c>
      <c r="T4960">
        <v>8339.1250350507325</v>
      </c>
      <c r="U4960">
        <v>8093.959964605162</v>
      </c>
      <c r="W4960">
        <v>0.19459000000000001</v>
      </c>
      <c r="AB4960">
        <v>1</v>
      </c>
      <c r="AC4960">
        <v>1</v>
      </c>
      <c r="AD4960">
        <v>1</v>
      </c>
      <c r="AE4960">
        <v>1</v>
      </c>
      <c r="AF4960">
        <v>1</v>
      </c>
      <c r="AL4960">
        <v>7.3677454000000004</v>
      </c>
      <c r="AM4960" s="5">
        <v>6.517848014831543</v>
      </c>
      <c r="AN4960">
        <v>570.77625570776252</v>
      </c>
      <c r="AO4960">
        <f t="shared" si="77"/>
        <v>26826.48401826484</v>
      </c>
      <c r="AP4960">
        <v>684.93150684931504</v>
      </c>
      <c r="AQ4960">
        <v>0.107654</v>
      </c>
      <c r="AR4960">
        <v>9.0498000000000009E-2</v>
      </c>
      <c r="AS4960">
        <v>7.8621200000000002E-2</v>
      </c>
      <c r="AT4960">
        <v>4.15231E-2</v>
      </c>
      <c r="AU4960">
        <v>4.30935E-2</v>
      </c>
      <c r="AW4960">
        <v>0.10765400000000001</v>
      </c>
      <c r="AX4960">
        <v>9.0498000000000009E-2</v>
      </c>
      <c r="AY4960">
        <v>7.8621199999999988E-2</v>
      </c>
      <c r="AZ4960">
        <v>4.1523099999999993E-2</v>
      </c>
      <c r="BA4960">
        <v>4.3093499999999993E-2</v>
      </c>
      <c r="BC4960" s="52">
        <v>100000</v>
      </c>
      <c r="BD4960" s="52">
        <v>100000</v>
      </c>
      <c r="BE4960">
        <v>0</v>
      </c>
      <c r="BF4960">
        <v>0</v>
      </c>
      <c r="BG4960">
        <v>0</v>
      </c>
    </row>
    <row r="4961" spans="1:59">
      <c r="A4961">
        <v>4960</v>
      </c>
      <c r="E4961">
        <v>9795.2054794520554</v>
      </c>
      <c r="K4961">
        <v>3761.6309217912226</v>
      </c>
      <c r="L4961">
        <v>4382.419255124556</v>
      </c>
      <c r="M4961">
        <v>5003.207588457889</v>
      </c>
      <c r="N4961">
        <v>5623.9959217912219</v>
      </c>
      <c r="O4961">
        <v>6244.7842551245549</v>
      </c>
      <c r="Q4961">
        <v>9659.3921562276992</v>
      </c>
      <c r="R4961">
        <v>9398.4285567869156</v>
      </c>
      <c r="S4961">
        <v>9137.464957346132</v>
      </c>
      <c r="T4961">
        <v>8876.5013579053484</v>
      </c>
      <c r="U4961">
        <v>8615.5377584645648</v>
      </c>
      <c r="W4961">
        <v>0.24459999999999998</v>
      </c>
      <c r="AB4961">
        <v>1</v>
      </c>
      <c r="AC4961">
        <v>1</v>
      </c>
      <c r="AD4961">
        <v>1</v>
      </c>
      <c r="AE4961">
        <v>1</v>
      </c>
      <c r="AF4961">
        <v>1</v>
      </c>
      <c r="AL4961">
        <v>4.7361339999999998</v>
      </c>
      <c r="AM4961" s="5">
        <v>6.708500862121582</v>
      </c>
      <c r="AN4961">
        <v>570.77625570776252</v>
      </c>
      <c r="AO4961">
        <f t="shared" si="77"/>
        <v>26826.48401826484</v>
      </c>
      <c r="AP4961">
        <v>684.93150684931504</v>
      </c>
      <c r="AQ4961">
        <v>0.109361</v>
      </c>
      <c r="AR4961">
        <v>9.4703900000000008E-2</v>
      </c>
      <c r="AS4961">
        <v>8.0610000000000001E-2</v>
      </c>
      <c r="AT4961">
        <v>4.4498900000000001E-2</v>
      </c>
      <c r="AU4961">
        <v>4.3614100000000003E-2</v>
      </c>
      <c r="AW4961">
        <v>0.109361</v>
      </c>
      <c r="AX4961">
        <v>9.4703899999999994E-2</v>
      </c>
      <c r="AY4961">
        <v>8.0610000000000001E-2</v>
      </c>
      <c r="AZ4961">
        <v>4.4498899999999994E-2</v>
      </c>
      <c r="BA4961">
        <v>4.3614100000000003E-2</v>
      </c>
      <c r="BC4961" s="52">
        <v>100000</v>
      </c>
      <c r="BD4961" s="52">
        <v>100000</v>
      </c>
      <c r="BE4961">
        <v>0</v>
      </c>
      <c r="BF4961">
        <v>0</v>
      </c>
      <c r="BG4961">
        <v>0</v>
      </c>
    </row>
    <row r="4962" spans="1:59">
      <c r="A4962">
        <v>4961</v>
      </c>
      <c r="E4962">
        <v>9795.2054794520554</v>
      </c>
      <c r="K4962">
        <v>4108.5881229838742</v>
      </c>
      <c r="L4962">
        <v>4884.4706229838739</v>
      </c>
      <c r="M4962">
        <v>5660.3531229838736</v>
      </c>
      <c r="N4962">
        <v>6436.2356229838733</v>
      </c>
      <c r="O4962">
        <v>7212.118122983873</v>
      </c>
      <c r="Q4962">
        <v>10203.17518224137</v>
      </c>
      <c r="R4962">
        <v>9927.5204330025863</v>
      </c>
      <c r="S4962">
        <v>9651.8656837638027</v>
      </c>
      <c r="T4962">
        <v>9376.2109345250192</v>
      </c>
      <c r="U4962">
        <v>9100.5561852862356</v>
      </c>
      <c r="W4962">
        <v>0.16370999999999999</v>
      </c>
      <c r="AB4962">
        <v>1</v>
      </c>
      <c r="AC4962">
        <v>1</v>
      </c>
      <c r="AD4962">
        <v>1</v>
      </c>
      <c r="AE4962">
        <v>1</v>
      </c>
      <c r="AF4962">
        <v>1</v>
      </c>
      <c r="AL4962">
        <v>7.7050466999999996</v>
      </c>
      <c r="AM4962" s="5">
        <v>6.7186470031738281</v>
      </c>
      <c r="AN4962">
        <v>570.77625570776252</v>
      </c>
      <c r="AO4962">
        <f t="shared" si="77"/>
        <v>26826.48401826484</v>
      </c>
      <c r="AP4962">
        <v>684.93150684931504</v>
      </c>
      <c r="AQ4962">
        <v>0.110878</v>
      </c>
      <c r="AR4962">
        <v>0.11024100000000001</v>
      </c>
      <c r="AS4962">
        <v>0.101184</v>
      </c>
      <c r="AT4962">
        <v>0.10220699999999999</v>
      </c>
      <c r="AU4962">
        <v>7.8739599999999993E-2</v>
      </c>
      <c r="AW4962">
        <v>0.11087800000000002</v>
      </c>
      <c r="AX4962">
        <v>0.11024100000000002</v>
      </c>
      <c r="AY4962">
        <v>0.10118399999999998</v>
      </c>
      <c r="AZ4962">
        <v>0.10220699999999998</v>
      </c>
      <c r="BA4962">
        <v>7.8739600000000007E-2</v>
      </c>
      <c r="BC4962" s="52">
        <v>100000</v>
      </c>
      <c r="BD4962" s="52">
        <v>100000</v>
      </c>
      <c r="BE4962">
        <v>0</v>
      </c>
      <c r="BF4962">
        <v>0</v>
      </c>
      <c r="BG4962">
        <v>0</v>
      </c>
    </row>
    <row r="4963" spans="1:59">
      <c r="A4963">
        <v>4962</v>
      </c>
      <c r="E4963">
        <v>9795.2054794520554</v>
      </c>
      <c r="K4963">
        <v>4674.4065122706252</v>
      </c>
      <c r="L4963">
        <v>5499.3748456039584</v>
      </c>
      <c r="M4963">
        <v>6324.3431789372917</v>
      </c>
      <c r="N4963">
        <v>7149.3115122706249</v>
      </c>
      <c r="O4963">
        <v>7974.2798456039582</v>
      </c>
      <c r="Q4963">
        <v>10655.844079955699</v>
      </c>
      <c r="R4963">
        <v>10367.95977222154</v>
      </c>
      <c r="S4963">
        <v>10080.075464487381</v>
      </c>
      <c r="T4963">
        <v>9792.1911567532225</v>
      </c>
      <c r="U4963">
        <v>9504.3068490190635</v>
      </c>
      <c r="W4963">
        <v>3.1730000000000001E-2</v>
      </c>
      <c r="AB4963">
        <v>1</v>
      </c>
      <c r="AC4963">
        <v>1</v>
      </c>
      <c r="AD4963">
        <v>1</v>
      </c>
      <c r="AE4963">
        <v>1</v>
      </c>
      <c r="AF4963">
        <v>1</v>
      </c>
      <c r="AL4963">
        <v>8.5696399999999997</v>
      </c>
      <c r="AM4963" s="5">
        <v>7.0719666481018066</v>
      </c>
      <c r="AN4963">
        <v>570.77625570776252</v>
      </c>
      <c r="AO4963">
        <f t="shared" si="77"/>
        <v>26826.48401826484</v>
      </c>
      <c r="AP4963">
        <v>684.93150684931504</v>
      </c>
      <c r="AQ4963">
        <v>0.110899</v>
      </c>
      <c r="AR4963">
        <v>0.110286</v>
      </c>
      <c r="AS4963">
        <v>0.102605</v>
      </c>
      <c r="AT4963">
        <v>0.105394</v>
      </c>
      <c r="AU4963">
        <v>0.108296</v>
      </c>
      <c r="AW4963">
        <v>0.11089900000000001</v>
      </c>
      <c r="AX4963">
        <v>0.11028599999999998</v>
      </c>
      <c r="AY4963">
        <v>0.10260499999999999</v>
      </c>
      <c r="AZ4963">
        <v>0.105394</v>
      </c>
      <c r="BA4963">
        <v>0.10829599999999999</v>
      </c>
      <c r="BC4963" s="52">
        <v>100000</v>
      </c>
      <c r="BD4963" s="52">
        <v>100000</v>
      </c>
      <c r="BE4963">
        <v>0</v>
      </c>
      <c r="BF4963">
        <v>0</v>
      </c>
      <c r="BG4963">
        <v>0</v>
      </c>
    </row>
    <row r="4964" spans="1:59">
      <c r="A4964">
        <v>4963</v>
      </c>
      <c r="E4964">
        <v>9795.2054794520554</v>
      </c>
      <c r="K4964">
        <v>5068.2102553964633</v>
      </c>
      <c r="L4964">
        <v>5843.6802553964626</v>
      </c>
      <c r="M4964">
        <v>6619.1502553964619</v>
      </c>
      <c r="N4964">
        <v>7394.6202553964613</v>
      </c>
      <c r="O4964">
        <v>8170.0902553964606</v>
      </c>
      <c r="Q4964">
        <v>11776.11283019031</v>
      </c>
      <c r="R4964">
        <v>11457.962708176992</v>
      </c>
      <c r="S4964">
        <v>11139.812586163674</v>
      </c>
      <c r="T4964">
        <v>10821.662464150357</v>
      </c>
      <c r="U4964">
        <v>10503.512342137039</v>
      </c>
      <c r="W4964">
        <v>1.6200000000000001E-3</v>
      </c>
      <c r="AB4964">
        <v>1</v>
      </c>
      <c r="AC4964">
        <v>1</v>
      </c>
      <c r="AD4964">
        <v>1</v>
      </c>
      <c r="AE4964">
        <v>1</v>
      </c>
      <c r="AF4964">
        <v>1</v>
      </c>
      <c r="AL4964">
        <v>8.0243549999999999</v>
      </c>
      <c r="AM4964" s="5">
        <v>7.2795133590698242</v>
      </c>
      <c r="AN4964">
        <v>570.77625570776252</v>
      </c>
      <c r="AO4964">
        <f t="shared" si="77"/>
        <v>26826.48401826484</v>
      </c>
      <c r="AP4964">
        <v>684.93150684931504</v>
      </c>
      <c r="AQ4964">
        <v>0.11116899999999999</v>
      </c>
      <c r="AR4964">
        <v>0.125171</v>
      </c>
      <c r="AS4964">
        <v>0.104062</v>
      </c>
      <c r="AT4964">
        <v>0.10748300000000001</v>
      </c>
      <c r="AU4964">
        <v>0.108518</v>
      </c>
      <c r="AW4964">
        <v>0.111169</v>
      </c>
      <c r="AX4964">
        <v>0.12517100000000003</v>
      </c>
      <c r="AY4964">
        <v>0.104062</v>
      </c>
      <c r="AZ4964">
        <v>0.10748300000000001</v>
      </c>
      <c r="BA4964">
        <v>0.10851799999999999</v>
      </c>
      <c r="BC4964" s="52">
        <v>100000</v>
      </c>
      <c r="BD4964" s="52">
        <v>100000</v>
      </c>
      <c r="BE4964">
        <v>0</v>
      </c>
      <c r="BF4964">
        <v>0</v>
      </c>
      <c r="BG4964">
        <v>0</v>
      </c>
    </row>
    <row r="4965" spans="1:59">
      <c r="A4965">
        <v>4964</v>
      </c>
      <c r="E4965">
        <v>9795.2054794520554</v>
      </c>
      <c r="K4965">
        <v>5055.7666426954602</v>
      </c>
      <c r="L4965">
        <v>5699.4616426954599</v>
      </c>
      <c r="M4965">
        <v>6343.1566426954596</v>
      </c>
      <c r="N4965">
        <v>6986.8516426954593</v>
      </c>
      <c r="O4965">
        <v>7630.546642695459</v>
      </c>
      <c r="Q4965">
        <v>12169.23673111005</v>
      </c>
      <c r="R4965">
        <v>11840.465751746364</v>
      </c>
      <c r="S4965">
        <v>11511.694772382678</v>
      </c>
      <c r="T4965">
        <v>11182.923793018992</v>
      </c>
      <c r="U4965">
        <v>10854.152813655306</v>
      </c>
      <c r="W4965">
        <v>0</v>
      </c>
      <c r="AB4965">
        <v>1</v>
      </c>
      <c r="AC4965">
        <v>1</v>
      </c>
      <c r="AD4965">
        <v>1</v>
      </c>
      <c r="AE4965">
        <v>1</v>
      </c>
      <c r="AF4965">
        <v>1</v>
      </c>
      <c r="AL4965">
        <v>9.1031030000000008</v>
      </c>
      <c r="AM4965" s="5">
        <v>7.0012154579162598</v>
      </c>
      <c r="AN4965">
        <v>570.77625570776252</v>
      </c>
      <c r="AO4965">
        <f t="shared" si="77"/>
        <v>26826.48401826484</v>
      </c>
      <c r="AP4965">
        <v>684.93150684931504</v>
      </c>
      <c r="AQ4965">
        <v>0.11143399999999999</v>
      </c>
      <c r="AR4965">
        <v>0.125722</v>
      </c>
      <c r="AS4965">
        <v>0.104175</v>
      </c>
      <c r="AT4965">
        <v>0.10848099999999999</v>
      </c>
      <c r="AU4965">
        <v>0.109241</v>
      </c>
      <c r="AW4965">
        <v>0.11143399999999999</v>
      </c>
      <c r="AX4965">
        <v>0.125722</v>
      </c>
      <c r="AY4965">
        <v>0.104175</v>
      </c>
      <c r="AZ4965">
        <v>0.10848099999999998</v>
      </c>
      <c r="BA4965">
        <v>0.10924100000000002</v>
      </c>
      <c r="BC4965" s="52">
        <v>100000</v>
      </c>
      <c r="BD4965" s="52">
        <v>100000</v>
      </c>
      <c r="BE4965">
        <v>0</v>
      </c>
      <c r="BF4965">
        <v>0</v>
      </c>
      <c r="BG4965">
        <v>0</v>
      </c>
    </row>
    <row r="4966" spans="1:59">
      <c r="A4966">
        <v>4965</v>
      </c>
      <c r="E4966">
        <v>9795.2054794520554</v>
      </c>
      <c r="K4966">
        <v>4953.2898322166184</v>
      </c>
      <c r="L4966">
        <v>5460.9198322166185</v>
      </c>
      <c r="M4966">
        <v>5968.5498322166186</v>
      </c>
      <c r="N4966">
        <v>6476.1798322166187</v>
      </c>
      <c r="O4966">
        <v>6983.8098322166188</v>
      </c>
      <c r="Q4966">
        <v>11247.45130352406</v>
      </c>
      <c r="R4966">
        <v>10943.583801289515</v>
      </c>
      <c r="S4966">
        <v>10639.71629905497</v>
      </c>
      <c r="T4966">
        <v>10335.848796820424</v>
      </c>
      <c r="U4966">
        <v>10031.981294585879</v>
      </c>
      <c r="W4966">
        <v>0</v>
      </c>
      <c r="AB4966">
        <v>1</v>
      </c>
      <c r="AC4966">
        <v>1</v>
      </c>
      <c r="AD4966">
        <v>1</v>
      </c>
      <c r="AE4966">
        <v>1</v>
      </c>
      <c r="AF4966">
        <v>1</v>
      </c>
      <c r="AL4966">
        <v>9.7472480000000008</v>
      </c>
      <c r="AM4966" s="5">
        <v>6.5355467796325684</v>
      </c>
      <c r="AN4966">
        <v>570.77625570776252</v>
      </c>
      <c r="AO4966">
        <f t="shared" si="77"/>
        <v>26826.48401826484</v>
      </c>
      <c r="AP4966">
        <v>684.93150684931504</v>
      </c>
      <c r="AQ4966">
        <v>0.11090800000000001</v>
      </c>
      <c r="AR4966">
        <v>0.110306</v>
      </c>
      <c r="AS4966">
        <v>0.10260599999999999</v>
      </c>
      <c r="AT4966">
        <v>0.106696</v>
      </c>
      <c r="AU4966">
        <v>0.108511</v>
      </c>
      <c r="AW4966">
        <v>0.11090799999999999</v>
      </c>
      <c r="AX4966">
        <v>0.110306</v>
      </c>
      <c r="AY4966">
        <v>0.10260599999999999</v>
      </c>
      <c r="AZ4966">
        <v>0.106696</v>
      </c>
      <c r="BA4966">
        <v>0.10851100000000001</v>
      </c>
      <c r="BC4966" s="52">
        <v>100000</v>
      </c>
      <c r="BD4966" s="52">
        <v>100000</v>
      </c>
      <c r="BE4966">
        <v>0</v>
      </c>
      <c r="BF4966">
        <v>0</v>
      </c>
      <c r="BG4966">
        <v>0</v>
      </c>
    </row>
    <row r="4967" spans="1:59">
      <c r="A4967">
        <v>4966</v>
      </c>
      <c r="E4967">
        <v>9795.2054794520554</v>
      </c>
      <c r="K4967">
        <v>4768.0995961369954</v>
      </c>
      <c r="L4967">
        <v>5206.7070961369955</v>
      </c>
      <c r="M4967">
        <v>5645.3145961369955</v>
      </c>
      <c r="N4967">
        <v>6083.9220961369956</v>
      </c>
      <c r="O4967">
        <v>6522.5295961369957</v>
      </c>
      <c r="Q4967">
        <v>8877.111837846991</v>
      </c>
      <c r="R4967">
        <v>8637.2827672675721</v>
      </c>
      <c r="S4967">
        <v>8397.4536966881533</v>
      </c>
      <c r="T4967">
        <v>8157.6246261087344</v>
      </c>
      <c r="U4967">
        <v>7917.7955555293156</v>
      </c>
      <c r="W4967">
        <v>0</v>
      </c>
      <c r="AB4967">
        <v>1</v>
      </c>
      <c r="AC4967">
        <v>1</v>
      </c>
      <c r="AD4967">
        <v>1</v>
      </c>
      <c r="AE4967">
        <v>1</v>
      </c>
      <c r="AF4967">
        <v>1</v>
      </c>
      <c r="AL4967">
        <v>9.8194929999999996</v>
      </c>
      <c r="AM4967" s="5">
        <v>6.0643734931945801</v>
      </c>
      <c r="AN4967">
        <v>570.77625570776252</v>
      </c>
      <c r="AO4967">
        <f t="shared" si="77"/>
        <v>26826.48401826484</v>
      </c>
      <c r="AP4967">
        <v>684.93150684931504</v>
      </c>
      <c r="AQ4967">
        <v>0.11091200000000001</v>
      </c>
      <c r="AR4967">
        <v>0.110305</v>
      </c>
      <c r="AS4967">
        <v>0.101698</v>
      </c>
      <c r="AT4967">
        <v>0.10577800000000001</v>
      </c>
      <c r="AU4967">
        <v>0.10827100000000001</v>
      </c>
      <c r="AW4967">
        <v>0.110912</v>
      </c>
      <c r="AX4967">
        <v>0.110305</v>
      </c>
      <c r="AY4967">
        <v>0.101698</v>
      </c>
      <c r="AZ4967">
        <v>0.10577800000000002</v>
      </c>
      <c r="BA4967">
        <v>0.10827099999999999</v>
      </c>
      <c r="BC4967" s="52">
        <v>100000</v>
      </c>
      <c r="BD4967" s="52">
        <v>100000</v>
      </c>
      <c r="BE4967">
        <v>0</v>
      </c>
      <c r="BF4967">
        <v>0</v>
      </c>
      <c r="BG4967">
        <v>0</v>
      </c>
    </row>
    <row r="4968" spans="1:59">
      <c r="A4968">
        <v>4967</v>
      </c>
      <c r="E4968">
        <v>9795.2054794520554</v>
      </c>
      <c r="K4968">
        <v>3466.6441030556975</v>
      </c>
      <c r="L4968">
        <v>3866.0107697223643</v>
      </c>
      <c r="M4968">
        <v>4265.3774363890307</v>
      </c>
      <c r="N4968">
        <v>4664.7441030556975</v>
      </c>
      <c r="O4968">
        <v>5064.1107697223642</v>
      </c>
      <c r="Q4968">
        <v>4966.5374224282532</v>
      </c>
      <c r="R4968">
        <v>4832.3586415953341</v>
      </c>
      <c r="S4968">
        <v>4698.179860762415</v>
      </c>
      <c r="T4968">
        <v>4564.001079929496</v>
      </c>
      <c r="U4968">
        <v>4429.8222990965769</v>
      </c>
      <c r="W4968">
        <v>0</v>
      </c>
      <c r="AB4968">
        <v>1</v>
      </c>
      <c r="AC4968">
        <v>1</v>
      </c>
      <c r="AD4968">
        <v>1</v>
      </c>
      <c r="AE4968">
        <v>1</v>
      </c>
      <c r="AF4968">
        <v>1</v>
      </c>
      <c r="AL4968">
        <v>7.4871135000000004</v>
      </c>
      <c r="AM4968" s="5">
        <v>5.2284579277038574</v>
      </c>
      <c r="AN4968">
        <v>570.77625570776252</v>
      </c>
      <c r="AO4968">
        <f t="shared" si="77"/>
        <v>26826.48401826484</v>
      </c>
      <c r="AP4968">
        <v>684.93150684931504</v>
      </c>
      <c r="AQ4968">
        <v>0.11090999999999999</v>
      </c>
      <c r="AR4968">
        <v>0.110304</v>
      </c>
      <c r="AS4968">
        <v>0.10167900000000001</v>
      </c>
      <c r="AT4968">
        <v>0.10537099999999999</v>
      </c>
      <c r="AU4968">
        <v>0.10815900000000001</v>
      </c>
      <c r="AW4968">
        <v>0.11090999999999999</v>
      </c>
      <c r="AX4968">
        <v>0.110304</v>
      </c>
      <c r="AY4968">
        <v>0.10167900000000001</v>
      </c>
      <c r="AZ4968">
        <v>0.10537099999999998</v>
      </c>
      <c r="BA4968">
        <v>0.10815899999999999</v>
      </c>
      <c r="BC4968" s="52">
        <v>100000</v>
      </c>
      <c r="BD4968" s="52">
        <v>100000</v>
      </c>
      <c r="BE4968">
        <v>0</v>
      </c>
      <c r="BF4968">
        <v>0</v>
      </c>
      <c r="BG4968">
        <v>0</v>
      </c>
    </row>
    <row r="4969" spans="1:59">
      <c r="A4969">
        <v>4968</v>
      </c>
      <c r="E4969">
        <v>9795.2054794520554</v>
      </c>
      <c r="K4969">
        <v>2480.1293813735092</v>
      </c>
      <c r="L4969">
        <v>2687.059381373509</v>
      </c>
      <c r="M4969">
        <v>2893.9893813735089</v>
      </c>
      <c r="N4969">
        <v>3100.9193813735087</v>
      </c>
      <c r="O4969">
        <v>3307.8493813735085</v>
      </c>
      <c r="Q4969">
        <v>3332.7230079596729</v>
      </c>
      <c r="R4969">
        <v>3242.6842804733719</v>
      </c>
      <c r="S4969">
        <v>3152.6455529870709</v>
      </c>
      <c r="T4969">
        <v>3062.6068255007699</v>
      </c>
      <c r="U4969">
        <v>2972.5680980144689</v>
      </c>
      <c r="W4969">
        <v>0</v>
      </c>
      <c r="AB4969">
        <v>1</v>
      </c>
      <c r="AC4969">
        <v>1</v>
      </c>
      <c r="AD4969">
        <v>1</v>
      </c>
      <c r="AE4969">
        <v>1</v>
      </c>
      <c r="AF4969">
        <v>1</v>
      </c>
      <c r="AL4969">
        <v>5.1312600000000002</v>
      </c>
      <c r="AM4969" s="5">
        <v>5.403752326965332</v>
      </c>
      <c r="AN4969">
        <v>570.77625570776252</v>
      </c>
      <c r="AO4969">
        <f t="shared" si="77"/>
        <v>26826.48401826484</v>
      </c>
      <c r="AP4969">
        <v>684.93150684931504</v>
      </c>
      <c r="AQ4969">
        <v>0.110901</v>
      </c>
      <c r="AR4969">
        <v>0.110291</v>
      </c>
      <c r="AS4969">
        <v>0.10168300000000001</v>
      </c>
      <c r="AT4969">
        <v>0.105394</v>
      </c>
      <c r="AU4969">
        <v>0.108158</v>
      </c>
      <c r="AW4969">
        <v>0.11090100000000001</v>
      </c>
      <c r="AX4969">
        <v>0.11029100000000001</v>
      </c>
      <c r="AY4969">
        <v>0.10168300000000001</v>
      </c>
      <c r="AZ4969">
        <v>0.105394</v>
      </c>
      <c r="BA4969">
        <v>0.10815800000000002</v>
      </c>
      <c r="BC4969" s="52">
        <v>100000</v>
      </c>
      <c r="BD4969" s="52">
        <v>100000</v>
      </c>
      <c r="BE4969">
        <v>0</v>
      </c>
      <c r="BF4969">
        <v>0</v>
      </c>
      <c r="BG4969">
        <v>0</v>
      </c>
    </row>
    <row r="4970" spans="1:59">
      <c r="A4970">
        <v>4969</v>
      </c>
      <c r="E4970">
        <v>9795.2054794520554</v>
      </c>
      <c r="K4970">
        <v>2059.818113316705</v>
      </c>
      <c r="L4970">
        <v>2159.4731133167052</v>
      </c>
      <c r="M4970">
        <v>2259.1281133167049</v>
      </c>
      <c r="N4970">
        <v>2358.7831133167047</v>
      </c>
      <c r="O4970">
        <v>2458.4381133167044</v>
      </c>
      <c r="Q4970">
        <v>3594.490515432065</v>
      </c>
      <c r="R4970">
        <v>3497.3797288604392</v>
      </c>
      <c r="S4970">
        <v>3400.2689422888134</v>
      </c>
      <c r="T4970">
        <v>3303.1581557171876</v>
      </c>
      <c r="U4970">
        <v>3206.0473691455618</v>
      </c>
      <c r="W4970">
        <v>0</v>
      </c>
      <c r="AB4970">
        <v>1</v>
      </c>
      <c r="AC4970">
        <v>1</v>
      </c>
      <c r="AD4970">
        <v>1</v>
      </c>
      <c r="AE4970">
        <v>1</v>
      </c>
      <c r="AF4970">
        <v>1</v>
      </c>
      <c r="AL4970">
        <v>4.1086840000000002</v>
      </c>
      <c r="AM4970" s="5">
        <v>5.6485495567321777</v>
      </c>
      <c r="AN4970">
        <v>570.77625570776252</v>
      </c>
      <c r="AO4970">
        <f t="shared" si="77"/>
        <v>26826.48401826484</v>
      </c>
      <c r="AP4970">
        <v>684.93150684931504</v>
      </c>
      <c r="AQ4970">
        <v>0.110887</v>
      </c>
      <c r="AR4970">
        <v>0.110289</v>
      </c>
      <c r="AS4970">
        <v>0.10169299999999999</v>
      </c>
      <c r="AT4970">
        <v>0.105416</v>
      </c>
      <c r="AU4970">
        <v>0.10816200000000001</v>
      </c>
      <c r="AW4970">
        <v>0.110887</v>
      </c>
      <c r="AX4970">
        <v>0.11028900000000001</v>
      </c>
      <c r="AY4970">
        <v>0.10169299999999999</v>
      </c>
      <c r="AZ4970">
        <v>0.105416</v>
      </c>
      <c r="BA4970">
        <v>0.10816200000000002</v>
      </c>
      <c r="BC4970" s="52">
        <v>100000</v>
      </c>
      <c r="BD4970" s="52">
        <v>100000</v>
      </c>
      <c r="BE4970">
        <v>0</v>
      </c>
      <c r="BF4970">
        <v>0</v>
      </c>
      <c r="BG4970">
        <v>0</v>
      </c>
    </row>
    <row r="4971" spans="1:59">
      <c r="A4971">
        <v>4970</v>
      </c>
      <c r="E4971">
        <v>9795.2054794520554</v>
      </c>
      <c r="K4971">
        <v>1900.919951002548</v>
      </c>
      <c r="L4971">
        <v>1949.5924510025479</v>
      </c>
      <c r="M4971">
        <v>1998.2649510025478</v>
      </c>
      <c r="N4971">
        <v>2046.9374510025477</v>
      </c>
      <c r="O4971">
        <v>2095.6099510025479</v>
      </c>
      <c r="Q4971">
        <v>3499.7499625606429</v>
      </c>
      <c r="R4971">
        <v>3405.1987400859612</v>
      </c>
      <c r="S4971">
        <v>3310.6475176112795</v>
      </c>
      <c r="T4971">
        <v>3216.0962951365977</v>
      </c>
      <c r="U4971">
        <v>3121.545072661916</v>
      </c>
      <c r="W4971">
        <v>0</v>
      </c>
      <c r="AB4971">
        <v>1</v>
      </c>
      <c r="AC4971">
        <v>1</v>
      </c>
      <c r="AD4971">
        <v>1</v>
      </c>
      <c r="AE4971">
        <v>1</v>
      </c>
      <c r="AF4971">
        <v>1</v>
      </c>
      <c r="AL4971">
        <v>4.1762620000000004</v>
      </c>
      <c r="AM4971" s="5">
        <v>5.9044466018676758</v>
      </c>
      <c r="AN4971">
        <v>570.77625570776252</v>
      </c>
      <c r="AO4971">
        <f t="shared" si="77"/>
        <v>26826.48401826484</v>
      </c>
      <c r="AP4971">
        <v>684.93150684931504</v>
      </c>
      <c r="AQ4971">
        <v>0.11086499999999999</v>
      </c>
      <c r="AR4971">
        <v>0.110274</v>
      </c>
      <c r="AS4971">
        <v>0.10168000000000001</v>
      </c>
      <c r="AT4971">
        <v>0.10542799999999999</v>
      </c>
      <c r="AU4971">
        <v>0.108221</v>
      </c>
      <c r="AW4971">
        <v>0.11086499999999998</v>
      </c>
      <c r="AX4971">
        <v>0.110274</v>
      </c>
      <c r="AY4971">
        <v>0.10168000000000001</v>
      </c>
      <c r="AZ4971">
        <v>0.10542800000000001</v>
      </c>
      <c r="BA4971">
        <v>0.108221</v>
      </c>
      <c r="BC4971" s="52">
        <v>100000</v>
      </c>
      <c r="BD4971" s="52">
        <v>100000</v>
      </c>
      <c r="BE4971">
        <v>0</v>
      </c>
      <c r="BF4971">
        <v>0</v>
      </c>
      <c r="BG4971">
        <v>0</v>
      </c>
    </row>
    <row r="4972" spans="1:59">
      <c r="A4972">
        <v>4971</v>
      </c>
      <c r="E4972">
        <v>9795.2054794520554</v>
      </c>
      <c r="K4972">
        <v>1854.7882264597279</v>
      </c>
      <c r="L4972">
        <v>1896.8607264597279</v>
      </c>
      <c r="M4972">
        <v>1938.9332264597278</v>
      </c>
      <c r="N4972">
        <v>1981.0057264597278</v>
      </c>
      <c r="O4972">
        <v>2023.0782264597278</v>
      </c>
      <c r="Q4972">
        <v>4432.908857023288</v>
      </c>
      <c r="R4972">
        <v>4313.1468859702854</v>
      </c>
      <c r="S4972">
        <v>4193.3849149172829</v>
      </c>
      <c r="T4972">
        <v>4073.6229438642804</v>
      </c>
      <c r="U4972">
        <v>3953.8609728112779</v>
      </c>
      <c r="W4972">
        <v>0</v>
      </c>
      <c r="AB4972">
        <v>1</v>
      </c>
      <c r="AC4972">
        <v>1</v>
      </c>
      <c r="AD4972">
        <v>1</v>
      </c>
      <c r="AE4972">
        <v>1</v>
      </c>
      <c r="AF4972">
        <v>1</v>
      </c>
      <c r="AL4972">
        <v>3.9785529999999998</v>
      </c>
      <c r="AM4972" s="5">
        <v>5.6389989852905273</v>
      </c>
      <c r="AN4972">
        <v>570.77625570776252</v>
      </c>
      <c r="AO4972">
        <f t="shared" si="77"/>
        <v>26826.48401826484</v>
      </c>
      <c r="AP4972">
        <v>684.93150684931504</v>
      </c>
      <c r="AQ4972">
        <v>0.110887</v>
      </c>
      <c r="AR4972">
        <v>0.11028499999999999</v>
      </c>
      <c r="AS4972">
        <v>0.10167900000000001</v>
      </c>
      <c r="AT4972">
        <v>0.10542600000000001</v>
      </c>
      <c r="AU4972">
        <v>0.10822799999999999</v>
      </c>
      <c r="AW4972">
        <v>0.110887</v>
      </c>
      <c r="AX4972">
        <v>0.11028500000000001</v>
      </c>
      <c r="AY4972">
        <v>0.10167900000000001</v>
      </c>
      <c r="AZ4972">
        <v>0.10542600000000001</v>
      </c>
      <c r="BA4972">
        <v>0.10822799999999998</v>
      </c>
      <c r="BC4972" s="52">
        <v>100000</v>
      </c>
      <c r="BD4972" s="52">
        <v>100000</v>
      </c>
      <c r="BE4972">
        <v>0</v>
      </c>
      <c r="BF4972">
        <v>0</v>
      </c>
      <c r="BG4972">
        <v>0</v>
      </c>
    </row>
    <row r="4973" spans="1:59">
      <c r="A4973">
        <v>4972</v>
      </c>
      <c r="E4973">
        <v>9795.2054794520554</v>
      </c>
      <c r="K4973">
        <v>1889.2039574678636</v>
      </c>
      <c r="L4973">
        <v>1930.1764574678637</v>
      </c>
      <c r="M4973">
        <v>1971.1489574678637</v>
      </c>
      <c r="N4973">
        <v>2012.1214574678638</v>
      </c>
      <c r="O4973">
        <v>2053.0939574678637</v>
      </c>
      <c r="Q4973">
        <v>7109.3206798860201</v>
      </c>
      <c r="R4973">
        <v>6917.2512542908153</v>
      </c>
      <c r="S4973">
        <v>6725.1818286956104</v>
      </c>
      <c r="T4973">
        <v>6533.1124031004056</v>
      </c>
      <c r="U4973">
        <v>6341.0429775052007</v>
      </c>
      <c r="W4973">
        <v>0</v>
      </c>
      <c r="AB4973">
        <v>1</v>
      </c>
      <c r="AC4973">
        <v>1</v>
      </c>
      <c r="AD4973">
        <v>1</v>
      </c>
      <c r="AE4973">
        <v>1</v>
      </c>
      <c r="AF4973">
        <v>1</v>
      </c>
      <c r="AL4973">
        <v>4.3430723999999996</v>
      </c>
      <c r="AM4973" s="5">
        <v>5.8462834358215332</v>
      </c>
      <c r="AN4973">
        <v>570.77625570776252</v>
      </c>
      <c r="AO4973">
        <f t="shared" si="77"/>
        <v>26826.48401826484</v>
      </c>
      <c r="AP4973">
        <v>684.93150684931504</v>
      </c>
      <c r="AQ4973">
        <v>0.109337</v>
      </c>
      <c r="AR4973">
        <v>0.10934099999999999</v>
      </c>
      <c r="AS4973">
        <v>9.9327399999999996E-2</v>
      </c>
      <c r="AT4973">
        <v>0.103696</v>
      </c>
      <c r="AU4973">
        <v>0.10340200000000001</v>
      </c>
      <c r="AW4973">
        <v>0.109337</v>
      </c>
      <c r="AX4973">
        <v>0.10934100000000001</v>
      </c>
      <c r="AY4973">
        <v>9.9327399999999996E-2</v>
      </c>
      <c r="AZ4973">
        <v>0.103696</v>
      </c>
      <c r="BA4973">
        <v>0.10340200000000001</v>
      </c>
      <c r="BC4973" s="52">
        <v>100000</v>
      </c>
      <c r="BD4973" s="52">
        <v>100000</v>
      </c>
      <c r="BE4973">
        <v>0</v>
      </c>
      <c r="BF4973">
        <v>0</v>
      </c>
      <c r="BG4973">
        <v>0</v>
      </c>
    </row>
    <row r="4974" spans="1:59">
      <c r="A4974">
        <v>4973</v>
      </c>
      <c r="E4974">
        <v>9795.2054794520554</v>
      </c>
      <c r="K4974">
        <v>2372.4886907735963</v>
      </c>
      <c r="L4974">
        <v>2412.4986907735965</v>
      </c>
      <c r="M4974">
        <v>2452.5086907735968</v>
      </c>
      <c r="N4974">
        <v>2492.518690773597</v>
      </c>
      <c r="O4974">
        <v>2532.5286907735972</v>
      </c>
      <c r="Q4974">
        <v>13356.181998453239</v>
      </c>
      <c r="R4974">
        <v>12995.343833524934</v>
      </c>
      <c r="S4974">
        <v>12634.50566859663</v>
      </c>
      <c r="T4974">
        <v>12273.667503668326</v>
      </c>
      <c r="U4974">
        <v>11912.829338740023</v>
      </c>
      <c r="W4974">
        <v>0</v>
      </c>
      <c r="AB4974">
        <v>1</v>
      </c>
      <c r="AC4974">
        <v>1</v>
      </c>
      <c r="AD4974">
        <v>1</v>
      </c>
      <c r="AE4974">
        <v>1</v>
      </c>
      <c r="AF4974">
        <v>1</v>
      </c>
      <c r="AL4974">
        <v>4.9206032999999998</v>
      </c>
      <c r="AM4974" s="5">
        <v>5.718536376953125</v>
      </c>
      <c r="AN4974">
        <v>570.77625570776252</v>
      </c>
      <c r="AO4974">
        <f t="shared" si="77"/>
        <v>26826.48401826484</v>
      </c>
      <c r="AP4974">
        <v>684.93150684931504</v>
      </c>
      <c r="AQ4974">
        <v>0.109902</v>
      </c>
      <c r="AR4974">
        <v>0.10960800000000001</v>
      </c>
      <c r="AS4974">
        <v>0.101173</v>
      </c>
      <c r="AT4974">
        <v>0.105044</v>
      </c>
      <c r="AU4974">
        <v>0.10817300000000001</v>
      </c>
      <c r="AW4974">
        <v>0.10990199999999999</v>
      </c>
      <c r="AX4974">
        <v>0.10960800000000002</v>
      </c>
      <c r="AY4974">
        <v>0.101173</v>
      </c>
      <c r="AZ4974">
        <v>0.10504400000000001</v>
      </c>
      <c r="BA4974">
        <v>0.10817300000000001</v>
      </c>
      <c r="BC4974" s="52">
        <v>100000</v>
      </c>
      <c r="BD4974" s="52">
        <v>100000</v>
      </c>
      <c r="BE4974">
        <v>0</v>
      </c>
      <c r="BF4974">
        <v>0</v>
      </c>
      <c r="BG4974">
        <v>0</v>
      </c>
    </row>
    <row r="4975" spans="1:59">
      <c r="A4975">
        <v>4974</v>
      </c>
      <c r="E4975">
        <v>9795.2054794520554</v>
      </c>
      <c r="K4975">
        <v>3186.7502414341629</v>
      </c>
      <c r="L4975">
        <v>3228.960241434163</v>
      </c>
      <c r="M4975">
        <v>3271.170241434163</v>
      </c>
      <c r="N4975">
        <v>3313.3802414341631</v>
      </c>
      <c r="O4975">
        <v>3355.5902414341631</v>
      </c>
      <c r="Q4975">
        <v>15763.591760727189</v>
      </c>
      <c r="R4975">
        <v>15337.71365196089</v>
      </c>
      <c r="S4975">
        <v>14911.835543194591</v>
      </c>
      <c r="T4975">
        <v>14485.957434428292</v>
      </c>
      <c r="U4975">
        <v>14060.079325661993</v>
      </c>
      <c r="W4975">
        <v>3.5549999999999998E-2</v>
      </c>
      <c r="AB4975">
        <v>1</v>
      </c>
      <c r="AC4975">
        <v>1</v>
      </c>
      <c r="AD4975">
        <v>1</v>
      </c>
      <c r="AE4975">
        <v>1</v>
      </c>
      <c r="AF4975">
        <v>1</v>
      </c>
      <c r="AL4975">
        <v>5.3095245000000002</v>
      </c>
      <c r="AM4975" s="5">
        <v>6.8924779891967773</v>
      </c>
      <c r="AN4975">
        <v>570.77625570776252</v>
      </c>
      <c r="AO4975">
        <f t="shared" si="77"/>
        <v>26826.48401826484</v>
      </c>
      <c r="AP4975">
        <v>684.93150684931504</v>
      </c>
      <c r="AQ4975">
        <v>0.11020300000000001</v>
      </c>
      <c r="AR4975">
        <v>0.109873</v>
      </c>
      <c r="AS4975">
        <v>0.10144299999999999</v>
      </c>
      <c r="AT4975">
        <v>0.10479999999999999</v>
      </c>
      <c r="AU4975">
        <v>0.10693899999999999</v>
      </c>
      <c r="AW4975">
        <v>0.11020300000000001</v>
      </c>
      <c r="AX4975">
        <v>0.10987299999999998</v>
      </c>
      <c r="AY4975">
        <v>0.10144299999999999</v>
      </c>
      <c r="AZ4975">
        <v>0.10479999999999999</v>
      </c>
      <c r="BA4975">
        <v>0.10693899999999999</v>
      </c>
      <c r="BC4975" s="52">
        <v>100000</v>
      </c>
      <c r="BD4975" s="52">
        <v>100000</v>
      </c>
      <c r="BE4975">
        <v>0</v>
      </c>
      <c r="BF4975">
        <v>0</v>
      </c>
      <c r="BG4975">
        <v>0</v>
      </c>
    </row>
    <row r="4976" spans="1:59">
      <c r="A4976">
        <v>4975</v>
      </c>
      <c r="E4976">
        <v>9795.2054794520554</v>
      </c>
      <c r="K4976">
        <v>3726.418193625565</v>
      </c>
      <c r="L4976">
        <v>3767.940693625565</v>
      </c>
      <c r="M4976">
        <v>3809.4631936255651</v>
      </c>
      <c r="N4976">
        <v>3850.9856936255651</v>
      </c>
      <c r="O4976">
        <v>3892.5081936255651</v>
      </c>
      <c r="Q4976">
        <v>16065.815321707751</v>
      </c>
      <c r="R4976">
        <v>15631.772170446626</v>
      </c>
      <c r="S4976">
        <v>15197.729019185501</v>
      </c>
      <c r="T4976">
        <v>14763.685867924376</v>
      </c>
      <c r="U4976">
        <v>14329.642716663251</v>
      </c>
      <c r="W4976">
        <v>0.10879000000000001</v>
      </c>
      <c r="AB4976">
        <v>1</v>
      </c>
      <c r="AC4976">
        <v>1</v>
      </c>
      <c r="AD4976">
        <v>1</v>
      </c>
      <c r="AE4976">
        <v>1</v>
      </c>
      <c r="AF4976">
        <v>1</v>
      </c>
      <c r="AL4976">
        <v>3.3540930000000002</v>
      </c>
      <c r="AM4976" s="5">
        <v>5.7918577194213867</v>
      </c>
      <c r="AN4976">
        <v>570.77625570776252</v>
      </c>
      <c r="AO4976">
        <f t="shared" si="77"/>
        <v>26826.48401826484</v>
      </c>
      <c r="AP4976">
        <v>684.93150684931504</v>
      </c>
      <c r="AQ4976">
        <v>0.11082699999999999</v>
      </c>
      <c r="AR4976">
        <v>0.110739</v>
      </c>
      <c r="AS4976">
        <v>0.101148</v>
      </c>
      <c r="AT4976">
        <v>0.10375799999999999</v>
      </c>
      <c r="AU4976">
        <v>0.1032</v>
      </c>
      <c r="AW4976">
        <v>0.11082699999999999</v>
      </c>
      <c r="AX4976">
        <v>0.11073900000000002</v>
      </c>
      <c r="AY4976">
        <v>0.101148</v>
      </c>
      <c r="AZ4976">
        <v>0.103758</v>
      </c>
      <c r="BA4976">
        <v>0.1032</v>
      </c>
      <c r="BC4976" s="52">
        <v>100000</v>
      </c>
      <c r="BD4976" s="52">
        <v>100000</v>
      </c>
      <c r="BE4976">
        <v>0</v>
      </c>
      <c r="BF4976">
        <v>0</v>
      </c>
      <c r="BG4976">
        <v>0</v>
      </c>
    </row>
    <row r="4977" spans="1:59">
      <c r="A4977">
        <v>4976</v>
      </c>
      <c r="E4977">
        <v>9795.2054794520554</v>
      </c>
      <c r="K4977">
        <v>3519.1915579808342</v>
      </c>
      <c r="L4977">
        <v>3571.1640579808341</v>
      </c>
      <c r="M4977">
        <v>3623.1365579808339</v>
      </c>
      <c r="N4977">
        <v>3675.1090579808338</v>
      </c>
      <c r="O4977">
        <v>3727.0815579808336</v>
      </c>
      <c r="Q4977">
        <v>13258.43666925978</v>
      </c>
      <c r="R4977">
        <v>12900.239247892438</v>
      </c>
      <c r="S4977">
        <v>12542.041826525096</v>
      </c>
      <c r="T4977">
        <v>12183.844405157753</v>
      </c>
      <c r="U4977">
        <v>11825.646983790411</v>
      </c>
      <c r="W4977">
        <v>0.28776999999999997</v>
      </c>
      <c r="AB4977">
        <v>1</v>
      </c>
      <c r="AC4977">
        <v>1</v>
      </c>
      <c r="AD4977">
        <v>1</v>
      </c>
      <c r="AE4977">
        <v>1</v>
      </c>
      <c r="AF4977">
        <v>1</v>
      </c>
      <c r="AL4977">
        <v>3.0636622999999998</v>
      </c>
      <c r="AM4977" s="5">
        <v>5.5960440635681152</v>
      </c>
      <c r="AN4977">
        <v>570.77625570776252</v>
      </c>
      <c r="AO4977">
        <f t="shared" si="77"/>
        <v>26826.48401826484</v>
      </c>
      <c r="AP4977">
        <v>684.93150684931504</v>
      </c>
      <c r="AQ4977">
        <v>0.11103300000000001</v>
      </c>
      <c r="AR4977">
        <v>0.10810599999999999</v>
      </c>
      <c r="AS4977">
        <v>9.92677E-2</v>
      </c>
      <c r="AT4977">
        <v>9.6454800000000007E-2</v>
      </c>
      <c r="AU4977">
        <v>6.04091E-2</v>
      </c>
      <c r="AW4977">
        <v>0.11103300000000001</v>
      </c>
      <c r="AX4977">
        <v>0.10810599999999999</v>
      </c>
      <c r="AY4977">
        <v>9.92677E-2</v>
      </c>
      <c r="AZ4977">
        <v>9.6454799999999993E-2</v>
      </c>
      <c r="BA4977">
        <v>6.0409100000000007E-2</v>
      </c>
      <c r="BC4977" s="52">
        <v>100000</v>
      </c>
      <c r="BD4977" s="52">
        <v>100000</v>
      </c>
      <c r="BE4977">
        <v>0</v>
      </c>
      <c r="BF4977">
        <v>0</v>
      </c>
      <c r="BG4977">
        <v>0</v>
      </c>
    </row>
    <row r="4978" spans="1:59">
      <c r="A4978">
        <v>4977</v>
      </c>
      <c r="E4978">
        <v>9795.2054794520554</v>
      </c>
      <c r="K4978">
        <v>3478.917830205356</v>
      </c>
      <c r="L4978">
        <v>3553.6603302053559</v>
      </c>
      <c r="M4978">
        <v>3628.4028302053557</v>
      </c>
      <c r="N4978">
        <v>3703.1453302053555</v>
      </c>
      <c r="O4978">
        <v>3777.8878302053554</v>
      </c>
      <c r="Q4978">
        <v>13000.620146317409</v>
      </c>
      <c r="R4978">
        <v>12649.388041955979</v>
      </c>
      <c r="S4978">
        <v>12298.155937594549</v>
      </c>
      <c r="T4978">
        <v>11946.923833233119</v>
      </c>
      <c r="U4978">
        <v>11595.691728871689</v>
      </c>
      <c r="W4978">
        <v>0.31910000000000005</v>
      </c>
      <c r="AB4978">
        <v>1</v>
      </c>
      <c r="AC4978">
        <v>1</v>
      </c>
      <c r="AD4978">
        <v>1</v>
      </c>
      <c r="AE4978">
        <v>1</v>
      </c>
      <c r="AF4978">
        <v>1</v>
      </c>
      <c r="AL4978">
        <v>3.1950365999999999</v>
      </c>
      <c r="AM4978" s="5">
        <v>5.4515399932861328</v>
      </c>
      <c r="AN4978">
        <v>570.77625570776252</v>
      </c>
      <c r="AO4978">
        <f t="shared" si="77"/>
        <v>26826.48401826484</v>
      </c>
      <c r="AP4978">
        <v>684.93150684931504</v>
      </c>
      <c r="AQ4978">
        <v>0.108644</v>
      </c>
      <c r="AR4978">
        <v>9.7576499999999997E-2</v>
      </c>
      <c r="AS4978">
        <v>8.7198800000000007E-2</v>
      </c>
      <c r="AT4978">
        <v>4.5863799999999996E-2</v>
      </c>
      <c r="AU4978">
        <v>4.4891599999999997E-2</v>
      </c>
      <c r="AW4978">
        <v>0.108644</v>
      </c>
      <c r="AX4978">
        <v>9.7576499999999997E-2</v>
      </c>
      <c r="AY4978">
        <v>8.7198800000000007E-2</v>
      </c>
      <c r="AZ4978">
        <v>4.5863799999999996E-2</v>
      </c>
      <c r="BA4978">
        <v>4.489159999999999E-2</v>
      </c>
      <c r="BC4978" s="52">
        <v>100000</v>
      </c>
      <c r="BD4978" s="52">
        <v>100000</v>
      </c>
      <c r="BE4978">
        <v>0</v>
      </c>
      <c r="BF4978">
        <v>0</v>
      </c>
      <c r="BG4978">
        <v>0</v>
      </c>
    </row>
    <row r="4979" spans="1:59">
      <c r="A4979">
        <v>4978</v>
      </c>
      <c r="E4979">
        <v>9795.2054794520554</v>
      </c>
      <c r="K4979">
        <v>3716.8989488786337</v>
      </c>
      <c r="L4979">
        <v>3823.4289488786335</v>
      </c>
      <c r="M4979">
        <v>3929.9589488786332</v>
      </c>
      <c r="N4979">
        <v>4036.488948878633</v>
      </c>
      <c r="O4979">
        <v>4143.0189488786327</v>
      </c>
      <c r="Q4979">
        <v>11817.54669797243</v>
      </c>
      <c r="R4979">
        <v>11498.277175036415</v>
      </c>
      <c r="S4979">
        <v>11179.007652100401</v>
      </c>
      <c r="T4979">
        <v>10859.738129164387</v>
      </c>
      <c r="U4979">
        <v>10540.468606228373</v>
      </c>
      <c r="W4979">
        <v>0.52601999999999993</v>
      </c>
      <c r="AB4979">
        <v>1</v>
      </c>
      <c r="AC4979">
        <v>1</v>
      </c>
      <c r="AD4979">
        <v>1</v>
      </c>
      <c r="AE4979">
        <v>1</v>
      </c>
      <c r="AF4979">
        <v>1</v>
      </c>
      <c r="AL4979">
        <v>3.7661123000000001</v>
      </c>
      <c r="AM4979" s="5">
        <v>6.1661515235900879</v>
      </c>
      <c r="AN4979">
        <v>570.77625570776252</v>
      </c>
      <c r="AO4979">
        <f t="shared" si="77"/>
        <v>26826.48401826484</v>
      </c>
      <c r="AP4979">
        <v>684.93150684931504</v>
      </c>
      <c r="AQ4979">
        <v>0.106752</v>
      </c>
      <c r="AR4979">
        <v>8.9307700000000004E-2</v>
      </c>
      <c r="AS4979">
        <v>5.08493E-2</v>
      </c>
      <c r="AT4979">
        <v>4.0739699999999997E-2</v>
      </c>
      <c r="AU4979">
        <v>4.2315399999999996E-2</v>
      </c>
      <c r="AW4979">
        <v>0.106752</v>
      </c>
      <c r="AX4979">
        <v>8.9307700000000004E-2</v>
      </c>
      <c r="AY4979">
        <v>5.08493E-2</v>
      </c>
      <c r="AZ4979">
        <v>4.0739700000000004E-2</v>
      </c>
      <c r="BA4979">
        <v>4.2315399999999989E-2</v>
      </c>
      <c r="BC4979" s="52">
        <v>100000</v>
      </c>
      <c r="BD4979" s="52">
        <v>100000</v>
      </c>
      <c r="BE4979">
        <v>0</v>
      </c>
      <c r="BF4979">
        <v>0</v>
      </c>
      <c r="BG4979">
        <v>0</v>
      </c>
    </row>
    <row r="4980" spans="1:59">
      <c r="A4980">
        <v>4979</v>
      </c>
      <c r="E4980">
        <v>9795.2054794520554</v>
      </c>
      <c r="K4980">
        <v>4181.1451926905038</v>
      </c>
      <c r="L4980">
        <v>4343.9376926905043</v>
      </c>
      <c r="M4980">
        <v>4506.7301926905038</v>
      </c>
      <c r="N4980">
        <v>4669.5226926905034</v>
      </c>
      <c r="O4980">
        <v>4832.315192690503</v>
      </c>
      <c r="Q4980">
        <v>10871.366169730531</v>
      </c>
      <c r="R4980">
        <v>10577.659195073107</v>
      </c>
      <c r="S4980">
        <v>10283.952220415684</v>
      </c>
      <c r="T4980">
        <v>9990.2452457582604</v>
      </c>
      <c r="U4980">
        <v>9696.5382711008369</v>
      </c>
      <c r="W4980">
        <v>0.46339999999999998</v>
      </c>
      <c r="AB4980">
        <v>1</v>
      </c>
      <c r="AC4980">
        <v>1</v>
      </c>
      <c r="AD4980">
        <v>1</v>
      </c>
      <c r="AE4980">
        <v>1</v>
      </c>
      <c r="AF4980">
        <v>1</v>
      </c>
      <c r="AL4980">
        <v>3.2663376</v>
      </c>
      <c r="AM4980" s="5">
        <v>5.531254768371582</v>
      </c>
      <c r="AN4980">
        <v>570.77625570776252</v>
      </c>
      <c r="AO4980">
        <f t="shared" si="77"/>
        <v>26826.48401826484</v>
      </c>
      <c r="AP4980">
        <v>684.93150684931504</v>
      </c>
      <c r="AQ4980">
        <v>0.106282</v>
      </c>
      <c r="AR4980">
        <v>8.7141499999999997E-2</v>
      </c>
      <c r="AS4980">
        <v>4.9783099999999997E-2</v>
      </c>
      <c r="AT4980">
        <v>4.0307200000000001E-2</v>
      </c>
      <c r="AU4980">
        <v>4.2193700000000001E-2</v>
      </c>
      <c r="AW4980">
        <v>0.106282</v>
      </c>
      <c r="AX4980">
        <v>8.7141499999999997E-2</v>
      </c>
      <c r="AY4980">
        <v>4.9783099999999997E-2</v>
      </c>
      <c r="AZ4980">
        <v>4.0307200000000001E-2</v>
      </c>
      <c r="BA4980">
        <v>4.2193700000000001E-2</v>
      </c>
      <c r="BC4980" s="52">
        <v>100000</v>
      </c>
      <c r="BD4980" s="52">
        <v>100000</v>
      </c>
      <c r="BE4980">
        <v>0</v>
      </c>
      <c r="BF4980">
        <v>0</v>
      </c>
      <c r="BG4980">
        <v>0</v>
      </c>
    </row>
    <row r="4981" spans="1:59">
      <c r="A4981">
        <v>4980</v>
      </c>
      <c r="E4981">
        <v>9795.2054794520554</v>
      </c>
      <c r="K4981">
        <v>4316.611367935292</v>
      </c>
      <c r="L4981">
        <v>4516.6663679352923</v>
      </c>
      <c r="M4981">
        <v>4716.7213679352926</v>
      </c>
      <c r="N4981">
        <v>4916.7763679352929</v>
      </c>
      <c r="O4981">
        <v>5116.8313679352932</v>
      </c>
      <c r="Q4981">
        <v>10269.84074824239</v>
      </c>
      <c r="R4981">
        <v>9992.3849249195227</v>
      </c>
      <c r="S4981">
        <v>9714.9291015966555</v>
      </c>
      <c r="T4981">
        <v>9437.4732782737883</v>
      </c>
      <c r="U4981">
        <v>9160.0174549509211</v>
      </c>
      <c r="W4981">
        <v>0.71553</v>
      </c>
      <c r="AB4981">
        <v>1</v>
      </c>
      <c r="AC4981">
        <v>1</v>
      </c>
      <c r="AD4981">
        <v>1</v>
      </c>
      <c r="AE4981">
        <v>1</v>
      </c>
      <c r="AF4981">
        <v>1</v>
      </c>
      <c r="AL4981">
        <v>2.5850279999999999</v>
      </c>
      <c r="AM4981" s="5">
        <v>5.5824728012084961</v>
      </c>
      <c r="AN4981">
        <v>570.77625570776252</v>
      </c>
      <c r="AO4981">
        <f t="shared" si="77"/>
        <v>26826.48401826484</v>
      </c>
      <c r="AP4981">
        <v>684.93150684931504</v>
      </c>
      <c r="AQ4981">
        <v>0.10628799999999999</v>
      </c>
      <c r="AR4981">
        <v>8.6926400000000001E-2</v>
      </c>
      <c r="AS4981">
        <v>4.9816200000000005E-2</v>
      </c>
      <c r="AT4981">
        <v>4.0357500000000004E-2</v>
      </c>
      <c r="AU4981">
        <v>4.22253E-2</v>
      </c>
      <c r="AW4981">
        <v>0.10628799999999998</v>
      </c>
      <c r="AX4981">
        <v>8.6926400000000001E-2</v>
      </c>
      <c r="AY4981">
        <v>4.9816200000000005E-2</v>
      </c>
      <c r="AZ4981">
        <v>4.0357500000000004E-2</v>
      </c>
      <c r="BA4981">
        <v>4.2225300000000007E-2</v>
      </c>
      <c r="BC4981" s="52">
        <v>100000</v>
      </c>
      <c r="BD4981" s="52">
        <v>100000</v>
      </c>
      <c r="BE4981">
        <v>0</v>
      </c>
      <c r="BF4981">
        <v>0</v>
      </c>
      <c r="BG4981">
        <v>0</v>
      </c>
    </row>
    <row r="4982" spans="1:59">
      <c r="A4982">
        <v>4981</v>
      </c>
      <c r="E4982">
        <v>9795.2054794520554</v>
      </c>
      <c r="K4982">
        <v>4194.325685417024</v>
      </c>
      <c r="L4982">
        <v>4452.155685417024</v>
      </c>
      <c r="M4982">
        <v>4709.9856854170239</v>
      </c>
      <c r="N4982">
        <v>4967.8156854170238</v>
      </c>
      <c r="O4982">
        <v>5225.6456854170237</v>
      </c>
      <c r="Q4982">
        <v>9380.7270237045523</v>
      </c>
      <c r="R4982">
        <v>9127.291999355466</v>
      </c>
      <c r="S4982">
        <v>8873.8569750063798</v>
      </c>
      <c r="T4982">
        <v>8620.4219506572936</v>
      </c>
      <c r="U4982">
        <v>8366.9869263082073</v>
      </c>
      <c r="W4982">
        <v>0.73926999999999998</v>
      </c>
      <c r="AB4982">
        <v>1</v>
      </c>
      <c r="AC4982">
        <v>1</v>
      </c>
      <c r="AD4982">
        <v>1</v>
      </c>
      <c r="AE4982">
        <v>1</v>
      </c>
      <c r="AF4982">
        <v>1</v>
      </c>
      <c r="AL4982">
        <v>1.4776617000000001</v>
      </c>
      <c r="AM4982" s="5">
        <v>5.5674667358398438</v>
      </c>
      <c r="AN4982">
        <v>570.77625570776252</v>
      </c>
      <c r="AO4982">
        <f t="shared" si="77"/>
        <v>26826.48401826484</v>
      </c>
      <c r="AP4982">
        <v>684.93150684931504</v>
      </c>
      <c r="AQ4982">
        <v>0.10617</v>
      </c>
      <c r="AR4982">
        <v>8.6817199999999997E-2</v>
      </c>
      <c r="AS4982">
        <v>4.9784399999999999E-2</v>
      </c>
      <c r="AT4982">
        <v>4.0331499999999999E-2</v>
      </c>
      <c r="AU4982">
        <v>4.2226899999999998E-2</v>
      </c>
      <c r="AW4982">
        <v>0.10617</v>
      </c>
      <c r="AX4982">
        <v>8.6817199999999997E-2</v>
      </c>
      <c r="AY4982">
        <v>4.9784399999999993E-2</v>
      </c>
      <c r="AZ4982">
        <v>4.0331500000000006E-2</v>
      </c>
      <c r="BA4982">
        <v>4.2226899999999998E-2</v>
      </c>
      <c r="BC4982" s="52">
        <v>100000</v>
      </c>
      <c r="BD4982" s="52">
        <v>100000</v>
      </c>
      <c r="BE4982">
        <v>0</v>
      </c>
      <c r="BF4982">
        <v>0</v>
      </c>
      <c r="BG4982">
        <v>0</v>
      </c>
    </row>
    <row r="4983" spans="1:59">
      <c r="A4983">
        <v>4982</v>
      </c>
      <c r="E4983">
        <v>9795.2054794520554</v>
      </c>
      <c r="K4983">
        <v>4050.0725150212224</v>
      </c>
      <c r="L4983">
        <v>4355.7225150212225</v>
      </c>
      <c r="M4983">
        <v>4661.3725150212222</v>
      </c>
      <c r="N4983">
        <v>4967.0225150212218</v>
      </c>
      <c r="O4983">
        <v>5272.6725150212214</v>
      </c>
      <c r="Q4983">
        <v>9137.9076268064455</v>
      </c>
      <c r="R4983">
        <v>8891.0327487232953</v>
      </c>
      <c r="S4983">
        <v>8644.1578706401451</v>
      </c>
      <c r="T4983">
        <v>8397.2829925569949</v>
      </c>
      <c r="U4983">
        <v>8150.4081144738448</v>
      </c>
      <c r="W4983">
        <v>0.66771000000000003</v>
      </c>
      <c r="AB4983">
        <v>1</v>
      </c>
      <c r="AC4983">
        <v>1</v>
      </c>
      <c r="AD4983">
        <v>1</v>
      </c>
      <c r="AE4983">
        <v>1</v>
      </c>
      <c r="AF4983">
        <v>1</v>
      </c>
      <c r="AL4983">
        <v>2.6018474</v>
      </c>
      <c r="AM4983" s="5">
        <v>5.1839847564697266</v>
      </c>
      <c r="AN4983">
        <v>570.77625570776252</v>
      </c>
      <c r="AO4983">
        <f t="shared" si="77"/>
        <v>26826.48401826484</v>
      </c>
      <c r="AP4983">
        <v>684.93150684931504</v>
      </c>
      <c r="AQ4983">
        <v>0.10609</v>
      </c>
      <c r="AR4983">
        <v>8.677710000000001E-2</v>
      </c>
      <c r="AS4983">
        <v>4.9780400000000002E-2</v>
      </c>
      <c r="AT4983">
        <v>4.0345199999999998E-2</v>
      </c>
      <c r="AU4983">
        <v>4.2247199999999999E-2</v>
      </c>
      <c r="AW4983">
        <v>0.10609</v>
      </c>
      <c r="AX4983">
        <v>8.677710000000001E-2</v>
      </c>
      <c r="AY4983">
        <v>4.9780400000000002E-2</v>
      </c>
      <c r="AZ4983">
        <v>4.0345199999999998E-2</v>
      </c>
      <c r="BA4983">
        <v>4.2247199999999999E-2</v>
      </c>
      <c r="BC4983" s="52">
        <v>100000</v>
      </c>
      <c r="BD4983" s="52">
        <v>100000</v>
      </c>
      <c r="BE4983">
        <v>0</v>
      </c>
      <c r="BF4983">
        <v>0</v>
      </c>
      <c r="BG4983">
        <v>0</v>
      </c>
    </row>
    <row r="4984" spans="1:59">
      <c r="A4984">
        <v>4983</v>
      </c>
      <c r="E4984">
        <v>9795.2054794520554</v>
      </c>
      <c r="K4984">
        <v>3758.6371758459468</v>
      </c>
      <c r="L4984">
        <v>4180.4705091792803</v>
      </c>
      <c r="M4984">
        <v>4602.3038425126133</v>
      </c>
      <c r="N4984">
        <v>5024.1371758459463</v>
      </c>
      <c r="O4984">
        <v>5445.9705091792794</v>
      </c>
      <c r="Q4984">
        <v>8611.2284394074577</v>
      </c>
      <c r="R4984">
        <v>8378.5826239967028</v>
      </c>
      <c r="S4984">
        <v>8145.9368085859478</v>
      </c>
      <c r="T4984">
        <v>7913.2909931751929</v>
      </c>
      <c r="U4984">
        <v>7680.6451777644379</v>
      </c>
      <c r="W4984">
        <v>0.51502000000000003</v>
      </c>
      <c r="AB4984">
        <v>1</v>
      </c>
      <c r="AC4984">
        <v>1</v>
      </c>
      <c r="AD4984">
        <v>1</v>
      </c>
      <c r="AE4984">
        <v>1</v>
      </c>
      <c r="AF4984">
        <v>1</v>
      </c>
      <c r="AL4984">
        <v>3.2140715000000002</v>
      </c>
      <c r="AM4984" s="5">
        <v>4.3105454444885254</v>
      </c>
      <c r="AN4984">
        <v>570.77625570776252</v>
      </c>
      <c r="AO4984">
        <f t="shared" si="77"/>
        <v>26826.48401826484</v>
      </c>
      <c r="AP4984">
        <v>684.93150684931504</v>
      </c>
      <c r="AQ4984">
        <v>0.106237</v>
      </c>
      <c r="AR4984">
        <v>8.6916499999999994E-2</v>
      </c>
      <c r="AS4984">
        <v>4.9855499999999997E-2</v>
      </c>
      <c r="AT4984">
        <v>4.0421800000000001E-2</v>
      </c>
      <c r="AU4984">
        <v>4.2311500000000002E-2</v>
      </c>
      <c r="AW4984">
        <v>0.10623700000000001</v>
      </c>
      <c r="AX4984">
        <v>8.6916499999999994E-2</v>
      </c>
      <c r="AY4984">
        <v>4.9855499999999997E-2</v>
      </c>
      <c r="AZ4984">
        <v>4.0421799999999994E-2</v>
      </c>
      <c r="BA4984">
        <v>4.2311500000000002E-2</v>
      </c>
      <c r="BC4984" s="52">
        <v>100000</v>
      </c>
      <c r="BD4984" s="52">
        <v>100000</v>
      </c>
      <c r="BE4984">
        <v>0</v>
      </c>
      <c r="BF4984">
        <v>0</v>
      </c>
      <c r="BG4984">
        <v>0</v>
      </c>
    </row>
    <row r="4985" spans="1:59">
      <c r="A4985">
        <v>4984</v>
      </c>
      <c r="E4985">
        <v>9795.2054794520554</v>
      </c>
      <c r="K4985">
        <v>3763.0306734214537</v>
      </c>
      <c r="L4985">
        <v>4375.5690067547876</v>
      </c>
      <c r="M4985">
        <v>4988.1073400881214</v>
      </c>
      <c r="N4985">
        <v>5600.6456734214553</v>
      </c>
      <c r="O4985">
        <v>6213.1840067547892</v>
      </c>
      <c r="Q4985">
        <v>9164.9801784219853</v>
      </c>
      <c r="R4985">
        <v>8917.3738925139787</v>
      </c>
      <c r="S4985">
        <v>8669.7676066059721</v>
      </c>
      <c r="T4985">
        <v>8422.1613206979655</v>
      </c>
      <c r="U4985">
        <v>8174.5550347899589</v>
      </c>
      <c r="W4985">
        <v>0.45594999999999997</v>
      </c>
      <c r="AB4985">
        <v>1</v>
      </c>
      <c r="AC4985">
        <v>1</v>
      </c>
      <c r="AD4985">
        <v>1</v>
      </c>
      <c r="AE4985">
        <v>1</v>
      </c>
      <c r="AF4985">
        <v>1</v>
      </c>
      <c r="AL4985">
        <v>3.2817227999999998</v>
      </c>
      <c r="AM4985" s="5">
        <v>4.0201902389526367</v>
      </c>
      <c r="AN4985">
        <v>570.77625570776252</v>
      </c>
      <c r="AO4985">
        <f t="shared" si="77"/>
        <v>26826.48401826484</v>
      </c>
      <c r="AP4985">
        <v>684.93150684931504</v>
      </c>
      <c r="AQ4985">
        <v>0.106601</v>
      </c>
      <c r="AR4985">
        <v>8.7316900000000003E-2</v>
      </c>
      <c r="AS4985">
        <v>5.0571599999999994E-2</v>
      </c>
      <c r="AT4985">
        <v>4.0919799999999999E-2</v>
      </c>
      <c r="AU4985">
        <v>4.2553199999999999E-2</v>
      </c>
      <c r="AW4985">
        <v>0.10660099999999999</v>
      </c>
      <c r="AX4985">
        <v>8.7316900000000017E-2</v>
      </c>
      <c r="AY4985">
        <v>5.0571599999999994E-2</v>
      </c>
      <c r="AZ4985">
        <v>4.0919799999999992E-2</v>
      </c>
      <c r="BA4985">
        <v>4.2553199999999999E-2</v>
      </c>
      <c r="BC4985" s="52">
        <v>100000</v>
      </c>
      <c r="BD4985" s="52">
        <v>100000</v>
      </c>
      <c r="BE4985">
        <v>0</v>
      </c>
      <c r="BF4985">
        <v>0</v>
      </c>
      <c r="BG4985">
        <v>0</v>
      </c>
    </row>
    <row r="4986" spans="1:59">
      <c r="A4986">
        <v>4985</v>
      </c>
      <c r="E4986">
        <v>9795.2054794520554</v>
      </c>
      <c r="K4986">
        <v>4110.1169818864801</v>
      </c>
      <c r="L4986">
        <v>4906.8986485531468</v>
      </c>
      <c r="M4986">
        <v>5703.6803152198136</v>
      </c>
      <c r="N4986">
        <v>6500.4619818864803</v>
      </c>
      <c r="O4986">
        <v>7297.2436485531471</v>
      </c>
      <c r="Q4986">
        <v>9680.6132243067295</v>
      </c>
      <c r="R4986">
        <v>9419.0763043868938</v>
      </c>
      <c r="S4986">
        <v>9157.539384467058</v>
      </c>
      <c r="T4986">
        <v>8896.0024645472222</v>
      </c>
      <c r="U4986">
        <v>8634.4655446273864</v>
      </c>
      <c r="W4986">
        <v>0.28117999999999999</v>
      </c>
      <c r="AB4986">
        <v>1</v>
      </c>
      <c r="AC4986">
        <v>1</v>
      </c>
      <c r="AD4986">
        <v>1</v>
      </c>
      <c r="AE4986">
        <v>1</v>
      </c>
      <c r="AF4986">
        <v>1</v>
      </c>
      <c r="AL4986">
        <v>2.9460796999999999</v>
      </c>
      <c r="AM4986" s="5">
        <v>4.3374719619750977</v>
      </c>
      <c r="AN4986">
        <v>570.77625570776252</v>
      </c>
      <c r="AO4986">
        <f t="shared" si="77"/>
        <v>26826.48401826484</v>
      </c>
      <c r="AP4986">
        <v>684.93150684931504</v>
      </c>
      <c r="AQ4986">
        <v>0.10883799999999999</v>
      </c>
      <c r="AR4986">
        <v>0.101977</v>
      </c>
      <c r="AS4986">
        <v>8.7666899999999992E-2</v>
      </c>
      <c r="AT4986">
        <v>4.5133400000000004E-2</v>
      </c>
      <c r="AU4986">
        <v>4.4775599999999999E-2</v>
      </c>
      <c r="AW4986">
        <v>0.10883799999999998</v>
      </c>
      <c r="AX4986">
        <v>0.101977</v>
      </c>
      <c r="AY4986">
        <v>8.7666899999999978E-2</v>
      </c>
      <c r="AZ4986">
        <v>4.5133400000000004E-2</v>
      </c>
      <c r="BA4986">
        <v>4.4775599999999999E-2</v>
      </c>
      <c r="BC4986" s="52">
        <v>100000</v>
      </c>
      <c r="BD4986" s="52">
        <v>100000</v>
      </c>
      <c r="BE4986">
        <v>0</v>
      </c>
      <c r="BF4986">
        <v>0</v>
      </c>
      <c r="BG4986">
        <v>0</v>
      </c>
    </row>
    <row r="4987" spans="1:59">
      <c r="A4987">
        <v>4986</v>
      </c>
      <c r="E4987">
        <v>9795.2054794520554</v>
      </c>
      <c r="K4987">
        <v>4676.1459195309217</v>
      </c>
      <c r="L4987">
        <v>5506.6125861975888</v>
      </c>
      <c r="M4987">
        <v>6337.079252864256</v>
      </c>
      <c r="N4987">
        <v>7167.5459195309231</v>
      </c>
      <c r="O4987">
        <v>7998.0125861975903</v>
      </c>
      <c r="Q4987">
        <v>10110.93823468267</v>
      </c>
      <c r="R4987">
        <v>9837.7754113427163</v>
      </c>
      <c r="S4987">
        <v>9564.612588002763</v>
      </c>
      <c r="T4987">
        <v>9291.4497646628097</v>
      </c>
      <c r="U4987">
        <v>9018.2869413228564</v>
      </c>
      <c r="W4987">
        <v>0.10392</v>
      </c>
      <c r="AB4987">
        <v>1</v>
      </c>
      <c r="AC4987">
        <v>1</v>
      </c>
      <c r="AD4987">
        <v>1</v>
      </c>
      <c r="AE4987">
        <v>1</v>
      </c>
      <c r="AF4987">
        <v>1</v>
      </c>
      <c r="AL4987">
        <v>2.851934</v>
      </c>
      <c r="AM4987" s="5">
        <v>3.382379293441772</v>
      </c>
      <c r="AN4987">
        <v>570.77625570776252</v>
      </c>
      <c r="AO4987">
        <f t="shared" si="77"/>
        <v>26826.48401826484</v>
      </c>
      <c r="AP4987">
        <v>684.93150684931504</v>
      </c>
      <c r="AQ4987">
        <v>0.111425</v>
      </c>
      <c r="AR4987">
        <v>0.10479300000000001</v>
      </c>
      <c r="AS4987">
        <v>9.2927400000000007E-2</v>
      </c>
      <c r="AT4987">
        <v>6.801900000000001E-2</v>
      </c>
      <c r="AU4987">
        <v>5.1213099999999998E-2</v>
      </c>
      <c r="AW4987">
        <v>0.11142499999999998</v>
      </c>
      <c r="AX4987">
        <v>0.10479300000000001</v>
      </c>
      <c r="AY4987">
        <v>9.2927400000000007E-2</v>
      </c>
      <c r="AZ4987">
        <v>6.801900000000001E-2</v>
      </c>
      <c r="BA4987">
        <v>5.1213099999999998E-2</v>
      </c>
      <c r="BC4987" s="52">
        <v>100000</v>
      </c>
      <c r="BD4987" s="52">
        <v>100000</v>
      </c>
      <c r="BE4987">
        <v>0</v>
      </c>
      <c r="BF4987">
        <v>0</v>
      </c>
      <c r="BG4987">
        <v>0</v>
      </c>
    </row>
    <row r="4988" spans="1:59">
      <c r="A4988">
        <v>4987</v>
      </c>
      <c r="E4988">
        <v>9795.2054794520554</v>
      </c>
      <c r="K4988">
        <v>5070.096202134685</v>
      </c>
      <c r="L4988">
        <v>5840.3962021346852</v>
      </c>
      <c r="M4988">
        <v>6610.6962021346853</v>
      </c>
      <c r="N4988">
        <v>7380.9962021346855</v>
      </c>
      <c r="O4988">
        <v>8151.2962021346857</v>
      </c>
      <c r="Q4988">
        <v>11173.005390616499</v>
      </c>
      <c r="R4988">
        <v>10871.149160195268</v>
      </c>
      <c r="S4988">
        <v>10569.292929774036</v>
      </c>
      <c r="T4988">
        <v>10267.436699352804</v>
      </c>
      <c r="U4988">
        <v>9965.5804689315719</v>
      </c>
      <c r="W4988">
        <v>2.0539999999999999E-2</v>
      </c>
      <c r="AB4988">
        <v>1</v>
      </c>
      <c r="AC4988">
        <v>1</v>
      </c>
      <c r="AD4988">
        <v>1</v>
      </c>
      <c r="AE4988">
        <v>1</v>
      </c>
      <c r="AF4988">
        <v>1</v>
      </c>
      <c r="AL4988">
        <v>3.4414205999999998</v>
      </c>
      <c r="AM4988" s="5">
        <v>3.1297605037689209</v>
      </c>
      <c r="AN4988">
        <v>570.77625570776252</v>
      </c>
      <c r="AO4988">
        <f t="shared" si="77"/>
        <v>26826.48401826484</v>
      </c>
      <c r="AP4988">
        <v>684.93150684931504</v>
      </c>
      <c r="AQ4988">
        <v>0.11182399999999999</v>
      </c>
      <c r="AR4988">
        <v>0.114801</v>
      </c>
      <c r="AS4988">
        <v>0.10061</v>
      </c>
      <c r="AT4988">
        <v>0.103676</v>
      </c>
      <c r="AU4988">
        <v>5.7296300000000001E-2</v>
      </c>
      <c r="AW4988">
        <v>0.11182399999999999</v>
      </c>
      <c r="AX4988">
        <v>0.114801</v>
      </c>
      <c r="AY4988">
        <v>0.10061000000000002</v>
      </c>
      <c r="AZ4988">
        <v>0.103676</v>
      </c>
      <c r="BA4988">
        <v>5.7296300000000008E-2</v>
      </c>
      <c r="BC4988" s="52">
        <v>100000</v>
      </c>
      <c r="BD4988" s="52">
        <v>100000</v>
      </c>
      <c r="BE4988">
        <v>0</v>
      </c>
      <c r="BF4988">
        <v>0</v>
      </c>
      <c r="BG4988">
        <v>0</v>
      </c>
    </row>
    <row r="4989" spans="1:59">
      <c r="A4989">
        <v>4988</v>
      </c>
      <c r="E4989">
        <v>9795.2054794520554</v>
      </c>
      <c r="K4989">
        <v>5057.6479590040826</v>
      </c>
      <c r="L4989">
        <v>5699.2529590040831</v>
      </c>
      <c r="M4989">
        <v>6340.8579590040827</v>
      </c>
      <c r="N4989">
        <v>6982.4629590040822</v>
      </c>
      <c r="O4989">
        <v>7624.0679590040818</v>
      </c>
      <c r="Q4989">
        <v>11546.486069269589</v>
      </c>
      <c r="R4989">
        <v>11234.539673886404</v>
      </c>
      <c r="S4989">
        <v>10922.59327850322</v>
      </c>
      <c r="T4989">
        <v>10610.646883120036</v>
      </c>
      <c r="U4989">
        <v>10298.700487736853</v>
      </c>
      <c r="W4989">
        <v>0</v>
      </c>
      <c r="AB4989">
        <v>1</v>
      </c>
      <c r="AC4989">
        <v>1</v>
      </c>
      <c r="AD4989">
        <v>1</v>
      </c>
      <c r="AE4989">
        <v>1</v>
      </c>
      <c r="AF4989">
        <v>1</v>
      </c>
      <c r="AL4989">
        <v>4.0064025000000001</v>
      </c>
      <c r="AM4989" s="5">
        <v>4.1852545738220206</v>
      </c>
      <c r="AN4989">
        <v>570.77625570776252</v>
      </c>
      <c r="AO4989">
        <f t="shared" si="77"/>
        <v>26826.48401826484</v>
      </c>
      <c r="AP4989">
        <v>684.93150684931504</v>
      </c>
      <c r="AQ4989">
        <v>0.11182399999999999</v>
      </c>
      <c r="AR4989">
        <v>0.114941</v>
      </c>
      <c r="AS4989">
        <v>0.100468</v>
      </c>
      <c r="AT4989">
        <v>0.10480100000000001</v>
      </c>
      <c r="AU4989">
        <v>6.8136500000000003E-2</v>
      </c>
      <c r="AW4989">
        <v>0.11182399999999999</v>
      </c>
      <c r="AX4989">
        <v>0.114941</v>
      </c>
      <c r="AY4989">
        <v>0.10046799999999999</v>
      </c>
      <c r="AZ4989">
        <v>0.10480100000000002</v>
      </c>
      <c r="BA4989">
        <v>6.8136500000000003E-2</v>
      </c>
      <c r="BC4989" s="52">
        <v>100000</v>
      </c>
      <c r="BD4989" s="52">
        <v>100000</v>
      </c>
      <c r="BE4989">
        <v>0</v>
      </c>
      <c r="BF4989">
        <v>0</v>
      </c>
      <c r="BG4989">
        <v>0</v>
      </c>
    </row>
    <row r="4990" spans="1:59">
      <c r="A4990">
        <v>4989</v>
      </c>
      <c r="E4990">
        <v>9795.2054794520554</v>
      </c>
      <c r="K4990">
        <v>4955.1330155755941</v>
      </c>
      <c r="L4990">
        <v>5478.8505155755938</v>
      </c>
      <c r="M4990">
        <v>6002.5680155755936</v>
      </c>
      <c r="N4990">
        <v>6526.2855155755933</v>
      </c>
      <c r="O4990">
        <v>7050.0030155755931</v>
      </c>
      <c r="Q4990">
        <v>10673.900019078599</v>
      </c>
      <c r="R4990">
        <v>10385.527902582806</v>
      </c>
      <c r="S4990">
        <v>10097.155786087013</v>
      </c>
      <c r="T4990">
        <v>9808.7836695912192</v>
      </c>
      <c r="U4990">
        <v>9520.4115530954259</v>
      </c>
      <c r="W4990">
        <v>0</v>
      </c>
      <c r="AB4990">
        <v>1</v>
      </c>
      <c r="AC4990">
        <v>1</v>
      </c>
      <c r="AD4990">
        <v>1</v>
      </c>
      <c r="AE4990">
        <v>1</v>
      </c>
      <c r="AF4990">
        <v>1</v>
      </c>
      <c r="AL4990">
        <v>2.865821</v>
      </c>
      <c r="AM4990" s="5">
        <v>4.5587291717529297</v>
      </c>
      <c r="AN4990">
        <v>570.77625570776252</v>
      </c>
      <c r="AO4990">
        <f t="shared" si="77"/>
        <v>26826.48401826484</v>
      </c>
      <c r="AP4990">
        <v>684.93150684931504</v>
      </c>
      <c r="AQ4990">
        <v>0.111433</v>
      </c>
      <c r="AR4990">
        <v>0.108984</v>
      </c>
      <c r="AS4990">
        <v>0.100387</v>
      </c>
      <c r="AT4990">
        <v>0.103842</v>
      </c>
      <c r="AU4990">
        <v>6.8245E-2</v>
      </c>
      <c r="AW4990">
        <v>0.11143299999999999</v>
      </c>
      <c r="AX4990">
        <v>0.10898400000000001</v>
      </c>
      <c r="AY4990">
        <v>0.10038699999999999</v>
      </c>
      <c r="AZ4990">
        <v>0.103842</v>
      </c>
      <c r="BA4990">
        <v>6.8245E-2</v>
      </c>
      <c r="BC4990" s="52">
        <v>100000</v>
      </c>
      <c r="BD4990" s="52">
        <v>100000</v>
      </c>
      <c r="BE4990">
        <v>0</v>
      </c>
      <c r="BF4990">
        <v>0</v>
      </c>
      <c r="BG4990">
        <v>0</v>
      </c>
    </row>
    <row r="4991" spans="1:59">
      <c r="A4991">
        <v>4990</v>
      </c>
      <c r="E4991">
        <v>9795.2054794520554</v>
      </c>
      <c r="K4991">
        <v>4769.8738678083964</v>
      </c>
      <c r="L4991">
        <v>5244.7797011417297</v>
      </c>
      <c r="M4991">
        <v>5719.6855344750629</v>
      </c>
      <c r="N4991">
        <v>6194.5913678083962</v>
      </c>
      <c r="O4991">
        <v>6669.4972011417294</v>
      </c>
      <c r="Q4991">
        <v>8426.1995824401856</v>
      </c>
      <c r="R4991">
        <v>8198.5526122218071</v>
      </c>
      <c r="S4991">
        <v>7970.9056420034285</v>
      </c>
      <c r="T4991">
        <v>7743.25867178505</v>
      </c>
      <c r="U4991">
        <v>7515.6117015666714</v>
      </c>
      <c r="W4991">
        <v>0</v>
      </c>
      <c r="AB4991">
        <v>1</v>
      </c>
      <c r="AC4991">
        <v>1</v>
      </c>
      <c r="AD4991">
        <v>1</v>
      </c>
      <c r="AE4991">
        <v>1</v>
      </c>
      <c r="AF4991">
        <v>1</v>
      </c>
      <c r="AL4991">
        <v>1.5858274999999999</v>
      </c>
      <c r="AM4991" s="5">
        <v>5.9231166839599609</v>
      </c>
      <c r="AN4991">
        <v>570.77625570776252</v>
      </c>
      <c r="AO4991">
        <f t="shared" si="77"/>
        <v>26826.48401826484</v>
      </c>
      <c r="AP4991">
        <v>684.93150684931504</v>
      </c>
      <c r="AQ4991">
        <v>0.111446</v>
      </c>
      <c r="AR4991">
        <v>0.10534399999999999</v>
      </c>
      <c r="AS4991">
        <v>9.4550999999999996E-2</v>
      </c>
      <c r="AT4991">
        <v>9.7856300000000007E-2</v>
      </c>
      <c r="AU4991">
        <v>6.0231900000000005E-2</v>
      </c>
      <c r="AW4991">
        <v>0.111446</v>
      </c>
      <c r="AX4991">
        <v>0.10534399999999998</v>
      </c>
      <c r="AY4991">
        <v>9.4550999999999982E-2</v>
      </c>
      <c r="AZ4991">
        <v>9.7856299999999993E-2</v>
      </c>
      <c r="BA4991">
        <v>6.0231900000000005E-2</v>
      </c>
      <c r="BC4991" s="52">
        <v>100000</v>
      </c>
      <c r="BD4991" s="52">
        <v>100000</v>
      </c>
      <c r="BE4991">
        <v>0</v>
      </c>
      <c r="BF4991">
        <v>0</v>
      </c>
      <c r="BG4991">
        <v>0</v>
      </c>
    </row>
    <row r="4992" spans="1:59">
      <c r="A4992">
        <v>4991</v>
      </c>
      <c r="E4992">
        <v>9795.2054794520554</v>
      </c>
      <c r="K4992">
        <v>3467.9340862665899</v>
      </c>
      <c r="L4992">
        <v>3841.4515862665899</v>
      </c>
      <c r="M4992">
        <v>4214.9690862665902</v>
      </c>
      <c r="N4992">
        <v>4588.4865862665902</v>
      </c>
      <c r="O4992">
        <v>4962.0040862665901</v>
      </c>
      <c r="Q4992">
        <v>4716.908043656339</v>
      </c>
      <c r="R4992">
        <v>4589.4733911591502</v>
      </c>
      <c r="S4992">
        <v>4462.0387386619614</v>
      </c>
      <c r="T4992">
        <v>4334.6040861647725</v>
      </c>
      <c r="U4992">
        <v>4207.1694336675837</v>
      </c>
      <c r="W4992">
        <v>0</v>
      </c>
      <c r="AB4992">
        <v>1</v>
      </c>
      <c r="AC4992">
        <v>1</v>
      </c>
      <c r="AD4992">
        <v>1</v>
      </c>
      <c r="AE4992">
        <v>1</v>
      </c>
      <c r="AF4992">
        <v>1</v>
      </c>
      <c r="AL4992">
        <v>0.79514879999999999</v>
      </c>
      <c r="AM4992" s="5">
        <v>6.619025707244873</v>
      </c>
      <c r="AN4992">
        <v>570.77625570776252</v>
      </c>
      <c r="AO4992">
        <f t="shared" si="77"/>
        <v>26826.48401826484</v>
      </c>
      <c r="AP4992">
        <v>684.93150684931504</v>
      </c>
      <c r="AQ4992">
        <v>0.11091200000000001</v>
      </c>
      <c r="AR4992">
        <v>0.104869</v>
      </c>
      <c r="AS4992">
        <v>9.2676700000000001E-2</v>
      </c>
      <c r="AT4992">
        <v>6.83116E-2</v>
      </c>
      <c r="AU4992">
        <v>5.3733900000000001E-2</v>
      </c>
      <c r="AW4992">
        <v>0.110912</v>
      </c>
      <c r="AX4992">
        <v>0.104869</v>
      </c>
      <c r="AY4992">
        <v>9.2676699999999987E-2</v>
      </c>
      <c r="AZ4992">
        <v>6.83116E-2</v>
      </c>
      <c r="BA4992">
        <v>5.3733900000000001E-2</v>
      </c>
      <c r="BC4992" s="52">
        <v>100000</v>
      </c>
      <c r="BD4992" s="52">
        <v>100000</v>
      </c>
      <c r="BE4992">
        <v>0</v>
      </c>
      <c r="BF4992">
        <v>0</v>
      </c>
      <c r="BG4992">
        <v>0</v>
      </c>
    </row>
    <row r="4993" spans="1:59">
      <c r="A4993">
        <v>4992</v>
      </c>
      <c r="E4993">
        <v>9795.2054794520554</v>
      </c>
      <c r="K4993">
        <v>2481.2269703057787</v>
      </c>
      <c r="L4993">
        <v>2692.9694703057785</v>
      </c>
      <c r="M4993">
        <v>2904.7119703057783</v>
      </c>
      <c r="N4993">
        <v>3116.4544703057782</v>
      </c>
      <c r="O4993">
        <v>3328.196970305778</v>
      </c>
      <c r="Q4993">
        <v>3338.76518959738</v>
      </c>
      <c r="R4993">
        <v>3248.563223118349</v>
      </c>
      <c r="S4993">
        <v>3158.3612566393185</v>
      </c>
      <c r="T4993">
        <v>3068.159290160288</v>
      </c>
      <c r="U4993">
        <v>2977.9573236812575</v>
      </c>
      <c r="W4993">
        <v>0</v>
      </c>
      <c r="AB4993">
        <v>1</v>
      </c>
      <c r="AC4993">
        <v>1</v>
      </c>
      <c r="AD4993">
        <v>1</v>
      </c>
      <c r="AE4993">
        <v>1</v>
      </c>
      <c r="AF4993">
        <v>1</v>
      </c>
      <c r="AL4993">
        <v>0.46933636000000001</v>
      </c>
      <c r="AM4993" s="5">
        <v>6.9443774223327637</v>
      </c>
      <c r="AN4993">
        <v>570.77625570776252</v>
      </c>
      <c r="AO4993">
        <f t="shared" si="77"/>
        <v>26826.48401826484</v>
      </c>
      <c r="AP4993">
        <v>684.93150684931504</v>
      </c>
      <c r="AQ4993">
        <v>0.10826000000000001</v>
      </c>
      <c r="AR4993">
        <v>0.104367</v>
      </c>
      <c r="AS4993">
        <v>9.25174E-2</v>
      </c>
      <c r="AT4993">
        <v>6.8184499999999995E-2</v>
      </c>
      <c r="AU4993">
        <v>5.3643000000000003E-2</v>
      </c>
      <c r="AW4993">
        <v>0.10826000000000001</v>
      </c>
      <c r="AX4993">
        <v>0.104367</v>
      </c>
      <c r="AY4993">
        <v>9.2517400000000014E-2</v>
      </c>
      <c r="AZ4993">
        <v>6.8184499999999995E-2</v>
      </c>
      <c r="BA4993">
        <v>5.364300000000001E-2</v>
      </c>
      <c r="BC4993" s="52">
        <v>100000</v>
      </c>
      <c r="BD4993" s="52">
        <v>100000</v>
      </c>
      <c r="BE4993">
        <v>0</v>
      </c>
      <c r="BF4993">
        <v>0</v>
      </c>
      <c r="BG4993">
        <v>0</v>
      </c>
    </row>
    <row r="4994" spans="1:59">
      <c r="A4994">
        <v>4993</v>
      </c>
      <c r="E4994">
        <v>9795.2054794520554</v>
      </c>
      <c r="K4994">
        <v>2060.7296921966799</v>
      </c>
      <c r="L4994">
        <v>2161.04469219668</v>
      </c>
      <c r="M4994">
        <v>2261.35969219668</v>
      </c>
      <c r="N4994">
        <v>2361.6746921966801</v>
      </c>
      <c r="O4994">
        <v>2461.9896921966802</v>
      </c>
      <c r="Q4994">
        <v>3601.027031986886</v>
      </c>
      <c r="R4994">
        <v>3503.7396511907054</v>
      </c>
      <c r="S4994">
        <v>3406.4522703945249</v>
      </c>
      <c r="T4994">
        <v>3309.1648895983444</v>
      </c>
      <c r="U4994">
        <v>3211.8775088021639</v>
      </c>
      <c r="W4994">
        <v>0</v>
      </c>
      <c r="AB4994">
        <v>1</v>
      </c>
      <c r="AC4994">
        <v>1</v>
      </c>
      <c r="AD4994">
        <v>1</v>
      </c>
      <c r="AE4994">
        <v>1</v>
      </c>
      <c r="AF4994">
        <v>1</v>
      </c>
      <c r="AL4994">
        <v>0.84901720000000003</v>
      </c>
      <c r="AM4994" s="5">
        <v>7.6045355796813956</v>
      </c>
      <c r="AN4994">
        <v>570.77625570776252</v>
      </c>
      <c r="AO4994">
        <f t="shared" si="77"/>
        <v>26826.48401826484</v>
      </c>
      <c r="AP4994">
        <v>684.93150684931504</v>
      </c>
      <c r="AQ4994">
        <v>0.10806499999999999</v>
      </c>
      <c r="AR4994">
        <v>0.10436100000000001</v>
      </c>
      <c r="AS4994">
        <v>9.25285E-2</v>
      </c>
      <c r="AT4994">
        <v>6.8205699999999994E-2</v>
      </c>
      <c r="AU4994">
        <v>5.3641300000000003E-2</v>
      </c>
      <c r="AW4994">
        <v>0.10806500000000001</v>
      </c>
      <c r="AX4994">
        <v>0.10436100000000002</v>
      </c>
      <c r="AY4994">
        <v>9.25285E-2</v>
      </c>
      <c r="AZ4994">
        <v>6.8205699999999994E-2</v>
      </c>
      <c r="BA4994">
        <v>5.3641300000000003E-2</v>
      </c>
      <c r="BC4994" s="52">
        <v>100000</v>
      </c>
      <c r="BD4994" s="52">
        <v>100000</v>
      </c>
      <c r="BE4994">
        <v>0</v>
      </c>
      <c r="BF4994">
        <v>0</v>
      </c>
      <c r="BG4994">
        <v>0</v>
      </c>
    </row>
    <row r="4995" spans="1:59">
      <c r="A4995">
        <v>4994</v>
      </c>
      <c r="E4995">
        <v>9795.2054794520554</v>
      </c>
      <c r="K4995">
        <v>1901.7612090090943</v>
      </c>
      <c r="L4995">
        <v>1951.0937090090943</v>
      </c>
      <c r="M4995">
        <v>2000.4262090090942</v>
      </c>
      <c r="N4995">
        <v>2049.7587090090942</v>
      </c>
      <c r="O4995">
        <v>2099.0912090090942</v>
      </c>
      <c r="Q4995">
        <v>3506.1320807331522</v>
      </c>
      <c r="R4995">
        <v>3411.4084353474691</v>
      </c>
      <c r="S4995">
        <v>3316.684789961786</v>
      </c>
      <c r="T4995">
        <v>3221.9611445761029</v>
      </c>
      <c r="U4995">
        <v>3127.2374991904198</v>
      </c>
      <c r="W4995">
        <v>0</v>
      </c>
      <c r="AB4995">
        <v>1</v>
      </c>
      <c r="AC4995">
        <v>1</v>
      </c>
      <c r="AD4995">
        <v>1</v>
      </c>
      <c r="AE4995">
        <v>1</v>
      </c>
      <c r="AF4995">
        <v>1</v>
      </c>
      <c r="AL4995">
        <v>1.3337741000000001</v>
      </c>
      <c r="AM4995" s="5">
        <v>7.6241283416748047</v>
      </c>
      <c r="AN4995">
        <v>570.77625570776252</v>
      </c>
      <c r="AO4995">
        <f t="shared" ref="AO4995:AO5058" si="78">235000000/8760</f>
        <v>26826.48401826484</v>
      </c>
      <c r="AP4995">
        <v>684.93150684931504</v>
      </c>
      <c r="AQ4995">
        <v>0.108038</v>
      </c>
      <c r="AR4995">
        <v>0.10436100000000001</v>
      </c>
      <c r="AS4995">
        <v>9.2553299999999991E-2</v>
      </c>
      <c r="AT4995">
        <v>6.8219700000000008E-2</v>
      </c>
      <c r="AU4995">
        <v>5.3657299999999998E-2</v>
      </c>
      <c r="AW4995">
        <v>0.10803800000000001</v>
      </c>
      <c r="AX4995">
        <v>0.10436100000000002</v>
      </c>
      <c r="AY4995">
        <v>9.2553299999999991E-2</v>
      </c>
      <c r="AZ4995">
        <v>6.8219700000000008E-2</v>
      </c>
      <c r="BA4995">
        <v>5.3657300000000005E-2</v>
      </c>
      <c r="BC4995" s="52">
        <v>100000</v>
      </c>
      <c r="BD4995" s="52">
        <v>100000</v>
      </c>
      <c r="BE4995">
        <v>0</v>
      </c>
      <c r="BF4995">
        <v>0</v>
      </c>
      <c r="BG4995">
        <v>0</v>
      </c>
    </row>
    <row r="4996" spans="1:59">
      <c r="A4996">
        <v>4995</v>
      </c>
      <c r="E4996">
        <v>9795.2054794520554</v>
      </c>
      <c r="K4996">
        <v>1855.6090687288272</v>
      </c>
      <c r="L4996">
        <v>1895.8940687288273</v>
      </c>
      <c r="M4996">
        <v>1936.1790687288274</v>
      </c>
      <c r="N4996">
        <v>1976.4640687288274</v>
      </c>
      <c r="O4996">
        <v>2016.7490687288275</v>
      </c>
      <c r="Q4996">
        <v>4441.046298990459</v>
      </c>
      <c r="R4996">
        <v>4321.0644822057639</v>
      </c>
      <c r="S4996">
        <v>4201.0826654210687</v>
      </c>
      <c r="T4996">
        <v>4081.1008486363735</v>
      </c>
      <c r="U4996">
        <v>3961.1190318516783</v>
      </c>
      <c r="W4996">
        <v>0</v>
      </c>
      <c r="AB4996">
        <v>1</v>
      </c>
      <c r="AC4996">
        <v>1</v>
      </c>
      <c r="AD4996">
        <v>1</v>
      </c>
      <c r="AE4996">
        <v>1</v>
      </c>
      <c r="AF4996">
        <v>1</v>
      </c>
      <c r="AL4996">
        <v>1.1047792000000001</v>
      </c>
      <c r="AM4996" s="5">
        <v>8.2165927886962891</v>
      </c>
      <c r="AN4996">
        <v>570.77625570776252</v>
      </c>
      <c r="AO4996">
        <f t="shared" si="78"/>
        <v>26826.48401826484</v>
      </c>
      <c r="AP4996">
        <v>684.93150684931504</v>
      </c>
      <c r="AQ4996">
        <v>0.108038</v>
      </c>
      <c r="AR4996">
        <v>0.10434499999999999</v>
      </c>
      <c r="AS4996">
        <v>9.2478900000000003E-2</v>
      </c>
      <c r="AT4996">
        <v>6.8137299999999998E-2</v>
      </c>
      <c r="AU4996">
        <v>5.3675400000000005E-2</v>
      </c>
      <c r="AW4996">
        <v>0.10803800000000001</v>
      </c>
      <c r="AX4996">
        <v>0.10434500000000001</v>
      </c>
      <c r="AY4996">
        <v>9.2478900000000017E-2</v>
      </c>
      <c r="AZ4996">
        <v>6.8137299999999998E-2</v>
      </c>
      <c r="BA4996">
        <v>5.3675399999999998E-2</v>
      </c>
      <c r="BC4996" s="52">
        <v>100000</v>
      </c>
      <c r="BD4996" s="52">
        <v>100000</v>
      </c>
      <c r="BE4996">
        <v>0</v>
      </c>
      <c r="BF4996">
        <v>0</v>
      </c>
      <c r="BG4996">
        <v>0</v>
      </c>
    </row>
    <row r="4997" spans="1:59">
      <c r="A4997">
        <v>4996</v>
      </c>
      <c r="E4997">
        <v>9795.2054794520554</v>
      </c>
      <c r="K4997">
        <v>1890.0400305252169</v>
      </c>
      <c r="L4997">
        <v>1931.1500305252171</v>
      </c>
      <c r="M4997">
        <v>1972.2600305252172</v>
      </c>
      <c r="N4997">
        <v>2013.3700305252173</v>
      </c>
      <c r="O4997">
        <v>2054.4800305252174</v>
      </c>
      <c r="Q4997">
        <v>7122.3792881259178</v>
      </c>
      <c r="R4997">
        <v>6929.9570637892457</v>
      </c>
      <c r="S4997">
        <v>6737.5348394525736</v>
      </c>
      <c r="T4997">
        <v>6545.1126151159015</v>
      </c>
      <c r="U4997">
        <v>6352.6903907792293</v>
      </c>
      <c r="W4997">
        <v>0</v>
      </c>
      <c r="AB4997">
        <v>1</v>
      </c>
      <c r="AC4997">
        <v>1</v>
      </c>
      <c r="AD4997">
        <v>1</v>
      </c>
      <c r="AE4997">
        <v>1</v>
      </c>
      <c r="AF4997">
        <v>1</v>
      </c>
      <c r="AL4997">
        <v>1.7724896999999999</v>
      </c>
      <c r="AM4997" s="5">
        <v>11.48634243011475</v>
      </c>
      <c r="AN4997">
        <v>570.77625570776252</v>
      </c>
      <c r="AO4997">
        <f t="shared" si="78"/>
        <v>26826.48401826484</v>
      </c>
      <c r="AP4997">
        <v>684.93150684931504</v>
      </c>
      <c r="AQ4997">
        <v>0.10539900000000001</v>
      </c>
      <c r="AR4997">
        <v>9.4281299999999998E-2</v>
      </c>
      <c r="AS4997">
        <v>5.9745300000000001E-2</v>
      </c>
      <c r="AT4997">
        <v>4.7749E-2</v>
      </c>
      <c r="AU4997">
        <v>4.6289400000000001E-2</v>
      </c>
      <c r="AW4997">
        <v>0.10539900000000001</v>
      </c>
      <c r="AX4997">
        <v>9.4281299999999998E-2</v>
      </c>
      <c r="AY4997">
        <v>5.9745300000000001E-2</v>
      </c>
      <c r="AZ4997">
        <v>4.7749E-2</v>
      </c>
      <c r="BA4997">
        <v>4.6289399999999994E-2</v>
      </c>
      <c r="BC4997" s="52">
        <v>100000</v>
      </c>
      <c r="BD4997" s="52">
        <v>100000</v>
      </c>
      <c r="BE4997">
        <v>0</v>
      </c>
      <c r="BF4997">
        <v>0</v>
      </c>
      <c r="BG4997">
        <v>0</v>
      </c>
    </row>
    <row r="4998" spans="1:59">
      <c r="A4998">
        <v>4997</v>
      </c>
      <c r="E4998">
        <v>9795.2054794520554</v>
      </c>
      <c r="K4998">
        <v>2373.538642985156</v>
      </c>
      <c r="L4998">
        <v>2412.8611429851562</v>
      </c>
      <c r="M4998">
        <v>2452.1836429851564</v>
      </c>
      <c r="N4998">
        <v>2491.5061429851567</v>
      </c>
      <c r="O4998">
        <v>2530.8286429851569</v>
      </c>
      <c r="Q4998">
        <v>13381.001539053221</v>
      </c>
      <c r="R4998">
        <v>13019.492835380983</v>
      </c>
      <c r="S4998">
        <v>12657.984131708745</v>
      </c>
      <c r="T4998">
        <v>12296.475428036507</v>
      </c>
      <c r="U4998">
        <v>11934.966724364269</v>
      </c>
      <c r="W4998">
        <v>0</v>
      </c>
      <c r="AB4998">
        <v>1</v>
      </c>
      <c r="AC4998">
        <v>1</v>
      </c>
      <c r="AD4998">
        <v>1</v>
      </c>
      <c r="AE4998">
        <v>1</v>
      </c>
      <c r="AF4998">
        <v>1</v>
      </c>
      <c r="AL4998">
        <v>2.0887791999999998</v>
      </c>
      <c r="AM4998" s="5">
        <v>8.6355657577514648</v>
      </c>
      <c r="AN4998">
        <v>570.77625570776252</v>
      </c>
      <c r="AO4998">
        <f t="shared" si="78"/>
        <v>26826.48401826484</v>
      </c>
      <c r="AP4998">
        <v>684.93150684931504</v>
      </c>
      <c r="AQ4998">
        <v>0.105404</v>
      </c>
      <c r="AR4998">
        <v>9.4493399999999991E-2</v>
      </c>
      <c r="AS4998">
        <v>6.4649499999999999E-2</v>
      </c>
      <c r="AT4998">
        <v>5.1573799999999996E-2</v>
      </c>
      <c r="AU4998">
        <v>4.7292000000000001E-2</v>
      </c>
      <c r="AW4998">
        <v>0.10540399999999998</v>
      </c>
      <c r="AX4998">
        <v>9.4493399999999991E-2</v>
      </c>
      <c r="AY4998">
        <v>6.4649499999999999E-2</v>
      </c>
      <c r="AZ4998">
        <v>5.1573799999999989E-2</v>
      </c>
      <c r="BA4998">
        <v>4.7292000000000001E-2</v>
      </c>
      <c r="BC4998" s="52">
        <v>100000</v>
      </c>
      <c r="BD4998" s="52">
        <v>100000</v>
      </c>
      <c r="BE4998">
        <v>0</v>
      </c>
      <c r="BF4998">
        <v>0</v>
      </c>
      <c r="BG4998">
        <v>0</v>
      </c>
    </row>
    <row r="4999" spans="1:59">
      <c r="A4999">
        <v>4998</v>
      </c>
      <c r="E4999">
        <v>9795.2054794520554</v>
      </c>
      <c r="K4999">
        <v>3188.1605476146296</v>
      </c>
      <c r="L4999">
        <v>3230.5080476146295</v>
      </c>
      <c r="M4999">
        <v>3272.8555476146294</v>
      </c>
      <c r="N4999">
        <v>3315.2030476146292</v>
      </c>
      <c r="O4999">
        <v>3357.5505476146291</v>
      </c>
      <c r="Q4999">
        <v>15792.925433761029</v>
      </c>
      <c r="R4999">
        <v>15366.254829895444</v>
      </c>
      <c r="S4999">
        <v>14939.58422602986</v>
      </c>
      <c r="T4999">
        <v>14512.913622164275</v>
      </c>
      <c r="U4999">
        <v>14086.24301829869</v>
      </c>
      <c r="W4999">
        <v>3.5630000000000002E-2</v>
      </c>
      <c r="AB4999">
        <v>1</v>
      </c>
      <c r="AC4999">
        <v>1</v>
      </c>
      <c r="AD4999">
        <v>1</v>
      </c>
      <c r="AE4999">
        <v>1</v>
      </c>
      <c r="AF4999">
        <v>1</v>
      </c>
      <c r="AL4999">
        <v>3.1714582</v>
      </c>
      <c r="AM4999" s="5">
        <v>10.066914558410639</v>
      </c>
      <c r="AN4999">
        <v>570.77625570776252</v>
      </c>
      <c r="AO4999">
        <f t="shared" si="78"/>
        <v>26826.48401826484</v>
      </c>
      <c r="AP4999">
        <v>684.93150684931504</v>
      </c>
      <c r="AQ4999">
        <v>0.10636799999999999</v>
      </c>
      <c r="AR4999">
        <v>9.5583799999999997E-2</v>
      </c>
      <c r="AS4999">
        <v>7.21218E-2</v>
      </c>
      <c r="AT4999">
        <v>5.2402500000000005E-2</v>
      </c>
      <c r="AU4999">
        <v>4.74242E-2</v>
      </c>
      <c r="AW4999">
        <v>0.106368</v>
      </c>
      <c r="AX4999">
        <v>9.5583799999999983E-2</v>
      </c>
      <c r="AY4999">
        <v>7.21218E-2</v>
      </c>
      <c r="AZ4999">
        <v>5.2402500000000005E-2</v>
      </c>
      <c r="BA4999">
        <v>4.74242E-2</v>
      </c>
      <c r="BC4999" s="52">
        <v>100000</v>
      </c>
      <c r="BD4999" s="52">
        <v>100000</v>
      </c>
      <c r="BE4999">
        <v>0</v>
      </c>
      <c r="BF4999">
        <v>0</v>
      </c>
      <c r="BG4999">
        <v>0</v>
      </c>
    </row>
    <row r="5000" spans="1:59">
      <c r="A5000">
        <v>4999</v>
      </c>
      <c r="E5000">
        <v>9795.2054794520554</v>
      </c>
      <c r="K5000">
        <v>3728.0673315282279</v>
      </c>
      <c r="L5000">
        <v>3768.9023315282279</v>
      </c>
      <c r="M5000">
        <v>3809.737331528228</v>
      </c>
      <c r="N5000">
        <v>3850.572331528228</v>
      </c>
      <c r="O5000">
        <v>3891.407331528228</v>
      </c>
      <c r="Q5000">
        <v>16095.700480528911</v>
      </c>
      <c r="R5000">
        <v>15660.84993491682</v>
      </c>
      <c r="S5000">
        <v>15225.999389304729</v>
      </c>
      <c r="T5000">
        <v>14791.148843692637</v>
      </c>
      <c r="U5000">
        <v>14356.298298080546</v>
      </c>
      <c r="W5000">
        <v>0.11705</v>
      </c>
      <c r="AB5000">
        <v>1</v>
      </c>
      <c r="AC5000">
        <v>1</v>
      </c>
      <c r="AD5000">
        <v>1</v>
      </c>
      <c r="AE5000">
        <v>1</v>
      </c>
      <c r="AF5000">
        <v>1</v>
      </c>
      <c r="AL5000">
        <v>3.2315744999999998</v>
      </c>
      <c r="AM5000" s="5">
        <v>12.820327758789061</v>
      </c>
      <c r="AN5000">
        <v>570.77625570776252</v>
      </c>
      <c r="AO5000">
        <f t="shared" si="78"/>
        <v>26826.48401826484</v>
      </c>
      <c r="AP5000">
        <v>684.93150684931504</v>
      </c>
      <c r="AQ5000">
        <v>0.10732599999999999</v>
      </c>
      <c r="AR5000">
        <v>9.6708600000000006E-2</v>
      </c>
      <c r="AS5000">
        <v>7.1793400000000007E-2</v>
      </c>
      <c r="AT5000">
        <v>4.7750000000000001E-2</v>
      </c>
      <c r="AU5000">
        <v>4.53E-2</v>
      </c>
      <c r="AW5000">
        <v>0.10732599999999999</v>
      </c>
      <c r="AX5000">
        <v>9.670860000000002E-2</v>
      </c>
      <c r="AY5000">
        <v>7.1793400000000007E-2</v>
      </c>
      <c r="AZ5000">
        <v>4.7750000000000001E-2</v>
      </c>
      <c r="BA5000">
        <v>4.5299999999999993E-2</v>
      </c>
      <c r="BC5000" s="52">
        <v>100000</v>
      </c>
      <c r="BD5000" s="52">
        <v>100000</v>
      </c>
      <c r="BE5000">
        <v>0</v>
      </c>
      <c r="BF5000">
        <v>0</v>
      </c>
      <c r="BG5000">
        <v>0</v>
      </c>
    </row>
    <row r="5001" spans="1:59">
      <c r="A5001">
        <v>5000</v>
      </c>
      <c r="E5001">
        <v>9795.2054794520554</v>
      </c>
      <c r="K5001">
        <v>3520.7489870946483</v>
      </c>
      <c r="L5001">
        <v>3569.9164870946483</v>
      </c>
      <c r="M5001">
        <v>3619.0839870946484</v>
      </c>
      <c r="N5001">
        <v>3668.2514870946484</v>
      </c>
      <c r="O5001">
        <v>3717.4189870946484</v>
      </c>
      <c r="Q5001">
        <v>13283.032944330131</v>
      </c>
      <c r="R5001">
        <v>12924.17101608753</v>
      </c>
      <c r="S5001">
        <v>12565.309087844929</v>
      </c>
      <c r="T5001">
        <v>12206.447159602329</v>
      </c>
      <c r="U5001">
        <v>11847.585231359728</v>
      </c>
      <c r="W5001">
        <v>0.16094999999999998</v>
      </c>
      <c r="AB5001">
        <v>1</v>
      </c>
      <c r="AC5001">
        <v>1</v>
      </c>
      <c r="AD5001">
        <v>1</v>
      </c>
      <c r="AE5001">
        <v>1</v>
      </c>
      <c r="AF5001">
        <v>1</v>
      </c>
      <c r="AL5001">
        <v>3.2893176</v>
      </c>
      <c r="AM5001" s="5">
        <v>11.766782760620121</v>
      </c>
      <c r="AN5001">
        <v>570.77625570776252</v>
      </c>
      <c r="AO5001">
        <f t="shared" si="78"/>
        <v>26826.48401826484</v>
      </c>
      <c r="AP5001">
        <v>684.93150684931504</v>
      </c>
      <c r="AQ5001">
        <v>0.10749500000000001</v>
      </c>
      <c r="AR5001">
        <v>9.733230000000001E-2</v>
      </c>
      <c r="AS5001">
        <v>5.56467E-2</v>
      </c>
      <c r="AT5001">
        <v>4.51277E-2</v>
      </c>
      <c r="AU5001">
        <v>4.5168199999999999E-2</v>
      </c>
      <c r="AW5001">
        <v>0.10749499999999999</v>
      </c>
      <c r="AX5001">
        <v>9.7332300000000024E-2</v>
      </c>
      <c r="AY5001">
        <v>5.5646700000000007E-2</v>
      </c>
      <c r="AZ5001">
        <v>4.5127700000000007E-2</v>
      </c>
      <c r="BA5001">
        <v>4.5168200000000006E-2</v>
      </c>
      <c r="BC5001" s="52">
        <v>100000</v>
      </c>
      <c r="BD5001" s="52">
        <v>100000</v>
      </c>
      <c r="BE5001">
        <v>0</v>
      </c>
      <c r="BF5001">
        <v>0</v>
      </c>
      <c r="BG5001">
        <v>0</v>
      </c>
    </row>
    <row r="5002" spans="1:59">
      <c r="A5002">
        <v>5001</v>
      </c>
      <c r="E5002">
        <v>9795.2054794520554</v>
      </c>
      <c r="K5002">
        <v>3480.4574360563201</v>
      </c>
      <c r="L5002">
        <v>3553.4674360563204</v>
      </c>
      <c r="M5002">
        <v>3626.4774360563206</v>
      </c>
      <c r="N5002">
        <v>3699.4874360563208</v>
      </c>
      <c r="O5002">
        <v>3772.497436056321</v>
      </c>
      <c r="Q5002">
        <v>13024.73354265405</v>
      </c>
      <c r="R5002">
        <v>12672.849977142372</v>
      </c>
      <c r="S5002">
        <v>12320.966411630694</v>
      </c>
      <c r="T5002">
        <v>11969.082846119016</v>
      </c>
      <c r="U5002">
        <v>11617.199280607338</v>
      </c>
      <c r="W5002">
        <v>9.7629999999999995E-2</v>
      </c>
      <c r="AB5002">
        <v>1</v>
      </c>
      <c r="AC5002">
        <v>1</v>
      </c>
      <c r="AD5002">
        <v>1</v>
      </c>
      <c r="AE5002">
        <v>1</v>
      </c>
      <c r="AF5002">
        <v>1</v>
      </c>
      <c r="AL5002">
        <v>3.6658827999999999</v>
      </c>
      <c r="AM5002" s="5">
        <v>11.55310726165771</v>
      </c>
      <c r="AN5002">
        <v>570.77625570776252</v>
      </c>
      <c r="AO5002">
        <f t="shared" si="78"/>
        <v>26826.48401826484</v>
      </c>
      <c r="AP5002">
        <v>684.93150684931504</v>
      </c>
      <c r="AQ5002">
        <v>0.105865</v>
      </c>
      <c r="AR5002">
        <v>9.0821100000000002E-2</v>
      </c>
      <c r="AS5002">
        <v>4.6235800000000001E-2</v>
      </c>
      <c r="AT5002">
        <v>4.1720599999999997E-2</v>
      </c>
      <c r="AU5002">
        <v>4.3602299999999997E-2</v>
      </c>
      <c r="AW5002">
        <v>0.105865</v>
      </c>
      <c r="AX5002">
        <v>9.0821100000000002E-2</v>
      </c>
      <c r="AY5002">
        <v>4.6235800000000007E-2</v>
      </c>
      <c r="AZ5002">
        <v>4.1720599999999997E-2</v>
      </c>
      <c r="BA5002">
        <v>4.3602299999999997E-2</v>
      </c>
      <c r="BC5002" s="52">
        <v>100000</v>
      </c>
      <c r="BD5002" s="52">
        <v>100000</v>
      </c>
      <c r="BE5002">
        <v>0</v>
      </c>
      <c r="BF5002">
        <v>0</v>
      </c>
      <c r="BG5002">
        <v>0</v>
      </c>
    </row>
    <row r="5003" spans="1:59">
      <c r="A5003">
        <v>5002</v>
      </c>
      <c r="E5003">
        <v>9795.2054794520554</v>
      </c>
      <c r="K5003">
        <v>3718.5438740100776</v>
      </c>
      <c r="L5003">
        <v>3827.5763740100774</v>
      </c>
      <c r="M5003">
        <v>3936.6088740100772</v>
      </c>
      <c r="N5003">
        <v>4045.641374010077</v>
      </c>
      <c r="O5003">
        <v>4154.6738740100773</v>
      </c>
      <c r="Q5003">
        <v>11839.44480414753</v>
      </c>
      <c r="R5003">
        <v>11519.583669593336</v>
      </c>
      <c r="S5003">
        <v>11199.722535039142</v>
      </c>
      <c r="T5003">
        <v>10879.861400484948</v>
      </c>
      <c r="U5003">
        <v>10560.000265930754</v>
      </c>
      <c r="W5003">
        <v>5.8349999999999999E-2</v>
      </c>
      <c r="AB5003">
        <v>1</v>
      </c>
      <c r="AC5003">
        <v>1</v>
      </c>
      <c r="AD5003">
        <v>1</v>
      </c>
      <c r="AE5003">
        <v>1</v>
      </c>
      <c r="AF5003">
        <v>1</v>
      </c>
      <c r="AL5003">
        <v>4.5121346000000004</v>
      </c>
      <c r="AM5003" s="5">
        <v>7.8095450401306152</v>
      </c>
      <c r="AN5003">
        <v>570.77625570776252</v>
      </c>
      <c r="AO5003">
        <f t="shared" si="78"/>
        <v>26826.48401826484</v>
      </c>
      <c r="AP5003">
        <v>684.93150684931504</v>
      </c>
      <c r="AQ5003">
        <v>0.100816</v>
      </c>
      <c r="AR5003">
        <v>7.9808499999999991E-2</v>
      </c>
      <c r="AS5003">
        <v>4.20624E-2</v>
      </c>
      <c r="AT5003">
        <v>4.0723599999999999E-2</v>
      </c>
      <c r="AU5003">
        <v>4.2760599999999996E-2</v>
      </c>
      <c r="AW5003">
        <v>0.100816</v>
      </c>
      <c r="AX5003">
        <v>7.9808499999999991E-2</v>
      </c>
      <c r="AY5003">
        <v>4.20624E-2</v>
      </c>
      <c r="AZ5003">
        <v>4.0723599999999999E-2</v>
      </c>
      <c r="BA5003">
        <v>4.2760599999999996E-2</v>
      </c>
      <c r="BC5003" s="52">
        <v>100000</v>
      </c>
      <c r="BD5003" s="52">
        <v>100000</v>
      </c>
      <c r="BE5003">
        <v>0</v>
      </c>
      <c r="BF5003">
        <v>0</v>
      </c>
      <c r="BG5003">
        <v>0</v>
      </c>
    </row>
    <row r="5004" spans="1:59">
      <c r="A5004">
        <v>5003</v>
      </c>
      <c r="E5004">
        <v>9795.2054794520554</v>
      </c>
      <c r="K5004">
        <v>4182.9955714337157</v>
      </c>
      <c r="L5004">
        <v>4345.7889047670487</v>
      </c>
      <c r="M5004">
        <v>4508.5822381003818</v>
      </c>
      <c r="N5004">
        <v>4671.3755714337149</v>
      </c>
      <c r="O5004">
        <v>4834.1689047670479</v>
      </c>
      <c r="Q5004">
        <v>10891.495256709621</v>
      </c>
      <c r="R5004">
        <v>10597.244463257197</v>
      </c>
      <c r="S5004">
        <v>10302.993669804773</v>
      </c>
      <c r="T5004">
        <v>10008.742876352349</v>
      </c>
      <c r="U5004">
        <v>9714.4920828999257</v>
      </c>
      <c r="W5004">
        <v>0.10262</v>
      </c>
      <c r="AB5004">
        <v>1</v>
      </c>
      <c r="AC5004">
        <v>1</v>
      </c>
      <c r="AD5004">
        <v>1</v>
      </c>
      <c r="AE5004">
        <v>1</v>
      </c>
      <c r="AF5004">
        <v>1</v>
      </c>
      <c r="AL5004">
        <v>6.3311809999999999</v>
      </c>
      <c r="AM5004" s="5">
        <v>16.01935958862305</v>
      </c>
      <c r="AN5004">
        <v>570.77625570776252</v>
      </c>
      <c r="AO5004">
        <f t="shared" si="78"/>
        <v>26826.48401826484</v>
      </c>
      <c r="AP5004">
        <v>684.93150684931504</v>
      </c>
      <c r="AQ5004">
        <v>0.100091</v>
      </c>
      <c r="AR5004">
        <v>7.6568600000000001E-2</v>
      </c>
      <c r="AS5004">
        <v>4.1682499999999997E-2</v>
      </c>
      <c r="AT5004">
        <v>4.0132899999999999E-2</v>
      </c>
      <c r="AU5004">
        <v>4.2295299999999994E-2</v>
      </c>
      <c r="AW5004">
        <v>0.100091</v>
      </c>
      <c r="AX5004">
        <v>7.6568600000000001E-2</v>
      </c>
      <c r="AY5004">
        <v>4.1682499999999997E-2</v>
      </c>
      <c r="AZ5004">
        <v>4.0132899999999999E-2</v>
      </c>
      <c r="BA5004">
        <v>4.2295299999999994E-2</v>
      </c>
      <c r="BC5004" s="52">
        <v>100000</v>
      </c>
      <c r="BD5004" s="52">
        <v>100000</v>
      </c>
      <c r="BE5004">
        <v>0</v>
      </c>
      <c r="BF5004">
        <v>0</v>
      </c>
      <c r="BG5004">
        <v>0</v>
      </c>
    </row>
    <row r="5005" spans="1:59">
      <c r="A5005">
        <v>5004</v>
      </c>
      <c r="E5005">
        <v>9795.2054794520554</v>
      </c>
      <c r="K5005">
        <v>4318.5216976535485</v>
      </c>
      <c r="L5005">
        <v>4527.5141976535488</v>
      </c>
      <c r="M5005">
        <v>4736.5066976535491</v>
      </c>
      <c r="N5005">
        <v>4945.4991976535493</v>
      </c>
      <c r="O5005">
        <v>5154.4916976535496</v>
      </c>
      <c r="Q5005">
        <v>10288.815180774671</v>
      </c>
      <c r="R5005">
        <v>10010.846733455048</v>
      </c>
      <c r="S5005">
        <v>9732.8782861354248</v>
      </c>
      <c r="T5005">
        <v>9454.9098388158018</v>
      </c>
      <c r="U5005">
        <v>9176.9413914961788</v>
      </c>
      <c r="W5005">
        <v>0.13572000000000001</v>
      </c>
      <c r="AB5005">
        <v>1</v>
      </c>
      <c r="AC5005">
        <v>1</v>
      </c>
      <c r="AD5005">
        <v>1</v>
      </c>
      <c r="AE5005">
        <v>1</v>
      </c>
      <c r="AF5005">
        <v>1</v>
      </c>
      <c r="AL5005">
        <v>7.1434559999999996</v>
      </c>
      <c r="AM5005" s="5">
        <v>14.898391723632811</v>
      </c>
      <c r="AN5005">
        <v>570.77625570776252</v>
      </c>
      <c r="AO5005">
        <f t="shared" si="78"/>
        <v>26826.48401826484</v>
      </c>
      <c r="AP5005">
        <v>684.93150684931504</v>
      </c>
      <c r="AQ5005">
        <v>9.982980000000001E-2</v>
      </c>
      <c r="AR5005">
        <v>7.6816700000000002E-2</v>
      </c>
      <c r="AS5005">
        <v>4.1364600000000001E-2</v>
      </c>
      <c r="AT5005">
        <v>4.0149200000000003E-2</v>
      </c>
      <c r="AU5005">
        <v>4.2207099999999997E-2</v>
      </c>
      <c r="AW5005">
        <v>9.982980000000001E-2</v>
      </c>
      <c r="AX5005">
        <v>7.6816700000000002E-2</v>
      </c>
      <c r="AY5005">
        <v>4.1364600000000001E-2</v>
      </c>
      <c r="AZ5005">
        <v>4.014920000000001E-2</v>
      </c>
      <c r="BA5005">
        <v>4.2207099999999997E-2</v>
      </c>
      <c r="BC5005" s="52">
        <v>100000</v>
      </c>
      <c r="BD5005" s="52">
        <v>100000</v>
      </c>
      <c r="BE5005">
        <v>0</v>
      </c>
      <c r="BF5005">
        <v>0</v>
      </c>
      <c r="BG5005">
        <v>0</v>
      </c>
    </row>
    <row r="5006" spans="1:59">
      <c r="A5006">
        <v>5005</v>
      </c>
      <c r="E5006">
        <v>9795.2054794520554</v>
      </c>
      <c r="K5006">
        <v>4196.181897228078</v>
      </c>
      <c r="L5006">
        <v>4456.6518972280783</v>
      </c>
      <c r="M5006">
        <v>4717.1218972280785</v>
      </c>
      <c r="N5006">
        <v>4977.5918972280788</v>
      </c>
      <c r="O5006">
        <v>5238.061897228079</v>
      </c>
      <c r="Q5006">
        <v>9398.0618138852333</v>
      </c>
      <c r="R5006">
        <v>9144.1584630440939</v>
      </c>
      <c r="S5006">
        <v>8890.2551122029545</v>
      </c>
      <c r="T5006">
        <v>8636.3517613618151</v>
      </c>
      <c r="U5006">
        <v>8382.4484105206757</v>
      </c>
      <c r="W5006">
        <v>9.078E-2</v>
      </c>
      <c r="AB5006">
        <v>1</v>
      </c>
      <c r="AC5006">
        <v>1</v>
      </c>
      <c r="AD5006">
        <v>1</v>
      </c>
      <c r="AE5006">
        <v>1</v>
      </c>
      <c r="AF5006">
        <v>1</v>
      </c>
      <c r="AL5006">
        <v>6.2736735000000001</v>
      </c>
      <c r="AM5006" s="5">
        <v>13.113418579101561</v>
      </c>
      <c r="AN5006">
        <v>570.77625570776252</v>
      </c>
      <c r="AO5006">
        <f t="shared" si="78"/>
        <v>26826.48401826484</v>
      </c>
      <c r="AP5006">
        <v>684.93150684931504</v>
      </c>
      <c r="AQ5006">
        <v>9.9449700000000002E-2</v>
      </c>
      <c r="AR5006">
        <v>7.6449400000000001E-2</v>
      </c>
      <c r="AS5006">
        <v>4.11756E-2</v>
      </c>
      <c r="AT5006">
        <v>4.0115000000000005E-2</v>
      </c>
      <c r="AU5006">
        <v>4.2219299999999994E-2</v>
      </c>
      <c r="AW5006">
        <v>9.9449700000000016E-2</v>
      </c>
      <c r="AX5006">
        <v>7.6449399999999987E-2</v>
      </c>
      <c r="AY5006">
        <v>4.1175599999999993E-2</v>
      </c>
      <c r="AZ5006">
        <v>4.0114999999999998E-2</v>
      </c>
      <c r="BA5006">
        <v>4.2219300000000001E-2</v>
      </c>
      <c r="BC5006" s="52">
        <v>100000</v>
      </c>
      <c r="BD5006" s="52">
        <v>100000</v>
      </c>
      <c r="BE5006">
        <v>0</v>
      </c>
      <c r="BF5006">
        <v>0</v>
      </c>
      <c r="BG5006">
        <v>0</v>
      </c>
    </row>
    <row r="5007" spans="1:59">
      <c r="A5007">
        <v>5006</v>
      </c>
      <c r="E5007">
        <v>9795.2054794520554</v>
      </c>
      <c r="K5007">
        <v>4051.8648871453388</v>
      </c>
      <c r="L5007">
        <v>4366.0948871453384</v>
      </c>
      <c r="M5007">
        <v>4680.3248871453379</v>
      </c>
      <c r="N5007">
        <v>4994.5548871453375</v>
      </c>
      <c r="O5007">
        <v>5308.7848871453371</v>
      </c>
      <c r="Q5007">
        <v>9154.778961746475</v>
      </c>
      <c r="R5007">
        <v>8907.4482781403858</v>
      </c>
      <c r="S5007">
        <v>8660.1175945342966</v>
      </c>
      <c r="T5007">
        <v>8412.7869109282074</v>
      </c>
      <c r="U5007">
        <v>8165.4562273221181</v>
      </c>
      <c r="W5007">
        <v>0.10674</v>
      </c>
      <c r="AB5007">
        <v>1</v>
      </c>
      <c r="AC5007">
        <v>1</v>
      </c>
      <c r="AD5007">
        <v>1</v>
      </c>
      <c r="AE5007">
        <v>1</v>
      </c>
      <c r="AF5007">
        <v>1</v>
      </c>
      <c r="AL5007">
        <v>7.1611609999999999</v>
      </c>
      <c r="AM5007" s="5">
        <v>11.907914161682131</v>
      </c>
      <c r="AN5007">
        <v>570.77625570776252</v>
      </c>
      <c r="AO5007">
        <f t="shared" si="78"/>
        <v>26826.48401826484</v>
      </c>
      <c r="AP5007">
        <v>684.93150684931504</v>
      </c>
      <c r="AQ5007">
        <v>9.9237799999999987E-2</v>
      </c>
      <c r="AR5007">
        <v>7.6110399999999995E-2</v>
      </c>
      <c r="AS5007">
        <v>4.1144100000000003E-2</v>
      </c>
      <c r="AT5007">
        <v>4.0172600000000003E-2</v>
      </c>
      <c r="AU5007">
        <v>4.21669E-2</v>
      </c>
      <c r="AW5007">
        <v>9.9237799999999973E-2</v>
      </c>
      <c r="AX5007">
        <v>7.6110400000000009E-2</v>
      </c>
      <c r="AY5007">
        <v>4.1144100000000003E-2</v>
      </c>
      <c r="AZ5007">
        <v>4.0172600000000003E-2</v>
      </c>
      <c r="BA5007">
        <v>4.2166899999999993E-2</v>
      </c>
      <c r="BC5007" s="52">
        <v>100000</v>
      </c>
      <c r="BD5007" s="52">
        <v>100000</v>
      </c>
      <c r="BE5007">
        <v>0</v>
      </c>
      <c r="BF5007">
        <v>0</v>
      </c>
      <c r="BG5007">
        <v>0</v>
      </c>
    </row>
    <row r="5008" spans="1:59">
      <c r="A5008">
        <v>5007</v>
      </c>
      <c r="E5008">
        <v>9795.2054794520554</v>
      </c>
      <c r="K5008">
        <v>3760.3005723588903</v>
      </c>
      <c r="L5008">
        <v>4189.2830723588904</v>
      </c>
      <c r="M5008">
        <v>4618.2655723588905</v>
      </c>
      <c r="N5008">
        <v>5047.2480723588906</v>
      </c>
      <c r="O5008">
        <v>5476.2305723588906</v>
      </c>
      <c r="Q5008">
        <v>8627.1260495704319</v>
      </c>
      <c r="R5008">
        <v>8394.0507353358371</v>
      </c>
      <c r="S5008">
        <v>8160.9754211012423</v>
      </c>
      <c r="T5008">
        <v>7927.9001068666475</v>
      </c>
      <c r="U5008">
        <v>7694.8247926320528</v>
      </c>
      <c r="W5008">
        <v>0.32805000000000001</v>
      </c>
      <c r="AB5008">
        <v>1</v>
      </c>
      <c r="AC5008">
        <v>1</v>
      </c>
      <c r="AD5008">
        <v>1</v>
      </c>
      <c r="AE5008">
        <v>1</v>
      </c>
      <c r="AF5008">
        <v>1</v>
      </c>
      <c r="AL5008">
        <v>7.9887309999999996</v>
      </c>
      <c r="AM5008" s="5">
        <v>11.551591873168951</v>
      </c>
      <c r="AN5008">
        <v>570.77625570776252</v>
      </c>
      <c r="AO5008">
        <f t="shared" si="78"/>
        <v>26826.48401826484</v>
      </c>
      <c r="AP5008">
        <v>684.93150684931504</v>
      </c>
      <c r="AQ5008">
        <v>9.92233E-2</v>
      </c>
      <c r="AR5008">
        <v>7.6040300000000005E-2</v>
      </c>
      <c r="AS5008">
        <v>4.1096400000000005E-2</v>
      </c>
      <c r="AT5008">
        <v>4.0166100000000003E-2</v>
      </c>
      <c r="AU5008">
        <v>4.2171500000000001E-2</v>
      </c>
      <c r="AW5008">
        <v>9.92233E-2</v>
      </c>
      <c r="AX5008">
        <v>7.6040299999999991E-2</v>
      </c>
      <c r="AY5008">
        <v>4.1096400000000005E-2</v>
      </c>
      <c r="AZ5008">
        <v>4.0166099999999996E-2</v>
      </c>
      <c r="BA5008">
        <v>4.2171500000000001E-2</v>
      </c>
      <c r="BC5008" s="52">
        <v>100000</v>
      </c>
      <c r="BD5008" s="52">
        <v>100000</v>
      </c>
      <c r="BE5008">
        <v>0</v>
      </c>
      <c r="BF5008">
        <v>0</v>
      </c>
      <c r="BG5008">
        <v>0</v>
      </c>
    </row>
    <row r="5009" spans="1:59">
      <c r="A5009">
        <v>5008</v>
      </c>
      <c r="E5009">
        <v>9795.2054794520554</v>
      </c>
      <c r="K5009">
        <v>3764.6960142903454</v>
      </c>
      <c r="L5009">
        <v>4383.4218476236783</v>
      </c>
      <c r="M5009">
        <v>5002.1476809570113</v>
      </c>
      <c r="N5009">
        <v>5620.8735142903442</v>
      </c>
      <c r="O5009">
        <v>6239.5993476236772</v>
      </c>
      <c r="Q5009">
        <v>9181.9420432203206</v>
      </c>
      <c r="R5009">
        <v>8933.8775059826876</v>
      </c>
      <c r="S5009">
        <v>8685.8129687450546</v>
      </c>
      <c r="T5009">
        <v>8437.7484315074216</v>
      </c>
      <c r="U5009">
        <v>8189.6838942697887</v>
      </c>
      <c r="W5009">
        <v>0.1633</v>
      </c>
      <c r="AB5009">
        <v>1</v>
      </c>
      <c r="AC5009">
        <v>1</v>
      </c>
      <c r="AD5009">
        <v>1</v>
      </c>
      <c r="AE5009">
        <v>1</v>
      </c>
      <c r="AF5009">
        <v>1</v>
      </c>
      <c r="AL5009">
        <v>9.5466449999999998</v>
      </c>
      <c r="AM5009" s="5">
        <v>12.77132511138916</v>
      </c>
      <c r="AN5009">
        <v>570.77625570776252</v>
      </c>
      <c r="AO5009">
        <f t="shared" si="78"/>
        <v>26826.48401826484</v>
      </c>
      <c r="AP5009">
        <v>684.93150684931504</v>
      </c>
      <c r="AQ5009">
        <v>9.9093899999999999E-2</v>
      </c>
      <c r="AR5009">
        <v>7.6067200000000001E-2</v>
      </c>
      <c r="AS5009">
        <v>4.1158299999999995E-2</v>
      </c>
      <c r="AT5009">
        <v>4.0169699999999996E-2</v>
      </c>
      <c r="AU5009">
        <v>4.2326099999999998E-2</v>
      </c>
      <c r="AW5009">
        <v>9.9093899999999999E-2</v>
      </c>
      <c r="AX5009">
        <v>7.6067199999999988E-2</v>
      </c>
      <c r="AY5009">
        <v>4.1158299999999995E-2</v>
      </c>
      <c r="AZ5009">
        <v>4.0169699999999989E-2</v>
      </c>
      <c r="BA5009">
        <v>4.2326099999999992E-2</v>
      </c>
      <c r="BC5009" s="52">
        <v>100000</v>
      </c>
      <c r="BD5009" s="52">
        <v>100000</v>
      </c>
      <c r="BE5009">
        <v>0</v>
      </c>
      <c r="BF5009">
        <v>0</v>
      </c>
      <c r="BG5009">
        <v>0</v>
      </c>
    </row>
    <row r="5010" spans="1:59">
      <c r="A5010">
        <v>5009</v>
      </c>
      <c r="E5010">
        <v>9795.2054794520554</v>
      </c>
      <c r="K5010">
        <v>4111.9359268752096</v>
      </c>
      <c r="L5010">
        <v>4890.4309268752095</v>
      </c>
      <c r="M5010">
        <v>5668.9259268752094</v>
      </c>
      <c r="N5010">
        <v>6447.4209268752093</v>
      </c>
      <c r="O5010">
        <v>7225.9159268752092</v>
      </c>
      <c r="Q5010">
        <v>9698.5408465724759</v>
      </c>
      <c r="R5010">
        <v>9436.519583872996</v>
      </c>
      <c r="S5010">
        <v>9174.4983211735162</v>
      </c>
      <c r="T5010">
        <v>8912.4770584740363</v>
      </c>
      <c r="U5010">
        <v>8650.4557957745565</v>
      </c>
      <c r="W5010">
        <v>8.5339999999999999E-2</v>
      </c>
      <c r="AB5010">
        <v>1</v>
      </c>
      <c r="AC5010">
        <v>1</v>
      </c>
      <c r="AD5010">
        <v>1</v>
      </c>
      <c r="AE5010">
        <v>1</v>
      </c>
      <c r="AF5010">
        <v>1</v>
      </c>
      <c r="AL5010">
        <v>7.4462710000000003</v>
      </c>
      <c r="AM5010" s="5">
        <v>11.86878108978271</v>
      </c>
      <c r="AN5010">
        <v>570.77625570776252</v>
      </c>
      <c r="AO5010">
        <f t="shared" si="78"/>
        <v>26826.48401826484</v>
      </c>
      <c r="AP5010">
        <v>684.93150684931504</v>
      </c>
      <c r="AQ5010">
        <v>9.9108099999999991E-2</v>
      </c>
      <c r="AR5010">
        <v>7.6346800000000006E-2</v>
      </c>
      <c r="AS5010">
        <v>4.2169100000000001E-2</v>
      </c>
      <c r="AT5010">
        <v>4.1195200000000001E-2</v>
      </c>
      <c r="AU5010">
        <v>4.3125300000000005E-2</v>
      </c>
      <c r="AW5010">
        <v>9.9108099999999991E-2</v>
      </c>
      <c r="AX5010">
        <v>7.6346800000000006E-2</v>
      </c>
      <c r="AY5010">
        <v>4.2169100000000001E-2</v>
      </c>
      <c r="AZ5010">
        <v>4.1195200000000001E-2</v>
      </c>
      <c r="BA5010">
        <v>4.3125300000000005E-2</v>
      </c>
      <c r="BC5010" s="52">
        <v>100000</v>
      </c>
      <c r="BD5010" s="52">
        <v>100000</v>
      </c>
      <c r="BE5010">
        <v>0</v>
      </c>
      <c r="BF5010">
        <v>0</v>
      </c>
      <c r="BG5010">
        <v>0</v>
      </c>
    </row>
    <row r="5011" spans="1:59">
      <c r="A5011">
        <v>5010</v>
      </c>
      <c r="E5011">
        <v>9795.2054794520554</v>
      </c>
      <c r="K5011">
        <v>4678.2153623775321</v>
      </c>
      <c r="L5011">
        <v>5508.6828623775327</v>
      </c>
      <c r="M5011">
        <v>6339.1503623775334</v>
      </c>
      <c r="N5011">
        <v>7169.617862377534</v>
      </c>
      <c r="O5011">
        <v>8000.0853623775347</v>
      </c>
      <c r="Q5011">
        <v>10129.632380861991</v>
      </c>
      <c r="R5011">
        <v>9855.9645058995775</v>
      </c>
      <c r="S5011">
        <v>9582.2966309371641</v>
      </c>
      <c r="T5011">
        <v>9308.6287559747507</v>
      </c>
      <c r="U5011">
        <v>9034.9608810123373</v>
      </c>
      <c r="W5011">
        <v>0.10170999999999999</v>
      </c>
      <c r="AB5011">
        <v>1</v>
      </c>
      <c r="AC5011">
        <v>1</v>
      </c>
      <c r="AD5011">
        <v>1</v>
      </c>
      <c r="AE5011">
        <v>1</v>
      </c>
      <c r="AF5011">
        <v>1</v>
      </c>
      <c r="AL5011">
        <v>6.3670280000000004</v>
      </c>
      <c r="AM5011" s="5">
        <v>11.735404968261721</v>
      </c>
      <c r="AN5011">
        <v>570.77625570776252</v>
      </c>
      <c r="AO5011">
        <f t="shared" si="78"/>
        <v>26826.48401826484</v>
      </c>
      <c r="AP5011">
        <v>684.93150684931504</v>
      </c>
      <c r="AQ5011">
        <v>0.10455200000000001</v>
      </c>
      <c r="AR5011">
        <v>9.1196600000000003E-2</v>
      </c>
      <c r="AS5011">
        <v>4.9719700000000006E-2</v>
      </c>
      <c r="AT5011">
        <v>4.3935099999999998E-2</v>
      </c>
      <c r="AU5011">
        <v>4.5146900000000004E-2</v>
      </c>
      <c r="AW5011">
        <v>0.10455200000000002</v>
      </c>
      <c r="AX5011">
        <v>9.1196600000000003E-2</v>
      </c>
      <c r="AY5011">
        <v>4.9719700000000006E-2</v>
      </c>
      <c r="AZ5011">
        <v>4.3935099999999991E-2</v>
      </c>
      <c r="BA5011">
        <v>4.5146900000000004E-2</v>
      </c>
      <c r="BC5011" s="52">
        <v>100000</v>
      </c>
      <c r="BD5011" s="52">
        <v>100000</v>
      </c>
      <c r="BE5011">
        <v>0</v>
      </c>
      <c r="BF5011">
        <v>0</v>
      </c>
      <c r="BG5011">
        <v>0</v>
      </c>
    </row>
    <row r="5012" spans="1:59">
      <c r="A5012">
        <v>5011</v>
      </c>
      <c r="E5012">
        <v>9795.2054794520554</v>
      </c>
      <c r="K5012">
        <v>5072.3399888979075</v>
      </c>
      <c r="L5012">
        <v>5873.6591555645737</v>
      </c>
      <c r="M5012">
        <v>6674.9783222312399</v>
      </c>
      <c r="N5012">
        <v>7476.2974888979061</v>
      </c>
      <c r="O5012">
        <v>8277.6166555645723</v>
      </c>
      <c r="Q5012">
        <v>11193.69629995733</v>
      </c>
      <c r="R5012">
        <v>10891.281072230446</v>
      </c>
      <c r="S5012">
        <v>10588.865844503562</v>
      </c>
      <c r="T5012">
        <v>10286.450616776678</v>
      </c>
      <c r="U5012">
        <v>9984.0353890497936</v>
      </c>
      <c r="W5012">
        <v>1.0279999999999999E-2</v>
      </c>
      <c r="AB5012">
        <v>1</v>
      </c>
      <c r="AC5012">
        <v>1</v>
      </c>
      <c r="AD5012">
        <v>1</v>
      </c>
      <c r="AE5012">
        <v>1</v>
      </c>
      <c r="AF5012">
        <v>1</v>
      </c>
      <c r="AL5012">
        <v>6.5660524000000002</v>
      </c>
      <c r="AM5012" s="5">
        <v>10.717233657836911</v>
      </c>
      <c r="AN5012">
        <v>570.77625570776252</v>
      </c>
      <c r="AO5012">
        <f t="shared" si="78"/>
        <v>26826.48401826484</v>
      </c>
      <c r="AP5012">
        <v>684.93150684931504</v>
      </c>
      <c r="AQ5012">
        <v>0.105173</v>
      </c>
      <c r="AR5012">
        <v>9.4501799999999997E-2</v>
      </c>
      <c r="AS5012">
        <v>5.9986199999999996E-2</v>
      </c>
      <c r="AT5012">
        <v>4.94898E-2</v>
      </c>
      <c r="AU5012">
        <v>4.6418500000000001E-2</v>
      </c>
      <c r="AW5012">
        <v>0.105173</v>
      </c>
      <c r="AX5012">
        <v>9.4501800000000011E-2</v>
      </c>
      <c r="AY5012">
        <v>5.9986200000000003E-2</v>
      </c>
      <c r="AZ5012">
        <v>4.94898E-2</v>
      </c>
      <c r="BA5012">
        <v>4.6418500000000001E-2</v>
      </c>
      <c r="BC5012" s="52">
        <v>100000</v>
      </c>
      <c r="BD5012" s="52">
        <v>100000</v>
      </c>
      <c r="BE5012">
        <v>0</v>
      </c>
      <c r="BF5012">
        <v>0</v>
      </c>
      <c r="BG5012">
        <v>0</v>
      </c>
    </row>
    <row r="5013" spans="1:59">
      <c r="A5013">
        <v>5012</v>
      </c>
      <c r="E5013">
        <v>9795.2054794520554</v>
      </c>
      <c r="K5013">
        <v>5059.8862367587872</v>
      </c>
      <c r="L5013">
        <v>5684.7720700921209</v>
      </c>
      <c r="M5013">
        <v>6309.6579034254546</v>
      </c>
      <c r="N5013">
        <v>6934.5437367587883</v>
      </c>
      <c r="O5013">
        <v>7559.429570092122</v>
      </c>
      <c r="Q5013">
        <v>11567.85086349461</v>
      </c>
      <c r="R5013">
        <v>11255.327264751089</v>
      </c>
      <c r="S5013">
        <v>10942.80366600757</v>
      </c>
      <c r="T5013">
        <v>10630.280067264051</v>
      </c>
      <c r="U5013">
        <v>10317.756468520533</v>
      </c>
      <c r="W5013">
        <v>0</v>
      </c>
      <c r="AB5013">
        <v>1</v>
      </c>
      <c r="AC5013">
        <v>1</v>
      </c>
      <c r="AD5013">
        <v>1</v>
      </c>
      <c r="AE5013">
        <v>1</v>
      </c>
      <c r="AF5013">
        <v>1</v>
      </c>
      <c r="AL5013">
        <v>6.2940630000000004</v>
      </c>
      <c r="AM5013" s="5">
        <v>9.758519172668457</v>
      </c>
      <c r="AN5013">
        <v>570.77625570776252</v>
      </c>
      <c r="AO5013">
        <f t="shared" si="78"/>
        <v>26826.48401826484</v>
      </c>
      <c r="AP5013">
        <v>684.93150684931504</v>
      </c>
      <c r="AQ5013">
        <v>0.10543000000000001</v>
      </c>
      <c r="AR5013">
        <v>9.5924000000000009E-2</v>
      </c>
      <c r="AS5013">
        <v>8.9381699999999994E-2</v>
      </c>
      <c r="AT5013">
        <v>8.1798099999999999E-2</v>
      </c>
      <c r="AU5013">
        <v>4.8758599999999999E-2</v>
      </c>
      <c r="AW5013">
        <v>0.10543000000000001</v>
      </c>
      <c r="AX5013">
        <v>9.5923999999999995E-2</v>
      </c>
      <c r="AY5013">
        <v>8.9381699999999994E-2</v>
      </c>
      <c r="AZ5013">
        <v>8.1798099999999999E-2</v>
      </c>
      <c r="BA5013">
        <v>4.8758599999999999E-2</v>
      </c>
      <c r="BC5013" s="52">
        <v>100000</v>
      </c>
      <c r="BD5013" s="52">
        <v>100000</v>
      </c>
      <c r="BE5013">
        <v>0</v>
      </c>
      <c r="BF5013">
        <v>0</v>
      </c>
      <c r="BG5013">
        <v>0</v>
      </c>
    </row>
    <row r="5014" spans="1:59">
      <c r="A5014">
        <v>5013</v>
      </c>
      <c r="E5014">
        <v>9795.2054794520554</v>
      </c>
      <c r="K5014">
        <v>4957.3259250248611</v>
      </c>
      <c r="L5014">
        <v>5498.9175916915283</v>
      </c>
      <c r="M5014">
        <v>6040.5092583581954</v>
      </c>
      <c r="N5014">
        <v>6582.1009250248626</v>
      </c>
      <c r="O5014">
        <v>7123.6925916915297</v>
      </c>
      <c r="Q5014">
        <v>10693.57684690673</v>
      </c>
      <c r="R5014">
        <v>10404.673130106688</v>
      </c>
      <c r="S5014">
        <v>10115.769413306647</v>
      </c>
      <c r="T5014">
        <v>9826.8656965066057</v>
      </c>
      <c r="U5014">
        <v>9537.9619797065643</v>
      </c>
      <c r="W5014">
        <v>0</v>
      </c>
      <c r="AB5014">
        <v>1</v>
      </c>
      <c r="AC5014">
        <v>1</v>
      </c>
      <c r="AD5014">
        <v>1</v>
      </c>
      <c r="AE5014">
        <v>1</v>
      </c>
      <c r="AF5014">
        <v>1</v>
      </c>
      <c r="AL5014">
        <v>5.8849052999999998</v>
      </c>
      <c r="AM5014" s="5">
        <v>9.1543989181518555</v>
      </c>
      <c r="AN5014">
        <v>570.77625570776252</v>
      </c>
      <c r="AO5014">
        <f t="shared" si="78"/>
        <v>26826.48401826484</v>
      </c>
      <c r="AP5014">
        <v>684.93150684931504</v>
      </c>
      <c r="AQ5014">
        <v>0.10567700000000001</v>
      </c>
      <c r="AR5014">
        <v>9.5834100000000005E-2</v>
      </c>
      <c r="AS5014">
        <v>8.9510199999999998E-2</v>
      </c>
      <c r="AT5014">
        <v>6.4098100000000005E-2</v>
      </c>
      <c r="AU5014">
        <v>4.8758899999999994E-2</v>
      </c>
      <c r="AW5014">
        <v>0.10567700000000001</v>
      </c>
      <c r="AX5014">
        <v>9.5834100000000019E-2</v>
      </c>
      <c r="AY5014">
        <v>8.9510199999999998E-2</v>
      </c>
      <c r="AZ5014">
        <v>6.4098100000000005E-2</v>
      </c>
      <c r="BA5014">
        <v>4.8758899999999994E-2</v>
      </c>
      <c r="BC5014" s="52">
        <v>100000</v>
      </c>
      <c r="BD5014" s="52">
        <v>100000</v>
      </c>
      <c r="BE5014">
        <v>0</v>
      </c>
      <c r="BF5014">
        <v>0</v>
      </c>
      <c r="BG5014">
        <v>0</v>
      </c>
    </row>
    <row r="5015" spans="1:59">
      <c r="A5015">
        <v>5014</v>
      </c>
      <c r="E5015">
        <v>9795.2054794520554</v>
      </c>
      <c r="K5015">
        <v>4771.9847902485508</v>
      </c>
      <c r="L5015">
        <v>5224.204790248551</v>
      </c>
      <c r="M5015">
        <v>5676.4247902485513</v>
      </c>
      <c r="N5015">
        <v>6128.6447902485515</v>
      </c>
      <c r="O5015">
        <v>6580.8647902485518</v>
      </c>
      <c r="Q5015">
        <v>8441.668965427989</v>
      </c>
      <c r="R5015">
        <v>8213.6040656150581</v>
      </c>
      <c r="S5015">
        <v>7985.5391658021263</v>
      </c>
      <c r="T5015">
        <v>7757.4742659891945</v>
      </c>
      <c r="U5015">
        <v>7529.4093661762627</v>
      </c>
      <c r="W5015">
        <v>0</v>
      </c>
      <c r="AB5015">
        <v>1</v>
      </c>
      <c r="AC5015">
        <v>1</v>
      </c>
      <c r="AD5015">
        <v>1</v>
      </c>
      <c r="AE5015">
        <v>1</v>
      </c>
      <c r="AF5015">
        <v>1</v>
      </c>
      <c r="AL5015">
        <v>5.335782</v>
      </c>
      <c r="AM5015" s="5">
        <v>8.7171192169189453</v>
      </c>
      <c r="AN5015">
        <v>570.77625570776252</v>
      </c>
      <c r="AO5015">
        <f t="shared" si="78"/>
        <v>26826.48401826484</v>
      </c>
      <c r="AP5015">
        <v>684.93150684931504</v>
      </c>
      <c r="AQ5015">
        <v>0.10517799999999999</v>
      </c>
      <c r="AR5015">
        <v>9.4484800000000008E-2</v>
      </c>
      <c r="AS5015">
        <v>6.1784599999999995E-2</v>
      </c>
      <c r="AT5015">
        <v>5.0927999999999994E-2</v>
      </c>
      <c r="AU5015">
        <v>4.6759300000000004E-2</v>
      </c>
      <c r="AW5015">
        <v>0.10517799999999998</v>
      </c>
      <c r="AX5015">
        <v>9.4484800000000022E-2</v>
      </c>
      <c r="AY5015">
        <v>6.1784599999999995E-2</v>
      </c>
      <c r="AZ5015">
        <v>5.0927999999999987E-2</v>
      </c>
      <c r="BA5015">
        <v>4.6759300000000004E-2</v>
      </c>
      <c r="BC5015" s="52">
        <v>100000</v>
      </c>
      <c r="BD5015" s="52">
        <v>100000</v>
      </c>
      <c r="BE5015">
        <v>0</v>
      </c>
      <c r="BF5015">
        <v>0</v>
      </c>
      <c r="BG5015">
        <v>0</v>
      </c>
    </row>
    <row r="5016" spans="1:59">
      <c r="A5016">
        <v>5015</v>
      </c>
      <c r="E5016">
        <v>9795.2054794520554</v>
      </c>
      <c r="K5016">
        <v>3469.4688312276849</v>
      </c>
      <c r="L5016">
        <v>3866.2513312276851</v>
      </c>
      <c r="M5016">
        <v>4263.0338312276854</v>
      </c>
      <c r="N5016">
        <v>4659.8163312276856</v>
      </c>
      <c r="O5016">
        <v>5056.5988312276859</v>
      </c>
      <c r="Q5016">
        <v>4725.4719429554207</v>
      </c>
      <c r="R5016">
        <v>4597.8059233162257</v>
      </c>
      <c r="S5016">
        <v>4470.1399036770308</v>
      </c>
      <c r="T5016">
        <v>4342.4738840378359</v>
      </c>
      <c r="U5016">
        <v>4214.807864398641</v>
      </c>
      <c r="W5016">
        <v>0</v>
      </c>
      <c r="AB5016">
        <v>1</v>
      </c>
      <c r="AC5016">
        <v>1</v>
      </c>
      <c r="AD5016">
        <v>1</v>
      </c>
      <c r="AE5016">
        <v>1</v>
      </c>
      <c r="AF5016">
        <v>1</v>
      </c>
      <c r="AL5016">
        <v>5.8419537999999998</v>
      </c>
      <c r="AM5016" s="5">
        <v>8.2915163040161133</v>
      </c>
      <c r="AN5016">
        <v>570.77625570776252</v>
      </c>
      <c r="AO5016">
        <f t="shared" si="78"/>
        <v>26826.48401826484</v>
      </c>
      <c r="AP5016">
        <v>684.93150684931504</v>
      </c>
      <c r="AQ5016">
        <v>0.105047</v>
      </c>
      <c r="AR5016">
        <v>9.4492400000000004E-2</v>
      </c>
      <c r="AS5016">
        <v>5.5656600000000001E-2</v>
      </c>
      <c r="AT5016">
        <v>4.8349900000000001E-2</v>
      </c>
      <c r="AU5016">
        <v>4.6435499999999998E-2</v>
      </c>
      <c r="AW5016">
        <v>0.10504699999999999</v>
      </c>
      <c r="AX5016">
        <v>9.4492400000000018E-2</v>
      </c>
      <c r="AY5016">
        <v>5.5656600000000001E-2</v>
      </c>
      <c r="AZ5016">
        <v>4.8349900000000001E-2</v>
      </c>
      <c r="BA5016">
        <v>4.6435500000000005E-2</v>
      </c>
      <c r="BC5016" s="52">
        <v>100000</v>
      </c>
      <c r="BD5016" s="52">
        <v>100000</v>
      </c>
      <c r="BE5016">
        <v>0</v>
      </c>
      <c r="BF5016">
        <v>0</v>
      </c>
      <c r="BG5016">
        <v>0</v>
      </c>
    </row>
    <row r="5017" spans="1:59">
      <c r="A5017">
        <v>5016</v>
      </c>
      <c r="E5017">
        <v>9795.2054794520554</v>
      </c>
      <c r="K5017">
        <v>2482.4994719347233</v>
      </c>
      <c r="L5017">
        <v>2684.6169719347231</v>
      </c>
      <c r="M5017">
        <v>2886.7344719347229</v>
      </c>
      <c r="N5017">
        <v>3088.8519719347228</v>
      </c>
      <c r="O5017">
        <v>3290.9694719347226</v>
      </c>
      <c r="Q5017">
        <v>3570.0464201408981</v>
      </c>
      <c r="R5017">
        <v>3473.5960292723212</v>
      </c>
      <c r="S5017">
        <v>3377.1456384037447</v>
      </c>
      <c r="T5017">
        <v>3280.6952475351682</v>
      </c>
      <c r="U5017">
        <v>3184.2448566665917</v>
      </c>
      <c r="W5017">
        <v>0</v>
      </c>
      <c r="AB5017">
        <v>1</v>
      </c>
      <c r="AC5017">
        <v>1</v>
      </c>
      <c r="AD5017">
        <v>1</v>
      </c>
      <c r="AE5017">
        <v>1</v>
      </c>
      <c r="AF5017">
        <v>1</v>
      </c>
      <c r="AL5017">
        <v>5.8636435999999996</v>
      </c>
      <c r="AM5017" s="5">
        <v>8.1321945190429688</v>
      </c>
      <c r="AN5017">
        <v>570.77625570776252</v>
      </c>
      <c r="AO5017">
        <f t="shared" si="78"/>
        <v>26826.48401826484</v>
      </c>
      <c r="AP5017">
        <v>684.93150684931504</v>
      </c>
      <c r="AQ5017">
        <v>0.10504000000000001</v>
      </c>
      <c r="AR5017">
        <v>9.4537999999999997E-2</v>
      </c>
      <c r="AS5017">
        <v>5.5701099999999996E-2</v>
      </c>
      <c r="AT5017">
        <v>4.8218699999999996E-2</v>
      </c>
      <c r="AU5017">
        <v>4.6446899999999999E-2</v>
      </c>
      <c r="AW5017">
        <v>0.10504000000000001</v>
      </c>
      <c r="AX5017">
        <v>9.4537999999999997E-2</v>
      </c>
      <c r="AY5017">
        <v>5.570109999999999E-2</v>
      </c>
      <c r="AZ5017">
        <v>4.8218699999999989E-2</v>
      </c>
      <c r="BA5017">
        <v>4.6446899999999999E-2</v>
      </c>
      <c r="BC5017" s="52">
        <v>100000</v>
      </c>
      <c r="BD5017" s="52">
        <v>100000</v>
      </c>
      <c r="BE5017">
        <v>0</v>
      </c>
      <c r="BF5017">
        <v>0</v>
      </c>
      <c r="BG5017">
        <v>0</v>
      </c>
    </row>
    <row r="5018" spans="1:59">
      <c r="A5018">
        <v>5017</v>
      </c>
      <c r="E5018">
        <v>9795.2054794520554</v>
      </c>
      <c r="K5018">
        <v>2061.786541054732</v>
      </c>
      <c r="L5018">
        <v>2159.4623743880652</v>
      </c>
      <c r="M5018">
        <v>2257.1382077213984</v>
      </c>
      <c r="N5018">
        <v>2354.8140410547317</v>
      </c>
      <c r="O5018">
        <v>2452.4898743880649</v>
      </c>
      <c r="Q5018">
        <v>3851.2294747992519</v>
      </c>
      <c r="R5018">
        <v>3747.1824834368804</v>
      </c>
      <c r="S5018">
        <v>3643.1354920745089</v>
      </c>
      <c r="T5018">
        <v>3539.0885007121374</v>
      </c>
      <c r="U5018">
        <v>3435.0415093497659</v>
      </c>
      <c r="W5018">
        <v>0</v>
      </c>
      <c r="AB5018">
        <v>1</v>
      </c>
      <c r="AC5018">
        <v>1</v>
      </c>
      <c r="AD5018">
        <v>1</v>
      </c>
      <c r="AE5018">
        <v>1</v>
      </c>
      <c r="AF5018">
        <v>1</v>
      </c>
      <c r="AL5018">
        <v>3.4516523000000001</v>
      </c>
      <c r="AM5018" s="5">
        <v>8.3338584899902344</v>
      </c>
      <c r="AN5018">
        <v>570.77625570776252</v>
      </c>
      <c r="AO5018">
        <f t="shared" si="78"/>
        <v>26826.48401826484</v>
      </c>
      <c r="AP5018">
        <v>684.93150684931504</v>
      </c>
      <c r="AQ5018">
        <v>0.10510599999999999</v>
      </c>
      <c r="AR5018">
        <v>9.4374100000000002E-2</v>
      </c>
      <c r="AS5018">
        <v>5.5664499999999999E-2</v>
      </c>
      <c r="AT5018">
        <v>4.82111E-2</v>
      </c>
      <c r="AU5018">
        <v>4.6421999999999998E-2</v>
      </c>
      <c r="AW5018">
        <v>0.10510599999999999</v>
      </c>
      <c r="AX5018">
        <v>9.4374100000000002E-2</v>
      </c>
      <c r="AY5018">
        <v>5.5664499999999992E-2</v>
      </c>
      <c r="AZ5018">
        <v>4.8211099999999993E-2</v>
      </c>
      <c r="BA5018">
        <v>4.6422000000000005E-2</v>
      </c>
      <c r="BC5018" s="52">
        <v>100000</v>
      </c>
      <c r="BD5018" s="52">
        <v>100000</v>
      </c>
      <c r="BE5018">
        <v>0</v>
      </c>
      <c r="BF5018">
        <v>0</v>
      </c>
      <c r="BG5018">
        <v>0</v>
      </c>
    </row>
    <row r="5019" spans="1:59">
      <c r="A5019">
        <v>5018</v>
      </c>
      <c r="E5019">
        <v>9795.2054794520554</v>
      </c>
      <c r="K5019">
        <v>1902.7365306001011</v>
      </c>
      <c r="L5019">
        <v>1949.7590306001011</v>
      </c>
      <c r="M5019">
        <v>1996.7815306001012</v>
      </c>
      <c r="N5019">
        <v>2043.8040306001012</v>
      </c>
      <c r="O5019">
        <v>2090.8265306001013</v>
      </c>
      <c r="Q5019">
        <v>3750.4237725086559</v>
      </c>
      <c r="R5019">
        <v>3649.1002047318898</v>
      </c>
      <c r="S5019">
        <v>3547.7766369551236</v>
      </c>
      <c r="T5019">
        <v>3446.4530691783575</v>
      </c>
      <c r="U5019">
        <v>3345.1295014015914</v>
      </c>
      <c r="W5019">
        <v>0</v>
      </c>
      <c r="AB5019">
        <v>1</v>
      </c>
      <c r="AC5019">
        <v>1</v>
      </c>
      <c r="AD5019">
        <v>1</v>
      </c>
      <c r="AE5019">
        <v>1</v>
      </c>
      <c r="AF5019">
        <v>1</v>
      </c>
      <c r="AL5019">
        <v>5.0389565999999997</v>
      </c>
      <c r="AM5019" s="5">
        <v>8.0381898880004883</v>
      </c>
      <c r="AN5019">
        <v>570.77625570776252</v>
      </c>
      <c r="AO5019">
        <f t="shared" si="78"/>
        <v>26826.48401826484</v>
      </c>
      <c r="AP5019">
        <v>684.93150684931504</v>
      </c>
      <c r="AQ5019">
        <v>0.105116</v>
      </c>
      <c r="AR5019">
        <v>9.4332600000000003E-2</v>
      </c>
      <c r="AS5019">
        <v>5.5624899999999998E-2</v>
      </c>
      <c r="AT5019">
        <v>4.8193300000000001E-2</v>
      </c>
      <c r="AU5019">
        <v>4.64199E-2</v>
      </c>
      <c r="AW5019">
        <v>0.105116</v>
      </c>
      <c r="AX5019">
        <v>9.4332600000000003E-2</v>
      </c>
      <c r="AY5019">
        <v>5.5624899999999991E-2</v>
      </c>
      <c r="AZ5019">
        <v>4.8193300000000008E-2</v>
      </c>
      <c r="BA5019">
        <v>4.64199E-2</v>
      </c>
      <c r="BC5019" s="52">
        <v>100000</v>
      </c>
      <c r="BD5019" s="52">
        <v>100000</v>
      </c>
      <c r="BE5019">
        <v>0</v>
      </c>
      <c r="BF5019">
        <v>0</v>
      </c>
      <c r="BG5019">
        <v>0</v>
      </c>
    </row>
    <row r="5020" spans="1:59">
      <c r="A5020">
        <v>5019</v>
      </c>
      <c r="E5020">
        <v>9795.2054794520554</v>
      </c>
      <c r="K5020">
        <v>1856.5607211132726</v>
      </c>
      <c r="L5020">
        <v>1896.8457211132727</v>
      </c>
      <c r="M5020">
        <v>1937.1307211132728</v>
      </c>
      <c r="N5020">
        <v>1977.4157211132729</v>
      </c>
      <c r="O5020">
        <v>2017.7007211132729</v>
      </c>
      <c r="Q5020">
        <v>4752.5252150258639</v>
      </c>
      <c r="R5020">
        <v>4624.1283077890839</v>
      </c>
      <c r="S5020">
        <v>4495.731400552304</v>
      </c>
      <c r="T5020">
        <v>4367.334493315524</v>
      </c>
      <c r="U5020">
        <v>4238.9375860787441</v>
      </c>
      <c r="W5020">
        <v>0</v>
      </c>
      <c r="AB5020">
        <v>1</v>
      </c>
      <c r="AC5020">
        <v>1</v>
      </c>
      <c r="AD5020">
        <v>1</v>
      </c>
      <c r="AE5020">
        <v>1</v>
      </c>
      <c r="AF5020">
        <v>1</v>
      </c>
      <c r="AL5020">
        <v>5.6904339999999998</v>
      </c>
      <c r="AM5020" s="5">
        <v>8.0626983642578125</v>
      </c>
      <c r="AN5020">
        <v>570.77625570776252</v>
      </c>
      <c r="AO5020">
        <f t="shared" si="78"/>
        <v>26826.48401826484</v>
      </c>
      <c r="AP5020">
        <v>684.93150684931504</v>
      </c>
      <c r="AQ5020">
        <v>0.105032</v>
      </c>
      <c r="AR5020">
        <v>9.4150300000000006E-2</v>
      </c>
      <c r="AS5020">
        <v>5.5420699999999996E-2</v>
      </c>
      <c r="AT5020">
        <v>4.8063099999999997E-2</v>
      </c>
      <c r="AU5020">
        <v>4.6393900000000002E-2</v>
      </c>
      <c r="AW5020">
        <v>0.105032</v>
      </c>
      <c r="AX5020">
        <v>9.4150300000000006E-2</v>
      </c>
      <c r="AY5020">
        <v>5.5420700000000003E-2</v>
      </c>
      <c r="AZ5020">
        <v>4.8063099999999997E-2</v>
      </c>
      <c r="BA5020">
        <v>4.6393900000000002E-2</v>
      </c>
      <c r="BC5020" s="52">
        <v>100000</v>
      </c>
      <c r="BD5020" s="52">
        <v>100000</v>
      </c>
      <c r="BE5020">
        <v>0</v>
      </c>
      <c r="BF5020">
        <v>0</v>
      </c>
      <c r="BG5020">
        <v>0</v>
      </c>
    </row>
    <row r="5021" spans="1:59">
      <c r="A5021">
        <v>5020</v>
      </c>
      <c r="E5021">
        <v>9795.2054794520554</v>
      </c>
      <c r="K5021">
        <v>1891.0093408891605</v>
      </c>
      <c r="L5021">
        <v>1930.8818408891605</v>
      </c>
      <c r="M5021">
        <v>1970.7543408891604</v>
      </c>
      <c r="N5021">
        <v>2010.6268408891603</v>
      </c>
      <c r="O5021">
        <v>2050.4993408891605</v>
      </c>
      <c r="Q5021">
        <v>7622.2265907523179</v>
      </c>
      <c r="R5021">
        <v>7416.3002091538383</v>
      </c>
      <c r="S5021">
        <v>7210.3738275553587</v>
      </c>
      <c r="T5021">
        <v>7004.4474459568792</v>
      </c>
      <c r="U5021">
        <v>6798.5210643583996</v>
      </c>
      <c r="W5021">
        <v>0</v>
      </c>
      <c r="AB5021">
        <v>1</v>
      </c>
      <c r="AC5021">
        <v>1</v>
      </c>
      <c r="AD5021">
        <v>1</v>
      </c>
      <c r="AE5021">
        <v>1</v>
      </c>
      <c r="AF5021">
        <v>1</v>
      </c>
      <c r="AL5021">
        <v>9.0535639999999997</v>
      </c>
      <c r="AM5021" s="5">
        <v>8.0626010894775391</v>
      </c>
      <c r="AN5021">
        <v>570.77625570776252</v>
      </c>
      <c r="AO5021">
        <f t="shared" si="78"/>
        <v>26826.48401826484</v>
      </c>
      <c r="AP5021">
        <v>684.93150684931504</v>
      </c>
      <c r="AQ5021">
        <v>9.9594199999999994E-2</v>
      </c>
      <c r="AR5021">
        <v>8.2105999999999998E-2</v>
      </c>
      <c r="AS5021">
        <v>4.52047E-2</v>
      </c>
      <c r="AT5021">
        <v>4.4324800000000004E-2</v>
      </c>
      <c r="AU5021">
        <v>4.4954599999999997E-2</v>
      </c>
      <c r="AW5021">
        <v>9.9594200000000008E-2</v>
      </c>
      <c r="AX5021">
        <v>8.2105999999999998E-2</v>
      </c>
      <c r="AY5021">
        <v>4.52047E-2</v>
      </c>
      <c r="AZ5021">
        <v>4.4324800000000011E-2</v>
      </c>
      <c r="BA5021">
        <v>4.4954599999999997E-2</v>
      </c>
      <c r="BC5021" s="52">
        <v>100000</v>
      </c>
      <c r="BD5021" s="52">
        <v>100000</v>
      </c>
      <c r="BE5021">
        <v>0</v>
      </c>
      <c r="BF5021">
        <v>0</v>
      </c>
      <c r="BG5021">
        <v>0</v>
      </c>
    </row>
    <row r="5022" spans="1:59">
      <c r="A5022">
        <v>5021</v>
      </c>
      <c r="E5022">
        <v>9795.2054794520554</v>
      </c>
      <c r="K5022">
        <v>2374.7559164654576</v>
      </c>
      <c r="L5022">
        <v>2415.4534164654578</v>
      </c>
      <c r="M5022">
        <v>2456.1509164654581</v>
      </c>
      <c r="N5022">
        <v>2496.8484164654583</v>
      </c>
      <c r="O5022">
        <v>2537.5459164654585</v>
      </c>
      <c r="Q5022">
        <v>14331.012896140121</v>
      </c>
      <c r="R5022">
        <v>13943.838148427549</v>
      </c>
      <c r="S5022">
        <v>13556.663400714977</v>
      </c>
      <c r="T5022">
        <v>13169.488653002405</v>
      </c>
      <c r="U5022">
        <v>12782.313905289833</v>
      </c>
      <c r="W5022">
        <v>0</v>
      </c>
      <c r="AB5022">
        <v>1</v>
      </c>
      <c r="AC5022">
        <v>1</v>
      </c>
      <c r="AD5022">
        <v>1</v>
      </c>
      <c r="AE5022">
        <v>1</v>
      </c>
      <c r="AF5022">
        <v>1</v>
      </c>
      <c r="AL5022">
        <v>7.1741934000000001</v>
      </c>
      <c r="AM5022" s="5">
        <v>7.9277925491333008</v>
      </c>
      <c r="AN5022">
        <v>570.77625570776252</v>
      </c>
      <c r="AO5022">
        <f t="shared" si="78"/>
        <v>26826.48401826484</v>
      </c>
      <c r="AP5022">
        <v>684.93150684931504</v>
      </c>
      <c r="AQ5022">
        <v>0.100165</v>
      </c>
      <c r="AR5022">
        <v>8.0668899999999988E-2</v>
      </c>
      <c r="AS5022">
        <v>4.5469900000000001E-2</v>
      </c>
      <c r="AT5022">
        <v>4.4317100000000005E-2</v>
      </c>
      <c r="AU5022">
        <v>4.5030500000000001E-2</v>
      </c>
      <c r="AW5022">
        <v>0.10016499999999999</v>
      </c>
      <c r="AX5022">
        <v>8.0668899999999974E-2</v>
      </c>
      <c r="AY5022">
        <v>4.5469899999999994E-2</v>
      </c>
      <c r="AZ5022">
        <v>4.4317100000000012E-2</v>
      </c>
      <c r="BA5022">
        <v>4.5030500000000001E-2</v>
      </c>
      <c r="BC5022" s="52">
        <v>100000</v>
      </c>
      <c r="BD5022" s="52">
        <v>100000</v>
      </c>
      <c r="BE5022">
        <v>0</v>
      </c>
      <c r="BF5022">
        <v>0</v>
      </c>
      <c r="BG5022">
        <v>0</v>
      </c>
    </row>
    <row r="5023" spans="1:59">
      <c r="A5023">
        <v>5022</v>
      </c>
      <c r="E5023">
        <v>9795.2054794520554</v>
      </c>
      <c r="K5023">
        <v>3189.7956013758239</v>
      </c>
      <c r="L5023">
        <v>3233.2431013758242</v>
      </c>
      <c r="M5023">
        <v>3276.6906013758244</v>
      </c>
      <c r="N5023">
        <v>3320.1381013758246</v>
      </c>
      <c r="O5023">
        <v>3363.5856013758248</v>
      </c>
      <c r="Q5023">
        <v>16915.7214603301</v>
      </c>
      <c r="R5023">
        <v>16458.716764053861</v>
      </c>
      <c r="S5023">
        <v>16001.712067777622</v>
      </c>
      <c r="T5023">
        <v>15544.707371501383</v>
      </c>
      <c r="U5023">
        <v>15087.702675225144</v>
      </c>
      <c r="W5023">
        <v>1.24E-3</v>
      </c>
      <c r="AB5023">
        <v>1</v>
      </c>
      <c r="AC5023">
        <v>1</v>
      </c>
      <c r="AD5023">
        <v>1</v>
      </c>
      <c r="AE5023">
        <v>1</v>
      </c>
      <c r="AF5023">
        <v>1</v>
      </c>
      <c r="AL5023">
        <v>7.8499713</v>
      </c>
      <c r="AM5023" s="5">
        <v>9.0859718322753906</v>
      </c>
      <c r="AN5023">
        <v>570.77625570776252</v>
      </c>
      <c r="AO5023">
        <f t="shared" si="78"/>
        <v>26826.48401826484</v>
      </c>
      <c r="AP5023">
        <v>684.93150684931504</v>
      </c>
      <c r="AQ5023">
        <v>0.101503</v>
      </c>
      <c r="AR5023">
        <v>8.0007000000000009E-2</v>
      </c>
      <c r="AS5023">
        <v>4.5098399999999997E-2</v>
      </c>
      <c r="AT5023">
        <v>4.4552899999999999E-2</v>
      </c>
      <c r="AU5023">
        <v>4.5277200000000004E-2</v>
      </c>
      <c r="AW5023">
        <v>0.101503</v>
      </c>
      <c r="AX5023">
        <v>8.0007000000000009E-2</v>
      </c>
      <c r="AY5023">
        <v>4.5098399999999997E-2</v>
      </c>
      <c r="AZ5023">
        <v>4.4552899999999993E-2</v>
      </c>
      <c r="BA5023">
        <v>4.5277200000000004E-2</v>
      </c>
      <c r="BC5023" s="52">
        <v>100000</v>
      </c>
      <c r="BD5023" s="52">
        <v>100000</v>
      </c>
      <c r="BE5023">
        <v>0</v>
      </c>
      <c r="BF5023">
        <v>0</v>
      </c>
      <c r="BG5023">
        <v>0</v>
      </c>
    </row>
    <row r="5024" spans="1:59">
      <c r="A5024">
        <v>5023</v>
      </c>
      <c r="E5024">
        <v>9795.2054794520554</v>
      </c>
      <c r="K5024">
        <v>3729.9792774360221</v>
      </c>
      <c r="L5024">
        <v>3770.5392774360221</v>
      </c>
      <c r="M5024">
        <v>3811.099277436022</v>
      </c>
      <c r="N5024">
        <v>3851.659277436022</v>
      </c>
      <c r="O5024">
        <v>3892.2192774360219</v>
      </c>
      <c r="Q5024">
        <v>17239.60600377572</v>
      </c>
      <c r="R5024">
        <v>16773.851059661742</v>
      </c>
      <c r="S5024">
        <v>16308.096115547762</v>
      </c>
      <c r="T5024">
        <v>15842.341171433782</v>
      </c>
      <c r="U5024">
        <v>15376.586227319802</v>
      </c>
      <c r="W5024">
        <v>8.6940000000000003E-2</v>
      </c>
      <c r="AB5024">
        <v>1</v>
      </c>
      <c r="AC5024">
        <v>1</v>
      </c>
      <c r="AD5024">
        <v>1</v>
      </c>
      <c r="AE5024">
        <v>1</v>
      </c>
      <c r="AF5024">
        <v>1</v>
      </c>
      <c r="AL5024">
        <v>6.8035740000000002</v>
      </c>
      <c r="AM5024" s="5">
        <v>8.6828365325927734</v>
      </c>
      <c r="AN5024">
        <v>570.77625570776252</v>
      </c>
      <c r="AO5024">
        <f t="shared" si="78"/>
        <v>26826.48401826484</v>
      </c>
      <c r="AP5024">
        <v>684.93150684931504</v>
      </c>
      <c r="AQ5024">
        <v>0.10327299999999999</v>
      </c>
      <c r="AR5024">
        <v>8.0700400000000005E-2</v>
      </c>
      <c r="AS5024">
        <v>4.4837600000000005E-2</v>
      </c>
      <c r="AT5024">
        <v>4.3532099999999997E-2</v>
      </c>
      <c r="AU5024">
        <v>4.48519E-2</v>
      </c>
      <c r="AW5024">
        <v>0.10327299999999999</v>
      </c>
      <c r="AX5024">
        <v>8.0700399999999992E-2</v>
      </c>
      <c r="AY5024">
        <v>4.4837600000000005E-2</v>
      </c>
      <c r="AZ5024">
        <v>4.3532100000000004E-2</v>
      </c>
      <c r="BA5024">
        <v>4.48519E-2</v>
      </c>
      <c r="BC5024" s="52">
        <v>100000</v>
      </c>
      <c r="BD5024" s="52">
        <v>100000</v>
      </c>
      <c r="BE5024">
        <v>0</v>
      </c>
      <c r="BF5024">
        <v>0</v>
      </c>
      <c r="BG5024">
        <v>0</v>
      </c>
    </row>
    <row r="5025" spans="1:59">
      <c r="A5025">
        <v>5024</v>
      </c>
      <c r="E5025">
        <v>9795.2054794520554</v>
      </c>
      <c r="K5025">
        <v>3522.5546094237616</v>
      </c>
      <c r="L5025">
        <v>3571.8871094237616</v>
      </c>
      <c r="M5025">
        <v>3621.2196094237615</v>
      </c>
      <c r="N5025">
        <v>3670.5521094237615</v>
      </c>
      <c r="O5025">
        <v>3719.8846094237615</v>
      </c>
      <c r="Q5025">
        <v>14224.500119243499</v>
      </c>
      <c r="R5025">
        <v>13840.202981451112</v>
      </c>
      <c r="S5025">
        <v>13455.905843658724</v>
      </c>
      <c r="T5025">
        <v>13071.608705866336</v>
      </c>
      <c r="U5025">
        <v>12687.311568073948</v>
      </c>
      <c r="W5025">
        <v>6.0909999999999999E-2</v>
      </c>
      <c r="AB5025">
        <v>1</v>
      </c>
      <c r="AC5025">
        <v>1</v>
      </c>
      <c r="AD5025">
        <v>1</v>
      </c>
      <c r="AE5025">
        <v>1</v>
      </c>
      <c r="AF5025">
        <v>1</v>
      </c>
      <c r="AL5025">
        <v>8.1116829999999993</v>
      </c>
      <c r="AM5025" s="5">
        <v>9.9703350067138672</v>
      </c>
      <c r="AN5025">
        <v>570.77625570776252</v>
      </c>
      <c r="AO5025">
        <f t="shared" si="78"/>
        <v>26826.48401826484</v>
      </c>
      <c r="AP5025">
        <v>684.93150684931504</v>
      </c>
      <c r="AQ5025">
        <v>0.10297400000000001</v>
      </c>
      <c r="AR5025">
        <v>7.5017E-2</v>
      </c>
      <c r="AS5025">
        <v>4.1418200000000002E-2</v>
      </c>
      <c r="AT5025">
        <v>4.1481999999999998E-2</v>
      </c>
      <c r="AU5025">
        <v>4.3578100000000002E-2</v>
      </c>
      <c r="AW5025">
        <v>0.102974</v>
      </c>
      <c r="AX5025">
        <v>7.5016999999999986E-2</v>
      </c>
      <c r="AY5025">
        <v>4.1418200000000002E-2</v>
      </c>
      <c r="AZ5025">
        <v>4.1482000000000005E-2</v>
      </c>
      <c r="BA5025">
        <v>4.3578099999999995E-2</v>
      </c>
      <c r="BC5025" s="52">
        <v>100000</v>
      </c>
      <c r="BD5025" s="52">
        <v>100000</v>
      </c>
      <c r="BE5025">
        <v>0</v>
      </c>
      <c r="BF5025">
        <v>0</v>
      </c>
      <c r="BG5025">
        <v>0</v>
      </c>
    </row>
    <row r="5026" spans="1:59">
      <c r="A5026">
        <v>5025</v>
      </c>
      <c r="E5026">
        <v>9795.2054794520554</v>
      </c>
      <c r="K5026">
        <v>3482.2423947924035</v>
      </c>
      <c r="L5026">
        <v>3557.4798947924037</v>
      </c>
      <c r="M5026">
        <v>3632.7173947924039</v>
      </c>
      <c r="N5026">
        <v>3707.954894792404</v>
      </c>
      <c r="O5026">
        <v>3783.1923947924042</v>
      </c>
      <c r="Q5026">
        <v>13947.717843075439</v>
      </c>
      <c r="R5026">
        <v>13570.898411806073</v>
      </c>
      <c r="S5026">
        <v>13194.078980536706</v>
      </c>
      <c r="T5026">
        <v>12817.259549267339</v>
      </c>
      <c r="U5026">
        <v>12440.440117997972</v>
      </c>
      <c r="W5026">
        <v>2.9700000000000001E-2</v>
      </c>
      <c r="AB5026">
        <v>1</v>
      </c>
      <c r="AC5026">
        <v>1</v>
      </c>
      <c r="AD5026">
        <v>1</v>
      </c>
      <c r="AE5026">
        <v>1</v>
      </c>
      <c r="AF5026">
        <v>1</v>
      </c>
      <c r="AL5026">
        <v>7.8192595999999996</v>
      </c>
      <c r="AM5026" s="5">
        <v>9.1896533966064453</v>
      </c>
      <c r="AN5026">
        <v>570.77625570776252</v>
      </c>
      <c r="AO5026">
        <f t="shared" si="78"/>
        <v>26826.48401826484</v>
      </c>
      <c r="AP5026">
        <v>684.93150684931504</v>
      </c>
      <c r="AQ5026">
        <v>0.10127</v>
      </c>
      <c r="AR5026">
        <v>7.2706400000000004E-2</v>
      </c>
      <c r="AS5026">
        <v>3.9808799999999998E-2</v>
      </c>
      <c r="AT5026">
        <v>3.9727100000000001E-2</v>
      </c>
      <c r="AU5026">
        <v>4.2724899999999996E-2</v>
      </c>
      <c r="AW5026">
        <v>0.10127000000000001</v>
      </c>
      <c r="AX5026">
        <v>7.2706400000000004E-2</v>
      </c>
      <c r="AY5026">
        <v>3.9808799999999991E-2</v>
      </c>
      <c r="AZ5026">
        <v>3.9727100000000001E-2</v>
      </c>
      <c r="BA5026">
        <v>4.2724899999999996E-2</v>
      </c>
      <c r="BC5026" s="52">
        <v>100000</v>
      </c>
      <c r="BD5026" s="52">
        <v>100000</v>
      </c>
      <c r="BE5026">
        <v>0</v>
      </c>
      <c r="BF5026">
        <v>0</v>
      </c>
      <c r="BG5026">
        <v>0</v>
      </c>
    </row>
    <row r="5027" spans="1:59">
      <c r="A5027">
        <v>5026</v>
      </c>
      <c r="E5027">
        <v>9795.2054794520554</v>
      </c>
      <c r="K5027">
        <v>3720.4509357958837</v>
      </c>
      <c r="L5027">
        <v>3829.4834357958835</v>
      </c>
      <c r="M5027">
        <v>3938.5159357958833</v>
      </c>
      <c r="N5027">
        <v>4047.5484357958831</v>
      </c>
      <c r="O5027">
        <v>4156.5809357958833</v>
      </c>
      <c r="Q5027">
        <v>12677.635681370781</v>
      </c>
      <c r="R5027">
        <v>12335.129508142898</v>
      </c>
      <c r="S5027">
        <v>11992.623334915015</v>
      </c>
      <c r="T5027">
        <v>11650.117161687132</v>
      </c>
      <c r="U5027">
        <v>11307.61098845925</v>
      </c>
      <c r="W5027">
        <v>7.9989999999999992E-2</v>
      </c>
      <c r="AB5027">
        <v>1</v>
      </c>
      <c r="AC5027">
        <v>1</v>
      </c>
      <c r="AD5027">
        <v>1</v>
      </c>
      <c r="AE5027">
        <v>1</v>
      </c>
      <c r="AF5027">
        <v>1</v>
      </c>
      <c r="AL5027">
        <v>7.8697900000000001</v>
      </c>
      <c r="AM5027" s="5">
        <v>8.5150566101074219</v>
      </c>
      <c r="AN5027">
        <v>570.77625570776252</v>
      </c>
      <c r="AO5027">
        <f t="shared" si="78"/>
        <v>26826.48401826484</v>
      </c>
      <c r="AP5027">
        <v>684.93150684931504</v>
      </c>
      <c r="AQ5027">
        <v>9.5877399999999988E-2</v>
      </c>
      <c r="AR5027">
        <v>5.71271E-2</v>
      </c>
      <c r="AS5027">
        <v>3.2463500000000006E-2</v>
      </c>
      <c r="AT5027">
        <v>3.3798699999999994E-2</v>
      </c>
      <c r="AU5027">
        <v>3.9138899999999997E-2</v>
      </c>
      <c r="AW5027">
        <v>9.5877399999999988E-2</v>
      </c>
      <c r="AX5027">
        <v>5.71271E-2</v>
      </c>
      <c r="AY5027">
        <v>3.2463500000000006E-2</v>
      </c>
      <c r="AZ5027">
        <v>3.3798700000000001E-2</v>
      </c>
      <c r="BA5027">
        <v>3.913889999999999E-2</v>
      </c>
      <c r="BC5027" s="52">
        <v>100000</v>
      </c>
      <c r="BD5027" s="52">
        <v>100000</v>
      </c>
      <c r="BE5027">
        <v>0</v>
      </c>
      <c r="BF5027">
        <v>0</v>
      </c>
      <c r="BG5027">
        <v>0</v>
      </c>
    </row>
    <row r="5028" spans="1:59">
      <c r="A5028">
        <v>5027</v>
      </c>
      <c r="E5028">
        <v>9795.2054794520554</v>
      </c>
      <c r="K5028">
        <v>4185.1408280919013</v>
      </c>
      <c r="L5028">
        <v>4349.0333280919012</v>
      </c>
      <c r="M5028">
        <v>4512.9258280919012</v>
      </c>
      <c r="N5028">
        <v>4676.8183280919011</v>
      </c>
      <c r="O5028">
        <v>4840.710828091901</v>
      </c>
      <c r="Q5028">
        <v>11661.974266130899</v>
      </c>
      <c r="R5028">
        <v>11346.90777612399</v>
      </c>
      <c r="S5028">
        <v>11031.84128611708</v>
      </c>
      <c r="T5028">
        <v>10716.77479611017</v>
      </c>
      <c r="U5028">
        <v>10401.708306103261</v>
      </c>
      <c r="W5028">
        <v>0.31028</v>
      </c>
      <c r="AB5028">
        <v>1</v>
      </c>
      <c r="AC5028">
        <v>1</v>
      </c>
      <c r="AD5028">
        <v>1</v>
      </c>
      <c r="AE5028">
        <v>1</v>
      </c>
      <c r="AF5028">
        <v>1</v>
      </c>
      <c r="AL5028">
        <v>8.3615130000000004</v>
      </c>
      <c r="AM5028" s="5">
        <v>9.1954927444458008</v>
      </c>
      <c r="AN5028">
        <v>570.77625570776252</v>
      </c>
      <c r="AO5028">
        <f t="shared" si="78"/>
        <v>26826.48401826484</v>
      </c>
      <c r="AP5028">
        <v>684.93150684931504</v>
      </c>
      <c r="AQ5028">
        <v>9.2752500000000002E-2</v>
      </c>
      <c r="AR5028">
        <v>4.9846299999999996E-2</v>
      </c>
      <c r="AS5028">
        <v>3.1326399999999997E-2</v>
      </c>
      <c r="AT5028">
        <v>3.2656499999999998E-2</v>
      </c>
      <c r="AU5028">
        <v>3.6960399999999997E-2</v>
      </c>
      <c r="AW5028">
        <v>9.2752500000000002E-2</v>
      </c>
      <c r="AX5028">
        <v>4.9846299999999996E-2</v>
      </c>
      <c r="AY5028">
        <v>3.132639999999999E-2</v>
      </c>
      <c r="AZ5028">
        <v>3.2656499999999991E-2</v>
      </c>
      <c r="BA5028">
        <v>3.696039999999999E-2</v>
      </c>
      <c r="BC5028" s="52">
        <v>100000</v>
      </c>
      <c r="BD5028" s="52">
        <v>100000</v>
      </c>
      <c r="BE5028">
        <v>0</v>
      </c>
      <c r="BF5028">
        <v>0</v>
      </c>
      <c r="BG5028">
        <v>0</v>
      </c>
    </row>
    <row r="5029" spans="1:59">
      <c r="A5029">
        <v>5028</v>
      </c>
      <c r="E5029">
        <v>9795.2054794520554</v>
      </c>
      <c r="K5029">
        <v>4320.7364591246514</v>
      </c>
      <c r="L5029">
        <v>4524.2289591246517</v>
      </c>
      <c r="M5029">
        <v>4727.721459124652</v>
      </c>
      <c r="N5029">
        <v>4931.2139591246523</v>
      </c>
      <c r="O5029">
        <v>5134.7064591246526</v>
      </c>
      <c r="Q5029">
        <v>11015.09927236908</v>
      </c>
      <c r="R5029">
        <v>10717.509123416065</v>
      </c>
      <c r="S5029">
        <v>10419.918974463049</v>
      </c>
      <c r="T5029">
        <v>10122.328825510034</v>
      </c>
      <c r="U5029">
        <v>9824.7386765570191</v>
      </c>
      <c r="W5029">
        <v>0.52671000000000001</v>
      </c>
      <c r="AB5029">
        <v>1</v>
      </c>
      <c r="AC5029">
        <v>1</v>
      </c>
      <c r="AD5029">
        <v>1</v>
      </c>
      <c r="AE5029">
        <v>1</v>
      </c>
      <c r="AF5029">
        <v>1</v>
      </c>
      <c r="AL5029">
        <v>8.1733879999999992</v>
      </c>
      <c r="AM5029" s="5">
        <v>9.8695945739746094</v>
      </c>
      <c r="AN5029">
        <v>570.77625570776252</v>
      </c>
      <c r="AO5029">
        <f t="shared" si="78"/>
        <v>26826.48401826484</v>
      </c>
      <c r="AP5029">
        <v>684.93150684931504</v>
      </c>
      <c r="AQ5029">
        <v>9.2900099999999999E-2</v>
      </c>
      <c r="AR5029">
        <v>5.0038200000000005E-2</v>
      </c>
      <c r="AS5029">
        <v>3.1322200000000001E-2</v>
      </c>
      <c r="AT5029">
        <v>3.2319800000000003E-2</v>
      </c>
      <c r="AU5029">
        <v>3.6862900000000004E-2</v>
      </c>
      <c r="AW5029">
        <v>9.2900099999999999E-2</v>
      </c>
      <c r="AX5029">
        <v>5.0038200000000005E-2</v>
      </c>
      <c r="AY5029">
        <v>3.1322200000000008E-2</v>
      </c>
      <c r="AZ5029">
        <v>3.2319799999999996E-2</v>
      </c>
      <c r="BA5029">
        <v>3.6862900000000004E-2</v>
      </c>
      <c r="BC5029" s="52">
        <v>100000</v>
      </c>
      <c r="BD5029" s="52">
        <v>100000</v>
      </c>
      <c r="BE5029">
        <v>0</v>
      </c>
      <c r="BF5029">
        <v>0</v>
      </c>
      <c r="BG5029">
        <v>0</v>
      </c>
    </row>
    <row r="5030" spans="1:59">
      <c r="A5030">
        <v>5029</v>
      </c>
      <c r="E5030">
        <v>9795.2054794520554</v>
      </c>
      <c r="K5030">
        <v>4198.3339165167099</v>
      </c>
      <c r="L5030">
        <v>4459.6839165167103</v>
      </c>
      <c r="M5030">
        <v>4721.0339165167106</v>
      </c>
      <c r="N5030">
        <v>4982.383916516711</v>
      </c>
      <c r="O5030">
        <v>5243.7339165167114</v>
      </c>
      <c r="Q5030">
        <v>10061.58521187105</v>
      </c>
      <c r="R5030">
        <v>9789.7557377752091</v>
      </c>
      <c r="S5030">
        <v>9517.9262636793683</v>
      </c>
      <c r="T5030">
        <v>9246.0967895835274</v>
      </c>
      <c r="U5030">
        <v>8974.2673154876866</v>
      </c>
      <c r="W5030">
        <v>0.17590999999999998</v>
      </c>
      <c r="AB5030">
        <v>1</v>
      </c>
      <c r="AC5030">
        <v>1</v>
      </c>
      <c r="AD5030">
        <v>1</v>
      </c>
      <c r="AE5030">
        <v>1</v>
      </c>
      <c r="AF5030">
        <v>1</v>
      </c>
      <c r="AL5030">
        <v>7.0998150000000004</v>
      </c>
      <c r="AM5030" s="5">
        <v>10.41464042663574</v>
      </c>
      <c r="AN5030">
        <v>570.77625570776252</v>
      </c>
      <c r="AO5030">
        <f t="shared" si="78"/>
        <v>26826.48401826484</v>
      </c>
      <c r="AP5030">
        <v>684.93150684931504</v>
      </c>
      <c r="AQ5030">
        <v>9.1902299999999992E-2</v>
      </c>
      <c r="AR5030">
        <v>4.9789900000000005E-2</v>
      </c>
      <c r="AS5030">
        <v>3.1187599999999999E-2</v>
      </c>
      <c r="AT5030">
        <v>3.2074899999999996E-2</v>
      </c>
      <c r="AU5030">
        <v>3.66427E-2</v>
      </c>
      <c r="AW5030">
        <v>9.1902299999999978E-2</v>
      </c>
      <c r="AX5030">
        <v>4.9789900000000012E-2</v>
      </c>
      <c r="AY5030">
        <v>3.1187599999999996E-2</v>
      </c>
      <c r="AZ5030">
        <v>3.2074900000000003E-2</v>
      </c>
      <c r="BA5030">
        <v>3.66427E-2</v>
      </c>
      <c r="BC5030" s="52">
        <v>100000</v>
      </c>
      <c r="BD5030" s="52">
        <v>100000</v>
      </c>
      <c r="BE5030">
        <v>0</v>
      </c>
      <c r="BF5030">
        <v>0</v>
      </c>
      <c r="BG5030">
        <v>0</v>
      </c>
    </row>
    <row r="5031" spans="1:59">
      <c r="A5031">
        <v>5030</v>
      </c>
      <c r="E5031">
        <v>9795.2054794520554</v>
      </c>
      <c r="K5031">
        <v>4053.9428932007545</v>
      </c>
      <c r="L5031">
        <v>4359.5928932007546</v>
      </c>
      <c r="M5031">
        <v>4665.2428932007542</v>
      </c>
      <c r="N5031">
        <v>4970.8928932007539</v>
      </c>
      <c r="O5031">
        <v>5276.5428932007535</v>
      </c>
      <c r="Q5031">
        <v>9800.5632976708148</v>
      </c>
      <c r="R5031">
        <v>9535.785739351646</v>
      </c>
      <c r="S5031">
        <v>9271.0081810324773</v>
      </c>
      <c r="T5031">
        <v>9006.2306227133085</v>
      </c>
      <c r="U5031">
        <v>8741.4530643941398</v>
      </c>
      <c r="W5031">
        <v>0.26368999999999998</v>
      </c>
      <c r="AB5031">
        <v>1</v>
      </c>
      <c r="AC5031">
        <v>1</v>
      </c>
      <c r="AD5031">
        <v>1</v>
      </c>
      <c r="AE5031">
        <v>1</v>
      </c>
      <c r="AF5031">
        <v>1</v>
      </c>
      <c r="AL5031">
        <v>6.2659883000000001</v>
      </c>
      <c r="AM5031" s="5">
        <v>10.689701080322269</v>
      </c>
      <c r="AN5031">
        <v>570.77625570776252</v>
      </c>
      <c r="AO5031">
        <f t="shared" si="78"/>
        <v>26826.48401826484</v>
      </c>
      <c r="AP5031">
        <v>684.93150684931504</v>
      </c>
      <c r="AQ5031">
        <v>9.1792100000000001E-2</v>
      </c>
      <c r="AR5031">
        <v>4.9545400000000003E-2</v>
      </c>
      <c r="AS5031">
        <v>3.0934799999999998E-2</v>
      </c>
      <c r="AT5031">
        <v>3.2072999999999997E-2</v>
      </c>
      <c r="AU5031">
        <v>3.6609099999999999E-2</v>
      </c>
      <c r="AW5031">
        <v>9.1792100000000001E-2</v>
      </c>
      <c r="AX5031">
        <v>4.9545400000000003E-2</v>
      </c>
      <c r="AY5031">
        <v>3.0934799999999998E-2</v>
      </c>
      <c r="AZ5031">
        <v>3.2073000000000004E-2</v>
      </c>
      <c r="BA5031">
        <v>3.6609099999999992E-2</v>
      </c>
      <c r="BC5031" s="52">
        <v>100000</v>
      </c>
      <c r="BD5031" s="52">
        <v>100000</v>
      </c>
      <c r="BE5031">
        <v>0</v>
      </c>
      <c r="BF5031">
        <v>0</v>
      </c>
      <c r="BG5031">
        <v>0</v>
      </c>
    </row>
    <row r="5032" spans="1:59">
      <c r="A5032">
        <v>5031</v>
      </c>
      <c r="E5032">
        <v>9795.2054794520554</v>
      </c>
      <c r="K5032">
        <v>3762.229049141109</v>
      </c>
      <c r="L5032">
        <v>4185.4915491411093</v>
      </c>
      <c r="M5032">
        <v>4608.7540491411091</v>
      </c>
      <c r="N5032">
        <v>5032.016549141109</v>
      </c>
      <c r="O5032">
        <v>5455.2790491411088</v>
      </c>
      <c r="Q5032">
        <v>9235.639161857187</v>
      </c>
      <c r="R5032">
        <v>8986.1239133596282</v>
      </c>
      <c r="S5032">
        <v>8736.6086648620694</v>
      </c>
      <c r="T5032">
        <v>8487.0934163645106</v>
      </c>
      <c r="U5032">
        <v>8237.5781678669518</v>
      </c>
      <c r="W5032">
        <v>0.32069999999999999</v>
      </c>
      <c r="AB5032">
        <v>1</v>
      </c>
      <c r="AC5032">
        <v>1</v>
      </c>
      <c r="AD5032">
        <v>1</v>
      </c>
      <c r="AE5032">
        <v>1</v>
      </c>
      <c r="AF5032">
        <v>1</v>
      </c>
      <c r="AL5032">
        <v>4.4161919999999997</v>
      </c>
      <c r="AM5032" s="5">
        <v>10.923470497131349</v>
      </c>
      <c r="AN5032">
        <v>570.77625570776252</v>
      </c>
      <c r="AO5032">
        <f t="shared" si="78"/>
        <v>26826.48401826484</v>
      </c>
      <c r="AP5032">
        <v>684.93150684931504</v>
      </c>
      <c r="AQ5032">
        <v>9.1742400000000002E-2</v>
      </c>
      <c r="AR5032">
        <v>4.9349999999999998E-2</v>
      </c>
      <c r="AS5032">
        <v>3.09374E-2</v>
      </c>
      <c r="AT5032">
        <v>3.2151800000000001E-2</v>
      </c>
      <c r="AU5032">
        <v>3.6617800000000006E-2</v>
      </c>
      <c r="AW5032">
        <v>9.1742399999999988E-2</v>
      </c>
      <c r="AX5032">
        <v>4.9349999999999991E-2</v>
      </c>
      <c r="AY5032">
        <v>3.0937400000000004E-2</v>
      </c>
      <c r="AZ5032">
        <v>3.2151799999999994E-2</v>
      </c>
      <c r="BA5032">
        <v>3.6617800000000006E-2</v>
      </c>
      <c r="BC5032" s="52">
        <v>100000</v>
      </c>
      <c r="BD5032" s="52">
        <v>100000</v>
      </c>
      <c r="BE5032">
        <v>0</v>
      </c>
      <c r="BF5032">
        <v>0</v>
      </c>
      <c r="BG5032">
        <v>0</v>
      </c>
    </row>
    <row r="5033" spans="1:59">
      <c r="A5033">
        <v>5032</v>
      </c>
      <c r="E5033">
        <v>9795.2054794520554</v>
      </c>
      <c r="K5033">
        <v>3766.6267452827119</v>
      </c>
      <c r="L5033">
        <v>4428.6634119493783</v>
      </c>
      <c r="M5033">
        <v>5090.7000786160452</v>
      </c>
      <c r="N5033">
        <v>5752.736745282712</v>
      </c>
      <c r="O5033">
        <v>6414.7734119493789</v>
      </c>
      <c r="Q5033">
        <v>9831.1899284770261</v>
      </c>
      <c r="R5033">
        <v>9565.584943286749</v>
      </c>
      <c r="S5033">
        <v>9299.9799580964718</v>
      </c>
      <c r="T5033">
        <v>9034.3749729061947</v>
      </c>
      <c r="U5033">
        <v>8768.7699877159175</v>
      </c>
      <c r="W5033">
        <v>0.16847000000000001</v>
      </c>
      <c r="AB5033">
        <v>1</v>
      </c>
      <c r="AC5033">
        <v>1</v>
      </c>
      <c r="AD5033">
        <v>1</v>
      </c>
      <c r="AE5033">
        <v>1</v>
      </c>
      <c r="AF5033">
        <v>1</v>
      </c>
      <c r="AL5033">
        <v>8.8546949999999995</v>
      </c>
      <c r="AM5033" s="5">
        <v>11.50841236114502</v>
      </c>
      <c r="AN5033">
        <v>570.77625570776252</v>
      </c>
      <c r="AO5033">
        <f t="shared" si="78"/>
        <v>26826.48401826484</v>
      </c>
      <c r="AP5033">
        <v>684.93150684931504</v>
      </c>
      <c r="AQ5033">
        <v>9.2241799999999999E-2</v>
      </c>
      <c r="AR5033">
        <v>4.9258499999999997E-2</v>
      </c>
      <c r="AS5033">
        <v>3.10309E-2</v>
      </c>
      <c r="AT5033">
        <v>3.2278599999999998E-2</v>
      </c>
      <c r="AU5033">
        <v>3.7381999999999999E-2</v>
      </c>
      <c r="AW5033">
        <v>9.2241799999999999E-2</v>
      </c>
      <c r="AX5033">
        <v>4.9258499999999997E-2</v>
      </c>
      <c r="AY5033">
        <v>3.10309E-2</v>
      </c>
      <c r="AZ5033">
        <v>3.2278600000000005E-2</v>
      </c>
      <c r="BA5033">
        <v>3.7381999999999999E-2</v>
      </c>
      <c r="BC5033" s="52">
        <v>100000</v>
      </c>
      <c r="BD5033" s="52">
        <v>100000</v>
      </c>
      <c r="BE5033">
        <v>0</v>
      </c>
      <c r="BF5033">
        <v>0</v>
      </c>
      <c r="BG5033">
        <v>0</v>
      </c>
    </row>
    <row r="5034" spans="1:59">
      <c r="A5034">
        <v>5033</v>
      </c>
      <c r="E5034">
        <v>9795.2054794520554</v>
      </c>
      <c r="K5034">
        <v>4114.044740469325</v>
      </c>
      <c r="L5034">
        <v>4889.9264071359921</v>
      </c>
      <c r="M5034">
        <v>5665.8080738026583</v>
      </c>
      <c r="N5034">
        <v>6441.6897404693245</v>
      </c>
      <c r="O5034">
        <v>7217.5714071359907</v>
      </c>
      <c r="Q5034">
        <v>10384.754480813141</v>
      </c>
      <c r="R5034">
        <v>10104.194082576823</v>
      </c>
      <c r="S5034">
        <v>9823.6336843405061</v>
      </c>
      <c r="T5034">
        <v>9543.0732861041888</v>
      </c>
      <c r="U5034">
        <v>9262.5128878678715</v>
      </c>
      <c r="W5034">
        <v>0.16872000000000001</v>
      </c>
      <c r="AB5034">
        <v>1</v>
      </c>
      <c r="AC5034">
        <v>1</v>
      </c>
      <c r="AD5034">
        <v>1</v>
      </c>
      <c r="AE5034">
        <v>1</v>
      </c>
      <c r="AF5034">
        <v>1</v>
      </c>
      <c r="AL5034">
        <v>8.6928005000000006</v>
      </c>
      <c r="AM5034" s="5">
        <v>11.8362922668457</v>
      </c>
      <c r="AN5034">
        <v>570.77625570776252</v>
      </c>
      <c r="AO5034">
        <f t="shared" si="78"/>
        <v>26826.48401826484</v>
      </c>
      <c r="AP5034">
        <v>684.93150684931504</v>
      </c>
      <c r="AQ5034">
        <v>9.2984700000000003E-2</v>
      </c>
      <c r="AR5034">
        <v>6.22109E-2</v>
      </c>
      <c r="AS5034">
        <v>3.4218899999999997E-2</v>
      </c>
      <c r="AT5034">
        <v>3.7456499999999997E-2</v>
      </c>
      <c r="AU5034">
        <v>4.2034500000000002E-2</v>
      </c>
      <c r="AW5034">
        <v>9.2984700000000017E-2</v>
      </c>
      <c r="AX5034">
        <v>6.22109E-2</v>
      </c>
      <c r="AY5034">
        <v>3.4218899999999997E-2</v>
      </c>
      <c r="AZ5034">
        <v>3.745649999999999E-2</v>
      </c>
      <c r="BA5034">
        <v>4.2034500000000002E-2</v>
      </c>
      <c r="BC5034" s="52">
        <v>100000</v>
      </c>
      <c r="BD5034" s="52">
        <v>100000</v>
      </c>
      <c r="BE5034">
        <v>0</v>
      </c>
      <c r="BF5034">
        <v>0</v>
      </c>
      <c r="BG5034">
        <v>0</v>
      </c>
    </row>
    <row r="5035" spans="1:59">
      <c r="A5035">
        <v>5034</v>
      </c>
      <c r="E5035">
        <v>9795.2054794520554</v>
      </c>
      <c r="K5035">
        <v>4680.6145933791395</v>
      </c>
      <c r="L5035">
        <v>5486.3329267124727</v>
      </c>
      <c r="M5035">
        <v>6292.051260045806</v>
      </c>
      <c r="N5035">
        <v>7097.7695933791392</v>
      </c>
      <c r="O5035">
        <v>7903.4879267124725</v>
      </c>
      <c r="Q5035">
        <v>10845.18741034941</v>
      </c>
      <c r="R5035">
        <v>10552.187696150599</v>
      </c>
      <c r="S5035">
        <v>10259.187981951787</v>
      </c>
      <c r="T5035">
        <v>9966.1882677529757</v>
      </c>
      <c r="U5035">
        <v>9673.1885535541642</v>
      </c>
      <c r="W5035">
        <v>0.10249</v>
      </c>
      <c r="AB5035">
        <v>1</v>
      </c>
      <c r="AC5035">
        <v>1</v>
      </c>
      <c r="AD5035">
        <v>1</v>
      </c>
      <c r="AE5035">
        <v>1</v>
      </c>
      <c r="AF5035">
        <v>1</v>
      </c>
      <c r="AL5035">
        <v>5.4991216999999999</v>
      </c>
      <c r="AM5035" s="5">
        <v>11.834334373474119</v>
      </c>
      <c r="AN5035">
        <v>570.77625570776252</v>
      </c>
      <c r="AO5035">
        <f t="shared" si="78"/>
        <v>26826.48401826484</v>
      </c>
      <c r="AP5035">
        <v>684.93150684931504</v>
      </c>
      <c r="AQ5035">
        <v>0.100955</v>
      </c>
      <c r="AR5035">
        <v>7.9053999999999999E-2</v>
      </c>
      <c r="AS5035">
        <v>4.2427900000000004E-2</v>
      </c>
      <c r="AT5035">
        <v>4.25694E-2</v>
      </c>
      <c r="AU5035">
        <v>4.4239000000000001E-2</v>
      </c>
      <c r="AW5035">
        <v>0.100955</v>
      </c>
      <c r="AX5035">
        <v>7.9053999999999999E-2</v>
      </c>
      <c r="AY5035">
        <v>4.2427900000000004E-2</v>
      </c>
      <c r="AZ5035">
        <v>4.2569399999999993E-2</v>
      </c>
      <c r="BA5035">
        <v>4.4239000000000001E-2</v>
      </c>
      <c r="BC5035" s="52">
        <v>100000</v>
      </c>
      <c r="BD5035" s="52">
        <v>100000</v>
      </c>
      <c r="BE5035">
        <v>0</v>
      </c>
      <c r="BF5035">
        <v>0</v>
      </c>
      <c r="BG5035">
        <v>0</v>
      </c>
    </row>
    <row r="5036" spans="1:59">
      <c r="A5036">
        <v>5035</v>
      </c>
      <c r="E5036">
        <v>9795.2054794520554</v>
      </c>
      <c r="K5036">
        <v>5074.9413474095145</v>
      </c>
      <c r="L5036">
        <v>5852.9963474095148</v>
      </c>
      <c r="M5036">
        <v>6631.0513474095151</v>
      </c>
      <c r="N5036">
        <v>7409.1063474095154</v>
      </c>
      <c r="O5036">
        <v>8187.1613474095157</v>
      </c>
      <c r="Q5036">
        <v>11985.679990950641</v>
      </c>
      <c r="R5036">
        <v>11661.868084030306</v>
      </c>
      <c r="S5036">
        <v>11338.056177109971</v>
      </c>
      <c r="T5036">
        <v>11014.244270189636</v>
      </c>
      <c r="U5036">
        <v>10690.432363269301</v>
      </c>
      <c r="W5036">
        <v>4.7999999999999996E-4</v>
      </c>
      <c r="AB5036">
        <v>1</v>
      </c>
      <c r="AC5036">
        <v>1</v>
      </c>
      <c r="AD5036">
        <v>1</v>
      </c>
      <c r="AE5036">
        <v>1</v>
      </c>
      <c r="AF5036">
        <v>1</v>
      </c>
      <c r="AL5036">
        <v>6.3092430000000004</v>
      </c>
      <c r="AM5036" s="5">
        <v>11.78313636779785</v>
      </c>
      <c r="AN5036">
        <v>570.77625570776252</v>
      </c>
      <c r="AO5036">
        <f t="shared" si="78"/>
        <v>26826.48401826484</v>
      </c>
      <c r="AP5036">
        <v>684.93150684931504</v>
      </c>
      <c r="AQ5036">
        <v>0.102128</v>
      </c>
      <c r="AR5036">
        <v>7.9852800000000002E-2</v>
      </c>
      <c r="AS5036">
        <v>4.6362800000000003E-2</v>
      </c>
      <c r="AT5036">
        <v>4.3355899999999996E-2</v>
      </c>
      <c r="AU5036">
        <v>4.4427700000000001E-2</v>
      </c>
      <c r="AW5036">
        <v>0.10212799999999998</v>
      </c>
      <c r="AX5036">
        <v>7.9852799999999988E-2</v>
      </c>
      <c r="AY5036">
        <v>4.6362799999999996E-2</v>
      </c>
      <c r="AZ5036">
        <v>4.3355899999999989E-2</v>
      </c>
      <c r="BA5036">
        <v>4.4427700000000001E-2</v>
      </c>
      <c r="BC5036" s="52">
        <v>100000</v>
      </c>
      <c r="BD5036" s="52">
        <v>100000</v>
      </c>
      <c r="BE5036">
        <v>0</v>
      </c>
      <c r="BF5036">
        <v>0</v>
      </c>
      <c r="BG5036">
        <v>0</v>
      </c>
    </row>
    <row r="5037" spans="1:59">
      <c r="A5037">
        <v>5036</v>
      </c>
      <c r="E5037">
        <v>9795.2054794520554</v>
      </c>
      <c r="K5037">
        <v>5062.48120834164</v>
      </c>
      <c r="L5037">
        <v>5714.5362083416403</v>
      </c>
      <c r="M5037">
        <v>6366.5912083416406</v>
      </c>
      <c r="N5037">
        <v>7018.6462083416409</v>
      </c>
      <c r="O5037">
        <v>7670.7012083416412</v>
      </c>
      <c r="Q5037">
        <v>12385.629499112571</v>
      </c>
      <c r="R5037">
        <v>12051.012330381101</v>
      </c>
      <c r="S5037">
        <v>11716.395161649631</v>
      </c>
      <c r="T5037">
        <v>11381.77799291816</v>
      </c>
      <c r="U5037">
        <v>11047.160824186689</v>
      </c>
      <c r="W5037">
        <v>0</v>
      </c>
      <c r="AB5037">
        <v>1</v>
      </c>
      <c r="AC5037">
        <v>1</v>
      </c>
      <c r="AD5037">
        <v>1</v>
      </c>
      <c r="AE5037">
        <v>1</v>
      </c>
      <c r="AF5037">
        <v>1</v>
      </c>
      <c r="AL5037">
        <v>8.6454179999999994</v>
      </c>
      <c r="AM5037" s="5">
        <v>11.42825889587402</v>
      </c>
      <c r="AN5037">
        <v>570.77625570776252</v>
      </c>
      <c r="AO5037">
        <f t="shared" si="78"/>
        <v>26826.48401826484</v>
      </c>
      <c r="AP5037">
        <v>684.93150684931504</v>
      </c>
      <c r="AQ5037">
        <v>0.104071</v>
      </c>
      <c r="AR5037">
        <v>8.1455699999999992E-2</v>
      </c>
      <c r="AS5037">
        <v>4.6735599999999995E-2</v>
      </c>
      <c r="AT5037">
        <v>4.4058799999999995E-2</v>
      </c>
      <c r="AU5037">
        <v>4.4515399999999997E-2</v>
      </c>
      <c r="AW5037">
        <v>0.10407100000000001</v>
      </c>
      <c r="AX5037">
        <v>8.1455700000000006E-2</v>
      </c>
      <c r="AY5037">
        <v>4.6735600000000002E-2</v>
      </c>
      <c r="AZ5037">
        <v>4.4058799999999995E-2</v>
      </c>
      <c r="BA5037">
        <v>4.4515399999999997E-2</v>
      </c>
      <c r="BC5037" s="52">
        <v>100000</v>
      </c>
      <c r="BD5037" s="52">
        <v>100000</v>
      </c>
      <c r="BE5037">
        <v>0</v>
      </c>
      <c r="BF5037">
        <v>0</v>
      </c>
      <c r="BG5037">
        <v>0</v>
      </c>
    </row>
    <row r="5038" spans="1:59">
      <c r="A5038">
        <v>5037</v>
      </c>
      <c r="E5038">
        <v>9795.2054794520554</v>
      </c>
      <c r="K5038">
        <v>4959.8682983709095</v>
      </c>
      <c r="L5038">
        <v>5487.1599650375765</v>
      </c>
      <c r="M5038">
        <v>6014.4516317042435</v>
      </c>
      <c r="N5038">
        <v>6541.7432983709105</v>
      </c>
      <c r="O5038">
        <v>7069.0349650375774</v>
      </c>
      <c r="Q5038">
        <v>11446.748323092521</v>
      </c>
      <c r="R5038">
        <v>11137.496499911365</v>
      </c>
      <c r="S5038">
        <v>10828.24467673021</v>
      </c>
      <c r="T5038">
        <v>10518.992853549054</v>
      </c>
      <c r="U5038">
        <v>10209.741030367899</v>
      </c>
      <c r="W5038">
        <v>0</v>
      </c>
      <c r="AB5038">
        <v>1</v>
      </c>
      <c r="AC5038">
        <v>1</v>
      </c>
      <c r="AD5038">
        <v>1</v>
      </c>
      <c r="AE5038">
        <v>1</v>
      </c>
      <c r="AF5038">
        <v>1</v>
      </c>
      <c r="AL5038">
        <v>3.5794237</v>
      </c>
      <c r="AM5038" s="5">
        <v>11.41934394836426</v>
      </c>
      <c r="AN5038">
        <v>570.77625570776252</v>
      </c>
      <c r="AO5038">
        <f t="shared" si="78"/>
        <v>26826.48401826484</v>
      </c>
      <c r="AP5038">
        <v>684.93150684931504</v>
      </c>
      <c r="AQ5038">
        <v>0.103573</v>
      </c>
      <c r="AR5038">
        <v>8.1402199999999994E-2</v>
      </c>
      <c r="AS5038">
        <v>4.6728499999999999E-2</v>
      </c>
      <c r="AT5038">
        <v>4.3233100000000003E-2</v>
      </c>
      <c r="AU5038">
        <v>4.4561000000000003E-2</v>
      </c>
      <c r="AW5038">
        <v>0.10357300000000001</v>
      </c>
      <c r="AX5038">
        <v>8.1402199999999994E-2</v>
      </c>
      <c r="AY5038">
        <v>4.6728499999999992E-2</v>
      </c>
      <c r="AZ5038">
        <v>4.323310000000001E-2</v>
      </c>
      <c r="BA5038">
        <v>4.4561000000000003E-2</v>
      </c>
      <c r="BC5038" s="52">
        <v>100000</v>
      </c>
      <c r="BD5038" s="52">
        <v>100000</v>
      </c>
      <c r="BE5038">
        <v>0</v>
      </c>
      <c r="BF5038">
        <v>0</v>
      </c>
      <c r="BG5038">
        <v>0</v>
      </c>
    </row>
    <row r="5039" spans="1:59">
      <c r="A5039">
        <v>5038</v>
      </c>
      <c r="E5039">
        <v>9795.2054794520554</v>
      </c>
      <c r="K5039">
        <v>4774.4321110666633</v>
      </c>
      <c r="L5039">
        <v>5219.0896110666636</v>
      </c>
      <c r="M5039">
        <v>5663.7471110666638</v>
      </c>
      <c r="N5039">
        <v>6108.4046110666641</v>
      </c>
      <c r="O5039">
        <v>6553.0621110666643</v>
      </c>
      <c r="Q5039">
        <v>9033.7943729155886</v>
      </c>
      <c r="R5039">
        <v>8789.7322784071457</v>
      </c>
      <c r="S5039">
        <v>8545.6701838987028</v>
      </c>
      <c r="T5039">
        <v>8301.6080893902599</v>
      </c>
      <c r="U5039">
        <v>8057.5459948818161</v>
      </c>
      <c r="W5039">
        <v>0</v>
      </c>
      <c r="AB5039">
        <v>1</v>
      </c>
      <c r="AC5039">
        <v>1</v>
      </c>
      <c r="AD5039">
        <v>1</v>
      </c>
      <c r="AE5039">
        <v>1</v>
      </c>
      <c r="AF5039">
        <v>1</v>
      </c>
      <c r="AL5039">
        <v>5.3863820000000002</v>
      </c>
      <c r="AM5039" s="5">
        <v>11.56805896759033</v>
      </c>
      <c r="AN5039">
        <v>570.77625570776252</v>
      </c>
      <c r="AO5039">
        <f t="shared" si="78"/>
        <v>26826.48401826484</v>
      </c>
      <c r="AP5039">
        <v>684.93150684931504</v>
      </c>
      <c r="AQ5039">
        <v>0.10416500000000001</v>
      </c>
      <c r="AR5039">
        <v>8.2264500000000004E-2</v>
      </c>
      <c r="AS5039">
        <v>4.4877400000000005E-2</v>
      </c>
      <c r="AT5039">
        <v>4.3032400000000005E-2</v>
      </c>
      <c r="AU5039">
        <v>4.4540300000000005E-2</v>
      </c>
      <c r="AW5039">
        <v>0.10416499999999999</v>
      </c>
      <c r="AX5039">
        <v>8.2264500000000004E-2</v>
      </c>
      <c r="AY5039">
        <v>4.4877399999999998E-2</v>
      </c>
      <c r="AZ5039">
        <v>4.3032400000000012E-2</v>
      </c>
      <c r="BA5039">
        <v>4.4540300000000005E-2</v>
      </c>
      <c r="BC5039" s="52">
        <v>100000</v>
      </c>
      <c r="BD5039" s="52">
        <v>100000</v>
      </c>
      <c r="BE5039">
        <v>0</v>
      </c>
      <c r="BF5039">
        <v>0</v>
      </c>
      <c r="BG5039">
        <v>0</v>
      </c>
    </row>
    <row r="5040" spans="1:59">
      <c r="A5040">
        <v>5039</v>
      </c>
      <c r="E5040">
        <v>9795.2054794520554</v>
      </c>
      <c r="K5040">
        <v>3471.2481544383973</v>
      </c>
      <c r="L5040">
        <v>3846.0581544383972</v>
      </c>
      <c r="M5040">
        <v>4220.8681544383971</v>
      </c>
      <c r="N5040">
        <v>4595.6781544383975</v>
      </c>
      <c r="O5040">
        <v>4970.488154438397</v>
      </c>
      <c r="Q5040">
        <v>5053.2783885301596</v>
      </c>
      <c r="R5040">
        <v>4916.756164749002</v>
      </c>
      <c r="S5040">
        <v>4780.2339409678443</v>
      </c>
      <c r="T5040">
        <v>4643.7117171866867</v>
      </c>
      <c r="U5040">
        <v>4507.189493405529</v>
      </c>
      <c r="W5040">
        <v>0</v>
      </c>
      <c r="AB5040">
        <v>1</v>
      </c>
      <c r="AC5040">
        <v>1</v>
      </c>
      <c r="AD5040">
        <v>1</v>
      </c>
      <c r="AE5040">
        <v>1</v>
      </c>
      <c r="AF5040">
        <v>1</v>
      </c>
      <c r="AL5040">
        <v>4.7579994000000001</v>
      </c>
      <c r="AM5040" s="5">
        <v>11.00029468536377</v>
      </c>
      <c r="AN5040">
        <v>570.77625570776252</v>
      </c>
      <c r="AO5040">
        <f t="shared" si="78"/>
        <v>26826.48401826484</v>
      </c>
      <c r="AP5040">
        <v>684.93150684931504</v>
      </c>
      <c r="AQ5040">
        <v>0.102955</v>
      </c>
      <c r="AR5040">
        <v>8.0334199999999995E-2</v>
      </c>
      <c r="AS5040">
        <v>4.4418599999999996E-2</v>
      </c>
      <c r="AT5040">
        <v>4.2725299999999994E-2</v>
      </c>
      <c r="AU5040">
        <v>4.4256200000000002E-2</v>
      </c>
      <c r="AW5040">
        <v>0.102955</v>
      </c>
      <c r="AX5040">
        <v>8.0334200000000008E-2</v>
      </c>
      <c r="AY5040">
        <v>4.4418599999999989E-2</v>
      </c>
      <c r="AZ5040">
        <v>4.2725299999999994E-2</v>
      </c>
      <c r="BA5040">
        <v>4.4256200000000009E-2</v>
      </c>
      <c r="BC5040" s="52">
        <v>100000</v>
      </c>
      <c r="BD5040" s="52">
        <v>100000</v>
      </c>
      <c r="BE5040">
        <v>0</v>
      </c>
      <c r="BF5040">
        <v>0</v>
      </c>
      <c r="BG5040">
        <v>0</v>
      </c>
    </row>
    <row r="5041" spans="1:59">
      <c r="A5041">
        <v>5040</v>
      </c>
      <c r="E5041">
        <v>9795.2054794520554</v>
      </c>
      <c r="K5041">
        <v>2483.9467253264147</v>
      </c>
      <c r="L5041">
        <v>2686.0642253264145</v>
      </c>
      <c r="M5041">
        <v>2888.1817253264144</v>
      </c>
      <c r="N5041">
        <v>3090.2992253264142</v>
      </c>
      <c r="O5041">
        <v>3292.4167253264141</v>
      </c>
      <c r="Q5041">
        <v>3659.662336009877</v>
      </c>
      <c r="R5041">
        <v>3560.7908309285622</v>
      </c>
      <c r="S5041">
        <v>3461.9193258472469</v>
      </c>
      <c r="T5041">
        <v>3363.0478207659316</v>
      </c>
      <c r="U5041">
        <v>3264.1763156846164</v>
      </c>
      <c r="W5041">
        <v>0</v>
      </c>
      <c r="AB5041">
        <v>1</v>
      </c>
      <c r="AC5041">
        <v>1</v>
      </c>
      <c r="AD5041">
        <v>1</v>
      </c>
      <c r="AE5041">
        <v>1</v>
      </c>
      <c r="AF5041">
        <v>1</v>
      </c>
      <c r="AL5041">
        <v>3.3626518000000001</v>
      </c>
      <c r="AM5041" s="5">
        <v>10.01393413543701</v>
      </c>
      <c r="AN5041">
        <v>570.77625570776252</v>
      </c>
      <c r="AO5041">
        <f t="shared" si="78"/>
        <v>26826.48401826484</v>
      </c>
      <c r="AP5041">
        <v>684.93150684931504</v>
      </c>
      <c r="AQ5041">
        <v>0.10230400000000001</v>
      </c>
      <c r="AR5041">
        <v>7.8565799999999991E-2</v>
      </c>
      <c r="AS5041">
        <v>4.4198000000000001E-2</v>
      </c>
      <c r="AT5041">
        <v>4.25209E-2</v>
      </c>
      <c r="AU5041">
        <v>4.4147100000000002E-2</v>
      </c>
      <c r="AW5041">
        <v>0.10230399999999999</v>
      </c>
      <c r="AX5041">
        <v>7.8565800000000005E-2</v>
      </c>
      <c r="AY5041">
        <v>4.4198000000000001E-2</v>
      </c>
      <c r="AZ5041">
        <v>4.25209E-2</v>
      </c>
      <c r="BA5041">
        <v>4.4147100000000009E-2</v>
      </c>
      <c r="BC5041" s="52">
        <v>100000</v>
      </c>
      <c r="BD5041" s="52">
        <v>100000</v>
      </c>
      <c r="BE5041">
        <v>0</v>
      </c>
      <c r="BF5041">
        <v>0</v>
      </c>
      <c r="BG5041">
        <v>0</v>
      </c>
    </row>
    <row r="5042" spans="1:59">
      <c r="A5042">
        <v>5041</v>
      </c>
      <c r="E5042">
        <v>9795.2054794520554</v>
      </c>
      <c r="K5042">
        <v>2062.9885262306479</v>
      </c>
      <c r="L5042">
        <v>2164.2935262306478</v>
      </c>
      <c r="M5042">
        <v>2265.5985262306476</v>
      </c>
      <c r="N5042">
        <v>2366.9035262306475</v>
      </c>
      <c r="O5042">
        <v>2468.2085262306473</v>
      </c>
      <c r="Q5042">
        <v>3948.1772774244182</v>
      </c>
      <c r="R5042">
        <v>3841.5110894481791</v>
      </c>
      <c r="S5042">
        <v>3734.8449014719399</v>
      </c>
      <c r="T5042">
        <v>3628.1787134957008</v>
      </c>
      <c r="U5042">
        <v>3521.5125255194616</v>
      </c>
      <c r="W5042">
        <v>0</v>
      </c>
      <c r="AB5042">
        <v>1</v>
      </c>
      <c r="AC5042">
        <v>1</v>
      </c>
      <c r="AD5042">
        <v>1</v>
      </c>
      <c r="AE5042">
        <v>1</v>
      </c>
      <c r="AF5042">
        <v>1</v>
      </c>
      <c r="AL5042">
        <v>3.4467530000000002</v>
      </c>
      <c r="AM5042" s="5">
        <v>11.429263114929199</v>
      </c>
      <c r="AN5042">
        <v>570.77625570776252</v>
      </c>
      <c r="AO5042">
        <f t="shared" si="78"/>
        <v>26826.48401826484</v>
      </c>
      <c r="AP5042">
        <v>684.93150684931504</v>
      </c>
      <c r="AQ5042">
        <v>0.10118000000000001</v>
      </c>
      <c r="AR5042">
        <v>7.8063599999999997E-2</v>
      </c>
      <c r="AS5042">
        <v>4.4056199999999997E-2</v>
      </c>
      <c r="AT5042">
        <v>4.2448300000000001E-2</v>
      </c>
      <c r="AU5042">
        <v>4.4109599999999999E-2</v>
      </c>
      <c r="AW5042">
        <v>0.10118000000000001</v>
      </c>
      <c r="AX5042">
        <v>7.8063599999999997E-2</v>
      </c>
      <c r="AY5042">
        <v>4.4056200000000004E-2</v>
      </c>
      <c r="AZ5042">
        <v>4.2448300000000008E-2</v>
      </c>
      <c r="BA5042">
        <v>4.4109599999999999E-2</v>
      </c>
      <c r="BC5042" s="52">
        <v>100000</v>
      </c>
      <c r="BD5042" s="52">
        <v>100000</v>
      </c>
      <c r="BE5042">
        <v>0</v>
      </c>
      <c r="BF5042">
        <v>0</v>
      </c>
      <c r="BG5042">
        <v>0</v>
      </c>
    </row>
    <row r="5043" spans="1:59">
      <c r="A5043">
        <v>5042</v>
      </c>
      <c r="E5043">
        <v>9795.2054794520554</v>
      </c>
      <c r="K5043">
        <v>1903.8457924261506</v>
      </c>
      <c r="L5043">
        <v>1954.0032924261507</v>
      </c>
      <c r="M5043">
        <v>2004.1607924261507</v>
      </c>
      <c r="N5043">
        <v>2054.3182924261509</v>
      </c>
      <c r="O5043">
        <v>2104.4757924261512</v>
      </c>
      <c r="Q5043">
        <v>3845.081628190389</v>
      </c>
      <c r="R5043">
        <v>3741.200730294589</v>
      </c>
      <c r="S5043">
        <v>3637.319832398789</v>
      </c>
      <c r="T5043">
        <v>3533.438934502989</v>
      </c>
      <c r="U5043">
        <v>3429.558036607189</v>
      </c>
      <c r="W5043">
        <v>0</v>
      </c>
      <c r="AB5043">
        <v>1</v>
      </c>
      <c r="AC5043">
        <v>1</v>
      </c>
      <c r="AD5043">
        <v>1</v>
      </c>
      <c r="AE5043">
        <v>1</v>
      </c>
      <c r="AF5043">
        <v>1</v>
      </c>
      <c r="AL5043">
        <v>4.3088490000000004</v>
      </c>
      <c r="AM5043" s="5">
        <v>11.30907726287842</v>
      </c>
      <c r="AN5043">
        <v>570.77625570776252</v>
      </c>
      <c r="AO5043">
        <f t="shared" si="78"/>
        <v>26826.48401826484</v>
      </c>
      <c r="AP5043">
        <v>684.93150684931504</v>
      </c>
      <c r="AQ5043">
        <v>0.10072400000000001</v>
      </c>
      <c r="AR5043">
        <v>7.6360999999999998E-2</v>
      </c>
      <c r="AS5043">
        <v>4.3913099999999997E-2</v>
      </c>
      <c r="AT5043">
        <v>4.2417299999999998E-2</v>
      </c>
      <c r="AU5043">
        <v>4.4095300000000004E-2</v>
      </c>
      <c r="AW5043">
        <v>0.10072400000000002</v>
      </c>
      <c r="AX5043">
        <v>7.6360999999999998E-2</v>
      </c>
      <c r="AY5043">
        <v>4.3913099999999997E-2</v>
      </c>
      <c r="AZ5043">
        <v>4.2417300000000005E-2</v>
      </c>
      <c r="BA5043">
        <v>4.4095300000000004E-2</v>
      </c>
      <c r="BC5043" s="52">
        <v>100000</v>
      </c>
      <c r="BD5043" s="52">
        <v>100000</v>
      </c>
      <c r="BE5043">
        <v>0</v>
      </c>
      <c r="BF5043">
        <v>0</v>
      </c>
      <c r="BG5043">
        <v>0</v>
      </c>
    </row>
    <row r="5044" spans="1:59">
      <c r="A5044">
        <v>5043</v>
      </c>
      <c r="E5044">
        <v>9795.2054794520554</v>
      </c>
      <c r="K5044">
        <v>1857.643063257103</v>
      </c>
      <c r="L5044">
        <v>1899.3030632571031</v>
      </c>
      <c r="M5044">
        <v>1940.9630632571032</v>
      </c>
      <c r="N5044">
        <v>1982.6230632571032</v>
      </c>
      <c r="O5044">
        <v>2024.2830632571033</v>
      </c>
      <c r="Q5044">
        <v>4873.217700651061</v>
      </c>
      <c r="R5044">
        <v>4741.5600970039013</v>
      </c>
      <c r="S5044">
        <v>4609.9024933567416</v>
      </c>
      <c r="T5044">
        <v>4478.2448897095819</v>
      </c>
      <c r="U5044">
        <v>4346.5872860624222</v>
      </c>
      <c r="W5044">
        <v>0</v>
      </c>
      <c r="AB5044">
        <v>1</v>
      </c>
      <c r="AC5044">
        <v>1</v>
      </c>
      <c r="AD5044">
        <v>1</v>
      </c>
      <c r="AE5044">
        <v>1</v>
      </c>
      <c r="AF5044">
        <v>1</v>
      </c>
      <c r="AL5044">
        <v>5.1060369999999997</v>
      </c>
      <c r="AM5044" s="5">
        <v>11.59125900268555</v>
      </c>
      <c r="AN5044">
        <v>570.77625570776252</v>
      </c>
      <c r="AO5044">
        <f t="shared" si="78"/>
        <v>26826.48401826484</v>
      </c>
      <c r="AP5044">
        <v>684.93150684931504</v>
      </c>
      <c r="AQ5044">
        <v>0.10032200000000001</v>
      </c>
      <c r="AR5044">
        <v>7.5506200000000009E-2</v>
      </c>
      <c r="AS5044">
        <v>4.3870600000000003E-2</v>
      </c>
      <c r="AT5044">
        <v>4.2421799999999996E-2</v>
      </c>
      <c r="AU5044">
        <v>4.4106600000000003E-2</v>
      </c>
      <c r="AW5044">
        <v>0.10032200000000001</v>
      </c>
      <c r="AX5044">
        <v>7.5506200000000009E-2</v>
      </c>
      <c r="AY5044">
        <v>4.3870599999999996E-2</v>
      </c>
      <c r="AZ5044">
        <v>4.2421799999999996E-2</v>
      </c>
      <c r="BA5044">
        <v>4.410660000000001E-2</v>
      </c>
      <c r="BC5044" s="52">
        <v>100000</v>
      </c>
      <c r="BD5044" s="52">
        <v>100000</v>
      </c>
      <c r="BE5044">
        <v>0</v>
      </c>
      <c r="BF5044">
        <v>0</v>
      </c>
      <c r="BG5044">
        <v>0</v>
      </c>
    </row>
    <row r="5045" spans="1:59">
      <c r="A5045">
        <v>5044</v>
      </c>
      <c r="E5045">
        <v>9795.2054794520554</v>
      </c>
      <c r="K5045">
        <v>1892.1117659705201</v>
      </c>
      <c r="L5045">
        <v>1933.4967659705201</v>
      </c>
      <c r="M5045">
        <v>1974.8817659705201</v>
      </c>
      <c r="N5045">
        <v>2016.2667659705201</v>
      </c>
      <c r="O5045">
        <v>2057.65176597052</v>
      </c>
      <c r="Q5045">
        <v>7815.9085937307364</v>
      </c>
      <c r="R5045">
        <v>7604.7495896628225</v>
      </c>
      <c r="S5045">
        <v>7393.5905855949095</v>
      </c>
      <c r="T5045">
        <v>7182.4315815269965</v>
      </c>
      <c r="U5045">
        <v>6971.2725774590835</v>
      </c>
      <c r="W5045">
        <v>0</v>
      </c>
      <c r="AB5045">
        <v>1</v>
      </c>
      <c r="AC5045">
        <v>1</v>
      </c>
      <c r="AD5045">
        <v>1</v>
      </c>
      <c r="AE5045">
        <v>1</v>
      </c>
      <c r="AF5045">
        <v>1</v>
      </c>
      <c r="AL5045">
        <v>5.4790390000000002</v>
      </c>
      <c r="AM5045" s="5">
        <v>10.95280647277832</v>
      </c>
      <c r="AN5045">
        <v>570.77625570776252</v>
      </c>
      <c r="AO5045">
        <f t="shared" si="78"/>
        <v>26826.48401826484</v>
      </c>
      <c r="AP5045">
        <v>684.93150684931504</v>
      </c>
      <c r="AQ5045">
        <v>9.5758099999999999E-2</v>
      </c>
      <c r="AR5045">
        <v>7.3435500000000001E-2</v>
      </c>
      <c r="AS5045">
        <v>4.2175600000000001E-2</v>
      </c>
      <c r="AT5045">
        <v>4.1575099999999997E-2</v>
      </c>
      <c r="AU5045">
        <v>4.3699800000000004E-2</v>
      </c>
      <c r="AW5045">
        <v>9.5758099999999999E-2</v>
      </c>
      <c r="AX5045">
        <v>7.3435500000000001E-2</v>
      </c>
      <c r="AY5045">
        <v>4.2175599999999994E-2</v>
      </c>
      <c r="AZ5045">
        <v>4.157509999999999E-2</v>
      </c>
      <c r="BA5045">
        <v>4.3699799999999997E-2</v>
      </c>
      <c r="BC5045" s="52">
        <v>100000</v>
      </c>
      <c r="BD5045" s="52">
        <v>100000</v>
      </c>
      <c r="BE5045">
        <v>0</v>
      </c>
      <c r="BF5045">
        <v>0</v>
      </c>
      <c r="BG5045">
        <v>0</v>
      </c>
    </row>
    <row r="5046" spans="1:59">
      <c r="A5046">
        <v>5045</v>
      </c>
      <c r="E5046">
        <v>9795.2054794520554</v>
      </c>
      <c r="K5046">
        <v>2376.1403572653035</v>
      </c>
      <c r="L5046">
        <v>2418.2128572653037</v>
      </c>
      <c r="M5046">
        <v>2460.2853572653039</v>
      </c>
      <c r="N5046">
        <v>2502.3578572653041</v>
      </c>
      <c r="O5046">
        <v>2544.4303572653043</v>
      </c>
      <c r="Q5046">
        <v>14699.130845613259</v>
      </c>
      <c r="R5046">
        <v>14302.010815212479</v>
      </c>
      <c r="S5046">
        <v>13904.8907848117</v>
      </c>
      <c r="T5046">
        <v>13507.77075441092</v>
      </c>
      <c r="U5046">
        <v>13110.65072401014</v>
      </c>
      <c r="W5046">
        <v>0</v>
      </c>
      <c r="AB5046">
        <v>1</v>
      </c>
      <c r="AC5046">
        <v>1</v>
      </c>
      <c r="AD5046">
        <v>1</v>
      </c>
      <c r="AE5046">
        <v>1</v>
      </c>
      <c r="AF5046">
        <v>1</v>
      </c>
      <c r="AL5046">
        <v>5.4319205000000004</v>
      </c>
      <c r="AM5046" s="5">
        <v>11.028914451599119</v>
      </c>
      <c r="AN5046">
        <v>570.77625570776252</v>
      </c>
      <c r="AO5046">
        <f t="shared" si="78"/>
        <v>26826.48401826484</v>
      </c>
      <c r="AP5046">
        <v>684.93150684931504</v>
      </c>
      <c r="AQ5046">
        <v>9.8811300000000005E-2</v>
      </c>
      <c r="AR5046">
        <v>7.5686099999999992E-2</v>
      </c>
      <c r="AS5046">
        <v>4.3161200000000004E-2</v>
      </c>
      <c r="AT5046">
        <v>4.21693E-2</v>
      </c>
      <c r="AU5046">
        <v>4.4072199999999999E-2</v>
      </c>
      <c r="AW5046">
        <v>9.8811300000000005E-2</v>
      </c>
      <c r="AX5046">
        <v>7.5686099999999992E-2</v>
      </c>
      <c r="AY5046">
        <v>4.3161199999999997E-2</v>
      </c>
      <c r="AZ5046">
        <v>4.2169300000000007E-2</v>
      </c>
      <c r="BA5046">
        <v>4.4072199999999992E-2</v>
      </c>
      <c r="BC5046" s="52">
        <v>100000</v>
      </c>
      <c r="BD5046" s="52">
        <v>100000</v>
      </c>
      <c r="BE5046">
        <v>0</v>
      </c>
      <c r="BF5046">
        <v>0</v>
      </c>
      <c r="BG5046">
        <v>0</v>
      </c>
    </row>
    <row r="5047" spans="1:59">
      <c r="A5047">
        <v>5046</v>
      </c>
      <c r="E5047">
        <v>9795.2054794520554</v>
      </c>
      <c r="K5047">
        <v>3191.6551959316666</v>
      </c>
      <c r="L5047">
        <v>3233.5901959316666</v>
      </c>
      <c r="M5047">
        <v>3275.5251959316665</v>
      </c>
      <c r="N5047">
        <v>3317.4601959316665</v>
      </c>
      <c r="O5047">
        <v>3359.3951959316664</v>
      </c>
      <c r="Q5047">
        <v>17350.792130280261</v>
      </c>
      <c r="R5047">
        <v>16882.033318746067</v>
      </c>
      <c r="S5047">
        <v>16413.274507211874</v>
      </c>
      <c r="T5047">
        <v>15944.515695677681</v>
      </c>
      <c r="U5047">
        <v>15475.756884143488</v>
      </c>
      <c r="W5047">
        <v>1.2800000000000001E-3</v>
      </c>
      <c r="AB5047">
        <v>1</v>
      </c>
      <c r="AC5047">
        <v>1</v>
      </c>
      <c r="AD5047">
        <v>1</v>
      </c>
      <c r="AE5047">
        <v>1</v>
      </c>
      <c r="AF5047">
        <v>1</v>
      </c>
      <c r="AL5047">
        <v>5.9021176999999998</v>
      </c>
      <c r="AM5047" s="5">
        <v>11.627620697021481</v>
      </c>
      <c r="AN5047">
        <v>570.77625570776252</v>
      </c>
      <c r="AO5047">
        <f t="shared" si="78"/>
        <v>26826.48401826484</v>
      </c>
      <c r="AP5047">
        <v>684.93150684931504</v>
      </c>
      <c r="AQ5047">
        <v>0.10044599999999999</v>
      </c>
      <c r="AR5047">
        <v>7.7861E-2</v>
      </c>
      <c r="AS5047">
        <v>4.3774199999999999E-2</v>
      </c>
      <c r="AT5047">
        <v>4.22844E-2</v>
      </c>
      <c r="AU5047">
        <v>4.4075200000000002E-2</v>
      </c>
      <c r="AW5047">
        <v>0.10044599999999999</v>
      </c>
      <c r="AX5047">
        <v>7.7861E-2</v>
      </c>
      <c r="AY5047">
        <v>4.3774199999999999E-2</v>
      </c>
      <c r="AZ5047">
        <v>4.22844E-2</v>
      </c>
      <c r="BA5047">
        <v>4.4075199999999995E-2</v>
      </c>
      <c r="BC5047" s="52">
        <v>100000</v>
      </c>
      <c r="BD5047" s="52">
        <v>100000</v>
      </c>
      <c r="BE5047">
        <v>0</v>
      </c>
      <c r="BF5047">
        <v>0</v>
      </c>
      <c r="BG5047">
        <v>0</v>
      </c>
    </row>
    <row r="5048" spans="1:59">
      <c r="A5048">
        <v>5047</v>
      </c>
      <c r="E5048">
        <v>9795.2054794520554</v>
      </c>
      <c r="K5048">
        <v>3732.1537895441757</v>
      </c>
      <c r="L5048">
        <v>3773.4012895441756</v>
      </c>
      <c r="M5048">
        <v>3814.6487895441755</v>
      </c>
      <c r="N5048">
        <v>3855.8962895441755</v>
      </c>
      <c r="O5048">
        <v>3897.1437895441754</v>
      </c>
      <c r="Q5048">
        <v>17682.856163132219</v>
      </c>
      <c r="R5048">
        <v>17205.12612205225</v>
      </c>
      <c r="S5048">
        <v>16727.396080972285</v>
      </c>
      <c r="T5048">
        <v>16249.666039892318</v>
      </c>
      <c r="U5048">
        <v>15771.935998812351</v>
      </c>
      <c r="W5048">
        <v>0.11898</v>
      </c>
      <c r="AB5048">
        <v>1</v>
      </c>
      <c r="AC5048">
        <v>1</v>
      </c>
      <c r="AD5048">
        <v>1</v>
      </c>
      <c r="AE5048">
        <v>1</v>
      </c>
      <c r="AF5048">
        <v>1</v>
      </c>
      <c r="AL5048">
        <v>4.4597464000000002</v>
      </c>
      <c r="AM5048" s="5">
        <v>10.55078601837158</v>
      </c>
      <c r="AN5048">
        <v>570.77625570776252</v>
      </c>
      <c r="AO5048">
        <f t="shared" si="78"/>
        <v>26826.48401826484</v>
      </c>
      <c r="AP5048">
        <v>684.93150684931504</v>
      </c>
      <c r="AQ5048">
        <v>0.103005</v>
      </c>
      <c r="AR5048">
        <v>8.3376400000000003E-2</v>
      </c>
      <c r="AS5048">
        <v>4.4021200000000003E-2</v>
      </c>
      <c r="AT5048">
        <v>4.2489800000000001E-2</v>
      </c>
      <c r="AU5048">
        <v>4.4124000000000003E-2</v>
      </c>
      <c r="AW5048">
        <v>0.103005</v>
      </c>
      <c r="AX5048">
        <v>8.3376400000000003E-2</v>
      </c>
      <c r="AY5048">
        <v>4.4021199999999996E-2</v>
      </c>
      <c r="AZ5048">
        <v>4.2489800000000008E-2</v>
      </c>
      <c r="BA5048">
        <v>4.412400000000001E-2</v>
      </c>
      <c r="BC5048" s="52">
        <v>100000</v>
      </c>
      <c r="BD5048" s="52">
        <v>100000</v>
      </c>
      <c r="BE5048">
        <v>0</v>
      </c>
      <c r="BF5048">
        <v>0</v>
      </c>
      <c r="BG5048">
        <v>0</v>
      </c>
    </row>
    <row r="5049" spans="1:59">
      <c r="A5049">
        <v>5048</v>
      </c>
      <c r="E5049">
        <v>9795.2054794520554</v>
      </c>
      <c r="K5049">
        <v>3524.6081966102006</v>
      </c>
      <c r="L5049">
        <v>3573.2806966102007</v>
      </c>
      <c r="M5049">
        <v>3621.9531966102008</v>
      </c>
      <c r="N5049">
        <v>3670.625696610201</v>
      </c>
      <c r="O5049">
        <v>3719.2981966102011</v>
      </c>
      <c r="Q5049">
        <v>14589.306536402109</v>
      </c>
      <c r="R5049">
        <v>14195.153582164065</v>
      </c>
      <c r="S5049">
        <v>13801.00062792602</v>
      </c>
      <c r="T5049">
        <v>13406.847673687975</v>
      </c>
      <c r="U5049">
        <v>13012.69471944993</v>
      </c>
      <c r="W5049">
        <v>0.17313999999999999</v>
      </c>
      <c r="AB5049">
        <v>1</v>
      </c>
      <c r="AC5049">
        <v>1</v>
      </c>
      <c r="AD5049">
        <v>1</v>
      </c>
      <c r="AE5049">
        <v>1</v>
      </c>
      <c r="AF5049">
        <v>1</v>
      </c>
      <c r="AL5049">
        <v>3.834209</v>
      </c>
      <c r="AM5049" s="5">
        <v>10.72617149353027</v>
      </c>
      <c r="AN5049">
        <v>570.77625570776252</v>
      </c>
      <c r="AO5049">
        <f t="shared" si="78"/>
        <v>26826.48401826484</v>
      </c>
      <c r="AP5049">
        <v>684.93150684931504</v>
      </c>
      <c r="AQ5049">
        <v>0.10187600000000001</v>
      </c>
      <c r="AR5049">
        <v>7.6468500000000009E-2</v>
      </c>
      <c r="AS5049">
        <v>4.0962699999999998E-2</v>
      </c>
      <c r="AT5049">
        <v>4.1307499999999997E-2</v>
      </c>
      <c r="AU5049">
        <v>4.34721E-2</v>
      </c>
      <c r="AW5049">
        <v>0.10187600000000001</v>
      </c>
      <c r="AX5049">
        <v>7.6468500000000009E-2</v>
      </c>
      <c r="AY5049">
        <v>4.0962700000000005E-2</v>
      </c>
      <c r="AZ5049">
        <v>4.1307499999999997E-2</v>
      </c>
      <c r="BA5049">
        <v>4.34721E-2</v>
      </c>
      <c r="BC5049" s="52">
        <v>100000</v>
      </c>
      <c r="BD5049" s="52">
        <v>100000</v>
      </c>
      <c r="BE5049">
        <v>0</v>
      </c>
      <c r="BF5049">
        <v>0</v>
      </c>
      <c r="BG5049">
        <v>0</v>
      </c>
    </row>
    <row r="5050" spans="1:59">
      <c r="A5050">
        <v>5049</v>
      </c>
      <c r="E5050">
        <v>9795.2054794520554</v>
      </c>
      <c r="K5050">
        <v>3484.2724806689685</v>
      </c>
      <c r="L5050">
        <v>3558.7674806689683</v>
      </c>
      <c r="M5050">
        <v>3633.2624806689682</v>
      </c>
      <c r="N5050">
        <v>3707.7574806689681</v>
      </c>
      <c r="O5050">
        <v>3782.252480668968</v>
      </c>
      <c r="Q5050">
        <v>14305.36229966161</v>
      </c>
      <c r="R5050">
        <v>13918.880543524567</v>
      </c>
      <c r="S5050">
        <v>13532.398787387523</v>
      </c>
      <c r="T5050">
        <v>13145.917031250479</v>
      </c>
      <c r="U5050">
        <v>12759.435275113436</v>
      </c>
      <c r="W5050">
        <v>0.28038999999999997</v>
      </c>
      <c r="AB5050">
        <v>1</v>
      </c>
      <c r="AC5050">
        <v>1</v>
      </c>
      <c r="AD5050">
        <v>1</v>
      </c>
      <c r="AE5050">
        <v>1</v>
      </c>
      <c r="AF5050">
        <v>1</v>
      </c>
      <c r="AL5050">
        <v>3.3636525000000002</v>
      </c>
      <c r="AM5050" s="5">
        <v>10.44512939453125</v>
      </c>
      <c r="AN5050">
        <v>570.77625570776252</v>
      </c>
      <c r="AO5050">
        <f t="shared" si="78"/>
        <v>26826.48401826484</v>
      </c>
      <c r="AP5050">
        <v>684.93150684931504</v>
      </c>
      <c r="AQ5050">
        <v>9.5303100000000002E-2</v>
      </c>
      <c r="AR5050">
        <v>6.0167499999999999E-2</v>
      </c>
      <c r="AS5050">
        <v>2.8290299999999997E-2</v>
      </c>
      <c r="AT5050">
        <v>3.3039800000000001E-2</v>
      </c>
      <c r="AU5050">
        <v>3.7393000000000003E-2</v>
      </c>
      <c r="AW5050">
        <v>9.5303100000000016E-2</v>
      </c>
      <c r="AX5050">
        <v>6.0167499999999999E-2</v>
      </c>
      <c r="AY5050">
        <v>2.8290300000000004E-2</v>
      </c>
      <c r="AZ5050">
        <v>3.3039799999999994E-2</v>
      </c>
      <c r="BA5050">
        <v>3.7392999999999996E-2</v>
      </c>
      <c r="BC5050" s="52">
        <v>100000</v>
      </c>
      <c r="BD5050" s="52">
        <v>100000</v>
      </c>
      <c r="BE5050">
        <v>0</v>
      </c>
      <c r="BF5050">
        <v>0</v>
      </c>
      <c r="BG5050">
        <v>0</v>
      </c>
    </row>
    <row r="5051" spans="1:59">
      <c r="A5051">
        <v>5050</v>
      </c>
      <c r="E5051">
        <v>9795.2054794520554</v>
      </c>
      <c r="K5051">
        <v>3722.6198930489759</v>
      </c>
      <c r="L5051">
        <v>3827.3623930489757</v>
      </c>
      <c r="M5051">
        <v>3932.1048930489756</v>
      </c>
      <c r="N5051">
        <v>4036.8473930489754</v>
      </c>
      <c r="O5051">
        <v>4141.5898930489757</v>
      </c>
      <c r="Q5051">
        <v>13002.423399808549</v>
      </c>
      <c r="R5051">
        <v>12651.142577936022</v>
      </c>
      <c r="S5051">
        <v>12299.861756063494</v>
      </c>
      <c r="T5051">
        <v>11948.580934190966</v>
      </c>
      <c r="U5051">
        <v>11597.300112318439</v>
      </c>
      <c r="W5051">
        <v>0.31623000000000001</v>
      </c>
      <c r="AB5051">
        <v>1</v>
      </c>
      <c r="AC5051">
        <v>1</v>
      </c>
      <c r="AD5051">
        <v>1</v>
      </c>
      <c r="AE5051">
        <v>1</v>
      </c>
      <c r="AF5051">
        <v>1</v>
      </c>
      <c r="AL5051">
        <v>3.2551285999999999</v>
      </c>
      <c r="AM5051" s="5">
        <v>10.59561824798584</v>
      </c>
      <c r="AN5051">
        <v>570.77625570776252</v>
      </c>
      <c r="AO5051">
        <f t="shared" si="78"/>
        <v>26826.48401826484</v>
      </c>
      <c r="AP5051">
        <v>684.93150684931504</v>
      </c>
      <c r="AQ5051">
        <v>9.0251999999999999E-2</v>
      </c>
      <c r="AR5051">
        <v>3.5133699999999997E-2</v>
      </c>
      <c r="AS5051">
        <v>4.0814099999999997E-3</v>
      </c>
      <c r="AT5051">
        <v>4.0190499999999997E-3</v>
      </c>
      <c r="AU5051">
        <v>5.7624599999999996E-3</v>
      </c>
      <c r="AW5051">
        <v>9.0251999999999985E-2</v>
      </c>
      <c r="AX5051">
        <v>3.5133700000000004E-2</v>
      </c>
      <c r="AY5051">
        <v>4.0814100000000006E-3</v>
      </c>
      <c r="AZ5051">
        <v>4.0190499999999962E-3</v>
      </c>
      <c r="BA5051">
        <v>5.762459999999997E-3</v>
      </c>
      <c r="BC5051" s="52">
        <v>100000</v>
      </c>
      <c r="BD5051" s="52">
        <v>100000</v>
      </c>
      <c r="BE5051">
        <v>0</v>
      </c>
      <c r="BF5051">
        <v>0</v>
      </c>
      <c r="BG5051">
        <v>0</v>
      </c>
    </row>
    <row r="5052" spans="1:59">
      <c r="A5052">
        <v>5051</v>
      </c>
      <c r="E5052">
        <v>9795.2054794520554</v>
      </c>
      <c r="K5052">
        <v>4187.5806913533597</v>
      </c>
      <c r="L5052">
        <v>4354.2231913533597</v>
      </c>
      <c r="M5052">
        <v>4520.8656913533596</v>
      </c>
      <c r="N5052">
        <v>4687.5081913533595</v>
      </c>
      <c r="O5052">
        <v>4854.1506913533594</v>
      </c>
      <c r="Q5052">
        <v>11960.524254512149</v>
      </c>
      <c r="R5052">
        <v>11637.391969216183</v>
      </c>
      <c r="S5052">
        <v>11314.25968392022</v>
      </c>
      <c r="T5052">
        <v>10991.127398624256</v>
      </c>
      <c r="U5052">
        <v>10667.995113328292</v>
      </c>
      <c r="W5052">
        <v>0.58282</v>
      </c>
      <c r="AB5052">
        <v>1</v>
      </c>
      <c r="AC5052">
        <v>1</v>
      </c>
      <c r="AD5052">
        <v>1</v>
      </c>
      <c r="AE5052">
        <v>1</v>
      </c>
      <c r="AF5052">
        <v>1</v>
      </c>
      <c r="AL5052">
        <v>2.9377827999999999</v>
      </c>
      <c r="AM5052" s="5">
        <v>10.96673488616943</v>
      </c>
      <c r="AN5052">
        <v>570.77625570776252</v>
      </c>
      <c r="AO5052">
        <f t="shared" si="78"/>
        <v>26826.48401826484</v>
      </c>
      <c r="AP5052">
        <v>684.93150684931504</v>
      </c>
      <c r="AQ5052">
        <v>8.9985399999999993E-2</v>
      </c>
      <c r="AR5052">
        <v>3.5167299999999999E-2</v>
      </c>
      <c r="AS5052">
        <v>3.7932999999999999E-3</v>
      </c>
      <c r="AT5052">
        <v>4.0489499999999999E-3</v>
      </c>
      <c r="AU5052">
        <v>5.77292E-3</v>
      </c>
      <c r="AW5052">
        <v>8.9985399999999979E-2</v>
      </c>
      <c r="AX5052">
        <v>3.5167299999999999E-2</v>
      </c>
      <c r="AY5052">
        <v>3.7932999999999995E-3</v>
      </c>
      <c r="AZ5052">
        <v>4.0489500000000025E-3</v>
      </c>
      <c r="BA5052">
        <v>5.7729200000000008E-3</v>
      </c>
      <c r="BC5052" s="52">
        <v>100000</v>
      </c>
      <c r="BD5052" s="52">
        <v>100000</v>
      </c>
      <c r="BE5052">
        <v>0</v>
      </c>
      <c r="BF5052">
        <v>0</v>
      </c>
      <c r="BG5052">
        <v>0</v>
      </c>
    </row>
    <row r="5053" spans="1:59">
      <c r="A5053">
        <v>5052</v>
      </c>
      <c r="E5053">
        <v>9795.2054794520554</v>
      </c>
      <c r="K5053">
        <v>4323.2553722465946</v>
      </c>
      <c r="L5053">
        <v>4525.3728722465949</v>
      </c>
      <c r="M5053">
        <v>4727.4903722465951</v>
      </c>
      <c r="N5053">
        <v>4929.6078722465954</v>
      </c>
      <c r="O5053">
        <v>5131.7253722465957</v>
      </c>
      <c r="Q5053">
        <v>11296.52358584216</v>
      </c>
      <c r="R5053">
        <v>10991.330318529166</v>
      </c>
      <c r="S5053">
        <v>10686.13705121617</v>
      </c>
      <c r="T5053">
        <v>10380.943783903174</v>
      </c>
      <c r="U5053">
        <v>10075.750516590178</v>
      </c>
      <c r="W5053">
        <v>0.37663000000000002</v>
      </c>
      <c r="AB5053">
        <v>1</v>
      </c>
      <c r="AC5053">
        <v>1</v>
      </c>
      <c r="AD5053">
        <v>1</v>
      </c>
      <c r="AE5053">
        <v>1</v>
      </c>
      <c r="AF5053">
        <v>1</v>
      </c>
      <c r="AL5053">
        <v>3.0495017</v>
      </c>
      <c r="AM5053" s="5">
        <v>11.078004837036129</v>
      </c>
      <c r="AN5053">
        <v>570.77625570776252</v>
      </c>
      <c r="AO5053">
        <f t="shared" si="78"/>
        <v>26826.48401826484</v>
      </c>
      <c r="AP5053">
        <v>684.93150684931504</v>
      </c>
      <c r="AQ5053">
        <v>9.0236000000000011E-2</v>
      </c>
      <c r="AR5053">
        <v>3.5155500000000006E-2</v>
      </c>
      <c r="AS5053">
        <v>3.7893699999999998E-3</v>
      </c>
      <c r="AT5053">
        <v>4.0475199999999998E-3</v>
      </c>
      <c r="AU5053">
        <v>5.7730799999999999E-3</v>
      </c>
      <c r="AW5053">
        <v>9.0236000000000025E-2</v>
      </c>
      <c r="AX5053">
        <v>3.5155500000000006E-2</v>
      </c>
      <c r="AY5053">
        <v>3.7893700000000002E-3</v>
      </c>
      <c r="AZ5053">
        <v>4.0475199999999989E-3</v>
      </c>
      <c r="BA5053">
        <v>5.7730799999999999E-3</v>
      </c>
      <c r="BC5053" s="52">
        <v>100000</v>
      </c>
      <c r="BD5053" s="52">
        <v>100000</v>
      </c>
      <c r="BE5053">
        <v>0</v>
      </c>
      <c r="BF5053">
        <v>0</v>
      </c>
      <c r="BG5053">
        <v>0</v>
      </c>
    </row>
    <row r="5054" spans="1:59">
      <c r="A5054">
        <v>5053</v>
      </c>
      <c r="E5054">
        <v>9795.2054794520554</v>
      </c>
      <c r="K5054">
        <v>4200.7814711159444</v>
      </c>
      <c r="L5054">
        <v>4464.7714711159442</v>
      </c>
      <c r="M5054">
        <v>4728.761471115944</v>
      </c>
      <c r="N5054">
        <v>4992.7514711159438</v>
      </c>
      <c r="O5054">
        <v>5256.7414711159436</v>
      </c>
      <c r="Q5054">
        <v>10318.69074420283</v>
      </c>
      <c r="R5054">
        <v>10039.915161686326</v>
      </c>
      <c r="S5054">
        <v>9761.1395791698214</v>
      </c>
      <c r="T5054">
        <v>9482.3639966533174</v>
      </c>
      <c r="U5054">
        <v>9203.5884141368133</v>
      </c>
      <c r="W5054">
        <v>0.60703999999999991</v>
      </c>
      <c r="AB5054">
        <v>1</v>
      </c>
      <c r="AC5054">
        <v>1</v>
      </c>
      <c r="AD5054">
        <v>1</v>
      </c>
      <c r="AE5054">
        <v>1</v>
      </c>
      <c r="AF5054">
        <v>1</v>
      </c>
      <c r="AL5054">
        <v>1.6621169</v>
      </c>
      <c r="AM5054" s="5">
        <v>11.271186828613279</v>
      </c>
      <c r="AN5054">
        <v>570.77625570776252</v>
      </c>
      <c r="AO5054">
        <f t="shared" si="78"/>
        <v>26826.48401826484</v>
      </c>
      <c r="AP5054">
        <v>684.93150684931504</v>
      </c>
      <c r="AQ5054">
        <v>9.0571600000000002E-2</v>
      </c>
      <c r="AR5054">
        <v>3.5177100000000003E-2</v>
      </c>
      <c r="AS5054">
        <v>3.8116599999999997E-3</v>
      </c>
      <c r="AT5054">
        <v>4.05522E-3</v>
      </c>
      <c r="AU5054">
        <v>5.7733999999999997E-3</v>
      </c>
      <c r="AW5054">
        <v>9.0571600000000016E-2</v>
      </c>
      <c r="AX5054">
        <v>3.5177100000000003E-2</v>
      </c>
      <c r="AY5054">
        <v>3.8116600000000014E-3</v>
      </c>
      <c r="AZ5054">
        <v>4.0552199999999983E-3</v>
      </c>
      <c r="BA5054">
        <v>5.773399999999998E-3</v>
      </c>
      <c r="BC5054" s="52">
        <v>100000</v>
      </c>
      <c r="BD5054" s="52">
        <v>100000</v>
      </c>
      <c r="BE5054">
        <v>0</v>
      </c>
      <c r="BF5054">
        <v>0</v>
      </c>
      <c r="BG5054">
        <v>0</v>
      </c>
    </row>
    <row r="5055" spans="1:59">
      <c r="A5055">
        <v>5054</v>
      </c>
      <c r="E5055">
        <v>9795.2054794520554</v>
      </c>
      <c r="K5055">
        <v>4056.306270380986</v>
      </c>
      <c r="L5055">
        <v>4380.1887703809862</v>
      </c>
      <c r="M5055">
        <v>4704.0712703809859</v>
      </c>
      <c r="N5055">
        <v>5027.9537703809856</v>
      </c>
      <c r="O5055">
        <v>5351.8362703809853</v>
      </c>
      <c r="Q5055">
        <v>10050.794932635101</v>
      </c>
      <c r="R5055">
        <v>9779.2569749974318</v>
      </c>
      <c r="S5055">
        <v>9507.7190173597628</v>
      </c>
      <c r="T5055">
        <v>9236.1810597220938</v>
      </c>
      <c r="U5055">
        <v>8964.6431020844248</v>
      </c>
      <c r="W5055">
        <v>0.68286000000000002</v>
      </c>
      <c r="AB5055">
        <v>1</v>
      </c>
      <c r="AC5055">
        <v>1</v>
      </c>
      <c r="AD5055">
        <v>1</v>
      </c>
      <c r="AE5055">
        <v>1</v>
      </c>
      <c r="AF5055">
        <v>1</v>
      </c>
      <c r="AL5055">
        <v>1.9262604000000001</v>
      </c>
      <c r="AM5055" s="5">
        <v>11.04608058929443</v>
      </c>
      <c r="AN5055">
        <v>570.77625570776252</v>
      </c>
      <c r="AO5055">
        <f t="shared" si="78"/>
        <v>26826.48401826484</v>
      </c>
      <c r="AP5055">
        <v>684.93150684931504</v>
      </c>
      <c r="AQ5055">
        <v>9.0498599999999998E-2</v>
      </c>
      <c r="AR5055">
        <v>3.5183499999999999E-2</v>
      </c>
      <c r="AS5055">
        <v>3.8031300000000001E-3</v>
      </c>
      <c r="AT5055">
        <v>4.0510499999999996E-3</v>
      </c>
      <c r="AU5055">
        <v>5.7777900000000005E-3</v>
      </c>
      <c r="AW5055">
        <v>9.0498599999999998E-2</v>
      </c>
      <c r="AX5055">
        <v>3.5183499999999993E-2</v>
      </c>
      <c r="AY5055">
        <v>3.8031300000000018E-3</v>
      </c>
      <c r="AZ5055">
        <v>4.0510500000000005E-3</v>
      </c>
      <c r="BA5055">
        <v>5.7777899999999979E-3</v>
      </c>
      <c r="BC5055" s="52">
        <v>100000</v>
      </c>
      <c r="BD5055" s="52">
        <v>100000</v>
      </c>
      <c r="BE5055">
        <v>0</v>
      </c>
      <c r="BF5055">
        <v>0</v>
      </c>
      <c r="BG5055">
        <v>0</v>
      </c>
    </row>
    <row r="5056" spans="1:59">
      <c r="A5056">
        <v>5055</v>
      </c>
      <c r="E5056">
        <v>9795.2054794520554</v>
      </c>
      <c r="K5056">
        <v>3764.4223622971613</v>
      </c>
      <c r="L5056">
        <v>4191.9748622971611</v>
      </c>
      <c r="M5056">
        <v>4619.5273622971608</v>
      </c>
      <c r="N5056">
        <v>5047.0798622971606</v>
      </c>
      <c r="O5056">
        <v>5474.6323622971604</v>
      </c>
      <c r="Q5056">
        <v>9471.4287386554133</v>
      </c>
      <c r="R5056">
        <v>9215.5432656479879</v>
      </c>
      <c r="S5056">
        <v>8959.6577926405625</v>
      </c>
      <c r="T5056">
        <v>8703.7723196331372</v>
      </c>
      <c r="U5056">
        <v>8447.8868466257118</v>
      </c>
      <c r="W5056">
        <v>0.55998000000000003</v>
      </c>
      <c r="AB5056">
        <v>1</v>
      </c>
      <c r="AC5056">
        <v>1</v>
      </c>
      <c r="AD5056">
        <v>1</v>
      </c>
      <c r="AE5056">
        <v>1</v>
      </c>
      <c r="AF5056">
        <v>1</v>
      </c>
      <c r="AL5056">
        <v>1.6727539</v>
      </c>
      <c r="AM5056" s="5">
        <v>11.06772422790527</v>
      </c>
      <c r="AN5056">
        <v>570.77625570776252</v>
      </c>
      <c r="AO5056">
        <f t="shared" si="78"/>
        <v>26826.48401826484</v>
      </c>
      <c r="AP5056">
        <v>684.93150684931504</v>
      </c>
      <c r="AQ5056">
        <v>9.0469300000000002E-2</v>
      </c>
      <c r="AR5056">
        <v>3.5162900000000004E-2</v>
      </c>
      <c r="AS5056">
        <v>3.7534200000000004E-3</v>
      </c>
      <c r="AT5056">
        <v>4.0355199999999999E-3</v>
      </c>
      <c r="AU5056">
        <v>5.7837399999999999E-3</v>
      </c>
      <c r="AW5056">
        <v>9.0469300000000016E-2</v>
      </c>
      <c r="AX5056">
        <v>3.5162900000000011E-2</v>
      </c>
      <c r="AY5056">
        <v>3.7534200000000004E-3</v>
      </c>
      <c r="AZ5056">
        <v>4.0355200000000008E-3</v>
      </c>
      <c r="BA5056">
        <v>5.7837400000000025E-3</v>
      </c>
      <c r="BC5056" s="52">
        <v>100000</v>
      </c>
      <c r="BD5056" s="52">
        <v>100000</v>
      </c>
      <c r="BE5056">
        <v>0</v>
      </c>
      <c r="BF5056">
        <v>0</v>
      </c>
      <c r="BG5056">
        <v>0</v>
      </c>
    </row>
    <row r="5057" spans="1:59">
      <c r="A5057">
        <v>5056</v>
      </c>
      <c r="E5057">
        <v>9795.2054794520554</v>
      </c>
      <c r="K5057">
        <v>3768.8226222180242</v>
      </c>
      <c r="L5057">
        <v>4379.2992888846911</v>
      </c>
      <c r="M5057">
        <v>4989.7759555513576</v>
      </c>
      <c r="N5057">
        <v>5600.252622218024</v>
      </c>
      <c r="O5057">
        <v>6210.7292888846905</v>
      </c>
      <c r="Q5057">
        <v>10082.764385946661</v>
      </c>
      <c r="R5057">
        <v>9810.3627229732483</v>
      </c>
      <c r="S5057">
        <v>9537.9610599998377</v>
      </c>
      <c r="T5057">
        <v>9265.5593970264272</v>
      </c>
      <c r="U5057">
        <v>8993.1577340530166</v>
      </c>
      <c r="W5057">
        <v>0.46373999999999999</v>
      </c>
      <c r="AB5057">
        <v>1</v>
      </c>
      <c r="AC5057">
        <v>1</v>
      </c>
      <c r="AD5057">
        <v>1</v>
      </c>
      <c r="AE5057">
        <v>1</v>
      </c>
      <c r="AF5057">
        <v>1</v>
      </c>
      <c r="AL5057">
        <v>2.3926457999999999</v>
      </c>
      <c r="AM5057" s="5">
        <v>10.80202674865723</v>
      </c>
      <c r="AN5057">
        <v>570.77625570776252</v>
      </c>
      <c r="AO5057">
        <f t="shared" si="78"/>
        <v>26826.48401826484</v>
      </c>
      <c r="AP5057">
        <v>684.93150684931504</v>
      </c>
      <c r="AQ5057">
        <v>9.0507400000000002E-2</v>
      </c>
      <c r="AR5057">
        <v>3.5500799999999999E-2</v>
      </c>
      <c r="AS5057">
        <v>4.6226599999999998E-3</v>
      </c>
      <c r="AT5057">
        <v>5.6298800000000003E-3</v>
      </c>
      <c r="AU5057">
        <v>7.6402500000000003E-3</v>
      </c>
      <c r="AW5057">
        <v>9.0507400000000002E-2</v>
      </c>
      <c r="AX5057">
        <v>3.5500799999999999E-2</v>
      </c>
      <c r="AY5057">
        <v>4.6226600000000007E-3</v>
      </c>
      <c r="AZ5057">
        <v>5.6298800000000038E-3</v>
      </c>
      <c r="BA5057">
        <v>7.6402500000000012E-3</v>
      </c>
      <c r="BC5057" s="52">
        <v>100000</v>
      </c>
      <c r="BD5057" s="52">
        <v>100000</v>
      </c>
      <c r="BE5057">
        <v>0</v>
      </c>
      <c r="BF5057">
        <v>0</v>
      </c>
      <c r="BG5057">
        <v>0</v>
      </c>
    </row>
    <row r="5058" spans="1:59">
      <c r="A5058">
        <v>5057</v>
      </c>
      <c r="E5058">
        <v>9795.2054794520554</v>
      </c>
      <c r="K5058">
        <v>4116.4431559660961</v>
      </c>
      <c r="L5058">
        <v>4902.7756559660957</v>
      </c>
      <c r="M5058">
        <v>5689.1081559660961</v>
      </c>
      <c r="N5058">
        <v>6475.4406559660965</v>
      </c>
      <c r="O5058">
        <v>7261.773155966097</v>
      </c>
      <c r="Q5058">
        <v>10650.652859427641</v>
      </c>
      <c r="R5058">
        <v>10362.908800252228</v>
      </c>
      <c r="S5058">
        <v>10075.164741076815</v>
      </c>
      <c r="T5058">
        <v>9787.4206819014016</v>
      </c>
      <c r="U5058">
        <v>9499.6766227259886</v>
      </c>
      <c r="W5058">
        <v>0.28544999999999998</v>
      </c>
      <c r="AB5058">
        <v>1</v>
      </c>
      <c r="AC5058">
        <v>1</v>
      </c>
      <c r="AD5058">
        <v>1</v>
      </c>
      <c r="AE5058">
        <v>1</v>
      </c>
      <c r="AF5058">
        <v>1</v>
      </c>
      <c r="AL5058">
        <v>1.4963424999999999</v>
      </c>
      <c r="AM5058" s="5">
        <v>10.63953971862793</v>
      </c>
      <c r="AN5058">
        <v>570.77625570776252</v>
      </c>
      <c r="AO5058">
        <f t="shared" si="78"/>
        <v>26826.48401826484</v>
      </c>
      <c r="AP5058">
        <v>684.93150684931504</v>
      </c>
      <c r="AQ5058">
        <v>9.8255399999999993E-2</v>
      </c>
      <c r="AR5058">
        <v>6.4407800000000001E-2</v>
      </c>
      <c r="AS5058">
        <v>3.9705800000000006E-2</v>
      </c>
      <c r="AT5058">
        <v>4.0382700000000001E-2</v>
      </c>
      <c r="AU5058">
        <v>4.2275100000000003E-2</v>
      </c>
      <c r="AW5058">
        <v>9.8255399999999979E-2</v>
      </c>
      <c r="AX5058">
        <v>6.4407800000000001E-2</v>
      </c>
      <c r="AY5058">
        <v>3.9705799999999999E-2</v>
      </c>
      <c r="AZ5058">
        <v>4.0382700000000007E-2</v>
      </c>
      <c r="BA5058">
        <v>4.2275099999999996E-2</v>
      </c>
      <c r="BC5058" s="52">
        <v>100000</v>
      </c>
      <c r="BD5058" s="52">
        <v>100000</v>
      </c>
      <c r="BE5058">
        <v>0</v>
      </c>
      <c r="BF5058">
        <v>0</v>
      </c>
      <c r="BG5058">
        <v>0</v>
      </c>
    </row>
    <row r="5059" spans="1:59">
      <c r="A5059">
        <v>5058</v>
      </c>
      <c r="E5059">
        <v>9795.2054794520554</v>
      </c>
      <c r="K5059">
        <v>4683.343309103775</v>
      </c>
      <c r="L5059">
        <v>5516.5599757704422</v>
      </c>
      <c r="M5059">
        <v>6349.7766424371093</v>
      </c>
      <c r="N5059">
        <v>7182.9933091037765</v>
      </c>
      <c r="O5059">
        <v>8016.2099757704436</v>
      </c>
      <c r="Q5059">
        <v>11122.45461712641</v>
      </c>
      <c r="R5059">
        <v>10821.964095308245</v>
      </c>
      <c r="S5059">
        <v>10521.473573490079</v>
      </c>
      <c r="T5059">
        <v>10220.983051671912</v>
      </c>
      <c r="U5059">
        <v>9920.4925298537455</v>
      </c>
      <c r="W5059">
        <v>0.10399</v>
      </c>
      <c r="AB5059">
        <v>1</v>
      </c>
      <c r="AC5059">
        <v>1</v>
      </c>
      <c r="AD5059">
        <v>1</v>
      </c>
      <c r="AE5059">
        <v>1</v>
      </c>
      <c r="AF5059">
        <v>1</v>
      </c>
      <c r="AL5059">
        <v>1.4894198000000001</v>
      </c>
      <c r="AM5059" s="5">
        <v>10.868520736694339</v>
      </c>
      <c r="AN5059">
        <v>570.77625570776252</v>
      </c>
      <c r="AO5059">
        <f t="shared" ref="AO5059:AO5122" si="79">235000000/8760</f>
        <v>26826.48401826484</v>
      </c>
      <c r="AP5059">
        <v>684.93150684931504</v>
      </c>
      <c r="AQ5059">
        <v>0.105506</v>
      </c>
      <c r="AR5059">
        <v>9.518080000000001E-2</v>
      </c>
      <c r="AS5059">
        <v>8.3001499999999992E-2</v>
      </c>
      <c r="AT5059">
        <v>4.7289200000000003E-2</v>
      </c>
      <c r="AU5059">
        <v>4.6121200000000001E-2</v>
      </c>
      <c r="AW5059">
        <v>0.105506</v>
      </c>
      <c r="AX5059">
        <v>9.5180799999999996E-2</v>
      </c>
      <c r="AY5059">
        <v>8.3001499999999992E-2</v>
      </c>
      <c r="AZ5059">
        <v>4.7289200000000003E-2</v>
      </c>
      <c r="BA5059">
        <v>4.6121200000000001E-2</v>
      </c>
      <c r="BC5059" s="52">
        <v>100000</v>
      </c>
      <c r="BD5059" s="52">
        <v>100000</v>
      </c>
      <c r="BE5059">
        <v>0</v>
      </c>
      <c r="BF5059">
        <v>0</v>
      </c>
      <c r="BG5059">
        <v>0</v>
      </c>
    </row>
    <row r="5060" spans="1:59">
      <c r="A5060">
        <v>5059</v>
      </c>
      <c r="E5060">
        <v>9795.2054794520554</v>
      </c>
      <c r="K5060">
        <v>5077.8999486743714</v>
      </c>
      <c r="L5060">
        <v>5832.6899486743714</v>
      </c>
      <c r="M5060">
        <v>6587.4799486743714</v>
      </c>
      <c r="N5060">
        <v>7342.2699486743713</v>
      </c>
      <c r="O5060">
        <v>8097.0599486743713</v>
      </c>
      <c r="Q5060">
        <v>12292.562807957331</v>
      </c>
      <c r="R5060">
        <v>11960.459981337302</v>
      </c>
      <c r="S5060">
        <v>11628.357154717274</v>
      </c>
      <c r="T5060">
        <v>11296.254328097246</v>
      </c>
      <c r="U5060">
        <v>10964.151501477218</v>
      </c>
      <c r="W5060">
        <v>2.128E-2</v>
      </c>
      <c r="AB5060">
        <v>1</v>
      </c>
      <c r="AC5060">
        <v>1</v>
      </c>
      <c r="AD5060">
        <v>1</v>
      </c>
      <c r="AE5060">
        <v>1</v>
      </c>
      <c r="AF5060">
        <v>1</v>
      </c>
      <c r="AL5060">
        <v>2.3179327999999999</v>
      </c>
      <c r="AM5060" s="5">
        <v>9.9296731948852539</v>
      </c>
      <c r="AN5060">
        <v>570.77625570776252</v>
      </c>
      <c r="AO5060">
        <f t="shared" si="79"/>
        <v>26826.48401826484</v>
      </c>
      <c r="AP5060">
        <v>684.93150684931504</v>
      </c>
      <c r="AQ5060">
        <v>0.10752800000000001</v>
      </c>
      <c r="AR5060">
        <v>0.10263899999999999</v>
      </c>
      <c r="AS5060">
        <v>8.7933200000000003E-2</v>
      </c>
      <c r="AT5060">
        <v>8.3833100000000008E-2</v>
      </c>
      <c r="AU5060">
        <v>5.0449899999999999E-2</v>
      </c>
      <c r="AW5060">
        <v>0.107528</v>
      </c>
      <c r="AX5060">
        <v>0.10263899999999999</v>
      </c>
      <c r="AY5060">
        <v>8.7933200000000003E-2</v>
      </c>
      <c r="AZ5060">
        <v>8.3833100000000008E-2</v>
      </c>
      <c r="BA5060">
        <v>5.0449900000000006E-2</v>
      </c>
      <c r="BC5060" s="52">
        <v>100000</v>
      </c>
      <c r="BD5060" s="52">
        <v>100000</v>
      </c>
      <c r="BE5060">
        <v>0</v>
      </c>
      <c r="BF5060">
        <v>0</v>
      </c>
      <c r="BG5060">
        <v>0</v>
      </c>
    </row>
    <row r="5061" spans="1:59">
      <c r="A5061">
        <v>5060</v>
      </c>
      <c r="E5061">
        <v>9795.2054794520554</v>
      </c>
      <c r="K5061">
        <v>5065.4325455652634</v>
      </c>
      <c r="L5061">
        <v>5684.0483788985966</v>
      </c>
      <c r="M5061">
        <v>6302.6642122319299</v>
      </c>
      <c r="N5061">
        <v>6921.2800455652632</v>
      </c>
      <c r="O5061">
        <v>7539.8958788985965</v>
      </c>
      <c r="Q5061">
        <v>12702.50717611568</v>
      </c>
      <c r="R5061">
        <v>12359.329060901164</v>
      </c>
      <c r="S5061">
        <v>12016.150945686648</v>
      </c>
      <c r="T5061">
        <v>11672.972830472132</v>
      </c>
      <c r="U5061">
        <v>11329.794715257616</v>
      </c>
      <c r="W5061">
        <v>0</v>
      </c>
      <c r="AB5061">
        <v>1</v>
      </c>
      <c r="AC5061">
        <v>1</v>
      </c>
      <c r="AD5061">
        <v>1</v>
      </c>
      <c r="AE5061">
        <v>1</v>
      </c>
      <c r="AF5061">
        <v>1</v>
      </c>
      <c r="AL5061">
        <v>2.4667252999999998</v>
      </c>
      <c r="AM5061" s="5">
        <v>9.9478864669799805</v>
      </c>
      <c r="AN5061">
        <v>570.77625570776252</v>
      </c>
      <c r="AO5061">
        <f t="shared" si="79"/>
        <v>26826.48401826484</v>
      </c>
      <c r="AP5061">
        <v>684.93150684931504</v>
      </c>
      <c r="AQ5061">
        <v>0.108433</v>
      </c>
      <c r="AR5061">
        <v>0.107727</v>
      </c>
      <c r="AS5061">
        <v>9.8103999999999997E-2</v>
      </c>
      <c r="AT5061">
        <v>9.6189800000000006E-2</v>
      </c>
      <c r="AU5061">
        <v>5.1549399999999995E-2</v>
      </c>
      <c r="AW5061">
        <v>0.10843299999999999</v>
      </c>
      <c r="AX5061">
        <v>0.107727</v>
      </c>
      <c r="AY5061">
        <v>9.8104000000000011E-2</v>
      </c>
      <c r="AZ5061">
        <v>9.6189800000000006E-2</v>
      </c>
      <c r="BA5061">
        <v>5.1549399999999995E-2</v>
      </c>
      <c r="BC5061" s="52">
        <v>100000</v>
      </c>
      <c r="BD5061" s="52">
        <v>100000</v>
      </c>
      <c r="BE5061">
        <v>0</v>
      </c>
      <c r="BF5061">
        <v>0</v>
      </c>
      <c r="BG5061">
        <v>0</v>
      </c>
    </row>
    <row r="5062" spans="1:59">
      <c r="A5062">
        <v>5061</v>
      </c>
      <c r="E5062">
        <v>9795.2054794520554</v>
      </c>
      <c r="K5062">
        <v>4962.7598140784912</v>
      </c>
      <c r="L5062">
        <v>5516.8631474118247</v>
      </c>
      <c r="M5062">
        <v>6070.9664807451582</v>
      </c>
      <c r="N5062">
        <v>6625.0698140784916</v>
      </c>
      <c r="O5062">
        <v>7179.1731474118251</v>
      </c>
      <c r="Q5062">
        <v>11738.590283752819</v>
      </c>
      <c r="R5062">
        <v>11421.453893179287</v>
      </c>
      <c r="S5062">
        <v>11104.317502605754</v>
      </c>
      <c r="T5062">
        <v>10787.181112032222</v>
      </c>
      <c r="U5062">
        <v>10470.044721458689</v>
      </c>
      <c r="W5062">
        <v>0</v>
      </c>
      <c r="AB5062">
        <v>1</v>
      </c>
      <c r="AC5062">
        <v>1</v>
      </c>
      <c r="AD5062">
        <v>1</v>
      </c>
      <c r="AE5062">
        <v>1</v>
      </c>
      <c r="AF5062">
        <v>1</v>
      </c>
      <c r="AL5062">
        <v>1.9761913</v>
      </c>
      <c r="AM5062" s="5">
        <v>8.6059064865112305</v>
      </c>
      <c r="AN5062">
        <v>570.77625570776252</v>
      </c>
      <c r="AO5062">
        <f t="shared" si="79"/>
        <v>26826.48401826484</v>
      </c>
      <c r="AP5062">
        <v>684.93150684931504</v>
      </c>
      <c r="AQ5062">
        <v>0.10821</v>
      </c>
      <c r="AR5062">
        <v>0.106807</v>
      </c>
      <c r="AS5062">
        <v>9.7100099999999995E-2</v>
      </c>
      <c r="AT5062">
        <v>9.4411099999999998E-2</v>
      </c>
      <c r="AU5062">
        <v>5.1818700000000002E-2</v>
      </c>
      <c r="AW5062">
        <v>0.10821000000000001</v>
      </c>
      <c r="AX5062">
        <v>0.106807</v>
      </c>
      <c r="AY5062">
        <v>9.7100100000000009E-2</v>
      </c>
      <c r="AZ5062">
        <v>9.4411100000000012E-2</v>
      </c>
      <c r="BA5062">
        <v>5.1818700000000009E-2</v>
      </c>
      <c r="BC5062" s="52">
        <v>100000</v>
      </c>
      <c r="BD5062" s="52">
        <v>100000</v>
      </c>
      <c r="BE5062">
        <v>0</v>
      </c>
      <c r="BF5062">
        <v>0</v>
      </c>
      <c r="BG5062">
        <v>0</v>
      </c>
    </row>
    <row r="5063" spans="1:59">
      <c r="A5063">
        <v>5062</v>
      </c>
      <c r="E5063">
        <v>9795.2054794520554</v>
      </c>
      <c r="K5063">
        <v>4777.215520748824</v>
      </c>
      <c r="L5063">
        <v>5244.5596874154908</v>
      </c>
      <c r="M5063">
        <v>5711.9038540821575</v>
      </c>
      <c r="N5063">
        <v>6179.2480207488243</v>
      </c>
      <c r="O5063">
        <v>6646.592187415491</v>
      </c>
      <c r="Q5063">
        <v>9263.232361325021</v>
      </c>
      <c r="R5063">
        <v>9012.9716404365427</v>
      </c>
      <c r="S5063">
        <v>8762.7109195480643</v>
      </c>
      <c r="T5063">
        <v>8512.450198659586</v>
      </c>
      <c r="U5063">
        <v>8262.1894777711077</v>
      </c>
      <c r="W5063">
        <v>0</v>
      </c>
      <c r="AB5063">
        <v>1</v>
      </c>
      <c r="AC5063">
        <v>1</v>
      </c>
      <c r="AD5063">
        <v>1</v>
      </c>
      <c r="AE5063">
        <v>1</v>
      </c>
      <c r="AF5063">
        <v>1</v>
      </c>
      <c r="AL5063">
        <v>3.1379657000000001</v>
      </c>
      <c r="AM5063" s="5">
        <v>8.5923862457275391</v>
      </c>
      <c r="AN5063">
        <v>570.77625570776252</v>
      </c>
      <c r="AO5063">
        <f t="shared" si="79"/>
        <v>26826.48401826484</v>
      </c>
      <c r="AP5063">
        <v>684.93150684931504</v>
      </c>
      <c r="AQ5063">
        <v>0.10850799999999999</v>
      </c>
      <c r="AR5063">
        <v>0.10461799999999999</v>
      </c>
      <c r="AS5063">
        <v>9.7095000000000001E-2</v>
      </c>
      <c r="AT5063">
        <v>9.4525000000000012E-2</v>
      </c>
      <c r="AU5063">
        <v>5.0805200000000002E-2</v>
      </c>
      <c r="AW5063">
        <v>0.10850799999999998</v>
      </c>
      <c r="AX5063">
        <v>0.10461799999999997</v>
      </c>
      <c r="AY5063">
        <v>9.7095000000000001E-2</v>
      </c>
      <c r="AZ5063">
        <v>9.4525000000000012E-2</v>
      </c>
      <c r="BA5063">
        <v>5.0805200000000009E-2</v>
      </c>
      <c r="BC5063" s="52">
        <v>100000</v>
      </c>
      <c r="BD5063" s="52">
        <v>100000</v>
      </c>
      <c r="BE5063">
        <v>0</v>
      </c>
      <c r="BF5063">
        <v>0</v>
      </c>
      <c r="BG5063">
        <v>0</v>
      </c>
    </row>
    <row r="5064" spans="1:59">
      <c r="A5064">
        <v>5063</v>
      </c>
      <c r="E5064">
        <v>9795.2054794520554</v>
      </c>
      <c r="K5064">
        <v>3473.2718308668145</v>
      </c>
      <c r="L5064">
        <v>3850.6668308668145</v>
      </c>
      <c r="M5064">
        <v>4228.0618308668145</v>
      </c>
      <c r="N5064">
        <v>4605.4568308668149</v>
      </c>
      <c r="O5064">
        <v>4982.8518308668154</v>
      </c>
      <c r="Q5064">
        <v>5180.2957342364953</v>
      </c>
      <c r="R5064">
        <v>5040.3419380798277</v>
      </c>
      <c r="S5064">
        <v>4900.3881419231602</v>
      </c>
      <c r="T5064">
        <v>4760.4343457664927</v>
      </c>
      <c r="U5064">
        <v>4620.4805496098252</v>
      </c>
      <c r="W5064">
        <v>0</v>
      </c>
      <c r="AB5064">
        <v>1</v>
      </c>
      <c r="AC5064">
        <v>1</v>
      </c>
      <c r="AD5064">
        <v>1</v>
      </c>
      <c r="AE5064">
        <v>1</v>
      </c>
      <c r="AF5064">
        <v>1</v>
      </c>
      <c r="AL5064">
        <v>3.8956436999999999</v>
      </c>
      <c r="AM5064" s="5">
        <v>7.9560565948486328</v>
      </c>
      <c r="AN5064">
        <v>570.77625570776252</v>
      </c>
      <c r="AO5064">
        <f t="shared" si="79"/>
        <v>26826.48401826484</v>
      </c>
      <c r="AP5064">
        <v>684.93150684931504</v>
      </c>
      <c r="AQ5064">
        <v>0.10788500000000001</v>
      </c>
      <c r="AR5064">
        <v>0.103172</v>
      </c>
      <c r="AS5064">
        <v>9.3873700000000004E-2</v>
      </c>
      <c r="AT5064">
        <v>8.0658800000000003E-2</v>
      </c>
      <c r="AU5064">
        <v>4.8902399999999999E-2</v>
      </c>
      <c r="AW5064">
        <v>0.10788499999999999</v>
      </c>
      <c r="AX5064">
        <v>0.103172</v>
      </c>
      <c r="AY5064">
        <v>9.387369999999999E-2</v>
      </c>
      <c r="AZ5064">
        <v>8.0658800000000017E-2</v>
      </c>
      <c r="BA5064">
        <v>4.8902399999999999E-2</v>
      </c>
      <c r="BC5064" s="52">
        <v>100000</v>
      </c>
      <c r="BD5064" s="52">
        <v>100000</v>
      </c>
      <c r="BE5064">
        <v>0</v>
      </c>
      <c r="BF5064">
        <v>0</v>
      </c>
      <c r="BG5064">
        <v>0</v>
      </c>
    </row>
    <row r="5065" spans="1:59">
      <c r="A5065">
        <v>5064</v>
      </c>
      <c r="E5065">
        <v>9795.2054794520554</v>
      </c>
      <c r="K5065">
        <v>2727.0069955906206</v>
      </c>
      <c r="L5065">
        <v>3033.1794955906207</v>
      </c>
      <c r="M5065">
        <v>3339.3519955906208</v>
      </c>
      <c r="N5065">
        <v>3645.524495590621</v>
      </c>
      <c r="O5065">
        <v>3951.6969955906211</v>
      </c>
      <c r="Q5065">
        <v>3161.2732975029721</v>
      </c>
      <c r="R5065">
        <v>3075.86655225703</v>
      </c>
      <c r="S5065">
        <v>2990.4598070110878</v>
      </c>
      <c r="T5065">
        <v>2905.0530617651457</v>
      </c>
      <c r="U5065">
        <v>2819.6463165192035</v>
      </c>
      <c r="W5065">
        <v>0</v>
      </c>
      <c r="AB5065">
        <v>1</v>
      </c>
      <c r="AC5065">
        <v>1</v>
      </c>
      <c r="AD5065">
        <v>1</v>
      </c>
      <c r="AE5065">
        <v>1</v>
      </c>
      <c r="AF5065">
        <v>1</v>
      </c>
      <c r="AL5065">
        <v>4.3018980000000004</v>
      </c>
      <c r="AM5065" s="5">
        <v>7.6666364669799796</v>
      </c>
      <c r="AN5065">
        <v>570.77625570776252</v>
      </c>
      <c r="AO5065">
        <f t="shared" si="79"/>
        <v>26826.48401826484</v>
      </c>
      <c r="AP5065">
        <v>684.93150684931504</v>
      </c>
      <c r="AQ5065">
        <v>0.107195</v>
      </c>
      <c r="AR5065">
        <v>0.10116700000000001</v>
      </c>
      <c r="AS5065">
        <v>9.3389899999999998E-2</v>
      </c>
      <c r="AT5065">
        <v>8.0895300000000003E-2</v>
      </c>
      <c r="AU5065">
        <v>4.8947499999999998E-2</v>
      </c>
      <c r="AW5065">
        <v>0.107195</v>
      </c>
      <c r="AX5065">
        <v>0.10116699999999999</v>
      </c>
      <c r="AY5065">
        <v>9.3389900000000012E-2</v>
      </c>
      <c r="AZ5065">
        <v>8.0895299999999989E-2</v>
      </c>
      <c r="BA5065">
        <v>4.8947499999999991E-2</v>
      </c>
      <c r="BC5065" s="52">
        <v>100000</v>
      </c>
      <c r="BD5065" s="52">
        <v>100000</v>
      </c>
      <c r="BE5065">
        <v>0</v>
      </c>
      <c r="BF5065">
        <v>0</v>
      </c>
      <c r="BG5065">
        <v>0</v>
      </c>
    </row>
    <row r="5066" spans="1:59">
      <c r="A5066">
        <v>5065</v>
      </c>
      <c r="E5066">
        <v>9795.2054794520554</v>
      </c>
      <c r="K5066">
        <v>2118.6407955517011</v>
      </c>
      <c r="L5066">
        <v>2285.530795551701</v>
      </c>
      <c r="M5066">
        <v>2452.4207955517008</v>
      </c>
      <c r="N5066">
        <v>2619.3107955517007</v>
      </c>
      <c r="O5066">
        <v>2786.2007955517006</v>
      </c>
      <c r="Q5066">
        <v>3409.012176896154</v>
      </c>
      <c r="R5066">
        <v>3316.9123779187466</v>
      </c>
      <c r="S5066">
        <v>3224.8125789413393</v>
      </c>
      <c r="T5066">
        <v>3132.712779963932</v>
      </c>
      <c r="U5066">
        <v>3040.6129809865247</v>
      </c>
      <c r="W5066">
        <v>0</v>
      </c>
      <c r="AB5066">
        <v>1</v>
      </c>
      <c r="AC5066">
        <v>1</v>
      </c>
      <c r="AD5066">
        <v>1</v>
      </c>
      <c r="AE5066">
        <v>1</v>
      </c>
      <c r="AF5066">
        <v>1</v>
      </c>
      <c r="AL5066">
        <v>5.3679733000000001</v>
      </c>
      <c r="AM5066" s="5">
        <v>8.1466512680053711</v>
      </c>
      <c r="AN5066">
        <v>570.77625570776252</v>
      </c>
      <c r="AO5066">
        <f t="shared" si="79"/>
        <v>26826.48401826484</v>
      </c>
      <c r="AP5066">
        <v>684.93150684931504</v>
      </c>
      <c r="AQ5066">
        <v>0.106824</v>
      </c>
      <c r="AR5066">
        <v>0.10106100000000001</v>
      </c>
      <c r="AS5066">
        <v>8.8212700000000005E-2</v>
      </c>
      <c r="AT5066">
        <v>8.1041500000000002E-2</v>
      </c>
      <c r="AU5066">
        <v>4.8956400000000004E-2</v>
      </c>
      <c r="AW5066">
        <v>0.10682400000000002</v>
      </c>
      <c r="AX5066">
        <v>0.101061</v>
      </c>
      <c r="AY5066">
        <v>8.8212700000000019E-2</v>
      </c>
      <c r="AZ5066">
        <v>8.1041500000000002E-2</v>
      </c>
      <c r="BA5066">
        <v>4.8956399999999997E-2</v>
      </c>
      <c r="BC5066" s="52">
        <v>100000</v>
      </c>
      <c r="BD5066" s="52">
        <v>100000</v>
      </c>
      <c r="BE5066">
        <v>0</v>
      </c>
      <c r="BF5066">
        <v>0</v>
      </c>
      <c r="BG5066">
        <v>0</v>
      </c>
    </row>
    <row r="5067" spans="1:59">
      <c r="A5067">
        <v>5066</v>
      </c>
      <c r="E5067">
        <v>9795.2054794520554</v>
      </c>
      <c r="K5067">
        <v>1905.8227038613672</v>
      </c>
      <c r="L5067">
        <v>2015.5702038613672</v>
      </c>
      <c r="M5067">
        <v>2125.3177038613671</v>
      </c>
      <c r="N5067">
        <v>2235.0652038613671</v>
      </c>
      <c r="O5067">
        <v>2344.812703861367</v>
      </c>
      <c r="Q5067">
        <v>3318.6513036097249</v>
      </c>
      <c r="R5067">
        <v>3228.9927448418084</v>
      </c>
      <c r="S5067">
        <v>3139.3341860738919</v>
      </c>
      <c r="T5067">
        <v>3049.6756273059755</v>
      </c>
      <c r="U5067">
        <v>2960.017068538059</v>
      </c>
      <c r="W5067">
        <v>0</v>
      </c>
      <c r="AB5067">
        <v>1</v>
      </c>
      <c r="AC5067">
        <v>1</v>
      </c>
      <c r="AD5067">
        <v>1</v>
      </c>
      <c r="AE5067">
        <v>1</v>
      </c>
      <c r="AF5067">
        <v>1</v>
      </c>
      <c r="AL5067">
        <v>4.7092700000000001</v>
      </c>
      <c r="AM5067" s="5">
        <v>8.061920166015625</v>
      </c>
      <c r="AN5067">
        <v>570.77625570776252</v>
      </c>
      <c r="AO5067">
        <f t="shared" si="79"/>
        <v>26826.48401826484</v>
      </c>
      <c r="AP5067">
        <v>684.93150684931504</v>
      </c>
      <c r="AQ5067">
        <v>0.10516400000000001</v>
      </c>
      <c r="AR5067">
        <v>0.10044700000000001</v>
      </c>
      <c r="AS5067">
        <v>8.8300900000000002E-2</v>
      </c>
      <c r="AT5067">
        <v>8.1189700000000004E-2</v>
      </c>
      <c r="AU5067">
        <v>4.8583000000000001E-2</v>
      </c>
      <c r="AW5067">
        <v>0.10516400000000002</v>
      </c>
      <c r="AX5067">
        <v>0.10044699999999999</v>
      </c>
      <c r="AY5067">
        <v>8.8300900000000002E-2</v>
      </c>
      <c r="AZ5067">
        <v>8.1189700000000017E-2</v>
      </c>
      <c r="BA5067">
        <v>4.8583000000000001E-2</v>
      </c>
      <c r="BC5067" s="52">
        <v>100000</v>
      </c>
      <c r="BD5067" s="52">
        <v>100000</v>
      </c>
      <c r="BE5067">
        <v>0</v>
      </c>
      <c r="BF5067">
        <v>0</v>
      </c>
      <c r="BG5067">
        <v>0</v>
      </c>
    </row>
    <row r="5068" spans="1:59">
      <c r="A5068">
        <v>5067</v>
      </c>
      <c r="E5068">
        <v>9795.2054794520554</v>
      </c>
      <c r="K5068">
        <v>1828.0340220711073</v>
      </c>
      <c r="L5068">
        <v>1883.8565220711073</v>
      </c>
      <c r="M5068">
        <v>1939.6790220711073</v>
      </c>
      <c r="N5068">
        <v>1995.5015220711073</v>
      </c>
      <c r="O5068">
        <v>2051.3240220711073</v>
      </c>
      <c r="Q5068">
        <v>4201.9967799148844</v>
      </c>
      <c r="R5068">
        <v>4088.4732600549642</v>
      </c>
      <c r="S5068">
        <v>3974.9497401950439</v>
      </c>
      <c r="T5068">
        <v>3861.4262203351236</v>
      </c>
      <c r="U5068">
        <v>3747.9027004752033</v>
      </c>
      <c r="W5068">
        <v>0</v>
      </c>
      <c r="AB5068">
        <v>1</v>
      </c>
      <c r="AC5068">
        <v>1</v>
      </c>
      <c r="AD5068">
        <v>1</v>
      </c>
      <c r="AE5068">
        <v>1</v>
      </c>
      <c r="AF5068">
        <v>1</v>
      </c>
      <c r="AL5068">
        <v>3.5711107000000002</v>
      </c>
      <c r="AM5068" s="5">
        <v>8.9063310623168945</v>
      </c>
      <c r="AN5068">
        <v>570.77625570776252</v>
      </c>
      <c r="AO5068">
        <f t="shared" si="79"/>
        <v>26826.48401826484</v>
      </c>
      <c r="AP5068">
        <v>684.93150684931504</v>
      </c>
      <c r="AQ5068">
        <v>0.10488599999999999</v>
      </c>
      <c r="AR5068">
        <v>0.10028000000000001</v>
      </c>
      <c r="AS5068">
        <v>8.6091700000000007E-2</v>
      </c>
      <c r="AT5068">
        <v>7.9185599999999995E-2</v>
      </c>
      <c r="AU5068">
        <v>4.8203599999999999E-2</v>
      </c>
      <c r="AW5068">
        <v>0.10488599999999999</v>
      </c>
      <c r="AX5068">
        <v>0.10028000000000002</v>
      </c>
      <c r="AY5068">
        <v>8.6091700000000007E-2</v>
      </c>
      <c r="AZ5068">
        <v>7.9185600000000009E-2</v>
      </c>
      <c r="BA5068">
        <v>4.8203599999999999E-2</v>
      </c>
      <c r="BC5068" s="52">
        <v>100000</v>
      </c>
      <c r="BD5068" s="52">
        <v>100000</v>
      </c>
      <c r="BE5068">
        <v>0</v>
      </c>
      <c r="BF5068">
        <v>0</v>
      </c>
      <c r="BG5068">
        <v>0</v>
      </c>
    </row>
    <row r="5069" spans="1:59">
      <c r="A5069">
        <v>5068</v>
      </c>
      <c r="E5069">
        <v>9795.2054794520554</v>
      </c>
      <c r="K5069">
        <v>1873.5330623635236</v>
      </c>
      <c r="L5069">
        <v>1924.8455623635236</v>
      </c>
      <c r="M5069">
        <v>1976.1580623635236</v>
      </c>
      <c r="N5069">
        <v>2027.4705623635236</v>
      </c>
      <c r="O5069">
        <v>2078.7830623635236</v>
      </c>
      <c r="Q5069">
        <v>6738.7624883767276</v>
      </c>
      <c r="R5069">
        <v>6556.7042723379964</v>
      </c>
      <c r="S5069">
        <v>6374.6460562992652</v>
      </c>
      <c r="T5069">
        <v>6192.587840260534</v>
      </c>
      <c r="U5069">
        <v>6010.5296242218028</v>
      </c>
      <c r="W5069">
        <v>0</v>
      </c>
      <c r="AB5069">
        <v>1</v>
      </c>
      <c r="AC5069">
        <v>1</v>
      </c>
      <c r="AD5069">
        <v>1</v>
      </c>
      <c r="AE5069">
        <v>1</v>
      </c>
      <c r="AF5069">
        <v>1</v>
      </c>
      <c r="AL5069">
        <v>3.7355201</v>
      </c>
      <c r="AM5069" s="5">
        <v>9.6059865951538086</v>
      </c>
      <c r="AN5069">
        <v>570.77625570776252</v>
      </c>
      <c r="AO5069">
        <f t="shared" si="79"/>
        <v>26826.48401826484</v>
      </c>
      <c r="AP5069">
        <v>684.93150684931504</v>
      </c>
      <c r="AQ5069">
        <v>9.8107799999999995E-2</v>
      </c>
      <c r="AR5069">
        <v>7.1683800000000006E-2</v>
      </c>
      <c r="AS5069">
        <v>5.2082299999999998E-2</v>
      </c>
      <c r="AT5069">
        <v>4.9655200000000004E-2</v>
      </c>
      <c r="AU5069">
        <v>4.4789599999999999E-2</v>
      </c>
      <c r="AW5069">
        <v>9.8107800000000009E-2</v>
      </c>
      <c r="AX5069">
        <v>7.1683800000000006E-2</v>
      </c>
      <c r="AY5069">
        <v>5.2082299999999998E-2</v>
      </c>
      <c r="AZ5069">
        <v>4.9655199999999997E-2</v>
      </c>
      <c r="BA5069">
        <v>4.4789599999999999E-2</v>
      </c>
      <c r="BC5069" s="52">
        <v>100000</v>
      </c>
      <c r="BD5069" s="52">
        <v>100000</v>
      </c>
      <c r="BE5069">
        <v>0</v>
      </c>
      <c r="BF5069">
        <v>0</v>
      </c>
      <c r="BG5069">
        <v>0</v>
      </c>
    </row>
    <row r="5070" spans="1:59">
      <c r="A5070">
        <v>5069</v>
      </c>
      <c r="E5070">
        <v>9795.2054794520554</v>
      </c>
      <c r="K5070">
        <v>2135.51947178921</v>
      </c>
      <c r="L5070">
        <v>2186.3369717892101</v>
      </c>
      <c r="M5070">
        <v>2237.1544717892102</v>
      </c>
      <c r="N5070">
        <v>2287.9719717892103</v>
      </c>
      <c r="O5070">
        <v>2338.7894717892104</v>
      </c>
      <c r="Q5070">
        <v>12651.86562170439</v>
      </c>
      <c r="R5070">
        <v>12310.055666290889</v>
      </c>
      <c r="S5070">
        <v>11968.245710877389</v>
      </c>
      <c r="T5070">
        <v>11626.435755463888</v>
      </c>
      <c r="U5070">
        <v>11284.625800050388</v>
      </c>
      <c r="W5070">
        <v>0</v>
      </c>
      <c r="AB5070">
        <v>1</v>
      </c>
      <c r="AC5070">
        <v>1</v>
      </c>
      <c r="AD5070">
        <v>1</v>
      </c>
      <c r="AE5070">
        <v>1</v>
      </c>
      <c r="AF5070">
        <v>1</v>
      </c>
      <c r="AL5070">
        <v>3.8385646000000002</v>
      </c>
      <c r="AM5070" s="5">
        <v>9.9829225540161133</v>
      </c>
      <c r="AN5070">
        <v>570.77625570776252</v>
      </c>
      <c r="AO5070">
        <f t="shared" si="79"/>
        <v>26826.48401826484</v>
      </c>
      <c r="AP5070">
        <v>684.93150684931504</v>
      </c>
      <c r="AQ5070">
        <v>9.2934700000000009E-2</v>
      </c>
      <c r="AR5070">
        <v>6.2223000000000001E-2</v>
      </c>
      <c r="AS5070">
        <v>4.1158299999999995E-2</v>
      </c>
      <c r="AT5070">
        <v>5.3609699999999996E-2</v>
      </c>
      <c r="AU5070">
        <v>4.4641800000000002E-2</v>
      </c>
      <c r="AW5070">
        <v>9.2934700000000023E-2</v>
      </c>
      <c r="AX5070">
        <v>6.2223000000000001E-2</v>
      </c>
      <c r="AY5070">
        <v>4.1158299999999995E-2</v>
      </c>
      <c r="AZ5070">
        <v>5.3609699999999996E-2</v>
      </c>
      <c r="BA5070">
        <v>4.4641799999999995E-2</v>
      </c>
      <c r="BC5070" s="52">
        <v>100000</v>
      </c>
      <c r="BD5070" s="52">
        <v>100000</v>
      </c>
      <c r="BE5070">
        <v>0</v>
      </c>
      <c r="BF5070">
        <v>0</v>
      </c>
      <c r="BG5070">
        <v>0</v>
      </c>
    </row>
    <row r="5071" spans="1:59">
      <c r="A5071">
        <v>5070</v>
      </c>
      <c r="E5071">
        <v>9795.2054794520554</v>
      </c>
      <c r="K5071">
        <v>2529.5998691606214</v>
      </c>
      <c r="L5071">
        <v>2571.2598691606213</v>
      </c>
      <c r="M5071">
        <v>2612.9198691606211</v>
      </c>
      <c r="N5071">
        <v>2654.579869160621</v>
      </c>
      <c r="O5071">
        <v>2696.2398691606209</v>
      </c>
      <c r="Q5071">
        <v>14931.172325831571</v>
      </c>
      <c r="R5071">
        <v>14527.783331263408</v>
      </c>
      <c r="S5071">
        <v>14124.394336695246</v>
      </c>
      <c r="T5071">
        <v>13721.005342127084</v>
      </c>
      <c r="U5071">
        <v>13317.616347558922</v>
      </c>
      <c r="W5071">
        <v>2.673E-2</v>
      </c>
      <c r="AB5071">
        <v>1</v>
      </c>
      <c r="AC5071">
        <v>1</v>
      </c>
      <c r="AD5071">
        <v>1</v>
      </c>
      <c r="AE5071">
        <v>1</v>
      </c>
      <c r="AF5071">
        <v>1</v>
      </c>
      <c r="AL5071">
        <v>3.6687180000000001</v>
      </c>
      <c r="AM5071" s="5">
        <v>10.15895366668701</v>
      </c>
      <c r="AN5071">
        <v>570.77625570776252</v>
      </c>
      <c r="AO5071">
        <f t="shared" si="79"/>
        <v>26826.48401826484</v>
      </c>
      <c r="AP5071">
        <v>684.93150684931504</v>
      </c>
      <c r="AQ5071">
        <v>8.8046200000000005E-2</v>
      </c>
      <c r="AR5071">
        <v>5.98092E-2</v>
      </c>
      <c r="AS5071">
        <v>2.15985E-2</v>
      </c>
      <c r="AT5071">
        <v>4.0800800000000005E-2</v>
      </c>
      <c r="AU5071">
        <v>4.2678100000000004E-2</v>
      </c>
      <c r="AW5071">
        <v>8.8046200000000005E-2</v>
      </c>
      <c r="AX5071">
        <v>5.9809199999999993E-2</v>
      </c>
      <c r="AY5071">
        <v>2.1598500000000007E-2</v>
      </c>
      <c r="AZ5071">
        <v>4.0800800000000012E-2</v>
      </c>
      <c r="BA5071">
        <v>4.267810000000001E-2</v>
      </c>
      <c r="BC5071" s="52">
        <v>100000</v>
      </c>
      <c r="BD5071" s="52">
        <v>100000</v>
      </c>
      <c r="BE5071">
        <v>0</v>
      </c>
      <c r="BF5071">
        <v>0</v>
      </c>
      <c r="BG5071">
        <v>0</v>
      </c>
    </row>
    <row r="5072" spans="1:59">
      <c r="A5072">
        <v>5071</v>
      </c>
      <c r="E5072">
        <v>9795.2054794520554</v>
      </c>
      <c r="K5072">
        <v>2884.0520701483151</v>
      </c>
      <c r="L5072">
        <v>2925.1620701483153</v>
      </c>
      <c r="M5072">
        <v>2966.2720701483154</v>
      </c>
      <c r="N5072">
        <v>3007.3820701483155</v>
      </c>
      <c r="O5072">
        <v>3048.4920701483156</v>
      </c>
      <c r="Q5072">
        <v>15217.74692506905</v>
      </c>
      <c r="R5072">
        <v>14806.615669199755</v>
      </c>
      <c r="S5072">
        <v>14395.48441333046</v>
      </c>
      <c r="T5072">
        <v>13984.353157461164</v>
      </c>
      <c r="U5072">
        <v>13573.221901591869</v>
      </c>
      <c r="W5072">
        <v>0.12383</v>
      </c>
      <c r="AB5072">
        <v>1</v>
      </c>
      <c r="AC5072">
        <v>1</v>
      </c>
      <c r="AD5072">
        <v>1</v>
      </c>
      <c r="AE5072">
        <v>1</v>
      </c>
      <c r="AF5072">
        <v>1</v>
      </c>
      <c r="AL5072">
        <v>2.878152</v>
      </c>
      <c r="AM5072" s="5">
        <v>10.191042900085449</v>
      </c>
      <c r="AN5072">
        <v>570.77625570776252</v>
      </c>
      <c r="AO5072">
        <f t="shared" si="79"/>
        <v>26826.48401826484</v>
      </c>
      <c r="AP5072">
        <v>684.93150684931504</v>
      </c>
      <c r="AQ5072">
        <v>8.4174100000000002E-2</v>
      </c>
      <c r="AR5072">
        <v>2.9957000000000001E-2</v>
      </c>
      <c r="AS5072">
        <v>3.4487999999999997E-3</v>
      </c>
      <c r="AT5072">
        <v>1.7541899999999999E-2</v>
      </c>
      <c r="AU5072">
        <v>3.4768399999999998E-2</v>
      </c>
      <c r="AW5072">
        <v>8.4174100000000016E-2</v>
      </c>
      <c r="AX5072">
        <v>2.9956999999999998E-2</v>
      </c>
      <c r="AY5072">
        <v>3.4488000000000019E-3</v>
      </c>
      <c r="AZ5072">
        <v>1.7541899999999999E-2</v>
      </c>
      <c r="BA5072">
        <v>3.4768399999999991E-2</v>
      </c>
      <c r="BC5072" s="52">
        <v>100000</v>
      </c>
      <c r="BD5072" s="52">
        <v>100000</v>
      </c>
      <c r="BE5072">
        <v>0</v>
      </c>
      <c r="BF5072">
        <v>0</v>
      </c>
      <c r="BG5072">
        <v>0</v>
      </c>
    </row>
    <row r="5073" spans="1:59">
      <c r="A5073">
        <v>5072</v>
      </c>
      <c r="E5073">
        <v>9795.2054794520554</v>
      </c>
      <c r="K5073">
        <v>3204.7469186609901</v>
      </c>
      <c r="L5073">
        <v>3281.7169186609899</v>
      </c>
      <c r="M5073">
        <v>3358.6869186609902</v>
      </c>
      <c r="N5073">
        <v>3435.6569186609904</v>
      </c>
      <c r="O5073">
        <v>3512.6269186609907</v>
      </c>
      <c r="Q5073">
        <v>12560.459391240531</v>
      </c>
      <c r="R5073">
        <v>12221.118918687331</v>
      </c>
      <c r="S5073">
        <v>11881.778446134131</v>
      </c>
      <c r="T5073">
        <v>11542.437973580931</v>
      </c>
      <c r="U5073">
        <v>11203.097501027731</v>
      </c>
      <c r="W5073">
        <v>0.32077</v>
      </c>
      <c r="AB5073">
        <v>1</v>
      </c>
      <c r="AC5073">
        <v>1</v>
      </c>
      <c r="AD5073">
        <v>1</v>
      </c>
      <c r="AE5073">
        <v>1</v>
      </c>
      <c r="AF5073">
        <v>1</v>
      </c>
      <c r="AL5073">
        <v>1.5139549000000001</v>
      </c>
      <c r="AM5073" s="5">
        <v>8.2328433990478516</v>
      </c>
      <c r="AN5073">
        <v>570.77625570776252</v>
      </c>
      <c r="AO5073">
        <f t="shared" si="79"/>
        <v>26826.48401826484</v>
      </c>
      <c r="AP5073">
        <v>684.93150684931504</v>
      </c>
      <c r="AQ5073">
        <v>8.7938199999999994E-2</v>
      </c>
      <c r="AR5073">
        <v>2.7154800000000003E-2</v>
      </c>
      <c r="AS5073">
        <v>2.66775E-3</v>
      </c>
      <c r="AT5073">
        <v>2.92837E-3</v>
      </c>
      <c r="AU5073">
        <v>3.1676600000000001E-3</v>
      </c>
      <c r="AW5073">
        <v>8.7938200000000008E-2</v>
      </c>
      <c r="AX5073">
        <v>2.7154800000000007E-2</v>
      </c>
      <c r="AY5073">
        <v>2.6677499999999965E-3</v>
      </c>
      <c r="AZ5073">
        <v>2.9283699999999996E-3</v>
      </c>
      <c r="BA5073">
        <v>3.1676600000000027E-3</v>
      </c>
      <c r="BC5073" s="52">
        <v>100000</v>
      </c>
      <c r="BD5073" s="52">
        <v>100000</v>
      </c>
      <c r="BE5073">
        <v>0</v>
      </c>
      <c r="BF5073">
        <v>0</v>
      </c>
      <c r="BG5073">
        <v>0</v>
      </c>
    </row>
    <row r="5074" spans="1:59">
      <c r="A5074">
        <v>5073</v>
      </c>
      <c r="E5074">
        <v>9795.2054794520554</v>
      </c>
      <c r="K5074">
        <v>3845.4027601977532</v>
      </c>
      <c r="L5074">
        <v>3969.9727601977529</v>
      </c>
      <c r="M5074">
        <v>4094.5427601977526</v>
      </c>
      <c r="N5074">
        <v>4219.1127601977523</v>
      </c>
      <c r="O5074">
        <v>4343.682760197752</v>
      </c>
      <c r="Q5074">
        <v>12316.34606430386</v>
      </c>
      <c r="R5074">
        <v>11983.600695462084</v>
      </c>
      <c r="S5074">
        <v>11650.855326620309</v>
      </c>
      <c r="T5074">
        <v>11318.109957778533</v>
      </c>
      <c r="U5074">
        <v>10985.364588936758</v>
      </c>
      <c r="W5074">
        <v>0.49532999999999999</v>
      </c>
      <c r="AB5074">
        <v>1</v>
      </c>
      <c r="AC5074">
        <v>1</v>
      </c>
      <c r="AD5074">
        <v>1</v>
      </c>
      <c r="AE5074">
        <v>1</v>
      </c>
      <c r="AF5074">
        <v>1</v>
      </c>
      <c r="AL5074">
        <v>1.2572992000000001</v>
      </c>
      <c r="AM5074" s="5">
        <v>7.9550366401672363</v>
      </c>
      <c r="AN5074">
        <v>570.77625570776252</v>
      </c>
      <c r="AO5074">
        <f t="shared" si="79"/>
        <v>26826.48401826484</v>
      </c>
      <c r="AP5074">
        <v>684.93150684931504</v>
      </c>
      <c r="AQ5074">
        <v>7.3689199999999996E-2</v>
      </c>
      <c r="AR5074">
        <v>5.7209499999999998E-3</v>
      </c>
      <c r="AS5074">
        <v>7.6658300000000004E-4</v>
      </c>
      <c r="AT5074">
        <v>5.8816199999999993E-4</v>
      </c>
      <c r="AU5074">
        <v>5.7802699999999995E-4</v>
      </c>
      <c r="AW5074">
        <v>7.3689199999999996E-2</v>
      </c>
      <c r="AX5074">
        <v>5.7209500000000024E-3</v>
      </c>
      <c r="AY5074">
        <v>7.6658300000000124E-4</v>
      </c>
      <c r="AZ5074">
        <v>5.8816200000000318E-4</v>
      </c>
      <c r="BA5074">
        <v>5.7802700000000179E-4</v>
      </c>
      <c r="BC5074" s="52">
        <v>100000</v>
      </c>
      <c r="BD5074" s="52">
        <v>100000</v>
      </c>
      <c r="BE5074">
        <v>0</v>
      </c>
      <c r="BF5074">
        <v>0</v>
      </c>
      <c r="BG5074">
        <v>0</v>
      </c>
    </row>
    <row r="5075" spans="1:59">
      <c r="A5075">
        <v>5074</v>
      </c>
      <c r="E5075">
        <v>9795.2054794520554</v>
      </c>
      <c r="K5075">
        <v>4312.1348509393119</v>
      </c>
      <c r="L5075">
        <v>4570.4323509393125</v>
      </c>
      <c r="M5075">
        <v>4828.7298509393131</v>
      </c>
      <c r="N5075">
        <v>5087.0273509393137</v>
      </c>
      <c r="O5075">
        <v>5345.3248509393143</v>
      </c>
      <c r="Q5075">
        <v>11196.13836597509</v>
      </c>
      <c r="R5075">
        <v>10893.65716189665</v>
      </c>
      <c r="S5075">
        <v>10591.17595781821</v>
      </c>
      <c r="T5075">
        <v>10288.69475373977</v>
      </c>
      <c r="U5075">
        <v>9986.21354966133</v>
      </c>
      <c r="W5075">
        <v>0.63002000000000002</v>
      </c>
      <c r="AB5075">
        <v>1</v>
      </c>
      <c r="AC5075">
        <v>1</v>
      </c>
      <c r="AD5075">
        <v>1</v>
      </c>
      <c r="AE5075">
        <v>1</v>
      </c>
      <c r="AF5075">
        <v>1</v>
      </c>
      <c r="AL5075">
        <v>0.83202929999999997</v>
      </c>
      <c r="AM5075" s="5">
        <v>7.9654436111450204</v>
      </c>
      <c r="AN5075">
        <v>570.77625570776252</v>
      </c>
      <c r="AO5075">
        <f t="shared" si="79"/>
        <v>26826.48401826484</v>
      </c>
      <c r="AP5075">
        <v>684.93150684931504</v>
      </c>
      <c r="AQ5075">
        <v>7.3476100000000003E-2</v>
      </c>
      <c r="AR5075">
        <v>5.7166499999999993E-3</v>
      </c>
      <c r="AS5075">
        <v>7.6584899999999998E-4</v>
      </c>
      <c r="AT5075">
        <v>5.8495699999999999E-4</v>
      </c>
      <c r="AU5075">
        <v>5.8126399999999996E-4</v>
      </c>
      <c r="AW5075">
        <v>7.3476100000000003E-2</v>
      </c>
      <c r="AX5075">
        <v>5.7166499999999967E-3</v>
      </c>
      <c r="AY5075">
        <v>7.65848999999999E-4</v>
      </c>
      <c r="AZ5075">
        <v>5.8495699999999706E-4</v>
      </c>
      <c r="BA5075">
        <v>5.81263999999998E-4</v>
      </c>
      <c r="BC5075" s="52">
        <v>100000</v>
      </c>
      <c r="BD5075" s="52">
        <v>100000</v>
      </c>
      <c r="BE5075">
        <v>0</v>
      </c>
      <c r="BF5075">
        <v>0</v>
      </c>
      <c r="BG5075">
        <v>0</v>
      </c>
    </row>
    <row r="5076" spans="1:59">
      <c r="A5076">
        <v>5075</v>
      </c>
      <c r="E5076">
        <v>9795.2054794520554</v>
      </c>
      <c r="K5076">
        <v>4748.7788666487904</v>
      </c>
      <c r="L5076">
        <v>5078.0238666487903</v>
      </c>
      <c r="M5076">
        <v>5407.2688666487902</v>
      </c>
      <c r="N5076">
        <v>5736.5138666487901</v>
      </c>
      <c r="O5076">
        <v>6065.75886664879</v>
      </c>
      <c r="Q5076">
        <v>10300.159043697429</v>
      </c>
      <c r="R5076">
        <v>10021.884123722826</v>
      </c>
      <c r="S5076">
        <v>9743.6092037482231</v>
      </c>
      <c r="T5076">
        <v>9465.33428377362</v>
      </c>
      <c r="U5076">
        <v>9187.0593637990169</v>
      </c>
      <c r="W5076">
        <v>0.71609</v>
      </c>
      <c r="AB5076">
        <v>1</v>
      </c>
      <c r="AC5076">
        <v>1</v>
      </c>
      <c r="AD5076">
        <v>1</v>
      </c>
      <c r="AE5076">
        <v>1</v>
      </c>
      <c r="AF5076">
        <v>1</v>
      </c>
      <c r="AL5076">
        <v>0.88601700000000005</v>
      </c>
      <c r="AM5076" s="5">
        <v>8.5477848052978516</v>
      </c>
      <c r="AN5076">
        <v>570.77625570776252</v>
      </c>
      <c r="AO5076">
        <f t="shared" si="79"/>
        <v>26826.48401826484</v>
      </c>
      <c r="AP5076">
        <v>684.93150684931504</v>
      </c>
      <c r="AQ5076">
        <v>7.34929E-2</v>
      </c>
      <c r="AR5076">
        <v>5.7258500000000002E-3</v>
      </c>
      <c r="AS5076">
        <v>7.6416500000000003E-4</v>
      </c>
      <c r="AT5076">
        <v>5.8359199999999996E-4</v>
      </c>
      <c r="AU5076">
        <v>5.75462E-4</v>
      </c>
      <c r="AW5076">
        <v>7.34929E-2</v>
      </c>
      <c r="AX5076">
        <v>5.7258499999999976E-3</v>
      </c>
      <c r="AY5076">
        <v>7.6416499999999721E-4</v>
      </c>
      <c r="AZ5076">
        <v>5.8359200000000083E-4</v>
      </c>
      <c r="BA5076">
        <v>5.7546199999999881E-4</v>
      </c>
      <c r="BC5076" s="52">
        <v>100000</v>
      </c>
      <c r="BD5076" s="52">
        <v>100000</v>
      </c>
      <c r="BE5076">
        <v>0</v>
      </c>
      <c r="BF5076">
        <v>0</v>
      </c>
      <c r="BG5076">
        <v>0</v>
      </c>
    </row>
    <row r="5077" spans="1:59">
      <c r="A5077">
        <v>5076</v>
      </c>
      <c r="E5077">
        <v>9795.2054794520554</v>
      </c>
      <c r="K5077">
        <v>4806.7534502471917</v>
      </c>
      <c r="L5077">
        <v>5247.7809502471919</v>
      </c>
      <c r="M5077">
        <v>5688.808450247192</v>
      </c>
      <c r="N5077">
        <v>6129.8359502471922</v>
      </c>
      <c r="O5077">
        <v>6570.8634502471923</v>
      </c>
      <c r="Q5077">
        <v>9731.4028167298075</v>
      </c>
      <c r="R5077">
        <v>9468.4937369782165</v>
      </c>
      <c r="S5077">
        <v>9205.5846572266255</v>
      </c>
      <c r="T5077">
        <v>8942.6755774750345</v>
      </c>
      <c r="U5077">
        <v>8679.7664977234435</v>
      </c>
      <c r="W5077">
        <v>0.74504999999999999</v>
      </c>
      <c r="AB5077">
        <v>1</v>
      </c>
      <c r="AC5077">
        <v>1</v>
      </c>
      <c r="AD5077">
        <v>1</v>
      </c>
      <c r="AE5077">
        <v>1</v>
      </c>
      <c r="AF5077">
        <v>1</v>
      </c>
      <c r="AL5077">
        <v>1.422059</v>
      </c>
      <c r="AM5077" s="5">
        <v>9.4043245315551758</v>
      </c>
      <c r="AN5077">
        <v>570.77625570776252</v>
      </c>
      <c r="AO5077">
        <f t="shared" si="79"/>
        <v>26826.48401826484</v>
      </c>
      <c r="AP5077">
        <v>684.93150684931504</v>
      </c>
      <c r="AQ5077">
        <v>7.3592699999999997E-2</v>
      </c>
      <c r="AR5077">
        <v>5.7322199999999997E-3</v>
      </c>
      <c r="AS5077">
        <v>7.6387199999999997E-4</v>
      </c>
      <c r="AT5077">
        <v>5.7977100000000008E-4</v>
      </c>
      <c r="AU5077">
        <v>5.7101999999999999E-4</v>
      </c>
      <c r="AW5077">
        <v>7.3592699999999997E-2</v>
      </c>
      <c r="AX5077">
        <v>5.7322199999999962E-3</v>
      </c>
      <c r="AY5077">
        <v>7.6387199999999877E-4</v>
      </c>
      <c r="AZ5077">
        <v>5.7977099999999976E-4</v>
      </c>
      <c r="BA5077">
        <v>5.7101999999999847E-4</v>
      </c>
      <c r="BC5077" s="52">
        <v>100000</v>
      </c>
      <c r="BD5077" s="52">
        <v>100000</v>
      </c>
      <c r="BE5077">
        <v>0</v>
      </c>
      <c r="BF5077">
        <v>0</v>
      </c>
      <c r="BG5077">
        <v>0</v>
      </c>
    </row>
    <row r="5078" spans="1:59">
      <c r="A5078">
        <v>5077</v>
      </c>
      <c r="E5078">
        <v>9795.2054794520554</v>
      </c>
      <c r="K5078">
        <v>4637.2328323835118</v>
      </c>
      <c r="L5078">
        <v>5148.7128323835113</v>
      </c>
      <c r="M5078">
        <v>5660.1928323835109</v>
      </c>
      <c r="N5078">
        <v>6171.6728323835105</v>
      </c>
      <c r="O5078">
        <v>6683.15283238351</v>
      </c>
      <c r="Q5078">
        <v>8888.817011747853</v>
      </c>
      <c r="R5078">
        <v>8648.671706391935</v>
      </c>
      <c r="S5078">
        <v>8408.526401036017</v>
      </c>
      <c r="T5078">
        <v>8168.3810956800999</v>
      </c>
      <c r="U5078">
        <v>7928.2357903241827</v>
      </c>
      <c r="W5078">
        <v>0.74353999999999998</v>
      </c>
      <c r="AB5078">
        <v>1</v>
      </c>
      <c r="AC5078">
        <v>1</v>
      </c>
      <c r="AD5078">
        <v>1</v>
      </c>
      <c r="AE5078">
        <v>1</v>
      </c>
      <c r="AF5078">
        <v>1</v>
      </c>
      <c r="AL5078">
        <v>1.5514646000000001</v>
      </c>
      <c r="AM5078" s="5">
        <v>8.4894351959228516</v>
      </c>
      <c r="AN5078">
        <v>570.77625570776252</v>
      </c>
      <c r="AO5078">
        <f t="shared" si="79"/>
        <v>26826.48401826484</v>
      </c>
      <c r="AP5078">
        <v>684.93150684931504</v>
      </c>
      <c r="AQ5078">
        <v>7.3378499999999999E-2</v>
      </c>
      <c r="AR5078">
        <v>6.36383E-3</v>
      </c>
      <c r="AS5078">
        <v>7.6774899999999997E-4</v>
      </c>
      <c r="AT5078">
        <v>5.7908099999999995E-4</v>
      </c>
      <c r="AU5078">
        <v>5.6757699999999999E-4</v>
      </c>
      <c r="AW5078">
        <v>7.3378499999999999E-2</v>
      </c>
      <c r="AX5078">
        <v>6.3638300000000009E-3</v>
      </c>
      <c r="AY5078">
        <v>7.6774899999999813E-4</v>
      </c>
      <c r="AZ5078">
        <v>5.7908100000000212E-4</v>
      </c>
      <c r="BA5078">
        <v>5.6757699999999967E-4</v>
      </c>
      <c r="BC5078" s="52">
        <v>100000</v>
      </c>
      <c r="BD5078" s="52">
        <v>100000</v>
      </c>
      <c r="BE5078">
        <v>0</v>
      </c>
      <c r="BF5078">
        <v>0</v>
      </c>
      <c r="BG5078">
        <v>0</v>
      </c>
    </row>
    <row r="5079" spans="1:59">
      <c r="A5079">
        <v>5078</v>
      </c>
      <c r="E5079">
        <v>9795.2054794520554</v>
      </c>
      <c r="K5079">
        <v>4793.544051452619</v>
      </c>
      <c r="L5079">
        <v>5301.8065514526188</v>
      </c>
      <c r="M5079">
        <v>5810.0690514526186</v>
      </c>
      <c r="N5079">
        <v>6318.3315514526184</v>
      </c>
      <c r="O5079">
        <v>6826.5940514526183</v>
      </c>
      <c r="Q5079">
        <v>8659.1503070119579</v>
      </c>
      <c r="R5079">
        <v>8425.2098073456073</v>
      </c>
      <c r="S5079">
        <v>8191.2693076792566</v>
      </c>
      <c r="T5079">
        <v>7957.3288080129059</v>
      </c>
      <c r="U5079">
        <v>7723.3883083465553</v>
      </c>
      <c r="W5079">
        <v>0.68674000000000002</v>
      </c>
      <c r="AB5079">
        <v>1</v>
      </c>
      <c r="AC5079">
        <v>1</v>
      </c>
      <c r="AD5079">
        <v>1</v>
      </c>
      <c r="AE5079">
        <v>1</v>
      </c>
      <c r="AF5079">
        <v>1</v>
      </c>
      <c r="AL5079">
        <v>1.5878110999999999</v>
      </c>
      <c r="AM5079" s="5">
        <v>11.21634101867676</v>
      </c>
      <c r="AN5079">
        <v>570.77625570776252</v>
      </c>
      <c r="AO5079">
        <f t="shared" si="79"/>
        <v>26826.48401826484</v>
      </c>
      <c r="AP5079">
        <v>684.93150684931504</v>
      </c>
      <c r="AQ5079">
        <v>7.3492699999999994E-2</v>
      </c>
      <c r="AR5079">
        <v>9.71582E-3</v>
      </c>
      <c r="AS5079">
        <v>7.72261E-4</v>
      </c>
      <c r="AT5079">
        <v>8.5962000000000007E-4</v>
      </c>
      <c r="AU5079">
        <v>8.6566600000000007E-4</v>
      </c>
      <c r="AW5079">
        <v>7.3492699999999994E-2</v>
      </c>
      <c r="AX5079">
        <v>9.71582E-3</v>
      </c>
      <c r="AY5079">
        <v>7.7226100000000325E-4</v>
      </c>
      <c r="AZ5079">
        <v>8.5961999999999844E-4</v>
      </c>
      <c r="BA5079">
        <v>8.6566600000000105E-4</v>
      </c>
      <c r="BC5079" s="52">
        <v>100000</v>
      </c>
      <c r="BD5079" s="52">
        <v>100000</v>
      </c>
      <c r="BE5079">
        <v>0</v>
      </c>
      <c r="BF5079">
        <v>0</v>
      </c>
      <c r="BG5079">
        <v>0</v>
      </c>
    </row>
    <row r="5080" spans="1:59">
      <c r="A5080">
        <v>5079</v>
      </c>
      <c r="E5080">
        <v>9795.2054794520554</v>
      </c>
      <c r="K5080">
        <v>4960.1292473619487</v>
      </c>
      <c r="L5080">
        <v>5449.7750806952818</v>
      </c>
      <c r="M5080">
        <v>5939.4209140286148</v>
      </c>
      <c r="N5080">
        <v>6429.0667473619478</v>
      </c>
      <c r="O5080">
        <v>6918.7125806952808</v>
      </c>
      <c r="Q5080">
        <v>8160.102583394395</v>
      </c>
      <c r="R5080">
        <v>7939.6446391526988</v>
      </c>
      <c r="S5080">
        <v>7719.1866949110026</v>
      </c>
      <c r="T5080">
        <v>7498.7287506693065</v>
      </c>
      <c r="U5080">
        <v>7278.2708064276103</v>
      </c>
      <c r="W5080">
        <v>0.59655999999999998</v>
      </c>
      <c r="AB5080">
        <v>1</v>
      </c>
      <c r="AC5080">
        <v>1</v>
      </c>
      <c r="AD5080">
        <v>1</v>
      </c>
      <c r="AE5080">
        <v>1</v>
      </c>
      <c r="AF5080">
        <v>1</v>
      </c>
      <c r="AL5080">
        <v>1.5960137999999999</v>
      </c>
      <c r="AM5080" s="5">
        <v>10.07625579833984</v>
      </c>
      <c r="AN5080">
        <v>570.77625570776252</v>
      </c>
      <c r="AO5080">
        <f t="shared" si="79"/>
        <v>26826.48401826484</v>
      </c>
      <c r="AP5080">
        <v>684.93150684931504</v>
      </c>
      <c r="AQ5080">
        <v>8.5546499999999998E-2</v>
      </c>
      <c r="AR5080">
        <v>1.0707900000000001E-2</v>
      </c>
      <c r="AS5080">
        <v>1.5390499999999999E-3</v>
      </c>
      <c r="AT5080">
        <v>1.85976E-3</v>
      </c>
      <c r="AU5080">
        <v>2.1003599999999999E-3</v>
      </c>
      <c r="AW5080">
        <v>8.5546500000000011E-2</v>
      </c>
      <c r="AX5080">
        <v>1.0707899999999999E-2</v>
      </c>
      <c r="AY5080">
        <v>1.5390500000000001E-3</v>
      </c>
      <c r="AZ5080">
        <v>1.859760000000002E-3</v>
      </c>
      <c r="BA5080">
        <v>2.1003600000000025E-3</v>
      </c>
      <c r="BC5080" s="52">
        <v>100000</v>
      </c>
      <c r="BD5080" s="52">
        <v>100000</v>
      </c>
      <c r="BE5080">
        <v>0</v>
      </c>
      <c r="BF5080">
        <v>0</v>
      </c>
      <c r="BG5080">
        <v>0</v>
      </c>
    </row>
    <row r="5081" spans="1:59">
      <c r="A5081">
        <v>5080</v>
      </c>
      <c r="E5081">
        <v>9795.2054794520554</v>
      </c>
      <c r="K5081">
        <v>5007.8298541201275</v>
      </c>
      <c r="L5081">
        <v>5478.3365207867937</v>
      </c>
      <c r="M5081">
        <v>5948.8431874534599</v>
      </c>
      <c r="N5081">
        <v>6419.3498541201261</v>
      </c>
      <c r="O5081">
        <v>6889.8565207867923</v>
      </c>
      <c r="Q5081">
        <v>8683.6505799061379</v>
      </c>
      <c r="R5081">
        <v>8449.0481665753341</v>
      </c>
      <c r="S5081">
        <v>8214.4457532445304</v>
      </c>
      <c r="T5081">
        <v>7979.8433399137266</v>
      </c>
      <c r="U5081">
        <v>7745.2409265829228</v>
      </c>
      <c r="W5081">
        <v>0.45224999999999999</v>
      </c>
      <c r="AB5081">
        <v>1</v>
      </c>
      <c r="AC5081">
        <v>1</v>
      </c>
      <c r="AD5081">
        <v>1</v>
      </c>
      <c r="AE5081">
        <v>1</v>
      </c>
      <c r="AF5081">
        <v>1</v>
      </c>
      <c r="AL5081">
        <v>1.702216</v>
      </c>
      <c r="AM5081" s="5">
        <v>6.8735074996948242</v>
      </c>
      <c r="AN5081">
        <v>570.77625570776252</v>
      </c>
      <c r="AO5081">
        <f t="shared" si="79"/>
        <v>26826.48401826484</v>
      </c>
      <c r="AP5081">
        <v>684.93150684931504</v>
      </c>
      <c r="AQ5081">
        <v>9.3709000000000001E-2</v>
      </c>
      <c r="AR5081">
        <v>3.2560699999999998E-2</v>
      </c>
      <c r="AS5081">
        <v>5.5733399999999995E-3</v>
      </c>
      <c r="AT5081">
        <v>6.23736E-3</v>
      </c>
      <c r="AU5081">
        <v>8.9599499999999995E-3</v>
      </c>
      <c r="AW5081">
        <v>9.3709000000000001E-2</v>
      </c>
      <c r="AX5081">
        <v>3.2560699999999998E-2</v>
      </c>
      <c r="AY5081">
        <v>5.5733399999999961E-3</v>
      </c>
      <c r="AZ5081">
        <v>6.2373599999999974E-3</v>
      </c>
      <c r="BA5081">
        <v>8.9599500000000012E-3</v>
      </c>
      <c r="BC5081" s="52">
        <v>100000</v>
      </c>
      <c r="BD5081" s="52">
        <v>100000</v>
      </c>
      <c r="BE5081">
        <v>0</v>
      </c>
      <c r="BF5081">
        <v>0</v>
      </c>
      <c r="BG5081">
        <v>0</v>
      </c>
    </row>
    <row r="5082" spans="1:59">
      <c r="A5082">
        <v>5081</v>
      </c>
      <c r="E5082">
        <v>9795.2054794520554</v>
      </c>
      <c r="K5082">
        <v>5311.646026395294</v>
      </c>
      <c r="L5082">
        <v>5791.7768597286276</v>
      </c>
      <c r="M5082">
        <v>6271.9076930619613</v>
      </c>
      <c r="N5082">
        <v>6752.0385263952949</v>
      </c>
      <c r="O5082">
        <v>7232.1693597286285</v>
      </c>
      <c r="Q5082">
        <v>9171.877233779458</v>
      </c>
      <c r="R5082">
        <v>8924.0846130258124</v>
      </c>
      <c r="S5082">
        <v>8676.2919922721667</v>
      </c>
      <c r="T5082">
        <v>8428.499371518521</v>
      </c>
      <c r="U5082">
        <v>8180.7067507648753</v>
      </c>
      <c r="W5082">
        <v>0.28443999999999997</v>
      </c>
      <c r="AB5082">
        <v>1</v>
      </c>
      <c r="AC5082">
        <v>1</v>
      </c>
      <c r="AD5082">
        <v>1</v>
      </c>
      <c r="AE5082">
        <v>1</v>
      </c>
      <c r="AF5082">
        <v>1</v>
      </c>
      <c r="AL5082">
        <v>1.732342</v>
      </c>
      <c r="AM5082" s="5">
        <v>8.9105472564697266</v>
      </c>
      <c r="AN5082">
        <v>570.77625570776252</v>
      </c>
      <c r="AO5082">
        <f t="shared" si="79"/>
        <v>26826.48401826484</v>
      </c>
      <c r="AP5082">
        <v>684.93150684931504</v>
      </c>
      <c r="AQ5082">
        <v>9.9277699999999997E-2</v>
      </c>
      <c r="AR5082">
        <v>4.38302E-2</v>
      </c>
      <c r="AS5082">
        <v>3.9745900000000001E-2</v>
      </c>
      <c r="AT5082">
        <v>4.0368699999999993E-2</v>
      </c>
      <c r="AU5082">
        <v>4.2479900000000001E-2</v>
      </c>
      <c r="AW5082">
        <v>9.927770000000001E-2</v>
      </c>
      <c r="AX5082">
        <v>4.38302E-2</v>
      </c>
      <c r="AY5082">
        <v>3.9745900000000001E-2</v>
      </c>
      <c r="AZ5082">
        <v>4.0368699999999993E-2</v>
      </c>
      <c r="BA5082">
        <v>4.2479900000000001E-2</v>
      </c>
      <c r="BC5082" s="52">
        <v>100000</v>
      </c>
      <c r="BD5082" s="52">
        <v>100000</v>
      </c>
      <c r="BE5082">
        <v>0</v>
      </c>
      <c r="BF5082">
        <v>0</v>
      </c>
      <c r="BG5082">
        <v>0</v>
      </c>
    </row>
    <row r="5083" spans="1:59">
      <c r="A5083">
        <v>5082</v>
      </c>
      <c r="E5083">
        <v>9795.2054794520554</v>
      </c>
      <c r="K5083">
        <v>5425.3936271263337</v>
      </c>
      <c r="L5083">
        <v>5945.3986271263338</v>
      </c>
      <c r="M5083">
        <v>6465.403627126334</v>
      </c>
      <c r="N5083">
        <v>6985.4086271263341</v>
      </c>
      <c r="O5083">
        <v>7505.4136271263342</v>
      </c>
      <c r="Q5083">
        <v>9580.4529088599502</v>
      </c>
      <c r="R5083">
        <v>9321.6219770077787</v>
      </c>
      <c r="S5083">
        <v>9062.7910451556072</v>
      </c>
      <c r="T5083">
        <v>8803.9601133034357</v>
      </c>
      <c r="U5083">
        <v>8545.1291814512642</v>
      </c>
      <c r="W5083">
        <v>9.8089999999999997E-2</v>
      </c>
      <c r="AB5083">
        <v>1</v>
      </c>
      <c r="AC5083">
        <v>1</v>
      </c>
      <c r="AD5083">
        <v>1</v>
      </c>
      <c r="AE5083">
        <v>1</v>
      </c>
      <c r="AF5083">
        <v>1</v>
      </c>
      <c r="AL5083">
        <v>1.4996141000000001</v>
      </c>
      <c r="AM5083" s="5">
        <v>11.19514083862305</v>
      </c>
      <c r="AN5083">
        <v>570.77625570776252</v>
      </c>
      <c r="AO5083">
        <f t="shared" si="79"/>
        <v>26826.48401826484</v>
      </c>
      <c r="AP5083">
        <v>684.93150684931504</v>
      </c>
      <c r="AQ5083">
        <v>0.10710599999999999</v>
      </c>
      <c r="AR5083">
        <v>0.101551</v>
      </c>
      <c r="AS5083">
        <v>9.1382400000000003E-2</v>
      </c>
      <c r="AT5083">
        <v>4.65473E-2</v>
      </c>
      <c r="AU5083">
        <v>4.8193800000000002E-2</v>
      </c>
      <c r="AW5083">
        <v>0.10710599999999999</v>
      </c>
      <c r="AX5083">
        <v>0.10155099999999999</v>
      </c>
      <c r="AY5083">
        <v>9.1382400000000016E-2</v>
      </c>
      <c r="AZ5083">
        <v>4.65473E-2</v>
      </c>
      <c r="BA5083">
        <v>4.8193799999999995E-2</v>
      </c>
      <c r="BC5083" s="52">
        <v>100000</v>
      </c>
      <c r="BD5083" s="52">
        <v>100000</v>
      </c>
      <c r="BE5083">
        <v>0</v>
      </c>
      <c r="BF5083">
        <v>0</v>
      </c>
      <c r="BG5083">
        <v>0</v>
      </c>
    </row>
    <row r="5084" spans="1:59">
      <c r="A5084">
        <v>5083</v>
      </c>
      <c r="E5084">
        <v>9795.2054794520554</v>
      </c>
      <c r="K5084">
        <v>5263.2115641485279</v>
      </c>
      <c r="L5084">
        <v>5746.6973974818611</v>
      </c>
      <c r="M5084">
        <v>6230.1832308151943</v>
      </c>
      <c r="N5084">
        <v>6713.6690641485275</v>
      </c>
      <c r="O5084">
        <v>7197.1548974818606</v>
      </c>
      <c r="Q5084">
        <v>10585.855048633441</v>
      </c>
      <c r="R5084">
        <v>10299.861603833555</v>
      </c>
      <c r="S5084">
        <v>10013.868159033669</v>
      </c>
      <c r="T5084">
        <v>9727.8747142337834</v>
      </c>
      <c r="U5084">
        <v>9441.8812694338976</v>
      </c>
      <c r="W5084">
        <v>2.0230000000000001E-2</v>
      </c>
      <c r="AB5084">
        <v>1</v>
      </c>
      <c r="AC5084">
        <v>1</v>
      </c>
      <c r="AD5084">
        <v>1</v>
      </c>
      <c r="AE5084">
        <v>1</v>
      </c>
      <c r="AF5084">
        <v>1</v>
      </c>
      <c r="AL5084">
        <v>1.581345</v>
      </c>
      <c r="AM5084" s="5">
        <v>7.8677248954772949</v>
      </c>
      <c r="AN5084">
        <v>570.77625570776252</v>
      </c>
      <c r="AO5084">
        <f t="shared" si="79"/>
        <v>26826.48401826484</v>
      </c>
      <c r="AP5084">
        <v>684.93150684931504</v>
      </c>
      <c r="AQ5084">
        <v>0.10839799999999999</v>
      </c>
      <c r="AR5084">
        <v>0.103909</v>
      </c>
      <c r="AS5084">
        <v>9.4007999999999994E-2</v>
      </c>
      <c r="AT5084">
        <v>9.6881099999999998E-2</v>
      </c>
      <c r="AU5084">
        <v>5.52705E-2</v>
      </c>
      <c r="AW5084">
        <v>0.10839799999999998</v>
      </c>
      <c r="AX5084">
        <v>0.10390900000000002</v>
      </c>
      <c r="AY5084">
        <v>9.4007999999999994E-2</v>
      </c>
      <c r="AZ5084">
        <v>9.6881099999999984E-2</v>
      </c>
      <c r="BA5084">
        <v>5.52705E-2</v>
      </c>
      <c r="BC5084" s="52">
        <v>100000</v>
      </c>
      <c r="BD5084" s="52">
        <v>100000</v>
      </c>
      <c r="BE5084">
        <v>0</v>
      </c>
      <c r="BF5084">
        <v>0</v>
      </c>
      <c r="BG5084">
        <v>0</v>
      </c>
    </row>
    <row r="5085" spans="1:59">
      <c r="A5085">
        <v>5084</v>
      </c>
      <c r="E5085">
        <v>9795.2054794520554</v>
      </c>
      <c r="K5085">
        <v>4985.0803339739196</v>
      </c>
      <c r="L5085">
        <v>5403.0086673072528</v>
      </c>
      <c r="M5085">
        <v>5820.9370006405861</v>
      </c>
      <c r="N5085">
        <v>6238.8653339739194</v>
      </c>
      <c r="O5085">
        <v>6656.7936673072527</v>
      </c>
      <c r="Q5085">
        <v>10940.214199742069</v>
      </c>
      <c r="R5085">
        <v>10644.647187969353</v>
      </c>
      <c r="S5085">
        <v>10349.080176196636</v>
      </c>
      <c r="T5085">
        <v>10053.513164423919</v>
      </c>
      <c r="U5085">
        <v>9757.9461526512023</v>
      </c>
      <c r="W5085">
        <v>0</v>
      </c>
      <c r="AB5085">
        <v>1</v>
      </c>
      <c r="AC5085">
        <v>1</v>
      </c>
      <c r="AD5085">
        <v>1</v>
      </c>
      <c r="AE5085">
        <v>1</v>
      </c>
      <c r="AF5085">
        <v>1</v>
      </c>
      <c r="AL5085">
        <v>1.4131351999999999</v>
      </c>
      <c r="AM5085" s="5">
        <v>8.356964111328125</v>
      </c>
      <c r="AN5085">
        <v>570.77625570776252</v>
      </c>
      <c r="AO5085">
        <f t="shared" si="79"/>
        <v>26826.48401826484</v>
      </c>
      <c r="AP5085">
        <v>684.93150684931504</v>
      </c>
      <c r="AQ5085">
        <v>0.10836</v>
      </c>
      <c r="AR5085">
        <v>0.10638500000000001</v>
      </c>
      <c r="AS5085">
        <v>9.4012299999999993E-2</v>
      </c>
      <c r="AT5085">
        <v>9.7472399999999987E-2</v>
      </c>
      <c r="AU5085">
        <v>5.5267200000000002E-2</v>
      </c>
      <c r="AW5085">
        <v>0.10836</v>
      </c>
      <c r="AX5085">
        <v>0.10638499999999999</v>
      </c>
      <c r="AY5085">
        <v>9.4012299999999979E-2</v>
      </c>
      <c r="AZ5085">
        <v>9.7472400000000001E-2</v>
      </c>
      <c r="BA5085">
        <v>5.5267200000000002E-2</v>
      </c>
      <c r="BC5085" s="52">
        <v>100000</v>
      </c>
      <c r="BD5085" s="52">
        <v>100000</v>
      </c>
      <c r="BE5085">
        <v>0</v>
      </c>
      <c r="BF5085">
        <v>0</v>
      </c>
      <c r="BG5085">
        <v>0</v>
      </c>
    </row>
    <row r="5086" spans="1:59">
      <c r="A5086">
        <v>5085</v>
      </c>
      <c r="E5086">
        <v>9795.2054794520554</v>
      </c>
      <c r="K5086">
        <v>4826.5675484390504</v>
      </c>
      <c r="L5086">
        <v>5234.9808817723842</v>
      </c>
      <c r="M5086">
        <v>5643.3942151057181</v>
      </c>
      <c r="N5086">
        <v>6051.807548439052</v>
      </c>
      <c r="O5086">
        <v>6460.2208817723858</v>
      </c>
      <c r="Q5086">
        <v>10115.53380654144</v>
      </c>
      <c r="R5086">
        <v>9842.2468272974565</v>
      </c>
      <c r="S5086">
        <v>9568.9598480534733</v>
      </c>
      <c r="T5086">
        <v>9295.67286880949</v>
      </c>
      <c r="U5086">
        <v>9022.3858895655067</v>
      </c>
      <c r="W5086">
        <v>0</v>
      </c>
      <c r="AB5086">
        <v>1</v>
      </c>
      <c r="AC5086">
        <v>1</v>
      </c>
      <c r="AD5086">
        <v>1</v>
      </c>
      <c r="AE5086">
        <v>1</v>
      </c>
      <c r="AF5086">
        <v>1</v>
      </c>
      <c r="AL5086">
        <v>1.6604161</v>
      </c>
      <c r="AM5086" s="5">
        <v>8.6122970581054688</v>
      </c>
      <c r="AN5086">
        <v>570.77625570776252</v>
      </c>
      <c r="AO5086">
        <f t="shared" si="79"/>
        <v>26826.48401826484</v>
      </c>
      <c r="AP5086">
        <v>684.93150684931504</v>
      </c>
      <c r="AQ5086">
        <v>0.107859</v>
      </c>
      <c r="AR5086">
        <v>0.10185899999999999</v>
      </c>
      <c r="AS5086">
        <v>9.3601400000000001E-2</v>
      </c>
      <c r="AT5086">
        <v>9.6258200000000002E-2</v>
      </c>
      <c r="AU5086">
        <v>5.5225499999999997E-2</v>
      </c>
      <c r="AW5086">
        <v>0.107859</v>
      </c>
      <c r="AX5086">
        <v>0.10185899999999999</v>
      </c>
      <c r="AY5086">
        <v>9.3601399999999987E-2</v>
      </c>
      <c r="AZ5086">
        <v>9.6258200000000002E-2</v>
      </c>
      <c r="BA5086">
        <v>5.5225499999999997E-2</v>
      </c>
      <c r="BC5086" s="52">
        <v>100000</v>
      </c>
      <c r="BD5086" s="52">
        <v>100000</v>
      </c>
      <c r="BE5086">
        <v>0</v>
      </c>
      <c r="BF5086">
        <v>0</v>
      </c>
      <c r="BG5086">
        <v>0</v>
      </c>
    </row>
    <row r="5087" spans="1:59">
      <c r="A5087">
        <v>5086</v>
      </c>
      <c r="E5087">
        <v>9795.2054794520554</v>
      </c>
      <c r="K5087">
        <v>4861.7926118912437</v>
      </c>
      <c r="L5087">
        <v>5218.7284452245767</v>
      </c>
      <c r="M5087">
        <v>5575.6642785579097</v>
      </c>
      <c r="N5087">
        <v>5932.6001118912427</v>
      </c>
      <c r="O5087">
        <v>6289.5359452245757</v>
      </c>
      <c r="Q5087">
        <v>7987.2325979094439</v>
      </c>
      <c r="R5087">
        <v>7771.4450078623859</v>
      </c>
      <c r="S5087">
        <v>7555.6574178153278</v>
      </c>
      <c r="T5087">
        <v>7339.8698277682697</v>
      </c>
      <c r="U5087">
        <v>7124.0822377212116</v>
      </c>
      <c r="W5087">
        <v>0</v>
      </c>
      <c r="AB5087">
        <v>1</v>
      </c>
      <c r="AC5087">
        <v>1</v>
      </c>
      <c r="AD5087">
        <v>1</v>
      </c>
      <c r="AE5087">
        <v>1</v>
      </c>
      <c r="AF5087">
        <v>1</v>
      </c>
      <c r="AL5087">
        <v>1.4185165</v>
      </c>
      <c r="AM5087" s="5">
        <v>10.528731346130369</v>
      </c>
      <c r="AN5087">
        <v>570.77625570776252</v>
      </c>
      <c r="AO5087">
        <f t="shared" si="79"/>
        <v>26826.48401826484</v>
      </c>
      <c r="AP5087">
        <v>684.93150684931504</v>
      </c>
      <c r="AQ5087">
        <v>0.107519</v>
      </c>
      <c r="AR5087">
        <v>0.10184799999999999</v>
      </c>
      <c r="AS5087">
        <v>9.3606700000000001E-2</v>
      </c>
      <c r="AT5087">
        <v>9.6290700000000007E-2</v>
      </c>
      <c r="AU5087">
        <v>5.5245399999999993E-2</v>
      </c>
      <c r="AW5087">
        <v>0.10751900000000002</v>
      </c>
      <c r="AX5087">
        <v>0.10184799999999998</v>
      </c>
      <c r="AY5087">
        <v>9.3606700000000001E-2</v>
      </c>
      <c r="AZ5087">
        <v>9.6290699999999993E-2</v>
      </c>
      <c r="BA5087">
        <v>5.5245399999999986E-2</v>
      </c>
      <c r="BC5087" s="52">
        <v>100000</v>
      </c>
      <c r="BD5087" s="52">
        <v>100000</v>
      </c>
      <c r="BE5087">
        <v>0</v>
      </c>
      <c r="BF5087">
        <v>0</v>
      </c>
      <c r="BG5087">
        <v>0</v>
      </c>
    </row>
    <row r="5088" spans="1:59">
      <c r="A5088">
        <v>5087</v>
      </c>
      <c r="E5088">
        <v>9795.2054794520554</v>
      </c>
      <c r="K5088">
        <v>3911.4497541706155</v>
      </c>
      <c r="L5088">
        <v>4261.4005875039484</v>
      </c>
      <c r="M5088">
        <v>4611.3514208372817</v>
      </c>
      <c r="N5088">
        <v>4961.302254170615</v>
      </c>
      <c r="O5088">
        <v>5311.2530875039483</v>
      </c>
      <c r="Q5088">
        <v>4473.9024064503174</v>
      </c>
      <c r="R5088">
        <v>4353.0329315443951</v>
      </c>
      <c r="S5088">
        <v>4232.1634566384728</v>
      </c>
      <c r="T5088">
        <v>4111.2939817325505</v>
      </c>
      <c r="U5088">
        <v>3990.4245068266282</v>
      </c>
      <c r="W5088">
        <v>0</v>
      </c>
      <c r="AB5088">
        <v>1</v>
      </c>
      <c r="AC5088">
        <v>1</v>
      </c>
      <c r="AD5088">
        <v>1</v>
      </c>
      <c r="AE5088">
        <v>1</v>
      </c>
      <c r="AF5088">
        <v>1</v>
      </c>
      <c r="AL5088">
        <v>1.6954016999999999</v>
      </c>
      <c r="AM5088" s="5">
        <v>9.7824125289916992</v>
      </c>
      <c r="AN5088">
        <v>570.77625570776252</v>
      </c>
      <c r="AO5088">
        <f t="shared" si="79"/>
        <v>26826.48401826484</v>
      </c>
      <c r="AP5088">
        <v>684.93150684931504</v>
      </c>
      <c r="AQ5088">
        <v>0.10707899999999999</v>
      </c>
      <c r="AR5088">
        <v>0.10184099999999999</v>
      </c>
      <c r="AS5088">
        <v>9.3610499999999999E-2</v>
      </c>
      <c r="AT5088">
        <v>9.6323099999999995E-2</v>
      </c>
      <c r="AU5088">
        <v>5.525E-2</v>
      </c>
      <c r="AW5088">
        <v>0.10707899999999999</v>
      </c>
      <c r="AX5088">
        <v>0.101841</v>
      </c>
      <c r="AY5088">
        <v>9.3610499999999999E-2</v>
      </c>
      <c r="AZ5088">
        <v>9.6323099999999981E-2</v>
      </c>
      <c r="BA5088">
        <v>5.5250000000000007E-2</v>
      </c>
      <c r="BC5088" s="52">
        <v>100000</v>
      </c>
      <c r="BD5088" s="52">
        <v>100000</v>
      </c>
      <c r="BE5088">
        <v>0</v>
      </c>
      <c r="BF5088">
        <v>0</v>
      </c>
      <c r="BG5088">
        <v>0</v>
      </c>
    </row>
    <row r="5089" spans="1:67" s="38" customFormat="1">
      <c r="A5089" s="38">
        <v>5088</v>
      </c>
      <c r="E5089">
        <v>9795.2054794520554</v>
      </c>
      <c r="J5089" s="117"/>
      <c r="K5089" s="38">
        <v>2967.6530065307638</v>
      </c>
      <c r="L5089" s="38">
        <v>3349.6680065307637</v>
      </c>
      <c r="M5089" s="38">
        <v>3731.6830065307636</v>
      </c>
      <c r="N5089" s="38">
        <v>4113.6980065307635</v>
      </c>
      <c r="O5089" s="38">
        <v>4495.7130065307638</v>
      </c>
      <c r="P5089" s="117"/>
      <c r="Q5089" s="38">
        <v>2404.2194941653929</v>
      </c>
      <c r="R5089" s="38">
        <v>2339.2657421792692</v>
      </c>
      <c r="S5089" s="38">
        <v>2274.3119901931454</v>
      </c>
      <c r="T5089" s="38">
        <v>2209.3582382070217</v>
      </c>
      <c r="U5089" s="38">
        <v>2144.404486220898</v>
      </c>
      <c r="W5089" s="38">
        <v>0</v>
      </c>
      <c r="X5089"/>
      <c r="Y5089"/>
      <c r="Z5089"/>
      <c r="AA5089"/>
      <c r="AB5089">
        <v>1</v>
      </c>
      <c r="AC5089">
        <v>1</v>
      </c>
      <c r="AD5089">
        <v>1</v>
      </c>
      <c r="AE5089">
        <v>1</v>
      </c>
      <c r="AF5089">
        <v>1</v>
      </c>
      <c r="AL5089" s="38">
        <v>2.1636484</v>
      </c>
      <c r="AM5089" s="37">
        <v>10.74963474273682</v>
      </c>
      <c r="AN5089" s="38">
        <v>570.77625570776252</v>
      </c>
      <c r="AO5089">
        <f t="shared" si="79"/>
        <v>26826.48401826484</v>
      </c>
      <c r="AP5089" s="38">
        <v>684.93150684931504</v>
      </c>
      <c r="AQ5089" s="38">
        <v>0.10695399999999999</v>
      </c>
      <c r="AR5089" s="38">
        <v>0.101836</v>
      </c>
      <c r="AS5089" s="38">
        <v>9.3649900000000008E-2</v>
      </c>
      <c r="AT5089" s="38">
        <v>9.6323999999999993E-2</v>
      </c>
      <c r="AU5089" s="38">
        <v>5.5277599999999996E-2</v>
      </c>
      <c r="AV5089" s="114"/>
      <c r="AW5089">
        <v>0.10695399999999998</v>
      </c>
      <c r="AX5089">
        <v>0.101836</v>
      </c>
      <c r="AY5089">
        <v>9.3649899999999994E-2</v>
      </c>
      <c r="AZ5089">
        <v>9.6324000000000007E-2</v>
      </c>
      <c r="BA5089">
        <v>5.5277599999999996E-2</v>
      </c>
      <c r="BB5089" s="117"/>
      <c r="BC5089" s="52">
        <v>100000</v>
      </c>
      <c r="BD5089" s="52">
        <v>100000</v>
      </c>
      <c r="BE5089">
        <v>0</v>
      </c>
      <c r="BF5089">
        <v>0</v>
      </c>
      <c r="BG5089">
        <v>0</v>
      </c>
      <c r="BK5089"/>
      <c r="BL5089"/>
      <c r="BM5089"/>
      <c r="BN5089"/>
      <c r="BO5089"/>
    </row>
    <row r="5090" spans="1:67">
      <c r="A5090">
        <v>5089</v>
      </c>
      <c r="E5090">
        <v>9795.2054794520554</v>
      </c>
      <c r="K5090">
        <v>2432.285760363744</v>
      </c>
      <c r="L5090">
        <v>2744.7282603637441</v>
      </c>
      <c r="M5090">
        <v>3057.1707603637442</v>
      </c>
      <c r="N5090">
        <v>3369.6132603637443</v>
      </c>
      <c r="O5090">
        <v>3682.0557603637444</v>
      </c>
      <c r="Q5090">
        <v>2589.8891675254372</v>
      </c>
      <c r="R5090">
        <v>2519.9192585981209</v>
      </c>
      <c r="S5090">
        <v>2449.9493496708046</v>
      </c>
      <c r="T5090">
        <v>2379.9794407434883</v>
      </c>
      <c r="U5090">
        <v>2310.0095318161721</v>
      </c>
      <c r="W5090">
        <v>0</v>
      </c>
      <c r="AB5090">
        <v>1</v>
      </c>
      <c r="AC5090">
        <v>1</v>
      </c>
      <c r="AD5090">
        <v>1</v>
      </c>
      <c r="AE5090">
        <v>1</v>
      </c>
      <c r="AF5090">
        <v>1</v>
      </c>
      <c r="AL5090">
        <v>2.5811565000000001</v>
      </c>
      <c r="AM5090" s="5">
        <v>10.955417633056641</v>
      </c>
      <c r="AN5090">
        <v>570.77625570776252</v>
      </c>
      <c r="AO5090">
        <f t="shared" si="79"/>
        <v>26826.48401826484</v>
      </c>
      <c r="AP5090">
        <v>684.93150684931504</v>
      </c>
      <c r="AQ5090">
        <v>0.106559</v>
      </c>
      <c r="AR5090">
        <v>0.101839</v>
      </c>
      <c r="AS5090">
        <v>9.3644900000000003E-2</v>
      </c>
      <c r="AT5090">
        <v>9.6322400000000002E-2</v>
      </c>
      <c r="AU5090">
        <v>5.52944E-2</v>
      </c>
      <c r="AW5090">
        <v>0.106559</v>
      </c>
      <c r="AX5090">
        <v>0.101839</v>
      </c>
      <c r="AY5090">
        <v>9.3644900000000017E-2</v>
      </c>
      <c r="AZ5090">
        <v>9.6322400000000016E-2</v>
      </c>
      <c r="BA5090">
        <v>5.5294400000000007E-2</v>
      </c>
      <c r="BC5090" s="52">
        <v>100000</v>
      </c>
      <c r="BD5090" s="52">
        <v>100000</v>
      </c>
      <c r="BE5090">
        <v>0</v>
      </c>
      <c r="BF5090">
        <v>0</v>
      </c>
      <c r="BG5090">
        <v>0</v>
      </c>
    </row>
    <row r="5091" spans="1:67">
      <c r="A5091">
        <v>5090</v>
      </c>
      <c r="E5091">
        <v>9795.2054794520554</v>
      </c>
      <c r="K5091">
        <v>2145.8752994513461</v>
      </c>
      <c r="L5091">
        <v>2360.3677994513459</v>
      </c>
      <c r="M5091">
        <v>2574.8602994513458</v>
      </c>
      <c r="N5091">
        <v>2789.3527994513456</v>
      </c>
      <c r="O5091">
        <v>3003.8452994513455</v>
      </c>
      <c r="Q5091">
        <v>2518.7579008131802</v>
      </c>
      <c r="R5091">
        <v>2450.7097142268208</v>
      </c>
      <c r="S5091">
        <v>2382.6615276404614</v>
      </c>
      <c r="T5091">
        <v>2314.613341054102</v>
      </c>
      <c r="U5091">
        <v>2246.5651544677426</v>
      </c>
      <c r="W5091">
        <v>0</v>
      </c>
      <c r="AB5091">
        <v>1</v>
      </c>
      <c r="AC5091">
        <v>1</v>
      </c>
      <c r="AD5091">
        <v>1</v>
      </c>
      <c r="AE5091">
        <v>1</v>
      </c>
      <c r="AF5091">
        <v>1</v>
      </c>
      <c r="AL5091">
        <v>3.2864255999999998</v>
      </c>
      <c r="AM5091" s="5">
        <v>9.5031356811523438</v>
      </c>
      <c r="AN5091">
        <v>570.77625570776252</v>
      </c>
      <c r="AO5091">
        <f t="shared" si="79"/>
        <v>26826.48401826484</v>
      </c>
      <c r="AP5091">
        <v>684.93150684931504</v>
      </c>
      <c r="AQ5091">
        <v>0.106604</v>
      </c>
      <c r="AR5091">
        <v>0.10189100000000001</v>
      </c>
      <c r="AS5091">
        <v>9.3705499999999997E-2</v>
      </c>
      <c r="AT5091">
        <v>9.6365599999999996E-2</v>
      </c>
      <c r="AU5091">
        <v>5.5301000000000003E-2</v>
      </c>
      <c r="AW5091">
        <v>0.10660400000000002</v>
      </c>
      <c r="AX5091">
        <v>0.101891</v>
      </c>
      <c r="AY5091">
        <v>9.3705499999999983E-2</v>
      </c>
      <c r="AZ5091">
        <v>9.6365599999999982E-2</v>
      </c>
      <c r="BA5091">
        <v>5.5301000000000003E-2</v>
      </c>
      <c r="BC5091" s="52">
        <v>100000</v>
      </c>
      <c r="BD5091" s="52">
        <v>100000</v>
      </c>
      <c r="BE5091">
        <v>0</v>
      </c>
      <c r="BF5091">
        <v>0</v>
      </c>
      <c r="BG5091">
        <v>0</v>
      </c>
    </row>
    <row r="5092" spans="1:67">
      <c r="A5092">
        <v>5091</v>
      </c>
      <c r="E5092">
        <v>9795.2054794520554</v>
      </c>
      <c r="K5092">
        <v>2055.5458463943596</v>
      </c>
      <c r="L5092">
        <v>2153.8816797276932</v>
      </c>
      <c r="M5092">
        <v>2252.2175130610267</v>
      </c>
      <c r="N5092">
        <v>2350.5533463943602</v>
      </c>
      <c r="O5092">
        <v>2448.8891797276938</v>
      </c>
      <c r="Q5092">
        <v>3181.747237338262</v>
      </c>
      <c r="R5092">
        <v>3095.7873557966159</v>
      </c>
      <c r="S5092">
        <v>3009.8274742549697</v>
      </c>
      <c r="T5092">
        <v>2923.8675927133236</v>
      </c>
      <c r="U5092">
        <v>2837.9077111716774</v>
      </c>
      <c r="W5092">
        <v>0</v>
      </c>
      <c r="AB5092">
        <v>1</v>
      </c>
      <c r="AC5092">
        <v>1</v>
      </c>
      <c r="AD5092">
        <v>1</v>
      </c>
      <c r="AE5092">
        <v>1</v>
      </c>
      <c r="AF5092">
        <v>1</v>
      </c>
      <c r="AL5092">
        <v>3.6046163999999998</v>
      </c>
      <c r="AM5092" s="5">
        <v>8.6093788146972656</v>
      </c>
      <c r="AN5092">
        <v>570.77625570776252</v>
      </c>
      <c r="AO5092">
        <f t="shared" si="79"/>
        <v>26826.48401826484</v>
      </c>
      <c r="AP5092">
        <v>684.93150684931504</v>
      </c>
      <c r="AQ5092">
        <v>0.10666500000000001</v>
      </c>
      <c r="AR5092">
        <v>0.101914</v>
      </c>
      <c r="AS5092">
        <v>9.3727099999999994E-2</v>
      </c>
      <c r="AT5092">
        <v>9.6357799999999993E-2</v>
      </c>
      <c r="AU5092">
        <v>5.5307299999999997E-2</v>
      </c>
      <c r="AW5092">
        <v>0.106665</v>
      </c>
      <c r="AX5092">
        <v>0.10191399999999999</v>
      </c>
      <c r="AY5092">
        <v>9.3727099999999994E-2</v>
      </c>
      <c r="AZ5092">
        <v>9.635779999999998E-2</v>
      </c>
      <c r="BA5092">
        <v>5.530729999999999E-2</v>
      </c>
      <c r="BC5092" s="52">
        <v>100000</v>
      </c>
      <c r="BD5092" s="52">
        <v>100000</v>
      </c>
      <c r="BE5092">
        <v>0</v>
      </c>
      <c r="BF5092">
        <v>0</v>
      </c>
      <c r="BG5092">
        <v>0</v>
      </c>
    </row>
    <row r="5093" spans="1:67">
      <c r="A5093">
        <v>5092</v>
      </c>
      <c r="E5093">
        <v>9795.2054794520554</v>
      </c>
      <c r="K5093">
        <v>2112.0935527796278</v>
      </c>
      <c r="L5093">
        <v>2167.3385527796277</v>
      </c>
      <c r="M5093">
        <v>2222.5835527796276</v>
      </c>
      <c r="N5093">
        <v>2277.8285527796274</v>
      </c>
      <c r="O5093">
        <v>2333.0735527796273</v>
      </c>
      <c r="Q5093">
        <v>5101.4576395347976</v>
      </c>
      <c r="R5093">
        <v>4963.6337767683308</v>
      </c>
      <c r="S5093">
        <v>4825.8099140018639</v>
      </c>
      <c r="T5093">
        <v>4687.9860512353971</v>
      </c>
      <c r="U5093">
        <v>4550.1621884689303</v>
      </c>
      <c r="W5093">
        <v>0</v>
      </c>
      <c r="AB5093">
        <v>1</v>
      </c>
      <c r="AC5093">
        <v>1</v>
      </c>
      <c r="AD5093">
        <v>1</v>
      </c>
      <c r="AE5093">
        <v>1</v>
      </c>
      <c r="AF5093">
        <v>1</v>
      </c>
      <c r="AL5093">
        <v>3.3361372999999999</v>
      </c>
      <c r="AM5093" s="5">
        <v>5.2354164123535156</v>
      </c>
      <c r="AN5093">
        <v>570.77625570776252</v>
      </c>
      <c r="AO5093">
        <f t="shared" si="79"/>
        <v>26826.48401826484</v>
      </c>
      <c r="AP5093">
        <v>684.93150684931504</v>
      </c>
      <c r="AQ5093">
        <v>0.10406699999999999</v>
      </c>
      <c r="AR5093">
        <v>0.100147</v>
      </c>
      <c r="AS5093">
        <v>9.3610100000000002E-2</v>
      </c>
      <c r="AT5093">
        <v>9.5457800000000009E-2</v>
      </c>
      <c r="AU5093">
        <v>5.4609699999999997E-2</v>
      </c>
      <c r="AW5093">
        <v>0.10406700000000001</v>
      </c>
      <c r="AX5093">
        <v>0.100147</v>
      </c>
      <c r="AY5093">
        <v>9.3610100000000016E-2</v>
      </c>
      <c r="AZ5093">
        <v>9.5457800000000023E-2</v>
      </c>
      <c r="BA5093">
        <v>5.4609699999999997E-2</v>
      </c>
      <c r="BC5093" s="52">
        <v>100000</v>
      </c>
      <c r="BD5093" s="52">
        <v>100000</v>
      </c>
      <c r="BE5093">
        <v>0</v>
      </c>
      <c r="BF5093">
        <v>0</v>
      </c>
      <c r="BG5093">
        <v>0</v>
      </c>
    </row>
    <row r="5094" spans="1:67">
      <c r="A5094">
        <v>5093</v>
      </c>
      <c r="E5094">
        <v>9795.2054794520554</v>
      </c>
      <c r="K5094">
        <v>2302.2994742573478</v>
      </c>
      <c r="L5094">
        <v>2345.0594742573476</v>
      </c>
      <c r="M5094">
        <v>2387.8194742573478</v>
      </c>
      <c r="N5094">
        <v>2430.579474257348</v>
      </c>
      <c r="O5094">
        <v>2473.3394742573482</v>
      </c>
      <c r="Q5094">
        <v>9538.0758757804506</v>
      </c>
      <c r="R5094">
        <v>9280.3898249527629</v>
      </c>
      <c r="S5094">
        <v>9022.7037741250751</v>
      </c>
      <c r="T5094">
        <v>8765.0177232973874</v>
      </c>
      <c r="U5094">
        <v>8507.3316724696997</v>
      </c>
      <c r="W5094">
        <v>0</v>
      </c>
      <c r="AB5094">
        <v>1</v>
      </c>
      <c r="AC5094">
        <v>1</v>
      </c>
      <c r="AD5094">
        <v>1</v>
      </c>
      <c r="AE5094">
        <v>1</v>
      </c>
      <c r="AF5094">
        <v>1</v>
      </c>
      <c r="AL5094">
        <v>4.2014680000000002</v>
      </c>
      <c r="AM5094" s="5">
        <v>3.5231492519378662</v>
      </c>
      <c r="AN5094">
        <v>570.77625570776252</v>
      </c>
      <c r="AO5094">
        <f t="shared" si="79"/>
        <v>26826.48401826484</v>
      </c>
      <c r="AP5094">
        <v>684.93150684931504</v>
      </c>
      <c r="AQ5094">
        <v>0.105226</v>
      </c>
      <c r="AR5094">
        <v>9.9965500000000013E-2</v>
      </c>
      <c r="AS5094">
        <v>9.3611800000000009E-2</v>
      </c>
      <c r="AT5094">
        <v>9.5460599999999993E-2</v>
      </c>
      <c r="AU5094">
        <v>5.4612000000000001E-2</v>
      </c>
      <c r="AW5094">
        <v>0.105226</v>
      </c>
      <c r="AX5094">
        <v>9.9965500000000027E-2</v>
      </c>
      <c r="AY5094">
        <v>9.3611800000000009E-2</v>
      </c>
      <c r="AZ5094">
        <v>9.5460599999999993E-2</v>
      </c>
      <c r="BA5094">
        <v>5.4612000000000008E-2</v>
      </c>
      <c r="BC5094" s="52">
        <v>100000</v>
      </c>
      <c r="BD5094" s="52">
        <v>100000</v>
      </c>
      <c r="BE5094">
        <v>0</v>
      </c>
      <c r="BF5094">
        <v>0</v>
      </c>
      <c r="BG5094">
        <v>0</v>
      </c>
    </row>
    <row r="5095" spans="1:67">
      <c r="A5095">
        <v>5094</v>
      </c>
      <c r="E5095">
        <v>9795.2054794520554</v>
      </c>
      <c r="K5095">
        <v>2569.615904442252</v>
      </c>
      <c r="L5095">
        <v>2610.7259044422522</v>
      </c>
      <c r="M5095">
        <v>2651.8359044422523</v>
      </c>
      <c r="N5095">
        <v>2692.9459044422524</v>
      </c>
      <c r="O5095">
        <v>2734.0559044422525</v>
      </c>
      <c r="Q5095">
        <v>11250.789020888011</v>
      </c>
      <c r="R5095">
        <v>10946.831343004</v>
      </c>
      <c r="S5095">
        <v>10642.873665119991</v>
      </c>
      <c r="T5095">
        <v>10338.915987235981</v>
      </c>
      <c r="U5095">
        <v>10034.958309351972</v>
      </c>
      <c r="W5095">
        <v>3.1739999999999997E-2</v>
      </c>
      <c r="AB5095">
        <v>1</v>
      </c>
      <c r="AC5095">
        <v>1</v>
      </c>
      <c r="AD5095">
        <v>1</v>
      </c>
      <c r="AE5095">
        <v>1</v>
      </c>
      <c r="AF5095">
        <v>1</v>
      </c>
      <c r="AL5095">
        <v>3.5447337999999999</v>
      </c>
      <c r="AM5095" s="5">
        <v>3.1049108505249019</v>
      </c>
      <c r="AN5095">
        <v>570.77625570776252</v>
      </c>
      <c r="AO5095">
        <f t="shared" si="79"/>
        <v>26826.48401826484</v>
      </c>
      <c r="AP5095">
        <v>684.93150684931504</v>
      </c>
      <c r="AQ5095">
        <v>0.10490000000000001</v>
      </c>
      <c r="AR5095">
        <v>9.7767499999999993E-2</v>
      </c>
      <c r="AS5095">
        <v>9.189449999999999E-2</v>
      </c>
      <c r="AT5095">
        <v>9.0486800000000006E-2</v>
      </c>
      <c r="AU5095">
        <v>4.8681500000000003E-2</v>
      </c>
      <c r="AW5095">
        <v>0.10490000000000001</v>
      </c>
      <c r="AX5095">
        <v>9.7767499999999993E-2</v>
      </c>
      <c r="AY5095">
        <v>9.1894499999999976E-2</v>
      </c>
      <c r="AZ5095">
        <v>9.048680000000002E-2</v>
      </c>
      <c r="BA5095">
        <v>4.8681500000000003E-2</v>
      </c>
      <c r="BC5095" s="52">
        <v>100000</v>
      </c>
      <c r="BD5095" s="52">
        <v>100000</v>
      </c>
      <c r="BE5095">
        <v>0</v>
      </c>
      <c r="BF5095">
        <v>0</v>
      </c>
      <c r="BG5095">
        <v>0</v>
      </c>
    </row>
    <row r="5096" spans="1:67">
      <c r="A5096">
        <v>5095</v>
      </c>
      <c r="E5096">
        <v>9795.2054794520554</v>
      </c>
      <c r="K5096">
        <v>3182.828045113667</v>
      </c>
      <c r="L5096">
        <v>3223.2505451136672</v>
      </c>
      <c r="M5096">
        <v>3263.6730451136673</v>
      </c>
      <c r="N5096">
        <v>3304.0955451136674</v>
      </c>
      <c r="O5096">
        <v>3344.5180451136675</v>
      </c>
      <c r="Q5096">
        <v>11468.241620082859</v>
      </c>
      <c r="R5096">
        <v>11158.40911991195</v>
      </c>
      <c r="S5096">
        <v>10848.576619741041</v>
      </c>
      <c r="T5096">
        <v>10538.744119570132</v>
      </c>
      <c r="U5096">
        <v>10228.911619399223</v>
      </c>
      <c r="W5096">
        <v>0.12242</v>
      </c>
      <c r="AB5096">
        <v>1</v>
      </c>
      <c r="AC5096">
        <v>1</v>
      </c>
      <c r="AD5096">
        <v>1</v>
      </c>
      <c r="AE5096">
        <v>1</v>
      </c>
      <c r="AF5096">
        <v>1</v>
      </c>
      <c r="AL5096">
        <v>2.8145218000000001</v>
      </c>
      <c r="AM5096" s="5">
        <v>3.2486753463745122</v>
      </c>
      <c r="AN5096">
        <v>570.77625570776252</v>
      </c>
      <c r="AO5096">
        <f t="shared" si="79"/>
        <v>26826.48401826484</v>
      </c>
      <c r="AP5096">
        <v>684.93150684931504</v>
      </c>
      <c r="AQ5096">
        <v>0.10324800000000001</v>
      </c>
      <c r="AR5096">
        <v>9.1793300000000008E-2</v>
      </c>
      <c r="AS5096">
        <v>4.47795E-2</v>
      </c>
      <c r="AT5096">
        <v>4.2809800000000002E-2</v>
      </c>
      <c r="AU5096">
        <v>4.4276799999999998E-2</v>
      </c>
      <c r="AW5096">
        <v>0.10324799999999999</v>
      </c>
      <c r="AX5096">
        <v>9.1793300000000008E-2</v>
      </c>
      <c r="AY5096">
        <v>4.47795E-2</v>
      </c>
      <c r="AZ5096">
        <v>4.2809799999999995E-2</v>
      </c>
      <c r="BA5096">
        <v>4.4276799999999991E-2</v>
      </c>
      <c r="BC5096" s="52">
        <v>100000</v>
      </c>
      <c r="BD5096" s="52">
        <v>100000</v>
      </c>
      <c r="BE5096">
        <v>0</v>
      </c>
      <c r="BF5096">
        <v>0</v>
      </c>
      <c r="BG5096">
        <v>0</v>
      </c>
    </row>
    <row r="5097" spans="1:67">
      <c r="A5097">
        <v>5096</v>
      </c>
      <c r="E5097">
        <v>9795.2054794520554</v>
      </c>
      <c r="K5097">
        <v>4117.7011649636197</v>
      </c>
      <c r="L5097">
        <v>4158.5361649636197</v>
      </c>
      <c r="M5097">
        <v>4199.3711649636198</v>
      </c>
      <c r="N5097">
        <v>4240.2061649636198</v>
      </c>
      <c r="O5097">
        <v>4281.0411649636198</v>
      </c>
      <c r="Q5097">
        <v>9474.9505161975248</v>
      </c>
      <c r="R5097">
        <v>9218.9698961207869</v>
      </c>
      <c r="S5097">
        <v>8962.9892760440489</v>
      </c>
      <c r="T5097">
        <v>8707.0086559673109</v>
      </c>
      <c r="U5097">
        <v>8451.0280358905729</v>
      </c>
      <c r="W5097">
        <v>0.31633999999999995</v>
      </c>
      <c r="AB5097">
        <v>1</v>
      </c>
      <c r="AC5097">
        <v>1</v>
      </c>
      <c r="AD5097">
        <v>1</v>
      </c>
      <c r="AE5097">
        <v>1</v>
      </c>
      <c r="AF5097">
        <v>1</v>
      </c>
      <c r="AL5097">
        <v>2.5898929000000002</v>
      </c>
      <c r="AM5097" s="5">
        <v>2.9440932273864751</v>
      </c>
      <c r="AN5097">
        <v>570.77625570776252</v>
      </c>
      <c r="AO5097">
        <f t="shared" si="79"/>
        <v>26826.48401826484</v>
      </c>
      <c r="AP5097">
        <v>684.93150684931504</v>
      </c>
      <c r="AQ5097">
        <v>9.6514600000000006E-2</v>
      </c>
      <c r="AR5097">
        <v>7.0611699999999999E-2</v>
      </c>
      <c r="AS5097">
        <v>3.8153199999999998E-2</v>
      </c>
      <c r="AT5097">
        <v>3.9486899999999998E-2</v>
      </c>
      <c r="AU5097">
        <v>4.2131399999999999E-2</v>
      </c>
      <c r="AW5097">
        <v>9.6514599999999992E-2</v>
      </c>
      <c r="AX5097">
        <v>7.0611699999999999E-2</v>
      </c>
      <c r="AY5097">
        <v>3.8153199999999998E-2</v>
      </c>
      <c r="AZ5097">
        <v>3.9486900000000005E-2</v>
      </c>
      <c r="BA5097">
        <v>4.2131399999999999E-2</v>
      </c>
      <c r="BC5097" s="52">
        <v>100000</v>
      </c>
      <c r="BD5097" s="52">
        <v>100000</v>
      </c>
      <c r="BE5097">
        <v>0</v>
      </c>
      <c r="BF5097">
        <v>0</v>
      </c>
      <c r="BG5097">
        <v>0</v>
      </c>
    </row>
    <row r="5098" spans="1:67">
      <c r="A5098">
        <v>5097</v>
      </c>
      <c r="E5098">
        <v>9795.2054794520554</v>
      </c>
      <c r="K5098">
        <v>4985.7451772673476</v>
      </c>
      <c r="L5098">
        <v>5045.225177267348</v>
      </c>
      <c r="M5098">
        <v>5104.7051772673476</v>
      </c>
      <c r="N5098">
        <v>5164.1851772673472</v>
      </c>
      <c r="O5098">
        <v>5223.6651772673467</v>
      </c>
      <c r="Q5098">
        <v>9291.4423899925241</v>
      </c>
      <c r="R5098">
        <v>9040.419529242823</v>
      </c>
      <c r="S5098">
        <v>8789.396668493122</v>
      </c>
      <c r="T5098">
        <v>8538.3738077434209</v>
      </c>
      <c r="U5098">
        <v>8287.3509469937198</v>
      </c>
      <c r="W5098">
        <v>0.48537000000000002</v>
      </c>
      <c r="AB5098">
        <v>1</v>
      </c>
      <c r="AC5098">
        <v>1</v>
      </c>
      <c r="AD5098">
        <v>1</v>
      </c>
      <c r="AE5098">
        <v>1</v>
      </c>
      <c r="AF5098">
        <v>1</v>
      </c>
      <c r="AL5098">
        <v>3.0532691000000001</v>
      </c>
      <c r="AM5098" s="5">
        <v>2.5625414848327641</v>
      </c>
      <c r="AN5098">
        <v>570.77625570776252</v>
      </c>
      <c r="AO5098">
        <f t="shared" si="79"/>
        <v>26826.48401826484</v>
      </c>
      <c r="AP5098">
        <v>684.93150684931504</v>
      </c>
      <c r="AQ5098">
        <v>9.5327899999999993E-2</v>
      </c>
      <c r="AR5098">
        <v>3.94223E-2</v>
      </c>
      <c r="AS5098">
        <v>2.8999E-2</v>
      </c>
      <c r="AT5098">
        <v>2.8953700000000002E-2</v>
      </c>
      <c r="AU5098">
        <v>3.92565E-2</v>
      </c>
      <c r="AW5098">
        <v>9.5327900000000007E-2</v>
      </c>
      <c r="AX5098">
        <v>3.9422300000000007E-2</v>
      </c>
      <c r="AY5098">
        <v>2.8998999999999997E-2</v>
      </c>
      <c r="AZ5098">
        <v>2.8953699999999999E-2</v>
      </c>
      <c r="BA5098">
        <v>3.92565E-2</v>
      </c>
      <c r="BC5098" s="52">
        <v>100000</v>
      </c>
      <c r="BD5098" s="52">
        <v>100000</v>
      </c>
      <c r="BE5098">
        <v>0</v>
      </c>
      <c r="BF5098">
        <v>0</v>
      </c>
      <c r="BG5098">
        <v>0</v>
      </c>
    </row>
    <row r="5099" spans="1:67">
      <c r="A5099">
        <v>5098</v>
      </c>
      <c r="E5099">
        <v>9795.2054794520554</v>
      </c>
      <c r="K5099">
        <v>5590.1446883722274</v>
      </c>
      <c r="L5099">
        <v>5664.3921883722269</v>
      </c>
      <c r="M5099">
        <v>5738.6396883722264</v>
      </c>
      <c r="N5099">
        <v>5812.8871883722259</v>
      </c>
      <c r="O5099">
        <v>5887.1346883722254</v>
      </c>
      <c r="Q5099">
        <v>8449.2680215725304</v>
      </c>
      <c r="R5099">
        <v>8220.997819876844</v>
      </c>
      <c r="S5099">
        <v>7992.7276181811576</v>
      </c>
      <c r="T5099">
        <v>7764.4574164854712</v>
      </c>
      <c r="U5099">
        <v>7536.1872147897848</v>
      </c>
      <c r="W5099">
        <v>0.62320000000000009</v>
      </c>
      <c r="AB5099">
        <v>1</v>
      </c>
      <c r="AC5099">
        <v>1</v>
      </c>
      <c r="AD5099">
        <v>1</v>
      </c>
      <c r="AE5099">
        <v>1</v>
      </c>
      <c r="AF5099">
        <v>1</v>
      </c>
      <c r="AL5099">
        <v>3.5613459999999999</v>
      </c>
      <c r="AM5099" s="5">
        <v>2.942179918289185</v>
      </c>
      <c r="AN5099">
        <v>570.77625570776252</v>
      </c>
      <c r="AO5099">
        <f t="shared" si="79"/>
        <v>26826.48401826484</v>
      </c>
      <c r="AP5099">
        <v>684.93150684931504</v>
      </c>
      <c r="AQ5099">
        <v>9.5591800000000005E-2</v>
      </c>
      <c r="AR5099">
        <v>3.9167299999999995E-2</v>
      </c>
      <c r="AS5099">
        <v>2.9962700000000002E-2</v>
      </c>
      <c r="AT5099">
        <v>2.9484900000000001E-2</v>
      </c>
      <c r="AU5099">
        <v>3.4558800000000001E-2</v>
      </c>
      <c r="AW5099">
        <v>9.5591799999999991E-2</v>
      </c>
      <c r="AX5099">
        <v>3.9167300000000002E-2</v>
      </c>
      <c r="AY5099">
        <v>2.9962699999999995E-2</v>
      </c>
      <c r="AZ5099">
        <v>2.9484899999999994E-2</v>
      </c>
      <c r="BA5099">
        <v>3.4558800000000001E-2</v>
      </c>
      <c r="BC5099" s="52">
        <v>100000</v>
      </c>
      <c r="BD5099" s="52">
        <v>100000</v>
      </c>
      <c r="BE5099">
        <v>0</v>
      </c>
      <c r="BF5099">
        <v>0</v>
      </c>
      <c r="BG5099">
        <v>0</v>
      </c>
    </row>
    <row r="5100" spans="1:67">
      <c r="A5100">
        <v>5099</v>
      </c>
      <c r="E5100">
        <v>9795.2054794520554</v>
      </c>
      <c r="K5100">
        <v>6201.1536716520095</v>
      </c>
      <c r="L5100">
        <v>6317.0336716520096</v>
      </c>
      <c r="M5100">
        <v>6432.9136716520097</v>
      </c>
      <c r="N5100">
        <v>6548.7936716520098</v>
      </c>
      <c r="O5100">
        <v>6664.6736716520099</v>
      </c>
      <c r="Q5100">
        <v>7775.2947524375613</v>
      </c>
      <c r="R5100">
        <v>7565.2329937441218</v>
      </c>
      <c r="S5100">
        <v>7355.1712350506823</v>
      </c>
      <c r="T5100">
        <v>7145.1094763572428</v>
      </c>
      <c r="U5100">
        <v>6935.0477176638033</v>
      </c>
      <c r="W5100">
        <v>0.71950999999999998</v>
      </c>
      <c r="AB5100">
        <v>1</v>
      </c>
      <c r="AC5100">
        <v>1</v>
      </c>
      <c r="AD5100">
        <v>1</v>
      </c>
      <c r="AE5100">
        <v>1</v>
      </c>
      <c r="AF5100">
        <v>1</v>
      </c>
      <c r="AL5100">
        <v>3.5403427999999999</v>
      </c>
      <c r="AM5100" s="5">
        <v>2.0911638736724849</v>
      </c>
      <c r="AN5100">
        <v>570.77625570776252</v>
      </c>
      <c r="AO5100">
        <f t="shared" si="79"/>
        <v>26826.48401826484</v>
      </c>
      <c r="AP5100">
        <v>684.93150684931504</v>
      </c>
      <c r="AQ5100">
        <v>9.5596799999999996E-2</v>
      </c>
      <c r="AR5100">
        <v>3.8879900000000002E-2</v>
      </c>
      <c r="AS5100">
        <v>2.8864399999999998E-2</v>
      </c>
      <c r="AT5100">
        <v>2.8439200000000001E-2</v>
      </c>
      <c r="AU5100">
        <v>3.3297300000000002E-2</v>
      </c>
      <c r="AW5100">
        <v>9.5596799999999996E-2</v>
      </c>
      <c r="AX5100">
        <v>3.8879900000000009E-2</v>
      </c>
      <c r="AY5100">
        <v>2.8864399999999998E-2</v>
      </c>
      <c r="AZ5100">
        <v>2.8439199999999998E-2</v>
      </c>
      <c r="BA5100">
        <v>3.3297300000000002E-2</v>
      </c>
      <c r="BC5100" s="52">
        <v>100000</v>
      </c>
      <c r="BD5100" s="52">
        <v>100000</v>
      </c>
      <c r="BE5100">
        <v>0</v>
      </c>
      <c r="BF5100">
        <v>0</v>
      </c>
      <c r="BG5100">
        <v>0</v>
      </c>
    </row>
    <row r="5101" spans="1:67">
      <c r="A5101">
        <v>5100</v>
      </c>
      <c r="E5101">
        <v>9795.2054794520554</v>
      </c>
      <c r="K5101">
        <v>6096.8708884480066</v>
      </c>
      <c r="L5101">
        <v>6267.8033884480064</v>
      </c>
      <c r="M5101">
        <v>6438.7358884480063</v>
      </c>
      <c r="N5101">
        <v>6609.6683884480062</v>
      </c>
      <c r="O5101">
        <v>6780.6008884480061</v>
      </c>
      <c r="Q5101">
        <v>7351.6377819097634</v>
      </c>
      <c r="R5101">
        <v>7153.0217797788846</v>
      </c>
      <c r="S5101">
        <v>6954.4057776480058</v>
      </c>
      <c r="T5101">
        <v>6755.7897755171271</v>
      </c>
      <c r="U5101">
        <v>6557.1737733862483</v>
      </c>
      <c r="W5101">
        <v>0.77234000000000003</v>
      </c>
      <c r="AB5101">
        <v>1</v>
      </c>
      <c r="AC5101">
        <v>1</v>
      </c>
      <c r="AD5101">
        <v>1</v>
      </c>
      <c r="AE5101">
        <v>1</v>
      </c>
      <c r="AF5101">
        <v>1</v>
      </c>
      <c r="AL5101">
        <v>3.3477130000000002</v>
      </c>
      <c r="AM5101" s="5">
        <v>2.5161833763122559</v>
      </c>
      <c r="AN5101">
        <v>570.77625570776252</v>
      </c>
      <c r="AO5101">
        <f t="shared" si="79"/>
        <v>26826.48401826484</v>
      </c>
      <c r="AP5101">
        <v>684.93150684931504</v>
      </c>
      <c r="AQ5101">
        <v>9.5933899999999989E-2</v>
      </c>
      <c r="AR5101">
        <v>3.9278399999999998E-2</v>
      </c>
      <c r="AS5101">
        <v>2.9205800000000001E-2</v>
      </c>
      <c r="AT5101">
        <v>2.8078700000000002E-2</v>
      </c>
      <c r="AU5101">
        <v>3.3192300000000001E-2</v>
      </c>
      <c r="AW5101">
        <v>9.5933900000000003E-2</v>
      </c>
      <c r="AX5101">
        <v>3.9278400000000005E-2</v>
      </c>
      <c r="AY5101">
        <v>2.9205800000000004E-2</v>
      </c>
      <c r="AZ5101">
        <v>2.8078699999999998E-2</v>
      </c>
      <c r="BA5101">
        <v>3.3192299999999994E-2</v>
      </c>
      <c r="BC5101" s="52">
        <v>100000</v>
      </c>
      <c r="BD5101" s="52">
        <v>100000</v>
      </c>
      <c r="BE5101">
        <v>0</v>
      </c>
      <c r="BF5101">
        <v>0</v>
      </c>
      <c r="BG5101">
        <v>0</v>
      </c>
    </row>
    <row r="5102" spans="1:67">
      <c r="A5102">
        <v>5101</v>
      </c>
      <c r="E5102">
        <v>9795.2054794520554</v>
      </c>
      <c r="K5102">
        <v>5461.6271738602536</v>
      </c>
      <c r="L5102">
        <v>5700.8671738602534</v>
      </c>
      <c r="M5102">
        <v>5940.1071738602532</v>
      </c>
      <c r="N5102">
        <v>6179.347173860253</v>
      </c>
      <c r="O5102">
        <v>6418.5871738602527</v>
      </c>
      <c r="Q5102">
        <v>6714.675109662533</v>
      </c>
      <c r="R5102">
        <v>6533.2676511289928</v>
      </c>
      <c r="S5102">
        <v>6351.8601925954526</v>
      </c>
      <c r="T5102">
        <v>6170.4527340619125</v>
      </c>
      <c r="U5102">
        <v>5989.0452755283723</v>
      </c>
      <c r="W5102">
        <v>0.75105999999999995</v>
      </c>
      <c r="AB5102">
        <v>1</v>
      </c>
      <c r="AC5102">
        <v>1</v>
      </c>
      <c r="AD5102">
        <v>1</v>
      </c>
      <c r="AE5102">
        <v>1</v>
      </c>
      <c r="AF5102">
        <v>1</v>
      </c>
      <c r="AL5102">
        <v>3.1562692999999999</v>
      </c>
      <c r="AM5102" s="5">
        <v>2.344910621643066</v>
      </c>
      <c r="AN5102">
        <v>570.77625570776252</v>
      </c>
      <c r="AO5102">
        <f t="shared" si="79"/>
        <v>26826.48401826484</v>
      </c>
      <c r="AP5102">
        <v>684.93150684931504</v>
      </c>
      <c r="AQ5102">
        <v>9.6202899999999994E-2</v>
      </c>
      <c r="AR5102">
        <v>3.9401499999999999E-2</v>
      </c>
      <c r="AS5102">
        <v>2.91224E-2</v>
      </c>
      <c r="AT5102">
        <v>2.74813E-2</v>
      </c>
      <c r="AU5102">
        <v>3.3344900000000004E-2</v>
      </c>
      <c r="AW5102">
        <v>9.6202899999999994E-2</v>
      </c>
      <c r="AX5102">
        <v>3.9401499999999992E-2</v>
      </c>
      <c r="AY5102">
        <v>2.9122400000000007E-2</v>
      </c>
      <c r="AZ5102">
        <v>2.74813E-2</v>
      </c>
      <c r="BA5102">
        <v>3.3344899999999997E-2</v>
      </c>
      <c r="BC5102" s="52">
        <v>100000</v>
      </c>
      <c r="BD5102" s="52">
        <v>100000</v>
      </c>
      <c r="BE5102">
        <v>0</v>
      </c>
      <c r="BF5102">
        <v>0</v>
      </c>
      <c r="BG5102">
        <v>0</v>
      </c>
    </row>
    <row r="5103" spans="1:67">
      <c r="A5103">
        <v>5102</v>
      </c>
      <c r="E5103">
        <v>9795.2054794520554</v>
      </c>
      <c r="K5103">
        <v>5062.8556859745313</v>
      </c>
      <c r="L5103">
        <v>5394.3281859745312</v>
      </c>
      <c r="M5103">
        <v>5725.800685974531</v>
      </c>
      <c r="N5103">
        <v>6057.2731859745309</v>
      </c>
      <c r="O5103">
        <v>6388.7456859745307</v>
      </c>
      <c r="Q5103">
        <v>6543.2316896449402</v>
      </c>
      <c r="R5103">
        <v>6366.4560435844014</v>
      </c>
      <c r="S5103">
        <v>6189.6803975238627</v>
      </c>
      <c r="T5103">
        <v>6012.9047514633239</v>
      </c>
      <c r="U5103">
        <v>5836.1291054027852</v>
      </c>
      <c r="W5103">
        <v>0.65610000000000002</v>
      </c>
      <c r="AB5103">
        <v>1</v>
      </c>
      <c r="AC5103">
        <v>1</v>
      </c>
      <c r="AD5103">
        <v>1</v>
      </c>
      <c r="AE5103">
        <v>1</v>
      </c>
      <c r="AF5103">
        <v>1</v>
      </c>
      <c r="AL5103">
        <v>3.1384500000000002</v>
      </c>
      <c r="AM5103" s="5">
        <v>3.1066446304321289</v>
      </c>
      <c r="AN5103">
        <v>570.77625570776252</v>
      </c>
      <c r="AO5103">
        <f t="shared" si="79"/>
        <v>26826.48401826484</v>
      </c>
      <c r="AP5103">
        <v>684.93150684931504</v>
      </c>
      <c r="AQ5103">
        <v>9.6311099999999997E-2</v>
      </c>
      <c r="AR5103">
        <v>3.8890999999999995E-2</v>
      </c>
      <c r="AS5103">
        <v>2.8040600000000002E-2</v>
      </c>
      <c r="AT5103">
        <v>2.7447399999999997E-2</v>
      </c>
      <c r="AU5103">
        <v>3.2449499999999999E-2</v>
      </c>
      <c r="AW5103">
        <v>9.6311099999999997E-2</v>
      </c>
      <c r="AX5103">
        <v>3.8890999999999995E-2</v>
      </c>
      <c r="AY5103">
        <v>2.8040599999999999E-2</v>
      </c>
      <c r="AZ5103">
        <v>2.7447399999999997E-2</v>
      </c>
      <c r="BA5103">
        <v>3.2449500000000006E-2</v>
      </c>
      <c r="BC5103" s="52">
        <v>100000</v>
      </c>
      <c r="BD5103" s="52">
        <v>100000</v>
      </c>
      <c r="BE5103">
        <v>0</v>
      </c>
      <c r="BF5103">
        <v>0</v>
      </c>
      <c r="BG5103">
        <v>0</v>
      </c>
    </row>
    <row r="5104" spans="1:67">
      <c r="A5104">
        <v>5103</v>
      </c>
      <c r="E5104">
        <v>9795.2054794520554</v>
      </c>
      <c r="K5104">
        <v>4871.1809929023893</v>
      </c>
      <c r="L5104">
        <v>5186.4834929023891</v>
      </c>
      <c r="M5104">
        <v>5501.7859929023889</v>
      </c>
      <c r="N5104">
        <v>5817.0884929023887</v>
      </c>
      <c r="O5104">
        <v>6132.3909929023885</v>
      </c>
      <c r="Q5104">
        <v>6166.3122782025748</v>
      </c>
      <c r="R5104">
        <v>5999.7197000359929</v>
      </c>
      <c r="S5104">
        <v>5833.127121869411</v>
      </c>
      <c r="T5104">
        <v>5666.5345437028291</v>
      </c>
      <c r="U5104">
        <v>5499.9419655362472</v>
      </c>
      <c r="W5104">
        <v>0.48737999999999998</v>
      </c>
      <c r="AB5104">
        <v>1</v>
      </c>
      <c r="AC5104">
        <v>1</v>
      </c>
      <c r="AD5104">
        <v>1</v>
      </c>
      <c r="AE5104">
        <v>1</v>
      </c>
      <c r="AF5104">
        <v>1</v>
      </c>
      <c r="AL5104">
        <v>3.0013239999999999</v>
      </c>
      <c r="AM5104" s="5">
        <v>3.6765537261962891</v>
      </c>
      <c r="AN5104">
        <v>570.77625570776252</v>
      </c>
      <c r="AO5104">
        <f t="shared" si="79"/>
        <v>26826.48401826484</v>
      </c>
      <c r="AP5104">
        <v>684.93150684931504</v>
      </c>
      <c r="AQ5104">
        <v>9.7572800000000001E-2</v>
      </c>
      <c r="AR5104">
        <v>3.95398E-2</v>
      </c>
      <c r="AS5104">
        <v>2.8924700000000001E-2</v>
      </c>
      <c r="AT5104">
        <v>2.9142700000000001E-2</v>
      </c>
      <c r="AU5104">
        <v>3.34326E-2</v>
      </c>
      <c r="AW5104">
        <v>9.7572800000000001E-2</v>
      </c>
      <c r="AX5104">
        <v>3.95398E-2</v>
      </c>
      <c r="AY5104">
        <v>2.8924699999999998E-2</v>
      </c>
      <c r="AZ5104">
        <v>2.9142700000000007E-2</v>
      </c>
      <c r="BA5104">
        <v>3.3432599999999993E-2</v>
      </c>
      <c r="BC5104" s="52">
        <v>100000</v>
      </c>
      <c r="BD5104" s="52">
        <v>100000</v>
      </c>
      <c r="BE5104">
        <v>0</v>
      </c>
      <c r="BF5104">
        <v>0</v>
      </c>
      <c r="BG5104">
        <v>0</v>
      </c>
    </row>
    <row r="5105" spans="1:59">
      <c r="A5105">
        <v>5104</v>
      </c>
      <c r="E5105">
        <v>9795.2054794520554</v>
      </c>
      <c r="K5105">
        <v>4855.0245053637409</v>
      </c>
      <c r="L5105">
        <v>5207.1203386970737</v>
      </c>
      <c r="M5105">
        <v>5559.2161720304066</v>
      </c>
      <c r="N5105">
        <v>5911.3120053637394</v>
      </c>
      <c r="O5105">
        <v>6263.4078386970723</v>
      </c>
      <c r="Q5105">
        <v>6556.1128741578614</v>
      </c>
      <c r="R5105">
        <v>6378.989222400488</v>
      </c>
      <c r="S5105">
        <v>6201.8655706431146</v>
      </c>
      <c r="T5105">
        <v>6024.7419188857411</v>
      </c>
      <c r="U5105">
        <v>5847.6182671283677</v>
      </c>
      <c r="W5105">
        <v>0.46657999999999999</v>
      </c>
      <c r="AB5105">
        <v>1</v>
      </c>
      <c r="AC5105">
        <v>1</v>
      </c>
      <c r="AD5105">
        <v>1</v>
      </c>
      <c r="AE5105">
        <v>1</v>
      </c>
      <c r="AF5105">
        <v>1</v>
      </c>
      <c r="AL5105">
        <v>2.9795275000000001</v>
      </c>
      <c r="AM5105" s="5">
        <v>3.4334735870361328</v>
      </c>
      <c r="AN5105">
        <v>570.77625570776252</v>
      </c>
      <c r="AO5105">
        <f t="shared" si="79"/>
        <v>26826.48401826484</v>
      </c>
      <c r="AP5105">
        <v>684.93150684931504</v>
      </c>
      <c r="AQ5105">
        <v>0.102835</v>
      </c>
      <c r="AR5105">
        <v>8.1868999999999997E-2</v>
      </c>
      <c r="AS5105">
        <v>3.9916E-2</v>
      </c>
      <c r="AT5105">
        <v>3.8901100000000001E-2</v>
      </c>
      <c r="AU5105">
        <v>4.1849299999999999E-2</v>
      </c>
      <c r="AW5105">
        <v>0.102835</v>
      </c>
      <c r="AX5105">
        <v>8.1869000000000011E-2</v>
      </c>
      <c r="AY5105">
        <v>3.9915999999999993E-2</v>
      </c>
      <c r="AZ5105">
        <v>3.8901100000000008E-2</v>
      </c>
      <c r="BA5105">
        <v>4.1849299999999992E-2</v>
      </c>
      <c r="BC5105" s="52">
        <v>100000</v>
      </c>
      <c r="BD5105" s="52">
        <v>100000</v>
      </c>
      <c r="BE5105">
        <v>0</v>
      </c>
      <c r="BF5105">
        <v>0</v>
      </c>
      <c r="BG5105">
        <v>0</v>
      </c>
    </row>
    <row r="5106" spans="1:59">
      <c r="A5106">
        <v>5105</v>
      </c>
      <c r="E5106">
        <v>9795.2054794520554</v>
      </c>
      <c r="K5106">
        <v>5170.8103981645891</v>
      </c>
      <c r="L5106">
        <v>5564.1553981645893</v>
      </c>
      <c r="M5106">
        <v>5957.5003981645896</v>
      </c>
      <c r="N5106">
        <v>6350.8453981645898</v>
      </c>
      <c r="O5106">
        <v>6744.1903981645901</v>
      </c>
      <c r="Q5106">
        <v>6923.1291265678628</v>
      </c>
      <c r="R5106">
        <v>6736.0899561564138</v>
      </c>
      <c r="S5106">
        <v>6549.0507857449647</v>
      </c>
      <c r="T5106">
        <v>6362.0116153335157</v>
      </c>
      <c r="U5106">
        <v>6174.9724449220666</v>
      </c>
      <c r="W5106">
        <v>0.22128999999999999</v>
      </c>
      <c r="AB5106">
        <v>1</v>
      </c>
      <c r="AC5106">
        <v>1</v>
      </c>
      <c r="AD5106">
        <v>1</v>
      </c>
      <c r="AE5106">
        <v>1</v>
      </c>
      <c r="AF5106">
        <v>1</v>
      </c>
      <c r="AL5106">
        <v>3.4755633000000001</v>
      </c>
      <c r="AM5106" s="5">
        <v>4.1182494163513184</v>
      </c>
      <c r="AN5106">
        <v>570.77625570776252</v>
      </c>
      <c r="AO5106">
        <f t="shared" si="79"/>
        <v>26826.48401826484</v>
      </c>
      <c r="AP5106">
        <v>684.93150684931504</v>
      </c>
      <c r="AQ5106">
        <v>0.108766</v>
      </c>
      <c r="AR5106">
        <v>9.8919199999999999E-2</v>
      </c>
      <c r="AS5106">
        <v>8.6581999999999992E-2</v>
      </c>
      <c r="AT5106">
        <v>4.4451700000000004E-2</v>
      </c>
      <c r="AU5106">
        <v>4.37735E-2</v>
      </c>
      <c r="AW5106">
        <v>0.10876600000000002</v>
      </c>
      <c r="AX5106">
        <v>9.8919199999999999E-2</v>
      </c>
      <c r="AY5106">
        <v>8.6581999999999978E-2</v>
      </c>
      <c r="AZ5106">
        <v>4.4451699999999997E-2</v>
      </c>
      <c r="BA5106">
        <v>4.3773500000000007E-2</v>
      </c>
      <c r="BC5106" s="52">
        <v>100000</v>
      </c>
      <c r="BD5106" s="52">
        <v>100000</v>
      </c>
      <c r="BE5106">
        <v>0</v>
      </c>
      <c r="BF5106">
        <v>0</v>
      </c>
      <c r="BG5106">
        <v>0</v>
      </c>
    </row>
    <row r="5107" spans="1:59">
      <c r="A5107">
        <v>5106</v>
      </c>
      <c r="E5107">
        <v>9795.2054794520554</v>
      </c>
      <c r="K5107">
        <v>5399.2043810972955</v>
      </c>
      <c r="L5107">
        <v>5912.3343810972956</v>
      </c>
      <c r="M5107">
        <v>6425.4643810972957</v>
      </c>
      <c r="N5107">
        <v>6938.5943810972958</v>
      </c>
      <c r="O5107">
        <v>7451.7243810972959</v>
      </c>
      <c r="Q5107">
        <v>7235.7543064324473</v>
      </c>
      <c r="R5107">
        <v>7040.2690776731606</v>
      </c>
      <c r="S5107">
        <v>6844.783848913874</v>
      </c>
      <c r="T5107">
        <v>6649.2986201545873</v>
      </c>
      <c r="U5107">
        <v>6453.8133913953006</v>
      </c>
      <c r="W5107">
        <v>4.2159999999999996E-2</v>
      </c>
      <c r="AB5107">
        <v>1</v>
      </c>
      <c r="AC5107">
        <v>1</v>
      </c>
      <c r="AD5107">
        <v>1</v>
      </c>
      <c r="AE5107">
        <v>1</v>
      </c>
      <c r="AF5107">
        <v>1</v>
      </c>
      <c r="AL5107">
        <v>3.3100014</v>
      </c>
      <c r="AM5107" s="5">
        <v>4.841588020324707</v>
      </c>
      <c r="AN5107">
        <v>570.77625570776252</v>
      </c>
      <c r="AO5107">
        <f t="shared" si="79"/>
        <v>26826.48401826484</v>
      </c>
      <c r="AP5107">
        <v>684.93150684931504</v>
      </c>
      <c r="AQ5107">
        <v>0.110888</v>
      </c>
      <c r="AR5107">
        <v>0.11070300000000001</v>
      </c>
      <c r="AS5107">
        <v>0.10045699999999999</v>
      </c>
      <c r="AT5107">
        <v>0.104103</v>
      </c>
      <c r="AU5107">
        <v>9.7908700000000001E-2</v>
      </c>
      <c r="AW5107">
        <v>0.110888</v>
      </c>
      <c r="AX5107">
        <v>0.11070300000000001</v>
      </c>
      <c r="AY5107">
        <v>0.100457</v>
      </c>
      <c r="AZ5107">
        <v>0.10410299999999999</v>
      </c>
      <c r="BA5107">
        <v>9.7908700000000001E-2</v>
      </c>
      <c r="BC5107" s="52">
        <v>100000</v>
      </c>
      <c r="BD5107" s="52">
        <v>100000</v>
      </c>
      <c r="BE5107">
        <v>0</v>
      </c>
      <c r="BF5107">
        <v>0</v>
      </c>
      <c r="BG5107">
        <v>0</v>
      </c>
    </row>
    <row r="5108" spans="1:59">
      <c r="A5108">
        <v>5107</v>
      </c>
      <c r="E5108">
        <v>9795.2054794520554</v>
      </c>
      <c r="K5108">
        <v>5277.2963387602231</v>
      </c>
      <c r="L5108">
        <v>5798.2363387602236</v>
      </c>
      <c r="M5108">
        <v>6319.1763387602241</v>
      </c>
      <c r="N5108">
        <v>6840.1163387602246</v>
      </c>
      <c r="O5108">
        <v>7361.0563387602251</v>
      </c>
      <c r="Q5108">
        <v>7990.4977060600277</v>
      </c>
      <c r="R5108">
        <v>7774.6219026819363</v>
      </c>
      <c r="S5108">
        <v>7558.7460993038439</v>
      </c>
      <c r="T5108">
        <v>7342.8702959257516</v>
      </c>
      <c r="U5108">
        <v>7126.9944925476593</v>
      </c>
      <c r="W5108">
        <v>1E-4</v>
      </c>
      <c r="AB5108">
        <v>1</v>
      </c>
      <c r="AC5108">
        <v>1</v>
      </c>
      <c r="AD5108">
        <v>1</v>
      </c>
      <c r="AE5108">
        <v>1</v>
      </c>
      <c r="AF5108">
        <v>1</v>
      </c>
      <c r="AL5108">
        <v>3.7051267999999999</v>
      </c>
      <c r="AM5108" s="5">
        <v>3.775206565856934</v>
      </c>
      <c r="AN5108">
        <v>570.77625570776252</v>
      </c>
      <c r="AO5108">
        <f t="shared" si="79"/>
        <v>26826.48401826484</v>
      </c>
      <c r="AP5108">
        <v>684.93150684931504</v>
      </c>
      <c r="AQ5108">
        <v>0.111899</v>
      </c>
      <c r="AR5108">
        <v>0.11593200000000001</v>
      </c>
      <c r="AS5108">
        <v>0.10444400000000001</v>
      </c>
      <c r="AT5108">
        <v>0.107803</v>
      </c>
      <c r="AU5108">
        <v>0.10807</v>
      </c>
      <c r="AW5108">
        <v>0.11189900000000001</v>
      </c>
      <c r="AX5108">
        <v>0.11593200000000002</v>
      </c>
      <c r="AY5108">
        <v>0.10444400000000002</v>
      </c>
      <c r="AZ5108">
        <v>0.107803</v>
      </c>
      <c r="BA5108">
        <v>0.10806999999999999</v>
      </c>
      <c r="BC5108" s="52">
        <v>100000</v>
      </c>
      <c r="BD5108" s="52">
        <v>100000</v>
      </c>
      <c r="BE5108">
        <v>0</v>
      </c>
      <c r="BF5108">
        <v>0</v>
      </c>
      <c r="BG5108">
        <v>0</v>
      </c>
    </row>
    <row r="5109" spans="1:59">
      <c r="A5109">
        <v>5108</v>
      </c>
      <c r="E5109">
        <v>9795.2054794520554</v>
      </c>
      <c r="K5109">
        <v>5089.2935746741377</v>
      </c>
      <c r="L5109">
        <v>5577.6469080074712</v>
      </c>
      <c r="M5109">
        <v>6066.0002413408047</v>
      </c>
      <c r="N5109">
        <v>6554.3535746741381</v>
      </c>
      <c r="O5109">
        <v>7042.7069080074716</v>
      </c>
      <c r="Q5109">
        <v>8260.4441258972583</v>
      </c>
      <c r="R5109">
        <v>8037.2752975759031</v>
      </c>
      <c r="S5109">
        <v>7814.1064692545478</v>
      </c>
      <c r="T5109">
        <v>7590.9376409331926</v>
      </c>
      <c r="U5109">
        <v>7367.7688126118373</v>
      </c>
      <c r="W5109">
        <v>0</v>
      </c>
      <c r="AB5109">
        <v>1</v>
      </c>
      <c r="AC5109">
        <v>1</v>
      </c>
      <c r="AD5109">
        <v>1</v>
      </c>
      <c r="AE5109">
        <v>1</v>
      </c>
      <c r="AF5109">
        <v>1</v>
      </c>
      <c r="AL5109">
        <v>3.9063560000000002</v>
      </c>
      <c r="AM5109" s="5">
        <v>3.2689187526702881</v>
      </c>
      <c r="AN5109">
        <v>570.77625570776252</v>
      </c>
      <c r="AO5109">
        <f t="shared" si="79"/>
        <v>26826.48401826484</v>
      </c>
      <c r="AP5109">
        <v>684.93150684931504</v>
      </c>
      <c r="AQ5109">
        <v>0.112498</v>
      </c>
      <c r="AR5109">
        <v>0.11593200000000001</v>
      </c>
      <c r="AS5109">
        <v>0.10461100000000001</v>
      </c>
      <c r="AT5109">
        <v>0.11686000000000001</v>
      </c>
      <c r="AU5109">
        <v>0.108533</v>
      </c>
      <c r="AW5109">
        <v>0.112498</v>
      </c>
      <c r="AX5109">
        <v>0.11593200000000002</v>
      </c>
      <c r="AY5109">
        <v>0.104611</v>
      </c>
      <c r="AZ5109">
        <v>0.11686000000000001</v>
      </c>
      <c r="BA5109">
        <v>0.108533</v>
      </c>
      <c r="BC5109" s="52">
        <v>100000</v>
      </c>
      <c r="BD5109" s="52">
        <v>100000</v>
      </c>
      <c r="BE5109">
        <v>0</v>
      </c>
      <c r="BF5109">
        <v>0</v>
      </c>
      <c r="BG5109">
        <v>0</v>
      </c>
    </row>
    <row r="5110" spans="1:59">
      <c r="A5110">
        <v>5109</v>
      </c>
      <c r="E5110">
        <v>9795.2054794520554</v>
      </c>
      <c r="K5110">
        <v>4907.9002827629529</v>
      </c>
      <c r="L5110">
        <v>5302.7027827629527</v>
      </c>
      <c r="M5110">
        <v>5697.5052827629524</v>
      </c>
      <c r="N5110">
        <v>6092.3077827629522</v>
      </c>
      <c r="O5110">
        <v>6487.110282762952</v>
      </c>
      <c r="Q5110">
        <v>7647.9632596941892</v>
      </c>
      <c r="R5110">
        <v>7441.3415613097268</v>
      </c>
      <c r="S5110">
        <v>7234.7198629252644</v>
      </c>
      <c r="T5110">
        <v>7028.0981645408019</v>
      </c>
      <c r="U5110">
        <v>6821.4764661563395</v>
      </c>
      <c r="W5110">
        <v>0</v>
      </c>
      <c r="AB5110">
        <v>1</v>
      </c>
      <c r="AC5110">
        <v>1</v>
      </c>
      <c r="AD5110">
        <v>1</v>
      </c>
      <c r="AE5110">
        <v>1</v>
      </c>
      <c r="AF5110">
        <v>1</v>
      </c>
      <c r="AL5110">
        <v>4.4312962999999996</v>
      </c>
      <c r="AM5110" s="5">
        <v>2.8462116718292241</v>
      </c>
      <c r="AN5110">
        <v>570.77625570776252</v>
      </c>
      <c r="AO5110">
        <f t="shared" si="79"/>
        <v>26826.48401826484</v>
      </c>
      <c r="AP5110">
        <v>684.93150684931504</v>
      </c>
      <c r="AQ5110">
        <v>0.11210500000000001</v>
      </c>
      <c r="AR5110">
        <v>0.11593300000000001</v>
      </c>
      <c r="AS5110">
        <v>0.104445</v>
      </c>
      <c r="AT5110">
        <v>0.110086</v>
      </c>
      <c r="AU5110">
        <v>0.108197</v>
      </c>
      <c r="AW5110">
        <v>0.112105</v>
      </c>
      <c r="AX5110">
        <v>0.11593299999999999</v>
      </c>
      <c r="AY5110">
        <v>0.104445</v>
      </c>
      <c r="AZ5110">
        <v>0.110086</v>
      </c>
      <c r="BA5110">
        <v>0.108197</v>
      </c>
      <c r="BC5110" s="52">
        <v>100000</v>
      </c>
      <c r="BD5110" s="52">
        <v>100000</v>
      </c>
      <c r="BE5110">
        <v>0</v>
      </c>
      <c r="BF5110">
        <v>0</v>
      </c>
      <c r="BG5110">
        <v>0</v>
      </c>
    </row>
    <row r="5111" spans="1:59">
      <c r="A5111">
        <v>5110</v>
      </c>
      <c r="E5111">
        <v>9795.2054794520554</v>
      </c>
      <c r="K5111">
        <v>4714.0224322991762</v>
      </c>
      <c r="L5111">
        <v>5035.2099322991762</v>
      </c>
      <c r="M5111">
        <v>5356.3974322991762</v>
      </c>
      <c r="N5111">
        <v>5677.5849322991762</v>
      </c>
      <c r="O5111">
        <v>5998.7724322991762</v>
      </c>
      <c r="Q5111">
        <v>6047.7150724967114</v>
      </c>
      <c r="R5111">
        <v>5884.3265841943949</v>
      </c>
      <c r="S5111">
        <v>5720.9380958920783</v>
      </c>
      <c r="T5111">
        <v>5557.5496075897618</v>
      </c>
      <c r="U5111">
        <v>5394.1611192874452</v>
      </c>
      <c r="W5111">
        <v>0</v>
      </c>
      <c r="AB5111">
        <v>1</v>
      </c>
      <c r="AC5111">
        <v>1</v>
      </c>
      <c r="AD5111">
        <v>1</v>
      </c>
      <c r="AE5111">
        <v>1</v>
      </c>
      <c r="AF5111">
        <v>1</v>
      </c>
      <c r="AL5111">
        <v>7.6271576999999997</v>
      </c>
      <c r="AM5111" s="5">
        <v>2.4142096042633061</v>
      </c>
      <c r="AN5111">
        <v>570.77625570776252</v>
      </c>
      <c r="AO5111">
        <f t="shared" si="79"/>
        <v>26826.48401826484</v>
      </c>
      <c r="AP5111">
        <v>684.93150684931504</v>
      </c>
      <c r="AQ5111">
        <v>0.111636</v>
      </c>
      <c r="AR5111">
        <v>0.11546200000000001</v>
      </c>
      <c r="AS5111">
        <v>0.104362</v>
      </c>
      <c r="AT5111">
        <v>0.10774800000000001</v>
      </c>
      <c r="AU5111">
        <v>0.10806499999999999</v>
      </c>
      <c r="AW5111">
        <v>0.111636</v>
      </c>
      <c r="AX5111">
        <v>0.115462</v>
      </c>
      <c r="AY5111">
        <v>0.104362</v>
      </c>
      <c r="AZ5111">
        <v>0.107748</v>
      </c>
      <c r="BA5111">
        <v>0.10806500000000001</v>
      </c>
      <c r="BC5111" s="52">
        <v>100000</v>
      </c>
      <c r="BD5111" s="52">
        <v>100000</v>
      </c>
      <c r="BE5111">
        <v>0</v>
      </c>
      <c r="BF5111">
        <v>0</v>
      </c>
      <c r="BG5111">
        <v>0</v>
      </c>
    </row>
    <row r="5112" spans="1:59">
      <c r="A5112">
        <v>5111</v>
      </c>
      <c r="E5112">
        <v>9795.2054794520554</v>
      </c>
      <c r="K5112">
        <v>3517.7079686420084</v>
      </c>
      <c r="L5112">
        <v>3794.0179686420083</v>
      </c>
      <c r="M5112">
        <v>4070.3279686420083</v>
      </c>
      <c r="N5112">
        <v>4346.6379686420078</v>
      </c>
      <c r="O5112">
        <v>4622.9479686420073</v>
      </c>
      <c r="Q5112">
        <v>3400.8092006146471</v>
      </c>
      <c r="R5112">
        <v>3308.9310180504644</v>
      </c>
      <c r="S5112">
        <v>3217.0528354862818</v>
      </c>
      <c r="T5112">
        <v>3125.1746529220991</v>
      </c>
      <c r="U5112">
        <v>3033.2964703579164</v>
      </c>
      <c r="W5112">
        <v>0</v>
      </c>
      <c r="AB5112">
        <v>1</v>
      </c>
      <c r="AC5112">
        <v>1</v>
      </c>
      <c r="AD5112">
        <v>1</v>
      </c>
      <c r="AE5112">
        <v>1</v>
      </c>
      <c r="AF5112">
        <v>1</v>
      </c>
      <c r="AL5112">
        <v>10.497584</v>
      </c>
      <c r="AM5112" s="5">
        <v>2.6082534790039058</v>
      </c>
      <c r="AN5112">
        <v>570.77625570776252</v>
      </c>
      <c r="AO5112">
        <f t="shared" si="79"/>
        <v>26826.48401826484</v>
      </c>
      <c r="AP5112">
        <v>684.93150684931504</v>
      </c>
      <c r="AQ5112">
        <v>0.11126000000000001</v>
      </c>
      <c r="AR5112">
        <v>0.11194899999999999</v>
      </c>
      <c r="AS5112">
        <v>0.10419299999999999</v>
      </c>
      <c r="AT5112">
        <v>0.107561</v>
      </c>
      <c r="AU5112">
        <v>0.10788500000000001</v>
      </c>
      <c r="AW5112">
        <v>0.11126000000000001</v>
      </c>
      <c r="AX5112">
        <v>0.11194900000000001</v>
      </c>
      <c r="AY5112">
        <v>0.10419299999999999</v>
      </c>
      <c r="AZ5112">
        <v>0.107561</v>
      </c>
      <c r="BA5112">
        <v>0.10788499999999999</v>
      </c>
      <c r="BC5112" s="52">
        <v>100000</v>
      </c>
      <c r="BD5112" s="52">
        <v>100000</v>
      </c>
      <c r="BE5112">
        <v>0</v>
      </c>
      <c r="BF5112">
        <v>0</v>
      </c>
      <c r="BG5112">
        <v>0</v>
      </c>
    </row>
    <row r="5113" spans="1:59">
      <c r="A5113">
        <v>5112</v>
      </c>
      <c r="E5113">
        <v>9795.2054794520554</v>
      </c>
      <c r="K5113">
        <v>2489.3349412154589</v>
      </c>
      <c r="L5113">
        <v>2698.3274412154587</v>
      </c>
      <c r="M5113">
        <v>2907.3199412154586</v>
      </c>
      <c r="N5113">
        <v>3116.3124412154584</v>
      </c>
      <c r="O5113">
        <v>3325.3049412154583</v>
      </c>
      <c r="Q5113">
        <v>2447.0536095920552</v>
      </c>
      <c r="R5113">
        <v>2380.9426269436435</v>
      </c>
      <c r="S5113">
        <v>2314.8316442952319</v>
      </c>
      <c r="T5113">
        <v>2248.7206616468202</v>
      </c>
      <c r="U5113">
        <v>2182.6096789984085</v>
      </c>
      <c r="W5113">
        <v>0</v>
      </c>
      <c r="AB5113">
        <v>1</v>
      </c>
      <c r="AC5113">
        <v>1</v>
      </c>
      <c r="AD5113">
        <v>1</v>
      </c>
      <c r="AE5113">
        <v>1</v>
      </c>
      <c r="AF5113">
        <v>1</v>
      </c>
      <c r="AL5113">
        <v>10.941754</v>
      </c>
      <c r="AM5113" s="5">
        <v>2.4471819400787349</v>
      </c>
      <c r="AN5113">
        <v>570.77625570776252</v>
      </c>
      <c r="AO5113">
        <f t="shared" si="79"/>
        <v>26826.48401826484</v>
      </c>
      <c r="AP5113">
        <v>684.93150684931504</v>
      </c>
      <c r="AQ5113">
        <v>0.110753</v>
      </c>
      <c r="AR5113">
        <v>0.111114</v>
      </c>
      <c r="AS5113">
        <v>0.10418999999999999</v>
      </c>
      <c r="AT5113">
        <v>0.107572</v>
      </c>
      <c r="AU5113">
        <v>0.107876</v>
      </c>
      <c r="AW5113">
        <v>0.110753</v>
      </c>
      <c r="AX5113">
        <v>0.111114</v>
      </c>
      <c r="AY5113">
        <v>0.10418999999999999</v>
      </c>
      <c r="AZ5113">
        <v>0.10757199999999999</v>
      </c>
      <c r="BA5113">
        <v>0.10787600000000001</v>
      </c>
      <c r="BC5113" s="52">
        <v>100000</v>
      </c>
      <c r="BD5113" s="52">
        <v>100000</v>
      </c>
      <c r="BE5113">
        <v>0</v>
      </c>
      <c r="BF5113">
        <v>0</v>
      </c>
      <c r="BG5113">
        <v>0</v>
      </c>
    </row>
    <row r="5114" spans="1:59">
      <c r="A5114">
        <v>5113</v>
      </c>
      <c r="E5114">
        <v>9795.2054794520554</v>
      </c>
      <c r="K5114">
        <v>2067.4635930437216</v>
      </c>
      <c r="L5114">
        <v>2168.4385930437215</v>
      </c>
      <c r="M5114">
        <v>2269.4135930437214</v>
      </c>
      <c r="N5114">
        <v>2370.3885930437214</v>
      </c>
      <c r="O5114">
        <v>2471.3635930437213</v>
      </c>
      <c r="Q5114">
        <v>2636.2452647403011</v>
      </c>
      <c r="R5114">
        <v>2565.0229732978851</v>
      </c>
      <c r="S5114">
        <v>2493.8006818554695</v>
      </c>
      <c r="T5114">
        <v>2422.578390413054</v>
      </c>
      <c r="U5114">
        <v>2351.3560989706384</v>
      </c>
      <c r="W5114">
        <v>0</v>
      </c>
      <c r="AB5114">
        <v>1</v>
      </c>
      <c r="AC5114">
        <v>1</v>
      </c>
      <c r="AD5114">
        <v>1</v>
      </c>
      <c r="AE5114">
        <v>1</v>
      </c>
      <c r="AF5114">
        <v>1</v>
      </c>
      <c r="AL5114">
        <v>9.1959949999999999</v>
      </c>
      <c r="AM5114" s="5">
        <v>1.922198414802551</v>
      </c>
      <c r="AN5114">
        <v>570.77625570776252</v>
      </c>
      <c r="AO5114">
        <f t="shared" si="79"/>
        <v>26826.48401826484</v>
      </c>
      <c r="AP5114">
        <v>684.93150684931504</v>
      </c>
      <c r="AQ5114">
        <v>0.110738</v>
      </c>
      <c r="AR5114">
        <v>0.11107399999999999</v>
      </c>
      <c r="AS5114">
        <v>0.10402500000000001</v>
      </c>
      <c r="AT5114">
        <v>0.107574</v>
      </c>
      <c r="AU5114">
        <v>0.10789499999999999</v>
      </c>
      <c r="AW5114">
        <v>0.11073799999999999</v>
      </c>
      <c r="AX5114">
        <v>0.11107399999999999</v>
      </c>
      <c r="AY5114">
        <v>0.10402500000000002</v>
      </c>
      <c r="AZ5114">
        <v>0.10757399999999999</v>
      </c>
      <c r="BA5114">
        <v>0.107895</v>
      </c>
      <c r="BC5114" s="52">
        <v>100000</v>
      </c>
      <c r="BD5114" s="52">
        <v>100000</v>
      </c>
      <c r="BE5114">
        <v>0</v>
      </c>
      <c r="BF5114">
        <v>0</v>
      </c>
      <c r="BG5114">
        <v>0</v>
      </c>
    </row>
    <row r="5115" spans="1:59">
      <c r="A5115">
        <v>5114</v>
      </c>
      <c r="E5115">
        <v>9795.2054794520554</v>
      </c>
      <c r="K5115">
        <v>1907.9756443446506</v>
      </c>
      <c r="L5115">
        <v>1958.4631443446506</v>
      </c>
      <c r="M5115">
        <v>2008.9506443446505</v>
      </c>
      <c r="N5115">
        <v>2059.4381443446505</v>
      </c>
      <c r="O5115">
        <v>2109.9256443446507</v>
      </c>
      <c r="Q5115">
        <v>2564.03486968475</v>
      </c>
      <c r="R5115">
        <v>2494.7634549216382</v>
      </c>
      <c r="S5115">
        <v>2425.4920401585264</v>
      </c>
      <c r="T5115">
        <v>2356.2206253954146</v>
      </c>
      <c r="U5115">
        <v>2286.9492106323028</v>
      </c>
      <c r="W5115">
        <v>0</v>
      </c>
      <c r="AB5115">
        <v>1</v>
      </c>
      <c r="AC5115">
        <v>1</v>
      </c>
      <c r="AD5115">
        <v>1</v>
      </c>
      <c r="AE5115">
        <v>1</v>
      </c>
      <c r="AF5115">
        <v>1</v>
      </c>
      <c r="AL5115">
        <v>7.4424896</v>
      </c>
      <c r="AM5115" s="5">
        <v>2.6966700553894039</v>
      </c>
      <c r="AN5115">
        <v>570.77625570776252</v>
      </c>
      <c r="AO5115">
        <f t="shared" si="79"/>
        <v>26826.48401826484</v>
      </c>
      <c r="AP5115">
        <v>684.93150684931504</v>
      </c>
      <c r="AQ5115">
        <v>0.11065999999999999</v>
      </c>
      <c r="AR5115">
        <v>0.11097</v>
      </c>
      <c r="AS5115">
        <v>0.104045</v>
      </c>
      <c r="AT5115">
        <v>0.10762000000000001</v>
      </c>
      <c r="AU5115">
        <v>0.10792600000000001</v>
      </c>
      <c r="AW5115">
        <v>0.11065999999999999</v>
      </c>
      <c r="AX5115">
        <v>0.11097</v>
      </c>
      <c r="AY5115">
        <v>0.10404499999999998</v>
      </c>
      <c r="AZ5115">
        <v>0.10762000000000001</v>
      </c>
      <c r="BA5115">
        <v>0.10792600000000001</v>
      </c>
      <c r="BC5115" s="52">
        <v>100000</v>
      </c>
      <c r="BD5115" s="52">
        <v>100000</v>
      </c>
      <c r="BE5115">
        <v>0</v>
      </c>
      <c r="BF5115">
        <v>0</v>
      </c>
      <c r="BG5115">
        <v>0</v>
      </c>
    </row>
    <row r="5116" spans="1:59">
      <c r="A5116">
        <v>5115</v>
      </c>
      <c r="E5116">
        <v>9795.2054794520554</v>
      </c>
      <c r="K5116">
        <v>1861.6726914965332</v>
      </c>
      <c r="L5116">
        <v>1903.6076914965331</v>
      </c>
      <c r="M5116">
        <v>1945.5426914965331</v>
      </c>
      <c r="N5116">
        <v>1987.477691496533</v>
      </c>
      <c r="O5116">
        <v>2029.4126914965329</v>
      </c>
      <c r="Q5116">
        <v>3239.5244533433852</v>
      </c>
      <c r="R5116">
        <v>3152.0036298764935</v>
      </c>
      <c r="S5116">
        <v>3064.4828064096018</v>
      </c>
      <c r="T5116">
        <v>2976.9619829427102</v>
      </c>
      <c r="U5116">
        <v>2889.4411594758185</v>
      </c>
      <c r="W5116">
        <v>0</v>
      </c>
      <c r="AB5116">
        <v>1</v>
      </c>
      <c r="AC5116">
        <v>1</v>
      </c>
      <c r="AD5116">
        <v>1</v>
      </c>
      <c r="AE5116">
        <v>1</v>
      </c>
      <c r="AF5116">
        <v>1</v>
      </c>
      <c r="AL5116">
        <v>7.9391173999999998</v>
      </c>
      <c r="AM5116" s="5">
        <v>4.2913389205932617</v>
      </c>
      <c r="AN5116">
        <v>570.77625570776252</v>
      </c>
      <c r="AO5116">
        <f t="shared" si="79"/>
        <v>26826.48401826484</v>
      </c>
      <c r="AP5116">
        <v>684.93150684931504</v>
      </c>
      <c r="AQ5116">
        <v>0.11069799999999999</v>
      </c>
      <c r="AR5116">
        <v>0.11100499999999999</v>
      </c>
      <c r="AS5116">
        <v>0.10399</v>
      </c>
      <c r="AT5116">
        <v>0.10756499999999999</v>
      </c>
      <c r="AU5116">
        <v>0.107894</v>
      </c>
      <c r="AW5116">
        <v>0.110698</v>
      </c>
      <c r="AX5116">
        <v>0.11100500000000001</v>
      </c>
      <c r="AY5116">
        <v>0.10399000000000001</v>
      </c>
      <c r="AZ5116">
        <v>0.10756500000000001</v>
      </c>
      <c r="BA5116">
        <v>0.107894</v>
      </c>
      <c r="BC5116" s="52">
        <v>100000</v>
      </c>
      <c r="BD5116" s="52">
        <v>100000</v>
      </c>
      <c r="BE5116">
        <v>0</v>
      </c>
      <c r="BF5116">
        <v>0</v>
      </c>
      <c r="BG5116">
        <v>0</v>
      </c>
    </row>
    <row r="5117" spans="1:59">
      <c r="A5117">
        <v>5116</v>
      </c>
      <c r="E5117">
        <v>9795.2054794520554</v>
      </c>
      <c r="K5117">
        <v>1896.2161642562398</v>
      </c>
      <c r="L5117">
        <v>1938.2886642562398</v>
      </c>
      <c r="M5117">
        <v>1980.3611642562398</v>
      </c>
      <c r="N5117">
        <v>2022.4336642562398</v>
      </c>
      <c r="O5117">
        <v>2064.50616425624</v>
      </c>
      <c r="Q5117">
        <v>5194.1830834619996</v>
      </c>
      <c r="R5117">
        <v>5053.8540976895965</v>
      </c>
      <c r="S5117">
        <v>4913.5251119171935</v>
      </c>
      <c r="T5117">
        <v>4773.1961261447905</v>
      </c>
      <c r="U5117">
        <v>4632.8671403723874</v>
      </c>
      <c r="W5117">
        <v>0</v>
      </c>
      <c r="AB5117">
        <v>1</v>
      </c>
      <c r="AC5117">
        <v>1</v>
      </c>
      <c r="AD5117">
        <v>1</v>
      </c>
      <c r="AE5117">
        <v>1</v>
      </c>
      <c r="AF5117">
        <v>1</v>
      </c>
      <c r="AL5117">
        <v>9.7522680000000008</v>
      </c>
      <c r="AM5117" s="5">
        <v>2.494519948959351</v>
      </c>
      <c r="AN5117">
        <v>570.77625570776252</v>
      </c>
      <c r="AO5117">
        <f t="shared" si="79"/>
        <v>26826.48401826484</v>
      </c>
      <c r="AP5117">
        <v>684.93150684931504</v>
      </c>
      <c r="AQ5117">
        <v>0.10919</v>
      </c>
      <c r="AR5117">
        <v>0.103978</v>
      </c>
      <c r="AS5117">
        <v>9.9450300000000005E-2</v>
      </c>
      <c r="AT5117">
        <v>0.104917</v>
      </c>
      <c r="AU5117">
        <v>0.10780100000000001</v>
      </c>
      <c r="AW5117">
        <v>0.10919</v>
      </c>
      <c r="AX5117">
        <v>0.103978</v>
      </c>
      <c r="AY5117">
        <v>9.9450300000000005E-2</v>
      </c>
      <c r="AZ5117">
        <v>0.104917</v>
      </c>
      <c r="BA5117">
        <v>0.10780100000000002</v>
      </c>
      <c r="BC5117" s="52">
        <v>100000</v>
      </c>
      <c r="BD5117" s="52">
        <v>100000</v>
      </c>
      <c r="BE5117">
        <v>0</v>
      </c>
      <c r="BF5117">
        <v>0</v>
      </c>
      <c r="BG5117">
        <v>0</v>
      </c>
    </row>
    <row r="5118" spans="1:59">
      <c r="A5118">
        <v>5117</v>
      </c>
      <c r="E5118">
        <v>9795.2054794520554</v>
      </c>
      <c r="K5118">
        <v>2381.2947179031853</v>
      </c>
      <c r="L5118">
        <v>2422.1297179031853</v>
      </c>
      <c r="M5118">
        <v>2462.9647179031854</v>
      </c>
      <c r="N5118">
        <v>2503.7997179031854</v>
      </c>
      <c r="O5118">
        <v>2544.6347179031854</v>
      </c>
      <c r="Q5118">
        <v>9714.5636163358795</v>
      </c>
      <c r="R5118">
        <v>9452.1094729070755</v>
      </c>
      <c r="S5118">
        <v>9189.6553294782716</v>
      </c>
      <c r="T5118">
        <v>8927.2011860494677</v>
      </c>
      <c r="U5118">
        <v>8664.7470426206637</v>
      </c>
      <c r="W5118">
        <v>0</v>
      </c>
      <c r="AB5118">
        <v>1</v>
      </c>
      <c r="AC5118">
        <v>1</v>
      </c>
      <c r="AD5118">
        <v>1</v>
      </c>
      <c r="AE5118">
        <v>1</v>
      </c>
      <c r="AF5118">
        <v>1</v>
      </c>
      <c r="AL5118">
        <v>7.4940049999999996</v>
      </c>
      <c r="AM5118" s="5">
        <v>0.9768555760383606</v>
      </c>
      <c r="AN5118">
        <v>570.77625570776252</v>
      </c>
      <c r="AO5118">
        <f t="shared" si="79"/>
        <v>26826.48401826484</v>
      </c>
      <c r="AP5118">
        <v>684.93150684931504</v>
      </c>
      <c r="AQ5118">
        <v>0.10969499999999999</v>
      </c>
      <c r="AR5118">
        <v>0.108876</v>
      </c>
      <c r="AS5118">
        <v>0.103468</v>
      </c>
      <c r="AT5118">
        <v>0.10557599999999999</v>
      </c>
      <c r="AU5118">
        <v>0.107893</v>
      </c>
      <c r="AW5118">
        <v>0.10969499999999997</v>
      </c>
      <c r="AX5118">
        <v>0.10887600000000001</v>
      </c>
      <c r="AY5118">
        <v>0.10346799999999999</v>
      </c>
      <c r="AZ5118">
        <v>0.10557599999999999</v>
      </c>
      <c r="BA5118">
        <v>0.107893</v>
      </c>
      <c r="BC5118" s="52">
        <v>100000</v>
      </c>
      <c r="BD5118" s="52">
        <v>100000</v>
      </c>
      <c r="BE5118">
        <v>0</v>
      </c>
      <c r="BF5118">
        <v>0</v>
      </c>
      <c r="BG5118">
        <v>0</v>
      </c>
    </row>
    <row r="5119" spans="1:59">
      <c r="A5119">
        <v>5118</v>
      </c>
      <c r="E5119">
        <v>9795.2054794520554</v>
      </c>
      <c r="K5119">
        <v>3198.5785840477347</v>
      </c>
      <c r="L5119">
        <v>3241.3385840477349</v>
      </c>
      <c r="M5119">
        <v>3284.0985840477351</v>
      </c>
      <c r="N5119">
        <v>3326.8585840477353</v>
      </c>
      <c r="O5119">
        <v>3369.6185840477356</v>
      </c>
      <c r="Q5119">
        <v>11459.411126423969</v>
      </c>
      <c r="R5119">
        <v>11149.817195756823</v>
      </c>
      <c r="S5119">
        <v>10840.223265089677</v>
      </c>
      <c r="T5119">
        <v>10530.629334422531</v>
      </c>
      <c r="U5119">
        <v>10221.035403755384</v>
      </c>
      <c r="W5119">
        <v>2.4660000000000001E-2</v>
      </c>
      <c r="AB5119">
        <v>1</v>
      </c>
      <c r="AC5119">
        <v>1</v>
      </c>
      <c r="AD5119">
        <v>1</v>
      </c>
      <c r="AE5119">
        <v>1</v>
      </c>
      <c r="AF5119">
        <v>1</v>
      </c>
      <c r="AL5119">
        <v>5.6838329999999999</v>
      </c>
      <c r="AM5119" s="5">
        <v>0.69090056419372559</v>
      </c>
      <c r="AN5119">
        <v>570.77625570776252</v>
      </c>
      <c r="AO5119">
        <f t="shared" si="79"/>
        <v>26826.48401826484</v>
      </c>
      <c r="AP5119">
        <v>684.93150684931504</v>
      </c>
      <c r="AQ5119">
        <v>0.11089</v>
      </c>
      <c r="AR5119">
        <v>0.111163</v>
      </c>
      <c r="AS5119">
        <v>0.104037</v>
      </c>
      <c r="AT5119">
        <v>0.10749400000000001</v>
      </c>
      <c r="AU5119">
        <v>0.108641</v>
      </c>
      <c r="AW5119">
        <v>0.11089</v>
      </c>
      <c r="AX5119">
        <v>0.111163</v>
      </c>
      <c r="AY5119">
        <v>0.104037</v>
      </c>
      <c r="AZ5119">
        <v>0.10749400000000002</v>
      </c>
      <c r="BA5119">
        <v>0.108641</v>
      </c>
      <c r="BC5119" s="52">
        <v>100000</v>
      </c>
      <c r="BD5119" s="52">
        <v>100000</v>
      </c>
      <c r="BE5119">
        <v>0</v>
      </c>
      <c r="BF5119">
        <v>0</v>
      </c>
      <c r="BG5119">
        <v>0</v>
      </c>
    </row>
    <row r="5120" spans="1:59">
      <c r="A5120">
        <v>5119</v>
      </c>
      <c r="E5120">
        <v>9795.2054794520554</v>
      </c>
      <c r="K5120">
        <v>3740.2496356201568</v>
      </c>
      <c r="L5120">
        <v>3782.734635620157</v>
      </c>
      <c r="M5120">
        <v>3825.2196356201571</v>
      </c>
      <c r="N5120">
        <v>3867.7046356201572</v>
      </c>
      <c r="O5120">
        <v>3910.1896356201573</v>
      </c>
      <c r="Q5120">
        <v>11680.776469800319</v>
      </c>
      <c r="R5120">
        <v>11365.202007938344</v>
      </c>
      <c r="S5120">
        <v>11049.627546076368</v>
      </c>
      <c r="T5120">
        <v>10734.053084214393</v>
      </c>
      <c r="U5120">
        <v>10418.478622352417</v>
      </c>
      <c r="W5120">
        <v>6.7680000000000004E-2</v>
      </c>
      <c r="AB5120">
        <v>1</v>
      </c>
      <c r="AC5120">
        <v>1</v>
      </c>
      <c r="AD5120">
        <v>1</v>
      </c>
      <c r="AE5120">
        <v>1</v>
      </c>
      <c r="AF5120">
        <v>1</v>
      </c>
      <c r="AL5120">
        <v>4.2645619999999997</v>
      </c>
      <c r="AM5120" s="5">
        <v>1.309538841247559</v>
      </c>
      <c r="AN5120">
        <v>570.77625570776252</v>
      </c>
      <c r="AO5120">
        <f t="shared" si="79"/>
        <v>26826.48401826484</v>
      </c>
      <c r="AP5120">
        <v>684.93150684931504</v>
      </c>
      <c r="AQ5120">
        <v>0.11250599999999999</v>
      </c>
      <c r="AR5120">
        <v>0.114986</v>
      </c>
      <c r="AS5120">
        <v>0.10480800000000001</v>
      </c>
      <c r="AT5120">
        <v>0.10646800000000001</v>
      </c>
      <c r="AU5120">
        <v>0.108192</v>
      </c>
      <c r="AW5120">
        <v>0.11250599999999998</v>
      </c>
      <c r="AX5120">
        <v>0.11498600000000002</v>
      </c>
      <c r="AY5120">
        <v>0.104808</v>
      </c>
      <c r="AZ5120">
        <v>0.10646799999999999</v>
      </c>
      <c r="BA5120">
        <v>0.108192</v>
      </c>
      <c r="BC5120" s="52">
        <v>100000</v>
      </c>
      <c r="BD5120" s="52">
        <v>100000</v>
      </c>
      <c r="BE5120">
        <v>0</v>
      </c>
      <c r="BF5120">
        <v>0</v>
      </c>
      <c r="BG5120">
        <v>0</v>
      </c>
    </row>
    <row r="5121" spans="1:59">
      <c r="A5121">
        <v>5120</v>
      </c>
      <c r="E5121">
        <v>9795.2054794520554</v>
      </c>
      <c r="K5121">
        <v>3532.2538315563916</v>
      </c>
      <c r="L5121">
        <v>3582.4113315563918</v>
      </c>
      <c r="M5121">
        <v>3632.5688315563921</v>
      </c>
      <c r="N5121">
        <v>3682.7263315563923</v>
      </c>
      <c r="O5121">
        <v>3732.8838315563926</v>
      </c>
      <c r="Q5121">
        <v>9649.8145653390711</v>
      </c>
      <c r="R5121">
        <v>9389.1097192328125</v>
      </c>
      <c r="S5121">
        <v>9128.4048731265539</v>
      </c>
      <c r="T5121">
        <v>8867.7000270202952</v>
      </c>
      <c r="U5121">
        <v>8606.9951809140366</v>
      </c>
      <c r="W5121">
        <v>6.0090000000000005E-2</v>
      </c>
      <c r="AB5121">
        <v>1</v>
      </c>
      <c r="AC5121">
        <v>1</v>
      </c>
      <c r="AD5121">
        <v>1</v>
      </c>
      <c r="AE5121">
        <v>1</v>
      </c>
      <c r="AF5121">
        <v>1</v>
      </c>
      <c r="AL5121">
        <v>2.7490418000000001</v>
      </c>
      <c r="AM5121" s="5">
        <v>2.2350032329559331</v>
      </c>
      <c r="AN5121">
        <v>570.77625570776252</v>
      </c>
      <c r="AO5121">
        <f t="shared" si="79"/>
        <v>26826.48401826484</v>
      </c>
      <c r="AP5121">
        <v>684.93150684931504</v>
      </c>
      <c r="AQ5121">
        <v>0.111619</v>
      </c>
      <c r="AR5121">
        <v>0.10630200000000001</v>
      </c>
      <c r="AS5121">
        <v>0.10038599999999999</v>
      </c>
      <c r="AT5121">
        <v>9.990170000000001E-2</v>
      </c>
      <c r="AU5121">
        <v>9.9961900000000006E-2</v>
      </c>
      <c r="AW5121">
        <v>0.11161900000000001</v>
      </c>
      <c r="AX5121">
        <v>0.10630199999999999</v>
      </c>
      <c r="AY5121">
        <v>0.10038599999999999</v>
      </c>
      <c r="AZ5121">
        <v>9.9901700000000024E-2</v>
      </c>
      <c r="BA5121">
        <v>9.9961900000000006E-2</v>
      </c>
      <c r="BC5121" s="52">
        <v>100000</v>
      </c>
      <c r="BD5121" s="52">
        <v>100000</v>
      </c>
      <c r="BE5121">
        <v>0</v>
      </c>
      <c r="BF5121">
        <v>0</v>
      </c>
      <c r="BG5121">
        <v>0</v>
      </c>
    </row>
    <row r="5122" spans="1:59">
      <c r="A5122">
        <v>5121</v>
      </c>
      <c r="E5122">
        <v>9795.2054794520554</v>
      </c>
      <c r="K5122">
        <v>3491.8306187524786</v>
      </c>
      <c r="L5122">
        <v>3566.8206187524784</v>
      </c>
      <c r="M5122">
        <v>3641.8106187524781</v>
      </c>
      <c r="N5122">
        <v>3716.8006187524779</v>
      </c>
      <c r="O5122">
        <v>3791.7906187524777</v>
      </c>
      <c r="Q5122">
        <v>9462.869486933494</v>
      </c>
      <c r="R5122">
        <v>9207.2152547990518</v>
      </c>
      <c r="S5122">
        <v>8951.5610226646095</v>
      </c>
      <c r="T5122">
        <v>8695.9067905301672</v>
      </c>
      <c r="U5122">
        <v>8440.2525583957249</v>
      </c>
      <c r="W5122">
        <v>0.16542999999999999</v>
      </c>
      <c r="AB5122">
        <v>1</v>
      </c>
      <c r="AC5122">
        <v>1</v>
      </c>
      <c r="AD5122">
        <v>1</v>
      </c>
      <c r="AE5122">
        <v>1</v>
      </c>
      <c r="AF5122">
        <v>1</v>
      </c>
      <c r="AL5122">
        <v>3.4893010000000002</v>
      </c>
      <c r="AM5122" s="5">
        <v>3.9465277194976811</v>
      </c>
      <c r="AN5122">
        <v>570.77625570776252</v>
      </c>
      <c r="AO5122">
        <f t="shared" si="79"/>
        <v>26826.48401826484</v>
      </c>
      <c r="AP5122">
        <v>684.93150684931504</v>
      </c>
      <c r="AQ5122">
        <v>0.109649</v>
      </c>
      <c r="AR5122">
        <v>9.9551899999999999E-2</v>
      </c>
      <c r="AS5122">
        <v>9.4774600000000001E-2</v>
      </c>
      <c r="AT5122">
        <v>8.7683899999999995E-2</v>
      </c>
      <c r="AU5122">
        <v>4.9624099999999997E-2</v>
      </c>
      <c r="AW5122">
        <v>0.10964899999999998</v>
      </c>
      <c r="AX5122">
        <v>9.9551900000000013E-2</v>
      </c>
      <c r="AY5122">
        <v>9.4774600000000001E-2</v>
      </c>
      <c r="AZ5122">
        <v>8.7683899999999995E-2</v>
      </c>
      <c r="BA5122">
        <v>4.962409999999999E-2</v>
      </c>
      <c r="BC5122" s="52">
        <v>100000</v>
      </c>
      <c r="BD5122" s="52">
        <v>100000</v>
      </c>
      <c r="BE5122">
        <v>0</v>
      </c>
      <c r="BF5122">
        <v>0</v>
      </c>
      <c r="BG5122">
        <v>0</v>
      </c>
    </row>
    <row r="5123" spans="1:59">
      <c r="A5123">
        <v>5122</v>
      </c>
      <c r="E5123">
        <v>9795.2054794520554</v>
      </c>
      <c r="K5123">
        <v>3730.6950580483235</v>
      </c>
      <c r="L5123">
        <v>3835.4375580483238</v>
      </c>
      <c r="M5123">
        <v>3940.1800580483241</v>
      </c>
      <c r="N5123">
        <v>4044.9225580483244</v>
      </c>
      <c r="O5123">
        <v>4149.6650580483247</v>
      </c>
      <c r="Q5123">
        <v>8604.927978354619</v>
      </c>
      <c r="R5123">
        <v>8372.4523792513992</v>
      </c>
      <c r="S5123">
        <v>8139.9767801481785</v>
      </c>
      <c r="T5123">
        <v>7907.5011810449578</v>
      </c>
      <c r="U5123">
        <v>7675.0255819417371</v>
      </c>
      <c r="W5123">
        <v>3.7060000000000003E-2</v>
      </c>
      <c r="AB5123">
        <v>1</v>
      </c>
      <c r="AC5123">
        <v>1</v>
      </c>
      <c r="AD5123">
        <v>1</v>
      </c>
      <c r="AE5123">
        <v>1</v>
      </c>
      <c r="AF5123">
        <v>1</v>
      </c>
      <c r="AL5123">
        <v>6.3568062999999997</v>
      </c>
      <c r="AM5123" s="5">
        <v>3.1677005290985112</v>
      </c>
      <c r="AN5123">
        <v>570.77625570776252</v>
      </c>
      <c r="AO5123">
        <f t="shared" ref="AO5123:AO5186" si="80">235000000/8760</f>
        <v>26826.48401826484</v>
      </c>
      <c r="AP5123">
        <v>684.93150684931504</v>
      </c>
      <c r="AQ5123">
        <v>0.109638</v>
      </c>
      <c r="AR5123">
        <v>9.9475899999999992E-2</v>
      </c>
      <c r="AS5123">
        <v>9.4400100000000001E-2</v>
      </c>
      <c r="AT5123">
        <v>6.6750100000000007E-2</v>
      </c>
      <c r="AU5123">
        <v>4.7846800000000002E-2</v>
      </c>
      <c r="AW5123">
        <v>0.109638</v>
      </c>
      <c r="AX5123">
        <v>9.9475899999999992E-2</v>
      </c>
      <c r="AY5123">
        <v>9.4400100000000001E-2</v>
      </c>
      <c r="AZ5123">
        <v>6.6750100000000007E-2</v>
      </c>
      <c r="BA5123">
        <v>4.7846800000000009E-2</v>
      </c>
      <c r="BC5123" s="52">
        <v>100000</v>
      </c>
      <c r="BD5123" s="52">
        <v>100000</v>
      </c>
      <c r="BE5123">
        <v>0</v>
      </c>
      <c r="BF5123">
        <v>0</v>
      </c>
      <c r="BG5123">
        <v>0</v>
      </c>
    </row>
    <row r="5124" spans="1:59">
      <c r="A5124">
        <v>5123</v>
      </c>
      <c r="E5124">
        <v>9795.2054794520554</v>
      </c>
      <c r="K5124">
        <v>4196.6644565516008</v>
      </c>
      <c r="L5124">
        <v>4360.5569565516007</v>
      </c>
      <c r="M5124">
        <v>4524.4494565516006</v>
      </c>
      <c r="N5124">
        <v>4688.3419565516006</v>
      </c>
      <c r="O5124">
        <v>4852.2344565516005</v>
      </c>
      <c r="Q5124">
        <v>7918.3661807988774</v>
      </c>
      <c r="R5124">
        <v>7704.4391235020166</v>
      </c>
      <c r="S5124">
        <v>7490.5120662051559</v>
      </c>
      <c r="T5124">
        <v>7276.5850089082951</v>
      </c>
      <c r="U5124">
        <v>7062.6579516114343</v>
      </c>
      <c r="W5124">
        <v>0.10211000000000001</v>
      </c>
      <c r="AB5124">
        <v>1</v>
      </c>
      <c r="AC5124">
        <v>1</v>
      </c>
      <c r="AD5124">
        <v>1</v>
      </c>
      <c r="AE5124">
        <v>1</v>
      </c>
      <c r="AF5124">
        <v>1</v>
      </c>
      <c r="AL5124">
        <v>8.1105</v>
      </c>
      <c r="AM5124" s="5">
        <v>4.5944595336914063</v>
      </c>
      <c r="AN5124">
        <v>570.77625570776252</v>
      </c>
      <c r="AO5124">
        <f t="shared" si="80"/>
        <v>26826.48401826484</v>
      </c>
      <c r="AP5124">
        <v>684.93150684931504</v>
      </c>
      <c r="AQ5124">
        <v>0.109696</v>
      </c>
      <c r="AR5124">
        <v>9.9507300000000007E-2</v>
      </c>
      <c r="AS5124">
        <v>9.4442800000000007E-2</v>
      </c>
      <c r="AT5124">
        <v>6.6778400000000002E-2</v>
      </c>
      <c r="AU5124">
        <v>4.7803699999999998E-2</v>
      </c>
      <c r="AW5124">
        <v>0.109696</v>
      </c>
      <c r="AX5124">
        <v>9.9507300000000007E-2</v>
      </c>
      <c r="AY5124">
        <v>9.4442800000000007E-2</v>
      </c>
      <c r="AZ5124">
        <v>6.6778400000000002E-2</v>
      </c>
      <c r="BA5124">
        <v>4.7803699999999991E-2</v>
      </c>
      <c r="BC5124" s="52">
        <v>100000</v>
      </c>
      <c r="BD5124" s="52">
        <v>100000</v>
      </c>
      <c r="BE5124">
        <v>0</v>
      </c>
      <c r="BF5124">
        <v>0</v>
      </c>
      <c r="BG5124">
        <v>0</v>
      </c>
    </row>
    <row r="5125" spans="1:59">
      <c r="A5125">
        <v>5124</v>
      </c>
      <c r="E5125">
        <v>9795.2054794520554</v>
      </c>
      <c r="K5125">
        <v>4332.6334450738505</v>
      </c>
      <c r="L5125">
        <v>4537.5009450738507</v>
      </c>
      <c r="M5125">
        <v>4742.368445073851</v>
      </c>
      <c r="N5125">
        <v>4947.2359450738513</v>
      </c>
      <c r="O5125">
        <v>5152.1034450738516</v>
      </c>
      <c r="Q5125">
        <v>7486.4667032189254</v>
      </c>
      <c r="R5125">
        <v>7284.2080867216791</v>
      </c>
      <c r="S5125">
        <v>7081.9494702244319</v>
      </c>
      <c r="T5125">
        <v>6879.6908537271847</v>
      </c>
      <c r="U5125">
        <v>6677.4322372299375</v>
      </c>
      <c r="W5125">
        <v>9.1010000000000008E-2</v>
      </c>
      <c r="AB5125">
        <v>1</v>
      </c>
      <c r="AC5125">
        <v>1</v>
      </c>
      <c r="AD5125">
        <v>1</v>
      </c>
      <c r="AE5125">
        <v>1</v>
      </c>
      <c r="AF5125">
        <v>1</v>
      </c>
      <c r="AL5125">
        <v>7.226464</v>
      </c>
      <c r="AM5125" s="5">
        <v>4.9884247779846191</v>
      </c>
      <c r="AN5125">
        <v>570.77625570776252</v>
      </c>
      <c r="AO5125">
        <f t="shared" si="80"/>
        <v>26826.48401826484</v>
      </c>
      <c r="AP5125">
        <v>684.93150684931504</v>
      </c>
      <c r="AQ5125">
        <v>0.11000199999999999</v>
      </c>
      <c r="AR5125">
        <v>9.9574700000000002E-2</v>
      </c>
      <c r="AS5125">
        <v>9.4720799999999994E-2</v>
      </c>
      <c r="AT5125">
        <v>6.6690399999999997E-2</v>
      </c>
      <c r="AU5125">
        <v>4.7690900000000001E-2</v>
      </c>
      <c r="AW5125">
        <v>0.11000199999999997</v>
      </c>
      <c r="AX5125">
        <v>9.9574700000000002E-2</v>
      </c>
      <c r="AY5125">
        <v>9.472079999999998E-2</v>
      </c>
      <c r="AZ5125">
        <v>6.6690399999999997E-2</v>
      </c>
      <c r="BA5125">
        <v>4.7690899999999994E-2</v>
      </c>
      <c r="BC5125" s="52">
        <v>100000</v>
      </c>
      <c r="BD5125" s="52">
        <v>100000</v>
      </c>
      <c r="BE5125">
        <v>0</v>
      </c>
      <c r="BF5125">
        <v>0</v>
      </c>
      <c r="BG5125">
        <v>0</v>
      </c>
    </row>
    <row r="5126" spans="1:59">
      <c r="A5126">
        <v>5125</v>
      </c>
      <c r="E5126">
        <v>9795.2054794520554</v>
      </c>
      <c r="K5126">
        <v>4209.8938716510629</v>
      </c>
      <c r="L5126">
        <v>4480.0438716510635</v>
      </c>
      <c r="M5126">
        <v>4750.1938716510631</v>
      </c>
      <c r="N5126">
        <v>5020.3438716510627</v>
      </c>
      <c r="O5126">
        <v>5290.4938716510624</v>
      </c>
      <c r="Q5126">
        <v>6837.8557055641977</v>
      </c>
      <c r="R5126">
        <v>6653.1203304086575</v>
      </c>
      <c r="S5126">
        <v>6468.3849552531174</v>
      </c>
      <c r="T5126">
        <v>6283.6495800975772</v>
      </c>
      <c r="U5126">
        <v>6098.914204942037</v>
      </c>
      <c r="W5126">
        <v>0.11564000000000001</v>
      </c>
      <c r="AB5126">
        <v>1</v>
      </c>
      <c r="AC5126">
        <v>1</v>
      </c>
      <c r="AD5126">
        <v>1</v>
      </c>
      <c r="AE5126">
        <v>1</v>
      </c>
      <c r="AF5126">
        <v>1</v>
      </c>
      <c r="AL5126">
        <v>5.9075603000000001</v>
      </c>
      <c r="AM5126" s="5">
        <v>5.2432150840759277</v>
      </c>
      <c r="AN5126">
        <v>570.77625570776252</v>
      </c>
      <c r="AO5126">
        <f t="shared" si="80"/>
        <v>26826.48401826484</v>
      </c>
      <c r="AP5126">
        <v>684.93150684931504</v>
      </c>
      <c r="AQ5126">
        <v>0.110211</v>
      </c>
      <c r="AR5126">
        <v>9.9802599999999991E-2</v>
      </c>
      <c r="AS5126">
        <v>9.4741600000000009E-2</v>
      </c>
      <c r="AT5126">
        <v>6.6948599999999997E-2</v>
      </c>
      <c r="AU5126">
        <v>4.7853800000000002E-2</v>
      </c>
      <c r="AW5126">
        <v>0.11021099999999999</v>
      </c>
      <c r="AX5126">
        <v>9.9802600000000005E-2</v>
      </c>
      <c r="AY5126">
        <v>9.4741600000000023E-2</v>
      </c>
      <c r="AZ5126">
        <v>6.6948599999999997E-2</v>
      </c>
      <c r="BA5126">
        <v>4.7853800000000002E-2</v>
      </c>
      <c r="BC5126" s="52">
        <v>100000</v>
      </c>
      <c r="BD5126" s="52">
        <v>100000</v>
      </c>
      <c r="BE5126">
        <v>0</v>
      </c>
      <c r="BF5126">
        <v>0</v>
      </c>
      <c r="BG5126">
        <v>0</v>
      </c>
    </row>
    <row r="5127" spans="1:59">
      <c r="A5127">
        <v>5126</v>
      </c>
      <c r="E5127">
        <v>9795.2054794520554</v>
      </c>
      <c r="K5127">
        <v>4065.1052730625051</v>
      </c>
      <c r="L5127">
        <v>4382.5527730625054</v>
      </c>
      <c r="M5127">
        <v>4700.0002730625056</v>
      </c>
      <c r="N5127">
        <v>5017.4477730625058</v>
      </c>
      <c r="O5127">
        <v>5334.895273062506</v>
      </c>
      <c r="Q5127">
        <v>6663.1061294270621</v>
      </c>
      <c r="R5127">
        <v>6483.0918877296654</v>
      </c>
      <c r="S5127">
        <v>6303.0776460322686</v>
      </c>
      <c r="T5127">
        <v>6123.0634043348718</v>
      </c>
      <c r="U5127">
        <v>5943.0491626374751</v>
      </c>
      <c r="W5127">
        <v>7.0540000000000005E-2</v>
      </c>
      <c r="AB5127">
        <v>1</v>
      </c>
      <c r="AC5127">
        <v>1</v>
      </c>
      <c r="AD5127">
        <v>1</v>
      </c>
      <c r="AE5127">
        <v>1</v>
      </c>
      <c r="AF5127">
        <v>1</v>
      </c>
      <c r="AL5127">
        <v>5.1159369999999997</v>
      </c>
      <c r="AM5127" s="5">
        <v>5.3716492652893066</v>
      </c>
      <c r="AN5127">
        <v>570.77625570776252</v>
      </c>
      <c r="AO5127">
        <f t="shared" si="80"/>
        <v>26826.48401826484</v>
      </c>
      <c r="AP5127">
        <v>684.93150684931504</v>
      </c>
      <c r="AQ5127">
        <v>0.111086</v>
      </c>
      <c r="AR5127">
        <v>0.10262</v>
      </c>
      <c r="AS5127">
        <v>9.4781099999999993E-2</v>
      </c>
      <c r="AT5127">
        <v>6.724129999999999E-2</v>
      </c>
      <c r="AU5127">
        <v>4.8082299999999994E-2</v>
      </c>
      <c r="AW5127">
        <v>0.111086</v>
      </c>
      <c r="AX5127">
        <v>0.10262</v>
      </c>
      <c r="AY5127">
        <v>9.4781099999999993E-2</v>
      </c>
      <c r="AZ5127">
        <v>6.724129999999999E-2</v>
      </c>
      <c r="BA5127">
        <v>4.8082299999999994E-2</v>
      </c>
      <c r="BC5127" s="52">
        <v>100000</v>
      </c>
      <c r="BD5127" s="52">
        <v>100000</v>
      </c>
      <c r="BE5127">
        <v>0</v>
      </c>
      <c r="BF5127">
        <v>0</v>
      </c>
      <c r="BG5127">
        <v>0</v>
      </c>
    </row>
    <row r="5128" spans="1:59">
      <c r="A5128">
        <v>5127</v>
      </c>
      <c r="E5128">
        <v>9795.2054794520554</v>
      </c>
      <c r="K5128">
        <v>3772.588205863286</v>
      </c>
      <c r="L5128">
        <v>4197.2807058632861</v>
      </c>
      <c r="M5128">
        <v>4621.9732058632862</v>
      </c>
      <c r="N5128">
        <v>5046.6657058632863</v>
      </c>
      <c r="O5128">
        <v>5471.3582058632865</v>
      </c>
      <c r="Q5128">
        <v>6279.2670470901376</v>
      </c>
      <c r="R5128">
        <v>6109.622819027858</v>
      </c>
      <c r="S5128">
        <v>5939.9785909655784</v>
      </c>
      <c r="T5128">
        <v>5770.3343629032988</v>
      </c>
      <c r="U5128">
        <v>5600.6901348410192</v>
      </c>
      <c r="W5128">
        <v>0.11965000000000001</v>
      </c>
      <c r="AB5128">
        <v>1</v>
      </c>
      <c r="AC5128">
        <v>1</v>
      </c>
      <c r="AD5128">
        <v>1</v>
      </c>
      <c r="AE5128">
        <v>1</v>
      </c>
      <c r="AF5128">
        <v>1</v>
      </c>
      <c r="AL5128">
        <v>5.0469765999999998</v>
      </c>
      <c r="AM5128" s="5">
        <v>5.7803983688354492</v>
      </c>
      <c r="AN5128">
        <v>570.77625570776252</v>
      </c>
      <c r="AO5128">
        <f t="shared" si="80"/>
        <v>26826.48401826484</v>
      </c>
      <c r="AP5128">
        <v>684.93150684931504</v>
      </c>
      <c r="AQ5128">
        <v>0.11107599999999999</v>
      </c>
      <c r="AR5128">
        <v>0.10280400000000001</v>
      </c>
      <c r="AS5128">
        <v>9.4783699999999999E-2</v>
      </c>
      <c r="AT5128">
        <v>7.0881299999999994E-2</v>
      </c>
      <c r="AU5128">
        <v>4.8089899999999998E-2</v>
      </c>
      <c r="AW5128">
        <v>0.11107599999999999</v>
      </c>
      <c r="AX5128">
        <v>0.10280399999999999</v>
      </c>
      <c r="AY5128">
        <v>9.4783700000000012E-2</v>
      </c>
      <c r="AZ5128">
        <v>7.0881299999999994E-2</v>
      </c>
      <c r="BA5128">
        <v>4.8089900000000005E-2</v>
      </c>
      <c r="BC5128" s="52">
        <v>100000</v>
      </c>
      <c r="BD5128" s="52">
        <v>100000</v>
      </c>
      <c r="BE5128">
        <v>0</v>
      </c>
      <c r="BF5128">
        <v>0</v>
      </c>
      <c r="BG5128">
        <v>0</v>
      </c>
    </row>
    <row r="5129" spans="1:59">
      <c r="A5129">
        <v>5128</v>
      </c>
      <c r="E5129">
        <v>9795.2054794520554</v>
      </c>
      <c r="K5129">
        <v>3776.998010896441</v>
      </c>
      <c r="L5129">
        <v>4397.7863442297748</v>
      </c>
      <c r="M5129">
        <v>5018.5746775631087</v>
      </c>
      <c r="N5129">
        <v>5639.3630108964426</v>
      </c>
      <c r="O5129">
        <v>6260.1513442297764</v>
      </c>
      <c r="Q5129">
        <v>6676.6659247911984</v>
      </c>
      <c r="R5129">
        <v>6496.2853436564947</v>
      </c>
      <c r="S5129">
        <v>6315.9047625217909</v>
      </c>
      <c r="T5129">
        <v>6135.5241813870871</v>
      </c>
      <c r="U5129">
        <v>5955.1436002523833</v>
      </c>
      <c r="W5129">
        <v>6.368E-2</v>
      </c>
      <c r="AB5129">
        <v>1</v>
      </c>
      <c r="AC5129">
        <v>1</v>
      </c>
      <c r="AD5129">
        <v>1</v>
      </c>
      <c r="AE5129">
        <v>1</v>
      </c>
      <c r="AF5129">
        <v>1</v>
      </c>
      <c r="AL5129">
        <v>6.4018509999999997</v>
      </c>
      <c r="AM5129" s="5">
        <v>6.1012234687805176</v>
      </c>
      <c r="AN5129">
        <v>570.77625570776252</v>
      </c>
      <c r="AO5129">
        <f t="shared" si="80"/>
        <v>26826.48401826484</v>
      </c>
      <c r="AP5129">
        <v>684.93150684931504</v>
      </c>
      <c r="AQ5129">
        <v>0.11191</v>
      </c>
      <c r="AR5129">
        <v>0.10939499999999999</v>
      </c>
      <c r="AS5129">
        <v>9.9504700000000001E-2</v>
      </c>
      <c r="AT5129">
        <v>9.7900399999999999E-2</v>
      </c>
      <c r="AU5129">
        <v>5.4964199999999998E-2</v>
      </c>
      <c r="AW5129">
        <v>0.11191</v>
      </c>
      <c r="AX5129">
        <v>0.10939500000000001</v>
      </c>
      <c r="AY5129">
        <v>9.9504699999999988E-2</v>
      </c>
      <c r="AZ5129">
        <v>9.7900399999999985E-2</v>
      </c>
      <c r="BA5129">
        <v>5.4964200000000005E-2</v>
      </c>
      <c r="BC5129" s="52">
        <v>100000</v>
      </c>
      <c r="BD5129" s="52">
        <v>100000</v>
      </c>
      <c r="BE5129">
        <v>0</v>
      </c>
      <c r="BF5129">
        <v>0</v>
      </c>
      <c r="BG5129">
        <v>0</v>
      </c>
    </row>
    <row r="5130" spans="1:59">
      <c r="A5130">
        <v>5129</v>
      </c>
      <c r="E5130">
        <v>9795.2054794520554</v>
      </c>
      <c r="K5130">
        <v>4125.3726085156104</v>
      </c>
      <c r="L5130">
        <v>4901.2551085156101</v>
      </c>
      <c r="M5130">
        <v>5677.1376085156098</v>
      </c>
      <c r="N5130">
        <v>6453.0201085156095</v>
      </c>
      <c r="O5130">
        <v>7228.9026085156092</v>
      </c>
      <c r="Q5130">
        <v>7050.5560816023499</v>
      </c>
      <c r="R5130">
        <v>6860.0742725240143</v>
      </c>
      <c r="S5130">
        <v>6669.5924634456787</v>
      </c>
      <c r="T5130">
        <v>6479.1106543673432</v>
      </c>
      <c r="U5130">
        <v>6288.6288452890076</v>
      </c>
      <c r="W5130">
        <v>7.5150000000000008E-2</v>
      </c>
      <c r="AB5130">
        <v>1</v>
      </c>
      <c r="AC5130">
        <v>1</v>
      </c>
      <c r="AD5130">
        <v>1</v>
      </c>
      <c r="AE5130">
        <v>1</v>
      </c>
      <c r="AF5130">
        <v>1</v>
      </c>
      <c r="AL5130">
        <v>6.1340199999999996</v>
      </c>
      <c r="AM5130" s="5">
        <v>6.1089692115783691</v>
      </c>
      <c r="AN5130">
        <v>570.77625570776252</v>
      </c>
      <c r="AO5130">
        <f t="shared" si="80"/>
        <v>26826.48401826484</v>
      </c>
      <c r="AP5130">
        <v>684.93150684931504</v>
      </c>
      <c r="AQ5130">
        <v>0.112648</v>
      </c>
      <c r="AR5130">
        <v>0.115387</v>
      </c>
      <c r="AS5130">
        <v>0.104587</v>
      </c>
      <c r="AT5130">
        <v>0.120237</v>
      </c>
      <c r="AU5130">
        <v>0.10892700000000001</v>
      </c>
      <c r="AW5130">
        <v>0.11264800000000001</v>
      </c>
      <c r="AX5130">
        <v>0.115387</v>
      </c>
      <c r="AY5130">
        <v>0.104587</v>
      </c>
      <c r="AZ5130">
        <v>0.120237</v>
      </c>
      <c r="BA5130">
        <v>0.10892700000000001</v>
      </c>
      <c r="BC5130" s="52">
        <v>100000</v>
      </c>
      <c r="BD5130" s="52">
        <v>100000</v>
      </c>
      <c r="BE5130">
        <v>0</v>
      </c>
      <c r="BF5130">
        <v>0</v>
      </c>
      <c r="BG5130">
        <v>0</v>
      </c>
    </row>
    <row r="5131" spans="1:59">
      <c r="A5131">
        <v>5130</v>
      </c>
      <c r="E5131">
        <v>9795.2054794520554</v>
      </c>
      <c r="K5131">
        <v>4693.5024902869573</v>
      </c>
      <c r="L5131">
        <v>5518.4708236202905</v>
      </c>
      <c r="M5131">
        <v>6343.4391569536238</v>
      </c>
      <c r="N5131">
        <v>7168.407490286957</v>
      </c>
      <c r="O5131">
        <v>7993.3758236202902</v>
      </c>
      <c r="Q5131">
        <v>7368.6031594792539</v>
      </c>
      <c r="R5131">
        <v>7169.5288109952617</v>
      </c>
      <c r="S5131">
        <v>6970.4544625112694</v>
      </c>
      <c r="T5131">
        <v>6771.3801140272772</v>
      </c>
      <c r="U5131">
        <v>6572.3057655432849</v>
      </c>
      <c r="W5131">
        <v>2.5149999999999999E-2</v>
      </c>
      <c r="AB5131">
        <v>1</v>
      </c>
      <c r="AC5131">
        <v>1</v>
      </c>
      <c r="AD5131">
        <v>1</v>
      </c>
      <c r="AE5131">
        <v>1</v>
      </c>
      <c r="AF5131">
        <v>1</v>
      </c>
      <c r="AL5131">
        <v>5.9392120000000004</v>
      </c>
      <c r="AM5131" s="5">
        <v>5.8305954933166504</v>
      </c>
      <c r="AN5131">
        <v>570.77625570776252</v>
      </c>
      <c r="AO5131">
        <f t="shared" si="80"/>
        <v>26826.48401826484</v>
      </c>
      <c r="AP5131">
        <v>684.93150684931504</v>
      </c>
      <c r="AQ5131">
        <v>0.114701</v>
      </c>
      <c r="AR5131">
        <v>0.12609099999999998</v>
      </c>
      <c r="AS5131">
        <v>0.10727299999999999</v>
      </c>
      <c r="AT5131">
        <v>0.12856399999999998</v>
      </c>
      <c r="AU5131">
        <v>0.110628</v>
      </c>
      <c r="AW5131">
        <v>0.11470099999999998</v>
      </c>
      <c r="AX5131">
        <v>0.12609100000000001</v>
      </c>
      <c r="AY5131">
        <v>0.10727299999999999</v>
      </c>
      <c r="AZ5131">
        <v>0.12856400000000001</v>
      </c>
      <c r="BA5131">
        <v>0.11062799999999999</v>
      </c>
      <c r="BC5131" s="52">
        <v>100000</v>
      </c>
      <c r="BD5131" s="52">
        <v>100000</v>
      </c>
      <c r="BE5131">
        <v>0</v>
      </c>
      <c r="BF5131">
        <v>0</v>
      </c>
      <c r="BG5131">
        <v>0</v>
      </c>
    </row>
    <row r="5132" spans="1:59">
      <c r="A5132">
        <v>5131</v>
      </c>
      <c r="E5132">
        <v>9795.2054794520554</v>
      </c>
      <c r="K5132">
        <v>5088.9150082597689</v>
      </c>
      <c r="L5132">
        <v>5864.3850082597692</v>
      </c>
      <c r="M5132">
        <v>6639.8550082597694</v>
      </c>
      <c r="N5132">
        <v>7415.3250082597697</v>
      </c>
      <c r="O5132">
        <v>8190.7950082597699</v>
      </c>
      <c r="Q5132">
        <v>8137.5652823406781</v>
      </c>
      <c r="R5132">
        <v>7917.7162181669974</v>
      </c>
      <c r="S5132">
        <v>7697.8671539933166</v>
      </c>
      <c r="T5132">
        <v>7478.0180898196359</v>
      </c>
      <c r="U5132">
        <v>7258.1690256459551</v>
      </c>
      <c r="W5132">
        <v>1.6000000000000001E-3</v>
      </c>
      <c r="AB5132">
        <v>1</v>
      </c>
      <c r="AC5132">
        <v>1</v>
      </c>
      <c r="AD5132">
        <v>1</v>
      </c>
      <c r="AE5132">
        <v>1</v>
      </c>
      <c r="AF5132">
        <v>1</v>
      </c>
      <c r="AL5132">
        <v>5.0200420000000001</v>
      </c>
      <c r="AM5132" s="5">
        <v>6.5648927688598633</v>
      </c>
      <c r="AN5132">
        <v>570.77625570776252</v>
      </c>
      <c r="AO5132">
        <f t="shared" si="80"/>
        <v>26826.48401826484</v>
      </c>
      <c r="AP5132">
        <v>684.93150684931504</v>
      </c>
      <c r="AQ5132">
        <v>0.115783</v>
      </c>
      <c r="AR5132">
        <v>0.15155199999999999</v>
      </c>
      <c r="AS5132">
        <v>0.135796</v>
      </c>
      <c r="AT5132">
        <v>0.14250499999999999</v>
      </c>
      <c r="AU5132">
        <v>0.122405</v>
      </c>
      <c r="AW5132">
        <v>0.11578300000000001</v>
      </c>
      <c r="AX5132">
        <v>0.15155200000000002</v>
      </c>
      <c r="AY5132">
        <v>0.13579600000000003</v>
      </c>
      <c r="AZ5132">
        <v>0.14250499999999999</v>
      </c>
      <c r="BA5132">
        <v>0.122405</v>
      </c>
      <c r="BC5132" s="52">
        <v>100000</v>
      </c>
      <c r="BD5132" s="52">
        <v>100000</v>
      </c>
      <c r="BE5132">
        <v>0</v>
      </c>
      <c r="BF5132">
        <v>0</v>
      </c>
      <c r="BG5132">
        <v>0</v>
      </c>
    </row>
    <row r="5133" spans="1:59">
      <c r="A5133">
        <v>5132</v>
      </c>
      <c r="E5133">
        <v>9795.2054794520554</v>
      </c>
      <c r="K5133">
        <v>5076.4205606658334</v>
      </c>
      <c r="L5133">
        <v>5720.1155606658331</v>
      </c>
      <c r="M5133">
        <v>6363.8105606658328</v>
      </c>
      <c r="N5133">
        <v>7007.5055606658325</v>
      </c>
      <c r="O5133">
        <v>7651.2005606658322</v>
      </c>
      <c r="Q5133">
        <v>8412.2861231842508</v>
      </c>
      <c r="R5133">
        <v>8185.0150456124957</v>
      </c>
      <c r="S5133">
        <v>7957.7439680407406</v>
      </c>
      <c r="T5133">
        <v>7730.4728904689855</v>
      </c>
      <c r="U5133">
        <v>7503.2018128972304</v>
      </c>
      <c r="W5133">
        <v>0</v>
      </c>
      <c r="AB5133">
        <v>1</v>
      </c>
      <c r="AC5133">
        <v>1</v>
      </c>
      <c r="AD5133">
        <v>1</v>
      </c>
      <c r="AE5133">
        <v>1</v>
      </c>
      <c r="AF5133">
        <v>1</v>
      </c>
      <c r="AL5133">
        <v>5.6029</v>
      </c>
      <c r="AM5133" s="5">
        <v>6.4089522361755371</v>
      </c>
      <c r="AN5133">
        <v>570.77625570776252</v>
      </c>
      <c r="AO5133">
        <f t="shared" si="80"/>
        <v>26826.48401826484</v>
      </c>
      <c r="AP5133">
        <v>684.93150684931504</v>
      </c>
      <c r="AQ5133">
        <v>0.115353</v>
      </c>
      <c r="AR5133">
        <v>0.14976699999999998</v>
      </c>
      <c r="AS5133">
        <v>0.11554200000000001</v>
      </c>
      <c r="AT5133">
        <v>0.14274400000000001</v>
      </c>
      <c r="AU5133">
        <v>0.119659</v>
      </c>
      <c r="AW5133">
        <v>0.115353</v>
      </c>
      <c r="AX5133">
        <v>0.14976699999999998</v>
      </c>
      <c r="AY5133">
        <v>0.11554200000000002</v>
      </c>
      <c r="AZ5133">
        <v>0.14274400000000004</v>
      </c>
      <c r="BA5133">
        <v>0.119659</v>
      </c>
      <c r="BC5133" s="52">
        <v>100000</v>
      </c>
      <c r="BD5133" s="52">
        <v>100000</v>
      </c>
      <c r="BE5133">
        <v>0</v>
      </c>
      <c r="BF5133">
        <v>0</v>
      </c>
      <c r="BG5133">
        <v>0</v>
      </c>
    </row>
    <row r="5134" spans="1:59">
      <c r="A5134">
        <v>5133</v>
      </c>
      <c r="E5134">
        <v>9795.2054794520554</v>
      </c>
      <c r="K5134">
        <v>4973.5251098922381</v>
      </c>
      <c r="L5134">
        <v>5481.1551098922382</v>
      </c>
      <c r="M5134">
        <v>5988.7851098922383</v>
      </c>
      <c r="N5134">
        <v>6496.4151098922384</v>
      </c>
      <c r="O5134">
        <v>7004.0451098922385</v>
      </c>
      <c r="Q5134">
        <v>7787.7447904339278</v>
      </c>
      <c r="R5134">
        <v>7577.3466751932519</v>
      </c>
      <c r="S5134">
        <v>7366.948559952576</v>
      </c>
      <c r="T5134">
        <v>7156.5504447119001</v>
      </c>
      <c r="U5134">
        <v>6946.1523294712242</v>
      </c>
      <c r="W5134">
        <v>0</v>
      </c>
      <c r="AB5134">
        <v>1</v>
      </c>
      <c r="AC5134">
        <v>1</v>
      </c>
      <c r="AD5134">
        <v>1</v>
      </c>
      <c r="AE5134">
        <v>1</v>
      </c>
      <c r="AF5134">
        <v>1</v>
      </c>
      <c r="AL5134">
        <v>5.7349119999999996</v>
      </c>
      <c r="AM5134" s="5">
        <v>5.5576996803283691</v>
      </c>
      <c r="AN5134">
        <v>570.77625570776252</v>
      </c>
      <c r="AO5134">
        <f t="shared" si="80"/>
        <v>26826.48401826484</v>
      </c>
      <c r="AP5134">
        <v>684.93150684931504</v>
      </c>
      <c r="AQ5134">
        <v>0.114388</v>
      </c>
      <c r="AR5134">
        <v>0.14089099999999999</v>
      </c>
      <c r="AS5134">
        <v>0.10684199999999999</v>
      </c>
      <c r="AT5134">
        <v>0.13508799999999999</v>
      </c>
      <c r="AU5134">
        <v>0.111653</v>
      </c>
      <c r="AW5134">
        <v>0.114388</v>
      </c>
      <c r="AX5134">
        <v>0.14089099999999999</v>
      </c>
      <c r="AY5134">
        <v>0.10684199999999998</v>
      </c>
      <c r="AZ5134">
        <v>0.13508799999999999</v>
      </c>
      <c r="BA5134">
        <v>0.11165299999999999</v>
      </c>
      <c r="BC5134" s="52">
        <v>100000</v>
      </c>
      <c r="BD5134" s="52">
        <v>100000</v>
      </c>
      <c r="BE5134">
        <v>0</v>
      </c>
      <c r="BF5134">
        <v>0</v>
      </c>
      <c r="BG5134">
        <v>0</v>
      </c>
    </row>
    <row r="5135" spans="1:59">
      <c r="A5135">
        <v>5134</v>
      </c>
      <c r="E5135">
        <v>9795.2054794520554</v>
      </c>
      <c r="K5135">
        <v>4787.5783309942435</v>
      </c>
      <c r="L5135">
        <v>5226.1858309942436</v>
      </c>
      <c r="M5135">
        <v>5664.7933309942437</v>
      </c>
      <c r="N5135">
        <v>6103.4008309942437</v>
      </c>
      <c r="O5135">
        <v>6542.0083309942438</v>
      </c>
      <c r="Q5135">
        <v>6157.5516287877454</v>
      </c>
      <c r="R5135">
        <v>5991.1957339970804</v>
      </c>
      <c r="S5135">
        <v>5824.8398392064155</v>
      </c>
      <c r="T5135">
        <v>5658.4839444157506</v>
      </c>
      <c r="U5135">
        <v>5492.1280496250856</v>
      </c>
      <c r="W5135">
        <v>0</v>
      </c>
      <c r="AB5135">
        <v>1</v>
      </c>
      <c r="AC5135">
        <v>1</v>
      </c>
      <c r="AD5135">
        <v>1</v>
      </c>
      <c r="AE5135">
        <v>1</v>
      </c>
      <c r="AF5135">
        <v>1</v>
      </c>
      <c r="AL5135">
        <v>4.9641000000000002</v>
      </c>
      <c r="AM5135" s="5">
        <v>5.4220643043518066</v>
      </c>
      <c r="AN5135">
        <v>570.77625570776252</v>
      </c>
      <c r="AO5135">
        <f t="shared" si="80"/>
        <v>26826.48401826484</v>
      </c>
      <c r="AP5135">
        <v>684.93150684931504</v>
      </c>
      <c r="AQ5135">
        <v>0.113416</v>
      </c>
      <c r="AR5135">
        <v>0.11602</v>
      </c>
      <c r="AS5135">
        <v>0.10521999999999999</v>
      </c>
      <c r="AT5135">
        <v>0.121864</v>
      </c>
      <c r="AU5135">
        <v>0.109582</v>
      </c>
      <c r="AW5135">
        <v>0.113416</v>
      </c>
      <c r="AX5135">
        <v>0.11602</v>
      </c>
      <c r="AY5135">
        <v>0.10521999999999999</v>
      </c>
      <c r="AZ5135">
        <v>0.12186400000000001</v>
      </c>
      <c r="BA5135">
        <v>0.109582</v>
      </c>
      <c r="BC5135" s="52">
        <v>100000</v>
      </c>
      <c r="BD5135" s="52">
        <v>100000</v>
      </c>
      <c r="BE5135">
        <v>0</v>
      </c>
      <c r="BF5135">
        <v>0</v>
      </c>
      <c r="BG5135">
        <v>0</v>
      </c>
    </row>
    <row r="5136" spans="1:59">
      <c r="A5136">
        <v>5135</v>
      </c>
      <c r="E5136">
        <v>9795.2054794520554</v>
      </c>
      <c r="K5136">
        <v>3480.8061061695939</v>
      </c>
      <c r="L5136">
        <v>3880.1727728362607</v>
      </c>
      <c r="M5136">
        <v>4279.5394395029271</v>
      </c>
      <c r="N5136">
        <v>4678.9061061695938</v>
      </c>
      <c r="O5136">
        <v>5078.2727728362606</v>
      </c>
      <c r="Q5136">
        <v>3461.5310756423519</v>
      </c>
      <c r="R5136">
        <v>3368.0123965946186</v>
      </c>
      <c r="S5136">
        <v>3274.4937175468849</v>
      </c>
      <c r="T5136">
        <v>3180.9750384991512</v>
      </c>
      <c r="U5136">
        <v>3087.4563594514175</v>
      </c>
      <c r="W5136">
        <v>0</v>
      </c>
      <c r="AB5136">
        <v>1</v>
      </c>
      <c r="AC5136">
        <v>1</v>
      </c>
      <c r="AD5136">
        <v>1</v>
      </c>
      <c r="AE5136">
        <v>1</v>
      </c>
      <c r="AF5136">
        <v>1</v>
      </c>
      <c r="AL5136">
        <v>5.4110006999999998</v>
      </c>
      <c r="AM5136" s="5">
        <v>6.1908459663391113</v>
      </c>
      <c r="AN5136">
        <v>570.77625570776252</v>
      </c>
      <c r="AO5136">
        <f t="shared" si="80"/>
        <v>26826.48401826484</v>
      </c>
      <c r="AP5136">
        <v>684.93150684931504</v>
      </c>
      <c r="AQ5136">
        <v>0.11191</v>
      </c>
      <c r="AR5136">
        <v>0.115507</v>
      </c>
      <c r="AS5136">
        <v>0.10483100000000001</v>
      </c>
      <c r="AT5136">
        <v>0.120617</v>
      </c>
      <c r="AU5136">
        <v>0.109211</v>
      </c>
      <c r="AW5136">
        <v>0.11191</v>
      </c>
      <c r="AX5136">
        <v>0.11550700000000001</v>
      </c>
      <c r="AY5136">
        <v>0.10483099999999999</v>
      </c>
      <c r="AZ5136">
        <v>0.12061700000000002</v>
      </c>
      <c r="BA5136">
        <v>0.10921099999999999</v>
      </c>
      <c r="BC5136" s="52">
        <v>100000</v>
      </c>
      <c r="BD5136" s="52">
        <v>100000</v>
      </c>
      <c r="BE5136">
        <v>0</v>
      </c>
      <c r="BF5136">
        <v>0</v>
      </c>
      <c r="BG5136">
        <v>0</v>
      </c>
    </row>
    <row r="5137" spans="1:59">
      <c r="A5137">
        <v>5136</v>
      </c>
      <c r="E5137">
        <v>9795.2054794520554</v>
      </c>
      <c r="K5137">
        <v>2491.4789982878574</v>
      </c>
      <c r="L5137">
        <v>2698.4089982878572</v>
      </c>
      <c r="M5137">
        <v>2905.3389982878571</v>
      </c>
      <c r="N5137">
        <v>3112.2689982878569</v>
      </c>
      <c r="O5137">
        <v>3319.1989982878567</v>
      </c>
      <c r="Q5137">
        <v>2732.0710100598822</v>
      </c>
      <c r="R5137">
        <v>2658.259836295184</v>
      </c>
      <c r="S5137">
        <v>2584.4486625304858</v>
      </c>
      <c r="T5137">
        <v>2510.6374887657876</v>
      </c>
      <c r="U5137">
        <v>2436.8263150010894</v>
      </c>
      <c r="W5137">
        <v>0</v>
      </c>
      <c r="AB5137">
        <v>1</v>
      </c>
      <c r="AC5137">
        <v>1</v>
      </c>
      <c r="AD5137">
        <v>1</v>
      </c>
      <c r="AE5137">
        <v>1</v>
      </c>
      <c r="AF5137">
        <v>1</v>
      </c>
      <c r="AL5137">
        <v>4.8275199999999998</v>
      </c>
      <c r="AM5137" s="5">
        <v>5.7778711318969727</v>
      </c>
      <c r="AN5137">
        <v>570.77625570776252</v>
      </c>
      <c r="AO5137">
        <f t="shared" si="80"/>
        <v>26826.48401826484</v>
      </c>
      <c r="AP5137">
        <v>684.93150684931504</v>
      </c>
      <c r="AQ5137">
        <v>0.111689</v>
      </c>
      <c r="AR5137">
        <v>0.11546899999999999</v>
      </c>
      <c r="AS5137">
        <v>0.104446</v>
      </c>
      <c r="AT5137">
        <v>0.120625</v>
      </c>
      <c r="AU5137">
        <v>0.10923099999999999</v>
      </c>
      <c r="AW5137">
        <v>0.111689</v>
      </c>
      <c r="AX5137">
        <v>0.11546899999999997</v>
      </c>
      <c r="AY5137">
        <v>0.104446</v>
      </c>
      <c r="AZ5137">
        <v>0.120625</v>
      </c>
      <c r="BA5137">
        <v>0.10923100000000001</v>
      </c>
      <c r="BC5137" s="52">
        <v>100000</v>
      </c>
      <c r="BD5137" s="52">
        <v>100000</v>
      </c>
      <c r="BE5137">
        <v>0</v>
      </c>
      <c r="BF5137">
        <v>0</v>
      </c>
      <c r="BG5137">
        <v>0</v>
      </c>
    </row>
    <row r="5138" spans="1:59">
      <c r="A5138">
        <v>5137</v>
      </c>
      <c r="E5138">
        <v>9795.2054794520554</v>
      </c>
      <c r="K5138">
        <v>2069.2442935293011</v>
      </c>
      <c r="L5138">
        <v>2168.8992935293008</v>
      </c>
      <c r="M5138">
        <v>2268.5542935293006</v>
      </c>
      <c r="N5138">
        <v>2368.2092935293003</v>
      </c>
      <c r="O5138">
        <v>2467.8642935293001</v>
      </c>
      <c r="Q5138">
        <v>2944.6586383063441</v>
      </c>
      <c r="R5138">
        <v>2865.1040769004553</v>
      </c>
      <c r="S5138">
        <v>2785.5495154945665</v>
      </c>
      <c r="T5138">
        <v>2705.9949540886778</v>
      </c>
      <c r="U5138">
        <v>2626.440392682789</v>
      </c>
      <c r="W5138">
        <v>0</v>
      </c>
      <c r="AB5138">
        <v>1</v>
      </c>
      <c r="AC5138">
        <v>1</v>
      </c>
      <c r="AD5138">
        <v>1</v>
      </c>
      <c r="AE5138">
        <v>1</v>
      </c>
      <c r="AF5138">
        <v>1</v>
      </c>
      <c r="AL5138">
        <v>4.7110925000000003</v>
      </c>
      <c r="AM5138" s="5">
        <v>4.8432259559631348</v>
      </c>
      <c r="AN5138">
        <v>570.77625570776252</v>
      </c>
      <c r="AO5138">
        <f t="shared" si="80"/>
        <v>26826.48401826484</v>
      </c>
      <c r="AP5138">
        <v>684.93150684931504</v>
      </c>
      <c r="AQ5138">
        <v>0.111668</v>
      </c>
      <c r="AR5138">
        <v>0.115451</v>
      </c>
      <c r="AS5138">
        <v>0.104447</v>
      </c>
      <c r="AT5138">
        <v>0.12063500000000001</v>
      </c>
      <c r="AU5138">
        <v>0.109262</v>
      </c>
      <c r="AW5138">
        <v>0.111668</v>
      </c>
      <c r="AX5138">
        <v>0.11545100000000001</v>
      </c>
      <c r="AY5138">
        <v>0.104447</v>
      </c>
      <c r="AZ5138">
        <v>0.12063500000000001</v>
      </c>
      <c r="BA5138">
        <v>0.10926200000000001</v>
      </c>
      <c r="BC5138" s="52">
        <v>100000</v>
      </c>
      <c r="BD5138" s="52">
        <v>100000</v>
      </c>
      <c r="BE5138">
        <v>0</v>
      </c>
      <c r="BF5138">
        <v>0</v>
      </c>
      <c r="BG5138">
        <v>0</v>
      </c>
    </row>
    <row r="5139" spans="1:59">
      <c r="A5139">
        <v>5138</v>
      </c>
      <c r="E5139">
        <v>9795.2054794520554</v>
      </c>
      <c r="K5139">
        <v>1909.6189783157004</v>
      </c>
      <c r="L5139">
        <v>1958.2914783157003</v>
      </c>
      <c r="M5139">
        <v>2006.9639783157002</v>
      </c>
      <c r="N5139">
        <v>2055.6364783157001</v>
      </c>
      <c r="O5139">
        <v>2104.3089783157002</v>
      </c>
      <c r="Q5139">
        <v>2865.2332599900869</v>
      </c>
      <c r="R5139">
        <v>2787.8244993098911</v>
      </c>
      <c r="S5139">
        <v>2710.4157386296952</v>
      </c>
      <c r="T5139">
        <v>2633.0069779494993</v>
      </c>
      <c r="U5139">
        <v>2555.5982172693034</v>
      </c>
      <c r="W5139">
        <v>0</v>
      </c>
      <c r="AB5139">
        <v>1</v>
      </c>
      <c r="AC5139">
        <v>1</v>
      </c>
      <c r="AD5139">
        <v>1</v>
      </c>
      <c r="AE5139">
        <v>1</v>
      </c>
      <c r="AF5139">
        <v>1</v>
      </c>
      <c r="AL5139">
        <v>4.9736647999999999</v>
      </c>
      <c r="AM5139" s="5">
        <v>5.8726329803466797</v>
      </c>
      <c r="AN5139">
        <v>570.77625570776252</v>
      </c>
      <c r="AO5139">
        <f t="shared" si="80"/>
        <v>26826.48401826484</v>
      </c>
      <c r="AP5139">
        <v>684.93150684931504</v>
      </c>
      <c r="AQ5139">
        <v>0.111655</v>
      </c>
      <c r="AR5139">
        <v>0.115467</v>
      </c>
      <c r="AS5139">
        <v>0.104438</v>
      </c>
      <c r="AT5139">
        <v>0.120617</v>
      </c>
      <c r="AU5139">
        <v>0.10928199999999999</v>
      </c>
      <c r="AW5139">
        <v>0.11165499999999999</v>
      </c>
      <c r="AX5139">
        <v>0.115467</v>
      </c>
      <c r="AY5139">
        <v>0.10443800000000002</v>
      </c>
      <c r="AZ5139">
        <v>0.12061700000000002</v>
      </c>
      <c r="BA5139">
        <v>0.10928199999999998</v>
      </c>
      <c r="BC5139" s="52">
        <v>100000</v>
      </c>
      <c r="BD5139" s="52">
        <v>100000</v>
      </c>
      <c r="BE5139">
        <v>0</v>
      </c>
      <c r="BF5139">
        <v>0</v>
      </c>
      <c r="BG5139">
        <v>0</v>
      </c>
    </row>
    <row r="5140" spans="1:59">
      <c r="A5140">
        <v>5139</v>
      </c>
      <c r="E5140">
        <v>9795.2054794520554</v>
      </c>
      <c r="K5140">
        <v>1863.2761448665904</v>
      </c>
      <c r="L5140">
        <v>1905.3486448665903</v>
      </c>
      <c r="M5140">
        <v>1947.4211448665903</v>
      </c>
      <c r="N5140">
        <v>1989.4936448665903</v>
      </c>
      <c r="O5140">
        <v>2031.5661448665903</v>
      </c>
      <c r="Q5140">
        <v>3623.7731161474121</v>
      </c>
      <c r="R5140">
        <v>3525.8712136166005</v>
      </c>
      <c r="S5140">
        <v>3427.9693110857888</v>
      </c>
      <c r="T5140">
        <v>3330.0674085549772</v>
      </c>
      <c r="U5140">
        <v>3232.1655060241656</v>
      </c>
      <c r="W5140">
        <v>0</v>
      </c>
      <c r="AB5140">
        <v>1</v>
      </c>
      <c r="AC5140">
        <v>1</v>
      </c>
      <c r="AD5140">
        <v>1</v>
      </c>
      <c r="AE5140">
        <v>1</v>
      </c>
      <c r="AF5140">
        <v>1</v>
      </c>
      <c r="AL5140">
        <v>5.6457157000000002</v>
      </c>
      <c r="AM5140" s="5">
        <v>5.8336806297302246</v>
      </c>
      <c r="AN5140">
        <v>570.77625570776252</v>
      </c>
      <c r="AO5140">
        <f t="shared" si="80"/>
        <v>26826.48401826484</v>
      </c>
      <c r="AP5140">
        <v>684.93150684931504</v>
      </c>
      <c r="AQ5140">
        <v>0.11165</v>
      </c>
      <c r="AR5140">
        <v>0.11545900000000001</v>
      </c>
      <c r="AS5140">
        <v>0.10444400000000001</v>
      </c>
      <c r="AT5140">
        <v>0.120619</v>
      </c>
      <c r="AU5140">
        <v>0.109268</v>
      </c>
      <c r="AW5140">
        <v>0.11165000000000001</v>
      </c>
      <c r="AX5140">
        <v>0.11545900000000002</v>
      </c>
      <c r="AY5140">
        <v>0.10444400000000002</v>
      </c>
      <c r="AZ5140">
        <v>0.12061900000000002</v>
      </c>
      <c r="BA5140">
        <v>0.10926800000000002</v>
      </c>
      <c r="BC5140" s="52">
        <v>100000</v>
      </c>
      <c r="BD5140" s="52">
        <v>100000</v>
      </c>
      <c r="BE5140">
        <v>0</v>
      </c>
      <c r="BF5140">
        <v>0</v>
      </c>
      <c r="BG5140">
        <v>0</v>
      </c>
    </row>
    <row r="5141" spans="1:59">
      <c r="A5141">
        <v>5140</v>
      </c>
      <c r="E5141">
        <v>9795.2054794520554</v>
      </c>
      <c r="K5141">
        <v>1897.8493698206885</v>
      </c>
      <c r="L5141">
        <v>1938.8218698206883</v>
      </c>
      <c r="M5141">
        <v>1979.7943698206882</v>
      </c>
      <c r="N5141">
        <v>2020.766869820688</v>
      </c>
      <c r="O5141">
        <v>2061.7393698206879</v>
      </c>
      <c r="Q5141">
        <v>5810.8398405964635</v>
      </c>
      <c r="R5141">
        <v>5653.850907311129</v>
      </c>
      <c r="S5141">
        <v>5496.8619740257946</v>
      </c>
      <c r="T5141">
        <v>5339.8730407404601</v>
      </c>
      <c r="U5141">
        <v>5182.8841074551256</v>
      </c>
      <c r="W5141">
        <v>0</v>
      </c>
      <c r="AB5141">
        <v>1</v>
      </c>
      <c r="AC5141">
        <v>1</v>
      </c>
      <c r="AD5141">
        <v>1</v>
      </c>
      <c r="AE5141">
        <v>1</v>
      </c>
      <c r="AF5141">
        <v>1</v>
      </c>
      <c r="AL5141">
        <v>5.5414443000000002</v>
      </c>
      <c r="AM5141" s="5">
        <v>4.3484606742858887</v>
      </c>
      <c r="AN5141">
        <v>570.77625570776252</v>
      </c>
      <c r="AO5141">
        <f t="shared" si="80"/>
        <v>26826.48401826484</v>
      </c>
      <c r="AP5141">
        <v>684.93150684931504</v>
      </c>
      <c r="AQ5141">
        <v>0.108519</v>
      </c>
      <c r="AR5141">
        <v>0.10379099999999999</v>
      </c>
      <c r="AS5141">
        <v>9.9212900000000007E-2</v>
      </c>
      <c r="AT5141">
        <v>0.103696</v>
      </c>
      <c r="AU5141">
        <v>0.106194</v>
      </c>
      <c r="AW5141">
        <v>0.10851900000000002</v>
      </c>
      <c r="AX5141">
        <v>0.10379100000000001</v>
      </c>
      <c r="AY5141">
        <v>9.9212900000000007E-2</v>
      </c>
      <c r="AZ5141">
        <v>0.103696</v>
      </c>
      <c r="BA5141">
        <v>0.106194</v>
      </c>
      <c r="BC5141" s="52">
        <v>100000</v>
      </c>
      <c r="BD5141" s="52">
        <v>100000</v>
      </c>
      <c r="BE5141">
        <v>0</v>
      </c>
      <c r="BF5141">
        <v>0</v>
      </c>
      <c r="BG5141">
        <v>0</v>
      </c>
    </row>
    <row r="5142" spans="1:59">
      <c r="A5142">
        <v>5141</v>
      </c>
      <c r="E5142">
        <v>9795.2054794520554</v>
      </c>
      <c r="K5142">
        <v>2383.3457202399345</v>
      </c>
      <c r="L5142">
        <v>2423.3557202399343</v>
      </c>
      <c r="M5142">
        <v>2463.3657202399345</v>
      </c>
      <c r="N5142">
        <v>2503.3757202399347</v>
      </c>
      <c r="O5142">
        <v>2543.3857202399349</v>
      </c>
      <c r="Q5142">
        <v>10887.708387877759</v>
      </c>
      <c r="R5142">
        <v>10593.559901900289</v>
      </c>
      <c r="S5142">
        <v>10299.411415922819</v>
      </c>
      <c r="T5142">
        <v>10005.262929945349</v>
      </c>
      <c r="U5142">
        <v>9711.1144439678792</v>
      </c>
      <c r="W5142">
        <v>0</v>
      </c>
      <c r="AB5142">
        <v>1</v>
      </c>
      <c r="AC5142">
        <v>1</v>
      </c>
      <c r="AD5142">
        <v>1</v>
      </c>
      <c r="AE5142">
        <v>1</v>
      </c>
      <c r="AF5142">
        <v>1</v>
      </c>
      <c r="AL5142">
        <v>3.9349859</v>
      </c>
      <c r="AM5142" s="5">
        <v>5.2633275985717773</v>
      </c>
      <c r="AN5142">
        <v>570.77625570776252</v>
      </c>
      <c r="AO5142">
        <f t="shared" si="80"/>
        <v>26826.48401826484</v>
      </c>
      <c r="AP5142">
        <v>684.93150684931504</v>
      </c>
      <c r="AQ5142">
        <v>0.109551</v>
      </c>
      <c r="AR5142">
        <v>0.10456799999999999</v>
      </c>
      <c r="AS5142">
        <v>9.9699399999999994E-2</v>
      </c>
      <c r="AT5142">
        <v>0.104697</v>
      </c>
      <c r="AU5142">
        <v>0.10738299999999999</v>
      </c>
      <c r="AW5142">
        <v>0.109551</v>
      </c>
      <c r="AX5142">
        <v>0.10456799999999998</v>
      </c>
      <c r="AY5142">
        <v>9.969939999999998E-2</v>
      </c>
      <c r="AZ5142">
        <v>0.104697</v>
      </c>
      <c r="BA5142">
        <v>0.10738299999999999</v>
      </c>
      <c r="BC5142" s="52">
        <v>100000</v>
      </c>
      <c r="BD5142" s="52">
        <v>100000</v>
      </c>
      <c r="BE5142">
        <v>0</v>
      </c>
      <c r="BF5142">
        <v>0</v>
      </c>
      <c r="BG5142">
        <v>0</v>
      </c>
    </row>
    <row r="5143" spans="1:59">
      <c r="A5143">
        <v>5142</v>
      </c>
      <c r="E5143">
        <v>9795.2054794520554</v>
      </c>
      <c r="K5143">
        <v>3201.3335106432696</v>
      </c>
      <c r="L5143">
        <v>3243.5435106432697</v>
      </c>
      <c r="M5143">
        <v>3285.7535106432697</v>
      </c>
      <c r="N5143">
        <v>3327.9635106432697</v>
      </c>
      <c r="O5143">
        <v>3370.1735106432698</v>
      </c>
      <c r="Q5143">
        <v>12846.080419153221</v>
      </c>
      <c r="R5143">
        <v>12499.023446687233</v>
      </c>
      <c r="S5143">
        <v>12151.966474221246</v>
      </c>
      <c r="T5143">
        <v>11804.909501755259</v>
      </c>
      <c r="U5143">
        <v>11457.852529289272</v>
      </c>
      <c r="W5143">
        <v>6.0199999999999993E-3</v>
      </c>
      <c r="AB5143">
        <v>1</v>
      </c>
      <c r="AC5143">
        <v>1</v>
      </c>
      <c r="AD5143">
        <v>1</v>
      </c>
      <c r="AE5143">
        <v>1</v>
      </c>
      <c r="AF5143">
        <v>1</v>
      </c>
      <c r="AL5143">
        <v>3.5228535999999999</v>
      </c>
      <c r="AM5143" s="5">
        <v>6.3559865951538086</v>
      </c>
      <c r="AN5143">
        <v>570.77625570776252</v>
      </c>
      <c r="AO5143">
        <f t="shared" si="80"/>
        <v>26826.48401826484</v>
      </c>
      <c r="AP5143">
        <v>684.93150684931504</v>
      </c>
      <c r="AQ5143">
        <v>0.109762</v>
      </c>
      <c r="AR5143">
        <v>0.10848000000000001</v>
      </c>
      <c r="AS5143">
        <v>0.10144299999999999</v>
      </c>
      <c r="AT5143">
        <v>0.105711</v>
      </c>
      <c r="AU5143">
        <v>0.10703</v>
      </c>
      <c r="AW5143">
        <v>0.10976200000000001</v>
      </c>
      <c r="AX5143">
        <v>0.10848000000000001</v>
      </c>
      <c r="AY5143">
        <v>0.10144299999999999</v>
      </c>
      <c r="AZ5143">
        <v>0.10571099999999999</v>
      </c>
      <c r="BA5143">
        <v>0.10703</v>
      </c>
      <c r="BC5143" s="52">
        <v>100000</v>
      </c>
      <c r="BD5143" s="52">
        <v>100000</v>
      </c>
      <c r="BE5143">
        <v>0</v>
      </c>
      <c r="BF5143">
        <v>0</v>
      </c>
      <c r="BG5143">
        <v>0</v>
      </c>
    </row>
    <row r="5144" spans="1:59">
      <c r="A5144">
        <v>5143</v>
      </c>
      <c r="E5144">
        <v>9795.2054794520554</v>
      </c>
      <c r="K5144">
        <v>3743.4711019447614</v>
      </c>
      <c r="L5144">
        <v>3784.9936019447614</v>
      </c>
      <c r="M5144">
        <v>3826.5161019447614</v>
      </c>
      <c r="N5144">
        <v>3868.0386019447615</v>
      </c>
      <c r="O5144">
        <v>3909.5611019447615</v>
      </c>
      <c r="Q5144">
        <v>13093.47402226791</v>
      </c>
      <c r="R5144">
        <v>12739.733324433302</v>
      </c>
      <c r="S5144">
        <v>12385.992626598694</v>
      </c>
      <c r="T5144">
        <v>12032.251928764086</v>
      </c>
      <c r="U5144">
        <v>11678.511230929478</v>
      </c>
      <c r="W5144">
        <v>6.3670000000000004E-2</v>
      </c>
      <c r="AB5144">
        <v>1</v>
      </c>
      <c r="AC5144">
        <v>1</v>
      </c>
      <c r="AD5144">
        <v>1</v>
      </c>
      <c r="AE5144">
        <v>1</v>
      </c>
      <c r="AF5144">
        <v>1</v>
      </c>
      <c r="AL5144">
        <v>2.2764988000000002</v>
      </c>
      <c r="AM5144" s="5">
        <v>6.1013059616088867</v>
      </c>
      <c r="AN5144">
        <v>570.77625570776252</v>
      </c>
      <c r="AO5144">
        <f t="shared" si="80"/>
        <v>26826.48401826484</v>
      </c>
      <c r="AP5144">
        <v>684.93150684931504</v>
      </c>
      <c r="AQ5144">
        <v>0.110029</v>
      </c>
      <c r="AR5144">
        <v>0.107641</v>
      </c>
      <c r="AS5144">
        <v>0.10021899999999999</v>
      </c>
      <c r="AT5144">
        <v>0.103036</v>
      </c>
      <c r="AU5144">
        <v>0.105362</v>
      </c>
      <c r="AW5144">
        <v>0.110029</v>
      </c>
      <c r="AX5144">
        <v>0.107641</v>
      </c>
      <c r="AY5144">
        <v>0.10021899999999999</v>
      </c>
      <c r="AZ5144">
        <v>0.103036</v>
      </c>
      <c r="BA5144">
        <v>0.105362</v>
      </c>
      <c r="BC5144" s="52">
        <v>100000</v>
      </c>
      <c r="BD5144" s="52">
        <v>100000</v>
      </c>
      <c r="BE5144">
        <v>0</v>
      </c>
      <c r="BF5144">
        <v>0</v>
      </c>
      <c r="BG5144">
        <v>0</v>
      </c>
    </row>
    <row r="5145" spans="1:59">
      <c r="A5145">
        <v>5144</v>
      </c>
      <c r="E5145">
        <v>9795.2054794520554</v>
      </c>
      <c r="K5145">
        <v>3535.2961516892365</v>
      </c>
      <c r="L5145">
        <v>3587.2686516892363</v>
      </c>
      <c r="M5145">
        <v>3639.2411516892362</v>
      </c>
      <c r="N5145">
        <v>3691.213651689236</v>
      </c>
      <c r="O5145">
        <v>3743.1861516892359</v>
      </c>
      <c r="Q5145">
        <v>10812.246780321761</v>
      </c>
      <c r="R5145">
        <v>10520.137008193764</v>
      </c>
      <c r="S5145">
        <v>10228.027236065767</v>
      </c>
      <c r="T5145">
        <v>9935.9174639377707</v>
      </c>
      <c r="U5145">
        <v>9643.807691809774</v>
      </c>
      <c r="W5145">
        <v>0.12179999999999999</v>
      </c>
      <c r="AB5145">
        <v>1</v>
      </c>
      <c r="AC5145">
        <v>1</v>
      </c>
      <c r="AD5145">
        <v>1</v>
      </c>
      <c r="AE5145">
        <v>1</v>
      </c>
      <c r="AF5145">
        <v>1</v>
      </c>
      <c r="AL5145">
        <v>2.9835973</v>
      </c>
      <c r="AM5145" s="5">
        <v>6.4134078025817871</v>
      </c>
      <c r="AN5145">
        <v>570.77625570776252</v>
      </c>
      <c r="AO5145">
        <f t="shared" si="80"/>
        <v>26826.48401826484</v>
      </c>
      <c r="AP5145">
        <v>684.93150684931504</v>
      </c>
      <c r="AQ5145">
        <v>0.10920199999999999</v>
      </c>
      <c r="AR5145">
        <v>0.104948</v>
      </c>
      <c r="AS5145">
        <v>9.9162199999999992E-2</v>
      </c>
      <c r="AT5145">
        <v>9.9676799999999996E-2</v>
      </c>
      <c r="AU5145">
        <v>0.104306</v>
      </c>
      <c r="AW5145">
        <v>0.10920200000000001</v>
      </c>
      <c r="AX5145">
        <v>0.104948</v>
      </c>
      <c r="AY5145">
        <v>9.9162199999999992E-2</v>
      </c>
      <c r="AZ5145">
        <v>9.9676799999999996E-2</v>
      </c>
      <c r="BA5145">
        <v>0.104306</v>
      </c>
      <c r="BC5145" s="52">
        <v>100000</v>
      </c>
      <c r="BD5145" s="52">
        <v>100000</v>
      </c>
      <c r="BE5145">
        <v>0</v>
      </c>
      <c r="BF5145">
        <v>0</v>
      </c>
      <c r="BG5145">
        <v>0</v>
      </c>
    </row>
    <row r="5146" spans="1:59">
      <c r="A5146">
        <v>5145</v>
      </c>
      <c r="E5146">
        <v>9795.2054794520554</v>
      </c>
      <c r="K5146">
        <v>3494.8381224876325</v>
      </c>
      <c r="L5146">
        <v>3569.5806224876324</v>
      </c>
      <c r="M5146">
        <v>3644.3231224876322</v>
      </c>
      <c r="N5146">
        <v>3719.065622487632</v>
      </c>
      <c r="O5146">
        <v>3793.8081224876319</v>
      </c>
      <c r="Q5146">
        <v>10602.46298881238</v>
      </c>
      <c r="R5146">
        <v>10316.020854248192</v>
      </c>
      <c r="S5146">
        <v>10029.578719684007</v>
      </c>
      <c r="T5146">
        <v>9743.1365851198207</v>
      </c>
      <c r="U5146">
        <v>9456.6944505556348</v>
      </c>
      <c r="W5146">
        <v>0.33544999999999997</v>
      </c>
      <c r="AB5146">
        <v>1</v>
      </c>
      <c r="AC5146">
        <v>1</v>
      </c>
      <c r="AD5146">
        <v>1</v>
      </c>
      <c r="AE5146">
        <v>1</v>
      </c>
      <c r="AF5146">
        <v>1</v>
      </c>
      <c r="AL5146">
        <v>3.9751205000000001</v>
      </c>
      <c r="AM5146" s="5">
        <v>5.8868117332458496</v>
      </c>
      <c r="AN5146">
        <v>570.77625570776252</v>
      </c>
      <c r="AO5146">
        <f t="shared" si="80"/>
        <v>26826.48401826484</v>
      </c>
      <c r="AP5146">
        <v>684.93150684931504</v>
      </c>
      <c r="AQ5146">
        <v>0.107464</v>
      </c>
      <c r="AR5146">
        <v>9.7967899999999997E-2</v>
      </c>
      <c r="AS5146">
        <v>9.0955499999999995E-2</v>
      </c>
      <c r="AT5146">
        <v>4.4498099999999999E-2</v>
      </c>
      <c r="AU5146">
        <v>4.3401499999999996E-2</v>
      </c>
      <c r="AW5146">
        <v>0.10746399999999999</v>
      </c>
      <c r="AX5146">
        <v>9.7967899999999983E-2</v>
      </c>
      <c r="AY5146">
        <v>9.0955500000000009E-2</v>
      </c>
      <c r="AZ5146">
        <v>4.4498099999999999E-2</v>
      </c>
      <c r="BA5146">
        <v>4.3401499999999996E-2</v>
      </c>
      <c r="BC5146" s="52">
        <v>100000</v>
      </c>
      <c r="BD5146" s="52">
        <v>100000</v>
      </c>
      <c r="BE5146">
        <v>0</v>
      </c>
      <c r="BF5146">
        <v>0</v>
      </c>
      <c r="BG5146">
        <v>0</v>
      </c>
    </row>
    <row r="5147" spans="1:59">
      <c r="A5147">
        <v>5146</v>
      </c>
      <c r="E5147">
        <v>9795.2054794520554</v>
      </c>
      <c r="K5147">
        <v>3733.9082950425636</v>
      </c>
      <c r="L5147">
        <v>3840.4382950425634</v>
      </c>
      <c r="M5147">
        <v>3946.9682950425631</v>
      </c>
      <c r="N5147">
        <v>4053.4982950425629</v>
      </c>
      <c r="O5147">
        <v>4160.0282950425626</v>
      </c>
      <c r="Q5147">
        <v>9639.7470146198611</v>
      </c>
      <c r="R5147">
        <v>9379.3141593153323</v>
      </c>
      <c r="S5147">
        <v>9118.8813040108034</v>
      </c>
      <c r="T5147">
        <v>8858.4484487062746</v>
      </c>
      <c r="U5147">
        <v>8598.0155934017457</v>
      </c>
      <c r="W5147">
        <v>0.52716999999999992</v>
      </c>
      <c r="AB5147">
        <v>1</v>
      </c>
      <c r="AC5147">
        <v>1</v>
      </c>
      <c r="AD5147">
        <v>1</v>
      </c>
      <c r="AE5147">
        <v>1</v>
      </c>
      <c r="AF5147">
        <v>1</v>
      </c>
      <c r="AL5147">
        <v>4.9736909999999996</v>
      </c>
      <c r="AM5147" s="5">
        <v>5.6309094429016113</v>
      </c>
      <c r="AN5147">
        <v>570.77625570776252</v>
      </c>
      <c r="AO5147">
        <f t="shared" si="80"/>
        <v>26826.48401826484</v>
      </c>
      <c r="AP5147">
        <v>684.93150684931504</v>
      </c>
      <c r="AQ5147">
        <v>9.9412400000000012E-2</v>
      </c>
      <c r="AR5147">
        <v>8.6225800000000005E-2</v>
      </c>
      <c r="AS5147">
        <v>4.3290799999999997E-2</v>
      </c>
      <c r="AT5147">
        <v>4.0093400000000001E-2</v>
      </c>
      <c r="AU5147">
        <v>4.2126499999999997E-2</v>
      </c>
      <c r="AW5147">
        <v>9.9412399999999998E-2</v>
      </c>
      <c r="AX5147">
        <v>8.6225800000000005E-2</v>
      </c>
      <c r="AY5147">
        <v>4.3290800000000004E-2</v>
      </c>
      <c r="AZ5147">
        <v>4.0093400000000001E-2</v>
      </c>
      <c r="BA5147">
        <v>4.2126499999999997E-2</v>
      </c>
      <c r="BC5147" s="52">
        <v>100000</v>
      </c>
      <c r="BD5147" s="52">
        <v>100000</v>
      </c>
      <c r="BE5147">
        <v>0</v>
      </c>
      <c r="BF5147">
        <v>0</v>
      </c>
      <c r="BG5147">
        <v>0</v>
      </c>
    </row>
    <row r="5148" spans="1:59">
      <c r="A5148">
        <v>5147</v>
      </c>
      <c r="E5148">
        <v>9795.2054794520554</v>
      </c>
      <c r="K5148">
        <v>4200.2790316574146</v>
      </c>
      <c r="L5148">
        <v>4363.0715316574151</v>
      </c>
      <c r="M5148">
        <v>4525.8640316574147</v>
      </c>
      <c r="N5148">
        <v>4688.6565316574142</v>
      </c>
      <c r="O5148">
        <v>4851.4490316574138</v>
      </c>
      <c r="Q5148">
        <v>8869.5278379049159</v>
      </c>
      <c r="R5148">
        <v>8629.9036594800673</v>
      </c>
      <c r="S5148">
        <v>8390.2794810552186</v>
      </c>
      <c r="T5148">
        <v>8150.65530263037</v>
      </c>
      <c r="U5148">
        <v>7911.0311242055213</v>
      </c>
      <c r="W5148">
        <v>0.6839400000000001</v>
      </c>
      <c r="AB5148">
        <v>1</v>
      </c>
      <c r="AC5148">
        <v>1</v>
      </c>
      <c r="AD5148">
        <v>1</v>
      </c>
      <c r="AE5148">
        <v>1</v>
      </c>
      <c r="AF5148">
        <v>1</v>
      </c>
      <c r="AL5148">
        <v>5.0648436999999999</v>
      </c>
      <c r="AM5148" s="5">
        <v>5.5227646827697754</v>
      </c>
      <c r="AN5148">
        <v>570.77625570776252</v>
      </c>
      <c r="AO5148">
        <f t="shared" si="80"/>
        <v>26826.48401826484</v>
      </c>
      <c r="AP5148">
        <v>684.93150684931504</v>
      </c>
      <c r="AQ5148">
        <v>9.7824599999999998E-2</v>
      </c>
      <c r="AR5148">
        <v>8.0487700000000009E-2</v>
      </c>
      <c r="AS5148">
        <v>4.3033799999999997E-2</v>
      </c>
      <c r="AT5148">
        <v>4.0138399999999998E-2</v>
      </c>
      <c r="AU5148">
        <v>4.1979200000000001E-2</v>
      </c>
      <c r="AW5148">
        <v>9.7824599999999998E-2</v>
      </c>
      <c r="AX5148">
        <v>8.0487700000000009E-2</v>
      </c>
      <c r="AY5148">
        <v>4.3033799999999997E-2</v>
      </c>
      <c r="AZ5148">
        <v>4.0138400000000005E-2</v>
      </c>
      <c r="BA5148">
        <v>4.1979200000000008E-2</v>
      </c>
      <c r="BC5148" s="52">
        <v>100000</v>
      </c>
      <c r="BD5148" s="52">
        <v>100000</v>
      </c>
      <c r="BE5148">
        <v>0</v>
      </c>
      <c r="BF5148">
        <v>0</v>
      </c>
      <c r="BG5148">
        <v>0</v>
      </c>
    </row>
    <row r="5149" spans="1:59">
      <c r="A5149">
        <v>5148</v>
      </c>
      <c r="E5149">
        <v>9795.2054794520554</v>
      </c>
      <c r="K5149">
        <v>4336.3651298809928</v>
      </c>
      <c r="L5149">
        <v>4536.420129880993</v>
      </c>
      <c r="M5149">
        <v>4736.4751298809933</v>
      </c>
      <c r="N5149">
        <v>4936.5301298809936</v>
      </c>
      <c r="O5149">
        <v>5136.5851298809939</v>
      </c>
      <c r="Q5149">
        <v>8382.9101575414243</v>
      </c>
      <c r="R5149">
        <v>8156.4327178615204</v>
      </c>
      <c r="S5149">
        <v>7929.9552781816164</v>
      </c>
      <c r="T5149">
        <v>7703.4778385017125</v>
      </c>
      <c r="U5149">
        <v>7477.0003988218086</v>
      </c>
      <c r="W5149">
        <v>0.54544000000000004</v>
      </c>
      <c r="AB5149">
        <v>1</v>
      </c>
      <c r="AC5149">
        <v>1</v>
      </c>
      <c r="AD5149">
        <v>1</v>
      </c>
      <c r="AE5149">
        <v>1</v>
      </c>
      <c r="AF5149">
        <v>1</v>
      </c>
      <c r="AL5149">
        <v>5.3774575999999996</v>
      </c>
      <c r="AM5149" s="5">
        <v>6.1919083595275879</v>
      </c>
      <c r="AN5149">
        <v>570.77625570776252</v>
      </c>
      <c r="AO5149">
        <f t="shared" si="80"/>
        <v>26826.48401826484</v>
      </c>
      <c r="AP5149">
        <v>684.93150684931504</v>
      </c>
      <c r="AQ5149">
        <v>9.7674200000000003E-2</v>
      </c>
      <c r="AR5149">
        <v>8.0352500000000007E-2</v>
      </c>
      <c r="AS5149">
        <v>4.2944999999999997E-2</v>
      </c>
      <c r="AT5149">
        <v>4.0089399999999997E-2</v>
      </c>
      <c r="AU5149">
        <v>4.18387E-2</v>
      </c>
      <c r="AW5149">
        <v>9.7674200000000003E-2</v>
      </c>
      <c r="AX5149">
        <v>8.0352500000000007E-2</v>
      </c>
      <c r="AY5149">
        <v>4.2944999999999997E-2</v>
      </c>
      <c r="AZ5149">
        <v>4.0089399999999997E-2</v>
      </c>
      <c r="BA5149">
        <v>4.1838699999999993E-2</v>
      </c>
      <c r="BC5149" s="52">
        <v>100000</v>
      </c>
      <c r="BD5149" s="52">
        <v>100000</v>
      </c>
      <c r="BE5149">
        <v>0</v>
      </c>
      <c r="BF5149">
        <v>0</v>
      </c>
      <c r="BG5149">
        <v>0</v>
      </c>
    </row>
    <row r="5150" spans="1:59">
      <c r="A5150">
        <v>5149</v>
      </c>
      <c r="E5150">
        <v>9795.2054794520554</v>
      </c>
      <c r="K5150">
        <v>4213.5198412143036</v>
      </c>
      <c r="L5150">
        <v>4471.3498412143035</v>
      </c>
      <c r="M5150">
        <v>4729.1798412143035</v>
      </c>
      <c r="N5150">
        <v>4987.0098412143034</v>
      </c>
      <c r="O5150">
        <v>5244.8398412143033</v>
      </c>
      <c r="Q5150">
        <v>7656.8464106652509</v>
      </c>
      <c r="R5150">
        <v>7449.9847195862931</v>
      </c>
      <c r="S5150">
        <v>7243.1230285073352</v>
      </c>
      <c r="T5150">
        <v>7036.2613374283774</v>
      </c>
      <c r="U5150">
        <v>6829.3996463494195</v>
      </c>
      <c r="W5150">
        <v>0.69657000000000002</v>
      </c>
      <c r="AB5150">
        <v>1</v>
      </c>
      <c r="AC5150">
        <v>1</v>
      </c>
      <c r="AD5150">
        <v>1</v>
      </c>
      <c r="AE5150">
        <v>1</v>
      </c>
      <c r="AF5150">
        <v>1</v>
      </c>
      <c r="AL5150">
        <v>3.9854807999999999</v>
      </c>
      <c r="AM5150" s="5">
        <v>6.696169376373291</v>
      </c>
      <c r="AN5150">
        <v>570.77625570776252</v>
      </c>
      <c r="AO5150">
        <f t="shared" si="80"/>
        <v>26826.48401826484</v>
      </c>
      <c r="AP5150">
        <v>684.93150684931504</v>
      </c>
      <c r="AQ5150">
        <v>9.7707199999999994E-2</v>
      </c>
      <c r="AR5150">
        <v>8.0397099999999999E-2</v>
      </c>
      <c r="AS5150">
        <v>4.2969900000000005E-2</v>
      </c>
      <c r="AT5150">
        <v>3.9957700000000006E-2</v>
      </c>
      <c r="AU5150">
        <v>4.1866100000000003E-2</v>
      </c>
      <c r="AW5150">
        <v>9.770719999999998E-2</v>
      </c>
      <c r="AX5150">
        <v>8.0397099999999985E-2</v>
      </c>
      <c r="AY5150">
        <v>4.2969900000000005E-2</v>
      </c>
      <c r="AZ5150">
        <v>3.9957699999999999E-2</v>
      </c>
      <c r="BA5150">
        <v>4.1866100000000003E-2</v>
      </c>
      <c r="BC5150" s="52">
        <v>100000</v>
      </c>
      <c r="BD5150" s="52">
        <v>100000</v>
      </c>
      <c r="BE5150">
        <v>0</v>
      </c>
      <c r="BF5150">
        <v>0</v>
      </c>
      <c r="BG5150">
        <v>0</v>
      </c>
    </row>
    <row r="5151" spans="1:59">
      <c r="A5151">
        <v>5150</v>
      </c>
      <c r="E5151">
        <v>9795.2054794520554</v>
      </c>
      <c r="K5151">
        <v>4068.606536619468</v>
      </c>
      <c r="L5151">
        <v>4374.2565366194685</v>
      </c>
      <c r="M5151">
        <v>4679.9065366194682</v>
      </c>
      <c r="N5151">
        <v>4985.5565366194678</v>
      </c>
      <c r="O5151">
        <v>5291.2065366194674</v>
      </c>
      <c r="Q5151">
        <v>7460.1438580820404</v>
      </c>
      <c r="R5151">
        <v>7258.5963944991354</v>
      </c>
      <c r="S5151">
        <v>7057.0489309162303</v>
      </c>
      <c r="T5151">
        <v>6855.5014673333253</v>
      </c>
      <c r="U5151">
        <v>6653.9540037504203</v>
      </c>
      <c r="W5151">
        <v>0.62230999999999992</v>
      </c>
      <c r="AB5151">
        <v>1</v>
      </c>
      <c r="AC5151">
        <v>1</v>
      </c>
      <c r="AD5151">
        <v>1</v>
      </c>
      <c r="AE5151">
        <v>1</v>
      </c>
      <c r="AF5151">
        <v>1</v>
      </c>
      <c r="AL5151">
        <v>4.8214259999999998</v>
      </c>
      <c r="AM5151" s="5">
        <v>6.8949265480041504</v>
      </c>
      <c r="AN5151">
        <v>570.77625570776252</v>
      </c>
      <c r="AO5151">
        <f t="shared" si="80"/>
        <v>26826.48401826484</v>
      </c>
      <c r="AP5151">
        <v>684.93150684931504</v>
      </c>
      <c r="AQ5151">
        <v>9.7736900000000002E-2</v>
      </c>
      <c r="AR5151">
        <v>8.03894E-2</v>
      </c>
      <c r="AS5151">
        <v>4.2959799999999999E-2</v>
      </c>
      <c r="AT5151">
        <v>3.9901499999999999E-2</v>
      </c>
      <c r="AU5151">
        <v>4.18573E-2</v>
      </c>
      <c r="AW5151">
        <v>9.7736900000000002E-2</v>
      </c>
      <c r="AX5151">
        <v>8.0389399999999986E-2</v>
      </c>
      <c r="AY5151">
        <v>4.2959800000000006E-2</v>
      </c>
      <c r="AZ5151">
        <v>3.9901499999999993E-2</v>
      </c>
      <c r="BA5151">
        <v>4.18573E-2</v>
      </c>
      <c r="BC5151" s="52">
        <v>100000</v>
      </c>
      <c r="BD5151" s="52">
        <v>100000</v>
      </c>
      <c r="BE5151">
        <v>0</v>
      </c>
      <c r="BF5151">
        <v>0</v>
      </c>
      <c r="BG5151">
        <v>0</v>
      </c>
    </row>
    <row r="5152" spans="1:59">
      <c r="A5152">
        <v>5151</v>
      </c>
      <c r="E5152">
        <v>9795.2054794520554</v>
      </c>
      <c r="K5152">
        <v>3775.837525306044</v>
      </c>
      <c r="L5152">
        <v>4197.670858639377</v>
      </c>
      <c r="M5152">
        <v>4619.50419197271</v>
      </c>
      <c r="N5152">
        <v>5041.3375253060431</v>
      </c>
      <c r="O5152">
        <v>5463.1708586393761</v>
      </c>
      <c r="Q5152">
        <v>7030.2988728742184</v>
      </c>
      <c r="R5152">
        <v>6840.3643444093032</v>
      </c>
      <c r="S5152">
        <v>6650.4298159443879</v>
      </c>
      <c r="T5152">
        <v>6460.4952874794726</v>
      </c>
      <c r="U5152">
        <v>6270.5607590145573</v>
      </c>
      <c r="W5152">
        <v>0.45588000000000001</v>
      </c>
      <c r="AB5152">
        <v>1</v>
      </c>
      <c r="AC5152">
        <v>1</v>
      </c>
      <c r="AD5152">
        <v>1</v>
      </c>
      <c r="AE5152">
        <v>1</v>
      </c>
      <c r="AF5152">
        <v>1</v>
      </c>
      <c r="AL5152">
        <v>4.8636530000000002</v>
      </c>
      <c r="AM5152" s="5">
        <v>6.9210615158081046</v>
      </c>
      <c r="AN5152">
        <v>570.77625570776252</v>
      </c>
      <c r="AO5152">
        <f t="shared" si="80"/>
        <v>26826.48401826484</v>
      </c>
      <c r="AP5152">
        <v>684.93150684931504</v>
      </c>
      <c r="AQ5152">
        <v>9.7864300000000001E-2</v>
      </c>
      <c r="AR5152">
        <v>8.0622899999999997E-2</v>
      </c>
      <c r="AS5152">
        <v>4.3112400000000002E-2</v>
      </c>
      <c r="AT5152">
        <v>4.0001700000000001E-2</v>
      </c>
      <c r="AU5152">
        <v>4.1946900000000002E-2</v>
      </c>
      <c r="AW5152">
        <v>9.7864300000000001E-2</v>
      </c>
      <c r="AX5152">
        <v>8.0622899999999983E-2</v>
      </c>
      <c r="AY5152">
        <v>4.3112400000000009E-2</v>
      </c>
      <c r="AZ5152">
        <v>4.0001700000000001E-2</v>
      </c>
      <c r="BA5152">
        <v>4.1946899999999995E-2</v>
      </c>
      <c r="BC5152" s="52">
        <v>100000</v>
      </c>
      <c r="BD5152" s="52">
        <v>100000</v>
      </c>
      <c r="BE5152">
        <v>0</v>
      </c>
      <c r="BF5152">
        <v>0</v>
      </c>
      <c r="BG5152">
        <v>0</v>
      </c>
    </row>
    <row r="5153" spans="1:59">
      <c r="A5153">
        <v>5152</v>
      </c>
      <c r="E5153">
        <v>9795.2054794520554</v>
      </c>
      <c r="K5153">
        <v>3780.2511284916741</v>
      </c>
      <c r="L5153">
        <v>4392.7894618250075</v>
      </c>
      <c r="M5153">
        <v>5005.3277951583405</v>
      </c>
      <c r="N5153">
        <v>5617.8661284916734</v>
      </c>
      <c r="O5153">
        <v>6230.4044618250064</v>
      </c>
      <c r="Q5153">
        <v>7478.1368100684849</v>
      </c>
      <c r="R5153">
        <v>7276.103238342359</v>
      </c>
      <c r="S5153">
        <v>7074.069666616233</v>
      </c>
      <c r="T5153">
        <v>6872.0360948901071</v>
      </c>
      <c r="U5153">
        <v>6670.0025231639811</v>
      </c>
      <c r="W5153">
        <v>0.40777999999999998</v>
      </c>
      <c r="AB5153">
        <v>1</v>
      </c>
      <c r="AC5153">
        <v>1</v>
      </c>
      <c r="AD5153">
        <v>1</v>
      </c>
      <c r="AE5153">
        <v>1</v>
      </c>
      <c r="AF5153">
        <v>1</v>
      </c>
      <c r="AL5153">
        <v>5.2959500000000004</v>
      </c>
      <c r="AM5153" s="5">
        <v>7.0151042938232422</v>
      </c>
      <c r="AN5153">
        <v>570.77625570776252</v>
      </c>
      <c r="AO5153">
        <f t="shared" si="80"/>
        <v>26826.48401826484</v>
      </c>
      <c r="AP5153">
        <v>684.93150684931504</v>
      </c>
      <c r="AQ5153">
        <v>9.9588399999999994E-2</v>
      </c>
      <c r="AR5153">
        <v>8.0766199999999996E-2</v>
      </c>
      <c r="AS5153">
        <v>4.3226000000000001E-2</v>
      </c>
      <c r="AT5153">
        <v>4.0092200000000001E-2</v>
      </c>
      <c r="AU5153">
        <v>4.1992300000000003E-2</v>
      </c>
      <c r="AW5153">
        <v>9.9588400000000007E-2</v>
      </c>
      <c r="AX5153">
        <v>8.0766199999999996E-2</v>
      </c>
      <c r="AY5153">
        <v>4.3226000000000001E-2</v>
      </c>
      <c r="AZ5153">
        <v>4.0092200000000008E-2</v>
      </c>
      <c r="BA5153">
        <v>4.1992299999999996E-2</v>
      </c>
      <c r="BC5153" s="52">
        <v>100000</v>
      </c>
      <c r="BD5153" s="52">
        <v>100000</v>
      </c>
      <c r="BE5153">
        <v>0</v>
      </c>
      <c r="BF5153">
        <v>0</v>
      </c>
      <c r="BG5153">
        <v>0</v>
      </c>
    </row>
    <row r="5154" spans="1:59">
      <c r="A5154">
        <v>5153</v>
      </c>
      <c r="E5154">
        <v>9795.2054794520554</v>
      </c>
      <c r="K5154">
        <v>4128.9257801564054</v>
      </c>
      <c r="L5154">
        <v>4925.7074468230721</v>
      </c>
      <c r="M5154">
        <v>5722.4891134897389</v>
      </c>
      <c r="N5154">
        <v>6519.2707801564056</v>
      </c>
      <c r="O5154">
        <v>7316.0524468230724</v>
      </c>
      <c r="Q5154">
        <v>7897.7043930872314</v>
      </c>
      <c r="R5154">
        <v>7684.3355462334885</v>
      </c>
      <c r="S5154">
        <v>7470.9666993797455</v>
      </c>
      <c r="T5154">
        <v>7257.5978525260025</v>
      </c>
      <c r="U5154">
        <v>7044.2290056722595</v>
      </c>
      <c r="W5154">
        <v>0.29141</v>
      </c>
      <c r="AB5154">
        <v>1</v>
      </c>
      <c r="AC5154">
        <v>1</v>
      </c>
      <c r="AD5154">
        <v>1</v>
      </c>
      <c r="AE5154">
        <v>1</v>
      </c>
      <c r="AF5154">
        <v>1</v>
      </c>
      <c r="AL5154">
        <v>5.4067197</v>
      </c>
      <c r="AM5154" s="5">
        <v>6.8167476654052734</v>
      </c>
      <c r="AN5154">
        <v>570.77625570776252</v>
      </c>
      <c r="AO5154">
        <f t="shared" si="80"/>
        <v>26826.48401826484</v>
      </c>
      <c r="AP5154">
        <v>684.93150684931504</v>
      </c>
      <c r="AQ5154">
        <v>0.10732299999999999</v>
      </c>
      <c r="AR5154">
        <v>9.7415399999999999E-2</v>
      </c>
      <c r="AS5154">
        <v>7.3918200000000003E-2</v>
      </c>
      <c r="AT5154">
        <v>4.3813600000000001E-2</v>
      </c>
      <c r="AU5154">
        <v>4.45727E-2</v>
      </c>
      <c r="AW5154">
        <v>0.10732299999999999</v>
      </c>
      <c r="AX5154">
        <v>9.7415399999999999E-2</v>
      </c>
      <c r="AY5154">
        <v>7.3918200000000003E-2</v>
      </c>
      <c r="AZ5154">
        <v>4.3813599999999994E-2</v>
      </c>
      <c r="BA5154">
        <v>4.4572700000000007E-2</v>
      </c>
      <c r="BC5154" s="52">
        <v>100000</v>
      </c>
      <c r="BD5154" s="52">
        <v>100000</v>
      </c>
      <c r="BE5154">
        <v>0</v>
      </c>
      <c r="BF5154">
        <v>0</v>
      </c>
      <c r="BG5154">
        <v>0</v>
      </c>
    </row>
    <row r="5155" spans="1:59">
      <c r="A5155">
        <v>5154</v>
      </c>
      <c r="E5155">
        <v>9795.2054794520554</v>
      </c>
      <c r="K5155">
        <v>4697.5449905716741</v>
      </c>
      <c r="L5155">
        <v>5528.0116572383413</v>
      </c>
      <c r="M5155">
        <v>6358.4783239050084</v>
      </c>
      <c r="N5155">
        <v>7188.9449905716756</v>
      </c>
      <c r="O5155">
        <v>8019.4116572383427</v>
      </c>
      <c r="Q5155">
        <v>8251.8557839344139</v>
      </c>
      <c r="R5155">
        <v>8028.918983171925</v>
      </c>
      <c r="S5155">
        <v>7805.9821824094361</v>
      </c>
      <c r="T5155">
        <v>7583.0453816469471</v>
      </c>
      <c r="U5155">
        <v>7360.1085808844582</v>
      </c>
      <c r="W5155">
        <v>9.7979999999999998E-2</v>
      </c>
      <c r="AB5155">
        <v>1</v>
      </c>
      <c r="AC5155">
        <v>1</v>
      </c>
      <c r="AD5155">
        <v>1</v>
      </c>
      <c r="AE5155">
        <v>1</v>
      </c>
      <c r="AF5155">
        <v>1</v>
      </c>
      <c r="AL5155">
        <v>5.4313984</v>
      </c>
      <c r="AM5155" s="5">
        <v>6.673790454864502</v>
      </c>
      <c r="AN5155">
        <v>570.77625570776252</v>
      </c>
      <c r="AO5155">
        <f t="shared" si="80"/>
        <v>26826.48401826484</v>
      </c>
      <c r="AP5155">
        <v>684.93150684931504</v>
      </c>
      <c r="AQ5155">
        <v>0.110726</v>
      </c>
      <c r="AR5155">
        <v>0.10634600000000001</v>
      </c>
      <c r="AS5155">
        <v>9.1296699999999995E-2</v>
      </c>
      <c r="AT5155">
        <v>5.5261999999999999E-2</v>
      </c>
      <c r="AU5155">
        <v>4.8773000000000004E-2</v>
      </c>
      <c r="AW5155">
        <v>0.110726</v>
      </c>
      <c r="AX5155">
        <v>0.10634600000000001</v>
      </c>
      <c r="AY5155">
        <v>9.1296699999999995E-2</v>
      </c>
      <c r="AZ5155">
        <v>5.5261999999999992E-2</v>
      </c>
      <c r="BA5155">
        <v>4.8772999999999997E-2</v>
      </c>
      <c r="BC5155" s="52">
        <v>100000</v>
      </c>
      <c r="BD5155" s="52">
        <v>100000</v>
      </c>
      <c r="BE5155">
        <v>0</v>
      </c>
      <c r="BF5155">
        <v>0</v>
      </c>
      <c r="BG5155">
        <v>0</v>
      </c>
    </row>
    <row r="5156" spans="1:59">
      <c r="A5156">
        <v>5155</v>
      </c>
      <c r="E5156">
        <v>9795.2054794520554</v>
      </c>
      <c r="K5156">
        <v>5093.2980762164516</v>
      </c>
      <c r="L5156">
        <v>5863.5980762164518</v>
      </c>
      <c r="M5156">
        <v>6633.898076216452</v>
      </c>
      <c r="N5156">
        <v>7404.1980762164521</v>
      </c>
      <c r="O5156">
        <v>8174.4980762164523</v>
      </c>
      <c r="Q5156">
        <v>9115.2875358464244</v>
      </c>
      <c r="R5156">
        <v>8869.0237744514161</v>
      </c>
      <c r="S5156">
        <v>8622.7600130564078</v>
      </c>
      <c r="T5156">
        <v>8376.4962516613996</v>
      </c>
      <c r="U5156">
        <v>8130.2324902663913</v>
      </c>
      <c r="W5156">
        <v>1.6879999999999999E-2</v>
      </c>
      <c r="AB5156">
        <v>1</v>
      </c>
      <c r="AC5156">
        <v>1</v>
      </c>
      <c r="AD5156">
        <v>1</v>
      </c>
      <c r="AE5156">
        <v>1</v>
      </c>
      <c r="AF5156">
        <v>1</v>
      </c>
      <c r="AL5156">
        <v>5.7735896000000002</v>
      </c>
      <c r="AM5156" s="5">
        <v>5.9355072975158691</v>
      </c>
      <c r="AN5156">
        <v>570.77625570776252</v>
      </c>
      <c r="AO5156">
        <f t="shared" si="80"/>
        <v>26826.48401826484</v>
      </c>
      <c r="AP5156">
        <v>684.93150684931504</v>
      </c>
      <c r="AQ5156">
        <v>0.11251399999999999</v>
      </c>
      <c r="AR5156">
        <v>0.10995300000000001</v>
      </c>
      <c r="AS5156">
        <v>0.10102999999999999</v>
      </c>
      <c r="AT5156">
        <v>0.10480299999999999</v>
      </c>
      <c r="AU5156">
        <v>5.5388399999999997E-2</v>
      </c>
      <c r="AW5156">
        <v>0.11251399999999999</v>
      </c>
      <c r="AX5156">
        <v>0.10995300000000001</v>
      </c>
      <c r="AY5156">
        <v>0.10102999999999999</v>
      </c>
      <c r="AZ5156">
        <v>0.10480299999999999</v>
      </c>
      <c r="BA5156">
        <v>5.538839999999999E-2</v>
      </c>
      <c r="BC5156" s="52">
        <v>100000</v>
      </c>
      <c r="BD5156" s="52">
        <v>100000</v>
      </c>
      <c r="BE5156">
        <v>0</v>
      </c>
      <c r="BF5156">
        <v>0</v>
      </c>
      <c r="BG5156">
        <v>0</v>
      </c>
    </row>
    <row r="5157" spans="1:59">
      <c r="A5157">
        <v>5156</v>
      </c>
      <c r="E5157">
        <v>9795.2054794520554</v>
      </c>
      <c r="K5157">
        <v>5080.792867190502</v>
      </c>
      <c r="L5157">
        <v>5722.3978671905024</v>
      </c>
      <c r="M5157">
        <v>6364.002867190502</v>
      </c>
      <c r="N5157">
        <v>7005.6078671905016</v>
      </c>
      <c r="O5157">
        <v>7647.2128671905011</v>
      </c>
      <c r="Q5157">
        <v>9421.7836997038521</v>
      </c>
      <c r="R5157">
        <v>9167.239464835513</v>
      </c>
      <c r="S5157">
        <v>8912.6952299671739</v>
      </c>
      <c r="T5157">
        <v>8658.1509950988348</v>
      </c>
      <c r="U5157">
        <v>8403.6067602304956</v>
      </c>
      <c r="W5157">
        <v>0</v>
      </c>
      <c r="AB5157">
        <v>1</v>
      </c>
      <c r="AC5157">
        <v>1</v>
      </c>
      <c r="AD5157">
        <v>1</v>
      </c>
      <c r="AE5157">
        <v>1</v>
      </c>
      <c r="AF5157">
        <v>1</v>
      </c>
      <c r="AL5157">
        <v>5.5276230000000002</v>
      </c>
      <c r="AM5157" s="5">
        <v>5.5789294242858887</v>
      </c>
      <c r="AN5157">
        <v>570.77625570776252</v>
      </c>
      <c r="AO5157">
        <f t="shared" si="80"/>
        <v>26826.48401826484</v>
      </c>
      <c r="AP5157">
        <v>684.93150684931504</v>
      </c>
      <c r="AQ5157">
        <v>0.112036</v>
      </c>
      <c r="AR5157">
        <v>0.11344199999999999</v>
      </c>
      <c r="AS5157">
        <v>0.101051</v>
      </c>
      <c r="AT5157">
        <v>0.10488500000000001</v>
      </c>
      <c r="AU5157">
        <v>8.1959699999999996E-2</v>
      </c>
      <c r="AW5157">
        <v>0.11203600000000001</v>
      </c>
      <c r="AX5157">
        <v>0.11344199999999997</v>
      </c>
      <c r="AY5157">
        <v>0.10105099999999999</v>
      </c>
      <c r="AZ5157">
        <v>0.10488499999999999</v>
      </c>
      <c r="BA5157">
        <v>8.195970000000001E-2</v>
      </c>
      <c r="BC5157" s="52">
        <v>100000</v>
      </c>
      <c r="BD5157" s="52">
        <v>100000</v>
      </c>
      <c r="BE5157">
        <v>0</v>
      </c>
      <c r="BF5157">
        <v>0</v>
      </c>
      <c r="BG5157">
        <v>0</v>
      </c>
    </row>
    <row r="5158" spans="1:59">
      <c r="A5158">
        <v>5157</v>
      </c>
      <c r="E5158">
        <v>9795.2054794520554</v>
      </c>
      <c r="K5158">
        <v>4977.8087928591467</v>
      </c>
      <c r="L5158">
        <v>5501.5262928591465</v>
      </c>
      <c r="M5158">
        <v>6025.2437928591462</v>
      </c>
      <c r="N5158">
        <v>6548.9612928591459</v>
      </c>
      <c r="O5158">
        <v>7072.6787928591457</v>
      </c>
      <c r="Q5158">
        <v>8717.2027044243514</v>
      </c>
      <c r="R5158">
        <v>8481.6938287371468</v>
      </c>
      <c r="S5158">
        <v>8246.1849530499421</v>
      </c>
      <c r="T5158">
        <v>8010.6760773627375</v>
      </c>
      <c r="U5158">
        <v>7775.1672016755329</v>
      </c>
      <c r="W5158">
        <v>0</v>
      </c>
      <c r="AB5158">
        <v>1</v>
      </c>
      <c r="AC5158">
        <v>1</v>
      </c>
      <c r="AD5158">
        <v>1</v>
      </c>
      <c r="AE5158">
        <v>1</v>
      </c>
      <c r="AF5158">
        <v>1</v>
      </c>
      <c r="AL5158">
        <v>4.7247705</v>
      </c>
      <c r="AM5158" s="5">
        <v>5.4666385650634766</v>
      </c>
      <c r="AN5158">
        <v>570.77625570776252</v>
      </c>
      <c r="AO5158">
        <f t="shared" si="80"/>
        <v>26826.48401826484</v>
      </c>
      <c r="AP5158">
        <v>684.93150684931504</v>
      </c>
      <c r="AQ5158">
        <v>0.11178400000000001</v>
      </c>
      <c r="AR5158">
        <v>0.109443</v>
      </c>
      <c r="AS5158">
        <v>9.9004499999999995E-2</v>
      </c>
      <c r="AT5158">
        <v>0.10388700000000001</v>
      </c>
      <c r="AU5158">
        <v>5.6405799999999999E-2</v>
      </c>
      <c r="AW5158">
        <v>0.11178400000000001</v>
      </c>
      <c r="AX5158">
        <v>0.109443</v>
      </c>
      <c r="AY5158">
        <v>9.9004499999999981E-2</v>
      </c>
      <c r="AZ5158">
        <v>0.10388699999999999</v>
      </c>
      <c r="BA5158">
        <v>5.6405799999999992E-2</v>
      </c>
      <c r="BC5158" s="52">
        <v>100000</v>
      </c>
      <c r="BD5158" s="52">
        <v>100000</v>
      </c>
      <c r="BE5158">
        <v>0</v>
      </c>
      <c r="BF5158">
        <v>0</v>
      </c>
      <c r="BG5158">
        <v>0</v>
      </c>
    </row>
    <row r="5159" spans="1:59">
      <c r="A5159">
        <v>5158</v>
      </c>
      <c r="E5159">
        <v>9795.2054794520554</v>
      </c>
      <c r="K5159">
        <v>4791.7018585317692</v>
      </c>
      <c r="L5159">
        <v>5266.6076918651024</v>
      </c>
      <c r="M5159">
        <v>5741.5135251984357</v>
      </c>
      <c r="N5159">
        <v>6216.4193585317689</v>
      </c>
      <c r="O5159">
        <v>6691.3251918651022</v>
      </c>
      <c r="Q5159">
        <v>6888.0191547780996</v>
      </c>
      <c r="R5159">
        <v>6701.9285364202215</v>
      </c>
      <c r="S5159">
        <v>6515.8379180623433</v>
      </c>
      <c r="T5159">
        <v>6329.7472997044651</v>
      </c>
      <c r="U5159">
        <v>6143.656681346587</v>
      </c>
      <c r="W5159">
        <v>0</v>
      </c>
      <c r="AB5159">
        <v>1</v>
      </c>
      <c r="AC5159">
        <v>1</v>
      </c>
      <c r="AD5159">
        <v>1</v>
      </c>
      <c r="AE5159">
        <v>1</v>
      </c>
      <c r="AF5159">
        <v>1</v>
      </c>
      <c r="AL5159">
        <v>4.0382676000000002</v>
      </c>
      <c r="AM5159" s="5">
        <v>4.7437586784362793</v>
      </c>
      <c r="AN5159">
        <v>570.77625570776252</v>
      </c>
      <c r="AO5159">
        <f t="shared" si="80"/>
        <v>26826.48401826484</v>
      </c>
      <c r="AP5159">
        <v>684.93150684931504</v>
      </c>
      <c r="AQ5159">
        <v>0.11120000000000001</v>
      </c>
      <c r="AR5159">
        <v>0.10845399999999999</v>
      </c>
      <c r="AS5159">
        <v>9.0249399999999994E-2</v>
      </c>
      <c r="AT5159">
        <v>6.0491999999999997E-2</v>
      </c>
      <c r="AU5159">
        <v>5.1201200000000002E-2</v>
      </c>
      <c r="AW5159">
        <v>0.11120000000000001</v>
      </c>
      <c r="AX5159">
        <v>0.10845399999999998</v>
      </c>
      <c r="AY5159">
        <v>9.0249399999999994E-2</v>
      </c>
      <c r="AZ5159">
        <v>6.0492000000000004E-2</v>
      </c>
      <c r="BA5159">
        <v>5.1201200000000002E-2</v>
      </c>
      <c r="BC5159" s="52">
        <v>100000</v>
      </c>
      <c r="BD5159" s="52">
        <v>100000</v>
      </c>
      <c r="BE5159">
        <v>0</v>
      </c>
      <c r="BF5159">
        <v>0</v>
      </c>
      <c r="BG5159">
        <v>0</v>
      </c>
    </row>
    <row r="5160" spans="1:59">
      <c r="A5160">
        <v>5159</v>
      </c>
      <c r="E5160">
        <v>9795.2054794520554</v>
      </c>
      <c r="K5160">
        <v>3483.8041145235584</v>
      </c>
      <c r="L5160">
        <v>3857.3216145235583</v>
      </c>
      <c r="M5160">
        <v>4230.8391145235582</v>
      </c>
      <c r="N5160">
        <v>4604.3566145235582</v>
      </c>
      <c r="O5160">
        <v>4977.8741145235581</v>
      </c>
      <c r="Q5160">
        <v>3865.5490482471678</v>
      </c>
      <c r="R5160">
        <v>3761.1151913825961</v>
      </c>
      <c r="S5160">
        <v>3656.6813345180244</v>
      </c>
      <c r="T5160">
        <v>3552.2474776534527</v>
      </c>
      <c r="U5160">
        <v>3447.8136207888811</v>
      </c>
      <c r="W5160">
        <v>0</v>
      </c>
      <c r="AB5160">
        <v>1</v>
      </c>
      <c r="AC5160">
        <v>1</v>
      </c>
      <c r="AD5160">
        <v>1</v>
      </c>
      <c r="AE5160">
        <v>1</v>
      </c>
      <c r="AF5160">
        <v>1</v>
      </c>
      <c r="AL5160">
        <v>3.3936289999999998</v>
      </c>
      <c r="AM5160" s="5">
        <v>4.0297074317932129</v>
      </c>
      <c r="AN5160">
        <v>570.77625570776252</v>
      </c>
      <c r="AO5160">
        <f t="shared" si="80"/>
        <v>26826.48401826484</v>
      </c>
      <c r="AP5160">
        <v>684.93150684931504</v>
      </c>
      <c r="AQ5160">
        <v>0.110236</v>
      </c>
      <c r="AR5160">
        <v>0.106568</v>
      </c>
      <c r="AS5160">
        <v>8.9451099999999992E-2</v>
      </c>
      <c r="AT5160">
        <v>5.4990200000000003E-2</v>
      </c>
      <c r="AU5160">
        <v>4.9280400000000002E-2</v>
      </c>
      <c r="AW5160">
        <v>0.11023599999999999</v>
      </c>
      <c r="AX5160">
        <v>0.10656799999999998</v>
      </c>
      <c r="AY5160">
        <v>8.9451099999999992E-2</v>
      </c>
      <c r="AZ5160">
        <v>5.4990200000000003E-2</v>
      </c>
      <c r="BA5160">
        <v>4.9280400000000002E-2</v>
      </c>
      <c r="BC5160" s="52">
        <v>100000</v>
      </c>
      <c r="BD5160" s="52">
        <v>100000</v>
      </c>
      <c r="BE5160">
        <v>0</v>
      </c>
      <c r="BF5160">
        <v>0</v>
      </c>
      <c r="BG5160">
        <v>0</v>
      </c>
    </row>
    <row r="5161" spans="1:59">
      <c r="A5161">
        <v>5160</v>
      </c>
      <c r="E5161">
        <v>9795.2054794520554</v>
      </c>
      <c r="K5161">
        <v>2493.7965569300932</v>
      </c>
      <c r="L5161">
        <v>2705.539056930093</v>
      </c>
      <c r="M5161">
        <v>2917.2815569300928</v>
      </c>
      <c r="N5161">
        <v>3129.0240569300927</v>
      </c>
      <c r="O5161">
        <v>3340.7665569300925</v>
      </c>
      <c r="Q5161">
        <v>2866.3486072606179</v>
      </c>
      <c r="R5161">
        <v>2788.9097140678773</v>
      </c>
      <c r="S5161">
        <v>2711.4708208751367</v>
      </c>
      <c r="T5161">
        <v>2634.0319276823961</v>
      </c>
      <c r="U5161">
        <v>2556.5930344896556</v>
      </c>
      <c r="W5161">
        <v>0</v>
      </c>
      <c r="AB5161">
        <v>1</v>
      </c>
      <c r="AC5161">
        <v>1</v>
      </c>
      <c r="AD5161">
        <v>1</v>
      </c>
      <c r="AE5161">
        <v>1</v>
      </c>
      <c r="AF5161">
        <v>1</v>
      </c>
      <c r="AL5161">
        <v>2.021048</v>
      </c>
      <c r="AM5161" s="5">
        <v>4.2602167129516602</v>
      </c>
      <c r="AN5161">
        <v>570.77625570776252</v>
      </c>
      <c r="AO5161">
        <f t="shared" si="80"/>
        <v>26826.48401826484</v>
      </c>
      <c r="AP5161">
        <v>684.93150684931504</v>
      </c>
      <c r="AQ5161">
        <v>0.10767600000000001</v>
      </c>
      <c r="AR5161">
        <v>0.10652800000000001</v>
      </c>
      <c r="AS5161">
        <v>8.9291099999999998E-2</v>
      </c>
      <c r="AT5161">
        <v>5.4763800000000001E-2</v>
      </c>
      <c r="AU5161">
        <v>4.92796E-2</v>
      </c>
      <c r="AW5161">
        <v>0.10767600000000001</v>
      </c>
      <c r="AX5161">
        <v>0.106528</v>
      </c>
      <c r="AY5161">
        <v>8.9291099999999998E-2</v>
      </c>
      <c r="AZ5161">
        <v>5.4763800000000001E-2</v>
      </c>
      <c r="BA5161">
        <v>4.9279599999999993E-2</v>
      </c>
      <c r="BC5161" s="52">
        <v>100000</v>
      </c>
      <c r="BD5161" s="52">
        <v>100000</v>
      </c>
      <c r="BE5161">
        <v>0</v>
      </c>
      <c r="BF5161">
        <v>0</v>
      </c>
      <c r="BG5161">
        <v>0</v>
      </c>
    </row>
    <row r="5162" spans="1:59">
      <c r="A5162">
        <v>5161</v>
      </c>
      <c r="E5162">
        <v>9795.2054794520554</v>
      </c>
      <c r="K5162">
        <v>2071.169092011914</v>
      </c>
      <c r="L5162">
        <v>2171.4840920119141</v>
      </c>
      <c r="M5162">
        <v>2271.7990920119141</v>
      </c>
      <c r="N5162">
        <v>2372.1140920119142</v>
      </c>
      <c r="O5162">
        <v>2472.4290920119142</v>
      </c>
      <c r="Q5162">
        <v>3089.9408886100582</v>
      </c>
      <c r="R5162">
        <v>3006.4612998412331</v>
      </c>
      <c r="S5162">
        <v>2922.981711072408</v>
      </c>
      <c r="T5162">
        <v>2839.5021223035828</v>
      </c>
      <c r="U5162">
        <v>2756.0225335347577</v>
      </c>
      <c r="W5162">
        <v>0</v>
      </c>
      <c r="AB5162">
        <v>1</v>
      </c>
      <c r="AC5162">
        <v>1</v>
      </c>
      <c r="AD5162">
        <v>1</v>
      </c>
      <c r="AE5162">
        <v>1</v>
      </c>
      <c r="AF5162">
        <v>1</v>
      </c>
      <c r="AL5162">
        <v>0.3620892</v>
      </c>
      <c r="AM5162" s="5">
        <v>4.7497959136962891</v>
      </c>
      <c r="AN5162">
        <v>570.77625570776252</v>
      </c>
      <c r="AO5162">
        <f t="shared" si="80"/>
        <v>26826.48401826484</v>
      </c>
      <c r="AP5162">
        <v>684.93150684931504</v>
      </c>
      <c r="AQ5162">
        <v>0.107169</v>
      </c>
      <c r="AR5162">
        <v>0.106529</v>
      </c>
      <c r="AS5162">
        <v>8.9250599999999999E-2</v>
      </c>
      <c r="AT5162">
        <v>5.4764099999999996E-2</v>
      </c>
      <c r="AU5162">
        <v>4.9277899999999999E-2</v>
      </c>
      <c r="AW5162">
        <v>0.107169</v>
      </c>
      <c r="AX5162">
        <v>0.106529</v>
      </c>
      <c r="AY5162">
        <v>8.9250599999999999E-2</v>
      </c>
      <c r="AZ5162">
        <v>5.4764099999999996E-2</v>
      </c>
      <c r="BA5162">
        <v>4.9277899999999999E-2</v>
      </c>
      <c r="BC5162" s="52">
        <v>100000</v>
      </c>
      <c r="BD5162" s="52">
        <v>100000</v>
      </c>
      <c r="BE5162">
        <v>0</v>
      </c>
      <c r="BF5162">
        <v>0</v>
      </c>
      <c r="BG5162">
        <v>0</v>
      </c>
    </row>
    <row r="5163" spans="1:59">
      <c r="A5163">
        <v>5162</v>
      </c>
      <c r="E5163">
        <v>9795.2054794520554</v>
      </c>
      <c r="K5163">
        <v>1911.3952942989436</v>
      </c>
      <c r="L5163">
        <v>1960.7277942989435</v>
      </c>
      <c r="M5163">
        <v>2010.0602942989435</v>
      </c>
      <c r="N5163">
        <v>2059.3927942989435</v>
      </c>
      <c r="O5163">
        <v>2108.7252942989435</v>
      </c>
      <c r="Q5163">
        <v>3007.100845695084</v>
      </c>
      <c r="R5163">
        <v>2925.8593101516281</v>
      </c>
      <c r="S5163">
        <v>2844.6177746081721</v>
      </c>
      <c r="T5163">
        <v>2763.3762390647162</v>
      </c>
      <c r="U5163">
        <v>2682.1347035212602</v>
      </c>
      <c r="W5163">
        <v>0</v>
      </c>
      <c r="AB5163">
        <v>1</v>
      </c>
      <c r="AC5163">
        <v>1</v>
      </c>
      <c r="AD5163">
        <v>1</v>
      </c>
      <c r="AE5163">
        <v>1</v>
      </c>
      <c r="AF5163">
        <v>1</v>
      </c>
      <c r="AL5163">
        <v>1.0372471999999999</v>
      </c>
      <c r="AM5163" s="5">
        <v>4.8911328315734863</v>
      </c>
      <c r="AN5163">
        <v>570.77625570776252</v>
      </c>
      <c r="AO5163">
        <f t="shared" si="80"/>
        <v>26826.48401826484</v>
      </c>
      <c r="AP5163">
        <v>684.93150684931504</v>
      </c>
      <c r="AQ5163">
        <v>0.10714899999999999</v>
      </c>
      <c r="AR5163">
        <v>0.106546</v>
      </c>
      <c r="AS5163">
        <v>8.9257900000000001E-2</v>
      </c>
      <c r="AT5163">
        <v>5.4775599999999994E-2</v>
      </c>
      <c r="AU5163">
        <v>4.9297199999999999E-2</v>
      </c>
      <c r="AW5163">
        <v>0.10714899999999998</v>
      </c>
      <c r="AX5163">
        <v>0.10654600000000002</v>
      </c>
      <c r="AY5163">
        <v>8.9257899999999987E-2</v>
      </c>
      <c r="AZ5163">
        <v>5.4775599999999994E-2</v>
      </c>
      <c r="BA5163">
        <v>4.9297199999999999E-2</v>
      </c>
      <c r="BC5163" s="52">
        <v>100000</v>
      </c>
      <c r="BD5163" s="52">
        <v>100000</v>
      </c>
      <c r="BE5163">
        <v>0</v>
      </c>
      <c r="BF5163">
        <v>0</v>
      </c>
      <c r="BG5163">
        <v>0</v>
      </c>
    </row>
    <row r="5164" spans="1:59">
      <c r="A5164">
        <v>5163</v>
      </c>
      <c r="E5164">
        <v>9795.2054794520554</v>
      </c>
      <c r="K5164">
        <v>1865.009353027436</v>
      </c>
      <c r="L5164">
        <v>1905.294353027436</v>
      </c>
      <c r="M5164">
        <v>1945.5793530274361</v>
      </c>
      <c r="N5164">
        <v>1985.8643530274362</v>
      </c>
      <c r="O5164">
        <v>2026.1493530274363</v>
      </c>
      <c r="Q5164">
        <v>3804.7105728182842</v>
      </c>
      <c r="R5164">
        <v>3701.9203616868017</v>
      </c>
      <c r="S5164">
        <v>3599.1301505553192</v>
      </c>
      <c r="T5164">
        <v>3496.3399394238368</v>
      </c>
      <c r="U5164">
        <v>3393.5497282923543</v>
      </c>
      <c r="W5164">
        <v>0</v>
      </c>
      <c r="AB5164">
        <v>1</v>
      </c>
      <c r="AC5164">
        <v>1</v>
      </c>
      <c r="AD5164">
        <v>1</v>
      </c>
      <c r="AE5164">
        <v>1</v>
      </c>
      <c r="AF5164">
        <v>1</v>
      </c>
      <c r="AL5164">
        <v>0.63475084000000004</v>
      </c>
      <c r="AM5164" s="5">
        <v>5.5995121002197266</v>
      </c>
      <c r="AN5164">
        <v>570.77625570776252</v>
      </c>
      <c r="AO5164">
        <f t="shared" si="80"/>
        <v>26826.48401826484</v>
      </c>
      <c r="AP5164">
        <v>684.93150684931504</v>
      </c>
      <c r="AQ5164">
        <v>0.107193</v>
      </c>
      <c r="AR5164">
        <v>0.106598</v>
      </c>
      <c r="AS5164">
        <v>8.9170299999999994E-2</v>
      </c>
      <c r="AT5164">
        <v>5.47454E-2</v>
      </c>
      <c r="AU5164">
        <v>4.9312700000000001E-2</v>
      </c>
      <c r="AW5164">
        <v>0.107193</v>
      </c>
      <c r="AX5164">
        <v>0.10659800000000001</v>
      </c>
      <c r="AY5164">
        <v>8.9170299999999994E-2</v>
      </c>
      <c r="AZ5164">
        <v>5.47454E-2</v>
      </c>
      <c r="BA5164">
        <v>4.9312700000000001E-2</v>
      </c>
      <c r="BC5164" s="52">
        <v>100000</v>
      </c>
      <c r="BD5164" s="52">
        <v>100000</v>
      </c>
      <c r="BE5164">
        <v>0</v>
      </c>
      <c r="BF5164">
        <v>0</v>
      </c>
      <c r="BG5164">
        <v>0</v>
      </c>
    </row>
    <row r="5165" spans="1:59">
      <c r="A5165">
        <v>5164</v>
      </c>
      <c r="E5165">
        <v>9795.2054794520554</v>
      </c>
      <c r="K5165">
        <v>1899.614737785545</v>
      </c>
      <c r="L5165">
        <v>1940.7247377855451</v>
      </c>
      <c r="M5165">
        <v>1981.8347377855453</v>
      </c>
      <c r="N5165">
        <v>2022.9447377855454</v>
      </c>
      <c r="O5165">
        <v>2064.0547377855455</v>
      </c>
      <c r="Q5165">
        <v>6101.2079443834846</v>
      </c>
      <c r="R5165">
        <v>5936.3742622777045</v>
      </c>
      <c r="S5165">
        <v>5771.5405801719244</v>
      </c>
      <c r="T5165">
        <v>5606.7068980661443</v>
      </c>
      <c r="U5165">
        <v>5441.8732159603642</v>
      </c>
      <c r="W5165">
        <v>0</v>
      </c>
      <c r="AB5165">
        <v>1</v>
      </c>
      <c r="AC5165">
        <v>1</v>
      </c>
      <c r="AD5165">
        <v>1</v>
      </c>
      <c r="AE5165">
        <v>1</v>
      </c>
      <c r="AF5165">
        <v>1</v>
      </c>
      <c r="AL5165">
        <v>0.41462453999999999</v>
      </c>
      <c r="AM5165" s="5">
        <v>7.6759243011474609</v>
      </c>
      <c r="AN5165">
        <v>570.77625570776252</v>
      </c>
      <c r="AO5165">
        <f t="shared" si="80"/>
        <v>26826.48401826484</v>
      </c>
      <c r="AP5165">
        <v>684.93150684931504</v>
      </c>
      <c r="AQ5165">
        <v>0.10056399999999999</v>
      </c>
      <c r="AR5165">
        <v>9.5479600000000012E-2</v>
      </c>
      <c r="AS5165">
        <v>4.6435899999999995E-2</v>
      </c>
      <c r="AT5165">
        <v>4.53468E-2</v>
      </c>
      <c r="AU5165">
        <v>4.5820099999999996E-2</v>
      </c>
      <c r="AW5165">
        <v>0.10056399999999997</v>
      </c>
      <c r="AX5165">
        <v>9.5479600000000012E-2</v>
      </c>
      <c r="AY5165">
        <v>4.6435899999999988E-2</v>
      </c>
      <c r="AZ5165">
        <v>4.5346800000000007E-2</v>
      </c>
      <c r="BA5165">
        <v>4.5820099999999989E-2</v>
      </c>
      <c r="BC5165" s="52">
        <v>100000</v>
      </c>
      <c r="BD5165" s="52">
        <v>100000</v>
      </c>
      <c r="BE5165">
        <v>0</v>
      </c>
      <c r="BF5165">
        <v>0</v>
      </c>
      <c r="BG5165">
        <v>0</v>
      </c>
    </row>
    <row r="5166" spans="1:59">
      <c r="A5166">
        <v>5165</v>
      </c>
      <c r="E5166">
        <v>9795.2054794520554</v>
      </c>
      <c r="K5166">
        <v>2385.5626939632425</v>
      </c>
      <c r="L5166">
        <v>2424.8851939632423</v>
      </c>
      <c r="M5166">
        <v>2464.2076939632425</v>
      </c>
      <c r="N5166">
        <v>2503.5301939632427</v>
      </c>
      <c r="O5166">
        <v>2542.8526939632429</v>
      </c>
      <c r="Q5166">
        <v>11439.859905479039</v>
      </c>
      <c r="R5166">
        <v>11130.79418186741</v>
      </c>
      <c r="S5166">
        <v>10821.72845825578</v>
      </c>
      <c r="T5166">
        <v>10512.662734644151</v>
      </c>
      <c r="U5166">
        <v>10203.597011032522</v>
      </c>
      <c r="W5166">
        <v>0</v>
      </c>
      <c r="AB5166">
        <v>1</v>
      </c>
      <c r="AC5166">
        <v>1</v>
      </c>
      <c r="AD5166">
        <v>1</v>
      </c>
      <c r="AE5166">
        <v>1</v>
      </c>
      <c r="AF5166">
        <v>1</v>
      </c>
      <c r="AL5166">
        <v>0.64694949999999996</v>
      </c>
      <c r="AM5166" s="5">
        <v>8.1257505416870117</v>
      </c>
      <c r="AN5166">
        <v>570.77625570776252</v>
      </c>
      <c r="AO5166">
        <f t="shared" si="80"/>
        <v>26826.48401826484</v>
      </c>
      <c r="AP5166">
        <v>684.93150684931504</v>
      </c>
      <c r="AQ5166">
        <v>0.10118099999999999</v>
      </c>
      <c r="AR5166">
        <v>9.6016299999999999E-2</v>
      </c>
      <c r="AS5166">
        <v>4.7697000000000003E-2</v>
      </c>
      <c r="AT5166">
        <v>4.63468E-2</v>
      </c>
      <c r="AU5166">
        <v>4.6312899999999997E-2</v>
      </c>
      <c r="AW5166">
        <v>0.10118100000000001</v>
      </c>
      <c r="AX5166">
        <v>9.6016299999999985E-2</v>
      </c>
      <c r="AY5166">
        <v>4.7697000000000003E-2</v>
      </c>
      <c r="AZ5166">
        <v>4.6346800000000007E-2</v>
      </c>
      <c r="BA5166">
        <v>4.6312900000000004E-2</v>
      </c>
      <c r="BC5166" s="52">
        <v>100000</v>
      </c>
      <c r="BD5166" s="52">
        <v>100000</v>
      </c>
      <c r="BE5166">
        <v>0</v>
      </c>
      <c r="BF5166">
        <v>0</v>
      </c>
      <c r="BG5166">
        <v>0</v>
      </c>
    </row>
    <row r="5167" spans="1:59">
      <c r="A5167">
        <v>5166</v>
      </c>
      <c r="E5167">
        <v>9795.2054794520554</v>
      </c>
      <c r="K5167">
        <v>3204.3113716444541</v>
      </c>
      <c r="L5167">
        <v>3246.6588716444539</v>
      </c>
      <c r="M5167">
        <v>3289.0063716444538</v>
      </c>
      <c r="N5167">
        <v>3331.3538716444536</v>
      </c>
      <c r="O5167">
        <v>3373.7013716444535</v>
      </c>
      <c r="Q5167">
        <v>13498.693971293231</v>
      </c>
      <c r="R5167">
        <v>13134.005622039158</v>
      </c>
      <c r="S5167">
        <v>12769.317272785085</v>
      </c>
      <c r="T5167">
        <v>12404.628923531012</v>
      </c>
      <c r="U5167">
        <v>12039.94057427694</v>
      </c>
      <c r="W5167">
        <v>2.3269999999999999E-2</v>
      </c>
      <c r="AB5167">
        <v>1</v>
      </c>
      <c r="AC5167">
        <v>1</v>
      </c>
      <c r="AD5167">
        <v>1</v>
      </c>
      <c r="AE5167">
        <v>1</v>
      </c>
      <c r="AF5167">
        <v>1</v>
      </c>
      <c r="AL5167">
        <v>0.59074179999999998</v>
      </c>
      <c r="AM5167" s="5">
        <v>8.552311897277832</v>
      </c>
      <c r="AN5167">
        <v>570.77625570776252</v>
      </c>
      <c r="AO5167">
        <f t="shared" si="80"/>
        <v>26826.48401826484</v>
      </c>
      <c r="AP5167">
        <v>684.93150684931504</v>
      </c>
      <c r="AQ5167">
        <v>0.100915</v>
      </c>
      <c r="AR5167">
        <v>9.5023700000000003E-2</v>
      </c>
      <c r="AS5167">
        <v>4.7449399999999996E-2</v>
      </c>
      <c r="AT5167">
        <v>4.5010700000000001E-2</v>
      </c>
      <c r="AU5167">
        <v>4.56535E-2</v>
      </c>
      <c r="AW5167">
        <v>0.10091500000000002</v>
      </c>
      <c r="AX5167">
        <v>9.5023700000000003E-2</v>
      </c>
      <c r="AY5167">
        <v>4.7449399999999989E-2</v>
      </c>
      <c r="AZ5167">
        <v>4.5010700000000001E-2</v>
      </c>
      <c r="BA5167">
        <v>4.56535E-2</v>
      </c>
      <c r="BC5167" s="52">
        <v>100000</v>
      </c>
      <c r="BD5167" s="52">
        <v>100000</v>
      </c>
      <c r="BE5167">
        <v>0</v>
      </c>
      <c r="BF5167">
        <v>0</v>
      </c>
      <c r="BG5167">
        <v>0</v>
      </c>
    </row>
    <row r="5168" spans="1:59">
      <c r="A5168">
        <v>5167</v>
      </c>
      <c r="E5168">
        <v>9795.2054794520554</v>
      </c>
      <c r="K5168">
        <v>3746.9532560428834</v>
      </c>
      <c r="L5168">
        <v>3787.7882560428834</v>
      </c>
      <c r="M5168">
        <v>3828.6232560428834</v>
      </c>
      <c r="N5168">
        <v>3869.4582560428835</v>
      </c>
      <c r="O5168">
        <v>3910.2932560428835</v>
      </c>
      <c r="Q5168">
        <v>13758.34684246024</v>
      </c>
      <c r="R5168">
        <v>13386.6435645241</v>
      </c>
      <c r="S5168">
        <v>13014.94028658796</v>
      </c>
      <c r="T5168">
        <v>12643.23700865182</v>
      </c>
      <c r="U5168">
        <v>12271.533730715681</v>
      </c>
      <c r="W5168">
        <v>0.12221</v>
      </c>
      <c r="AB5168">
        <v>1</v>
      </c>
      <c r="AC5168">
        <v>1</v>
      </c>
      <c r="AD5168">
        <v>1</v>
      </c>
      <c r="AE5168">
        <v>1</v>
      </c>
      <c r="AF5168">
        <v>1</v>
      </c>
      <c r="AL5168">
        <v>0.36636496000000002</v>
      </c>
      <c r="AM5168" s="5">
        <v>8.1403341293334961</v>
      </c>
      <c r="AN5168">
        <v>570.77625570776252</v>
      </c>
      <c r="AO5168">
        <f t="shared" si="80"/>
        <v>26826.48401826484</v>
      </c>
      <c r="AP5168">
        <v>684.93150684931504</v>
      </c>
      <c r="AQ5168">
        <v>9.9036299999999994E-2</v>
      </c>
      <c r="AR5168">
        <v>7.9195800000000011E-2</v>
      </c>
      <c r="AS5168">
        <v>4.3089599999999999E-2</v>
      </c>
      <c r="AT5168">
        <v>4.2675199999999996E-2</v>
      </c>
      <c r="AU5168">
        <v>4.4569499999999998E-2</v>
      </c>
      <c r="AW5168">
        <v>9.9036300000000008E-2</v>
      </c>
      <c r="AX5168">
        <v>7.9195800000000025E-2</v>
      </c>
      <c r="AY5168">
        <v>4.3089599999999992E-2</v>
      </c>
      <c r="AZ5168">
        <v>4.2675199999999996E-2</v>
      </c>
      <c r="BA5168">
        <v>4.4569499999999998E-2</v>
      </c>
      <c r="BC5168" s="52">
        <v>100000</v>
      </c>
      <c r="BD5168" s="52">
        <v>100000</v>
      </c>
      <c r="BE5168">
        <v>0</v>
      </c>
      <c r="BF5168">
        <v>0</v>
      </c>
      <c r="BG5168">
        <v>0</v>
      </c>
    </row>
    <row r="5169" spans="1:59">
      <c r="A5169">
        <v>5168</v>
      </c>
      <c r="E5169">
        <v>9795.2054794520554</v>
      </c>
      <c r="K5169">
        <v>3538.5846627121432</v>
      </c>
      <c r="L5169">
        <v>3587.7521627121432</v>
      </c>
      <c r="M5169">
        <v>3636.9196627121432</v>
      </c>
      <c r="N5169">
        <v>3686.0871627121433</v>
      </c>
      <c r="O5169">
        <v>3735.2546627121433</v>
      </c>
      <c r="Q5169">
        <v>11359.39259635931</v>
      </c>
      <c r="R5169">
        <v>11052.500823480623</v>
      </c>
      <c r="S5169">
        <v>10745.609050601935</v>
      </c>
      <c r="T5169">
        <v>10438.717277723248</v>
      </c>
      <c r="U5169">
        <v>10131.825504844561</v>
      </c>
      <c r="W5169">
        <v>0.31363999999999997</v>
      </c>
      <c r="AB5169">
        <v>1</v>
      </c>
      <c r="AC5169">
        <v>1</v>
      </c>
      <c r="AD5169">
        <v>1</v>
      </c>
      <c r="AE5169">
        <v>1</v>
      </c>
      <c r="AF5169">
        <v>1</v>
      </c>
      <c r="AL5169">
        <v>1.2942775</v>
      </c>
      <c r="AM5169" s="5">
        <v>7.4867901802062988</v>
      </c>
      <c r="AN5169">
        <v>570.77625570776252</v>
      </c>
      <c r="AO5169">
        <f t="shared" si="80"/>
        <v>26826.48401826484</v>
      </c>
      <c r="AP5169">
        <v>684.93150684931504</v>
      </c>
      <c r="AQ5169">
        <v>9.5114500000000005E-2</v>
      </c>
      <c r="AR5169">
        <v>7.8299400000000005E-2</v>
      </c>
      <c r="AS5169">
        <v>4.25957E-2</v>
      </c>
      <c r="AT5169">
        <v>4.0350700000000003E-2</v>
      </c>
      <c r="AU5169">
        <v>4.2578200000000004E-2</v>
      </c>
      <c r="AW5169">
        <v>9.5114500000000005E-2</v>
      </c>
      <c r="AX5169">
        <v>7.8299400000000005E-2</v>
      </c>
      <c r="AY5169">
        <v>4.25957E-2</v>
      </c>
      <c r="AZ5169">
        <v>4.0350700000000003E-2</v>
      </c>
      <c r="BA5169">
        <v>4.2578199999999997E-2</v>
      </c>
      <c r="BC5169" s="52">
        <v>100000</v>
      </c>
      <c r="BD5169" s="52">
        <v>100000</v>
      </c>
      <c r="BE5169">
        <v>0</v>
      </c>
      <c r="BF5169">
        <v>0</v>
      </c>
      <c r="BG5169">
        <v>0</v>
      </c>
    </row>
    <row r="5170" spans="1:59">
      <c r="A5170">
        <v>5169</v>
      </c>
      <c r="E5170">
        <v>9795.2054794520554</v>
      </c>
      <c r="K5170">
        <v>3498.0889996973351</v>
      </c>
      <c r="L5170">
        <v>3571.0989996973349</v>
      </c>
      <c r="M5170">
        <v>3644.1089996973351</v>
      </c>
      <c r="N5170">
        <v>3717.1189996973353</v>
      </c>
      <c r="O5170">
        <v>3790.1289996973355</v>
      </c>
      <c r="Q5170">
        <v>11138.862847375531</v>
      </c>
      <c r="R5170">
        <v>10837.929030926241</v>
      </c>
      <c r="S5170">
        <v>10536.995214476952</v>
      </c>
      <c r="T5170">
        <v>10236.061398027663</v>
      </c>
      <c r="U5170">
        <v>9935.1275815783738</v>
      </c>
      <c r="W5170">
        <v>0.48558000000000001</v>
      </c>
      <c r="AB5170">
        <v>1</v>
      </c>
      <c r="AC5170">
        <v>1</v>
      </c>
      <c r="AD5170">
        <v>1</v>
      </c>
      <c r="AE5170">
        <v>1</v>
      </c>
      <c r="AF5170">
        <v>1</v>
      </c>
      <c r="AL5170">
        <v>1.8834926000000001</v>
      </c>
      <c r="AM5170" s="5">
        <v>6.9495000839233398</v>
      </c>
      <c r="AN5170">
        <v>570.77625570776252</v>
      </c>
      <c r="AO5170">
        <f t="shared" si="80"/>
        <v>26826.48401826484</v>
      </c>
      <c r="AP5170">
        <v>684.93150684931504</v>
      </c>
      <c r="AQ5170">
        <v>9.5478099999999996E-2</v>
      </c>
      <c r="AR5170">
        <v>6.5516000000000005E-2</v>
      </c>
      <c r="AS5170">
        <v>3.2918900000000001E-2</v>
      </c>
      <c r="AT5170">
        <v>3.9060899999999996E-2</v>
      </c>
      <c r="AU5170">
        <v>4.2130899999999999E-2</v>
      </c>
      <c r="AW5170">
        <v>9.5478099999999996E-2</v>
      </c>
      <c r="AX5170">
        <v>6.5516000000000005E-2</v>
      </c>
      <c r="AY5170">
        <v>3.2918900000000001E-2</v>
      </c>
      <c r="AZ5170">
        <v>3.9060899999999996E-2</v>
      </c>
      <c r="BA5170">
        <v>4.2130899999999999E-2</v>
      </c>
      <c r="BC5170" s="52">
        <v>100000</v>
      </c>
      <c r="BD5170" s="52">
        <v>100000</v>
      </c>
      <c r="BE5170">
        <v>0</v>
      </c>
      <c r="BF5170">
        <v>0</v>
      </c>
      <c r="BG5170">
        <v>0</v>
      </c>
    </row>
    <row r="5171" spans="1:59">
      <c r="A5171">
        <v>5170</v>
      </c>
      <c r="E5171">
        <v>9795.2054794520554</v>
      </c>
      <c r="K5171">
        <v>3737.3815538757467</v>
      </c>
      <c r="L5171">
        <v>3846.4140538757465</v>
      </c>
      <c r="M5171">
        <v>3955.4465538757463</v>
      </c>
      <c r="N5171">
        <v>4064.4790538757461</v>
      </c>
      <c r="O5171">
        <v>4173.5115538757464</v>
      </c>
      <c r="Q5171">
        <v>10126.848435999889</v>
      </c>
      <c r="R5171">
        <v>9853.25577327465</v>
      </c>
      <c r="S5171">
        <v>9579.6631105494107</v>
      </c>
      <c r="T5171">
        <v>9306.0704478241714</v>
      </c>
      <c r="U5171">
        <v>9032.4777850989321</v>
      </c>
      <c r="W5171">
        <v>0.44919999999999999</v>
      </c>
      <c r="AB5171">
        <v>1</v>
      </c>
      <c r="AC5171">
        <v>1</v>
      </c>
      <c r="AD5171">
        <v>1</v>
      </c>
      <c r="AE5171">
        <v>1</v>
      </c>
      <c r="AF5171">
        <v>1</v>
      </c>
      <c r="AL5171">
        <v>2.1536417000000001</v>
      </c>
      <c r="AM5171" s="5">
        <v>7.4104223251342773</v>
      </c>
      <c r="AN5171">
        <v>570.77625570776252</v>
      </c>
      <c r="AO5171">
        <f t="shared" si="80"/>
        <v>26826.48401826484</v>
      </c>
      <c r="AP5171">
        <v>684.93150684931504</v>
      </c>
      <c r="AQ5171">
        <v>9.4093700000000002E-2</v>
      </c>
      <c r="AR5171">
        <v>3.6579799999999996E-2</v>
      </c>
      <c r="AS5171">
        <v>3.1190300000000001E-2</v>
      </c>
      <c r="AT5171">
        <v>3.1283200000000004E-2</v>
      </c>
      <c r="AU5171">
        <v>3.9130699999999997E-2</v>
      </c>
      <c r="AW5171">
        <v>9.4093699999999988E-2</v>
      </c>
      <c r="AX5171">
        <v>3.6579799999999996E-2</v>
      </c>
      <c r="AY5171">
        <v>3.1190300000000004E-2</v>
      </c>
      <c r="AZ5171">
        <v>3.1283199999999997E-2</v>
      </c>
      <c r="BA5171">
        <v>3.9130700000000004E-2</v>
      </c>
      <c r="BC5171" s="52">
        <v>100000</v>
      </c>
      <c r="BD5171" s="52">
        <v>100000</v>
      </c>
      <c r="BE5171">
        <v>0</v>
      </c>
      <c r="BF5171">
        <v>0</v>
      </c>
      <c r="BG5171">
        <v>0</v>
      </c>
    </row>
    <row r="5172" spans="1:59">
      <c r="A5172">
        <v>5171</v>
      </c>
      <c r="E5172">
        <v>9795.2054794520554</v>
      </c>
      <c r="K5172">
        <v>4204.1861057191709</v>
      </c>
      <c r="L5172">
        <v>4366.9794390525039</v>
      </c>
      <c r="M5172">
        <v>4529.772772385837</v>
      </c>
      <c r="N5172">
        <v>4692.5661057191701</v>
      </c>
      <c r="O5172">
        <v>4855.3594390525031</v>
      </c>
      <c r="Q5172">
        <v>9317.2644988421998</v>
      </c>
      <c r="R5172">
        <v>9065.5440136300313</v>
      </c>
      <c r="S5172">
        <v>8813.8235284178627</v>
      </c>
      <c r="T5172">
        <v>8562.1030432056941</v>
      </c>
      <c r="U5172">
        <v>8310.3825579935256</v>
      </c>
      <c r="W5172">
        <v>0.23106000000000002</v>
      </c>
      <c r="AB5172">
        <v>1</v>
      </c>
      <c r="AC5172">
        <v>1</v>
      </c>
      <c r="AD5172">
        <v>1</v>
      </c>
      <c r="AE5172">
        <v>1</v>
      </c>
      <c r="AF5172">
        <v>1</v>
      </c>
      <c r="AL5172">
        <v>2.4193365999999998</v>
      </c>
      <c r="AM5172" s="5">
        <v>7.4496159553527832</v>
      </c>
      <c r="AN5172">
        <v>570.77625570776252</v>
      </c>
      <c r="AO5172">
        <f t="shared" si="80"/>
        <v>26826.48401826484</v>
      </c>
      <c r="AP5172">
        <v>684.93150684931504</v>
      </c>
      <c r="AQ5172">
        <v>9.4135499999999997E-2</v>
      </c>
      <c r="AR5172">
        <v>3.5810399999999999E-2</v>
      </c>
      <c r="AS5172">
        <v>2.8373499999999999E-2</v>
      </c>
      <c r="AT5172">
        <v>3.04935E-2</v>
      </c>
      <c r="AU5172">
        <v>3.8696000000000001E-2</v>
      </c>
      <c r="AW5172">
        <v>9.4135499999999997E-2</v>
      </c>
      <c r="AX5172">
        <v>3.5810400000000006E-2</v>
      </c>
      <c r="AY5172">
        <v>2.8373499999999996E-2</v>
      </c>
      <c r="AZ5172">
        <v>3.0493499999999993E-2</v>
      </c>
      <c r="BA5172">
        <v>3.8695999999999994E-2</v>
      </c>
      <c r="BC5172" s="52">
        <v>100000</v>
      </c>
      <c r="BD5172" s="52">
        <v>100000</v>
      </c>
      <c r="BE5172">
        <v>0</v>
      </c>
      <c r="BF5172">
        <v>0</v>
      </c>
      <c r="BG5172">
        <v>0</v>
      </c>
    </row>
    <row r="5173" spans="1:59">
      <c r="A5173">
        <v>5172</v>
      </c>
      <c r="E5173">
        <v>9795.2054794520554</v>
      </c>
      <c r="K5173">
        <v>4340.3987904053438</v>
      </c>
      <c r="L5173">
        <v>4549.3912904053441</v>
      </c>
      <c r="M5173">
        <v>4758.3837904053444</v>
      </c>
      <c r="N5173">
        <v>4967.3762904053447</v>
      </c>
      <c r="O5173">
        <v>5176.368790405345</v>
      </c>
      <c r="Q5173">
        <v>8804.9252888519168</v>
      </c>
      <c r="R5173">
        <v>8567.0464497914236</v>
      </c>
      <c r="S5173">
        <v>8329.1676107309304</v>
      </c>
      <c r="T5173">
        <v>8091.2887716704372</v>
      </c>
      <c r="U5173">
        <v>7853.409932609944</v>
      </c>
      <c r="W5173">
        <v>0.44752999999999998</v>
      </c>
      <c r="AB5173">
        <v>1</v>
      </c>
      <c r="AC5173">
        <v>1</v>
      </c>
      <c r="AD5173">
        <v>1</v>
      </c>
      <c r="AE5173">
        <v>1</v>
      </c>
      <c r="AF5173">
        <v>1</v>
      </c>
      <c r="AL5173">
        <v>2.8078634999999998</v>
      </c>
      <c r="AM5173" s="5">
        <v>7.4231371879577637</v>
      </c>
      <c r="AN5173">
        <v>570.77625570776252</v>
      </c>
      <c r="AO5173">
        <f t="shared" si="80"/>
        <v>26826.48401826484</v>
      </c>
      <c r="AP5173">
        <v>684.93150684931504</v>
      </c>
      <c r="AQ5173">
        <v>9.4145499999999993E-2</v>
      </c>
      <c r="AR5173">
        <v>3.5926E-2</v>
      </c>
      <c r="AS5173">
        <v>2.86054E-2</v>
      </c>
      <c r="AT5173">
        <v>2.9962900000000001E-2</v>
      </c>
      <c r="AU5173">
        <v>3.8164999999999998E-2</v>
      </c>
      <c r="AW5173">
        <v>9.4145499999999979E-2</v>
      </c>
      <c r="AX5173">
        <v>3.5926E-2</v>
      </c>
      <c r="AY5173">
        <v>2.8605400000000003E-2</v>
      </c>
      <c r="AZ5173">
        <v>2.9962900000000001E-2</v>
      </c>
      <c r="BA5173">
        <v>3.8164999999999991E-2</v>
      </c>
      <c r="BC5173" s="52">
        <v>100000</v>
      </c>
      <c r="BD5173" s="52">
        <v>100000</v>
      </c>
      <c r="BE5173">
        <v>0</v>
      </c>
      <c r="BF5173">
        <v>0</v>
      </c>
      <c r="BG5173">
        <v>0</v>
      </c>
    </row>
    <row r="5174" spans="1:59">
      <c r="A5174">
        <v>5173</v>
      </c>
      <c r="E5174">
        <v>9795.2054794520554</v>
      </c>
      <c r="K5174">
        <v>4217.4392317967449</v>
      </c>
      <c r="L5174">
        <v>4477.9092317967452</v>
      </c>
      <c r="M5174">
        <v>4738.3792317967454</v>
      </c>
      <c r="N5174">
        <v>4998.8492317967457</v>
      </c>
      <c r="O5174">
        <v>5259.319231796746</v>
      </c>
      <c r="Q5174">
        <v>8042.3967242197932</v>
      </c>
      <c r="R5174">
        <v>7825.1187878912806</v>
      </c>
      <c r="S5174">
        <v>7607.840851562768</v>
      </c>
      <c r="T5174">
        <v>7390.5629152342553</v>
      </c>
      <c r="U5174">
        <v>7173.2849789057427</v>
      </c>
      <c r="W5174">
        <v>0.27589999999999998</v>
      </c>
      <c r="AB5174">
        <v>1</v>
      </c>
      <c r="AC5174">
        <v>1</v>
      </c>
      <c r="AD5174">
        <v>1</v>
      </c>
      <c r="AE5174">
        <v>1</v>
      </c>
      <c r="AF5174">
        <v>1</v>
      </c>
      <c r="AL5174">
        <v>3.4733497999999998</v>
      </c>
      <c r="AM5174" s="5">
        <v>6.6927371025085449</v>
      </c>
      <c r="AN5174">
        <v>570.77625570776252</v>
      </c>
      <c r="AO5174">
        <f t="shared" si="80"/>
        <v>26826.48401826484</v>
      </c>
      <c r="AP5174">
        <v>684.93150684931504</v>
      </c>
      <c r="AQ5174">
        <v>9.4264100000000003E-2</v>
      </c>
      <c r="AR5174">
        <v>3.6234499999999996E-2</v>
      </c>
      <c r="AS5174">
        <v>2.87408E-2</v>
      </c>
      <c r="AT5174">
        <v>3.0349000000000001E-2</v>
      </c>
      <c r="AU5174">
        <v>3.8163800000000005E-2</v>
      </c>
      <c r="AW5174">
        <v>9.4264100000000003E-2</v>
      </c>
      <c r="AX5174">
        <v>3.6234499999999989E-2</v>
      </c>
      <c r="AY5174">
        <v>2.8740799999999997E-2</v>
      </c>
      <c r="AZ5174">
        <v>3.0349000000000001E-2</v>
      </c>
      <c r="BA5174">
        <v>3.8163800000000012E-2</v>
      </c>
      <c r="BC5174" s="52">
        <v>100000</v>
      </c>
      <c r="BD5174" s="52">
        <v>100000</v>
      </c>
      <c r="BE5174">
        <v>0</v>
      </c>
      <c r="BF5174">
        <v>0</v>
      </c>
      <c r="BG5174">
        <v>0</v>
      </c>
    </row>
    <row r="5175" spans="1:59">
      <c r="A5175">
        <v>5174</v>
      </c>
      <c r="E5175">
        <v>9795.2054794520554</v>
      </c>
      <c r="K5175">
        <v>4072.3911297255231</v>
      </c>
      <c r="L5175">
        <v>4386.6211297255231</v>
      </c>
      <c r="M5175">
        <v>4700.8511297255236</v>
      </c>
      <c r="N5175">
        <v>5015.0811297255241</v>
      </c>
      <c r="O5175">
        <v>5329.3111297255246</v>
      </c>
      <c r="Q5175">
        <v>7835.3724514533478</v>
      </c>
      <c r="R5175">
        <v>7623.6876000558459</v>
      </c>
      <c r="S5175">
        <v>7412.002748658344</v>
      </c>
      <c r="T5175">
        <v>7200.3178972608421</v>
      </c>
      <c r="U5175">
        <v>6988.6330458633402</v>
      </c>
      <c r="W5175">
        <v>0.62917000000000001</v>
      </c>
      <c r="AB5175">
        <v>1</v>
      </c>
      <c r="AC5175">
        <v>1</v>
      </c>
      <c r="AD5175">
        <v>1</v>
      </c>
      <c r="AE5175">
        <v>1</v>
      </c>
      <c r="AF5175">
        <v>1</v>
      </c>
      <c r="AL5175">
        <v>4.0026307000000001</v>
      </c>
      <c r="AM5175" s="5">
        <v>5.4371786117553711</v>
      </c>
      <c r="AN5175">
        <v>570.77625570776252</v>
      </c>
      <c r="AO5175">
        <f t="shared" si="80"/>
        <v>26826.48401826484</v>
      </c>
      <c r="AP5175">
        <v>684.93150684931504</v>
      </c>
      <c r="AQ5175">
        <v>9.4325100000000009E-2</v>
      </c>
      <c r="AR5175">
        <v>3.6387300000000004E-2</v>
      </c>
      <c r="AS5175">
        <v>2.8758299999999997E-2</v>
      </c>
      <c r="AT5175">
        <v>3.0317399999999998E-2</v>
      </c>
      <c r="AU5175">
        <v>3.8226799999999998E-2</v>
      </c>
      <c r="AW5175">
        <v>9.4325100000000009E-2</v>
      </c>
      <c r="AX5175">
        <v>3.6387299999999997E-2</v>
      </c>
      <c r="AY5175">
        <v>2.8758300000000001E-2</v>
      </c>
      <c r="AZ5175">
        <v>3.0317399999999994E-2</v>
      </c>
      <c r="BA5175">
        <v>3.8226799999999991E-2</v>
      </c>
      <c r="BC5175" s="52">
        <v>100000</v>
      </c>
      <c r="BD5175" s="52">
        <v>100000</v>
      </c>
      <c r="BE5175">
        <v>0</v>
      </c>
      <c r="BF5175">
        <v>0</v>
      </c>
      <c r="BG5175">
        <v>0</v>
      </c>
    </row>
    <row r="5176" spans="1:59">
      <c r="A5176">
        <v>5175</v>
      </c>
      <c r="E5176">
        <v>9795.2054794520554</v>
      </c>
      <c r="K5176">
        <v>3779.3497864547294</v>
      </c>
      <c r="L5176">
        <v>4208.332286454729</v>
      </c>
      <c r="M5176">
        <v>4637.3147864547291</v>
      </c>
      <c r="N5176">
        <v>5066.2972864547291</v>
      </c>
      <c r="O5176">
        <v>5495.2797864547292</v>
      </c>
      <c r="Q5176">
        <v>7383.870009634139</v>
      </c>
      <c r="R5176">
        <v>7184.3832034471334</v>
      </c>
      <c r="S5176">
        <v>6984.8963972601277</v>
      </c>
      <c r="T5176">
        <v>6785.4095910731221</v>
      </c>
      <c r="U5176">
        <v>6585.9227848861165</v>
      </c>
      <c r="W5176">
        <v>0.59599999999999997</v>
      </c>
      <c r="AB5176">
        <v>1</v>
      </c>
      <c r="AC5176">
        <v>1</v>
      </c>
      <c r="AD5176">
        <v>1</v>
      </c>
      <c r="AE5176">
        <v>1</v>
      </c>
      <c r="AF5176">
        <v>1</v>
      </c>
      <c r="AL5176">
        <v>4.6265980000000004</v>
      </c>
      <c r="AM5176" s="5">
        <v>11.165351867675779</v>
      </c>
      <c r="AN5176">
        <v>570.77625570776252</v>
      </c>
      <c r="AO5176">
        <f t="shared" si="80"/>
        <v>26826.48401826484</v>
      </c>
      <c r="AP5176">
        <v>684.93150684931504</v>
      </c>
      <c r="AQ5176">
        <v>9.4548000000000007E-2</v>
      </c>
      <c r="AR5176">
        <v>4.0934399999999996E-2</v>
      </c>
      <c r="AS5176">
        <v>3.3188599999999999E-2</v>
      </c>
      <c r="AT5176">
        <v>3.6438400000000003E-2</v>
      </c>
      <c r="AU5176">
        <v>4.0075100000000002E-2</v>
      </c>
      <c r="AW5176">
        <v>9.4548000000000007E-2</v>
      </c>
      <c r="AX5176">
        <v>4.0934399999999996E-2</v>
      </c>
      <c r="AY5176">
        <v>3.3188599999999999E-2</v>
      </c>
      <c r="AZ5176">
        <v>3.6438399999999996E-2</v>
      </c>
      <c r="BA5176">
        <v>4.0075100000000002E-2</v>
      </c>
      <c r="BC5176" s="52">
        <v>100000</v>
      </c>
      <c r="BD5176" s="52">
        <v>100000</v>
      </c>
      <c r="BE5176">
        <v>0</v>
      </c>
      <c r="BF5176">
        <v>0</v>
      </c>
      <c r="BG5176">
        <v>0</v>
      </c>
    </row>
    <row r="5177" spans="1:59">
      <c r="A5177">
        <v>5176</v>
      </c>
      <c r="E5177">
        <v>9795.2054794520554</v>
      </c>
      <c r="K5177">
        <v>3783.7674951472545</v>
      </c>
      <c r="L5177">
        <v>4402.4933284805884</v>
      </c>
      <c r="M5177">
        <v>5021.2191618139223</v>
      </c>
      <c r="N5177">
        <v>5639.9449951472561</v>
      </c>
      <c r="O5177">
        <v>6258.67082848059</v>
      </c>
      <c r="Q5177">
        <v>7855.4168715442638</v>
      </c>
      <c r="R5177">
        <v>7643.1904883624466</v>
      </c>
      <c r="S5177">
        <v>7430.9641051806293</v>
      </c>
      <c r="T5177">
        <v>7218.737721998812</v>
      </c>
      <c r="U5177">
        <v>7006.5113388169948</v>
      </c>
      <c r="W5177">
        <v>0.40897</v>
      </c>
      <c r="AB5177">
        <v>1</v>
      </c>
      <c r="AC5177">
        <v>1</v>
      </c>
      <c r="AD5177">
        <v>1</v>
      </c>
      <c r="AE5177">
        <v>1</v>
      </c>
      <c r="AF5177">
        <v>1</v>
      </c>
      <c r="AL5177">
        <v>4.9899015000000002</v>
      </c>
      <c r="AM5177" s="5">
        <v>9.7145404815673828</v>
      </c>
      <c r="AN5177">
        <v>570.77625570776252</v>
      </c>
      <c r="AO5177">
        <f t="shared" si="80"/>
        <v>26826.48401826484</v>
      </c>
      <c r="AP5177">
        <v>684.93150684931504</v>
      </c>
      <c r="AQ5177">
        <v>9.7549000000000011E-2</v>
      </c>
      <c r="AR5177">
        <v>7.4912300000000001E-2</v>
      </c>
      <c r="AS5177">
        <v>4.01959E-2</v>
      </c>
      <c r="AT5177">
        <v>4.0012099999999995E-2</v>
      </c>
      <c r="AU5177">
        <v>4.1892100000000002E-2</v>
      </c>
      <c r="AW5177">
        <v>9.7549000000000011E-2</v>
      </c>
      <c r="AX5177">
        <v>7.4912300000000001E-2</v>
      </c>
      <c r="AY5177">
        <v>4.0195899999999993E-2</v>
      </c>
      <c r="AZ5177">
        <v>4.0012099999999995E-2</v>
      </c>
      <c r="BA5177">
        <v>4.1892100000000002E-2</v>
      </c>
      <c r="BC5177" s="52">
        <v>100000</v>
      </c>
      <c r="BD5177" s="52">
        <v>100000</v>
      </c>
      <c r="BE5177">
        <v>0</v>
      </c>
      <c r="BF5177">
        <v>0</v>
      </c>
      <c r="BG5177">
        <v>0</v>
      </c>
    </row>
    <row r="5178" spans="1:59">
      <c r="A5178">
        <v>5177</v>
      </c>
      <c r="E5178">
        <v>9795.2054794520554</v>
      </c>
      <c r="K5178">
        <v>4132.7664818566909</v>
      </c>
      <c r="L5178">
        <v>4911.2614818566908</v>
      </c>
      <c r="M5178">
        <v>5689.7564818566907</v>
      </c>
      <c r="N5178">
        <v>6468.2514818566906</v>
      </c>
      <c r="O5178">
        <v>7246.7464818566905</v>
      </c>
      <c r="Q5178">
        <v>8296.476369511809</v>
      </c>
      <c r="R5178">
        <v>8072.3340734711965</v>
      </c>
      <c r="S5178">
        <v>7848.1917774305839</v>
      </c>
      <c r="T5178">
        <v>7624.0494813899713</v>
      </c>
      <c r="U5178">
        <v>7399.9071853493588</v>
      </c>
      <c r="W5178">
        <v>0.25235000000000002</v>
      </c>
      <c r="AB5178">
        <v>1</v>
      </c>
      <c r="AC5178">
        <v>1</v>
      </c>
      <c r="AD5178">
        <v>1</v>
      </c>
      <c r="AE5178">
        <v>1</v>
      </c>
      <c r="AF5178">
        <v>1</v>
      </c>
      <c r="AL5178">
        <v>5.0863543</v>
      </c>
      <c r="AM5178" s="5">
        <v>7.369657039642334</v>
      </c>
      <c r="AN5178">
        <v>570.77625570776252</v>
      </c>
      <c r="AO5178">
        <f t="shared" si="80"/>
        <v>26826.48401826484</v>
      </c>
      <c r="AP5178">
        <v>684.93150684931504</v>
      </c>
      <c r="AQ5178">
        <v>0.10547799999999999</v>
      </c>
      <c r="AR5178">
        <v>9.2696000000000001E-2</v>
      </c>
      <c r="AS5178">
        <v>4.7400700000000004E-2</v>
      </c>
      <c r="AT5178">
        <v>4.2038200000000005E-2</v>
      </c>
      <c r="AU5178">
        <v>4.3333099999999999E-2</v>
      </c>
      <c r="AW5178">
        <v>0.105478</v>
      </c>
      <c r="AX5178">
        <v>9.2695999999999987E-2</v>
      </c>
      <c r="AY5178">
        <v>4.7400700000000004E-2</v>
      </c>
      <c r="AZ5178">
        <v>4.2038200000000012E-2</v>
      </c>
      <c r="BA5178">
        <v>4.3333099999999999E-2</v>
      </c>
      <c r="BC5178" s="52">
        <v>100000</v>
      </c>
      <c r="BD5178" s="52">
        <v>100000</v>
      </c>
      <c r="BE5178">
        <v>0</v>
      </c>
      <c r="BF5178">
        <v>0</v>
      </c>
      <c r="BG5178">
        <v>0</v>
      </c>
    </row>
    <row r="5179" spans="1:59">
      <c r="A5179">
        <v>5178</v>
      </c>
      <c r="E5179">
        <v>9795.2054794520554</v>
      </c>
      <c r="K5179">
        <v>4701.9146184102674</v>
      </c>
      <c r="L5179">
        <v>5532.3821184102671</v>
      </c>
      <c r="M5179">
        <v>6362.8496184102669</v>
      </c>
      <c r="N5179">
        <v>7193.3171184102666</v>
      </c>
      <c r="O5179">
        <v>8023.7846184102664</v>
      </c>
      <c r="Q5179">
        <v>8667.6494619253717</v>
      </c>
      <c r="R5179">
        <v>8433.4793440763533</v>
      </c>
      <c r="S5179">
        <v>8199.3092262273349</v>
      </c>
      <c r="T5179">
        <v>7965.1391083783155</v>
      </c>
      <c r="U5179">
        <v>7730.9689905292962</v>
      </c>
      <c r="W5179">
        <v>9.0590000000000004E-2</v>
      </c>
      <c r="AB5179">
        <v>1</v>
      </c>
      <c r="AC5179">
        <v>1</v>
      </c>
      <c r="AD5179">
        <v>1</v>
      </c>
      <c r="AE5179">
        <v>1</v>
      </c>
      <c r="AF5179">
        <v>1</v>
      </c>
      <c r="AL5179">
        <v>5.5211587</v>
      </c>
      <c r="AM5179" s="5">
        <v>8.6238813400268555</v>
      </c>
      <c r="AN5179">
        <v>570.77625570776252</v>
      </c>
      <c r="AO5179">
        <f t="shared" si="80"/>
        <v>26826.48401826484</v>
      </c>
      <c r="AP5179">
        <v>684.93150684931504</v>
      </c>
      <c r="AQ5179">
        <v>0.10852100000000001</v>
      </c>
      <c r="AR5179">
        <v>0.10479000000000001</v>
      </c>
      <c r="AS5179">
        <v>9.5172099999999996E-2</v>
      </c>
      <c r="AT5179">
        <v>0.101435</v>
      </c>
      <c r="AU5179">
        <v>6.5289699999999992E-2</v>
      </c>
      <c r="AW5179">
        <v>0.10852100000000002</v>
      </c>
      <c r="AX5179">
        <v>0.10479000000000001</v>
      </c>
      <c r="AY5179">
        <v>9.5172099999999996E-2</v>
      </c>
      <c r="AZ5179">
        <v>0.10143499999999998</v>
      </c>
      <c r="BA5179">
        <v>6.5289699999999992E-2</v>
      </c>
      <c r="BC5179" s="52">
        <v>100000</v>
      </c>
      <c r="BD5179" s="52">
        <v>100000</v>
      </c>
      <c r="BE5179">
        <v>0</v>
      </c>
      <c r="BF5179">
        <v>0</v>
      </c>
      <c r="BG5179">
        <v>0</v>
      </c>
    </row>
    <row r="5180" spans="1:59">
      <c r="A5180">
        <v>5179</v>
      </c>
      <c r="E5180">
        <v>9795.2054794520554</v>
      </c>
      <c r="K5180">
        <v>5098.0358311732998</v>
      </c>
      <c r="L5180">
        <v>5899.354997839966</v>
      </c>
      <c r="M5180">
        <v>6700.6741645066322</v>
      </c>
      <c r="N5180">
        <v>7501.9933311732984</v>
      </c>
      <c r="O5180">
        <v>8303.3124978399646</v>
      </c>
      <c r="Q5180">
        <v>9575.5240635404589</v>
      </c>
      <c r="R5180">
        <v>9316.826291888714</v>
      </c>
      <c r="S5180">
        <v>9058.1285202369691</v>
      </c>
      <c r="T5180">
        <v>8799.4307485852241</v>
      </c>
      <c r="U5180">
        <v>8540.7329769334792</v>
      </c>
      <c r="W5180">
        <v>1.3720000000000001E-2</v>
      </c>
      <c r="AB5180">
        <v>1</v>
      </c>
      <c r="AC5180">
        <v>1</v>
      </c>
      <c r="AD5180">
        <v>1</v>
      </c>
      <c r="AE5180">
        <v>1</v>
      </c>
      <c r="AF5180">
        <v>1</v>
      </c>
      <c r="AL5180">
        <v>5.7867819999999996</v>
      </c>
      <c r="AM5180" s="5">
        <v>6.5371732711791992</v>
      </c>
      <c r="AN5180">
        <v>570.77625570776252</v>
      </c>
      <c r="AO5180">
        <f t="shared" si="80"/>
        <v>26826.48401826484</v>
      </c>
      <c r="AP5180">
        <v>684.93150684931504</v>
      </c>
      <c r="AQ5180">
        <v>0.110223</v>
      </c>
      <c r="AR5180">
        <v>0.109611</v>
      </c>
      <c r="AS5180">
        <v>9.7029300000000013E-2</v>
      </c>
      <c r="AT5180">
        <v>0.103843</v>
      </c>
      <c r="AU5180">
        <v>7.2638000000000008E-2</v>
      </c>
      <c r="AW5180">
        <v>0.110223</v>
      </c>
      <c r="AX5180">
        <v>0.109611</v>
      </c>
      <c r="AY5180">
        <v>9.7029300000000027E-2</v>
      </c>
      <c r="AZ5180">
        <v>0.103843</v>
      </c>
      <c r="BA5180">
        <v>7.2638000000000008E-2</v>
      </c>
      <c r="BC5180" s="52">
        <v>100000</v>
      </c>
      <c r="BD5180" s="52">
        <v>100000</v>
      </c>
      <c r="BE5180">
        <v>0</v>
      </c>
      <c r="BF5180">
        <v>0</v>
      </c>
      <c r="BG5180">
        <v>0</v>
      </c>
    </row>
    <row r="5181" spans="1:59">
      <c r="A5181">
        <v>5180</v>
      </c>
      <c r="E5181">
        <v>9795.2054794520554</v>
      </c>
      <c r="K5181">
        <v>5085.5189898778135</v>
      </c>
      <c r="L5181">
        <v>5710.4048232111472</v>
      </c>
      <c r="M5181">
        <v>6335.290656544481</v>
      </c>
      <c r="N5181">
        <v>6960.1764898778147</v>
      </c>
      <c r="O5181">
        <v>7585.0623232111484</v>
      </c>
      <c r="Q5181">
        <v>9896.9931302050372</v>
      </c>
      <c r="R5181">
        <v>9629.6103686801071</v>
      </c>
      <c r="S5181">
        <v>9362.2276071551769</v>
      </c>
      <c r="T5181">
        <v>9094.8448456302467</v>
      </c>
      <c r="U5181">
        <v>8827.4620841053165</v>
      </c>
      <c r="W5181">
        <v>0</v>
      </c>
      <c r="AB5181">
        <v>1</v>
      </c>
      <c r="AC5181">
        <v>1</v>
      </c>
      <c r="AD5181">
        <v>1</v>
      </c>
      <c r="AE5181">
        <v>1</v>
      </c>
      <c r="AF5181">
        <v>1</v>
      </c>
      <c r="AL5181">
        <v>6.2656144999999999</v>
      </c>
      <c r="AM5181" s="5">
        <v>6.1765851974487296</v>
      </c>
      <c r="AN5181">
        <v>570.77625570776252</v>
      </c>
      <c r="AO5181">
        <f t="shared" si="80"/>
        <v>26826.48401826484</v>
      </c>
      <c r="AP5181">
        <v>684.93150684931504</v>
      </c>
      <c r="AQ5181">
        <v>0.110613</v>
      </c>
      <c r="AR5181">
        <v>0.109446</v>
      </c>
      <c r="AS5181">
        <v>9.8427300000000009E-2</v>
      </c>
      <c r="AT5181">
        <v>0.10384</v>
      </c>
      <c r="AU5181">
        <v>7.3458099999999998E-2</v>
      </c>
      <c r="AW5181">
        <v>0.110613</v>
      </c>
      <c r="AX5181">
        <v>0.109446</v>
      </c>
      <c r="AY5181">
        <v>9.8427300000000009E-2</v>
      </c>
      <c r="AZ5181">
        <v>0.10384</v>
      </c>
      <c r="BA5181">
        <v>7.3458099999999998E-2</v>
      </c>
      <c r="BC5181" s="52">
        <v>100000</v>
      </c>
      <c r="BD5181" s="52">
        <v>100000</v>
      </c>
      <c r="BE5181">
        <v>0</v>
      </c>
      <c r="BF5181">
        <v>0</v>
      </c>
      <c r="BG5181">
        <v>0</v>
      </c>
    </row>
    <row r="5182" spans="1:59">
      <c r="A5182">
        <v>5181</v>
      </c>
      <c r="E5182">
        <v>9795.2054794520554</v>
      </c>
      <c r="K5182">
        <v>4982.4391203855739</v>
      </c>
      <c r="L5182">
        <v>5524.0307870522411</v>
      </c>
      <c r="M5182">
        <v>6065.6224537189082</v>
      </c>
      <c r="N5182">
        <v>6607.2141203855754</v>
      </c>
      <c r="O5182">
        <v>7148.8057870522425</v>
      </c>
      <c r="Q5182">
        <v>9154.7986144198985</v>
      </c>
      <c r="R5182">
        <v>8907.4674002469546</v>
      </c>
      <c r="S5182">
        <v>8660.1361860740108</v>
      </c>
      <c r="T5182">
        <v>8412.8049719010669</v>
      </c>
      <c r="U5182">
        <v>8165.473757728123</v>
      </c>
      <c r="W5182">
        <v>0</v>
      </c>
      <c r="AB5182">
        <v>1</v>
      </c>
      <c r="AC5182">
        <v>1</v>
      </c>
      <c r="AD5182">
        <v>1</v>
      </c>
      <c r="AE5182">
        <v>1</v>
      </c>
      <c r="AF5182">
        <v>1</v>
      </c>
      <c r="AL5182">
        <v>5.7460789999999999</v>
      </c>
      <c r="AM5182" s="5">
        <v>5.9077010154724121</v>
      </c>
      <c r="AN5182">
        <v>570.77625570776252</v>
      </c>
      <c r="AO5182">
        <f t="shared" si="80"/>
        <v>26826.48401826484</v>
      </c>
      <c r="AP5182">
        <v>684.93150684931504</v>
      </c>
      <c r="AQ5182">
        <v>0.10919799999999999</v>
      </c>
      <c r="AR5182">
        <v>0.104807</v>
      </c>
      <c r="AS5182">
        <v>9.6458600000000005E-2</v>
      </c>
      <c r="AT5182">
        <v>0.10284699999999999</v>
      </c>
      <c r="AU5182">
        <v>7.0990499999999998E-2</v>
      </c>
      <c r="AW5182">
        <v>0.109198</v>
      </c>
      <c r="AX5182">
        <v>0.104807</v>
      </c>
      <c r="AY5182">
        <v>9.6458599999999992E-2</v>
      </c>
      <c r="AZ5182">
        <v>0.10284700000000001</v>
      </c>
      <c r="BA5182">
        <v>7.0990499999999998E-2</v>
      </c>
      <c r="BC5182" s="52">
        <v>100000</v>
      </c>
      <c r="BD5182" s="52">
        <v>100000</v>
      </c>
      <c r="BE5182">
        <v>0</v>
      </c>
      <c r="BF5182">
        <v>0</v>
      </c>
      <c r="BG5182">
        <v>0</v>
      </c>
    </row>
    <row r="5183" spans="1:59">
      <c r="A5183">
        <v>5182</v>
      </c>
      <c r="E5183">
        <v>9795.2054794520554</v>
      </c>
      <c r="K5183">
        <v>4796.1590705174567</v>
      </c>
      <c r="L5183">
        <v>5248.379070517457</v>
      </c>
      <c r="M5183">
        <v>5700.5990705174572</v>
      </c>
      <c r="N5183">
        <v>6152.8190705174575</v>
      </c>
      <c r="O5183">
        <v>6605.0390705174577</v>
      </c>
      <c r="Q5183">
        <v>7231.9850287775898</v>
      </c>
      <c r="R5183">
        <v>7036.6016339472571</v>
      </c>
      <c r="S5183">
        <v>6841.2182391169245</v>
      </c>
      <c r="T5183">
        <v>6645.8348442865918</v>
      </c>
      <c r="U5183">
        <v>6450.4514494562591</v>
      </c>
      <c r="W5183">
        <v>0</v>
      </c>
      <c r="AB5183">
        <v>1</v>
      </c>
      <c r="AC5183">
        <v>1</v>
      </c>
      <c r="AD5183">
        <v>1</v>
      </c>
      <c r="AE5183">
        <v>1</v>
      </c>
      <c r="AF5183">
        <v>1</v>
      </c>
      <c r="AL5183">
        <v>5.6959179999999998</v>
      </c>
      <c r="AM5183" s="5">
        <v>5.2118921279907227</v>
      </c>
      <c r="AN5183">
        <v>570.77625570776252</v>
      </c>
      <c r="AO5183">
        <f t="shared" si="80"/>
        <v>26826.48401826484</v>
      </c>
      <c r="AP5183">
        <v>684.93150684931504</v>
      </c>
      <c r="AQ5183">
        <v>0.10907299999999999</v>
      </c>
      <c r="AR5183">
        <v>0.104807</v>
      </c>
      <c r="AS5183">
        <v>9.5982100000000001E-2</v>
      </c>
      <c r="AT5183">
        <v>0.101387</v>
      </c>
      <c r="AU5183">
        <v>6.5441599999999989E-2</v>
      </c>
      <c r="AW5183">
        <v>0.10907299999999999</v>
      </c>
      <c r="AX5183">
        <v>0.104807</v>
      </c>
      <c r="AY5183">
        <v>9.5982100000000001E-2</v>
      </c>
      <c r="AZ5183">
        <v>0.10138699999999999</v>
      </c>
      <c r="BA5183">
        <v>6.5441599999999989E-2</v>
      </c>
      <c r="BC5183" s="52">
        <v>100000</v>
      </c>
      <c r="BD5183" s="52">
        <v>100000</v>
      </c>
      <c r="BE5183">
        <v>0</v>
      </c>
      <c r="BF5183">
        <v>0</v>
      </c>
      <c r="BG5183">
        <v>0</v>
      </c>
    </row>
    <row r="5184" spans="1:59">
      <c r="A5184">
        <v>5183</v>
      </c>
      <c r="E5184">
        <v>9795.2054794520554</v>
      </c>
      <c r="K5184">
        <v>3487.0447279660239</v>
      </c>
      <c r="L5184">
        <v>3883.8272279660241</v>
      </c>
      <c r="M5184">
        <v>4280.6097279660244</v>
      </c>
      <c r="N5184">
        <v>4677.3922279660246</v>
      </c>
      <c r="O5184">
        <v>5074.1747279660249</v>
      </c>
      <c r="Q5184">
        <v>4055.879354786623</v>
      </c>
      <c r="R5184">
        <v>3946.3034268248998</v>
      </c>
      <c r="S5184">
        <v>3836.7274988631766</v>
      </c>
      <c r="T5184">
        <v>3727.1515709014534</v>
      </c>
      <c r="U5184">
        <v>3617.5756429397302</v>
      </c>
      <c r="W5184">
        <v>0</v>
      </c>
      <c r="AB5184">
        <v>1</v>
      </c>
      <c r="AC5184">
        <v>1</v>
      </c>
      <c r="AD5184">
        <v>1</v>
      </c>
      <c r="AE5184">
        <v>1</v>
      </c>
      <c r="AF5184">
        <v>1</v>
      </c>
      <c r="AL5184">
        <v>5.2718160000000003</v>
      </c>
      <c r="AM5184" s="5">
        <v>5.018043041229248</v>
      </c>
      <c r="AN5184">
        <v>570.77625570776252</v>
      </c>
      <c r="AO5184">
        <f t="shared" si="80"/>
        <v>26826.48401826484</v>
      </c>
      <c r="AP5184">
        <v>684.93150684931504</v>
      </c>
      <c r="AQ5184">
        <v>0.10842499999999999</v>
      </c>
      <c r="AR5184">
        <v>0.104725</v>
      </c>
      <c r="AS5184">
        <v>9.5110100000000003E-2</v>
      </c>
      <c r="AT5184">
        <v>0.101383</v>
      </c>
      <c r="AU5184">
        <v>6.5432400000000002E-2</v>
      </c>
      <c r="AW5184">
        <v>0.10842499999999998</v>
      </c>
      <c r="AX5184">
        <v>0.104725</v>
      </c>
      <c r="AY5184">
        <v>9.5110100000000017E-2</v>
      </c>
      <c r="AZ5184">
        <v>0.10138299999999999</v>
      </c>
      <c r="BA5184">
        <v>6.5432400000000002E-2</v>
      </c>
      <c r="BC5184" s="52">
        <v>100000</v>
      </c>
      <c r="BD5184" s="52">
        <v>100000</v>
      </c>
      <c r="BE5184">
        <v>0</v>
      </c>
      <c r="BF5184">
        <v>0</v>
      </c>
      <c r="BG5184">
        <v>0</v>
      </c>
    </row>
    <row r="5185" spans="1:59">
      <c r="A5185">
        <v>5184</v>
      </c>
      <c r="E5185">
        <v>9795.2054794520554</v>
      </c>
      <c r="K5185">
        <v>2496.2872779989284</v>
      </c>
      <c r="L5185">
        <v>2698.4047779989282</v>
      </c>
      <c r="M5185">
        <v>2900.5222779989281</v>
      </c>
      <c r="N5185">
        <v>3102.6397779989279</v>
      </c>
      <c r="O5185">
        <v>3304.7572779989277</v>
      </c>
      <c r="Q5185">
        <v>3572.6634406262501</v>
      </c>
      <c r="R5185">
        <v>3476.1423468537228</v>
      </c>
      <c r="S5185">
        <v>3379.6212530811954</v>
      </c>
      <c r="T5185">
        <v>3283.100159308668</v>
      </c>
      <c r="U5185">
        <v>3186.5790655361407</v>
      </c>
      <c r="W5185">
        <v>0</v>
      </c>
      <c r="AB5185">
        <v>1</v>
      </c>
      <c r="AC5185">
        <v>1</v>
      </c>
      <c r="AD5185">
        <v>1</v>
      </c>
      <c r="AE5185">
        <v>1</v>
      </c>
      <c r="AF5185">
        <v>1</v>
      </c>
      <c r="AL5185">
        <v>5.1504263999999997</v>
      </c>
      <c r="AM5185" s="5">
        <v>4.5273442268371582</v>
      </c>
      <c r="AN5185">
        <v>570.77625570776252</v>
      </c>
      <c r="AO5185">
        <f t="shared" si="80"/>
        <v>26826.48401826484</v>
      </c>
      <c r="AP5185">
        <v>684.93150684931504</v>
      </c>
      <c r="AQ5185">
        <v>0.107992</v>
      </c>
      <c r="AR5185">
        <v>0.104696</v>
      </c>
      <c r="AS5185">
        <v>9.5062199999999999E-2</v>
      </c>
      <c r="AT5185">
        <v>0.101419</v>
      </c>
      <c r="AU5185">
        <v>6.5434600000000009E-2</v>
      </c>
      <c r="AW5185">
        <v>0.10799200000000002</v>
      </c>
      <c r="AX5185">
        <v>0.104696</v>
      </c>
      <c r="AY5185">
        <v>9.5062199999999999E-2</v>
      </c>
      <c r="AZ5185">
        <v>0.101419</v>
      </c>
      <c r="BA5185">
        <v>6.5434600000000009E-2</v>
      </c>
      <c r="BC5185" s="52">
        <v>100000</v>
      </c>
      <c r="BD5185" s="52">
        <v>100000</v>
      </c>
      <c r="BE5185">
        <v>0</v>
      </c>
      <c r="BF5185">
        <v>0</v>
      </c>
      <c r="BG5185">
        <v>0</v>
      </c>
    </row>
    <row r="5186" spans="1:59">
      <c r="A5186">
        <v>5185</v>
      </c>
      <c r="E5186">
        <v>9795.2054794520554</v>
      </c>
      <c r="K5186">
        <v>2073.2377068234382</v>
      </c>
      <c r="L5186">
        <v>2170.9135401567714</v>
      </c>
      <c r="M5186">
        <v>2268.5893734901047</v>
      </c>
      <c r="N5186">
        <v>2366.2652068234379</v>
      </c>
      <c r="O5186">
        <v>2463.9410401567711</v>
      </c>
      <c r="Q5186">
        <v>3854.0605983899459</v>
      </c>
      <c r="R5186">
        <v>3749.9371197929868</v>
      </c>
      <c r="S5186">
        <v>3645.8136411960277</v>
      </c>
      <c r="T5186">
        <v>3541.6901625990686</v>
      </c>
      <c r="U5186">
        <v>3437.5666840021095</v>
      </c>
      <c r="W5186">
        <v>0</v>
      </c>
      <c r="AB5186">
        <v>1</v>
      </c>
      <c r="AC5186">
        <v>1</v>
      </c>
      <c r="AD5186">
        <v>1</v>
      </c>
      <c r="AE5186">
        <v>1</v>
      </c>
      <c r="AF5186">
        <v>1</v>
      </c>
      <c r="AL5186">
        <v>5.0392960000000002</v>
      </c>
      <c r="AM5186" s="5">
        <v>4.3527412414550781</v>
      </c>
      <c r="AN5186">
        <v>570.77625570776252</v>
      </c>
      <c r="AO5186">
        <f t="shared" si="80"/>
        <v>26826.48401826484</v>
      </c>
      <c r="AP5186">
        <v>684.93150684931504</v>
      </c>
      <c r="AQ5186">
        <v>0.107989</v>
      </c>
      <c r="AR5186">
        <v>0.10470399999999999</v>
      </c>
      <c r="AS5186">
        <v>9.5075999999999994E-2</v>
      </c>
      <c r="AT5186">
        <v>0.101413</v>
      </c>
      <c r="AU5186">
        <v>6.5450300000000003E-2</v>
      </c>
      <c r="AW5186">
        <v>0.10798899999999999</v>
      </c>
      <c r="AX5186">
        <v>0.10470400000000001</v>
      </c>
      <c r="AY5186">
        <v>9.507599999999998E-2</v>
      </c>
      <c r="AZ5186">
        <v>0.10141300000000002</v>
      </c>
      <c r="BA5186">
        <v>6.5450300000000003E-2</v>
      </c>
      <c r="BC5186" s="52">
        <v>100000</v>
      </c>
      <c r="BD5186" s="52">
        <v>100000</v>
      </c>
      <c r="BE5186">
        <v>0</v>
      </c>
      <c r="BF5186">
        <v>0</v>
      </c>
      <c r="BG5186">
        <v>0</v>
      </c>
    </row>
    <row r="5187" spans="1:59">
      <c r="A5187">
        <v>5186</v>
      </c>
      <c r="E5187">
        <v>9795.2054794520554</v>
      </c>
      <c r="K5187">
        <v>1913.3043323546558</v>
      </c>
      <c r="L5187">
        <v>1960.3268323546558</v>
      </c>
      <c r="M5187">
        <v>2007.3493323546559</v>
      </c>
      <c r="N5187">
        <v>2054.3718323546559</v>
      </c>
      <c r="O5187">
        <v>2101.3943323546559</v>
      </c>
      <c r="Q5187">
        <v>3753.1880172294818</v>
      </c>
      <c r="R5187">
        <v>3651.7897690552986</v>
      </c>
      <c r="S5187">
        <v>3550.3915208811154</v>
      </c>
      <c r="T5187">
        <v>3448.9932727069322</v>
      </c>
      <c r="U5187">
        <v>3347.595024532749</v>
      </c>
      <c r="W5187">
        <v>0</v>
      </c>
      <c r="AB5187">
        <v>1</v>
      </c>
      <c r="AC5187">
        <v>1</v>
      </c>
      <c r="AD5187">
        <v>1</v>
      </c>
      <c r="AE5187">
        <v>1</v>
      </c>
      <c r="AF5187">
        <v>1</v>
      </c>
      <c r="AL5187">
        <v>5.2989116000000003</v>
      </c>
      <c r="AM5187" s="5">
        <v>3.7800261974334721</v>
      </c>
      <c r="AN5187">
        <v>570.77625570776252</v>
      </c>
      <c r="AO5187">
        <f t="shared" ref="AO5187:AO5250" si="81">235000000/8760</f>
        <v>26826.48401826484</v>
      </c>
      <c r="AP5187">
        <v>684.93150684931504</v>
      </c>
      <c r="AQ5187">
        <v>0.10803600000000001</v>
      </c>
      <c r="AR5187">
        <v>0.104726</v>
      </c>
      <c r="AS5187">
        <v>9.5155100000000006E-2</v>
      </c>
      <c r="AT5187">
        <v>0.101434</v>
      </c>
      <c r="AU5187">
        <v>6.5477500000000008E-2</v>
      </c>
      <c r="AW5187">
        <v>0.10803600000000001</v>
      </c>
      <c r="AX5187">
        <v>0.104726</v>
      </c>
      <c r="AY5187">
        <v>9.5155100000000006E-2</v>
      </c>
      <c r="AZ5187">
        <v>0.10143400000000001</v>
      </c>
      <c r="BA5187">
        <v>6.5477500000000008E-2</v>
      </c>
      <c r="BC5187" s="52">
        <v>100000</v>
      </c>
      <c r="BD5187" s="52">
        <v>100000</v>
      </c>
      <c r="BE5187">
        <v>0</v>
      </c>
      <c r="BF5187">
        <v>0</v>
      </c>
      <c r="BG5187">
        <v>0</v>
      </c>
    </row>
    <row r="5188" spans="1:59">
      <c r="A5188">
        <v>5187</v>
      </c>
      <c r="E5188">
        <v>9795.2054794520554</v>
      </c>
      <c r="K5188">
        <v>1866.8720623475897</v>
      </c>
      <c r="L5188">
        <v>1907.1570623475898</v>
      </c>
      <c r="M5188">
        <v>1947.4420623475899</v>
      </c>
      <c r="N5188">
        <v>1987.7270623475899</v>
      </c>
      <c r="O5188">
        <v>2028.01206234759</v>
      </c>
      <c r="Q5188">
        <v>4756.0497160341156</v>
      </c>
      <c r="R5188">
        <v>4627.5575888859512</v>
      </c>
      <c r="S5188">
        <v>4499.0654617377868</v>
      </c>
      <c r="T5188">
        <v>4370.5733345896224</v>
      </c>
      <c r="U5188">
        <v>4242.081207441458</v>
      </c>
      <c r="W5188">
        <v>0</v>
      </c>
      <c r="AB5188">
        <v>1</v>
      </c>
      <c r="AC5188">
        <v>1</v>
      </c>
      <c r="AD5188">
        <v>1</v>
      </c>
      <c r="AE5188">
        <v>1</v>
      </c>
      <c r="AF5188">
        <v>1</v>
      </c>
      <c r="AL5188">
        <v>8.2762449999999994</v>
      </c>
      <c r="AM5188" s="5">
        <v>3.4572160243988042</v>
      </c>
      <c r="AN5188">
        <v>570.77625570776252</v>
      </c>
      <c r="AO5188">
        <f t="shared" si="81"/>
        <v>26826.48401826484</v>
      </c>
      <c r="AP5188">
        <v>684.93150684931504</v>
      </c>
      <c r="AQ5188">
        <v>0.108069</v>
      </c>
      <c r="AR5188">
        <v>0.104738</v>
      </c>
      <c r="AS5188">
        <v>9.516419999999999E-2</v>
      </c>
      <c r="AT5188">
        <v>0.10141</v>
      </c>
      <c r="AU5188">
        <v>6.5491400000000005E-2</v>
      </c>
      <c r="AW5188">
        <v>0.10806900000000001</v>
      </c>
      <c r="AX5188">
        <v>0.10473799999999998</v>
      </c>
      <c r="AY5188">
        <v>9.516419999999999E-2</v>
      </c>
      <c r="AZ5188">
        <v>0.10140999999999999</v>
      </c>
      <c r="BA5188">
        <v>6.5491400000000005E-2</v>
      </c>
      <c r="BC5188" s="52">
        <v>100000</v>
      </c>
      <c r="BD5188" s="52">
        <v>100000</v>
      </c>
      <c r="BE5188">
        <v>0</v>
      </c>
      <c r="BF5188">
        <v>0</v>
      </c>
      <c r="BG5188">
        <v>0</v>
      </c>
    </row>
    <row r="5189" spans="1:59">
      <c r="A5189">
        <v>5188</v>
      </c>
      <c r="E5189">
        <v>9795.2054794520554</v>
      </c>
      <c r="K5189">
        <v>1901.5120098131788</v>
      </c>
      <c r="L5189">
        <v>1941.3845098131787</v>
      </c>
      <c r="M5189">
        <v>1981.2570098131787</v>
      </c>
      <c r="N5189">
        <v>2021.1295098131786</v>
      </c>
      <c r="O5189">
        <v>2061.0020098131786</v>
      </c>
      <c r="Q5189">
        <v>7627.8825523092419</v>
      </c>
      <c r="R5189">
        <v>7421.8033660563606</v>
      </c>
      <c r="S5189">
        <v>7215.7241798034793</v>
      </c>
      <c r="T5189">
        <v>7009.644993550598</v>
      </c>
      <c r="U5189">
        <v>6803.5658072977167</v>
      </c>
      <c r="W5189">
        <v>0</v>
      </c>
      <c r="AB5189">
        <v>1</v>
      </c>
      <c r="AC5189">
        <v>1</v>
      </c>
      <c r="AD5189">
        <v>1</v>
      </c>
      <c r="AE5189">
        <v>1</v>
      </c>
      <c r="AF5189">
        <v>1</v>
      </c>
      <c r="AL5189">
        <v>7.0667356999999997</v>
      </c>
      <c r="AM5189" s="5">
        <v>2.7100954055786128</v>
      </c>
      <c r="AN5189">
        <v>570.77625570776252</v>
      </c>
      <c r="AO5189">
        <f t="shared" si="81"/>
        <v>26826.48401826484</v>
      </c>
      <c r="AP5189">
        <v>684.93150684931504</v>
      </c>
      <c r="AQ5189">
        <v>0.106379</v>
      </c>
      <c r="AR5189">
        <v>0.10251300000000001</v>
      </c>
      <c r="AS5189">
        <v>9.3618999999999994E-2</v>
      </c>
      <c r="AT5189">
        <v>9.6648300000000006E-2</v>
      </c>
      <c r="AU5189">
        <v>5.9803500000000002E-2</v>
      </c>
      <c r="AW5189">
        <v>0.10637899999999999</v>
      </c>
      <c r="AX5189">
        <v>0.10251300000000001</v>
      </c>
      <c r="AY5189">
        <v>9.3618999999999994E-2</v>
      </c>
      <c r="AZ5189">
        <v>9.6648300000000006E-2</v>
      </c>
      <c r="BA5189">
        <v>5.9803499999999996E-2</v>
      </c>
      <c r="BC5189" s="52">
        <v>100000</v>
      </c>
      <c r="BD5189" s="52">
        <v>100000</v>
      </c>
      <c r="BE5189">
        <v>0</v>
      </c>
      <c r="BF5189">
        <v>0</v>
      </c>
      <c r="BG5189">
        <v>0</v>
      </c>
    </row>
    <row r="5190" spans="1:59">
      <c r="A5190">
        <v>5189</v>
      </c>
      <c r="E5190">
        <v>9795.2054794520554</v>
      </c>
      <c r="K5190">
        <v>2387.9453146491078</v>
      </c>
      <c r="L5190">
        <v>2428.642814649108</v>
      </c>
      <c r="M5190">
        <v>2469.3403146491082</v>
      </c>
      <c r="N5190">
        <v>2510.0378146491084</v>
      </c>
      <c r="O5190">
        <v>2550.7353146491087</v>
      </c>
      <c r="Q5190">
        <v>14341.762685830839</v>
      </c>
      <c r="R5190">
        <v>13954.297515721137</v>
      </c>
      <c r="S5190">
        <v>13566.832345611434</v>
      </c>
      <c r="T5190">
        <v>13179.367175501731</v>
      </c>
      <c r="U5190">
        <v>12791.902005392029</v>
      </c>
      <c r="W5190">
        <v>0</v>
      </c>
      <c r="AB5190">
        <v>1</v>
      </c>
      <c r="AC5190">
        <v>1</v>
      </c>
      <c r="AD5190">
        <v>1</v>
      </c>
      <c r="AE5190">
        <v>1</v>
      </c>
      <c r="AF5190">
        <v>1</v>
      </c>
      <c r="AL5190">
        <v>4.8309683999999997</v>
      </c>
      <c r="AM5190" s="5">
        <v>2.894120454788208</v>
      </c>
      <c r="AN5190">
        <v>570.77625570776252</v>
      </c>
      <c r="AO5190">
        <f t="shared" si="81"/>
        <v>26826.48401826484</v>
      </c>
      <c r="AP5190">
        <v>684.93150684931504</v>
      </c>
      <c r="AQ5190">
        <v>0.106894</v>
      </c>
      <c r="AR5190">
        <v>0.10320099999999999</v>
      </c>
      <c r="AS5190">
        <v>9.3626000000000001E-2</v>
      </c>
      <c r="AT5190">
        <v>9.9880099999999999E-2</v>
      </c>
      <c r="AU5190">
        <v>6.5363699999999997E-2</v>
      </c>
      <c r="AW5190">
        <v>0.106894</v>
      </c>
      <c r="AX5190">
        <v>0.10320099999999997</v>
      </c>
      <c r="AY5190">
        <v>9.3626000000000001E-2</v>
      </c>
      <c r="AZ5190">
        <v>9.9880100000000013E-2</v>
      </c>
      <c r="BA5190">
        <v>6.5363699999999997E-2</v>
      </c>
      <c r="BC5190" s="52">
        <v>100000</v>
      </c>
      <c r="BD5190" s="52">
        <v>100000</v>
      </c>
      <c r="BE5190">
        <v>0</v>
      </c>
      <c r="BF5190">
        <v>0</v>
      </c>
      <c r="BG5190">
        <v>0</v>
      </c>
    </row>
    <row r="5191" spans="1:59">
      <c r="A5191">
        <v>5190</v>
      </c>
      <c r="E5191">
        <v>9795.2054794520554</v>
      </c>
      <c r="K5191">
        <v>3207.5117312817642</v>
      </c>
      <c r="L5191">
        <v>3250.959231281764</v>
      </c>
      <c r="M5191">
        <v>3294.4067312817642</v>
      </c>
      <c r="N5191">
        <v>3337.8542312817644</v>
      </c>
      <c r="O5191">
        <v>3381.3017312817647</v>
      </c>
      <c r="Q5191">
        <v>16928.426390513461</v>
      </c>
      <c r="R5191">
        <v>16471.078450658573</v>
      </c>
      <c r="S5191">
        <v>16013.730510803685</v>
      </c>
      <c r="T5191">
        <v>15556.382570948797</v>
      </c>
      <c r="U5191">
        <v>15099.034631093909</v>
      </c>
      <c r="W5191">
        <v>1.112E-2</v>
      </c>
      <c r="AB5191">
        <v>1</v>
      </c>
      <c r="AC5191">
        <v>1</v>
      </c>
      <c r="AD5191">
        <v>1</v>
      </c>
      <c r="AE5191">
        <v>1</v>
      </c>
      <c r="AF5191">
        <v>1</v>
      </c>
      <c r="AL5191">
        <v>4.2000555999999998</v>
      </c>
      <c r="AM5191" s="5">
        <v>3.3610076904296879</v>
      </c>
      <c r="AN5191">
        <v>570.77625570776252</v>
      </c>
      <c r="AO5191">
        <f t="shared" si="81"/>
        <v>26826.48401826484</v>
      </c>
      <c r="AP5191">
        <v>684.93150684931504</v>
      </c>
      <c r="AQ5191">
        <v>0.10681300000000001</v>
      </c>
      <c r="AR5191">
        <v>0.10217100000000001</v>
      </c>
      <c r="AS5191">
        <v>9.3196600000000004E-2</v>
      </c>
      <c r="AT5191">
        <v>5.9276700000000002E-2</v>
      </c>
      <c r="AU5191">
        <v>4.77413E-2</v>
      </c>
      <c r="AW5191">
        <v>0.10681300000000001</v>
      </c>
      <c r="AX5191">
        <v>0.102171</v>
      </c>
      <c r="AY5191">
        <v>9.3196600000000004E-2</v>
      </c>
      <c r="AZ5191">
        <v>5.9276700000000002E-2</v>
      </c>
      <c r="BA5191">
        <v>4.77413E-2</v>
      </c>
      <c r="BC5191" s="52">
        <v>100000</v>
      </c>
      <c r="BD5191" s="52">
        <v>100000</v>
      </c>
      <c r="BE5191">
        <v>0</v>
      </c>
      <c r="BF5191">
        <v>0</v>
      </c>
      <c r="BG5191">
        <v>0</v>
      </c>
    </row>
    <row r="5192" spans="1:59">
      <c r="A5192">
        <v>5191</v>
      </c>
      <c r="E5192">
        <v>9795.2054794520554</v>
      </c>
      <c r="K5192">
        <v>3750.6955883485525</v>
      </c>
      <c r="L5192">
        <v>3791.2555883485525</v>
      </c>
      <c r="M5192">
        <v>3831.8155883485524</v>
      </c>
      <c r="N5192">
        <v>3872.3755883485524</v>
      </c>
      <c r="O5192">
        <v>3912.9355883485523</v>
      </c>
      <c r="Q5192">
        <v>17252.549795256011</v>
      </c>
      <c r="R5192">
        <v>16786.445154351604</v>
      </c>
      <c r="S5192">
        <v>16320.340513447196</v>
      </c>
      <c r="T5192">
        <v>15854.235872542788</v>
      </c>
      <c r="U5192">
        <v>15388.131231638379</v>
      </c>
      <c r="W5192">
        <v>1.3470000000000001E-2</v>
      </c>
      <c r="AB5192">
        <v>1</v>
      </c>
      <c r="AC5192">
        <v>1</v>
      </c>
      <c r="AD5192">
        <v>1</v>
      </c>
      <c r="AE5192">
        <v>1</v>
      </c>
      <c r="AF5192">
        <v>1</v>
      </c>
      <c r="AL5192">
        <v>4.6034984999999997</v>
      </c>
      <c r="AM5192" s="5">
        <v>3.7788524627685551</v>
      </c>
      <c r="AN5192">
        <v>570.77625570776252</v>
      </c>
      <c r="AO5192">
        <f t="shared" si="81"/>
        <v>26826.48401826484</v>
      </c>
      <c r="AP5192">
        <v>684.93150684931504</v>
      </c>
      <c r="AQ5192">
        <v>0.106604</v>
      </c>
      <c r="AR5192">
        <v>9.8369799999999993E-2</v>
      </c>
      <c r="AS5192">
        <v>5.5880300000000001E-2</v>
      </c>
      <c r="AT5192">
        <v>4.6320300000000002E-2</v>
      </c>
      <c r="AU5192">
        <v>4.62049E-2</v>
      </c>
      <c r="AW5192">
        <v>0.10660400000000002</v>
      </c>
      <c r="AX5192">
        <v>9.8369799999999993E-2</v>
      </c>
      <c r="AY5192">
        <v>5.5880300000000008E-2</v>
      </c>
      <c r="AZ5192">
        <v>4.6320299999999995E-2</v>
      </c>
      <c r="BA5192">
        <v>4.6204900000000007E-2</v>
      </c>
      <c r="BC5192" s="52">
        <v>100000</v>
      </c>
      <c r="BD5192" s="52">
        <v>100000</v>
      </c>
      <c r="BE5192">
        <v>0</v>
      </c>
      <c r="BF5192">
        <v>0</v>
      </c>
      <c r="BG5192">
        <v>0</v>
      </c>
    </row>
    <row r="5193" spans="1:59">
      <c r="A5193">
        <v>5192</v>
      </c>
      <c r="E5193">
        <v>9795.2054794520554</v>
      </c>
      <c r="K5193">
        <v>3542.1188833961769</v>
      </c>
      <c r="L5193">
        <v>3591.4513833961769</v>
      </c>
      <c r="M5193">
        <v>3640.7838833961769</v>
      </c>
      <c r="N5193">
        <v>3690.1163833961768</v>
      </c>
      <c r="O5193">
        <v>3739.4488833961768</v>
      </c>
      <c r="Q5193">
        <v>14235.153220440519</v>
      </c>
      <c r="R5193">
        <v>13850.568272442402</v>
      </c>
      <c r="S5193">
        <v>13465.983324444285</v>
      </c>
      <c r="T5193">
        <v>13081.398376446168</v>
      </c>
      <c r="U5193">
        <v>12696.813428448051</v>
      </c>
      <c r="W5193">
        <v>4.1840000000000002E-2</v>
      </c>
      <c r="AB5193">
        <v>1</v>
      </c>
      <c r="AC5193">
        <v>1</v>
      </c>
      <c r="AD5193">
        <v>1</v>
      </c>
      <c r="AE5193">
        <v>1</v>
      </c>
      <c r="AF5193">
        <v>1</v>
      </c>
      <c r="AL5193">
        <v>5.2294090000000004</v>
      </c>
      <c r="AM5193" s="5">
        <v>3.3627545833587651</v>
      </c>
      <c r="AN5193">
        <v>570.77625570776252</v>
      </c>
      <c r="AO5193">
        <f t="shared" si="81"/>
        <v>26826.48401826484</v>
      </c>
      <c r="AP5193">
        <v>684.93150684931504</v>
      </c>
      <c r="AQ5193">
        <v>0.10761499999999999</v>
      </c>
      <c r="AR5193">
        <v>9.7127499999999992E-2</v>
      </c>
      <c r="AS5193">
        <v>5.5978299999999995E-2</v>
      </c>
      <c r="AT5193">
        <v>4.49752E-2</v>
      </c>
      <c r="AU5193">
        <v>4.58263E-2</v>
      </c>
      <c r="AW5193">
        <v>0.107615</v>
      </c>
      <c r="AX5193">
        <v>9.7127499999999992E-2</v>
      </c>
      <c r="AY5193">
        <v>5.5978299999999995E-2</v>
      </c>
      <c r="AZ5193">
        <v>4.4975200000000007E-2</v>
      </c>
      <c r="BA5193">
        <v>4.58263E-2</v>
      </c>
      <c r="BC5193" s="52">
        <v>100000</v>
      </c>
      <c r="BD5193" s="52">
        <v>100000</v>
      </c>
      <c r="BE5193">
        <v>0</v>
      </c>
      <c r="BF5193">
        <v>0</v>
      </c>
      <c r="BG5193">
        <v>0</v>
      </c>
    </row>
    <row r="5194" spans="1:59">
      <c r="A5194">
        <v>5193</v>
      </c>
      <c r="E5194">
        <v>9795.2054794520554</v>
      </c>
      <c r="K5194">
        <v>3501.5827746598497</v>
      </c>
      <c r="L5194">
        <v>3576.8202746598499</v>
      </c>
      <c r="M5194">
        <v>3652.0577746598501</v>
      </c>
      <c r="N5194">
        <v>3727.2952746598503</v>
      </c>
      <c r="O5194">
        <v>3802.5327746598505</v>
      </c>
      <c r="Q5194">
        <v>13958.161801877621</v>
      </c>
      <c r="R5194">
        <v>13581.060210711761</v>
      </c>
      <c r="S5194">
        <v>13203.958619545901</v>
      </c>
      <c r="T5194">
        <v>12826.857028380042</v>
      </c>
      <c r="U5194">
        <v>12449.755437214182</v>
      </c>
      <c r="W5194">
        <v>8.020999999999999E-2</v>
      </c>
      <c r="AB5194">
        <v>1</v>
      </c>
      <c r="AC5194">
        <v>1</v>
      </c>
      <c r="AD5194">
        <v>1</v>
      </c>
      <c r="AE5194">
        <v>1</v>
      </c>
      <c r="AF5194">
        <v>1</v>
      </c>
      <c r="AL5194">
        <v>4.6592045000000004</v>
      </c>
      <c r="AM5194" s="5">
        <v>3.0601170063018799</v>
      </c>
      <c r="AN5194">
        <v>570.77625570776252</v>
      </c>
      <c r="AO5194">
        <f t="shared" si="81"/>
        <v>26826.48401826484</v>
      </c>
      <c r="AP5194">
        <v>684.93150684931504</v>
      </c>
      <c r="AQ5194">
        <v>0.108129</v>
      </c>
      <c r="AR5194">
        <v>9.6202799999999991E-2</v>
      </c>
      <c r="AS5194">
        <v>5.5491199999999997E-2</v>
      </c>
      <c r="AT5194">
        <v>4.4179099999999999E-2</v>
      </c>
      <c r="AU5194">
        <v>4.4750500000000006E-2</v>
      </c>
      <c r="AW5194">
        <v>0.10812900000000002</v>
      </c>
      <c r="AX5194">
        <v>9.6202799999999991E-2</v>
      </c>
      <c r="AY5194">
        <v>5.5491200000000004E-2</v>
      </c>
      <c r="AZ5194">
        <v>4.4179099999999999E-2</v>
      </c>
      <c r="BA5194">
        <v>4.4750500000000012E-2</v>
      </c>
      <c r="BC5194" s="52">
        <v>100000</v>
      </c>
      <c r="BD5194" s="52">
        <v>100000</v>
      </c>
      <c r="BE5194">
        <v>0</v>
      </c>
      <c r="BF5194">
        <v>0</v>
      </c>
      <c r="BG5194">
        <v>0</v>
      </c>
    </row>
    <row r="5195" spans="1:59">
      <c r="A5195">
        <v>5194</v>
      </c>
      <c r="E5195">
        <v>9795.2054794520554</v>
      </c>
      <c r="K5195">
        <v>3741.1143262836026</v>
      </c>
      <c r="L5195">
        <v>3850.1468262836024</v>
      </c>
      <c r="M5195">
        <v>3959.1793262836022</v>
      </c>
      <c r="N5195">
        <v>4068.211826283602</v>
      </c>
      <c r="O5195">
        <v>4177.2443262836023</v>
      </c>
      <c r="Q5195">
        <v>12687.12016291166</v>
      </c>
      <c r="R5195">
        <v>12344.357751567699</v>
      </c>
      <c r="S5195">
        <v>12001.595340223736</v>
      </c>
      <c r="T5195">
        <v>11658.832928879772</v>
      </c>
      <c r="U5195">
        <v>11316.070517535809</v>
      </c>
      <c r="W5195">
        <v>0.16040000000000001</v>
      </c>
      <c r="AB5195">
        <v>1</v>
      </c>
      <c r="AC5195">
        <v>1</v>
      </c>
      <c r="AD5195">
        <v>1</v>
      </c>
      <c r="AE5195">
        <v>1</v>
      </c>
      <c r="AF5195">
        <v>1</v>
      </c>
      <c r="AL5195">
        <v>3.5010126000000001</v>
      </c>
      <c r="AM5195" s="5">
        <v>2.655157327651978</v>
      </c>
      <c r="AN5195">
        <v>570.77625570776252</v>
      </c>
      <c r="AO5195">
        <f t="shared" si="81"/>
        <v>26826.48401826484</v>
      </c>
      <c r="AP5195">
        <v>684.93150684931504</v>
      </c>
      <c r="AQ5195">
        <v>0.10670199999999999</v>
      </c>
      <c r="AR5195">
        <v>8.9814599999999994E-2</v>
      </c>
      <c r="AS5195">
        <v>4.7231699999999995E-2</v>
      </c>
      <c r="AT5195">
        <v>4.2924300000000006E-2</v>
      </c>
      <c r="AU5195">
        <v>4.4014999999999999E-2</v>
      </c>
      <c r="AW5195">
        <v>0.10670200000000001</v>
      </c>
      <c r="AX5195">
        <v>8.9814600000000008E-2</v>
      </c>
      <c r="AY5195">
        <v>4.7231700000000001E-2</v>
      </c>
      <c r="AZ5195">
        <v>4.2924300000000012E-2</v>
      </c>
      <c r="BA5195">
        <v>4.4014999999999999E-2</v>
      </c>
      <c r="BC5195" s="52">
        <v>100000</v>
      </c>
      <c r="BD5195" s="52">
        <v>100000</v>
      </c>
      <c r="BE5195">
        <v>0</v>
      </c>
      <c r="BF5195">
        <v>0</v>
      </c>
      <c r="BG5195">
        <v>0</v>
      </c>
    </row>
    <row r="5196" spans="1:59">
      <c r="A5196">
        <v>5195</v>
      </c>
      <c r="E5196">
        <v>9795.2054794520554</v>
      </c>
      <c r="K5196">
        <v>4208.3851069896318</v>
      </c>
      <c r="L5196">
        <v>4372.2776069896317</v>
      </c>
      <c r="M5196">
        <v>4536.1701069896317</v>
      </c>
      <c r="N5196">
        <v>4700.0626069896316</v>
      </c>
      <c r="O5196">
        <v>4863.9551069896315</v>
      </c>
      <c r="Q5196">
        <v>11670.69255667612</v>
      </c>
      <c r="R5196">
        <v>11355.390528402435</v>
      </c>
      <c r="S5196">
        <v>11040.08850012875</v>
      </c>
      <c r="T5196">
        <v>10724.786471855065</v>
      </c>
      <c r="U5196">
        <v>10409.484443581379</v>
      </c>
      <c r="W5196">
        <v>0.12082</v>
      </c>
      <c r="AB5196">
        <v>1</v>
      </c>
      <c r="AC5196">
        <v>1</v>
      </c>
      <c r="AD5196">
        <v>1</v>
      </c>
      <c r="AE5196">
        <v>1</v>
      </c>
      <c r="AF5196">
        <v>1</v>
      </c>
      <c r="AL5196">
        <v>4.5015029999999996</v>
      </c>
      <c r="AM5196" s="5">
        <v>2.9196164608001709</v>
      </c>
      <c r="AN5196">
        <v>570.77625570776252</v>
      </c>
      <c r="AO5196">
        <f t="shared" si="81"/>
        <v>26826.48401826484</v>
      </c>
      <c r="AP5196">
        <v>684.93150684931504</v>
      </c>
      <c r="AQ5196">
        <v>0.104521</v>
      </c>
      <c r="AR5196">
        <v>8.7898500000000004E-2</v>
      </c>
      <c r="AS5196">
        <v>4.6295900000000001E-2</v>
      </c>
      <c r="AT5196">
        <v>4.25431E-2</v>
      </c>
      <c r="AU5196">
        <v>4.3732899999999998E-2</v>
      </c>
      <c r="AW5196">
        <v>0.10452100000000002</v>
      </c>
      <c r="AX5196">
        <v>8.7898500000000004E-2</v>
      </c>
      <c r="AY5196">
        <v>4.6295900000000001E-2</v>
      </c>
      <c r="AZ5196">
        <v>4.25431E-2</v>
      </c>
      <c r="BA5196">
        <v>4.3732900000000005E-2</v>
      </c>
      <c r="BC5196" s="52">
        <v>100000</v>
      </c>
      <c r="BD5196" s="52">
        <v>100000</v>
      </c>
      <c r="BE5196">
        <v>0</v>
      </c>
      <c r="BF5196">
        <v>0</v>
      </c>
      <c r="BG5196">
        <v>0</v>
      </c>
    </row>
    <row r="5197" spans="1:59">
      <c r="A5197">
        <v>5196</v>
      </c>
      <c r="E5197">
        <v>9795.2054794520554</v>
      </c>
      <c r="K5197">
        <v>4344.7338363754607</v>
      </c>
      <c r="L5197">
        <v>4548.226336375461</v>
      </c>
      <c r="M5197">
        <v>4751.7188363754613</v>
      </c>
      <c r="N5197">
        <v>4955.2113363754615</v>
      </c>
      <c r="O5197">
        <v>5158.7038363754618</v>
      </c>
      <c r="Q5197">
        <v>11023.31747176237</v>
      </c>
      <c r="R5197">
        <v>10725.505295288272</v>
      </c>
      <c r="S5197">
        <v>10427.693118814175</v>
      </c>
      <c r="T5197">
        <v>10129.880942340078</v>
      </c>
      <c r="U5197">
        <v>9832.0687658659808</v>
      </c>
      <c r="W5197">
        <v>0.20812</v>
      </c>
      <c r="AB5197">
        <v>1</v>
      </c>
      <c r="AC5197">
        <v>1</v>
      </c>
      <c r="AD5197">
        <v>1</v>
      </c>
      <c r="AE5197">
        <v>1</v>
      </c>
      <c r="AF5197">
        <v>1</v>
      </c>
      <c r="AL5197">
        <v>6.4060649999999999</v>
      </c>
      <c r="AM5197" s="5">
        <v>4.1605587005615234</v>
      </c>
      <c r="AN5197">
        <v>570.77625570776252</v>
      </c>
      <c r="AO5197">
        <f t="shared" si="81"/>
        <v>26826.48401826484</v>
      </c>
      <c r="AP5197">
        <v>684.93150684931504</v>
      </c>
      <c r="AQ5197">
        <v>0.10448600000000001</v>
      </c>
      <c r="AR5197">
        <v>8.7874300000000002E-2</v>
      </c>
      <c r="AS5197">
        <v>4.6276299999999999E-2</v>
      </c>
      <c r="AT5197">
        <v>4.24876E-2</v>
      </c>
      <c r="AU5197">
        <v>4.36958E-2</v>
      </c>
      <c r="AW5197">
        <v>0.10448600000000001</v>
      </c>
      <c r="AX5197">
        <v>8.7874300000000002E-2</v>
      </c>
      <c r="AY5197">
        <v>4.6276300000000006E-2</v>
      </c>
      <c r="AZ5197">
        <v>4.24876E-2</v>
      </c>
      <c r="BA5197">
        <v>4.3695799999999993E-2</v>
      </c>
      <c r="BC5197" s="52">
        <v>100000</v>
      </c>
      <c r="BD5197" s="52">
        <v>100000</v>
      </c>
      <c r="BE5197">
        <v>0</v>
      </c>
      <c r="BF5197">
        <v>0</v>
      </c>
      <c r="BG5197">
        <v>0</v>
      </c>
    </row>
    <row r="5198" spans="1:59">
      <c r="A5198">
        <v>5197</v>
      </c>
      <c r="E5198">
        <v>9795.2054794520554</v>
      </c>
      <c r="K5198">
        <v>4221.6514698487936</v>
      </c>
      <c r="L5198">
        <v>4483.0014698487939</v>
      </c>
      <c r="M5198">
        <v>4744.3514698487943</v>
      </c>
      <c r="N5198">
        <v>5005.7014698487947</v>
      </c>
      <c r="O5198">
        <v>5267.051469848795</v>
      </c>
      <c r="Q5198">
        <v>10069.093249080701</v>
      </c>
      <c r="R5198">
        <v>9797.060933606801</v>
      </c>
      <c r="S5198">
        <v>9525.0286181328993</v>
      </c>
      <c r="T5198">
        <v>9252.9963026589976</v>
      </c>
      <c r="U5198">
        <v>8980.9639871850959</v>
      </c>
      <c r="W5198">
        <v>0.28426999999999997</v>
      </c>
      <c r="AB5198">
        <v>1</v>
      </c>
      <c r="AC5198">
        <v>1</v>
      </c>
      <c r="AD5198">
        <v>1</v>
      </c>
      <c r="AE5198">
        <v>1</v>
      </c>
      <c r="AF5198">
        <v>1</v>
      </c>
      <c r="AL5198">
        <v>6.9450519999999996</v>
      </c>
      <c r="AM5198" s="5">
        <v>4.874061107635498</v>
      </c>
      <c r="AN5198">
        <v>570.77625570776252</v>
      </c>
      <c r="AO5198">
        <f t="shared" si="81"/>
        <v>26826.48401826484</v>
      </c>
      <c r="AP5198">
        <v>684.93150684931504</v>
      </c>
      <c r="AQ5198">
        <v>0.10445600000000001</v>
      </c>
      <c r="AR5198">
        <v>8.78718E-2</v>
      </c>
      <c r="AS5198">
        <v>4.6090600000000002E-2</v>
      </c>
      <c r="AT5198">
        <v>4.24012E-2</v>
      </c>
      <c r="AU5198">
        <v>4.3680900000000002E-2</v>
      </c>
      <c r="AW5198">
        <v>0.10445600000000001</v>
      </c>
      <c r="AX5198">
        <v>8.7871799999999986E-2</v>
      </c>
      <c r="AY5198">
        <v>4.6090599999999995E-2</v>
      </c>
      <c r="AZ5198">
        <v>4.24012E-2</v>
      </c>
      <c r="BA5198">
        <v>4.3680900000000009E-2</v>
      </c>
      <c r="BC5198" s="52">
        <v>100000</v>
      </c>
      <c r="BD5198" s="52">
        <v>100000</v>
      </c>
      <c r="BE5198">
        <v>0</v>
      </c>
      <c r="BF5198">
        <v>0</v>
      </c>
      <c r="BG5198">
        <v>0</v>
      </c>
    </row>
    <row r="5199" spans="1:59">
      <c r="A5199">
        <v>5198</v>
      </c>
      <c r="E5199">
        <v>9795.2054794520554</v>
      </c>
      <c r="K5199">
        <v>4076.4584985568572</v>
      </c>
      <c r="L5199">
        <v>4382.1084985568577</v>
      </c>
      <c r="M5199">
        <v>4687.7584985568574</v>
      </c>
      <c r="N5199">
        <v>4993.408498556857</v>
      </c>
      <c r="O5199">
        <v>5299.0584985568566</v>
      </c>
      <c r="Q5199">
        <v>9807.8706075490918</v>
      </c>
      <c r="R5199">
        <v>9542.89563081507</v>
      </c>
      <c r="S5199">
        <v>9277.9206540810483</v>
      </c>
      <c r="T5199">
        <v>9012.9456773470265</v>
      </c>
      <c r="U5199">
        <v>8747.9707006130047</v>
      </c>
      <c r="W5199">
        <v>0.36416000000000004</v>
      </c>
      <c r="AB5199">
        <v>1</v>
      </c>
      <c r="AC5199">
        <v>1</v>
      </c>
      <c r="AD5199">
        <v>1</v>
      </c>
      <c r="AE5199">
        <v>1</v>
      </c>
      <c r="AF5199">
        <v>1</v>
      </c>
      <c r="AL5199">
        <v>6.1724142999999998</v>
      </c>
      <c r="AM5199" s="5">
        <v>5.671576976776123</v>
      </c>
      <c r="AN5199">
        <v>570.77625570776252</v>
      </c>
      <c r="AO5199">
        <f t="shared" si="81"/>
        <v>26826.48401826484</v>
      </c>
      <c r="AP5199">
        <v>684.93150684931504</v>
      </c>
      <c r="AQ5199">
        <v>0.10431399999999999</v>
      </c>
      <c r="AR5199">
        <v>8.7811800000000009E-2</v>
      </c>
      <c r="AS5199">
        <v>4.6033999999999999E-2</v>
      </c>
      <c r="AT5199">
        <v>4.2391100000000001E-2</v>
      </c>
      <c r="AU5199">
        <v>4.3684100000000003E-2</v>
      </c>
      <c r="AW5199">
        <v>0.104314</v>
      </c>
      <c r="AX5199">
        <v>8.7811800000000009E-2</v>
      </c>
      <c r="AY5199">
        <v>4.6034000000000005E-2</v>
      </c>
      <c r="AZ5199">
        <v>4.2391100000000001E-2</v>
      </c>
      <c r="BA5199">
        <v>4.3684100000000003E-2</v>
      </c>
      <c r="BC5199" s="52">
        <v>100000</v>
      </c>
      <c r="BD5199" s="52">
        <v>100000</v>
      </c>
      <c r="BE5199">
        <v>0</v>
      </c>
      <c r="BF5199">
        <v>0</v>
      </c>
      <c r="BG5199">
        <v>0</v>
      </c>
    </row>
    <row r="5200" spans="1:59">
      <c r="A5200">
        <v>5199</v>
      </c>
      <c r="E5200">
        <v>9795.2054794520554</v>
      </c>
      <c r="K5200">
        <v>3783.1244753376141</v>
      </c>
      <c r="L5200">
        <v>4206.3869753376139</v>
      </c>
      <c r="M5200">
        <v>4629.6494753376137</v>
      </c>
      <c r="N5200">
        <v>5052.9119753376135</v>
      </c>
      <c r="O5200">
        <v>5476.1744753376133</v>
      </c>
      <c r="Q5200">
        <v>9242.5247325927685</v>
      </c>
      <c r="R5200">
        <v>8992.8234596234761</v>
      </c>
      <c r="S5200">
        <v>8743.1221866541855</v>
      </c>
      <c r="T5200">
        <v>8493.4209136848949</v>
      </c>
      <c r="U5200">
        <v>8243.7196407156043</v>
      </c>
      <c r="W5200">
        <v>0.25033</v>
      </c>
      <c r="AB5200">
        <v>1</v>
      </c>
      <c r="AC5200">
        <v>1</v>
      </c>
      <c r="AD5200">
        <v>1</v>
      </c>
      <c r="AE5200">
        <v>1</v>
      </c>
      <c r="AF5200">
        <v>1</v>
      </c>
      <c r="AL5200">
        <v>6.7285570000000003</v>
      </c>
      <c r="AM5200" s="5">
        <v>5.3988189697265616</v>
      </c>
      <c r="AN5200">
        <v>570.77625570776252</v>
      </c>
      <c r="AO5200">
        <f t="shared" si="81"/>
        <v>26826.48401826484</v>
      </c>
      <c r="AP5200">
        <v>684.93150684931504</v>
      </c>
      <c r="AQ5200">
        <v>0.104312</v>
      </c>
      <c r="AR5200">
        <v>8.7754099999999988E-2</v>
      </c>
      <c r="AS5200">
        <v>4.6060799999999999E-2</v>
      </c>
      <c r="AT5200">
        <v>4.2537199999999997E-2</v>
      </c>
      <c r="AU5200">
        <v>4.3679299999999997E-2</v>
      </c>
      <c r="AW5200">
        <v>0.104312</v>
      </c>
      <c r="AX5200">
        <v>8.7754099999999988E-2</v>
      </c>
      <c r="AY5200">
        <v>4.6060799999999999E-2</v>
      </c>
      <c r="AZ5200">
        <v>4.2537199999999997E-2</v>
      </c>
      <c r="BA5200">
        <v>4.367929999999999E-2</v>
      </c>
      <c r="BC5200" s="52">
        <v>100000</v>
      </c>
      <c r="BD5200" s="52">
        <v>100000</v>
      </c>
      <c r="BE5200">
        <v>0</v>
      </c>
      <c r="BF5200">
        <v>0</v>
      </c>
      <c r="BG5200">
        <v>0</v>
      </c>
    </row>
    <row r="5201" spans="1:59">
      <c r="A5201">
        <v>5200</v>
      </c>
      <c r="E5201">
        <v>9795.2054794520554</v>
      </c>
      <c r="K5201">
        <v>3787.5465962906692</v>
      </c>
      <c r="L5201">
        <v>4449.583262957336</v>
      </c>
      <c r="M5201">
        <v>5111.6199296240029</v>
      </c>
      <c r="N5201">
        <v>5773.6565962906698</v>
      </c>
      <c r="O5201">
        <v>6435.6932629573366</v>
      </c>
      <c r="Q5201">
        <v>9838.5364370403604</v>
      </c>
      <c r="R5201">
        <v>9572.7329744210219</v>
      </c>
      <c r="S5201">
        <v>9306.9295118016835</v>
      </c>
      <c r="T5201">
        <v>9041.126049182345</v>
      </c>
      <c r="U5201">
        <v>8775.3225865630066</v>
      </c>
      <c r="W5201">
        <v>0.20338999999999999</v>
      </c>
      <c r="AB5201">
        <v>1</v>
      </c>
      <c r="AC5201">
        <v>1</v>
      </c>
      <c r="AD5201">
        <v>1</v>
      </c>
      <c r="AE5201">
        <v>1</v>
      </c>
      <c r="AF5201">
        <v>1</v>
      </c>
      <c r="AL5201">
        <v>7.3901668000000003</v>
      </c>
      <c r="AM5201" s="5">
        <v>6.0842986106872559</v>
      </c>
      <c r="AN5201">
        <v>570.77625570776252</v>
      </c>
      <c r="AO5201">
        <f t="shared" si="81"/>
        <v>26826.48401826484</v>
      </c>
      <c r="AP5201">
        <v>684.93150684931504</v>
      </c>
      <c r="AQ5201">
        <v>0.105321</v>
      </c>
      <c r="AR5201">
        <v>9.2417699999999992E-2</v>
      </c>
      <c r="AS5201">
        <v>4.8287900000000002E-2</v>
      </c>
      <c r="AT5201">
        <v>4.3000799999999999E-2</v>
      </c>
      <c r="AU5201">
        <v>4.41695E-2</v>
      </c>
      <c r="AW5201">
        <v>0.10532099999999998</v>
      </c>
      <c r="AX5201">
        <v>9.2417699999999978E-2</v>
      </c>
      <c r="AY5201">
        <v>4.8287900000000009E-2</v>
      </c>
      <c r="AZ5201">
        <v>4.3000799999999992E-2</v>
      </c>
      <c r="BA5201">
        <v>4.41695E-2</v>
      </c>
      <c r="BC5201" s="52">
        <v>100000</v>
      </c>
      <c r="BD5201" s="52">
        <v>100000</v>
      </c>
      <c r="BE5201">
        <v>0</v>
      </c>
      <c r="BF5201">
        <v>0</v>
      </c>
      <c r="BG5201">
        <v>0</v>
      </c>
    </row>
    <row r="5202" spans="1:59">
      <c r="A5202">
        <v>5201</v>
      </c>
      <c r="E5202">
        <v>9795.2054794520554</v>
      </c>
      <c r="K5202">
        <v>4136.894151581927</v>
      </c>
      <c r="L5202">
        <v>4912.7758182485941</v>
      </c>
      <c r="M5202">
        <v>5688.6574849152603</v>
      </c>
      <c r="N5202">
        <v>6464.5391515819265</v>
      </c>
      <c r="O5202">
        <v>7240.4208182485927</v>
      </c>
      <c r="Q5202">
        <v>10392.51927416617</v>
      </c>
      <c r="R5202">
        <v>10111.749097882313</v>
      </c>
      <c r="S5202">
        <v>9830.9789215984565</v>
      </c>
      <c r="T5202">
        <v>9550.2087453145996</v>
      </c>
      <c r="U5202">
        <v>9269.4385690307427</v>
      </c>
      <c r="W5202">
        <v>3.8600000000000002E-2</v>
      </c>
      <c r="AB5202">
        <v>1</v>
      </c>
      <c r="AC5202">
        <v>1</v>
      </c>
      <c r="AD5202">
        <v>1</v>
      </c>
      <c r="AE5202">
        <v>1</v>
      </c>
      <c r="AF5202">
        <v>1</v>
      </c>
      <c r="AL5202">
        <v>6.9101686000000004</v>
      </c>
      <c r="AM5202" s="5">
        <v>6.7937192916870117</v>
      </c>
      <c r="AN5202">
        <v>570.77625570776252</v>
      </c>
      <c r="AO5202">
        <f t="shared" si="81"/>
        <v>26826.48401826484</v>
      </c>
      <c r="AP5202">
        <v>684.93150684931504</v>
      </c>
      <c r="AQ5202">
        <v>0.107352</v>
      </c>
      <c r="AR5202">
        <v>0.10034900000000001</v>
      </c>
      <c r="AS5202">
        <v>7.3134600000000008E-2</v>
      </c>
      <c r="AT5202">
        <v>4.4461100000000003E-2</v>
      </c>
      <c r="AU5202">
        <v>4.52626E-2</v>
      </c>
      <c r="AW5202">
        <v>0.10735199999999999</v>
      </c>
      <c r="AX5202">
        <v>0.10034900000000001</v>
      </c>
      <c r="AY5202">
        <v>7.3134600000000008E-2</v>
      </c>
      <c r="AZ5202">
        <v>4.4461100000000003E-2</v>
      </c>
      <c r="BA5202">
        <v>4.52626E-2</v>
      </c>
      <c r="BC5202" s="52">
        <v>100000</v>
      </c>
      <c r="BD5202" s="52">
        <v>100000</v>
      </c>
      <c r="BE5202">
        <v>0</v>
      </c>
      <c r="BF5202">
        <v>0</v>
      </c>
      <c r="BG5202">
        <v>0</v>
      </c>
    </row>
    <row r="5203" spans="1:59">
      <c r="A5203">
        <v>5202</v>
      </c>
      <c r="E5203">
        <v>9795.2054794520554</v>
      </c>
      <c r="K5203">
        <v>4706.6107343670383</v>
      </c>
      <c r="L5203">
        <v>5512.3290677003715</v>
      </c>
      <c r="M5203">
        <v>6318.0474010337048</v>
      </c>
      <c r="N5203">
        <v>7123.765734367038</v>
      </c>
      <c r="O5203">
        <v>7929.4840677003713</v>
      </c>
      <c r="Q5203">
        <v>10853.28420841831</v>
      </c>
      <c r="R5203">
        <v>10560.06574654511</v>
      </c>
      <c r="S5203">
        <v>10266.847284671909</v>
      </c>
      <c r="T5203">
        <v>9973.6288227987079</v>
      </c>
      <c r="U5203">
        <v>9680.4103609255071</v>
      </c>
      <c r="W5203">
        <v>1.021E-2</v>
      </c>
      <c r="AB5203">
        <v>1</v>
      </c>
      <c r="AC5203">
        <v>1</v>
      </c>
      <c r="AD5203">
        <v>1</v>
      </c>
      <c r="AE5203">
        <v>1</v>
      </c>
      <c r="AF5203">
        <v>1</v>
      </c>
      <c r="AL5203">
        <v>9.8791650000000004</v>
      </c>
      <c r="AM5203" s="5">
        <v>6.9117231369018546</v>
      </c>
      <c r="AN5203">
        <v>570.77625570776252</v>
      </c>
      <c r="AO5203">
        <f t="shared" si="81"/>
        <v>26826.48401826484</v>
      </c>
      <c r="AP5203">
        <v>684.93150684931504</v>
      </c>
      <c r="AQ5203">
        <v>0.109473</v>
      </c>
      <c r="AR5203">
        <v>0.10381399999999999</v>
      </c>
      <c r="AS5203">
        <v>9.0252499999999999E-2</v>
      </c>
      <c r="AT5203">
        <v>7.1066699999999997E-2</v>
      </c>
      <c r="AU5203">
        <v>4.9466000000000003E-2</v>
      </c>
      <c r="AW5203">
        <v>0.109473</v>
      </c>
      <c r="AX5203">
        <v>0.103814</v>
      </c>
      <c r="AY5203">
        <v>9.0252499999999999E-2</v>
      </c>
      <c r="AZ5203">
        <v>7.1066699999999997E-2</v>
      </c>
      <c r="BA5203">
        <v>4.9465999999999996E-2</v>
      </c>
      <c r="BC5203" s="52">
        <v>100000</v>
      </c>
      <c r="BD5203" s="52">
        <v>100000</v>
      </c>
      <c r="BE5203">
        <v>0</v>
      </c>
      <c r="BF5203">
        <v>0</v>
      </c>
      <c r="BG5203">
        <v>0</v>
      </c>
    </row>
    <row r="5204" spans="1:59">
      <c r="A5204">
        <v>5203</v>
      </c>
      <c r="E5204">
        <v>9795.2054794520554</v>
      </c>
      <c r="K5204">
        <v>5103.1275798242041</v>
      </c>
      <c r="L5204">
        <v>5881.1825798242044</v>
      </c>
      <c r="M5204">
        <v>6659.2375798242047</v>
      </c>
      <c r="N5204">
        <v>7437.2925798242049</v>
      </c>
      <c r="O5204">
        <v>8215.3475798242052</v>
      </c>
      <c r="Q5204">
        <v>11994.641616504399</v>
      </c>
      <c r="R5204">
        <v>11670.587597241087</v>
      </c>
      <c r="S5204">
        <v>11346.533577977774</v>
      </c>
      <c r="T5204">
        <v>11022.479558714462</v>
      </c>
      <c r="U5204">
        <v>10698.425539451149</v>
      </c>
      <c r="W5204">
        <v>2.0699999999999998E-3</v>
      </c>
      <c r="AB5204">
        <v>1</v>
      </c>
      <c r="AC5204">
        <v>1</v>
      </c>
      <c r="AD5204">
        <v>1</v>
      </c>
      <c r="AE5204">
        <v>1</v>
      </c>
      <c r="AF5204">
        <v>1</v>
      </c>
      <c r="AL5204">
        <v>10.59895</v>
      </c>
      <c r="AM5204" s="5">
        <v>7.4839625358581543</v>
      </c>
      <c r="AN5204">
        <v>570.77625570776252</v>
      </c>
      <c r="AO5204">
        <f t="shared" si="81"/>
        <v>26826.48401826484</v>
      </c>
      <c r="AP5204">
        <v>684.93150684931504</v>
      </c>
      <c r="AQ5204">
        <v>0.11035200000000001</v>
      </c>
      <c r="AR5204">
        <v>0.104698</v>
      </c>
      <c r="AS5204">
        <v>9.2960200000000007E-2</v>
      </c>
      <c r="AT5204">
        <v>8.6534700000000006E-2</v>
      </c>
      <c r="AU5204">
        <v>5.2648099999999996E-2</v>
      </c>
      <c r="AW5204">
        <v>0.11035199999999999</v>
      </c>
      <c r="AX5204">
        <v>0.104698</v>
      </c>
      <c r="AY5204">
        <v>9.2960200000000007E-2</v>
      </c>
      <c r="AZ5204">
        <v>8.6534700000000006E-2</v>
      </c>
      <c r="BA5204">
        <v>5.2648099999999989E-2</v>
      </c>
      <c r="BC5204" s="52">
        <v>100000</v>
      </c>
      <c r="BD5204" s="52">
        <v>100000</v>
      </c>
      <c r="BE5204">
        <v>0</v>
      </c>
      <c r="BF5204">
        <v>0</v>
      </c>
      <c r="BG5204">
        <v>0</v>
      </c>
    </row>
    <row r="5205" spans="1:59">
      <c r="A5205">
        <v>5204</v>
      </c>
      <c r="E5205">
        <v>9795.2054794520554</v>
      </c>
      <c r="K5205">
        <v>5090.5982371238861</v>
      </c>
      <c r="L5205">
        <v>5742.6532371238864</v>
      </c>
      <c r="M5205">
        <v>6394.7082371238866</v>
      </c>
      <c r="N5205">
        <v>7046.7632371238869</v>
      </c>
      <c r="O5205">
        <v>7698.8182371238872</v>
      </c>
      <c r="Q5205">
        <v>12394.883002060251</v>
      </c>
      <c r="R5205">
        <v>12060.015835461263</v>
      </c>
      <c r="S5205">
        <v>11725.148668862275</v>
      </c>
      <c r="T5205">
        <v>11390.281502263288</v>
      </c>
      <c r="U5205">
        <v>11055.4143356643</v>
      </c>
      <c r="W5205">
        <v>0</v>
      </c>
      <c r="AB5205">
        <v>1</v>
      </c>
      <c r="AC5205">
        <v>1</v>
      </c>
      <c r="AD5205">
        <v>1</v>
      </c>
      <c r="AE5205">
        <v>1</v>
      </c>
      <c r="AF5205">
        <v>1</v>
      </c>
      <c r="AL5205">
        <v>10.338735</v>
      </c>
      <c r="AM5205" s="5">
        <v>7.1215372085571289</v>
      </c>
      <c r="AN5205">
        <v>570.77625570776252</v>
      </c>
      <c r="AO5205">
        <f t="shared" si="81"/>
        <v>26826.48401826484</v>
      </c>
      <c r="AP5205">
        <v>684.93150684931504</v>
      </c>
      <c r="AQ5205">
        <v>0.110001</v>
      </c>
      <c r="AR5205">
        <v>0.104195</v>
      </c>
      <c r="AS5205">
        <v>9.3997899999999995E-2</v>
      </c>
      <c r="AT5205">
        <v>9.9740300000000004E-2</v>
      </c>
      <c r="AU5205">
        <v>5.25592E-2</v>
      </c>
      <c r="AW5205">
        <v>0.110001</v>
      </c>
      <c r="AX5205">
        <v>0.104195</v>
      </c>
      <c r="AY5205">
        <v>9.3997900000000009E-2</v>
      </c>
      <c r="AZ5205">
        <v>9.974029999999999E-2</v>
      </c>
      <c r="BA5205">
        <v>5.25592E-2</v>
      </c>
      <c r="BC5205" s="52">
        <v>100000</v>
      </c>
      <c r="BD5205" s="52">
        <v>100000</v>
      </c>
      <c r="BE5205">
        <v>0</v>
      </c>
      <c r="BF5205">
        <v>0</v>
      </c>
      <c r="BG5205">
        <v>0</v>
      </c>
    </row>
    <row r="5206" spans="1:59">
      <c r="A5206">
        <v>5205</v>
      </c>
      <c r="E5206">
        <v>9795.2054794520554</v>
      </c>
      <c r="K5206">
        <v>4987.4154148859607</v>
      </c>
      <c r="L5206">
        <v>5514.7070815526276</v>
      </c>
      <c r="M5206">
        <v>6041.9987482192946</v>
      </c>
      <c r="N5206">
        <v>6569.2904148859616</v>
      </c>
      <c r="O5206">
        <v>7096.5820815526286</v>
      </c>
      <c r="Q5206">
        <v>11455.270756295091</v>
      </c>
      <c r="R5206">
        <v>11145.788686240661</v>
      </c>
      <c r="S5206">
        <v>10836.306616186232</v>
      </c>
      <c r="T5206">
        <v>10526.824546131802</v>
      </c>
      <c r="U5206">
        <v>10217.342476077372</v>
      </c>
      <c r="W5206">
        <v>0</v>
      </c>
      <c r="AB5206">
        <v>1</v>
      </c>
      <c r="AC5206">
        <v>1</v>
      </c>
      <c r="AD5206">
        <v>1</v>
      </c>
      <c r="AE5206">
        <v>1</v>
      </c>
      <c r="AF5206">
        <v>1</v>
      </c>
      <c r="AL5206">
        <v>9.0721729999999994</v>
      </c>
      <c r="AM5206" s="5">
        <v>6.4232563972473136</v>
      </c>
      <c r="AN5206">
        <v>570.77625570776252</v>
      </c>
      <c r="AO5206">
        <f t="shared" si="81"/>
        <v>26826.48401826484</v>
      </c>
      <c r="AP5206">
        <v>684.93150684931504</v>
      </c>
      <c r="AQ5206">
        <v>0.10839499999999999</v>
      </c>
      <c r="AR5206">
        <v>0.10402500000000001</v>
      </c>
      <c r="AS5206">
        <v>9.0940700000000013E-2</v>
      </c>
      <c r="AT5206">
        <v>9.1143000000000002E-2</v>
      </c>
      <c r="AU5206">
        <v>5.2377300000000002E-2</v>
      </c>
      <c r="AW5206">
        <v>0.10839500000000001</v>
      </c>
      <c r="AX5206">
        <v>0.10402500000000002</v>
      </c>
      <c r="AY5206">
        <v>9.0940700000000027E-2</v>
      </c>
      <c r="AZ5206">
        <v>9.1143000000000016E-2</v>
      </c>
      <c r="BA5206">
        <v>5.2377300000000002E-2</v>
      </c>
      <c r="BC5206" s="52">
        <v>100000</v>
      </c>
      <c r="BD5206" s="52">
        <v>100000</v>
      </c>
      <c r="BE5206">
        <v>0</v>
      </c>
      <c r="BF5206">
        <v>0</v>
      </c>
      <c r="BG5206">
        <v>0</v>
      </c>
    </row>
    <row r="5207" spans="1:59">
      <c r="A5207">
        <v>5206</v>
      </c>
      <c r="E5207">
        <v>9795.2054794520554</v>
      </c>
      <c r="K5207">
        <v>4800.9493146988552</v>
      </c>
      <c r="L5207">
        <v>5245.6068146988555</v>
      </c>
      <c r="M5207">
        <v>5690.2643146988557</v>
      </c>
      <c r="N5207">
        <v>6134.921814698856</v>
      </c>
      <c r="O5207">
        <v>6579.5793146988563</v>
      </c>
      <c r="Q5207">
        <v>9040.4944947283875</v>
      </c>
      <c r="R5207">
        <v>8796.2513859419414</v>
      </c>
      <c r="S5207">
        <v>8552.0082771554953</v>
      </c>
      <c r="T5207">
        <v>8307.7651683690492</v>
      </c>
      <c r="U5207">
        <v>8063.5220595826031</v>
      </c>
      <c r="W5207">
        <v>0</v>
      </c>
      <c r="AB5207">
        <v>1</v>
      </c>
      <c r="AC5207">
        <v>1</v>
      </c>
      <c r="AD5207">
        <v>1</v>
      </c>
      <c r="AE5207">
        <v>1</v>
      </c>
      <c r="AF5207">
        <v>1</v>
      </c>
      <c r="AL5207">
        <v>11.911788</v>
      </c>
      <c r="AM5207" s="5">
        <v>5.3119440078735352</v>
      </c>
      <c r="AN5207">
        <v>570.77625570776252</v>
      </c>
      <c r="AO5207">
        <f t="shared" si="81"/>
        <v>26826.48401826484</v>
      </c>
      <c r="AP5207">
        <v>684.93150684931504</v>
      </c>
      <c r="AQ5207">
        <v>0.108404</v>
      </c>
      <c r="AR5207">
        <v>0.10313800000000001</v>
      </c>
      <c r="AS5207">
        <v>9.0782200000000007E-2</v>
      </c>
      <c r="AT5207">
        <v>7.293899999999999E-2</v>
      </c>
      <c r="AU5207">
        <v>5.2374000000000004E-2</v>
      </c>
      <c r="AW5207">
        <v>0.10840399999999999</v>
      </c>
      <c r="AX5207">
        <v>0.10313799999999999</v>
      </c>
      <c r="AY5207">
        <v>9.0782200000000021E-2</v>
      </c>
      <c r="AZ5207">
        <v>7.293899999999999E-2</v>
      </c>
      <c r="BA5207">
        <v>5.2374000000000004E-2</v>
      </c>
      <c r="BC5207" s="52">
        <v>100000</v>
      </c>
      <c r="BD5207" s="52">
        <v>100000</v>
      </c>
      <c r="BE5207">
        <v>0</v>
      </c>
      <c r="BF5207">
        <v>0</v>
      </c>
      <c r="BG5207">
        <v>0</v>
      </c>
    </row>
    <row r="5208" spans="1:59">
      <c r="A5208">
        <v>5207</v>
      </c>
      <c r="E5208">
        <v>9795.2054794520554</v>
      </c>
      <c r="K5208">
        <v>3490.5274722772147</v>
      </c>
      <c r="L5208">
        <v>3865.3374722772146</v>
      </c>
      <c r="M5208">
        <v>4240.1474722772145</v>
      </c>
      <c r="N5208">
        <v>4614.957472277214</v>
      </c>
      <c r="O5208">
        <v>4989.7674722772135</v>
      </c>
      <c r="Q5208">
        <v>5056.987624657917</v>
      </c>
      <c r="R5208">
        <v>4920.3651900578388</v>
      </c>
      <c r="S5208">
        <v>4783.7427554577607</v>
      </c>
      <c r="T5208">
        <v>4647.1203208576826</v>
      </c>
      <c r="U5208">
        <v>4510.4978862576045</v>
      </c>
      <c r="W5208">
        <v>0</v>
      </c>
      <c r="AB5208">
        <v>1</v>
      </c>
      <c r="AC5208">
        <v>1</v>
      </c>
      <c r="AD5208">
        <v>1</v>
      </c>
      <c r="AE5208">
        <v>1</v>
      </c>
      <c r="AF5208">
        <v>1</v>
      </c>
      <c r="AL5208">
        <v>12.368569000000001</v>
      </c>
      <c r="AM5208" s="5">
        <v>4.393829345703125</v>
      </c>
      <c r="AN5208">
        <v>570.77625570776252</v>
      </c>
      <c r="AO5208">
        <f t="shared" si="81"/>
        <v>26826.48401826484</v>
      </c>
      <c r="AP5208">
        <v>684.93150684931504</v>
      </c>
      <c r="AQ5208">
        <v>0.10793800000000001</v>
      </c>
      <c r="AR5208">
        <v>0.102797</v>
      </c>
      <c r="AS5208">
        <v>9.0729900000000002E-2</v>
      </c>
      <c r="AT5208">
        <v>7.2851799999999994E-2</v>
      </c>
      <c r="AU5208">
        <v>5.2377300000000002E-2</v>
      </c>
      <c r="AW5208">
        <v>0.10793800000000002</v>
      </c>
      <c r="AX5208">
        <v>0.10279700000000001</v>
      </c>
      <c r="AY5208">
        <v>9.0729900000000016E-2</v>
      </c>
      <c r="AZ5208">
        <v>7.2851799999999994E-2</v>
      </c>
      <c r="BA5208">
        <v>5.2377300000000002E-2</v>
      </c>
      <c r="BC5208" s="52">
        <v>100000</v>
      </c>
      <c r="BD5208" s="52">
        <v>100000</v>
      </c>
      <c r="BE5208">
        <v>0</v>
      </c>
      <c r="BF5208">
        <v>0</v>
      </c>
      <c r="BG5208">
        <v>0</v>
      </c>
    </row>
    <row r="5209" spans="1:59">
      <c r="A5209">
        <v>5208</v>
      </c>
      <c r="E5209">
        <v>9795.2054794520554</v>
      </c>
      <c r="K5209">
        <v>2498.9507926495744</v>
      </c>
      <c r="L5209">
        <v>2701.0682926495742</v>
      </c>
      <c r="M5209">
        <v>2903.1857926495741</v>
      </c>
      <c r="N5209">
        <v>3105.3032926495739</v>
      </c>
      <c r="O5209">
        <v>3307.4207926495737</v>
      </c>
      <c r="Q5209">
        <v>3805.5779092836219</v>
      </c>
      <c r="R5209">
        <v>3702.7642666379079</v>
      </c>
      <c r="S5209">
        <v>3599.9506239921939</v>
      </c>
      <c r="T5209">
        <v>3497.1369813464798</v>
      </c>
      <c r="U5209">
        <v>3394.3233387007658</v>
      </c>
      <c r="W5209">
        <v>0</v>
      </c>
      <c r="AB5209">
        <v>1</v>
      </c>
      <c r="AC5209">
        <v>1</v>
      </c>
      <c r="AD5209">
        <v>1</v>
      </c>
      <c r="AE5209">
        <v>1</v>
      </c>
      <c r="AF5209">
        <v>1</v>
      </c>
      <c r="AL5209">
        <v>12.137464</v>
      </c>
      <c r="AM5209" s="5">
        <v>5.0061764717102051</v>
      </c>
      <c r="AN5209">
        <v>570.77625570776252</v>
      </c>
      <c r="AO5209">
        <f t="shared" si="81"/>
        <v>26826.48401826484</v>
      </c>
      <c r="AP5209">
        <v>684.93150684931504</v>
      </c>
      <c r="AQ5209">
        <v>0.107955</v>
      </c>
      <c r="AR5209">
        <v>0.102782</v>
      </c>
      <c r="AS5209">
        <v>9.0765899999999997E-2</v>
      </c>
      <c r="AT5209">
        <v>7.2866600000000004E-2</v>
      </c>
      <c r="AU5209">
        <v>5.2376899999999997E-2</v>
      </c>
      <c r="AW5209">
        <v>0.10795500000000001</v>
      </c>
      <c r="AX5209">
        <v>0.102782</v>
      </c>
      <c r="AY5209">
        <v>9.0765899999999997E-2</v>
      </c>
      <c r="AZ5209">
        <v>7.2866600000000004E-2</v>
      </c>
      <c r="BA5209">
        <v>5.237689999999999E-2</v>
      </c>
      <c r="BC5209" s="52">
        <v>100000</v>
      </c>
      <c r="BD5209" s="52">
        <v>100000</v>
      </c>
      <c r="BE5209">
        <v>0</v>
      </c>
      <c r="BF5209">
        <v>0</v>
      </c>
      <c r="BG5209">
        <v>0</v>
      </c>
    </row>
    <row r="5210" spans="1:59">
      <c r="A5210">
        <v>5209</v>
      </c>
      <c r="E5210">
        <v>9795.2054794520554</v>
      </c>
      <c r="K5210">
        <v>2075.4498316277691</v>
      </c>
      <c r="L5210">
        <v>2176.7548316277689</v>
      </c>
      <c r="M5210">
        <v>2278.0598316277687</v>
      </c>
      <c r="N5210">
        <v>2379.3648316277686</v>
      </c>
      <c r="O5210">
        <v>2480.6698316277684</v>
      </c>
      <c r="Q5210">
        <v>4106.0325602027451</v>
      </c>
      <c r="R5210">
        <v>3995.1016647144097</v>
      </c>
      <c r="S5210">
        <v>3884.1707692260743</v>
      </c>
      <c r="T5210">
        <v>3773.2398737377389</v>
      </c>
      <c r="U5210">
        <v>3662.3089782494035</v>
      </c>
      <c r="W5210">
        <v>0</v>
      </c>
      <c r="AB5210">
        <v>1</v>
      </c>
      <c r="AC5210">
        <v>1</v>
      </c>
      <c r="AD5210">
        <v>1</v>
      </c>
      <c r="AE5210">
        <v>1</v>
      </c>
      <c r="AF5210">
        <v>1</v>
      </c>
      <c r="AL5210">
        <v>11.552457</v>
      </c>
      <c r="AM5210" s="5">
        <v>5.3641281127929688</v>
      </c>
      <c r="AN5210">
        <v>570.77625570776252</v>
      </c>
      <c r="AO5210">
        <f t="shared" si="81"/>
        <v>26826.48401826484</v>
      </c>
      <c r="AP5210">
        <v>684.93150684931504</v>
      </c>
      <c r="AQ5210">
        <v>0.10793800000000001</v>
      </c>
      <c r="AR5210">
        <v>0.10277800000000001</v>
      </c>
      <c r="AS5210">
        <v>9.0808100000000003E-2</v>
      </c>
      <c r="AT5210">
        <v>7.287479999999999E-2</v>
      </c>
      <c r="AU5210">
        <v>5.2374899999999995E-2</v>
      </c>
      <c r="AW5210">
        <v>0.10793800000000002</v>
      </c>
      <c r="AX5210">
        <v>0.10277800000000002</v>
      </c>
      <c r="AY5210">
        <v>9.0808099999999989E-2</v>
      </c>
      <c r="AZ5210">
        <v>7.287479999999999E-2</v>
      </c>
      <c r="BA5210">
        <v>5.2374899999999988E-2</v>
      </c>
      <c r="BC5210" s="52">
        <v>100000</v>
      </c>
      <c r="BD5210" s="52">
        <v>100000</v>
      </c>
      <c r="BE5210">
        <v>0</v>
      </c>
      <c r="BF5210">
        <v>0</v>
      </c>
      <c r="BG5210">
        <v>0</v>
      </c>
    </row>
    <row r="5211" spans="1:59">
      <c r="A5211">
        <v>5210</v>
      </c>
      <c r="E5211">
        <v>9795.2054794520554</v>
      </c>
      <c r="K5211">
        <v>1915.3458097780619</v>
      </c>
      <c r="L5211">
        <v>1965.503309778062</v>
      </c>
      <c r="M5211">
        <v>2015.660809778062</v>
      </c>
      <c r="N5211">
        <v>2065.818309778062</v>
      </c>
      <c r="O5211">
        <v>2115.9758097780618</v>
      </c>
      <c r="Q5211">
        <v>3999.2098307736801</v>
      </c>
      <c r="R5211">
        <v>3891.1649182609981</v>
      </c>
      <c r="S5211">
        <v>3783.1200057483161</v>
      </c>
      <c r="T5211">
        <v>3675.0750932356341</v>
      </c>
      <c r="U5211">
        <v>3567.0301807229521</v>
      </c>
      <c r="W5211">
        <v>0</v>
      </c>
      <c r="AB5211">
        <v>1</v>
      </c>
      <c r="AC5211">
        <v>1</v>
      </c>
      <c r="AD5211">
        <v>1</v>
      </c>
      <c r="AE5211">
        <v>1</v>
      </c>
      <c r="AF5211">
        <v>1</v>
      </c>
      <c r="AL5211">
        <v>10.9948225</v>
      </c>
      <c r="AM5211" s="5">
        <v>5.7114596366882324</v>
      </c>
      <c r="AN5211">
        <v>570.77625570776252</v>
      </c>
      <c r="AO5211">
        <f t="shared" si="81"/>
        <v>26826.48401826484</v>
      </c>
      <c r="AP5211">
        <v>684.93150684931504</v>
      </c>
      <c r="AQ5211">
        <v>0.107874</v>
      </c>
      <c r="AR5211">
        <v>0.102726</v>
      </c>
      <c r="AS5211">
        <v>9.0806399999999995E-2</v>
      </c>
      <c r="AT5211">
        <v>7.2875900000000007E-2</v>
      </c>
      <c r="AU5211">
        <v>5.23963E-2</v>
      </c>
      <c r="AW5211">
        <v>0.10787400000000001</v>
      </c>
      <c r="AX5211">
        <v>0.102726</v>
      </c>
      <c r="AY5211">
        <v>9.0806399999999995E-2</v>
      </c>
      <c r="AZ5211">
        <v>7.2875900000000007E-2</v>
      </c>
      <c r="BA5211">
        <v>5.2396299999999993E-2</v>
      </c>
      <c r="BC5211" s="52">
        <v>100000</v>
      </c>
      <c r="BD5211" s="52">
        <v>100000</v>
      </c>
      <c r="BE5211">
        <v>0</v>
      </c>
      <c r="BF5211">
        <v>0</v>
      </c>
      <c r="BG5211">
        <v>0</v>
      </c>
    </row>
    <row r="5212" spans="1:59">
      <c r="A5212">
        <v>5211</v>
      </c>
      <c r="E5212">
        <v>9795.2054794520554</v>
      </c>
      <c r="K5212">
        <v>1868.8639969829856</v>
      </c>
      <c r="L5212">
        <v>1910.5239969829854</v>
      </c>
      <c r="M5212">
        <v>1952.1839969829853</v>
      </c>
      <c r="N5212">
        <v>1993.8439969829851</v>
      </c>
      <c r="O5212">
        <v>2035.503996982985</v>
      </c>
      <c r="Q5212">
        <v>5069.7417790921572</v>
      </c>
      <c r="R5212">
        <v>4932.7747698609546</v>
      </c>
      <c r="S5212">
        <v>4795.807760629752</v>
      </c>
      <c r="T5212">
        <v>4658.8407513985494</v>
      </c>
      <c r="U5212">
        <v>4521.8737421673468</v>
      </c>
      <c r="W5212">
        <v>0</v>
      </c>
      <c r="AB5212">
        <v>1</v>
      </c>
      <c r="AC5212">
        <v>1</v>
      </c>
      <c r="AD5212">
        <v>1</v>
      </c>
      <c r="AE5212">
        <v>1</v>
      </c>
      <c r="AF5212">
        <v>1</v>
      </c>
      <c r="AL5212">
        <v>9.9791729999999994</v>
      </c>
      <c r="AM5212" s="5">
        <v>4.8226380348205566</v>
      </c>
      <c r="AN5212">
        <v>570.77625570776252</v>
      </c>
      <c r="AO5212">
        <f t="shared" si="81"/>
        <v>26826.48401826484</v>
      </c>
      <c r="AP5212">
        <v>684.93150684931504</v>
      </c>
      <c r="AQ5212">
        <v>0.107849</v>
      </c>
      <c r="AR5212">
        <v>0.102682</v>
      </c>
      <c r="AS5212">
        <v>9.0791499999999997E-2</v>
      </c>
      <c r="AT5212">
        <v>7.29379E-2</v>
      </c>
      <c r="AU5212">
        <v>5.2399099999999997E-2</v>
      </c>
      <c r="AW5212">
        <v>0.10784900000000001</v>
      </c>
      <c r="AX5212">
        <v>0.10268199999999998</v>
      </c>
      <c r="AY5212">
        <v>9.0791500000000011E-2</v>
      </c>
      <c r="AZ5212">
        <v>7.29379E-2</v>
      </c>
      <c r="BA5212">
        <v>5.239909999999999E-2</v>
      </c>
      <c r="BC5212" s="52">
        <v>100000</v>
      </c>
      <c r="BD5212" s="52">
        <v>100000</v>
      </c>
      <c r="BE5212">
        <v>0</v>
      </c>
      <c r="BF5212">
        <v>0</v>
      </c>
      <c r="BG5212">
        <v>0</v>
      </c>
    </row>
    <row r="5213" spans="1:59">
      <c r="A5213">
        <v>5212</v>
      </c>
      <c r="E5213">
        <v>9795.2054794520554</v>
      </c>
      <c r="K5213">
        <v>1903.5409049412171</v>
      </c>
      <c r="L5213">
        <v>1944.9259049412171</v>
      </c>
      <c r="M5213">
        <v>1986.3109049412171</v>
      </c>
      <c r="N5213">
        <v>2027.6959049412171</v>
      </c>
      <c r="O5213">
        <v>2069.0809049412173</v>
      </c>
      <c r="Q5213">
        <v>8131.2824935093986</v>
      </c>
      <c r="R5213">
        <v>7911.6031699028144</v>
      </c>
      <c r="S5213">
        <v>7691.9238462962303</v>
      </c>
      <c r="T5213">
        <v>7472.2445226896461</v>
      </c>
      <c r="U5213">
        <v>7252.565199083062</v>
      </c>
      <c r="W5213">
        <v>0</v>
      </c>
      <c r="AB5213">
        <v>1</v>
      </c>
      <c r="AC5213">
        <v>1</v>
      </c>
      <c r="AD5213">
        <v>1</v>
      </c>
      <c r="AE5213">
        <v>1</v>
      </c>
      <c r="AF5213">
        <v>1</v>
      </c>
      <c r="AL5213">
        <v>9.3940000000000001</v>
      </c>
      <c r="AM5213" s="5">
        <v>4.9211082458496094</v>
      </c>
      <c r="AN5213">
        <v>570.77625570776252</v>
      </c>
      <c r="AO5213">
        <f t="shared" si="81"/>
        <v>26826.48401826484</v>
      </c>
      <c r="AP5213">
        <v>684.93150684931504</v>
      </c>
      <c r="AQ5213">
        <v>0.10468300000000001</v>
      </c>
      <c r="AR5213">
        <v>9.5943899999999999E-2</v>
      </c>
      <c r="AS5213">
        <v>7.9921800000000001E-2</v>
      </c>
      <c r="AT5213">
        <v>5.0624200000000001E-2</v>
      </c>
      <c r="AU5213">
        <v>4.6404800000000003E-2</v>
      </c>
      <c r="AW5213">
        <v>0.10468300000000001</v>
      </c>
      <c r="AX5213">
        <v>9.5943900000000013E-2</v>
      </c>
      <c r="AY5213">
        <v>7.9921800000000001E-2</v>
      </c>
      <c r="AZ5213">
        <v>5.0624199999999994E-2</v>
      </c>
      <c r="BA5213">
        <v>4.640480000000001E-2</v>
      </c>
      <c r="BC5213" s="52">
        <v>100000</v>
      </c>
      <c r="BD5213" s="52">
        <v>100000</v>
      </c>
      <c r="BE5213">
        <v>0</v>
      </c>
      <c r="BF5213">
        <v>0</v>
      </c>
      <c r="BG5213">
        <v>0</v>
      </c>
    </row>
    <row r="5214" spans="1:59">
      <c r="A5214">
        <v>5213</v>
      </c>
      <c r="E5214">
        <v>9795.2054794520554</v>
      </c>
      <c r="K5214">
        <v>2390.4932294610635</v>
      </c>
      <c r="L5214">
        <v>2432.5657294610637</v>
      </c>
      <c r="M5214">
        <v>2474.6382294610639</v>
      </c>
      <c r="N5214">
        <v>2516.7107294610641</v>
      </c>
      <c r="O5214">
        <v>2558.7832294610644</v>
      </c>
      <c r="Q5214">
        <v>15298.56435145157</v>
      </c>
      <c r="R5214">
        <v>14885.249686486201</v>
      </c>
      <c r="S5214">
        <v>14471.935021520831</v>
      </c>
      <c r="T5214">
        <v>14058.620356555461</v>
      </c>
      <c r="U5214">
        <v>13645.305691590091</v>
      </c>
      <c r="W5214">
        <v>0</v>
      </c>
      <c r="AB5214">
        <v>1</v>
      </c>
      <c r="AC5214">
        <v>1</v>
      </c>
      <c r="AD5214">
        <v>1</v>
      </c>
      <c r="AE5214">
        <v>1</v>
      </c>
      <c r="AF5214">
        <v>1</v>
      </c>
      <c r="AL5214">
        <v>8.567736</v>
      </c>
      <c r="AM5214" s="5">
        <v>4.4305620193481454</v>
      </c>
      <c r="AN5214">
        <v>570.77625570776252</v>
      </c>
      <c r="AO5214">
        <f t="shared" si="81"/>
        <v>26826.48401826484</v>
      </c>
      <c r="AP5214">
        <v>684.93150684931504</v>
      </c>
      <c r="AQ5214">
        <v>0.105104</v>
      </c>
      <c r="AR5214">
        <v>9.7024699999999992E-2</v>
      </c>
      <c r="AS5214">
        <v>8.6282899999999996E-2</v>
      </c>
      <c r="AT5214">
        <v>5.96123E-2</v>
      </c>
      <c r="AU5214">
        <v>4.64906E-2</v>
      </c>
      <c r="AW5214">
        <v>0.10510400000000002</v>
      </c>
      <c r="AX5214">
        <v>9.7024700000000005E-2</v>
      </c>
      <c r="AY5214">
        <v>8.6282899999999982E-2</v>
      </c>
      <c r="AZ5214">
        <v>5.9612299999999993E-2</v>
      </c>
      <c r="BA5214">
        <v>4.6490600000000007E-2</v>
      </c>
      <c r="BC5214" s="52">
        <v>100000</v>
      </c>
      <c r="BD5214" s="52">
        <v>100000</v>
      </c>
      <c r="BE5214">
        <v>0</v>
      </c>
      <c r="BF5214">
        <v>0</v>
      </c>
      <c r="BG5214">
        <v>0</v>
      </c>
    </row>
    <row r="5215" spans="1:59">
      <c r="A5215">
        <v>5214</v>
      </c>
      <c r="E5215">
        <v>9795.2054794520554</v>
      </c>
      <c r="K5215">
        <v>3210.9341156217743</v>
      </c>
      <c r="L5215">
        <v>3252.8691156217742</v>
      </c>
      <c r="M5215">
        <v>3294.8041156217741</v>
      </c>
      <c r="N5215">
        <v>3336.7391156217741</v>
      </c>
      <c r="O5215">
        <v>3378.674115621774</v>
      </c>
      <c r="Q5215">
        <v>18059.253051942029</v>
      </c>
      <c r="R5215">
        <v>17571.354059503497</v>
      </c>
      <c r="S5215">
        <v>17083.455067064966</v>
      </c>
      <c r="T5215">
        <v>16595.556074626435</v>
      </c>
      <c r="U5215">
        <v>16107.657082187903</v>
      </c>
      <c r="W5215">
        <v>2.4170000000000001E-2</v>
      </c>
      <c r="AB5215">
        <v>1</v>
      </c>
      <c r="AC5215">
        <v>1</v>
      </c>
      <c r="AD5215">
        <v>1</v>
      </c>
      <c r="AE5215">
        <v>1</v>
      </c>
      <c r="AF5215">
        <v>1</v>
      </c>
      <c r="AL5215">
        <v>7.6245593999999999</v>
      </c>
      <c r="AM5215" s="5">
        <v>4.5060038566589364</v>
      </c>
      <c r="AN5215">
        <v>570.77625570776252</v>
      </c>
      <c r="AO5215">
        <f t="shared" si="81"/>
        <v>26826.48401826484</v>
      </c>
      <c r="AP5215">
        <v>684.93150684931504</v>
      </c>
      <c r="AQ5215">
        <v>0.10674699999999999</v>
      </c>
      <c r="AR5215">
        <v>9.7576999999999997E-2</v>
      </c>
      <c r="AS5215">
        <v>9.0360599999999999E-2</v>
      </c>
      <c r="AT5215">
        <v>5.4705700000000003E-2</v>
      </c>
      <c r="AU5215">
        <v>4.6401499999999998E-2</v>
      </c>
      <c r="AW5215">
        <v>0.10674699999999999</v>
      </c>
      <c r="AX5215">
        <v>9.7577000000000011E-2</v>
      </c>
      <c r="AY5215">
        <v>9.0360599999999999E-2</v>
      </c>
      <c r="AZ5215">
        <v>5.470570000000001E-2</v>
      </c>
      <c r="BA5215">
        <v>4.6401499999999998E-2</v>
      </c>
      <c r="BC5215" s="52">
        <v>100000</v>
      </c>
      <c r="BD5215" s="52">
        <v>100000</v>
      </c>
      <c r="BE5215">
        <v>0</v>
      </c>
      <c r="BF5215">
        <v>0</v>
      </c>
      <c r="BG5215">
        <v>0</v>
      </c>
    </row>
    <row r="5216" spans="1:59">
      <c r="A5216">
        <v>5215</v>
      </c>
      <c r="E5216">
        <v>9795.2054794520554</v>
      </c>
      <c r="K5216">
        <v>3754.6975446689357</v>
      </c>
      <c r="L5216">
        <v>3795.9450446689357</v>
      </c>
      <c r="M5216">
        <v>3837.1925446689356</v>
      </c>
      <c r="N5216">
        <v>3878.4400446689356</v>
      </c>
      <c r="O5216">
        <v>3919.6875446689355</v>
      </c>
      <c r="Q5216">
        <v>18404.635502330751</v>
      </c>
      <c r="R5216">
        <v>17907.405462452014</v>
      </c>
      <c r="S5216">
        <v>17410.17542257328</v>
      </c>
      <c r="T5216">
        <v>16912.945382694546</v>
      </c>
      <c r="U5216">
        <v>16415.715342815813</v>
      </c>
      <c r="W5216">
        <v>0.12115999999999999</v>
      </c>
      <c r="AB5216">
        <v>1</v>
      </c>
      <c r="AC5216">
        <v>1</v>
      </c>
      <c r="AD5216">
        <v>1</v>
      </c>
      <c r="AE5216">
        <v>1</v>
      </c>
      <c r="AF5216">
        <v>1</v>
      </c>
      <c r="AL5216">
        <v>5.6786947000000003</v>
      </c>
      <c r="AM5216" s="5">
        <v>3.8612170219421391</v>
      </c>
      <c r="AN5216">
        <v>570.77625570776252</v>
      </c>
      <c r="AO5216">
        <f t="shared" si="81"/>
        <v>26826.48401826484</v>
      </c>
      <c r="AP5216">
        <v>684.93150684931504</v>
      </c>
      <c r="AQ5216">
        <v>0.106686</v>
      </c>
      <c r="AR5216">
        <v>9.7375699999999996E-2</v>
      </c>
      <c r="AS5216">
        <v>7.4519199999999994E-2</v>
      </c>
      <c r="AT5216">
        <v>4.8903500000000003E-2</v>
      </c>
      <c r="AU5216">
        <v>4.6399299999999997E-2</v>
      </c>
      <c r="AW5216">
        <v>0.10668599999999999</v>
      </c>
      <c r="AX5216">
        <v>9.7375699999999996E-2</v>
      </c>
      <c r="AY5216">
        <v>7.4519199999999994E-2</v>
      </c>
      <c r="AZ5216">
        <v>4.8903500000000003E-2</v>
      </c>
      <c r="BA5216">
        <v>4.6399299999999991E-2</v>
      </c>
      <c r="BC5216" s="52">
        <v>100000</v>
      </c>
      <c r="BD5216" s="52">
        <v>100000</v>
      </c>
      <c r="BE5216">
        <v>0</v>
      </c>
      <c r="BF5216">
        <v>0</v>
      </c>
      <c r="BG5216">
        <v>0</v>
      </c>
    </row>
    <row r="5217" spans="1:59">
      <c r="A5217">
        <v>5216</v>
      </c>
      <c r="E5217">
        <v>9795.2054794520554</v>
      </c>
      <c r="K5217">
        <v>3545.898290367244</v>
      </c>
      <c r="L5217">
        <v>3594.5707903672442</v>
      </c>
      <c r="M5217">
        <v>3643.2432903672443</v>
      </c>
      <c r="N5217">
        <v>3691.9157903672444</v>
      </c>
      <c r="O5217">
        <v>3740.5882903672446</v>
      </c>
      <c r="Q5217">
        <v>15183.34415423825</v>
      </c>
      <c r="R5217">
        <v>14773.142343818214</v>
      </c>
      <c r="S5217">
        <v>14362.940533398178</v>
      </c>
      <c r="T5217">
        <v>13952.738722978142</v>
      </c>
      <c r="U5217">
        <v>13542.536912558106</v>
      </c>
      <c r="W5217">
        <v>0.31966</v>
      </c>
      <c r="AB5217">
        <v>1</v>
      </c>
      <c r="AC5217">
        <v>1</v>
      </c>
      <c r="AD5217">
        <v>1</v>
      </c>
      <c r="AE5217">
        <v>1</v>
      </c>
      <c r="AF5217">
        <v>1</v>
      </c>
      <c r="AL5217">
        <v>4.8246909999999996</v>
      </c>
      <c r="AM5217" s="5">
        <v>3.4490218162536621</v>
      </c>
      <c r="AN5217">
        <v>570.77625570776252</v>
      </c>
      <c r="AO5217">
        <f t="shared" si="81"/>
        <v>26826.48401826484</v>
      </c>
      <c r="AP5217">
        <v>684.93150684931504</v>
      </c>
      <c r="AQ5217">
        <v>0.10634300000000001</v>
      </c>
      <c r="AR5217">
        <v>9.5181000000000002E-2</v>
      </c>
      <c r="AS5217">
        <v>7.41507E-2</v>
      </c>
      <c r="AT5217">
        <v>4.5898000000000001E-2</v>
      </c>
      <c r="AU5217">
        <v>4.4775599999999999E-2</v>
      </c>
      <c r="AW5217">
        <v>0.10634300000000001</v>
      </c>
      <c r="AX5217">
        <v>9.5181000000000002E-2</v>
      </c>
      <c r="AY5217">
        <v>7.41507E-2</v>
      </c>
      <c r="AZ5217">
        <v>4.5898000000000008E-2</v>
      </c>
      <c r="BA5217">
        <v>4.4775599999999999E-2</v>
      </c>
      <c r="BC5217" s="52">
        <v>100000</v>
      </c>
      <c r="BD5217" s="52">
        <v>100000</v>
      </c>
      <c r="BE5217">
        <v>0</v>
      </c>
      <c r="BF5217">
        <v>0</v>
      </c>
      <c r="BG5217">
        <v>0</v>
      </c>
    </row>
    <row r="5218" spans="1:59">
      <c r="A5218">
        <v>5217</v>
      </c>
      <c r="E5218">
        <v>9795.2054794520554</v>
      </c>
      <c r="K5218">
        <v>3505.3189299905903</v>
      </c>
      <c r="L5218">
        <v>3579.8139299905902</v>
      </c>
      <c r="M5218">
        <v>3654.3089299905901</v>
      </c>
      <c r="N5218">
        <v>3728.8039299905899</v>
      </c>
      <c r="O5218">
        <v>3803.2989299905898</v>
      </c>
      <c r="Q5218">
        <v>14887.737254887659</v>
      </c>
      <c r="R5218">
        <v>14485.521727658677</v>
      </c>
      <c r="S5218">
        <v>14083.306200429695</v>
      </c>
      <c r="T5218">
        <v>13681.090673200713</v>
      </c>
      <c r="U5218">
        <v>13278.875145971731</v>
      </c>
      <c r="W5218">
        <v>0.32562000000000002</v>
      </c>
      <c r="AB5218">
        <v>1</v>
      </c>
      <c r="AC5218">
        <v>1</v>
      </c>
      <c r="AD5218">
        <v>1</v>
      </c>
      <c r="AE5218">
        <v>1</v>
      </c>
      <c r="AF5218">
        <v>1</v>
      </c>
      <c r="AL5218">
        <v>4.5758413999999998</v>
      </c>
      <c r="AM5218" s="5">
        <v>3.7660331726074219</v>
      </c>
      <c r="AN5218">
        <v>570.77625570776252</v>
      </c>
      <c r="AO5218">
        <f t="shared" si="81"/>
        <v>26826.48401826484</v>
      </c>
      <c r="AP5218">
        <v>684.93150684931504</v>
      </c>
      <c r="AQ5218">
        <v>0.104337</v>
      </c>
      <c r="AR5218">
        <v>8.6714100000000002E-2</v>
      </c>
      <c r="AS5218">
        <v>6.2552200000000002E-2</v>
      </c>
      <c r="AT5218">
        <v>4.2107399999999996E-2</v>
      </c>
      <c r="AU5218">
        <v>4.3304499999999996E-2</v>
      </c>
      <c r="AW5218">
        <v>0.104337</v>
      </c>
      <c r="AX5218">
        <v>8.6714100000000002E-2</v>
      </c>
      <c r="AY5218">
        <v>6.2552200000000002E-2</v>
      </c>
      <c r="AZ5218">
        <v>4.2107400000000003E-2</v>
      </c>
      <c r="BA5218">
        <v>4.3304499999999996E-2</v>
      </c>
      <c r="BC5218" s="52">
        <v>100000</v>
      </c>
      <c r="BD5218" s="52">
        <v>100000</v>
      </c>
      <c r="BE5218">
        <v>0</v>
      </c>
      <c r="BF5218">
        <v>0</v>
      </c>
      <c r="BG5218">
        <v>0</v>
      </c>
    </row>
    <row r="5219" spans="1:59">
      <c r="A5219">
        <v>5218</v>
      </c>
      <c r="E5219">
        <v>9795.2054794520554</v>
      </c>
      <c r="K5219">
        <v>3745.1060594889996</v>
      </c>
      <c r="L5219">
        <v>3849.8485594889999</v>
      </c>
      <c r="M5219">
        <v>3954.5910594890001</v>
      </c>
      <c r="N5219">
        <v>4059.3335594890004</v>
      </c>
      <c r="O5219">
        <v>4164.0760594890007</v>
      </c>
      <c r="Q5219">
        <v>13531.29391035566</v>
      </c>
      <c r="R5219">
        <v>13165.72482373311</v>
      </c>
      <c r="S5219">
        <v>12800.155737110559</v>
      </c>
      <c r="T5219">
        <v>12434.586650488009</v>
      </c>
      <c r="U5219">
        <v>12069.017563865458</v>
      </c>
      <c r="W5219">
        <v>0.47894999999999999</v>
      </c>
      <c r="AB5219">
        <v>1</v>
      </c>
      <c r="AC5219">
        <v>1</v>
      </c>
      <c r="AD5219">
        <v>1</v>
      </c>
      <c r="AE5219">
        <v>1</v>
      </c>
      <c r="AF5219">
        <v>1</v>
      </c>
      <c r="AL5219">
        <v>4.2774242999999998</v>
      </c>
      <c r="AM5219" s="5">
        <v>2.979089498519897</v>
      </c>
      <c r="AN5219">
        <v>570.77625570776252</v>
      </c>
      <c r="AO5219">
        <f t="shared" si="81"/>
        <v>26826.48401826484</v>
      </c>
      <c r="AP5219">
        <v>684.93150684931504</v>
      </c>
      <c r="AQ5219">
        <v>0.10242799999999999</v>
      </c>
      <c r="AR5219">
        <v>8.5635599999999992E-2</v>
      </c>
      <c r="AS5219">
        <v>4.5073999999999996E-2</v>
      </c>
      <c r="AT5219">
        <v>4.14203E-2</v>
      </c>
      <c r="AU5219">
        <v>4.25496E-2</v>
      </c>
      <c r="AW5219">
        <v>0.10242800000000001</v>
      </c>
      <c r="AX5219">
        <v>8.5635599999999992E-2</v>
      </c>
      <c r="AY5219">
        <v>4.5073999999999989E-2</v>
      </c>
      <c r="AZ5219">
        <v>4.1420300000000007E-2</v>
      </c>
      <c r="BA5219">
        <v>4.2549600000000007E-2</v>
      </c>
      <c r="BC5219" s="52">
        <v>100000</v>
      </c>
      <c r="BD5219" s="52">
        <v>100000</v>
      </c>
      <c r="BE5219">
        <v>0</v>
      </c>
      <c r="BF5219">
        <v>0</v>
      </c>
      <c r="BG5219">
        <v>0</v>
      </c>
    </row>
    <row r="5220" spans="1:59">
      <c r="A5220">
        <v>5219</v>
      </c>
      <c r="E5220">
        <v>9795.2054794520554</v>
      </c>
      <c r="K5220">
        <v>4212.8754136489724</v>
      </c>
      <c r="L5220">
        <v>4379.5179136489724</v>
      </c>
      <c r="M5220">
        <v>4546.1604136489723</v>
      </c>
      <c r="N5220">
        <v>4712.8029136489722</v>
      </c>
      <c r="O5220">
        <v>4879.4454136489721</v>
      </c>
      <c r="Q5220">
        <v>12446.66904350416</v>
      </c>
      <c r="R5220">
        <v>12110.402795717908</v>
      </c>
      <c r="S5220">
        <v>11774.136547931656</v>
      </c>
      <c r="T5220">
        <v>11437.870300145403</v>
      </c>
      <c r="U5220">
        <v>11101.604052359151</v>
      </c>
      <c r="W5220">
        <v>0.63927999999999996</v>
      </c>
      <c r="AB5220">
        <v>1</v>
      </c>
      <c r="AC5220">
        <v>1</v>
      </c>
      <c r="AD5220">
        <v>1</v>
      </c>
      <c r="AE5220">
        <v>1</v>
      </c>
      <c r="AF5220">
        <v>1</v>
      </c>
      <c r="AL5220">
        <v>4.1110066999999999</v>
      </c>
      <c r="AM5220" s="5">
        <v>3.261634349822998</v>
      </c>
      <c r="AN5220">
        <v>570.77625570776252</v>
      </c>
      <c r="AO5220">
        <f t="shared" si="81"/>
        <v>26826.48401826484</v>
      </c>
      <c r="AP5220">
        <v>684.93150684931504</v>
      </c>
      <c r="AQ5220">
        <v>0.102363</v>
      </c>
      <c r="AR5220">
        <v>8.5645799999999994E-2</v>
      </c>
      <c r="AS5220">
        <v>4.4822299999999995E-2</v>
      </c>
      <c r="AT5220">
        <v>4.1398699999999997E-2</v>
      </c>
      <c r="AU5220">
        <v>4.2437700000000002E-2</v>
      </c>
      <c r="AW5220">
        <v>0.102363</v>
      </c>
      <c r="AX5220">
        <v>8.564579999999998E-2</v>
      </c>
      <c r="AY5220">
        <v>4.4822299999999995E-2</v>
      </c>
      <c r="AZ5220">
        <v>4.1398699999999997E-2</v>
      </c>
      <c r="BA5220">
        <v>4.2437700000000009E-2</v>
      </c>
      <c r="BC5220" s="52">
        <v>100000</v>
      </c>
      <c r="BD5220" s="52">
        <v>100000</v>
      </c>
      <c r="BE5220">
        <v>0</v>
      </c>
      <c r="BF5220">
        <v>0</v>
      </c>
      <c r="BG5220">
        <v>0</v>
      </c>
    </row>
    <row r="5221" spans="1:59">
      <c r="A5221">
        <v>5220</v>
      </c>
      <c r="E5221">
        <v>9795.2054794520554</v>
      </c>
      <c r="K5221">
        <v>4349.3696258249911</v>
      </c>
      <c r="L5221">
        <v>4551.4871258249914</v>
      </c>
      <c r="M5221">
        <v>4753.6046258249917</v>
      </c>
      <c r="N5221">
        <v>4955.722125824992</v>
      </c>
      <c r="O5221">
        <v>5157.8396258249923</v>
      </c>
      <c r="Q5221">
        <v>11754.778302295261</v>
      </c>
      <c r="R5221">
        <v>11437.204566481738</v>
      </c>
      <c r="S5221">
        <v>11119.630830668215</v>
      </c>
      <c r="T5221">
        <v>10802.057094854692</v>
      </c>
      <c r="U5221">
        <v>10484.483359041169</v>
      </c>
      <c r="W5221">
        <v>0.65815999999999997</v>
      </c>
      <c r="AB5221">
        <v>1</v>
      </c>
      <c r="AC5221">
        <v>1</v>
      </c>
      <c r="AD5221">
        <v>1</v>
      </c>
      <c r="AE5221">
        <v>1</v>
      </c>
      <c r="AF5221">
        <v>1</v>
      </c>
      <c r="AL5221">
        <v>4.2750443999999996</v>
      </c>
      <c r="AM5221" s="5">
        <v>3.697533130645752</v>
      </c>
      <c r="AN5221">
        <v>570.77625570776252</v>
      </c>
      <c r="AO5221">
        <f t="shared" si="81"/>
        <v>26826.48401826484</v>
      </c>
      <c r="AP5221">
        <v>684.93150684931504</v>
      </c>
      <c r="AQ5221">
        <v>0.10241599999999999</v>
      </c>
      <c r="AR5221">
        <v>8.5631799999999994E-2</v>
      </c>
      <c r="AS5221">
        <v>4.4864500000000002E-2</v>
      </c>
      <c r="AT5221">
        <v>4.14051E-2</v>
      </c>
      <c r="AU5221">
        <v>4.24625E-2</v>
      </c>
      <c r="AW5221">
        <v>0.10241599999999999</v>
      </c>
      <c r="AX5221">
        <v>8.5631799999999994E-2</v>
      </c>
      <c r="AY5221">
        <v>4.4864500000000002E-2</v>
      </c>
      <c r="AZ5221">
        <v>4.14051E-2</v>
      </c>
      <c r="BA5221">
        <v>4.24625E-2</v>
      </c>
      <c r="BC5221" s="52">
        <v>100000</v>
      </c>
      <c r="BD5221" s="52">
        <v>100000</v>
      </c>
      <c r="BE5221">
        <v>0</v>
      </c>
      <c r="BF5221">
        <v>0</v>
      </c>
      <c r="BG5221">
        <v>0</v>
      </c>
    </row>
    <row r="5222" spans="1:59">
      <c r="A5222">
        <v>5221</v>
      </c>
      <c r="E5222">
        <v>9795.2054794520554</v>
      </c>
      <c r="K5222">
        <v>4226.1559315904233</v>
      </c>
      <c r="L5222">
        <v>4490.1459315904231</v>
      </c>
      <c r="M5222">
        <v>4754.1359315904228</v>
      </c>
      <c r="N5222">
        <v>5018.1259315904226</v>
      </c>
      <c r="O5222">
        <v>5282.1159315904224</v>
      </c>
      <c r="Q5222">
        <v>10737.346453144341</v>
      </c>
      <c r="R5222">
        <v>10447.260231300543</v>
      </c>
      <c r="S5222">
        <v>10157.174009456745</v>
      </c>
      <c r="T5222">
        <v>9867.0877876129471</v>
      </c>
      <c r="U5222">
        <v>9577.0015657691492</v>
      </c>
      <c r="W5222">
        <v>0.62475999999999998</v>
      </c>
      <c r="AB5222">
        <v>1</v>
      </c>
      <c r="AC5222">
        <v>1</v>
      </c>
      <c r="AD5222">
        <v>1</v>
      </c>
      <c r="AE5222">
        <v>1</v>
      </c>
      <c r="AF5222">
        <v>1</v>
      </c>
      <c r="AL5222">
        <v>3.893135</v>
      </c>
      <c r="AM5222" s="5">
        <v>3.780056238174438</v>
      </c>
      <c r="AN5222">
        <v>570.77625570776252</v>
      </c>
      <c r="AO5222">
        <f t="shared" si="81"/>
        <v>26826.48401826484</v>
      </c>
      <c r="AP5222">
        <v>684.93150684931504</v>
      </c>
      <c r="AQ5222">
        <v>0.10251200000000001</v>
      </c>
      <c r="AR5222">
        <v>8.5652400000000004E-2</v>
      </c>
      <c r="AS5222">
        <v>4.4859400000000001E-2</v>
      </c>
      <c r="AT5222">
        <v>4.1432000000000004E-2</v>
      </c>
      <c r="AU5222">
        <v>4.25122E-2</v>
      </c>
      <c r="AW5222">
        <v>0.10251200000000001</v>
      </c>
      <c r="AX5222">
        <v>8.5652400000000004E-2</v>
      </c>
      <c r="AY5222">
        <v>4.4859400000000008E-2</v>
      </c>
      <c r="AZ5222">
        <v>4.143200000000001E-2</v>
      </c>
      <c r="BA5222">
        <v>4.25122E-2</v>
      </c>
      <c r="BC5222" s="52">
        <v>100000</v>
      </c>
      <c r="BD5222" s="52">
        <v>100000</v>
      </c>
      <c r="BE5222">
        <v>0</v>
      </c>
      <c r="BF5222">
        <v>0</v>
      </c>
      <c r="BG5222">
        <v>0</v>
      </c>
    </row>
    <row r="5223" spans="1:59">
      <c r="A5223">
        <v>5222</v>
      </c>
      <c r="E5223">
        <v>9795.2054794520554</v>
      </c>
      <c r="K5223">
        <v>4080.8080407867724</v>
      </c>
      <c r="L5223">
        <v>4404.6905407867725</v>
      </c>
      <c r="M5223">
        <v>4728.5730407867723</v>
      </c>
      <c r="N5223">
        <v>5052.455540786772</v>
      </c>
      <c r="O5223">
        <v>5376.3380407867717</v>
      </c>
      <c r="Q5223">
        <v>10458.25634811103</v>
      </c>
      <c r="R5223">
        <v>10175.710182514724</v>
      </c>
      <c r="S5223">
        <v>9893.1640169184175</v>
      </c>
      <c r="T5223">
        <v>9610.6178513221112</v>
      </c>
      <c r="U5223">
        <v>9328.0716857258049</v>
      </c>
      <c r="W5223">
        <v>0.5988</v>
      </c>
      <c r="AB5223">
        <v>1</v>
      </c>
      <c r="AC5223">
        <v>1</v>
      </c>
      <c r="AD5223">
        <v>1</v>
      </c>
      <c r="AE5223">
        <v>1</v>
      </c>
      <c r="AF5223">
        <v>1</v>
      </c>
      <c r="AL5223">
        <v>3.6787394999999998</v>
      </c>
      <c r="AM5223" s="5">
        <v>3.6746129989624019</v>
      </c>
      <c r="AN5223">
        <v>570.77625570776252</v>
      </c>
      <c r="AO5223">
        <f t="shared" si="81"/>
        <v>26826.48401826484</v>
      </c>
      <c r="AP5223">
        <v>684.93150684931504</v>
      </c>
      <c r="AQ5223">
        <v>0.102482</v>
      </c>
      <c r="AR5223">
        <v>8.5690500000000003E-2</v>
      </c>
      <c r="AS5223">
        <v>4.4852400000000001E-2</v>
      </c>
      <c r="AT5223">
        <v>4.1449800000000002E-2</v>
      </c>
      <c r="AU5223">
        <v>4.2541099999999998E-2</v>
      </c>
      <c r="AW5223">
        <v>0.102482</v>
      </c>
      <c r="AX5223">
        <v>8.5690499999999989E-2</v>
      </c>
      <c r="AY5223">
        <v>4.4852400000000001E-2</v>
      </c>
      <c r="AZ5223">
        <v>4.1449799999999995E-2</v>
      </c>
      <c r="BA5223">
        <v>4.2541099999999998E-2</v>
      </c>
      <c r="BC5223" s="52">
        <v>100000</v>
      </c>
      <c r="BD5223" s="52">
        <v>100000</v>
      </c>
      <c r="BE5223">
        <v>0</v>
      </c>
      <c r="BF5223">
        <v>0</v>
      </c>
      <c r="BG5223">
        <v>0</v>
      </c>
    </row>
    <row r="5224" spans="1:59">
      <c r="A5224">
        <v>5223</v>
      </c>
      <c r="E5224">
        <v>9795.2054794520554</v>
      </c>
      <c r="K5224">
        <v>3787.1610329702585</v>
      </c>
      <c r="L5224">
        <v>4214.7135329702587</v>
      </c>
      <c r="M5224">
        <v>4642.2660329702585</v>
      </c>
      <c r="N5224">
        <v>5069.8185329702583</v>
      </c>
      <c r="O5224">
        <v>5497.3710329702581</v>
      </c>
      <c r="Q5224">
        <v>9855.3735066611007</v>
      </c>
      <c r="R5224">
        <v>9589.1151647388906</v>
      </c>
      <c r="S5224">
        <v>9322.8568228166805</v>
      </c>
      <c r="T5224">
        <v>9056.5984808944704</v>
      </c>
      <c r="U5224">
        <v>8790.3401389722603</v>
      </c>
      <c r="W5224">
        <v>0.61163999999999996</v>
      </c>
      <c r="AB5224">
        <v>1</v>
      </c>
      <c r="AC5224">
        <v>1</v>
      </c>
      <c r="AD5224">
        <v>1</v>
      </c>
      <c r="AE5224">
        <v>1</v>
      </c>
      <c r="AF5224">
        <v>1</v>
      </c>
      <c r="AL5224">
        <v>3.5607609999999998</v>
      </c>
      <c r="AM5224" s="5">
        <v>3.7715828418731689</v>
      </c>
      <c r="AN5224">
        <v>570.77625570776252</v>
      </c>
      <c r="AO5224">
        <f t="shared" si="81"/>
        <v>26826.48401826484</v>
      </c>
      <c r="AP5224">
        <v>684.93150684931504</v>
      </c>
      <c r="AQ5224">
        <v>0.10249</v>
      </c>
      <c r="AR5224">
        <v>8.5742900000000011E-2</v>
      </c>
      <c r="AS5224">
        <v>4.48507E-2</v>
      </c>
      <c r="AT5224">
        <v>4.1427199999999997E-2</v>
      </c>
      <c r="AU5224">
        <v>4.25776E-2</v>
      </c>
      <c r="AW5224">
        <v>0.10249000000000001</v>
      </c>
      <c r="AX5224">
        <v>8.5742899999999997E-2</v>
      </c>
      <c r="AY5224">
        <v>4.4850700000000007E-2</v>
      </c>
      <c r="AZ5224">
        <v>4.1427199999999997E-2</v>
      </c>
      <c r="BA5224">
        <v>4.2577600000000007E-2</v>
      </c>
      <c r="BC5224" s="52">
        <v>100000</v>
      </c>
      <c r="BD5224" s="52">
        <v>100000</v>
      </c>
      <c r="BE5224">
        <v>0</v>
      </c>
      <c r="BF5224">
        <v>0</v>
      </c>
      <c r="BG5224">
        <v>0</v>
      </c>
    </row>
    <row r="5225" spans="1:59">
      <c r="A5225">
        <v>5224</v>
      </c>
      <c r="E5225">
        <v>9795.2054794520554</v>
      </c>
      <c r="K5225">
        <v>3791.5878722840762</v>
      </c>
      <c r="L5225">
        <v>4402.0645389507426</v>
      </c>
      <c r="M5225">
        <v>5012.5412056174091</v>
      </c>
      <c r="N5225">
        <v>5623.0178722840756</v>
      </c>
      <c r="O5225">
        <v>6233.494538950742</v>
      </c>
      <c r="Q5225">
        <v>10492.41577717705</v>
      </c>
      <c r="R5225">
        <v>10208.946740601292</v>
      </c>
      <c r="S5225">
        <v>9925.477704025534</v>
      </c>
      <c r="T5225">
        <v>9642.0086674497761</v>
      </c>
      <c r="U5225">
        <v>9358.5396308740183</v>
      </c>
      <c r="W5225">
        <v>0.45674999999999999</v>
      </c>
      <c r="AB5225">
        <v>1</v>
      </c>
      <c r="AC5225">
        <v>1</v>
      </c>
      <c r="AD5225">
        <v>1</v>
      </c>
      <c r="AE5225">
        <v>1</v>
      </c>
      <c r="AF5225">
        <v>1</v>
      </c>
      <c r="AL5225">
        <v>3.6138713</v>
      </c>
      <c r="AM5225" s="5">
        <v>3.9811809062957759</v>
      </c>
      <c r="AN5225">
        <v>570.77625570776252</v>
      </c>
      <c r="AO5225">
        <f t="shared" si="81"/>
        <v>26826.48401826484</v>
      </c>
      <c r="AP5225">
        <v>684.93150684931504</v>
      </c>
      <c r="AQ5225">
        <v>0.10354300000000001</v>
      </c>
      <c r="AR5225">
        <v>8.586740000000001E-2</v>
      </c>
      <c r="AS5225">
        <v>4.5350499999999995E-2</v>
      </c>
      <c r="AT5225">
        <v>4.13771E-2</v>
      </c>
      <c r="AU5225">
        <v>4.2646799999999999E-2</v>
      </c>
      <c r="AW5225">
        <v>0.10354300000000001</v>
      </c>
      <c r="AX5225">
        <v>8.5867400000000024E-2</v>
      </c>
      <c r="AY5225">
        <v>4.5350500000000002E-2</v>
      </c>
      <c r="AZ5225">
        <v>4.13771E-2</v>
      </c>
      <c r="BA5225">
        <v>4.2646799999999999E-2</v>
      </c>
      <c r="BC5225" s="52">
        <v>100000</v>
      </c>
      <c r="BD5225" s="52">
        <v>100000</v>
      </c>
      <c r="BE5225">
        <v>0</v>
      </c>
      <c r="BF5225">
        <v>0</v>
      </c>
      <c r="BG5225">
        <v>0</v>
      </c>
    </row>
    <row r="5226" spans="1:59">
      <c r="A5226">
        <v>5225</v>
      </c>
      <c r="E5226">
        <v>9795.2054794520554</v>
      </c>
      <c r="K5226">
        <v>4141.308178075602</v>
      </c>
      <c r="L5226">
        <v>4927.6406780756024</v>
      </c>
      <c r="M5226">
        <v>5713.9731780756028</v>
      </c>
      <c r="N5226">
        <v>6500.3056780756033</v>
      </c>
      <c r="O5226">
        <v>7286.6381780756037</v>
      </c>
      <c r="Q5226">
        <v>11083.629575878231</v>
      </c>
      <c r="R5226">
        <v>10784.187972920368</v>
      </c>
      <c r="S5226">
        <v>10484.746369962506</v>
      </c>
      <c r="T5226">
        <v>10185.304767004644</v>
      </c>
      <c r="U5226">
        <v>9885.8631640467811</v>
      </c>
      <c r="W5226">
        <v>0.25313000000000002</v>
      </c>
      <c r="AB5226">
        <v>1</v>
      </c>
      <c r="AC5226">
        <v>1</v>
      </c>
      <c r="AD5226">
        <v>1</v>
      </c>
      <c r="AE5226">
        <v>1</v>
      </c>
      <c r="AF5226">
        <v>1</v>
      </c>
      <c r="AL5226">
        <v>4.0160910000000003</v>
      </c>
      <c r="AM5226" s="5">
        <v>3.464093923568726</v>
      </c>
      <c r="AN5226">
        <v>570.77625570776252</v>
      </c>
      <c r="AO5226">
        <f t="shared" si="81"/>
        <v>26826.48401826484</v>
      </c>
      <c r="AP5226">
        <v>684.93150684931504</v>
      </c>
      <c r="AQ5226">
        <v>0.10744100000000001</v>
      </c>
      <c r="AR5226">
        <v>9.5784899999999992E-2</v>
      </c>
      <c r="AS5226">
        <v>7.6551400000000006E-2</v>
      </c>
      <c r="AT5226">
        <v>4.5579399999999999E-2</v>
      </c>
      <c r="AU5226">
        <v>4.4533700000000002E-2</v>
      </c>
      <c r="AW5226">
        <v>0.10744099999999999</v>
      </c>
      <c r="AX5226">
        <v>9.5784899999999992E-2</v>
      </c>
      <c r="AY5226">
        <v>7.6551400000000006E-2</v>
      </c>
      <c r="AZ5226">
        <v>4.5579400000000006E-2</v>
      </c>
      <c r="BA5226">
        <v>4.4533699999999996E-2</v>
      </c>
      <c r="BC5226" s="52">
        <v>100000</v>
      </c>
      <c r="BD5226" s="52">
        <v>100000</v>
      </c>
      <c r="BE5226">
        <v>0</v>
      </c>
      <c r="BF5226">
        <v>0</v>
      </c>
      <c r="BG5226">
        <v>0</v>
      </c>
    </row>
    <row r="5227" spans="1:59">
      <c r="A5227">
        <v>5226</v>
      </c>
      <c r="E5227">
        <v>9795.2054794520554</v>
      </c>
      <c r="K5227">
        <v>4711.6326430056633</v>
      </c>
      <c r="L5227">
        <v>5544.8493096723305</v>
      </c>
      <c r="M5227">
        <v>6378.0659763389976</v>
      </c>
      <c r="N5227">
        <v>7211.2826430056648</v>
      </c>
      <c r="O5227">
        <v>8044.4993096723319</v>
      </c>
      <c r="Q5227">
        <v>11573.941263985411</v>
      </c>
      <c r="R5227">
        <v>11261.253123654536</v>
      </c>
      <c r="S5227">
        <v>10948.56498332366</v>
      </c>
      <c r="T5227">
        <v>10635.876842992784</v>
      </c>
      <c r="U5227">
        <v>10323.188702661908</v>
      </c>
      <c r="W5227">
        <v>8.5569999999999993E-2</v>
      </c>
      <c r="AB5227">
        <v>1</v>
      </c>
      <c r="AC5227">
        <v>1</v>
      </c>
      <c r="AD5227">
        <v>1</v>
      </c>
      <c r="AE5227">
        <v>1</v>
      </c>
      <c r="AF5227">
        <v>1</v>
      </c>
      <c r="AL5227">
        <v>3.9963627000000002</v>
      </c>
      <c r="AM5227" s="5">
        <v>2.9315288066864009</v>
      </c>
      <c r="AN5227">
        <v>570.77625570776252</v>
      </c>
      <c r="AO5227">
        <f t="shared" si="81"/>
        <v>26826.48401826484</v>
      </c>
      <c r="AP5227">
        <v>684.93150684931504</v>
      </c>
      <c r="AQ5227">
        <v>0.11037999999999999</v>
      </c>
      <c r="AR5227">
        <v>0.10280500000000001</v>
      </c>
      <c r="AS5227">
        <v>9.21593E-2</v>
      </c>
      <c r="AT5227">
        <v>5.96229E-2</v>
      </c>
      <c r="AU5227">
        <v>4.8298399999999998E-2</v>
      </c>
      <c r="AW5227">
        <v>0.11037999999999999</v>
      </c>
      <c r="AX5227">
        <v>0.10280500000000002</v>
      </c>
      <c r="AY5227">
        <v>9.2159299999999986E-2</v>
      </c>
      <c r="AZ5227">
        <v>5.9622899999999993E-2</v>
      </c>
      <c r="BA5227">
        <v>4.8298400000000005E-2</v>
      </c>
      <c r="BC5227" s="52">
        <v>100000</v>
      </c>
      <c r="BD5227" s="52">
        <v>100000</v>
      </c>
      <c r="BE5227">
        <v>0</v>
      </c>
      <c r="BF5227">
        <v>0</v>
      </c>
      <c r="BG5227">
        <v>0</v>
      </c>
    </row>
    <row r="5228" spans="1:59">
      <c r="A5228">
        <v>5227</v>
      </c>
      <c r="E5228">
        <v>9795.2054794520554</v>
      </c>
      <c r="K5228">
        <v>5108.5725681445692</v>
      </c>
      <c r="L5228">
        <v>5863.3625681445692</v>
      </c>
      <c r="M5228">
        <v>6618.1525681445692</v>
      </c>
      <c r="N5228">
        <v>7372.9425681445691</v>
      </c>
      <c r="O5228">
        <v>8127.7325681445691</v>
      </c>
      <c r="Q5228">
        <v>12792.27666197918</v>
      </c>
      <c r="R5228">
        <v>12446.673283334259</v>
      </c>
      <c r="S5228">
        <v>12101.069904689339</v>
      </c>
      <c r="T5228">
        <v>11755.466526044418</v>
      </c>
      <c r="U5228">
        <v>11409.863147399497</v>
      </c>
      <c r="W5228">
        <v>1.822E-2</v>
      </c>
      <c r="AB5228">
        <v>1</v>
      </c>
      <c r="AC5228">
        <v>1</v>
      </c>
      <c r="AD5228">
        <v>1</v>
      </c>
      <c r="AE5228">
        <v>1</v>
      </c>
      <c r="AF5228">
        <v>1</v>
      </c>
      <c r="AL5228">
        <v>4.4090090000000002</v>
      </c>
      <c r="AM5228" s="5">
        <v>2.869240522384644</v>
      </c>
      <c r="AN5228">
        <v>570.77625570776252</v>
      </c>
      <c r="AO5228">
        <f t="shared" si="81"/>
        <v>26826.48401826484</v>
      </c>
      <c r="AP5228">
        <v>684.93150684931504</v>
      </c>
      <c r="AQ5228">
        <v>0.11165800000000001</v>
      </c>
      <c r="AR5228">
        <v>0.10457</v>
      </c>
      <c r="AS5228">
        <v>9.7103399999999992E-2</v>
      </c>
      <c r="AT5228">
        <v>0.100366</v>
      </c>
      <c r="AU5228">
        <v>5.0487900000000002E-2</v>
      </c>
      <c r="AW5228">
        <v>0.11165800000000002</v>
      </c>
      <c r="AX5228">
        <v>0.10456999999999998</v>
      </c>
      <c r="AY5228">
        <v>9.7103399999999992E-2</v>
      </c>
      <c r="AZ5228">
        <v>0.100366</v>
      </c>
      <c r="BA5228">
        <v>5.0487900000000002E-2</v>
      </c>
      <c r="BC5228" s="52">
        <v>100000</v>
      </c>
      <c r="BD5228" s="52">
        <v>100000</v>
      </c>
      <c r="BE5228">
        <v>0</v>
      </c>
      <c r="BF5228">
        <v>0</v>
      </c>
      <c r="BG5228">
        <v>0</v>
      </c>
    </row>
    <row r="5229" spans="1:59">
      <c r="A5229">
        <v>5228</v>
      </c>
      <c r="E5229">
        <v>9795.2054794520554</v>
      </c>
      <c r="K5229">
        <v>5096.029856755421</v>
      </c>
      <c r="L5229">
        <v>5714.6456900887542</v>
      </c>
      <c r="M5229">
        <v>6333.2615234220875</v>
      </c>
      <c r="N5229">
        <v>6951.8773567554208</v>
      </c>
      <c r="O5229">
        <v>7570.4931900887541</v>
      </c>
      <c r="Q5229">
        <v>13218.49471242891</v>
      </c>
      <c r="R5229">
        <v>12861.376386196371</v>
      </c>
      <c r="S5229">
        <v>12504.258059963831</v>
      </c>
      <c r="T5229">
        <v>12147.139733731292</v>
      </c>
      <c r="U5229">
        <v>11790.021407498753</v>
      </c>
      <c r="W5229">
        <v>0</v>
      </c>
      <c r="AB5229">
        <v>1</v>
      </c>
      <c r="AC5229">
        <v>1</v>
      </c>
      <c r="AD5229">
        <v>1</v>
      </c>
      <c r="AE5229">
        <v>1</v>
      </c>
      <c r="AF5229">
        <v>1</v>
      </c>
      <c r="AL5229">
        <v>4.8861499999999998</v>
      </c>
      <c r="AM5229" s="5">
        <v>2.2977919578552251</v>
      </c>
      <c r="AN5229">
        <v>570.77625570776252</v>
      </c>
      <c r="AO5229">
        <f t="shared" si="81"/>
        <v>26826.48401826484</v>
      </c>
      <c r="AP5229">
        <v>684.93150684931504</v>
      </c>
      <c r="AQ5229">
        <v>0.11204900000000001</v>
      </c>
      <c r="AR5229">
        <v>0.105044</v>
      </c>
      <c r="AS5229">
        <v>9.8020499999999997E-2</v>
      </c>
      <c r="AT5229">
        <v>0.100366</v>
      </c>
      <c r="AU5229">
        <v>5.2488799999999995E-2</v>
      </c>
      <c r="AW5229">
        <v>0.112049</v>
      </c>
      <c r="AX5229">
        <v>0.10504400000000001</v>
      </c>
      <c r="AY5229">
        <v>9.8020499999999997E-2</v>
      </c>
      <c r="AZ5229">
        <v>0.100366</v>
      </c>
      <c r="BA5229">
        <v>5.2488799999999988E-2</v>
      </c>
      <c r="BC5229" s="52">
        <v>100000</v>
      </c>
      <c r="BD5229" s="52">
        <v>100000</v>
      </c>
      <c r="BE5229">
        <v>0</v>
      </c>
      <c r="BF5229">
        <v>0</v>
      </c>
      <c r="BG5229">
        <v>0</v>
      </c>
    </row>
    <row r="5230" spans="1:59">
      <c r="A5230">
        <v>5229</v>
      </c>
      <c r="E5230">
        <v>9795.2054794520554</v>
      </c>
      <c r="K5230">
        <v>4992.7369394330299</v>
      </c>
      <c r="L5230">
        <v>5546.8402727663633</v>
      </c>
      <c r="M5230">
        <v>6100.9436060996968</v>
      </c>
      <c r="N5230">
        <v>6655.0469394330303</v>
      </c>
      <c r="O5230">
        <v>7209.1502727663637</v>
      </c>
      <c r="Q5230">
        <v>12213.80477329327</v>
      </c>
      <c r="R5230">
        <v>11883.829719423467</v>
      </c>
      <c r="S5230">
        <v>11553.854665553665</v>
      </c>
      <c r="T5230">
        <v>11223.879611683862</v>
      </c>
      <c r="U5230">
        <v>10893.904557814059</v>
      </c>
      <c r="W5230">
        <v>0</v>
      </c>
      <c r="AB5230">
        <v>1</v>
      </c>
      <c r="AC5230">
        <v>1</v>
      </c>
      <c r="AD5230">
        <v>1</v>
      </c>
      <c r="AE5230">
        <v>1</v>
      </c>
      <c r="AF5230">
        <v>1</v>
      </c>
      <c r="AL5230">
        <v>5.6046968000000001</v>
      </c>
      <c r="AM5230" s="5">
        <v>1.8712590932846069</v>
      </c>
      <c r="AN5230">
        <v>570.77625570776252</v>
      </c>
      <c r="AO5230">
        <f t="shared" si="81"/>
        <v>26826.48401826484</v>
      </c>
      <c r="AP5230">
        <v>684.93150684931504</v>
      </c>
      <c r="AQ5230">
        <v>0.111012</v>
      </c>
      <c r="AR5230">
        <v>0.10448600000000001</v>
      </c>
      <c r="AS5230">
        <v>9.3673199999999998E-2</v>
      </c>
      <c r="AT5230">
        <v>9.445350000000001E-2</v>
      </c>
      <c r="AU5230">
        <v>4.9490600000000003E-2</v>
      </c>
      <c r="AW5230">
        <v>0.11101199999999999</v>
      </c>
      <c r="AX5230">
        <v>0.10448600000000001</v>
      </c>
      <c r="AY5230">
        <v>9.3673199999999998E-2</v>
      </c>
      <c r="AZ5230">
        <v>9.445350000000001E-2</v>
      </c>
      <c r="BA5230">
        <v>4.949060000000001E-2</v>
      </c>
      <c r="BC5230" s="52">
        <v>100000</v>
      </c>
      <c r="BD5230" s="52">
        <v>100000</v>
      </c>
      <c r="BE5230">
        <v>0</v>
      </c>
      <c r="BF5230">
        <v>0</v>
      </c>
      <c r="BG5230">
        <v>0</v>
      </c>
    </row>
    <row r="5231" spans="1:59">
      <c r="A5231">
        <v>5230</v>
      </c>
      <c r="E5231">
        <v>9795.2054794520554</v>
      </c>
      <c r="K5231">
        <v>4806.0718817004217</v>
      </c>
      <c r="L5231">
        <v>5273.4160483670885</v>
      </c>
      <c r="M5231">
        <v>5740.7602150337552</v>
      </c>
      <c r="N5231">
        <v>6208.104381700422</v>
      </c>
      <c r="O5231">
        <v>6675.4485483670887</v>
      </c>
      <c r="Q5231">
        <v>9636.8273230695195</v>
      </c>
      <c r="R5231">
        <v>9376.4733495275177</v>
      </c>
      <c r="S5231">
        <v>9116.1193759855159</v>
      </c>
      <c r="T5231">
        <v>8855.7654024435142</v>
      </c>
      <c r="U5231">
        <v>8595.4114289015124</v>
      </c>
      <c r="W5231">
        <v>0</v>
      </c>
      <c r="AB5231">
        <v>1</v>
      </c>
      <c r="AC5231">
        <v>1</v>
      </c>
      <c r="AD5231">
        <v>1</v>
      </c>
      <c r="AE5231">
        <v>1</v>
      </c>
      <c r="AF5231">
        <v>1</v>
      </c>
      <c r="AL5231">
        <v>5.6001849999999997</v>
      </c>
      <c r="AM5231" s="5">
        <v>1.162787199020386</v>
      </c>
      <c r="AN5231">
        <v>570.77625570776252</v>
      </c>
      <c r="AO5231">
        <f t="shared" si="81"/>
        <v>26826.48401826484</v>
      </c>
      <c r="AP5231">
        <v>684.93150684931504</v>
      </c>
      <c r="AQ5231">
        <v>0.110337</v>
      </c>
      <c r="AR5231">
        <v>0.102813</v>
      </c>
      <c r="AS5231">
        <v>8.8561700000000007E-2</v>
      </c>
      <c r="AT5231">
        <v>5.3492600000000001E-2</v>
      </c>
      <c r="AU5231">
        <v>4.8509700000000003E-2</v>
      </c>
      <c r="AW5231">
        <v>0.110337</v>
      </c>
      <c r="AX5231">
        <v>0.102813</v>
      </c>
      <c r="AY5231">
        <v>8.8561700000000007E-2</v>
      </c>
      <c r="AZ5231">
        <v>5.3492600000000001E-2</v>
      </c>
      <c r="BA5231">
        <v>4.8509700000000003E-2</v>
      </c>
      <c r="BC5231" s="52">
        <v>100000</v>
      </c>
      <c r="BD5231" s="52">
        <v>100000</v>
      </c>
      <c r="BE5231">
        <v>0</v>
      </c>
      <c r="BF5231">
        <v>0</v>
      </c>
      <c r="BG5231">
        <v>0</v>
      </c>
    </row>
    <row r="5232" spans="1:59">
      <c r="A5232">
        <v>5231</v>
      </c>
      <c r="E5232">
        <v>9795.2054794520554</v>
      </c>
      <c r="K5232">
        <v>3494.2518317060485</v>
      </c>
      <c r="L5232">
        <v>3871.6468317060485</v>
      </c>
      <c r="M5232">
        <v>4249.0418317060485</v>
      </c>
      <c r="N5232">
        <v>4626.4368317060489</v>
      </c>
      <c r="O5232">
        <v>5003.8318317060493</v>
      </c>
      <c r="Q5232">
        <v>5387.1105873362212</v>
      </c>
      <c r="R5232">
        <v>5241.5693642592387</v>
      </c>
      <c r="S5232">
        <v>5096.0281411822561</v>
      </c>
      <c r="T5232">
        <v>4950.4869181052736</v>
      </c>
      <c r="U5232">
        <v>4804.9456950282911</v>
      </c>
      <c r="W5232">
        <v>0</v>
      </c>
      <c r="AB5232">
        <v>1</v>
      </c>
      <c r="AC5232">
        <v>1</v>
      </c>
      <c r="AD5232">
        <v>1</v>
      </c>
      <c r="AE5232">
        <v>1</v>
      </c>
      <c r="AF5232">
        <v>1</v>
      </c>
      <c r="AL5232">
        <v>4.9011455000000002</v>
      </c>
      <c r="AM5232" s="5">
        <v>0.75160735845565796</v>
      </c>
      <c r="AN5232">
        <v>570.77625570776252</v>
      </c>
      <c r="AO5232">
        <f t="shared" si="81"/>
        <v>26826.48401826484</v>
      </c>
      <c r="AP5232">
        <v>684.93150684931504</v>
      </c>
      <c r="AQ5232">
        <v>0.108372</v>
      </c>
      <c r="AR5232">
        <v>0.101162</v>
      </c>
      <c r="AS5232">
        <v>8.0553700000000006E-2</v>
      </c>
      <c r="AT5232">
        <v>4.9104599999999998E-2</v>
      </c>
      <c r="AU5232">
        <v>4.7200499999999999E-2</v>
      </c>
      <c r="AW5232">
        <v>0.10837200000000001</v>
      </c>
      <c r="AX5232">
        <v>0.10116200000000002</v>
      </c>
      <c r="AY5232">
        <v>8.0553699999999992E-2</v>
      </c>
      <c r="AZ5232">
        <v>4.9104599999999998E-2</v>
      </c>
      <c r="BA5232">
        <v>4.7200499999999992E-2</v>
      </c>
      <c r="BC5232" s="52">
        <v>100000</v>
      </c>
      <c r="BD5232" s="52">
        <v>100000</v>
      </c>
      <c r="BE5232">
        <v>0</v>
      </c>
      <c r="BF5232">
        <v>0</v>
      </c>
      <c r="BG5232">
        <v>0</v>
      </c>
    </row>
    <row r="5233" spans="1:59">
      <c r="A5233">
        <v>5232</v>
      </c>
      <c r="E5233">
        <v>9795.2054794520554</v>
      </c>
      <c r="K5233">
        <v>2744.8005272746932</v>
      </c>
      <c r="L5233">
        <v>3050.9730272746929</v>
      </c>
      <c r="M5233">
        <v>3357.1455272746925</v>
      </c>
      <c r="N5233">
        <v>3663.3180272746922</v>
      </c>
      <c r="O5233">
        <v>3969.4905272746919</v>
      </c>
      <c r="Q5233">
        <v>3217.5244711887608</v>
      </c>
      <c r="R5233">
        <v>3130.5980124547123</v>
      </c>
      <c r="S5233">
        <v>3043.6715537206637</v>
      </c>
      <c r="T5233">
        <v>2956.7450949866152</v>
      </c>
      <c r="U5233">
        <v>2869.8186362525666</v>
      </c>
      <c r="W5233">
        <v>0</v>
      </c>
      <c r="AB5233">
        <v>1</v>
      </c>
      <c r="AC5233">
        <v>1</v>
      </c>
      <c r="AD5233">
        <v>1</v>
      </c>
      <c r="AE5233">
        <v>1</v>
      </c>
      <c r="AF5233">
        <v>1</v>
      </c>
      <c r="AL5233">
        <v>2.8849702000000002</v>
      </c>
      <c r="AM5233" s="5">
        <v>0.25054013729095459</v>
      </c>
      <c r="AN5233">
        <v>570.77625570776252</v>
      </c>
      <c r="AO5233">
        <f t="shared" si="81"/>
        <v>26826.48401826484</v>
      </c>
      <c r="AP5233">
        <v>684.93150684931504</v>
      </c>
      <c r="AQ5233">
        <v>0.10703499999999999</v>
      </c>
      <c r="AR5233">
        <v>9.677899999999999E-2</v>
      </c>
      <c r="AS5233">
        <v>8.0238000000000004E-2</v>
      </c>
      <c r="AT5233">
        <v>4.8635900000000003E-2</v>
      </c>
      <c r="AU5233">
        <v>4.6043300000000002E-2</v>
      </c>
      <c r="AW5233">
        <v>0.10703499999999998</v>
      </c>
      <c r="AX5233">
        <v>9.677899999999999E-2</v>
      </c>
      <c r="AY5233">
        <v>8.0238000000000018E-2</v>
      </c>
      <c r="AZ5233">
        <v>4.8635899999999996E-2</v>
      </c>
      <c r="BA5233">
        <v>4.6043299999999995E-2</v>
      </c>
      <c r="BC5233" s="52">
        <v>100000</v>
      </c>
      <c r="BD5233" s="52">
        <v>100000</v>
      </c>
      <c r="BE5233">
        <v>0</v>
      </c>
      <c r="BF5233">
        <v>0</v>
      </c>
      <c r="BG5233">
        <v>0</v>
      </c>
    </row>
    <row r="5234" spans="1:59">
      <c r="A5234">
        <v>5233</v>
      </c>
      <c r="E5234">
        <v>9795.2054794520554</v>
      </c>
      <c r="K5234">
        <v>2132.4647799359627</v>
      </c>
      <c r="L5234">
        <v>2299.3547799359626</v>
      </c>
      <c r="M5234">
        <v>2466.2447799359625</v>
      </c>
      <c r="N5234">
        <v>2633.1347799359623</v>
      </c>
      <c r="O5234">
        <v>2800.0247799359622</v>
      </c>
      <c r="Q5234">
        <v>3469.86645426935</v>
      </c>
      <c r="R5234">
        <v>3376.1225817500913</v>
      </c>
      <c r="S5234">
        <v>3282.3787092308326</v>
      </c>
      <c r="T5234">
        <v>3188.6348367115738</v>
      </c>
      <c r="U5234">
        <v>3094.8909641923151</v>
      </c>
      <c r="W5234">
        <v>0</v>
      </c>
      <c r="AB5234">
        <v>1</v>
      </c>
      <c r="AC5234">
        <v>1</v>
      </c>
      <c r="AD5234">
        <v>1</v>
      </c>
      <c r="AE5234">
        <v>1</v>
      </c>
      <c r="AF5234">
        <v>1</v>
      </c>
      <c r="AL5234">
        <v>2.2804847000000001</v>
      </c>
      <c r="AM5234" s="5">
        <v>0.7929731011390686</v>
      </c>
      <c r="AN5234">
        <v>570.77625570776252</v>
      </c>
      <c r="AO5234">
        <f t="shared" si="81"/>
        <v>26826.48401826484</v>
      </c>
      <c r="AP5234">
        <v>684.93150684931504</v>
      </c>
      <c r="AQ5234">
        <v>0.10689499999999999</v>
      </c>
      <c r="AR5234">
        <v>9.6835599999999994E-2</v>
      </c>
      <c r="AS5234">
        <v>8.0079999999999998E-2</v>
      </c>
      <c r="AT5234">
        <v>4.8577300000000004E-2</v>
      </c>
      <c r="AU5234">
        <v>4.5933500000000002E-2</v>
      </c>
      <c r="AW5234">
        <v>0.106895</v>
      </c>
      <c r="AX5234">
        <v>9.6835600000000008E-2</v>
      </c>
      <c r="AY5234">
        <v>8.0079999999999998E-2</v>
      </c>
      <c r="AZ5234">
        <v>4.8577300000000004E-2</v>
      </c>
      <c r="BA5234">
        <v>4.5933500000000002E-2</v>
      </c>
      <c r="BC5234" s="52">
        <v>100000</v>
      </c>
      <c r="BD5234" s="52">
        <v>100000</v>
      </c>
      <c r="BE5234">
        <v>0</v>
      </c>
      <c r="BF5234">
        <v>0</v>
      </c>
      <c r="BG5234">
        <v>0</v>
      </c>
    </row>
    <row r="5235" spans="1:59">
      <c r="A5235">
        <v>5234</v>
      </c>
      <c r="E5235">
        <v>9795.2054794520554</v>
      </c>
      <c r="K5235">
        <v>1918.2580649441272</v>
      </c>
      <c r="L5235">
        <v>2028.0055649441272</v>
      </c>
      <c r="M5235">
        <v>2137.7530649441273</v>
      </c>
      <c r="N5235">
        <v>2247.5005649441273</v>
      </c>
      <c r="O5235">
        <v>2357.2480649441272</v>
      </c>
      <c r="Q5235">
        <v>3378.0690252369582</v>
      </c>
      <c r="R5235">
        <v>3286.8052037253547</v>
      </c>
      <c r="S5235">
        <v>3195.5413822137511</v>
      </c>
      <c r="T5235">
        <v>3104.2775607021476</v>
      </c>
      <c r="U5235">
        <v>3013.0137391905441</v>
      </c>
      <c r="W5235">
        <v>0</v>
      </c>
      <c r="AB5235">
        <v>1</v>
      </c>
      <c r="AC5235">
        <v>1</v>
      </c>
      <c r="AD5235">
        <v>1</v>
      </c>
      <c r="AE5235">
        <v>1</v>
      </c>
      <c r="AF5235">
        <v>1</v>
      </c>
      <c r="AL5235">
        <v>1.5557314</v>
      </c>
      <c r="AM5235" s="5">
        <v>2.0303125381469731</v>
      </c>
      <c r="AN5235">
        <v>570.77625570776252</v>
      </c>
      <c r="AO5235">
        <f t="shared" si="81"/>
        <v>26826.48401826484</v>
      </c>
      <c r="AP5235">
        <v>684.93150684931504</v>
      </c>
      <c r="AQ5235">
        <v>0.10692499999999999</v>
      </c>
      <c r="AR5235">
        <v>9.6928700000000007E-2</v>
      </c>
      <c r="AS5235">
        <v>8.0178600000000003E-2</v>
      </c>
      <c r="AT5235">
        <v>4.8638399999999998E-2</v>
      </c>
      <c r="AU5235">
        <v>4.59409E-2</v>
      </c>
      <c r="AW5235">
        <v>0.10692499999999998</v>
      </c>
      <c r="AX5235">
        <v>9.692870000000002E-2</v>
      </c>
      <c r="AY5235">
        <v>8.0178600000000003E-2</v>
      </c>
      <c r="AZ5235">
        <v>4.8638399999999998E-2</v>
      </c>
      <c r="BA5235">
        <v>4.5940899999999993E-2</v>
      </c>
      <c r="BC5235" s="52">
        <v>100000</v>
      </c>
      <c r="BD5235" s="52">
        <v>100000</v>
      </c>
      <c r="BE5235">
        <v>0</v>
      </c>
      <c r="BF5235">
        <v>0</v>
      </c>
      <c r="BG5235">
        <v>0</v>
      </c>
    </row>
    <row r="5236" spans="1:59">
      <c r="A5236">
        <v>5235</v>
      </c>
      <c r="E5236">
        <v>9795.2054794520554</v>
      </c>
      <c r="K5236">
        <v>1839.9618173953875</v>
      </c>
      <c r="L5236">
        <v>1895.7843173953875</v>
      </c>
      <c r="M5236">
        <v>1951.6068173953875</v>
      </c>
      <c r="N5236">
        <v>2007.4293173953874</v>
      </c>
      <c r="O5236">
        <v>2063.2518173953877</v>
      </c>
      <c r="Q5236">
        <v>4277.7592429658962</v>
      </c>
      <c r="R5236">
        <v>4162.1888815811317</v>
      </c>
      <c r="S5236">
        <v>4046.6185201963667</v>
      </c>
      <c r="T5236">
        <v>3931.0481588116018</v>
      </c>
      <c r="U5236">
        <v>3815.4777974268368</v>
      </c>
      <c r="W5236">
        <v>0</v>
      </c>
      <c r="AB5236">
        <v>1</v>
      </c>
      <c r="AC5236">
        <v>1</v>
      </c>
      <c r="AD5236">
        <v>1</v>
      </c>
      <c r="AE5236">
        <v>1</v>
      </c>
      <c r="AF5236">
        <v>1</v>
      </c>
      <c r="AL5236">
        <v>0.54711160000000003</v>
      </c>
      <c r="AM5236" s="5">
        <v>2.780537366867065</v>
      </c>
      <c r="AN5236">
        <v>570.77625570776252</v>
      </c>
      <c r="AO5236">
        <f t="shared" si="81"/>
        <v>26826.48401826484</v>
      </c>
      <c r="AP5236">
        <v>684.93150684931504</v>
      </c>
      <c r="AQ5236">
        <v>0.106902</v>
      </c>
      <c r="AR5236">
        <v>9.66114E-2</v>
      </c>
      <c r="AS5236">
        <v>7.97403E-2</v>
      </c>
      <c r="AT5236">
        <v>4.8346899999999998E-2</v>
      </c>
      <c r="AU5236">
        <v>4.5899999999999996E-2</v>
      </c>
      <c r="AW5236">
        <v>0.10690199999999998</v>
      </c>
      <c r="AX5236">
        <v>9.66114E-2</v>
      </c>
      <c r="AY5236">
        <v>7.97403E-2</v>
      </c>
      <c r="AZ5236">
        <v>4.8346899999999998E-2</v>
      </c>
      <c r="BA5236">
        <v>4.5899999999999996E-2</v>
      </c>
      <c r="BC5236" s="52">
        <v>100000</v>
      </c>
      <c r="BD5236" s="52">
        <v>100000</v>
      </c>
      <c r="BE5236">
        <v>0</v>
      </c>
      <c r="BF5236">
        <v>0</v>
      </c>
      <c r="BG5236">
        <v>0</v>
      </c>
    </row>
    <row r="5237" spans="1:59">
      <c r="A5237">
        <v>5236</v>
      </c>
      <c r="E5237">
        <v>9795.2054794520554</v>
      </c>
      <c r="K5237">
        <v>1885.7577357729519</v>
      </c>
      <c r="L5237">
        <v>1937.0702357729519</v>
      </c>
      <c r="M5237">
        <v>1988.3827357729519</v>
      </c>
      <c r="N5237">
        <v>2039.6952357729519</v>
      </c>
      <c r="O5237">
        <v>2091.0077357729519</v>
      </c>
      <c r="Q5237">
        <v>6860.3431438222069</v>
      </c>
      <c r="R5237">
        <v>6675.0002360735816</v>
      </c>
      <c r="S5237">
        <v>6489.6573283249563</v>
      </c>
      <c r="T5237">
        <v>6304.314420576331</v>
      </c>
      <c r="U5237">
        <v>6118.9715128277057</v>
      </c>
      <c r="W5237">
        <v>0</v>
      </c>
      <c r="AB5237">
        <v>1</v>
      </c>
      <c r="AC5237">
        <v>1</v>
      </c>
      <c r="AD5237">
        <v>1</v>
      </c>
      <c r="AE5237">
        <v>1</v>
      </c>
      <c r="AF5237">
        <v>1</v>
      </c>
      <c r="AL5237">
        <v>0.99385420000000002</v>
      </c>
      <c r="AM5237" s="5">
        <v>3.421612024307251</v>
      </c>
      <c r="AN5237">
        <v>570.77625570776252</v>
      </c>
      <c r="AO5237">
        <f t="shared" si="81"/>
        <v>26826.48401826484</v>
      </c>
      <c r="AP5237">
        <v>684.93150684931504</v>
      </c>
      <c r="AQ5237">
        <v>0.10244</v>
      </c>
      <c r="AR5237">
        <v>8.495090000000001E-2</v>
      </c>
      <c r="AS5237">
        <v>4.4843300000000003E-2</v>
      </c>
      <c r="AT5237">
        <v>4.2750100000000006E-2</v>
      </c>
      <c r="AU5237">
        <v>4.4128300000000002E-2</v>
      </c>
      <c r="AW5237">
        <v>0.10244000000000002</v>
      </c>
      <c r="AX5237">
        <v>8.495090000000001E-2</v>
      </c>
      <c r="AY5237">
        <v>4.4843300000000003E-2</v>
      </c>
      <c r="AZ5237">
        <v>4.2750099999999999E-2</v>
      </c>
      <c r="BA5237">
        <v>4.4128299999999995E-2</v>
      </c>
      <c r="BC5237" s="52">
        <v>100000</v>
      </c>
      <c r="BD5237" s="52">
        <v>100000</v>
      </c>
      <c r="BE5237">
        <v>0</v>
      </c>
      <c r="BF5237">
        <v>0</v>
      </c>
      <c r="BG5237">
        <v>0</v>
      </c>
    </row>
    <row r="5238" spans="1:59">
      <c r="A5238">
        <v>5237</v>
      </c>
      <c r="E5238">
        <v>9795.2054794520554</v>
      </c>
      <c r="K5238">
        <v>2149.4535883663498</v>
      </c>
      <c r="L5238">
        <v>2200.2710883663499</v>
      </c>
      <c r="M5238">
        <v>2251.08858836635</v>
      </c>
      <c r="N5238">
        <v>2301.9060883663501</v>
      </c>
      <c r="O5238">
        <v>2352.7235883663502</v>
      </c>
      <c r="Q5238">
        <v>12882.958978283479</v>
      </c>
      <c r="R5238">
        <v>12534.905674068717</v>
      </c>
      <c r="S5238">
        <v>12186.852369853956</v>
      </c>
      <c r="T5238">
        <v>11838.799065639194</v>
      </c>
      <c r="U5238">
        <v>11490.745761424432</v>
      </c>
      <c r="W5238">
        <v>0</v>
      </c>
      <c r="AB5238">
        <v>1</v>
      </c>
      <c r="AC5238">
        <v>1</v>
      </c>
      <c r="AD5238">
        <v>1</v>
      </c>
      <c r="AE5238">
        <v>1</v>
      </c>
      <c r="AF5238">
        <v>1</v>
      </c>
      <c r="AL5238">
        <v>0.84045917000000003</v>
      </c>
      <c r="AM5238" s="5">
        <v>4.3786840438842773</v>
      </c>
      <c r="AN5238">
        <v>570.77625570776252</v>
      </c>
      <c r="AO5238">
        <f t="shared" si="81"/>
        <v>26826.48401826484</v>
      </c>
      <c r="AP5238">
        <v>684.93150684931504</v>
      </c>
      <c r="AQ5238">
        <v>0.10262499999999999</v>
      </c>
      <c r="AR5238">
        <v>8.5473400000000005E-2</v>
      </c>
      <c r="AS5238">
        <v>4.5404600000000003E-2</v>
      </c>
      <c r="AT5238">
        <v>4.4014600000000001E-2</v>
      </c>
      <c r="AU5238">
        <v>4.4200899999999994E-2</v>
      </c>
      <c r="AW5238">
        <v>0.10262500000000001</v>
      </c>
      <c r="AX5238">
        <v>8.5473400000000019E-2</v>
      </c>
      <c r="AY5238">
        <v>4.5404600000000003E-2</v>
      </c>
      <c r="AZ5238">
        <v>4.4014600000000001E-2</v>
      </c>
      <c r="BA5238">
        <v>4.4200900000000001E-2</v>
      </c>
      <c r="BC5238" s="52">
        <v>100000</v>
      </c>
      <c r="BD5238" s="52">
        <v>100000</v>
      </c>
      <c r="BE5238">
        <v>0</v>
      </c>
      <c r="BF5238">
        <v>0</v>
      </c>
      <c r="BG5238">
        <v>0</v>
      </c>
    </row>
    <row r="5239" spans="1:59">
      <c r="A5239">
        <v>5238</v>
      </c>
      <c r="E5239">
        <v>9795.2054794520554</v>
      </c>
      <c r="K5239">
        <v>2546.1053330236455</v>
      </c>
      <c r="L5239">
        <v>2587.7653330236453</v>
      </c>
      <c r="M5239">
        <v>2629.4253330236452</v>
      </c>
      <c r="N5239">
        <v>2671.085333023645</v>
      </c>
      <c r="O5239">
        <v>2712.7453330236449</v>
      </c>
      <c r="Q5239">
        <v>15204.29845988443</v>
      </c>
      <c r="R5239">
        <v>14793.530535221962</v>
      </c>
      <c r="S5239">
        <v>14382.762610559494</v>
      </c>
      <c r="T5239">
        <v>13971.994685897025</v>
      </c>
      <c r="U5239">
        <v>13561.226761234557</v>
      </c>
      <c r="W5239">
        <v>2.5350000000000001E-2</v>
      </c>
      <c r="AB5239">
        <v>1</v>
      </c>
      <c r="AC5239">
        <v>1</v>
      </c>
      <c r="AD5239">
        <v>1</v>
      </c>
      <c r="AE5239">
        <v>1</v>
      </c>
      <c r="AF5239">
        <v>1</v>
      </c>
      <c r="AL5239">
        <v>1.3685773999999999</v>
      </c>
      <c r="AM5239" s="5">
        <v>5.3454914093017578</v>
      </c>
      <c r="AN5239">
        <v>570.77625570776252</v>
      </c>
      <c r="AO5239">
        <f t="shared" si="81"/>
        <v>26826.48401826484</v>
      </c>
      <c r="AP5239">
        <v>684.93150684931504</v>
      </c>
      <c r="AQ5239">
        <v>0.10179200000000001</v>
      </c>
      <c r="AR5239">
        <v>7.9961400000000002E-2</v>
      </c>
      <c r="AS5239">
        <v>4.4742699999999996E-2</v>
      </c>
      <c r="AT5239">
        <v>4.2542999999999997E-2</v>
      </c>
      <c r="AU5239">
        <v>4.3838299999999997E-2</v>
      </c>
      <c r="AW5239">
        <v>0.10179200000000001</v>
      </c>
      <c r="AX5239">
        <v>7.9961400000000002E-2</v>
      </c>
      <c r="AY5239">
        <v>4.4742699999999996E-2</v>
      </c>
      <c r="AZ5239">
        <v>4.2542999999999997E-2</v>
      </c>
      <c r="BA5239">
        <v>4.3838299999999997E-2</v>
      </c>
      <c r="BC5239" s="52">
        <v>100000</v>
      </c>
      <c r="BD5239" s="52">
        <v>100000</v>
      </c>
      <c r="BE5239">
        <v>0</v>
      </c>
      <c r="BF5239">
        <v>0</v>
      </c>
      <c r="BG5239">
        <v>0</v>
      </c>
    </row>
    <row r="5240" spans="1:59">
      <c r="A5240">
        <v>5239</v>
      </c>
      <c r="E5240">
        <v>9795.2054794520554</v>
      </c>
      <c r="K5240">
        <v>2902.8703100617713</v>
      </c>
      <c r="L5240">
        <v>2943.9803100617714</v>
      </c>
      <c r="M5240">
        <v>2985.0903100617716</v>
      </c>
      <c r="N5240">
        <v>3026.2003100617717</v>
      </c>
      <c r="O5240">
        <v>3067.3103100617718</v>
      </c>
      <c r="Q5240">
        <v>15496.007426472601</v>
      </c>
      <c r="R5240">
        <v>15077.358527539218</v>
      </c>
      <c r="S5240">
        <v>14658.709628605835</v>
      </c>
      <c r="T5240">
        <v>14240.060729672452</v>
      </c>
      <c r="U5240">
        <v>13821.411830739069</v>
      </c>
      <c r="W5240">
        <v>0.11890000000000001</v>
      </c>
      <c r="AB5240">
        <v>1</v>
      </c>
      <c r="AC5240">
        <v>1</v>
      </c>
      <c r="AD5240">
        <v>1</v>
      </c>
      <c r="AE5240">
        <v>1</v>
      </c>
      <c r="AF5240">
        <v>1</v>
      </c>
      <c r="AL5240">
        <v>0.50104280000000001</v>
      </c>
      <c r="AM5240" s="5">
        <v>6.0848984718322754</v>
      </c>
      <c r="AN5240">
        <v>570.77625570776252</v>
      </c>
      <c r="AO5240">
        <f t="shared" si="81"/>
        <v>26826.48401826484</v>
      </c>
      <c r="AP5240">
        <v>684.93150684931504</v>
      </c>
      <c r="AQ5240">
        <v>9.9682500000000007E-2</v>
      </c>
      <c r="AR5240">
        <v>7.0129300000000006E-2</v>
      </c>
      <c r="AS5240">
        <v>4.1654000000000004E-2</v>
      </c>
      <c r="AT5240">
        <v>4.2064300000000006E-2</v>
      </c>
      <c r="AU5240">
        <v>4.3470200000000001E-2</v>
      </c>
      <c r="AW5240">
        <v>9.9682499999999993E-2</v>
      </c>
      <c r="AX5240">
        <v>7.0129300000000006E-2</v>
      </c>
      <c r="AY5240">
        <v>4.165400000000001E-2</v>
      </c>
      <c r="AZ5240">
        <v>4.2064300000000013E-2</v>
      </c>
      <c r="BA5240">
        <v>4.3470200000000001E-2</v>
      </c>
      <c r="BC5240" s="52">
        <v>100000</v>
      </c>
      <c r="BD5240" s="52">
        <v>100000</v>
      </c>
      <c r="BE5240">
        <v>0</v>
      </c>
      <c r="BF5240">
        <v>0</v>
      </c>
      <c r="BG5240">
        <v>0</v>
      </c>
    </row>
    <row r="5241" spans="1:59">
      <c r="A5241">
        <v>5240</v>
      </c>
      <c r="E5241">
        <v>9795.2054794520554</v>
      </c>
      <c r="K5241">
        <v>3225.6576702391235</v>
      </c>
      <c r="L5241">
        <v>3302.6276702391233</v>
      </c>
      <c r="M5241">
        <v>3379.5976702391235</v>
      </c>
      <c r="N5241">
        <v>3456.5676702391238</v>
      </c>
      <c r="O5241">
        <v>3533.5376702391241</v>
      </c>
      <c r="Q5241">
        <v>12789.471937847369</v>
      </c>
      <c r="R5241">
        <v>12443.944332839894</v>
      </c>
      <c r="S5241">
        <v>12098.416727832418</v>
      </c>
      <c r="T5241">
        <v>11752.889122824943</v>
      </c>
      <c r="U5241">
        <v>11407.361517817468</v>
      </c>
      <c r="W5241">
        <v>0.31580999999999998</v>
      </c>
      <c r="AB5241">
        <v>1</v>
      </c>
      <c r="AC5241">
        <v>1</v>
      </c>
      <c r="AD5241">
        <v>1</v>
      </c>
      <c r="AE5241">
        <v>1</v>
      </c>
      <c r="AF5241">
        <v>1</v>
      </c>
      <c r="AL5241">
        <v>0.15522754</v>
      </c>
      <c r="AM5241" s="5">
        <v>6.4074554443359384</v>
      </c>
      <c r="AN5241">
        <v>570.77625570776252</v>
      </c>
      <c r="AO5241">
        <f t="shared" si="81"/>
        <v>26826.48401826484</v>
      </c>
      <c r="AP5241">
        <v>684.93150684931504</v>
      </c>
      <c r="AQ5241">
        <v>9.6957700000000008E-2</v>
      </c>
      <c r="AR5241">
        <v>6.9919200000000001E-2</v>
      </c>
      <c r="AS5241">
        <v>3.9454599999999999E-2</v>
      </c>
      <c r="AT5241">
        <v>3.9730700000000001E-2</v>
      </c>
      <c r="AU5241">
        <v>4.2007900000000001E-2</v>
      </c>
      <c r="AW5241">
        <v>9.6957700000000022E-2</v>
      </c>
      <c r="AX5241">
        <v>6.9919200000000001E-2</v>
      </c>
      <c r="AY5241">
        <v>3.9454599999999992E-2</v>
      </c>
      <c r="AZ5241">
        <v>3.9730699999999994E-2</v>
      </c>
      <c r="BA5241">
        <v>4.2007900000000001E-2</v>
      </c>
      <c r="BC5241" s="52">
        <v>100000</v>
      </c>
      <c r="BD5241" s="52">
        <v>100000</v>
      </c>
      <c r="BE5241">
        <v>0</v>
      </c>
      <c r="BF5241">
        <v>0</v>
      </c>
      <c r="BG5241">
        <v>0</v>
      </c>
    </row>
    <row r="5242" spans="1:59">
      <c r="A5242">
        <v>5241</v>
      </c>
      <c r="E5242">
        <v>9795.2054794520554</v>
      </c>
      <c r="K5242">
        <v>3870.4937467490281</v>
      </c>
      <c r="L5242">
        <v>3995.0637467490278</v>
      </c>
      <c r="M5242">
        <v>4119.6337467490275</v>
      </c>
      <c r="N5242">
        <v>4244.2037467490272</v>
      </c>
      <c r="O5242">
        <v>4368.7737467490269</v>
      </c>
      <c r="Q5242">
        <v>12540.86237248599</v>
      </c>
      <c r="R5242">
        <v>12202.051344110512</v>
      </c>
      <c r="S5242">
        <v>11863.240315735035</v>
      </c>
      <c r="T5242">
        <v>11524.429287359557</v>
      </c>
      <c r="U5242">
        <v>11185.618258984079</v>
      </c>
      <c r="W5242">
        <v>0.48547000000000001</v>
      </c>
      <c r="AB5242">
        <v>1</v>
      </c>
      <c r="AC5242">
        <v>1</v>
      </c>
      <c r="AD5242">
        <v>1</v>
      </c>
      <c r="AE5242">
        <v>1</v>
      </c>
      <c r="AF5242">
        <v>1</v>
      </c>
      <c r="AL5242">
        <v>0.3528327</v>
      </c>
      <c r="AM5242" s="5">
        <v>6.3705530166625977</v>
      </c>
      <c r="AN5242">
        <v>570.77625570776252</v>
      </c>
      <c r="AO5242">
        <f t="shared" si="81"/>
        <v>26826.48401826484</v>
      </c>
      <c r="AP5242">
        <v>684.93150684931504</v>
      </c>
      <c r="AQ5242">
        <v>9.5314099999999999E-2</v>
      </c>
      <c r="AR5242">
        <v>4.54706E-2</v>
      </c>
      <c r="AS5242">
        <v>3.78205E-2</v>
      </c>
      <c r="AT5242">
        <v>3.7155500000000001E-2</v>
      </c>
      <c r="AU5242">
        <v>3.8653E-2</v>
      </c>
      <c r="AW5242">
        <v>9.5314099999999999E-2</v>
      </c>
      <c r="AX5242">
        <v>4.54706E-2</v>
      </c>
      <c r="AY5242">
        <v>3.7820499999999993E-2</v>
      </c>
      <c r="AZ5242">
        <v>3.7155499999999994E-2</v>
      </c>
      <c r="BA5242">
        <v>3.8653000000000007E-2</v>
      </c>
      <c r="BC5242" s="52">
        <v>100000</v>
      </c>
      <c r="BD5242" s="52">
        <v>100000</v>
      </c>
      <c r="BE5242">
        <v>0</v>
      </c>
      <c r="BF5242">
        <v>0</v>
      </c>
      <c r="BG5242">
        <v>0</v>
      </c>
    </row>
    <row r="5243" spans="1:59">
      <c r="A5243">
        <v>5242</v>
      </c>
      <c r="E5243">
        <v>9795.2054794520554</v>
      </c>
      <c r="K5243">
        <v>4340.2712320414676</v>
      </c>
      <c r="L5243">
        <v>4598.5687320414672</v>
      </c>
      <c r="M5243">
        <v>4856.8662320414669</v>
      </c>
      <c r="N5243">
        <v>5115.1637320414666</v>
      </c>
      <c r="O5243">
        <v>5373.4612320414662</v>
      </c>
      <c r="Q5243">
        <v>11400.02742483409</v>
      </c>
      <c r="R5243">
        <v>11092.037838657345</v>
      </c>
      <c r="S5243">
        <v>10784.048252480599</v>
      </c>
      <c r="T5243">
        <v>10476.058666303854</v>
      </c>
      <c r="U5243">
        <v>10168.069080127108</v>
      </c>
      <c r="W5243">
        <v>0.60812999999999995</v>
      </c>
      <c r="AB5243">
        <v>1</v>
      </c>
      <c r="AC5243">
        <v>1</v>
      </c>
      <c r="AD5243">
        <v>1</v>
      </c>
      <c r="AE5243">
        <v>1</v>
      </c>
      <c r="AF5243">
        <v>1</v>
      </c>
      <c r="AL5243">
        <v>1.0225412</v>
      </c>
      <c r="AM5243" s="5">
        <v>6.3458280563354492</v>
      </c>
      <c r="AN5243">
        <v>570.77625570776252</v>
      </c>
      <c r="AO5243">
        <f t="shared" si="81"/>
        <v>26826.48401826484</v>
      </c>
      <c r="AP5243">
        <v>684.93150684931504</v>
      </c>
      <c r="AQ5243">
        <v>9.5013900000000012E-2</v>
      </c>
      <c r="AR5243">
        <v>4.21039E-2</v>
      </c>
      <c r="AS5243">
        <v>2.92386E-2</v>
      </c>
      <c r="AT5243">
        <v>2.8004899999999999E-2</v>
      </c>
      <c r="AU5243">
        <v>2.9305900000000003E-2</v>
      </c>
      <c r="AW5243">
        <v>9.5013900000000026E-2</v>
      </c>
      <c r="AX5243">
        <v>4.21039E-2</v>
      </c>
      <c r="AY5243">
        <v>2.9238600000000003E-2</v>
      </c>
      <c r="AZ5243">
        <v>2.8004899999999999E-2</v>
      </c>
      <c r="BA5243">
        <v>2.930590000000001E-2</v>
      </c>
      <c r="BC5243" s="52">
        <v>100000</v>
      </c>
      <c r="BD5243" s="52">
        <v>100000</v>
      </c>
      <c r="BE5243">
        <v>0</v>
      </c>
      <c r="BF5243">
        <v>0</v>
      </c>
      <c r="BG5243">
        <v>0</v>
      </c>
    </row>
    <row r="5244" spans="1:59">
      <c r="A5244">
        <v>5243</v>
      </c>
      <c r="E5244">
        <v>9795.2054794520554</v>
      </c>
      <c r="K5244">
        <v>4779.7643196971303</v>
      </c>
      <c r="L5244">
        <v>5109.0093196971302</v>
      </c>
      <c r="M5244">
        <v>5438.2543196971301</v>
      </c>
      <c r="N5244">
        <v>5767.49931969713</v>
      </c>
      <c r="O5244">
        <v>6096.7443196971299</v>
      </c>
      <c r="Q5244">
        <v>10487.576347877481</v>
      </c>
      <c r="R5244">
        <v>10204.238056045611</v>
      </c>
      <c r="S5244">
        <v>9920.8997642137419</v>
      </c>
      <c r="T5244">
        <v>9637.5614723818726</v>
      </c>
      <c r="U5244">
        <v>9354.2231805500032</v>
      </c>
      <c r="W5244">
        <v>0.67841999999999991</v>
      </c>
      <c r="AB5244">
        <v>1</v>
      </c>
      <c r="AC5244">
        <v>1</v>
      </c>
      <c r="AD5244">
        <v>1</v>
      </c>
      <c r="AE5244">
        <v>1</v>
      </c>
      <c r="AF5244">
        <v>1</v>
      </c>
      <c r="AL5244">
        <v>1.6883417000000001</v>
      </c>
      <c r="AM5244" s="5">
        <v>5.9524602890014648</v>
      </c>
      <c r="AN5244">
        <v>570.77625570776252</v>
      </c>
      <c r="AO5244">
        <f t="shared" si="81"/>
        <v>26826.48401826484</v>
      </c>
      <c r="AP5244">
        <v>684.93150684931504</v>
      </c>
      <c r="AQ5244">
        <v>9.4795299999999999E-2</v>
      </c>
      <c r="AR5244">
        <v>2.9765699999999999E-2</v>
      </c>
      <c r="AS5244">
        <v>2.75339E-2</v>
      </c>
      <c r="AT5244">
        <v>2.6916799999999998E-2</v>
      </c>
      <c r="AU5244">
        <v>2.8311699999999999E-2</v>
      </c>
      <c r="AW5244">
        <v>9.4795300000000013E-2</v>
      </c>
      <c r="AX5244">
        <v>2.9765699999999992E-2</v>
      </c>
      <c r="AY5244">
        <v>2.75339E-2</v>
      </c>
      <c r="AZ5244">
        <v>2.6916800000000005E-2</v>
      </c>
      <c r="BA5244">
        <v>2.8311699999999995E-2</v>
      </c>
      <c r="BC5244" s="52">
        <v>100000</v>
      </c>
      <c r="BD5244" s="52">
        <v>100000</v>
      </c>
      <c r="BE5244">
        <v>0</v>
      </c>
      <c r="BF5244">
        <v>0</v>
      </c>
      <c r="BG5244">
        <v>0</v>
      </c>
    </row>
    <row r="5245" spans="1:59">
      <c r="A5245">
        <v>5244</v>
      </c>
      <c r="E5245">
        <v>9795.2054794520554</v>
      </c>
      <c r="K5245">
        <v>4838.1171834362858</v>
      </c>
      <c r="L5245">
        <v>5279.144683436286</v>
      </c>
      <c r="M5245">
        <v>5720.1721834362861</v>
      </c>
      <c r="N5245">
        <v>6161.1996834362863</v>
      </c>
      <c r="O5245">
        <v>6602.2271834362864</v>
      </c>
      <c r="Q5245">
        <v>9908.0674298762333</v>
      </c>
      <c r="R5245">
        <v>9640.385479056009</v>
      </c>
      <c r="S5245">
        <v>9372.7035282357847</v>
      </c>
      <c r="T5245">
        <v>9105.0215774155604</v>
      </c>
      <c r="U5245">
        <v>8837.3396265953361</v>
      </c>
      <c r="W5245">
        <v>0.70580999999999994</v>
      </c>
      <c r="AB5245">
        <v>1</v>
      </c>
      <c r="AC5245">
        <v>1</v>
      </c>
      <c r="AD5245">
        <v>1</v>
      </c>
      <c r="AE5245">
        <v>1</v>
      </c>
      <c r="AF5245">
        <v>1</v>
      </c>
      <c r="AL5245">
        <v>1.9418457</v>
      </c>
      <c r="AM5245" s="5">
        <v>4.9363298416137704</v>
      </c>
      <c r="AN5245">
        <v>570.77625570776252</v>
      </c>
      <c r="AO5245">
        <f t="shared" si="81"/>
        <v>26826.48401826484</v>
      </c>
      <c r="AP5245">
        <v>684.93150684931504</v>
      </c>
      <c r="AQ5245">
        <v>9.5145300000000002E-2</v>
      </c>
      <c r="AR5245">
        <v>2.97469E-2</v>
      </c>
      <c r="AS5245">
        <v>2.70543E-2</v>
      </c>
      <c r="AT5245">
        <v>2.6477799999999999E-2</v>
      </c>
      <c r="AU5245">
        <v>2.7877099999999998E-2</v>
      </c>
      <c r="AW5245">
        <v>9.5145300000000002E-2</v>
      </c>
      <c r="AX5245">
        <v>2.9746900000000007E-2</v>
      </c>
      <c r="AY5245">
        <v>2.7054300000000003E-2</v>
      </c>
      <c r="AZ5245">
        <v>2.6477799999999996E-2</v>
      </c>
      <c r="BA5245">
        <v>2.7877100000000002E-2</v>
      </c>
      <c r="BC5245" s="52">
        <v>100000</v>
      </c>
      <c r="BD5245" s="52">
        <v>100000</v>
      </c>
      <c r="BE5245">
        <v>0</v>
      </c>
      <c r="BF5245">
        <v>0</v>
      </c>
      <c r="BG5245">
        <v>0</v>
      </c>
    </row>
    <row r="5246" spans="1:59">
      <c r="A5246">
        <v>5245</v>
      </c>
      <c r="E5246">
        <v>9795.2054794520554</v>
      </c>
      <c r="K5246">
        <v>4667.4904552876169</v>
      </c>
      <c r="L5246">
        <v>5178.9704552876174</v>
      </c>
      <c r="M5246">
        <v>5690.4504552876169</v>
      </c>
      <c r="N5246">
        <v>6201.9304552876165</v>
      </c>
      <c r="O5246">
        <v>6713.4104552876161</v>
      </c>
      <c r="Q5246">
        <v>9050.2156100936154</v>
      </c>
      <c r="R5246">
        <v>8805.7098689551785</v>
      </c>
      <c r="S5246">
        <v>8561.2041278167417</v>
      </c>
      <c r="T5246">
        <v>8316.6983866783048</v>
      </c>
      <c r="U5246">
        <v>8072.192645539867</v>
      </c>
      <c r="W5246">
        <v>0.64158000000000004</v>
      </c>
      <c r="AB5246">
        <v>1</v>
      </c>
      <c r="AC5246">
        <v>1</v>
      </c>
      <c r="AD5246">
        <v>1</v>
      </c>
      <c r="AE5246">
        <v>1</v>
      </c>
      <c r="AF5246">
        <v>1</v>
      </c>
      <c r="AL5246">
        <v>2.2315537999999999</v>
      </c>
      <c r="AM5246" s="5">
        <v>4.1281728744506836</v>
      </c>
      <c r="AN5246">
        <v>570.77625570776252</v>
      </c>
      <c r="AO5246">
        <f t="shared" si="81"/>
        <v>26826.48401826484</v>
      </c>
      <c r="AP5246">
        <v>684.93150684931504</v>
      </c>
      <c r="AQ5246">
        <v>9.5710199999999995E-2</v>
      </c>
      <c r="AR5246">
        <v>3.56041E-2</v>
      </c>
      <c r="AS5246">
        <v>2.9813800000000001E-2</v>
      </c>
      <c r="AT5246">
        <v>2.7010699999999999E-2</v>
      </c>
      <c r="AU5246">
        <v>2.8789100000000001E-2</v>
      </c>
      <c r="AW5246">
        <v>9.5710200000000009E-2</v>
      </c>
      <c r="AX5246">
        <v>3.56041E-2</v>
      </c>
      <c r="AY5246">
        <v>2.9813800000000001E-2</v>
      </c>
      <c r="AZ5246">
        <v>2.7010699999999999E-2</v>
      </c>
      <c r="BA5246">
        <v>2.8789099999999998E-2</v>
      </c>
      <c r="BC5246" s="52">
        <v>100000</v>
      </c>
      <c r="BD5246" s="52">
        <v>100000</v>
      </c>
      <c r="BE5246">
        <v>0</v>
      </c>
      <c r="BF5246">
        <v>0</v>
      </c>
      <c r="BG5246">
        <v>0</v>
      </c>
    </row>
    <row r="5247" spans="1:59">
      <c r="A5247">
        <v>5246</v>
      </c>
      <c r="E5247">
        <v>9795.2054794520554</v>
      </c>
      <c r="K5247">
        <v>4824.8215942298957</v>
      </c>
      <c r="L5247">
        <v>5333.0840942298955</v>
      </c>
      <c r="M5247">
        <v>5841.3465942298953</v>
      </c>
      <c r="N5247">
        <v>6349.6090942298952</v>
      </c>
      <c r="O5247">
        <v>6857.871594229895</v>
      </c>
      <c r="Q5247">
        <v>8816.2331128195037</v>
      </c>
      <c r="R5247">
        <v>8578.0487752647459</v>
      </c>
      <c r="S5247">
        <v>8339.8644377099881</v>
      </c>
      <c r="T5247">
        <v>8101.6801001552303</v>
      </c>
      <c r="U5247">
        <v>7863.4957626004725</v>
      </c>
      <c r="W5247">
        <v>0.69562999999999997</v>
      </c>
      <c r="AB5247">
        <v>1</v>
      </c>
      <c r="AC5247">
        <v>1</v>
      </c>
      <c r="AD5247">
        <v>1</v>
      </c>
      <c r="AE5247">
        <v>1</v>
      </c>
      <c r="AF5247">
        <v>1</v>
      </c>
      <c r="AL5247">
        <v>2.6493000000000002</v>
      </c>
      <c r="AM5247" s="5">
        <v>3.854032039642334</v>
      </c>
      <c r="AN5247">
        <v>570.77625570776252</v>
      </c>
      <c r="AO5247">
        <f t="shared" si="81"/>
        <v>26826.48401826484</v>
      </c>
      <c r="AP5247">
        <v>684.93150684931504</v>
      </c>
      <c r="AQ5247">
        <v>9.6118499999999996E-2</v>
      </c>
      <c r="AR5247">
        <v>3.6440899999999998E-2</v>
      </c>
      <c r="AS5247">
        <v>3.1427900000000002E-2</v>
      </c>
      <c r="AT5247">
        <v>2.9053000000000002E-2</v>
      </c>
      <c r="AU5247">
        <v>3.23764E-2</v>
      </c>
      <c r="AW5247">
        <v>9.6118499999999982E-2</v>
      </c>
      <c r="AX5247">
        <v>3.6440899999999998E-2</v>
      </c>
      <c r="AY5247">
        <v>3.1427899999999995E-2</v>
      </c>
      <c r="AZ5247">
        <v>2.9053000000000009E-2</v>
      </c>
      <c r="BA5247">
        <v>3.23764E-2</v>
      </c>
      <c r="BC5247" s="52">
        <v>100000</v>
      </c>
      <c r="BD5247" s="52">
        <v>100000</v>
      </c>
      <c r="BE5247">
        <v>0</v>
      </c>
      <c r="BF5247">
        <v>0</v>
      </c>
      <c r="BG5247">
        <v>0</v>
      </c>
    </row>
    <row r="5248" spans="1:59">
      <c r="A5248">
        <v>5247</v>
      </c>
      <c r="E5248">
        <v>9795.2054794520554</v>
      </c>
      <c r="K5248">
        <v>4992.4937469993665</v>
      </c>
      <c r="L5248">
        <v>5482.1395803326996</v>
      </c>
      <c r="M5248">
        <v>5971.7854136660326</v>
      </c>
      <c r="N5248">
        <v>6461.4312469993656</v>
      </c>
      <c r="O5248">
        <v>6951.0770803326986</v>
      </c>
      <c r="Q5248">
        <v>8308.1193317286834</v>
      </c>
      <c r="R5248">
        <v>8083.662483333027</v>
      </c>
      <c r="S5248">
        <v>7859.2056349373706</v>
      </c>
      <c r="T5248">
        <v>7634.7487865417143</v>
      </c>
      <c r="U5248">
        <v>7410.2919381460579</v>
      </c>
      <c r="W5248">
        <v>0.60555999999999999</v>
      </c>
      <c r="AB5248">
        <v>1</v>
      </c>
      <c r="AC5248">
        <v>1</v>
      </c>
      <c r="AD5248">
        <v>1</v>
      </c>
      <c r="AE5248">
        <v>1</v>
      </c>
      <c r="AF5248">
        <v>1</v>
      </c>
      <c r="AL5248">
        <v>2.9846225</v>
      </c>
      <c r="AM5248" s="5">
        <v>3.8612642288208008</v>
      </c>
      <c r="AN5248">
        <v>570.77625570776252</v>
      </c>
      <c r="AO5248">
        <f t="shared" si="81"/>
        <v>26826.48401826484</v>
      </c>
      <c r="AP5248">
        <v>684.93150684931504</v>
      </c>
      <c r="AQ5248">
        <v>9.7119299999999992E-2</v>
      </c>
      <c r="AR5248">
        <v>5.1855899999999996E-2</v>
      </c>
      <c r="AS5248">
        <v>3.1724499999999996E-2</v>
      </c>
      <c r="AT5248">
        <v>2.9739599999999998E-2</v>
      </c>
      <c r="AU5248">
        <v>3.3439500000000004E-2</v>
      </c>
      <c r="AW5248">
        <v>9.7119300000000006E-2</v>
      </c>
      <c r="AX5248">
        <v>5.1855899999999996E-2</v>
      </c>
      <c r="AY5248">
        <v>3.1724500000000003E-2</v>
      </c>
      <c r="AZ5248">
        <v>2.9739599999999991E-2</v>
      </c>
      <c r="BA5248">
        <v>3.3439499999999997E-2</v>
      </c>
      <c r="BC5248" s="52">
        <v>100000</v>
      </c>
      <c r="BD5248" s="52">
        <v>100000</v>
      </c>
      <c r="BE5248">
        <v>0</v>
      </c>
      <c r="BF5248">
        <v>0</v>
      </c>
      <c r="BG5248">
        <v>0</v>
      </c>
    </row>
    <row r="5249" spans="1:59">
      <c r="A5249">
        <v>5248</v>
      </c>
      <c r="E5249">
        <v>9795.2054794520554</v>
      </c>
      <c r="K5249">
        <v>5040.5055969113309</v>
      </c>
      <c r="L5249">
        <v>5511.0122635779971</v>
      </c>
      <c r="M5249">
        <v>5981.5189302446634</v>
      </c>
      <c r="N5249">
        <v>6452.0255969113296</v>
      </c>
      <c r="O5249">
        <v>6922.5322635779958</v>
      </c>
      <c r="Q5249">
        <v>8841.5782338189529</v>
      </c>
      <c r="R5249">
        <v>8602.7091576977436</v>
      </c>
      <c r="S5249">
        <v>8363.8400815765344</v>
      </c>
      <c r="T5249">
        <v>8124.9710054553261</v>
      </c>
      <c r="U5249">
        <v>7886.1019293341178</v>
      </c>
      <c r="W5249">
        <v>0.47145999999999999</v>
      </c>
      <c r="AB5249">
        <v>1</v>
      </c>
      <c r="AC5249">
        <v>1</v>
      </c>
      <c r="AD5249">
        <v>1</v>
      </c>
      <c r="AE5249">
        <v>1</v>
      </c>
      <c r="AF5249">
        <v>1</v>
      </c>
      <c r="AL5249">
        <v>3.1919875000000002</v>
      </c>
      <c r="AM5249" s="5">
        <v>2.2675821781158452</v>
      </c>
      <c r="AN5249">
        <v>570.77625570776252</v>
      </c>
      <c r="AO5249">
        <f t="shared" si="81"/>
        <v>26826.48401826484</v>
      </c>
      <c r="AP5249">
        <v>684.93150684931504</v>
      </c>
      <c r="AQ5249">
        <v>9.9381399999999995E-2</v>
      </c>
      <c r="AR5249">
        <v>7.6808299999999996E-2</v>
      </c>
      <c r="AS5249">
        <v>4.0221600000000003E-2</v>
      </c>
      <c r="AT5249">
        <v>3.9233699999999996E-2</v>
      </c>
      <c r="AU5249">
        <v>4.1067699999999999E-2</v>
      </c>
      <c r="AW5249">
        <v>9.9381399999999995E-2</v>
      </c>
      <c r="AX5249">
        <v>7.6808299999999982E-2</v>
      </c>
      <c r="AY5249">
        <v>4.022160000000001E-2</v>
      </c>
      <c r="AZ5249">
        <v>3.9233699999999996E-2</v>
      </c>
      <c r="BA5249">
        <v>4.1067699999999999E-2</v>
      </c>
      <c r="BC5249" s="52">
        <v>100000</v>
      </c>
      <c r="BD5249" s="52">
        <v>100000</v>
      </c>
      <c r="BE5249">
        <v>0</v>
      </c>
      <c r="BF5249">
        <v>0</v>
      </c>
      <c r="BG5249">
        <v>0</v>
      </c>
    </row>
    <row r="5250" spans="1:59">
      <c r="A5250">
        <v>5249</v>
      </c>
      <c r="E5250">
        <v>9795.2054794520554</v>
      </c>
      <c r="K5250">
        <v>5346.3041486582952</v>
      </c>
      <c r="L5250">
        <v>5826.4349819916288</v>
      </c>
      <c r="M5250">
        <v>6306.5658153249624</v>
      </c>
      <c r="N5250">
        <v>6786.696648658296</v>
      </c>
      <c r="O5250">
        <v>7266.8274819916296</v>
      </c>
      <c r="Q5250">
        <v>9338.7973645417114</v>
      </c>
      <c r="R5250">
        <v>9086.4951351565069</v>
      </c>
      <c r="S5250">
        <v>8834.1929057713023</v>
      </c>
      <c r="T5250">
        <v>8581.8906763860978</v>
      </c>
      <c r="U5250">
        <v>8329.5884470008932</v>
      </c>
      <c r="W5250">
        <v>0.27856000000000003</v>
      </c>
      <c r="AB5250">
        <v>1</v>
      </c>
      <c r="AC5250">
        <v>1</v>
      </c>
      <c r="AD5250">
        <v>1</v>
      </c>
      <c r="AE5250">
        <v>1</v>
      </c>
      <c r="AF5250">
        <v>1</v>
      </c>
      <c r="AL5250">
        <v>3.3197033</v>
      </c>
      <c r="AM5250" s="5">
        <v>0.64877331256866455</v>
      </c>
      <c r="AN5250">
        <v>570.77625570776252</v>
      </c>
      <c r="AO5250">
        <f t="shared" si="81"/>
        <v>26826.48401826484</v>
      </c>
      <c r="AP5250">
        <v>684.93150684931504</v>
      </c>
      <c r="AQ5250">
        <v>0.10579000000000001</v>
      </c>
      <c r="AR5250">
        <v>9.0275099999999997E-2</v>
      </c>
      <c r="AS5250">
        <v>4.3282899999999999E-2</v>
      </c>
      <c r="AT5250">
        <v>4.1858100000000002E-2</v>
      </c>
      <c r="AU5250">
        <v>4.26075E-2</v>
      </c>
      <c r="AW5250">
        <v>0.10579000000000001</v>
      </c>
      <c r="AX5250">
        <v>9.0275099999999983E-2</v>
      </c>
      <c r="AY5250">
        <v>4.3282899999999999E-2</v>
      </c>
      <c r="AZ5250">
        <v>4.1858099999999995E-2</v>
      </c>
      <c r="BA5250">
        <v>4.2607500000000006E-2</v>
      </c>
      <c r="BC5250" s="52">
        <v>100000</v>
      </c>
      <c r="BD5250" s="52">
        <v>100000</v>
      </c>
      <c r="BE5250">
        <v>0</v>
      </c>
      <c r="BF5250">
        <v>0</v>
      </c>
      <c r="BG5250">
        <v>0</v>
      </c>
    </row>
    <row r="5251" spans="1:59">
      <c r="A5251">
        <v>5250</v>
      </c>
      <c r="E5251">
        <v>9795.2054794520554</v>
      </c>
      <c r="K5251">
        <v>5460.7939446022074</v>
      </c>
      <c r="L5251">
        <v>5980.7989446022075</v>
      </c>
      <c r="M5251">
        <v>6500.8039446022076</v>
      </c>
      <c r="N5251">
        <v>7020.8089446022077</v>
      </c>
      <c r="O5251">
        <v>7540.8139446022078</v>
      </c>
      <c r="Q5251">
        <v>9754.5085110210057</v>
      </c>
      <c r="R5251">
        <v>9490.9751946134184</v>
      </c>
      <c r="S5251">
        <v>9227.441878205831</v>
      </c>
      <c r="T5251">
        <v>8963.9085617982437</v>
      </c>
      <c r="U5251">
        <v>8700.3752453906563</v>
      </c>
      <c r="W5251">
        <v>9.1930000000000012E-2</v>
      </c>
      <c r="AB5251">
        <v>1</v>
      </c>
      <c r="AC5251">
        <v>1</v>
      </c>
      <c r="AD5251">
        <v>1</v>
      </c>
      <c r="AE5251">
        <v>1</v>
      </c>
      <c r="AF5251">
        <v>1</v>
      </c>
      <c r="AL5251">
        <v>3.1418420999999999</v>
      </c>
      <c r="AM5251" s="5">
        <v>0.74362635612487793</v>
      </c>
      <c r="AN5251">
        <v>570.77625570776252</v>
      </c>
      <c r="AO5251">
        <f t="shared" ref="AO5251:AO5314" si="82">235000000/8760</f>
        <v>26826.48401826484</v>
      </c>
      <c r="AP5251">
        <v>684.93150684931504</v>
      </c>
      <c r="AQ5251">
        <v>0.11008799999999999</v>
      </c>
      <c r="AR5251">
        <v>0.103764</v>
      </c>
      <c r="AS5251">
        <v>9.795319999999999E-2</v>
      </c>
      <c r="AT5251">
        <v>0.10173699999999999</v>
      </c>
      <c r="AU5251">
        <v>8.9146500000000004E-2</v>
      </c>
      <c r="AW5251">
        <v>0.11008800000000001</v>
      </c>
      <c r="AX5251">
        <v>0.10376400000000001</v>
      </c>
      <c r="AY5251">
        <v>9.7953200000000004E-2</v>
      </c>
      <c r="AZ5251">
        <v>0.10173700000000001</v>
      </c>
      <c r="BA5251">
        <v>8.9146500000000004E-2</v>
      </c>
      <c r="BC5251" s="52">
        <v>100000</v>
      </c>
      <c r="BD5251" s="52">
        <v>100000</v>
      </c>
      <c r="BE5251">
        <v>0</v>
      </c>
      <c r="BF5251">
        <v>0</v>
      </c>
      <c r="BG5251">
        <v>0</v>
      </c>
    </row>
    <row r="5252" spans="1:59">
      <c r="A5252">
        <v>5251</v>
      </c>
      <c r="E5252">
        <v>9795.2054794520554</v>
      </c>
      <c r="K5252">
        <v>5297.5536549015333</v>
      </c>
      <c r="L5252">
        <v>5781.0394882348664</v>
      </c>
      <c r="M5252">
        <v>6264.5253215681996</v>
      </c>
      <c r="N5252">
        <v>6748.0111549015328</v>
      </c>
      <c r="O5252">
        <v>7231.496988234866</v>
      </c>
      <c r="Q5252">
        <v>10778.50351143063</v>
      </c>
      <c r="R5252">
        <v>10487.305366833883</v>
      </c>
      <c r="S5252">
        <v>10196.107222237137</v>
      </c>
      <c r="T5252">
        <v>9904.90907764039</v>
      </c>
      <c r="U5252">
        <v>9613.7109330436433</v>
      </c>
      <c r="W5252">
        <v>1.5429999999999999E-2</v>
      </c>
      <c r="AB5252">
        <v>1</v>
      </c>
      <c r="AC5252">
        <v>1</v>
      </c>
      <c r="AD5252">
        <v>1</v>
      </c>
      <c r="AE5252">
        <v>1</v>
      </c>
      <c r="AF5252">
        <v>1</v>
      </c>
      <c r="AL5252">
        <v>3.3888226000000001</v>
      </c>
      <c r="AM5252" s="5">
        <v>1.2387791872024541</v>
      </c>
      <c r="AN5252">
        <v>570.77625570776252</v>
      </c>
      <c r="AO5252">
        <f t="shared" si="82"/>
        <v>26826.48401826484</v>
      </c>
      <c r="AP5252">
        <v>684.93150684931504</v>
      </c>
      <c r="AQ5252">
        <v>0.11046500000000001</v>
      </c>
      <c r="AR5252">
        <v>0.104923</v>
      </c>
      <c r="AS5252">
        <v>0.10113599999999999</v>
      </c>
      <c r="AT5252">
        <v>0.10584399999999999</v>
      </c>
      <c r="AU5252">
        <v>0.10648000000000001</v>
      </c>
      <c r="AW5252">
        <v>0.11046500000000002</v>
      </c>
      <c r="AX5252">
        <v>0.104923</v>
      </c>
      <c r="AY5252">
        <v>0.10113599999999999</v>
      </c>
      <c r="AZ5252">
        <v>0.10584399999999998</v>
      </c>
      <c r="BA5252">
        <v>0.10648000000000001</v>
      </c>
      <c r="BC5252" s="52">
        <v>100000</v>
      </c>
      <c r="BD5252" s="52">
        <v>100000</v>
      </c>
      <c r="BE5252">
        <v>0</v>
      </c>
      <c r="BF5252">
        <v>0</v>
      </c>
      <c r="BG5252">
        <v>0</v>
      </c>
    </row>
    <row r="5253" spans="1:59">
      <c r="A5253">
        <v>5252</v>
      </c>
      <c r="E5253">
        <v>9795.2054794520554</v>
      </c>
      <c r="K5253">
        <v>5017.6076377225481</v>
      </c>
      <c r="L5253">
        <v>5435.5359710558814</v>
      </c>
      <c r="M5253">
        <v>5853.4643043892147</v>
      </c>
      <c r="N5253">
        <v>6271.392637722548</v>
      </c>
      <c r="O5253">
        <v>6689.3209710558813</v>
      </c>
      <c r="Q5253">
        <v>11139.13620049049</v>
      </c>
      <c r="R5253">
        <v>10838.194999475951</v>
      </c>
      <c r="S5253">
        <v>10537.253798461412</v>
      </c>
      <c r="T5253">
        <v>10236.312597446873</v>
      </c>
      <c r="U5253">
        <v>9935.3713964323342</v>
      </c>
      <c r="W5253">
        <v>0</v>
      </c>
      <c r="AB5253">
        <v>1</v>
      </c>
      <c r="AC5253">
        <v>1</v>
      </c>
      <c r="AD5253">
        <v>1</v>
      </c>
      <c r="AE5253">
        <v>1</v>
      </c>
      <c r="AF5253">
        <v>1</v>
      </c>
      <c r="AL5253">
        <v>2.5913607999999999</v>
      </c>
      <c r="AM5253" s="5">
        <v>1.0434749126434331</v>
      </c>
      <c r="AN5253">
        <v>570.77625570776252</v>
      </c>
      <c r="AO5253">
        <f t="shared" si="82"/>
        <v>26826.48401826484</v>
      </c>
      <c r="AP5253">
        <v>684.93150684931504</v>
      </c>
      <c r="AQ5253">
        <v>0.11046500000000001</v>
      </c>
      <c r="AR5253">
        <v>0.10737000000000001</v>
      </c>
      <c r="AS5253">
        <v>0.10130500000000001</v>
      </c>
      <c r="AT5253">
        <v>0.106271</v>
      </c>
      <c r="AU5253">
        <v>0.10705100000000001</v>
      </c>
      <c r="AW5253">
        <v>0.11046500000000002</v>
      </c>
      <c r="AX5253">
        <v>0.10737000000000001</v>
      </c>
      <c r="AY5253">
        <v>0.10130500000000002</v>
      </c>
      <c r="AZ5253">
        <v>0.10627099999999999</v>
      </c>
      <c r="BA5253">
        <v>0.10705099999999999</v>
      </c>
      <c r="BC5253" s="52">
        <v>100000</v>
      </c>
      <c r="BD5253" s="52">
        <v>100000</v>
      </c>
      <c r="BE5253">
        <v>0</v>
      </c>
      <c r="BF5253">
        <v>0</v>
      </c>
      <c r="BG5253">
        <v>0</v>
      </c>
    </row>
    <row r="5254" spans="1:59">
      <c r="A5254">
        <v>5253</v>
      </c>
      <c r="E5254">
        <v>9795.2054794520554</v>
      </c>
      <c r="K5254">
        <v>4858.0605672458705</v>
      </c>
      <c r="L5254">
        <v>5266.4739005792035</v>
      </c>
      <c r="M5254">
        <v>5674.8872339125373</v>
      </c>
      <c r="N5254">
        <v>6083.3005672458712</v>
      </c>
      <c r="O5254">
        <v>6491.7139005792051</v>
      </c>
      <c r="Q5254">
        <v>10298.736058145651</v>
      </c>
      <c r="R5254">
        <v>10020.49958330496</v>
      </c>
      <c r="S5254">
        <v>9742.263108464269</v>
      </c>
      <c r="T5254">
        <v>9464.0266336235782</v>
      </c>
      <c r="U5254">
        <v>9185.7901587828874</v>
      </c>
      <c r="W5254">
        <v>0</v>
      </c>
      <c r="AB5254">
        <v>1</v>
      </c>
      <c r="AC5254">
        <v>1</v>
      </c>
      <c r="AD5254">
        <v>1</v>
      </c>
      <c r="AE5254">
        <v>1</v>
      </c>
      <c r="AF5254">
        <v>1</v>
      </c>
      <c r="AL5254">
        <v>2.2784119</v>
      </c>
      <c r="AM5254" s="5">
        <v>0.48708504438400269</v>
      </c>
      <c r="AN5254">
        <v>570.77625570776252</v>
      </c>
      <c r="AO5254">
        <f t="shared" si="82"/>
        <v>26826.48401826484</v>
      </c>
      <c r="AP5254">
        <v>684.93150684931504</v>
      </c>
      <c r="AQ5254">
        <v>0.11085100000000001</v>
      </c>
      <c r="AR5254">
        <v>0.10663299999999999</v>
      </c>
      <c r="AS5254">
        <v>0.101132</v>
      </c>
      <c r="AT5254">
        <v>0.10582999999999999</v>
      </c>
      <c r="AU5254">
        <v>0.10692400000000001</v>
      </c>
      <c r="AW5254">
        <v>0.11085100000000002</v>
      </c>
      <c r="AX5254">
        <v>0.10663299999999999</v>
      </c>
      <c r="AY5254">
        <v>0.10113199999999999</v>
      </c>
      <c r="AZ5254">
        <v>0.10582999999999999</v>
      </c>
      <c r="BA5254">
        <v>0.10692400000000001</v>
      </c>
      <c r="BC5254" s="52">
        <v>100000</v>
      </c>
      <c r="BD5254" s="52">
        <v>100000</v>
      </c>
      <c r="BE5254">
        <v>0</v>
      </c>
      <c r="BF5254">
        <v>0</v>
      </c>
      <c r="BG5254">
        <v>0</v>
      </c>
    </row>
    <row r="5255" spans="1:59">
      <c r="A5255">
        <v>5254</v>
      </c>
      <c r="E5255">
        <v>9795.2054794520554</v>
      </c>
      <c r="K5255">
        <v>4893.5154717962432</v>
      </c>
      <c r="L5255">
        <v>5250.4513051295762</v>
      </c>
      <c r="M5255">
        <v>5607.3871384629092</v>
      </c>
      <c r="N5255">
        <v>5964.3229717962422</v>
      </c>
      <c r="O5255">
        <v>6321.2588051295752</v>
      </c>
      <c r="Q5255">
        <v>8131.2580981894953</v>
      </c>
      <c r="R5255">
        <v>7911.5794338193436</v>
      </c>
      <c r="S5255">
        <v>7691.900769449192</v>
      </c>
      <c r="T5255">
        <v>7472.2221050790404</v>
      </c>
      <c r="U5255">
        <v>7252.5434407088887</v>
      </c>
      <c r="W5255">
        <v>0</v>
      </c>
      <c r="AB5255">
        <v>1</v>
      </c>
      <c r="AC5255">
        <v>1</v>
      </c>
      <c r="AD5255">
        <v>1</v>
      </c>
      <c r="AE5255">
        <v>1</v>
      </c>
      <c r="AF5255">
        <v>1</v>
      </c>
      <c r="AL5255">
        <v>2.8197865000000002</v>
      </c>
      <c r="AM5255" s="5">
        <v>1.1029871702194209</v>
      </c>
      <c r="AN5255">
        <v>570.77625570776252</v>
      </c>
      <c r="AO5255">
        <f t="shared" si="82"/>
        <v>26826.48401826484</v>
      </c>
      <c r="AP5255">
        <v>684.93150684931504</v>
      </c>
      <c r="AQ5255">
        <v>0.11059999999999999</v>
      </c>
      <c r="AR5255">
        <v>0.105211</v>
      </c>
      <c r="AS5255">
        <v>0.101135</v>
      </c>
      <c r="AT5255">
        <v>0.105821</v>
      </c>
      <c r="AU5255">
        <v>0.10705500000000001</v>
      </c>
      <c r="AW5255">
        <v>0.11059999999999999</v>
      </c>
      <c r="AX5255">
        <v>0.10521099999999999</v>
      </c>
      <c r="AY5255">
        <v>0.10113500000000002</v>
      </c>
      <c r="AZ5255">
        <v>0.10582099999999998</v>
      </c>
      <c r="BA5255">
        <v>0.107055</v>
      </c>
      <c r="BC5255" s="52">
        <v>100000</v>
      </c>
      <c r="BD5255" s="52">
        <v>100000</v>
      </c>
      <c r="BE5255">
        <v>0</v>
      </c>
      <c r="BF5255">
        <v>0</v>
      </c>
      <c r="BG5255">
        <v>0</v>
      </c>
    </row>
    <row r="5256" spans="1:59">
      <c r="A5256">
        <v>5255</v>
      </c>
      <c r="E5256">
        <v>9795.2054794520554</v>
      </c>
      <c r="K5256">
        <v>3936.9716927809773</v>
      </c>
      <c r="L5256">
        <v>4286.9225261143101</v>
      </c>
      <c r="M5256">
        <v>4636.8733594476435</v>
      </c>
      <c r="N5256">
        <v>4986.8241927809768</v>
      </c>
      <c r="O5256">
        <v>5336.7750261143101</v>
      </c>
      <c r="Q5256">
        <v>4553.6307303085268</v>
      </c>
      <c r="R5256">
        <v>4430.6072699592896</v>
      </c>
      <c r="S5256">
        <v>4307.5838096100524</v>
      </c>
      <c r="T5256">
        <v>4184.5603492608152</v>
      </c>
      <c r="U5256">
        <v>4061.5368889115775</v>
      </c>
      <c r="W5256">
        <v>0</v>
      </c>
      <c r="AB5256">
        <v>1</v>
      </c>
      <c r="AC5256">
        <v>1</v>
      </c>
      <c r="AD5256">
        <v>1</v>
      </c>
      <c r="AE5256">
        <v>1</v>
      </c>
      <c r="AF5256">
        <v>1</v>
      </c>
      <c r="AL5256">
        <v>2.9707563000000001</v>
      </c>
      <c r="AM5256" s="5">
        <v>2.3238356113433838</v>
      </c>
      <c r="AN5256">
        <v>570.77625570776252</v>
      </c>
      <c r="AO5256">
        <f t="shared" si="82"/>
        <v>26826.48401826484</v>
      </c>
      <c r="AP5256">
        <v>684.93150684931504</v>
      </c>
      <c r="AQ5256">
        <v>0.110388</v>
      </c>
      <c r="AR5256">
        <v>0.10498499999999999</v>
      </c>
      <c r="AS5256">
        <v>0.101149</v>
      </c>
      <c r="AT5256">
        <v>0.105832</v>
      </c>
      <c r="AU5256">
        <v>0.10692499999999999</v>
      </c>
      <c r="AW5256">
        <v>0.110388</v>
      </c>
      <c r="AX5256">
        <v>0.10498499999999998</v>
      </c>
      <c r="AY5256">
        <v>0.101149</v>
      </c>
      <c r="AZ5256">
        <v>0.105832</v>
      </c>
      <c r="BA5256">
        <v>0.10692499999999998</v>
      </c>
      <c r="BC5256" s="52">
        <v>100000</v>
      </c>
      <c r="BD5256" s="52">
        <v>100000</v>
      </c>
      <c r="BE5256">
        <v>0</v>
      </c>
      <c r="BF5256">
        <v>0</v>
      </c>
      <c r="BG5256">
        <v>0</v>
      </c>
    </row>
    <row r="5257" spans="1:59">
      <c r="A5257">
        <v>5256</v>
      </c>
      <c r="E5257">
        <v>9795.2054794520554</v>
      </c>
      <c r="K5257">
        <v>2988.4484478797108</v>
      </c>
      <c r="L5257">
        <v>3370.4634478797107</v>
      </c>
      <c r="M5257">
        <v>3752.4784478797105</v>
      </c>
      <c r="N5257">
        <v>4134.4934478797104</v>
      </c>
      <c r="O5257">
        <v>4516.5084478797107</v>
      </c>
      <c r="Q5257">
        <v>3034.7748287297391</v>
      </c>
      <c r="R5257">
        <v>2952.7856375831166</v>
      </c>
      <c r="S5257">
        <v>2870.7964464364941</v>
      </c>
      <c r="T5257">
        <v>2788.8072552898716</v>
      </c>
      <c r="U5257">
        <v>2706.8180641432491</v>
      </c>
      <c r="W5257">
        <v>0</v>
      </c>
      <c r="AB5257">
        <v>1</v>
      </c>
      <c r="AC5257">
        <v>1</v>
      </c>
      <c r="AD5257">
        <v>1</v>
      </c>
      <c r="AE5257">
        <v>1</v>
      </c>
      <c r="AF5257">
        <v>1</v>
      </c>
      <c r="AL5257">
        <v>2.5251864999999998</v>
      </c>
      <c r="AM5257" s="5">
        <v>2.7924413681030269</v>
      </c>
      <c r="AN5257">
        <v>570.77625570776252</v>
      </c>
      <c r="AO5257">
        <f t="shared" si="82"/>
        <v>26826.48401826484</v>
      </c>
      <c r="AP5257">
        <v>684.93150684931504</v>
      </c>
      <c r="AQ5257">
        <v>0.110289</v>
      </c>
      <c r="AR5257">
        <v>0.104975</v>
      </c>
      <c r="AS5257">
        <v>0.101147</v>
      </c>
      <c r="AT5257">
        <v>0.10585</v>
      </c>
      <c r="AU5257">
        <v>0.106934</v>
      </c>
      <c r="AW5257">
        <v>0.11028900000000001</v>
      </c>
      <c r="AX5257">
        <v>0.104975</v>
      </c>
      <c r="AY5257">
        <v>0.101147</v>
      </c>
      <c r="AZ5257">
        <v>0.10584999999999999</v>
      </c>
      <c r="BA5257">
        <v>0.10693400000000002</v>
      </c>
      <c r="BC5257" s="52">
        <v>100000</v>
      </c>
      <c r="BD5257" s="52">
        <v>100000</v>
      </c>
      <c r="BE5257">
        <v>0</v>
      </c>
      <c r="BF5257">
        <v>0</v>
      </c>
      <c r="BG5257">
        <v>0</v>
      </c>
    </row>
    <row r="5258" spans="1:59">
      <c r="A5258">
        <v>5257</v>
      </c>
      <c r="E5258">
        <v>9795.2054794520554</v>
      </c>
      <c r="K5258">
        <v>2449.3296855673352</v>
      </c>
      <c r="L5258">
        <v>2761.7721855673353</v>
      </c>
      <c r="M5258">
        <v>3074.2146855673354</v>
      </c>
      <c r="N5258">
        <v>3386.6571855673355</v>
      </c>
      <c r="O5258">
        <v>3699.0996855673357</v>
      </c>
      <c r="Q5258">
        <v>3272.1598723930192</v>
      </c>
      <c r="R5258">
        <v>3183.7573525994167</v>
      </c>
      <c r="S5258">
        <v>3095.3548328058141</v>
      </c>
      <c r="T5258">
        <v>3006.9523130122116</v>
      </c>
      <c r="U5258">
        <v>2918.549793218609</v>
      </c>
      <c r="W5258">
        <v>0</v>
      </c>
      <c r="AB5258">
        <v>1</v>
      </c>
      <c r="AC5258">
        <v>1</v>
      </c>
      <c r="AD5258">
        <v>1</v>
      </c>
      <c r="AE5258">
        <v>1</v>
      </c>
      <c r="AF5258">
        <v>1</v>
      </c>
      <c r="AL5258">
        <v>2.7156104999999999</v>
      </c>
      <c r="AM5258" s="5">
        <v>3.820378303527832</v>
      </c>
      <c r="AN5258">
        <v>570.77625570776252</v>
      </c>
      <c r="AO5258">
        <f t="shared" si="82"/>
        <v>26826.48401826484</v>
      </c>
      <c r="AP5258">
        <v>684.93150684931504</v>
      </c>
      <c r="AQ5258">
        <v>0.110235</v>
      </c>
      <c r="AR5258">
        <v>0.104945</v>
      </c>
      <c r="AS5258">
        <v>0.101131</v>
      </c>
      <c r="AT5258">
        <v>0.105811</v>
      </c>
      <c r="AU5258">
        <v>0.106921</v>
      </c>
      <c r="AW5258">
        <v>0.11023500000000001</v>
      </c>
      <c r="AX5258">
        <v>0.104945</v>
      </c>
      <c r="AY5258">
        <v>0.10113100000000001</v>
      </c>
      <c r="AZ5258">
        <v>0.105811</v>
      </c>
      <c r="BA5258">
        <v>0.106921</v>
      </c>
      <c r="BC5258" s="52">
        <v>100000</v>
      </c>
      <c r="BD5258" s="52">
        <v>100000</v>
      </c>
      <c r="BE5258">
        <v>0</v>
      </c>
      <c r="BF5258">
        <v>0</v>
      </c>
      <c r="BG5258">
        <v>0</v>
      </c>
    </row>
    <row r="5259" spans="1:59">
      <c r="A5259">
        <v>5258</v>
      </c>
      <c r="E5259">
        <v>9795.2054794520554</v>
      </c>
      <c r="K5259">
        <v>2160.9122407088626</v>
      </c>
      <c r="L5259">
        <v>2375.4047407088624</v>
      </c>
      <c r="M5259">
        <v>2589.8972407088622</v>
      </c>
      <c r="N5259">
        <v>2804.3897407088621</v>
      </c>
      <c r="O5259">
        <v>3018.8822407088619</v>
      </c>
      <c r="Q5259">
        <v>3185.0275177226431</v>
      </c>
      <c r="R5259">
        <v>3098.9790146634055</v>
      </c>
      <c r="S5259">
        <v>3012.9305116041678</v>
      </c>
      <c r="T5259">
        <v>2926.8820085449302</v>
      </c>
      <c r="U5259">
        <v>2840.8335054856925</v>
      </c>
      <c r="W5259">
        <v>0</v>
      </c>
      <c r="AB5259">
        <v>1</v>
      </c>
      <c r="AC5259">
        <v>1</v>
      </c>
      <c r="AD5259">
        <v>1</v>
      </c>
      <c r="AE5259">
        <v>1</v>
      </c>
      <c r="AF5259">
        <v>1</v>
      </c>
      <c r="AL5259">
        <v>3.435003</v>
      </c>
      <c r="AM5259" s="5">
        <v>2.475223302841187</v>
      </c>
      <c r="AN5259">
        <v>570.77625570776252</v>
      </c>
      <c r="AO5259">
        <f t="shared" si="82"/>
        <v>26826.48401826484</v>
      </c>
      <c r="AP5259">
        <v>684.93150684931504</v>
      </c>
      <c r="AQ5259">
        <v>0.11020000000000001</v>
      </c>
      <c r="AR5259">
        <v>0.104881</v>
      </c>
      <c r="AS5259">
        <v>0.101118</v>
      </c>
      <c r="AT5259">
        <v>0.10583799999999999</v>
      </c>
      <c r="AU5259">
        <v>0.10689799999999999</v>
      </c>
      <c r="AW5259">
        <v>0.11020000000000001</v>
      </c>
      <c r="AX5259">
        <v>0.10488099999999999</v>
      </c>
      <c r="AY5259">
        <v>0.101118</v>
      </c>
      <c r="AZ5259">
        <v>0.10583799999999997</v>
      </c>
      <c r="BA5259">
        <v>0.10689799999999998</v>
      </c>
      <c r="BC5259" s="52">
        <v>100000</v>
      </c>
      <c r="BD5259" s="52">
        <v>100000</v>
      </c>
      <c r="BE5259">
        <v>0</v>
      </c>
      <c r="BF5259">
        <v>0</v>
      </c>
      <c r="BG5259">
        <v>0</v>
      </c>
    </row>
    <row r="5260" spans="1:59">
      <c r="A5260">
        <v>5259</v>
      </c>
      <c r="E5260">
        <v>9795.2054794520554</v>
      </c>
      <c r="K5260">
        <v>2069.9498157919597</v>
      </c>
      <c r="L5260">
        <v>2168.2856491252933</v>
      </c>
      <c r="M5260">
        <v>2266.6214824586268</v>
      </c>
      <c r="N5260">
        <v>2364.9573157919604</v>
      </c>
      <c r="O5260">
        <v>2463.2931491252939</v>
      </c>
      <c r="Q5260">
        <v>4031.609276167515</v>
      </c>
      <c r="R5260">
        <v>3922.6890414166546</v>
      </c>
      <c r="S5260">
        <v>3813.7688066657943</v>
      </c>
      <c r="T5260">
        <v>3704.8485719149339</v>
      </c>
      <c r="U5260">
        <v>3595.9283371640736</v>
      </c>
      <c r="W5260">
        <v>0</v>
      </c>
      <c r="AB5260">
        <v>1</v>
      </c>
      <c r="AC5260">
        <v>1</v>
      </c>
      <c r="AD5260">
        <v>1</v>
      </c>
      <c r="AE5260">
        <v>1</v>
      </c>
      <c r="AF5260">
        <v>1</v>
      </c>
      <c r="AL5260">
        <v>3.1930679999999998</v>
      </c>
      <c r="AM5260" s="5">
        <v>1.9299530982971189</v>
      </c>
      <c r="AN5260">
        <v>570.77625570776252</v>
      </c>
      <c r="AO5260">
        <f t="shared" si="82"/>
        <v>26826.48401826484</v>
      </c>
      <c r="AP5260">
        <v>684.93150684931504</v>
      </c>
      <c r="AQ5260">
        <v>0.110184</v>
      </c>
      <c r="AR5260">
        <v>0.104724</v>
      </c>
      <c r="AS5260">
        <v>0.10102599999999999</v>
      </c>
      <c r="AT5260">
        <v>0.105867</v>
      </c>
      <c r="AU5260">
        <v>0.10683799999999999</v>
      </c>
      <c r="AW5260">
        <v>0.11018399999999999</v>
      </c>
      <c r="AX5260">
        <v>0.104724</v>
      </c>
      <c r="AY5260">
        <v>0.10102599999999999</v>
      </c>
      <c r="AZ5260">
        <v>0.105867</v>
      </c>
      <c r="BA5260">
        <v>0.10683799999999997</v>
      </c>
      <c r="BC5260" s="52">
        <v>100000</v>
      </c>
      <c r="BD5260" s="52">
        <v>100000</v>
      </c>
      <c r="BE5260">
        <v>0</v>
      </c>
      <c r="BF5260">
        <v>0</v>
      </c>
      <c r="BG5260">
        <v>0</v>
      </c>
    </row>
    <row r="5261" spans="1:59">
      <c r="A5261">
        <v>5260</v>
      </c>
      <c r="E5261">
        <v>9795.2054794520554</v>
      </c>
      <c r="K5261">
        <v>2126.8937728537608</v>
      </c>
      <c r="L5261">
        <v>2182.1387728537607</v>
      </c>
      <c r="M5261">
        <v>2237.3837728537605</v>
      </c>
      <c r="N5261">
        <v>2292.6287728537604</v>
      </c>
      <c r="O5261">
        <v>2347.8737728537603</v>
      </c>
      <c r="Q5261">
        <v>6465.330310670799</v>
      </c>
      <c r="R5261">
        <v>6290.6592929001417</v>
      </c>
      <c r="S5261">
        <v>6115.9882751294845</v>
      </c>
      <c r="T5261">
        <v>5941.3172573588272</v>
      </c>
      <c r="U5261">
        <v>5766.6462395881699</v>
      </c>
      <c r="W5261">
        <v>0</v>
      </c>
      <c r="AB5261">
        <v>1</v>
      </c>
      <c r="AC5261">
        <v>1</v>
      </c>
      <c r="AD5261">
        <v>1</v>
      </c>
      <c r="AE5261">
        <v>1</v>
      </c>
      <c r="AF5261">
        <v>1</v>
      </c>
      <c r="AL5261">
        <v>3.2706954000000001</v>
      </c>
      <c r="AM5261" s="5">
        <v>2.2899870872497559</v>
      </c>
      <c r="AN5261">
        <v>570.77625570776252</v>
      </c>
      <c r="AO5261">
        <f t="shared" si="82"/>
        <v>26826.48401826484</v>
      </c>
      <c r="AP5261">
        <v>684.93150684931504</v>
      </c>
      <c r="AQ5261">
        <v>0.10763200000000001</v>
      </c>
      <c r="AR5261">
        <v>0.10132899999999999</v>
      </c>
      <c r="AS5261">
        <v>9.9152699999999996E-2</v>
      </c>
      <c r="AT5261">
        <v>0.10340200000000001</v>
      </c>
      <c r="AU5261">
        <v>0.103843</v>
      </c>
      <c r="AW5261">
        <v>0.10763199999999999</v>
      </c>
      <c r="AX5261">
        <v>0.10132899999999999</v>
      </c>
      <c r="AY5261">
        <v>9.9152699999999996E-2</v>
      </c>
      <c r="AZ5261">
        <v>0.10340200000000001</v>
      </c>
      <c r="BA5261">
        <v>0.103843</v>
      </c>
      <c r="BC5261" s="52">
        <v>100000</v>
      </c>
      <c r="BD5261" s="52">
        <v>100000</v>
      </c>
      <c r="BE5261">
        <v>0</v>
      </c>
      <c r="BF5261">
        <v>0</v>
      </c>
      <c r="BG5261">
        <v>0</v>
      </c>
    </row>
    <row r="5262" spans="1:59">
      <c r="A5262">
        <v>5261</v>
      </c>
      <c r="E5262">
        <v>9795.2054794520554</v>
      </c>
      <c r="K5262">
        <v>2318.4325375161825</v>
      </c>
      <c r="L5262">
        <v>2361.1925375161827</v>
      </c>
      <c r="M5262">
        <v>2403.9525375161829</v>
      </c>
      <c r="N5262">
        <v>2446.7125375161831</v>
      </c>
      <c r="O5262">
        <v>2489.4725375161834</v>
      </c>
      <c r="Q5262">
        <v>12132.10878299722</v>
      </c>
      <c r="R5262">
        <v>11804.340872253291</v>
      </c>
      <c r="S5262">
        <v>11476.572961509362</v>
      </c>
      <c r="T5262">
        <v>11148.805050765433</v>
      </c>
      <c r="U5262">
        <v>10821.037140021504</v>
      </c>
      <c r="W5262">
        <v>0</v>
      </c>
      <c r="AB5262">
        <v>1</v>
      </c>
      <c r="AC5262">
        <v>1</v>
      </c>
      <c r="AD5262">
        <v>1</v>
      </c>
      <c r="AE5262">
        <v>1</v>
      </c>
      <c r="AF5262">
        <v>1</v>
      </c>
      <c r="AL5262">
        <v>3.559456</v>
      </c>
      <c r="AM5262" s="5">
        <v>2.186552762985229</v>
      </c>
      <c r="AN5262">
        <v>570.77625570776252</v>
      </c>
      <c r="AO5262">
        <f t="shared" si="82"/>
        <v>26826.48401826484</v>
      </c>
      <c r="AP5262">
        <v>684.93150684931504</v>
      </c>
      <c r="AQ5262">
        <v>0.10780100000000001</v>
      </c>
      <c r="AR5262">
        <v>0.102191</v>
      </c>
      <c r="AS5262">
        <v>9.9368399999999996E-2</v>
      </c>
      <c r="AT5262">
        <v>0.10340300000000001</v>
      </c>
      <c r="AU5262">
        <v>0.104752</v>
      </c>
      <c r="AW5262">
        <v>0.10780100000000002</v>
      </c>
      <c r="AX5262">
        <v>0.10219100000000002</v>
      </c>
      <c r="AY5262">
        <v>9.9368400000000009E-2</v>
      </c>
      <c r="AZ5262">
        <v>0.10340300000000001</v>
      </c>
      <c r="BA5262">
        <v>0.104752</v>
      </c>
      <c r="BC5262" s="52">
        <v>100000</v>
      </c>
      <c r="BD5262" s="52">
        <v>100000</v>
      </c>
      <c r="BE5262">
        <v>0</v>
      </c>
      <c r="BF5262">
        <v>0</v>
      </c>
      <c r="BG5262">
        <v>0</v>
      </c>
    </row>
    <row r="5263" spans="1:59">
      <c r="A5263">
        <v>5262</v>
      </c>
      <c r="E5263">
        <v>9795.2054794520554</v>
      </c>
      <c r="K5263">
        <v>2587.622152717423</v>
      </c>
      <c r="L5263">
        <v>2628.7321527174231</v>
      </c>
      <c r="M5263">
        <v>2669.8421527174232</v>
      </c>
      <c r="N5263">
        <v>2710.9521527174234</v>
      </c>
      <c r="O5263">
        <v>2752.0621527174235</v>
      </c>
      <c r="Q5263">
        <v>14316.874084405879</v>
      </c>
      <c r="R5263">
        <v>13930.081318522676</v>
      </c>
      <c r="S5263">
        <v>13543.288552639475</v>
      </c>
      <c r="T5263">
        <v>13156.495786756273</v>
      </c>
      <c r="U5263">
        <v>12769.703020873072</v>
      </c>
      <c r="W5263">
        <v>8.8100000000000001E-3</v>
      </c>
      <c r="AB5263">
        <v>1</v>
      </c>
      <c r="AC5263">
        <v>1</v>
      </c>
      <c r="AD5263">
        <v>1</v>
      </c>
      <c r="AE5263">
        <v>1</v>
      </c>
      <c r="AF5263">
        <v>1</v>
      </c>
      <c r="AL5263">
        <v>4.0619936000000001</v>
      </c>
      <c r="AM5263" s="5">
        <v>1.188355684280396</v>
      </c>
      <c r="AN5263">
        <v>570.77625570776252</v>
      </c>
      <c r="AO5263">
        <f t="shared" si="82"/>
        <v>26826.48401826484</v>
      </c>
      <c r="AP5263">
        <v>684.93150684931504</v>
      </c>
      <c r="AQ5263">
        <v>0.107844</v>
      </c>
      <c r="AR5263">
        <v>0.10176900000000001</v>
      </c>
      <c r="AS5263">
        <v>9.9367200000000003E-2</v>
      </c>
      <c r="AT5263">
        <v>0.103237</v>
      </c>
      <c r="AU5263">
        <v>9.9128400000000005E-2</v>
      </c>
      <c r="AW5263">
        <v>0.10784399999999998</v>
      </c>
      <c r="AX5263">
        <v>0.10176900000000001</v>
      </c>
      <c r="AY5263">
        <v>9.9367200000000003E-2</v>
      </c>
      <c r="AZ5263">
        <v>0.10323700000000001</v>
      </c>
      <c r="BA5263">
        <v>9.9128399999999992E-2</v>
      </c>
      <c r="BC5263" s="52">
        <v>100000</v>
      </c>
      <c r="BD5263" s="52">
        <v>100000</v>
      </c>
      <c r="BE5263">
        <v>0</v>
      </c>
      <c r="BF5263">
        <v>0</v>
      </c>
      <c r="BG5263">
        <v>0</v>
      </c>
    </row>
    <row r="5264" spans="1:59">
      <c r="A5264">
        <v>5263</v>
      </c>
      <c r="E5264">
        <v>9795.2054794520554</v>
      </c>
      <c r="K5264">
        <v>3205.1312974785114</v>
      </c>
      <c r="L5264">
        <v>3245.5537974785116</v>
      </c>
      <c r="M5264">
        <v>3285.9762974785117</v>
      </c>
      <c r="N5264">
        <v>3326.3987974785118</v>
      </c>
      <c r="O5264">
        <v>3366.821297478512</v>
      </c>
      <c r="Q5264">
        <v>14591.902026816961</v>
      </c>
      <c r="R5264">
        <v>14197.678950638476</v>
      </c>
      <c r="S5264">
        <v>13803.455874459991</v>
      </c>
      <c r="T5264">
        <v>13409.232798281506</v>
      </c>
      <c r="U5264">
        <v>13015.009722103021</v>
      </c>
      <c r="W5264">
        <v>0.1178</v>
      </c>
      <c r="AB5264">
        <v>1</v>
      </c>
      <c r="AC5264">
        <v>1</v>
      </c>
      <c r="AD5264">
        <v>1</v>
      </c>
      <c r="AE5264">
        <v>1</v>
      </c>
      <c r="AF5264">
        <v>1</v>
      </c>
      <c r="AL5264">
        <v>4.1614003000000004</v>
      </c>
      <c r="AM5264" s="5">
        <v>1.223091721534729</v>
      </c>
      <c r="AN5264">
        <v>570.77625570776252</v>
      </c>
      <c r="AO5264">
        <f t="shared" si="82"/>
        <v>26826.48401826484</v>
      </c>
      <c r="AP5264">
        <v>684.93150684931504</v>
      </c>
      <c r="AQ5264">
        <v>0.10740300000000001</v>
      </c>
      <c r="AR5264">
        <v>9.7153699999999996E-2</v>
      </c>
      <c r="AS5264">
        <v>9.27264E-2</v>
      </c>
      <c r="AT5264">
        <v>5.4023000000000002E-2</v>
      </c>
      <c r="AU5264">
        <v>4.6409199999999998E-2</v>
      </c>
      <c r="AW5264">
        <v>0.10740300000000001</v>
      </c>
      <c r="AX5264">
        <v>9.7153699999999996E-2</v>
      </c>
      <c r="AY5264">
        <v>9.27264E-2</v>
      </c>
      <c r="AZ5264">
        <v>5.4023000000000002E-2</v>
      </c>
      <c r="BA5264">
        <v>4.6409199999999998E-2</v>
      </c>
      <c r="BC5264" s="52">
        <v>100000</v>
      </c>
      <c r="BD5264" s="52">
        <v>100000</v>
      </c>
      <c r="BE5264">
        <v>0</v>
      </c>
      <c r="BF5264">
        <v>0</v>
      </c>
      <c r="BG5264">
        <v>0</v>
      </c>
    </row>
    <row r="5265" spans="1:59">
      <c r="A5265">
        <v>5264</v>
      </c>
      <c r="E5265">
        <v>9795.2054794520554</v>
      </c>
      <c r="K5265">
        <v>4146.5554187729604</v>
      </c>
      <c r="L5265">
        <v>4187.3904187729604</v>
      </c>
      <c r="M5265">
        <v>4228.2254187729604</v>
      </c>
      <c r="N5265">
        <v>4269.0604187729605</v>
      </c>
      <c r="O5265">
        <v>4309.8954187729605</v>
      </c>
      <c r="Q5265">
        <v>12045.387290239611</v>
      </c>
      <c r="R5265">
        <v>11719.962296814718</v>
      </c>
      <c r="S5265">
        <v>11394.537303389825</v>
      </c>
      <c r="T5265">
        <v>11069.112309964932</v>
      </c>
      <c r="U5265">
        <v>10743.687316540039</v>
      </c>
      <c r="W5265">
        <v>0.28017000000000003</v>
      </c>
      <c r="AB5265">
        <v>1</v>
      </c>
      <c r="AC5265">
        <v>1</v>
      </c>
      <c r="AD5265">
        <v>1</v>
      </c>
      <c r="AE5265">
        <v>1</v>
      </c>
      <c r="AF5265">
        <v>1</v>
      </c>
      <c r="AL5265">
        <v>3.7859327999999999</v>
      </c>
      <c r="AM5265" s="5">
        <v>1.3947405815124509</v>
      </c>
      <c r="AN5265">
        <v>570.77625570776252</v>
      </c>
      <c r="AO5265">
        <f t="shared" si="82"/>
        <v>26826.48401826484</v>
      </c>
      <c r="AP5265">
        <v>684.93150684931504</v>
      </c>
      <c r="AQ5265">
        <v>0.102758</v>
      </c>
      <c r="AR5265">
        <v>8.9591499999999991E-2</v>
      </c>
      <c r="AS5265">
        <v>5.0279999999999998E-2</v>
      </c>
      <c r="AT5265">
        <v>4.28937E-2</v>
      </c>
      <c r="AU5265">
        <v>4.3457900000000001E-2</v>
      </c>
      <c r="AW5265">
        <v>0.102758</v>
      </c>
      <c r="AX5265">
        <v>8.9591499999999977E-2</v>
      </c>
      <c r="AY5265">
        <v>5.0280000000000005E-2</v>
      </c>
      <c r="AZ5265">
        <v>4.2893699999999993E-2</v>
      </c>
      <c r="BA5265">
        <v>4.3457900000000008E-2</v>
      </c>
      <c r="BC5265" s="52">
        <v>100000</v>
      </c>
      <c r="BD5265" s="52">
        <v>100000</v>
      </c>
      <c r="BE5265">
        <v>0</v>
      </c>
      <c r="BF5265">
        <v>0</v>
      </c>
      <c r="BG5265">
        <v>0</v>
      </c>
    </row>
    <row r="5266" spans="1:59">
      <c r="A5266">
        <v>5265</v>
      </c>
      <c r="E5266">
        <v>9795.2054794520554</v>
      </c>
      <c r="K5266">
        <v>5020.6821362671008</v>
      </c>
      <c r="L5266">
        <v>5080.1621362671012</v>
      </c>
      <c r="M5266">
        <v>5139.6421362671008</v>
      </c>
      <c r="N5266">
        <v>5199.1221362671004</v>
      </c>
      <c r="O5266">
        <v>5258.6021362670999</v>
      </c>
      <c r="Q5266">
        <v>11811.38697719769</v>
      </c>
      <c r="R5266">
        <v>11492.283868580416</v>
      </c>
      <c r="S5266">
        <v>11173.180759963143</v>
      </c>
      <c r="T5266">
        <v>10854.07765134587</v>
      </c>
      <c r="U5266">
        <v>10534.974542728596</v>
      </c>
      <c r="W5266">
        <v>0.13559000000000002</v>
      </c>
      <c r="AB5266">
        <v>1</v>
      </c>
      <c r="AC5266">
        <v>1</v>
      </c>
      <c r="AD5266">
        <v>1</v>
      </c>
      <c r="AE5266">
        <v>1</v>
      </c>
      <c r="AF5266">
        <v>1</v>
      </c>
      <c r="AL5266">
        <v>4.5972365999999996</v>
      </c>
      <c r="AM5266" s="5">
        <v>0.7612379789352417</v>
      </c>
      <c r="AN5266">
        <v>570.77625570776252</v>
      </c>
      <c r="AO5266">
        <f t="shared" si="82"/>
        <v>26826.48401826484</v>
      </c>
      <c r="AP5266">
        <v>684.93150684931504</v>
      </c>
      <c r="AQ5266">
        <v>0.10198900000000001</v>
      </c>
      <c r="AR5266">
        <v>8.9550700000000011E-2</v>
      </c>
      <c r="AS5266">
        <v>4.3021400000000001E-2</v>
      </c>
      <c r="AT5266">
        <v>4.0219700000000004E-2</v>
      </c>
      <c r="AU5266">
        <v>4.2347799999999998E-2</v>
      </c>
      <c r="AW5266">
        <v>0.10198900000000001</v>
      </c>
      <c r="AX5266">
        <v>8.9550700000000025E-2</v>
      </c>
      <c r="AY5266">
        <v>4.3021400000000001E-2</v>
      </c>
      <c r="AZ5266">
        <v>4.0219700000000011E-2</v>
      </c>
      <c r="BA5266">
        <v>4.2347800000000005E-2</v>
      </c>
      <c r="BC5266" s="52">
        <v>100000</v>
      </c>
      <c r="BD5266" s="52">
        <v>100000</v>
      </c>
      <c r="BE5266">
        <v>0</v>
      </c>
      <c r="BF5266">
        <v>0</v>
      </c>
      <c r="BG5266">
        <v>0</v>
      </c>
    </row>
    <row r="5267" spans="1:59">
      <c r="A5267">
        <v>5266</v>
      </c>
      <c r="E5267">
        <v>9795.2054794520554</v>
      </c>
      <c r="K5267">
        <v>5629.3168981094668</v>
      </c>
      <c r="L5267">
        <v>5703.5643981094672</v>
      </c>
      <c r="M5267">
        <v>5777.8118981094667</v>
      </c>
      <c r="N5267">
        <v>5852.0593981094662</v>
      </c>
      <c r="O5267">
        <v>5926.3068981094657</v>
      </c>
      <c r="Q5267">
        <v>10737.57436695364</v>
      </c>
      <c r="R5267">
        <v>10447.481987156887</v>
      </c>
      <c r="S5267">
        <v>10157.389607360134</v>
      </c>
      <c r="T5267">
        <v>9867.2972275633801</v>
      </c>
      <c r="U5267">
        <v>9577.2048477666267</v>
      </c>
      <c r="W5267">
        <v>9.5829999999999999E-2</v>
      </c>
      <c r="AB5267">
        <v>1</v>
      </c>
      <c r="AC5267">
        <v>1</v>
      </c>
      <c r="AD5267">
        <v>1</v>
      </c>
      <c r="AE5267">
        <v>1</v>
      </c>
      <c r="AF5267">
        <v>1</v>
      </c>
      <c r="AL5267">
        <v>4.8666453000000001</v>
      </c>
      <c r="AM5267" s="5">
        <v>0.65292036533355713</v>
      </c>
      <c r="AN5267">
        <v>570.77625570776252</v>
      </c>
      <c r="AO5267">
        <f t="shared" si="82"/>
        <v>26826.48401826484</v>
      </c>
      <c r="AP5267">
        <v>684.93150684931504</v>
      </c>
      <c r="AQ5267">
        <v>9.9249199999999996E-2</v>
      </c>
      <c r="AR5267">
        <v>7.8082100000000002E-2</v>
      </c>
      <c r="AS5267">
        <v>4.0108600000000001E-2</v>
      </c>
      <c r="AT5267">
        <v>3.9532400000000002E-2</v>
      </c>
      <c r="AU5267">
        <v>4.2255299999999996E-2</v>
      </c>
      <c r="AW5267">
        <v>9.9249199999999996E-2</v>
      </c>
      <c r="AX5267">
        <v>7.8082100000000002E-2</v>
      </c>
      <c r="AY5267">
        <v>4.0108600000000008E-2</v>
      </c>
      <c r="AZ5267">
        <v>3.9532400000000009E-2</v>
      </c>
      <c r="BA5267">
        <v>4.2255299999999996E-2</v>
      </c>
      <c r="BC5267" s="52">
        <v>100000</v>
      </c>
      <c r="BD5267" s="52">
        <v>100000</v>
      </c>
      <c r="BE5267">
        <v>0</v>
      </c>
      <c r="BF5267">
        <v>0</v>
      </c>
      <c r="BG5267">
        <v>0</v>
      </c>
    </row>
    <row r="5268" spans="1:59">
      <c r="A5268">
        <v>5267</v>
      </c>
      <c r="E5268">
        <v>9795.2054794520554</v>
      </c>
      <c r="K5268">
        <v>6244.6074471408756</v>
      </c>
      <c r="L5268">
        <v>6360.4874471408757</v>
      </c>
      <c r="M5268">
        <v>6476.3674471408758</v>
      </c>
      <c r="N5268">
        <v>6592.2474471408759</v>
      </c>
      <c r="O5268">
        <v>6708.127447140876</v>
      </c>
      <c r="Q5268">
        <v>9878.6432335067439</v>
      </c>
      <c r="R5268">
        <v>9611.7562229894447</v>
      </c>
      <c r="S5268">
        <v>9344.8692124721456</v>
      </c>
      <c r="T5268">
        <v>9077.9822019548465</v>
      </c>
      <c r="U5268">
        <v>8811.0951914375473</v>
      </c>
      <c r="W5268">
        <v>0.59072000000000002</v>
      </c>
      <c r="AB5268">
        <v>1</v>
      </c>
      <c r="AC5268">
        <v>1</v>
      </c>
      <c r="AD5268">
        <v>1</v>
      </c>
      <c r="AE5268">
        <v>1</v>
      </c>
      <c r="AF5268">
        <v>1</v>
      </c>
      <c r="AL5268">
        <v>5.3328566999999998</v>
      </c>
      <c r="AM5268" s="5">
        <v>1.0034275054931641</v>
      </c>
      <c r="AN5268">
        <v>570.77625570776252</v>
      </c>
      <c r="AO5268">
        <f t="shared" si="82"/>
        <v>26826.48401826484</v>
      </c>
      <c r="AP5268">
        <v>684.93150684931504</v>
      </c>
      <c r="AQ5268">
        <v>9.8900699999999994E-2</v>
      </c>
      <c r="AR5268">
        <v>7.7426800000000004E-2</v>
      </c>
      <c r="AS5268">
        <v>3.9699899999999996E-2</v>
      </c>
      <c r="AT5268">
        <v>3.93224E-2</v>
      </c>
      <c r="AU5268">
        <v>4.2119500000000004E-2</v>
      </c>
      <c r="AW5268">
        <v>9.8900699999999994E-2</v>
      </c>
      <c r="AX5268">
        <v>7.7426800000000004E-2</v>
      </c>
      <c r="AY5268">
        <v>3.9699899999999996E-2</v>
      </c>
      <c r="AZ5268">
        <v>3.9322399999999993E-2</v>
      </c>
      <c r="BA5268">
        <v>4.2119500000000004E-2</v>
      </c>
      <c r="BC5268" s="52">
        <v>100000</v>
      </c>
      <c r="BD5268" s="52">
        <v>100000</v>
      </c>
      <c r="BE5268">
        <v>0</v>
      </c>
      <c r="BF5268">
        <v>0</v>
      </c>
      <c r="BG5268">
        <v>0</v>
      </c>
    </row>
    <row r="5269" spans="1:59">
      <c r="A5269">
        <v>5268</v>
      </c>
      <c r="E5269">
        <v>9795.2054794520554</v>
      </c>
      <c r="K5269">
        <v>6139.593915935995</v>
      </c>
      <c r="L5269">
        <v>6310.5264159359949</v>
      </c>
      <c r="M5269">
        <v>6481.4589159359948</v>
      </c>
      <c r="N5269">
        <v>6652.3914159359947</v>
      </c>
      <c r="O5269">
        <v>6823.3239159359946</v>
      </c>
      <c r="Q5269">
        <v>9334.0753065294011</v>
      </c>
      <c r="R5269">
        <v>9081.9006514282955</v>
      </c>
      <c r="S5269">
        <v>8829.7259963271899</v>
      </c>
      <c r="T5269">
        <v>8577.5513412260843</v>
      </c>
      <c r="U5269">
        <v>8325.3766861249787</v>
      </c>
      <c r="W5269">
        <v>6.4340000000000008E-2</v>
      </c>
      <c r="AB5269">
        <v>1</v>
      </c>
      <c r="AC5269">
        <v>1</v>
      </c>
      <c r="AD5269">
        <v>1</v>
      </c>
      <c r="AE5269">
        <v>1</v>
      </c>
      <c r="AF5269">
        <v>1</v>
      </c>
      <c r="AL5269">
        <v>6.4432270000000003</v>
      </c>
      <c r="AM5269" s="5">
        <v>2.336603164672852</v>
      </c>
      <c r="AN5269">
        <v>570.77625570776252</v>
      </c>
      <c r="AO5269">
        <f t="shared" si="82"/>
        <v>26826.48401826484</v>
      </c>
      <c r="AP5269">
        <v>684.93150684931504</v>
      </c>
      <c r="AQ5269">
        <v>9.9095900000000001E-2</v>
      </c>
      <c r="AR5269">
        <v>7.6300900000000005E-2</v>
      </c>
      <c r="AS5269">
        <v>3.9644599999999995E-2</v>
      </c>
      <c r="AT5269">
        <v>3.9678199999999997E-2</v>
      </c>
      <c r="AU5269">
        <v>4.22142E-2</v>
      </c>
      <c r="AW5269">
        <v>9.9095900000000001E-2</v>
      </c>
      <c r="AX5269">
        <v>7.6300899999999991E-2</v>
      </c>
      <c r="AY5269">
        <v>3.9644599999999988E-2</v>
      </c>
      <c r="AZ5269">
        <v>3.9678199999999997E-2</v>
      </c>
      <c r="BA5269">
        <v>4.2214199999999993E-2</v>
      </c>
      <c r="BC5269" s="52">
        <v>100000</v>
      </c>
      <c r="BD5269" s="52">
        <v>100000</v>
      </c>
      <c r="BE5269">
        <v>0</v>
      </c>
      <c r="BF5269">
        <v>0</v>
      </c>
      <c r="BG5269">
        <v>0</v>
      </c>
    </row>
    <row r="5270" spans="1:59">
      <c r="A5270">
        <v>5269</v>
      </c>
      <c r="E5270">
        <v>9795.2054794520554</v>
      </c>
      <c r="K5270">
        <v>5499.8988138781015</v>
      </c>
      <c r="L5270">
        <v>5739.1388138781012</v>
      </c>
      <c r="M5270">
        <v>5978.378813878101</v>
      </c>
      <c r="N5270">
        <v>6217.6188138781008</v>
      </c>
      <c r="O5270">
        <v>6456.8588138781006</v>
      </c>
      <c r="Q5270">
        <v>8525.8231764885277</v>
      </c>
      <c r="R5270">
        <v>8295.4847178111959</v>
      </c>
      <c r="S5270">
        <v>8065.1462591338641</v>
      </c>
      <c r="T5270">
        <v>7834.8078004565323</v>
      </c>
      <c r="U5270">
        <v>7604.4693417792005</v>
      </c>
      <c r="W5270">
        <v>0.28502999999999995</v>
      </c>
      <c r="AB5270">
        <v>1</v>
      </c>
      <c r="AC5270">
        <v>1</v>
      </c>
      <c r="AD5270">
        <v>1</v>
      </c>
      <c r="AE5270">
        <v>1</v>
      </c>
      <c r="AF5270">
        <v>1</v>
      </c>
      <c r="AL5270">
        <v>8.8631709999999995</v>
      </c>
      <c r="AM5270" s="5">
        <v>2.3651192188262939</v>
      </c>
      <c r="AN5270">
        <v>570.77625570776252</v>
      </c>
      <c r="AO5270">
        <f t="shared" si="82"/>
        <v>26826.48401826484</v>
      </c>
      <c r="AP5270">
        <v>684.93150684931504</v>
      </c>
      <c r="AQ5270">
        <v>9.7607299999999994E-2</v>
      </c>
      <c r="AR5270">
        <v>7.4075599999999991E-2</v>
      </c>
      <c r="AS5270">
        <v>3.9532699999999997E-2</v>
      </c>
      <c r="AT5270">
        <v>3.9269599999999995E-2</v>
      </c>
      <c r="AU5270">
        <v>4.2071599999999994E-2</v>
      </c>
      <c r="AW5270">
        <v>9.7607299999999994E-2</v>
      </c>
      <c r="AX5270">
        <v>7.4075599999999991E-2</v>
      </c>
      <c r="AY5270">
        <v>3.953269999999999E-2</v>
      </c>
      <c r="AZ5270">
        <v>3.9269600000000002E-2</v>
      </c>
      <c r="BA5270">
        <v>4.2071600000000001E-2</v>
      </c>
      <c r="BC5270" s="52">
        <v>100000</v>
      </c>
      <c r="BD5270" s="52">
        <v>100000</v>
      </c>
      <c r="BE5270">
        <v>0</v>
      </c>
      <c r="BF5270">
        <v>0</v>
      </c>
      <c r="BG5270">
        <v>0</v>
      </c>
    </row>
    <row r="5271" spans="1:59">
      <c r="A5271">
        <v>5270</v>
      </c>
      <c r="E5271">
        <v>9795.2054794520554</v>
      </c>
      <c r="K5271">
        <v>5098.33298680592</v>
      </c>
      <c r="L5271">
        <v>5429.8054868059198</v>
      </c>
      <c r="M5271">
        <v>5761.2779868059197</v>
      </c>
      <c r="N5271">
        <v>6092.7504868059195</v>
      </c>
      <c r="O5271">
        <v>6424.2229868059194</v>
      </c>
      <c r="Q5271">
        <v>8305.8646037593226</v>
      </c>
      <c r="R5271">
        <v>8081.4686703820989</v>
      </c>
      <c r="S5271">
        <v>7857.0727370048753</v>
      </c>
      <c r="T5271">
        <v>7632.6768036276517</v>
      </c>
      <c r="U5271">
        <v>7408.2808702504281</v>
      </c>
      <c r="W5271">
        <v>0.43760000000000004</v>
      </c>
      <c r="AB5271">
        <v>1</v>
      </c>
      <c r="AC5271">
        <v>1</v>
      </c>
      <c r="AD5271">
        <v>1</v>
      </c>
      <c r="AE5271">
        <v>1</v>
      </c>
      <c r="AF5271">
        <v>1</v>
      </c>
      <c r="AL5271">
        <v>9.5945649999999993</v>
      </c>
      <c r="AM5271" s="5">
        <v>3.702584981918335</v>
      </c>
      <c r="AN5271">
        <v>570.77625570776252</v>
      </c>
      <c r="AO5271">
        <f t="shared" si="82"/>
        <v>26826.48401826484</v>
      </c>
      <c r="AP5271">
        <v>684.93150684931504</v>
      </c>
      <c r="AQ5271">
        <v>9.7441599999999989E-2</v>
      </c>
      <c r="AR5271">
        <v>7.3637099999999997E-2</v>
      </c>
      <c r="AS5271">
        <v>3.9613700000000002E-2</v>
      </c>
      <c r="AT5271">
        <v>3.9186600000000002E-2</v>
      </c>
      <c r="AU5271">
        <v>4.2117300000000003E-2</v>
      </c>
      <c r="AW5271">
        <v>9.7441600000000003E-2</v>
      </c>
      <c r="AX5271">
        <v>7.3637099999999997E-2</v>
      </c>
      <c r="AY5271">
        <v>3.9613700000000002E-2</v>
      </c>
      <c r="AZ5271">
        <v>3.9186600000000002E-2</v>
      </c>
      <c r="BA5271">
        <v>4.211730000000001E-2</v>
      </c>
      <c r="BC5271" s="52">
        <v>100000</v>
      </c>
      <c r="BD5271" s="52">
        <v>100000</v>
      </c>
      <c r="BE5271">
        <v>0</v>
      </c>
      <c r="BF5271">
        <v>0</v>
      </c>
      <c r="BG5271">
        <v>0</v>
      </c>
    </row>
    <row r="5272" spans="1:59">
      <c r="A5272">
        <v>5271</v>
      </c>
      <c r="E5272">
        <v>9795.2054794520554</v>
      </c>
      <c r="K5272">
        <v>4905.3151583237113</v>
      </c>
      <c r="L5272">
        <v>5220.6176583237111</v>
      </c>
      <c r="M5272">
        <v>5535.9201583237109</v>
      </c>
      <c r="N5272">
        <v>5851.2226583237107</v>
      </c>
      <c r="O5272">
        <v>6166.5251583237105</v>
      </c>
      <c r="Q5272">
        <v>7827.2069679841543</v>
      </c>
      <c r="R5272">
        <v>7615.7427198903188</v>
      </c>
      <c r="S5272">
        <v>7404.2784717964832</v>
      </c>
      <c r="T5272">
        <v>7192.8142237026477</v>
      </c>
      <c r="U5272">
        <v>6981.3499756088122</v>
      </c>
      <c r="W5272">
        <v>7.1220000000000006E-2</v>
      </c>
      <c r="AB5272">
        <v>1</v>
      </c>
      <c r="AC5272">
        <v>1</v>
      </c>
      <c r="AD5272">
        <v>1</v>
      </c>
      <c r="AE5272">
        <v>1</v>
      </c>
      <c r="AF5272">
        <v>1</v>
      </c>
      <c r="AL5272">
        <v>9.9629250000000003</v>
      </c>
      <c r="AM5272" s="5">
        <v>4.927851676940918</v>
      </c>
      <c r="AN5272">
        <v>570.77625570776252</v>
      </c>
      <c r="AO5272">
        <f t="shared" si="82"/>
        <v>26826.48401826484</v>
      </c>
      <c r="AP5272">
        <v>684.93150684931504</v>
      </c>
      <c r="AQ5272">
        <v>9.7563800000000006E-2</v>
      </c>
      <c r="AR5272">
        <v>7.3767200000000005E-2</v>
      </c>
      <c r="AS5272">
        <v>3.9586400000000001E-2</v>
      </c>
      <c r="AT5272">
        <v>3.9559800000000006E-2</v>
      </c>
      <c r="AU5272">
        <v>4.21056E-2</v>
      </c>
      <c r="AW5272">
        <v>9.756380000000002E-2</v>
      </c>
      <c r="AX5272">
        <v>7.3767200000000005E-2</v>
      </c>
      <c r="AY5272">
        <v>3.9586400000000008E-2</v>
      </c>
      <c r="AZ5272">
        <v>3.9559800000000006E-2</v>
      </c>
      <c r="BA5272">
        <v>4.2105600000000007E-2</v>
      </c>
      <c r="BC5272" s="52">
        <v>100000</v>
      </c>
      <c r="BD5272" s="52">
        <v>100000</v>
      </c>
      <c r="BE5272">
        <v>0</v>
      </c>
      <c r="BF5272">
        <v>0</v>
      </c>
      <c r="BG5272">
        <v>0</v>
      </c>
    </row>
    <row r="5273" spans="1:59">
      <c r="A5273">
        <v>5272</v>
      </c>
      <c r="E5273">
        <v>9795.2054794520554</v>
      </c>
      <c r="K5273">
        <v>4889.0454563060548</v>
      </c>
      <c r="L5273">
        <v>5241.1412896393886</v>
      </c>
      <c r="M5273">
        <v>5593.2371229727214</v>
      </c>
      <c r="N5273">
        <v>5945.3329563060543</v>
      </c>
      <c r="O5273">
        <v>6297.4287896393871</v>
      </c>
      <c r="Q5273">
        <v>8328.4601265399288</v>
      </c>
      <c r="R5273">
        <v>8103.4537393220498</v>
      </c>
      <c r="S5273">
        <v>7878.4473521041709</v>
      </c>
      <c r="T5273">
        <v>7653.440964886292</v>
      </c>
      <c r="U5273">
        <v>7428.4345776684131</v>
      </c>
      <c r="W5273">
        <v>0.42757000000000001</v>
      </c>
      <c r="AB5273">
        <v>1</v>
      </c>
      <c r="AC5273">
        <v>1</v>
      </c>
      <c r="AD5273">
        <v>1</v>
      </c>
      <c r="AE5273">
        <v>1</v>
      </c>
      <c r="AF5273">
        <v>1</v>
      </c>
      <c r="AL5273">
        <v>9.1662020000000002</v>
      </c>
      <c r="AM5273" s="5">
        <v>6.3803615570068359</v>
      </c>
      <c r="AN5273">
        <v>570.77625570776252</v>
      </c>
      <c r="AO5273">
        <f t="shared" si="82"/>
        <v>26826.48401826484</v>
      </c>
      <c r="AP5273">
        <v>684.93150684931504</v>
      </c>
      <c r="AQ5273">
        <v>9.9272900000000011E-2</v>
      </c>
      <c r="AR5273">
        <v>7.7330200000000002E-2</v>
      </c>
      <c r="AS5273">
        <v>3.95736E-2</v>
      </c>
      <c r="AT5273">
        <v>3.9991100000000002E-2</v>
      </c>
      <c r="AU5273">
        <v>4.2162700000000004E-2</v>
      </c>
      <c r="AW5273">
        <v>9.9272900000000011E-2</v>
      </c>
      <c r="AX5273">
        <v>7.7330200000000002E-2</v>
      </c>
      <c r="AY5273">
        <v>3.95736E-2</v>
      </c>
      <c r="AZ5273">
        <v>3.9991100000000002E-2</v>
      </c>
      <c r="BA5273">
        <v>4.2162700000000011E-2</v>
      </c>
      <c r="BC5273" s="52">
        <v>100000</v>
      </c>
      <c r="BD5273" s="52">
        <v>100000</v>
      </c>
      <c r="BE5273">
        <v>0</v>
      </c>
      <c r="BF5273">
        <v>0</v>
      </c>
      <c r="BG5273">
        <v>0</v>
      </c>
    </row>
    <row r="5274" spans="1:59">
      <c r="A5274">
        <v>5273</v>
      </c>
      <c r="E5274">
        <v>9795.2054794520554</v>
      </c>
      <c r="K5274">
        <v>5207.0441775602676</v>
      </c>
      <c r="L5274">
        <v>5600.3891775602679</v>
      </c>
      <c r="M5274">
        <v>5993.7341775602681</v>
      </c>
      <c r="N5274">
        <v>6387.0791775602684</v>
      </c>
      <c r="O5274">
        <v>6780.4241775602686</v>
      </c>
      <c r="Q5274">
        <v>8796.4607526237542</v>
      </c>
      <c r="R5274">
        <v>8558.8105957906373</v>
      </c>
      <c r="S5274">
        <v>8321.1604389575205</v>
      </c>
      <c r="T5274">
        <v>8083.5102821244036</v>
      </c>
      <c r="U5274">
        <v>7845.8601252912867</v>
      </c>
      <c r="W5274">
        <v>0.23507</v>
      </c>
      <c r="AB5274">
        <v>1</v>
      </c>
      <c r="AC5274">
        <v>1</v>
      </c>
      <c r="AD5274">
        <v>1</v>
      </c>
      <c r="AE5274">
        <v>1</v>
      </c>
      <c r="AF5274">
        <v>1</v>
      </c>
      <c r="AL5274">
        <v>8.1164280000000009</v>
      </c>
      <c r="AM5274" s="5">
        <v>7.6911396980285636</v>
      </c>
      <c r="AN5274">
        <v>570.77625570776252</v>
      </c>
      <c r="AO5274">
        <f t="shared" si="82"/>
        <v>26826.48401826484</v>
      </c>
      <c r="AP5274">
        <v>684.93150684931504</v>
      </c>
      <c r="AQ5274">
        <v>0.104033</v>
      </c>
      <c r="AR5274">
        <v>9.0821700000000005E-2</v>
      </c>
      <c r="AS5274">
        <v>4.7633699999999994E-2</v>
      </c>
      <c r="AT5274">
        <v>4.1812600000000005E-2</v>
      </c>
      <c r="AU5274">
        <v>4.4180500000000004E-2</v>
      </c>
      <c r="AW5274">
        <v>0.104033</v>
      </c>
      <c r="AX5274">
        <v>9.0821699999999991E-2</v>
      </c>
      <c r="AY5274">
        <v>4.7633699999999987E-2</v>
      </c>
      <c r="AZ5274">
        <v>4.1812600000000005E-2</v>
      </c>
      <c r="BA5274">
        <v>4.4180499999999998E-2</v>
      </c>
      <c r="BC5274" s="52">
        <v>100000</v>
      </c>
      <c r="BD5274" s="52">
        <v>100000</v>
      </c>
      <c r="BE5274">
        <v>0</v>
      </c>
      <c r="BF5274">
        <v>0</v>
      </c>
      <c r="BG5274">
        <v>0</v>
      </c>
    </row>
    <row r="5275" spans="1:59">
      <c r="A5275">
        <v>5274</v>
      </c>
      <c r="E5275">
        <v>9795.2054794520554</v>
      </c>
      <c r="K5275">
        <v>5437.0386015371523</v>
      </c>
      <c r="L5275">
        <v>5950.1686015371524</v>
      </c>
      <c r="M5275">
        <v>6463.2986015371525</v>
      </c>
      <c r="N5275">
        <v>6976.4286015371526</v>
      </c>
      <c r="O5275">
        <v>7489.5586015371528</v>
      </c>
      <c r="Q5275">
        <v>9188.9916693830291</v>
      </c>
      <c r="R5275">
        <v>8940.7366757007549</v>
      </c>
      <c r="S5275">
        <v>8692.4816820184806</v>
      </c>
      <c r="T5275">
        <v>8444.2266883362063</v>
      </c>
      <c r="U5275">
        <v>8195.971694653932</v>
      </c>
      <c r="W5275">
        <v>9.2780000000000001E-2</v>
      </c>
      <c r="AB5275">
        <v>1</v>
      </c>
      <c r="AC5275">
        <v>1</v>
      </c>
      <c r="AD5275">
        <v>1</v>
      </c>
      <c r="AE5275">
        <v>1</v>
      </c>
      <c r="AF5275">
        <v>1</v>
      </c>
      <c r="AL5275">
        <v>6.3189770000000003</v>
      </c>
      <c r="AM5275" s="5">
        <v>7.8168368339538574</v>
      </c>
      <c r="AN5275">
        <v>570.77625570776252</v>
      </c>
      <c r="AO5275">
        <f t="shared" si="82"/>
        <v>26826.48401826484</v>
      </c>
      <c r="AP5275">
        <v>684.93150684931504</v>
      </c>
      <c r="AQ5275">
        <v>0.10612199999999999</v>
      </c>
      <c r="AR5275">
        <v>9.7835699999999998E-2</v>
      </c>
      <c r="AS5275">
        <v>9.1742299999999999E-2</v>
      </c>
      <c r="AT5275">
        <v>8.4134E-2</v>
      </c>
      <c r="AU5275">
        <v>4.8381999999999994E-2</v>
      </c>
      <c r="AW5275">
        <v>0.10612199999999998</v>
      </c>
      <c r="AX5275">
        <v>9.7835700000000012E-2</v>
      </c>
      <c r="AY5275">
        <v>9.1742299999999985E-2</v>
      </c>
      <c r="AZ5275">
        <v>8.4134E-2</v>
      </c>
      <c r="BA5275">
        <v>4.8381999999999994E-2</v>
      </c>
      <c r="BC5275" s="52">
        <v>100000</v>
      </c>
      <c r="BD5275" s="52">
        <v>100000</v>
      </c>
      <c r="BE5275">
        <v>0</v>
      </c>
      <c r="BF5275">
        <v>0</v>
      </c>
      <c r="BG5275">
        <v>0</v>
      </c>
    </row>
    <row r="5276" spans="1:59">
      <c r="A5276">
        <v>5275</v>
      </c>
      <c r="E5276">
        <v>9795.2054794520554</v>
      </c>
      <c r="K5276">
        <v>5314.2763044948279</v>
      </c>
      <c r="L5276">
        <v>5835.2163044948284</v>
      </c>
      <c r="M5276">
        <v>6356.1563044948289</v>
      </c>
      <c r="N5276">
        <v>6877.0963044948294</v>
      </c>
      <c r="O5276">
        <v>7398.0363044948299</v>
      </c>
      <c r="Q5276">
        <v>10152.57358434886</v>
      </c>
      <c r="R5276">
        <v>9878.2859165711525</v>
      </c>
      <c r="S5276">
        <v>9603.9982487934467</v>
      </c>
      <c r="T5276">
        <v>9329.7105810157409</v>
      </c>
      <c r="U5276">
        <v>9055.4229132380351</v>
      </c>
      <c r="W5276">
        <v>1.4970000000000001E-2</v>
      </c>
      <c r="AB5276">
        <v>1</v>
      </c>
      <c r="AC5276">
        <v>1</v>
      </c>
      <c r="AD5276">
        <v>1</v>
      </c>
      <c r="AE5276">
        <v>1</v>
      </c>
      <c r="AF5276">
        <v>1</v>
      </c>
      <c r="AL5276">
        <v>6.3451313999999996</v>
      </c>
      <c r="AM5276" s="5">
        <v>7.7234234809875488</v>
      </c>
      <c r="AN5276">
        <v>570.77625570776252</v>
      </c>
      <c r="AO5276">
        <f t="shared" si="82"/>
        <v>26826.48401826484</v>
      </c>
      <c r="AP5276">
        <v>684.93150684931504</v>
      </c>
      <c r="AQ5276">
        <v>0.107928</v>
      </c>
      <c r="AR5276">
        <v>0.10191800000000001</v>
      </c>
      <c r="AS5276">
        <v>9.5561999999999994E-2</v>
      </c>
      <c r="AT5276">
        <v>9.9219500000000002E-2</v>
      </c>
      <c r="AU5276">
        <v>8.1622100000000003E-2</v>
      </c>
      <c r="AW5276">
        <v>0.10792800000000001</v>
      </c>
      <c r="AX5276">
        <v>0.10191799999999999</v>
      </c>
      <c r="AY5276">
        <v>9.5561999999999994E-2</v>
      </c>
      <c r="AZ5276">
        <v>9.9219500000000002E-2</v>
      </c>
      <c r="BA5276">
        <v>8.1622100000000017E-2</v>
      </c>
      <c r="BC5276" s="52">
        <v>100000</v>
      </c>
      <c r="BD5276" s="52">
        <v>100000</v>
      </c>
      <c r="BE5276">
        <v>0</v>
      </c>
      <c r="BF5276">
        <v>0</v>
      </c>
      <c r="BG5276">
        <v>0</v>
      </c>
    </row>
    <row r="5277" spans="1:59">
      <c r="A5277">
        <v>5276</v>
      </c>
      <c r="E5277">
        <v>9795.2054794520554</v>
      </c>
      <c r="K5277">
        <v>5124.9561355620872</v>
      </c>
      <c r="L5277">
        <v>5613.3094688954207</v>
      </c>
      <c r="M5277">
        <v>6101.6628022287541</v>
      </c>
      <c r="N5277">
        <v>6590.0161355620876</v>
      </c>
      <c r="O5277">
        <v>7078.3694688954211</v>
      </c>
      <c r="Q5277">
        <v>10492.82508830591</v>
      </c>
      <c r="R5277">
        <v>10209.344993719666</v>
      </c>
      <c r="S5277">
        <v>9925.8648991334212</v>
      </c>
      <c r="T5277">
        <v>9642.3848045471768</v>
      </c>
      <c r="U5277">
        <v>9358.9047099609325</v>
      </c>
      <c r="W5277">
        <v>0</v>
      </c>
      <c r="AB5277">
        <v>1</v>
      </c>
      <c r="AC5277">
        <v>1</v>
      </c>
      <c r="AD5277">
        <v>1</v>
      </c>
      <c r="AE5277">
        <v>1</v>
      </c>
      <c r="AF5277">
        <v>1</v>
      </c>
      <c r="AL5277">
        <v>7.8531895</v>
      </c>
      <c r="AM5277" s="5">
        <v>7.3626189231872559</v>
      </c>
      <c r="AN5277">
        <v>570.77625570776252</v>
      </c>
      <c r="AO5277">
        <f t="shared" si="82"/>
        <v>26826.48401826484</v>
      </c>
      <c r="AP5277">
        <v>684.93150684931504</v>
      </c>
      <c r="AQ5277">
        <v>0.108281</v>
      </c>
      <c r="AR5277">
        <v>0.10274800000000001</v>
      </c>
      <c r="AS5277">
        <v>9.7128200000000012E-2</v>
      </c>
      <c r="AT5277">
        <v>0.10405200000000001</v>
      </c>
      <c r="AU5277">
        <v>8.6353899999999997E-2</v>
      </c>
      <c r="AW5277">
        <v>0.108281</v>
      </c>
      <c r="AX5277">
        <v>0.10274799999999999</v>
      </c>
      <c r="AY5277">
        <v>9.7128200000000012E-2</v>
      </c>
      <c r="AZ5277">
        <v>0.10405200000000002</v>
      </c>
      <c r="BA5277">
        <v>8.6353899999999997E-2</v>
      </c>
      <c r="BC5277" s="52">
        <v>100000</v>
      </c>
      <c r="BD5277" s="52">
        <v>100000</v>
      </c>
      <c r="BE5277">
        <v>0</v>
      </c>
      <c r="BF5277">
        <v>0</v>
      </c>
      <c r="BG5277">
        <v>0</v>
      </c>
    </row>
    <row r="5278" spans="1:59">
      <c r="A5278">
        <v>5277</v>
      </c>
      <c r="E5278">
        <v>9795.2054794520554</v>
      </c>
      <c r="K5278">
        <v>4942.2917538183883</v>
      </c>
      <c r="L5278">
        <v>5337.0942538183881</v>
      </c>
      <c r="M5278">
        <v>5731.8967538183879</v>
      </c>
      <c r="N5278">
        <v>6126.6992538183877</v>
      </c>
      <c r="O5278">
        <v>6521.5017538183874</v>
      </c>
      <c r="Q5278">
        <v>9703.5078826808312</v>
      </c>
      <c r="R5278">
        <v>9441.3524287212895</v>
      </c>
      <c r="S5278">
        <v>9179.1969747617477</v>
      </c>
      <c r="T5278">
        <v>8917.0415208022059</v>
      </c>
      <c r="U5278">
        <v>8654.8860668426641</v>
      </c>
      <c r="W5278">
        <v>0</v>
      </c>
      <c r="AB5278">
        <v>1</v>
      </c>
      <c r="AC5278">
        <v>1</v>
      </c>
      <c r="AD5278">
        <v>1</v>
      </c>
      <c r="AE5278">
        <v>1</v>
      </c>
      <c r="AF5278">
        <v>1</v>
      </c>
      <c r="AL5278">
        <v>7.7713064999999997</v>
      </c>
      <c r="AM5278" s="5">
        <v>7.0300931930541992</v>
      </c>
      <c r="AN5278">
        <v>570.77625570776252</v>
      </c>
      <c r="AO5278">
        <f t="shared" si="82"/>
        <v>26826.48401826484</v>
      </c>
      <c r="AP5278">
        <v>684.93150684931504</v>
      </c>
      <c r="AQ5278">
        <v>0.10828</v>
      </c>
      <c r="AR5278">
        <v>0.10274599999999999</v>
      </c>
      <c r="AS5278">
        <v>9.6966999999999998E-2</v>
      </c>
      <c r="AT5278">
        <v>0.10397100000000001</v>
      </c>
      <c r="AU5278">
        <v>9.0454899999999991E-2</v>
      </c>
      <c r="AW5278">
        <v>0.10828</v>
      </c>
      <c r="AX5278">
        <v>0.10274599999999999</v>
      </c>
      <c r="AY5278">
        <v>9.6967000000000012E-2</v>
      </c>
      <c r="AZ5278">
        <v>0.10397100000000002</v>
      </c>
      <c r="BA5278">
        <v>9.0454899999999991E-2</v>
      </c>
      <c r="BC5278" s="52">
        <v>100000</v>
      </c>
      <c r="BD5278" s="52">
        <v>100000</v>
      </c>
      <c r="BE5278">
        <v>0</v>
      </c>
      <c r="BF5278">
        <v>0</v>
      </c>
      <c r="BG5278">
        <v>0</v>
      </c>
    </row>
    <row r="5279" spans="1:59">
      <c r="A5279">
        <v>5278</v>
      </c>
      <c r="E5279">
        <v>9795.2054794520554</v>
      </c>
      <c r="K5279">
        <v>4747.0553296064973</v>
      </c>
      <c r="L5279">
        <v>5068.2428296064973</v>
      </c>
      <c r="M5279">
        <v>5389.4303296064973</v>
      </c>
      <c r="N5279">
        <v>5710.6178296064973</v>
      </c>
      <c r="O5279">
        <v>6031.8053296064973</v>
      </c>
      <c r="Q5279">
        <v>7663.3234005913037</v>
      </c>
      <c r="R5279">
        <v>7456.286724502268</v>
      </c>
      <c r="S5279">
        <v>7249.2500484132324</v>
      </c>
      <c r="T5279">
        <v>7042.2133723241968</v>
      </c>
      <c r="U5279">
        <v>6835.1766962351612</v>
      </c>
      <c r="W5279">
        <v>0</v>
      </c>
      <c r="AB5279">
        <v>1</v>
      </c>
      <c r="AC5279">
        <v>1</v>
      </c>
      <c r="AD5279">
        <v>1</v>
      </c>
      <c r="AE5279">
        <v>1</v>
      </c>
      <c r="AF5279">
        <v>1</v>
      </c>
      <c r="AL5279">
        <v>7.293736</v>
      </c>
      <c r="AM5279" s="5">
        <v>6.4894213676452637</v>
      </c>
      <c r="AN5279">
        <v>570.77625570776252</v>
      </c>
      <c r="AO5279">
        <f t="shared" si="82"/>
        <v>26826.48401826484</v>
      </c>
      <c r="AP5279">
        <v>684.93150684931504</v>
      </c>
      <c r="AQ5279">
        <v>0.108015</v>
      </c>
      <c r="AR5279">
        <v>0.102745</v>
      </c>
      <c r="AS5279">
        <v>9.6463899999999991E-2</v>
      </c>
      <c r="AT5279">
        <v>0.101275</v>
      </c>
      <c r="AU5279">
        <v>8.3515800000000001E-2</v>
      </c>
      <c r="AW5279">
        <v>0.10801500000000001</v>
      </c>
      <c r="AX5279">
        <v>0.10274500000000002</v>
      </c>
      <c r="AY5279">
        <v>9.6463899999999977E-2</v>
      </c>
      <c r="AZ5279">
        <v>0.10127499999999999</v>
      </c>
      <c r="BA5279">
        <v>8.3515800000000015E-2</v>
      </c>
      <c r="BC5279" s="52">
        <v>100000</v>
      </c>
      <c r="BD5279" s="52">
        <v>100000</v>
      </c>
      <c r="BE5279">
        <v>0</v>
      </c>
      <c r="BF5279">
        <v>0</v>
      </c>
      <c r="BG5279">
        <v>0</v>
      </c>
    </row>
    <row r="5280" spans="1:59">
      <c r="A5280">
        <v>5279</v>
      </c>
      <c r="E5280">
        <v>9795.2054794520554</v>
      </c>
      <c r="K5280">
        <v>3542.3578483899564</v>
      </c>
      <c r="L5280">
        <v>3818.6678483899564</v>
      </c>
      <c r="M5280">
        <v>4094.9778483899563</v>
      </c>
      <c r="N5280">
        <v>4371.2878483899567</v>
      </c>
      <c r="O5280">
        <v>4647.5978483899562</v>
      </c>
      <c r="Q5280">
        <v>4294.6067495748484</v>
      </c>
      <c r="R5280">
        <v>4178.5812274359523</v>
      </c>
      <c r="S5280">
        <v>4062.5557052970562</v>
      </c>
      <c r="T5280">
        <v>3946.5301831581601</v>
      </c>
      <c r="U5280">
        <v>3830.5046610192639</v>
      </c>
      <c r="W5280">
        <v>0</v>
      </c>
      <c r="AB5280">
        <v>1</v>
      </c>
      <c r="AC5280">
        <v>1</v>
      </c>
      <c r="AD5280">
        <v>1</v>
      </c>
      <c r="AE5280">
        <v>1</v>
      </c>
      <c r="AF5280">
        <v>1</v>
      </c>
      <c r="AL5280">
        <v>5.9512200000000002</v>
      </c>
      <c r="AM5280" s="5">
        <v>5.9619846343994141</v>
      </c>
      <c r="AN5280">
        <v>570.77625570776252</v>
      </c>
      <c r="AO5280">
        <f t="shared" si="82"/>
        <v>26826.48401826484</v>
      </c>
      <c r="AP5280">
        <v>684.93150684931504</v>
      </c>
      <c r="AQ5280">
        <v>0.10721899999999999</v>
      </c>
      <c r="AR5280">
        <v>0.10257899999999999</v>
      </c>
      <c r="AS5280">
        <v>9.4569699999999993E-2</v>
      </c>
      <c r="AT5280">
        <v>9.8158800000000004E-2</v>
      </c>
      <c r="AU5280">
        <v>7.7548699999999998E-2</v>
      </c>
      <c r="AW5280">
        <v>0.10721899999999999</v>
      </c>
      <c r="AX5280">
        <v>0.10257899999999999</v>
      </c>
      <c r="AY5280">
        <v>9.4569699999999993E-2</v>
      </c>
      <c r="AZ5280">
        <v>9.8158800000000004E-2</v>
      </c>
      <c r="BA5280">
        <v>7.7548700000000012E-2</v>
      </c>
      <c r="BC5280" s="52">
        <v>100000</v>
      </c>
      <c r="BD5280" s="52">
        <v>100000</v>
      </c>
      <c r="BE5280">
        <v>0</v>
      </c>
      <c r="BF5280">
        <v>0</v>
      </c>
      <c r="BG5280">
        <v>0</v>
      </c>
    </row>
    <row r="5281" spans="1:59">
      <c r="A5281">
        <v>5280</v>
      </c>
      <c r="E5281">
        <v>9795.2054794520554</v>
      </c>
      <c r="K5281">
        <v>2507.973964121129</v>
      </c>
      <c r="L5281">
        <v>2716.9664641211289</v>
      </c>
      <c r="M5281">
        <v>2925.9589641211287</v>
      </c>
      <c r="N5281">
        <v>3134.9514641211285</v>
      </c>
      <c r="O5281">
        <v>3343.9439641211284</v>
      </c>
      <c r="Q5281">
        <v>2637.922477779533</v>
      </c>
      <c r="R5281">
        <v>2566.6548739535806</v>
      </c>
      <c r="S5281">
        <v>2495.3872701276282</v>
      </c>
      <c r="T5281">
        <v>2424.1196663016758</v>
      </c>
      <c r="U5281">
        <v>2352.8520624757234</v>
      </c>
      <c r="W5281">
        <v>0</v>
      </c>
      <c r="AB5281">
        <v>1</v>
      </c>
      <c r="AC5281">
        <v>1</v>
      </c>
      <c r="AD5281">
        <v>1</v>
      </c>
      <c r="AE5281">
        <v>1</v>
      </c>
      <c r="AF5281">
        <v>1</v>
      </c>
      <c r="AL5281">
        <v>3.9498440000000001</v>
      </c>
      <c r="AM5281" s="5">
        <v>6.0946860313415527</v>
      </c>
      <c r="AN5281">
        <v>570.77625570776252</v>
      </c>
      <c r="AO5281">
        <f t="shared" si="82"/>
        <v>26826.48401826484</v>
      </c>
      <c r="AP5281">
        <v>684.93150684931504</v>
      </c>
      <c r="AQ5281">
        <v>0.10614499999999999</v>
      </c>
      <c r="AR5281">
        <v>0.102587</v>
      </c>
      <c r="AS5281">
        <v>9.4616400000000003E-2</v>
      </c>
      <c r="AT5281">
        <v>9.8205100000000004E-2</v>
      </c>
      <c r="AU5281">
        <v>7.7619600000000011E-2</v>
      </c>
      <c r="AW5281">
        <v>0.10614499999999998</v>
      </c>
      <c r="AX5281">
        <v>0.102587</v>
      </c>
      <c r="AY5281">
        <v>9.4616400000000003E-2</v>
      </c>
      <c r="AZ5281">
        <v>9.8205100000000004E-2</v>
      </c>
      <c r="BA5281">
        <v>7.7619599999999997E-2</v>
      </c>
      <c r="BC5281" s="52">
        <v>100000</v>
      </c>
      <c r="BD5281" s="52">
        <v>100000</v>
      </c>
      <c r="BE5281">
        <v>0</v>
      </c>
      <c r="BF5281">
        <v>0</v>
      </c>
      <c r="BG5281">
        <v>0</v>
      </c>
    </row>
    <row r="5282" spans="1:59">
      <c r="A5282">
        <v>5281</v>
      </c>
      <c r="E5282">
        <v>9795.2054794520554</v>
      </c>
      <c r="K5282">
        <v>2082.9438326166924</v>
      </c>
      <c r="L5282">
        <v>2183.9188326166923</v>
      </c>
      <c r="M5282">
        <v>2284.8938326166922</v>
      </c>
      <c r="N5282">
        <v>2385.8688326166921</v>
      </c>
      <c r="O5282">
        <v>2486.843832616692</v>
      </c>
      <c r="Q5282">
        <v>2842.7883164472232</v>
      </c>
      <c r="R5282">
        <v>2765.985941216496</v>
      </c>
      <c r="S5282">
        <v>2689.1835659857688</v>
      </c>
      <c r="T5282">
        <v>2612.3811907550416</v>
      </c>
      <c r="U5282">
        <v>2535.5788155243145</v>
      </c>
      <c r="W5282">
        <v>0</v>
      </c>
      <c r="AB5282">
        <v>1</v>
      </c>
      <c r="AC5282">
        <v>1</v>
      </c>
      <c r="AD5282">
        <v>1</v>
      </c>
      <c r="AE5282">
        <v>1</v>
      </c>
      <c r="AF5282">
        <v>1</v>
      </c>
      <c r="AL5282">
        <v>2.8954563000000002</v>
      </c>
      <c r="AM5282" s="5">
        <v>6.5115771293640137</v>
      </c>
      <c r="AN5282">
        <v>570.77625570776252</v>
      </c>
      <c r="AO5282">
        <f t="shared" si="82"/>
        <v>26826.48401826484</v>
      </c>
      <c r="AP5282">
        <v>684.93150684931504</v>
      </c>
      <c r="AQ5282">
        <v>0.106131</v>
      </c>
      <c r="AR5282">
        <v>0.10259799999999999</v>
      </c>
      <c r="AS5282">
        <v>9.4572799999999999E-2</v>
      </c>
      <c r="AT5282">
        <v>9.8168400000000003E-2</v>
      </c>
      <c r="AU5282">
        <v>7.7579800000000004E-2</v>
      </c>
      <c r="AW5282">
        <v>0.10613100000000002</v>
      </c>
      <c r="AX5282">
        <v>0.10259800000000001</v>
      </c>
      <c r="AY5282">
        <v>9.4572799999999999E-2</v>
      </c>
      <c r="AZ5282">
        <v>9.8168400000000003E-2</v>
      </c>
      <c r="BA5282">
        <v>7.7579800000000018E-2</v>
      </c>
      <c r="BC5282" s="52">
        <v>100000</v>
      </c>
      <c r="BD5282" s="52">
        <v>100000</v>
      </c>
      <c r="BE5282">
        <v>0</v>
      </c>
      <c r="BF5282">
        <v>0</v>
      </c>
      <c r="BG5282">
        <v>0</v>
      </c>
    </row>
    <row r="5283" spans="1:59">
      <c r="A5283">
        <v>5282</v>
      </c>
      <c r="E5283">
        <v>9795.2054794520554</v>
      </c>
      <c r="K5283">
        <v>1922.2617097308685</v>
      </c>
      <c r="L5283">
        <v>1972.7492097308684</v>
      </c>
      <c r="M5283">
        <v>2023.2367097308684</v>
      </c>
      <c r="N5283">
        <v>2073.7242097308681</v>
      </c>
      <c r="O5283">
        <v>2124.2117097308683</v>
      </c>
      <c r="Q5283">
        <v>2765.751943940129</v>
      </c>
      <c r="R5283">
        <v>2691.030826710261</v>
      </c>
      <c r="S5283">
        <v>2616.3097094803925</v>
      </c>
      <c r="T5283">
        <v>2541.588592250524</v>
      </c>
      <c r="U5283">
        <v>2466.8674750206555</v>
      </c>
      <c r="W5283">
        <v>0</v>
      </c>
      <c r="AB5283">
        <v>1</v>
      </c>
      <c r="AC5283">
        <v>1</v>
      </c>
      <c r="AD5283">
        <v>1</v>
      </c>
      <c r="AE5283">
        <v>1</v>
      </c>
      <c r="AF5283">
        <v>1</v>
      </c>
      <c r="AL5283">
        <v>1.6378843000000001</v>
      </c>
      <c r="AM5283" s="5">
        <v>6.2282299995422363</v>
      </c>
      <c r="AN5283">
        <v>570.77625570776252</v>
      </c>
      <c r="AO5283">
        <f t="shared" si="82"/>
        <v>26826.48401826484</v>
      </c>
      <c r="AP5283">
        <v>684.93150684931504</v>
      </c>
      <c r="AQ5283">
        <v>0.10615300000000001</v>
      </c>
      <c r="AR5283">
        <v>0.102573</v>
      </c>
      <c r="AS5283">
        <v>9.4549000000000008E-2</v>
      </c>
      <c r="AT5283">
        <v>9.8142399999999991E-2</v>
      </c>
      <c r="AU5283">
        <v>7.7558800000000011E-2</v>
      </c>
      <c r="AW5283">
        <v>0.10615300000000001</v>
      </c>
      <c r="AX5283">
        <v>0.10257300000000001</v>
      </c>
      <c r="AY5283">
        <v>9.4549000000000008E-2</v>
      </c>
      <c r="AZ5283">
        <v>9.8142400000000005E-2</v>
      </c>
      <c r="BA5283">
        <v>7.7558800000000025E-2</v>
      </c>
      <c r="BC5283" s="52">
        <v>100000</v>
      </c>
      <c r="BD5283" s="52">
        <v>100000</v>
      </c>
      <c r="BE5283">
        <v>0</v>
      </c>
      <c r="BF5283">
        <v>0</v>
      </c>
      <c r="BG5283">
        <v>0</v>
      </c>
    </row>
    <row r="5284" spans="1:59">
      <c r="A5284">
        <v>5283</v>
      </c>
      <c r="E5284">
        <v>9795.2054794520554</v>
      </c>
      <c r="K5284">
        <v>1875.6120611511133</v>
      </c>
      <c r="L5284">
        <v>1917.5470611511132</v>
      </c>
      <c r="M5284">
        <v>1959.4820611511132</v>
      </c>
      <c r="N5284">
        <v>2001.4170611511131</v>
      </c>
      <c r="O5284">
        <v>2043.352061151113</v>
      </c>
      <c r="Q5284">
        <v>3496.87906788394</v>
      </c>
      <c r="R5284">
        <v>3402.4054066854424</v>
      </c>
      <c r="S5284">
        <v>3307.9317454869447</v>
      </c>
      <c r="T5284">
        <v>3213.458084288447</v>
      </c>
      <c r="U5284">
        <v>3118.9844230899494</v>
      </c>
      <c r="W5284">
        <v>0</v>
      </c>
      <c r="AB5284">
        <v>1</v>
      </c>
      <c r="AC5284">
        <v>1</v>
      </c>
      <c r="AD5284">
        <v>1</v>
      </c>
      <c r="AE5284">
        <v>1</v>
      </c>
      <c r="AF5284">
        <v>1</v>
      </c>
      <c r="AL5284">
        <v>0.89517190000000002</v>
      </c>
      <c r="AM5284" s="5">
        <v>6.1105489730834961</v>
      </c>
      <c r="AN5284">
        <v>570.77625570776252</v>
      </c>
      <c r="AO5284">
        <f t="shared" si="82"/>
        <v>26826.48401826484</v>
      </c>
      <c r="AP5284">
        <v>684.93150684931504</v>
      </c>
      <c r="AQ5284">
        <v>0.10620300000000001</v>
      </c>
      <c r="AR5284">
        <v>0.10255500000000001</v>
      </c>
      <c r="AS5284">
        <v>9.4513299999999995E-2</v>
      </c>
      <c r="AT5284">
        <v>9.8095299999999996E-2</v>
      </c>
      <c r="AU5284">
        <v>7.7519099999999994E-2</v>
      </c>
      <c r="AW5284">
        <v>0.10620300000000001</v>
      </c>
      <c r="AX5284">
        <v>0.10255499999999999</v>
      </c>
      <c r="AY5284">
        <v>9.4513300000000008E-2</v>
      </c>
      <c r="AZ5284">
        <v>9.8095299999999983E-2</v>
      </c>
      <c r="BA5284">
        <v>7.7519099999999994E-2</v>
      </c>
      <c r="BC5284" s="52">
        <v>100000</v>
      </c>
      <c r="BD5284" s="52">
        <v>100000</v>
      </c>
      <c r="BE5284">
        <v>0</v>
      </c>
      <c r="BF5284">
        <v>0</v>
      </c>
      <c r="BG5284">
        <v>0</v>
      </c>
    </row>
    <row r="5285" spans="1:59">
      <c r="A5285">
        <v>5284</v>
      </c>
      <c r="E5285">
        <v>9795.2054794520554</v>
      </c>
      <c r="K5285">
        <v>1910.4141799328354</v>
      </c>
      <c r="L5285">
        <v>1952.4866799328354</v>
      </c>
      <c r="M5285">
        <v>1994.5591799328354</v>
      </c>
      <c r="N5285">
        <v>2036.6316799328354</v>
      </c>
      <c r="O5285">
        <v>2078.7041799328354</v>
      </c>
      <c r="Q5285">
        <v>5607.1981135296701</v>
      </c>
      <c r="R5285">
        <v>5455.7108802500325</v>
      </c>
      <c r="S5285">
        <v>5304.2236469703948</v>
      </c>
      <c r="T5285">
        <v>5152.7364136907572</v>
      </c>
      <c r="U5285">
        <v>5001.2491804111196</v>
      </c>
      <c r="W5285">
        <v>0</v>
      </c>
      <c r="AB5285">
        <v>1</v>
      </c>
      <c r="AC5285">
        <v>1</v>
      </c>
      <c r="AD5285">
        <v>1</v>
      </c>
      <c r="AE5285">
        <v>1</v>
      </c>
      <c r="AF5285">
        <v>1</v>
      </c>
      <c r="AL5285">
        <v>0.20462279999999999</v>
      </c>
      <c r="AM5285" s="5">
        <v>6.0441136360168457</v>
      </c>
      <c r="AN5285">
        <v>570.77625570776252</v>
      </c>
      <c r="AO5285">
        <f t="shared" si="82"/>
        <v>26826.48401826484</v>
      </c>
      <c r="AP5285">
        <v>684.93150684931504</v>
      </c>
      <c r="AQ5285">
        <v>0.10492700000000001</v>
      </c>
      <c r="AR5285">
        <v>0.100825</v>
      </c>
      <c r="AS5285">
        <v>9.1634500000000008E-2</v>
      </c>
      <c r="AT5285">
        <v>9.2703500000000008E-2</v>
      </c>
      <c r="AU5285">
        <v>7.1552400000000002E-2</v>
      </c>
      <c r="AW5285">
        <v>0.10492700000000001</v>
      </c>
      <c r="AX5285">
        <v>0.10082499999999998</v>
      </c>
      <c r="AY5285">
        <v>9.1634499999999994E-2</v>
      </c>
      <c r="AZ5285">
        <v>9.2703500000000008E-2</v>
      </c>
      <c r="BA5285">
        <v>7.1552400000000002E-2</v>
      </c>
      <c r="BC5285" s="52">
        <v>100000</v>
      </c>
      <c r="BD5285" s="52">
        <v>100000</v>
      </c>
      <c r="BE5285">
        <v>0</v>
      </c>
      <c r="BF5285">
        <v>0</v>
      </c>
      <c r="BG5285">
        <v>0</v>
      </c>
    </row>
    <row r="5286" spans="1:59">
      <c r="A5286">
        <v>5285</v>
      </c>
      <c r="E5286">
        <v>9795.2054794520554</v>
      </c>
      <c r="K5286">
        <v>2399.1247841017007</v>
      </c>
      <c r="L5286">
        <v>2439.9597841017007</v>
      </c>
      <c r="M5286">
        <v>2480.7947841017008</v>
      </c>
      <c r="N5286">
        <v>2521.6297841017008</v>
      </c>
      <c r="O5286">
        <v>2562.4647841017008</v>
      </c>
      <c r="Q5286">
        <v>10500.38769545283</v>
      </c>
      <c r="R5286">
        <v>10216.703284327181</v>
      </c>
      <c r="S5286">
        <v>9933.0188732015322</v>
      </c>
      <c r="T5286">
        <v>9649.3344620758835</v>
      </c>
      <c r="U5286">
        <v>9365.6500509502348</v>
      </c>
      <c r="W5286">
        <v>0</v>
      </c>
      <c r="AB5286">
        <v>1</v>
      </c>
      <c r="AC5286">
        <v>1</v>
      </c>
      <c r="AD5286">
        <v>1</v>
      </c>
      <c r="AE5286">
        <v>1</v>
      </c>
      <c r="AF5286">
        <v>1</v>
      </c>
      <c r="AL5286">
        <v>0.72214263999999995</v>
      </c>
      <c r="AM5286" s="5">
        <v>5.2108917236328116</v>
      </c>
      <c r="AN5286">
        <v>570.77625570776252</v>
      </c>
      <c r="AO5286">
        <f t="shared" si="82"/>
        <v>26826.48401826484</v>
      </c>
      <c r="AP5286">
        <v>684.93150684931504</v>
      </c>
      <c r="AQ5286">
        <v>0.10657899999999999</v>
      </c>
      <c r="AR5286">
        <v>0.10242900000000001</v>
      </c>
      <c r="AS5286">
        <v>9.4540400000000011E-2</v>
      </c>
      <c r="AT5286">
        <v>9.8146600000000001E-2</v>
      </c>
      <c r="AU5286">
        <v>7.7557299999999996E-2</v>
      </c>
      <c r="AW5286">
        <v>0.10657899999999999</v>
      </c>
      <c r="AX5286">
        <v>0.10242900000000001</v>
      </c>
      <c r="AY5286">
        <v>9.4540400000000011E-2</v>
      </c>
      <c r="AZ5286">
        <v>9.8146600000000014E-2</v>
      </c>
      <c r="BA5286">
        <v>7.7557299999999982E-2</v>
      </c>
      <c r="BC5286" s="52">
        <v>100000</v>
      </c>
      <c r="BD5286" s="52">
        <v>100000</v>
      </c>
      <c r="BE5286">
        <v>0</v>
      </c>
      <c r="BF5286">
        <v>0</v>
      </c>
      <c r="BG5286">
        <v>0</v>
      </c>
    </row>
    <row r="5287" spans="1:59">
      <c r="A5287">
        <v>5286</v>
      </c>
      <c r="E5287">
        <v>9795.2054794520554</v>
      </c>
      <c r="K5287">
        <v>3222.5281050650001</v>
      </c>
      <c r="L5287">
        <v>3265.2881050650003</v>
      </c>
      <c r="M5287">
        <v>3308.0481050650005</v>
      </c>
      <c r="N5287">
        <v>3350.8081050650007</v>
      </c>
      <c r="O5287">
        <v>3393.568105065001</v>
      </c>
      <c r="Q5287">
        <v>12388.27631000809</v>
      </c>
      <c r="R5287">
        <v>12053.587632250777</v>
      </c>
      <c r="S5287">
        <v>11718.898954493465</v>
      </c>
      <c r="T5287">
        <v>11384.210276736152</v>
      </c>
      <c r="U5287">
        <v>11049.521598978839</v>
      </c>
      <c r="W5287">
        <v>2.4510000000000001E-2</v>
      </c>
      <c r="AB5287">
        <v>1</v>
      </c>
      <c r="AC5287">
        <v>1</v>
      </c>
      <c r="AD5287">
        <v>1</v>
      </c>
      <c r="AE5287">
        <v>1</v>
      </c>
      <c r="AF5287">
        <v>1</v>
      </c>
      <c r="AL5287">
        <v>0.73371386999999999</v>
      </c>
      <c r="AM5287" s="5">
        <v>5.380577564239502</v>
      </c>
      <c r="AN5287">
        <v>570.77625570776252</v>
      </c>
      <c r="AO5287">
        <f t="shared" si="82"/>
        <v>26826.48401826484</v>
      </c>
      <c r="AP5287">
        <v>684.93150684931504</v>
      </c>
      <c r="AQ5287">
        <v>0.108097</v>
      </c>
      <c r="AR5287">
        <v>0.10259600000000001</v>
      </c>
      <c r="AS5287">
        <v>9.4549300000000003E-2</v>
      </c>
      <c r="AT5287">
        <v>9.8414399999999999E-2</v>
      </c>
      <c r="AU5287">
        <v>7.7384600000000012E-2</v>
      </c>
      <c r="AW5287">
        <v>0.10809699999999998</v>
      </c>
      <c r="AX5287">
        <v>0.10259600000000001</v>
      </c>
      <c r="AY5287">
        <v>9.4549299999999989E-2</v>
      </c>
      <c r="AZ5287">
        <v>9.8414399999999999E-2</v>
      </c>
      <c r="BA5287">
        <v>7.7384600000000012E-2</v>
      </c>
      <c r="BC5287" s="52">
        <v>100000</v>
      </c>
      <c r="BD5287" s="52">
        <v>100000</v>
      </c>
      <c r="BE5287">
        <v>0</v>
      </c>
      <c r="BF5287">
        <v>0</v>
      </c>
      <c r="BG5287">
        <v>0</v>
      </c>
    </row>
    <row r="5288" spans="1:59">
      <c r="A5288">
        <v>5287</v>
      </c>
      <c r="E5288">
        <v>9795.2054794520554</v>
      </c>
      <c r="K5288">
        <v>3768.2549463868991</v>
      </c>
      <c r="L5288">
        <v>3810.7399463868992</v>
      </c>
      <c r="M5288">
        <v>3853.2249463868993</v>
      </c>
      <c r="N5288">
        <v>3895.7099463868994</v>
      </c>
      <c r="O5288">
        <v>3938.1949463868996</v>
      </c>
      <c r="Q5288">
        <v>12627.0732842985</v>
      </c>
      <c r="R5288">
        <v>12285.933132554876</v>
      </c>
      <c r="S5288">
        <v>11944.792980811251</v>
      </c>
      <c r="T5288">
        <v>11603.652829067627</v>
      </c>
      <c r="U5288">
        <v>11262.512677324003</v>
      </c>
      <c r="W5288">
        <v>0.11681999999999999</v>
      </c>
      <c r="AB5288">
        <v>1</v>
      </c>
      <c r="AC5288">
        <v>1</v>
      </c>
      <c r="AD5288">
        <v>1</v>
      </c>
      <c r="AE5288">
        <v>1</v>
      </c>
      <c r="AF5288">
        <v>1</v>
      </c>
      <c r="AL5288">
        <v>0.68979800000000002</v>
      </c>
      <c r="AM5288" s="5">
        <v>5.1036858558654794</v>
      </c>
      <c r="AN5288">
        <v>570.77625570776252</v>
      </c>
      <c r="AO5288">
        <f t="shared" si="82"/>
        <v>26826.48401826484</v>
      </c>
      <c r="AP5288">
        <v>684.93150684931504</v>
      </c>
      <c r="AQ5288">
        <v>0.10845399999999999</v>
      </c>
      <c r="AR5288">
        <v>0.10306799999999999</v>
      </c>
      <c r="AS5288">
        <v>9.3601100000000007E-2</v>
      </c>
      <c r="AT5288">
        <v>8.0006400000000005E-2</v>
      </c>
      <c r="AU5288">
        <v>5.0207700000000001E-2</v>
      </c>
      <c r="AW5288">
        <v>0.10845399999999998</v>
      </c>
      <c r="AX5288">
        <v>0.10306799999999998</v>
      </c>
      <c r="AY5288">
        <v>9.3601100000000007E-2</v>
      </c>
      <c r="AZ5288">
        <v>8.0006400000000019E-2</v>
      </c>
      <c r="BA5288">
        <v>5.0207700000000008E-2</v>
      </c>
      <c r="BC5288" s="52">
        <v>100000</v>
      </c>
      <c r="BD5288" s="52">
        <v>100000</v>
      </c>
      <c r="BE5288">
        <v>0</v>
      </c>
      <c r="BF5288">
        <v>0</v>
      </c>
      <c r="BG5288">
        <v>0</v>
      </c>
    </row>
    <row r="5289" spans="1:59">
      <c r="A5289">
        <v>5288</v>
      </c>
      <c r="E5289">
        <v>9795.2054794520554</v>
      </c>
      <c r="K5289">
        <v>3558.7017630841892</v>
      </c>
      <c r="L5289">
        <v>3608.8592630841895</v>
      </c>
      <c r="M5289">
        <v>3659.0167630841897</v>
      </c>
      <c r="N5289">
        <v>3709.17426308419</v>
      </c>
      <c r="O5289">
        <v>3759.3317630841902</v>
      </c>
      <c r="Q5289">
        <v>10428.44956888898</v>
      </c>
      <c r="R5289">
        <v>10146.708679244264</v>
      </c>
      <c r="S5289">
        <v>9864.9677895995483</v>
      </c>
      <c r="T5289">
        <v>9583.2268999548323</v>
      </c>
      <c r="U5289">
        <v>9301.4860103101164</v>
      </c>
      <c r="W5289">
        <v>0.31298999999999999</v>
      </c>
      <c r="AB5289">
        <v>1</v>
      </c>
      <c r="AC5289">
        <v>1</v>
      </c>
      <c r="AD5289">
        <v>1</v>
      </c>
      <c r="AE5289">
        <v>1</v>
      </c>
      <c r="AF5289">
        <v>1</v>
      </c>
      <c r="AL5289">
        <v>0.49799653999999999</v>
      </c>
      <c r="AM5289" s="5">
        <v>4.5410261154174796</v>
      </c>
      <c r="AN5289">
        <v>570.77625570776252</v>
      </c>
      <c r="AO5289">
        <f t="shared" si="82"/>
        <v>26826.48401826484</v>
      </c>
      <c r="AP5289">
        <v>684.93150684931504</v>
      </c>
      <c r="AQ5289">
        <v>0.108042</v>
      </c>
      <c r="AR5289">
        <v>9.7059700000000013E-2</v>
      </c>
      <c r="AS5289">
        <v>8.1214299999999989E-2</v>
      </c>
      <c r="AT5289">
        <v>4.4761099999999998E-2</v>
      </c>
      <c r="AU5289">
        <v>4.5329599999999998E-2</v>
      </c>
      <c r="AW5289">
        <v>0.10804200000000001</v>
      </c>
      <c r="AX5289">
        <v>9.7059700000000013E-2</v>
      </c>
      <c r="AY5289">
        <v>8.1214300000000003E-2</v>
      </c>
      <c r="AZ5289">
        <v>4.4761099999999998E-2</v>
      </c>
      <c r="BA5289">
        <v>4.5329599999999998E-2</v>
      </c>
      <c r="BC5289" s="52">
        <v>100000</v>
      </c>
      <c r="BD5289" s="52">
        <v>100000</v>
      </c>
      <c r="BE5289">
        <v>0</v>
      </c>
      <c r="BF5289">
        <v>0</v>
      </c>
      <c r="BG5289">
        <v>0</v>
      </c>
    </row>
    <row r="5290" spans="1:59">
      <c r="A5290">
        <v>5289</v>
      </c>
      <c r="E5290">
        <v>9795.2054794520554</v>
      </c>
      <c r="K5290">
        <v>3517.9758794034501</v>
      </c>
      <c r="L5290">
        <v>3592.9658794034503</v>
      </c>
      <c r="M5290">
        <v>3667.9558794034501</v>
      </c>
      <c r="N5290">
        <v>3742.9458794034499</v>
      </c>
      <c r="O5290">
        <v>3817.9358794034497</v>
      </c>
      <c r="Q5290">
        <v>10226.20490201034</v>
      </c>
      <c r="R5290">
        <v>9949.9279686738882</v>
      </c>
      <c r="S5290">
        <v>9673.651035337436</v>
      </c>
      <c r="T5290">
        <v>9397.3741020009838</v>
      </c>
      <c r="U5290">
        <v>9121.0971686645316</v>
      </c>
      <c r="W5290">
        <v>0.48704000000000003</v>
      </c>
      <c r="AB5290">
        <v>1</v>
      </c>
      <c r="AC5290">
        <v>1</v>
      </c>
      <c r="AD5290">
        <v>1</v>
      </c>
      <c r="AE5290">
        <v>1</v>
      </c>
      <c r="AF5290">
        <v>1</v>
      </c>
      <c r="AL5290">
        <v>0.72441310000000003</v>
      </c>
      <c r="AM5290" s="5">
        <v>5.5022745132446289</v>
      </c>
      <c r="AN5290">
        <v>570.77625570776252</v>
      </c>
      <c r="AO5290">
        <f t="shared" si="82"/>
        <v>26826.48401826484</v>
      </c>
      <c r="AP5290">
        <v>684.93150684931504</v>
      </c>
      <c r="AQ5290">
        <v>9.9946499999999994E-2</v>
      </c>
      <c r="AR5290">
        <v>8.5574700000000004E-2</v>
      </c>
      <c r="AS5290">
        <v>4.2694499999999996E-2</v>
      </c>
      <c r="AT5290">
        <v>4.22675E-2</v>
      </c>
      <c r="AU5290">
        <v>4.3333799999999999E-2</v>
      </c>
      <c r="AW5290">
        <v>9.994649999999998E-2</v>
      </c>
      <c r="AX5290">
        <v>8.557469999999999E-2</v>
      </c>
      <c r="AY5290">
        <v>4.2694499999999996E-2</v>
      </c>
      <c r="AZ5290">
        <v>4.22675E-2</v>
      </c>
      <c r="BA5290">
        <v>4.3333799999999992E-2</v>
      </c>
      <c r="BC5290" s="52">
        <v>100000</v>
      </c>
      <c r="BD5290" s="52">
        <v>100000</v>
      </c>
      <c r="BE5290">
        <v>0</v>
      </c>
      <c r="BF5290">
        <v>0</v>
      </c>
      <c r="BG5290">
        <v>0</v>
      </c>
    </row>
    <row r="5291" spans="1:59">
      <c r="A5291">
        <v>5290</v>
      </c>
      <c r="E5291">
        <v>9795.2054794520554</v>
      </c>
      <c r="K5291">
        <v>3758.6288284259972</v>
      </c>
      <c r="L5291">
        <v>3863.3713284259975</v>
      </c>
      <c r="M5291">
        <v>3968.1138284259978</v>
      </c>
      <c r="N5291">
        <v>4072.8563284259981</v>
      </c>
      <c r="O5291">
        <v>4177.5988284259984</v>
      </c>
      <c r="Q5291">
        <v>9298.0754547659653</v>
      </c>
      <c r="R5291">
        <v>9046.8733915133889</v>
      </c>
      <c r="S5291">
        <v>8795.6713282608107</v>
      </c>
      <c r="T5291">
        <v>8544.4692650082325</v>
      </c>
      <c r="U5291">
        <v>8293.2672017556542</v>
      </c>
      <c r="W5291">
        <v>0.59678999999999993</v>
      </c>
      <c r="AB5291">
        <v>1</v>
      </c>
      <c r="AC5291">
        <v>1</v>
      </c>
      <c r="AD5291">
        <v>1</v>
      </c>
      <c r="AE5291">
        <v>1</v>
      </c>
      <c r="AF5291">
        <v>1</v>
      </c>
      <c r="AL5291">
        <v>1.7565615999999999</v>
      </c>
      <c r="AM5291" s="5">
        <v>5.3154635429382324</v>
      </c>
      <c r="AN5291">
        <v>570.77625570776252</v>
      </c>
      <c r="AO5291">
        <f t="shared" si="82"/>
        <v>26826.48401826484</v>
      </c>
      <c r="AP5291">
        <v>684.93150684931504</v>
      </c>
      <c r="AQ5291">
        <v>9.8469399999999999E-2</v>
      </c>
      <c r="AR5291">
        <v>8.1056299999999998E-2</v>
      </c>
      <c r="AS5291">
        <v>4.2078699999999997E-2</v>
      </c>
      <c r="AT5291">
        <v>4.0050800000000004E-2</v>
      </c>
      <c r="AU5291">
        <v>4.2078699999999997E-2</v>
      </c>
      <c r="AW5291">
        <v>9.8469399999999999E-2</v>
      </c>
      <c r="AX5291">
        <v>8.1056300000000012E-2</v>
      </c>
      <c r="AY5291">
        <v>4.2078699999999997E-2</v>
      </c>
      <c r="AZ5291">
        <v>4.0050800000000011E-2</v>
      </c>
      <c r="BA5291">
        <v>4.2078699999999997E-2</v>
      </c>
      <c r="BC5291" s="52">
        <v>100000</v>
      </c>
      <c r="BD5291" s="52">
        <v>100000</v>
      </c>
      <c r="BE5291">
        <v>0</v>
      </c>
      <c r="BF5291">
        <v>0</v>
      </c>
      <c r="BG5291">
        <v>0</v>
      </c>
    </row>
    <row r="5292" spans="1:59">
      <c r="A5292">
        <v>5291</v>
      </c>
      <c r="E5292">
        <v>9795.2054794520554</v>
      </c>
      <c r="K5292">
        <v>4228.0871966730574</v>
      </c>
      <c r="L5292">
        <v>4391.9796966730573</v>
      </c>
      <c r="M5292">
        <v>4555.8721966730573</v>
      </c>
      <c r="N5292">
        <v>4719.7646966730572</v>
      </c>
      <c r="O5292">
        <v>4883.6571966730571</v>
      </c>
      <c r="Q5292">
        <v>8555.4728140043026</v>
      </c>
      <c r="R5292">
        <v>8324.3333236757608</v>
      </c>
      <c r="S5292">
        <v>8093.1938333472199</v>
      </c>
      <c r="T5292">
        <v>7862.054343018679</v>
      </c>
      <c r="U5292">
        <v>7630.9148526901381</v>
      </c>
      <c r="W5292">
        <v>0.65433000000000008</v>
      </c>
      <c r="AB5292">
        <v>1</v>
      </c>
      <c r="AC5292">
        <v>1</v>
      </c>
      <c r="AD5292">
        <v>1</v>
      </c>
      <c r="AE5292">
        <v>1</v>
      </c>
      <c r="AF5292">
        <v>1</v>
      </c>
      <c r="AL5292">
        <v>1.5884149000000001</v>
      </c>
      <c r="AM5292" s="5">
        <v>4.9896812438964844</v>
      </c>
      <c r="AN5292">
        <v>570.77625570776252</v>
      </c>
      <c r="AO5292">
        <f t="shared" si="82"/>
        <v>26826.48401826484</v>
      </c>
      <c r="AP5292">
        <v>684.93150684931504</v>
      </c>
      <c r="AQ5292">
        <v>9.8717299999999994E-2</v>
      </c>
      <c r="AR5292">
        <v>8.12557E-2</v>
      </c>
      <c r="AS5292">
        <v>4.2148000000000005E-2</v>
      </c>
      <c r="AT5292">
        <v>4.0047899999999997E-2</v>
      </c>
      <c r="AU5292">
        <v>4.1995899999999996E-2</v>
      </c>
      <c r="AW5292">
        <v>9.8717299999999994E-2</v>
      </c>
      <c r="AX5292">
        <v>8.12557E-2</v>
      </c>
      <c r="AY5292">
        <v>4.2148000000000005E-2</v>
      </c>
      <c r="AZ5292">
        <v>4.0047899999999997E-2</v>
      </c>
      <c r="BA5292">
        <v>4.1995899999999989E-2</v>
      </c>
      <c r="BC5292" s="52">
        <v>100000</v>
      </c>
      <c r="BD5292" s="52">
        <v>100000</v>
      </c>
      <c r="BE5292">
        <v>0</v>
      </c>
      <c r="BF5292">
        <v>0</v>
      </c>
      <c r="BG5292">
        <v>0</v>
      </c>
    </row>
    <row r="5293" spans="1:59">
      <c r="A5293">
        <v>5292</v>
      </c>
      <c r="E5293">
        <v>9795.2054794520554</v>
      </c>
      <c r="K5293">
        <v>4365.0742599628165</v>
      </c>
      <c r="L5293">
        <v>4569.9417599628168</v>
      </c>
      <c r="M5293">
        <v>4774.8092599628171</v>
      </c>
      <c r="N5293">
        <v>4979.6767599628174</v>
      </c>
      <c r="O5293">
        <v>5184.5442599628177</v>
      </c>
      <c r="Q5293">
        <v>8086.9088690502913</v>
      </c>
      <c r="R5293">
        <v>7868.428367529682</v>
      </c>
      <c r="S5293">
        <v>7649.9478660090726</v>
      </c>
      <c r="T5293">
        <v>7431.4673644884633</v>
      </c>
      <c r="U5293">
        <v>7212.986862967854</v>
      </c>
      <c r="W5293">
        <v>0.58601000000000003</v>
      </c>
      <c r="AB5293">
        <v>1</v>
      </c>
      <c r="AC5293">
        <v>1</v>
      </c>
      <c r="AD5293">
        <v>1</v>
      </c>
      <c r="AE5293">
        <v>1</v>
      </c>
      <c r="AF5293">
        <v>1</v>
      </c>
      <c r="AL5293">
        <v>1.8782586999999999</v>
      </c>
      <c r="AM5293" s="5">
        <v>5.6773514747619629</v>
      </c>
      <c r="AN5293">
        <v>570.77625570776252</v>
      </c>
      <c r="AO5293">
        <f t="shared" si="82"/>
        <v>26826.48401826484</v>
      </c>
      <c r="AP5293">
        <v>684.93150684931504</v>
      </c>
      <c r="AQ5293">
        <v>9.8718799999999995E-2</v>
      </c>
      <c r="AR5293">
        <v>8.1540000000000001E-2</v>
      </c>
      <c r="AS5293">
        <v>4.21121E-2</v>
      </c>
      <c r="AT5293">
        <v>4.0047400000000004E-2</v>
      </c>
      <c r="AU5293">
        <v>4.1973199999999995E-2</v>
      </c>
      <c r="AW5293">
        <v>9.8718799999999982E-2</v>
      </c>
      <c r="AX5293">
        <v>8.1539999999999987E-2</v>
      </c>
      <c r="AY5293">
        <v>4.21121E-2</v>
      </c>
      <c r="AZ5293">
        <v>4.0047399999999997E-2</v>
      </c>
      <c r="BA5293">
        <v>4.1973200000000002E-2</v>
      </c>
      <c r="BC5293" s="52">
        <v>100000</v>
      </c>
      <c r="BD5293" s="52">
        <v>100000</v>
      </c>
      <c r="BE5293">
        <v>0</v>
      </c>
      <c r="BF5293">
        <v>0</v>
      </c>
      <c r="BG5293">
        <v>0</v>
      </c>
    </row>
    <row r="5294" spans="1:59">
      <c r="A5294">
        <v>5293</v>
      </c>
      <c r="E5294">
        <v>9795.2054794520554</v>
      </c>
      <c r="K5294">
        <v>4241.4156676958455</v>
      </c>
      <c r="L5294">
        <v>4511.5656676958461</v>
      </c>
      <c r="M5294">
        <v>4781.7156676958457</v>
      </c>
      <c r="N5294">
        <v>5051.8656676958453</v>
      </c>
      <c r="O5294">
        <v>5322.015667695845</v>
      </c>
      <c r="Q5294">
        <v>7386.4206355113174</v>
      </c>
      <c r="R5294">
        <v>7186.8649200647897</v>
      </c>
      <c r="S5294">
        <v>6987.3092046182619</v>
      </c>
      <c r="T5294">
        <v>6787.7534891717341</v>
      </c>
      <c r="U5294">
        <v>6588.1977737252064</v>
      </c>
      <c r="W5294">
        <v>0.65230999999999995</v>
      </c>
      <c r="AB5294">
        <v>1</v>
      </c>
      <c r="AC5294">
        <v>1</v>
      </c>
      <c r="AD5294">
        <v>1</v>
      </c>
      <c r="AE5294">
        <v>1</v>
      </c>
      <c r="AF5294">
        <v>1</v>
      </c>
      <c r="AL5294">
        <v>2.0424856999999998</v>
      </c>
      <c r="AM5294" s="5">
        <v>4.9995403289794922</v>
      </c>
      <c r="AN5294">
        <v>570.77625570776252</v>
      </c>
      <c r="AO5294">
        <f t="shared" si="82"/>
        <v>26826.48401826484</v>
      </c>
      <c r="AP5294">
        <v>684.93150684931504</v>
      </c>
      <c r="AQ5294">
        <v>9.8599900000000004E-2</v>
      </c>
      <c r="AR5294">
        <v>8.1108099999999989E-2</v>
      </c>
      <c r="AS5294">
        <v>4.2143099999999996E-2</v>
      </c>
      <c r="AT5294">
        <v>4.0102600000000002E-2</v>
      </c>
      <c r="AU5294">
        <v>4.2013399999999999E-2</v>
      </c>
      <c r="AW5294">
        <v>9.8599900000000004E-2</v>
      </c>
      <c r="AX5294">
        <v>8.1108100000000002E-2</v>
      </c>
      <c r="AY5294">
        <v>4.2143100000000003E-2</v>
      </c>
      <c r="AZ5294">
        <v>4.0102600000000002E-2</v>
      </c>
      <c r="BA5294">
        <v>4.2013399999999992E-2</v>
      </c>
      <c r="BC5294" s="52">
        <v>100000</v>
      </c>
      <c r="BD5294" s="52">
        <v>100000</v>
      </c>
      <c r="BE5294">
        <v>0</v>
      </c>
      <c r="BF5294">
        <v>0</v>
      </c>
      <c r="BG5294">
        <v>0</v>
      </c>
    </row>
    <row r="5295" spans="1:59">
      <c r="A5295">
        <v>5294</v>
      </c>
      <c r="E5295">
        <v>9795.2054794520554</v>
      </c>
      <c r="K5295">
        <v>4095.5429570575634</v>
      </c>
      <c r="L5295">
        <v>4412.9904570575636</v>
      </c>
      <c r="M5295">
        <v>4730.4379570575638</v>
      </c>
      <c r="N5295">
        <v>5047.8854570575641</v>
      </c>
      <c r="O5295">
        <v>5365.3329570575643</v>
      </c>
      <c r="Q5295">
        <v>7196.9620713450468</v>
      </c>
      <c r="R5295">
        <v>7002.5248757031222</v>
      </c>
      <c r="S5295">
        <v>6808.0876800611977</v>
      </c>
      <c r="T5295">
        <v>6613.6504844192732</v>
      </c>
      <c r="U5295">
        <v>6419.2132887773487</v>
      </c>
      <c r="W5295">
        <v>0.67737999999999998</v>
      </c>
      <c r="AB5295">
        <v>1</v>
      </c>
      <c r="AC5295">
        <v>1</v>
      </c>
      <c r="AD5295">
        <v>1</v>
      </c>
      <c r="AE5295">
        <v>1</v>
      </c>
      <c r="AF5295">
        <v>1</v>
      </c>
      <c r="AL5295">
        <v>2.1984031000000002</v>
      </c>
      <c r="AM5295" s="5">
        <v>5.055241584777832</v>
      </c>
      <c r="AN5295">
        <v>570.77625570776252</v>
      </c>
      <c r="AO5295">
        <f t="shared" si="82"/>
        <v>26826.48401826484</v>
      </c>
      <c r="AP5295">
        <v>684.93150684931504</v>
      </c>
      <c r="AQ5295">
        <v>9.8816999999999988E-2</v>
      </c>
      <c r="AR5295">
        <v>8.1199900000000005E-2</v>
      </c>
      <c r="AS5295">
        <v>4.2204199999999997E-2</v>
      </c>
      <c r="AT5295">
        <v>4.0095900000000004E-2</v>
      </c>
      <c r="AU5295">
        <v>4.2066800000000001E-2</v>
      </c>
      <c r="AW5295">
        <v>9.8816999999999974E-2</v>
      </c>
      <c r="AX5295">
        <v>8.1199900000000005E-2</v>
      </c>
      <c r="AY5295">
        <v>4.2204199999999997E-2</v>
      </c>
      <c r="AZ5295">
        <v>4.0095900000000004E-2</v>
      </c>
      <c r="BA5295">
        <v>4.2066800000000001E-2</v>
      </c>
      <c r="BC5295" s="52">
        <v>100000</v>
      </c>
      <c r="BD5295" s="52">
        <v>100000</v>
      </c>
      <c r="BE5295">
        <v>0</v>
      </c>
      <c r="BF5295">
        <v>0</v>
      </c>
      <c r="BG5295">
        <v>0</v>
      </c>
    </row>
    <row r="5296" spans="1:59">
      <c r="A5296">
        <v>5295</v>
      </c>
      <c r="E5296">
        <v>9795.2054794520554</v>
      </c>
      <c r="K5296">
        <v>3800.83565333149</v>
      </c>
      <c r="L5296">
        <v>4225.5281533314901</v>
      </c>
      <c r="M5296">
        <v>4650.2206533314902</v>
      </c>
      <c r="N5296">
        <v>5074.9131533314903</v>
      </c>
      <c r="O5296">
        <v>5499.6056533314904</v>
      </c>
      <c r="Q5296">
        <v>6782.3078066644221</v>
      </c>
      <c r="R5296">
        <v>6599.073145046179</v>
      </c>
      <c r="S5296">
        <v>6415.8384834279368</v>
      </c>
      <c r="T5296">
        <v>6232.6038218096946</v>
      </c>
      <c r="U5296">
        <v>6049.3691601914525</v>
      </c>
      <c r="W5296">
        <v>0.57635999999999998</v>
      </c>
      <c r="AB5296">
        <v>1</v>
      </c>
      <c r="AC5296">
        <v>1</v>
      </c>
      <c r="AD5296">
        <v>1</v>
      </c>
      <c r="AE5296">
        <v>1</v>
      </c>
      <c r="AF5296">
        <v>1</v>
      </c>
      <c r="AL5296">
        <v>2.6980689999999998</v>
      </c>
      <c r="AM5296" s="5">
        <v>4.9820537567138672</v>
      </c>
      <c r="AN5296">
        <v>570.77625570776252</v>
      </c>
      <c r="AO5296">
        <f t="shared" si="82"/>
        <v>26826.48401826484</v>
      </c>
      <c r="AP5296">
        <v>684.93150684931504</v>
      </c>
      <c r="AQ5296">
        <v>9.8970799999999998E-2</v>
      </c>
      <c r="AR5296">
        <v>8.1308199999999997E-2</v>
      </c>
      <c r="AS5296">
        <v>4.2256100000000005E-2</v>
      </c>
      <c r="AT5296">
        <v>4.01964E-2</v>
      </c>
      <c r="AU5296">
        <v>4.2113500000000005E-2</v>
      </c>
      <c r="AW5296">
        <v>9.8970800000000012E-2</v>
      </c>
      <c r="AX5296">
        <v>8.1308199999999983E-2</v>
      </c>
      <c r="AY5296">
        <v>4.2256100000000005E-2</v>
      </c>
      <c r="AZ5296">
        <v>4.0196400000000007E-2</v>
      </c>
      <c r="BA5296">
        <v>4.2113500000000012E-2</v>
      </c>
      <c r="BC5296" s="52">
        <v>100000</v>
      </c>
      <c r="BD5296" s="52">
        <v>100000</v>
      </c>
      <c r="BE5296">
        <v>0</v>
      </c>
      <c r="BF5296">
        <v>0</v>
      </c>
      <c r="BG5296">
        <v>0</v>
      </c>
    </row>
    <row r="5297" spans="1:59">
      <c r="A5297">
        <v>5296</v>
      </c>
      <c r="E5297">
        <v>9795.2054794520554</v>
      </c>
      <c r="K5297">
        <v>3805.2784770057533</v>
      </c>
      <c r="L5297">
        <v>4426.0668103390872</v>
      </c>
      <c r="M5297">
        <v>5046.855143672421</v>
      </c>
      <c r="N5297">
        <v>5667.6434770057549</v>
      </c>
      <c r="O5297">
        <v>6288.4318103390888</v>
      </c>
      <c r="Q5297">
        <v>7213.5042731429876</v>
      </c>
      <c r="R5297">
        <v>7018.6201636584319</v>
      </c>
      <c r="S5297">
        <v>6823.7360541738763</v>
      </c>
      <c r="T5297">
        <v>6628.8519446893206</v>
      </c>
      <c r="U5297">
        <v>6433.9678352047649</v>
      </c>
      <c r="W5297">
        <v>0.44480999999999998</v>
      </c>
      <c r="AB5297">
        <v>1</v>
      </c>
      <c r="AC5297">
        <v>1</v>
      </c>
      <c r="AD5297">
        <v>1</v>
      </c>
      <c r="AE5297">
        <v>1</v>
      </c>
      <c r="AF5297">
        <v>1</v>
      </c>
      <c r="AL5297">
        <v>3.2636352</v>
      </c>
      <c r="AM5297" s="5">
        <v>5.4346523284912109</v>
      </c>
      <c r="AN5297">
        <v>570.77625570776252</v>
      </c>
      <c r="AO5297">
        <f t="shared" si="82"/>
        <v>26826.48401826484</v>
      </c>
      <c r="AP5297">
        <v>684.93150684931504</v>
      </c>
      <c r="AQ5297">
        <v>0.103237</v>
      </c>
      <c r="AR5297">
        <v>8.2902199999999995E-2</v>
      </c>
      <c r="AS5297">
        <v>4.2811999999999996E-2</v>
      </c>
      <c r="AT5297">
        <v>4.0476399999999996E-2</v>
      </c>
      <c r="AU5297">
        <v>4.2627600000000002E-2</v>
      </c>
      <c r="AW5297">
        <v>0.10323700000000001</v>
      </c>
      <c r="AX5297">
        <v>8.2902199999999995E-2</v>
      </c>
      <c r="AY5297">
        <v>4.2812000000000003E-2</v>
      </c>
      <c r="AZ5297">
        <v>4.0476399999999996E-2</v>
      </c>
      <c r="BA5297">
        <v>4.2627600000000002E-2</v>
      </c>
      <c r="BC5297" s="52">
        <v>100000</v>
      </c>
      <c r="BD5297" s="52">
        <v>100000</v>
      </c>
      <c r="BE5297">
        <v>0</v>
      </c>
      <c r="BF5297">
        <v>0</v>
      </c>
      <c r="BG5297">
        <v>0</v>
      </c>
    </row>
    <row r="5298" spans="1:59">
      <c r="A5298">
        <v>5297</v>
      </c>
      <c r="E5298">
        <v>9795.2054794520554</v>
      </c>
      <c r="K5298">
        <v>4156.2615472724829</v>
      </c>
      <c r="L5298">
        <v>4932.1440472724826</v>
      </c>
      <c r="M5298">
        <v>5708.0265472724823</v>
      </c>
      <c r="N5298">
        <v>6483.909047272482</v>
      </c>
      <c r="O5298">
        <v>7259.7915472724817</v>
      </c>
      <c r="Q5298">
        <v>7617.9936069002797</v>
      </c>
      <c r="R5298">
        <v>7412.1815847991938</v>
      </c>
      <c r="S5298">
        <v>7206.369562698108</v>
      </c>
      <c r="T5298">
        <v>7000.5575405970221</v>
      </c>
      <c r="U5298">
        <v>6794.7455184959363</v>
      </c>
      <c r="W5298">
        <v>0.27726999999999996</v>
      </c>
      <c r="AB5298">
        <v>1</v>
      </c>
      <c r="AC5298">
        <v>1</v>
      </c>
      <c r="AD5298">
        <v>1</v>
      </c>
      <c r="AE5298">
        <v>1</v>
      </c>
      <c r="AF5298">
        <v>1</v>
      </c>
      <c r="AL5298">
        <v>4.2206383000000001</v>
      </c>
      <c r="AM5298" s="5">
        <v>5.3093409538269043</v>
      </c>
      <c r="AN5298">
        <v>570.77625570776252</v>
      </c>
      <c r="AO5298">
        <f t="shared" si="82"/>
        <v>26826.48401826484</v>
      </c>
      <c r="AP5298">
        <v>684.93150684931504</v>
      </c>
      <c r="AQ5298">
        <v>0.109889</v>
      </c>
      <c r="AR5298">
        <v>0.101482</v>
      </c>
      <c r="AS5298">
        <v>9.1205699999999987E-2</v>
      </c>
      <c r="AT5298">
        <v>4.6305100000000002E-2</v>
      </c>
      <c r="AU5298">
        <v>4.4951199999999997E-2</v>
      </c>
      <c r="AW5298">
        <v>0.109889</v>
      </c>
      <c r="AX5298">
        <v>0.101482</v>
      </c>
      <c r="AY5298">
        <v>9.1205699999999987E-2</v>
      </c>
      <c r="AZ5298">
        <v>4.6305100000000002E-2</v>
      </c>
      <c r="BA5298">
        <v>4.4951199999999997E-2</v>
      </c>
      <c r="BC5298" s="52">
        <v>100000</v>
      </c>
      <c r="BD5298" s="52">
        <v>100000</v>
      </c>
      <c r="BE5298">
        <v>0</v>
      </c>
      <c r="BF5298">
        <v>0</v>
      </c>
      <c r="BG5298">
        <v>0</v>
      </c>
    </row>
    <row r="5299" spans="1:59">
      <c r="A5299">
        <v>5298</v>
      </c>
      <c r="E5299">
        <v>9795.2054794520554</v>
      </c>
      <c r="K5299">
        <v>4728.6453306399562</v>
      </c>
      <c r="L5299">
        <v>5553.6136639732895</v>
      </c>
      <c r="M5299">
        <v>6378.5819973066227</v>
      </c>
      <c r="N5299">
        <v>7203.550330639956</v>
      </c>
      <c r="O5299">
        <v>8028.5186639732892</v>
      </c>
      <c r="Q5299">
        <v>7960.214330186217</v>
      </c>
      <c r="R5299">
        <v>7745.1566798270642</v>
      </c>
      <c r="S5299">
        <v>7530.0990294679114</v>
      </c>
      <c r="T5299">
        <v>7315.0413791087585</v>
      </c>
      <c r="U5299">
        <v>7099.9837287496057</v>
      </c>
      <c r="W5299">
        <v>8.8069999999999996E-2</v>
      </c>
      <c r="AB5299">
        <v>1</v>
      </c>
      <c r="AC5299">
        <v>1</v>
      </c>
      <c r="AD5299">
        <v>1</v>
      </c>
      <c r="AE5299">
        <v>1</v>
      </c>
      <c r="AF5299">
        <v>1</v>
      </c>
      <c r="AL5299">
        <v>4.7066660000000002</v>
      </c>
      <c r="AM5299" s="5">
        <v>4.7756905555725098</v>
      </c>
      <c r="AN5299">
        <v>570.77625570776252</v>
      </c>
      <c r="AO5299">
        <f t="shared" si="82"/>
        <v>26826.48401826484</v>
      </c>
      <c r="AP5299">
        <v>684.93150684931504</v>
      </c>
      <c r="AQ5299">
        <v>0.11545900000000001</v>
      </c>
      <c r="AR5299">
        <v>0.110038</v>
      </c>
      <c r="AS5299">
        <v>9.8042900000000002E-2</v>
      </c>
      <c r="AT5299">
        <v>9.8493899999999995E-2</v>
      </c>
      <c r="AU5299">
        <v>8.1184800000000001E-2</v>
      </c>
      <c r="AW5299">
        <v>0.11545900000000002</v>
      </c>
      <c r="AX5299">
        <v>0.11003800000000001</v>
      </c>
      <c r="AY5299">
        <v>9.8042900000000002E-2</v>
      </c>
      <c r="AZ5299">
        <v>9.8493900000000009E-2</v>
      </c>
      <c r="BA5299">
        <v>8.1184799999999988E-2</v>
      </c>
      <c r="BC5299" s="52">
        <v>100000</v>
      </c>
      <c r="BD5299" s="52">
        <v>100000</v>
      </c>
      <c r="BE5299">
        <v>0</v>
      </c>
      <c r="BF5299">
        <v>0</v>
      </c>
      <c r="BG5299">
        <v>0</v>
      </c>
    </row>
    <row r="5300" spans="1:59">
      <c r="A5300">
        <v>5299</v>
      </c>
      <c r="E5300">
        <v>9795.2054794520554</v>
      </c>
      <c r="K5300">
        <v>5127.018520098819</v>
      </c>
      <c r="L5300">
        <v>5902.4885200988192</v>
      </c>
      <c r="M5300">
        <v>6677.9585200988195</v>
      </c>
      <c r="N5300">
        <v>7453.4285200988197</v>
      </c>
      <c r="O5300">
        <v>8228.8985200988191</v>
      </c>
      <c r="Q5300">
        <v>8792.4637875693497</v>
      </c>
      <c r="R5300">
        <v>8554.9216150874345</v>
      </c>
      <c r="S5300">
        <v>8317.3794426055192</v>
      </c>
      <c r="T5300">
        <v>8079.8372701236049</v>
      </c>
      <c r="U5300">
        <v>7842.2950976416905</v>
      </c>
      <c r="W5300">
        <v>1.4160000000000001E-2</v>
      </c>
      <c r="AB5300">
        <v>1</v>
      </c>
      <c r="AC5300">
        <v>1</v>
      </c>
      <c r="AD5300">
        <v>1</v>
      </c>
      <c r="AE5300">
        <v>1</v>
      </c>
      <c r="AF5300">
        <v>1</v>
      </c>
      <c r="AL5300">
        <v>3.9946423000000002</v>
      </c>
      <c r="AM5300" s="5">
        <v>4.4157695770263672</v>
      </c>
      <c r="AN5300">
        <v>570.77625570776252</v>
      </c>
      <c r="AO5300">
        <f t="shared" si="82"/>
        <v>26826.48401826484</v>
      </c>
      <c r="AP5300">
        <v>684.93150684931504</v>
      </c>
      <c r="AQ5300">
        <v>0.11590300000000001</v>
      </c>
      <c r="AR5300">
        <v>0.14198</v>
      </c>
      <c r="AS5300">
        <v>0.10305800000000001</v>
      </c>
      <c r="AT5300">
        <v>0.105919</v>
      </c>
      <c r="AU5300">
        <v>9.7306000000000004E-2</v>
      </c>
      <c r="AW5300">
        <v>0.11590300000000002</v>
      </c>
      <c r="AX5300">
        <v>0.14198</v>
      </c>
      <c r="AY5300">
        <v>0.10305800000000002</v>
      </c>
      <c r="AZ5300">
        <v>0.105919</v>
      </c>
      <c r="BA5300">
        <v>9.730599999999999E-2</v>
      </c>
      <c r="BC5300" s="52">
        <v>100000</v>
      </c>
      <c r="BD5300" s="52">
        <v>100000</v>
      </c>
      <c r="BE5300">
        <v>0</v>
      </c>
      <c r="BF5300">
        <v>0</v>
      </c>
      <c r="BG5300">
        <v>0</v>
      </c>
    </row>
    <row r="5301" spans="1:59">
      <c r="A5301">
        <v>5300</v>
      </c>
      <c r="E5301">
        <v>9795.2054794520554</v>
      </c>
      <c r="K5301">
        <v>5114.4305196884079</v>
      </c>
      <c r="L5301">
        <v>5758.1255196884076</v>
      </c>
      <c r="M5301">
        <v>6401.8205196884073</v>
      </c>
      <c r="N5301">
        <v>7045.515519688407</v>
      </c>
      <c r="O5301">
        <v>7689.2105196884067</v>
      </c>
      <c r="Q5301">
        <v>9088.4626873510315</v>
      </c>
      <c r="R5301">
        <v>8842.9236414115658</v>
      </c>
      <c r="S5301">
        <v>8597.3845954721</v>
      </c>
      <c r="T5301">
        <v>8351.8455495326343</v>
      </c>
      <c r="U5301">
        <v>8106.3065035931686</v>
      </c>
      <c r="W5301">
        <v>0</v>
      </c>
      <c r="AB5301">
        <v>1</v>
      </c>
      <c r="AC5301">
        <v>1</v>
      </c>
      <c r="AD5301">
        <v>1</v>
      </c>
      <c r="AE5301">
        <v>1</v>
      </c>
      <c r="AF5301">
        <v>1</v>
      </c>
      <c r="AL5301">
        <v>3.055561</v>
      </c>
      <c r="AM5301" s="5">
        <v>3.218971729278564</v>
      </c>
      <c r="AN5301">
        <v>570.77625570776252</v>
      </c>
      <c r="AO5301">
        <f t="shared" si="82"/>
        <v>26826.48401826484</v>
      </c>
      <c r="AP5301">
        <v>684.93150684931504</v>
      </c>
      <c r="AQ5301">
        <v>0.11590300000000001</v>
      </c>
      <c r="AR5301">
        <v>0.14341300000000001</v>
      </c>
      <c r="AS5301">
        <v>0.10284399999999999</v>
      </c>
      <c r="AT5301">
        <v>0.105916</v>
      </c>
      <c r="AU5301">
        <v>0.104085</v>
      </c>
      <c r="AW5301">
        <v>0.11590300000000002</v>
      </c>
      <c r="AX5301">
        <v>0.14341300000000001</v>
      </c>
      <c r="AY5301">
        <v>0.10284399999999998</v>
      </c>
      <c r="AZ5301">
        <v>0.105916</v>
      </c>
      <c r="BA5301">
        <v>0.104085</v>
      </c>
      <c r="BC5301" s="52">
        <v>100000</v>
      </c>
      <c r="BD5301" s="52">
        <v>100000</v>
      </c>
      <c r="BE5301">
        <v>0</v>
      </c>
      <c r="BF5301">
        <v>0</v>
      </c>
      <c r="BG5301">
        <v>0</v>
      </c>
    </row>
    <row r="5302" spans="1:59">
      <c r="A5302">
        <v>5301</v>
      </c>
      <c r="E5302">
        <v>9795.2054794520554</v>
      </c>
      <c r="K5302">
        <v>5010.7646339556195</v>
      </c>
      <c r="L5302">
        <v>5518.3946339556196</v>
      </c>
      <c r="M5302">
        <v>6026.0246339556197</v>
      </c>
      <c r="N5302">
        <v>6533.6546339556198</v>
      </c>
      <c r="O5302">
        <v>7041.2846339556199</v>
      </c>
      <c r="Q5302">
        <v>8410.2859749820855</v>
      </c>
      <c r="R5302">
        <v>8183.0689351636629</v>
      </c>
      <c r="S5302">
        <v>7955.8518953452403</v>
      </c>
      <c r="T5302">
        <v>7728.6348555268178</v>
      </c>
      <c r="U5302">
        <v>7501.4178157083952</v>
      </c>
      <c r="W5302">
        <v>0</v>
      </c>
      <c r="AB5302">
        <v>1</v>
      </c>
      <c r="AC5302">
        <v>1</v>
      </c>
      <c r="AD5302">
        <v>1</v>
      </c>
      <c r="AE5302">
        <v>1</v>
      </c>
      <c r="AF5302">
        <v>1</v>
      </c>
      <c r="AL5302">
        <v>2.2299766999999999</v>
      </c>
      <c r="AM5302" s="5">
        <v>2.0570602416992192</v>
      </c>
      <c r="AN5302">
        <v>570.77625570776252</v>
      </c>
      <c r="AO5302">
        <f t="shared" si="82"/>
        <v>26826.48401826484</v>
      </c>
      <c r="AP5302">
        <v>684.93150684931504</v>
      </c>
      <c r="AQ5302">
        <v>0.11590500000000001</v>
      </c>
      <c r="AR5302">
        <v>0.14055799999999999</v>
      </c>
      <c r="AS5302">
        <v>0.102838</v>
      </c>
      <c r="AT5302">
        <v>0.10357599999999999</v>
      </c>
      <c r="AU5302">
        <v>9.6212900000000004E-2</v>
      </c>
      <c r="AW5302">
        <v>0.11590500000000002</v>
      </c>
      <c r="AX5302">
        <v>0.14055800000000002</v>
      </c>
      <c r="AY5302">
        <v>0.102838</v>
      </c>
      <c r="AZ5302">
        <v>0.10357599999999999</v>
      </c>
      <c r="BA5302">
        <v>9.6212900000000004E-2</v>
      </c>
      <c r="BC5302" s="52">
        <v>100000</v>
      </c>
      <c r="BD5302" s="52">
        <v>100000</v>
      </c>
      <c r="BE5302">
        <v>0</v>
      </c>
      <c r="BF5302">
        <v>0</v>
      </c>
      <c r="BG5302">
        <v>0</v>
      </c>
    </row>
    <row r="5303" spans="1:59">
      <c r="A5303">
        <v>5302</v>
      </c>
      <c r="E5303">
        <v>9795.2054794520554</v>
      </c>
      <c r="K5303">
        <v>4823.4255690242217</v>
      </c>
      <c r="L5303">
        <v>5262.0330690242217</v>
      </c>
      <c r="M5303">
        <v>5700.6405690242218</v>
      </c>
      <c r="N5303">
        <v>6139.2480690242219</v>
      </c>
      <c r="O5303">
        <v>6577.8555690242219</v>
      </c>
      <c r="Q5303">
        <v>6646.7904837346978</v>
      </c>
      <c r="R5303">
        <v>6467.2170355041053</v>
      </c>
      <c r="S5303">
        <v>6287.6435872735128</v>
      </c>
      <c r="T5303">
        <v>6108.0701390429203</v>
      </c>
      <c r="U5303">
        <v>5928.4966908123279</v>
      </c>
      <c r="W5303">
        <v>0</v>
      </c>
      <c r="AB5303">
        <v>1</v>
      </c>
      <c r="AC5303">
        <v>1</v>
      </c>
      <c r="AD5303">
        <v>1</v>
      </c>
      <c r="AE5303">
        <v>1</v>
      </c>
      <c r="AF5303">
        <v>1</v>
      </c>
      <c r="AL5303">
        <v>2.2065655999999998</v>
      </c>
      <c r="AM5303" s="5">
        <v>1.5897597074508669</v>
      </c>
      <c r="AN5303">
        <v>570.77625570776252</v>
      </c>
      <c r="AO5303">
        <f t="shared" si="82"/>
        <v>26826.48401826484</v>
      </c>
      <c r="AP5303">
        <v>684.93150684931504</v>
      </c>
      <c r="AQ5303">
        <v>0.115912</v>
      </c>
      <c r="AR5303">
        <v>0.114482</v>
      </c>
      <c r="AS5303">
        <v>9.9745199999999992E-2</v>
      </c>
      <c r="AT5303">
        <v>0.103572</v>
      </c>
      <c r="AU5303">
        <v>8.9676400000000003E-2</v>
      </c>
      <c r="AW5303">
        <v>0.115912</v>
      </c>
      <c r="AX5303">
        <v>0.11448200000000001</v>
      </c>
      <c r="AY5303">
        <v>9.9745199999999992E-2</v>
      </c>
      <c r="AZ5303">
        <v>0.10357199999999998</v>
      </c>
      <c r="BA5303">
        <v>8.9676400000000003E-2</v>
      </c>
      <c r="BC5303" s="52">
        <v>100000</v>
      </c>
      <c r="BD5303" s="52">
        <v>100000</v>
      </c>
      <c r="BE5303">
        <v>0</v>
      </c>
      <c r="BF5303">
        <v>0</v>
      </c>
      <c r="BG5303">
        <v>0</v>
      </c>
    </row>
    <row r="5304" spans="1:59">
      <c r="A5304">
        <v>5303</v>
      </c>
      <c r="E5304">
        <v>9795.2054794520554</v>
      </c>
      <c r="K5304">
        <v>3506.8688202177941</v>
      </c>
      <c r="L5304">
        <v>3906.2354868844609</v>
      </c>
      <c r="M5304">
        <v>4305.6021535511272</v>
      </c>
      <c r="N5304">
        <v>4704.968820217794</v>
      </c>
      <c r="O5304">
        <v>5104.3354868844608</v>
      </c>
      <c r="Q5304">
        <v>3732.0956016867872</v>
      </c>
      <c r="R5304">
        <v>3631.2671985351512</v>
      </c>
      <c r="S5304">
        <v>3530.4387953835153</v>
      </c>
      <c r="T5304">
        <v>3429.6103922318794</v>
      </c>
      <c r="U5304">
        <v>3328.7819890802434</v>
      </c>
      <c r="W5304">
        <v>0</v>
      </c>
      <c r="AB5304">
        <v>1</v>
      </c>
      <c r="AC5304">
        <v>1</v>
      </c>
      <c r="AD5304">
        <v>1</v>
      </c>
      <c r="AE5304">
        <v>1</v>
      </c>
      <c r="AF5304">
        <v>1</v>
      </c>
      <c r="AL5304">
        <v>2.8170598</v>
      </c>
      <c r="AM5304" s="5">
        <v>1.916239261627197</v>
      </c>
      <c r="AN5304">
        <v>570.77625570776252</v>
      </c>
      <c r="AO5304">
        <f t="shared" si="82"/>
        <v>26826.48401826484</v>
      </c>
      <c r="AP5304">
        <v>684.93150684931504</v>
      </c>
      <c r="AQ5304">
        <v>0.114839</v>
      </c>
      <c r="AR5304">
        <v>0.109264</v>
      </c>
      <c r="AS5304">
        <v>9.7802E-2</v>
      </c>
      <c r="AT5304">
        <v>9.1267700000000007E-2</v>
      </c>
      <c r="AU5304">
        <v>8.0053700000000005E-2</v>
      </c>
      <c r="AW5304">
        <v>0.11483900000000001</v>
      </c>
      <c r="AX5304">
        <v>0.10926400000000001</v>
      </c>
      <c r="AY5304">
        <v>9.7801999999999986E-2</v>
      </c>
      <c r="AZ5304">
        <v>9.1267699999999993E-2</v>
      </c>
      <c r="BA5304">
        <v>8.0053699999999992E-2</v>
      </c>
      <c r="BC5304" s="52">
        <v>100000</v>
      </c>
      <c r="BD5304" s="52">
        <v>100000</v>
      </c>
      <c r="BE5304">
        <v>0</v>
      </c>
      <c r="BF5304">
        <v>0</v>
      </c>
      <c r="BG5304">
        <v>0</v>
      </c>
    </row>
    <row r="5305" spans="1:59">
      <c r="A5305">
        <v>5304</v>
      </c>
      <c r="E5305">
        <v>9795.2054794520554</v>
      </c>
      <c r="K5305">
        <v>2511.3243706200201</v>
      </c>
      <c r="L5305">
        <v>2718.2543706200199</v>
      </c>
      <c r="M5305">
        <v>2925.1843706200198</v>
      </c>
      <c r="N5305">
        <v>3132.1143706200196</v>
      </c>
      <c r="O5305">
        <v>3339.0443706200194</v>
      </c>
      <c r="Q5305">
        <v>2279.5478357829629</v>
      </c>
      <c r="R5305">
        <v>2217.9622837554143</v>
      </c>
      <c r="S5305">
        <v>2156.3767317278657</v>
      </c>
      <c r="T5305">
        <v>2094.7911797003171</v>
      </c>
      <c r="U5305">
        <v>2033.2056276727685</v>
      </c>
      <c r="W5305">
        <v>0</v>
      </c>
      <c r="AB5305">
        <v>1</v>
      </c>
      <c r="AC5305">
        <v>1</v>
      </c>
      <c r="AD5305">
        <v>1</v>
      </c>
      <c r="AE5305">
        <v>1</v>
      </c>
      <c r="AF5305">
        <v>1</v>
      </c>
      <c r="AL5305">
        <v>2.3176198000000001</v>
      </c>
      <c r="AM5305" s="5">
        <v>2.6517882347106929</v>
      </c>
      <c r="AN5305">
        <v>570.77625570776252</v>
      </c>
      <c r="AO5305">
        <f t="shared" si="82"/>
        <v>26826.48401826484</v>
      </c>
      <c r="AP5305">
        <v>684.93150684931504</v>
      </c>
      <c r="AQ5305">
        <v>0.112884</v>
      </c>
      <c r="AR5305">
        <v>0.108349</v>
      </c>
      <c r="AS5305">
        <v>9.6442700000000006E-2</v>
      </c>
      <c r="AT5305">
        <v>9.1106199999999998E-2</v>
      </c>
      <c r="AU5305">
        <v>7.7566099999999999E-2</v>
      </c>
      <c r="AW5305">
        <v>0.112884</v>
      </c>
      <c r="AX5305">
        <v>0.10834900000000001</v>
      </c>
      <c r="AY5305">
        <v>9.6442700000000006E-2</v>
      </c>
      <c r="AZ5305">
        <v>9.1106200000000012E-2</v>
      </c>
      <c r="BA5305">
        <v>7.7566100000000013E-2</v>
      </c>
      <c r="BC5305" s="52">
        <v>100000</v>
      </c>
      <c r="BD5305" s="52">
        <v>100000</v>
      </c>
      <c r="BE5305">
        <v>0</v>
      </c>
      <c r="BF5305">
        <v>0</v>
      </c>
      <c r="BG5305">
        <v>0</v>
      </c>
    </row>
    <row r="5306" spans="1:59">
      <c r="A5306">
        <v>5305</v>
      </c>
      <c r="E5306">
        <v>9795.2054794520554</v>
      </c>
      <c r="K5306">
        <v>2085.7264406714253</v>
      </c>
      <c r="L5306">
        <v>2185.3814406714255</v>
      </c>
      <c r="M5306">
        <v>2285.0364406714252</v>
      </c>
      <c r="N5306">
        <v>2384.691440671425</v>
      </c>
      <c r="O5306">
        <v>2484.3464406714247</v>
      </c>
      <c r="Q5306">
        <v>2454.9550229972451</v>
      </c>
      <c r="R5306">
        <v>2388.630571160988</v>
      </c>
      <c r="S5306">
        <v>2322.3061193247308</v>
      </c>
      <c r="T5306">
        <v>2255.9816674884737</v>
      </c>
      <c r="U5306">
        <v>2189.6572156522166</v>
      </c>
      <c r="W5306">
        <v>0</v>
      </c>
      <c r="AB5306">
        <v>1</v>
      </c>
      <c r="AC5306">
        <v>1</v>
      </c>
      <c r="AD5306">
        <v>1</v>
      </c>
      <c r="AE5306">
        <v>1</v>
      </c>
      <c r="AF5306">
        <v>1</v>
      </c>
      <c r="AL5306">
        <v>2.1729835999999998</v>
      </c>
      <c r="AM5306" s="5">
        <v>4.3106374740600586</v>
      </c>
      <c r="AN5306">
        <v>570.77625570776252</v>
      </c>
      <c r="AO5306">
        <f t="shared" si="82"/>
        <v>26826.48401826484</v>
      </c>
      <c r="AP5306">
        <v>684.93150684931504</v>
      </c>
      <c r="AQ5306">
        <v>0.11211400000000001</v>
      </c>
      <c r="AR5306">
        <v>0.10807899999999999</v>
      </c>
      <c r="AS5306">
        <v>9.1526099999999999E-2</v>
      </c>
      <c r="AT5306">
        <v>9.123909999999999E-2</v>
      </c>
      <c r="AU5306">
        <v>7.7291499999999999E-2</v>
      </c>
      <c r="AW5306">
        <v>0.11211400000000001</v>
      </c>
      <c r="AX5306">
        <v>0.10807899999999999</v>
      </c>
      <c r="AY5306">
        <v>9.1526099999999985E-2</v>
      </c>
      <c r="AZ5306">
        <v>9.1239100000000004E-2</v>
      </c>
      <c r="BA5306">
        <v>7.7291499999999999E-2</v>
      </c>
      <c r="BC5306" s="52">
        <v>100000</v>
      </c>
      <c r="BD5306" s="52">
        <v>100000</v>
      </c>
      <c r="BE5306">
        <v>0</v>
      </c>
      <c r="BF5306">
        <v>0</v>
      </c>
      <c r="BG5306">
        <v>0</v>
      </c>
    </row>
    <row r="5307" spans="1:59">
      <c r="A5307">
        <v>5306</v>
      </c>
      <c r="E5307">
        <v>9795.2054794520554</v>
      </c>
      <c r="K5307">
        <v>1924.8296622762246</v>
      </c>
      <c r="L5307">
        <v>1973.5021622762247</v>
      </c>
      <c r="M5307">
        <v>2022.1746622762248</v>
      </c>
      <c r="N5307">
        <v>2070.8471622762249</v>
      </c>
      <c r="O5307">
        <v>2119.5196622762251</v>
      </c>
      <c r="Q5307">
        <v>2386.9545122410632</v>
      </c>
      <c r="R5307">
        <v>2322.4672004817858</v>
      </c>
      <c r="S5307">
        <v>2257.9798887225083</v>
      </c>
      <c r="T5307">
        <v>2193.4925769632309</v>
      </c>
      <c r="U5307">
        <v>2129.0052652039535</v>
      </c>
      <c r="W5307">
        <v>0</v>
      </c>
      <c r="AB5307">
        <v>1</v>
      </c>
      <c r="AC5307">
        <v>1</v>
      </c>
      <c r="AD5307">
        <v>1</v>
      </c>
      <c r="AE5307">
        <v>1</v>
      </c>
      <c r="AF5307">
        <v>1</v>
      </c>
      <c r="AL5307">
        <v>2.4402064999999999</v>
      </c>
      <c r="AM5307" s="5">
        <v>5.8919887542724609</v>
      </c>
      <c r="AN5307">
        <v>570.77625570776252</v>
      </c>
      <c r="AO5307">
        <f t="shared" si="82"/>
        <v>26826.48401826484</v>
      </c>
      <c r="AP5307">
        <v>684.93150684931504</v>
      </c>
      <c r="AQ5307">
        <v>0.112068</v>
      </c>
      <c r="AR5307">
        <v>0.108031</v>
      </c>
      <c r="AS5307">
        <v>9.0887700000000002E-2</v>
      </c>
      <c r="AT5307">
        <v>9.0832599999999999E-2</v>
      </c>
      <c r="AU5307">
        <v>7.6968200000000001E-2</v>
      </c>
      <c r="AW5307">
        <v>0.11206799999999999</v>
      </c>
      <c r="AX5307">
        <v>0.108031</v>
      </c>
      <c r="AY5307">
        <v>9.0887700000000002E-2</v>
      </c>
      <c r="AZ5307">
        <v>9.0832599999999999E-2</v>
      </c>
      <c r="BA5307">
        <v>7.6968200000000001E-2</v>
      </c>
      <c r="BC5307" s="52">
        <v>100000</v>
      </c>
      <c r="BD5307" s="52">
        <v>100000</v>
      </c>
      <c r="BE5307">
        <v>0</v>
      </c>
      <c r="BF5307">
        <v>0</v>
      </c>
      <c r="BG5307">
        <v>0</v>
      </c>
    </row>
    <row r="5308" spans="1:59">
      <c r="A5308">
        <v>5307</v>
      </c>
      <c r="E5308">
        <v>9795.2054794520554</v>
      </c>
      <c r="K5308">
        <v>1878.1176943550372</v>
      </c>
      <c r="L5308">
        <v>1920.1901943550372</v>
      </c>
      <c r="M5308">
        <v>1962.2626943550372</v>
      </c>
      <c r="N5308">
        <v>2004.3351943550372</v>
      </c>
      <c r="O5308">
        <v>2046.4076943550372</v>
      </c>
      <c r="Q5308">
        <v>3013.523989510777</v>
      </c>
      <c r="R5308">
        <v>2932.1089223181934</v>
      </c>
      <c r="S5308">
        <v>2850.6938551256098</v>
      </c>
      <c r="T5308">
        <v>2769.2787879330263</v>
      </c>
      <c r="U5308">
        <v>2687.8637207404427</v>
      </c>
      <c r="W5308">
        <v>0</v>
      </c>
      <c r="AB5308">
        <v>1</v>
      </c>
      <c r="AC5308">
        <v>1</v>
      </c>
      <c r="AD5308">
        <v>1</v>
      </c>
      <c r="AE5308">
        <v>1</v>
      </c>
      <c r="AF5308">
        <v>1</v>
      </c>
      <c r="AL5308">
        <v>2.1682836999999999</v>
      </c>
      <c r="AM5308" s="5">
        <v>7.4451498985290527</v>
      </c>
      <c r="AN5308">
        <v>570.77625570776252</v>
      </c>
      <c r="AO5308">
        <f t="shared" si="82"/>
        <v>26826.48401826484</v>
      </c>
      <c r="AP5308">
        <v>684.93150684931504</v>
      </c>
      <c r="AQ5308">
        <v>0.11202200000000001</v>
      </c>
      <c r="AR5308">
        <v>0.107919</v>
      </c>
      <c r="AS5308">
        <v>8.829300000000001E-2</v>
      </c>
      <c r="AT5308">
        <v>8.7886099999999995E-2</v>
      </c>
      <c r="AU5308">
        <v>7.5376600000000002E-2</v>
      </c>
      <c r="AW5308">
        <v>0.112022</v>
      </c>
      <c r="AX5308">
        <v>0.107919</v>
      </c>
      <c r="AY5308">
        <v>8.8292999999999996E-2</v>
      </c>
      <c r="AZ5308">
        <v>8.7886100000000009E-2</v>
      </c>
      <c r="BA5308">
        <v>7.5376600000000002E-2</v>
      </c>
      <c r="BC5308" s="52">
        <v>100000</v>
      </c>
      <c r="BD5308" s="52">
        <v>100000</v>
      </c>
      <c r="BE5308">
        <v>0</v>
      </c>
      <c r="BF5308">
        <v>0</v>
      </c>
      <c r="BG5308">
        <v>0</v>
      </c>
    </row>
    <row r="5309" spans="1:59">
      <c r="A5309">
        <v>5308</v>
      </c>
      <c r="E5309">
        <v>9795.2054794520554</v>
      </c>
      <c r="K5309">
        <v>1912.9663053438596</v>
      </c>
      <c r="L5309">
        <v>1953.9388053438597</v>
      </c>
      <c r="M5309">
        <v>1994.9113053438598</v>
      </c>
      <c r="N5309">
        <v>2035.8838053438599</v>
      </c>
      <c r="O5309">
        <v>2076.8563053438597</v>
      </c>
      <c r="Q5309">
        <v>4831.4750126826693</v>
      </c>
      <c r="R5309">
        <v>4700.9451531705608</v>
      </c>
      <c r="S5309">
        <v>4570.4152936584524</v>
      </c>
      <c r="T5309">
        <v>4439.8854341463439</v>
      </c>
      <c r="U5309">
        <v>4309.3555746342354</v>
      </c>
      <c r="W5309">
        <v>0</v>
      </c>
      <c r="AB5309">
        <v>1</v>
      </c>
      <c r="AC5309">
        <v>1</v>
      </c>
      <c r="AD5309">
        <v>1</v>
      </c>
      <c r="AE5309">
        <v>1</v>
      </c>
      <c r="AF5309">
        <v>1</v>
      </c>
      <c r="AL5309">
        <v>1.7323371000000001</v>
      </c>
      <c r="AM5309" s="5">
        <v>8.284937858581543</v>
      </c>
      <c r="AN5309">
        <v>570.77625570776252</v>
      </c>
      <c r="AO5309">
        <f t="shared" si="82"/>
        <v>26826.48401826484</v>
      </c>
      <c r="AP5309">
        <v>684.93150684931504</v>
      </c>
      <c r="AQ5309">
        <v>0.106667</v>
      </c>
      <c r="AR5309">
        <v>9.1205299999999989E-2</v>
      </c>
      <c r="AS5309">
        <v>8.5872699999999996E-2</v>
      </c>
      <c r="AT5309">
        <v>8.5802400000000001E-2</v>
      </c>
      <c r="AU5309">
        <v>5.98722E-2</v>
      </c>
      <c r="AW5309">
        <v>0.106667</v>
      </c>
      <c r="AX5309">
        <v>9.1205299999999975E-2</v>
      </c>
      <c r="AY5309">
        <v>8.587270000000001E-2</v>
      </c>
      <c r="AZ5309">
        <v>8.5802399999999987E-2</v>
      </c>
      <c r="BA5309">
        <v>5.98722E-2</v>
      </c>
      <c r="BC5309" s="52">
        <v>100000</v>
      </c>
      <c r="BD5309" s="52">
        <v>100000</v>
      </c>
      <c r="BE5309">
        <v>0</v>
      </c>
      <c r="BF5309">
        <v>0</v>
      </c>
      <c r="BG5309">
        <v>0</v>
      </c>
    </row>
    <row r="5310" spans="1:59">
      <c r="A5310">
        <v>5309</v>
      </c>
      <c r="E5310">
        <v>9795.2054794520554</v>
      </c>
      <c r="K5310">
        <v>2402.3297788039167</v>
      </c>
      <c r="L5310">
        <v>2442.3397788039165</v>
      </c>
      <c r="M5310">
        <v>2482.3497788039167</v>
      </c>
      <c r="N5310">
        <v>2522.3597788039169</v>
      </c>
      <c r="O5310">
        <v>2562.3697788039171</v>
      </c>
      <c r="Q5310">
        <v>9024.0434634583034</v>
      </c>
      <c r="R5310">
        <v>8780.2448029634306</v>
      </c>
      <c r="S5310">
        <v>8536.4461424685578</v>
      </c>
      <c r="T5310">
        <v>8292.647481973685</v>
      </c>
      <c r="U5310">
        <v>8048.8488214788122</v>
      </c>
      <c r="W5310">
        <v>0</v>
      </c>
      <c r="AB5310">
        <v>1</v>
      </c>
      <c r="AC5310">
        <v>1</v>
      </c>
      <c r="AD5310">
        <v>1</v>
      </c>
      <c r="AE5310">
        <v>1</v>
      </c>
      <c r="AF5310">
        <v>1</v>
      </c>
      <c r="AL5310">
        <v>1.419217</v>
      </c>
      <c r="AM5310" s="5">
        <v>8.1212701797485352</v>
      </c>
      <c r="AN5310">
        <v>570.77625570776252</v>
      </c>
      <c r="AO5310">
        <f t="shared" si="82"/>
        <v>26826.48401826484</v>
      </c>
      <c r="AP5310">
        <v>684.93150684931504</v>
      </c>
      <c r="AQ5310">
        <v>0.10710599999999999</v>
      </c>
      <c r="AR5310">
        <v>9.1530299999999995E-2</v>
      </c>
      <c r="AS5310">
        <v>8.6897599999999992E-2</v>
      </c>
      <c r="AT5310">
        <v>8.8845600000000011E-2</v>
      </c>
      <c r="AU5310">
        <v>6.4071600000000006E-2</v>
      </c>
      <c r="AW5310">
        <v>0.10710599999999999</v>
      </c>
      <c r="AX5310">
        <v>9.1530299999999995E-2</v>
      </c>
      <c r="AY5310">
        <v>8.6897600000000005E-2</v>
      </c>
      <c r="AZ5310">
        <v>8.8845600000000011E-2</v>
      </c>
      <c r="BA5310">
        <v>6.4071600000000006E-2</v>
      </c>
      <c r="BC5310" s="52">
        <v>100000</v>
      </c>
      <c r="BD5310" s="52">
        <v>100000</v>
      </c>
      <c r="BE5310">
        <v>0</v>
      </c>
      <c r="BF5310">
        <v>0</v>
      </c>
      <c r="BG5310">
        <v>0</v>
      </c>
    </row>
    <row r="5311" spans="1:59">
      <c r="A5311">
        <v>5310</v>
      </c>
      <c r="E5311">
        <v>9795.2054794520554</v>
      </c>
      <c r="K5311">
        <v>3226.8330856032853</v>
      </c>
      <c r="L5311">
        <v>3269.0430856032854</v>
      </c>
      <c r="M5311">
        <v>3311.2530856032854</v>
      </c>
      <c r="N5311">
        <v>3353.4630856032854</v>
      </c>
      <c r="O5311">
        <v>3395.6730856032855</v>
      </c>
      <c r="Q5311">
        <v>10643.140154929861</v>
      </c>
      <c r="R5311">
        <v>10355.599062446992</v>
      </c>
      <c r="S5311">
        <v>10068.057969964124</v>
      </c>
      <c r="T5311">
        <v>9780.5168774812555</v>
      </c>
      <c r="U5311">
        <v>9492.9757849983871</v>
      </c>
      <c r="W5311">
        <v>2.232E-2</v>
      </c>
      <c r="AB5311">
        <v>1</v>
      </c>
      <c r="AC5311">
        <v>1</v>
      </c>
      <c r="AD5311">
        <v>1</v>
      </c>
      <c r="AE5311">
        <v>1</v>
      </c>
      <c r="AF5311">
        <v>1</v>
      </c>
      <c r="AL5311">
        <v>1.0414519</v>
      </c>
      <c r="AM5311" s="5">
        <v>8.5910549163818359</v>
      </c>
      <c r="AN5311">
        <v>570.77625570776252</v>
      </c>
      <c r="AO5311">
        <f t="shared" si="82"/>
        <v>26826.48401826484</v>
      </c>
      <c r="AP5311">
        <v>684.93150684931504</v>
      </c>
      <c r="AQ5311">
        <v>0.107102</v>
      </c>
      <c r="AR5311">
        <v>9.2144400000000001E-2</v>
      </c>
      <c r="AS5311">
        <v>8.7897199999999995E-2</v>
      </c>
      <c r="AT5311">
        <v>8.8217500000000004E-2</v>
      </c>
      <c r="AU5311">
        <v>6.3834000000000002E-2</v>
      </c>
      <c r="AW5311">
        <v>0.10710200000000002</v>
      </c>
      <c r="AX5311">
        <v>9.2144400000000001E-2</v>
      </c>
      <c r="AY5311">
        <v>8.7897199999999995E-2</v>
      </c>
      <c r="AZ5311">
        <v>8.821749999999999E-2</v>
      </c>
      <c r="BA5311">
        <v>6.3834000000000002E-2</v>
      </c>
      <c r="BC5311" s="52">
        <v>100000</v>
      </c>
      <c r="BD5311" s="52">
        <v>100000</v>
      </c>
      <c r="BE5311">
        <v>0</v>
      </c>
      <c r="BF5311">
        <v>0</v>
      </c>
      <c r="BG5311">
        <v>0</v>
      </c>
    </row>
    <row r="5312" spans="1:59">
      <c r="A5312">
        <v>5311</v>
      </c>
      <c r="E5312">
        <v>9795.2054794520554</v>
      </c>
      <c r="K5312">
        <v>3773.2889643003496</v>
      </c>
      <c r="L5312">
        <v>3814.8114643003496</v>
      </c>
      <c r="M5312">
        <v>3856.3339643003496</v>
      </c>
      <c r="N5312">
        <v>3897.8564643003497</v>
      </c>
      <c r="O5312">
        <v>3939.3789643003497</v>
      </c>
      <c r="Q5312">
        <v>10849.20236706196</v>
      </c>
      <c r="R5312">
        <v>10556.094181425884</v>
      </c>
      <c r="S5312">
        <v>10262.985995789808</v>
      </c>
      <c r="T5312">
        <v>9969.8778101537318</v>
      </c>
      <c r="U5312">
        <v>9676.7696245176558</v>
      </c>
      <c r="W5312">
        <v>0.11528000000000001</v>
      </c>
      <c r="AB5312">
        <v>1</v>
      </c>
      <c r="AC5312">
        <v>1</v>
      </c>
      <c r="AD5312">
        <v>1</v>
      </c>
      <c r="AE5312">
        <v>1</v>
      </c>
      <c r="AF5312">
        <v>1</v>
      </c>
      <c r="AL5312">
        <v>1.3191086000000001</v>
      </c>
      <c r="AM5312" s="5">
        <v>8.6304512023925781</v>
      </c>
      <c r="AN5312">
        <v>570.77625570776252</v>
      </c>
      <c r="AO5312">
        <f t="shared" si="82"/>
        <v>26826.48401826484</v>
      </c>
      <c r="AP5312">
        <v>684.93150684931504</v>
      </c>
      <c r="AQ5312">
        <v>0.10710599999999999</v>
      </c>
      <c r="AR5312">
        <v>9.0943799999999991E-2</v>
      </c>
      <c r="AS5312">
        <v>7.4523800000000001E-2</v>
      </c>
      <c r="AT5312">
        <v>4.4095300000000004E-2</v>
      </c>
      <c r="AU5312">
        <v>4.5128799999999997E-2</v>
      </c>
      <c r="AW5312">
        <v>0.10710599999999999</v>
      </c>
      <c r="AX5312">
        <v>9.0943800000000005E-2</v>
      </c>
      <c r="AY5312">
        <v>7.4523800000000001E-2</v>
      </c>
      <c r="AZ5312">
        <v>4.4095300000000004E-2</v>
      </c>
      <c r="BA5312">
        <v>4.5128799999999997E-2</v>
      </c>
      <c r="BC5312" s="52">
        <v>100000</v>
      </c>
      <c r="BD5312" s="52">
        <v>100000</v>
      </c>
      <c r="BE5312">
        <v>0</v>
      </c>
      <c r="BF5312">
        <v>0</v>
      </c>
      <c r="BG5312">
        <v>0</v>
      </c>
    </row>
    <row r="5313" spans="1:59">
      <c r="A5313">
        <v>5312</v>
      </c>
      <c r="E5313">
        <v>9795.2054794520554</v>
      </c>
      <c r="K5313">
        <v>3563.4558385591431</v>
      </c>
      <c r="L5313">
        <v>3615.428338559143</v>
      </c>
      <c r="M5313">
        <v>3667.4008385591428</v>
      </c>
      <c r="N5313">
        <v>3719.3733385591427</v>
      </c>
      <c r="O5313">
        <v>3771.3458385591425</v>
      </c>
      <c r="Q5313">
        <v>8965.6708147267909</v>
      </c>
      <c r="R5313">
        <v>8723.4491830409079</v>
      </c>
      <c r="S5313">
        <v>8481.2275513550248</v>
      </c>
      <c r="T5313">
        <v>8239.0059196691418</v>
      </c>
      <c r="U5313">
        <v>7996.7842879832588</v>
      </c>
      <c r="W5313">
        <v>0.30210999999999999</v>
      </c>
      <c r="AB5313">
        <v>1</v>
      </c>
      <c r="AC5313">
        <v>1</v>
      </c>
      <c r="AD5313">
        <v>1</v>
      </c>
      <c r="AE5313">
        <v>1</v>
      </c>
      <c r="AF5313">
        <v>1</v>
      </c>
      <c r="AL5313">
        <v>0.88214946000000005</v>
      </c>
      <c r="AM5313" s="5">
        <v>8.6271524429321289</v>
      </c>
      <c r="AN5313">
        <v>570.77625570776252</v>
      </c>
      <c r="AO5313">
        <f t="shared" si="82"/>
        <v>26826.48401826484</v>
      </c>
      <c r="AP5313">
        <v>684.93150684931504</v>
      </c>
      <c r="AQ5313">
        <v>0.106382</v>
      </c>
      <c r="AR5313">
        <v>8.349899999999999E-2</v>
      </c>
      <c r="AS5313">
        <v>4.3862499999999999E-2</v>
      </c>
      <c r="AT5313">
        <v>4.2464700000000001E-2</v>
      </c>
      <c r="AU5313">
        <v>4.42344E-2</v>
      </c>
      <c r="AW5313">
        <v>0.10638200000000002</v>
      </c>
      <c r="AX5313">
        <v>8.3498999999999976E-2</v>
      </c>
      <c r="AY5313">
        <v>4.3862499999999999E-2</v>
      </c>
      <c r="AZ5313">
        <v>4.2464700000000008E-2</v>
      </c>
      <c r="BA5313">
        <v>4.4234399999999993E-2</v>
      </c>
      <c r="BC5313" s="52">
        <v>100000</v>
      </c>
      <c r="BD5313" s="52">
        <v>100000</v>
      </c>
      <c r="BE5313">
        <v>0</v>
      </c>
      <c r="BF5313">
        <v>0</v>
      </c>
      <c r="BG5313">
        <v>0</v>
      </c>
    </row>
    <row r="5314" spans="1:59">
      <c r="A5314">
        <v>5313</v>
      </c>
      <c r="E5314">
        <v>9795.2054794520554</v>
      </c>
      <c r="K5314">
        <v>3522.6755491041381</v>
      </c>
      <c r="L5314">
        <v>3597.4180491041379</v>
      </c>
      <c r="M5314">
        <v>3672.1605491041378</v>
      </c>
      <c r="N5314">
        <v>3746.9030491041376</v>
      </c>
      <c r="O5314">
        <v>3821.6455491041374</v>
      </c>
      <c r="Q5314">
        <v>8792.1751877755232</v>
      </c>
      <c r="R5314">
        <v>8554.6408120732121</v>
      </c>
      <c r="S5314">
        <v>8317.1064363709011</v>
      </c>
      <c r="T5314">
        <v>8079.5720606685891</v>
      </c>
      <c r="U5314">
        <v>7842.0376849662771</v>
      </c>
      <c r="W5314">
        <v>0.47919</v>
      </c>
      <c r="AB5314">
        <v>1</v>
      </c>
      <c r="AC5314">
        <v>1</v>
      </c>
      <c r="AD5314">
        <v>1</v>
      </c>
      <c r="AE5314">
        <v>1</v>
      </c>
      <c r="AF5314">
        <v>1</v>
      </c>
      <c r="AL5314">
        <v>0.96225720000000003</v>
      </c>
      <c r="AM5314" s="5">
        <v>8.6698551177978516</v>
      </c>
      <c r="AN5314">
        <v>570.77625570776252</v>
      </c>
      <c r="AO5314">
        <f t="shared" si="82"/>
        <v>26826.48401826484</v>
      </c>
      <c r="AP5314">
        <v>684.93150684931504</v>
      </c>
      <c r="AQ5314">
        <v>0.10221</v>
      </c>
      <c r="AR5314">
        <v>8.2709100000000008E-2</v>
      </c>
      <c r="AS5314">
        <v>4.1640200000000002E-2</v>
      </c>
      <c r="AT5314">
        <v>4.0038799999999999E-2</v>
      </c>
      <c r="AU5314">
        <v>4.2447200000000004E-2</v>
      </c>
      <c r="AW5314">
        <v>0.10221000000000001</v>
      </c>
      <c r="AX5314">
        <v>8.2709100000000021E-2</v>
      </c>
      <c r="AY5314">
        <v>4.1640200000000002E-2</v>
      </c>
      <c r="AZ5314">
        <v>4.0038799999999999E-2</v>
      </c>
      <c r="BA5314">
        <v>4.2447200000000004E-2</v>
      </c>
      <c r="BC5314" s="52">
        <v>100000</v>
      </c>
      <c r="BD5314" s="52">
        <v>100000</v>
      </c>
      <c r="BE5314">
        <v>0</v>
      </c>
      <c r="BF5314">
        <v>0</v>
      </c>
      <c r="BG5314">
        <v>0</v>
      </c>
    </row>
    <row r="5315" spans="1:59">
      <c r="A5315">
        <v>5314</v>
      </c>
      <c r="E5315">
        <v>9795.2054794520554</v>
      </c>
      <c r="K5315">
        <v>3763.6499867928032</v>
      </c>
      <c r="L5315">
        <v>3870.179986792803</v>
      </c>
      <c r="M5315">
        <v>3976.7099867928027</v>
      </c>
      <c r="N5315">
        <v>4083.2399867928025</v>
      </c>
      <c r="O5315">
        <v>4189.7699867928022</v>
      </c>
      <c r="Q5315">
        <v>7995.9332040805684</v>
      </c>
      <c r="R5315">
        <v>7779.9105521448591</v>
      </c>
      <c r="S5315">
        <v>7563.8879002091498</v>
      </c>
      <c r="T5315">
        <v>7347.8652482734406</v>
      </c>
      <c r="U5315">
        <v>7131.8425963377313</v>
      </c>
      <c r="W5315">
        <v>0.61234</v>
      </c>
      <c r="AB5315">
        <v>1</v>
      </c>
      <c r="AC5315">
        <v>1</v>
      </c>
      <c r="AD5315">
        <v>1</v>
      </c>
      <c r="AE5315">
        <v>1</v>
      </c>
      <c r="AF5315">
        <v>1</v>
      </c>
      <c r="AL5315">
        <v>1.9082288000000001</v>
      </c>
      <c r="AM5315" s="5">
        <v>8.4916353225708008</v>
      </c>
      <c r="AN5315">
        <v>570.77625570776252</v>
      </c>
      <c r="AO5315">
        <f t="shared" ref="AO5315:AO5378" si="83">235000000/8760</f>
        <v>26826.48401826484</v>
      </c>
      <c r="AP5315">
        <v>684.93150684931504</v>
      </c>
      <c r="AQ5315">
        <v>9.7334000000000004E-2</v>
      </c>
      <c r="AR5315">
        <v>4.5109400000000001E-2</v>
      </c>
      <c r="AS5315">
        <v>3.6932E-2</v>
      </c>
      <c r="AT5315">
        <v>3.6446899999999997E-2</v>
      </c>
      <c r="AU5315">
        <v>3.8358199999999995E-2</v>
      </c>
      <c r="AW5315">
        <v>9.7334000000000018E-2</v>
      </c>
      <c r="AX5315">
        <v>4.5109400000000008E-2</v>
      </c>
      <c r="AY5315">
        <v>3.6932000000000006E-2</v>
      </c>
      <c r="AZ5315">
        <v>3.644689999999999E-2</v>
      </c>
      <c r="BA5315">
        <v>3.8358199999999995E-2</v>
      </c>
      <c r="BC5315" s="52">
        <v>100000</v>
      </c>
      <c r="BD5315" s="52">
        <v>100000</v>
      </c>
      <c r="BE5315">
        <v>0</v>
      </c>
      <c r="BF5315">
        <v>0</v>
      </c>
      <c r="BG5315">
        <v>0</v>
      </c>
    </row>
    <row r="5316" spans="1:59">
      <c r="A5316">
        <v>5315</v>
      </c>
      <c r="E5316">
        <v>9795.2054794520554</v>
      </c>
      <c r="K5316">
        <v>4233.7355052377661</v>
      </c>
      <c r="L5316">
        <v>4396.5280052377657</v>
      </c>
      <c r="M5316">
        <v>4559.3205052377652</v>
      </c>
      <c r="N5316">
        <v>4722.1130052377648</v>
      </c>
      <c r="O5316">
        <v>4884.9055052377644</v>
      </c>
      <c r="Q5316">
        <v>7358.6309650541352</v>
      </c>
      <c r="R5316">
        <v>7159.826030829423</v>
      </c>
      <c r="S5316">
        <v>6961.0210966047107</v>
      </c>
      <c r="T5316">
        <v>6762.2161623799984</v>
      </c>
      <c r="U5316">
        <v>6563.4112281552862</v>
      </c>
      <c r="W5316">
        <v>0.68495000000000006</v>
      </c>
      <c r="AB5316">
        <v>1</v>
      </c>
      <c r="AC5316">
        <v>1</v>
      </c>
      <c r="AD5316">
        <v>1</v>
      </c>
      <c r="AE5316">
        <v>1</v>
      </c>
      <c r="AF5316">
        <v>1</v>
      </c>
      <c r="AL5316">
        <v>2.1244179999999999</v>
      </c>
      <c r="AM5316" s="5">
        <v>8.5297431945800781</v>
      </c>
      <c r="AN5316">
        <v>570.77625570776252</v>
      </c>
      <c r="AO5316">
        <f t="shared" si="83"/>
        <v>26826.48401826484</v>
      </c>
      <c r="AP5316">
        <v>684.93150684931504</v>
      </c>
      <c r="AQ5316">
        <v>9.7368499999999997E-2</v>
      </c>
      <c r="AR5316">
        <v>4.5100499999999995E-2</v>
      </c>
      <c r="AS5316">
        <v>3.6635399999999999E-2</v>
      </c>
      <c r="AT5316">
        <v>3.4438499999999997E-2</v>
      </c>
      <c r="AU5316">
        <v>3.6676399999999998E-2</v>
      </c>
      <c r="AW5316">
        <v>9.7368500000000011E-2</v>
      </c>
      <c r="AX5316">
        <v>4.5100500000000002E-2</v>
      </c>
      <c r="AY5316">
        <v>3.6635399999999999E-2</v>
      </c>
      <c r="AZ5316">
        <v>3.4438499999999997E-2</v>
      </c>
      <c r="BA5316">
        <v>3.6676399999999998E-2</v>
      </c>
      <c r="BC5316" s="52">
        <v>100000</v>
      </c>
      <c r="BD5316" s="52">
        <v>100000</v>
      </c>
      <c r="BE5316">
        <v>0</v>
      </c>
      <c r="BF5316">
        <v>0</v>
      </c>
      <c r="BG5316">
        <v>0</v>
      </c>
    </row>
    <row r="5317" spans="1:59">
      <c r="A5317">
        <v>5316</v>
      </c>
      <c r="E5317">
        <v>9795.2054794520554</v>
      </c>
      <c r="K5317">
        <v>4370.9055697682379</v>
      </c>
      <c r="L5317">
        <v>4570.9605697682382</v>
      </c>
      <c r="M5317">
        <v>4771.0155697682385</v>
      </c>
      <c r="N5317">
        <v>4971.0705697682388</v>
      </c>
      <c r="O5317">
        <v>5171.1255697682391</v>
      </c>
      <c r="Q5317">
        <v>6959.0017432091281</v>
      </c>
      <c r="R5317">
        <v>6770.9934182851357</v>
      </c>
      <c r="S5317">
        <v>6582.9850933611433</v>
      </c>
      <c r="T5317">
        <v>6394.9767684371509</v>
      </c>
      <c r="U5317">
        <v>6206.9684435131585</v>
      </c>
      <c r="W5317">
        <v>0.73666999999999994</v>
      </c>
      <c r="AB5317">
        <v>1</v>
      </c>
      <c r="AC5317">
        <v>1</v>
      </c>
      <c r="AD5317">
        <v>1</v>
      </c>
      <c r="AE5317">
        <v>1</v>
      </c>
      <c r="AF5317">
        <v>1</v>
      </c>
      <c r="AL5317">
        <v>2.3208479999999998</v>
      </c>
      <c r="AM5317" s="5">
        <v>8.8042707443237305</v>
      </c>
      <c r="AN5317">
        <v>570.77625570776252</v>
      </c>
      <c r="AO5317">
        <f t="shared" si="83"/>
        <v>26826.48401826484</v>
      </c>
      <c r="AP5317">
        <v>684.93150684931504</v>
      </c>
      <c r="AQ5317">
        <v>9.7318000000000002E-2</v>
      </c>
      <c r="AR5317">
        <v>4.5060699999999995E-2</v>
      </c>
      <c r="AS5317">
        <v>3.6417700000000004E-2</v>
      </c>
      <c r="AT5317">
        <v>3.4395099999999998E-2</v>
      </c>
      <c r="AU5317">
        <v>3.6658099999999999E-2</v>
      </c>
      <c r="AW5317">
        <v>9.7318000000000002E-2</v>
      </c>
      <c r="AX5317">
        <v>4.5060699999999995E-2</v>
      </c>
      <c r="AY5317">
        <v>3.6417700000000011E-2</v>
      </c>
      <c r="AZ5317">
        <v>3.4395099999999998E-2</v>
      </c>
      <c r="BA5317">
        <v>3.6658099999999999E-2</v>
      </c>
      <c r="BC5317" s="52">
        <v>100000</v>
      </c>
      <c r="BD5317" s="52">
        <v>100000</v>
      </c>
      <c r="BE5317">
        <v>0</v>
      </c>
      <c r="BF5317">
        <v>0</v>
      </c>
      <c r="BG5317">
        <v>0</v>
      </c>
    </row>
    <row r="5318" spans="1:59">
      <c r="A5318">
        <v>5317</v>
      </c>
      <c r="E5318">
        <v>9795.2054794520554</v>
      </c>
      <c r="K5318">
        <v>4247.0817817866773</v>
      </c>
      <c r="L5318">
        <v>4504.9117817866772</v>
      </c>
      <c r="M5318">
        <v>4762.7417817866772</v>
      </c>
      <c r="N5318">
        <v>5020.5717817866771</v>
      </c>
      <c r="O5318">
        <v>5278.401781786677</v>
      </c>
      <c r="Q5318">
        <v>6355.9584693163988</v>
      </c>
      <c r="R5318">
        <v>6184.2423023480642</v>
      </c>
      <c r="S5318">
        <v>6012.5261353797296</v>
      </c>
      <c r="T5318">
        <v>5840.8099684113949</v>
      </c>
      <c r="U5318">
        <v>5669.0938014430603</v>
      </c>
      <c r="W5318">
        <v>0.74127999999999994</v>
      </c>
      <c r="AB5318">
        <v>1</v>
      </c>
      <c r="AC5318">
        <v>1</v>
      </c>
      <c r="AD5318">
        <v>1</v>
      </c>
      <c r="AE5318">
        <v>1</v>
      </c>
      <c r="AF5318">
        <v>1</v>
      </c>
      <c r="AL5318">
        <v>2.3446104999999999</v>
      </c>
      <c r="AM5318" s="5">
        <v>9.1010036468505859</v>
      </c>
      <c r="AN5318">
        <v>570.77625570776252</v>
      </c>
      <c r="AO5318">
        <f t="shared" si="83"/>
        <v>26826.48401826484</v>
      </c>
      <c r="AP5318">
        <v>684.93150684931504</v>
      </c>
      <c r="AQ5318">
        <v>9.7352599999999997E-2</v>
      </c>
      <c r="AR5318">
        <v>4.5050199999999999E-2</v>
      </c>
      <c r="AS5318">
        <v>3.6196199999999998E-2</v>
      </c>
      <c r="AT5318">
        <v>3.4406100000000002E-2</v>
      </c>
      <c r="AU5318">
        <v>3.6668799999999994E-2</v>
      </c>
      <c r="AW5318">
        <v>9.7352599999999997E-2</v>
      </c>
      <c r="AX5318">
        <v>4.5050199999999999E-2</v>
      </c>
      <c r="AY5318">
        <v>3.6196199999999998E-2</v>
      </c>
      <c r="AZ5318">
        <v>3.4406100000000009E-2</v>
      </c>
      <c r="BA5318">
        <v>3.6668799999999988E-2</v>
      </c>
      <c r="BC5318" s="52">
        <v>100000</v>
      </c>
      <c r="BD5318" s="52">
        <v>100000</v>
      </c>
      <c r="BE5318">
        <v>0</v>
      </c>
      <c r="BF5318">
        <v>0</v>
      </c>
      <c r="BG5318">
        <v>0</v>
      </c>
    </row>
    <row r="5319" spans="1:59">
      <c r="A5319">
        <v>5318</v>
      </c>
      <c r="E5319">
        <v>9795.2054794520554</v>
      </c>
      <c r="K5319">
        <v>4101.0141995569338</v>
      </c>
      <c r="L5319">
        <v>4406.6641995569335</v>
      </c>
      <c r="M5319">
        <v>4712.3141995569331</v>
      </c>
      <c r="N5319">
        <v>5017.9641995569327</v>
      </c>
      <c r="O5319">
        <v>5323.6141995569324</v>
      </c>
      <c r="Q5319">
        <v>6194.1513842533532</v>
      </c>
      <c r="R5319">
        <v>6026.8066890783311</v>
      </c>
      <c r="S5319">
        <v>5859.4619939033091</v>
      </c>
      <c r="T5319">
        <v>5692.1172987282871</v>
      </c>
      <c r="U5319">
        <v>5524.7726035532651</v>
      </c>
      <c r="W5319">
        <v>0.68176000000000003</v>
      </c>
      <c r="AB5319">
        <v>1</v>
      </c>
      <c r="AC5319">
        <v>1</v>
      </c>
      <c r="AD5319">
        <v>1</v>
      </c>
      <c r="AE5319">
        <v>1</v>
      </c>
      <c r="AF5319">
        <v>1</v>
      </c>
      <c r="AL5319">
        <v>2.4722499999999998</v>
      </c>
      <c r="AM5319" s="5">
        <v>9.6958341598510742</v>
      </c>
      <c r="AN5319">
        <v>570.77625570776252</v>
      </c>
      <c r="AO5319">
        <f t="shared" si="83"/>
        <v>26826.48401826484</v>
      </c>
      <c r="AP5319">
        <v>684.93150684931504</v>
      </c>
      <c r="AQ5319">
        <v>9.7324700000000014E-2</v>
      </c>
      <c r="AR5319">
        <v>4.5051000000000001E-2</v>
      </c>
      <c r="AS5319">
        <v>3.6177399999999998E-2</v>
      </c>
      <c r="AT5319">
        <v>3.4388200000000001E-2</v>
      </c>
      <c r="AU5319">
        <v>3.66632E-2</v>
      </c>
      <c r="AW5319">
        <v>9.7324700000000028E-2</v>
      </c>
      <c r="AX5319">
        <v>4.5050999999999994E-2</v>
      </c>
      <c r="AY5319">
        <v>3.6177399999999998E-2</v>
      </c>
      <c r="AZ5319">
        <v>3.4388199999999994E-2</v>
      </c>
      <c r="BA5319">
        <v>3.6663199999999993E-2</v>
      </c>
      <c r="BC5319" s="52">
        <v>100000</v>
      </c>
      <c r="BD5319" s="52">
        <v>100000</v>
      </c>
      <c r="BE5319">
        <v>0</v>
      </c>
      <c r="BF5319">
        <v>0</v>
      </c>
      <c r="BG5319">
        <v>0</v>
      </c>
    </row>
    <row r="5320" spans="1:59">
      <c r="A5320">
        <v>5319</v>
      </c>
      <c r="E5320">
        <v>9795.2054794520554</v>
      </c>
      <c r="K5320">
        <v>3805.9131958643529</v>
      </c>
      <c r="L5320">
        <v>4227.746529197686</v>
      </c>
      <c r="M5320">
        <v>4649.579862531019</v>
      </c>
      <c r="N5320">
        <v>5071.413195864352</v>
      </c>
      <c r="O5320">
        <v>5493.246529197685</v>
      </c>
      <c r="Q5320">
        <v>5837.3831487256084</v>
      </c>
      <c r="R5320">
        <v>5679.677105882849</v>
      </c>
      <c r="S5320">
        <v>5521.9710630400896</v>
      </c>
      <c r="T5320">
        <v>5364.2650201973302</v>
      </c>
      <c r="U5320">
        <v>5206.5589773545707</v>
      </c>
      <c r="W5320">
        <v>0.41670000000000001</v>
      </c>
      <c r="AB5320">
        <v>1</v>
      </c>
      <c r="AC5320">
        <v>1</v>
      </c>
      <c r="AD5320">
        <v>1</v>
      </c>
      <c r="AE5320">
        <v>1</v>
      </c>
      <c r="AF5320">
        <v>1</v>
      </c>
      <c r="AL5320">
        <v>3.1370806999999998</v>
      </c>
      <c r="AM5320" s="5">
        <v>8.702946662902832</v>
      </c>
      <c r="AN5320">
        <v>570.77625570776252</v>
      </c>
      <c r="AO5320">
        <f t="shared" si="83"/>
        <v>26826.48401826484</v>
      </c>
      <c r="AP5320">
        <v>684.93150684931504</v>
      </c>
      <c r="AQ5320">
        <v>9.7417199999999995E-2</v>
      </c>
      <c r="AR5320">
        <v>4.5077899999999997E-2</v>
      </c>
      <c r="AS5320">
        <v>3.62052E-2</v>
      </c>
      <c r="AT5320">
        <v>3.4430000000000002E-2</v>
      </c>
      <c r="AU5320">
        <v>3.6707400000000001E-2</v>
      </c>
      <c r="AW5320">
        <v>9.7417199999999995E-2</v>
      </c>
      <c r="AX5320">
        <v>4.507789999999999E-2</v>
      </c>
      <c r="AY5320">
        <v>3.6205200000000007E-2</v>
      </c>
      <c r="AZ5320">
        <v>3.4430000000000002E-2</v>
      </c>
      <c r="BA5320">
        <v>3.6707400000000001E-2</v>
      </c>
      <c r="BC5320" s="52">
        <v>100000</v>
      </c>
      <c r="BD5320" s="52">
        <v>100000</v>
      </c>
      <c r="BE5320">
        <v>0</v>
      </c>
      <c r="BF5320">
        <v>0</v>
      </c>
      <c r="BG5320">
        <v>0</v>
      </c>
    </row>
    <row r="5321" spans="1:59">
      <c r="A5321">
        <v>5320</v>
      </c>
      <c r="E5321">
        <v>9795.2054794520554</v>
      </c>
      <c r="K5321">
        <v>3810.3619547139906</v>
      </c>
      <c r="L5321">
        <v>4422.9002880473236</v>
      </c>
      <c r="M5321">
        <v>5035.4386213806565</v>
      </c>
      <c r="N5321">
        <v>5647.9769547139895</v>
      </c>
      <c r="O5321">
        <v>6260.5152880473224</v>
      </c>
      <c r="Q5321">
        <v>6205.0332656106093</v>
      </c>
      <c r="R5321">
        <v>6037.394579060765</v>
      </c>
      <c r="S5321">
        <v>5869.7558925109206</v>
      </c>
      <c r="T5321">
        <v>5702.1172059610763</v>
      </c>
      <c r="U5321">
        <v>5534.4785194112319</v>
      </c>
      <c r="W5321">
        <v>0.38700999999999997</v>
      </c>
      <c r="AB5321">
        <v>1</v>
      </c>
      <c r="AC5321">
        <v>1</v>
      </c>
      <c r="AD5321">
        <v>1</v>
      </c>
      <c r="AE5321">
        <v>1</v>
      </c>
      <c r="AF5321">
        <v>1</v>
      </c>
      <c r="AL5321">
        <v>3.8761684999999999</v>
      </c>
      <c r="AM5321" s="5">
        <v>10.22769069671631</v>
      </c>
      <c r="AN5321">
        <v>570.77625570776252</v>
      </c>
      <c r="AO5321">
        <f t="shared" si="83"/>
        <v>26826.48401826484</v>
      </c>
      <c r="AP5321">
        <v>684.93150684931504</v>
      </c>
      <c r="AQ5321">
        <v>9.9794499999999994E-2</v>
      </c>
      <c r="AR5321">
        <v>7.6008099999999995E-2</v>
      </c>
      <c r="AS5321">
        <v>3.9003500000000003E-2</v>
      </c>
      <c r="AT5321">
        <v>3.73876E-2</v>
      </c>
      <c r="AU5321">
        <v>3.9389600000000004E-2</v>
      </c>
      <c r="AW5321">
        <v>9.9794499999999994E-2</v>
      </c>
      <c r="AX5321">
        <v>7.6008100000000009E-2</v>
      </c>
      <c r="AY5321">
        <v>3.900350000000001E-2</v>
      </c>
      <c r="AZ5321">
        <v>3.7387600000000007E-2</v>
      </c>
      <c r="BA5321">
        <v>3.9389600000000011E-2</v>
      </c>
      <c r="BC5321" s="52">
        <v>100000</v>
      </c>
      <c r="BD5321" s="52">
        <v>100000</v>
      </c>
      <c r="BE5321">
        <v>0</v>
      </c>
      <c r="BF5321">
        <v>0</v>
      </c>
      <c r="BG5321">
        <v>0</v>
      </c>
    </row>
    <row r="5322" spans="1:59">
      <c r="A5322">
        <v>5321</v>
      </c>
      <c r="E5322">
        <v>9795.2054794520554</v>
      </c>
      <c r="K5322">
        <v>4161.8139038353038</v>
      </c>
      <c r="L5322">
        <v>4958.5955705019705</v>
      </c>
      <c r="M5322">
        <v>5755.3772371686373</v>
      </c>
      <c r="N5322">
        <v>6552.158903835304</v>
      </c>
      <c r="O5322">
        <v>7348.9405705019708</v>
      </c>
      <c r="Q5322">
        <v>6552.0245195131456</v>
      </c>
      <c r="R5322">
        <v>6375.0113209961592</v>
      </c>
      <c r="S5322">
        <v>6197.9981224791727</v>
      </c>
      <c r="T5322">
        <v>6020.9849239621863</v>
      </c>
      <c r="U5322">
        <v>5843.9717254451998</v>
      </c>
      <c r="W5322">
        <v>0.17405999999999999</v>
      </c>
      <c r="AB5322">
        <v>1</v>
      </c>
      <c r="AC5322">
        <v>1</v>
      </c>
      <c r="AD5322">
        <v>1</v>
      </c>
      <c r="AE5322">
        <v>1</v>
      </c>
      <c r="AF5322">
        <v>1</v>
      </c>
      <c r="AL5322">
        <v>4.3627659999999997</v>
      </c>
      <c r="AM5322" s="5">
        <v>10.653463363647459</v>
      </c>
      <c r="AN5322">
        <v>570.77625570776252</v>
      </c>
      <c r="AO5322">
        <f t="shared" si="83"/>
        <v>26826.48401826484</v>
      </c>
      <c r="AP5322">
        <v>684.93150684931504</v>
      </c>
      <c r="AQ5322">
        <v>0.10645300000000001</v>
      </c>
      <c r="AR5322">
        <v>8.7035200000000007E-2</v>
      </c>
      <c r="AS5322">
        <v>7.0802000000000004E-2</v>
      </c>
      <c r="AT5322">
        <v>4.3256000000000003E-2</v>
      </c>
      <c r="AU5322">
        <v>4.4845099999999999E-2</v>
      </c>
      <c r="AW5322">
        <v>0.10645300000000001</v>
      </c>
      <c r="AX5322">
        <v>8.7035200000000021E-2</v>
      </c>
      <c r="AY5322">
        <v>7.0802000000000004E-2</v>
      </c>
      <c r="AZ5322">
        <v>4.3256000000000003E-2</v>
      </c>
      <c r="BA5322">
        <v>4.4845099999999999E-2</v>
      </c>
      <c r="BC5322" s="52">
        <v>100000</v>
      </c>
      <c r="BD5322" s="52">
        <v>100000</v>
      </c>
      <c r="BE5322">
        <v>0</v>
      </c>
      <c r="BF5322">
        <v>0</v>
      </c>
      <c r="BG5322">
        <v>0</v>
      </c>
    </row>
    <row r="5323" spans="1:59">
      <c r="A5323">
        <v>5322</v>
      </c>
      <c r="E5323">
        <v>9795.2054794520554</v>
      </c>
      <c r="K5323">
        <v>4734.962335630189</v>
      </c>
      <c r="L5323">
        <v>5565.4290022968562</v>
      </c>
      <c r="M5323">
        <v>6395.8956689635233</v>
      </c>
      <c r="N5323">
        <v>7226.3623356301905</v>
      </c>
      <c r="O5323">
        <v>8056.8290022968577</v>
      </c>
      <c r="Q5323">
        <v>6848.8768459570483</v>
      </c>
      <c r="R5323">
        <v>6663.8437174053588</v>
      </c>
      <c r="S5323">
        <v>6478.8105888536693</v>
      </c>
      <c r="T5323">
        <v>6293.7774603019798</v>
      </c>
      <c r="U5323">
        <v>6108.7443317502903</v>
      </c>
      <c r="W5323">
        <v>7.8079999999999997E-2</v>
      </c>
      <c r="AB5323">
        <v>1</v>
      </c>
      <c r="AC5323">
        <v>1</v>
      </c>
      <c r="AD5323">
        <v>1</v>
      </c>
      <c r="AE5323">
        <v>1</v>
      </c>
      <c r="AF5323">
        <v>1</v>
      </c>
      <c r="AL5323">
        <v>4.5884156000000003</v>
      </c>
      <c r="AM5323" s="5">
        <v>11.65654373168945</v>
      </c>
      <c r="AN5323">
        <v>570.77625570776252</v>
      </c>
      <c r="AO5323">
        <f t="shared" si="83"/>
        <v>26826.48401826484</v>
      </c>
      <c r="AP5323">
        <v>684.93150684931504</v>
      </c>
      <c r="AQ5323">
        <v>0.11125599999999999</v>
      </c>
      <c r="AR5323">
        <v>9.3567200000000003E-2</v>
      </c>
      <c r="AS5323">
        <v>8.5150699999999996E-2</v>
      </c>
      <c r="AT5323">
        <v>7.4072499999999999E-2</v>
      </c>
      <c r="AU5323">
        <v>5.1462600000000004E-2</v>
      </c>
      <c r="AW5323">
        <v>0.11125600000000001</v>
      </c>
      <c r="AX5323">
        <v>9.3567200000000003E-2</v>
      </c>
      <c r="AY5323">
        <v>8.515070000000001E-2</v>
      </c>
      <c r="AZ5323">
        <v>7.4072499999999999E-2</v>
      </c>
      <c r="BA5323">
        <v>5.1462600000000011E-2</v>
      </c>
      <c r="BC5323" s="52">
        <v>100000</v>
      </c>
      <c r="BD5323" s="52">
        <v>100000</v>
      </c>
      <c r="BE5323">
        <v>0</v>
      </c>
      <c r="BF5323">
        <v>0</v>
      </c>
      <c r="BG5323">
        <v>0</v>
      </c>
    </row>
    <row r="5324" spans="1:59">
      <c r="A5324">
        <v>5323</v>
      </c>
      <c r="E5324">
        <v>9795.2054794520554</v>
      </c>
      <c r="K5324">
        <v>5133.8677124809628</v>
      </c>
      <c r="L5324">
        <v>5904.167712480963</v>
      </c>
      <c r="M5324">
        <v>6674.4677124809632</v>
      </c>
      <c r="N5324">
        <v>7444.7677124809634</v>
      </c>
      <c r="O5324">
        <v>8215.0677124809627</v>
      </c>
      <c r="Q5324">
        <v>7562.1941367023956</v>
      </c>
      <c r="R5324">
        <v>7357.8896247256152</v>
      </c>
      <c r="S5324">
        <v>7153.5851127488349</v>
      </c>
      <c r="T5324">
        <v>6949.2806007720546</v>
      </c>
      <c r="U5324">
        <v>6744.9760887952743</v>
      </c>
      <c r="W5324">
        <v>1.3470000000000001E-2</v>
      </c>
      <c r="AB5324">
        <v>1</v>
      </c>
      <c r="AC5324">
        <v>1</v>
      </c>
      <c r="AD5324">
        <v>1</v>
      </c>
      <c r="AE5324">
        <v>1</v>
      </c>
      <c r="AF5324">
        <v>1</v>
      </c>
      <c r="AL5324">
        <v>5.0604659999999999</v>
      </c>
      <c r="AM5324" s="5">
        <v>9.9766969680786133</v>
      </c>
      <c r="AN5324">
        <v>570.77625570776252</v>
      </c>
      <c r="AO5324">
        <f t="shared" si="83"/>
        <v>26826.48401826484</v>
      </c>
      <c r="AP5324">
        <v>684.93150684931504</v>
      </c>
      <c r="AQ5324">
        <v>0.112012</v>
      </c>
      <c r="AR5324">
        <v>0.10688299999999999</v>
      </c>
      <c r="AS5324">
        <v>8.9761899999999992E-2</v>
      </c>
      <c r="AT5324">
        <v>9.5259499999999997E-2</v>
      </c>
      <c r="AU5324">
        <v>5.7511800000000002E-2</v>
      </c>
      <c r="AW5324">
        <v>0.11201199999999999</v>
      </c>
      <c r="AX5324">
        <v>0.10688299999999999</v>
      </c>
      <c r="AY5324">
        <v>8.9761899999999992E-2</v>
      </c>
      <c r="AZ5324">
        <v>9.5259499999999983E-2</v>
      </c>
      <c r="BA5324">
        <v>5.7511800000000002E-2</v>
      </c>
      <c r="BC5324" s="52">
        <v>100000</v>
      </c>
      <c r="BD5324" s="52">
        <v>100000</v>
      </c>
      <c r="BE5324">
        <v>0</v>
      </c>
      <c r="BF5324">
        <v>0</v>
      </c>
      <c r="BG5324">
        <v>0</v>
      </c>
    </row>
    <row r="5325" spans="1:59">
      <c r="A5325">
        <v>5324</v>
      </c>
      <c r="E5325">
        <v>9795.2054794520554</v>
      </c>
      <c r="K5325">
        <v>5121.2628957403249</v>
      </c>
      <c r="L5325">
        <v>5762.8678957403245</v>
      </c>
      <c r="M5325">
        <v>6404.472895740324</v>
      </c>
      <c r="N5325">
        <v>7046.0778957403236</v>
      </c>
      <c r="O5325">
        <v>7687.6828957403231</v>
      </c>
      <c r="Q5325">
        <v>7818.2461566925904</v>
      </c>
      <c r="R5325">
        <v>7607.0239987272944</v>
      </c>
      <c r="S5325">
        <v>7395.8018407619984</v>
      </c>
      <c r="T5325">
        <v>7184.5796827967024</v>
      </c>
      <c r="U5325">
        <v>6973.3575248314064</v>
      </c>
      <c r="W5325">
        <v>0</v>
      </c>
      <c r="AB5325">
        <v>1</v>
      </c>
      <c r="AC5325">
        <v>1</v>
      </c>
      <c r="AD5325">
        <v>1</v>
      </c>
      <c r="AE5325">
        <v>1</v>
      </c>
      <c r="AF5325">
        <v>1</v>
      </c>
      <c r="AL5325">
        <v>4.9288999999999996</v>
      </c>
      <c r="AM5325" s="5">
        <v>8.6779012680053711</v>
      </c>
      <c r="AN5325">
        <v>570.77625570776252</v>
      </c>
      <c r="AO5325">
        <f t="shared" si="83"/>
        <v>26826.48401826484</v>
      </c>
      <c r="AP5325">
        <v>684.93150684931504</v>
      </c>
      <c r="AQ5325">
        <v>0.111067</v>
      </c>
      <c r="AR5325">
        <v>0.106682</v>
      </c>
      <c r="AS5325">
        <v>8.9614800000000008E-2</v>
      </c>
      <c r="AT5325">
        <v>9.5747100000000002E-2</v>
      </c>
      <c r="AU5325">
        <v>5.5179400000000003E-2</v>
      </c>
      <c r="AW5325">
        <v>0.11106700000000001</v>
      </c>
      <c r="AX5325">
        <v>0.10668199999999999</v>
      </c>
      <c r="AY5325">
        <v>8.9614800000000008E-2</v>
      </c>
      <c r="AZ5325">
        <v>9.5747100000000016E-2</v>
      </c>
      <c r="BA5325">
        <v>5.5179400000000003E-2</v>
      </c>
      <c r="BC5325" s="52">
        <v>100000</v>
      </c>
      <c r="BD5325" s="52">
        <v>100000</v>
      </c>
      <c r="BE5325">
        <v>0</v>
      </c>
      <c r="BF5325">
        <v>0</v>
      </c>
      <c r="BG5325">
        <v>0</v>
      </c>
    </row>
    <row r="5326" spans="1:59">
      <c r="A5326">
        <v>5325</v>
      </c>
      <c r="E5326">
        <v>9795.2054794520554</v>
      </c>
      <c r="K5326">
        <v>5017.4585225821311</v>
      </c>
      <c r="L5326">
        <v>5541.1760225821308</v>
      </c>
      <c r="M5326">
        <v>6064.8935225821306</v>
      </c>
      <c r="N5326">
        <v>6588.6110225821303</v>
      </c>
      <c r="O5326">
        <v>7112.3285225821301</v>
      </c>
      <c r="Q5326">
        <v>7240.9298874596061</v>
      </c>
      <c r="R5326">
        <v>7045.3048327654433</v>
      </c>
      <c r="S5326">
        <v>6849.6797780712805</v>
      </c>
      <c r="T5326">
        <v>6654.0547233771176</v>
      </c>
      <c r="U5326">
        <v>6458.4296686829548</v>
      </c>
      <c r="W5326">
        <v>0</v>
      </c>
      <c r="AB5326">
        <v>1</v>
      </c>
      <c r="AC5326">
        <v>1</v>
      </c>
      <c r="AD5326">
        <v>1</v>
      </c>
      <c r="AE5326">
        <v>1</v>
      </c>
      <c r="AF5326">
        <v>1</v>
      </c>
      <c r="AL5326">
        <v>5.1507440000000004</v>
      </c>
      <c r="AM5326" s="5">
        <v>5.5347485542297363</v>
      </c>
      <c r="AN5326">
        <v>570.77625570776252</v>
      </c>
      <c r="AO5326">
        <f t="shared" si="83"/>
        <v>26826.48401826484</v>
      </c>
      <c r="AP5326">
        <v>684.93150684931504</v>
      </c>
      <c r="AQ5326">
        <v>0.11029600000000001</v>
      </c>
      <c r="AR5326">
        <v>0.103544</v>
      </c>
      <c r="AS5326">
        <v>8.8167099999999998E-2</v>
      </c>
      <c r="AT5326">
        <v>8.4628900000000007E-2</v>
      </c>
      <c r="AU5326">
        <v>5.2159999999999998E-2</v>
      </c>
      <c r="AW5326">
        <v>0.11029599999999999</v>
      </c>
      <c r="AX5326">
        <v>0.10354400000000001</v>
      </c>
      <c r="AY5326">
        <v>8.8167099999999984E-2</v>
      </c>
      <c r="AZ5326">
        <v>8.4628899999999993E-2</v>
      </c>
      <c r="BA5326">
        <v>5.2159999999999998E-2</v>
      </c>
      <c r="BC5326" s="52">
        <v>100000</v>
      </c>
      <c r="BD5326" s="52">
        <v>100000</v>
      </c>
      <c r="BE5326">
        <v>0</v>
      </c>
      <c r="BF5326">
        <v>0</v>
      </c>
      <c r="BG5326">
        <v>0</v>
      </c>
    </row>
    <row r="5327" spans="1:59">
      <c r="A5327">
        <v>5326</v>
      </c>
      <c r="E5327">
        <v>9795.2054794520554</v>
      </c>
      <c r="K5327">
        <v>4829.8691910891084</v>
      </c>
      <c r="L5327">
        <v>5304.7750244224417</v>
      </c>
      <c r="M5327">
        <v>5779.6808577557749</v>
      </c>
      <c r="N5327">
        <v>6254.5866910891082</v>
      </c>
      <c r="O5327">
        <v>6729.4925244224414</v>
      </c>
      <c r="Q5327">
        <v>5727.9157924039573</v>
      </c>
      <c r="R5327">
        <v>5573.1671822151966</v>
      </c>
      <c r="S5327">
        <v>5418.4185720264359</v>
      </c>
      <c r="T5327">
        <v>5263.6699618376751</v>
      </c>
      <c r="U5327">
        <v>5108.9213516489144</v>
      </c>
      <c r="W5327">
        <v>0</v>
      </c>
      <c r="AB5327">
        <v>1</v>
      </c>
      <c r="AC5327">
        <v>1</v>
      </c>
      <c r="AD5327">
        <v>1</v>
      </c>
      <c r="AE5327">
        <v>1</v>
      </c>
      <c r="AF5327">
        <v>1</v>
      </c>
      <c r="AL5327">
        <v>5.7418684999999998</v>
      </c>
      <c r="AM5327" s="5">
        <v>7.4618511199951172</v>
      </c>
      <c r="AN5327">
        <v>570.77625570776252</v>
      </c>
      <c r="AO5327">
        <f t="shared" si="83"/>
        <v>26826.48401826484</v>
      </c>
      <c r="AP5327">
        <v>684.93150684931504</v>
      </c>
      <c r="AQ5327">
        <v>0.109169</v>
      </c>
      <c r="AR5327">
        <v>0.10354099999999999</v>
      </c>
      <c r="AS5327">
        <v>7.8160799999999989E-2</v>
      </c>
      <c r="AT5327">
        <v>5.8107499999999999E-2</v>
      </c>
      <c r="AU5327">
        <v>5.0899299999999995E-2</v>
      </c>
      <c r="AW5327">
        <v>0.109169</v>
      </c>
      <c r="AX5327">
        <v>0.10354099999999998</v>
      </c>
      <c r="AY5327">
        <v>7.8160799999999989E-2</v>
      </c>
      <c r="AZ5327">
        <v>5.8107499999999992E-2</v>
      </c>
      <c r="BA5327">
        <v>5.0899299999999995E-2</v>
      </c>
      <c r="BC5327" s="52">
        <v>100000</v>
      </c>
      <c r="BD5327" s="52">
        <v>100000</v>
      </c>
      <c r="BE5327">
        <v>0</v>
      </c>
      <c r="BF5327">
        <v>0</v>
      </c>
      <c r="BG5327">
        <v>0</v>
      </c>
    </row>
    <row r="5328" spans="1:59">
      <c r="A5328">
        <v>5327</v>
      </c>
      <c r="E5328">
        <v>9795.2054794520554</v>
      </c>
      <c r="K5328">
        <v>3511.5536519800462</v>
      </c>
      <c r="L5328">
        <v>3885.0711519800461</v>
      </c>
      <c r="M5328">
        <v>4258.5886519800461</v>
      </c>
      <c r="N5328">
        <v>4632.106151980046</v>
      </c>
      <c r="O5328">
        <v>5005.6236519800459</v>
      </c>
      <c r="Q5328">
        <v>3224.0668630993318</v>
      </c>
      <c r="R5328">
        <v>3136.9636513849609</v>
      </c>
      <c r="S5328">
        <v>3049.86043967059</v>
      </c>
      <c r="T5328">
        <v>2962.7572279562191</v>
      </c>
      <c r="U5328">
        <v>2875.6540162418482</v>
      </c>
      <c r="W5328">
        <v>0</v>
      </c>
      <c r="AB5328">
        <v>1</v>
      </c>
      <c r="AC5328">
        <v>1</v>
      </c>
      <c r="AD5328">
        <v>1</v>
      </c>
      <c r="AE5328">
        <v>1</v>
      </c>
      <c r="AF5328">
        <v>1</v>
      </c>
      <c r="AL5328">
        <v>5.6144639999999999</v>
      </c>
      <c r="AM5328" s="5">
        <v>8.8987646102905273</v>
      </c>
      <c r="AN5328">
        <v>570.77625570776252</v>
      </c>
      <c r="AO5328">
        <f t="shared" si="83"/>
        <v>26826.48401826484</v>
      </c>
      <c r="AP5328">
        <v>684.93150684931504</v>
      </c>
      <c r="AQ5328">
        <v>0.107346</v>
      </c>
      <c r="AR5328">
        <v>9.9986400000000003E-2</v>
      </c>
      <c r="AS5328">
        <v>7.6860399999999995E-2</v>
      </c>
      <c r="AT5328">
        <v>5.7347999999999996E-2</v>
      </c>
      <c r="AU5328">
        <v>5.0293500000000005E-2</v>
      </c>
      <c r="AW5328">
        <v>0.10734599999999998</v>
      </c>
      <c r="AX5328">
        <v>9.9986400000000017E-2</v>
      </c>
      <c r="AY5328">
        <v>7.6860399999999982E-2</v>
      </c>
      <c r="AZ5328">
        <v>5.7347999999999996E-2</v>
      </c>
      <c r="BA5328">
        <v>5.0293500000000005E-2</v>
      </c>
      <c r="BC5328" s="52">
        <v>100000</v>
      </c>
      <c r="BD5328" s="52">
        <v>100000</v>
      </c>
      <c r="BE5328">
        <v>0</v>
      </c>
      <c r="BF5328">
        <v>0</v>
      </c>
      <c r="BG5328">
        <v>0</v>
      </c>
    </row>
    <row r="5329" spans="1:59">
      <c r="A5329">
        <v>5328</v>
      </c>
      <c r="E5329">
        <v>9795.2054794520554</v>
      </c>
      <c r="K5329">
        <v>2514.8452809534624</v>
      </c>
      <c r="L5329">
        <v>2726.5877809534622</v>
      </c>
      <c r="M5329">
        <v>2938.3302809534621</v>
      </c>
      <c r="N5329">
        <v>3150.0727809534619</v>
      </c>
      <c r="O5329">
        <v>3361.8152809534618</v>
      </c>
      <c r="Q5329">
        <v>2199.9046945028449</v>
      </c>
      <c r="R5329">
        <v>2140.4708265762388</v>
      </c>
      <c r="S5329">
        <v>2081.0369586496327</v>
      </c>
      <c r="T5329">
        <v>2021.6030907230268</v>
      </c>
      <c r="U5329">
        <v>1962.1692227964209</v>
      </c>
      <c r="W5329">
        <v>0</v>
      </c>
      <c r="AB5329">
        <v>1</v>
      </c>
      <c r="AC5329">
        <v>1</v>
      </c>
      <c r="AD5329">
        <v>1</v>
      </c>
      <c r="AE5329">
        <v>1</v>
      </c>
      <c r="AF5329">
        <v>1</v>
      </c>
      <c r="AL5329">
        <v>5.0460789999999998</v>
      </c>
      <c r="AM5329" s="5">
        <v>10.278011322021481</v>
      </c>
      <c r="AN5329">
        <v>570.77625570776252</v>
      </c>
      <c r="AO5329">
        <f t="shared" si="83"/>
        <v>26826.48401826484</v>
      </c>
      <c r="AP5329">
        <v>684.93150684931504</v>
      </c>
      <c r="AQ5329">
        <v>0.104994</v>
      </c>
      <c r="AR5329">
        <v>9.9981700000000007E-2</v>
      </c>
      <c r="AS5329">
        <v>7.7113399999999999E-2</v>
      </c>
      <c r="AT5329">
        <v>5.7523699999999997E-2</v>
      </c>
      <c r="AU5329">
        <v>5.0399299999999994E-2</v>
      </c>
      <c r="AW5329">
        <v>0.10499400000000002</v>
      </c>
      <c r="AX5329">
        <v>9.9981699999999993E-2</v>
      </c>
      <c r="AY5329">
        <v>7.7113399999999985E-2</v>
      </c>
      <c r="AZ5329">
        <v>5.7523699999999997E-2</v>
      </c>
      <c r="BA5329">
        <v>5.0399299999999994E-2</v>
      </c>
      <c r="BC5329" s="52">
        <v>100000</v>
      </c>
      <c r="BD5329" s="52">
        <v>100000</v>
      </c>
      <c r="BE5329">
        <v>0</v>
      </c>
      <c r="BF5329">
        <v>0</v>
      </c>
      <c r="BG5329">
        <v>0</v>
      </c>
    </row>
    <row r="5330" spans="1:59">
      <c r="A5330">
        <v>5329</v>
      </c>
      <c r="E5330">
        <v>9795.2054794520554</v>
      </c>
      <c r="K5330">
        <v>2088.650657018627</v>
      </c>
      <c r="L5330">
        <v>2188.9656570186271</v>
      </c>
      <c r="M5330">
        <v>2289.2806570186272</v>
      </c>
      <c r="N5330">
        <v>2389.5956570186272</v>
      </c>
      <c r="O5330">
        <v>2489.9106570186273</v>
      </c>
      <c r="Q5330">
        <v>2368.745506874588</v>
      </c>
      <c r="R5330">
        <v>2304.7501400374472</v>
      </c>
      <c r="S5330">
        <v>2240.7547732003063</v>
      </c>
      <c r="T5330">
        <v>2176.7594063631655</v>
      </c>
      <c r="U5330">
        <v>2112.7640395260246</v>
      </c>
      <c r="W5330">
        <v>0</v>
      </c>
      <c r="AB5330">
        <v>1</v>
      </c>
      <c r="AC5330">
        <v>1</v>
      </c>
      <c r="AD5330">
        <v>1</v>
      </c>
      <c r="AE5330">
        <v>1</v>
      </c>
      <c r="AF5330">
        <v>1</v>
      </c>
      <c r="AL5330">
        <v>3.980766</v>
      </c>
      <c r="AM5330" s="5">
        <v>9.7333593368530273</v>
      </c>
      <c r="AN5330">
        <v>570.77625570776252</v>
      </c>
      <c r="AO5330">
        <f t="shared" si="83"/>
        <v>26826.48401826484</v>
      </c>
      <c r="AP5330">
        <v>684.93150684931504</v>
      </c>
      <c r="AQ5330">
        <v>0.105084</v>
      </c>
      <c r="AR5330">
        <v>9.9999399999999988E-2</v>
      </c>
      <c r="AS5330">
        <v>7.7415800000000007E-2</v>
      </c>
      <c r="AT5330">
        <v>5.7699800000000002E-2</v>
      </c>
      <c r="AU5330">
        <v>5.0429599999999998E-2</v>
      </c>
      <c r="AW5330">
        <v>0.105084</v>
      </c>
      <c r="AX5330">
        <v>9.9999400000000002E-2</v>
      </c>
      <c r="AY5330">
        <v>7.7415800000000021E-2</v>
      </c>
      <c r="AZ5330">
        <v>5.7699800000000009E-2</v>
      </c>
      <c r="BA5330">
        <v>5.0429600000000005E-2</v>
      </c>
      <c r="BC5330" s="52">
        <v>100000</v>
      </c>
      <c r="BD5330" s="52">
        <v>100000</v>
      </c>
      <c r="BE5330">
        <v>0</v>
      </c>
      <c r="BF5330">
        <v>0</v>
      </c>
      <c r="BG5330">
        <v>0</v>
      </c>
    </row>
    <row r="5331" spans="1:59">
      <c r="A5331">
        <v>5330</v>
      </c>
      <c r="E5331">
        <v>9795.2054794520554</v>
      </c>
      <c r="K5331">
        <v>1927.528299189604</v>
      </c>
      <c r="L5331">
        <v>1976.860799189604</v>
      </c>
      <c r="M5331">
        <v>2026.193299189604</v>
      </c>
      <c r="N5331">
        <v>2075.5257991896042</v>
      </c>
      <c r="O5331">
        <v>2124.8582991896042</v>
      </c>
      <c r="Q5331">
        <v>2302.7357995133698</v>
      </c>
      <c r="R5331">
        <v>2240.5237880888758</v>
      </c>
      <c r="S5331">
        <v>2178.3117766643818</v>
      </c>
      <c r="T5331">
        <v>2116.0997652398878</v>
      </c>
      <c r="U5331">
        <v>2053.8877538153938</v>
      </c>
      <c r="W5331">
        <v>0</v>
      </c>
      <c r="AB5331">
        <v>1</v>
      </c>
      <c r="AC5331">
        <v>1</v>
      </c>
      <c r="AD5331">
        <v>1</v>
      </c>
      <c r="AE5331">
        <v>1</v>
      </c>
      <c r="AF5331">
        <v>1</v>
      </c>
      <c r="AL5331">
        <v>3.3252937999999999</v>
      </c>
      <c r="AM5331" s="5">
        <v>9.0936346054077148</v>
      </c>
      <c r="AN5331">
        <v>570.77625570776252</v>
      </c>
      <c r="AO5331">
        <f t="shared" si="83"/>
        <v>26826.48401826484</v>
      </c>
      <c r="AP5331">
        <v>684.93150684931504</v>
      </c>
      <c r="AQ5331">
        <v>0.105203</v>
      </c>
      <c r="AR5331">
        <v>0.10004600000000001</v>
      </c>
      <c r="AS5331">
        <v>7.7849299999999996E-2</v>
      </c>
      <c r="AT5331">
        <v>5.8229799999999998E-2</v>
      </c>
      <c r="AU5331">
        <v>5.0448699999999999E-2</v>
      </c>
      <c r="AW5331">
        <v>0.105203</v>
      </c>
      <c r="AX5331">
        <v>0.10004600000000001</v>
      </c>
      <c r="AY5331">
        <v>7.7849299999999996E-2</v>
      </c>
      <c r="AZ5331">
        <v>5.8229799999999998E-2</v>
      </c>
      <c r="BA5331">
        <v>5.0448699999999999E-2</v>
      </c>
      <c r="BC5331" s="52">
        <v>100000</v>
      </c>
      <c r="BD5331" s="52">
        <v>100000</v>
      </c>
      <c r="BE5331">
        <v>0</v>
      </c>
      <c r="BF5331">
        <v>0</v>
      </c>
      <c r="BG5331">
        <v>0</v>
      </c>
    </row>
    <row r="5332" spans="1:59">
      <c r="A5332">
        <v>5331</v>
      </c>
      <c r="E5332">
        <v>9795.2054794520554</v>
      </c>
      <c r="K5332">
        <v>1880.7508404650487</v>
      </c>
      <c r="L5332">
        <v>1921.0358404650488</v>
      </c>
      <c r="M5332">
        <v>1961.3208404650488</v>
      </c>
      <c r="N5332">
        <v>2001.6058404650489</v>
      </c>
      <c r="O5332">
        <v>2041.890840465049</v>
      </c>
      <c r="Q5332">
        <v>2906.005789613489</v>
      </c>
      <c r="R5332">
        <v>2827.4954948826571</v>
      </c>
      <c r="S5332">
        <v>2748.9852001518252</v>
      </c>
      <c r="T5332">
        <v>2670.4749054209933</v>
      </c>
      <c r="U5332">
        <v>2591.9646106901614</v>
      </c>
      <c r="W5332">
        <v>0</v>
      </c>
      <c r="AB5332">
        <v>1</v>
      </c>
      <c r="AC5332">
        <v>1</v>
      </c>
      <c r="AD5332">
        <v>1</v>
      </c>
      <c r="AE5332">
        <v>1</v>
      </c>
      <c r="AF5332">
        <v>1</v>
      </c>
      <c r="AL5332">
        <v>3.8817371999999999</v>
      </c>
      <c r="AM5332" s="5">
        <v>9.4355182647705078</v>
      </c>
      <c r="AN5332">
        <v>570.77625570776252</v>
      </c>
      <c r="AO5332">
        <f t="shared" si="83"/>
        <v>26826.48401826484</v>
      </c>
      <c r="AP5332">
        <v>684.93150684931504</v>
      </c>
      <c r="AQ5332">
        <v>0.105217</v>
      </c>
      <c r="AR5332">
        <v>0.100052</v>
      </c>
      <c r="AS5332">
        <v>7.7989900000000001E-2</v>
      </c>
      <c r="AT5332">
        <v>5.8507700000000003E-2</v>
      </c>
      <c r="AU5332">
        <v>5.0496300000000001E-2</v>
      </c>
      <c r="AW5332">
        <v>0.10521699999999999</v>
      </c>
      <c r="AX5332">
        <v>0.10005200000000002</v>
      </c>
      <c r="AY5332">
        <v>7.7989899999999987E-2</v>
      </c>
      <c r="AZ5332">
        <v>5.850770000000001E-2</v>
      </c>
      <c r="BA5332">
        <v>5.0496300000000008E-2</v>
      </c>
      <c r="BC5332" s="52">
        <v>100000</v>
      </c>
      <c r="BD5332" s="52">
        <v>100000</v>
      </c>
      <c r="BE5332">
        <v>0</v>
      </c>
      <c r="BF5332">
        <v>0</v>
      </c>
      <c r="BG5332">
        <v>0</v>
      </c>
    </row>
    <row r="5333" spans="1:59">
      <c r="A5333">
        <v>5332</v>
      </c>
      <c r="E5333">
        <v>9795.2054794520554</v>
      </c>
      <c r="K5333">
        <v>1915.6483096722566</v>
      </c>
      <c r="L5333">
        <v>1956.7583096722565</v>
      </c>
      <c r="M5333">
        <v>1997.8683096722564</v>
      </c>
      <c r="N5333">
        <v>2038.9783096722563</v>
      </c>
      <c r="O5333">
        <v>2080.0883096722564</v>
      </c>
      <c r="Q5333">
        <v>4658.914095467313</v>
      </c>
      <c r="R5333">
        <v>4533.0462392348782</v>
      </c>
      <c r="S5333">
        <v>4407.1783830024433</v>
      </c>
      <c r="T5333">
        <v>4281.3105267700084</v>
      </c>
      <c r="U5333">
        <v>4155.4426705375736</v>
      </c>
      <c r="W5333">
        <v>0</v>
      </c>
      <c r="AB5333">
        <v>1</v>
      </c>
      <c r="AC5333">
        <v>1</v>
      </c>
      <c r="AD5333">
        <v>1</v>
      </c>
      <c r="AE5333">
        <v>1</v>
      </c>
      <c r="AF5333">
        <v>1</v>
      </c>
      <c r="AL5333">
        <v>4.1162080000000003</v>
      </c>
      <c r="AM5333" s="5">
        <v>10.1303243637085</v>
      </c>
      <c r="AN5333">
        <v>570.77625570776252</v>
      </c>
      <c r="AO5333">
        <f t="shared" si="83"/>
        <v>26826.48401826484</v>
      </c>
      <c r="AP5333">
        <v>684.93150684931504</v>
      </c>
      <c r="AQ5333">
        <v>0.10202</v>
      </c>
      <c r="AR5333">
        <v>9.2982900000000007E-2</v>
      </c>
      <c r="AS5333">
        <v>5.51187E-2</v>
      </c>
      <c r="AT5333">
        <v>5.0254899999999998E-2</v>
      </c>
      <c r="AU5333">
        <v>4.7529600000000005E-2</v>
      </c>
      <c r="AW5333">
        <v>0.10201999999999999</v>
      </c>
      <c r="AX5333">
        <v>9.2982900000000021E-2</v>
      </c>
      <c r="AY5333">
        <v>5.5118700000000007E-2</v>
      </c>
      <c r="AZ5333">
        <v>5.0254900000000005E-2</v>
      </c>
      <c r="BA5333">
        <v>4.7529600000000005E-2</v>
      </c>
      <c r="BC5333" s="52">
        <v>100000</v>
      </c>
      <c r="BD5333" s="52">
        <v>100000</v>
      </c>
      <c r="BE5333">
        <v>0</v>
      </c>
      <c r="BF5333">
        <v>0</v>
      </c>
      <c r="BG5333">
        <v>0</v>
      </c>
    </row>
    <row r="5334" spans="1:59">
      <c r="A5334">
        <v>5333</v>
      </c>
      <c r="E5334">
        <v>9795.2054794520554</v>
      </c>
      <c r="K5334">
        <v>2405.6978772628336</v>
      </c>
      <c r="L5334">
        <v>2445.0203772628338</v>
      </c>
      <c r="M5334">
        <v>2484.342877262834</v>
      </c>
      <c r="N5334">
        <v>2523.6653772628342</v>
      </c>
      <c r="O5334">
        <v>2562.9878772628344</v>
      </c>
      <c r="Q5334">
        <v>8695.347288271103</v>
      </c>
      <c r="R5334">
        <v>8460.4288695209743</v>
      </c>
      <c r="S5334">
        <v>8225.5104507708456</v>
      </c>
      <c r="T5334">
        <v>7990.5920320207169</v>
      </c>
      <c r="U5334">
        <v>7755.6736132705882</v>
      </c>
      <c r="W5334">
        <v>0</v>
      </c>
      <c r="AB5334">
        <v>1</v>
      </c>
      <c r="AC5334">
        <v>1</v>
      </c>
      <c r="AD5334">
        <v>1</v>
      </c>
      <c r="AE5334">
        <v>1</v>
      </c>
      <c r="AF5334">
        <v>1</v>
      </c>
      <c r="AL5334">
        <v>3.9080050000000002</v>
      </c>
      <c r="AM5334" s="5">
        <v>7.6529250144958496</v>
      </c>
      <c r="AN5334">
        <v>570.77625570776252</v>
      </c>
      <c r="AO5334">
        <f t="shared" si="83"/>
        <v>26826.48401826484</v>
      </c>
      <c r="AP5334">
        <v>684.93150684931504</v>
      </c>
      <c r="AQ5334">
        <v>0.10165200000000001</v>
      </c>
      <c r="AR5334">
        <v>9.3520099999999995E-2</v>
      </c>
      <c r="AS5334">
        <v>6.1143099999999999E-2</v>
      </c>
      <c r="AT5334">
        <v>5.2871399999999999E-2</v>
      </c>
      <c r="AU5334">
        <v>4.8536099999999999E-2</v>
      </c>
      <c r="AW5334">
        <v>0.10165200000000001</v>
      </c>
      <c r="AX5334">
        <v>9.3520099999999981E-2</v>
      </c>
      <c r="AY5334">
        <v>6.1143099999999992E-2</v>
      </c>
      <c r="AZ5334">
        <v>5.2871399999999999E-2</v>
      </c>
      <c r="BA5334">
        <v>4.8536099999999999E-2</v>
      </c>
      <c r="BC5334" s="52">
        <v>100000</v>
      </c>
      <c r="BD5334" s="52">
        <v>100000</v>
      </c>
      <c r="BE5334">
        <v>0</v>
      </c>
      <c r="BF5334">
        <v>0</v>
      </c>
      <c r="BG5334">
        <v>0</v>
      </c>
    </row>
    <row r="5335" spans="1:59">
      <c r="A5335">
        <v>5334</v>
      </c>
      <c r="E5335">
        <v>9795.2054794520554</v>
      </c>
      <c r="K5335">
        <v>3231.3571487184731</v>
      </c>
      <c r="L5335">
        <v>3273.704648718473</v>
      </c>
      <c r="M5335">
        <v>3316.0521487184728</v>
      </c>
      <c r="N5335">
        <v>3358.3996487184727</v>
      </c>
      <c r="O5335">
        <v>3400.7471487184725</v>
      </c>
      <c r="Q5335">
        <v>10254.560434720461</v>
      </c>
      <c r="R5335">
        <v>9977.5174317096426</v>
      </c>
      <c r="S5335">
        <v>9700.4744286988243</v>
      </c>
      <c r="T5335">
        <v>9423.4314256880061</v>
      </c>
      <c r="U5335">
        <v>9146.3884226771879</v>
      </c>
      <c r="W5335">
        <v>2.0829999999999998E-2</v>
      </c>
      <c r="AB5335">
        <v>1</v>
      </c>
      <c r="AC5335">
        <v>1</v>
      </c>
      <c r="AD5335">
        <v>1</v>
      </c>
      <c r="AE5335">
        <v>1</v>
      </c>
      <c r="AF5335">
        <v>1</v>
      </c>
      <c r="AL5335">
        <v>4.1789082999999998</v>
      </c>
      <c r="AM5335" s="5">
        <v>5.5491452217102051</v>
      </c>
      <c r="AN5335">
        <v>570.77625570776252</v>
      </c>
      <c r="AO5335">
        <f t="shared" si="83"/>
        <v>26826.48401826484</v>
      </c>
      <c r="AP5335">
        <v>684.93150684931504</v>
      </c>
      <c r="AQ5335">
        <v>0.1017</v>
      </c>
      <c r="AR5335">
        <v>9.4913200000000003E-2</v>
      </c>
      <c r="AS5335">
        <v>6.1026200000000003E-2</v>
      </c>
      <c r="AT5335">
        <v>5.1229999999999998E-2</v>
      </c>
      <c r="AU5335">
        <v>4.67394E-2</v>
      </c>
      <c r="AW5335">
        <v>0.1017</v>
      </c>
      <c r="AX5335">
        <v>9.4913200000000017E-2</v>
      </c>
      <c r="AY5335">
        <v>6.1026200000000003E-2</v>
      </c>
      <c r="AZ5335">
        <v>5.1229999999999998E-2</v>
      </c>
      <c r="BA5335">
        <v>4.67394E-2</v>
      </c>
      <c r="BC5335" s="52">
        <v>100000</v>
      </c>
      <c r="BD5335" s="52">
        <v>100000</v>
      </c>
      <c r="BE5335">
        <v>0</v>
      </c>
      <c r="BF5335">
        <v>0</v>
      </c>
      <c r="BG5335">
        <v>0</v>
      </c>
    </row>
    <row r="5336" spans="1:59">
      <c r="A5336">
        <v>5335</v>
      </c>
      <c r="E5336">
        <v>9795.2054794520554</v>
      </c>
      <c r="K5336">
        <v>3778.5791658612843</v>
      </c>
      <c r="L5336">
        <v>3819.4141658612843</v>
      </c>
      <c r="M5336">
        <v>3860.2491658612844</v>
      </c>
      <c r="N5336">
        <v>3901.0841658612844</v>
      </c>
      <c r="O5336">
        <v>3941.9191658612845</v>
      </c>
      <c r="Q5336">
        <v>10453.344319416519</v>
      </c>
      <c r="R5336">
        <v>10170.930858659565</v>
      </c>
      <c r="S5336">
        <v>9888.5173979026113</v>
      </c>
      <c r="T5336">
        <v>9606.1039371456573</v>
      </c>
      <c r="U5336">
        <v>9323.6904763887032</v>
      </c>
      <c r="W5336">
        <v>0.10490000000000001</v>
      </c>
      <c r="AB5336">
        <v>1</v>
      </c>
      <c r="AC5336">
        <v>1</v>
      </c>
      <c r="AD5336">
        <v>1</v>
      </c>
      <c r="AE5336">
        <v>1</v>
      </c>
      <c r="AF5336">
        <v>1</v>
      </c>
      <c r="AL5336">
        <v>4.3772169999999999</v>
      </c>
      <c r="AM5336" s="5">
        <v>7.0685477256774902</v>
      </c>
      <c r="AN5336">
        <v>570.77625570776252</v>
      </c>
      <c r="AO5336">
        <f t="shared" si="83"/>
        <v>26826.48401826484</v>
      </c>
      <c r="AP5336">
        <v>684.93150684931504</v>
      </c>
      <c r="AQ5336">
        <v>0.102877</v>
      </c>
      <c r="AR5336">
        <v>9.5780600000000007E-2</v>
      </c>
      <c r="AS5336">
        <v>5.3375900000000004E-2</v>
      </c>
      <c r="AT5336">
        <v>4.8758000000000003E-2</v>
      </c>
      <c r="AU5336">
        <v>4.5924699999999999E-2</v>
      </c>
      <c r="AW5336">
        <v>0.10287699999999998</v>
      </c>
      <c r="AX5336">
        <v>9.5780600000000007E-2</v>
      </c>
      <c r="AY5336">
        <v>5.3375900000000004E-2</v>
      </c>
      <c r="AZ5336">
        <v>4.875800000000001E-2</v>
      </c>
      <c r="BA5336">
        <v>4.5924699999999999E-2</v>
      </c>
      <c r="BC5336" s="52">
        <v>100000</v>
      </c>
      <c r="BD5336" s="52">
        <v>100000</v>
      </c>
      <c r="BE5336">
        <v>0</v>
      </c>
      <c r="BF5336">
        <v>0</v>
      </c>
      <c r="BG5336">
        <v>0</v>
      </c>
    </row>
    <row r="5337" spans="1:59">
      <c r="A5337">
        <v>5336</v>
      </c>
      <c r="E5337">
        <v>9795.2054794520554</v>
      </c>
      <c r="K5337">
        <v>3568.4518512732038</v>
      </c>
      <c r="L5337">
        <v>3617.6193512732038</v>
      </c>
      <c r="M5337">
        <v>3666.7868512732039</v>
      </c>
      <c r="N5337">
        <v>3715.9543512732039</v>
      </c>
      <c r="O5337">
        <v>3765.1218512732039</v>
      </c>
      <c r="Q5337">
        <v>8640.0351704232671</v>
      </c>
      <c r="R5337">
        <v>8406.6110954375799</v>
      </c>
      <c r="S5337">
        <v>8173.1870204518918</v>
      </c>
      <c r="T5337">
        <v>7939.7629454662037</v>
      </c>
      <c r="U5337">
        <v>7706.3388704805157</v>
      </c>
      <c r="W5337">
        <v>0.16200000000000001</v>
      </c>
      <c r="AB5337">
        <v>1</v>
      </c>
      <c r="AC5337">
        <v>1</v>
      </c>
      <c r="AD5337">
        <v>1</v>
      </c>
      <c r="AE5337">
        <v>1</v>
      </c>
      <c r="AF5337">
        <v>1</v>
      </c>
      <c r="AL5337">
        <v>3.1277789999999999</v>
      </c>
      <c r="AM5337" s="5">
        <v>5.2304039001464844</v>
      </c>
      <c r="AN5337">
        <v>570.77625570776252</v>
      </c>
      <c r="AO5337">
        <f t="shared" si="83"/>
        <v>26826.48401826484</v>
      </c>
      <c r="AP5337">
        <v>684.93150684931504</v>
      </c>
      <c r="AQ5337">
        <v>0.103991</v>
      </c>
      <c r="AR5337">
        <v>9.2832999999999999E-2</v>
      </c>
      <c r="AS5337">
        <v>5.1623700000000002E-2</v>
      </c>
      <c r="AT5337">
        <v>4.5796099999999999E-2</v>
      </c>
      <c r="AU5337">
        <v>4.5857500000000002E-2</v>
      </c>
      <c r="AW5337">
        <v>0.10399099999999999</v>
      </c>
      <c r="AX5337">
        <v>9.2832999999999985E-2</v>
      </c>
      <c r="AY5337">
        <v>5.1623700000000008E-2</v>
      </c>
      <c r="AZ5337">
        <v>4.5796099999999992E-2</v>
      </c>
      <c r="BA5337">
        <v>4.5857500000000009E-2</v>
      </c>
      <c r="BC5337" s="52">
        <v>100000</v>
      </c>
      <c r="BD5337" s="52">
        <v>100000</v>
      </c>
      <c r="BE5337">
        <v>0</v>
      </c>
      <c r="BF5337">
        <v>0</v>
      </c>
      <c r="BG5337">
        <v>0</v>
      </c>
    </row>
    <row r="5338" spans="1:59">
      <c r="A5338">
        <v>5337</v>
      </c>
      <c r="E5338">
        <v>9795.2054794520554</v>
      </c>
      <c r="K5338">
        <v>3527.614387307322</v>
      </c>
      <c r="L5338">
        <v>3600.6243873073217</v>
      </c>
      <c r="M5338">
        <v>3673.634387307322</v>
      </c>
      <c r="N5338">
        <v>3746.6443873073222</v>
      </c>
      <c r="O5338">
        <v>3819.6543873073224</v>
      </c>
      <c r="Q5338">
        <v>8472.9439473979728</v>
      </c>
      <c r="R5338">
        <v>8244.0341033966924</v>
      </c>
      <c r="S5338">
        <v>8015.1242593954121</v>
      </c>
      <c r="T5338">
        <v>7786.2144153941317</v>
      </c>
      <c r="U5338">
        <v>7557.3045713928514</v>
      </c>
      <c r="W5338">
        <v>0.31607999999999997</v>
      </c>
      <c r="AB5338">
        <v>1</v>
      </c>
      <c r="AC5338">
        <v>1</v>
      </c>
      <c r="AD5338">
        <v>1</v>
      </c>
      <c r="AE5338">
        <v>1</v>
      </c>
      <c r="AF5338">
        <v>1</v>
      </c>
      <c r="AL5338">
        <v>4.0682</v>
      </c>
      <c r="AM5338" s="5">
        <v>5.1468696594238281</v>
      </c>
      <c r="AN5338">
        <v>570.77625570776252</v>
      </c>
      <c r="AO5338">
        <f t="shared" si="83"/>
        <v>26826.48401826484</v>
      </c>
      <c r="AP5338">
        <v>684.93150684931504</v>
      </c>
      <c r="AQ5338">
        <v>0.100747</v>
      </c>
      <c r="AR5338">
        <v>8.9978199999999994E-2</v>
      </c>
      <c r="AS5338">
        <v>4.5431399999999997E-2</v>
      </c>
      <c r="AT5338">
        <v>4.2939700000000004E-2</v>
      </c>
      <c r="AU5338">
        <v>4.4599800000000002E-2</v>
      </c>
      <c r="AW5338">
        <v>0.10074700000000002</v>
      </c>
      <c r="AX5338">
        <v>8.9978199999999994E-2</v>
      </c>
      <c r="AY5338">
        <v>4.5431399999999997E-2</v>
      </c>
      <c r="AZ5338">
        <v>4.2939700000000011E-2</v>
      </c>
      <c r="BA5338">
        <v>4.4599800000000009E-2</v>
      </c>
      <c r="BC5338" s="52">
        <v>100000</v>
      </c>
      <c r="BD5338" s="52">
        <v>100000</v>
      </c>
      <c r="BE5338">
        <v>0</v>
      </c>
      <c r="BF5338">
        <v>0</v>
      </c>
      <c r="BG5338">
        <v>0</v>
      </c>
    </row>
    <row r="5339" spans="1:59">
      <c r="A5339">
        <v>5338</v>
      </c>
      <c r="E5339">
        <v>9795.2054794520554</v>
      </c>
      <c r="K5339">
        <v>3768.9266743784401</v>
      </c>
      <c r="L5339">
        <v>3877.9591743784404</v>
      </c>
      <c r="M5339">
        <v>3986.9916743784406</v>
      </c>
      <c r="N5339">
        <v>4096.0241743784409</v>
      </c>
      <c r="O5339">
        <v>4205.0566743784411</v>
      </c>
      <c r="Q5339">
        <v>7706.0819129654583</v>
      </c>
      <c r="R5339">
        <v>7497.8900474026705</v>
      </c>
      <c r="S5339">
        <v>7289.6981818398826</v>
      </c>
      <c r="T5339">
        <v>7081.5063162770948</v>
      </c>
      <c r="U5339">
        <v>6873.314450714307</v>
      </c>
      <c r="W5339">
        <v>0.55555999999999994</v>
      </c>
      <c r="AB5339">
        <v>1</v>
      </c>
      <c r="AC5339">
        <v>1</v>
      </c>
      <c r="AD5339">
        <v>1</v>
      </c>
      <c r="AE5339">
        <v>1</v>
      </c>
      <c r="AF5339">
        <v>1</v>
      </c>
      <c r="AL5339">
        <v>3.9648162999999998</v>
      </c>
      <c r="AM5339" s="5">
        <v>5.468843936920166</v>
      </c>
      <c r="AN5339">
        <v>570.77625570776252</v>
      </c>
      <c r="AO5339">
        <f t="shared" si="83"/>
        <v>26826.48401826484</v>
      </c>
      <c r="AP5339">
        <v>684.93150684931504</v>
      </c>
      <c r="AQ5339">
        <v>0.10006100000000001</v>
      </c>
      <c r="AR5339">
        <v>8.4309399999999993E-2</v>
      </c>
      <c r="AS5339">
        <v>4.2630399999999999E-2</v>
      </c>
      <c r="AT5339">
        <v>4.0811799999999995E-2</v>
      </c>
      <c r="AU5339">
        <v>4.26659E-2</v>
      </c>
      <c r="AW5339">
        <v>0.100061</v>
      </c>
      <c r="AX5339">
        <v>8.4309399999999993E-2</v>
      </c>
      <c r="AY5339">
        <v>4.2630399999999999E-2</v>
      </c>
      <c r="AZ5339">
        <v>4.0811799999999995E-2</v>
      </c>
      <c r="BA5339">
        <v>4.2665899999999993E-2</v>
      </c>
      <c r="BC5339" s="52">
        <v>100000</v>
      </c>
      <c r="BD5339" s="52">
        <v>100000</v>
      </c>
      <c r="BE5339">
        <v>0</v>
      </c>
      <c r="BF5339">
        <v>0</v>
      </c>
      <c r="BG5339">
        <v>0</v>
      </c>
    </row>
    <row r="5340" spans="1:59">
      <c r="A5340">
        <v>5339</v>
      </c>
      <c r="E5340">
        <v>9795.2054794520554</v>
      </c>
      <c r="K5340">
        <v>4239.6712590033276</v>
      </c>
      <c r="L5340">
        <v>4402.4645923366606</v>
      </c>
      <c r="M5340">
        <v>4565.2579256699937</v>
      </c>
      <c r="N5340">
        <v>4728.0512590033268</v>
      </c>
      <c r="O5340">
        <v>4890.8445923366598</v>
      </c>
      <c r="Q5340">
        <v>7092.234365412769</v>
      </c>
      <c r="R5340">
        <v>6900.6265523496586</v>
      </c>
      <c r="S5340">
        <v>6709.0187392865482</v>
      </c>
      <c r="T5340">
        <v>6517.4109262234379</v>
      </c>
      <c r="U5340">
        <v>6325.8031131603275</v>
      </c>
      <c r="W5340">
        <v>0.41567000000000004</v>
      </c>
      <c r="AB5340">
        <v>1</v>
      </c>
      <c r="AC5340">
        <v>1</v>
      </c>
      <c r="AD5340">
        <v>1</v>
      </c>
      <c r="AE5340">
        <v>1</v>
      </c>
      <c r="AF5340">
        <v>1</v>
      </c>
      <c r="AL5340">
        <v>4.2621073999999997</v>
      </c>
      <c r="AM5340" s="5">
        <v>6.2300195693969727</v>
      </c>
      <c r="AN5340">
        <v>570.77625570776252</v>
      </c>
      <c r="AO5340">
        <f t="shared" si="83"/>
        <v>26826.48401826484</v>
      </c>
      <c r="AP5340">
        <v>684.93150684931504</v>
      </c>
      <c r="AQ5340">
        <v>9.9612999999999993E-2</v>
      </c>
      <c r="AR5340">
        <v>8.34511E-2</v>
      </c>
      <c r="AS5340">
        <v>4.2412999999999999E-2</v>
      </c>
      <c r="AT5340">
        <v>4.0715600000000005E-2</v>
      </c>
      <c r="AU5340">
        <v>4.2667799999999999E-2</v>
      </c>
      <c r="AW5340">
        <v>9.9612999999999993E-2</v>
      </c>
      <c r="AX5340">
        <v>8.3451099999999986E-2</v>
      </c>
      <c r="AY5340">
        <v>4.2412999999999992E-2</v>
      </c>
      <c r="AZ5340">
        <v>4.0715600000000005E-2</v>
      </c>
      <c r="BA5340">
        <v>4.2667799999999992E-2</v>
      </c>
      <c r="BC5340" s="52">
        <v>100000</v>
      </c>
      <c r="BD5340" s="52">
        <v>100000</v>
      </c>
      <c r="BE5340">
        <v>0</v>
      </c>
      <c r="BF5340">
        <v>0</v>
      </c>
      <c r="BG5340">
        <v>0</v>
      </c>
    </row>
    <row r="5341" spans="1:59">
      <c r="A5341">
        <v>5340</v>
      </c>
      <c r="E5341">
        <v>9795.2054794520554</v>
      </c>
      <c r="K5341">
        <v>4377.0336377976564</v>
      </c>
      <c r="L5341">
        <v>4586.0261377976567</v>
      </c>
      <c r="M5341">
        <v>4795.018637797657</v>
      </c>
      <c r="N5341">
        <v>5004.0111377976573</v>
      </c>
      <c r="O5341">
        <v>5213.0036377976576</v>
      </c>
      <c r="Q5341">
        <v>6707.9885695536923</v>
      </c>
      <c r="R5341">
        <v>6526.7617584454574</v>
      </c>
      <c r="S5341">
        <v>6345.5349473372225</v>
      </c>
      <c r="T5341">
        <v>6164.3081362289877</v>
      </c>
      <c r="U5341">
        <v>5983.0813251207528</v>
      </c>
      <c r="W5341">
        <v>0.56883000000000006</v>
      </c>
      <c r="AB5341">
        <v>1</v>
      </c>
      <c r="AC5341">
        <v>1</v>
      </c>
      <c r="AD5341">
        <v>1</v>
      </c>
      <c r="AE5341">
        <v>1</v>
      </c>
      <c r="AF5341">
        <v>1</v>
      </c>
      <c r="AL5341">
        <v>4.8230142999999996</v>
      </c>
      <c r="AM5341" s="5">
        <v>7.6212930679321289</v>
      </c>
      <c r="AN5341">
        <v>570.77625570776252</v>
      </c>
      <c r="AO5341">
        <f t="shared" si="83"/>
        <v>26826.48401826484</v>
      </c>
      <c r="AP5341">
        <v>684.93150684931504</v>
      </c>
      <c r="AQ5341">
        <v>9.9544599999999997E-2</v>
      </c>
      <c r="AR5341">
        <v>8.3333500000000005E-2</v>
      </c>
      <c r="AS5341">
        <v>4.2363100000000001E-2</v>
      </c>
      <c r="AT5341">
        <v>4.0665E-2</v>
      </c>
      <c r="AU5341">
        <v>4.2633299999999999E-2</v>
      </c>
      <c r="AW5341">
        <v>9.9544599999999997E-2</v>
      </c>
      <c r="AX5341">
        <v>8.3333499999999991E-2</v>
      </c>
      <c r="AY5341">
        <v>4.2363100000000001E-2</v>
      </c>
      <c r="AZ5341">
        <v>4.0664999999999993E-2</v>
      </c>
      <c r="BA5341">
        <v>4.2633299999999999E-2</v>
      </c>
      <c r="BC5341" s="52">
        <v>100000</v>
      </c>
      <c r="BD5341" s="52">
        <v>100000</v>
      </c>
      <c r="BE5341">
        <v>0</v>
      </c>
      <c r="BF5341">
        <v>0</v>
      </c>
      <c r="BG5341">
        <v>0</v>
      </c>
    </row>
    <row r="5342" spans="1:59">
      <c r="A5342">
        <v>5341</v>
      </c>
      <c r="E5342">
        <v>9795.2054794520554</v>
      </c>
      <c r="K5342">
        <v>4253.0362472103434</v>
      </c>
      <c r="L5342">
        <v>4513.5062472103436</v>
      </c>
      <c r="M5342">
        <v>4773.9762472103439</v>
      </c>
      <c r="N5342">
        <v>5034.4462472103442</v>
      </c>
      <c r="O5342">
        <v>5294.9162472103444</v>
      </c>
      <c r="Q5342">
        <v>6126.6284569711243</v>
      </c>
      <c r="R5342">
        <v>5961.1079992743526</v>
      </c>
      <c r="S5342">
        <v>5795.5875415775809</v>
      </c>
      <c r="T5342">
        <v>5630.0670838808092</v>
      </c>
      <c r="U5342">
        <v>5464.5466261840375</v>
      </c>
      <c r="W5342">
        <v>0.50585000000000002</v>
      </c>
      <c r="AB5342">
        <v>1</v>
      </c>
      <c r="AC5342">
        <v>1</v>
      </c>
      <c r="AD5342">
        <v>1</v>
      </c>
      <c r="AE5342">
        <v>1</v>
      </c>
      <c r="AF5342">
        <v>1</v>
      </c>
      <c r="AL5342">
        <v>5.0091669999999997</v>
      </c>
      <c r="AM5342" s="5">
        <v>8.1808071136474609</v>
      </c>
      <c r="AN5342">
        <v>570.77625570776252</v>
      </c>
      <c r="AO5342">
        <f t="shared" si="83"/>
        <v>26826.48401826484</v>
      </c>
      <c r="AP5342">
        <v>684.93150684931504</v>
      </c>
      <c r="AQ5342">
        <v>9.97585E-2</v>
      </c>
      <c r="AR5342">
        <v>8.3376999999999993E-2</v>
      </c>
      <c r="AS5342">
        <v>4.2386400000000005E-2</v>
      </c>
      <c r="AT5342">
        <v>4.0638500000000001E-2</v>
      </c>
      <c r="AU5342">
        <v>4.25952E-2</v>
      </c>
      <c r="AW5342">
        <v>9.9758500000000014E-2</v>
      </c>
      <c r="AX5342">
        <v>8.3376999999999993E-2</v>
      </c>
      <c r="AY5342">
        <v>4.2386400000000005E-2</v>
      </c>
      <c r="AZ5342">
        <v>4.0638500000000008E-2</v>
      </c>
      <c r="BA5342">
        <v>4.25952E-2</v>
      </c>
      <c r="BC5342" s="52">
        <v>100000</v>
      </c>
      <c r="BD5342" s="52">
        <v>100000</v>
      </c>
      <c r="BE5342">
        <v>0</v>
      </c>
      <c r="BF5342">
        <v>0</v>
      </c>
      <c r="BG5342">
        <v>0</v>
      </c>
    </row>
    <row r="5343" spans="1:59">
      <c r="A5343">
        <v>5342</v>
      </c>
      <c r="E5343">
        <v>9795.2054794520554</v>
      </c>
      <c r="K5343">
        <v>4106.7638762780043</v>
      </c>
      <c r="L5343">
        <v>4420.9938762780039</v>
      </c>
      <c r="M5343">
        <v>4735.2238762780034</v>
      </c>
      <c r="N5343">
        <v>5049.453876278003</v>
      </c>
      <c r="O5343">
        <v>5363.6838762780026</v>
      </c>
      <c r="Q5343">
        <v>5970.989586071626</v>
      </c>
      <c r="R5343">
        <v>5809.6739562028597</v>
      </c>
      <c r="S5343">
        <v>5648.3583263340934</v>
      </c>
      <c r="T5343">
        <v>5487.042696465327</v>
      </c>
      <c r="U5343">
        <v>5325.7270665965607</v>
      </c>
      <c r="W5343">
        <v>0.46085999999999999</v>
      </c>
      <c r="AB5343">
        <v>1</v>
      </c>
      <c r="AC5343">
        <v>1</v>
      </c>
      <c r="AD5343">
        <v>1</v>
      </c>
      <c r="AE5343">
        <v>1</v>
      </c>
      <c r="AF5343">
        <v>1</v>
      </c>
      <c r="AL5343">
        <v>5.4888015000000001</v>
      </c>
      <c r="AM5343" s="5">
        <v>7.3226418495178223</v>
      </c>
      <c r="AN5343">
        <v>570.77625570776252</v>
      </c>
      <c r="AO5343">
        <f t="shared" si="83"/>
        <v>26826.48401826484</v>
      </c>
      <c r="AP5343">
        <v>684.93150684931504</v>
      </c>
      <c r="AQ5343">
        <v>9.98444E-2</v>
      </c>
      <c r="AR5343">
        <v>8.3537099999999989E-2</v>
      </c>
      <c r="AS5343">
        <v>4.2470500000000001E-2</v>
      </c>
      <c r="AT5343">
        <v>4.0776800000000002E-2</v>
      </c>
      <c r="AU5343">
        <v>4.2752100000000001E-2</v>
      </c>
      <c r="AW5343">
        <v>9.9844399999999986E-2</v>
      </c>
      <c r="AX5343">
        <v>8.3537099999999989E-2</v>
      </c>
      <c r="AY5343">
        <v>4.2470500000000008E-2</v>
      </c>
      <c r="AZ5343">
        <v>4.0776800000000002E-2</v>
      </c>
      <c r="BA5343">
        <v>4.2752100000000001E-2</v>
      </c>
      <c r="BC5343" s="52">
        <v>100000</v>
      </c>
      <c r="BD5343" s="52">
        <v>100000</v>
      </c>
      <c r="BE5343">
        <v>0</v>
      </c>
      <c r="BF5343">
        <v>0</v>
      </c>
      <c r="BG5343">
        <v>0</v>
      </c>
    </row>
    <row r="5344" spans="1:59">
      <c r="A5344">
        <v>5343</v>
      </c>
      <c r="E5344">
        <v>9795.2054794520554</v>
      </c>
      <c r="K5344">
        <v>3811.2491370339894</v>
      </c>
      <c r="L5344">
        <v>4240.2316370339895</v>
      </c>
      <c r="M5344">
        <v>4669.2141370339896</v>
      </c>
      <c r="N5344">
        <v>5098.1966370339896</v>
      </c>
      <c r="O5344">
        <v>5527.1791370339897</v>
      </c>
      <c r="Q5344">
        <v>5627.1043772416924</v>
      </c>
      <c r="R5344">
        <v>5475.0793445720174</v>
      </c>
      <c r="S5344">
        <v>5323.0543119023423</v>
      </c>
      <c r="T5344">
        <v>5171.0292792326672</v>
      </c>
      <c r="U5344">
        <v>5019.0042465629922</v>
      </c>
      <c r="W5344">
        <v>0.41041000000000005</v>
      </c>
      <c r="AB5344">
        <v>1</v>
      </c>
      <c r="AC5344">
        <v>1</v>
      </c>
      <c r="AD5344">
        <v>1</v>
      </c>
      <c r="AE5344">
        <v>1</v>
      </c>
      <c r="AF5344">
        <v>1</v>
      </c>
      <c r="AL5344">
        <v>5.4644959999999996</v>
      </c>
      <c r="AM5344" s="5">
        <v>7.1782493591308594</v>
      </c>
      <c r="AN5344">
        <v>570.77625570776252</v>
      </c>
      <c r="AO5344">
        <f t="shared" si="83"/>
        <v>26826.48401826484</v>
      </c>
      <c r="AP5344">
        <v>684.93150684931504</v>
      </c>
      <c r="AQ5344">
        <v>0.10065499999999999</v>
      </c>
      <c r="AR5344">
        <v>8.3493399999999995E-2</v>
      </c>
      <c r="AS5344">
        <v>4.4340299999999999E-2</v>
      </c>
      <c r="AT5344">
        <v>4.1381799999999996E-2</v>
      </c>
      <c r="AU5344">
        <v>4.3254000000000001E-2</v>
      </c>
      <c r="AW5344">
        <v>0.10065499999999998</v>
      </c>
      <c r="AX5344">
        <v>8.3493399999999982E-2</v>
      </c>
      <c r="AY5344">
        <v>4.4340299999999999E-2</v>
      </c>
      <c r="AZ5344">
        <v>4.1381799999999996E-2</v>
      </c>
      <c r="BA5344">
        <v>4.3254000000000001E-2</v>
      </c>
      <c r="BC5344" s="52">
        <v>100000</v>
      </c>
      <c r="BD5344" s="52">
        <v>100000</v>
      </c>
      <c r="BE5344">
        <v>0</v>
      </c>
      <c r="BF5344">
        <v>0</v>
      </c>
      <c r="BG5344">
        <v>0</v>
      </c>
    </row>
    <row r="5345" spans="1:59">
      <c r="A5345">
        <v>5344</v>
      </c>
      <c r="E5345">
        <v>9795.2054794520554</v>
      </c>
      <c r="K5345">
        <v>3815.7041331029955</v>
      </c>
      <c r="L5345">
        <v>4434.4299664363289</v>
      </c>
      <c r="M5345">
        <v>5053.1557997696618</v>
      </c>
      <c r="N5345">
        <v>5671.8816331029948</v>
      </c>
      <c r="O5345">
        <v>6290.6074664363277</v>
      </c>
      <c r="Q5345">
        <v>5980.5723167901588</v>
      </c>
      <c r="R5345">
        <v>5818.9977941459838</v>
      </c>
      <c r="S5345">
        <v>5657.4232715018088</v>
      </c>
      <c r="T5345">
        <v>5495.8487488576338</v>
      </c>
      <c r="U5345">
        <v>5334.2742262134589</v>
      </c>
      <c r="W5345">
        <v>0.4153</v>
      </c>
      <c r="AB5345">
        <v>1</v>
      </c>
      <c r="AC5345">
        <v>1</v>
      </c>
      <c r="AD5345">
        <v>1</v>
      </c>
      <c r="AE5345">
        <v>1</v>
      </c>
      <c r="AF5345">
        <v>1</v>
      </c>
      <c r="AL5345">
        <v>5.3425716999999997</v>
      </c>
      <c r="AM5345" s="5">
        <v>7.1152224540710449</v>
      </c>
      <c r="AN5345">
        <v>570.77625570776252</v>
      </c>
      <c r="AO5345">
        <f t="shared" si="83"/>
        <v>26826.48401826484</v>
      </c>
      <c r="AP5345">
        <v>684.93150684931504</v>
      </c>
      <c r="AQ5345">
        <v>0.10773300000000001</v>
      </c>
      <c r="AR5345">
        <v>9.7147300000000006E-2</v>
      </c>
      <c r="AS5345">
        <v>5.0045699999999999E-2</v>
      </c>
      <c r="AT5345">
        <v>4.5024700000000001E-2</v>
      </c>
      <c r="AU5345">
        <v>4.4830200000000001E-2</v>
      </c>
      <c r="AW5345">
        <v>0.10773300000000001</v>
      </c>
      <c r="AX5345">
        <v>9.7147300000000006E-2</v>
      </c>
      <c r="AY5345">
        <v>5.0045699999999999E-2</v>
      </c>
      <c r="AZ5345">
        <v>4.5024700000000001E-2</v>
      </c>
      <c r="BA5345">
        <v>4.4830200000000001E-2</v>
      </c>
      <c r="BC5345" s="52">
        <v>100000</v>
      </c>
      <c r="BD5345" s="52">
        <v>100000</v>
      </c>
      <c r="BE5345">
        <v>0</v>
      </c>
      <c r="BF5345">
        <v>0</v>
      </c>
      <c r="BG5345">
        <v>0</v>
      </c>
    </row>
    <row r="5346" spans="1:59">
      <c r="A5346">
        <v>5345</v>
      </c>
      <c r="E5346">
        <v>9795.2054794520554</v>
      </c>
      <c r="K5346">
        <v>4167.648822554409</v>
      </c>
      <c r="L5346">
        <v>4946.1438225544089</v>
      </c>
      <c r="M5346">
        <v>5724.6388225544088</v>
      </c>
      <c r="N5346">
        <v>6503.1338225544087</v>
      </c>
      <c r="O5346">
        <v>7281.6288225544085</v>
      </c>
      <c r="Q5346">
        <v>6314.7547628407456</v>
      </c>
      <c r="R5346">
        <v>6144.1517782277551</v>
      </c>
      <c r="S5346">
        <v>5973.5487936147647</v>
      </c>
      <c r="T5346">
        <v>5802.9458090017743</v>
      </c>
      <c r="U5346">
        <v>5632.3428243887838</v>
      </c>
      <c r="W5346">
        <v>0.24567</v>
      </c>
      <c r="AB5346">
        <v>1</v>
      </c>
      <c r="AC5346">
        <v>1</v>
      </c>
      <c r="AD5346">
        <v>1</v>
      </c>
      <c r="AE5346">
        <v>1</v>
      </c>
      <c r="AF5346">
        <v>1</v>
      </c>
      <c r="AL5346">
        <v>5.3319044</v>
      </c>
      <c r="AM5346" s="5">
        <v>7.1315760612487793</v>
      </c>
      <c r="AN5346">
        <v>570.77625570776252</v>
      </c>
      <c r="AO5346">
        <f t="shared" si="83"/>
        <v>26826.48401826484</v>
      </c>
      <c r="AP5346">
        <v>684.93150684931504</v>
      </c>
      <c r="AQ5346">
        <v>0.114608</v>
      </c>
      <c r="AR5346">
        <v>0.11327899999999999</v>
      </c>
      <c r="AS5346">
        <v>9.8323199999999999E-2</v>
      </c>
      <c r="AT5346">
        <v>0.101713</v>
      </c>
      <c r="AU5346">
        <v>4.9921599999999997E-2</v>
      </c>
      <c r="AW5346">
        <v>0.114608</v>
      </c>
      <c r="AX5346">
        <v>0.113279</v>
      </c>
      <c r="AY5346">
        <v>9.8323199999999986E-2</v>
      </c>
      <c r="AZ5346">
        <v>0.10171299999999998</v>
      </c>
      <c r="BA5346">
        <v>4.9921599999999997E-2</v>
      </c>
      <c r="BC5346" s="52">
        <v>100000</v>
      </c>
      <c r="BD5346" s="52">
        <v>100000</v>
      </c>
      <c r="BE5346">
        <v>0</v>
      </c>
      <c r="BF5346">
        <v>0</v>
      </c>
      <c r="BG5346">
        <v>0</v>
      </c>
    </row>
    <row r="5347" spans="1:59">
      <c r="A5347">
        <v>5346</v>
      </c>
      <c r="E5347">
        <v>9795.2054794520554</v>
      </c>
      <c r="K5347">
        <v>4741.6008161112532</v>
      </c>
      <c r="L5347">
        <v>5572.0683161112538</v>
      </c>
      <c r="M5347">
        <v>6402.5358161112545</v>
      </c>
      <c r="N5347">
        <v>7233.0033161112551</v>
      </c>
      <c r="O5347">
        <v>8063.4708161112558</v>
      </c>
      <c r="Q5347">
        <v>6601.5382537894566</v>
      </c>
      <c r="R5347">
        <v>6423.1873644862308</v>
      </c>
      <c r="S5347">
        <v>6244.8364751830049</v>
      </c>
      <c r="T5347">
        <v>6066.4855858797791</v>
      </c>
      <c r="U5347">
        <v>5888.1346965765533</v>
      </c>
      <c r="W5347">
        <v>7.4700000000000003E-2</v>
      </c>
      <c r="AB5347">
        <v>1</v>
      </c>
      <c r="AC5347">
        <v>1</v>
      </c>
      <c r="AD5347">
        <v>1</v>
      </c>
      <c r="AE5347">
        <v>1</v>
      </c>
      <c r="AF5347">
        <v>1</v>
      </c>
      <c r="AL5347">
        <v>4.9113610000000003</v>
      </c>
      <c r="AM5347" s="5">
        <v>6.8546648025512704</v>
      </c>
      <c r="AN5347">
        <v>570.77625570776252</v>
      </c>
      <c r="AO5347">
        <f t="shared" si="83"/>
        <v>26826.48401826484</v>
      </c>
      <c r="AP5347">
        <v>684.93150684931504</v>
      </c>
      <c r="AQ5347">
        <v>0.115898</v>
      </c>
      <c r="AR5347">
        <v>0.121381</v>
      </c>
      <c r="AS5347">
        <v>0.102823</v>
      </c>
      <c r="AT5347">
        <v>0.10507</v>
      </c>
      <c r="AU5347">
        <v>0.10778</v>
      </c>
      <c r="AW5347">
        <v>0.11589799999999999</v>
      </c>
      <c r="AX5347">
        <v>0.121381</v>
      </c>
      <c r="AY5347">
        <v>0.10282299999999998</v>
      </c>
      <c r="AZ5347">
        <v>0.10506999999999998</v>
      </c>
      <c r="BA5347">
        <v>0.10778</v>
      </c>
      <c r="BC5347" s="52">
        <v>100000</v>
      </c>
      <c r="BD5347" s="52">
        <v>100000</v>
      </c>
      <c r="BE5347">
        <v>0</v>
      </c>
      <c r="BF5347">
        <v>0</v>
      </c>
      <c r="BG5347">
        <v>0</v>
      </c>
    </row>
    <row r="5348" spans="1:59">
      <c r="A5348">
        <v>5347</v>
      </c>
      <c r="E5348">
        <v>9795.2054794520554</v>
      </c>
      <c r="K5348">
        <v>5141.065463632056</v>
      </c>
      <c r="L5348">
        <v>5942.3846302987222</v>
      </c>
      <c r="M5348">
        <v>6743.7037969653884</v>
      </c>
      <c r="N5348">
        <v>7545.0229636320546</v>
      </c>
      <c r="O5348">
        <v>8346.3421302987208</v>
      </c>
      <c r="Q5348">
        <v>7288.3538554022234</v>
      </c>
      <c r="R5348">
        <v>7091.4475673004554</v>
      </c>
      <c r="S5348">
        <v>6894.5412791986873</v>
      </c>
      <c r="T5348">
        <v>6697.6349910969193</v>
      </c>
      <c r="U5348">
        <v>6500.7287029951513</v>
      </c>
      <c r="W5348">
        <v>8.9899999999999997E-3</v>
      </c>
      <c r="AB5348">
        <v>1</v>
      </c>
      <c r="AC5348">
        <v>1</v>
      </c>
      <c r="AD5348">
        <v>1</v>
      </c>
      <c r="AE5348">
        <v>1</v>
      </c>
      <c r="AF5348">
        <v>1</v>
      </c>
      <c r="AL5348">
        <v>4.7495690000000002</v>
      </c>
      <c r="AM5348" s="5">
        <v>6.5028595924377441</v>
      </c>
      <c r="AN5348">
        <v>570.77625570776252</v>
      </c>
      <c r="AO5348">
        <f t="shared" si="83"/>
        <v>26826.48401826484</v>
      </c>
      <c r="AP5348">
        <v>684.93150684931504</v>
      </c>
      <c r="AQ5348">
        <v>0.1159</v>
      </c>
      <c r="AR5348">
        <v>0.142987</v>
      </c>
      <c r="AS5348">
        <v>0.10488699999999999</v>
      </c>
      <c r="AT5348">
        <v>0.10957500000000001</v>
      </c>
      <c r="AU5348">
        <v>0.108874</v>
      </c>
      <c r="AW5348">
        <v>0.11589999999999999</v>
      </c>
      <c r="AX5348">
        <v>0.14298700000000003</v>
      </c>
      <c r="AY5348">
        <v>0.10488699999999999</v>
      </c>
      <c r="AZ5348">
        <v>0.10957500000000002</v>
      </c>
      <c r="BA5348">
        <v>0.10887400000000001</v>
      </c>
      <c r="BC5348" s="52">
        <v>100000</v>
      </c>
      <c r="BD5348" s="52">
        <v>100000</v>
      </c>
      <c r="BE5348">
        <v>0</v>
      </c>
      <c r="BF5348">
        <v>0</v>
      </c>
      <c r="BG5348">
        <v>0</v>
      </c>
    </row>
    <row r="5349" spans="1:59">
      <c r="A5349">
        <v>5348</v>
      </c>
      <c r="E5349">
        <v>9795.2054794520554</v>
      </c>
      <c r="K5349">
        <v>5128.442974769875</v>
      </c>
      <c r="L5349">
        <v>5753.3288081032088</v>
      </c>
      <c r="M5349">
        <v>6378.2146414365425</v>
      </c>
      <c r="N5349">
        <v>7003.1004747698762</v>
      </c>
      <c r="O5349">
        <v>7627.9863081032099</v>
      </c>
      <c r="Q5349">
        <v>7535.5315219342037</v>
      </c>
      <c r="R5349">
        <v>7331.9473423897889</v>
      </c>
      <c r="S5349">
        <v>7128.3631628453732</v>
      </c>
      <c r="T5349">
        <v>6924.7789833009574</v>
      </c>
      <c r="U5349">
        <v>6721.1948037565417</v>
      </c>
      <c r="W5349">
        <v>0</v>
      </c>
      <c r="AB5349">
        <v>1</v>
      </c>
      <c r="AC5349">
        <v>1</v>
      </c>
      <c r="AD5349">
        <v>1</v>
      </c>
      <c r="AE5349">
        <v>1</v>
      </c>
      <c r="AF5349">
        <v>1</v>
      </c>
      <c r="AL5349">
        <v>5.0156884000000002</v>
      </c>
      <c r="AM5349" s="5">
        <v>5.6129717826843262</v>
      </c>
      <c r="AN5349">
        <v>570.77625570776252</v>
      </c>
      <c r="AO5349">
        <f t="shared" si="83"/>
        <v>26826.48401826484</v>
      </c>
      <c r="AP5349">
        <v>684.93150684931504</v>
      </c>
      <c r="AQ5349">
        <v>0.11590300000000001</v>
      </c>
      <c r="AR5349">
        <v>0.142989</v>
      </c>
      <c r="AS5349">
        <v>0.10453</v>
      </c>
      <c r="AT5349">
        <v>0.10969799999999999</v>
      </c>
      <c r="AU5349">
        <v>0.10886499999999999</v>
      </c>
      <c r="AW5349">
        <v>0.11590300000000002</v>
      </c>
      <c r="AX5349">
        <v>0.14298900000000003</v>
      </c>
      <c r="AY5349">
        <v>0.10453</v>
      </c>
      <c r="AZ5349">
        <v>0.109698</v>
      </c>
      <c r="BA5349">
        <v>0.10886499999999998</v>
      </c>
      <c r="BC5349" s="52">
        <v>100000</v>
      </c>
      <c r="BD5349" s="52">
        <v>100000</v>
      </c>
      <c r="BE5349">
        <v>0</v>
      </c>
      <c r="BF5349">
        <v>0</v>
      </c>
      <c r="BG5349">
        <v>0</v>
      </c>
    </row>
    <row r="5350" spans="1:59">
      <c r="A5350">
        <v>5349</v>
      </c>
      <c r="E5350">
        <v>9795.2054794520554</v>
      </c>
      <c r="K5350">
        <v>5024.4930664930853</v>
      </c>
      <c r="L5350">
        <v>5566.0847331597524</v>
      </c>
      <c r="M5350">
        <v>6107.6763998264196</v>
      </c>
      <c r="N5350">
        <v>6649.2680664930867</v>
      </c>
      <c r="O5350">
        <v>7190.8597331597539</v>
      </c>
      <c r="Q5350">
        <v>6980.7353350438734</v>
      </c>
      <c r="R5350">
        <v>6792.1398434727062</v>
      </c>
      <c r="S5350">
        <v>6603.5443519015389</v>
      </c>
      <c r="T5350">
        <v>6414.9488603303716</v>
      </c>
      <c r="U5350">
        <v>6226.3533687592044</v>
      </c>
      <c r="W5350">
        <v>0</v>
      </c>
      <c r="AB5350">
        <v>1</v>
      </c>
      <c r="AC5350">
        <v>1</v>
      </c>
      <c r="AD5350">
        <v>1</v>
      </c>
      <c r="AE5350">
        <v>1</v>
      </c>
      <c r="AF5350">
        <v>1</v>
      </c>
      <c r="AL5350">
        <v>5.2592509999999999</v>
      </c>
      <c r="AM5350" s="5">
        <v>5.1041698455810547</v>
      </c>
      <c r="AN5350">
        <v>570.77625570776252</v>
      </c>
      <c r="AO5350">
        <f t="shared" si="83"/>
        <v>26826.48401826484</v>
      </c>
      <c r="AP5350">
        <v>684.93150684931504</v>
      </c>
      <c r="AQ5350">
        <v>0.11590500000000001</v>
      </c>
      <c r="AR5350">
        <v>0.14082</v>
      </c>
      <c r="AS5350">
        <v>0.104362</v>
      </c>
      <c r="AT5350">
        <v>0.107047</v>
      </c>
      <c r="AU5350">
        <v>0.10886</v>
      </c>
      <c r="AW5350">
        <v>0.11590500000000002</v>
      </c>
      <c r="AX5350">
        <v>0.14082</v>
      </c>
      <c r="AY5350">
        <v>0.104362</v>
      </c>
      <c r="AZ5350">
        <v>0.10704699999999999</v>
      </c>
      <c r="BA5350">
        <v>0.10886</v>
      </c>
      <c r="BC5350" s="52">
        <v>100000</v>
      </c>
      <c r="BD5350" s="52">
        <v>100000</v>
      </c>
      <c r="BE5350">
        <v>0</v>
      </c>
      <c r="BF5350">
        <v>0</v>
      </c>
      <c r="BG5350">
        <v>0</v>
      </c>
    </row>
    <row r="5351" spans="1:59">
      <c r="A5351">
        <v>5350</v>
      </c>
      <c r="E5351">
        <v>9795.2054794520554</v>
      </c>
      <c r="K5351">
        <v>4836.6407322500309</v>
      </c>
      <c r="L5351">
        <v>5288.8607322500311</v>
      </c>
      <c r="M5351">
        <v>5741.0807322500314</v>
      </c>
      <c r="N5351">
        <v>6193.3007322500316</v>
      </c>
      <c r="O5351">
        <v>6645.5207322500319</v>
      </c>
      <c r="Q5351">
        <v>5523.5185096187561</v>
      </c>
      <c r="R5351">
        <v>5374.2920119551654</v>
      </c>
      <c r="S5351">
        <v>5225.0655142915748</v>
      </c>
      <c r="T5351">
        <v>5075.8390166279842</v>
      </c>
      <c r="U5351">
        <v>4926.6125189643935</v>
      </c>
      <c r="W5351">
        <v>0</v>
      </c>
      <c r="AB5351">
        <v>1</v>
      </c>
      <c r="AC5351">
        <v>1</v>
      </c>
      <c r="AD5351">
        <v>1</v>
      </c>
      <c r="AE5351">
        <v>1</v>
      </c>
      <c r="AF5351">
        <v>1</v>
      </c>
      <c r="AL5351">
        <v>5.3821444999999999</v>
      </c>
      <c r="AM5351" s="5">
        <v>4.4920144081115723</v>
      </c>
      <c r="AN5351">
        <v>570.77625570776252</v>
      </c>
      <c r="AO5351">
        <f t="shared" si="83"/>
        <v>26826.48401826484</v>
      </c>
      <c r="AP5351">
        <v>684.93150684931504</v>
      </c>
      <c r="AQ5351">
        <v>0.11590900000000001</v>
      </c>
      <c r="AR5351">
        <v>0.13777799999999998</v>
      </c>
      <c r="AS5351">
        <v>0.10401000000000001</v>
      </c>
      <c r="AT5351">
        <v>0.105033</v>
      </c>
      <c r="AU5351">
        <v>0.10825799999999999</v>
      </c>
      <c r="AW5351">
        <v>0.11590900000000003</v>
      </c>
      <c r="AX5351">
        <v>0.13777800000000001</v>
      </c>
      <c r="AY5351">
        <v>0.10401000000000001</v>
      </c>
      <c r="AZ5351">
        <v>0.105033</v>
      </c>
      <c r="BA5351">
        <v>0.10825800000000001</v>
      </c>
      <c r="BC5351" s="52">
        <v>100000</v>
      </c>
      <c r="BD5351" s="52">
        <v>100000</v>
      </c>
      <c r="BE5351">
        <v>0</v>
      </c>
      <c r="BF5351">
        <v>0</v>
      </c>
      <c r="BG5351">
        <v>0</v>
      </c>
    </row>
    <row r="5352" spans="1:59">
      <c r="A5352">
        <v>5351</v>
      </c>
      <c r="E5352">
        <v>9795.2054794520554</v>
      </c>
      <c r="K5352">
        <v>3516.4768971348094</v>
      </c>
      <c r="L5352">
        <v>3913.2593971348097</v>
      </c>
      <c r="M5352">
        <v>4310.0418971348099</v>
      </c>
      <c r="N5352">
        <v>4706.8243971348102</v>
      </c>
      <c r="O5352">
        <v>5103.6068971348104</v>
      </c>
      <c r="Q5352">
        <v>3111.1533011437518</v>
      </c>
      <c r="R5352">
        <v>3027.1006260156055</v>
      </c>
      <c r="S5352">
        <v>2943.0479508874591</v>
      </c>
      <c r="T5352">
        <v>2858.9952757593128</v>
      </c>
      <c r="U5352">
        <v>2774.9426006311664</v>
      </c>
      <c r="W5352">
        <v>0</v>
      </c>
      <c r="AB5352">
        <v>1</v>
      </c>
      <c r="AC5352">
        <v>1</v>
      </c>
      <c r="AD5352">
        <v>1</v>
      </c>
      <c r="AE5352">
        <v>1</v>
      </c>
      <c r="AF5352">
        <v>1</v>
      </c>
      <c r="AL5352">
        <v>5.3680709999999996</v>
      </c>
      <c r="AM5352" s="5">
        <v>3.4072167873382568</v>
      </c>
      <c r="AN5352">
        <v>570.77625570776252</v>
      </c>
      <c r="AO5352">
        <f t="shared" si="83"/>
        <v>26826.48401826484</v>
      </c>
      <c r="AP5352">
        <v>684.93150684931504</v>
      </c>
      <c r="AQ5352">
        <v>0.115913</v>
      </c>
      <c r="AR5352">
        <v>0.121393</v>
      </c>
      <c r="AS5352">
        <v>0.102973</v>
      </c>
      <c r="AT5352">
        <v>0.105044</v>
      </c>
      <c r="AU5352">
        <v>0.10777200000000001</v>
      </c>
      <c r="AW5352">
        <v>0.115913</v>
      </c>
      <c r="AX5352">
        <v>0.12139300000000001</v>
      </c>
      <c r="AY5352">
        <v>0.102973</v>
      </c>
      <c r="AZ5352">
        <v>0.10504400000000001</v>
      </c>
      <c r="BA5352">
        <v>0.10777200000000002</v>
      </c>
      <c r="BC5352" s="52">
        <v>100000</v>
      </c>
      <c r="BD5352" s="52">
        <v>100000</v>
      </c>
      <c r="BE5352">
        <v>0</v>
      </c>
      <c r="BF5352">
        <v>0</v>
      </c>
      <c r="BG5352">
        <v>0</v>
      </c>
    </row>
    <row r="5353" spans="1:59">
      <c r="A5353">
        <v>5352</v>
      </c>
      <c r="E5353">
        <v>9795.2054794520554</v>
      </c>
      <c r="K5353">
        <v>2518.5361480673478</v>
      </c>
      <c r="L5353">
        <v>2720.6536480673476</v>
      </c>
      <c r="M5353">
        <v>2922.7711480673474</v>
      </c>
      <c r="N5353">
        <v>3124.8886480673473</v>
      </c>
      <c r="O5353">
        <v>3327.0061480673471</v>
      </c>
      <c r="Q5353">
        <v>2526.450690811912</v>
      </c>
      <c r="R5353">
        <v>2458.1946717604906</v>
      </c>
      <c r="S5353">
        <v>2389.9386527090692</v>
      </c>
      <c r="T5353">
        <v>2321.6826336576478</v>
      </c>
      <c r="U5353">
        <v>2253.4266146062264</v>
      </c>
      <c r="W5353">
        <v>0</v>
      </c>
      <c r="AB5353">
        <v>1</v>
      </c>
      <c r="AC5353">
        <v>1</v>
      </c>
      <c r="AD5353">
        <v>1</v>
      </c>
      <c r="AE5353">
        <v>1</v>
      </c>
      <c r="AF5353">
        <v>1</v>
      </c>
      <c r="AL5353">
        <v>4.0370026000000001</v>
      </c>
      <c r="AM5353" s="5">
        <v>2.552125215530396</v>
      </c>
      <c r="AN5353">
        <v>570.77625570776252</v>
      </c>
      <c r="AO5353">
        <f t="shared" si="83"/>
        <v>26826.48401826484</v>
      </c>
      <c r="AP5353">
        <v>684.93150684931504</v>
      </c>
      <c r="AQ5353">
        <v>0.114911</v>
      </c>
      <c r="AR5353">
        <v>0.121389</v>
      </c>
      <c r="AS5353">
        <v>0.102968</v>
      </c>
      <c r="AT5353">
        <v>0.105057</v>
      </c>
      <c r="AU5353">
        <v>0.107792</v>
      </c>
      <c r="AW5353">
        <v>0.114911</v>
      </c>
      <c r="AX5353">
        <v>0.12138900000000001</v>
      </c>
      <c r="AY5353">
        <v>0.10296799999999999</v>
      </c>
      <c r="AZ5353">
        <v>0.105057</v>
      </c>
      <c r="BA5353">
        <v>0.10779199999999999</v>
      </c>
      <c r="BC5353" s="52">
        <v>100000</v>
      </c>
      <c r="BD5353" s="52">
        <v>100000</v>
      </c>
      <c r="BE5353">
        <v>0</v>
      </c>
      <c r="BF5353">
        <v>0</v>
      </c>
      <c r="BG5353">
        <v>0</v>
      </c>
    </row>
    <row r="5354" spans="1:59">
      <c r="A5354">
        <v>5353</v>
      </c>
      <c r="E5354">
        <v>9795.2054794520554</v>
      </c>
      <c r="K5354">
        <v>2091.7160273142749</v>
      </c>
      <c r="L5354">
        <v>2189.3918606476082</v>
      </c>
      <c r="M5354">
        <v>2287.0676939809414</v>
      </c>
      <c r="N5354">
        <v>2384.7435273142746</v>
      </c>
      <c r="O5354">
        <v>2482.4193606476078</v>
      </c>
      <c r="Q5354">
        <v>2722.1660785899662</v>
      </c>
      <c r="R5354">
        <v>2648.6225018925343</v>
      </c>
      <c r="S5354">
        <v>2575.0789251951023</v>
      </c>
      <c r="T5354">
        <v>2501.5353484976704</v>
      </c>
      <c r="U5354">
        <v>2427.9917718002384</v>
      </c>
      <c r="W5354">
        <v>0</v>
      </c>
      <c r="AB5354">
        <v>1</v>
      </c>
      <c r="AC5354">
        <v>1</v>
      </c>
      <c r="AD5354">
        <v>1</v>
      </c>
      <c r="AE5354">
        <v>1</v>
      </c>
      <c r="AF5354">
        <v>1</v>
      </c>
      <c r="AL5354">
        <v>2.0384579</v>
      </c>
      <c r="AM5354" s="5">
        <v>2.1890251636505131</v>
      </c>
      <c r="AN5354">
        <v>570.77625570776252</v>
      </c>
      <c r="AO5354">
        <f t="shared" si="83"/>
        <v>26826.48401826484</v>
      </c>
      <c r="AP5354">
        <v>684.93150684931504</v>
      </c>
      <c r="AQ5354">
        <v>0.11489000000000001</v>
      </c>
      <c r="AR5354">
        <v>0.121367</v>
      </c>
      <c r="AS5354">
        <v>0.10297100000000001</v>
      </c>
      <c r="AT5354">
        <v>0.10507599999999999</v>
      </c>
      <c r="AU5354">
        <v>0.107806</v>
      </c>
      <c r="AW5354">
        <v>0.11489000000000001</v>
      </c>
      <c r="AX5354">
        <v>0.12136699999999999</v>
      </c>
      <c r="AY5354">
        <v>0.10297100000000002</v>
      </c>
      <c r="AZ5354">
        <v>0.10507599999999999</v>
      </c>
      <c r="BA5354">
        <v>0.107806</v>
      </c>
      <c r="BC5354" s="52">
        <v>100000</v>
      </c>
      <c r="BD5354" s="52">
        <v>100000</v>
      </c>
      <c r="BE5354">
        <v>0</v>
      </c>
      <c r="BF5354">
        <v>0</v>
      </c>
      <c r="BG5354">
        <v>0</v>
      </c>
    </row>
    <row r="5355" spans="1:59">
      <c r="A5355">
        <v>5354</v>
      </c>
      <c r="E5355">
        <v>9795.2054794520554</v>
      </c>
      <c r="K5355">
        <v>1930.3572011759184</v>
      </c>
      <c r="L5355">
        <v>1977.3797011759184</v>
      </c>
      <c r="M5355">
        <v>2024.4022011759184</v>
      </c>
      <c r="N5355">
        <v>2071.4247011759185</v>
      </c>
      <c r="O5355">
        <v>2118.4472011759185</v>
      </c>
      <c r="Q5355">
        <v>2647.9513792110288</v>
      </c>
      <c r="R5355">
        <v>2576.4128286059613</v>
      </c>
      <c r="S5355">
        <v>2504.8742780008934</v>
      </c>
      <c r="T5355">
        <v>2433.3357273958254</v>
      </c>
      <c r="U5355">
        <v>2361.7971767907575</v>
      </c>
      <c r="W5355">
        <v>0</v>
      </c>
      <c r="AB5355">
        <v>1</v>
      </c>
      <c r="AC5355">
        <v>1</v>
      </c>
      <c r="AD5355">
        <v>1</v>
      </c>
      <c r="AE5355">
        <v>1</v>
      </c>
      <c r="AF5355">
        <v>1</v>
      </c>
      <c r="AL5355">
        <v>2.7308724</v>
      </c>
      <c r="AM5355" s="5">
        <v>2.269277811050415</v>
      </c>
      <c r="AN5355">
        <v>570.77625570776252</v>
      </c>
      <c r="AO5355">
        <f t="shared" si="83"/>
        <v>26826.48401826484</v>
      </c>
      <c r="AP5355">
        <v>684.93150684931504</v>
      </c>
      <c r="AQ5355">
        <v>0.11486700000000001</v>
      </c>
      <c r="AR5355">
        <v>0.121349</v>
      </c>
      <c r="AS5355">
        <v>0.102975</v>
      </c>
      <c r="AT5355">
        <v>0.10508199999999999</v>
      </c>
      <c r="AU5355">
        <v>0.107818</v>
      </c>
      <c r="AW5355">
        <v>0.11486700000000001</v>
      </c>
      <c r="AX5355">
        <v>0.121349</v>
      </c>
      <c r="AY5355">
        <v>0.102975</v>
      </c>
      <c r="AZ5355">
        <v>0.10508199999999999</v>
      </c>
      <c r="BA5355">
        <v>0.10781800000000001</v>
      </c>
      <c r="BC5355" s="52">
        <v>100000</v>
      </c>
      <c r="BD5355" s="52">
        <v>100000</v>
      </c>
      <c r="BE5355">
        <v>0</v>
      </c>
      <c r="BF5355">
        <v>0</v>
      </c>
      <c r="BG5355">
        <v>0</v>
      </c>
    </row>
    <row r="5356" spans="1:59">
      <c r="A5356">
        <v>5355</v>
      </c>
      <c r="E5356">
        <v>9795.2054794520554</v>
      </c>
      <c r="K5356">
        <v>1883.5110903615564</v>
      </c>
      <c r="L5356">
        <v>1923.7960903615565</v>
      </c>
      <c r="M5356">
        <v>1964.0810903615566</v>
      </c>
      <c r="N5356">
        <v>2004.3660903615566</v>
      </c>
      <c r="O5356">
        <v>2044.6510903615567</v>
      </c>
      <c r="Q5356">
        <v>3346.5965818972491</v>
      </c>
      <c r="R5356">
        <v>3256.1830372846284</v>
      </c>
      <c r="S5356">
        <v>3165.7694926720078</v>
      </c>
      <c r="T5356">
        <v>3075.3559480593872</v>
      </c>
      <c r="U5356">
        <v>2984.9424034467665</v>
      </c>
      <c r="W5356">
        <v>0</v>
      </c>
      <c r="AB5356">
        <v>1</v>
      </c>
      <c r="AC5356">
        <v>1</v>
      </c>
      <c r="AD5356">
        <v>1</v>
      </c>
      <c r="AE5356">
        <v>1</v>
      </c>
      <c r="AF5356">
        <v>1</v>
      </c>
      <c r="AL5356">
        <v>2.1122679999999998</v>
      </c>
      <c r="AM5356" s="5">
        <v>3.069200754165649</v>
      </c>
      <c r="AN5356">
        <v>570.77625570776252</v>
      </c>
      <c r="AO5356">
        <f t="shared" si="83"/>
        <v>26826.48401826484</v>
      </c>
      <c r="AP5356">
        <v>684.93150684931504</v>
      </c>
      <c r="AQ5356">
        <v>0.114798</v>
      </c>
      <c r="AR5356">
        <v>0.12132299999999999</v>
      </c>
      <c r="AS5356">
        <v>0.103009</v>
      </c>
      <c r="AT5356">
        <v>0.105077</v>
      </c>
      <c r="AU5356">
        <v>0.10781</v>
      </c>
      <c r="AW5356">
        <v>0.114798</v>
      </c>
      <c r="AX5356">
        <v>0.121323</v>
      </c>
      <c r="AY5356">
        <v>0.103009</v>
      </c>
      <c r="AZ5356">
        <v>0.10507700000000002</v>
      </c>
      <c r="BA5356">
        <v>0.10781</v>
      </c>
      <c r="BC5356" s="52">
        <v>100000</v>
      </c>
      <c r="BD5356" s="52">
        <v>100000</v>
      </c>
      <c r="BE5356">
        <v>0</v>
      </c>
      <c r="BF5356">
        <v>0</v>
      </c>
      <c r="BG5356">
        <v>0</v>
      </c>
    </row>
    <row r="5357" spans="1:59">
      <c r="A5357">
        <v>5356</v>
      </c>
      <c r="E5357">
        <v>9795.2054794520554</v>
      </c>
      <c r="K5357">
        <v>1918.4597762071917</v>
      </c>
      <c r="L5357">
        <v>1958.3322762071916</v>
      </c>
      <c r="M5357">
        <v>1998.2047762071916</v>
      </c>
      <c r="N5357">
        <v>2038.0772762071915</v>
      </c>
      <c r="O5357">
        <v>2077.9497762071915</v>
      </c>
      <c r="Q5357">
        <v>5366.0190412845886</v>
      </c>
      <c r="R5357">
        <v>5221.0476381460085</v>
      </c>
      <c r="S5357">
        <v>5076.0762350074292</v>
      </c>
      <c r="T5357">
        <v>4931.1048318688499</v>
      </c>
      <c r="U5357">
        <v>4786.1334287302707</v>
      </c>
      <c r="W5357">
        <v>0</v>
      </c>
      <c r="AB5357">
        <v>1</v>
      </c>
      <c r="AC5357">
        <v>1</v>
      </c>
      <c r="AD5357">
        <v>1</v>
      </c>
      <c r="AE5357">
        <v>1</v>
      </c>
      <c r="AF5357">
        <v>1</v>
      </c>
      <c r="AL5357">
        <v>3.2217715</v>
      </c>
      <c r="AM5357" s="5">
        <v>3.4049980640411381</v>
      </c>
      <c r="AN5357">
        <v>570.77625570776252</v>
      </c>
      <c r="AO5357">
        <f t="shared" si="83"/>
        <v>26826.48401826484</v>
      </c>
      <c r="AP5357">
        <v>684.93150684931504</v>
      </c>
      <c r="AQ5357">
        <v>0.10990999999999999</v>
      </c>
      <c r="AR5357">
        <v>0.108325</v>
      </c>
      <c r="AS5357">
        <v>9.8042599999999994E-2</v>
      </c>
      <c r="AT5357">
        <v>0.10356699999999999</v>
      </c>
      <c r="AU5357">
        <v>9.7407099999999996E-2</v>
      </c>
      <c r="AW5357">
        <v>0.10990999999999999</v>
      </c>
      <c r="AX5357">
        <v>0.10832499999999999</v>
      </c>
      <c r="AY5357">
        <v>9.8042599999999994E-2</v>
      </c>
      <c r="AZ5357">
        <v>0.10356700000000001</v>
      </c>
      <c r="BA5357">
        <v>9.740710000000001E-2</v>
      </c>
      <c r="BC5357" s="52">
        <v>100000</v>
      </c>
      <c r="BD5357" s="52">
        <v>100000</v>
      </c>
      <c r="BE5357">
        <v>0</v>
      </c>
      <c r="BF5357">
        <v>0</v>
      </c>
      <c r="BG5357">
        <v>0</v>
      </c>
    </row>
    <row r="5358" spans="1:59">
      <c r="A5358">
        <v>5357</v>
      </c>
      <c r="E5358">
        <v>9795.2054794520554</v>
      </c>
      <c r="K5358">
        <v>2409.2285561671706</v>
      </c>
      <c r="L5358">
        <v>2449.9260561671708</v>
      </c>
      <c r="M5358">
        <v>2490.623556167171</v>
      </c>
      <c r="N5358">
        <v>2531.3210561671713</v>
      </c>
      <c r="O5358">
        <v>2572.0185561671715</v>
      </c>
      <c r="Q5358">
        <v>10041.559648528289</v>
      </c>
      <c r="R5358">
        <v>9770.2711953806665</v>
      </c>
      <c r="S5358">
        <v>9498.9827422330436</v>
      </c>
      <c r="T5358">
        <v>9227.6942890854207</v>
      </c>
      <c r="U5358">
        <v>8956.4058359377977</v>
      </c>
      <c r="W5358">
        <v>0</v>
      </c>
      <c r="AB5358">
        <v>1</v>
      </c>
      <c r="AC5358">
        <v>1</v>
      </c>
      <c r="AD5358">
        <v>1</v>
      </c>
      <c r="AE5358">
        <v>1</v>
      </c>
      <c r="AF5358">
        <v>1</v>
      </c>
      <c r="AL5358">
        <v>4.6812696000000003</v>
      </c>
      <c r="AM5358" s="5">
        <v>3.3900289535522461</v>
      </c>
      <c r="AN5358">
        <v>570.77625570776252</v>
      </c>
      <c r="AO5358">
        <f t="shared" si="83"/>
        <v>26826.48401826484</v>
      </c>
      <c r="AP5358">
        <v>684.93150684931504</v>
      </c>
      <c r="AQ5358">
        <v>0.10983</v>
      </c>
      <c r="AR5358">
        <v>0.109239</v>
      </c>
      <c r="AS5358">
        <v>9.853350000000001E-2</v>
      </c>
      <c r="AT5358">
        <v>0.10444400000000001</v>
      </c>
      <c r="AU5358">
        <v>0.105056</v>
      </c>
      <c r="AW5358">
        <v>0.10983</v>
      </c>
      <c r="AX5358">
        <v>0.10923900000000002</v>
      </c>
      <c r="AY5358">
        <v>9.853350000000001E-2</v>
      </c>
      <c r="AZ5358">
        <v>0.10444400000000002</v>
      </c>
      <c r="BA5358">
        <v>0.105056</v>
      </c>
      <c r="BC5358" s="52">
        <v>100000</v>
      </c>
      <c r="BD5358" s="52">
        <v>100000</v>
      </c>
      <c r="BE5358">
        <v>0</v>
      </c>
      <c r="BF5358">
        <v>0</v>
      </c>
      <c r="BG5358">
        <v>0</v>
      </c>
    </row>
    <row r="5359" spans="1:59">
      <c r="A5359">
        <v>5358</v>
      </c>
      <c r="E5359">
        <v>9795.2054794520554</v>
      </c>
      <c r="K5359">
        <v>3236.0995914936807</v>
      </c>
      <c r="L5359">
        <v>3279.5470914936805</v>
      </c>
      <c r="M5359">
        <v>3322.9945914936807</v>
      </c>
      <c r="N5359">
        <v>3366.4420914936809</v>
      </c>
      <c r="O5359">
        <v>3409.8895914936811</v>
      </c>
      <c r="Q5359">
        <v>11845.936470000361</v>
      </c>
      <c r="R5359">
        <v>11525.899952063661</v>
      </c>
      <c r="S5359">
        <v>11205.863434126961</v>
      </c>
      <c r="T5359">
        <v>10885.826916190261</v>
      </c>
      <c r="U5359">
        <v>10565.790398253561</v>
      </c>
      <c r="W5359">
        <v>1.4000000000000001E-4</v>
      </c>
      <c r="AB5359">
        <v>1</v>
      </c>
      <c r="AC5359">
        <v>1</v>
      </c>
      <c r="AD5359">
        <v>1</v>
      </c>
      <c r="AE5359">
        <v>1</v>
      </c>
      <c r="AF5359">
        <v>1</v>
      </c>
      <c r="AL5359">
        <v>6.5848950000000004</v>
      </c>
      <c r="AM5359" s="5">
        <v>2.6767094135284419</v>
      </c>
      <c r="AN5359">
        <v>570.77625570776252</v>
      </c>
      <c r="AO5359">
        <f t="shared" si="83"/>
        <v>26826.48401826484</v>
      </c>
      <c r="AP5359">
        <v>684.93150684931504</v>
      </c>
      <c r="AQ5359">
        <v>0.109567</v>
      </c>
      <c r="AR5359">
        <v>0.107152</v>
      </c>
      <c r="AS5359">
        <v>9.8369600000000001E-2</v>
      </c>
      <c r="AT5359">
        <v>0.10232899999999999</v>
      </c>
      <c r="AU5359">
        <v>6.2561800000000001E-2</v>
      </c>
      <c r="AW5359">
        <v>0.10956700000000001</v>
      </c>
      <c r="AX5359">
        <v>0.10715200000000001</v>
      </c>
      <c r="AY5359">
        <v>9.8369599999999988E-2</v>
      </c>
      <c r="AZ5359">
        <v>0.10232899999999999</v>
      </c>
      <c r="BA5359">
        <v>6.2561800000000001E-2</v>
      </c>
      <c r="BC5359" s="52">
        <v>100000</v>
      </c>
      <c r="BD5359" s="52">
        <v>100000</v>
      </c>
      <c r="BE5359">
        <v>0</v>
      </c>
      <c r="BF5359">
        <v>0</v>
      </c>
      <c r="BG5359">
        <v>0</v>
      </c>
    </row>
    <row r="5360" spans="1:59">
      <c r="A5360">
        <v>5359</v>
      </c>
      <c r="E5360">
        <v>9795.2054794520554</v>
      </c>
      <c r="K5360">
        <v>3784.1247291156578</v>
      </c>
      <c r="L5360">
        <v>3824.6847291156578</v>
      </c>
      <c r="M5360">
        <v>3865.2447291156577</v>
      </c>
      <c r="N5360">
        <v>3905.8047291156577</v>
      </c>
      <c r="O5360">
        <v>3946.3647291156576</v>
      </c>
      <c r="Q5360">
        <v>12074.553627023241</v>
      </c>
      <c r="R5360">
        <v>11748.340658796193</v>
      </c>
      <c r="S5360">
        <v>11422.127690569145</v>
      </c>
      <c r="T5360">
        <v>11095.914722342097</v>
      </c>
      <c r="U5360">
        <v>10769.701754115049</v>
      </c>
      <c r="W5360">
        <v>7.1500000000000001E-3</v>
      </c>
      <c r="AB5360">
        <v>1</v>
      </c>
      <c r="AC5360">
        <v>1</v>
      </c>
      <c r="AD5360">
        <v>1</v>
      </c>
      <c r="AE5360">
        <v>1</v>
      </c>
      <c r="AF5360">
        <v>1</v>
      </c>
      <c r="AL5360">
        <v>5.2687210000000002</v>
      </c>
      <c r="AM5360" s="5">
        <v>1.9789251089096069</v>
      </c>
      <c r="AN5360">
        <v>570.77625570776252</v>
      </c>
      <c r="AO5360">
        <f t="shared" si="83"/>
        <v>26826.48401826484</v>
      </c>
      <c r="AP5360">
        <v>684.93150684931504</v>
      </c>
      <c r="AQ5360">
        <v>0.109127</v>
      </c>
      <c r="AR5360">
        <v>0.102993</v>
      </c>
      <c r="AS5360">
        <v>8.44221E-2</v>
      </c>
      <c r="AT5360">
        <v>4.7899000000000004E-2</v>
      </c>
      <c r="AU5360">
        <v>4.6732599999999999E-2</v>
      </c>
      <c r="AW5360">
        <v>0.10912700000000002</v>
      </c>
      <c r="AX5360">
        <v>0.10299299999999999</v>
      </c>
      <c r="AY5360">
        <v>8.4422099999999986E-2</v>
      </c>
      <c r="AZ5360">
        <v>4.7899000000000011E-2</v>
      </c>
      <c r="BA5360">
        <v>4.6732599999999999E-2</v>
      </c>
      <c r="BC5360" s="52">
        <v>100000</v>
      </c>
      <c r="BD5360" s="52">
        <v>100000</v>
      </c>
      <c r="BE5360">
        <v>0</v>
      </c>
      <c r="BF5360">
        <v>0</v>
      </c>
      <c r="BG5360">
        <v>0</v>
      </c>
    </row>
    <row r="5361" spans="1:59">
      <c r="A5361">
        <v>5360</v>
      </c>
      <c r="E5361">
        <v>9795.2054794520554</v>
      </c>
      <c r="K5361">
        <v>3573.6890249813032</v>
      </c>
      <c r="L5361">
        <v>3623.0215249813032</v>
      </c>
      <c r="M5361">
        <v>3672.3540249813032</v>
      </c>
      <c r="N5361">
        <v>3721.6865249813031</v>
      </c>
      <c r="O5361">
        <v>3771.0190249813031</v>
      </c>
      <c r="Q5361">
        <v>9973.8116413135576</v>
      </c>
      <c r="R5361">
        <v>9704.353506996993</v>
      </c>
      <c r="S5361">
        <v>9434.8953726804284</v>
      </c>
      <c r="T5361">
        <v>9165.4372383638638</v>
      </c>
      <c r="U5361">
        <v>8895.9791040472992</v>
      </c>
      <c r="W5361">
        <v>0.25700000000000001</v>
      </c>
      <c r="AB5361">
        <v>1</v>
      </c>
      <c r="AC5361">
        <v>1</v>
      </c>
      <c r="AD5361">
        <v>1</v>
      </c>
      <c r="AE5361">
        <v>1</v>
      </c>
      <c r="AF5361">
        <v>1</v>
      </c>
      <c r="AL5361">
        <v>6.7672385999999998</v>
      </c>
      <c r="AM5361" s="5">
        <v>3.6124792098999019</v>
      </c>
      <c r="AN5361">
        <v>570.77625570776252</v>
      </c>
      <c r="AO5361">
        <f t="shared" si="83"/>
        <v>26826.48401826484</v>
      </c>
      <c r="AP5361">
        <v>684.93150684931504</v>
      </c>
      <c r="AQ5361">
        <v>0.109222</v>
      </c>
      <c r="AR5361">
        <v>0.10249999999999999</v>
      </c>
      <c r="AS5361">
        <v>8.3842299999999995E-2</v>
      </c>
      <c r="AT5361">
        <v>4.5978100000000001E-2</v>
      </c>
      <c r="AU5361">
        <v>4.6179600000000001E-2</v>
      </c>
      <c r="AW5361">
        <v>0.109222</v>
      </c>
      <c r="AX5361">
        <v>0.10249999999999999</v>
      </c>
      <c r="AY5361">
        <v>8.3842299999999995E-2</v>
      </c>
      <c r="AZ5361">
        <v>4.5978100000000008E-2</v>
      </c>
      <c r="BA5361">
        <v>4.6179600000000001E-2</v>
      </c>
      <c r="BC5361" s="52">
        <v>100000</v>
      </c>
      <c r="BD5361" s="52">
        <v>100000</v>
      </c>
      <c r="BE5361">
        <v>0</v>
      </c>
      <c r="BF5361">
        <v>0</v>
      </c>
      <c r="BG5361">
        <v>0</v>
      </c>
    </row>
    <row r="5362" spans="1:59">
      <c r="A5362">
        <v>5361</v>
      </c>
      <c r="E5362">
        <v>9795.2054794520554</v>
      </c>
      <c r="K5362">
        <v>3532.7916266513048</v>
      </c>
      <c r="L5362">
        <v>3608.029126651305</v>
      </c>
      <c r="M5362">
        <v>3683.2666266513052</v>
      </c>
      <c r="N5362">
        <v>3758.5041266513053</v>
      </c>
      <c r="O5362">
        <v>3833.7416266513055</v>
      </c>
      <c r="Q5362">
        <v>9780.4994423610133</v>
      </c>
      <c r="R5362">
        <v>9516.2639397465464</v>
      </c>
      <c r="S5362">
        <v>9252.0284371320813</v>
      </c>
      <c r="T5362">
        <v>8987.7929345176162</v>
      </c>
      <c r="U5362">
        <v>8723.5574319031512</v>
      </c>
      <c r="W5362">
        <v>2.6670000000000003E-2</v>
      </c>
      <c r="AB5362">
        <v>1</v>
      </c>
      <c r="AC5362">
        <v>1</v>
      </c>
      <c r="AD5362">
        <v>1</v>
      </c>
      <c r="AE5362">
        <v>1</v>
      </c>
      <c r="AF5362">
        <v>1</v>
      </c>
      <c r="AL5362">
        <v>6.9393989999999999</v>
      </c>
      <c r="AM5362" s="5">
        <v>3.875780582427979</v>
      </c>
      <c r="AN5362">
        <v>570.77625570776252</v>
      </c>
      <c r="AO5362">
        <f t="shared" si="83"/>
        <v>26826.48401826484</v>
      </c>
      <c r="AP5362">
        <v>684.93150684931504</v>
      </c>
      <c r="AQ5362">
        <v>0.108679</v>
      </c>
      <c r="AR5362">
        <v>9.9803700000000009E-2</v>
      </c>
      <c r="AS5362">
        <v>6.8180199999999996E-2</v>
      </c>
      <c r="AT5362">
        <v>4.4555300000000006E-2</v>
      </c>
      <c r="AU5362">
        <v>4.5216199999999998E-2</v>
      </c>
      <c r="AW5362">
        <v>0.10867900000000001</v>
      </c>
      <c r="AX5362">
        <v>9.9803700000000009E-2</v>
      </c>
      <c r="AY5362">
        <v>6.8180199999999996E-2</v>
      </c>
      <c r="AZ5362">
        <v>4.4555300000000006E-2</v>
      </c>
      <c r="BA5362">
        <v>4.5216199999999998E-2</v>
      </c>
      <c r="BC5362" s="52">
        <v>100000</v>
      </c>
      <c r="BD5362" s="52">
        <v>100000</v>
      </c>
      <c r="BE5362">
        <v>0</v>
      </c>
      <c r="BF5362">
        <v>0</v>
      </c>
      <c r="BG5362">
        <v>0</v>
      </c>
    </row>
    <row r="5363" spans="1:59">
      <c r="A5363">
        <v>5362</v>
      </c>
      <c r="E5363">
        <v>9795.2054794520554</v>
      </c>
      <c r="K5363">
        <v>3774.4580713285677</v>
      </c>
      <c r="L5363">
        <v>3883.490571328568</v>
      </c>
      <c r="M5363">
        <v>3992.5230713285682</v>
      </c>
      <c r="N5363">
        <v>4101.5555713285685</v>
      </c>
      <c r="O5363">
        <v>4210.5880713285687</v>
      </c>
      <c r="Q5363">
        <v>8893.3484183732708</v>
      </c>
      <c r="R5363">
        <v>8653.0806895806327</v>
      </c>
      <c r="S5363">
        <v>8412.8129607879946</v>
      </c>
      <c r="T5363">
        <v>8172.5452319953565</v>
      </c>
      <c r="U5363">
        <v>7932.2775032027184</v>
      </c>
      <c r="W5363">
        <v>0.10277</v>
      </c>
      <c r="AB5363">
        <v>1</v>
      </c>
      <c r="AC5363">
        <v>1</v>
      </c>
      <c r="AD5363">
        <v>1</v>
      </c>
      <c r="AE5363">
        <v>1</v>
      </c>
      <c r="AF5363">
        <v>1</v>
      </c>
      <c r="AL5363">
        <v>8.8339560000000006</v>
      </c>
      <c r="AM5363" s="5">
        <v>5.4135842323303223</v>
      </c>
      <c r="AN5363">
        <v>570.77625570776252</v>
      </c>
      <c r="AO5363">
        <f t="shared" si="83"/>
        <v>26826.48401826484</v>
      </c>
      <c r="AP5363">
        <v>684.93150684931504</v>
      </c>
      <c r="AQ5363">
        <v>0.10850899999999999</v>
      </c>
      <c r="AR5363">
        <v>9.8372500000000002E-2</v>
      </c>
      <c r="AS5363">
        <v>6.7730299999999993E-2</v>
      </c>
      <c r="AT5363">
        <v>4.4261499999999995E-2</v>
      </c>
      <c r="AU5363">
        <v>4.5053800000000005E-2</v>
      </c>
      <c r="AW5363">
        <v>0.10850900000000001</v>
      </c>
      <c r="AX5363">
        <v>9.8372500000000015E-2</v>
      </c>
      <c r="AY5363">
        <v>6.7730299999999993E-2</v>
      </c>
      <c r="AZ5363">
        <v>4.4261499999999995E-2</v>
      </c>
      <c r="BA5363">
        <v>4.5053800000000005E-2</v>
      </c>
      <c r="BC5363" s="52">
        <v>100000</v>
      </c>
      <c r="BD5363" s="52">
        <v>100000</v>
      </c>
      <c r="BE5363">
        <v>0</v>
      </c>
      <c r="BF5363">
        <v>0</v>
      </c>
      <c r="BG5363">
        <v>0</v>
      </c>
    </row>
    <row r="5364" spans="1:59">
      <c r="A5364">
        <v>5363</v>
      </c>
      <c r="E5364">
        <v>9795.2054794520554</v>
      </c>
      <c r="K5364">
        <v>4245.8935357143655</v>
      </c>
      <c r="L5364">
        <v>4409.7860357143654</v>
      </c>
      <c r="M5364">
        <v>4573.6785357143654</v>
      </c>
      <c r="N5364">
        <v>4737.5710357143653</v>
      </c>
      <c r="O5364">
        <v>4901.4635357143652</v>
      </c>
      <c r="Q5364">
        <v>8183.4650590495312</v>
      </c>
      <c r="R5364">
        <v>7962.3759405670517</v>
      </c>
      <c r="S5364">
        <v>7741.2868220845721</v>
      </c>
      <c r="T5364">
        <v>7520.1977036020926</v>
      </c>
      <c r="U5364">
        <v>7299.1085851196131</v>
      </c>
      <c r="W5364">
        <v>0.16591999999999998</v>
      </c>
      <c r="AB5364">
        <v>1</v>
      </c>
      <c r="AC5364">
        <v>1</v>
      </c>
      <c r="AD5364">
        <v>1</v>
      </c>
      <c r="AE5364">
        <v>1</v>
      </c>
      <c r="AF5364">
        <v>1</v>
      </c>
      <c r="AL5364">
        <v>8.5874620000000004</v>
      </c>
      <c r="AM5364" s="5">
        <v>4.4293146133422852</v>
      </c>
      <c r="AN5364">
        <v>570.77625570776252</v>
      </c>
      <c r="AO5364">
        <f t="shared" si="83"/>
        <v>26826.48401826484</v>
      </c>
      <c r="AP5364">
        <v>684.93150684931504</v>
      </c>
      <c r="AQ5364">
        <v>0.10860299999999999</v>
      </c>
      <c r="AR5364">
        <v>9.8232299999999995E-2</v>
      </c>
      <c r="AS5364">
        <v>6.769710000000001E-2</v>
      </c>
      <c r="AT5364">
        <v>4.4255599999999999E-2</v>
      </c>
      <c r="AU5364">
        <v>4.5168300000000002E-2</v>
      </c>
      <c r="AW5364">
        <v>0.10860299999999999</v>
      </c>
      <c r="AX5364">
        <v>9.8232299999999981E-2</v>
      </c>
      <c r="AY5364">
        <v>6.769710000000001E-2</v>
      </c>
      <c r="AZ5364">
        <v>4.4255599999999992E-2</v>
      </c>
      <c r="BA5364">
        <v>4.5168300000000008E-2</v>
      </c>
      <c r="BC5364" s="52">
        <v>100000</v>
      </c>
      <c r="BD5364" s="52">
        <v>100000</v>
      </c>
      <c r="BE5364">
        <v>0</v>
      </c>
      <c r="BF5364">
        <v>0</v>
      </c>
      <c r="BG5364">
        <v>0</v>
      </c>
    </row>
    <row r="5365" spans="1:59">
      <c r="A5365">
        <v>5364</v>
      </c>
      <c r="E5365">
        <v>9795.2054794520554</v>
      </c>
      <c r="K5365">
        <v>4383.4575119152687</v>
      </c>
      <c r="L5365">
        <v>4586.950011915269</v>
      </c>
      <c r="M5365">
        <v>4790.4425119152693</v>
      </c>
      <c r="N5365">
        <v>4993.9350119152696</v>
      </c>
      <c r="O5365">
        <v>5197.4275119152699</v>
      </c>
      <c r="Q5365">
        <v>7736.3022204062472</v>
      </c>
      <c r="R5365">
        <v>7527.2939063272861</v>
      </c>
      <c r="S5365">
        <v>7318.285592248325</v>
      </c>
      <c r="T5365">
        <v>7109.2772781693639</v>
      </c>
      <c r="U5365">
        <v>6900.2689640904027</v>
      </c>
      <c r="W5365">
        <v>0.18024999999999999</v>
      </c>
      <c r="AB5365">
        <v>1</v>
      </c>
      <c r="AC5365">
        <v>1</v>
      </c>
      <c r="AD5365">
        <v>1</v>
      </c>
      <c r="AE5365">
        <v>1</v>
      </c>
      <c r="AF5365">
        <v>1</v>
      </c>
      <c r="AL5365">
        <v>9.2968290000000007</v>
      </c>
      <c r="AM5365" s="5">
        <v>5.5947628021240234</v>
      </c>
      <c r="AN5365">
        <v>570.77625570776252</v>
      </c>
      <c r="AO5365">
        <f t="shared" si="83"/>
        <v>26826.48401826484</v>
      </c>
      <c r="AP5365">
        <v>684.93150684931504</v>
      </c>
      <c r="AQ5365">
        <v>0.10890999999999999</v>
      </c>
      <c r="AR5365">
        <v>9.8325400000000007E-2</v>
      </c>
      <c r="AS5365">
        <v>6.7698300000000003E-2</v>
      </c>
      <c r="AT5365">
        <v>4.4319499999999998E-2</v>
      </c>
      <c r="AU5365">
        <v>4.5162300000000002E-2</v>
      </c>
      <c r="AW5365">
        <v>0.10890999999999999</v>
      </c>
      <c r="AX5365">
        <v>9.8325399999999993E-2</v>
      </c>
      <c r="AY5365">
        <v>6.7698300000000003E-2</v>
      </c>
      <c r="AZ5365">
        <v>4.4319499999999998E-2</v>
      </c>
      <c r="BA5365">
        <v>4.5162300000000002E-2</v>
      </c>
      <c r="BC5365" s="52">
        <v>100000</v>
      </c>
      <c r="BD5365" s="52">
        <v>100000</v>
      </c>
      <c r="BE5365">
        <v>0</v>
      </c>
      <c r="BF5365">
        <v>0</v>
      </c>
      <c r="BG5365">
        <v>0</v>
      </c>
    </row>
    <row r="5366" spans="1:59">
      <c r="A5366">
        <v>5365</v>
      </c>
      <c r="E5366">
        <v>9795.2054794520554</v>
      </c>
      <c r="K5366">
        <v>4259.2781388041831</v>
      </c>
      <c r="L5366">
        <v>4520.6281388041834</v>
      </c>
      <c r="M5366">
        <v>4781.9781388041838</v>
      </c>
      <c r="N5366">
        <v>5043.3281388041842</v>
      </c>
      <c r="O5366">
        <v>5304.6781388041845</v>
      </c>
      <c r="Q5366">
        <v>7066.1063898811371</v>
      </c>
      <c r="R5366">
        <v>6875.2044651912656</v>
      </c>
      <c r="S5366">
        <v>6684.3025405013941</v>
      </c>
      <c r="T5366">
        <v>6493.4006158115226</v>
      </c>
      <c r="U5366">
        <v>6302.4986911216511</v>
      </c>
      <c r="W5366">
        <v>0.35979</v>
      </c>
      <c r="AB5366">
        <v>1</v>
      </c>
      <c r="AC5366">
        <v>1</v>
      </c>
      <c r="AD5366">
        <v>1</v>
      </c>
      <c r="AE5366">
        <v>1</v>
      </c>
      <c r="AF5366">
        <v>1</v>
      </c>
      <c r="AL5366">
        <v>9.4234150000000003</v>
      </c>
      <c r="AM5366" s="5">
        <v>5.8425917625427246</v>
      </c>
      <c r="AN5366">
        <v>570.77625570776252</v>
      </c>
      <c r="AO5366">
        <f t="shared" si="83"/>
        <v>26826.48401826484</v>
      </c>
      <c r="AP5366">
        <v>684.93150684931504</v>
      </c>
      <c r="AQ5366">
        <v>0.108893</v>
      </c>
      <c r="AR5366">
        <v>9.8347099999999993E-2</v>
      </c>
      <c r="AS5366">
        <v>6.7698899999999992E-2</v>
      </c>
      <c r="AT5366">
        <v>4.4429499999999997E-2</v>
      </c>
      <c r="AU5366">
        <v>4.5157099999999999E-2</v>
      </c>
      <c r="AW5366">
        <v>0.108893</v>
      </c>
      <c r="AX5366">
        <v>9.8347100000000007E-2</v>
      </c>
      <c r="AY5366">
        <v>6.7698899999999992E-2</v>
      </c>
      <c r="AZ5366">
        <v>4.4429499999999997E-2</v>
      </c>
      <c r="BA5366">
        <v>4.5157099999999992E-2</v>
      </c>
      <c r="BC5366" s="52">
        <v>100000</v>
      </c>
      <c r="BD5366" s="52">
        <v>100000</v>
      </c>
      <c r="BE5366">
        <v>0</v>
      </c>
      <c r="BF5366">
        <v>0</v>
      </c>
      <c r="BG5366">
        <v>0</v>
      </c>
    </row>
    <row r="5367" spans="1:59">
      <c r="A5367">
        <v>5366</v>
      </c>
      <c r="E5367">
        <v>9795.2054794520554</v>
      </c>
      <c r="K5367">
        <v>4112.7910938767354</v>
      </c>
      <c r="L5367">
        <v>4418.441093876736</v>
      </c>
      <c r="M5367">
        <v>4724.0910938767356</v>
      </c>
      <c r="N5367">
        <v>5029.7410938767352</v>
      </c>
      <c r="O5367">
        <v>5335.3910938767349</v>
      </c>
      <c r="Q5367">
        <v>6885.2339419788696</v>
      </c>
      <c r="R5367">
        <v>6699.2185697165351</v>
      </c>
      <c r="S5367">
        <v>6513.2031974542006</v>
      </c>
      <c r="T5367">
        <v>6327.1878251918661</v>
      </c>
      <c r="U5367">
        <v>6141.1724529295316</v>
      </c>
      <c r="W5367">
        <v>0.14244000000000001</v>
      </c>
      <c r="AB5367">
        <v>1</v>
      </c>
      <c r="AC5367">
        <v>1</v>
      </c>
      <c r="AD5367">
        <v>1</v>
      </c>
      <c r="AE5367">
        <v>1</v>
      </c>
      <c r="AF5367">
        <v>1</v>
      </c>
      <c r="AL5367">
        <v>9.0274439999999991</v>
      </c>
      <c r="AM5367" s="5">
        <v>6.3758273124694824</v>
      </c>
      <c r="AN5367">
        <v>570.77625570776252</v>
      </c>
      <c r="AO5367">
        <f t="shared" si="83"/>
        <v>26826.48401826484</v>
      </c>
      <c r="AP5367">
        <v>684.93150684931504</v>
      </c>
      <c r="AQ5367">
        <v>0.108864</v>
      </c>
      <c r="AR5367">
        <v>9.83377E-2</v>
      </c>
      <c r="AS5367">
        <v>6.7756200000000003E-2</v>
      </c>
      <c r="AT5367">
        <v>4.4541899999999995E-2</v>
      </c>
      <c r="AU5367">
        <v>4.5268099999999999E-2</v>
      </c>
      <c r="AW5367">
        <v>0.108864</v>
      </c>
      <c r="AX5367">
        <v>9.8337700000000014E-2</v>
      </c>
      <c r="AY5367">
        <v>6.7756200000000003E-2</v>
      </c>
      <c r="AZ5367">
        <v>4.4541899999999995E-2</v>
      </c>
      <c r="BA5367">
        <v>4.5268099999999992E-2</v>
      </c>
      <c r="BC5367" s="52">
        <v>100000</v>
      </c>
      <c r="BD5367" s="52">
        <v>100000</v>
      </c>
      <c r="BE5367">
        <v>0</v>
      </c>
      <c r="BF5367">
        <v>0</v>
      </c>
      <c r="BG5367">
        <v>0</v>
      </c>
    </row>
    <row r="5368" spans="1:59">
      <c r="A5368">
        <v>5367</v>
      </c>
      <c r="E5368">
        <v>9795.2054794520554</v>
      </c>
      <c r="K5368">
        <v>3816.8426477796561</v>
      </c>
      <c r="L5368">
        <v>4240.1051477796564</v>
      </c>
      <c r="M5368">
        <v>4663.3676477796562</v>
      </c>
      <c r="N5368">
        <v>5086.630147779656</v>
      </c>
      <c r="O5368">
        <v>5509.8926477796558</v>
      </c>
      <c r="Q5368">
        <v>6488.5729818490181</v>
      </c>
      <c r="R5368">
        <v>6313.2740263215301</v>
      </c>
      <c r="S5368">
        <v>6137.975070794042</v>
      </c>
      <c r="T5368">
        <v>5962.676115266554</v>
      </c>
      <c r="U5368">
        <v>5787.377159739066</v>
      </c>
      <c r="W5368">
        <v>0.47158</v>
      </c>
      <c r="AB5368">
        <v>1</v>
      </c>
      <c r="AC5368">
        <v>1</v>
      </c>
      <c r="AD5368">
        <v>1</v>
      </c>
      <c r="AE5368">
        <v>1</v>
      </c>
      <c r="AF5368">
        <v>1</v>
      </c>
      <c r="AL5368">
        <v>8.7305539999999997</v>
      </c>
      <c r="AM5368" s="5">
        <v>6.3916077613830566</v>
      </c>
      <c r="AN5368">
        <v>570.77625570776252</v>
      </c>
      <c r="AO5368">
        <f t="shared" si="83"/>
        <v>26826.48401826484</v>
      </c>
      <c r="AP5368">
        <v>684.93150684931504</v>
      </c>
      <c r="AQ5368">
        <v>0.109087</v>
      </c>
      <c r="AR5368">
        <v>0.10130599999999999</v>
      </c>
      <c r="AS5368">
        <v>6.8791099999999994E-2</v>
      </c>
      <c r="AT5368">
        <v>4.5349200000000006E-2</v>
      </c>
      <c r="AU5368">
        <v>4.5656999999999996E-2</v>
      </c>
      <c r="AW5368">
        <v>0.109087</v>
      </c>
      <c r="AX5368">
        <v>0.10130599999999999</v>
      </c>
      <c r="AY5368">
        <v>6.8791099999999994E-2</v>
      </c>
      <c r="AZ5368">
        <v>4.5349200000000006E-2</v>
      </c>
      <c r="BA5368">
        <v>4.5656999999999989E-2</v>
      </c>
      <c r="BC5368" s="52">
        <v>100000</v>
      </c>
      <c r="BD5368" s="52">
        <v>100000</v>
      </c>
      <c r="BE5368">
        <v>0</v>
      </c>
      <c r="BF5368">
        <v>0</v>
      </c>
      <c r="BG5368">
        <v>0</v>
      </c>
    </row>
    <row r="5369" spans="1:59">
      <c r="A5369">
        <v>5368</v>
      </c>
      <c r="E5369">
        <v>9795.2054794520554</v>
      </c>
      <c r="K5369">
        <v>3821.3041821429297</v>
      </c>
      <c r="L5369">
        <v>4483.3408488095965</v>
      </c>
      <c r="M5369">
        <v>5145.3775154762634</v>
      </c>
      <c r="N5369">
        <v>5807.4141821429303</v>
      </c>
      <c r="O5369">
        <v>6469.4508488095971</v>
      </c>
      <c r="Q5369">
        <v>6900.0419686769501</v>
      </c>
      <c r="R5369">
        <v>6713.626534042668</v>
      </c>
      <c r="S5369">
        <v>6527.211099408386</v>
      </c>
      <c r="T5369">
        <v>6340.7956647741039</v>
      </c>
      <c r="U5369">
        <v>6154.3802301398218</v>
      </c>
      <c r="W5369">
        <v>0.33677999999999997</v>
      </c>
      <c r="AB5369">
        <v>1</v>
      </c>
      <c r="AC5369">
        <v>1</v>
      </c>
      <c r="AD5369">
        <v>1</v>
      </c>
      <c r="AE5369">
        <v>1</v>
      </c>
      <c r="AF5369">
        <v>1</v>
      </c>
      <c r="AL5369">
        <v>8.0763379999999998</v>
      </c>
      <c r="AM5369" s="5">
        <v>6.5719833374023438</v>
      </c>
      <c r="AN5369">
        <v>570.77625570776252</v>
      </c>
      <c r="AO5369">
        <f t="shared" si="83"/>
        <v>26826.48401826484</v>
      </c>
      <c r="AP5369">
        <v>684.93150684931504</v>
      </c>
      <c r="AQ5369">
        <v>0.11023000000000001</v>
      </c>
      <c r="AR5369">
        <v>0.10398099999999999</v>
      </c>
      <c r="AS5369">
        <v>8.5467500000000002E-2</v>
      </c>
      <c r="AT5369">
        <v>4.7460200000000001E-2</v>
      </c>
      <c r="AU5369">
        <v>4.5785400000000004E-2</v>
      </c>
      <c r="AW5369">
        <v>0.11023000000000001</v>
      </c>
      <c r="AX5369">
        <v>0.10398099999999998</v>
      </c>
      <c r="AY5369">
        <v>8.5467500000000016E-2</v>
      </c>
      <c r="AZ5369">
        <v>4.7460199999999994E-2</v>
      </c>
      <c r="BA5369">
        <v>4.5785400000000004E-2</v>
      </c>
      <c r="BC5369" s="52">
        <v>100000</v>
      </c>
      <c r="BD5369" s="52">
        <v>100000</v>
      </c>
      <c r="BE5369">
        <v>0</v>
      </c>
      <c r="BF5369">
        <v>0</v>
      </c>
      <c r="BG5369">
        <v>0</v>
      </c>
    </row>
    <row r="5370" spans="1:59">
      <c r="A5370">
        <v>5369</v>
      </c>
      <c r="E5370">
        <v>9795.2054794520554</v>
      </c>
      <c r="K5370">
        <v>4173.7653968414597</v>
      </c>
      <c r="L5370">
        <v>4949.6470635081259</v>
      </c>
      <c r="M5370">
        <v>5725.5287301747921</v>
      </c>
      <c r="N5370">
        <v>6501.4103968414584</v>
      </c>
      <c r="O5370">
        <v>7277.2920635081246</v>
      </c>
      <c r="Q5370">
        <v>7286.6663665820361</v>
      </c>
      <c r="R5370">
        <v>7089.8056685435567</v>
      </c>
      <c r="S5370">
        <v>6892.9449705050774</v>
      </c>
      <c r="T5370">
        <v>6696.0842724665981</v>
      </c>
      <c r="U5370">
        <v>6499.2235744281188</v>
      </c>
      <c r="W5370">
        <v>0.24318999999999999</v>
      </c>
      <c r="AB5370">
        <v>1</v>
      </c>
      <c r="AC5370">
        <v>1</v>
      </c>
      <c r="AD5370">
        <v>1</v>
      </c>
      <c r="AE5370">
        <v>1</v>
      </c>
      <c r="AF5370">
        <v>1</v>
      </c>
      <c r="AL5370">
        <v>7.7769159999999999</v>
      </c>
      <c r="AM5370" s="5">
        <v>4.9565162658691406</v>
      </c>
      <c r="AN5370">
        <v>570.77625570776252</v>
      </c>
      <c r="AO5370">
        <f t="shared" si="83"/>
        <v>26826.48401826484</v>
      </c>
      <c r="AP5370">
        <v>684.93150684931504</v>
      </c>
      <c r="AQ5370">
        <v>0.112913</v>
      </c>
      <c r="AR5370">
        <v>0.115146</v>
      </c>
      <c r="AS5370">
        <v>0.10143200000000001</v>
      </c>
      <c r="AT5370">
        <v>0.1026</v>
      </c>
      <c r="AU5370">
        <v>5.4393900000000002E-2</v>
      </c>
      <c r="AW5370">
        <v>0.112913</v>
      </c>
      <c r="AX5370">
        <v>0.11514600000000001</v>
      </c>
      <c r="AY5370">
        <v>0.10143200000000001</v>
      </c>
      <c r="AZ5370">
        <v>0.10260000000000001</v>
      </c>
      <c r="BA5370">
        <v>5.4393900000000009E-2</v>
      </c>
      <c r="BC5370" s="52">
        <v>100000</v>
      </c>
      <c r="BD5370" s="52">
        <v>100000</v>
      </c>
      <c r="BE5370">
        <v>0</v>
      </c>
      <c r="BF5370">
        <v>0</v>
      </c>
      <c r="BG5370">
        <v>0</v>
      </c>
    </row>
    <row r="5371" spans="1:59">
      <c r="A5371">
        <v>5370</v>
      </c>
      <c r="E5371">
        <v>9795.2054794520554</v>
      </c>
      <c r="K5371">
        <v>4748.5597406430725</v>
      </c>
      <c r="L5371">
        <v>5554.2780739764057</v>
      </c>
      <c r="M5371">
        <v>6359.996407309739</v>
      </c>
      <c r="N5371">
        <v>7165.7147406430722</v>
      </c>
      <c r="O5371">
        <v>7971.4330739764055</v>
      </c>
      <c r="Q5371">
        <v>7614.7666188294224</v>
      </c>
      <c r="R5371">
        <v>7409.0417791506334</v>
      </c>
      <c r="S5371">
        <v>7203.3169394718443</v>
      </c>
      <c r="T5371">
        <v>6997.5920997930552</v>
      </c>
      <c r="U5371">
        <v>6791.8672601142662</v>
      </c>
      <c r="W5371">
        <v>8.1409999999999996E-2</v>
      </c>
      <c r="AB5371">
        <v>1</v>
      </c>
      <c r="AC5371">
        <v>1</v>
      </c>
      <c r="AD5371">
        <v>1</v>
      </c>
      <c r="AE5371">
        <v>1</v>
      </c>
      <c r="AF5371">
        <v>1</v>
      </c>
      <c r="AL5371">
        <v>7.4353166000000002</v>
      </c>
      <c r="AM5371" s="5">
        <v>5.1375765800476074</v>
      </c>
      <c r="AN5371">
        <v>570.77625570776252</v>
      </c>
      <c r="AO5371">
        <f t="shared" si="83"/>
        <v>26826.48401826484</v>
      </c>
      <c r="AP5371">
        <v>684.93150684931504</v>
      </c>
      <c r="AQ5371">
        <v>0.115393</v>
      </c>
      <c r="AR5371">
        <v>0.12180200000000001</v>
      </c>
      <c r="AS5371">
        <v>0.10223699999999999</v>
      </c>
      <c r="AT5371">
        <v>0.10445699999999999</v>
      </c>
      <c r="AU5371">
        <v>7.4018399999999998E-2</v>
      </c>
      <c r="AW5371">
        <v>0.11539300000000001</v>
      </c>
      <c r="AX5371">
        <v>0.12180200000000001</v>
      </c>
      <c r="AY5371">
        <v>0.10223700000000001</v>
      </c>
      <c r="AZ5371">
        <v>0.10445700000000001</v>
      </c>
      <c r="BA5371">
        <v>7.4018399999999998E-2</v>
      </c>
      <c r="BC5371" s="52">
        <v>100000</v>
      </c>
      <c r="BD5371" s="52">
        <v>100000</v>
      </c>
      <c r="BE5371">
        <v>0</v>
      </c>
      <c r="BF5371">
        <v>0</v>
      </c>
      <c r="BG5371">
        <v>0</v>
      </c>
    </row>
    <row r="5372" spans="1:59">
      <c r="A5372">
        <v>5371</v>
      </c>
      <c r="E5372">
        <v>9795.2054794520554</v>
      </c>
      <c r="K5372">
        <v>5148.6106552165093</v>
      </c>
      <c r="L5372">
        <v>5926.6656552165095</v>
      </c>
      <c r="M5372">
        <v>6704.7206552165098</v>
      </c>
      <c r="N5372">
        <v>7482.7756552165101</v>
      </c>
      <c r="O5372">
        <v>8260.8306552165104</v>
      </c>
      <c r="Q5372">
        <v>8410.0679209919126</v>
      </c>
      <c r="R5372">
        <v>8182.8567714545215</v>
      </c>
      <c r="S5372">
        <v>7955.6456219171305</v>
      </c>
      <c r="T5372">
        <v>7728.4344723797394</v>
      </c>
      <c r="U5372">
        <v>7501.2233228423484</v>
      </c>
      <c r="W5372">
        <v>1.1429999999999999E-2</v>
      </c>
      <c r="AB5372">
        <v>1</v>
      </c>
      <c r="AC5372">
        <v>1</v>
      </c>
      <c r="AD5372">
        <v>1</v>
      </c>
      <c r="AE5372">
        <v>1</v>
      </c>
      <c r="AF5372">
        <v>1</v>
      </c>
      <c r="AL5372">
        <v>8.0738230000000009</v>
      </c>
      <c r="AM5372" s="5">
        <v>4.6056842803955078</v>
      </c>
      <c r="AN5372">
        <v>570.77625570776252</v>
      </c>
      <c r="AO5372">
        <f t="shared" si="83"/>
        <v>26826.48401826484</v>
      </c>
      <c r="AP5372">
        <v>684.93150684931504</v>
      </c>
      <c r="AQ5372">
        <v>0.115479</v>
      </c>
      <c r="AR5372">
        <v>0.12146899999999999</v>
      </c>
      <c r="AS5372">
        <v>0.10306799999999999</v>
      </c>
      <c r="AT5372">
        <v>0.10480500000000001</v>
      </c>
      <c r="AU5372">
        <v>8.7026599999999996E-2</v>
      </c>
      <c r="AW5372">
        <v>0.11547899999999998</v>
      </c>
      <c r="AX5372">
        <v>0.12146899999999998</v>
      </c>
      <c r="AY5372">
        <v>0.10306799999999998</v>
      </c>
      <c r="AZ5372">
        <v>0.10480500000000002</v>
      </c>
      <c r="BA5372">
        <v>8.7026599999999996E-2</v>
      </c>
      <c r="BC5372" s="52">
        <v>100000</v>
      </c>
      <c r="BD5372" s="52">
        <v>100000</v>
      </c>
      <c r="BE5372">
        <v>0</v>
      </c>
      <c r="BF5372">
        <v>0</v>
      </c>
      <c r="BG5372">
        <v>0</v>
      </c>
    </row>
    <row r="5373" spans="1:59">
      <c r="A5373">
        <v>5372</v>
      </c>
      <c r="E5373">
        <v>9795.2054794520554</v>
      </c>
      <c r="K5373">
        <v>5135.9696411872374</v>
      </c>
      <c r="L5373">
        <v>5788.0246411872376</v>
      </c>
      <c r="M5373">
        <v>6440.0796411872379</v>
      </c>
      <c r="N5373">
        <v>7092.1346411872382</v>
      </c>
      <c r="O5373">
        <v>7744.1896411872385</v>
      </c>
      <c r="Q5373">
        <v>8693.6393536119376</v>
      </c>
      <c r="R5373">
        <v>8458.7670780896551</v>
      </c>
      <c r="S5373">
        <v>8223.8948025673726</v>
      </c>
      <c r="T5373">
        <v>7989.0225270450892</v>
      </c>
      <c r="U5373">
        <v>7754.1502515228058</v>
      </c>
      <c r="W5373">
        <v>0</v>
      </c>
      <c r="AB5373">
        <v>1</v>
      </c>
      <c r="AC5373">
        <v>1</v>
      </c>
      <c r="AD5373">
        <v>1</v>
      </c>
      <c r="AE5373">
        <v>1</v>
      </c>
      <c r="AF5373">
        <v>1</v>
      </c>
      <c r="AL5373">
        <v>7.3514920000000004</v>
      </c>
      <c r="AM5373" s="5">
        <v>4.8731098175048828</v>
      </c>
      <c r="AN5373">
        <v>570.77625570776252</v>
      </c>
      <c r="AO5373">
        <f t="shared" si="83"/>
        <v>26826.48401826484</v>
      </c>
      <c r="AP5373">
        <v>684.93150684931504</v>
      </c>
      <c r="AQ5373">
        <v>0.11530800000000001</v>
      </c>
      <c r="AR5373">
        <v>0.121379</v>
      </c>
      <c r="AS5373">
        <v>0.10245099999999999</v>
      </c>
      <c r="AT5373">
        <v>0.104448</v>
      </c>
      <c r="AU5373">
        <v>7.3089000000000001E-2</v>
      </c>
      <c r="AW5373">
        <v>0.11530800000000001</v>
      </c>
      <c r="AX5373">
        <v>0.121379</v>
      </c>
      <c r="AY5373">
        <v>0.102451</v>
      </c>
      <c r="AZ5373">
        <v>0.104448</v>
      </c>
      <c r="BA5373">
        <v>7.3089000000000001E-2</v>
      </c>
      <c r="BC5373" s="52">
        <v>100000</v>
      </c>
      <c r="BD5373" s="52">
        <v>100000</v>
      </c>
      <c r="BE5373">
        <v>0</v>
      </c>
      <c r="BF5373">
        <v>0</v>
      </c>
      <c r="BG5373">
        <v>0</v>
      </c>
    </row>
    <row r="5374" spans="1:59">
      <c r="A5374">
        <v>5373</v>
      </c>
      <c r="E5374">
        <v>9795.2054794520554</v>
      </c>
      <c r="K5374">
        <v>5031.8671727108776</v>
      </c>
      <c r="L5374">
        <v>5559.1588393775446</v>
      </c>
      <c r="M5374">
        <v>6086.4505060442116</v>
      </c>
      <c r="N5374">
        <v>6613.7421727108785</v>
      </c>
      <c r="O5374">
        <v>7141.0338393775455</v>
      </c>
      <c r="Q5374">
        <v>8046.7674502073178</v>
      </c>
      <c r="R5374">
        <v>7829.3714323589093</v>
      </c>
      <c r="S5374">
        <v>7611.9754145105007</v>
      </c>
      <c r="T5374">
        <v>7394.5793966620922</v>
      </c>
      <c r="U5374">
        <v>7177.1833788136837</v>
      </c>
      <c r="W5374">
        <v>0</v>
      </c>
      <c r="AB5374">
        <v>1</v>
      </c>
      <c r="AC5374">
        <v>1</v>
      </c>
      <c r="AD5374">
        <v>1</v>
      </c>
      <c r="AE5374">
        <v>1</v>
      </c>
      <c r="AF5374">
        <v>1</v>
      </c>
      <c r="AL5374">
        <v>8.6180590000000006</v>
      </c>
      <c r="AM5374" s="5">
        <v>4.8280858993530273</v>
      </c>
      <c r="AN5374">
        <v>570.77625570776252</v>
      </c>
      <c r="AO5374">
        <f t="shared" si="83"/>
        <v>26826.48401826484</v>
      </c>
      <c r="AP5374">
        <v>684.93150684931504</v>
      </c>
      <c r="AQ5374">
        <v>0.11439199999999999</v>
      </c>
      <c r="AR5374">
        <v>0.120473</v>
      </c>
      <c r="AS5374">
        <v>0.10215399999999999</v>
      </c>
      <c r="AT5374">
        <v>0.10380500000000001</v>
      </c>
      <c r="AU5374">
        <v>7.0972599999999997E-2</v>
      </c>
      <c r="AW5374">
        <v>0.11439199999999998</v>
      </c>
      <c r="AX5374">
        <v>0.12047299999999998</v>
      </c>
      <c r="AY5374">
        <v>0.10215400000000001</v>
      </c>
      <c r="AZ5374">
        <v>0.10380500000000002</v>
      </c>
      <c r="BA5374">
        <v>7.0972599999999997E-2</v>
      </c>
      <c r="BC5374" s="52">
        <v>100000</v>
      </c>
      <c r="BD5374" s="52">
        <v>100000</v>
      </c>
      <c r="BE5374">
        <v>0</v>
      </c>
      <c r="BF5374">
        <v>0</v>
      </c>
      <c r="BG5374">
        <v>0</v>
      </c>
    </row>
    <row r="5375" spans="1:59">
      <c r="A5375">
        <v>5374</v>
      </c>
      <c r="E5375">
        <v>9795.2054794520554</v>
      </c>
      <c r="K5375">
        <v>4843.7391403928859</v>
      </c>
      <c r="L5375">
        <v>5288.3966403928862</v>
      </c>
      <c r="M5375">
        <v>5733.0541403928864</v>
      </c>
      <c r="N5375">
        <v>6177.7116403928867</v>
      </c>
      <c r="O5375">
        <v>6622.3691403928869</v>
      </c>
      <c r="Q5375">
        <v>6361.0992345638333</v>
      </c>
      <c r="R5375">
        <v>6189.2441826032464</v>
      </c>
      <c r="S5375">
        <v>6017.3891306426594</v>
      </c>
      <c r="T5375">
        <v>5845.5340786820725</v>
      </c>
      <c r="U5375">
        <v>5673.6790267214856</v>
      </c>
      <c r="W5375">
        <v>0</v>
      </c>
      <c r="AB5375">
        <v>1</v>
      </c>
      <c r="AC5375">
        <v>1</v>
      </c>
      <c r="AD5375">
        <v>1</v>
      </c>
      <c r="AE5375">
        <v>1</v>
      </c>
      <c r="AF5375">
        <v>1</v>
      </c>
      <c r="AL5375">
        <v>8.1529129999999999</v>
      </c>
      <c r="AM5375" s="5">
        <v>3.9586458206176758</v>
      </c>
      <c r="AN5375">
        <v>570.77625570776252</v>
      </c>
      <c r="AO5375">
        <f t="shared" si="83"/>
        <v>26826.48401826484</v>
      </c>
      <c r="AP5375">
        <v>684.93150684931504</v>
      </c>
      <c r="AQ5375">
        <v>0.113359</v>
      </c>
      <c r="AR5375">
        <v>0.11848</v>
      </c>
      <c r="AS5375">
        <v>0.10215200000000001</v>
      </c>
      <c r="AT5375">
        <v>0.103409</v>
      </c>
      <c r="AU5375">
        <v>7.0964699999999992E-2</v>
      </c>
      <c r="AW5375">
        <v>0.113359</v>
      </c>
      <c r="AX5375">
        <v>0.11848000000000002</v>
      </c>
      <c r="AY5375">
        <v>0.10215200000000001</v>
      </c>
      <c r="AZ5375">
        <v>0.10340900000000001</v>
      </c>
      <c r="BA5375">
        <v>7.0964699999999992E-2</v>
      </c>
      <c r="BC5375" s="52">
        <v>100000</v>
      </c>
      <c r="BD5375" s="52">
        <v>100000</v>
      </c>
      <c r="BE5375">
        <v>0</v>
      </c>
      <c r="BF5375">
        <v>0</v>
      </c>
      <c r="BG5375">
        <v>0</v>
      </c>
    </row>
    <row r="5376" spans="1:59">
      <c r="A5376">
        <v>5375</v>
      </c>
      <c r="E5376">
        <v>9795.2054794520554</v>
      </c>
      <c r="K5376">
        <v>3521.6377907431238</v>
      </c>
      <c r="L5376">
        <v>3896.4477907431237</v>
      </c>
      <c r="M5376">
        <v>4271.2577907431241</v>
      </c>
      <c r="N5376">
        <v>4646.0677907431245</v>
      </c>
      <c r="O5376">
        <v>5020.8777907431249</v>
      </c>
      <c r="Q5376">
        <v>3574.0819708627901</v>
      </c>
      <c r="R5376">
        <v>3477.5225532387281</v>
      </c>
      <c r="S5376">
        <v>3380.963135614666</v>
      </c>
      <c r="T5376">
        <v>3284.403717990604</v>
      </c>
      <c r="U5376">
        <v>3187.844300366542</v>
      </c>
      <c r="W5376">
        <v>0</v>
      </c>
      <c r="AB5376">
        <v>1</v>
      </c>
      <c r="AC5376">
        <v>1</v>
      </c>
      <c r="AD5376">
        <v>1</v>
      </c>
      <c r="AE5376">
        <v>1</v>
      </c>
      <c r="AF5376">
        <v>1</v>
      </c>
      <c r="AL5376">
        <v>7.0809006999999999</v>
      </c>
      <c r="AM5376" s="5">
        <v>3.652069091796875</v>
      </c>
      <c r="AN5376">
        <v>570.77625570776252</v>
      </c>
      <c r="AO5376">
        <f t="shared" si="83"/>
        <v>26826.48401826484</v>
      </c>
      <c r="AP5376">
        <v>684.93150684931504</v>
      </c>
      <c r="AQ5376">
        <v>0.11249200000000001</v>
      </c>
      <c r="AR5376">
        <v>0.11562</v>
      </c>
      <c r="AS5376">
        <v>0.10216</v>
      </c>
      <c r="AT5376">
        <v>0.10337399999999999</v>
      </c>
      <c r="AU5376">
        <v>7.0974999999999996E-2</v>
      </c>
      <c r="AW5376">
        <v>0.11249200000000002</v>
      </c>
      <c r="AX5376">
        <v>0.11561999999999999</v>
      </c>
      <c r="AY5376">
        <v>0.10216000000000001</v>
      </c>
      <c r="AZ5376">
        <v>0.10337400000000001</v>
      </c>
      <c r="BA5376">
        <v>7.0974999999999996E-2</v>
      </c>
      <c r="BC5376" s="52">
        <v>100000</v>
      </c>
      <c r="BD5376" s="52">
        <v>100000</v>
      </c>
      <c r="BE5376">
        <v>0</v>
      </c>
      <c r="BF5376">
        <v>0</v>
      </c>
      <c r="BG5376">
        <v>0</v>
      </c>
    </row>
    <row r="5377" spans="1:59">
      <c r="A5377">
        <v>5376</v>
      </c>
      <c r="E5377">
        <v>9795.2054794520554</v>
      </c>
      <c r="K5377">
        <v>2522.3963952060135</v>
      </c>
      <c r="L5377">
        <v>2724.5138952060133</v>
      </c>
      <c r="M5377">
        <v>2926.6313952060132</v>
      </c>
      <c r="N5377">
        <v>3128.748895206013</v>
      </c>
      <c r="O5377">
        <v>3330.8663952060128</v>
      </c>
      <c r="Q5377">
        <v>2866.626161206621</v>
      </c>
      <c r="R5377">
        <v>2789.1797694596671</v>
      </c>
      <c r="S5377">
        <v>2711.7333777127133</v>
      </c>
      <c r="T5377">
        <v>2634.2869859657594</v>
      </c>
      <c r="U5377">
        <v>2556.8405942188056</v>
      </c>
      <c r="W5377">
        <v>0</v>
      </c>
      <c r="AB5377">
        <v>1</v>
      </c>
      <c r="AC5377">
        <v>1</v>
      </c>
      <c r="AD5377">
        <v>1</v>
      </c>
      <c r="AE5377">
        <v>1</v>
      </c>
      <c r="AF5377">
        <v>1</v>
      </c>
      <c r="AL5377">
        <v>4.9597553999999997</v>
      </c>
      <c r="AM5377" s="5">
        <v>1.843403697013855</v>
      </c>
      <c r="AN5377">
        <v>570.77625570776252</v>
      </c>
      <c r="AO5377">
        <f t="shared" si="83"/>
        <v>26826.48401826484</v>
      </c>
      <c r="AP5377">
        <v>684.93150684931504</v>
      </c>
      <c r="AQ5377">
        <v>0.11251900000000001</v>
      </c>
      <c r="AR5377">
        <v>0.115606</v>
      </c>
      <c r="AS5377">
        <v>0.102162</v>
      </c>
      <c r="AT5377">
        <v>0.103355</v>
      </c>
      <c r="AU5377">
        <v>7.1003200000000002E-2</v>
      </c>
      <c r="AW5377">
        <v>0.11251900000000002</v>
      </c>
      <c r="AX5377">
        <v>0.115606</v>
      </c>
      <c r="AY5377">
        <v>0.10216200000000002</v>
      </c>
      <c r="AZ5377">
        <v>0.10335500000000002</v>
      </c>
      <c r="BA5377">
        <v>7.1003200000000002E-2</v>
      </c>
      <c r="BC5377" s="52">
        <v>100000</v>
      </c>
      <c r="BD5377" s="52">
        <v>100000</v>
      </c>
      <c r="BE5377">
        <v>0</v>
      </c>
      <c r="BF5377">
        <v>0</v>
      </c>
      <c r="BG5377">
        <v>0</v>
      </c>
    </row>
    <row r="5378" spans="1:59">
      <c r="A5378">
        <v>5377</v>
      </c>
      <c r="E5378">
        <v>9795.2054794520554</v>
      </c>
      <c r="K5378">
        <v>2094.9220725463583</v>
      </c>
      <c r="L5378">
        <v>2196.2270725463582</v>
      </c>
      <c r="M5378">
        <v>2297.532072546358</v>
      </c>
      <c r="N5378">
        <v>2398.8370725463578</v>
      </c>
      <c r="O5378">
        <v>2500.1420725463577</v>
      </c>
      <c r="Q5378">
        <v>3090.2411806488012</v>
      </c>
      <c r="R5378">
        <v>3006.7534790205837</v>
      </c>
      <c r="S5378">
        <v>2923.2657773923656</v>
      </c>
      <c r="T5378">
        <v>2839.7780757641476</v>
      </c>
      <c r="U5378">
        <v>2756.2903741359296</v>
      </c>
      <c r="W5378">
        <v>0</v>
      </c>
      <c r="AB5378">
        <v>1</v>
      </c>
      <c r="AC5378">
        <v>1</v>
      </c>
      <c r="AD5378">
        <v>1</v>
      </c>
      <c r="AE5378">
        <v>1</v>
      </c>
      <c r="AF5378">
        <v>1</v>
      </c>
      <c r="AL5378">
        <v>3.7632987</v>
      </c>
      <c r="AM5378" s="5">
        <v>0.83960253000259399</v>
      </c>
      <c r="AN5378">
        <v>570.77625570776252</v>
      </c>
      <c r="AO5378">
        <f t="shared" si="83"/>
        <v>26826.48401826484</v>
      </c>
      <c r="AP5378">
        <v>684.93150684931504</v>
      </c>
      <c r="AQ5378">
        <v>0.112479</v>
      </c>
      <c r="AR5378">
        <v>0.11559399999999999</v>
      </c>
      <c r="AS5378">
        <v>0.10215300000000001</v>
      </c>
      <c r="AT5378">
        <v>0.103417</v>
      </c>
      <c r="AU5378">
        <v>7.1016300000000004E-2</v>
      </c>
      <c r="AW5378">
        <v>0.11247899999999998</v>
      </c>
      <c r="AX5378">
        <v>0.11559399999999999</v>
      </c>
      <c r="AY5378">
        <v>0.10215300000000001</v>
      </c>
      <c r="AZ5378">
        <v>0.103417</v>
      </c>
      <c r="BA5378">
        <v>7.1016300000000004E-2</v>
      </c>
      <c r="BC5378" s="52">
        <v>100000</v>
      </c>
      <c r="BD5378" s="52">
        <v>100000</v>
      </c>
      <c r="BE5378">
        <v>0</v>
      </c>
      <c r="BF5378">
        <v>0</v>
      </c>
      <c r="BG5378">
        <v>0</v>
      </c>
    </row>
    <row r="5379" spans="1:59">
      <c r="A5379">
        <v>5378</v>
      </c>
      <c r="E5379">
        <v>9795.2054794520554</v>
      </c>
      <c r="K5379">
        <v>1933.3159261750254</v>
      </c>
      <c r="L5379">
        <v>1983.4734261750255</v>
      </c>
      <c r="M5379">
        <v>2033.6309261750255</v>
      </c>
      <c r="N5379">
        <v>2083.7884261750255</v>
      </c>
      <c r="O5379">
        <v>2133.9459261750253</v>
      </c>
      <c r="Q5379">
        <v>3007.394071918086</v>
      </c>
      <c r="R5379">
        <v>2926.1446144092911</v>
      </c>
      <c r="S5379">
        <v>2844.8951569004962</v>
      </c>
      <c r="T5379">
        <v>2763.6456993917013</v>
      </c>
      <c r="U5379">
        <v>2682.3962418829065</v>
      </c>
      <c r="W5379">
        <v>0</v>
      </c>
      <c r="AB5379">
        <v>1</v>
      </c>
      <c r="AC5379">
        <v>1</v>
      </c>
      <c r="AD5379">
        <v>1</v>
      </c>
      <c r="AE5379">
        <v>1</v>
      </c>
      <c r="AF5379">
        <v>1</v>
      </c>
      <c r="AL5379">
        <v>2.9043991999999998</v>
      </c>
      <c r="AM5379" s="5">
        <v>0.61256140470504761</v>
      </c>
      <c r="AN5379">
        <v>570.77625570776252</v>
      </c>
      <c r="AO5379">
        <f t="shared" ref="AO5379:AO5442" si="84">235000000/8760</f>
        <v>26826.48401826484</v>
      </c>
      <c r="AP5379">
        <v>684.93150684931504</v>
      </c>
      <c r="AQ5379">
        <v>0.112459</v>
      </c>
      <c r="AR5379">
        <v>0.11559799999999999</v>
      </c>
      <c r="AS5379">
        <v>0.10215300000000001</v>
      </c>
      <c r="AT5379">
        <v>0.10346599999999999</v>
      </c>
      <c r="AU5379">
        <v>7.0993399999999998E-2</v>
      </c>
      <c r="AW5379">
        <v>0.11245900000000002</v>
      </c>
      <c r="AX5379">
        <v>0.11559799999999999</v>
      </c>
      <c r="AY5379">
        <v>0.10215300000000001</v>
      </c>
      <c r="AZ5379">
        <v>0.10346599999999999</v>
      </c>
      <c r="BA5379">
        <v>7.0993399999999998E-2</v>
      </c>
      <c r="BC5379" s="52">
        <v>100000</v>
      </c>
      <c r="BD5379" s="52">
        <v>100000</v>
      </c>
      <c r="BE5379">
        <v>0</v>
      </c>
      <c r="BF5379">
        <v>0</v>
      </c>
      <c r="BG5379">
        <v>0</v>
      </c>
    </row>
    <row r="5380" spans="1:59">
      <c r="A5380">
        <v>5379</v>
      </c>
      <c r="E5380">
        <v>9795.2054794520554</v>
      </c>
      <c r="K5380">
        <v>1886.39801271238</v>
      </c>
      <c r="L5380">
        <v>1928.0580127123799</v>
      </c>
      <c r="M5380">
        <v>1969.7180127123797</v>
      </c>
      <c r="N5380">
        <v>2011.3780127123796</v>
      </c>
      <c r="O5380">
        <v>2053.0380127123794</v>
      </c>
      <c r="Q5380">
        <v>3805.0845291105761</v>
      </c>
      <c r="R5380">
        <v>3702.2842149645303</v>
      </c>
      <c r="S5380">
        <v>3599.4839008184845</v>
      </c>
      <c r="T5380">
        <v>3496.6835866724387</v>
      </c>
      <c r="U5380">
        <v>3393.8832725263928</v>
      </c>
      <c r="W5380">
        <v>0</v>
      </c>
      <c r="AB5380">
        <v>1</v>
      </c>
      <c r="AC5380">
        <v>1</v>
      </c>
      <c r="AD5380">
        <v>1</v>
      </c>
      <c r="AE5380">
        <v>1</v>
      </c>
      <c r="AF5380">
        <v>1</v>
      </c>
      <c r="AL5380">
        <v>1.5494521000000001</v>
      </c>
      <c r="AM5380" s="5">
        <v>0.69816106557846069</v>
      </c>
      <c r="AN5380">
        <v>570.77625570776252</v>
      </c>
      <c r="AO5380">
        <f t="shared" si="84"/>
        <v>26826.48401826484</v>
      </c>
      <c r="AP5380">
        <v>684.93150684931504</v>
      </c>
      <c r="AQ5380">
        <v>0.112437</v>
      </c>
      <c r="AR5380">
        <v>0.11559900000000001</v>
      </c>
      <c r="AS5380">
        <v>0.102132</v>
      </c>
      <c r="AT5380">
        <v>0.10338599999999999</v>
      </c>
      <c r="AU5380">
        <v>7.0962800000000006E-2</v>
      </c>
      <c r="AW5380">
        <v>0.112437</v>
      </c>
      <c r="AX5380">
        <v>0.11559899999999999</v>
      </c>
      <c r="AY5380">
        <v>0.10213199999999999</v>
      </c>
      <c r="AZ5380">
        <v>0.10338599999999999</v>
      </c>
      <c r="BA5380">
        <v>7.0962800000000006E-2</v>
      </c>
      <c r="BC5380" s="52">
        <v>100000</v>
      </c>
      <c r="BD5380" s="52">
        <v>100000</v>
      </c>
      <c r="BE5380">
        <v>0</v>
      </c>
      <c r="BF5380">
        <v>0</v>
      </c>
      <c r="BG5380">
        <v>0</v>
      </c>
    </row>
    <row r="5381" spans="1:59">
      <c r="A5381">
        <v>5380</v>
      </c>
      <c r="E5381">
        <v>9795.2054794520554</v>
      </c>
      <c r="K5381">
        <v>1921.400265613084</v>
      </c>
      <c r="L5381">
        <v>1962.785265613084</v>
      </c>
      <c r="M5381">
        <v>2004.170265613084</v>
      </c>
      <c r="N5381">
        <v>2045.555265613084</v>
      </c>
      <c r="O5381">
        <v>2086.9402656130842</v>
      </c>
      <c r="Q5381">
        <v>6101.8080652412737</v>
      </c>
      <c r="R5381">
        <v>5936.9581699311857</v>
      </c>
      <c r="S5381">
        <v>5772.1082746210977</v>
      </c>
      <c r="T5381">
        <v>5607.2583793110098</v>
      </c>
      <c r="U5381">
        <v>5442.4084840009218</v>
      </c>
      <c r="W5381">
        <v>0</v>
      </c>
      <c r="AB5381">
        <v>1</v>
      </c>
      <c r="AC5381">
        <v>1</v>
      </c>
      <c r="AD5381">
        <v>1</v>
      </c>
      <c r="AE5381">
        <v>1</v>
      </c>
      <c r="AF5381">
        <v>1</v>
      </c>
      <c r="AL5381">
        <v>1.7304740000000001</v>
      </c>
      <c r="AM5381" s="5">
        <v>1.788782119750977</v>
      </c>
      <c r="AN5381">
        <v>570.77625570776252</v>
      </c>
      <c r="AO5381">
        <f t="shared" si="84"/>
        <v>26826.48401826484</v>
      </c>
      <c r="AP5381">
        <v>684.93150684931504</v>
      </c>
      <c r="AQ5381">
        <v>0.108265</v>
      </c>
      <c r="AR5381">
        <v>0.106612</v>
      </c>
      <c r="AS5381">
        <v>9.6315799999999993E-2</v>
      </c>
      <c r="AT5381">
        <v>0.102227</v>
      </c>
      <c r="AU5381">
        <v>6.62629E-2</v>
      </c>
      <c r="AW5381">
        <v>0.10826499999999999</v>
      </c>
      <c r="AX5381">
        <v>0.106612</v>
      </c>
      <c r="AY5381">
        <v>9.6315799999999993E-2</v>
      </c>
      <c r="AZ5381">
        <v>0.102227</v>
      </c>
      <c r="BA5381">
        <v>6.62629E-2</v>
      </c>
      <c r="BC5381" s="52">
        <v>100000</v>
      </c>
      <c r="BD5381" s="52">
        <v>100000</v>
      </c>
      <c r="BE5381">
        <v>0</v>
      </c>
      <c r="BF5381">
        <v>0</v>
      </c>
      <c r="BG5381">
        <v>0</v>
      </c>
    </row>
    <row r="5382" spans="1:59">
      <c r="A5382">
        <v>5381</v>
      </c>
      <c r="E5382">
        <v>9795.2054794520554</v>
      </c>
      <c r="K5382">
        <v>2412.9212637931751</v>
      </c>
      <c r="L5382">
        <v>2454.9937637931753</v>
      </c>
      <c r="M5382">
        <v>2497.0662637931755</v>
      </c>
      <c r="N5382">
        <v>2539.1387637931757</v>
      </c>
      <c r="O5382">
        <v>2581.2112637931759</v>
      </c>
      <c r="Q5382">
        <v>11441.00094503051</v>
      </c>
      <c r="R5382">
        <v>11131.904394449115</v>
      </c>
      <c r="S5382">
        <v>10822.80784386772</v>
      </c>
      <c r="T5382">
        <v>10513.711293286326</v>
      </c>
      <c r="U5382">
        <v>10204.614742704931</v>
      </c>
      <c r="W5382">
        <v>0</v>
      </c>
      <c r="AB5382">
        <v>1</v>
      </c>
      <c r="AC5382">
        <v>1</v>
      </c>
      <c r="AD5382">
        <v>1</v>
      </c>
      <c r="AE5382">
        <v>1</v>
      </c>
      <c r="AF5382">
        <v>1</v>
      </c>
      <c r="AL5382">
        <v>0.71149116999999995</v>
      </c>
      <c r="AM5382" s="5">
        <v>3.6388556957244869</v>
      </c>
      <c r="AN5382">
        <v>570.77625570776252</v>
      </c>
      <c r="AO5382">
        <f t="shared" si="84"/>
        <v>26826.48401826484</v>
      </c>
      <c r="AP5382">
        <v>684.93150684931504</v>
      </c>
      <c r="AQ5382">
        <v>0.10896599999999999</v>
      </c>
      <c r="AR5382">
        <v>0.108137</v>
      </c>
      <c r="AS5382">
        <v>9.8232200000000006E-2</v>
      </c>
      <c r="AT5382">
        <v>0.103409</v>
      </c>
      <c r="AU5382">
        <v>7.0735500000000007E-2</v>
      </c>
      <c r="AW5382">
        <v>0.10896599999999999</v>
      </c>
      <c r="AX5382">
        <v>0.108137</v>
      </c>
      <c r="AY5382">
        <v>9.8232200000000006E-2</v>
      </c>
      <c r="AZ5382">
        <v>0.10340900000000001</v>
      </c>
      <c r="BA5382">
        <v>7.0735500000000007E-2</v>
      </c>
      <c r="BC5382" s="52">
        <v>100000</v>
      </c>
      <c r="BD5382" s="52">
        <v>100000</v>
      </c>
      <c r="BE5382">
        <v>0</v>
      </c>
      <c r="BF5382">
        <v>0</v>
      </c>
      <c r="BG5382">
        <v>0</v>
      </c>
    </row>
    <row r="5383" spans="1:59">
      <c r="A5383">
        <v>5382</v>
      </c>
      <c r="E5383">
        <v>9795.2054794520554</v>
      </c>
      <c r="K5383">
        <v>3241.0596728481164</v>
      </c>
      <c r="L5383">
        <v>3282.9946728481164</v>
      </c>
      <c r="M5383">
        <v>3324.9296728481163</v>
      </c>
      <c r="N5383">
        <v>3366.8646728481162</v>
      </c>
      <c r="O5383">
        <v>3408.7996728481162</v>
      </c>
      <c r="Q5383">
        <v>13500.042601612009</v>
      </c>
      <c r="R5383">
        <v>13135.317816998575</v>
      </c>
      <c r="S5383">
        <v>12770.593032385141</v>
      </c>
      <c r="T5383">
        <v>12405.868247771707</v>
      </c>
      <c r="U5383">
        <v>12041.143463158272</v>
      </c>
      <c r="W5383">
        <v>1.7219999999999999E-2</v>
      </c>
      <c r="AB5383">
        <v>1</v>
      </c>
      <c r="AC5383">
        <v>1</v>
      </c>
      <c r="AD5383">
        <v>1</v>
      </c>
      <c r="AE5383">
        <v>1</v>
      </c>
      <c r="AF5383">
        <v>1</v>
      </c>
      <c r="AL5383">
        <v>0.25910573999999997</v>
      </c>
      <c r="AM5383" s="5">
        <v>3.7296111583709721</v>
      </c>
      <c r="AN5383">
        <v>570.77625570776252</v>
      </c>
      <c r="AO5383">
        <f t="shared" si="84"/>
        <v>26826.48401826484</v>
      </c>
      <c r="AP5383">
        <v>684.93150684931504</v>
      </c>
      <c r="AQ5383">
        <v>0.110621</v>
      </c>
      <c r="AR5383">
        <v>0.11105899999999999</v>
      </c>
      <c r="AS5383">
        <v>0.101509</v>
      </c>
      <c r="AT5383">
        <v>0.10341299999999999</v>
      </c>
      <c r="AU5383">
        <v>7.0984999999999993E-2</v>
      </c>
      <c r="AW5383">
        <v>0.11062100000000001</v>
      </c>
      <c r="AX5383">
        <v>0.111059</v>
      </c>
      <c r="AY5383">
        <v>0.101509</v>
      </c>
      <c r="AZ5383">
        <v>0.10341299999999999</v>
      </c>
      <c r="BA5383">
        <v>7.0984999999999993E-2</v>
      </c>
      <c r="BC5383" s="52">
        <v>100000</v>
      </c>
      <c r="BD5383" s="52">
        <v>100000</v>
      </c>
      <c r="BE5383">
        <v>0</v>
      </c>
      <c r="BF5383">
        <v>0</v>
      </c>
      <c r="BG5383">
        <v>0</v>
      </c>
    </row>
    <row r="5384" spans="1:59">
      <c r="A5384">
        <v>5383</v>
      </c>
      <c r="E5384">
        <v>9795.2054794520554</v>
      </c>
      <c r="K5384">
        <v>3789.9247874825514</v>
      </c>
      <c r="L5384">
        <v>3831.1722874825514</v>
      </c>
      <c r="M5384">
        <v>3872.4197874825513</v>
      </c>
      <c r="N5384">
        <v>3913.6672874825513</v>
      </c>
      <c r="O5384">
        <v>3954.9147874825512</v>
      </c>
      <c r="Q5384">
        <v>13759.72081131507</v>
      </c>
      <c r="R5384">
        <v>13387.980413459354</v>
      </c>
      <c r="S5384">
        <v>13016.240015603638</v>
      </c>
      <c r="T5384">
        <v>12644.499617747922</v>
      </c>
      <c r="U5384">
        <v>12272.759219892207</v>
      </c>
      <c r="W5384">
        <v>0.10084</v>
      </c>
      <c r="AB5384">
        <v>1</v>
      </c>
      <c r="AC5384">
        <v>1</v>
      </c>
      <c r="AD5384">
        <v>1</v>
      </c>
      <c r="AE5384">
        <v>1</v>
      </c>
      <c r="AF5384">
        <v>1</v>
      </c>
      <c r="AL5384">
        <v>0.89624316000000004</v>
      </c>
      <c r="AM5384" s="5">
        <v>3.297727108001709</v>
      </c>
      <c r="AN5384">
        <v>570.77625570776252</v>
      </c>
      <c r="AO5384">
        <f t="shared" si="84"/>
        <v>26826.48401826484</v>
      </c>
      <c r="AP5384">
        <v>684.93150684931504</v>
      </c>
      <c r="AQ5384">
        <v>0.110179</v>
      </c>
      <c r="AR5384">
        <v>0.108699</v>
      </c>
      <c r="AS5384">
        <v>9.3478699999999998E-2</v>
      </c>
      <c r="AT5384">
        <v>5.0578699999999997E-2</v>
      </c>
      <c r="AU5384">
        <v>4.7737799999999997E-2</v>
      </c>
      <c r="AW5384">
        <v>0.11017900000000001</v>
      </c>
      <c r="AX5384">
        <v>0.108699</v>
      </c>
      <c r="AY5384">
        <v>9.3478700000000012E-2</v>
      </c>
      <c r="AZ5384">
        <v>5.057869999999999E-2</v>
      </c>
      <c r="BA5384">
        <v>4.7737799999999997E-2</v>
      </c>
      <c r="BC5384" s="52">
        <v>100000</v>
      </c>
      <c r="BD5384" s="52">
        <v>100000</v>
      </c>
      <c r="BE5384">
        <v>0</v>
      </c>
      <c r="BF5384">
        <v>0</v>
      </c>
      <c r="BG5384">
        <v>0</v>
      </c>
    </row>
    <row r="5385" spans="1:59">
      <c r="A5385">
        <v>5384</v>
      </c>
      <c r="E5385">
        <v>9795.2054794520554</v>
      </c>
      <c r="K5385">
        <v>3579.1665412932098</v>
      </c>
      <c r="L5385">
        <v>3627.8390412932099</v>
      </c>
      <c r="M5385">
        <v>3676.51154129321</v>
      </c>
      <c r="N5385">
        <v>3725.1840412932102</v>
      </c>
      <c r="O5385">
        <v>3773.8565412932103</v>
      </c>
      <c r="Q5385">
        <v>11360.52330933247</v>
      </c>
      <c r="R5385">
        <v>11053.600988472735</v>
      </c>
      <c r="S5385">
        <v>10746.678667613</v>
      </c>
      <c r="T5385">
        <v>10439.756346753264</v>
      </c>
      <c r="U5385">
        <v>10132.834025893528</v>
      </c>
      <c r="W5385">
        <v>0.13886999999999999</v>
      </c>
      <c r="AB5385">
        <v>1</v>
      </c>
      <c r="AC5385">
        <v>1</v>
      </c>
      <c r="AD5385">
        <v>1</v>
      </c>
      <c r="AE5385">
        <v>1</v>
      </c>
      <c r="AF5385">
        <v>1</v>
      </c>
      <c r="AL5385">
        <v>0.65748410000000002</v>
      </c>
      <c r="AM5385" s="5">
        <v>5.2953281402587891</v>
      </c>
      <c r="AN5385">
        <v>570.77625570776252</v>
      </c>
      <c r="AO5385">
        <f t="shared" si="84"/>
        <v>26826.48401826484</v>
      </c>
      <c r="AP5385">
        <v>684.93150684931504</v>
      </c>
      <c r="AQ5385">
        <v>0.10874399999999999</v>
      </c>
      <c r="AR5385">
        <v>0.103395</v>
      </c>
      <c r="AS5385">
        <v>8.5091600000000003E-2</v>
      </c>
      <c r="AT5385">
        <v>4.8097399999999998E-2</v>
      </c>
      <c r="AU5385">
        <v>4.6191799999999998E-2</v>
      </c>
      <c r="AW5385">
        <v>0.10874399999999999</v>
      </c>
      <c r="AX5385">
        <v>0.103395</v>
      </c>
      <c r="AY5385">
        <v>8.5091600000000003E-2</v>
      </c>
      <c r="AZ5385">
        <v>4.8097399999999998E-2</v>
      </c>
      <c r="BA5385">
        <v>4.6191799999999991E-2</v>
      </c>
      <c r="BC5385" s="52">
        <v>100000</v>
      </c>
      <c r="BD5385" s="52">
        <v>100000</v>
      </c>
      <c r="BE5385">
        <v>0</v>
      </c>
      <c r="BF5385">
        <v>0</v>
      </c>
      <c r="BG5385">
        <v>0</v>
      </c>
    </row>
    <row r="5386" spans="1:59">
      <c r="A5386">
        <v>5385</v>
      </c>
      <c r="E5386">
        <v>9795.2054794520554</v>
      </c>
      <c r="K5386">
        <v>3538.2064581115355</v>
      </c>
      <c r="L5386">
        <v>3612.7014581115354</v>
      </c>
      <c r="M5386">
        <v>3687.1964581115353</v>
      </c>
      <c r="N5386">
        <v>3761.6914581115352</v>
      </c>
      <c r="O5386">
        <v>3836.1864581115351</v>
      </c>
      <c r="Q5386">
        <v>11139.97135509285</v>
      </c>
      <c r="R5386">
        <v>10839.007590572266</v>
      </c>
      <c r="S5386">
        <v>10538.043826051682</v>
      </c>
      <c r="T5386">
        <v>10237.080061531098</v>
      </c>
      <c r="U5386">
        <v>9936.1162970105142</v>
      </c>
      <c r="W5386">
        <v>0.41355000000000003</v>
      </c>
      <c r="AB5386">
        <v>1</v>
      </c>
      <c r="AC5386">
        <v>1</v>
      </c>
      <c r="AD5386">
        <v>1</v>
      </c>
      <c r="AE5386">
        <v>1</v>
      </c>
      <c r="AF5386">
        <v>1</v>
      </c>
      <c r="AL5386">
        <v>0.62112330000000004</v>
      </c>
      <c r="AM5386" s="5">
        <v>5.9393525123596191</v>
      </c>
      <c r="AN5386">
        <v>570.77625570776252</v>
      </c>
      <c r="AO5386">
        <f t="shared" si="84"/>
        <v>26826.48401826484</v>
      </c>
      <c r="AP5386">
        <v>684.93150684931504</v>
      </c>
      <c r="AQ5386">
        <v>0.10712300000000001</v>
      </c>
      <c r="AR5386">
        <v>9.5937499999999995E-2</v>
      </c>
      <c r="AS5386">
        <v>4.6337799999999998E-2</v>
      </c>
      <c r="AT5386">
        <v>4.2188999999999997E-2</v>
      </c>
      <c r="AU5386">
        <v>4.4237499999999999E-2</v>
      </c>
      <c r="AW5386">
        <v>0.10712300000000001</v>
      </c>
      <c r="AX5386">
        <v>9.5937499999999995E-2</v>
      </c>
      <c r="AY5386">
        <v>4.6337799999999998E-2</v>
      </c>
      <c r="AZ5386">
        <v>4.218899999999999E-2</v>
      </c>
      <c r="BA5386">
        <v>4.4237499999999999E-2</v>
      </c>
      <c r="BC5386" s="52">
        <v>100000</v>
      </c>
      <c r="BD5386" s="52">
        <v>100000</v>
      </c>
      <c r="BE5386">
        <v>0</v>
      </c>
      <c r="BF5386">
        <v>0</v>
      </c>
      <c r="BG5386">
        <v>0</v>
      </c>
    </row>
    <row r="5387" spans="1:59">
      <c r="A5387">
        <v>5386</v>
      </c>
      <c r="E5387">
        <v>9795.2054794520554</v>
      </c>
      <c r="K5387">
        <v>3780.2433132759743</v>
      </c>
      <c r="L5387">
        <v>3884.9858132759746</v>
      </c>
      <c r="M5387">
        <v>3989.7283132759749</v>
      </c>
      <c r="N5387">
        <v>4094.4708132759752</v>
      </c>
      <c r="O5387">
        <v>4199.2133132759755</v>
      </c>
      <c r="Q5387">
        <v>10127.855074065879</v>
      </c>
      <c r="R5387">
        <v>9854.2352154374676</v>
      </c>
      <c r="S5387">
        <v>9580.6153568090558</v>
      </c>
      <c r="T5387">
        <v>9306.9954981806441</v>
      </c>
      <c r="U5387">
        <v>9033.3756395522323</v>
      </c>
      <c r="W5387">
        <v>0.49012</v>
      </c>
      <c r="AB5387">
        <v>1</v>
      </c>
      <c r="AC5387">
        <v>1</v>
      </c>
      <c r="AD5387">
        <v>1</v>
      </c>
      <c r="AE5387">
        <v>1</v>
      </c>
      <c r="AF5387">
        <v>1</v>
      </c>
      <c r="AL5387">
        <v>1.1639624</v>
      </c>
      <c r="AM5387" s="5">
        <v>5.6713619232177734</v>
      </c>
      <c r="AN5387">
        <v>570.77625570776252</v>
      </c>
      <c r="AO5387">
        <f t="shared" si="84"/>
        <v>26826.48401826484</v>
      </c>
      <c r="AP5387">
        <v>684.93150684931504</v>
      </c>
      <c r="AQ5387">
        <v>0.106583</v>
      </c>
      <c r="AR5387">
        <v>9.5747100000000002E-2</v>
      </c>
      <c r="AS5387">
        <v>4.5978999999999999E-2</v>
      </c>
      <c r="AT5387">
        <v>4.1030500000000004E-2</v>
      </c>
      <c r="AU5387">
        <v>4.3186599999999999E-2</v>
      </c>
      <c r="AW5387">
        <v>0.106583</v>
      </c>
      <c r="AX5387">
        <v>9.5747100000000016E-2</v>
      </c>
      <c r="AY5387">
        <v>4.5979000000000006E-2</v>
      </c>
      <c r="AZ5387">
        <v>4.1030500000000011E-2</v>
      </c>
      <c r="BA5387">
        <v>4.3186600000000006E-2</v>
      </c>
      <c r="BC5387" s="52">
        <v>100000</v>
      </c>
      <c r="BD5387" s="52">
        <v>100000</v>
      </c>
      <c r="BE5387">
        <v>0</v>
      </c>
      <c r="BF5387">
        <v>0</v>
      </c>
      <c r="BG5387">
        <v>0</v>
      </c>
    </row>
    <row r="5388" spans="1:59">
      <c r="A5388">
        <v>5387</v>
      </c>
      <c r="E5388">
        <v>9795.2054794520554</v>
      </c>
      <c r="K5388">
        <v>4252.4013630429099</v>
      </c>
      <c r="L5388">
        <v>4419.0438630429098</v>
      </c>
      <c r="M5388">
        <v>4585.6863630429098</v>
      </c>
      <c r="N5388">
        <v>4752.3288630429097</v>
      </c>
      <c r="O5388">
        <v>4918.9713630429096</v>
      </c>
      <c r="Q5388">
        <v>9318.189792931089</v>
      </c>
      <c r="R5388">
        <v>9066.4443094506423</v>
      </c>
      <c r="S5388">
        <v>8814.6988259701957</v>
      </c>
      <c r="T5388">
        <v>8562.953342489749</v>
      </c>
      <c r="U5388">
        <v>8311.2078590093024</v>
      </c>
      <c r="W5388">
        <v>0.45985999999999999</v>
      </c>
      <c r="AB5388">
        <v>1</v>
      </c>
      <c r="AC5388">
        <v>1</v>
      </c>
      <c r="AD5388">
        <v>1</v>
      </c>
      <c r="AE5388">
        <v>1</v>
      </c>
      <c r="AF5388">
        <v>1</v>
      </c>
      <c r="AL5388">
        <v>1.1462581999999999</v>
      </c>
      <c r="AM5388" s="5">
        <v>4.248044490814209</v>
      </c>
      <c r="AN5388">
        <v>570.77625570776252</v>
      </c>
      <c r="AO5388">
        <f t="shared" si="84"/>
        <v>26826.48401826484</v>
      </c>
      <c r="AP5388">
        <v>684.93150684931504</v>
      </c>
      <c r="AQ5388">
        <v>0.10709</v>
      </c>
      <c r="AR5388">
        <v>9.5740799999999987E-2</v>
      </c>
      <c r="AS5388">
        <v>4.5990999999999997E-2</v>
      </c>
      <c r="AT5388">
        <v>4.1022700000000002E-2</v>
      </c>
      <c r="AU5388">
        <v>4.3172099999999998E-2</v>
      </c>
      <c r="AW5388">
        <v>0.10709</v>
      </c>
      <c r="AX5388">
        <v>9.5740800000000001E-2</v>
      </c>
      <c r="AY5388">
        <v>4.599099999999999E-2</v>
      </c>
      <c r="AZ5388">
        <v>4.1022700000000009E-2</v>
      </c>
      <c r="BA5388">
        <v>4.3172100000000005E-2</v>
      </c>
      <c r="BC5388" s="52">
        <v>100000</v>
      </c>
      <c r="BD5388" s="52">
        <v>100000</v>
      </c>
      <c r="BE5388">
        <v>0</v>
      </c>
      <c r="BF5388">
        <v>0</v>
      </c>
      <c r="BG5388">
        <v>0</v>
      </c>
    </row>
    <row r="5389" spans="1:59">
      <c r="A5389">
        <v>5388</v>
      </c>
      <c r="E5389">
        <v>9795.2054794520554</v>
      </c>
      <c r="K5389">
        <v>4390.1761882903602</v>
      </c>
      <c r="L5389">
        <v>4592.2936882903605</v>
      </c>
      <c r="M5389">
        <v>4794.4111882903608</v>
      </c>
      <c r="N5389">
        <v>4996.5286882903611</v>
      </c>
      <c r="O5389">
        <v>5198.6461882903614</v>
      </c>
      <c r="Q5389">
        <v>8805.7974443615039</v>
      </c>
      <c r="R5389">
        <v>8567.8950426546762</v>
      </c>
      <c r="S5389">
        <v>8329.9926409478503</v>
      </c>
      <c r="T5389">
        <v>8092.0902392410235</v>
      </c>
      <c r="U5389">
        <v>7854.1878375341967</v>
      </c>
      <c r="W5389">
        <v>0.70316999999999996</v>
      </c>
      <c r="AB5389">
        <v>1</v>
      </c>
      <c r="AC5389">
        <v>1</v>
      </c>
      <c r="AD5389">
        <v>1</v>
      </c>
      <c r="AE5389">
        <v>1</v>
      </c>
      <c r="AF5389">
        <v>1</v>
      </c>
      <c r="AL5389">
        <v>1.0092709</v>
      </c>
      <c r="AM5389" s="5">
        <v>3.6405518054962158</v>
      </c>
      <c r="AN5389">
        <v>570.77625570776252</v>
      </c>
      <c r="AO5389">
        <f t="shared" si="84"/>
        <v>26826.48401826484</v>
      </c>
      <c r="AP5389">
        <v>684.93150684931504</v>
      </c>
      <c r="AQ5389">
        <v>0.10728700000000001</v>
      </c>
      <c r="AR5389">
        <v>9.573050000000001E-2</v>
      </c>
      <c r="AS5389">
        <v>4.6129099999999999E-2</v>
      </c>
      <c r="AT5389">
        <v>4.1004600000000002E-2</v>
      </c>
      <c r="AU5389">
        <v>4.3159599999999999E-2</v>
      </c>
      <c r="AW5389">
        <v>0.10728700000000001</v>
      </c>
      <c r="AX5389">
        <v>9.573050000000001E-2</v>
      </c>
      <c r="AY5389">
        <v>4.6129099999999992E-2</v>
      </c>
      <c r="AZ5389">
        <v>4.1004600000000002E-2</v>
      </c>
      <c r="BA5389">
        <v>4.3159600000000006E-2</v>
      </c>
      <c r="BC5389" s="52">
        <v>100000</v>
      </c>
      <c r="BD5389" s="52">
        <v>100000</v>
      </c>
      <c r="BE5389">
        <v>0</v>
      </c>
      <c r="BF5389">
        <v>0</v>
      </c>
      <c r="BG5389">
        <v>0</v>
      </c>
    </row>
    <row r="5390" spans="1:59">
      <c r="A5390">
        <v>5389</v>
      </c>
      <c r="E5390">
        <v>9795.2054794520554</v>
      </c>
      <c r="K5390">
        <v>4265.8064811750955</v>
      </c>
      <c r="L5390">
        <v>4529.7964811750953</v>
      </c>
      <c r="M5390">
        <v>4793.7864811750951</v>
      </c>
      <c r="N5390">
        <v>5057.7764811750949</v>
      </c>
      <c r="O5390">
        <v>5321.7664811750947</v>
      </c>
      <c r="Q5390">
        <v>8043.1935185645161</v>
      </c>
      <c r="R5390">
        <v>7825.8940555895033</v>
      </c>
      <c r="S5390">
        <v>7608.5945926144905</v>
      </c>
      <c r="T5390">
        <v>7391.2951296394776</v>
      </c>
      <c r="U5390">
        <v>7173.9956666644648</v>
      </c>
      <c r="W5390">
        <v>0.30368000000000001</v>
      </c>
      <c r="AB5390">
        <v>1</v>
      </c>
      <c r="AC5390">
        <v>1</v>
      </c>
      <c r="AD5390">
        <v>1</v>
      </c>
      <c r="AE5390">
        <v>1</v>
      </c>
      <c r="AF5390">
        <v>1</v>
      </c>
      <c r="AL5390">
        <v>1.7154765999999999</v>
      </c>
      <c r="AM5390" s="5">
        <v>3.3440406322479248</v>
      </c>
      <c r="AN5390">
        <v>570.77625570776252</v>
      </c>
      <c r="AO5390">
        <f t="shared" si="84"/>
        <v>26826.48401826484</v>
      </c>
      <c r="AP5390">
        <v>684.93150684931504</v>
      </c>
      <c r="AQ5390">
        <v>0.10717</v>
      </c>
      <c r="AR5390">
        <v>9.6007499999999996E-2</v>
      </c>
      <c r="AS5390">
        <v>4.6087000000000003E-2</v>
      </c>
      <c r="AT5390">
        <v>4.1005300000000001E-2</v>
      </c>
      <c r="AU5390">
        <v>4.3174999999999998E-2</v>
      </c>
      <c r="AW5390">
        <v>0.10717</v>
      </c>
      <c r="AX5390">
        <v>9.6007500000000009E-2</v>
      </c>
      <c r="AY5390">
        <v>4.6087000000000003E-2</v>
      </c>
      <c r="AZ5390">
        <v>4.1005300000000008E-2</v>
      </c>
      <c r="BA5390">
        <v>4.3175000000000005E-2</v>
      </c>
      <c r="BC5390" s="52">
        <v>100000</v>
      </c>
      <c r="BD5390" s="52">
        <v>100000</v>
      </c>
      <c r="BE5390">
        <v>0</v>
      </c>
      <c r="BF5390">
        <v>0</v>
      </c>
      <c r="BG5390">
        <v>0</v>
      </c>
    </row>
    <row r="5391" spans="1:59">
      <c r="A5391">
        <v>5390</v>
      </c>
      <c r="E5391">
        <v>9795.2054794520554</v>
      </c>
      <c r="K5391">
        <v>4119.0949105061891</v>
      </c>
      <c r="L5391">
        <v>4442.9774105061888</v>
      </c>
      <c r="M5391">
        <v>4766.8599105061885</v>
      </c>
      <c r="N5391">
        <v>5090.7424105061882</v>
      </c>
      <c r="O5391">
        <v>5414.6249105061879</v>
      </c>
      <c r="Q5391">
        <v>7836.1479208684796</v>
      </c>
      <c r="R5391">
        <v>7624.4421189508466</v>
      </c>
      <c r="S5391">
        <v>7412.7363170332137</v>
      </c>
      <c r="T5391">
        <v>7201.0305151155808</v>
      </c>
      <c r="U5391">
        <v>6989.3247131979479</v>
      </c>
      <c r="W5391">
        <v>0.22191999999999998</v>
      </c>
      <c r="AB5391">
        <v>1</v>
      </c>
      <c r="AC5391">
        <v>1</v>
      </c>
      <c r="AD5391">
        <v>1</v>
      </c>
      <c r="AE5391">
        <v>1</v>
      </c>
      <c r="AF5391">
        <v>1</v>
      </c>
      <c r="AL5391">
        <v>1.5965488999999999</v>
      </c>
      <c r="AM5391" s="5">
        <v>3.0557551383972168</v>
      </c>
      <c r="AN5391">
        <v>570.77625570776252</v>
      </c>
      <c r="AO5391">
        <f t="shared" si="84"/>
        <v>26826.48401826484</v>
      </c>
      <c r="AP5391">
        <v>684.93150684931504</v>
      </c>
      <c r="AQ5391">
        <v>0.107131</v>
      </c>
      <c r="AR5391">
        <v>9.5959799999999998E-2</v>
      </c>
      <c r="AS5391">
        <v>4.6130400000000002E-2</v>
      </c>
      <c r="AT5391">
        <v>4.1110999999999995E-2</v>
      </c>
      <c r="AU5391">
        <v>4.31881E-2</v>
      </c>
      <c r="AW5391">
        <v>0.10713100000000002</v>
      </c>
      <c r="AX5391">
        <v>9.5959799999999998E-2</v>
      </c>
      <c r="AY5391">
        <v>4.6130400000000002E-2</v>
      </c>
      <c r="AZ5391">
        <v>4.1110999999999995E-2</v>
      </c>
      <c r="BA5391">
        <v>4.3188099999999993E-2</v>
      </c>
      <c r="BC5391" s="52">
        <v>100000</v>
      </c>
      <c r="BD5391" s="52">
        <v>100000</v>
      </c>
      <c r="BE5391">
        <v>0</v>
      </c>
      <c r="BF5391">
        <v>0</v>
      </c>
      <c r="BG5391">
        <v>0</v>
      </c>
    </row>
    <row r="5392" spans="1:59">
      <c r="A5392">
        <v>5391</v>
      </c>
      <c r="E5392">
        <v>9795.2054794520554</v>
      </c>
      <c r="K5392">
        <v>3822.6928540278914</v>
      </c>
      <c r="L5392">
        <v>4250.2453540278912</v>
      </c>
      <c r="M5392">
        <v>4677.7978540278909</v>
      </c>
      <c r="N5392">
        <v>5105.3503540278907</v>
      </c>
      <c r="O5392">
        <v>5532.9028540278905</v>
      </c>
      <c r="Q5392">
        <v>7384.6007210482321</v>
      </c>
      <c r="R5392">
        <v>7185.0941735485558</v>
      </c>
      <c r="S5392">
        <v>6985.5876260488794</v>
      </c>
      <c r="T5392">
        <v>6786.0810785492031</v>
      </c>
      <c r="U5392">
        <v>6586.5745310495267</v>
      </c>
      <c r="W5392">
        <v>0.39262999999999998</v>
      </c>
      <c r="AB5392">
        <v>1</v>
      </c>
      <c r="AC5392">
        <v>1</v>
      </c>
      <c r="AD5392">
        <v>1</v>
      </c>
      <c r="AE5392">
        <v>1</v>
      </c>
      <c r="AF5392">
        <v>1</v>
      </c>
      <c r="AL5392">
        <v>1.7689163999999999</v>
      </c>
      <c r="AM5392" s="5">
        <v>3.6087949275970459</v>
      </c>
      <c r="AN5392">
        <v>570.77625570776252</v>
      </c>
      <c r="AO5392">
        <f t="shared" si="84"/>
        <v>26826.48401826484</v>
      </c>
      <c r="AP5392">
        <v>684.93150684931504</v>
      </c>
      <c r="AQ5392">
        <v>0.10715999999999999</v>
      </c>
      <c r="AR5392">
        <v>9.6211400000000002E-2</v>
      </c>
      <c r="AS5392">
        <v>4.7362299999999996E-2</v>
      </c>
      <c r="AT5392">
        <v>4.1612200000000002E-2</v>
      </c>
      <c r="AU5392">
        <v>4.3158700000000001E-2</v>
      </c>
      <c r="AW5392">
        <v>0.10715999999999999</v>
      </c>
      <c r="AX5392">
        <v>9.6211399999999989E-2</v>
      </c>
      <c r="AY5392">
        <v>4.7362299999999996E-2</v>
      </c>
      <c r="AZ5392">
        <v>4.1612200000000002E-2</v>
      </c>
      <c r="BA5392">
        <v>4.3158700000000008E-2</v>
      </c>
      <c r="BC5392" s="52">
        <v>100000</v>
      </c>
      <c r="BD5392" s="52">
        <v>100000</v>
      </c>
      <c r="BE5392">
        <v>0</v>
      </c>
      <c r="BF5392">
        <v>0</v>
      </c>
      <c r="BG5392">
        <v>0</v>
      </c>
    </row>
    <row r="5393" spans="1:59">
      <c r="A5393">
        <v>5392</v>
      </c>
      <c r="E5393">
        <v>9795.2054794520554</v>
      </c>
      <c r="K5393">
        <v>3827.1612267386199</v>
      </c>
      <c r="L5393">
        <v>4437.6378934052864</v>
      </c>
      <c r="M5393">
        <v>5048.1145600719528</v>
      </c>
      <c r="N5393">
        <v>5658.5912267386193</v>
      </c>
      <c r="O5393">
        <v>6269.0678934052858</v>
      </c>
      <c r="Q5393">
        <v>7856.1965631191206</v>
      </c>
      <c r="R5393">
        <v>7643.949115348878</v>
      </c>
      <c r="S5393">
        <v>7431.7016675786354</v>
      </c>
      <c r="T5393">
        <v>7219.4542198083927</v>
      </c>
      <c r="U5393">
        <v>7007.2067720381501</v>
      </c>
      <c r="W5393">
        <v>0.35872999999999999</v>
      </c>
      <c r="AB5393">
        <v>1</v>
      </c>
      <c r="AC5393">
        <v>1</v>
      </c>
      <c r="AD5393">
        <v>1</v>
      </c>
      <c r="AE5393">
        <v>1</v>
      </c>
      <c r="AF5393">
        <v>1</v>
      </c>
      <c r="AL5393">
        <v>1.8922554</v>
      </c>
      <c r="AM5393" s="5">
        <v>2.9807007312774658</v>
      </c>
      <c r="AN5393">
        <v>570.77625570776252</v>
      </c>
      <c r="AO5393">
        <f t="shared" si="84"/>
        <v>26826.48401826484</v>
      </c>
      <c r="AP5393">
        <v>684.93150684931504</v>
      </c>
      <c r="AQ5393">
        <v>0.109884</v>
      </c>
      <c r="AR5393">
        <v>0.103632</v>
      </c>
      <c r="AS5393">
        <v>9.0452699999999997E-2</v>
      </c>
      <c r="AT5393">
        <v>4.6002000000000001E-2</v>
      </c>
      <c r="AU5393">
        <v>4.51248E-2</v>
      </c>
      <c r="AW5393">
        <v>0.109884</v>
      </c>
      <c r="AX5393">
        <v>0.10363199999999999</v>
      </c>
      <c r="AY5393">
        <v>9.0452699999999983E-2</v>
      </c>
      <c r="AZ5393">
        <v>4.6002000000000001E-2</v>
      </c>
      <c r="BA5393">
        <v>4.5124800000000007E-2</v>
      </c>
      <c r="BC5393" s="52">
        <v>100000</v>
      </c>
      <c r="BD5393" s="52">
        <v>100000</v>
      </c>
      <c r="BE5393">
        <v>0</v>
      </c>
      <c r="BF5393">
        <v>0</v>
      </c>
      <c r="BG5393">
        <v>0</v>
      </c>
    </row>
    <row r="5394" spans="1:59">
      <c r="A5394">
        <v>5393</v>
      </c>
      <c r="E5394">
        <v>9795.2054794520554</v>
      </c>
      <c r="K5394">
        <v>4180.1626708861395</v>
      </c>
      <c r="L5394">
        <v>4966.495170886139</v>
      </c>
      <c r="M5394">
        <v>5752.8276708861395</v>
      </c>
      <c r="N5394">
        <v>6539.1601708861399</v>
      </c>
      <c r="O5394">
        <v>7325.4926708861403</v>
      </c>
      <c r="Q5394">
        <v>8297.3004715983534</v>
      </c>
      <c r="R5394">
        <v>8073.1359111498114</v>
      </c>
      <c r="S5394">
        <v>7848.9713507012693</v>
      </c>
      <c r="T5394">
        <v>7624.8067902527273</v>
      </c>
      <c r="U5394">
        <v>7400.6422298041853</v>
      </c>
      <c r="W5394">
        <v>0.23755999999999999</v>
      </c>
      <c r="AB5394">
        <v>1</v>
      </c>
      <c r="AC5394">
        <v>1</v>
      </c>
      <c r="AD5394">
        <v>1</v>
      </c>
      <c r="AE5394">
        <v>1</v>
      </c>
      <c r="AF5394">
        <v>1</v>
      </c>
      <c r="AL5394">
        <v>1.4292897</v>
      </c>
      <c r="AM5394" s="5">
        <v>2.9504940509796138</v>
      </c>
      <c r="AN5394">
        <v>570.77625570776252</v>
      </c>
      <c r="AO5394">
        <f t="shared" si="84"/>
        <v>26826.48401826484</v>
      </c>
      <c r="AP5394">
        <v>684.93150684931504</v>
      </c>
      <c r="AQ5394">
        <v>0.112998</v>
      </c>
      <c r="AR5394">
        <v>0.111872</v>
      </c>
      <c r="AS5394">
        <v>9.7882800000000006E-2</v>
      </c>
      <c r="AT5394">
        <v>0.101589</v>
      </c>
      <c r="AU5394">
        <v>9.1057599999999989E-2</v>
      </c>
      <c r="AW5394">
        <v>0.112998</v>
      </c>
      <c r="AX5394">
        <v>0.11187200000000001</v>
      </c>
      <c r="AY5394">
        <v>9.7882800000000006E-2</v>
      </c>
      <c r="AZ5394">
        <v>0.101589</v>
      </c>
      <c r="BA5394">
        <v>9.1057600000000002E-2</v>
      </c>
      <c r="BC5394" s="52">
        <v>100000</v>
      </c>
      <c r="BD5394" s="52">
        <v>100000</v>
      </c>
      <c r="BE5394">
        <v>0</v>
      </c>
      <c r="BF5394">
        <v>0</v>
      </c>
      <c r="BG5394">
        <v>0</v>
      </c>
    </row>
    <row r="5395" spans="1:59">
      <c r="A5395">
        <v>5394</v>
      </c>
      <c r="E5395">
        <v>9795.2054794520554</v>
      </c>
      <c r="K5395">
        <v>4755.8380217849435</v>
      </c>
      <c r="L5395">
        <v>5589.0546884516098</v>
      </c>
      <c r="M5395">
        <v>6422.271355118276</v>
      </c>
      <c r="N5395">
        <v>7255.4880217849422</v>
      </c>
      <c r="O5395">
        <v>8088.7046884516085</v>
      </c>
      <c r="Q5395">
        <v>8668.5087541545363</v>
      </c>
      <c r="R5395">
        <v>8434.3154211808269</v>
      </c>
      <c r="S5395">
        <v>8200.1220882071175</v>
      </c>
      <c r="T5395">
        <v>7965.9287552334081</v>
      </c>
      <c r="U5395">
        <v>7731.7354222596987</v>
      </c>
      <c r="W5395">
        <v>8.4930000000000005E-2</v>
      </c>
      <c r="AB5395">
        <v>1</v>
      </c>
      <c r="AC5395">
        <v>1</v>
      </c>
      <c r="AD5395">
        <v>1</v>
      </c>
      <c r="AE5395">
        <v>1</v>
      </c>
      <c r="AF5395">
        <v>1</v>
      </c>
      <c r="AL5395">
        <v>1.8575207</v>
      </c>
      <c r="AM5395" s="5">
        <v>2.3432705402374272</v>
      </c>
      <c r="AN5395">
        <v>570.77625570776252</v>
      </c>
      <c r="AO5395">
        <f t="shared" si="84"/>
        <v>26826.48401826484</v>
      </c>
      <c r="AP5395">
        <v>684.93150684931504</v>
      </c>
      <c r="AQ5395">
        <v>0.115812</v>
      </c>
      <c r="AR5395">
        <v>0.11804600000000001</v>
      </c>
      <c r="AS5395">
        <v>0.10240600000000001</v>
      </c>
      <c r="AT5395">
        <v>0.106749</v>
      </c>
      <c r="AU5395">
        <v>0.107794</v>
      </c>
      <c r="AW5395">
        <v>0.11581200000000001</v>
      </c>
      <c r="AX5395">
        <v>0.11804600000000003</v>
      </c>
      <c r="AY5395">
        <v>0.10240600000000001</v>
      </c>
      <c r="AZ5395">
        <v>0.106749</v>
      </c>
      <c r="BA5395">
        <v>0.10779399999999999</v>
      </c>
      <c r="BC5395" s="52">
        <v>100000</v>
      </c>
      <c r="BD5395" s="52">
        <v>100000</v>
      </c>
      <c r="BE5395">
        <v>0</v>
      </c>
      <c r="BF5395">
        <v>0</v>
      </c>
      <c r="BG5395">
        <v>0</v>
      </c>
    </row>
    <row r="5396" spans="1:59">
      <c r="A5396">
        <v>5395</v>
      </c>
      <c r="E5396">
        <v>9795.2054794520554</v>
      </c>
      <c r="K5396">
        <v>5156.5021081802297</v>
      </c>
      <c r="L5396">
        <v>5911.2921081802297</v>
      </c>
      <c r="M5396">
        <v>6666.0821081802296</v>
      </c>
      <c r="N5396">
        <v>7420.8721081802296</v>
      </c>
      <c r="O5396">
        <v>8175.6621081802296</v>
      </c>
      <c r="Q5396">
        <v>9576.4751884668349</v>
      </c>
      <c r="R5396">
        <v>9317.7517206862994</v>
      </c>
      <c r="S5396">
        <v>9059.028252905764</v>
      </c>
      <c r="T5396">
        <v>8800.3047851252286</v>
      </c>
      <c r="U5396">
        <v>8541.5813173446932</v>
      </c>
      <c r="W5396">
        <v>1.086E-2</v>
      </c>
      <c r="AB5396">
        <v>1</v>
      </c>
      <c r="AC5396">
        <v>1</v>
      </c>
      <c r="AD5396">
        <v>1</v>
      </c>
      <c r="AE5396">
        <v>1</v>
      </c>
      <c r="AF5396">
        <v>1</v>
      </c>
      <c r="AL5396">
        <v>3.1306193000000002</v>
      </c>
      <c r="AM5396" s="5">
        <v>2.1111617088317871</v>
      </c>
      <c r="AN5396">
        <v>570.77625570776252</v>
      </c>
      <c r="AO5396">
        <f t="shared" si="84"/>
        <v>26826.48401826484</v>
      </c>
      <c r="AP5396">
        <v>684.93150684931504</v>
      </c>
      <c r="AQ5396">
        <v>0.116032</v>
      </c>
      <c r="AR5396">
        <v>0.14177099999999998</v>
      </c>
      <c r="AS5396">
        <v>0.105878</v>
      </c>
      <c r="AT5396">
        <v>0.126303</v>
      </c>
      <c r="AU5396">
        <v>0.109249</v>
      </c>
      <c r="AW5396">
        <v>0.11603200000000001</v>
      </c>
      <c r="AX5396">
        <v>0.14177099999999998</v>
      </c>
      <c r="AY5396">
        <v>0.10587800000000001</v>
      </c>
      <c r="AZ5396">
        <v>0.126303</v>
      </c>
      <c r="BA5396">
        <v>0.109249</v>
      </c>
      <c r="BC5396" s="52">
        <v>100000</v>
      </c>
      <c r="BD5396" s="52">
        <v>100000</v>
      </c>
      <c r="BE5396">
        <v>0</v>
      </c>
      <c r="BF5396">
        <v>0</v>
      </c>
      <c r="BG5396">
        <v>0</v>
      </c>
    </row>
    <row r="5397" spans="1:59">
      <c r="A5397">
        <v>5396</v>
      </c>
      <c r="E5397">
        <v>9795.2054794520554</v>
      </c>
      <c r="K5397">
        <v>5143.8417188331669</v>
      </c>
      <c r="L5397">
        <v>5762.4575521665001</v>
      </c>
      <c r="M5397">
        <v>6381.0733854998334</v>
      </c>
      <c r="N5397">
        <v>6999.6892188331667</v>
      </c>
      <c r="O5397">
        <v>7618.3050521665</v>
      </c>
      <c r="Q5397">
        <v>9897.9752057845908</v>
      </c>
      <c r="R5397">
        <v>9630.5659119505417</v>
      </c>
      <c r="S5397">
        <v>9363.1566181164926</v>
      </c>
      <c r="T5397">
        <v>9095.7473242824435</v>
      </c>
      <c r="U5397">
        <v>8828.3380304483944</v>
      </c>
      <c r="W5397">
        <v>0</v>
      </c>
      <c r="AB5397">
        <v>1</v>
      </c>
      <c r="AC5397">
        <v>1</v>
      </c>
      <c r="AD5397">
        <v>1</v>
      </c>
      <c r="AE5397">
        <v>1</v>
      </c>
      <c r="AF5397">
        <v>1</v>
      </c>
      <c r="AL5397">
        <v>4.0611079999999999</v>
      </c>
      <c r="AM5397" s="5">
        <v>2.582988977432251</v>
      </c>
      <c r="AN5397">
        <v>570.77625570776252</v>
      </c>
      <c r="AO5397">
        <f t="shared" si="84"/>
        <v>26826.48401826484</v>
      </c>
      <c r="AP5397">
        <v>684.93150684931504</v>
      </c>
      <c r="AQ5397">
        <v>0.11590399999999999</v>
      </c>
      <c r="AR5397">
        <v>0.14063700000000001</v>
      </c>
      <c r="AS5397">
        <v>0.10475100000000001</v>
      </c>
      <c r="AT5397">
        <v>0.12543799999999999</v>
      </c>
      <c r="AU5397">
        <v>0.10961899999999999</v>
      </c>
      <c r="AW5397">
        <v>0.11590399999999999</v>
      </c>
      <c r="AX5397">
        <v>0.14063700000000001</v>
      </c>
      <c r="AY5397">
        <v>0.10475100000000002</v>
      </c>
      <c r="AZ5397">
        <v>0.12543799999999999</v>
      </c>
      <c r="BA5397">
        <v>0.10961900000000001</v>
      </c>
      <c r="BC5397" s="52">
        <v>100000</v>
      </c>
      <c r="BD5397" s="52">
        <v>100000</v>
      </c>
      <c r="BE5397">
        <v>0</v>
      </c>
      <c r="BF5397">
        <v>0</v>
      </c>
      <c r="BG5397">
        <v>0</v>
      </c>
    </row>
    <row r="5398" spans="1:59">
      <c r="A5398">
        <v>5397</v>
      </c>
      <c r="E5398">
        <v>9795.2054794520554</v>
      </c>
      <c r="K5398">
        <v>5039.5796889161775</v>
      </c>
      <c r="L5398">
        <v>5593.6830222495109</v>
      </c>
      <c r="M5398">
        <v>6147.7863555828444</v>
      </c>
      <c r="N5398">
        <v>6701.8896889161779</v>
      </c>
      <c r="O5398">
        <v>7255.9930222495113</v>
      </c>
      <c r="Q5398">
        <v>9155.7029889337209</v>
      </c>
      <c r="R5398">
        <v>8908.3473416676534</v>
      </c>
      <c r="S5398">
        <v>8660.9916944015858</v>
      </c>
      <c r="T5398">
        <v>8413.6360471355183</v>
      </c>
      <c r="U5398">
        <v>8166.2803998694499</v>
      </c>
      <c r="W5398">
        <v>0</v>
      </c>
      <c r="AB5398">
        <v>1</v>
      </c>
      <c r="AC5398">
        <v>1</v>
      </c>
      <c r="AD5398">
        <v>1</v>
      </c>
      <c r="AE5398">
        <v>1</v>
      </c>
      <c r="AF5398">
        <v>1</v>
      </c>
      <c r="AL5398">
        <v>4.9890720000000002</v>
      </c>
      <c r="AM5398" s="5">
        <v>2.9056746959686279</v>
      </c>
      <c r="AN5398">
        <v>570.77625570776252</v>
      </c>
      <c r="AO5398">
        <f t="shared" si="84"/>
        <v>26826.48401826484</v>
      </c>
      <c r="AP5398">
        <v>684.93150684931504</v>
      </c>
      <c r="AQ5398">
        <v>0.11573600000000001</v>
      </c>
      <c r="AR5398">
        <v>0.11690300000000001</v>
      </c>
      <c r="AS5398">
        <v>0.104195</v>
      </c>
      <c r="AT5398">
        <v>0.107186</v>
      </c>
      <c r="AU5398">
        <v>0.109526</v>
      </c>
      <c r="AW5398">
        <v>0.11573599999999999</v>
      </c>
      <c r="AX5398">
        <v>0.11690300000000002</v>
      </c>
      <c r="AY5398">
        <v>0.104195</v>
      </c>
      <c r="AZ5398">
        <v>0.10718599999999999</v>
      </c>
      <c r="BA5398">
        <v>0.109526</v>
      </c>
      <c r="BC5398" s="52">
        <v>100000</v>
      </c>
      <c r="BD5398" s="52">
        <v>100000</v>
      </c>
      <c r="BE5398">
        <v>0</v>
      </c>
      <c r="BF5398">
        <v>0</v>
      </c>
      <c r="BG5398">
        <v>0</v>
      </c>
    </row>
    <row r="5399" spans="1:59">
      <c r="A5399">
        <v>5398</v>
      </c>
      <c r="E5399">
        <v>9795.2054794520554</v>
      </c>
      <c r="K5399">
        <v>4851.1633062804767</v>
      </c>
      <c r="L5399">
        <v>5318.5074729471435</v>
      </c>
      <c r="M5399">
        <v>5785.8516396138102</v>
      </c>
      <c r="N5399">
        <v>6253.195806280477</v>
      </c>
      <c r="O5399">
        <v>6720.5399729471437</v>
      </c>
      <c r="Q5399">
        <v>7232.6959268258624</v>
      </c>
      <c r="R5399">
        <v>7037.2933259720357</v>
      </c>
      <c r="S5399">
        <v>6841.890725118209</v>
      </c>
      <c r="T5399">
        <v>6646.4881242643823</v>
      </c>
      <c r="U5399">
        <v>6451.0855234105557</v>
      </c>
      <c r="W5399">
        <v>0</v>
      </c>
      <c r="AB5399">
        <v>1</v>
      </c>
      <c r="AC5399">
        <v>1</v>
      </c>
      <c r="AD5399">
        <v>1</v>
      </c>
      <c r="AE5399">
        <v>1</v>
      </c>
      <c r="AF5399">
        <v>1</v>
      </c>
      <c r="AL5399">
        <v>4.0544539999999998</v>
      </c>
      <c r="AM5399" s="5">
        <v>3.929622888565063</v>
      </c>
      <c r="AN5399">
        <v>570.77625570776252</v>
      </c>
      <c r="AO5399">
        <f t="shared" si="84"/>
        <v>26826.48401826484</v>
      </c>
      <c r="AP5399">
        <v>684.93150684931504</v>
      </c>
      <c r="AQ5399">
        <v>0.114748</v>
      </c>
      <c r="AR5399">
        <v>0.115915</v>
      </c>
      <c r="AS5399">
        <v>0.10203100000000001</v>
      </c>
      <c r="AT5399">
        <v>0.105174</v>
      </c>
      <c r="AU5399">
        <v>0.10779999999999999</v>
      </c>
      <c r="AW5399">
        <v>0.114748</v>
      </c>
      <c r="AX5399">
        <v>0.115915</v>
      </c>
      <c r="AY5399">
        <v>0.10203100000000002</v>
      </c>
      <c r="AZ5399">
        <v>0.105174</v>
      </c>
      <c r="BA5399">
        <v>0.10779999999999999</v>
      </c>
      <c r="BC5399" s="52">
        <v>100000</v>
      </c>
      <c r="BD5399" s="52">
        <v>100000</v>
      </c>
      <c r="BE5399">
        <v>0</v>
      </c>
      <c r="BF5399">
        <v>0</v>
      </c>
      <c r="BG5399">
        <v>0</v>
      </c>
    </row>
    <row r="5400" spans="1:59">
      <c r="A5400">
        <v>5399</v>
      </c>
      <c r="E5400">
        <v>9795.2054794520554</v>
      </c>
      <c r="K5400">
        <v>3527.0355263347155</v>
      </c>
      <c r="L5400">
        <v>3904.4305263347155</v>
      </c>
      <c r="M5400">
        <v>4281.8255263347155</v>
      </c>
      <c r="N5400">
        <v>4659.220526334715</v>
      </c>
      <c r="O5400">
        <v>5036.6155263347155</v>
      </c>
      <c r="Q5400">
        <v>4056.27276520335</v>
      </c>
      <c r="R5400">
        <v>3946.686208643534</v>
      </c>
      <c r="S5400">
        <v>3837.099652083718</v>
      </c>
      <c r="T5400">
        <v>3727.5130955239019</v>
      </c>
      <c r="U5400">
        <v>3617.9265389640859</v>
      </c>
      <c r="W5400">
        <v>0</v>
      </c>
      <c r="AB5400">
        <v>1</v>
      </c>
      <c r="AC5400">
        <v>1</v>
      </c>
      <c r="AD5400">
        <v>1</v>
      </c>
      <c r="AE5400">
        <v>1</v>
      </c>
      <c r="AF5400">
        <v>1</v>
      </c>
      <c r="AL5400">
        <v>4.3418760000000001</v>
      </c>
      <c r="AM5400" s="5">
        <v>4.2376737594604492</v>
      </c>
      <c r="AN5400">
        <v>570.77625570776252</v>
      </c>
      <c r="AO5400">
        <f t="shared" si="84"/>
        <v>26826.48401826484</v>
      </c>
      <c r="AP5400">
        <v>684.93150684931504</v>
      </c>
      <c r="AQ5400">
        <v>0.112578</v>
      </c>
      <c r="AR5400">
        <v>0.11134699999999999</v>
      </c>
      <c r="AS5400">
        <v>0.10158499999999999</v>
      </c>
      <c r="AT5400">
        <v>0.104791</v>
      </c>
      <c r="AU5400">
        <v>0.10725499999999999</v>
      </c>
      <c r="AW5400">
        <v>0.112578</v>
      </c>
      <c r="AX5400">
        <v>0.11134699999999999</v>
      </c>
      <c r="AY5400">
        <v>0.10158499999999999</v>
      </c>
      <c r="AZ5400">
        <v>0.10479100000000001</v>
      </c>
      <c r="BA5400">
        <v>0.10725499999999998</v>
      </c>
      <c r="BC5400" s="52">
        <v>100000</v>
      </c>
      <c r="BD5400" s="52">
        <v>100000</v>
      </c>
      <c r="BE5400">
        <v>0</v>
      </c>
      <c r="BF5400">
        <v>0</v>
      </c>
      <c r="BG5400">
        <v>0</v>
      </c>
    </row>
    <row r="5401" spans="1:59">
      <c r="A5401">
        <v>5400</v>
      </c>
      <c r="E5401">
        <v>9795.2054794520554</v>
      </c>
      <c r="K5401">
        <v>2771.8325496102489</v>
      </c>
      <c r="L5401">
        <v>3078.0050496102485</v>
      </c>
      <c r="M5401">
        <v>3384.1775496102482</v>
      </c>
      <c r="N5401">
        <v>3690.3500496102479</v>
      </c>
      <c r="O5401">
        <v>3996.5225496102476</v>
      </c>
      <c r="Q5401">
        <v>3125.992223956413</v>
      </c>
      <c r="R5401">
        <v>3041.538652125897</v>
      </c>
      <c r="S5401">
        <v>2957.085080295381</v>
      </c>
      <c r="T5401">
        <v>2872.631508464865</v>
      </c>
      <c r="U5401">
        <v>2788.177936634349</v>
      </c>
      <c r="W5401">
        <v>0</v>
      </c>
      <c r="AB5401">
        <v>1</v>
      </c>
      <c r="AC5401">
        <v>1</v>
      </c>
      <c r="AD5401">
        <v>1</v>
      </c>
      <c r="AE5401">
        <v>1</v>
      </c>
      <c r="AF5401">
        <v>1</v>
      </c>
      <c r="AL5401">
        <v>4.6113252999999998</v>
      </c>
      <c r="AM5401" s="5">
        <v>4.9063329696655273</v>
      </c>
      <c r="AN5401">
        <v>570.77625570776252</v>
      </c>
      <c r="AO5401">
        <f t="shared" si="84"/>
        <v>26826.48401826484</v>
      </c>
      <c r="AP5401">
        <v>684.93150684931504</v>
      </c>
      <c r="AQ5401">
        <v>0.11136499999999999</v>
      </c>
      <c r="AR5401">
        <v>0.110384</v>
      </c>
      <c r="AS5401">
        <v>0.10144199999999999</v>
      </c>
      <c r="AT5401">
        <v>0.104813</v>
      </c>
      <c r="AU5401">
        <v>0.106965</v>
      </c>
      <c r="AW5401">
        <v>0.11136499999999998</v>
      </c>
      <c r="AX5401">
        <v>0.110384</v>
      </c>
      <c r="AY5401">
        <v>0.10144199999999999</v>
      </c>
      <c r="AZ5401">
        <v>0.104813</v>
      </c>
      <c r="BA5401">
        <v>0.10696500000000002</v>
      </c>
      <c r="BC5401" s="52">
        <v>100000</v>
      </c>
      <c r="BD5401" s="52">
        <v>100000</v>
      </c>
      <c r="BE5401">
        <v>0</v>
      </c>
      <c r="BF5401">
        <v>0</v>
      </c>
      <c r="BG5401">
        <v>0</v>
      </c>
    </row>
    <row r="5402" spans="1:59">
      <c r="A5402">
        <v>5401</v>
      </c>
      <c r="E5402">
        <v>9795.2054794520554</v>
      </c>
      <c r="K5402">
        <v>2153.4662461584467</v>
      </c>
      <c r="L5402">
        <v>2320.3562461584465</v>
      </c>
      <c r="M5402">
        <v>2487.2462461584464</v>
      </c>
      <c r="N5402">
        <v>2654.1362461584463</v>
      </c>
      <c r="O5402">
        <v>2821.0262461584462</v>
      </c>
      <c r="Q5402">
        <v>3370.843721263635</v>
      </c>
      <c r="R5402">
        <v>3279.7751028498265</v>
      </c>
      <c r="S5402">
        <v>3188.7064844360179</v>
      </c>
      <c r="T5402">
        <v>3097.6378660222094</v>
      </c>
      <c r="U5402">
        <v>3006.5692476084009</v>
      </c>
      <c r="W5402">
        <v>0</v>
      </c>
      <c r="AB5402">
        <v>1</v>
      </c>
      <c r="AC5402">
        <v>1</v>
      </c>
      <c r="AD5402">
        <v>1</v>
      </c>
      <c r="AE5402">
        <v>1</v>
      </c>
      <c r="AF5402">
        <v>1</v>
      </c>
      <c r="AL5402">
        <v>4.9986170000000003</v>
      </c>
      <c r="AM5402" s="5">
        <v>4.9862112998962402</v>
      </c>
      <c r="AN5402">
        <v>570.77625570776252</v>
      </c>
      <c r="AO5402">
        <f t="shared" si="84"/>
        <v>26826.48401826484</v>
      </c>
      <c r="AP5402">
        <v>684.93150684931504</v>
      </c>
      <c r="AQ5402">
        <v>0.111345</v>
      </c>
      <c r="AR5402">
        <v>0.11032299999999999</v>
      </c>
      <c r="AS5402">
        <v>0.10140099999999999</v>
      </c>
      <c r="AT5402">
        <v>0.104813</v>
      </c>
      <c r="AU5402">
        <v>0.106947</v>
      </c>
      <c r="AW5402">
        <v>0.11134500000000001</v>
      </c>
      <c r="AX5402">
        <v>0.11032299999999999</v>
      </c>
      <c r="AY5402">
        <v>0.10140100000000001</v>
      </c>
      <c r="AZ5402">
        <v>0.104813</v>
      </c>
      <c r="BA5402">
        <v>0.106947</v>
      </c>
      <c r="BC5402" s="52">
        <v>100000</v>
      </c>
      <c r="BD5402" s="52">
        <v>100000</v>
      </c>
      <c r="BE5402">
        <v>0</v>
      </c>
      <c r="BF5402">
        <v>0</v>
      </c>
      <c r="BG5402">
        <v>0</v>
      </c>
    </row>
    <row r="5403" spans="1:59">
      <c r="A5403">
        <v>5402</v>
      </c>
      <c r="E5403">
        <v>9795.2054794520554</v>
      </c>
      <c r="K5403">
        <v>1937.1499277012422</v>
      </c>
      <c r="L5403">
        <v>2046.8974277012421</v>
      </c>
      <c r="M5403">
        <v>2156.6449277012421</v>
      </c>
      <c r="N5403">
        <v>2266.392427701242</v>
      </c>
      <c r="O5403">
        <v>2376.139927701242</v>
      </c>
      <c r="Q5403">
        <v>3281.3836113267598</v>
      </c>
      <c r="R5403">
        <v>3192.7318975930675</v>
      </c>
      <c r="S5403">
        <v>3104.0801838593752</v>
      </c>
      <c r="T5403">
        <v>3015.4284701256829</v>
      </c>
      <c r="U5403">
        <v>2926.7767563919906</v>
      </c>
      <c r="W5403">
        <v>0</v>
      </c>
      <c r="AB5403">
        <v>1</v>
      </c>
      <c r="AC5403">
        <v>1</v>
      </c>
      <c r="AD5403">
        <v>1</v>
      </c>
      <c r="AE5403">
        <v>1</v>
      </c>
      <c r="AF5403">
        <v>1</v>
      </c>
      <c r="AL5403">
        <v>5.2027283000000004</v>
      </c>
      <c r="AM5403" s="5">
        <v>5.6598258018493652</v>
      </c>
      <c r="AN5403">
        <v>570.77625570776252</v>
      </c>
      <c r="AO5403">
        <f t="shared" si="84"/>
        <v>26826.48401826484</v>
      </c>
      <c r="AP5403">
        <v>684.93150684931504</v>
      </c>
      <c r="AQ5403">
        <v>0.11133899999999999</v>
      </c>
      <c r="AR5403">
        <v>0.110309</v>
      </c>
      <c r="AS5403">
        <v>0.10139400000000001</v>
      </c>
      <c r="AT5403">
        <v>0.104837</v>
      </c>
      <c r="AU5403">
        <v>0.10695499999999999</v>
      </c>
      <c r="AW5403">
        <v>0.11133900000000001</v>
      </c>
      <c r="AX5403">
        <v>0.110309</v>
      </c>
      <c r="AY5403">
        <v>0.10139400000000003</v>
      </c>
      <c r="AZ5403">
        <v>0.104837</v>
      </c>
      <c r="BA5403">
        <v>0.10695500000000001</v>
      </c>
      <c r="BC5403" s="52">
        <v>100000</v>
      </c>
      <c r="BD5403" s="52">
        <v>100000</v>
      </c>
      <c r="BE5403">
        <v>0</v>
      </c>
      <c r="BF5403">
        <v>0</v>
      </c>
      <c r="BG5403">
        <v>0</v>
      </c>
    </row>
    <row r="5404" spans="1:59">
      <c r="A5404">
        <v>5403</v>
      </c>
      <c r="E5404">
        <v>9795.2054794520554</v>
      </c>
      <c r="K5404">
        <v>1858.0825837134362</v>
      </c>
      <c r="L5404">
        <v>1913.9050837134362</v>
      </c>
      <c r="M5404">
        <v>1969.7275837134362</v>
      </c>
      <c r="N5404">
        <v>2025.5500837134362</v>
      </c>
      <c r="O5404">
        <v>2081.3725837134361</v>
      </c>
      <c r="Q5404">
        <v>4154.4766422062239</v>
      </c>
      <c r="R5404">
        <v>4042.2369532463549</v>
      </c>
      <c r="S5404">
        <v>3929.9972642864859</v>
      </c>
      <c r="T5404">
        <v>3817.7575753266169</v>
      </c>
      <c r="U5404">
        <v>3705.5178863667479</v>
      </c>
      <c r="W5404">
        <v>0</v>
      </c>
      <c r="AB5404">
        <v>1</v>
      </c>
      <c r="AC5404">
        <v>1</v>
      </c>
      <c r="AD5404">
        <v>1</v>
      </c>
      <c r="AE5404">
        <v>1</v>
      </c>
      <c r="AF5404">
        <v>1</v>
      </c>
      <c r="AL5404">
        <v>5.1876930000000003</v>
      </c>
      <c r="AM5404" s="5">
        <v>5.7861161231994629</v>
      </c>
      <c r="AN5404">
        <v>570.77625570776252</v>
      </c>
      <c r="AO5404">
        <f t="shared" si="84"/>
        <v>26826.48401826484</v>
      </c>
      <c r="AP5404">
        <v>684.93150684931504</v>
      </c>
      <c r="AQ5404">
        <v>0.111344</v>
      </c>
      <c r="AR5404">
        <v>0.110289</v>
      </c>
      <c r="AS5404">
        <v>0.101213</v>
      </c>
      <c r="AT5404">
        <v>0.104759</v>
      </c>
      <c r="AU5404">
        <v>0.106847</v>
      </c>
      <c r="AW5404">
        <v>0.11134399999999998</v>
      </c>
      <c r="AX5404">
        <v>0.11028900000000001</v>
      </c>
      <c r="AY5404">
        <v>0.10121299999999998</v>
      </c>
      <c r="AZ5404">
        <v>0.104759</v>
      </c>
      <c r="BA5404">
        <v>0.10684700000000001</v>
      </c>
      <c r="BC5404" s="52">
        <v>100000</v>
      </c>
      <c r="BD5404" s="52">
        <v>100000</v>
      </c>
      <c r="BE5404">
        <v>0</v>
      </c>
      <c r="BF5404">
        <v>0</v>
      </c>
      <c r="BG5404">
        <v>0</v>
      </c>
    </row>
    <row r="5405" spans="1:59">
      <c r="A5405">
        <v>5404</v>
      </c>
      <c r="E5405">
        <v>9795.2054794520554</v>
      </c>
      <c r="K5405">
        <v>1904.3295207629076</v>
      </c>
      <c r="L5405">
        <v>1955.6420207629076</v>
      </c>
      <c r="M5405">
        <v>2006.9545207629076</v>
      </c>
      <c r="N5405">
        <v>2058.2670207629076</v>
      </c>
      <c r="O5405">
        <v>2109.5795207629076</v>
      </c>
      <c r="Q5405">
        <v>6662.5039020675777</v>
      </c>
      <c r="R5405">
        <v>6482.5059311010682</v>
      </c>
      <c r="S5405">
        <v>6302.5079601345587</v>
      </c>
      <c r="T5405">
        <v>6122.5099891680493</v>
      </c>
      <c r="U5405">
        <v>5942.5120182015398</v>
      </c>
      <c r="W5405">
        <v>0</v>
      </c>
      <c r="AB5405">
        <v>1</v>
      </c>
      <c r="AC5405">
        <v>1</v>
      </c>
      <c r="AD5405">
        <v>1</v>
      </c>
      <c r="AE5405">
        <v>1</v>
      </c>
      <c r="AF5405">
        <v>1</v>
      </c>
      <c r="AL5405">
        <v>6.4517249999999997</v>
      </c>
      <c r="AM5405" s="5">
        <v>6.6768054962158203</v>
      </c>
      <c r="AN5405">
        <v>570.77625570776252</v>
      </c>
      <c r="AO5405">
        <f t="shared" si="84"/>
        <v>26826.48401826484</v>
      </c>
      <c r="AP5405">
        <v>684.93150684931504</v>
      </c>
      <c r="AQ5405">
        <v>0.10649</v>
      </c>
      <c r="AR5405">
        <v>0.100782</v>
      </c>
      <c r="AS5405">
        <v>8.9529799999999993E-2</v>
      </c>
      <c r="AT5405">
        <v>5.8926699999999999E-2</v>
      </c>
      <c r="AU5405">
        <v>5.2899799999999997E-2</v>
      </c>
      <c r="AW5405">
        <v>0.10649000000000002</v>
      </c>
      <c r="AX5405">
        <v>0.100782</v>
      </c>
      <c r="AY5405">
        <v>8.9529799999999979E-2</v>
      </c>
      <c r="AZ5405">
        <v>5.8926699999999999E-2</v>
      </c>
      <c r="BA5405">
        <v>5.2899799999999997E-2</v>
      </c>
      <c r="BC5405" s="52">
        <v>100000</v>
      </c>
      <c r="BD5405" s="52">
        <v>100000</v>
      </c>
      <c r="BE5405">
        <v>0</v>
      </c>
      <c r="BF5405">
        <v>0</v>
      </c>
      <c r="BG5405">
        <v>0</v>
      </c>
    </row>
    <row r="5406" spans="1:59">
      <c r="A5406">
        <v>5405</v>
      </c>
      <c r="E5406">
        <v>9795.2054794520554</v>
      </c>
      <c r="K5406">
        <v>2170.6223679671211</v>
      </c>
      <c r="L5406">
        <v>2221.4398679671212</v>
      </c>
      <c r="M5406">
        <v>2272.2573679671214</v>
      </c>
      <c r="N5406">
        <v>2323.0748679671215</v>
      </c>
      <c r="O5406">
        <v>2373.8923679671216</v>
      </c>
      <c r="Q5406">
        <v>12506.913667143521</v>
      </c>
      <c r="R5406">
        <v>12169.019815702673</v>
      </c>
      <c r="S5406">
        <v>11831.125964261826</v>
      </c>
      <c r="T5406">
        <v>11493.232112820979</v>
      </c>
      <c r="U5406">
        <v>11155.338261380131</v>
      </c>
      <c r="W5406">
        <v>0</v>
      </c>
      <c r="AB5406">
        <v>1</v>
      </c>
      <c r="AC5406">
        <v>1</v>
      </c>
      <c r="AD5406">
        <v>1</v>
      </c>
      <c r="AE5406">
        <v>1</v>
      </c>
      <c r="AF5406">
        <v>1</v>
      </c>
      <c r="AL5406">
        <v>6.38584</v>
      </c>
      <c r="AM5406" s="5">
        <v>5.6274824142456046</v>
      </c>
      <c r="AN5406">
        <v>570.77625570776252</v>
      </c>
      <c r="AO5406">
        <f t="shared" si="84"/>
        <v>26826.48401826484</v>
      </c>
      <c r="AP5406">
        <v>684.93150684931504</v>
      </c>
      <c r="AQ5406">
        <v>0.10786799999999999</v>
      </c>
      <c r="AR5406">
        <v>0.10105</v>
      </c>
      <c r="AS5406">
        <v>8.9531600000000003E-2</v>
      </c>
      <c r="AT5406">
        <v>6.2798400000000004E-2</v>
      </c>
      <c r="AU5406">
        <v>5.6081600000000002E-2</v>
      </c>
      <c r="AW5406">
        <v>0.10786800000000001</v>
      </c>
      <c r="AX5406">
        <v>0.10105000000000001</v>
      </c>
      <c r="AY5406">
        <v>8.9531600000000003E-2</v>
      </c>
      <c r="AZ5406">
        <v>6.2798400000000004E-2</v>
      </c>
      <c r="BA5406">
        <v>5.6081599999999995E-2</v>
      </c>
      <c r="BC5406" s="52">
        <v>100000</v>
      </c>
      <c r="BD5406" s="52">
        <v>100000</v>
      </c>
      <c r="BE5406">
        <v>0</v>
      </c>
      <c r="BF5406">
        <v>0</v>
      </c>
      <c r="BG5406">
        <v>0</v>
      </c>
    </row>
    <row r="5407" spans="1:59">
      <c r="A5407">
        <v>5406</v>
      </c>
      <c r="E5407">
        <v>9795.2054794520554</v>
      </c>
      <c r="K5407">
        <v>2571.180516282704</v>
      </c>
      <c r="L5407">
        <v>2612.8405162827039</v>
      </c>
      <c r="M5407">
        <v>2654.5005162827038</v>
      </c>
      <c r="N5407">
        <v>2696.1605162827036</v>
      </c>
      <c r="O5407">
        <v>2737.8205162827035</v>
      </c>
      <c r="Q5407">
        <v>14759.854982240409</v>
      </c>
      <c r="R5407">
        <v>14361.094393909134</v>
      </c>
      <c r="S5407">
        <v>13962.333805577859</v>
      </c>
      <c r="T5407">
        <v>13563.573217246583</v>
      </c>
      <c r="U5407">
        <v>13164.812628915308</v>
      </c>
      <c r="W5407">
        <v>1.993E-2</v>
      </c>
      <c r="AB5407">
        <v>1</v>
      </c>
      <c r="AC5407">
        <v>1</v>
      </c>
      <c r="AD5407">
        <v>1</v>
      </c>
      <c r="AE5407">
        <v>1</v>
      </c>
      <c r="AF5407">
        <v>1</v>
      </c>
      <c r="AL5407">
        <v>6.6389126999999997</v>
      </c>
      <c r="AM5407" s="5">
        <v>4.1348876953125</v>
      </c>
      <c r="AN5407">
        <v>570.77625570776252</v>
      </c>
      <c r="AO5407">
        <f t="shared" si="84"/>
        <v>26826.48401826484</v>
      </c>
      <c r="AP5407">
        <v>684.93150684931504</v>
      </c>
      <c r="AQ5407">
        <v>0.107777</v>
      </c>
      <c r="AR5407">
        <v>0.10077999999999999</v>
      </c>
      <c r="AS5407">
        <v>8.8797700000000007E-2</v>
      </c>
      <c r="AT5407">
        <v>5.2107000000000001E-2</v>
      </c>
      <c r="AU5407">
        <v>4.8200800000000002E-2</v>
      </c>
      <c r="AW5407">
        <v>0.107777</v>
      </c>
      <c r="AX5407">
        <v>0.10077999999999999</v>
      </c>
      <c r="AY5407">
        <v>8.8797700000000021E-2</v>
      </c>
      <c r="AZ5407">
        <v>5.2107000000000001E-2</v>
      </c>
      <c r="BA5407">
        <v>4.8200800000000002E-2</v>
      </c>
      <c r="BC5407" s="52">
        <v>100000</v>
      </c>
      <c r="BD5407" s="52">
        <v>100000</v>
      </c>
      <c r="BE5407">
        <v>0</v>
      </c>
      <c r="BF5407">
        <v>0</v>
      </c>
      <c r="BG5407">
        <v>0</v>
      </c>
    </row>
    <row r="5408" spans="1:59">
      <c r="A5408">
        <v>5407</v>
      </c>
      <c r="E5408">
        <v>9795.2054794520554</v>
      </c>
      <c r="K5408">
        <v>2931.4590742648752</v>
      </c>
      <c r="L5408">
        <v>2972.5690742648753</v>
      </c>
      <c r="M5408">
        <v>3013.6790742648755</v>
      </c>
      <c r="N5408">
        <v>3054.7890742648756</v>
      </c>
      <c r="O5408">
        <v>3095.8990742648757</v>
      </c>
      <c r="Q5408">
        <v>15043.209223624919</v>
      </c>
      <c r="R5408">
        <v>14636.793377000093</v>
      </c>
      <c r="S5408">
        <v>14230.377530375266</v>
      </c>
      <c r="T5408">
        <v>13823.96168375044</v>
      </c>
      <c r="U5408">
        <v>13417.545837125614</v>
      </c>
      <c r="W5408">
        <v>3.0850000000000002E-2</v>
      </c>
      <c r="AB5408">
        <v>1</v>
      </c>
      <c r="AC5408">
        <v>1</v>
      </c>
      <c r="AD5408">
        <v>1</v>
      </c>
      <c r="AE5408">
        <v>1</v>
      </c>
      <c r="AF5408">
        <v>1</v>
      </c>
      <c r="AL5408">
        <v>5.8264956000000003</v>
      </c>
      <c r="AM5408" s="5">
        <v>4.2372102737426758</v>
      </c>
      <c r="AN5408">
        <v>570.77625570776252</v>
      </c>
      <c r="AO5408">
        <f t="shared" si="84"/>
        <v>26826.48401826484</v>
      </c>
      <c r="AP5408">
        <v>684.93150684931504</v>
      </c>
      <c r="AQ5408">
        <v>0.10523399999999999</v>
      </c>
      <c r="AR5408">
        <v>9.0803499999999995E-2</v>
      </c>
      <c r="AS5408">
        <v>4.8770000000000001E-2</v>
      </c>
      <c r="AT5408">
        <v>4.3856600000000003E-2</v>
      </c>
      <c r="AU5408">
        <v>4.4189199999999998E-2</v>
      </c>
      <c r="AW5408">
        <v>0.10523399999999998</v>
      </c>
      <c r="AX5408">
        <v>9.0803499999999995E-2</v>
      </c>
      <c r="AY5408">
        <v>4.8769999999999994E-2</v>
      </c>
      <c r="AZ5408">
        <v>4.3856600000000009E-2</v>
      </c>
      <c r="BA5408">
        <v>4.4189199999999998E-2</v>
      </c>
      <c r="BC5408" s="52">
        <v>100000</v>
      </c>
      <c r="BD5408" s="52">
        <v>100000</v>
      </c>
      <c r="BE5408">
        <v>0</v>
      </c>
      <c r="BF5408">
        <v>0</v>
      </c>
      <c r="BG5408">
        <v>0</v>
      </c>
    </row>
    <row r="5409" spans="1:59">
      <c r="A5409">
        <v>5408</v>
      </c>
      <c r="E5409">
        <v>9795.2054794520554</v>
      </c>
      <c r="K5409">
        <v>3257.4253886296974</v>
      </c>
      <c r="L5409">
        <v>3334.3953886296977</v>
      </c>
      <c r="M5409">
        <v>3411.3653886296979</v>
      </c>
      <c r="N5409">
        <v>3488.3353886296982</v>
      </c>
      <c r="O5409">
        <v>3565.3053886296984</v>
      </c>
      <c r="Q5409">
        <v>12416.813204253771</v>
      </c>
      <c r="R5409">
        <v>12081.35355831296</v>
      </c>
      <c r="S5409">
        <v>11745.89391237215</v>
      </c>
      <c r="T5409">
        <v>11410.434266431341</v>
      </c>
      <c r="U5409">
        <v>11074.974620490531</v>
      </c>
      <c r="W5409">
        <v>8.1869999999999998E-2</v>
      </c>
      <c r="AB5409">
        <v>1</v>
      </c>
      <c r="AC5409">
        <v>1</v>
      </c>
      <c r="AD5409">
        <v>1</v>
      </c>
      <c r="AE5409">
        <v>1</v>
      </c>
      <c r="AF5409">
        <v>1</v>
      </c>
      <c r="AL5409">
        <v>4.395518</v>
      </c>
      <c r="AM5409" s="5">
        <v>6.3180994987487793</v>
      </c>
      <c r="AN5409">
        <v>570.77625570776252</v>
      </c>
      <c r="AO5409">
        <f t="shared" si="84"/>
        <v>26826.48401826484</v>
      </c>
      <c r="AP5409">
        <v>684.93150684931504</v>
      </c>
      <c r="AQ5409">
        <v>9.9811700000000003E-2</v>
      </c>
      <c r="AR5409">
        <v>4.45411E-2</v>
      </c>
      <c r="AS5409">
        <v>4.2339700000000001E-2</v>
      </c>
      <c r="AT5409">
        <v>4.13059E-2</v>
      </c>
      <c r="AU5409">
        <v>4.30573E-2</v>
      </c>
      <c r="AW5409">
        <v>9.9811699999999989E-2</v>
      </c>
      <c r="AX5409">
        <v>4.45411E-2</v>
      </c>
      <c r="AY5409">
        <v>4.2339699999999994E-2</v>
      </c>
      <c r="AZ5409">
        <v>4.1305899999999993E-2</v>
      </c>
      <c r="BA5409">
        <v>4.3057300000000007E-2</v>
      </c>
      <c r="BC5409" s="52">
        <v>100000</v>
      </c>
      <c r="BD5409" s="52">
        <v>100000</v>
      </c>
      <c r="BE5409">
        <v>0</v>
      </c>
      <c r="BF5409">
        <v>0</v>
      </c>
      <c r="BG5409">
        <v>0</v>
      </c>
    </row>
    <row r="5410" spans="1:59">
      <c r="A5410">
        <v>5409</v>
      </c>
      <c r="E5410">
        <v>9795.2054794520554</v>
      </c>
      <c r="K5410">
        <v>3908.6120990198337</v>
      </c>
      <c r="L5410">
        <v>4033.1820990198339</v>
      </c>
      <c r="M5410">
        <v>4157.7520990198336</v>
      </c>
      <c r="N5410">
        <v>4282.3220990198333</v>
      </c>
      <c r="O5410">
        <v>4406.892099019833</v>
      </c>
      <c r="Q5410">
        <v>12175.520170312921</v>
      </c>
      <c r="R5410">
        <v>11846.57943345266</v>
      </c>
      <c r="S5410">
        <v>11517.638696592399</v>
      </c>
      <c r="T5410">
        <v>11188.697959732139</v>
      </c>
      <c r="U5410">
        <v>10859.757222871878</v>
      </c>
      <c r="W5410">
        <v>0.20093</v>
      </c>
      <c r="AB5410">
        <v>1</v>
      </c>
      <c r="AC5410">
        <v>1</v>
      </c>
      <c r="AD5410">
        <v>1</v>
      </c>
      <c r="AE5410">
        <v>1</v>
      </c>
      <c r="AF5410">
        <v>1</v>
      </c>
      <c r="AL5410">
        <v>2.4929502000000001</v>
      </c>
      <c r="AM5410" s="5">
        <v>5.5562529563903809</v>
      </c>
      <c r="AN5410">
        <v>570.77625570776252</v>
      </c>
      <c r="AO5410">
        <f t="shared" si="84"/>
        <v>26826.48401826484</v>
      </c>
      <c r="AP5410">
        <v>684.93150684931504</v>
      </c>
      <c r="AQ5410">
        <v>9.3207499999999999E-2</v>
      </c>
      <c r="AR5410">
        <v>3.5551800000000001E-2</v>
      </c>
      <c r="AS5410">
        <v>3.6813600000000002E-2</v>
      </c>
      <c r="AT5410">
        <v>3.65365E-2</v>
      </c>
      <c r="AU5410">
        <v>4.1599499999999998E-2</v>
      </c>
      <c r="AW5410">
        <v>9.3207499999999985E-2</v>
      </c>
      <c r="AX5410">
        <v>3.5551800000000008E-2</v>
      </c>
      <c r="AY5410">
        <v>3.6813600000000002E-2</v>
      </c>
      <c r="AZ5410">
        <v>3.65365E-2</v>
      </c>
      <c r="BA5410">
        <v>4.1599499999999998E-2</v>
      </c>
      <c r="BC5410" s="52">
        <v>100000</v>
      </c>
      <c r="BD5410" s="52">
        <v>100000</v>
      </c>
      <c r="BE5410">
        <v>0</v>
      </c>
      <c r="BF5410">
        <v>0</v>
      </c>
      <c r="BG5410">
        <v>0</v>
      </c>
    </row>
    <row r="5411" spans="1:59">
      <c r="A5411">
        <v>5410</v>
      </c>
      <c r="E5411">
        <v>9795.2054794520554</v>
      </c>
      <c r="K5411">
        <v>4383.0161629466684</v>
      </c>
      <c r="L5411">
        <v>4641.313662946668</v>
      </c>
      <c r="M5411">
        <v>4899.6111629466677</v>
      </c>
      <c r="N5411">
        <v>5157.9086629466674</v>
      </c>
      <c r="O5411">
        <v>5416.2061629466671</v>
      </c>
      <c r="Q5411">
        <v>11068.251032225369</v>
      </c>
      <c r="R5411">
        <v>10769.224904666347</v>
      </c>
      <c r="S5411">
        <v>10470.198777107325</v>
      </c>
      <c r="T5411">
        <v>10171.172649548304</v>
      </c>
      <c r="U5411">
        <v>9872.1465219892816</v>
      </c>
      <c r="W5411">
        <v>9.672E-2</v>
      </c>
      <c r="AB5411">
        <v>1</v>
      </c>
      <c r="AC5411">
        <v>1</v>
      </c>
      <c r="AD5411">
        <v>1</v>
      </c>
      <c r="AE5411">
        <v>1</v>
      </c>
      <c r="AF5411">
        <v>1</v>
      </c>
      <c r="AL5411">
        <v>2.5541900000000002</v>
      </c>
      <c r="AM5411" s="5">
        <v>3.6955573558807369</v>
      </c>
      <c r="AN5411">
        <v>570.77625570776252</v>
      </c>
      <c r="AO5411">
        <f t="shared" si="84"/>
        <v>26826.48401826484</v>
      </c>
      <c r="AP5411">
        <v>684.93150684931504</v>
      </c>
      <c r="AQ5411">
        <v>9.1287000000000007E-2</v>
      </c>
      <c r="AR5411">
        <v>2.2846200000000001E-2</v>
      </c>
      <c r="AS5411">
        <v>2.1924900000000001E-2</v>
      </c>
      <c r="AT5411">
        <v>3.4608E-2</v>
      </c>
      <c r="AU5411">
        <v>3.8325600000000001E-2</v>
      </c>
      <c r="AW5411">
        <v>9.1286999999999993E-2</v>
      </c>
      <c r="AX5411">
        <v>2.2846199999999997E-2</v>
      </c>
      <c r="AY5411">
        <v>2.1924899999999997E-2</v>
      </c>
      <c r="AZ5411">
        <v>3.4608E-2</v>
      </c>
      <c r="BA5411">
        <v>3.8325600000000001E-2</v>
      </c>
      <c r="BC5411" s="52">
        <v>100000</v>
      </c>
      <c r="BD5411" s="52">
        <v>100000</v>
      </c>
      <c r="BE5411">
        <v>0</v>
      </c>
      <c r="BF5411">
        <v>0</v>
      </c>
      <c r="BG5411">
        <v>0</v>
      </c>
    </row>
    <row r="5412" spans="1:59">
      <c r="A5412">
        <v>5411</v>
      </c>
      <c r="E5412">
        <v>9795.2054794520554</v>
      </c>
      <c r="K5412">
        <v>4826.8375749536917</v>
      </c>
      <c r="L5412">
        <v>5156.0825749536916</v>
      </c>
      <c r="M5412">
        <v>5485.3275749536915</v>
      </c>
      <c r="N5412">
        <v>5814.5725749536914</v>
      </c>
      <c r="O5412">
        <v>6143.8175749536913</v>
      </c>
      <c r="Q5412">
        <v>10182.60367440809</v>
      </c>
      <c r="R5412">
        <v>9907.5046967571543</v>
      </c>
      <c r="S5412">
        <v>9632.4057191062184</v>
      </c>
      <c r="T5412">
        <v>9357.3067414552825</v>
      </c>
      <c r="U5412">
        <v>9082.2077638043465</v>
      </c>
      <c r="W5412">
        <v>0.28588999999999998</v>
      </c>
      <c r="AB5412">
        <v>1</v>
      </c>
      <c r="AC5412">
        <v>1</v>
      </c>
      <c r="AD5412">
        <v>1</v>
      </c>
      <c r="AE5412">
        <v>1</v>
      </c>
      <c r="AF5412">
        <v>1</v>
      </c>
      <c r="AL5412">
        <v>2.5641799999999999</v>
      </c>
      <c r="AM5412" s="5">
        <v>3.4920246601104741</v>
      </c>
      <c r="AN5412">
        <v>570.77625570776252</v>
      </c>
      <c r="AO5412">
        <f t="shared" si="84"/>
        <v>26826.48401826484</v>
      </c>
      <c r="AP5412">
        <v>684.93150684931504</v>
      </c>
      <c r="AQ5412">
        <v>9.099030000000001E-2</v>
      </c>
      <c r="AR5412">
        <v>2.12835E-2</v>
      </c>
      <c r="AS5412">
        <v>1.7370699999999999E-2</v>
      </c>
      <c r="AT5412">
        <v>3.4548099999999998E-2</v>
      </c>
      <c r="AU5412">
        <v>3.8257800000000002E-2</v>
      </c>
      <c r="AW5412">
        <v>9.099030000000001E-2</v>
      </c>
      <c r="AX5412">
        <v>2.1283499999999997E-2</v>
      </c>
      <c r="AY5412">
        <v>1.7370700000000003E-2</v>
      </c>
      <c r="AZ5412">
        <v>3.4548099999999998E-2</v>
      </c>
      <c r="BA5412">
        <v>3.8257799999999995E-2</v>
      </c>
      <c r="BC5412" s="52">
        <v>100000</v>
      </c>
      <c r="BD5412" s="52">
        <v>100000</v>
      </c>
      <c r="BE5412">
        <v>0</v>
      </c>
      <c r="BF5412">
        <v>0</v>
      </c>
      <c r="BG5412">
        <v>0</v>
      </c>
    </row>
    <row r="5413" spans="1:59">
      <c r="A5413">
        <v>5412</v>
      </c>
      <c r="E5413">
        <v>9795.2054794520554</v>
      </c>
      <c r="K5413">
        <v>4885.7651237747914</v>
      </c>
      <c r="L5413">
        <v>5326.7926237747915</v>
      </c>
      <c r="M5413">
        <v>5767.8201237747917</v>
      </c>
      <c r="N5413">
        <v>6208.8476237747918</v>
      </c>
      <c r="O5413">
        <v>6649.875123774792</v>
      </c>
      <c r="Q5413">
        <v>9620.5925337357839</v>
      </c>
      <c r="R5413">
        <v>9360.6771672377545</v>
      </c>
      <c r="S5413">
        <v>9100.761800739725</v>
      </c>
      <c r="T5413">
        <v>8840.8464342416955</v>
      </c>
      <c r="U5413">
        <v>8580.9310677436661</v>
      </c>
      <c r="W5413">
        <v>0.10682</v>
      </c>
      <c r="AB5413">
        <v>1</v>
      </c>
      <c r="AC5413">
        <v>1</v>
      </c>
      <c r="AD5413">
        <v>1</v>
      </c>
      <c r="AE5413">
        <v>1</v>
      </c>
      <c r="AF5413">
        <v>1</v>
      </c>
      <c r="AL5413">
        <v>2.5428934000000001</v>
      </c>
      <c r="AM5413" s="5">
        <v>4.3654336929321289</v>
      </c>
      <c r="AN5413">
        <v>570.77625570776252</v>
      </c>
      <c r="AO5413">
        <f t="shared" si="84"/>
        <v>26826.48401826484</v>
      </c>
      <c r="AP5413">
        <v>684.93150684931504</v>
      </c>
      <c r="AQ5413">
        <v>9.2078999999999994E-2</v>
      </c>
      <c r="AR5413">
        <v>2.1564099999999999E-2</v>
      </c>
      <c r="AS5413">
        <v>1.7925300000000002E-2</v>
      </c>
      <c r="AT5413">
        <v>3.4625500000000003E-2</v>
      </c>
      <c r="AU5413">
        <v>3.8327E-2</v>
      </c>
      <c r="AW5413">
        <v>9.2079000000000008E-2</v>
      </c>
      <c r="AX5413">
        <v>2.1564100000000003E-2</v>
      </c>
      <c r="AY5413">
        <v>1.7925300000000005E-2</v>
      </c>
      <c r="AZ5413">
        <v>3.4625500000000003E-2</v>
      </c>
      <c r="BA5413">
        <v>3.8327E-2</v>
      </c>
      <c r="BC5413" s="52">
        <v>100000</v>
      </c>
      <c r="BD5413" s="52">
        <v>100000</v>
      </c>
      <c r="BE5413">
        <v>0</v>
      </c>
      <c r="BF5413">
        <v>0</v>
      </c>
      <c r="BG5413">
        <v>0</v>
      </c>
    </row>
    <row r="5414" spans="1:59">
      <c r="A5414">
        <v>5413</v>
      </c>
      <c r="E5414">
        <v>9795.2054794520554</v>
      </c>
      <c r="K5414">
        <v>4713.4579873485363</v>
      </c>
      <c r="L5414">
        <v>5224.9379873485359</v>
      </c>
      <c r="M5414">
        <v>5736.4179873485355</v>
      </c>
      <c r="N5414">
        <v>6247.897987348535</v>
      </c>
      <c r="O5414">
        <v>6759.3779873485346</v>
      </c>
      <c r="Q5414">
        <v>8787.58206830581</v>
      </c>
      <c r="R5414">
        <v>8550.1717834169394</v>
      </c>
      <c r="S5414">
        <v>8312.761498528067</v>
      </c>
      <c r="T5414">
        <v>8075.3512136391955</v>
      </c>
      <c r="U5414">
        <v>7837.940928750324</v>
      </c>
      <c r="W5414">
        <v>0.27132000000000001</v>
      </c>
      <c r="AB5414">
        <v>1</v>
      </c>
      <c r="AC5414">
        <v>1</v>
      </c>
      <c r="AD5414">
        <v>1</v>
      </c>
      <c r="AE5414">
        <v>1</v>
      </c>
      <c r="AF5414">
        <v>1</v>
      </c>
      <c r="AL5414">
        <v>2.7666073</v>
      </c>
      <c r="AM5414" s="5">
        <v>5.9715404510498047</v>
      </c>
      <c r="AN5414">
        <v>570.77625570776252</v>
      </c>
      <c r="AO5414">
        <f t="shared" si="84"/>
        <v>26826.48401826484</v>
      </c>
      <c r="AP5414">
        <v>684.93150684931504</v>
      </c>
      <c r="AQ5414">
        <v>9.2754900000000001E-2</v>
      </c>
      <c r="AR5414">
        <v>2.3278199999999999E-2</v>
      </c>
      <c r="AS5414">
        <v>1.82522E-2</v>
      </c>
      <c r="AT5414">
        <v>3.53843E-2</v>
      </c>
      <c r="AU5414">
        <v>3.8675400000000006E-2</v>
      </c>
      <c r="AW5414">
        <v>9.2754900000000015E-2</v>
      </c>
      <c r="AX5414">
        <v>2.3278199999999999E-2</v>
      </c>
      <c r="AY5414">
        <v>1.8252199999999996E-2</v>
      </c>
      <c r="AZ5414">
        <v>3.5384299999999994E-2</v>
      </c>
      <c r="BA5414">
        <v>3.8675400000000013E-2</v>
      </c>
      <c r="BC5414" s="52">
        <v>100000</v>
      </c>
      <c r="BD5414" s="52">
        <v>100000</v>
      </c>
      <c r="BE5414">
        <v>0</v>
      </c>
      <c r="BF5414">
        <v>0</v>
      </c>
      <c r="BG5414">
        <v>0</v>
      </c>
    </row>
    <row r="5415" spans="1:59">
      <c r="A5415">
        <v>5414</v>
      </c>
      <c r="E5415">
        <v>9795.2054794520554</v>
      </c>
      <c r="K5415">
        <v>4872.338593663655</v>
      </c>
      <c r="L5415">
        <v>5380.6010936636549</v>
      </c>
      <c r="M5415">
        <v>5888.8635936636547</v>
      </c>
      <c r="N5415">
        <v>6397.1260936636545</v>
      </c>
      <c r="O5415">
        <v>6905.3885936636543</v>
      </c>
      <c r="Q5415">
        <v>8560.6225929859629</v>
      </c>
      <c r="R5415">
        <v>8329.3439737443605</v>
      </c>
      <c r="S5415">
        <v>8098.0653545027581</v>
      </c>
      <c r="T5415">
        <v>7866.7867352611556</v>
      </c>
      <c r="U5415">
        <v>7635.5081160195532</v>
      </c>
      <c r="W5415">
        <v>0.43641000000000002</v>
      </c>
      <c r="AB5415">
        <v>1</v>
      </c>
      <c r="AC5415">
        <v>1</v>
      </c>
      <c r="AD5415">
        <v>1</v>
      </c>
      <c r="AE5415">
        <v>1</v>
      </c>
      <c r="AF5415">
        <v>1</v>
      </c>
      <c r="AL5415">
        <v>3.2546553999999999</v>
      </c>
      <c r="AM5415" s="5">
        <v>6.9011931419372559</v>
      </c>
      <c r="AN5415">
        <v>570.77625570776252</v>
      </c>
      <c r="AO5415">
        <f t="shared" si="84"/>
        <v>26826.48401826484</v>
      </c>
      <c r="AP5415">
        <v>684.93150684931504</v>
      </c>
      <c r="AQ5415">
        <v>9.2820100000000003E-2</v>
      </c>
      <c r="AR5415">
        <v>2.3767299999999998E-2</v>
      </c>
      <c r="AS5415">
        <v>2.3181999999999998E-2</v>
      </c>
      <c r="AT5415">
        <v>3.5835700000000005E-2</v>
      </c>
      <c r="AU5415">
        <v>3.8717500000000002E-2</v>
      </c>
      <c r="AW5415">
        <v>9.2820100000000003E-2</v>
      </c>
      <c r="AX5415">
        <v>2.3767300000000005E-2</v>
      </c>
      <c r="AY5415">
        <v>2.3181999999999994E-2</v>
      </c>
      <c r="AZ5415">
        <v>3.5835700000000012E-2</v>
      </c>
      <c r="BA5415">
        <v>3.8717500000000002E-2</v>
      </c>
      <c r="BC5415" s="52">
        <v>100000</v>
      </c>
      <c r="BD5415" s="52">
        <v>100000</v>
      </c>
      <c r="BE5415">
        <v>0</v>
      </c>
      <c r="BF5415">
        <v>0</v>
      </c>
      <c r="BG5415">
        <v>0</v>
      </c>
    </row>
    <row r="5416" spans="1:59">
      <c r="A5416">
        <v>5415</v>
      </c>
      <c r="E5416">
        <v>9795.2054794520554</v>
      </c>
      <c r="K5416">
        <v>5041.6620567318814</v>
      </c>
      <c r="L5416">
        <v>5531.3078900652145</v>
      </c>
      <c r="M5416">
        <v>6020.9537233985475</v>
      </c>
      <c r="N5416">
        <v>6510.5995567318805</v>
      </c>
      <c r="O5416">
        <v>7000.2453900652135</v>
      </c>
      <c r="Q5416">
        <v>8067.2614298496537</v>
      </c>
      <c r="R5416">
        <v>7849.311734699686</v>
      </c>
      <c r="S5416">
        <v>7631.3620395497182</v>
      </c>
      <c r="T5416">
        <v>7413.4123443997505</v>
      </c>
      <c r="U5416">
        <v>7195.4626492497828</v>
      </c>
      <c r="W5416">
        <v>9.0900000000000009E-2</v>
      </c>
      <c r="AB5416">
        <v>1</v>
      </c>
      <c r="AC5416">
        <v>1</v>
      </c>
      <c r="AD5416">
        <v>1</v>
      </c>
      <c r="AE5416">
        <v>1</v>
      </c>
      <c r="AF5416">
        <v>1</v>
      </c>
      <c r="AL5416">
        <v>2.8041425000000002</v>
      </c>
      <c r="AM5416" s="5">
        <v>7.5184111595153809</v>
      </c>
      <c r="AN5416">
        <v>570.77625570776252</v>
      </c>
      <c r="AO5416">
        <f t="shared" si="84"/>
        <v>26826.48401826484</v>
      </c>
      <c r="AP5416">
        <v>684.93150684931504</v>
      </c>
      <c r="AQ5416">
        <v>9.3459699999999993E-2</v>
      </c>
      <c r="AR5416">
        <v>2.7816299999999999E-2</v>
      </c>
      <c r="AS5416">
        <v>3.2238900000000001E-2</v>
      </c>
      <c r="AT5416">
        <v>3.6672400000000001E-2</v>
      </c>
      <c r="AU5416">
        <v>3.9746200000000002E-2</v>
      </c>
      <c r="AW5416">
        <v>9.3459699999999993E-2</v>
      </c>
      <c r="AX5416">
        <v>2.7816300000000002E-2</v>
      </c>
      <c r="AY5416">
        <v>3.2238900000000001E-2</v>
      </c>
      <c r="AZ5416">
        <v>3.6672400000000008E-2</v>
      </c>
      <c r="BA5416">
        <v>3.9746199999999995E-2</v>
      </c>
      <c r="BC5416" s="52">
        <v>100000</v>
      </c>
      <c r="BD5416" s="52">
        <v>100000</v>
      </c>
      <c r="BE5416">
        <v>0</v>
      </c>
      <c r="BF5416">
        <v>0</v>
      </c>
      <c r="BG5416">
        <v>0</v>
      </c>
    </row>
    <row r="5417" spans="1:59">
      <c r="A5417">
        <v>5416</v>
      </c>
      <c r="E5417">
        <v>9795.2054794520554</v>
      </c>
      <c r="K5417">
        <v>5090.1467487998752</v>
      </c>
      <c r="L5417">
        <v>5560.6534154665424</v>
      </c>
      <c r="M5417">
        <v>6031.1600821332086</v>
      </c>
      <c r="N5417">
        <v>6501.6667487998748</v>
      </c>
      <c r="O5417">
        <v>6972.173415466541</v>
      </c>
      <c r="Q5417">
        <v>8584.5923681312688</v>
      </c>
      <c r="R5417">
        <v>8352.6661674573006</v>
      </c>
      <c r="S5417">
        <v>8120.7399667833324</v>
      </c>
      <c r="T5417">
        <v>7888.8137661093642</v>
      </c>
      <c r="U5417">
        <v>7656.887565435396</v>
      </c>
      <c r="W5417">
        <v>4.5109999999999997E-2</v>
      </c>
      <c r="AB5417">
        <v>1</v>
      </c>
      <c r="AC5417">
        <v>1</v>
      </c>
      <c r="AD5417">
        <v>1</v>
      </c>
      <c r="AE5417">
        <v>1</v>
      </c>
      <c r="AF5417">
        <v>1</v>
      </c>
      <c r="AL5417">
        <v>2.0301355999999999</v>
      </c>
      <c r="AM5417" s="5">
        <v>7.6739249229431152</v>
      </c>
      <c r="AN5417">
        <v>570.77625570776252</v>
      </c>
      <c r="AO5417">
        <f t="shared" si="84"/>
        <v>26826.48401826484</v>
      </c>
      <c r="AP5417">
        <v>684.93150684931504</v>
      </c>
      <c r="AQ5417">
        <v>9.6680099999999991E-2</v>
      </c>
      <c r="AR5417">
        <v>3.6973799999999994E-2</v>
      </c>
      <c r="AS5417">
        <v>3.7685899999999994E-2</v>
      </c>
      <c r="AT5417">
        <v>3.9720199999999997E-2</v>
      </c>
      <c r="AU5417">
        <v>4.1792200000000002E-2</v>
      </c>
      <c r="AW5417">
        <v>9.6680099999999977E-2</v>
      </c>
      <c r="AX5417">
        <v>3.6973799999999987E-2</v>
      </c>
      <c r="AY5417">
        <v>3.7685899999999994E-2</v>
      </c>
      <c r="AZ5417">
        <v>3.9720199999999997E-2</v>
      </c>
      <c r="BA5417">
        <v>4.1792200000000002E-2</v>
      </c>
      <c r="BC5417" s="52">
        <v>100000</v>
      </c>
      <c r="BD5417" s="52">
        <v>100000</v>
      </c>
      <c r="BE5417">
        <v>0</v>
      </c>
      <c r="BF5417">
        <v>0</v>
      </c>
      <c r="BG5417">
        <v>0</v>
      </c>
    </row>
    <row r="5418" spans="1:59">
      <c r="A5418">
        <v>5417</v>
      </c>
      <c r="E5418">
        <v>9795.2054794520554</v>
      </c>
      <c r="K5418">
        <v>5398.9569413560221</v>
      </c>
      <c r="L5418">
        <v>5879.0877746893557</v>
      </c>
      <c r="M5418">
        <v>6359.2186080226893</v>
      </c>
      <c r="N5418">
        <v>6839.3494413560229</v>
      </c>
      <c r="O5418">
        <v>7319.4802746893565</v>
      </c>
      <c r="Q5418">
        <v>9067.1784360129568</v>
      </c>
      <c r="R5418">
        <v>8822.2144171778909</v>
      </c>
      <c r="S5418">
        <v>8577.2503983428251</v>
      </c>
      <c r="T5418">
        <v>8332.2863795077592</v>
      </c>
      <c r="U5418">
        <v>8087.3223606726933</v>
      </c>
      <c r="W5418">
        <v>4.5280000000000001E-2</v>
      </c>
      <c r="AB5418">
        <v>1</v>
      </c>
      <c r="AC5418">
        <v>1</v>
      </c>
      <c r="AD5418">
        <v>1</v>
      </c>
      <c r="AE5418">
        <v>1</v>
      </c>
      <c r="AF5418">
        <v>1</v>
      </c>
      <c r="AL5418">
        <v>2.808262</v>
      </c>
      <c r="AM5418" s="5">
        <v>7.4259090423583984</v>
      </c>
      <c r="AN5418">
        <v>570.77625570776252</v>
      </c>
      <c r="AO5418">
        <f t="shared" si="84"/>
        <v>26826.48401826484</v>
      </c>
      <c r="AP5418">
        <v>684.93150684931504</v>
      </c>
      <c r="AQ5418">
        <v>0.101905</v>
      </c>
      <c r="AR5418">
        <v>4.3905099999999996E-2</v>
      </c>
      <c r="AS5418">
        <v>4.19437E-2</v>
      </c>
      <c r="AT5418">
        <v>4.1711100000000001E-2</v>
      </c>
      <c r="AU5418">
        <v>4.317E-2</v>
      </c>
      <c r="AW5418">
        <v>0.10190500000000001</v>
      </c>
      <c r="AX5418">
        <v>4.3905099999999989E-2</v>
      </c>
      <c r="AY5418">
        <v>4.19437E-2</v>
      </c>
      <c r="AZ5418">
        <v>4.1711100000000001E-2</v>
      </c>
      <c r="BA5418">
        <v>4.317E-2</v>
      </c>
      <c r="BC5418" s="52">
        <v>100000</v>
      </c>
      <c r="BD5418" s="52">
        <v>100000</v>
      </c>
      <c r="BE5418">
        <v>0</v>
      </c>
      <c r="BF5418">
        <v>0</v>
      </c>
      <c r="BG5418">
        <v>0</v>
      </c>
    </row>
    <row r="5419" spans="1:59">
      <c r="A5419">
        <v>5418</v>
      </c>
      <c r="E5419">
        <v>9795.2054794520554</v>
      </c>
      <c r="K5419">
        <v>5514.5742839797003</v>
      </c>
      <c r="L5419">
        <v>6034.5792839797004</v>
      </c>
      <c r="M5419">
        <v>6554.5842839797006</v>
      </c>
      <c r="N5419">
        <v>7074.5892839797007</v>
      </c>
      <c r="O5419">
        <v>7594.5942839797008</v>
      </c>
      <c r="Q5419">
        <v>9471.2788995233677</v>
      </c>
      <c r="R5419">
        <v>9215.3974744321713</v>
      </c>
      <c r="S5419">
        <v>8959.5160493409749</v>
      </c>
      <c r="T5419">
        <v>8703.6346242497784</v>
      </c>
      <c r="U5419">
        <v>8447.753199158582</v>
      </c>
      <c r="W5419">
        <v>1.7129999999999999E-2</v>
      </c>
      <c r="AB5419">
        <v>1</v>
      </c>
      <c r="AC5419">
        <v>1</v>
      </c>
      <c r="AD5419">
        <v>1</v>
      </c>
      <c r="AE5419">
        <v>1</v>
      </c>
      <c r="AF5419">
        <v>1</v>
      </c>
      <c r="AL5419">
        <v>5.1856913999999996</v>
      </c>
      <c r="AM5419" s="5">
        <v>7.631810188293457</v>
      </c>
      <c r="AN5419">
        <v>570.77625570776252</v>
      </c>
      <c r="AO5419">
        <f t="shared" si="84"/>
        <v>26826.48401826484</v>
      </c>
      <c r="AP5419">
        <v>684.93150684931504</v>
      </c>
      <c r="AQ5419">
        <v>0.10514</v>
      </c>
      <c r="AR5419">
        <v>9.1395199999999996E-2</v>
      </c>
      <c r="AS5419">
        <v>4.8256399999999998E-2</v>
      </c>
      <c r="AT5419">
        <v>4.3822099999999996E-2</v>
      </c>
      <c r="AU5419">
        <v>4.4575299999999998E-2</v>
      </c>
      <c r="AW5419">
        <v>0.10514</v>
      </c>
      <c r="AX5419">
        <v>9.1395199999999996E-2</v>
      </c>
      <c r="AY5419">
        <v>4.8256399999999991E-2</v>
      </c>
      <c r="AZ5419">
        <v>4.3822099999999989E-2</v>
      </c>
      <c r="BA5419">
        <v>4.4575299999999998E-2</v>
      </c>
      <c r="BC5419" s="52">
        <v>100000</v>
      </c>
      <c r="BD5419" s="52">
        <v>100000</v>
      </c>
      <c r="BE5419">
        <v>0</v>
      </c>
      <c r="BF5419">
        <v>0</v>
      </c>
      <c r="BG5419">
        <v>0</v>
      </c>
    </row>
    <row r="5420" spans="1:59">
      <c r="A5420">
        <v>5419</v>
      </c>
      <c r="E5420">
        <v>9795.2054794520554</v>
      </c>
      <c r="K5420">
        <v>5349.7263309485215</v>
      </c>
      <c r="L5420">
        <v>5833.2121642818547</v>
      </c>
      <c r="M5420">
        <v>6316.6979976151879</v>
      </c>
      <c r="N5420">
        <v>6800.1838309485211</v>
      </c>
      <c r="O5420">
        <v>7283.6696642818542</v>
      </c>
      <c r="Q5420">
        <v>10465.01844737325</v>
      </c>
      <c r="R5420">
        <v>10182.289592515603</v>
      </c>
      <c r="S5420">
        <v>9899.5607376579555</v>
      </c>
      <c r="T5420">
        <v>9616.8318828003084</v>
      </c>
      <c r="U5420">
        <v>9334.1030279426614</v>
      </c>
      <c r="W5420">
        <v>6.4400000000000004E-3</v>
      </c>
      <c r="AB5420">
        <v>1</v>
      </c>
      <c r="AC5420">
        <v>1</v>
      </c>
      <c r="AD5420">
        <v>1</v>
      </c>
      <c r="AE5420">
        <v>1</v>
      </c>
      <c r="AF5420">
        <v>1</v>
      </c>
      <c r="AL5420">
        <v>4.5619774</v>
      </c>
      <c r="AM5420" s="5">
        <v>7.3574376106262207</v>
      </c>
      <c r="AN5420">
        <v>570.77625570776252</v>
      </c>
      <c r="AO5420">
        <f t="shared" si="84"/>
        <v>26826.48401826484</v>
      </c>
      <c r="AP5420">
        <v>684.93150684931504</v>
      </c>
      <c r="AQ5420">
        <v>0.10578700000000001</v>
      </c>
      <c r="AR5420">
        <v>9.5249300000000009E-2</v>
      </c>
      <c r="AS5420">
        <v>7.8358400000000009E-2</v>
      </c>
      <c r="AT5420">
        <v>4.6255999999999999E-2</v>
      </c>
      <c r="AU5420">
        <v>4.5912300000000003E-2</v>
      </c>
      <c r="AW5420">
        <v>0.10578700000000001</v>
      </c>
      <c r="AX5420">
        <v>9.5249300000000023E-2</v>
      </c>
      <c r="AY5420">
        <v>7.8358400000000009E-2</v>
      </c>
      <c r="AZ5420">
        <v>4.6256000000000005E-2</v>
      </c>
      <c r="BA5420">
        <v>4.5912300000000003E-2</v>
      </c>
      <c r="BC5420" s="52">
        <v>100000</v>
      </c>
      <c r="BD5420" s="52">
        <v>100000</v>
      </c>
      <c r="BE5420">
        <v>0</v>
      </c>
      <c r="BF5420">
        <v>0</v>
      </c>
      <c r="BG5420">
        <v>0</v>
      </c>
    </row>
    <row r="5421" spans="1:59">
      <c r="A5421">
        <v>5420</v>
      </c>
      <c r="E5421">
        <v>9795.2054794520554</v>
      </c>
      <c r="K5421">
        <v>5067.0232802751398</v>
      </c>
      <c r="L5421">
        <v>5484.9516136084731</v>
      </c>
      <c r="M5421">
        <v>5902.8799469418063</v>
      </c>
      <c r="N5421">
        <v>6320.8082802751396</v>
      </c>
      <c r="O5421">
        <v>6738.7366136084729</v>
      </c>
      <c r="Q5421">
        <v>10815.442844921539</v>
      </c>
      <c r="R5421">
        <v>10523.246726615831</v>
      </c>
      <c r="S5421">
        <v>10231.050608310123</v>
      </c>
      <c r="T5421">
        <v>9938.8544900044144</v>
      </c>
      <c r="U5421">
        <v>9646.6583716987061</v>
      </c>
      <c r="W5421">
        <v>0</v>
      </c>
      <c r="AB5421">
        <v>1</v>
      </c>
      <c r="AC5421">
        <v>1</v>
      </c>
      <c r="AD5421">
        <v>1</v>
      </c>
      <c r="AE5421">
        <v>1</v>
      </c>
      <c r="AF5421">
        <v>1</v>
      </c>
      <c r="AL5421">
        <v>7.3206360000000004</v>
      </c>
      <c r="AM5421" s="5">
        <v>7.7829351425170898</v>
      </c>
      <c r="AN5421">
        <v>570.77625570776252</v>
      </c>
      <c r="AO5421">
        <f t="shared" si="84"/>
        <v>26826.48401826484</v>
      </c>
      <c r="AP5421">
        <v>684.93150684931504</v>
      </c>
      <c r="AQ5421">
        <v>0.10639799999999999</v>
      </c>
      <c r="AR5421">
        <v>9.2452500000000007E-2</v>
      </c>
      <c r="AS5421">
        <v>7.4486900000000009E-2</v>
      </c>
      <c r="AT5421">
        <v>4.59047E-2</v>
      </c>
      <c r="AU5421">
        <v>4.5042800000000001E-2</v>
      </c>
      <c r="AW5421">
        <v>0.10639799999999998</v>
      </c>
      <c r="AX5421">
        <v>9.2452500000000007E-2</v>
      </c>
      <c r="AY5421">
        <v>7.4486900000000009E-2</v>
      </c>
      <c r="AZ5421">
        <v>4.5904700000000007E-2</v>
      </c>
      <c r="BA5421">
        <v>4.5042800000000008E-2</v>
      </c>
      <c r="BC5421" s="52">
        <v>100000</v>
      </c>
      <c r="BD5421" s="52">
        <v>100000</v>
      </c>
      <c r="BE5421">
        <v>0</v>
      </c>
      <c r="BF5421">
        <v>0</v>
      </c>
      <c r="BG5421">
        <v>0</v>
      </c>
    </row>
    <row r="5422" spans="1:59">
      <c r="A5422">
        <v>5421</v>
      </c>
      <c r="E5422">
        <v>9795.2054794520554</v>
      </c>
      <c r="K5422">
        <v>4905.9049189414982</v>
      </c>
      <c r="L5422">
        <v>5314.318252274832</v>
      </c>
      <c r="M5422">
        <v>5722.7315856081659</v>
      </c>
      <c r="N5422">
        <v>6131.1449189414998</v>
      </c>
      <c r="O5422">
        <v>6539.5582522748336</v>
      </c>
      <c r="Q5422">
        <v>10000.623516945399</v>
      </c>
      <c r="R5422">
        <v>9730.4410190459112</v>
      </c>
      <c r="S5422">
        <v>9460.2585211464229</v>
      </c>
      <c r="T5422">
        <v>9190.0760232469347</v>
      </c>
      <c r="U5422">
        <v>8919.8935253474465</v>
      </c>
      <c r="W5422">
        <v>0</v>
      </c>
      <c r="AB5422">
        <v>1</v>
      </c>
      <c r="AC5422">
        <v>1</v>
      </c>
      <c r="AD5422">
        <v>1</v>
      </c>
      <c r="AE5422">
        <v>1</v>
      </c>
      <c r="AF5422">
        <v>1</v>
      </c>
      <c r="AL5422">
        <v>9.5726150000000008</v>
      </c>
      <c r="AM5422" s="5">
        <v>8.334259033203125</v>
      </c>
      <c r="AN5422">
        <v>570.77625570776252</v>
      </c>
      <c r="AO5422">
        <f t="shared" si="84"/>
        <v>26826.48401826484</v>
      </c>
      <c r="AP5422">
        <v>684.93150684931504</v>
      </c>
      <c r="AQ5422">
        <v>0.103105</v>
      </c>
      <c r="AR5422">
        <v>7.9131800000000002E-2</v>
      </c>
      <c r="AS5422">
        <v>4.5903899999999997E-2</v>
      </c>
      <c r="AT5422">
        <v>4.3034999999999997E-2</v>
      </c>
      <c r="AU5422">
        <v>4.4705500000000002E-2</v>
      </c>
      <c r="AW5422">
        <v>0.10310499999999999</v>
      </c>
      <c r="AX5422">
        <v>7.9131800000000016E-2</v>
      </c>
      <c r="AY5422">
        <v>4.5903899999999997E-2</v>
      </c>
      <c r="AZ5422">
        <v>4.3035000000000004E-2</v>
      </c>
      <c r="BA5422">
        <v>4.4705499999999995E-2</v>
      </c>
      <c r="BC5422" s="52">
        <v>100000</v>
      </c>
      <c r="BD5422" s="52">
        <v>100000</v>
      </c>
      <c r="BE5422">
        <v>0</v>
      </c>
      <c r="BF5422">
        <v>0</v>
      </c>
      <c r="BG5422">
        <v>0</v>
      </c>
    </row>
    <row r="5423" spans="1:59">
      <c r="A5423">
        <v>5422</v>
      </c>
      <c r="E5423">
        <v>9795.2054794520554</v>
      </c>
      <c r="K5423">
        <v>4941.7089992378624</v>
      </c>
      <c r="L5423">
        <v>5298.6448325711954</v>
      </c>
      <c r="M5423">
        <v>5655.5806659045284</v>
      </c>
      <c r="N5423">
        <v>6012.5164992378614</v>
      </c>
      <c r="O5423">
        <v>6369.4523325711943</v>
      </c>
      <c r="Q5423">
        <v>7896.8961309054339</v>
      </c>
      <c r="R5423">
        <v>7683.5491219118458</v>
      </c>
      <c r="S5423">
        <v>7470.2021129182576</v>
      </c>
      <c r="T5423">
        <v>7256.8551039246695</v>
      </c>
      <c r="U5423">
        <v>7043.5080949310814</v>
      </c>
      <c r="W5423">
        <v>0</v>
      </c>
      <c r="AB5423">
        <v>1</v>
      </c>
      <c r="AC5423">
        <v>1</v>
      </c>
      <c r="AD5423">
        <v>1</v>
      </c>
      <c r="AE5423">
        <v>1</v>
      </c>
      <c r="AF5423">
        <v>1</v>
      </c>
      <c r="AL5423">
        <v>0.80462926999999995</v>
      </c>
      <c r="AM5423" s="5">
        <v>7.2550005912780762</v>
      </c>
      <c r="AN5423">
        <v>570.77625570776252</v>
      </c>
      <c r="AO5423">
        <f t="shared" si="84"/>
        <v>26826.48401826484</v>
      </c>
      <c r="AP5423">
        <v>684.93150684931504</v>
      </c>
      <c r="AQ5423">
        <v>9.9130200000000002E-2</v>
      </c>
      <c r="AR5423">
        <v>4.4082400000000001E-2</v>
      </c>
      <c r="AS5423">
        <v>4.3460400000000003E-2</v>
      </c>
      <c r="AT5423">
        <v>4.2892200000000005E-2</v>
      </c>
      <c r="AU5423">
        <v>4.4324599999999999E-2</v>
      </c>
      <c r="AW5423">
        <v>9.9130199999999988E-2</v>
      </c>
      <c r="AX5423">
        <v>4.4082400000000008E-2</v>
      </c>
      <c r="AY5423">
        <v>4.3460399999999996E-2</v>
      </c>
      <c r="AZ5423">
        <v>4.2892200000000005E-2</v>
      </c>
      <c r="BA5423">
        <v>4.4324600000000006E-2</v>
      </c>
      <c r="BC5423" s="52">
        <v>100000</v>
      </c>
      <c r="BD5423" s="52">
        <v>100000</v>
      </c>
      <c r="BE5423">
        <v>0</v>
      </c>
      <c r="BF5423">
        <v>0</v>
      </c>
      <c r="BG5423">
        <v>0</v>
      </c>
    </row>
    <row r="5424" spans="1:59">
      <c r="A5424">
        <v>5423</v>
      </c>
      <c r="E5424">
        <v>9795.2054794520554</v>
      </c>
      <c r="K5424">
        <v>3975.7447495755182</v>
      </c>
      <c r="L5424">
        <v>4325.695582908852</v>
      </c>
      <c r="M5424">
        <v>4675.6464162421853</v>
      </c>
      <c r="N5424">
        <v>5025.5972495755186</v>
      </c>
      <c r="O5424">
        <v>5375.5480829088519</v>
      </c>
      <c r="Q5424">
        <v>4423.8961455916769</v>
      </c>
      <c r="R5424">
        <v>4304.3776680823157</v>
      </c>
      <c r="S5424">
        <v>4184.8591905729545</v>
      </c>
      <c r="T5424">
        <v>4065.3407130635933</v>
      </c>
      <c r="U5424">
        <v>3945.8222355542321</v>
      </c>
      <c r="W5424">
        <v>0</v>
      </c>
      <c r="AB5424">
        <v>1</v>
      </c>
      <c r="AC5424">
        <v>1</v>
      </c>
      <c r="AD5424">
        <v>1</v>
      </c>
      <c r="AE5424">
        <v>1</v>
      </c>
      <c r="AF5424">
        <v>1</v>
      </c>
      <c r="AL5424">
        <v>8.2733260000000008</v>
      </c>
      <c r="AM5424" s="5">
        <v>5.5492539405822754</v>
      </c>
      <c r="AN5424">
        <v>570.77625570776252</v>
      </c>
      <c r="AO5424">
        <f t="shared" si="84"/>
        <v>26826.48401826484</v>
      </c>
      <c r="AP5424">
        <v>684.93150684931504</v>
      </c>
      <c r="AQ5424">
        <v>9.6893800000000002E-2</v>
      </c>
      <c r="AR5424">
        <v>4.3975700000000006E-2</v>
      </c>
      <c r="AS5424">
        <v>4.2913100000000003E-2</v>
      </c>
      <c r="AT5424">
        <v>4.2847200000000002E-2</v>
      </c>
      <c r="AU5424">
        <v>4.4275300000000004E-2</v>
      </c>
      <c r="AW5424">
        <v>9.6893800000000016E-2</v>
      </c>
      <c r="AX5424">
        <v>4.3975700000000006E-2</v>
      </c>
      <c r="AY5424">
        <v>4.2913099999999996E-2</v>
      </c>
      <c r="AZ5424">
        <v>4.2847200000000002E-2</v>
      </c>
      <c r="BA5424">
        <v>4.4275300000000004E-2</v>
      </c>
      <c r="BC5424" s="52">
        <v>100000</v>
      </c>
      <c r="BD5424" s="52">
        <v>100000</v>
      </c>
      <c r="BE5424">
        <v>0</v>
      </c>
      <c r="BF5424">
        <v>0</v>
      </c>
      <c r="BG5424">
        <v>0</v>
      </c>
    </row>
    <row r="5425" spans="1:59">
      <c r="A5425">
        <v>5424</v>
      </c>
      <c r="E5425">
        <v>9795.2054794520554</v>
      </c>
      <c r="K5425">
        <v>3019.2636024931294</v>
      </c>
      <c r="L5425">
        <v>3401.2786024931293</v>
      </c>
      <c r="M5425">
        <v>3783.2936024931291</v>
      </c>
      <c r="N5425">
        <v>4165.308602493129</v>
      </c>
      <c r="O5425">
        <v>4547.3236024931293</v>
      </c>
      <c r="Q5425">
        <v>3675.9178525019529</v>
      </c>
      <c r="R5425">
        <v>3576.6071792033313</v>
      </c>
      <c r="S5425">
        <v>3477.2965059047096</v>
      </c>
      <c r="T5425">
        <v>3377.985832606088</v>
      </c>
      <c r="U5425">
        <v>3278.6751593074664</v>
      </c>
      <c r="W5425">
        <v>0</v>
      </c>
      <c r="AB5425">
        <v>1</v>
      </c>
      <c r="AC5425">
        <v>1</v>
      </c>
      <c r="AD5425">
        <v>1</v>
      </c>
      <c r="AE5425">
        <v>1</v>
      </c>
      <c r="AF5425">
        <v>1</v>
      </c>
      <c r="AL5425">
        <v>7.6768559999999999</v>
      </c>
      <c r="AM5425" s="5">
        <v>4.9182233810424796</v>
      </c>
      <c r="AN5425">
        <v>570.77625570776252</v>
      </c>
      <c r="AO5425">
        <f t="shared" si="84"/>
        <v>26826.48401826484</v>
      </c>
      <c r="AP5425">
        <v>684.93150684931504</v>
      </c>
      <c r="AQ5425">
        <v>9.64777E-2</v>
      </c>
      <c r="AR5425">
        <v>4.3943600000000006E-2</v>
      </c>
      <c r="AS5425">
        <v>4.2908399999999999E-2</v>
      </c>
      <c r="AT5425">
        <v>4.2811999999999996E-2</v>
      </c>
      <c r="AU5425">
        <v>4.4280800000000002E-2</v>
      </c>
      <c r="AW5425">
        <v>9.6477699999999986E-2</v>
      </c>
      <c r="AX5425">
        <v>4.3943600000000013E-2</v>
      </c>
      <c r="AY5425">
        <v>4.2908399999999999E-2</v>
      </c>
      <c r="AZ5425">
        <v>4.2812000000000003E-2</v>
      </c>
      <c r="BA5425">
        <v>4.4280799999999995E-2</v>
      </c>
      <c r="BC5425" s="52">
        <v>100000</v>
      </c>
      <c r="BD5425" s="52">
        <v>100000</v>
      </c>
      <c r="BE5425">
        <v>0</v>
      </c>
      <c r="BF5425">
        <v>0</v>
      </c>
      <c r="BG5425">
        <v>0</v>
      </c>
    </row>
    <row r="5426" spans="1:59">
      <c r="A5426">
        <v>5425</v>
      </c>
      <c r="E5426">
        <v>9795.2054794520554</v>
      </c>
      <c r="K5426">
        <v>2474.5857588362396</v>
      </c>
      <c r="L5426">
        <v>2787.0282588362397</v>
      </c>
      <c r="M5426">
        <v>3099.4707588362398</v>
      </c>
      <c r="N5426">
        <v>3411.9132588362399</v>
      </c>
      <c r="O5426">
        <v>3724.3557588362401</v>
      </c>
      <c r="Q5426">
        <v>3965.7628003306659</v>
      </c>
      <c r="R5426">
        <v>3858.6215119312919</v>
      </c>
      <c r="S5426">
        <v>3751.480223531918</v>
      </c>
      <c r="T5426">
        <v>3644.3389351325441</v>
      </c>
      <c r="U5426">
        <v>3537.1976467331701</v>
      </c>
      <c r="W5426">
        <v>0</v>
      </c>
      <c r="AB5426">
        <v>1</v>
      </c>
      <c r="AC5426">
        <v>1</v>
      </c>
      <c r="AD5426">
        <v>1</v>
      </c>
      <c r="AE5426">
        <v>1</v>
      </c>
      <c r="AF5426">
        <v>1</v>
      </c>
      <c r="AL5426">
        <v>9.3412290000000002</v>
      </c>
      <c r="AM5426" s="5">
        <v>8.2354869842529297</v>
      </c>
      <c r="AN5426">
        <v>570.77625570776252</v>
      </c>
      <c r="AO5426">
        <f t="shared" si="84"/>
        <v>26826.48401826484</v>
      </c>
      <c r="AP5426">
        <v>684.93150684931504</v>
      </c>
      <c r="AQ5426">
        <v>9.6420000000000006E-2</v>
      </c>
      <c r="AR5426">
        <v>4.3670199999999999E-2</v>
      </c>
      <c r="AS5426">
        <v>4.2905199999999998E-2</v>
      </c>
      <c r="AT5426">
        <v>4.2804000000000002E-2</v>
      </c>
      <c r="AU5426">
        <v>4.43297E-2</v>
      </c>
      <c r="AW5426">
        <v>9.6419999999999992E-2</v>
      </c>
      <c r="AX5426">
        <v>4.3670200000000006E-2</v>
      </c>
      <c r="AY5426">
        <v>4.2905199999999991E-2</v>
      </c>
      <c r="AZ5426">
        <v>4.2803999999999995E-2</v>
      </c>
      <c r="BA5426">
        <v>4.43297E-2</v>
      </c>
      <c r="BC5426" s="52">
        <v>100000</v>
      </c>
      <c r="BD5426" s="52">
        <v>100000</v>
      </c>
      <c r="BE5426">
        <v>0</v>
      </c>
      <c r="BF5426">
        <v>0</v>
      </c>
      <c r="BG5426">
        <v>0</v>
      </c>
    </row>
    <row r="5427" spans="1:59">
      <c r="A5427">
        <v>5426</v>
      </c>
      <c r="E5427">
        <v>9795.2054794520554</v>
      </c>
      <c r="K5427">
        <v>2183.1943198428421</v>
      </c>
      <c r="L5427">
        <v>2397.6868198428419</v>
      </c>
      <c r="M5427">
        <v>2612.1793198428418</v>
      </c>
      <c r="N5427">
        <v>2826.6718198428416</v>
      </c>
      <c r="O5427">
        <v>3041.1643198428415</v>
      </c>
      <c r="Q5427">
        <v>3862.2518356329729</v>
      </c>
      <c r="R5427">
        <v>3757.9070577102398</v>
      </c>
      <c r="S5427">
        <v>3653.5622797875067</v>
      </c>
      <c r="T5427">
        <v>3549.2175018647736</v>
      </c>
      <c r="U5427">
        <v>3444.8727239420405</v>
      </c>
      <c r="W5427">
        <v>0</v>
      </c>
      <c r="AB5427">
        <v>1</v>
      </c>
      <c r="AC5427">
        <v>1</v>
      </c>
      <c r="AD5427">
        <v>1</v>
      </c>
      <c r="AE5427">
        <v>1</v>
      </c>
      <c r="AF5427">
        <v>1</v>
      </c>
      <c r="AL5427">
        <v>10.228229499999999</v>
      </c>
      <c r="AM5427" s="5">
        <v>9.8036518096923828</v>
      </c>
      <c r="AN5427">
        <v>570.77625570776252</v>
      </c>
      <c r="AO5427">
        <f t="shared" si="84"/>
        <v>26826.48401826484</v>
      </c>
      <c r="AP5427">
        <v>684.93150684931504</v>
      </c>
      <c r="AQ5427">
        <v>9.6316399999999996E-2</v>
      </c>
      <c r="AR5427">
        <v>4.35795E-2</v>
      </c>
      <c r="AS5427">
        <v>4.2907400000000005E-2</v>
      </c>
      <c r="AT5427">
        <v>4.2807499999999998E-2</v>
      </c>
      <c r="AU5427">
        <v>4.4320199999999997E-2</v>
      </c>
      <c r="AW5427">
        <v>9.631640000000001E-2</v>
      </c>
      <c r="AX5427">
        <v>4.3579500000000007E-2</v>
      </c>
      <c r="AY5427">
        <v>4.2907399999999998E-2</v>
      </c>
      <c r="AZ5427">
        <v>4.2807499999999998E-2</v>
      </c>
      <c r="BA5427">
        <v>4.432019999999999E-2</v>
      </c>
      <c r="BC5427" s="52">
        <v>100000</v>
      </c>
      <c r="BD5427" s="52">
        <v>100000</v>
      </c>
      <c r="BE5427">
        <v>0</v>
      </c>
      <c r="BF5427">
        <v>0</v>
      </c>
      <c r="BG5427">
        <v>0</v>
      </c>
    </row>
    <row r="5428" spans="1:59">
      <c r="A5428">
        <v>5427</v>
      </c>
      <c r="E5428">
        <v>9795.2054794520554</v>
      </c>
      <c r="K5428">
        <v>2091.2939429295402</v>
      </c>
      <c r="L5428">
        <v>2189.6297762628737</v>
      </c>
      <c r="M5428">
        <v>2287.9656095962073</v>
      </c>
      <c r="N5428">
        <v>2386.3014429295408</v>
      </c>
      <c r="O5428">
        <v>2484.6372762628744</v>
      </c>
      <c r="Q5428">
        <v>4895.1105746584244</v>
      </c>
      <c r="R5428">
        <v>4762.8615007526223</v>
      </c>
      <c r="S5428">
        <v>4630.6124268468202</v>
      </c>
      <c r="T5428">
        <v>4498.3633529410181</v>
      </c>
      <c r="U5428">
        <v>4366.114279035216</v>
      </c>
      <c r="W5428">
        <v>0</v>
      </c>
      <c r="AB5428">
        <v>1</v>
      </c>
      <c r="AC5428">
        <v>1</v>
      </c>
      <c r="AD5428">
        <v>1</v>
      </c>
      <c r="AE5428">
        <v>1</v>
      </c>
      <c r="AF5428">
        <v>1</v>
      </c>
      <c r="AL5428">
        <v>9.1793899999999997</v>
      </c>
      <c r="AM5428" s="5">
        <v>10.191264152526861</v>
      </c>
      <c r="AN5428">
        <v>570.77625570776252</v>
      </c>
      <c r="AO5428">
        <f t="shared" si="84"/>
        <v>26826.48401826484</v>
      </c>
      <c r="AP5428">
        <v>684.93150684931504</v>
      </c>
      <c r="AQ5428">
        <v>9.6356999999999998E-2</v>
      </c>
      <c r="AR5428">
        <v>4.3639299999999999E-2</v>
      </c>
      <c r="AS5428">
        <v>4.2910299999999998E-2</v>
      </c>
      <c r="AT5428">
        <v>4.2828899999999996E-2</v>
      </c>
      <c r="AU5428">
        <v>4.4332900000000001E-2</v>
      </c>
      <c r="AW5428">
        <v>9.6357000000000012E-2</v>
      </c>
      <c r="AX5428">
        <v>4.3639300000000006E-2</v>
      </c>
      <c r="AY5428">
        <v>4.2910299999999998E-2</v>
      </c>
      <c r="AZ5428">
        <v>4.2828899999999989E-2</v>
      </c>
      <c r="BA5428">
        <v>4.4332899999999995E-2</v>
      </c>
      <c r="BC5428" s="52">
        <v>100000</v>
      </c>
      <c r="BD5428" s="52">
        <v>100000</v>
      </c>
      <c r="BE5428">
        <v>0</v>
      </c>
      <c r="BF5428">
        <v>0</v>
      </c>
      <c r="BG5428">
        <v>0</v>
      </c>
    </row>
    <row r="5429" spans="1:59">
      <c r="A5429">
        <v>5428</v>
      </c>
      <c r="E5429">
        <v>9795.2054794520554</v>
      </c>
      <c r="K5429">
        <v>2148.825073192339</v>
      </c>
      <c r="L5429">
        <v>2204.0700731923389</v>
      </c>
      <c r="M5429">
        <v>2259.3150731923388</v>
      </c>
      <c r="N5429">
        <v>2314.5600731923387</v>
      </c>
      <c r="O5429">
        <v>2369.8050731923386</v>
      </c>
      <c r="Q5429">
        <v>7851.0413446763832</v>
      </c>
      <c r="R5429">
        <v>7638.9331743504554</v>
      </c>
      <c r="S5429">
        <v>7426.8250040245275</v>
      </c>
      <c r="T5429">
        <v>7214.7168336985997</v>
      </c>
      <c r="U5429">
        <v>7002.6086633726718</v>
      </c>
      <c r="W5429">
        <v>0</v>
      </c>
      <c r="AB5429">
        <v>1</v>
      </c>
      <c r="AC5429">
        <v>1</v>
      </c>
      <c r="AD5429">
        <v>1</v>
      </c>
      <c r="AE5429">
        <v>1</v>
      </c>
      <c r="AF5429">
        <v>1</v>
      </c>
      <c r="AL5429">
        <v>9.4383130000000008</v>
      </c>
      <c r="AM5429" s="5">
        <v>9.2226524353027344</v>
      </c>
      <c r="AN5429">
        <v>570.77625570776252</v>
      </c>
      <c r="AO5429">
        <f t="shared" si="84"/>
        <v>26826.48401826484</v>
      </c>
      <c r="AP5429">
        <v>684.93150684931504</v>
      </c>
      <c r="AQ5429">
        <v>7.6310100000000006E-2</v>
      </c>
      <c r="AR5429">
        <v>1.80378E-2</v>
      </c>
      <c r="AS5429">
        <v>3.6972400000000002E-2</v>
      </c>
      <c r="AT5429">
        <v>4.0573500000000005E-2</v>
      </c>
      <c r="AU5429">
        <v>4.3169300000000001E-2</v>
      </c>
      <c r="AW5429">
        <v>7.6310100000000006E-2</v>
      </c>
      <c r="AX5429">
        <v>1.8037800000000007E-2</v>
      </c>
      <c r="AY5429">
        <v>3.6972400000000002E-2</v>
      </c>
      <c r="AZ5429">
        <v>4.0573499999999998E-2</v>
      </c>
      <c r="BA5429">
        <v>4.3169300000000008E-2</v>
      </c>
      <c r="BC5429" s="52">
        <v>100000</v>
      </c>
      <c r="BD5429" s="52">
        <v>100000</v>
      </c>
      <c r="BE5429">
        <v>0</v>
      </c>
      <c r="BF5429">
        <v>0</v>
      </c>
      <c r="BG5429">
        <v>0</v>
      </c>
    </row>
    <row r="5430" spans="1:59">
      <c r="A5430">
        <v>5429</v>
      </c>
      <c r="E5430">
        <v>9795.2054794520554</v>
      </c>
      <c r="K5430">
        <v>2342.3388749853902</v>
      </c>
      <c r="L5430">
        <v>2385.0988749853905</v>
      </c>
      <c r="M5430">
        <v>2427.8588749853907</v>
      </c>
      <c r="N5430">
        <v>2470.6188749853909</v>
      </c>
      <c r="O5430">
        <v>2513.3788749853911</v>
      </c>
      <c r="Q5430">
        <v>14765.906208902979</v>
      </c>
      <c r="R5430">
        <v>14366.982137527082</v>
      </c>
      <c r="S5430">
        <v>13968.058066151185</v>
      </c>
      <c r="T5430">
        <v>13569.133994775288</v>
      </c>
      <c r="U5430">
        <v>13170.20992339939</v>
      </c>
      <c r="W5430">
        <v>0</v>
      </c>
      <c r="AB5430">
        <v>1</v>
      </c>
      <c r="AC5430">
        <v>1</v>
      </c>
      <c r="AD5430">
        <v>1</v>
      </c>
      <c r="AE5430">
        <v>1</v>
      </c>
      <c r="AF5430">
        <v>1</v>
      </c>
      <c r="AL5430">
        <v>11.903340999999999</v>
      </c>
      <c r="AM5430" s="5">
        <v>9.9437599182128906</v>
      </c>
      <c r="AN5430">
        <v>570.77625570776252</v>
      </c>
      <c r="AO5430">
        <f t="shared" si="84"/>
        <v>26826.48401826484</v>
      </c>
      <c r="AP5430">
        <v>684.93150684931504</v>
      </c>
      <c r="AQ5430">
        <v>7.4716599999999994E-2</v>
      </c>
      <c r="AR5430">
        <v>1.7906099999999998E-2</v>
      </c>
      <c r="AS5430">
        <v>3.6611999999999999E-2</v>
      </c>
      <c r="AT5430">
        <v>3.9903300000000003E-2</v>
      </c>
      <c r="AU5430">
        <v>4.19852E-2</v>
      </c>
      <c r="AW5430">
        <v>7.4716599999999994E-2</v>
      </c>
      <c r="AX5430">
        <v>1.7906099999999994E-2</v>
      </c>
      <c r="AY5430">
        <v>3.6611999999999992E-2</v>
      </c>
      <c r="AZ5430">
        <v>3.9903300000000003E-2</v>
      </c>
      <c r="BA5430">
        <v>4.19852E-2</v>
      </c>
      <c r="BC5430" s="52">
        <v>100000</v>
      </c>
      <c r="BD5430" s="52">
        <v>100000</v>
      </c>
      <c r="BE5430">
        <v>0</v>
      </c>
      <c r="BF5430">
        <v>0</v>
      </c>
      <c r="BG5430">
        <v>0</v>
      </c>
    </row>
    <row r="5431" spans="1:59">
      <c r="A5431">
        <v>5430</v>
      </c>
      <c r="E5431">
        <v>9795.2054794520554</v>
      </c>
      <c r="K5431">
        <v>2614.3042180458947</v>
      </c>
      <c r="L5431">
        <v>2655.4142180458948</v>
      </c>
      <c r="M5431">
        <v>2696.5242180458949</v>
      </c>
      <c r="N5431">
        <v>2737.6342180458951</v>
      </c>
      <c r="O5431">
        <v>2778.7442180458952</v>
      </c>
      <c r="Q5431">
        <v>17429.7126297904</v>
      </c>
      <c r="R5431">
        <v>16958.821657410786</v>
      </c>
      <c r="S5431">
        <v>16487.930685031173</v>
      </c>
      <c r="T5431">
        <v>16017.03971265156</v>
      </c>
      <c r="U5431">
        <v>15546.148740271947</v>
      </c>
      <c r="W5431">
        <v>2.98E-3</v>
      </c>
      <c r="AB5431">
        <v>1</v>
      </c>
      <c r="AC5431">
        <v>1</v>
      </c>
      <c r="AD5431">
        <v>1</v>
      </c>
      <c r="AE5431">
        <v>1</v>
      </c>
      <c r="AF5431">
        <v>1</v>
      </c>
      <c r="AL5431">
        <v>12.326599999999999</v>
      </c>
      <c r="AM5431" s="5">
        <v>11.02432823181152</v>
      </c>
      <c r="AN5431">
        <v>570.77625570776252</v>
      </c>
      <c r="AO5431">
        <f t="shared" si="84"/>
        <v>26826.48401826484</v>
      </c>
      <c r="AP5431">
        <v>684.93150684931504</v>
      </c>
      <c r="AQ5431">
        <v>7.4907000000000001E-2</v>
      </c>
      <c r="AR5431">
        <v>1.87885E-2</v>
      </c>
      <c r="AS5431">
        <v>3.3956200000000006E-2</v>
      </c>
      <c r="AT5431">
        <v>3.9814000000000002E-2</v>
      </c>
      <c r="AU5431">
        <v>4.1691100000000002E-2</v>
      </c>
      <c r="AW5431">
        <v>7.4907000000000001E-2</v>
      </c>
      <c r="AX5431">
        <v>1.87885E-2</v>
      </c>
      <c r="AY5431">
        <v>3.3956200000000006E-2</v>
      </c>
      <c r="AZ5431">
        <v>3.9814000000000002E-2</v>
      </c>
      <c r="BA5431">
        <v>4.1691099999999995E-2</v>
      </c>
      <c r="BC5431" s="52">
        <v>100000</v>
      </c>
      <c r="BD5431" s="52">
        <v>100000</v>
      </c>
      <c r="BE5431">
        <v>0</v>
      </c>
      <c r="BF5431">
        <v>0</v>
      </c>
      <c r="BG5431">
        <v>0</v>
      </c>
    </row>
    <row r="5432" spans="1:59">
      <c r="A5432">
        <v>5431</v>
      </c>
      <c r="E5432">
        <v>9795.2054794520554</v>
      </c>
      <c r="K5432">
        <v>3238.1807605061185</v>
      </c>
      <c r="L5432">
        <v>3278.6032605061187</v>
      </c>
      <c r="M5432">
        <v>3319.0257605061188</v>
      </c>
      <c r="N5432">
        <v>3359.4482605061189</v>
      </c>
      <c r="O5432">
        <v>3399.870760506119</v>
      </c>
      <c r="Q5432">
        <v>17763.260360366909</v>
      </c>
      <c r="R5432">
        <v>17283.358074025353</v>
      </c>
      <c r="S5432">
        <v>16803.455787683797</v>
      </c>
      <c r="T5432">
        <v>16323.553501342241</v>
      </c>
      <c r="U5432">
        <v>15843.651215000686</v>
      </c>
      <c r="W5432">
        <v>1.1550000000000001E-2</v>
      </c>
      <c r="AB5432">
        <v>1</v>
      </c>
      <c r="AC5432">
        <v>1</v>
      </c>
      <c r="AD5432">
        <v>1</v>
      </c>
      <c r="AE5432">
        <v>1</v>
      </c>
      <c r="AF5432">
        <v>1</v>
      </c>
      <c r="AL5432">
        <v>12.035003</v>
      </c>
      <c r="AM5432" s="5">
        <v>11.36384296417236</v>
      </c>
      <c r="AN5432">
        <v>570.77625570776252</v>
      </c>
      <c r="AO5432">
        <f t="shared" si="84"/>
        <v>26826.48401826484</v>
      </c>
      <c r="AP5432">
        <v>684.93150684931504</v>
      </c>
      <c r="AQ5432">
        <v>7.652769999999999E-2</v>
      </c>
      <c r="AR5432">
        <v>1.7992899999999999E-2</v>
      </c>
      <c r="AS5432">
        <v>9.9646999999999999E-3</v>
      </c>
      <c r="AT5432">
        <v>3.7510500000000002E-2</v>
      </c>
      <c r="AU5432">
        <v>4.0712000000000005E-2</v>
      </c>
      <c r="AW5432">
        <v>7.652769999999999E-2</v>
      </c>
      <c r="AX5432">
        <v>1.7992899999999992E-2</v>
      </c>
      <c r="AY5432">
        <v>9.9646999999999999E-3</v>
      </c>
      <c r="AZ5432">
        <v>3.7510500000000002E-2</v>
      </c>
      <c r="BA5432">
        <v>4.0712000000000012E-2</v>
      </c>
      <c r="BC5432" s="52">
        <v>100000</v>
      </c>
      <c r="BD5432" s="52">
        <v>100000</v>
      </c>
      <c r="BE5432">
        <v>0</v>
      </c>
      <c r="BF5432">
        <v>0</v>
      </c>
      <c r="BG5432">
        <v>0</v>
      </c>
    </row>
    <row r="5433" spans="1:59">
      <c r="A5433">
        <v>5432</v>
      </c>
      <c r="E5433">
        <v>9795.2054794520554</v>
      </c>
      <c r="K5433">
        <v>4189.3123036820034</v>
      </c>
      <c r="L5433">
        <v>4230.1473036820034</v>
      </c>
      <c r="M5433">
        <v>4270.9823036820035</v>
      </c>
      <c r="N5433">
        <v>4311.8173036820035</v>
      </c>
      <c r="O5433">
        <v>4352.6523036820035</v>
      </c>
      <c r="Q5433">
        <v>14655.481058032219</v>
      </c>
      <c r="R5433">
        <v>14259.540295499444</v>
      </c>
      <c r="S5433">
        <v>13863.599532966669</v>
      </c>
      <c r="T5433">
        <v>13467.658770433894</v>
      </c>
      <c r="U5433">
        <v>13071.71800790112</v>
      </c>
      <c r="W5433">
        <v>3.2420000000000004E-2</v>
      </c>
      <c r="AB5433">
        <v>1</v>
      </c>
      <c r="AC5433">
        <v>1</v>
      </c>
      <c r="AD5433">
        <v>1</v>
      </c>
      <c r="AE5433">
        <v>1</v>
      </c>
      <c r="AF5433">
        <v>1</v>
      </c>
      <c r="AL5433">
        <v>11.574472</v>
      </c>
      <c r="AM5433" s="5">
        <v>11.203108787536619</v>
      </c>
      <c r="AN5433">
        <v>570.77625570776252</v>
      </c>
      <c r="AO5433">
        <f t="shared" si="84"/>
        <v>26826.48401826484</v>
      </c>
      <c r="AP5433">
        <v>684.93150684931504</v>
      </c>
      <c r="AQ5433">
        <v>7.6680499999999999E-2</v>
      </c>
      <c r="AR5433">
        <v>9.6471000000000005E-3</v>
      </c>
      <c r="AS5433">
        <v>7.6119199999999995E-3</v>
      </c>
      <c r="AT5433">
        <v>3.2988500000000004E-2</v>
      </c>
      <c r="AU5433">
        <v>3.8295499999999996E-2</v>
      </c>
      <c r="AW5433">
        <v>7.6680499999999999E-2</v>
      </c>
      <c r="AX5433">
        <v>9.6470999999999987E-3</v>
      </c>
      <c r="AY5433">
        <v>7.6119200000000012E-3</v>
      </c>
      <c r="AZ5433">
        <v>3.2988500000000004E-2</v>
      </c>
      <c r="BA5433">
        <v>3.8295499999999996E-2</v>
      </c>
      <c r="BC5433" s="52">
        <v>100000</v>
      </c>
      <c r="BD5433" s="52">
        <v>100000</v>
      </c>
      <c r="BE5433">
        <v>0</v>
      </c>
      <c r="BF5433">
        <v>0</v>
      </c>
      <c r="BG5433">
        <v>0</v>
      </c>
    </row>
    <row r="5434" spans="1:59">
      <c r="A5434">
        <v>5433</v>
      </c>
      <c r="E5434">
        <v>9795.2054794520554</v>
      </c>
      <c r="K5434">
        <v>5072.4525110927634</v>
      </c>
      <c r="L5434">
        <v>5131.9325110927639</v>
      </c>
      <c r="M5434">
        <v>5191.4125110927635</v>
      </c>
      <c r="N5434">
        <v>5250.892511092763</v>
      </c>
      <c r="O5434">
        <v>5310.3725110927626</v>
      </c>
      <c r="Q5434">
        <v>14370.237652832669</v>
      </c>
      <c r="R5434">
        <v>13982.00318747086</v>
      </c>
      <c r="S5434">
        <v>13593.768722109051</v>
      </c>
      <c r="T5434">
        <v>13205.534256747242</v>
      </c>
      <c r="U5434">
        <v>12817.299791385432</v>
      </c>
      <c r="W5434">
        <v>8.7709999999999996E-2</v>
      </c>
      <c r="AB5434">
        <v>1</v>
      </c>
      <c r="AC5434">
        <v>1</v>
      </c>
      <c r="AD5434">
        <v>1</v>
      </c>
      <c r="AE5434">
        <v>1</v>
      </c>
      <c r="AF5434">
        <v>1</v>
      </c>
      <c r="AL5434">
        <v>12.25217</v>
      </c>
      <c r="AM5434" s="5">
        <v>10.803030014038089</v>
      </c>
      <c r="AN5434">
        <v>570.77625570776252</v>
      </c>
      <c r="AO5434">
        <f t="shared" si="84"/>
        <v>26826.48401826484</v>
      </c>
      <c r="AP5434">
        <v>684.93150684931504</v>
      </c>
      <c r="AQ5434">
        <v>7.6141199999999992E-2</v>
      </c>
      <c r="AR5434">
        <v>7.2636599999999999E-3</v>
      </c>
      <c r="AS5434">
        <v>3.62853E-3</v>
      </c>
      <c r="AT5434">
        <v>7.9996800000000003E-3</v>
      </c>
      <c r="AU5434">
        <v>2.9495500000000001E-2</v>
      </c>
      <c r="AW5434">
        <v>7.6141200000000006E-2</v>
      </c>
      <c r="AX5434">
        <v>7.2636599999999982E-3</v>
      </c>
      <c r="AY5434">
        <v>3.6285299999999979E-3</v>
      </c>
      <c r="AZ5434">
        <v>7.9996800000000021E-3</v>
      </c>
      <c r="BA5434">
        <v>2.9495499999999994E-2</v>
      </c>
      <c r="BC5434" s="52">
        <v>100000</v>
      </c>
      <c r="BD5434" s="52">
        <v>100000</v>
      </c>
      <c r="BE5434">
        <v>0</v>
      </c>
      <c r="BF5434">
        <v>0</v>
      </c>
      <c r="BG5434">
        <v>0</v>
      </c>
    </row>
    <row r="5435" spans="1:59">
      <c r="A5435">
        <v>5434</v>
      </c>
      <c r="E5435">
        <v>9795.2054794520554</v>
      </c>
      <c r="K5435">
        <v>5687.3631631224198</v>
      </c>
      <c r="L5435">
        <v>5761.6106631224193</v>
      </c>
      <c r="M5435">
        <v>5835.8581631224188</v>
      </c>
      <c r="N5435">
        <v>5910.1056631224183</v>
      </c>
      <c r="O5435">
        <v>5984.3531631224178</v>
      </c>
      <c r="Q5435">
        <v>13061.338593866019</v>
      </c>
      <c r="R5435">
        <v>12708.466085798664</v>
      </c>
      <c r="S5435">
        <v>12355.59357773131</v>
      </c>
      <c r="T5435">
        <v>12002.721069663956</v>
      </c>
      <c r="U5435">
        <v>11649.848561596602</v>
      </c>
      <c r="W5435">
        <v>7.5049999999999992E-2</v>
      </c>
      <c r="AB5435">
        <v>1</v>
      </c>
      <c r="AC5435">
        <v>1</v>
      </c>
      <c r="AD5435">
        <v>1</v>
      </c>
      <c r="AE5435">
        <v>1</v>
      </c>
      <c r="AF5435">
        <v>1</v>
      </c>
      <c r="AL5435">
        <v>11.049595999999999</v>
      </c>
      <c r="AM5435" s="5">
        <v>10.45120334625244</v>
      </c>
      <c r="AN5435">
        <v>570.77625570776252</v>
      </c>
      <c r="AO5435">
        <f t="shared" si="84"/>
        <v>26826.48401826484</v>
      </c>
      <c r="AP5435">
        <v>684.93150684931504</v>
      </c>
      <c r="AQ5435">
        <v>7.4822100000000002E-2</v>
      </c>
      <c r="AR5435">
        <v>6.6917499999999998E-3</v>
      </c>
      <c r="AS5435">
        <v>1.4816E-3</v>
      </c>
      <c r="AT5435">
        <v>2.14555E-3</v>
      </c>
      <c r="AU5435">
        <v>3.3688799999999999E-3</v>
      </c>
      <c r="AW5435">
        <v>7.4822100000000002E-2</v>
      </c>
      <c r="AX5435">
        <v>6.6917499999999963E-3</v>
      </c>
      <c r="AY5435">
        <v>1.4815999999999996E-3</v>
      </c>
      <c r="AZ5435">
        <v>2.145550000000003E-3</v>
      </c>
      <c r="BA5435">
        <v>3.3688799999999977E-3</v>
      </c>
      <c r="BC5435" s="52">
        <v>100000</v>
      </c>
      <c r="BD5435" s="52">
        <v>100000</v>
      </c>
      <c r="BE5435">
        <v>0</v>
      </c>
      <c r="BF5435">
        <v>0</v>
      </c>
      <c r="BG5435">
        <v>0</v>
      </c>
    </row>
    <row r="5436" spans="1:59">
      <c r="A5436">
        <v>5435</v>
      </c>
      <c r="E5436">
        <v>9795.2054794520554</v>
      </c>
      <c r="K5436">
        <v>6308.9982329750037</v>
      </c>
      <c r="L5436">
        <v>6424.8782329750038</v>
      </c>
      <c r="M5436">
        <v>6540.7582329750039</v>
      </c>
      <c r="N5436">
        <v>6656.638232975004</v>
      </c>
      <c r="O5436">
        <v>6772.5182329750041</v>
      </c>
      <c r="Q5436">
        <v>12014.679975844791</v>
      </c>
      <c r="R5436">
        <v>11690.08458896115</v>
      </c>
      <c r="S5436">
        <v>11365.48920207751</v>
      </c>
      <c r="T5436">
        <v>11040.893815193869</v>
      </c>
      <c r="U5436">
        <v>10716.298428310229</v>
      </c>
      <c r="W5436">
        <v>0.10255</v>
      </c>
      <c r="AB5436">
        <v>1</v>
      </c>
      <c r="AC5436">
        <v>1</v>
      </c>
      <c r="AD5436">
        <v>1</v>
      </c>
      <c r="AE5436">
        <v>1</v>
      </c>
      <c r="AF5436">
        <v>1</v>
      </c>
      <c r="AL5436">
        <v>10.570914</v>
      </c>
      <c r="AM5436" s="5">
        <v>10.17167377471924</v>
      </c>
      <c r="AN5436">
        <v>570.77625570776252</v>
      </c>
      <c r="AO5436">
        <f t="shared" si="84"/>
        <v>26826.48401826484</v>
      </c>
      <c r="AP5436">
        <v>684.93150684931504</v>
      </c>
      <c r="AQ5436">
        <v>7.4920500000000001E-2</v>
      </c>
      <c r="AR5436">
        <v>6.6913900000000002E-3</v>
      </c>
      <c r="AS5436">
        <v>1.48211E-3</v>
      </c>
      <c r="AT5436">
        <v>2.1507599999999998E-3</v>
      </c>
      <c r="AU5436">
        <v>3.3271700000000004E-3</v>
      </c>
      <c r="AW5436">
        <v>7.4920500000000001E-2</v>
      </c>
      <c r="AX5436">
        <v>6.6913899999999985E-3</v>
      </c>
      <c r="AY5436">
        <v>1.4821100000000018E-3</v>
      </c>
      <c r="AZ5436">
        <v>2.1507600000000016E-3</v>
      </c>
      <c r="BA5436">
        <v>3.3271699999999974E-3</v>
      </c>
      <c r="BC5436" s="52">
        <v>100000</v>
      </c>
      <c r="BD5436" s="52">
        <v>100000</v>
      </c>
      <c r="BE5436">
        <v>0</v>
      </c>
      <c r="BF5436">
        <v>0</v>
      </c>
      <c r="BG5436">
        <v>0</v>
      </c>
    </row>
    <row r="5437" spans="1:59">
      <c r="A5437">
        <v>5436</v>
      </c>
      <c r="E5437">
        <v>9795.2054794520554</v>
      </c>
      <c r="K5437">
        <v>6202.9018628799704</v>
      </c>
      <c r="L5437">
        <v>6373.8343628799703</v>
      </c>
      <c r="M5437">
        <v>6544.7668628799702</v>
      </c>
      <c r="N5437">
        <v>6715.6993628799701</v>
      </c>
      <c r="O5437">
        <v>6886.63186287997</v>
      </c>
      <c r="Q5437">
        <v>11347.57264246245</v>
      </c>
      <c r="R5437">
        <v>11041.000204974494</v>
      </c>
      <c r="S5437">
        <v>10734.427767486539</v>
      </c>
      <c r="T5437">
        <v>10427.855329998583</v>
      </c>
      <c r="U5437">
        <v>10121.282892510628</v>
      </c>
      <c r="W5437">
        <v>0.14530999999999999</v>
      </c>
      <c r="AB5437">
        <v>1</v>
      </c>
      <c r="AC5437">
        <v>1</v>
      </c>
      <c r="AD5437">
        <v>1</v>
      </c>
      <c r="AE5437">
        <v>1</v>
      </c>
      <c r="AF5437">
        <v>1</v>
      </c>
      <c r="AL5437">
        <v>9.9949600000000007</v>
      </c>
      <c r="AM5437" s="5">
        <v>9.7224082946777344</v>
      </c>
      <c r="AN5437">
        <v>570.77625570776252</v>
      </c>
      <c r="AO5437">
        <f t="shared" si="84"/>
        <v>26826.48401826484</v>
      </c>
      <c r="AP5437">
        <v>684.93150684931504</v>
      </c>
      <c r="AQ5437">
        <v>7.9094899999999996E-2</v>
      </c>
      <c r="AR5437">
        <v>6.6687999999999999E-3</v>
      </c>
      <c r="AS5437">
        <v>1.4657800000000001E-3</v>
      </c>
      <c r="AT5437">
        <v>2.2202799999999998E-3</v>
      </c>
      <c r="AU5437">
        <v>3.7376000000000002E-3</v>
      </c>
      <c r="AW5437">
        <v>7.909490000000001E-2</v>
      </c>
      <c r="AX5437">
        <v>6.6688000000000025E-3</v>
      </c>
      <c r="AY5437">
        <v>1.4657799999999999E-3</v>
      </c>
      <c r="AZ5437">
        <v>2.2202799999999981E-3</v>
      </c>
      <c r="BA5437">
        <v>3.7376000000000006E-3</v>
      </c>
      <c r="BC5437" s="52">
        <v>100000</v>
      </c>
      <c r="BD5437" s="52">
        <v>100000</v>
      </c>
      <c r="BE5437">
        <v>0</v>
      </c>
      <c r="BF5437">
        <v>0</v>
      </c>
      <c r="BG5437">
        <v>0</v>
      </c>
    </row>
    <row r="5438" spans="1:59">
      <c r="A5438">
        <v>5437</v>
      </c>
      <c r="E5438">
        <v>9795.2054794520554</v>
      </c>
      <c r="K5438">
        <v>5556.6105943433313</v>
      </c>
      <c r="L5438">
        <v>5795.8505943433311</v>
      </c>
      <c r="M5438">
        <v>6035.0905943433308</v>
      </c>
      <c r="N5438">
        <v>6274.3305943433306</v>
      </c>
      <c r="O5438">
        <v>6513.5705943433304</v>
      </c>
      <c r="Q5438">
        <v>10365.328497912</v>
      </c>
      <c r="R5438">
        <v>10085.2929234738</v>
      </c>
      <c r="S5438">
        <v>9805.2573490356008</v>
      </c>
      <c r="T5438">
        <v>9525.2217745974012</v>
      </c>
      <c r="U5438">
        <v>9245.1862001592017</v>
      </c>
      <c r="W5438">
        <v>0.49063000000000001</v>
      </c>
      <c r="AB5438">
        <v>1</v>
      </c>
      <c r="AC5438">
        <v>1</v>
      </c>
      <c r="AD5438">
        <v>1</v>
      </c>
      <c r="AE5438">
        <v>1</v>
      </c>
      <c r="AF5438">
        <v>1</v>
      </c>
      <c r="AL5438">
        <v>9.7879339999999999</v>
      </c>
      <c r="AM5438" s="5">
        <v>9.8344812393188477</v>
      </c>
      <c r="AN5438">
        <v>570.77625570776252</v>
      </c>
      <c r="AO5438">
        <f t="shared" si="84"/>
        <v>26826.48401826484</v>
      </c>
      <c r="AP5438">
        <v>684.93150684931504</v>
      </c>
      <c r="AQ5438">
        <v>7.8891599999999992E-2</v>
      </c>
      <c r="AR5438">
        <v>6.66279E-3</v>
      </c>
      <c r="AS5438">
        <v>1.4734499999999998E-3</v>
      </c>
      <c r="AT5438">
        <v>2.2233299999999999E-3</v>
      </c>
      <c r="AU5438">
        <v>3.2878500000000001E-3</v>
      </c>
      <c r="AW5438">
        <v>7.8891599999999992E-2</v>
      </c>
      <c r="AX5438">
        <v>6.6627900000000018E-3</v>
      </c>
      <c r="AY5438">
        <v>1.4734500000000011E-3</v>
      </c>
      <c r="AZ5438">
        <v>2.2233300000000025E-3</v>
      </c>
      <c r="BA5438">
        <v>3.2878500000000019E-3</v>
      </c>
      <c r="BC5438" s="52">
        <v>100000</v>
      </c>
      <c r="BD5438" s="52">
        <v>100000</v>
      </c>
      <c r="BE5438">
        <v>0</v>
      </c>
      <c r="BF5438">
        <v>0</v>
      </c>
      <c r="BG5438">
        <v>0</v>
      </c>
    </row>
    <row r="5439" spans="1:59">
      <c r="A5439">
        <v>5438</v>
      </c>
      <c r="E5439">
        <v>9795.2054794520554</v>
      </c>
      <c r="K5439">
        <v>5150.9040523602162</v>
      </c>
      <c r="L5439">
        <v>5482.376552360216</v>
      </c>
      <c r="M5439">
        <v>5813.8490523602159</v>
      </c>
      <c r="N5439">
        <v>6145.3215523602157</v>
      </c>
      <c r="O5439">
        <v>6476.7940523602156</v>
      </c>
      <c r="Q5439">
        <v>10096.185743022819</v>
      </c>
      <c r="R5439">
        <v>9823.4214815900468</v>
      </c>
      <c r="S5439">
        <v>9550.6572201572744</v>
      </c>
      <c r="T5439">
        <v>9277.892958724502</v>
      </c>
      <c r="U5439">
        <v>9005.1286972917296</v>
      </c>
      <c r="W5439">
        <v>0.17884</v>
      </c>
      <c r="AB5439">
        <v>1</v>
      </c>
      <c r="AC5439">
        <v>1</v>
      </c>
      <c r="AD5439">
        <v>1</v>
      </c>
      <c r="AE5439">
        <v>1</v>
      </c>
      <c r="AF5439">
        <v>1</v>
      </c>
      <c r="AL5439">
        <v>9.0465269999999993</v>
      </c>
      <c r="AM5439" s="5">
        <v>10.137302398681641</v>
      </c>
      <c r="AN5439">
        <v>570.77625570776252</v>
      </c>
      <c r="AO5439">
        <f t="shared" si="84"/>
        <v>26826.48401826484</v>
      </c>
      <c r="AP5439">
        <v>684.93150684931504</v>
      </c>
      <c r="AQ5439">
        <v>7.938089999999999E-2</v>
      </c>
      <c r="AR5439">
        <v>7.6074000000000003E-3</v>
      </c>
      <c r="AS5439">
        <v>1.4780899999999998E-3</v>
      </c>
      <c r="AT5439">
        <v>2.1273900000000003E-3</v>
      </c>
      <c r="AU5439">
        <v>3.3080699999999998E-3</v>
      </c>
      <c r="AW5439">
        <v>7.938089999999999E-2</v>
      </c>
      <c r="AX5439">
        <v>7.6074000000000003E-3</v>
      </c>
      <c r="AY5439">
        <v>1.4780900000000013E-3</v>
      </c>
      <c r="AZ5439">
        <v>2.1273899999999998E-3</v>
      </c>
      <c r="BA5439">
        <v>3.3080699999999963E-3</v>
      </c>
      <c r="BC5439" s="52">
        <v>100000</v>
      </c>
      <c r="BD5439" s="52">
        <v>100000</v>
      </c>
      <c r="BE5439">
        <v>0</v>
      </c>
      <c r="BF5439">
        <v>0</v>
      </c>
      <c r="BG5439">
        <v>0</v>
      </c>
    </row>
    <row r="5440" spans="1:59">
      <c r="A5440">
        <v>5439</v>
      </c>
      <c r="E5440">
        <v>9795.2054794520554</v>
      </c>
      <c r="K5440">
        <v>4955.895935495404</v>
      </c>
      <c r="L5440">
        <v>5271.1984354954038</v>
      </c>
      <c r="M5440">
        <v>5586.5009354954036</v>
      </c>
      <c r="N5440">
        <v>5901.8034354954034</v>
      </c>
      <c r="O5440">
        <v>6217.1059354954032</v>
      </c>
      <c r="Q5440">
        <v>9514.1998249425378</v>
      </c>
      <c r="R5440">
        <v>9257.1588240874444</v>
      </c>
      <c r="S5440">
        <v>9000.1178232323509</v>
      </c>
      <c r="T5440">
        <v>8743.0768223772575</v>
      </c>
      <c r="U5440">
        <v>8486.035821522164</v>
      </c>
      <c r="W5440">
        <v>0.35175000000000001</v>
      </c>
      <c r="AB5440">
        <v>1</v>
      </c>
      <c r="AC5440">
        <v>1</v>
      </c>
      <c r="AD5440">
        <v>1</v>
      </c>
      <c r="AE5440">
        <v>1</v>
      </c>
      <c r="AF5440">
        <v>1</v>
      </c>
      <c r="AL5440">
        <v>7.7338570000000004</v>
      </c>
      <c r="AM5440" s="5">
        <v>11.38643836975098</v>
      </c>
      <c r="AN5440">
        <v>570.77625570776252</v>
      </c>
      <c r="AO5440">
        <f t="shared" si="84"/>
        <v>26826.48401826484</v>
      </c>
      <c r="AP5440">
        <v>684.93150684931504</v>
      </c>
      <c r="AQ5440">
        <v>7.922839999999999E-2</v>
      </c>
      <c r="AR5440">
        <v>9.2828900000000002E-3</v>
      </c>
      <c r="AS5440">
        <v>1.47901E-3</v>
      </c>
      <c r="AT5440">
        <v>2.5394000000000003E-3</v>
      </c>
      <c r="AU5440">
        <v>3.6133099999999998E-3</v>
      </c>
      <c r="AW5440">
        <v>7.922839999999999E-2</v>
      </c>
      <c r="AX5440">
        <v>9.282890000000002E-3</v>
      </c>
      <c r="AY5440">
        <v>1.4790100000000028E-3</v>
      </c>
      <c r="AZ5440">
        <v>2.5393999999999972E-3</v>
      </c>
      <c r="BA5440">
        <v>3.6133100000000015E-3</v>
      </c>
      <c r="BC5440" s="52">
        <v>100000</v>
      </c>
      <c r="BD5440" s="52">
        <v>100000</v>
      </c>
      <c r="BE5440">
        <v>0</v>
      </c>
      <c r="BF5440">
        <v>0</v>
      </c>
      <c r="BG5440">
        <v>0</v>
      </c>
    </row>
    <row r="5441" spans="1:59">
      <c r="A5441">
        <v>5440</v>
      </c>
      <c r="E5441">
        <v>9795.2054794520554</v>
      </c>
      <c r="K5441">
        <v>4939.4584697060336</v>
      </c>
      <c r="L5441">
        <v>5291.5543030393674</v>
      </c>
      <c r="M5441">
        <v>5643.6501363727002</v>
      </c>
      <c r="N5441">
        <v>5995.7459697060331</v>
      </c>
      <c r="O5441">
        <v>6347.8418030393659</v>
      </c>
      <c r="Q5441">
        <v>10128.39891587288</v>
      </c>
      <c r="R5441">
        <v>9854.7643646372271</v>
      </c>
      <c r="S5441">
        <v>9581.1298134015742</v>
      </c>
      <c r="T5441">
        <v>9307.4952621659213</v>
      </c>
      <c r="U5441">
        <v>9033.8607109302684</v>
      </c>
      <c r="W5441">
        <v>0.33309</v>
      </c>
      <c r="AB5441">
        <v>1</v>
      </c>
      <c r="AC5441">
        <v>1</v>
      </c>
      <c r="AD5441">
        <v>1</v>
      </c>
      <c r="AE5441">
        <v>1</v>
      </c>
      <c r="AF5441">
        <v>1</v>
      </c>
      <c r="AL5441">
        <v>7.9384249999999996</v>
      </c>
      <c r="AM5441" s="5">
        <v>12.49522876739502</v>
      </c>
      <c r="AN5441">
        <v>570.77625570776252</v>
      </c>
      <c r="AO5441">
        <f t="shared" si="84"/>
        <v>26826.48401826484</v>
      </c>
      <c r="AP5441">
        <v>684.93150684931504</v>
      </c>
      <c r="AQ5441">
        <v>7.9277E-2</v>
      </c>
      <c r="AR5441">
        <v>1.0092599999999998E-2</v>
      </c>
      <c r="AS5441">
        <v>3.5864299999999998E-3</v>
      </c>
      <c r="AT5441">
        <v>6.9575500000000007E-3</v>
      </c>
      <c r="AU5441">
        <v>1.97582E-2</v>
      </c>
      <c r="AW5441">
        <v>7.9277E-2</v>
      </c>
      <c r="AX5441">
        <v>1.00926E-2</v>
      </c>
      <c r="AY5441">
        <v>3.5864300000000016E-3</v>
      </c>
      <c r="AZ5441">
        <v>6.9575499999999998E-3</v>
      </c>
      <c r="BA5441">
        <v>1.9758200000000004E-2</v>
      </c>
      <c r="BC5441" s="52">
        <v>100000</v>
      </c>
      <c r="BD5441" s="52">
        <v>100000</v>
      </c>
      <c r="BE5441">
        <v>0</v>
      </c>
      <c r="BF5441">
        <v>0</v>
      </c>
      <c r="BG5441">
        <v>0</v>
      </c>
    </row>
    <row r="5442" spans="1:59">
      <c r="A5442">
        <v>5441</v>
      </c>
      <c r="E5442">
        <v>9795.2054794520554</v>
      </c>
      <c r="K5442">
        <v>5260.7362101346507</v>
      </c>
      <c r="L5442">
        <v>5654.081210134651</v>
      </c>
      <c r="M5442">
        <v>6047.4262101346512</v>
      </c>
      <c r="N5442">
        <v>6440.7712101346515</v>
      </c>
      <c r="O5442">
        <v>6834.1162101346517</v>
      </c>
      <c r="Q5442">
        <v>10698.885726271959</v>
      </c>
      <c r="R5442">
        <v>10409.838580694379</v>
      </c>
      <c r="S5442">
        <v>10120.791435116798</v>
      </c>
      <c r="T5442">
        <v>9831.7442895392178</v>
      </c>
      <c r="U5442">
        <v>9542.6971439616373</v>
      </c>
      <c r="W5442">
        <v>0.12024</v>
      </c>
      <c r="AB5442">
        <v>1</v>
      </c>
      <c r="AC5442">
        <v>1</v>
      </c>
      <c r="AD5442">
        <v>1</v>
      </c>
      <c r="AE5442">
        <v>1</v>
      </c>
      <c r="AF5442">
        <v>1</v>
      </c>
      <c r="AL5442">
        <v>6.2335479999999999</v>
      </c>
      <c r="AM5442" s="5">
        <v>12.17744827270508</v>
      </c>
      <c r="AN5442">
        <v>570.77625570776252</v>
      </c>
      <c r="AO5442">
        <f t="shared" si="84"/>
        <v>26826.48401826484</v>
      </c>
      <c r="AP5442">
        <v>684.93150684931504</v>
      </c>
      <c r="AQ5442">
        <v>8.0675899999999995E-2</v>
      </c>
      <c r="AR5442">
        <v>1.1393E-2</v>
      </c>
      <c r="AS5442">
        <v>7.0705000000000004E-3</v>
      </c>
      <c r="AT5442">
        <v>3.0261099999999999E-2</v>
      </c>
      <c r="AU5442">
        <v>3.5869700000000004E-2</v>
      </c>
      <c r="AW5442">
        <v>8.0675900000000009E-2</v>
      </c>
      <c r="AX5442">
        <v>1.1393E-2</v>
      </c>
      <c r="AY5442">
        <v>7.0705000000000004E-3</v>
      </c>
      <c r="AZ5442">
        <v>3.0261099999999999E-2</v>
      </c>
      <c r="BA5442">
        <v>3.5869700000000004E-2</v>
      </c>
      <c r="BC5442" s="52">
        <v>100000</v>
      </c>
      <c r="BD5442" s="52">
        <v>100000</v>
      </c>
      <c r="BE5442">
        <v>0</v>
      </c>
      <c r="BF5442">
        <v>0</v>
      </c>
      <c r="BG5442">
        <v>0</v>
      </c>
    </row>
    <row r="5443" spans="1:59">
      <c r="A5443">
        <v>5442</v>
      </c>
      <c r="E5443">
        <v>9795.2054794520554</v>
      </c>
      <c r="K5443">
        <v>5493.1022037934881</v>
      </c>
      <c r="L5443">
        <v>6006.2322037934882</v>
      </c>
      <c r="M5443">
        <v>6519.3622037934883</v>
      </c>
      <c r="N5443">
        <v>7032.4922037934884</v>
      </c>
      <c r="O5443">
        <v>7545.6222037934886</v>
      </c>
      <c r="Q5443">
        <v>11172.74963924194</v>
      </c>
      <c r="R5443">
        <v>10870.900318670547</v>
      </c>
      <c r="S5443">
        <v>10569.050998099154</v>
      </c>
      <c r="T5443">
        <v>10267.201677527761</v>
      </c>
      <c r="U5443">
        <v>9965.3523569563677</v>
      </c>
      <c r="W5443">
        <v>1.0189999999999999E-2</v>
      </c>
      <c r="AB5443">
        <v>1</v>
      </c>
      <c r="AC5443">
        <v>1</v>
      </c>
      <c r="AD5443">
        <v>1</v>
      </c>
      <c r="AE5443">
        <v>1</v>
      </c>
      <c r="AF5443">
        <v>1</v>
      </c>
      <c r="AL5443">
        <v>6.0860469999999998</v>
      </c>
      <c r="AM5443" s="5">
        <v>14.366720199584959</v>
      </c>
      <c r="AN5443">
        <v>570.77625570776252</v>
      </c>
      <c r="AO5443">
        <f t="shared" ref="AO5443:AO5506" si="85">235000000/8760</f>
        <v>26826.48401826484</v>
      </c>
      <c r="AP5443">
        <v>684.93150684931504</v>
      </c>
      <c r="AQ5443">
        <v>8.8462299999999994E-2</v>
      </c>
      <c r="AR5443">
        <v>4.4080599999999998E-2</v>
      </c>
      <c r="AS5443">
        <v>1.4062E-2</v>
      </c>
      <c r="AT5443">
        <v>3.9131199999999998E-2</v>
      </c>
      <c r="AU5443">
        <v>4.1244700000000002E-2</v>
      </c>
      <c r="AW5443">
        <v>8.846229999999998E-2</v>
      </c>
      <c r="AX5443">
        <v>4.4080599999999998E-2</v>
      </c>
      <c r="AY5443">
        <v>1.4062000000000005E-2</v>
      </c>
      <c r="AZ5443">
        <v>3.9131199999999991E-2</v>
      </c>
      <c r="BA5443">
        <v>4.1244700000000009E-2</v>
      </c>
      <c r="BC5443" s="52">
        <v>100000</v>
      </c>
      <c r="BD5443" s="52">
        <v>100000</v>
      </c>
      <c r="BE5443">
        <v>0</v>
      </c>
      <c r="BF5443">
        <v>0</v>
      </c>
      <c r="BG5443">
        <v>0</v>
      </c>
    </row>
    <row r="5444" spans="1:59">
      <c r="A5444">
        <v>5443</v>
      </c>
      <c r="E5444">
        <v>9795.2054794520554</v>
      </c>
      <c r="K5444">
        <v>5369.0740528373244</v>
      </c>
      <c r="L5444">
        <v>5890.0140528373249</v>
      </c>
      <c r="M5444">
        <v>6410.9540528373254</v>
      </c>
      <c r="N5444">
        <v>6931.8940528373259</v>
      </c>
      <c r="O5444">
        <v>7452.8340528373265</v>
      </c>
      <c r="Q5444">
        <v>12348.230080867161</v>
      </c>
      <c r="R5444">
        <v>12014.623315727218</v>
      </c>
      <c r="S5444">
        <v>11681.016550587276</v>
      </c>
      <c r="T5444">
        <v>11347.409785447333</v>
      </c>
      <c r="U5444">
        <v>11013.80302030739</v>
      </c>
      <c r="W5444">
        <v>0</v>
      </c>
      <c r="AB5444">
        <v>1</v>
      </c>
      <c r="AC5444">
        <v>1</v>
      </c>
      <c r="AD5444">
        <v>1</v>
      </c>
      <c r="AE5444">
        <v>1</v>
      </c>
      <c r="AF5444">
        <v>1</v>
      </c>
      <c r="AL5444">
        <v>6.3666679999999998</v>
      </c>
      <c r="AM5444" s="5">
        <v>15.827646255493161</v>
      </c>
      <c r="AN5444">
        <v>570.77625570776252</v>
      </c>
      <c r="AO5444">
        <f t="shared" si="85"/>
        <v>26826.48401826484</v>
      </c>
      <c r="AP5444">
        <v>684.93150684931504</v>
      </c>
      <c r="AQ5444">
        <v>8.7930499999999995E-2</v>
      </c>
      <c r="AR5444">
        <v>5.8692500000000002E-2</v>
      </c>
      <c r="AS5444">
        <v>2.5859500000000001E-2</v>
      </c>
      <c r="AT5444">
        <v>4.0901000000000007E-2</v>
      </c>
      <c r="AU5444">
        <v>4.1567199999999999E-2</v>
      </c>
      <c r="AW5444">
        <v>8.7930500000000009E-2</v>
      </c>
      <c r="AX5444">
        <v>5.8692499999999995E-2</v>
      </c>
      <c r="AY5444">
        <v>2.5859499999999994E-2</v>
      </c>
      <c r="AZ5444">
        <v>4.0901000000000007E-2</v>
      </c>
      <c r="BA5444">
        <v>4.1567199999999999E-2</v>
      </c>
      <c r="BC5444" s="52">
        <v>100000</v>
      </c>
      <c r="BD5444" s="52">
        <v>100000</v>
      </c>
      <c r="BE5444">
        <v>0</v>
      </c>
      <c r="BF5444">
        <v>0</v>
      </c>
      <c r="BG5444">
        <v>0</v>
      </c>
    </row>
    <row r="5445" spans="1:59">
      <c r="A5445">
        <v>5444</v>
      </c>
      <c r="E5445">
        <v>9795.2054794520554</v>
      </c>
      <c r="K5445">
        <v>5177.8017236519154</v>
      </c>
      <c r="L5445">
        <v>5666.1550569852488</v>
      </c>
      <c r="M5445">
        <v>6154.5083903185823</v>
      </c>
      <c r="N5445">
        <v>6642.8617236519158</v>
      </c>
      <c r="O5445">
        <v>7131.2150569852492</v>
      </c>
      <c r="Q5445">
        <v>12759.987415018521</v>
      </c>
      <c r="R5445">
        <v>12415.256381170751</v>
      </c>
      <c r="S5445">
        <v>12070.525347322982</v>
      </c>
      <c r="T5445">
        <v>11725.794313475213</v>
      </c>
      <c r="U5445">
        <v>11381.063279627444</v>
      </c>
      <c r="W5445">
        <v>0</v>
      </c>
      <c r="AB5445">
        <v>1</v>
      </c>
      <c r="AC5445">
        <v>1</v>
      </c>
      <c r="AD5445">
        <v>1</v>
      </c>
      <c r="AE5445">
        <v>1</v>
      </c>
      <c r="AF5445">
        <v>1</v>
      </c>
      <c r="AL5445">
        <v>7.9313560000000001</v>
      </c>
      <c r="AM5445" s="5">
        <v>13.674867630004879</v>
      </c>
      <c r="AN5445">
        <v>570.77625570776252</v>
      </c>
      <c r="AO5445">
        <f t="shared" si="85"/>
        <v>26826.48401826484</v>
      </c>
      <c r="AP5445">
        <v>684.93150684931504</v>
      </c>
      <c r="AQ5445">
        <v>8.7943900000000005E-2</v>
      </c>
      <c r="AR5445">
        <v>6.0344700000000001E-2</v>
      </c>
      <c r="AS5445">
        <v>2.92895E-2</v>
      </c>
      <c r="AT5445">
        <v>4.0875599999999998E-2</v>
      </c>
      <c r="AU5445">
        <v>4.2082500000000002E-2</v>
      </c>
      <c r="AW5445">
        <v>8.7943900000000005E-2</v>
      </c>
      <c r="AX5445">
        <v>6.0344700000000001E-2</v>
      </c>
      <c r="AY5445">
        <v>2.9289499999999996E-2</v>
      </c>
      <c r="AZ5445">
        <v>4.0875599999999998E-2</v>
      </c>
      <c r="BA5445">
        <v>4.2082500000000009E-2</v>
      </c>
      <c r="BC5445" s="52">
        <v>100000</v>
      </c>
      <c r="BD5445" s="52">
        <v>100000</v>
      </c>
      <c r="BE5445">
        <v>0</v>
      </c>
      <c r="BF5445">
        <v>0</v>
      </c>
      <c r="BG5445">
        <v>0</v>
      </c>
    </row>
    <row r="5446" spans="1:59">
      <c r="A5446">
        <v>5445</v>
      </c>
      <c r="E5446">
        <v>9795.2054794520554</v>
      </c>
      <c r="K5446">
        <v>4993.2538122894293</v>
      </c>
      <c r="L5446">
        <v>5388.0563122894291</v>
      </c>
      <c r="M5446">
        <v>5782.8588122894289</v>
      </c>
      <c r="N5446">
        <v>6177.6613122894287</v>
      </c>
      <c r="O5446">
        <v>6572.4638122894285</v>
      </c>
      <c r="Q5446">
        <v>11791.52890278869</v>
      </c>
      <c r="R5446">
        <v>11472.962292556187</v>
      </c>
      <c r="S5446">
        <v>11154.395682323684</v>
      </c>
      <c r="T5446">
        <v>10835.829072091181</v>
      </c>
      <c r="U5446">
        <v>10517.262461858678</v>
      </c>
      <c r="W5446">
        <v>0</v>
      </c>
      <c r="AB5446">
        <v>1</v>
      </c>
      <c r="AC5446">
        <v>1</v>
      </c>
      <c r="AD5446">
        <v>1</v>
      </c>
      <c r="AE5446">
        <v>1</v>
      </c>
      <c r="AF5446">
        <v>1</v>
      </c>
      <c r="AL5446">
        <v>9.2187780000000004</v>
      </c>
      <c r="AM5446" s="5">
        <v>15.74197196960449</v>
      </c>
      <c r="AN5446">
        <v>570.77625570776252</v>
      </c>
      <c r="AO5446">
        <f t="shared" si="85"/>
        <v>26826.48401826484</v>
      </c>
      <c r="AP5446">
        <v>684.93150684931504</v>
      </c>
      <c r="AQ5446">
        <v>9.1428599999999999E-2</v>
      </c>
      <c r="AR5446">
        <v>6.5480800000000006E-2</v>
      </c>
      <c r="AS5446">
        <v>2.8701499999999998E-2</v>
      </c>
      <c r="AT5446">
        <v>4.0864699999999997E-2</v>
      </c>
      <c r="AU5446">
        <v>4.2092299999999999E-2</v>
      </c>
      <c r="AW5446">
        <v>9.1428600000000013E-2</v>
      </c>
      <c r="AX5446">
        <v>6.5480800000000006E-2</v>
      </c>
      <c r="AY5446">
        <v>2.8701500000000005E-2</v>
      </c>
      <c r="AZ5446">
        <v>4.086469999999999E-2</v>
      </c>
      <c r="BA5446">
        <v>4.2092299999999999E-2</v>
      </c>
      <c r="BC5446" s="52">
        <v>100000</v>
      </c>
      <c r="BD5446" s="52">
        <v>100000</v>
      </c>
      <c r="BE5446">
        <v>0</v>
      </c>
      <c r="BF5446">
        <v>0</v>
      </c>
      <c r="BG5446">
        <v>0</v>
      </c>
    </row>
    <row r="5447" spans="1:59">
      <c r="A5447">
        <v>5446</v>
      </c>
      <c r="E5447">
        <v>9795.2054794520554</v>
      </c>
      <c r="K5447">
        <v>4796.004222816975</v>
      </c>
      <c r="L5447">
        <v>5117.191722816975</v>
      </c>
      <c r="M5447">
        <v>5438.379222816975</v>
      </c>
      <c r="N5447">
        <v>5759.566722816975</v>
      </c>
      <c r="O5447">
        <v>6080.754222816975</v>
      </c>
      <c r="Q5447">
        <v>9304.8510053280861</v>
      </c>
      <c r="R5447">
        <v>9053.4658916291246</v>
      </c>
      <c r="S5447">
        <v>8802.0807779301631</v>
      </c>
      <c r="T5447">
        <v>8550.6956642312016</v>
      </c>
      <c r="U5447">
        <v>8299.3105505322401</v>
      </c>
      <c r="W5447">
        <v>0</v>
      </c>
      <c r="AB5447">
        <v>1</v>
      </c>
      <c r="AC5447">
        <v>1</v>
      </c>
      <c r="AD5447">
        <v>1</v>
      </c>
      <c r="AE5447">
        <v>1</v>
      </c>
      <c r="AF5447">
        <v>1</v>
      </c>
      <c r="AL5447">
        <v>8.1650299999999998</v>
      </c>
      <c r="AM5447" s="5">
        <v>10.862791061401371</v>
      </c>
      <c r="AN5447">
        <v>570.77625570776252</v>
      </c>
      <c r="AO5447">
        <f t="shared" si="85"/>
        <v>26826.48401826484</v>
      </c>
      <c r="AP5447">
        <v>684.93150684931504</v>
      </c>
      <c r="AQ5447">
        <v>9.1406399999999999E-2</v>
      </c>
      <c r="AR5447">
        <v>6.6947900000000005E-2</v>
      </c>
      <c r="AS5447">
        <v>2.8171600000000002E-2</v>
      </c>
      <c r="AT5447">
        <v>4.0881799999999996E-2</v>
      </c>
      <c r="AU5447">
        <v>4.1963199999999999E-2</v>
      </c>
      <c r="AW5447">
        <v>9.1406399999999985E-2</v>
      </c>
      <c r="AX5447">
        <v>6.6947900000000005E-2</v>
      </c>
      <c r="AY5447">
        <v>2.8171600000000005E-2</v>
      </c>
      <c r="AZ5447">
        <v>4.0881799999999996E-2</v>
      </c>
      <c r="BA5447">
        <v>4.1963199999999992E-2</v>
      </c>
      <c r="BC5447" s="52">
        <v>100000</v>
      </c>
      <c r="BD5447" s="52">
        <v>100000</v>
      </c>
      <c r="BE5447">
        <v>0</v>
      </c>
      <c r="BF5447">
        <v>0</v>
      </c>
      <c r="BG5447">
        <v>0</v>
      </c>
    </row>
    <row r="5448" spans="1:59">
      <c r="A5448">
        <v>5447</v>
      </c>
      <c r="E5448">
        <v>9795.2054794520554</v>
      </c>
      <c r="K5448">
        <v>3578.8845968676296</v>
      </c>
      <c r="L5448">
        <v>3855.1945968676296</v>
      </c>
      <c r="M5448">
        <v>4131.5045968676295</v>
      </c>
      <c r="N5448">
        <v>4407.814596867629</v>
      </c>
      <c r="O5448">
        <v>4684.1245968676285</v>
      </c>
      <c r="Q5448">
        <v>5203.3355740993329</v>
      </c>
      <c r="R5448">
        <v>5062.7593206115816</v>
      </c>
      <c r="S5448">
        <v>4922.1830671238313</v>
      </c>
      <c r="T5448">
        <v>4781.6068136360809</v>
      </c>
      <c r="U5448">
        <v>4641.0305601483306</v>
      </c>
      <c r="W5448">
        <v>0</v>
      </c>
      <c r="AB5448">
        <v>1</v>
      </c>
      <c r="AC5448">
        <v>1</v>
      </c>
      <c r="AD5448">
        <v>1</v>
      </c>
      <c r="AE5448">
        <v>1</v>
      </c>
      <c r="AF5448">
        <v>1</v>
      </c>
      <c r="AL5448">
        <v>8.4528280000000002</v>
      </c>
      <c r="AM5448" s="5">
        <v>9.1447744369506836</v>
      </c>
      <c r="AN5448">
        <v>570.77625570776252</v>
      </c>
      <c r="AO5448">
        <f t="shared" si="85"/>
        <v>26826.48401826484</v>
      </c>
      <c r="AP5448">
        <v>684.93150684931504</v>
      </c>
      <c r="AQ5448">
        <v>9.048139999999999E-2</v>
      </c>
      <c r="AR5448">
        <v>6.4203100000000013E-2</v>
      </c>
      <c r="AS5448">
        <v>2.82554E-2</v>
      </c>
      <c r="AT5448">
        <v>4.0767899999999996E-2</v>
      </c>
      <c r="AU5448">
        <v>4.1505199999999999E-2</v>
      </c>
      <c r="AW5448">
        <v>9.0481399999999976E-2</v>
      </c>
      <c r="AX5448">
        <v>6.4203100000000013E-2</v>
      </c>
      <c r="AY5448">
        <v>2.82554E-2</v>
      </c>
      <c r="AZ5448">
        <v>4.0767899999999996E-2</v>
      </c>
      <c r="BA5448">
        <v>4.1505200000000006E-2</v>
      </c>
      <c r="BC5448" s="52">
        <v>100000</v>
      </c>
      <c r="BD5448" s="52">
        <v>100000</v>
      </c>
      <c r="BE5448">
        <v>0</v>
      </c>
      <c r="BF5448">
        <v>0</v>
      </c>
      <c r="BG5448">
        <v>0</v>
      </c>
    </row>
    <row r="5449" spans="1:59">
      <c r="A5449">
        <v>5448</v>
      </c>
      <c r="E5449">
        <v>9795.2054794520554</v>
      </c>
      <c r="K5449">
        <v>2534.9872036907886</v>
      </c>
      <c r="L5449">
        <v>2743.9797036907885</v>
      </c>
      <c r="M5449">
        <v>2952.9722036907883</v>
      </c>
      <c r="N5449">
        <v>3161.9647036907882</v>
      </c>
      <c r="O5449">
        <v>3370.957203690788</v>
      </c>
      <c r="Q5449">
        <v>5160.3921648492542</v>
      </c>
      <c r="R5449">
        <v>5020.9760938374784</v>
      </c>
      <c r="S5449">
        <v>4881.5600228257026</v>
      </c>
      <c r="T5449">
        <v>4742.1439518139268</v>
      </c>
      <c r="U5449">
        <v>4602.727880802151</v>
      </c>
      <c r="W5449">
        <v>0</v>
      </c>
      <c r="AB5449">
        <v>1</v>
      </c>
      <c r="AC5449">
        <v>1</v>
      </c>
      <c r="AD5449">
        <v>1</v>
      </c>
      <c r="AE5449">
        <v>1</v>
      </c>
      <c r="AF5449">
        <v>1</v>
      </c>
      <c r="AL5449">
        <v>8.2662370000000003</v>
      </c>
      <c r="AM5449" s="5">
        <v>9.475316047668457</v>
      </c>
      <c r="AN5449">
        <v>570.77625570776252</v>
      </c>
      <c r="AO5449">
        <f t="shared" si="85"/>
        <v>26826.48401826484</v>
      </c>
      <c r="AP5449">
        <v>684.93150684931504</v>
      </c>
      <c r="AQ5449">
        <v>9.0716499999999992E-2</v>
      </c>
      <c r="AR5449">
        <v>6.31969E-2</v>
      </c>
      <c r="AS5449">
        <v>2.7922699999999998E-2</v>
      </c>
      <c r="AT5449">
        <v>4.0737200000000001E-2</v>
      </c>
      <c r="AU5449">
        <v>4.1485000000000001E-2</v>
      </c>
      <c r="AW5449">
        <v>9.0716499999999992E-2</v>
      </c>
      <c r="AX5449">
        <v>6.31969E-2</v>
      </c>
      <c r="AY5449">
        <v>2.7922699999999995E-2</v>
      </c>
      <c r="AZ5449">
        <v>4.0737200000000001E-2</v>
      </c>
      <c r="BA5449">
        <v>4.1485000000000008E-2</v>
      </c>
      <c r="BC5449" s="52">
        <v>100000</v>
      </c>
      <c r="BD5449" s="52">
        <v>100000</v>
      </c>
      <c r="BE5449">
        <v>0</v>
      </c>
      <c r="BF5449">
        <v>0</v>
      </c>
      <c r="BG5449">
        <v>0</v>
      </c>
    </row>
    <row r="5450" spans="1:59">
      <c r="A5450">
        <v>5449</v>
      </c>
      <c r="E5450">
        <v>9795.2054794520554</v>
      </c>
      <c r="K5450">
        <v>2105.379097721343</v>
      </c>
      <c r="L5450">
        <v>2206.3540977213429</v>
      </c>
      <c r="M5450">
        <v>2307.3290977213428</v>
      </c>
      <c r="N5450">
        <v>2408.3040977213427</v>
      </c>
      <c r="O5450">
        <v>2509.2790977213426</v>
      </c>
      <c r="Q5450">
        <v>5529.5046740852549</v>
      </c>
      <c r="R5450">
        <v>5380.1164505297693</v>
      </c>
      <c r="S5450">
        <v>5230.7282269742846</v>
      </c>
      <c r="T5450">
        <v>5081.3400034187998</v>
      </c>
      <c r="U5450">
        <v>4931.9517798633151</v>
      </c>
      <c r="W5450">
        <v>0</v>
      </c>
      <c r="AB5450">
        <v>1</v>
      </c>
      <c r="AC5450">
        <v>1</v>
      </c>
      <c r="AD5450">
        <v>1</v>
      </c>
      <c r="AE5450">
        <v>1</v>
      </c>
      <c r="AF5450">
        <v>1</v>
      </c>
      <c r="AL5450">
        <v>9.6655739999999994</v>
      </c>
      <c r="AM5450" s="5">
        <v>6.3076019287109384</v>
      </c>
      <c r="AN5450">
        <v>570.77625570776252</v>
      </c>
      <c r="AO5450">
        <f t="shared" si="85"/>
        <v>26826.48401826484</v>
      </c>
      <c r="AP5450">
        <v>684.93150684931504</v>
      </c>
      <c r="AQ5450">
        <v>9.1455299999999989E-2</v>
      </c>
      <c r="AR5450">
        <v>6.4856899999999995E-2</v>
      </c>
      <c r="AS5450">
        <v>2.80194E-2</v>
      </c>
      <c r="AT5450">
        <v>4.07357E-2</v>
      </c>
      <c r="AU5450">
        <v>4.1479500000000002E-2</v>
      </c>
      <c r="AW5450">
        <v>9.1455300000000003E-2</v>
      </c>
      <c r="AX5450">
        <v>6.4856899999999995E-2</v>
      </c>
      <c r="AY5450">
        <v>2.80194E-2</v>
      </c>
      <c r="AZ5450">
        <v>4.07357E-2</v>
      </c>
      <c r="BA5450">
        <v>4.1479500000000002E-2</v>
      </c>
      <c r="BC5450" s="52">
        <v>100000</v>
      </c>
      <c r="BD5450" s="52">
        <v>100000</v>
      </c>
      <c r="BE5450">
        <v>0</v>
      </c>
      <c r="BF5450">
        <v>0</v>
      </c>
      <c r="BG5450">
        <v>0</v>
      </c>
    </row>
    <row r="5451" spans="1:59">
      <c r="A5451">
        <v>5450</v>
      </c>
      <c r="E5451">
        <v>9795.2054794520554</v>
      </c>
      <c r="K5451">
        <v>1942.9662771719184</v>
      </c>
      <c r="L5451">
        <v>1993.4537771719183</v>
      </c>
      <c r="M5451">
        <v>2043.9412771719183</v>
      </c>
      <c r="N5451">
        <v>2094.4287771719182</v>
      </c>
      <c r="O5451">
        <v>2144.9162771719184</v>
      </c>
      <c r="Q5451">
        <v>5755.5160560514159</v>
      </c>
      <c r="R5451">
        <v>5600.0217809553324</v>
      </c>
      <c r="S5451">
        <v>5444.5275058592488</v>
      </c>
      <c r="T5451">
        <v>5289.0332307631652</v>
      </c>
      <c r="U5451">
        <v>5133.5389556670816</v>
      </c>
      <c r="W5451">
        <v>0</v>
      </c>
      <c r="AB5451">
        <v>1</v>
      </c>
      <c r="AC5451">
        <v>1</v>
      </c>
      <c r="AD5451">
        <v>1</v>
      </c>
      <c r="AE5451">
        <v>1</v>
      </c>
      <c r="AF5451">
        <v>1</v>
      </c>
      <c r="AL5451">
        <v>10.444445</v>
      </c>
      <c r="AM5451" s="5">
        <v>5.2739510536193848</v>
      </c>
      <c r="AN5451">
        <v>570.77625570776252</v>
      </c>
      <c r="AO5451">
        <f t="shared" si="85"/>
        <v>26826.48401826484</v>
      </c>
      <c r="AP5451">
        <v>684.93150684931504</v>
      </c>
      <c r="AQ5451">
        <v>9.2026499999999997E-2</v>
      </c>
      <c r="AR5451">
        <v>6.6169600000000009E-2</v>
      </c>
      <c r="AS5451">
        <v>2.8237399999999999E-2</v>
      </c>
      <c r="AT5451">
        <v>4.0729100000000004E-2</v>
      </c>
      <c r="AU5451">
        <v>4.1631700000000001E-2</v>
      </c>
      <c r="AW5451">
        <v>9.2026499999999997E-2</v>
      </c>
      <c r="AX5451">
        <v>6.6169600000000009E-2</v>
      </c>
      <c r="AY5451">
        <v>2.8237399999999996E-2</v>
      </c>
      <c r="AZ5451">
        <v>4.0729100000000004E-2</v>
      </c>
      <c r="BA5451">
        <v>4.1631700000000008E-2</v>
      </c>
      <c r="BC5451" s="52">
        <v>100000</v>
      </c>
      <c r="BD5451" s="52">
        <v>100000</v>
      </c>
      <c r="BE5451">
        <v>0</v>
      </c>
      <c r="BF5451">
        <v>0</v>
      </c>
      <c r="BG5451">
        <v>0</v>
      </c>
    </row>
    <row r="5452" spans="1:59">
      <c r="A5452">
        <v>5451</v>
      </c>
      <c r="E5452">
        <v>9795.2054794520554</v>
      </c>
      <c r="K5452">
        <v>1895.8141679801502</v>
      </c>
      <c r="L5452">
        <v>1937.7491679801501</v>
      </c>
      <c r="M5452">
        <v>1979.6841679801501</v>
      </c>
      <c r="N5452">
        <v>2021.61916798015</v>
      </c>
      <c r="O5452">
        <v>2063.5541679801499</v>
      </c>
      <c r="Q5452">
        <v>6757.5188098493018</v>
      </c>
      <c r="R5452">
        <v>6574.9538618685983</v>
      </c>
      <c r="S5452">
        <v>6392.3889138878949</v>
      </c>
      <c r="T5452">
        <v>6209.8239659071915</v>
      </c>
      <c r="U5452">
        <v>6027.259017926488</v>
      </c>
      <c r="W5452">
        <v>0</v>
      </c>
      <c r="AB5452">
        <v>1</v>
      </c>
      <c r="AC5452">
        <v>1</v>
      </c>
      <c r="AD5452">
        <v>1</v>
      </c>
      <c r="AE5452">
        <v>1</v>
      </c>
      <c r="AF5452">
        <v>1</v>
      </c>
      <c r="AL5452">
        <v>11.3682</v>
      </c>
      <c r="AM5452" s="5">
        <v>5.8803496360778809</v>
      </c>
      <c r="AN5452">
        <v>570.77625570776252</v>
      </c>
      <c r="AO5452">
        <f t="shared" si="85"/>
        <v>26826.48401826484</v>
      </c>
      <c r="AP5452">
        <v>684.93150684931504</v>
      </c>
      <c r="AQ5452">
        <v>9.4305899999999998E-2</v>
      </c>
      <c r="AR5452">
        <v>6.6971599999999992E-2</v>
      </c>
      <c r="AS5452">
        <v>2.8571000000000003E-2</v>
      </c>
      <c r="AT5452">
        <v>4.0780400000000001E-2</v>
      </c>
      <c r="AU5452">
        <v>4.1622699999999999E-2</v>
      </c>
      <c r="AW5452">
        <v>9.4305899999999984E-2</v>
      </c>
      <c r="AX5452">
        <v>6.6971599999999992E-2</v>
      </c>
      <c r="AY5452">
        <v>2.8570999999999999E-2</v>
      </c>
      <c r="AZ5452">
        <v>4.0780400000000008E-2</v>
      </c>
      <c r="BA5452">
        <v>4.1622699999999999E-2</v>
      </c>
      <c r="BC5452" s="52">
        <v>100000</v>
      </c>
      <c r="BD5452" s="52">
        <v>100000</v>
      </c>
      <c r="BE5452">
        <v>0</v>
      </c>
      <c r="BF5452">
        <v>0</v>
      </c>
      <c r="BG5452">
        <v>0</v>
      </c>
    </row>
    <row r="5453" spans="1:59">
      <c r="A5453">
        <v>5452</v>
      </c>
      <c r="E5453">
        <v>9795.2054794520554</v>
      </c>
      <c r="K5453">
        <v>1930.9911383295648</v>
      </c>
      <c r="L5453">
        <v>1973.0636383295648</v>
      </c>
      <c r="M5453">
        <v>2015.1361383295648</v>
      </c>
      <c r="N5453">
        <v>2057.2086383295646</v>
      </c>
      <c r="O5453">
        <v>2099.2811383295648</v>
      </c>
      <c r="Q5453">
        <v>9559.1529115246267</v>
      </c>
      <c r="R5453">
        <v>9300.8974330980946</v>
      </c>
      <c r="S5453">
        <v>9042.6419546715624</v>
      </c>
      <c r="T5453">
        <v>8784.3864762450303</v>
      </c>
      <c r="U5453">
        <v>8526.1309978184981</v>
      </c>
      <c r="W5453">
        <v>0</v>
      </c>
      <c r="AB5453">
        <v>1</v>
      </c>
      <c r="AC5453">
        <v>1</v>
      </c>
      <c r="AD5453">
        <v>1</v>
      </c>
      <c r="AE5453">
        <v>1</v>
      </c>
      <c r="AF5453">
        <v>1</v>
      </c>
      <c r="AL5453">
        <v>11.422846</v>
      </c>
      <c r="AM5453" s="5">
        <v>4.0050840377807617</v>
      </c>
      <c r="AN5453">
        <v>570.77625570776252</v>
      </c>
      <c r="AO5453">
        <f t="shared" si="85"/>
        <v>26826.48401826484</v>
      </c>
      <c r="AP5453">
        <v>684.93150684931504</v>
      </c>
      <c r="AQ5453">
        <v>9.4989500000000004E-2</v>
      </c>
      <c r="AR5453">
        <v>6.4415400000000012E-2</v>
      </c>
      <c r="AS5453">
        <v>2.7641700000000002E-2</v>
      </c>
      <c r="AT5453">
        <v>4.0595599999999996E-2</v>
      </c>
      <c r="AU5453">
        <v>4.1725600000000002E-2</v>
      </c>
      <c r="AW5453">
        <v>9.4989499999999991E-2</v>
      </c>
      <c r="AX5453">
        <v>6.4415400000000012E-2</v>
      </c>
      <c r="AY5453">
        <v>2.7641700000000005E-2</v>
      </c>
      <c r="AZ5453">
        <v>4.0595599999999996E-2</v>
      </c>
      <c r="BA5453">
        <v>4.1725600000000002E-2</v>
      </c>
      <c r="BC5453" s="52">
        <v>100000</v>
      </c>
      <c r="BD5453" s="52">
        <v>100000</v>
      </c>
      <c r="BE5453">
        <v>0</v>
      </c>
      <c r="BF5453">
        <v>0</v>
      </c>
      <c r="BG5453">
        <v>0</v>
      </c>
    </row>
    <row r="5454" spans="1:59">
      <c r="A5454">
        <v>5453</v>
      </c>
      <c r="E5454">
        <v>9795.2054794520554</v>
      </c>
      <c r="K5454">
        <v>2424.9656155766625</v>
      </c>
      <c r="L5454">
        <v>2465.8006155766625</v>
      </c>
      <c r="M5454">
        <v>2506.6356155766625</v>
      </c>
      <c r="N5454">
        <v>2547.4706155766626</v>
      </c>
      <c r="O5454">
        <v>2588.3056155766626</v>
      </c>
      <c r="Q5454">
        <v>15959.65755428477</v>
      </c>
      <c r="R5454">
        <v>15528.482422864887</v>
      </c>
      <c r="S5454">
        <v>15097.307291445004</v>
      </c>
      <c r="T5454">
        <v>14666.132160025121</v>
      </c>
      <c r="U5454">
        <v>14234.957028605239</v>
      </c>
      <c r="W5454">
        <v>0</v>
      </c>
      <c r="AB5454">
        <v>1</v>
      </c>
      <c r="AC5454">
        <v>1</v>
      </c>
      <c r="AD5454">
        <v>1</v>
      </c>
      <c r="AE5454">
        <v>1</v>
      </c>
      <c r="AF5454">
        <v>1</v>
      </c>
      <c r="AL5454">
        <v>11.944984</v>
      </c>
      <c r="AM5454" s="5">
        <v>3.398560523986816</v>
      </c>
      <c r="AN5454">
        <v>570.77625570776252</v>
      </c>
      <c r="AO5454">
        <f t="shared" si="85"/>
        <v>26826.48401826484</v>
      </c>
      <c r="AP5454">
        <v>684.93150684931504</v>
      </c>
      <c r="AQ5454">
        <v>9.9099100000000009E-2</v>
      </c>
      <c r="AR5454">
        <v>7.1638499999999994E-2</v>
      </c>
      <c r="AS5454">
        <v>3.11693E-2</v>
      </c>
      <c r="AT5454">
        <v>4.1427599999999995E-2</v>
      </c>
      <c r="AU5454">
        <v>4.2421999999999994E-2</v>
      </c>
      <c r="AW5454">
        <v>9.9099100000000009E-2</v>
      </c>
      <c r="AX5454">
        <v>7.1638499999999994E-2</v>
      </c>
      <c r="AY5454">
        <v>3.1169299999999997E-2</v>
      </c>
      <c r="AZ5454">
        <v>4.1427599999999995E-2</v>
      </c>
      <c r="BA5454">
        <v>4.2422000000000001E-2</v>
      </c>
      <c r="BC5454" s="52">
        <v>100000</v>
      </c>
      <c r="BD5454" s="52">
        <v>100000</v>
      </c>
      <c r="BE5454">
        <v>0</v>
      </c>
      <c r="BF5454">
        <v>0</v>
      </c>
      <c r="BG5454">
        <v>0</v>
      </c>
    </row>
    <row r="5455" spans="1:59">
      <c r="A5455">
        <v>5454</v>
      </c>
      <c r="E5455">
        <v>9795.2054794520554</v>
      </c>
      <c r="K5455">
        <v>3257.2377651202578</v>
      </c>
      <c r="L5455">
        <v>3299.997765120258</v>
      </c>
      <c r="M5455">
        <v>3342.7577651202582</v>
      </c>
      <c r="N5455">
        <v>3385.5177651202584</v>
      </c>
      <c r="O5455">
        <v>3428.2777651202587</v>
      </c>
      <c r="Q5455">
        <v>19545.250301586711</v>
      </c>
      <c r="R5455">
        <v>19017.20476862702</v>
      </c>
      <c r="S5455">
        <v>18489.159235667328</v>
      </c>
      <c r="T5455">
        <v>17961.113702707637</v>
      </c>
      <c r="U5455">
        <v>17433.068169747945</v>
      </c>
      <c r="W5455">
        <v>0</v>
      </c>
      <c r="AB5455">
        <v>1</v>
      </c>
      <c r="AC5455">
        <v>1</v>
      </c>
      <c r="AD5455">
        <v>1</v>
      </c>
      <c r="AE5455">
        <v>1</v>
      </c>
      <c r="AF5455">
        <v>1</v>
      </c>
      <c r="AL5455">
        <v>12.908658000000001</v>
      </c>
      <c r="AM5455" s="5">
        <v>3.456567764282227</v>
      </c>
      <c r="AN5455">
        <v>570.77625570776252</v>
      </c>
      <c r="AO5455">
        <f t="shared" si="85"/>
        <v>26826.48401826484</v>
      </c>
      <c r="AP5455">
        <v>684.93150684931504</v>
      </c>
      <c r="AQ5455">
        <v>0.10234600000000001</v>
      </c>
      <c r="AR5455">
        <v>8.96097E-2</v>
      </c>
      <c r="AS5455">
        <v>4.1991000000000001E-2</v>
      </c>
      <c r="AT5455">
        <v>4.2517800000000001E-2</v>
      </c>
      <c r="AU5455">
        <v>4.39499E-2</v>
      </c>
      <c r="AW5455">
        <v>0.10234600000000001</v>
      </c>
      <c r="AX5455">
        <v>8.96097E-2</v>
      </c>
      <c r="AY5455">
        <v>4.1991000000000001E-2</v>
      </c>
      <c r="AZ5455">
        <v>4.2517800000000008E-2</v>
      </c>
      <c r="BA5455">
        <v>4.39499E-2</v>
      </c>
      <c r="BC5455" s="52">
        <v>100000</v>
      </c>
      <c r="BD5455" s="52">
        <v>100000</v>
      </c>
      <c r="BE5455">
        <v>0</v>
      </c>
      <c r="BF5455">
        <v>0</v>
      </c>
      <c r="BG5455">
        <v>0</v>
      </c>
    </row>
    <row r="5456" spans="1:59">
      <c r="A5456">
        <v>5455</v>
      </c>
      <c r="E5456">
        <v>9795.2054794520554</v>
      </c>
      <c r="K5456">
        <v>3808.8425980461834</v>
      </c>
      <c r="L5456">
        <v>3851.3275980461835</v>
      </c>
      <c r="M5456">
        <v>3893.8125980461837</v>
      </c>
      <c r="N5456">
        <v>3936.2975980461838</v>
      </c>
      <c r="O5456">
        <v>3978.7825980461839</v>
      </c>
      <c r="Q5456">
        <v>19684.417931652551</v>
      </c>
      <c r="R5456">
        <v>19152.612566345368</v>
      </c>
      <c r="S5456">
        <v>18620.807201038184</v>
      </c>
      <c r="T5456">
        <v>18089.001835731</v>
      </c>
      <c r="U5456">
        <v>17557.196470423816</v>
      </c>
      <c r="W5456">
        <v>3.56E-2</v>
      </c>
      <c r="AB5456">
        <v>1</v>
      </c>
      <c r="AC5456">
        <v>1</v>
      </c>
      <c r="AD5456">
        <v>1</v>
      </c>
      <c r="AE5456">
        <v>1</v>
      </c>
      <c r="AF5456">
        <v>1</v>
      </c>
      <c r="AL5456">
        <v>12.056369</v>
      </c>
      <c r="AM5456" s="5">
        <v>2.807064533233643</v>
      </c>
      <c r="AN5456">
        <v>570.77625570776252</v>
      </c>
      <c r="AO5456">
        <f t="shared" si="85"/>
        <v>26826.48401826484</v>
      </c>
      <c r="AP5456">
        <v>684.93150684931504</v>
      </c>
      <c r="AQ5456">
        <v>0.105277</v>
      </c>
      <c r="AR5456">
        <v>9.5285999999999996E-2</v>
      </c>
      <c r="AS5456">
        <v>4.3043399999999996E-2</v>
      </c>
      <c r="AT5456">
        <v>4.4006200000000002E-2</v>
      </c>
      <c r="AU5456">
        <v>4.4488899999999998E-2</v>
      </c>
      <c r="AW5456">
        <v>0.105277</v>
      </c>
      <c r="AX5456">
        <v>9.5285999999999996E-2</v>
      </c>
      <c r="AY5456">
        <v>4.3043399999999996E-2</v>
      </c>
      <c r="AZ5456">
        <v>4.4006200000000009E-2</v>
      </c>
      <c r="BA5456">
        <v>4.4488899999999998E-2</v>
      </c>
      <c r="BC5456" s="52">
        <v>100000</v>
      </c>
      <c r="BD5456" s="52">
        <v>100000</v>
      </c>
      <c r="BE5456">
        <v>0</v>
      </c>
      <c r="BF5456">
        <v>0</v>
      </c>
      <c r="BG5456">
        <v>0</v>
      </c>
    </row>
    <row r="5457" spans="1:59">
      <c r="A5457">
        <v>5456</v>
      </c>
      <c r="E5457">
        <v>9795.2054794520554</v>
      </c>
      <c r="K5457">
        <v>3597.0323297720497</v>
      </c>
      <c r="L5457">
        <v>3647.18982977205</v>
      </c>
      <c r="M5457">
        <v>3697.3473297720502</v>
      </c>
      <c r="N5457">
        <v>3747.5048297720505</v>
      </c>
      <c r="O5457">
        <v>3797.6623297720507</v>
      </c>
      <c r="Q5457">
        <v>17256.714425144241</v>
      </c>
      <c r="R5457">
        <v>16790.497271495042</v>
      </c>
      <c r="S5457">
        <v>16324.280117845843</v>
      </c>
      <c r="T5457">
        <v>15858.062964196644</v>
      </c>
      <c r="U5457">
        <v>15391.845810547446</v>
      </c>
      <c r="W5457">
        <v>2.9679999999999998E-2</v>
      </c>
      <c r="AB5457">
        <v>1</v>
      </c>
      <c r="AC5457">
        <v>1</v>
      </c>
      <c r="AD5457">
        <v>1</v>
      </c>
      <c r="AE5457">
        <v>1</v>
      </c>
      <c r="AF5457">
        <v>1</v>
      </c>
      <c r="AL5457">
        <v>12.061183</v>
      </c>
      <c r="AM5457" s="5">
        <v>1.7985596656799321</v>
      </c>
      <c r="AN5457">
        <v>570.77625570776252</v>
      </c>
      <c r="AO5457">
        <f t="shared" si="85"/>
        <v>26826.48401826484</v>
      </c>
      <c r="AP5457">
        <v>684.93150684931504</v>
      </c>
      <c r="AQ5457">
        <v>0.10545300000000001</v>
      </c>
      <c r="AR5457">
        <v>9.6693799999999996E-2</v>
      </c>
      <c r="AS5457">
        <v>4.1467199999999996E-2</v>
      </c>
      <c r="AT5457">
        <v>4.1878900000000004E-2</v>
      </c>
      <c r="AU5457">
        <v>4.4238100000000002E-2</v>
      </c>
      <c r="AW5457">
        <v>0.10545300000000001</v>
      </c>
      <c r="AX5457">
        <v>9.6693799999999983E-2</v>
      </c>
      <c r="AY5457">
        <v>4.1467199999999996E-2</v>
      </c>
      <c r="AZ5457">
        <v>4.1878900000000011E-2</v>
      </c>
      <c r="BA5457">
        <v>4.4238100000000002E-2</v>
      </c>
      <c r="BC5457" s="52">
        <v>100000</v>
      </c>
      <c r="BD5457" s="52">
        <v>100000</v>
      </c>
      <c r="BE5457">
        <v>0</v>
      </c>
      <c r="BF5457">
        <v>0</v>
      </c>
      <c r="BG5457">
        <v>0</v>
      </c>
    </row>
    <row r="5458" spans="1:59">
      <c r="A5458">
        <v>5457</v>
      </c>
      <c r="E5458">
        <v>9795.2054794520554</v>
      </c>
      <c r="K5458">
        <v>3555.8677900014573</v>
      </c>
      <c r="L5458">
        <v>3630.857790001457</v>
      </c>
      <c r="M5458">
        <v>3705.8477900014568</v>
      </c>
      <c r="N5458">
        <v>3780.8377900014566</v>
      </c>
      <c r="O5458">
        <v>3855.8277900014564</v>
      </c>
      <c r="Q5458">
        <v>15997.91634170145</v>
      </c>
      <c r="R5458">
        <v>15565.707589011348</v>
      </c>
      <c r="S5458">
        <v>15133.498836321247</v>
      </c>
      <c r="T5458">
        <v>14701.290083631146</v>
      </c>
      <c r="U5458">
        <v>14269.081330941044</v>
      </c>
      <c r="W5458">
        <v>6.2280000000000002E-2</v>
      </c>
      <c r="AB5458">
        <v>1</v>
      </c>
      <c r="AC5458">
        <v>1</v>
      </c>
      <c r="AD5458">
        <v>1</v>
      </c>
      <c r="AE5458">
        <v>1</v>
      </c>
      <c r="AF5458">
        <v>1</v>
      </c>
      <c r="AL5458">
        <v>11.186358999999999</v>
      </c>
      <c r="AM5458" s="5">
        <v>0.79729068279266357</v>
      </c>
      <c r="AN5458">
        <v>570.77625570776252</v>
      </c>
      <c r="AO5458">
        <f t="shared" si="85"/>
        <v>26826.48401826484</v>
      </c>
      <c r="AP5458">
        <v>684.93150684931504</v>
      </c>
      <c r="AQ5458">
        <v>0.106452</v>
      </c>
      <c r="AR5458">
        <v>9.4793199999999994E-2</v>
      </c>
      <c r="AS5458">
        <v>4.1279699999999996E-2</v>
      </c>
      <c r="AT5458">
        <v>4.1359E-2</v>
      </c>
      <c r="AU5458">
        <v>4.2651000000000001E-2</v>
      </c>
      <c r="AW5458">
        <v>0.106452</v>
      </c>
      <c r="AX5458">
        <v>9.4793200000000008E-2</v>
      </c>
      <c r="AY5458">
        <v>4.1279699999999989E-2</v>
      </c>
      <c r="AZ5458">
        <v>4.1358999999999993E-2</v>
      </c>
      <c r="BA5458">
        <v>4.2651000000000008E-2</v>
      </c>
      <c r="BC5458" s="52">
        <v>100000</v>
      </c>
      <c r="BD5458" s="52">
        <v>100000</v>
      </c>
      <c r="BE5458">
        <v>0</v>
      </c>
      <c r="BF5458">
        <v>0</v>
      </c>
      <c r="BG5458">
        <v>0</v>
      </c>
    </row>
    <row r="5459" spans="1:59">
      <c r="A5459">
        <v>5458</v>
      </c>
      <c r="E5459">
        <v>9795.2054794520554</v>
      </c>
      <c r="K5459">
        <v>3799.1127977367714</v>
      </c>
      <c r="L5459">
        <v>3903.8552977367717</v>
      </c>
      <c r="M5459">
        <v>4008.597797736772</v>
      </c>
      <c r="N5459">
        <v>4113.3402977367723</v>
      </c>
      <c r="O5459">
        <v>4218.0827977367726</v>
      </c>
      <c r="Q5459">
        <v>14879.17047705151</v>
      </c>
      <c r="R5459">
        <v>14477.1863953845</v>
      </c>
      <c r="S5459">
        <v>14075.202313717491</v>
      </c>
      <c r="T5459">
        <v>13673.218232050482</v>
      </c>
      <c r="U5459">
        <v>13271.234150383472</v>
      </c>
      <c r="W5459">
        <v>6.3729999999999995E-2</v>
      </c>
      <c r="AB5459">
        <v>1</v>
      </c>
      <c r="AC5459">
        <v>1</v>
      </c>
      <c r="AD5459">
        <v>1</v>
      </c>
      <c r="AE5459">
        <v>1</v>
      </c>
      <c r="AF5459">
        <v>1</v>
      </c>
      <c r="AL5459">
        <v>11.067085000000001</v>
      </c>
      <c r="AM5459" s="5">
        <v>1.7346121072769169</v>
      </c>
      <c r="AN5459">
        <v>570.77625570776252</v>
      </c>
      <c r="AO5459">
        <f t="shared" si="85"/>
        <v>26826.48401826484</v>
      </c>
      <c r="AP5459">
        <v>684.93150684931504</v>
      </c>
      <c r="AQ5459">
        <v>0.106391</v>
      </c>
      <c r="AR5459">
        <v>9.3931899999999999E-2</v>
      </c>
      <c r="AS5459">
        <v>4.1243599999999998E-2</v>
      </c>
      <c r="AT5459">
        <v>4.1213299999999994E-2</v>
      </c>
      <c r="AU5459">
        <v>4.24813E-2</v>
      </c>
      <c r="AW5459">
        <v>0.106391</v>
      </c>
      <c r="AX5459">
        <v>9.3931899999999999E-2</v>
      </c>
      <c r="AY5459">
        <v>4.1243600000000005E-2</v>
      </c>
      <c r="AZ5459">
        <v>4.1213299999999994E-2</v>
      </c>
      <c r="BA5459">
        <v>4.24813E-2</v>
      </c>
      <c r="BC5459" s="52">
        <v>100000</v>
      </c>
      <c r="BD5459" s="52">
        <v>100000</v>
      </c>
      <c r="BE5459">
        <v>0</v>
      </c>
      <c r="BF5459">
        <v>0</v>
      </c>
      <c r="BG5459">
        <v>0</v>
      </c>
    </row>
    <row r="5460" spans="1:59">
      <c r="A5460">
        <v>5459</v>
      </c>
      <c r="E5460">
        <v>9795.2054794520554</v>
      </c>
      <c r="K5460">
        <v>4273.6276743650442</v>
      </c>
      <c r="L5460">
        <v>4437.5201743650441</v>
      </c>
      <c r="M5460">
        <v>4601.412674365044</v>
      </c>
      <c r="N5460">
        <v>4765.305174365044</v>
      </c>
      <c r="O5460">
        <v>4929.1976743650439</v>
      </c>
      <c r="Q5460">
        <v>13631.191004732629</v>
      </c>
      <c r="R5460">
        <v>13262.923042358432</v>
      </c>
      <c r="S5460">
        <v>12894.655079984235</v>
      </c>
      <c r="T5460">
        <v>12526.387117610038</v>
      </c>
      <c r="U5460">
        <v>12158.119155235841</v>
      </c>
      <c r="W5460">
        <v>7.4730000000000005E-2</v>
      </c>
      <c r="AB5460">
        <v>1</v>
      </c>
      <c r="AC5460">
        <v>1</v>
      </c>
      <c r="AD5460">
        <v>1</v>
      </c>
      <c r="AE5460">
        <v>1</v>
      </c>
      <c r="AF5460">
        <v>1</v>
      </c>
      <c r="AL5460">
        <v>11.638919</v>
      </c>
      <c r="AM5460" s="5">
        <v>5.1643486022949219</v>
      </c>
      <c r="AN5460">
        <v>570.77625570776252</v>
      </c>
      <c r="AO5460">
        <f t="shared" si="85"/>
        <v>26826.48401826484</v>
      </c>
      <c r="AP5460">
        <v>684.93150684931504</v>
      </c>
      <c r="AQ5460">
        <v>0.10578900000000001</v>
      </c>
      <c r="AR5460">
        <v>9.3615399999999988E-2</v>
      </c>
      <c r="AS5460">
        <v>4.1132300000000004E-2</v>
      </c>
      <c r="AT5460">
        <v>4.1075800000000003E-2</v>
      </c>
      <c r="AU5460">
        <v>4.2170699999999998E-2</v>
      </c>
      <c r="AW5460">
        <v>0.10578900000000001</v>
      </c>
      <c r="AX5460">
        <v>9.3615400000000001E-2</v>
      </c>
      <c r="AY5460">
        <v>4.1132299999999997E-2</v>
      </c>
      <c r="AZ5460">
        <v>4.107580000000001E-2</v>
      </c>
      <c r="BA5460">
        <v>4.2170699999999992E-2</v>
      </c>
      <c r="BC5460" s="52">
        <v>100000</v>
      </c>
      <c r="BD5460" s="52">
        <v>100000</v>
      </c>
      <c r="BE5460">
        <v>0</v>
      </c>
      <c r="BF5460">
        <v>0</v>
      </c>
      <c r="BG5460">
        <v>0</v>
      </c>
    </row>
    <row r="5461" spans="1:59">
      <c r="A5461">
        <v>5460</v>
      </c>
      <c r="E5461">
        <v>9795.2054794520554</v>
      </c>
      <c r="K5461">
        <v>4412.090217229761</v>
      </c>
      <c r="L5461">
        <v>4616.9577172297613</v>
      </c>
      <c r="M5461">
        <v>4821.8252172297616</v>
      </c>
      <c r="N5461">
        <v>5026.6927172297619</v>
      </c>
      <c r="O5461">
        <v>5231.5602172297622</v>
      </c>
      <c r="Q5461">
        <v>12988.071874864851</v>
      </c>
      <c r="R5461">
        <v>12637.178782772167</v>
      </c>
      <c r="S5461">
        <v>12286.285690679484</v>
      </c>
      <c r="T5461">
        <v>11935.392598586801</v>
      </c>
      <c r="U5461">
        <v>11584.499506494118</v>
      </c>
      <c r="W5461">
        <v>0.14279</v>
      </c>
      <c r="AB5461">
        <v>1</v>
      </c>
      <c r="AC5461">
        <v>1</v>
      </c>
      <c r="AD5461">
        <v>1</v>
      </c>
      <c r="AE5461">
        <v>1</v>
      </c>
      <c r="AF5461">
        <v>1</v>
      </c>
      <c r="AL5461">
        <v>10.821016</v>
      </c>
      <c r="AM5461" s="5">
        <v>3.8803586959838872</v>
      </c>
      <c r="AN5461">
        <v>570.77625570776252</v>
      </c>
      <c r="AO5461">
        <f t="shared" si="85"/>
        <v>26826.48401826484</v>
      </c>
      <c r="AP5461">
        <v>684.93150684931504</v>
      </c>
      <c r="AQ5461">
        <v>0.105837</v>
      </c>
      <c r="AR5461">
        <v>9.3913899999999995E-2</v>
      </c>
      <c r="AS5461">
        <v>4.1182099999999999E-2</v>
      </c>
      <c r="AT5461">
        <v>4.1107100000000001E-2</v>
      </c>
      <c r="AU5461">
        <v>4.2177100000000002E-2</v>
      </c>
      <c r="AW5461">
        <v>0.105837</v>
      </c>
      <c r="AX5461">
        <v>9.3913899999999981E-2</v>
      </c>
      <c r="AY5461">
        <v>4.1182099999999999E-2</v>
      </c>
      <c r="AZ5461">
        <v>4.1107099999999994E-2</v>
      </c>
      <c r="BA5461">
        <v>4.2177100000000009E-2</v>
      </c>
      <c r="BC5461" s="52">
        <v>100000</v>
      </c>
      <c r="BD5461" s="52">
        <v>100000</v>
      </c>
      <c r="BE5461">
        <v>0</v>
      </c>
      <c r="BF5461">
        <v>0</v>
      </c>
      <c r="BG5461">
        <v>0</v>
      </c>
    </row>
    <row r="5462" spans="1:59">
      <c r="A5462">
        <v>5461</v>
      </c>
      <c r="E5462">
        <v>9795.2054794520554</v>
      </c>
      <c r="K5462">
        <v>4287.0997055626922</v>
      </c>
      <c r="L5462">
        <v>4557.2497055626918</v>
      </c>
      <c r="M5462">
        <v>4827.3997055626915</v>
      </c>
      <c r="N5462">
        <v>5097.5497055626911</v>
      </c>
      <c r="O5462">
        <v>5367.6997055626907</v>
      </c>
      <c r="Q5462">
        <v>12706.29555158613</v>
      </c>
      <c r="R5462">
        <v>12363.015087830436</v>
      </c>
      <c r="S5462">
        <v>12019.734624074741</v>
      </c>
      <c r="T5462">
        <v>11676.454160319046</v>
      </c>
      <c r="U5462">
        <v>11333.173696563352</v>
      </c>
      <c r="W5462">
        <v>8.4220000000000003E-2</v>
      </c>
      <c r="AB5462">
        <v>1</v>
      </c>
      <c r="AC5462">
        <v>1</v>
      </c>
      <c r="AD5462">
        <v>1</v>
      </c>
      <c r="AE5462">
        <v>1</v>
      </c>
      <c r="AF5462">
        <v>1</v>
      </c>
      <c r="AL5462">
        <v>11.244313</v>
      </c>
      <c r="AM5462" s="5">
        <v>5.8189206123352051</v>
      </c>
      <c r="AN5462">
        <v>570.77625570776252</v>
      </c>
      <c r="AO5462">
        <f t="shared" si="85"/>
        <v>26826.48401826484</v>
      </c>
      <c r="AP5462">
        <v>684.93150684931504</v>
      </c>
      <c r="AQ5462">
        <v>0.10587300000000001</v>
      </c>
      <c r="AR5462">
        <v>9.3961699999999995E-2</v>
      </c>
      <c r="AS5462">
        <v>4.1271299999999997E-2</v>
      </c>
      <c r="AT5462">
        <v>4.1157100000000002E-2</v>
      </c>
      <c r="AU5462">
        <v>4.2214100000000004E-2</v>
      </c>
      <c r="AW5462">
        <v>0.10587300000000001</v>
      </c>
      <c r="AX5462">
        <v>9.3961699999999995E-2</v>
      </c>
      <c r="AY5462">
        <v>4.1271299999999997E-2</v>
      </c>
      <c r="AZ5462">
        <v>4.1157100000000002E-2</v>
      </c>
      <c r="BA5462">
        <v>4.2214100000000004E-2</v>
      </c>
      <c r="BC5462" s="52">
        <v>100000</v>
      </c>
      <c r="BD5462" s="52">
        <v>100000</v>
      </c>
      <c r="BE5462">
        <v>0</v>
      </c>
      <c r="BF5462">
        <v>0</v>
      </c>
      <c r="BG5462">
        <v>0</v>
      </c>
    </row>
    <row r="5463" spans="1:59">
      <c r="A5463">
        <v>5462</v>
      </c>
      <c r="E5463">
        <v>9795.2054794520554</v>
      </c>
      <c r="K5463">
        <v>4139.65580856621</v>
      </c>
      <c r="L5463">
        <v>4457.1033085662102</v>
      </c>
      <c r="M5463">
        <v>4774.5508085662104</v>
      </c>
      <c r="N5463">
        <v>5091.9983085662107</v>
      </c>
      <c r="O5463">
        <v>5409.4458085662109</v>
      </c>
      <c r="Q5463">
        <v>12396.784189105631</v>
      </c>
      <c r="R5463">
        <v>12061.865659153696</v>
      </c>
      <c r="S5463">
        <v>11726.947129201762</v>
      </c>
      <c r="T5463">
        <v>11392.028599249828</v>
      </c>
      <c r="U5463">
        <v>11057.110069297894</v>
      </c>
      <c r="W5463">
        <v>7.6960000000000001E-2</v>
      </c>
      <c r="AB5463">
        <v>1</v>
      </c>
      <c r="AC5463">
        <v>1</v>
      </c>
      <c r="AD5463">
        <v>1</v>
      </c>
      <c r="AE5463">
        <v>1</v>
      </c>
      <c r="AF5463">
        <v>1</v>
      </c>
      <c r="AL5463">
        <v>11.304104000000001</v>
      </c>
      <c r="AM5463" s="5">
        <v>5.2277669906616211</v>
      </c>
      <c r="AN5463">
        <v>570.77625570776252</v>
      </c>
      <c r="AO5463">
        <f t="shared" si="85"/>
        <v>26826.48401826484</v>
      </c>
      <c r="AP5463">
        <v>684.93150684931504</v>
      </c>
      <c r="AQ5463">
        <v>0.10591100000000001</v>
      </c>
      <c r="AR5463">
        <v>9.4508099999999998E-2</v>
      </c>
      <c r="AS5463">
        <v>4.1289299999999994E-2</v>
      </c>
      <c r="AT5463">
        <v>4.1441400000000003E-2</v>
      </c>
      <c r="AU5463">
        <v>4.2231600000000001E-2</v>
      </c>
      <c r="AW5463">
        <v>0.10591100000000002</v>
      </c>
      <c r="AX5463">
        <v>9.4508099999999998E-2</v>
      </c>
      <c r="AY5463">
        <v>4.1289299999999987E-2</v>
      </c>
      <c r="AZ5463">
        <v>4.1441400000000003E-2</v>
      </c>
      <c r="BA5463">
        <v>4.2231599999999994E-2</v>
      </c>
      <c r="BC5463" s="52">
        <v>100000</v>
      </c>
      <c r="BD5463" s="52">
        <v>100000</v>
      </c>
      <c r="BE5463">
        <v>0</v>
      </c>
      <c r="BF5463">
        <v>0</v>
      </c>
      <c r="BG5463">
        <v>0</v>
      </c>
    </row>
    <row r="5464" spans="1:59">
      <c r="A5464">
        <v>5463</v>
      </c>
      <c r="E5464">
        <v>9795.2054794520554</v>
      </c>
      <c r="K5464">
        <v>3841.7742298626567</v>
      </c>
      <c r="L5464">
        <v>4266.4667298626564</v>
      </c>
      <c r="M5464">
        <v>4691.1592298626565</v>
      </c>
      <c r="N5464">
        <v>5115.8517298626566</v>
      </c>
      <c r="O5464">
        <v>5540.5442298626567</v>
      </c>
      <c r="Q5464">
        <v>12565.94846988425</v>
      </c>
      <c r="R5464">
        <v>12226.459701927402</v>
      </c>
      <c r="S5464">
        <v>11886.970933970555</v>
      </c>
      <c r="T5464">
        <v>11547.482166013708</v>
      </c>
      <c r="U5464">
        <v>11207.99339805686</v>
      </c>
      <c r="W5464">
        <v>3.3869999999999997E-2</v>
      </c>
      <c r="AB5464">
        <v>1</v>
      </c>
      <c r="AC5464">
        <v>1</v>
      </c>
      <c r="AD5464">
        <v>1</v>
      </c>
      <c r="AE5464">
        <v>1</v>
      </c>
      <c r="AF5464">
        <v>1</v>
      </c>
      <c r="AL5464">
        <v>11.898896000000001</v>
      </c>
      <c r="AM5464" s="5">
        <v>5.1355452537536621</v>
      </c>
      <c r="AN5464">
        <v>570.77625570776252</v>
      </c>
      <c r="AO5464">
        <f t="shared" si="85"/>
        <v>26826.48401826484</v>
      </c>
      <c r="AP5464">
        <v>684.93150684931504</v>
      </c>
      <c r="AQ5464">
        <v>0.10613800000000001</v>
      </c>
      <c r="AR5464">
        <v>9.8181500000000005E-2</v>
      </c>
      <c r="AS5464">
        <v>4.3379000000000001E-2</v>
      </c>
      <c r="AT5464">
        <v>4.1712100000000002E-2</v>
      </c>
      <c r="AU5464">
        <v>4.2453499999999998E-2</v>
      </c>
      <c r="AW5464">
        <v>0.106138</v>
      </c>
      <c r="AX5464">
        <v>9.8181500000000019E-2</v>
      </c>
      <c r="AY5464">
        <v>4.3379000000000001E-2</v>
      </c>
      <c r="AZ5464">
        <v>4.1712100000000002E-2</v>
      </c>
      <c r="BA5464">
        <v>4.2453499999999991E-2</v>
      </c>
      <c r="BC5464" s="52">
        <v>100000</v>
      </c>
      <c r="BD5464" s="52">
        <v>100000</v>
      </c>
      <c r="BE5464">
        <v>0</v>
      </c>
      <c r="BF5464">
        <v>0</v>
      </c>
      <c r="BG5464">
        <v>0</v>
      </c>
    </row>
    <row r="5465" spans="1:59">
      <c r="A5465">
        <v>5464</v>
      </c>
      <c r="E5465">
        <v>9795.2054794520554</v>
      </c>
      <c r="K5465">
        <v>3846.2649069285399</v>
      </c>
      <c r="L5465">
        <v>4467.0532402618737</v>
      </c>
      <c r="M5465">
        <v>5087.8415735952076</v>
      </c>
      <c r="N5465">
        <v>5708.6299069285415</v>
      </c>
      <c r="O5465">
        <v>6329.4182402618753</v>
      </c>
      <c r="Q5465">
        <v>13133.632184793651</v>
      </c>
      <c r="R5465">
        <v>12778.806552356431</v>
      </c>
      <c r="S5465">
        <v>12423.980919919211</v>
      </c>
      <c r="T5465">
        <v>12069.155287481992</v>
      </c>
      <c r="U5465">
        <v>11714.329655044772</v>
      </c>
      <c r="W5465">
        <v>5.57E-2</v>
      </c>
      <c r="AB5465">
        <v>1</v>
      </c>
      <c r="AC5465">
        <v>1</v>
      </c>
      <c r="AD5465">
        <v>1</v>
      </c>
      <c r="AE5465">
        <v>1</v>
      </c>
      <c r="AF5465">
        <v>1</v>
      </c>
      <c r="AL5465">
        <v>11.959414000000001</v>
      </c>
      <c r="AM5465" s="5">
        <v>4.5520691871643066</v>
      </c>
      <c r="AN5465">
        <v>570.77625570776252</v>
      </c>
      <c r="AO5465">
        <f t="shared" si="85"/>
        <v>26826.48401826484</v>
      </c>
      <c r="AP5465">
        <v>684.93150684931504</v>
      </c>
      <c r="AQ5465">
        <v>0.107487</v>
      </c>
      <c r="AR5465">
        <v>9.9481E-2</v>
      </c>
      <c r="AS5465">
        <v>7.1915099999999996E-2</v>
      </c>
      <c r="AT5465">
        <v>4.4590600000000001E-2</v>
      </c>
      <c r="AU5465">
        <v>4.4376899999999997E-2</v>
      </c>
      <c r="AW5465">
        <v>0.10748699999999999</v>
      </c>
      <c r="AX5465">
        <v>9.9481E-2</v>
      </c>
      <c r="AY5465">
        <v>7.1915099999999996E-2</v>
      </c>
      <c r="AZ5465">
        <v>4.4590599999999994E-2</v>
      </c>
      <c r="BA5465">
        <v>4.4376899999999997E-2</v>
      </c>
      <c r="BC5465" s="52">
        <v>100000</v>
      </c>
      <c r="BD5465" s="52">
        <v>100000</v>
      </c>
      <c r="BE5465">
        <v>0</v>
      </c>
      <c r="BF5465">
        <v>0</v>
      </c>
      <c r="BG5465">
        <v>0</v>
      </c>
    </row>
    <row r="5466" spans="1:59">
      <c r="A5466">
        <v>5465</v>
      </c>
      <c r="E5466">
        <v>9795.2054794520554</v>
      </c>
      <c r="K5466">
        <v>4201.028395133274</v>
      </c>
      <c r="L5466">
        <v>4976.9108951332737</v>
      </c>
      <c r="M5466">
        <v>5752.7933951332734</v>
      </c>
      <c r="N5466">
        <v>6528.6758951332731</v>
      </c>
      <c r="O5466">
        <v>7304.5583951332728</v>
      </c>
      <c r="Q5466">
        <v>13887.69147146853</v>
      </c>
      <c r="R5466">
        <v>13512.493746882694</v>
      </c>
      <c r="S5466">
        <v>13137.296022296858</v>
      </c>
      <c r="T5466">
        <v>12762.098297711022</v>
      </c>
      <c r="U5466">
        <v>12386.900573125185</v>
      </c>
      <c r="W5466">
        <v>0.11131999999999999</v>
      </c>
      <c r="AB5466">
        <v>1</v>
      </c>
      <c r="AC5466">
        <v>1</v>
      </c>
      <c r="AD5466">
        <v>1</v>
      </c>
      <c r="AE5466">
        <v>1</v>
      </c>
      <c r="AF5466">
        <v>1</v>
      </c>
      <c r="AL5466">
        <v>12.417916999999999</v>
      </c>
      <c r="AM5466" s="5">
        <v>4.0714750289916992</v>
      </c>
      <c r="AN5466">
        <v>570.77625570776252</v>
      </c>
      <c r="AO5466">
        <f t="shared" si="85"/>
        <v>26826.48401826484</v>
      </c>
      <c r="AP5466">
        <v>684.93150684931504</v>
      </c>
      <c r="AQ5466">
        <v>0.107471</v>
      </c>
      <c r="AR5466">
        <v>0.102002</v>
      </c>
      <c r="AS5466">
        <v>8.4561899999999995E-2</v>
      </c>
      <c r="AT5466">
        <v>4.8568199999999999E-2</v>
      </c>
      <c r="AU5466">
        <v>4.6251600000000004E-2</v>
      </c>
      <c r="AW5466">
        <v>0.107471</v>
      </c>
      <c r="AX5466">
        <v>0.102002</v>
      </c>
      <c r="AY5466">
        <v>8.4561900000000009E-2</v>
      </c>
      <c r="AZ5466">
        <v>4.8568199999999992E-2</v>
      </c>
      <c r="BA5466">
        <v>4.6251600000000004E-2</v>
      </c>
      <c r="BC5466" s="52">
        <v>100000</v>
      </c>
      <c r="BD5466" s="52">
        <v>100000</v>
      </c>
      <c r="BE5466">
        <v>0</v>
      </c>
      <c r="BF5466">
        <v>0</v>
      </c>
      <c r="BG5466">
        <v>0</v>
      </c>
    </row>
    <row r="5467" spans="1:59">
      <c r="A5467">
        <v>5466</v>
      </c>
      <c r="E5467">
        <v>9795.2054794520554</v>
      </c>
      <c r="K5467">
        <v>4779.5772904544965</v>
      </c>
      <c r="L5467">
        <v>5604.5456237878298</v>
      </c>
      <c r="M5467">
        <v>6429.513957121163</v>
      </c>
      <c r="N5467">
        <v>7254.4822904544963</v>
      </c>
      <c r="O5467">
        <v>8079.4506237878295</v>
      </c>
      <c r="Q5467">
        <v>14906.610653344291</v>
      </c>
      <c r="R5467">
        <v>14503.88523207334</v>
      </c>
      <c r="S5467">
        <v>14101.15981080239</v>
      </c>
      <c r="T5467">
        <v>13698.43438953144</v>
      </c>
      <c r="U5467">
        <v>13295.708968260489</v>
      </c>
      <c r="W5467">
        <v>2.445E-2</v>
      </c>
      <c r="AB5467">
        <v>1</v>
      </c>
      <c r="AC5467">
        <v>1</v>
      </c>
      <c r="AD5467">
        <v>1</v>
      </c>
      <c r="AE5467">
        <v>1</v>
      </c>
      <c r="AF5467">
        <v>1</v>
      </c>
      <c r="AL5467">
        <v>12.253138</v>
      </c>
      <c r="AM5467" s="5">
        <v>4.4828886985778809</v>
      </c>
      <c r="AN5467">
        <v>570.77625570776252</v>
      </c>
      <c r="AO5467">
        <f t="shared" si="85"/>
        <v>26826.48401826484</v>
      </c>
      <c r="AP5467">
        <v>684.93150684931504</v>
      </c>
      <c r="AQ5467">
        <v>0.10808799999999999</v>
      </c>
      <c r="AR5467">
        <v>0.103019</v>
      </c>
      <c r="AS5467">
        <v>9.2538700000000002E-2</v>
      </c>
      <c r="AT5467">
        <v>8.6640700000000001E-2</v>
      </c>
      <c r="AU5467">
        <v>4.7299300000000002E-2</v>
      </c>
      <c r="AW5467">
        <v>0.108088</v>
      </c>
      <c r="AX5467">
        <v>0.10301900000000001</v>
      </c>
      <c r="AY5467">
        <v>9.2538700000000015E-2</v>
      </c>
      <c r="AZ5467">
        <v>8.6640700000000001E-2</v>
      </c>
      <c r="BA5467">
        <v>4.7299300000000002E-2</v>
      </c>
      <c r="BC5467" s="52">
        <v>100000</v>
      </c>
      <c r="BD5467" s="52">
        <v>100000</v>
      </c>
      <c r="BE5467">
        <v>0</v>
      </c>
      <c r="BF5467">
        <v>0</v>
      </c>
      <c r="BG5467">
        <v>0</v>
      </c>
    </row>
    <row r="5468" spans="1:59">
      <c r="A5468">
        <v>5467</v>
      </c>
      <c r="E5468">
        <v>9795.2054794520554</v>
      </c>
      <c r="K5468">
        <v>5182.2413340286457</v>
      </c>
      <c r="L5468">
        <v>5957.7113340286451</v>
      </c>
      <c r="M5468">
        <v>6733.1813340286444</v>
      </c>
      <c r="N5468">
        <v>7508.6513340286438</v>
      </c>
      <c r="O5468">
        <v>8284.1213340286431</v>
      </c>
      <c r="Q5468">
        <v>16188.7178447279</v>
      </c>
      <c r="R5468">
        <v>15751.354290700318</v>
      </c>
      <c r="S5468">
        <v>15313.990736672735</v>
      </c>
      <c r="T5468">
        <v>14876.627182645152</v>
      </c>
      <c r="U5468">
        <v>14439.263628617569</v>
      </c>
      <c r="W5468">
        <v>7.6699999999999997E-3</v>
      </c>
      <c r="AB5468">
        <v>1</v>
      </c>
      <c r="AC5468">
        <v>1</v>
      </c>
      <c r="AD5468">
        <v>1</v>
      </c>
      <c r="AE5468">
        <v>1</v>
      </c>
      <c r="AF5468">
        <v>1</v>
      </c>
      <c r="AL5468">
        <v>11.95581</v>
      </c>
      <c r="AM5468" s="5">
        <v>4.899266242980957</v>
      </c>
      <c r="AN5468">
        <v>570.77625570776252</v>
      </c>
      <c r="AO5468">
        <f t="shared" si="85"/>
        <v>26826.48401826484</v>
      </c>
      <c r="AP5468">
        <v>684.93150684931504</v>
      </c>
      <c r="AQ5468">
        <v>0.109652</v>
      </c>
      <c r="AR5468">
        <v>0.105321</v>
      </c>
      <c r="AS5468">
        <v>9.5633099999999999E-2</v>
      </c>
      <c r="AT5468">
        <v>8.9995699999999998E-2</v>
      </c>
      <c r="AU5468">
        <v>4.7916200000000006E-2</v>
      </c>
      <c r="AW5468">
        <v>0.10965200000000001</v>
      </c>
      <c r="AX5468">
        <v>0.10532099999999998</v>
      </c>
      <c r="AY5468">
        <v>9.5633100000000013E-2</v>
      </c>
      <c r="AZ5468">
        <v>8.9995699999999998E-2</v>
      </c>
      <c r="BA5468">
        <v>4.7916200000000006E-2</v>
      </c>
      <c r="BC5468" s="52">
        <v>100000</v>
      </c>
      <c r="BD5468" s="52">
        <v>100000</v>
      </c>
      <c r="BE5468">
        <v>0</v>
      </c>
      <c r="BF5468">
        <v>0</v>
      </c>
      <c r="BG5468">
        <v>0</v>
      </c>
    </row>
    <row r="5469" spans="1:59">
      <c r="A5469">
        <v>5468</v>
      </c>
      <c r="E5469">
        <v>9795.2054794520554</v>
      </c>
      <c r="K5469">
        <v>5169.5177490086444</v>
      </c>
      <c r="L5469">
        <v>5813.2127490086441</v>
      </c>
      <c r="M5469">
        <v>6456.9077490086438</v>
      </c>
      <c r="N5469">
        <v>7100.6027490086435</v>
      </c>
      <c r="O5469">
        <v>7744.2977490086432</v>
      </c>
      <c r="Q5469">
        <v>16165.998462605099</v>
      </c>
      <c r="R5469">
        <v>15729.248708649377</v>
      </c>
      <c r="S5469">
        <v>15292.498954693654</v>
      </c>
      <c r="T5469">
        <v>14855.749200737931</v>
      </c>
      <c r="U5469">
        <v>14418.999446782209</v>
      </c>
      <c r="W5469">
        <v>0</v>
      </c>
      <c r="AB5469">
        <v>1</v>
      </c>
      <c r="AC5469">
        <v>1</v>
      </c>
      <c r="AD5469">
        <v>1</v>
      </c>
      <c r="AE5469">
        <v>1</v>
      </c>
      <c r="AF5469">
        <v>1</v>
      </c>
      <c r="AL5469">
        <v>13.211804000000001</v>
      </c>
      <c r="AM5469" s="5">
        <v>4.260737419128418</v>
      </c>
      <c r="AN5469">
        <v>570.77625570776252</v>
      </c>
      <c r="AO5469">
        <f t="shared" si="85"/>
        <v>26826.48401826484</v>
      </c>
      <c r="AP5469">
        <v>684.93150684931504</v>
      </c>
      <c r="AQ5469">
        <v>0.108087</v>
      </c>
      <c r="AR5469">
        <v>0.103101</v>
      </c>
      <c r="AS5469">
        <v>9.4025400000000009E-2</v>
      </c>
      <c r="AT5469">
        <v>8.8817599999999997E-2</v>
      </c>
      <c r="AU5469">
        <v>4.7384900000000001E-2</v>
      </c>
      <c r="AW5469">
        <v>0.108087</v>
      </c>
      <c r="AX5469">
        <v>0.10310099999999998</v>
      </c>
      <c r="AY5469">
        <v>9.4025400000000023E-2</v>
      </c>
      <c r="AZ5469">
        <v>8.8817599999999983E-2</v>
      </c>
      <c r="BA5469">
        <v>4.7384899999999994E-2</v>
      </c>
      <c r="BC5469" s="52">
        <v>100000</v>
      </c>
      <c r="BD5469" s="52">
        <v>100000</v>
      </c>
      <c r="BE5469">
        <v>0</v>
      </c>
      <c r="BF5469">
        <v>0</v>
      </c>
      <c r="BG5469">
        <v>0</v>
      </c>
    </row>
    <row r="5470" spans="1:59">
      <c r="A5470">
        <v>5469</v>
      </c>
      <c r="E5470">
        <v>9795.2054794520554</v>
      </c>
      <c r="K5470">
        <v>5064.735284138048</v>
      </c>
      <c r="L5470">
        <v>5572.3652841380481</v>
      </c>
      <c r="M5470">
        <v>6079.9952841380482</v>
      </c>
      <c r="N5470">
        <v>6587.6252841380483</v>
      </c>
      <c r="O5470">
        <v>7095.2552841380484</v>
      </c>
      <c r="Q5470">
        <v>15025.91023861635</v>
      </c>
      <c r="R5470">
        <v>14619.961753153446</v>
      </c>
      <c r="S5470">
        <v>14214.013267690541</v>
      </c>
      <c r="T5470">
        <v>13808.064782227637</v>
      </c>
      <c r="U5470">
        <v>13402.116296764732</v>
      </c>
      <c r="W5470">
        <v>0</v>
      </c>
      <c r="AB5470">
        <v>1</v>
      </c>
      <c r="AC5470">
        <v>1</v>
      </c>
      <c r="AD5470">
        <v>1</v>
      </c>
      <c r="AE5470">
        <v>1</v>
      </c>
      <c r="AF5470">
        <v>1</v>
      </c>
      <c r="AL5470">
        <v>13.214839</v>
      </c>
      <c r="AM5470" s="5">
        <v>3.3511438369750981</v>
      </c>
      <c r="AN5470">
        <v>570.77625570776252</v>
      </c>
      <c r="AO5470">
        <f t="shared" si="85"/>
        <v>26826.48401826484</v>
      </c>
      <c r="AP5470">
        <v>684.93150684931504</v>
      </c>
      <c r="AQ5470">
        <v>0.107229</v>
      </c>
      <c r="AR5470">
        <v>0.10202599999999999</v>
      </c>
      <c r="AS5470">
        <v>9.2558700000000008E-2</v>
      </c>
      <c r="AT5470">
        <v>8.2426899999999997E-2</v>
      </c>
      <c r="AU5470">
        <v>4.6756100000000002E-2</v>
      </c>
      <c r="AW5470">
        <v>0.107229</v>
      </c>
      <c r="AX5470">
        <v>0.10202599999999999</v>
      </c>
      <c r="AY5470">
        <v>9.2558700000000008E-2</v>
      </c>
      <c r="AZ5470">
        <v>8.2426900000000011E-2</v>
      </c>
      <c r="BA5470">
        <v>4.6756100000000009E-2</v>
      </c>
      <c r="BC5470" s="52">
        <v>100000</v>
      </c>
      <c r="BD5470" s="52">
        <v>100000</v>
      </c>
      <c r="BE5470">
        <v>0</v>
      </c>
      <c r="BF5470">
        <v>0</v>
      </c>
      <c r="BG5470">
        <v>0</v>
      </c>
    </row>
    <row r="5471" spans="1:59">
      <c r="A5471">
        <v>5470</v>
      </c>
      <c r="E5471">
        <v>9795.2054794520554</v>
      </c>
      <c r="K5471">
        <v>4875.3784011933276</v>
      </c>
      <c r="L5471">
        <v>5313.9859011933277</v>
      </c>
      <c r="M5471">
        <v>5752.5934011933277</v>
      </c>
      <c r="N5471">
        <v>6191.2009011933278</v>
      </c>
      <c r="O5471">
        <v>6629.8084011933279</v>
      </c>
      <c r="Q5471">
        <v>11431.17076588348</v>
      </c>
      <c r="R5471">
        <v>11122.339795161697</v>
      </c>
      <c r="S5471">
        <v>10813.508824439914</v>
      </c>
      <c r="T5471">
        <v>10504.677853718131</v>
      </c>
      <c r="U5471">
        <v>10195.846882996348</v>
      </c>
      <c r="W5471">
        <v>0</v>
      </c>
      <c r="AB5471">
        <v>1</v>
      </c>
      <c r="AC5471">
        <v>1</v>
      </c>
      <c r="AD5471">
        <v>1</v>
      </c>
      <c r="AE5471">
        <v>1</v>
      </c>
      <c r="AF5471">
        <v>1</v>
      </c>
      <c r="AL5471">
        <v>13.010598999999999</v>
      </c>
      <c r="AM5471" s="5">
        <v>3.2906370162963872</v>
      </c>
      <c r="AN5471">
        <v>570.77625570776252</v>
      </c>
      <c r="AO5471">
        <f t="shared" si="85"/>
        <v>26826.48401826484</v>
      </c>
      <c r="AP5471">
        <v>684.93150684931504</v>
      </c>
      <c r="AQ5471">
        <v>0.106014</v>
      </c>
      <c r="AR5471">
        <v>0.100048</v>
      </c>
      <c r="AS5471">
        <v>7.6732800000000004E-2</v>
      </c>
      <c r="AT5471">
        <v>4.9551100000000001E-2</v>
      </c>
      <c r="AU5471">
        <v>4.6761299999999999E-2</v>
      </c>
      <c r="AW5471">
        <v>0.10601399999999998</v>
      </c>
      <c r="AX5471">
        <v>0.10004800000000001</v>
      </c>
      <c r="AY5471">
        <v>7.6732800000000004E-2</v>
      </c>
      <c r="AZ5471">
        <v>4.9551100000000001E-2</v>
      </c>
      <c r="BA5471">
        <v>4.6761299999999992E-2</v>
      </c>
      <c r="BC5471" s="52">
        <v>100000</v>
      </c>
      <c r="BD5471" s="52">
        <v>100000</v>
      </c>
      <c r="BE5471">
        <v>0</v>
      </c>
      <c r="BF5471">
        <v>0</v>
      </c>
      <c r="BG5471">
        <v>0</v>
      </c>
    </row>
    <row r="5472" spans="1:59">
      <c r="A5472">
        <v>5471</v>
      </c>
      <c r="E5472">
        <v>9795.2054794520554</v>
      </c>
      <c r="K5472">
        <v>3544.641097336751</v>
      </c>
      <c r="L5472">
        <v>3944.0077640034178</v>
      </c>
      <c r="M5472">
        <v>4343.3744306700846</v>
      </c>
      <c r="N5472">
        <v>4742.7410973367514</v>
      </c>
      <c r="O5472">
        <v>5142.1077640034182</v>
      </c>
      <c r="Q5472">
        <v>6740.1099477144817</v>
      </c>
      <c r="R5472">
        <v>6558.0153285478864</v>
      </c>
      <c r="S5472">
        <v>6375.9207093812911</v>
      </c>
      <c r="T5472">
        <v>6193.8260902146958</v>
      </c>
      <c r="U5472">
        <v>6011.7314710481005</v>
      </c>
      <c r="W5472">
        <v>0</v>
      </c>
      <c r="AB5472">
        <v>1</v>
      </c>
      <c r="AC5472">
        <v>1</v>
      </c>
      <c r="AD5472">
        <v>1</v>
      </c>
      <c r="AE5472">
        <v>1</v>
      </c>
      <c r="AF5472">
        <v>1</v>
      </c>
      <c r="AL5472">
        <v>12.939064</v>
      </c>
      <c r="AM5472" s="5">
        <v>2.511970996856689</v>
      </c>
      <c r="AN5472">
        <v>570.77625570776252</v>
      </c>
      <c r="AO5472">
        <f t="shared" si="85"/>
        <v>26826.48401826484</v>
      </c>
      <c r="AP5472">
        <v>684.93150684931504</v>
      </c>
      <c r="AQ5472">
        <v>0.10576000000000001</v>
      </c>
      <c r="AR5472">
        <v>9.9041900000000002E-2</v>
      </c>
      <c r="AS5472">
        <v>7.6462299999999997E-2</v>
      </c>
      <c r="AT5472">
        <v>4.8768199999999998E-2</v>
      </c>
      <c r="AU5472">
        <v>4.5689E-2</v>
      </c>
      <c r="AW5472">
        <v>0.10576000000000001</v>
      </c>
      <c r="AX5472">
        <v>9.9041900000000002E-2</v>
      </c>
      <c r="AY5472">
        <v>7.6462299999999997E-2</v>
      </c>
      <c r="AZ5472">
        <v>4.8768199999999998E-2</v>
      </c>
      <c r="BA5472">
        <v>4.5688999999999994E-2</v>
      </c>
      <c r="BC5472" s="52">
        <v>100000</v>
      </c>
      <c r="BD5472" s="52">
        <v>100000</v>
      </c>
      <c r="BE5472">
        <v>0</v>
      </c>
      <c r="BF5472">
        <v>0</v>
      </c>
      <c r="BG5472">
        <v>0</v>
      </c>
    </row>
    <row r="5473" spans="1:59">
      <c r="A5473">
        <v>5472</v>
      </c>
      <c r="E5473">
        <v>9795.2054794520554</v>
      </c>
      <c r="K5473">
        <v>2539.5186093409052</v>
      </c>
      <c r="L5473">
        <v>2746.448609340905</v>
      </c>
      <c r="M5473">
        <v>2953.3786093409049</v>
      </c>
      <c r="N5473">
        <v>3160.3086093409047</v>
      </c>
      <c r="O5473">
        <v>3367.2386093409045</v>
      </c>
      <c r="Q5473">
        <v>4726.4168986404766</v>
      </c>
      <c r="R5473">
        <v>4598.7253486900645</v>
      </c>
      <c r="S5473">
        <v>4471.0337987396524</v>
      </c>
      <c r="T5473">
        <v>4343.3422487892403</v>
      </c>
      <c r="U5473">
        <v>4215.6506988388282</v>
      </c>
      <c r="W5473">
        <v>0</v>
      </c>
      <c r="AB5473">
        <v>1</v>
      </c>
      <c r="AC5473">
        <v>1</v>
      </c>
      <c r="AD5473">
        <v>1</v>
      </c>
      <c r="AE5473">
        <v>1</v>
      </c>
      <c r="AF5473">
        <v>1</v>
      </c>
      <c r="AL5473">
        <v>12.315731</v>
      </c>
      <c r="AM5473" s="5">
        <v>2.1561706066131592</v>
      </c>
      <c r="AN5473">
        <v>570.77625570776252</v>
      </c>
      <c r="AO5473">
        <f t="shared" si="85"/>
        <v>26826.48401826484</v>
      </c>
      <c r="AP5473">
        <v>684.93150684931504</v>
      </c>
      <c r="AQ5473">
        <v>0.105435</v>
      </c>
      <c r="AR5473">
        <v>9.8322800000000002E-2</v>
      </c>
      <c r="AS5473">
        <v>7.6490700000000009E-2</v>
      </c>
      <c r="AT5473">
        <v>4.8799700000000001E-2</v>
      </c>
      <c r="AU5473">
        <v>4.5685799999999999E-2</v>
      </c>
      <c r="AW5473">
        <v>0.10543499999999999</v>
      </c>
      <c r="AX5473">
        <v>9.8322800000000002E-2</v>
      </c>
      <c r="AY5473">
        <v>7.6490700000000009E-2</v>
      </c>
      <c r="AZ5473">
        <v>4.8799700000000001E-2</v>
      </c>
      <c r="BA5473">
        <v>4.5685799999999999E-2</v>
      </c>
      <c r="BC5473" s="52">
        <v>100000</v>
      </c>
      <c r="BD5473" s="52">
        <v>100000</v>
      </c>
      <c r="BE5473">
        <v>0</v>
      </c>
      <c r="BF5473">
        <v>0</v>
      </c>
      <c r="BG5473">
        <v>0</v>
      </c>
    </row>
    <row r="5474" spans="1:59">
      <c r="A5474">
        <v>5473</v>
      </c>
      <c r="E5474">
        <v>9795.2054794520554</v>
      </c>
      <c r="K5474">
        <v>2109.1425592193582</v>
      </c>
      <c r="L5474">
        <v>2208.7975592193579</v>
      </c>
      <c r="M5474">
        <v>2308.4525592193577</v>
      </c>
      <c r="N5474">
        <v>2408.1075592193574</v>
      </c>
      <c r="O5474">
        <v>2507.7625592193572</v>
      </c>
      <c r="Q5474">
        <v>5063.2485384677748</v>
      </c>
      <c r="R5474">
        <v>4926.4569542194449</v>
      </c>
      <c r="S5474">
        <v>4789.6653699711151</v>
      </c>
      <c r="T5474">
        <v>4652.8737857227852</v>
      </c>
      <c r="U5474">
        <v>4516.0822014744554</v>
      </c>
      <c r="W5474">
        <v>0</v>
      </c>
      <c r="AB5474">
        <v>1</v>
      </c>
      <c r="AC5474">
        <v>1</v>
      </c>
      <c r="AD5474">
        <v>1</v>
      </c>
      <c r="AE5474">
        <v>1</v>
      </c>
      <c r="AF5474">
        <v>1</v>
      </c>
      <c r="AL5474">
        <v>11.769360000000001</v>
      </c>
      <c r="AM5474" s="5">
        <v>2.6521494388580318</v>
      </c>
      <c r="AN5474">
        <v>570.77625570776252</v>
      </c>
      <c r="AO5474">
        <f t="shared" si="85"/>
        <v>26826.48401826484</v>
      </c>
      <c r="AP5474">
        <v>684.93150684931504</v>
      </c>
      <c r="AQ5474">
        <v>0.10528700000000001</v>
      </c>
      <c r="AR5474">
        <v>9.81852E-2</v>
      </c>
      <c r="AS5474">
        <v>7.6438900000000004E-2</v>
      </c>
      <c r="AT5474">
        <v>4.87789E-2</v>
      </c>
      <c r="AU5474">
        <v>4.5649599999999999E-2</v>
      </c>
      <c r="AW5474">
        <v>0.10528700000000001</v>
      </c>
      <c r="AX5474">
        <v>9.8185200000000014E-2</v>
      </c>
      <c r="AY5474">
        <v>7.6438900000000018E-2</v>
      </c>
      <c r="AZ5474">
        <v>4.87789E-2</v>
      </c>
      <c r="BA5474">
        <v>4.5649599999999999E-2</v>
      </c>
      <c r="BC5474" s="52">
        <v>100000</v>
      </c>
      <c r="BD5474" s="52">
        <v>100000</v>
      </c>
      <c r="BE5474">
        <v>0</v>
      </c>
      <c r="BF5474">
        <v>0</v>
      </c>
      <c r="BG5474">
        <v>0</v>
      </c>
    </row>
    <row r="5475" spans="1:59">
      <c r="A5475">
        <v>5474</v>
      </c>
      <c r="E5475">
        <v>9795.2054794520554</v>
      </c>
      <c r="K5475">
        <v>1946.4394183197487</v>
      </c>
      <c r="L5475">
        <v>1995.1119183197488</v>
      </c>
      <c r="M5475">
        <v>2043.784418319749</v>
      </c>
      <c r="N5475">
        <v>2092.4569183197491</v>
      </c>
      <c r="O5475">
        <v>2141.1294183197492</v>
      </c>
      <c r="Q5475">
        <v>5269.2570314042223</v>
      </c>
      <c r="R5475">
        <v>5126.8998049974107</v>
      </c>
      <c r="S5475">
        <v>4984.5425785905991</v>
      </c>
      <c r="T5475">
        <v>4842.1853521837875</v>
      </c>
      <c r="U5475">
        <v>4699.8281257769759</v>
      </c>
      <c r="W5475">
        <v>0</v>
      </c>
      <c r="AB5475">
        <v>1</v>
      </c>
      <c r="AC5475">
        <v>1</v>
      </c>
      <c r="AD5475">
        <v>1</v>
      </c>
      <c r="AE5475">
        <v>1</v>
      </c>
      <c r="AF5475">
        <v>1</v>
      </c>
      <c r="AL5475">
        <v>11.135391</v>
      </c>
      <c r="AM5475" s="5">
        <v>2.8353176116943359</v>
      </c>
      <c r="AN5475">
        <v>570.77625570776252</v>
      </c>
      <c r="AO5475">
        <f t="shared" si="85"/>
        <v>26826.48401826484</v>
      </c>
      <c r="AP5475">
        <v>684.93150684931504</v>
      </c>
      <c r="AQ5475">
        <v>0.105199</v>
      </c>
      <c r="AR5475">
        <v>9.8171099999999997E-2</v>
      </c>
      <c r="AS5475">
        <v>7.6420199999999994E-2</v>
      </c>
      <c r="AT5475">
        <v>4.8770099999999997E-2</v>
      </c>
      <c r="AU5475">
        <v>4.5655500000000002E-2</v>
      </c>
      <c r="AW5475">
        <v>0.105199</v>
      </c>
      <c r="AX5475">
        <v>9.8171099999999997E-2</v>
      </c>
      <c r="AY5475">
        <v>7.642019999999998E-2</v>
      </c>
      <c r="AZ5475">
        <v>4.8770099999999997E-2</v>
      </c>
      <c r="BA5475">
        <v>4.5655500000000002E-2</v>
      </c>
      <c r="BC5475" s="52">
        <v>100000</v>
      </c>
      <c r="BD5475" s="52">
        <v>100000</v>
      </c>
      <c r="BE5475">
        <v>0</v>
      </c>
      <c r="BF5475">
        <v>0</v>
      </c>
      <c r="BG5475">
        <v>0</v>
      </c>
    </row>
    <row r="5476" spans="1:59">
      <c r="A5476">
        <v>5475</v>
      </c>
      <c r="E5476">
        <v>9795.2054794520554</v>
      </c>
      <c r="K5476">
        <v>1899.2030225747012</v>
      </c>
      <c r="L5476">
        <v>1941.2755225747012</v>
      </c>
      <c r="M5476">
        <v>1983.3480225747012</v>
      </c>
      <c r="N5476">
        <v>2025.4205225747012</v>
      </c>
      <c r="O5476">
        <v>2067.4930225747012</v>
      </c>
      <c r="Q5476">
        <v>6186.285949988689</v>
      </c>
      <c r="R5476">
        <v>6019.1537518732275</v>
      </c>
      <c r="S5476">
        <v>5852.021553757766</v>
      </c>
      <c r="T5476">
        <v>5684.8893556423045</v>
      </c>
      <c r="U5476">
        <v>5517.757157526843</v>
      </c>
      <c r="W5476">
        <v>0</v>
      </c>
      <c r="AB5476">
        <v>1</v>
      </c>
      <c r="AC5476">
        <v>1</v>
      </c>
      <c r="AD5476">
        <v>1</v>
      </c>
      <c r="AE5476">
        <v>1</v>
      </c>
      <c r="AF5476">
        <v>1</v>
      </c>
      <c r="AL5476">
        <v>12.235352499999999</v>
      </c>
      <c r="AM5476" s="5">
        <v>3.295802116394043</v>
      </c>
      <c r="AN5476">
        <v>570.77625570776252</v>
      </c>
      <c r="AO5476">
        <f t="shared" si="85"/>
        <v>26826.48401826484</v>
      </c>
      <c r="AP5476">
        <v>684.93150684931504</v>
      </c>
      <c r="AQ5476">
        <v>0.10522100000000001</v>
      </c>
      <c r="AR5476">
        <v>9.8179000000000002E-2</v>
      </c>
      <c r="AS5476">
        <v>7.6446399999999998E-2</v>
      </c>
      <c r="AT5476">
        <v>4.8764299999999997E-2</v>
      </c>
      <c r="AU5476">
        <v>4.5659399999999996E-2</v>
      </c>
      <c r="AW5476">
        <v>0.105221</v>
      </c>
      <c r="AX5476">
        <v>9.8179000000000002E-2</v>
      </c>
      <c r="AY5476">
        <v>7.6446400000000012E-2</v>
      </c>
      <c r="AZ5476">
        <v>4.8764299999999997E-2</v>
      </c>
      <c r="BA5476">
        <v>4.5659400000000003E-2</v>
      </c>
      <c r="BC5476" s="52">
        <v>100000</v>
      </c>
      <c r="BD5476" s="52">
        <v>100000</v>
      </c>
      <c r="BE5476">
        <v>0</v>
      </c>
      <c r="BF5476">
        <v>0</v>
      </c>
      <c r="BG5476">
        <v>0</v>
      </c>
    </row>
    <row r="5477" spans="1:59">
      <c r="A5477">
        <v>5476</v>
      </c>
      <c r="E5477">
        <v>9795.2054794520554</v>
      </c>
      <c r="K5477">
        <v>1934.4428733686257</v>
      </c>
      <c r="L5477">
        <v>1975.4153733686258</v>
      </c>
      <c r="M5477">
        <v>2016.3878733686258</v>
      </c>
      <c r="N5477">
        <v>2057.3603733686259</v>
      </c>
      <c r="O5477">
        <v>2098.3328733686258</v>
      </c>
      <c r="Q5477">
        <v>8751.4666941704545</v>
      </c>
      <c r="R5477">
        <v>8515.0321231742964</v>
      </c>
      <c r="S5477">
        <v>8278.5975521781384</v>
      </c>
      <c r="T5477">
        <v>8042.1629811819803</v>
      </c>
      <c r="U5477">
        <v>7805.7284101858222</v>
      </c>
      <c r="W5477">
        <v>0</v>
      </c>
      <c r="AB5477">
        <v>1</v>
      </c>
      <c r="AC5477">
        <v>1</v>
      </c>
      <c r="AD5477">
        <v>1</v>
      </c>
      <c r="AE5477">
        <v>1</v>
      </c>
      <c r="AF5477">
        <v>1</v>
      </c>
      <c r="AL5477">
        <v>12.589829</v>
      </c>
      <c r="AM5477" s="5">
        <v>3.209872961044312</v>
      </c>
      <c r="AN5477">
        <v>570.77625570776252</v>
      </c>
      <c r="AO5477">
        <f t="shared" si="85"/>
        <v>26826.48401826484</v>
      </c>
      <c r="AP5477">
        <v>684.93150684931504</v>
      </c>
      <c r="AQ5477">
        <v>9.810519999999999E-2</v>
      </c>
      <c r="AR5477">
        <v>8.4892700000000001E-2</v>
      </c>
      <c r="AS5477">
        <v>4.6140099999999996E-2</v>
      </c>
      <c r="AT5477">
        <v>4.3005099999999997E-2</v>
      </c>
      <c r="AU5477">
        <v>4.3768399999999999E-2</v>
      </c>
      <c r="AW5477">
        <v>9.810519999999999E-2</v>
      </c>
      <c r="AX5477">
        <v>8.4892700000000001E-2</v>
      </c>
      <c r="AY5477">
        <v>4.6140100000000003E-2</v>
      </c>
      <c r="AZ5477">
        <v>4.3005100000000004E-2</v>
      </c>
      <c r="BA5477">
        <v>4.3768399999999999E-2</v>
      </c>
      <c r="BC5477" s="52">
        <v>100000</v>
      </c>
      <c r="BD5477" s="52">
        <v>100000</v>
      </c>
      <c r="BE5477">
        <v>0</v>
      </c>
      <c r="BF5477">
        <v>0</v>
      </c>
      <c r="BG5477">
        <v>0</v>
      </c>
    </row>
    <row r="5478" spans="1:59">
      <c r="A5478">
        <v>5477</v>
      </c>
      <c r="E5478">
        <v>9795.2054794520554</v>
      </c>
      <c r="K5478">
        <v>2429.3003526024604</v>
      </c>
      <c r="L5478">
        <v>2469.3103526024606</v>
      </c>
      <c r="M5478">
        <v>2509.3203526024608</v>
      </c>
      <c r="N5478">
        <v>2549.3303526024611</v>
      </c>
      <c r="O5478">
        <v>2589.3403526024613</v>
      </c>
      <c r="Q5478">
        <v>14606.06170163977</v>
      </c>
      <c r="R5478">
        <v>14211.456081096398</v>
      </c>
      <c r="S5478">
        <v>13816.850460553025</v>
      </c>
      <c r="T5478">
        <v>13422.244840009653</v>
      </c>
      <c r="U5478">
        <v>13027.63921946628</v>
      </c>
      <c r="W5478">
        <v>0</v>
      </c>
      <c r="AB5478">
        <v>1</v>
      </c>
      <c r="AC5478">
        <v>1</v>
      </c>
      <c r="AD5478">
        <v>1</v>
      </c>
      <c r="AE5478">
        <v>1</v>
      </c>
      <c r="AF5478">
        <v>1</v>
      </c>
      <c r="AL5478">
        <v>11.732272</v>
      </c>
      <c r="AM5478" s="5">
        <v>1.946516156196594</v>
      </c>
      <c r="AN5478">
        <v>570.77625570776252</v>
      </c>
      <c r="AO5478">
        <f t="shared" si="85"/>
        <v>26826.48401826484</v>
      </c>
      <c r="AP5478">
        <v>684.93150684931504</v>
      </c>
      <c r="AQ5478">
        <v>9.9967100000000003E-2</v>
      </c>
      <c r="AR5478">
        <v>9.22814E-2</v>
      </c>
      <c r="AS5478">
        <v>4.95694E-2</v>
      </c>
      <c r="AT5478">
        <v>4.50377E-2</v>
      </c>
      <c r="AU5478">
        <v>4.4893300000000004E-2</v>
      </c>
      <c r="AW5478">
        <v>9.9967100000000017E-2</v>
      </c>
      <c r="AX5478">
        <v>9.22814E-2</v>
      </c>
      <c r="AY5478">
        <v>4.95694E-2</v>
      </c>
      <c r="AZ5478">
        <v>4.50377E-2</v>
      </c>
      <c r="BA5478">
        <v>4.4893300000000011E-2</v>
      </c>
      <c r="BC5478" s="52">
        <v>100000</v>
      </c>
      <c r="BD5478" s="52">
        <v>100000</v>
      </c>
      <c r="BE5478">
        <v>0</v>
      </c>
      <c r="BF5478">
        <v>0</v>
      </c>
      <c r="BG5478">
        <v>0</v>
      </c>
    </row>
    <row r="5479" spans="1:59">
      <c r="A5479">
        <v>5478</v>
      </c>
      <c r="E5479">
        <v>9795.2054794520554</v>
      </c>
      <c r="K5479">
        <v>3263.0602267055265</v>
      </c>
      <c r="L5479">
        <v>3305.2702267055265</v>
      </c>
      <c r="M5479">
        <v>3347.4802267055265</v>
      </c>
      <c r="N5479">
        <v>3389.6902267055266</v>
      </c>
      <c r="O5479">
        <v>3431.9002267055266</v>
      </c>
      <c r="Q5479">
        <v>17885.267706225339</v>
      </c>
      <c r="R5479">
        <v>17402.06920167552</v>
      </c>
      <c r="S5479">
        <v>16918.870697125702</v>
      </c>
      <c r="T5479">
        <v>16435.672192575883</v>
      </c>
      <c r="U5479">
        <v>15952.473688026066</v>
      </c>
      <c r="W5479">
        <v>1.6059999999999998E-2</v>
      </c>
      <c r="AB5479">
        <v>1</v>
      </c>
      <c r="AC5479">
        <v>1</v>
      </c>
      <c r="AD5479">
        <v>1</v>
      </c>
      <c r="AE5479">
        <v>1</v>
      </c>
      <c r="AF5479">
        <v>1</v>
      </c>
      <c r="AL5479">
        <v>13.790848</v>
      </c>
      <c r="AM5479" s="5">
        <v>2.5303611755371089</v>
      </c>
      <c r="AN5479">
        <v>570.77625570776252</v>
      </c>
      <c r="AO5479">
        <f t="shared" si="85"/>
        <v>26826.48401826484</v>
      </c>
      <c r="AP5479">
        <v>684.93150684931504</v>
      </c>
      <c r="AQ5479">
        <v>0.102366</v>
      </c>
      <c r="AR5479">
        <v>9.3010999999999996E-2</v>
      </c>
      <c r="AS5479">
        <v>5.4360499999999999E-2</v>
      </c>
      <c r="AT5479">
        <v>4.6488700000000001E-2</v>
      </c>
      <c r="AU5479">
        <v>4.5457400000000002E-2</v>
      </c>
      <c r="AW5479">
        <v>0.102366</v>
      </c>
      <c r="AX5479">
        <v>9.3010999999999996E-2</v>
      </c>
      <c r="AY5479">
        <v>5.4360499999999992E-2</v>
      </c>
      <c r="AZ5479">
        <v>4.6488700000000008E-2</v>
      </c>
      <c r="BA5479">
        <v>4.5457399999999995E-2</v>
      </c>
      <c r="BC5479" s="52">
        <v>100000</v>
      </c>
      <c r="BD5479" s="52">
        <v>100000</v>
      </c>
      <c r="BE5479">
        <v>0</v>
      </c>
      <c r="BF5479">
        <v>0</v>
      </c>
      <c r="BG5479">
        <v>0</v>
      </c>
    </row>
    <row r="5480" spans="1:59">
      <c r="A5480">
        <v>5479</v>
      </c>
      <c r="E5480">
        <v>9795.2054794520554</v>
      </c>
      <c r="K5480">
        <v>3815.651078516642</v>
      </c>
      <c r="L5480">
        <v>3857.173578516642</v>
      </c>
      <c r="M5480">
        <v>3898.696078516642</v>
      </c>
      <c r="N5480">
        <v>3940.2185785166421</v>
      </c>
      <c r="O5480">
        <v>3981.7410785166421</v>
      </c>
      <c r="Q5480">
        <v>18009.599383354031</v>
      </c>
      <c r="R5480">
        <v>17523.041863031242</v>
      </c>
      <c r="S5480">
        <v>17036.484342708452</v>
      </c>
      <c r="T5480">
        <v>16549.926822385663</v>
      </c>
      <c r="U5480">
        <v>16063.369302062874</v>
      </c>
      <c r="W5480">
        <v>8.4600000000000005E-3</v>
      </c>
      <c r="AB5480">
        <v>1</v>
      </c>
      <c r="AC5480">
        <v>1</v>
      </c>
      <c r="AD5480">
        <v>1</v>
      </c>
      <c r="AE5480">
        <v>1</v>
      </c>
      <c r="AF5480">
        <v>1</v>
      </c>
      <c r="AL5480">
        <v>14.538451999999999</v>
      </c>
      <c r="AM5480" s="5">
        <v>2.8332855701446529</v>
      </c>
      <c r="AN5480">
        <v>570.77625570776252</v>
      </c>
      <c r="AO5480">
        <f t="shared" si="85"/>
        <v>26826.48401826484</v>
      </c>
      <c r="AP5480">
        <v>684.93150684931504</v>
      </c>
      <c r="AQ5480">
        <v>0.104452</v>
      </c>
      <c r="AR5480">
        <v>9.2181700000000005E-2</v>
      </c>
      <c r="AS5480">
        <v>4.8268099999999994E-2</v>
      </c>
      <c r="AT5480">
        <v>4.4519900000000001E-2</v>
      </c>
      <c r="AU5480">
        <v>4.5343700000000001E-2</v>
      </c>
      <c r="AW5480">
        <v>0.104452</v>
      </c>
      <c r="AX5480">
        <v>9.2181700000000019E-2</v>
      </c>
      <c r="AY5480">
        <v>4.8268099999999994E-2</v>
      </c>
      <c r="AZ5480">
        <v>4.4519900000000001E-2</v>
      </c>
      <c r="BA5480">
        <v>4.5343700000000001E-2</v>
      </c>
      <c r="BC5480" s="52">
        <v>100000</v>
      </c>
      <c r="BD5480" s="52">
        <v>100000</v>
      </c>
      <c r="BE5480">
        <v>0</v>
      </c>
      <c r="BF5480">
        <v>0</v>
      </c>
      <c r="BG5480">
        <v>0</v>
      </c>
    </row>
    <row r="5481" spans="1:59">
      <c r="A5481">
        <v>5480</v>
      </c>
      <c r="E5481">
        <v>9795.2054794520554</v>
      </c>
      <c r="K5481">
        <v>3603.4621896936492</v>
      </c>
      <c r="L5481">
        <v>3655.434689693649</v>
      </c>
      <c r="M5481">
        <v>3707.4071896936489</v>
      </c>
      <c r="N5481">
        <v>3759.3796896936487</v>
      </c>
      <c r="O5481">
        <v>3811.3521896936486</v>
      </c>
      <c r="Q5481">
        <v>15791.542419807271</v>
      </c>
      <c r="R5481">
        <v>15364.909181502993</v>
      </c>
      <c r="S5481">
        <v>14938.275943198716</v>
      </c>
      <c r="T5481">
        <v>14511.642704894439</v>
      </c>
      <c r="U5481">
        <v>14085.009466590162</v>
      </c>
      <c r="W5481">
        <v>3.959E-2</v>
      </c>
      <c r="AB5481">
        <v>1</v>
      </c>
      <c r="AC5481">
        <v>1</v>
      </c>
      <c r="AD5481">
        <v>1</v>
      </c>
      <c r="AE5481">
        <v>1</v>
      </c>
      <c r="AF5481">
        <v>1</v>
      </c>
      <c r="AL5481">
        <v>15.404033999999999</v>
      </c>
      <c r="AM5481" s="5">
        <v>3.1748781204223628</v>
      </c>
      <c r="AN5481">
        <v>570.77625570776252</v>
      </c>
      <c r="AO5481">
        <f t="shared" si="85"/>
        <v>26826.48401826484</v>
      </c>
      <c r="AP5481">
        <v>684.93150684931504</v>
      </c>
      <c r="AQ5481">
        <v>0.104087</v>
      </c>
      <c r="AR5481">
        <v>8.0105599999999999E-2</v>
      </c>
      <c r="AS5481">
        <v>4.25368E-2</v>
      </c>
      <c r="AT5481">
        <v>4.2802E-2</v>
      </c>
      <c r="AU5481">
        <v>4.45978E-2</v>
      </c>
      <c r="AW5481">
        <v>0.104087</v>
      </c>
      <c r="AX5481">
        <v>8.0105599999999985E-2</v>
      </c>
      <c r="AY5481">
        <v>4.25368E-2</v>
      </c>
      <c r="AZ5481">
        <v>4.2801999999999993E-2</v>
      </c>
      <c r="BA5481">
        <v>4.4597800000000007E-2</v>
      </c>
      <c r="BC5481" s="52">
        <v>100000</v>
      </c>
      <c r="BD5481" s="52">
        <v>100000</v>
      </c>
      <c r="BE5481">
        <v>0</v>
      </c>
      <c r="BF5481">
        <v>0</v>
      </c>
      <c r="BG5481">
        <v>0</v>
      </c>
    </row>
    <row r="5482" spans="1:59">
      <c r="A5482">
        <v>5481</v>
      </c>
      <c r="E5482">
        <v>9795.2054794520554</v>
      </c>
      <c r="K5482">
        <v>3562.2240664241635</v>
      </c>
      <c r="L5482">
        <v>3636.9665664241634</v>
      </c>
      <c r="M5482">
        <v>3711.7090664241632</v>
      </c>
      <c r="N5482">
        <v>3786.451566424163</v>
      </c>
      <c r="O5482">
        <v>3861.1940664241629</v>
      </c>
      <c r="Q5482">
        <v>14640.330130771699</v>
      </c>
      <c r="R5482">
        <v>14244.798694753765</v>
      </c>
      <c r="S5482">
        <v>13849.26725873583</v>
      </c>
      <c r="T5482">
        <v>13453.735822717896</v>
      </c>
      <c r="U5482">
        <v>13058.204386699961</v>
      </c>
      <c r="W5482">
        <v>7.1419999999999997E-2</v>
      </c>
      <c r="AB5482">
        <v>1</v>
      </c>
      <c r="AC5482">
        <v>1</v>
      </c>
      <c r="AD5482">
        <v>1</v>
      </c>
      <c r="AE5482">
        <v>1</v>
      </c>
      <c r="AF5482">
        <v>1</v>
      </c>
      <c r="AL5482">
        <v>13.324735</v>
      </c>
      <c r="AM5482" s="5">
        <v>3.342023372650146</v>
      </c>
      <c r="AN5482">
        <v>570.77625570776252</v>
      </c>
      <c r="AO5482">
        <f t="shared" si="85"/>
        <v>26826.48401826484</v>
      </c>
      <c r="AP5482">
        <v>684.93150684931504</v>
      </c>
      <c r="AQ5482">
        <v>0.103518</v>
      </c>
      <c r="AR5482">
        <v>6.505169999999999E-2</v>
      </c>
      <c r="AS5482">
        <v>4.1260499999999999E-2</v>
      </c>
      <c r="AT5482">
        <v>4.0554699999999999E-2</v>
      </c>
      <c r="AU5482">
        <v>4.2947800000000001E-2</v>
      </c>
      <c r="AW5482">
        <v>0.10351799999999999</v>
      </c>
      <c r="AX5482">
        <v>6.505169999999999E-2</v>
      </c>
      <c r="AY5482">
        <v>4.1260499999999992E-2</v>
      </c>
      <c r="AZ5482">
        <v>4.0554699999999999E-2</v>
      </c>
      <c r="BA5482">
        <v>4.2947799999999994E-2</v>
      </c>
      <c r="BC5482" s="52">
        <v>100000</v>
      </c>
      <c r="BD5482" s="52">
        <v>100000</v>
      </c>
      <c r="BE5482">
        <v>0</v>
      </c>
      <c r="BF5482">
        <v>0</v>
      </c>
      <c r="BG5482">
        <v>0</v>
      </c>
    </row>
    <row r="5483" spans="1:59">
      <c r="A5483">
        <v>5482</v>
      </c>
      <c r="E5483">
        <v>9795.2054794520554</v>
      </c>
      <c r="K5483">
        <v>3805.9038857438545</v>
      </c>
      <c r="L5483">
        <v>3912.4338857438543</v>
      </c>
      <c r="M5483">
        <v>4018.963885743854</v>
      </c>
      <c r="N5483">
        <v>4125.4938857438538</v>
      </c>
      <c r="O5483">
        <v>4232.0238857438535</v>
      </c>
      <c r="Q5483">
        <v>13617.25018991037</v>
      </c>
      <c r="R5483">
        <v>13249.358860208002</v>
      </c>
      <c r="S5483">
        <v>12881.467530505633</v>
      </c>
      <c r="T5483">
        <v>12513.576200803265</v>
      </c>
      <c r="U5483">
        <v>12145.684871100897</v>
      </c>
      <c r="W5483">
        <v>0.44858999999999999</v>
      </c>
      <c r="AB5483">
        <v>1</v>
      </c>
      <c r="AC5483">
        <v>1</v>
      </c>
      <c r="AD5483">
        <v>1</v>
      </c>
      <c r="AE5483">
        <v>1</v>
      </c>
      <c r="AF5483">
        <v>1</v>
      </c>
      <c r="AL5483">
        <v>11.443493</v>
      </c>
      <c r="AM5483" s="5">
        <v>2.4254496097564702</v>
      </c>
      <c r="AN5483">
        <v>570.77625570776252</v>
      </c>
      <c r="AO5483">
        <f t="shared" si="85"/>
        <v>26826.48401826484</v>
      </c>
      <c r="AP5483">
        <v>684.93150684931504</v>
      </c>
      <c r="AQ5483">
        <v>9.3469899999999995E-2</v>
      </c>
      <c r="AR5483">
        <v>5.6243299999999996E-2</v>
      </c>
      <c r="AS5483">
        <v>4.0003900000000002E-2</v>
      </c>
      <c r="AT5483">
        <v>4.0521999999999996E-2</v>
      </c>
      <c r="AU5483">
        <v>4.2370699999999997E-2</v>
      </c>
      <c r="AW5483">
        <v>9.3469899999999981E-2</v>
      </c>
      <c r="AX5483">
        <v>5.6243299999999996E-2</v>
      </c>
      <c r="AY5483">
        <v>4.0003899999999995E-2</v>
      </c>
      <c r="AZ5483">
        <v>4.0521999999999989E-2</v>
      </c>
      <c r="BA5483">
        <v>4.2370699999999997E-2</v>
      </c>
      <c r="BC5483" s="52">
        <v>100000</v>
      </c>
      <c r="BD5483" s="52">
        <v>100000</v>
      </c>
      <c r="BE5483">
        <v>0</v>
      </c>
      <c r="BF5483">
        <v>0</v>
      </c>
      <c r="BG5483">
        <v>0</v>
      </c>
    </row>
    <row r="5484" spans="1:59">
      <c r="A5484">
        <v>5483</v>
      </c>
      <c r="E5484">
        <v>9795.2054794520554</v>
      </c>
      <c r="K5484">
        <v>4281.2669794321127</v>
      </c>
      <c r="L5484">
        <v>4444.0594794321132</v>
      </c>
      <c r="M5484">
        <v>4606.8519794321128</v>
      </c>
      <c r="N5484">
        <v>4769.6444794321123</v>
      </c>
      <c r="O5484">
        <v>4932.4369794321119</v>
      </c>
      <c r="Q5484">
        <v>12476.08914155721</v>
      </c>
      <c r="R5484">
        <v>12139.028064184569</v>
      </c>
      <c r="S5484">
        <v>11801.966986811929</v>
      </c>
      <c r="T5484">
        <v>11464.905909439289</v>
      </c>
      <c r="U5484">
        <v>11127.844832066648</v>
      </c>
      <c r="W5484">
        <v>0.28679000000000004</v>
      </c>
      <c r="AB5484">
        <v>1</v>
      </c>
      <c r="AC5484">
        <v>1</v>
      </c>
      <c r="AD5484">
        <v>1</v>
      </c>
      <c r="AE5484">
        <v>1</v>
      </c>
      <c r="AF5484">
        <v>1</v>
      </c>
      <c r="AL5484">
        <v>11.262071000000001</v>
      </c>
      <c r="AM5484" s="5">
        <v>2.8163895606994629</v>
      </c>
      <c r="AN5484">
        <v>570.77625570776252</v>
      </c>
      <c r="AO5484">
        <f t="shared" si="85"/>
        <v>26826.48401826484</v>
      </c>
      <c r="AP5484">
        <v>684.93150684931504</v>
      </c>
      <c r="AQ5484">
        <v>9.3542500000000001E-2</v>
      </c>
      <c r="AR5484">
        <v>3.9138199999999998E-2</v>
      </c>
      <c r="AS5484">
        <v>3.9820999999999995E-2</v>
      </c>
      <c r="AT5484">
        <v>4.02239E-2</v>
      </c>
      <c r="AU5484">
        <v>4.2436799999999997E-2</v>
      </c>
      <c r="AW5484">
        <v>9.3542500000000015E-2</v>
      </c>
      <c r="AX5484">
        <v>3.9138199999999998E-2</v>
      </c>
      <c r="AY5484">
        <v>3.9820999999999995E-2</v>
      </c>
      <c r="AZ5484">
        <v>4.0223899999999993E-2</v>
      </c>
      <c r="BA5484">
        <v>4.2436799999999997E-2</v>
      </c>
      <c r="BC5484" s="52">
        <v>100000</v>
      </c>
      <c r="BD5484" s="52">
        <v>100000</v>
      </c>
      <c r="BE5484">
        <v>0</v>
      </c>
      <c r="BF5484">
        <v>0</v>
      </c>
      <c r="BG5484">
        <v>0</v>
      </c>
    </row>
    <row r="5485" spans="1:59">
      <c r="A5485">
        <v>5484</v>
      </c>
      <c r="E5485">
        <v>9795.2054794520554</v>
      </c>
      <c r="K5485">
        <v>4419.9770304294761</v>
      </c>
      <c r="L5485">
        <v>4620.0320304294764</v>
      </c>
      <c r="M5485">
        <v>4820.0870304294767</v>
      </c>
      <c r="N5485">
        <v>5020.142030429477</v>
      </c>
      <c r="O5485">
        <v>5220.1970304294773</v>
      </c>
      <c r="Q5485">
        <v>11888.374402814659</v>
      </c>
      <c r="R5485">
        <v>11567.191359344168</v>
      </c>
      <c r="S5485">
        <v>11246.008315873674</v>
      </c>
      <c r="T5485">
        <v>10924.825272403181</v>
      </c>
      <c r="U5485">
        <v>10603.642228932687</v>
      </c>
      <c r="W5485">
        <v>0.16031999999999999</v>
      </c>
      <c r="AB5485">
        <v>1</v>
      </c>
      <c r="AC5485">
        <v>1</v>
      </c>
      <c r="AD5485">
        <v>1</v>
      </c>
      <c r="AE5485">
        <v>1</v>
      </c>
      <c r="AF5485">
        <v>1</v>
      </c>
      <c r="AL5485">
        <v>10.384909</v>
      </c>
      <c r="AM5485" s="5">
        <v>2.9315252304077148</v>
      </c>
      <c r="AN5485">
        <v>570.77625570776252</v>
      </c>
      <c r="AO5485">
        <f t="shared" si="85"/>
        <v>26826.48401826484</v>
      </c>
      <c r="AP5485">
        <v>684.93150684931504</v>
      </c>
      <c r="AQ5485">
        <v>9.3339200000000011E-2</v>
      </c>
      <c r="AR5485">
        <v>3.6372500000000002E-2</v>
      </c>
      <c r="AS5485">
        <v>3.9569E-2</v>
      </c>
      <c r="AT5485">
        <v>4.0098000000000002E-2</v>
      </c>
      <c r="AU5485">
        <v>4.2274199999999998E-2</v>
      </c>
      <c r="AW5485">
        <v>9.3339199999999997E-2</v>
      </c>
      <c r="AX5485">
        <v>3.6372500000000002E-2</v>
      </c>
      <c r="AY5485">
        <v>3.9569000000000007E-2</v>
      </c>
      <c r="AZ5485">
        <v>4.0098000000000009E-2</v>
      </c>
      <c r="BA5485">
        <v>4.2274199999999998E-2</v>
      </c>
      <c r="BC5485" s="52">
        <v>100000</v>
      </c>
      <c r="BD5485" s="52">
        <v>100000</v>
      </c>
      <c r="BE5485">
        <v>0</v>
      </c>
      <c r="BF5485">
        <v>0</v>
      </c>
      <c r="BG5485">
        <v>0</v>
      </c>
    </row>
    <row r="5486" spans="1:59">
      <c r="A5486">
        <v>5485</v>
      </c>
      <c r="E5486">
        <v>9795.2054794520554</v>
      </c>
      <c r="K5486">
        <v>4294.7630925021276</v>
      </c>
      <c r="L5486">
        <v>4552.5930925021275</v>
      </c>
      <c r="M5486">
        <v>4810.4230925021275</v>
      </c>
      <c r="N5486">
        <v>5068.2530925021274</v>
      </c>
      <c r="O5486">
        <v>5326.0830925021273</v>
      </c>
      <c r="Q5486">
        <v>11630.130861933631</v>
      </c>
      <c r="R5486">
        <v>11315.924671855315</v>
      </c>
      <c r="S5486">
        <v>11001.718481776999</v>
      </c>
      <c r="T5486">
        <v>10687.512291698684</v>
      </c>
      <c r="U5486">
        <v>10373.306101620368</v>
      </c>
      <c r="W5486">
        <v>0.11675000000000001</v>
      </c>
      <c r="AB5486">
        <v>1</v>
      </c>
      <c r="AC5486">
        <v>1</v>
      </c>
      <c r="AD5486">
        <v>1</v>
      </c>
      <c r="AE5486">
        <v>1</v>
      </c>
      <c r="AF5486">
        <v>1</v>
      </c>
      <c r="AL5486">
        <v>10.444343999999999</v>
      </c>
      <c r="AM5486" s="5">
        <v>2.696759939193726</v>
      </c>
      <c r="AN5486">
        <v>570.77625570776252</v>
      </c>
      <c r="AO5486">
        <f t="shared" si="85"/>
        <v>26826.48401826484</v>
      </c>
      <c r="AP5486">
        <v>684.93150684931504</v>
      </c>
      <c r="AQ5486">
        <v>9.2792199999999991E-2</v>
      </c>
      <c r="AR5486">
        <v>3.5623099999999998E-2</v>
      </c>
      <c r="AS5486">
        <v>3.9444199999999999E-2</v>
      </c>
      <c r="AT5486">
        <v>4.0087299999999999E-2</v>
      </c>
      <c r="AU5486">
        <v>4.2161700000000003E-2</v>
      </c>
      <c r="AW5486">
        <v>9.2792199999999977E-2</v>
      </c>
      <c r="AX5486">
        <v>3.5623100000000005E-2</v>
      </c>
      <c r="AY5486">
        <v>3.9444199999999999E-2</v>
      </c>
      <c r="AZ5486">
        <v>4.0087300000000006E-2</v>
      </c>
      <c r="BA5486">
        <v>4.216170000000001E-2</v>
      </c>
      <c r="BC5486" s="52">
        <v>100000</v>
      </c>
      <c r="BD5486" s="52">
        <v>100000</v>
      </c>
      <c r="BE5486">
        <v>0</v>
      </c>
      <c r="BF5486">
        <v>0</v>
      </c>
      <c r="BG5486">
        <v>0</v>
      </c>
    </row>
    <row r="5487" spans="1:59">
      <c r="A5487">
        <v>5486</v>
      </c>
      <c r="E5487">
        <v>9795.2054794520554</v>
      </c>
      <c r="K5487">
        <v>4147.0556327914219</v>
      </c>
      <c r="L5487">
        <v>4452.7056327914215</v>
      </c>
      <c r="M5487">
        <v>4758.3556327914212</v>
      </c>
      <c r="N5487">
        <v>5064.0056327914208</v>
      </c>
      <c r="O5487">
        <v>5369.6556327914204</v>
      </c>
      <c r="Q5487">
        <v>11346.40324225455</v>
      </c>
      <c r="R5487">
        <v>11039.862397818968</v>
      </c>
      <c r="S5487">
        <v>10733.321553383386</v>
      </c>
      <c r="T5487">
        <v>10426.780708947805</v>
      </c>
      <c r="U5487">
        <v>10120.239864512223</v>
      </c>
      <c r="W5487">
        <v>0.18953999999999999</v>
      </c>
      <c r="AB5487">
        <v>1</v>
      </c>
      <c r="AC5487">
        <v>1</v>
      </c>
      <c r="AD5487">
        <v>1</v>
      </c>
      <c r="AE5487">
        <v>1</v>
      </c>
      <c r="AF5487">
        <v>1</v>
      </c>
      <c r="AL5487">
        <v>9.4970130000000008</v>
      </c>
      <c r="AM5487" s="5">
        <v>2.6005911827087398</v>
      </c>
      <c r="AN5487">
        <v>570.77625570776252</v>
      </c>
      <c r="AO5487">
        <f t="shared" si="85"/>
        <v>26826.48401826484</v>
      </c>
      <c r="AP5487">
        <v>684.93150684931504</v>
      </c>
      <c r="AQ5487">
        <v>9.2623000000000011E-2</v>
      </c>
      <c r="AR5487">
        <v>3.5263300000000004E-2</v>
      </c>
      <c r="AS5487">
        <v>3.9354100000000003E-2</v>
      </c>
      <c r="AT5487">
        <v>4.0043200000000001E-2</v>
      </c>
      <c r="AU5487">
        <v>4.2116799999999996E-2</v>
      </c>
      <c r="AW5487">
        <v>9.2622999999999997E-2</v>
      </c>
      <c r="AX5487">
        <v>3.5263300000000011E-2</v>
      </c>
      <c r="AY5487">
        <v>3.9354100000000003E-2</v>
      </c>
      <c r="AZ5487">
        <v>4.0043200000000001E-2</v>
      </c>
      <c r="BA5487">
        <v>4.2116799999999996E-2</v>
      </c>
      <c r="BC5487" s="52">
        <v>100000</v>
      </c>
      <c r="BD5487" s="52">
        <v>100000</v>
      </c>
      <c r="BE5487">
        <v>0</v>
      </c>
      <c r="BF5487">
        <v>0</v>
      </c>
      <c r="BG5487">
        <v>0</v>
      </c>
    </row>
    <row r="5488" spans="1:59">
      <c r="A5488">
        <v>5487</v>
      </c>
      <c r="E5488">
        <v>9795.2054794520554</v>
      </c>
      <c r="K5488">
        <v>3848.6415771322309</v>
      </c>
      <c r="L5488">
        <v>4270.4749104655639</v>
      </c>
      <c r="M5488">
        <v>4692.3082437988969</v>
      </c>
      <c r="N5488">
        <v>5114.1415771322299</v>
      </c>
      <c r="O5488">
        <v>5535.974910465563</v>
      </c>
      <c r="Q5488">
        <v>11500.73162341088</v>
      </c>
      <c r="R5488">
        <v>11190.021356035941</v>
      </c>
      <c r="S5488">
        <v>10879.311088661001</v>
      </c>
      <c r="T5488">
        <v>10568.600821286062</v>
      </c>
      <c r="U5488">
        <v>10257.890553911122</v>
      </c>
      <c r="W5488">
        <v>0.2379</v>
      </c>
      <c r="AB5488">
        <v>1</v>
      </c>
      <c r="AC5488">
        <v>1</v>
      </c>
      <c r="AD5488">
        <v>1</v>
      </c>
      <c r="AE5488">
        <v>1</v>
      </c>
      <c r="AF5488">
        <v>1</v>
      </c>
      <c r="AL5488">
        <v>8.7219460000000009</v>
      </c>
      <c r="AM5488" s="5">
        <v>3.0165891647338872</v>
      </c>
      <c r="AN5488">
        <v>570.77625570776252</v>
      </c>
      <c r="AO5488">
        <f t="shared" si="85"/>
        <v>26826.48401826484</v>
      </c>
      <c r="AP5488">
        <v>684.93150684931504</v>
      </c>
      <c r="AQ5488">
        <v>9.2484200000000003E-2</v>
      </c>
      <c r="AR5488">
        <v>3.5048000000000003E-2</v>
      </c>
      <c r="AS5488">
        <v>3.9303999999999999E-2</v>
      </c>
      <c r="AT5488">
        <v>4.0141700000000002E-2</v>
      </c>
      <c r="AU5488">
        <v>4.21302E-2</v>
      </c>
      <c r="AW5488">
        <v>9.2484200000000003E-2</v>
      </c>
      <c r="AX5488">
        <v>3.504800000000001E-2</v>
      </c>
      <c r="AY5488">
        <v>3.9303999999999992E-2</v>
      </c>
      <c r="AZ5488">
        <v>4.0141700000000002E-2</v>
      </c>
      <c r="BA5488">
        <v>4.2130199999999993E-2</v>
      </c>
      <c r="BC5488" s="52">
        <v>100000</v>
      </c>
      <c r="BD5488" s="52">
        <v>100000</v>
      </c>
      <c r="BE5488">
        <v>0</v>
      </c>
      <c r="BF5488">
        <v>0</v>
      </c>
      <c r="BG5488">
        <v>0</v>
      </c>
    </row>
    <row r="5489" spans="1:59">
      <c r="A5489">
        <v>5488</v>
      </c>
      <c r="E5489">
        <v>9795.2054794520554</v>
      </c>
      <c r="K5489">
        <v>3853.1402814889025</v>
      </c>
      <c r="L5489">
        <v>4465.6786148222363</v>
      </c>
      <c r="M5489">
        <v>5078.2169481555702</v>
      </c>
      <c r="N5489">
        <v>5690.7552814889041</v>
      </c>
      <c r="O5489">
        <v>6303.2936148222379</v>
      </c>
      <c r="Q5489">
        <v>12019.3545677251</v>
      </c>
      <c r="R5489">
        <v>11694.63288941171</v>
      </c>
      <c r="S5489">
        <v>11369.911211098321</v>
      </c>
      <c r="T5489">
        <v>11045.189532784931</v>
      </c>
      <c r="U5489">
        <v>10720.467854471541</v>
      </c>
      <c r="W5489">
        <v>0.10934999999999999</v>
      </c>
      <c r="AB5489">
        <v>1</v>
      </c>
      <c r="AC5489">
        <v>1</v>
      </c>
      <c r="AD5489">
        <v>1</v>
      </c>
      <c r="AE5489">
        <v>1</v>
      </c>
      <c r="AF5489">
        <v>1</v>
      </c>
      <c r="AL5489">
        <v>8.0536899999999996</v>
      </c>
      <c r="AM5489" s="5">
        <v>3.7974917888641362</v>
      </c>
      <c r="AN5489">
        <v>570.77625570776252</v>
      </c>
      <c r="AO5489">
        <f t="shared" si="85"/>
        <v>26826.48401826484</v>
      </c>
      <c r="AP5489">
        <v>684.93150684931504</v>
      </c>
      <c r="AQ5489">
        <v>9.5208500000000001E-2</v>
      </c>
      <c r="AR5489">
        <v>3.60725E-2</v>
      </c>
      <c r="AS5489">
        <v>3.9329099999999999E-2</v>
      </c>
      <c r="AT5489">
        <v>4.01701E-2</v>
      </c>
      <c r="AU5489">
        <v>4.2136899999999998E-2</v>
      </c>
      <c r="AW5489">
        <v>9.5208500000000015E-2</v>
      </c>
      <c r="AX5489">
        <v>3.6072499999999993E-2</v>
      </c>
      <c r="AY5489">
        <v>3.9329099999999992E-2</v>
      </c>
      <c r="AZ5489">
        <v>4.01701E-2</v>
      </c>
      <c r="BA5489">
        <v>4.2136899999999991E-2</v>
      </c>
      <c r="BC5489" s="52">
        <v>100000</v>
      </c>
      <c r="BD5489" s="52">
        <v>100000</v>
      </c>
      <c r="BE5489">
        <v>0</v>
      </c>
      <c r="BF5489">
        <v>0</v>
      </c>
      <c r="BG5489">
        <v>0</v>
      </c>
    </row>
    <row r="5490" spans="1:59">
      <c r="A5490">
        <v>5489</v>
      </c>
      <c r="E5490">
        <v>9795.2054794520554</v>
      </c>
      <c r="K5490">
        <v>4208.5379256659289</v>
      </c>
      <c r="L5490">
        <v>5005.3195923325957</v>
      </c>
      <c r="M5490">
        <v>5802.1012589992624</v>
      </c>
      <c r="N5490">
        <v>6598.8829256659292</v>
      </c>
      <c r="O5490">
        <v>7395.6645923325959</v>
      </c>
      <c r="Q5490">
        <v>12709.00562165979</v>
      </c>
      <c r="R5490">
        <v>12365.65194044206</v>
      </c>
      <c r="S5490">
        <v>12022.29825922433</v>
      </c>
      <c r="T5490">
        <v>11678.9445780066</v>
      </c>
      <c r="U5490">
        <v>11335.59089678887</v>
      </c>
      <c r="W5490">
        <v>7.8329999999999997E-2</v>
      </c>
      <c r="AB5490">
        <v>1</v>
      </c>
      <c r="AC5490">
        <v>1</v>
      </c>
      <c r="AD5490">
        <v>1</v>
      </c>
      <c r="AE5490">
        <v>1</v>
      </c>
      <c r="AF5490">
        <v>1</v>
      </c>
      <c r="AL5490">
        <v>6.9856889999999998</v>
      </c>
      <c r="AM5490" s="5">
        <v>11.594149589538571</v>
      </c>
      <c r="AN5490">
        <v>570.77625570776252</v>
      </c>
      <c r="AO5490">
        <f t="shared" si="85"/>
        <v>26826.48401826484</v>
      </c>
      <c r="AP5490">
        <v>684.93150684931504</v>
      </c>
      <c r="AQ5490">
        <v>9.8058199999999998E-2</v>
      </c>
      <c r="AR5490">
        <v>3.8180599999999995E-2</v>
      </c>
      <c r="AS5490">
        <v>4.0596400000000005E-2</v>
      </c>
      <c r="AT5490">
        <v>4.2460299999999999E-2</v>
      </c>
      <c r="AU5490">
        <v>4.4062399999999995E-2</v>
      </c>
      <c r="AW5490">
        <v>9.8058199999999998E-2</v>
      </c>
      <c r="AX5490">
        <v>3.8180599999999995E-2</v>
      </c>
      <c r="AY5490">
        <v>4.0596400000000005E-2</v>
      </c>
      <c r="AZ5490">
        <v>4.2460299999999992E-2</v>
      </c>
      <c r="BA5490">
        <v>4.4062399999999988E-2</v>
      </c>
      <c r="BC5490" s="52">
        <v>100000</v>
      </c>
      <c r="BD5490" s="52">
        <v>100000</v>
      </c>
      <c r="BE5490">
        <v>0</v>
      </c>
      <c r="BF5490">
        <v>0</v>
      </c>
      <c r="BG5490">
        <v>0</v>
      </c>
    </row>
    <row r="5491" spans="1:59">
      <c r="A5491">
        <v>5490</v>
      </c>
      <c r="E5491">
        <v>9795.2054794520554</v>
      </c>
      <c r="K5491">
        <v>4788.1210036170705</v>
      </c>
      <c r="L5491">
        <v>5618.5876702837377</v>
      </c>
      <c r="M5491">
        <v>6449.0543369504048</v>
      </c>
      <c r="N5491">
        <v>7279.521003617072</v>
      </c>
      <c r="O5491">
        <v>8109.9876702837391</v>
      </c>
      <c r="Q5491">
        <v>13641.46737835989</v>
      </c>
      <c r="R5491">
        <v>13272.921783139574</v>
      </c>
      <c r="S5491">
        <v>12904.376187919259</v>
      </c>
      <c r="T5491">
        <v>12535.830592698943</v>
      </c>
      <c r="U5491">
        <v>12167.284997478628</v>
      </c>
      <c r="W5491">
        <v>3.4700000000000002E-2</v>
      </c>
      <c r="AB5491">
        <v>1</v>
      </c>
      <c r="AC5491">
        <v>1</v>
      </c>
      <c r="AD5491">
        <v>1</v>
      </c>
      <c r="AE5491">
        <v>1</v>
      </c>
      <c r="AF5491">
        <v>1</v>
      </c>
      <c r="AL5491">
        <v>7.6048964999999997</v>
      </c>
      <c r="AM5491" s="5">
        <v>12.47771549224854</v>
      </c>
      <c r="AN5491">
        <v>570.77625570776252</v>
      </c>
      <c r="AO5491">
        <f t="shared" si="85"/>
        <v>26826.48401826484</v>
      </c>
      <c r="AP5491">
        <v>684.93150684931504</v>
      </c>
      <c r="AQ5491">
        <v>9.9350099999999997E-2</v>
      </c>
      <c r="AR5491">
        <v>3.85828E-2</v>
      </c>
      <c r="AS5491">
        <v>4.19034E-2</v>
      </c>
      <c r="AT5491">
        <v>4.2910899999999995E-2</v>
      </c>
      <c r="AU5491">
        <v>4.4076200000000003E-2</v>
      </c>
      <c r="AW5491">
        <v>9.9350099999999983E-2</v>
      </c>
      <c r="AX5491">
        <v>3.85828E-2</v>
      </c>
      <c r="AY5491">
        <v>4.1903399999999993E-2</v>
      </c>
      <c r="AZ5491">
        <v>4.2910899999999988E-2</v>
      </c>
      <c r="BA5491">
        <v>4.4076199999999996E-2</v>
      </c>
      <c r="BC5491" s="52">
        <v>100000</v>
      </c>
      <c r="BD5491" s="52">
        <v>100000</v>
      </c>
      <c r="BE5491">
        <v>0</v>
      </c>
      <c r="BF5491">
        <v>0</v>
      </c>
      <c r="BG5491">
        <v>0</v>
      </c>
    </row>
    <row r="5492" spans="1:59">
      <c r="A5492">
        <v>5491</v>
      </c>
      <c r="E5492">
        <v>9795.2054794520554</v>
      </c>
      <c r="K5492">
        <v>5191.504827598591</v>
      </c>
      <c r="L5492">
        <v>5961.8048275985911</v>
      </c>
      <c r="M5492">
        <v>6732.1048275985913</v>
      </c>
      <c r="N5492">
        <v>7502.4048275985915</v>
      </c>
      <c r="O5492">
        <v>8272.7048275985908</v>
      </c>
      <c r="Q5492">
        <v>14814.760993292841</v>
      </c>
      <c r="R5492">
        <v>14414.517034422322</v>
      </c>
      <c r="S5492">
        <v>14014.273075551804</v>
      </c>
      <c r="T5492">
        <v>13614.029116681286</v>
      </c>
      <c r="U5492">
        <v>13213.785157810767</v>
      </c>
      <c r="W5492">
        <v>5.94E-3</v>
      </c>
      <c r="AB5492">
        <v>1</v>
      </c>
      <c r="AC5492">
        <v>1</v>
      </c>
      <c r="AD5492">
        <v>1</v>
      </c>
      <c r="AE5492">
        <v>1</v>
      </c>
      <c r="AF5492">
        <v>1</v>
      </c>
      <c r="AL5492">
        <v>7.9071794000000004</v>
      </c>
      <c r="AM5492" s="5">
        <v>13.04366493225098</v>
      </c>
      <c r="AN5492">
        <v>570.77625570776252</v>
      </c>
      <c r="AO5492">
        <f t="shared" si="85"/>
        <v>26826.48401826484</v>
      </c>
      <c r="AP5492">
        <v>684.93150684931504</v>
      </c>
      <c r="AQ5492">
        <v>9.9777900000000003E-2</v>
      </c>
      <c r="AR5492">
        <v>3.9146399999999998E-2</v>
      </c>
      <c r="AS5492">
        <v>4.1894100000000004E-2</v>
      </c>
      <c r="AT5492">
        <v>4.3393000000000001E-2</v>
      </c>
      <c r="AU5492">
        <v>4.4560599999999999E-2</v>
      </c>
      <c r="AW5492">
        <v>9.9777900000000017E-2</v>
      </c>
      <c r="AX5492">
        <v>3.9146399999999998E-2</v>
      </c>
      <c r="AY5492">
        <v>4.1894100000000004E-2</v>
      </c>
      <c r="AZ5492">
        <v>4.3393000000000001E-2</v>
      </c>
      <c r="BA5492">
        <v>4.4560599999999992E-2</v>
      </c>
      <c r="BC5492" s="52">
        <v>100000</v>
      </c>
      <c r="BD5492" s="52">
        <v>100000</v>
      </c>
      <c r="BE5492">
        <v>0</v>
      </c>
      <c r="BF5492">
        <v>0</v>
      </c>
      <c r="BG5492">
        <v>0</v>
      </c>
    </row>
    <row r="5493" spans="1:59">
      <c r="A5493">
        <v>5492</v>
      </c>
      <c r="E5493">
        <v>9795.2054794520554</v>
      </c>
      <c r="K5493">
        <v>5178.7584985880221</v>
      </c>
      <c r="L5493">
        <v>5820.3634985880217</v>
      </c>
      <c r="M5493">
        <v>6461.9684985880212</v>
      </c>
      <c r="N5493">
        <v>7103.5734985880208</v>
      </c>
      <c r="O5493">
        <v>7745.1784985880204</v>
      </c>
      <c r="Q5493">
        <v>14795.213448092491</v>
      </c>
      <c r="R5493">
        <v>14395.49759712063</v>
      </c>
      <c r="S5493">
        <v>13995.781746148768</v>
      </c>
      <c r="T5493">
        <v>13596.065895176907</v>
      </c>
      <c r="U5493">
        <v>13196.350044205046</v>
      </c>
      <c r="W5493">
        <v>0</v>
      </c>
      <c r="AB5493">
        <v>1</v>
      </c>
      <c r="AC5493">
        <v>1</v>
      </c>
      <c r="AD5493">
        <v>1</v>
      </c>
      <c r="AE5493">
        <v>1</v>
      </c>
      <c r="AF5493">
        <v>1</v>
      </c>
      <c r="AL5493">
        <v>8.5445639999999994</v>
      </c>
      <c r="AM5493" s="5">
        <v>14.36211585998535</v>
      </c>
      <c r="AN5493">
        <v>570.77625570776252</v>
      </c>
      <c r="AO5493">
        <f t="shared" si="85"/>
        <v>26826.48401826484</v>
      </c>
      <c r="AP5493">
        <v>684.93150684931504</v>
      </c>
      <c r="AQ5493">
        <v>9.9088800000000005E-2</v>
      </c>
      <c r="AR5493">
        <v>3.9680999999999994E-2</v>
      </c>
      <c r="AS5493">
        <v>4.2085999999999998E-2</v>
      </c>
      <c r="AT5493">
        <v>4.3357199999999999E-2</v>
      </c>
      <c r="AU5493">
        <v>4.4479999999999999E-2</v>
      </c>
      <c r="AW5493">
        <v>9.9088800000000019E-2</v>
      </c>
      <c r="AX5493">
        <v>3.9680999999999994E-2</v>
      </c>
      <c r="AY5493">
        <v>4.2085999999999998E-2</v>
      </c>
      <c r="AZ5493">
        <v>4.3357199999999999E-2</v>
      </c>
      <c r="BA5493">
        <v>4.4480000000000006E-2</v>
      </c>
      <c r="BC5493" s="52">
        <v>100000</v>
      </c>
      <c r="BD5493" s="52">
        <v>100000</v>
      </c>
      <c r="BE5493">
        <v>0</v>
      </c>
      <c r="BF5493">
        <v>0</v>
      </c>
      <c r="BG5493">
        <v>0</v>
      </c>
    </row>
    <row r="5494" spans="1:59">
      <c r="A5494">
        <v>5493</v>
      </c>
      <c r="E5494">
        <v>9795.2054794520554</v>
      </c>
      <c r="K5494">
        <v>5073.7887302656927</v>
      </c>
      <c r="L5494">
        <v>5597.5062302656925</v>
      </c>
      <c r="M5494">
        <v>6121.2237302656922</v>
      </c>
      <c r="N5494">
        <v>6644.941230265692</v>
      </c>
      <c r="O5494">
        <v>7168.6587302656917</v>
      </c>
      <c r="Q5494">
        <v>13753.297916214869</v>
      </c>
      <c r="R5494">
        <v>13381.731044739201</v>
      </c>
      <c r="S5494">
        <v>13010.164173263533</v>
      </c>
      <c r="T5494">
        <v>12638.597301787864</v>
      </c>
      <c r="U5494">
        <v>12267.030430312196</v>
      </c>
      <c r="W5494">
        <v>0</v>
      </c>
      <c r="AB5494">
        <v>1</v>
      </c>
      <c r="AC5494">
        <v>1</v>
      </c>
      <c r="AD5494">
        <v>1</v>
      </c>
      <c r="AE5494">
        <v>1</v>
      </c>
      <c r="AF5494">
        <v>1</v>
      </c>
      <c r="AL5494">
        <v>7.4933949999999996</v>
      </c>
      <c r="AM5494" s="5">
        <v>13.71733283996582</v>
      </c>
      <c r="AN5494">
        <v>570.77625570776252</v>
      </c>
      <c r="AO5494">
        <f t="shared" si="85"/>
        <v>26826.48401826484</v>
      </c>
      <c r="AP5494">
        <v>684.93150684931504</v>
      </c>
      <c r="AQ5494">
        <v>9.8551299999999994E-2</v>
      </c>
      <c r="AR5494">
        <v>4.0262099999999995E-2</v>
      </c>
      <c r="AS5494">
        <v>4.1930999999999996E-2</v>
      </c>
      <c r="AT5494">
        <v>4.2954800000000001E-2</v>
      </c>
      <c r="AU5494">
        <v>4.4118400000000002E-2</v>
      </c>
      <c r="AW5494">
        <v>9.8551299999999994E-2</v>
      </c>
      <c r="AX5494">
        <v>4.0262099999999995E-2</v>
      </c>
      <c r="AY5494">
        <v>4.1930999999999996E-2</v>
      </c>
      <c r="AZ5494">
        <v>4.2954800000000001E-2</v>
      </c>
      <c r="BA5494">
        <v>4.4118400000000002E-2</v>
      </c>
      <c r="BC5494" s="52">
        <v>100000</v>
      </c>
      <c r="BD5494" s="52">
        <v>100000</v>
      </c>
      <c r="BE5494">
        <v>0</v>
      </c>
      <c r="BF5494">
        <v>0</v>
      </c>
      <c r="BG5494">
        <v>0</v>
      </c>
    </row>
    <row r="5495" spans="1:59">
      <c r="A5495">
        <v>5494</v>
      </c>
      <c r="E5495">
        <v>9795.2054794520554</v>
      </c>
      <c r="K5495">
        <v>4884.0933632260576</v>
      </c>
      <c r="L5495">
        <v>5358.9991965593908</v>
      </c>
      <c r="M5495">
        <v>5833.9050298927241</v>
      </c>
      <c r="N5495">
        <v>6308.8108632260573</v>
      </c>
      <c r="O5495">
        <v>6783.7166965593906</v>
      </c>
      <c r="Q5495">
        <v>10466.01951547946</v>
      </c>
      <c r="R5495">
        <v>10183.263616516222</v>
      </c>
      <c r="S5495">
        <v>9900.5077175529841</v>
      </c>
      <c r="T5495">
        <v>9617.7518185897461</v>
      </c>
      <c r="U5495">
        <v>9334.9959196265081</v>
      </c>
      <c r="W5495">
        <v>0</v>
      </c>
      <c r="AB5495">
        <v>1</v>
      </c>
      <c r="AC5495">
        <v>1</v>
      </c>
      <c r="AD5495">
        <v>1</v>
      </c>
      <c r="AE5495">
        <v>1</v>
      </c>
      <c r="AF5495">
        <v>1</v>
      </c>
      <c r="AL5495">
        <v>5.9801380000000002</v>
      </c>
      <c r="AM5495" s="5">
        <v>12.75728797912598</v>
      </c>
      <c r="AN5495">
        <v>570.77625570776252</v>
      </c>
      <c r="AO5495">
        <f t="shared" si="85"/>
        <v>26826.48401826484</v>
      </c>
      <c r="AP5495">
        <v>684.93150684931504</v>
      </c>
      <c r="AQ5495">
        <v>9.5987199999999995E-2</v>
      </c>
      <c r="AR5495">
        <v>3.1285399999999998E-2</v>
      </c>
      <c r="AS5495">
        <v>4.0273799999999998E-2</v>
      </c>
      <c r="AT5495">
        <v>4.2021200000000002E-2</v>
      </c>
      <c r="AU5495">
        <v>4.39301E-2</v>
      </c>
      <c r="AW5495">
        <v>9.5987199999999981E-2</v>
      </c>
      <c r="AX5495">
        <v>3.1285400000000005E-2</v>
      </c>
      <c r="AY5495">
        <v>4.0273799999999998E-2</v>
      </c>
      <c r="AZ5495">
        <v>4.2021199999999995E-2</v>
      </c>
      <c r="BA5495">
        <v>4.39301E-2</v>
      </c>
      <c r="BC5495" s="52">
        <v>100000</v>
      </c>
      <c r="BD5495" s="52">
        <v>100000</v>
      </c>
      <c r="BE5495">
        <v>0</v>
      </c>
      <c r="BF5495">
        <v>0</v>
      </c>
      <c r="BG5495">
        <v>0</v>
      </c>
    </row>
    <row r="5496" spans="1:59">
      <c r="A5496">
        <v>5495</v>
      </c>
      <c r="E5496">
        <v>9795.2054794520554</v>
      </c>
      <c r="K5496">
        <v>3550.9773055324849</v>
      </c>
      <c r="L5496">
        <v>3924.4948055324849</v>
      </c>
      <c r="M5496">
        <v>4298.0123055324848</v>
      </c>
      <c r="N5496">
        <v>4671.5298055324847</v>
      </c>
      <c r="O5496">
        <v>5045.0473055324846</v>
      </c>
      <c r="Q5496">
        <v>6173.9418287345543</v>
      </c>
      <c r="R5496">
        <v>6007.1431274332554</v>
      </c>
      <c r="S5496">
        <v>5840.3444261319564</v>
      </c>
      <c r="T5496">
        <v>5673.5457248306575</v>
      </c>
      <c r="U5496">
        <v>5506.7470235293586</v>
      </c>
      <c r="W5496">
        <v>0</v>
      </c>
      <c r="AB5496">
        <v>1</v>
      </c>
      <c r="AC5496">
        <v>1</v>
      </c>
      <c r="AD5496">
        <v>1</v>
      </c>
      <c r="AE5496">
        <v>1</v>
      </c>
      <c r="AF5496">
        <v>1</v>
      </c>
      <c r="AL5496">
        <v>4.9322767000000001</v>
      </c>
      <c r="AM5496" s="5">
        <v>9.9462146759033203</v>
      </c>
      <c r="AN5496">
        <v>570.77625570776252</v>
      </c>
      <c r="AO5496">
        <f t="shared" si="85"/>
        <v>26826.48401826484</v>
      </c>
      <c r="AP5496">
        <v>684.93150684931504</v>
      </c>
      <c r="AQ5496">
        <v>8.9282E-2</v>
      </c>
      <c r="AR5496">
        <v>2.4897599999999999E-2</v>
      </c>
      <c r="AS5496">
        <v>3.7672299999999999E-2</v>
      </c>
      <c r="AT5496">
        <v>4.1578799999999999E-2</v>
      </c>
      <c r="AU5496">
        <v>4.2900300000000002E-2</v>
      </c>
      <c r="AW5496">
        <v>8.9282000000000014E-2</v>
      </c>
      <c r="AX5496">
        <v>2.4897600000000006E-2</v>
      </c>
      <c r="AY5496">
        <v>3.7672300000000006E-2</v>
      </c>
      <c r="AZ5496">
        <v>4.1578799999999999E-2</v>
      </c>
      <c r="BA5496">
        <v>4.2900300000000002E-2</v>
      </c>
      <c r="BC5496" s="52">
        <v>100000</v>
      </c>
      <c r="BD5496" s="52">
        <v>100000</v>
      </c>
      <c r="BE5496">
        <v>0</v>
      </c>
      <c r="BF5496">
        <v>0</v>
      </c>
      <c r="BG5496">
        <v>0</v>
      </c>
    </row>
    <row r="5497" spans="1:59">
      <c r="A5497">
        <v>5496</v>
      </c>
      <c r="E5497">
        <v>9795.2054794520554</v>
      </c>
      <c r="K5497">
        <v>2544.2160657142026</v>
      </c>
      <c r="L5497">
        <v>2755.9585657142025</v>
      </c>
      <c r="M5497">
        <v>2967.7010657142023</v>
      </c>
      <c r="N5497">
        <v>3179.4435657142021</v>
      </c>
      <c r="O5497">
        <v>3391.186065714202</v>
      </c>
      <c r="Q5497">
        <v>3730.7302423938768</v>
      </c>
      <c r="R5497">
        <v>3629.9387266029898</v>
      </c>
      <c r="S5497">
        <v>3529.1472108121034</v>
      </c>
      <c r="T5497">
        <v>3428.3556950212169</v>
      </c>
      <c r="U5497">
        <v>3327.5641792303304</v>
      </c>
      <c r="W5497">
        <v>0</v>
      </c>
      <c r="AB5497">
        <v>1</v>
      </c>
      <c r="AC5497">
        <v>1</v>
      </c>
      <c r="AD5497">
        <v>1</v>
      </c>
      <c r="AE5497">
        <v>1</v>
      </c>
      <c r="AF5497">
        <v>1</v>
      </c>
      <c r="AL5497">
        <v>5.6557646000000004</v>
      </c>
      <c r="AM5497" s="5">
        <v>8.1523227691650391</v>
      </c>
      <c r="AN5497">
        <v>570.77625570776252</v>
      </c>
      <c r="AO5497">
        <f t="shared" si="85"/>
        <v>26826.48401826484</v>
      </c>
      <c r="AP5497">
        <v>684.93150684931504</v>
      </c>
      <c r="AQ5497">
        <v>8.6110000000000006E-2</v>
      </c>
      <c r="AR5497">
        <v>2.4973099999999998E-2</v>
      </c>
      <c r="AS5497">
        <v>3.7735199999999997E-2</v>
      </c>
      <c r="AT5497">
        <v>4.1582099999999997E-2</v>
      </c>
      <c r="AU5497">
        <v>4.2913200000000006E-2</v>
      </c>
      <c r="AW5497">
        <v>8.6110000000000006E-2</v>
      </c>
      <c r="AX5497">
        <v>2.4973099999999998E-2</v>
      </c>
      <c r="AY5497">
        <v>3.7735199999999997E-2</v>
      </c>
      <c r="AZ5497">
        <v>4.1582099999999997E-2</v>
      </c>
      <c r="BA5497">
        <v>4.2913199999999999E-2</v>
      </c>
      <c r="BC5497" s="52">
        <v>100000</v>
      </c>
      <c r="BD5497" s="52">
        <v>100000</v>
      </c>
      <c r="BE5497">
        <v>0</v>
      </c>
      <c r="BF5497">
        <v>0</v>
      </c>
      <c r="BG5497">
        <v>0</v>
      </c>
    </row>
    <row r="5498" spans="1:59">
      <c r="A5498">
        <v>5497</v>
      </c>
      <c r="E5498">
        <v>9795.2054794520554</v>
      </c>
      <c r="K5498">
        <v>2113.0439305739746</v>
      </c>
      <c r="L5498">
        <v>2213.3589305739747</v>
      </c>
      <c r="M5498">
        <v>2313.6739305739748</v>
      </c>
      <c r="N5498">
        <v>2413.9889305739748</v>
      </c>
      <c r="O5498">
        <v>2514.3039305739749</v>
      </c>
      <c r="Q5498">
        <v>4025.060073790507</v>
      </c>
      <c r="R5498">
        <v>3916.3167767467617</v>
      </c>
      <c r="S5498">
        <v>3807.5734797030163</v>
      </c>
      <c r="T5498">
        <v>3698.830182659271</v>
      </c>
      <c r="U5498">
        <v>3590.0868856155257</v>
      </c>
      <c r="W5498">
        <v>0</v>
      </c>
      <c r="AB5498">
        <v>1</v>
      </c>
      <c r="AC5498">
        <v>1</v>
      </c>
      <c r="AD5498">
        <v>1</v>
      </c>
      <c r="AE5498">
        <v>1</v>
      </c>
      <c r="AF5498">
        <v>1</v>
      </c>
      <c r="AL5498">
        <v>6.1180110000000001</v>
      </c>
      <c r="AM5498" s="5">
        <v>7.0176858901977539</v>
      </c>
      <c r="AN5498">
        <v>570.77625570776252</v>
      </c>
      <c r="AO5498">
        <f t="shared" si="85"/>
        <v>26826.48401826484</v>
      </c>
      <c r="AP5498">
        <v>684.93150684931504</v>
      </c>
      <c r="AQ5498">
        <v>8.5869799999999996E-2</v>
      </c>
      <c r="AR5498">
        <v>2.4820599999999998E-2</v>
      </c>
      <c r="AS5498">
        <v>3.7430399999999996E-2</v>
      </c>
      <c r="AT5498">
        <v>4.1580499999999999E-2</v>
      </c>
      <c r="AU5498">
        <v>4.29311E-2</v>
      </c>
      <c r="AW5498">
        <v>8.5869799999999982E-2</v>
      </c>
      <c r="AX5498">
        <v>2.4820599999999998E-2</v>
      </c>
      <c r="AY5498">
        <v>3.7430399999999989E-2</v>
      </c>
      <c r="AZ5498">
        <v>4.1580500000000006E-2</v>
      </c>
      <c r="BA5498">
        <v>4.29311E-2</v>
      </c>
      <c r="BC5498" s="52">
        <v>100000</v>
      </c>
      <c r="BD5498" s="52">
        <v>100000</v>
      </c>
      <c r="BE5498">
        <v>0</v>
      </c>
      <c r="BF5498">
        <v>0</v>
      </c>
      <c r="BG5498">
        <v>0</v>
      </c>
    </row>
    <row r="5499" spans="1:59">
      <c r="A5499">
        <v>5498</v>
      </c>
      <c r="E5499">
        <v>9795.2054794520554</v>
      </c>
      <c r="K5499">
        <v>1950.0398307038881</v>
      </c>
      <c r="L5499">
        <v>1999.3723307038881</v>
      </c>
      <c r="M5499">
        <v>2048.7048307038881</v>
      </c>
      <c r="N5499">
        <v>2098.0373307038881</v>
      </c>
      <c r="O5499">
        <v>2147.3698307038881</v>
      </c>
      <c r="Q5499">
        <v>3920.1488730700912</v>
      </c>
      <c r="R5499">
        <v>3814.2399160670784</v>
      </c>
      <c r="S5499">
        <v>3708.3309590640656</v>
      </c>
      <c r="T5499">
        <v>3602.4220020610528</v>
      </c>
      <c r="U5499">
        <v>3496.51304505804</v>
      </c>
      <c r="W5499">
        <v>0</v>
      </c>
      <c r="AB5499">
        <v>1</v>
      </c>
      <c r="AC5499">
        <v>1</v>
      </c>
      <c r="AD5499">
        <v>1</v>
      </c>
      <c r="AE5499">
        <v>1</v>
      </c>
      <c r="AF5499">
        <v>1</v>
      </c>
      <c r="AL5499">
        <v>6.4677787000000002</v>
      </c>
      <c r="AM5499" s="5">
        <v>8.8434438705444336</v>
      </c>
      <c r="AN5499">
        <v>570.77625570776252</v>
      </c>
      <c r="AO5499">
        <f t="shared" si="85"/>
        <v>26826.48401826484</v>
      </c>
      <c r="AP5499">
        <v>684.93150684931504</v>
      </c>
      <c r="AQ5499">
        <v>8.5800600000000005E-2</v>
      </c>
      <c r="AR5499">
        <v>2.4761199999999997E-2</v>
      </c>
      <c r="AS5499">
        <v>3.7339700000000003E-2</v>
      </c>
      <c r="AT5499">
        <v>4.1551600000000001E-2</v>
      </c>
      <c r="AU5499">
        <v>4.2909799999999998E-2</v>
      </c>
      <c r="AW5499">
        <v>8.5800599999999991E-2</v>
      </c>
      <c r="AX5499">
        <v>2.4761199999999997E-2</v>
      </c>
      <c r="AY5499">
        <v>3.7339700000000003E-2</v>
      </c>
      <c r="AZ5499">
        <v>4.1551600000000008E-2</v>
      </c>
      <c r="BA5499">
        <v>4.2909799999999998E-2</v>
      </c>
      <c r="BC5499" s="52">
        <v>100000</v>
      </c>
      <c r="BD5499" s="52">
        <v>100000</v>
      </c>
      <c r="BE5499">
        <v>0</v>
      </c>
      <c r="BF5499">
        <v>0</v>
      </c>
      <c r="BG5499">
        <v>0</v>
      </c>
    </row>
    <row r="5500" spans="1:59">
      <c r="A5500">
        <v>5499</v>
      </c>
      <c r="E5500">
        <v>9795.2054794520554</v>
      </c>
      <c r="K5500">
        <v>1902.7160597738632</v>
      </c>
      <c r="L5500">
        <v>1943.0010597738633</v>
      </c>
      <c r="M5500">
        <v>1983.2860597738634</v>
      </c>
      <c r="N5500">
        <v>2023.5710597738635</v>
      </c>
      <c r="O5500">
        <v>2063.8560597738633</v>
      </c>
      <c r="Q5500">
        <v>4968.9327382945376</v>
      </c>
      <c r="R5500">
        <v>4834.689243089606</v>
      </c>
      <c r="S5500">
        <v>4700.4457478846743</v>
      </c>
      <c r="T5500">
        <v>4566.2022526797427</v>
      </c>
      <c r="U5500">
        <v>4431.9587574748111</v>
      </c>
      <c r="W5500">
        <v>0</v>
      </c>
      <c r="AB5500">
        <v>1</v>
      </c>
      <c r="AC5500">
        <v>1</v>
      </c>
      <c r="AD5500">
        <v>1</v>
      </c>
      <c r="AE5500">
        <v>1</v>
      </c>
      <c r="AF5500">
        <v>1</v>
      </c>
      <c r="AL5500">
        <v>6.8120000000000003</v>
      </c>
      <c r="AM5500" s="5">
        <v>10.473384857177731</v>
      </c>
      <c r="AN5500">
        <v>570.77625570776252</v>
      </c>
      <c r="AO5500">
        <f t="shared" si="85"/>
        <v>26826.48401826484</v>
      </c>
      <c r="AP5500">
        <v>684.93150684931504</v>
      </c>
      <c r="AQ5500">
        <v>8.57541E-2</v>
      </c>
      <c r="AR5500">
        <v>2.4715900000000002E-2</v>
      </c>
      <c r="AS5500">
        <v>3.7283400000000001E-2</v>
      </c>
      <c r="AT5500">
        <v>4.1526800000000003E-2</v>
      </c>
      <c r="AU5500">
        <v>4.2890700000000004E-2</v>
      </c>
      <c r="AW5500">
        <v>8.5754099999999986E-2</v>
      </c>
      <c r="AX5500">
        <v>2.4715899999999999E-2</v>
      </c>
      <c r="AY5500">
        <v>3.7283400000000008E-2</v>
      </c>
      <c r="AZ5500">
        <v>4.1526800000000003E-2</v>
      </c>
      <c r="BA5500">
        <v>4.2890700000000004E-2</v>
      </c>
      <c r="BC5500" s="52">
        <v>100000</v>
      </c>
      <c r="BD5500" s="52">
        <v>100000</v>
      </c>
      <c r="BE5500">
        <v>0</v>
      </c>
      <c r="BF5500">
        <v>0</v>
      </c>
      <c r="BG5500">
        <v>0</v>
      </c>
    </row>
    <row r="5501" spans="1:59">
      <c r="A5501">
        <v>5500</v>
      </c>
      <c r="E5501">
        <v>9795.2054794520554</v>
      </c>
      <c r="K5501">
        <v>1938.0210952295961</v>
      </c>
      <c r="L5501">
        <v>1979.1310952295962</v>
      </c>
      <c r="M5501">
        <v>2020.2410952295963</v>
      </c>
      <c r="N5501">
        <v>2061.3510952295965</v>
      </c>
      <c r="O5501">
        <v>2102.4610952295966</v>
      </c>
      <c r="Q5501">
        <v>7969.5080874449632</v>
      </c>
      <c r="R5501">
        <v>7754.1993526341503</v>
      </c>
      <c r="S5501">
        <v>7538.8906178233374</v>
      </c>
      <c r="T5501">
        <v>7323.5818830125245</v>
      </c>
      <c r="U5501">
        <v>7108.2731482017116</v>
      </c>
      <c r="W5501">
        <v>0</v>
      </c>
      <c r="AB5501">
        <v>1</v>
      </c>
      <c r="AC5501">
        <v>1</v>
      </c>
      <c r="AD5501">
        <v>1</v>
      </c>
      <c r="AE5501">
        <v>1</v>
      </c>
      <c r="AF5501">
        <v>1</v>
      </c>
      <c r="AL5501">
        <v>5.8327679999999997</v>
      </c>
      <c r="AM5501" s="5">
        <v>11.69366359710693</v>
      </c>
      <c r="AN5501">
        <v>570.77625570776252</v>
      </c>
      <c r="AO5501">
        <f t="shared" si="85"/>
        <v>26826.48401826484</v>
      </c>
      <c r="AP5501">
        <v>684.93150684931504</v>
      </c>
      <c r="AQ5501">
        <v>8.1551699999999991E-2</v>
      </c>
      <c r="AR5501">
        <v>1.3274800000000002E-2</v>
      </c>
      <c r="AS5501">
        <v>2.91633E-2</v>
      </c>
      <c r="AT5501">
        <v>3.8121299999999997E-2</v>
      </c>
      <c r="AU5501">
        <v>4.0453699999999995E-2</v>
      </c>
      <c r="AW5501">
        <v>8.1551699999999991E-2</v>
      </c>
      <c r="AX5501">
        <v>1.3274800000000003E-2</v>
      </c>
      <c r="AY5501">
        <v>2.9163300000000003E-2</v>
      </c>
      <c r="AZ5501">
        <v>3.8121299999999997E-2</v>
      </c>
      <c r="BA5501">
        <v>4.0453699999999995E-2</v>
      </c>
      <c r="BC5501" s="52">
        <v>100000</v>
      </c>
      <c r="BD5501" s="52">
        <v>100000</v>
      </c>
      <c r="BE5501">
        <v>0</v>
      </c>
      <c r="BF5501">
        <v>0</v>
      </c>
      <c r="BG5501">
        <v>0</v>
      </c>
    </row>
    <row r="5502" spans="1:59">
      <c r="A5502">
        <v>5501</v>
      </c>
      <c r="E5502">
        <v>9795.2054794520554</v>
      </c>
      <c r="K5502">
        <v>2433.7939335441438</v>
      </c>
      <c r="L5502">
        <v>2473.1164335441435</v>
      </c>
      <c r="M5502">
        <v>2512.4389335441438</v>
      </c>
      <c r="N5502">
        <v>2551.761433544144</v>
      </c>
      <c r="O5502">
        <v>2591.0839335441442</v>
      </c>
      <c r="Q5502">
        <v>14991.073914422939</v>
      </c>
      <c r="R5502">
        <v>14586.066584985692</v>
      </c>
      <c r="S5502">
        <v>14181.059255548445</v>
      </c>
      <c r="T5502">
        <v>13776.051926111199</v>
      </c>
      <c r="U5502">
        <v>13371.044596673952</v>
      </c>
      <c r="W5502">
        <v>0</v>
      </c>
      <c r="AB5502">
        <v>1</v>
      </c>
      <c r="AC5502">
        <v>1</v>
      </c>
      <c r="AD5502">
        <v>1</v>
      </c>
      <c r="AE5502">
        <v>1</v>
      </c>
      <c r="AF5502">
        <v>1</v>
      </c>
      <c r="AL5502">
        <v>5.3007410000000004</v>
      </c>
      <c r="AM5502" s="5">
        <v>11.279093742370611</v>
      </c>
      <c r="AN5502">
        <v>570.77625570776252</v>
      </c>
      <c r="AO5502">
        <f t="shared" si="85"/>
        <v>26826.48401826484</v>
      </c>
      <c r="AP5502">
        <v>684.93150684931504</v>
      </c>
      <c r="AQ5502">
        <v>8.2778099999999993E-2</v>
      </c>
      <c r="AR5502">
        <v>1.32414E-2</v>
      </c>
      <c r="AS5502">
        <v>2.9887899999999998E-2</v>
      </c>
      <c r="AT5502">
        <v>3.8322200000000001E-2</v>
      </c>
      <c r="AU5502">
        <v>4.0762800000000002E-2</v>
      </c>
      <c r="AW5502">
        <v>8.2778100000000007E-2</v>
      </c>
      <c r="AX5502">
        <v>1.32414E-2</v>
      </c>
      <c r="AY5502">
        <v>2.9887899999999995E-2</v>
      </c>
      <c r="AZ5502">
        <v>3.8322200000000001E-2</v>
      </c>
      <c r="BA5502">
        <v>4.0762800000000002E-2</v>
      </c>
      <c r="BC5502" s="52">
        <v>100000</v>
      </c>
      <c r="BD5502" s="52">
        <v>100000</v>
      </c>
      <c r="BE5502">
        <v>0</v>
      </c>
      <c r="BF5502">
        <v>0</v>
      </c>
      <c r="BG5502">
        <v>0</v>
      </c>
    </row>
    <row r="5503" spans="1:59">
      <c r="A5503">
        <v>5502</v>
      </c>
      <c r="E5503">
        <v>9795.2054794520554</v>
      </c>
      <c r="K5503">
        <v>3269.0960490074431</v>
      </c>
      <c r="L5503">
        <v>3311.4435490074429</v>
      </c>
      <c r="M5503">
        <v>3353.7910490074428</v>
      </c>
      <c r="N5503">
        <v>3396.1385490074426</v>
      </c>
      <c r="O5503">
        <v>3438.4860490074425</v>
      </c>
      <c r="Q5503">
        <v>17695.83435143809</v>
      </c>
      <c r="R5503">
        <v>17217.753684130839</v>
      </c>
      <c r="S5503">
        <v>16739.673016823588</v>
      </c>
      <c r="T5503">
        <v>16261.592349516337</v>
      </c>
      <c r="U5503">
        <v>15783.511682209086</v>
      </c>
      <c r="W5503">
        <v>5.47E-3</v>
      </c>
      <c r="AB5503">
        <v>1</v>
      </c>
      <c r="AC5503">
        <v>1</v>
      </c>
      <c r="AD5503">
        <v>1</v>
      </c>
      <c r="AE5503">
        <v>1</v>
      </c>
      <c r="AF5503">
        <v>1</v>
      </c>
      <c r="AL5503">
        <v>5.54101</v>
      </c>
      <c r="AM5503" s="5">
        <v>10.721010208129879</v>
      </c>
      <c r="AN5503">
        <v>570.77625570776252</v>
      </c>
      <c r="AO5503">
        <f t="shared" si="85"/>
        <v>26826.48401826484</v>
      </c>
      <c r="AP5503">
        <v>684.93150684931504</v>
      </c>
      <c r="AQ5503">
        <v>8.6907100000000001E-2</v>
      </c>
      <c r="AR5503">
        <v>1.4804500000000002E-2</v>
      </c>
      <c r="AS5503">
        <v>3.2201599999999997E-2</v>
      </c>
      <c r="AT5503">
        <v>3.9028300000000002E-2</v>
      </c>
      <c r="AU5503">
        <v>4.2182799999999999E-2</v>
      </c>
      <c r="AW5503">
        <v>8.6907100000000001E-2</v>
      </c>
      <c r="AX5503">
        <v>1.4804499999999998E-2</v>
      </c>
      <c r="AY5503">
        <v>3.2201599999999997E-2</v>
      </c>
      <c r="AZ5503">
        <v>3.9028300000000002E-2</v>
      </c>
      <c r="BA5503">
        <v>4.2182800000000006E-2</v>
      </c>
      <c r="BC5503" s="52">
        <v>100000</v>
      </c>
      <c r="BD5503" s="52">
        <v>100000</v>
      </c>
      <c r="BE5503">
        <v>0</v>
      </c>
      <c r="BF5503">
        <v>0</v>
      </c>
      <c r="BG5503">
        <v>0</v>
      </c>
    </row>
    <row r="5504" spans="1:59">
      <c r="A5504">
        <v>5503</v>
      </c>
      <c r="E5504">
        <v>9795.2054794520554</v>
      </c>
      <c r="K5504">
        <v>3822.7090517920215</v>
      </c>
      <c r="L5504">
        <v>3863.5440517920215</v>
      </c>
      <c r="M5504">
        <v>3904.3790517920215</v>
      </c>
      <c r="N5504">
        <v>3945.2140517920216</v>
      </c>
      <c r="O5504">
        <v>3986.0490517920216</v>
      </c>
      <c r="Q5504">
        <v>18034.38503636749</v>
      </c>
      <c r="R5504">
        <v>17547.157892456322</v>
      </c>
      <c r="S5504">
        <v>17059.930748545154</v>
      </c>
      <c r="T5504">
        <v>16572.703604633985</v>
      </c>
      <c r="U5504">
        <v>16085.476460722817</v>
      </c>
      <c r="W5504">
        <v>4.0939999999999997E-2</v>
      </c>
      <c r="AB5504">
        <v>1</v>
      </c>
      <c r="AC5504">
        <v>1</v>
      </c>
      <c r="AD5504">
        <v>1</v>
      </c>
      <c r="AE5504">
        <v>1</v>
      </c>
      <c r="AF5504">
        <v>1</v>
      </c>
      <c r="AL5504">
        <v>6.0838776000000001</v>
      </c>
      <c r="AM5504" s="5">
        <v>8.9247512817382813</v>
      </c>
      <c r="AN5504">
        <v>570.77625570776252</v>
      </c>
      <c r="AO5504">
        <f t="shared" si="85"/>
        <v>26826.48401826484</v>
      </c>
      <c r="AP5504">
        <v>684.93150684931504</v>
      </c>
      <c r="AQ5504">
        <v>9.0567099999999998E-2</v>
      </c>
      <c r="AR5504">
        <v>1.5848299999999999E-2</v>
      </c>
      <c r="AS5504">
        <v>3.19382E-2</v>
      </c>
      <c r="AT5504">
        <v>3.9786599999999998E-2</v>
      </c>
      <c r="AU5504">
        <v>4.26203E-2</v>
      </c>
      <c r="AW5504">
        <v>9.0567099999999998E-2</v>
      </c>
      <c r="AX5504">
        <v>1.5848299999999996E-2</v>
      </c>
      <c r="AY5504">
        <v>3.19382E-2</v>
      </c>
      <c r="AZ5504">
        <v>3.9786599999999991E-2</v>
      </c>
      <c r="BA5504">
        <v>4.26203E-2</v>
      </c>
      <c r="BC5504" s="52">
        <v>100000</v>
      </c>
      <c r="BD5504" s="52">
        <v>100000</v>
      </c>
      <c r="BE5504">
        <v>0</v>
      </c>
      <c r="BF5504">
        <v>0</v>
      </c>
      <c r="BG5504">
        <v>0</v>
      </c>
    </row>
    <row r="5505" spans="1:59">
      <c r="A5505">
        <v>5504</v>
      </c>
      <c r="E5505">
        <v>9795.2054794520554</v>
      </c>
      <c r="K5505">
        <v>3610.1276680904807</v>
      </c>
      <c r="L5505">
        <v>3659.2951680904807</v>
      </c>
      <c r="M5505">
        <v>3708.4626680904807</v>
      </c>
      <c r="N5505">
        <v>3757.6301680904808</v>
      </c>
      <c r="O5505">
        <v>3806.7976680904808</v>
      </c>
      <c r="Q5505">
        <v>14878.622301462779</v>
      </c>
      <c r="R5505">
        <v>14476.653028922297</v>
      </c>
      <c r="S5505">
        <v>14074.683756381815</v>
      </c>
      <c r="T5505">
        <v>13672.714483841333</v>
      </c>
      <c r="U5505">
        <v>13270.745211300851</v>
      </c>
      <c r="W5505">
        <v>5.2200000000000003E-2</v>
      </c>
      <c r="AB5505">
        <v>1</v>
      </c>
      <c r="AC5505">
        <v>1</v>
      </c>
      <c r="AD5505">
        <v>1</v>
      </c>
      <c r="AE5505">
        <v>1</v>
      </c>
      <c r="AF5505">
        <v>1</v>
      </c>
      <c r="AL5505">
        <v>5.737984</v>
      </c>
      <c r="AM5505" s="5">
        <v>9.7675619125366211</v>
      </c>
      <c r="AN5505">
        <v>570.77625570776252</v>
      </c>
      <c r="AO5505">
        <f t="shared" si="85"/>
        <v>26826.48401826484</v>
      </c>
      <c r="AP5505">
        <v>684.93150684931504</v>
      </c>
      <c r="AQ5505">
        <v>9.0298699999999996E-2</v>
      </c>
      <c r="AR5505">
        <v>1.07928E-2</v>
      </c>
      <c r="AS5505">
        <v>2.7638599999999999E-2</v>
      </c>
      <c r="AT5505">
        <v>3.9627000000000002E-2</v>
      </c>
      <c r="AU5505">
        <v>4.1865300000000001E-2</v>
      </c>
      <c r="AW5505">
        <v>9.0298699999999996E-2</v>
      </c>
      <c r="AX5505">
        <v>1.0792799999999998E-2</v>
      </c>
      <c r="AY5505">
        <v>2.7638599999999999E-2</v>
      </c>
      <c r="AZ5505">
        <v>3.9627000000000009E-2</v>
      </c>
      <c r="BA5505">
        <v>4.1865300000000008E-2</v>
      </c>
      <c r="BC5505" s="52">
        <v>100000</v>
      </c>
      <c r="BD5505" s="52">
        <v>100000</v>
      </c>
      <c r="BE5505">
        <v>0</v>
      </c>
      <c r="BF5505">
        <v>0</v>
      </c>
      <c r="BG5505">
        <v>0</v>
      </c>
    </row>
    <row r="5506" spans="1:59">
      <c r="A5506">
        <v>5505</v>
      </c>
      <c r="E5506">
        <v>9795.2054794520554</v>
      </c>
      <c r="K5506">
        <v>3568.8132648976011</v>
      </c>
      <c r="L5506">
        <v>3641.8232648976009</v>
      </c>
      <c r="M5506">
        <v>3714.8332648976011</v>
      </c>
      <c r="N5506">
        <v>3787.8432648976013</v>
      </c>
      <c r="O5506">
        <v>3860.8532648976015</v>
      </c>
      <c r="Q5506">
        <v>14588.99803968183</v>
      </c>
      <c r="R5506">
        <v>14194.853420011743</v>
      </c>
      <c r="S5506">
        <v>13800.708800341656</v>
      </c>
      <c r="T5506">
        <v>13406.564180671568</v>
      </c>
      <c r="U5506">
        <v>13012.419561001481</v>
      </c>
      <c r="W5506">
        <v>8.4860000000000005E-2</v>
      </c>
      <c r="AB5506">
        <v>1</v>
      </c>
      <c r="AC5506">
        <v>1</v>
      </c>
      <c r="AD5506">
        <v>1</v>
      </c>
      <c r="AE5506">
        <v>1</v>
      </c>
      <c r="AF5506">
        <v>1</v>
      </c>
      <c r="AL5506">
        <v>5.5859756000000003</v>
      </c>
      <c r="AM5506" s="5">
        <v>8.9867820739746094</v>
      </c>
      <c r="AN5506">
        <v>570.77625570776252</v>
      </c>
      <c r="AO5506">
        <f t="shared" si="85"/>
        <v>26826.48401826484</v>
      </c>
      <c r="AP5506">
        <v>684.93150684931504</v>
      </c>
      <c r="AQ5506">
        <v>9.0569500000000011E-2</v>
      </c>
      <c r="AR5506">
        <v>8.8148300000000009E-3</v>
      </c>
      <c r="AS5506">
        <v>6.7023300000000003E-3</v>
      </c>
      <c r="AT5506">
        <v>3.53838E-2</v>
      </c>
      <c r="AU5506">
        <v>3.9546499999999998E-2</v>
      </c>
      <c r="AW5506">
        <v>9.0569500000000011E-2</v>
      </c>
      <c r="AX5506">
        <v>8.8148300000000027E-3</v>
      </c>
      <c r="AY5506">
        <v>6.7023299999999994E-3</v>
      </c>
      <c r="AZ5506">
        <v>3.5383800000000007E-2</v>
      </c>
      <c r="BA5506">
        <v>3.9546499999999998E-2</v>
      </c>
      <c r="BC5506" s="52">
        <v>100000</v>
      </c>
      <c r="BD5506" s="52">
        <v>100000</v>
      </c>
      <c r="BE5506">
        <v>0</v>
      </c>
      <c r="BF5506">
        <v>0</v>
      </c>
      <c r="BG5506">
        <v>0</v>
      </c>
    </row>
    <row r="5507" spans="1:59">
      <c r="A5507">
        <v>5506</v>
      </c>
      <c r="E5507">
        <v>9795.2054794520554</v>
      </c>
      <c r="K5507">
        <v>3812.9438292191589</v>
      </c>
      <c r="L5507">
        <v>3921.9763292191592</v>
      </c>
      <c r="M5507">
        <v>4031.0088292191595</v>
      </c>
      <c r="N5507">
        <v>4140.0413292191597</v>
      </c>
      <c r="O5507">
        <v>4249.07382921916</v>
      </c>
      <c r="Q5507">
        <v>13260.001051907801</v>
      </c>
      <c r="R5507">
        <v>12901.761366545103</v>
      </c>
      <c r="S5507">
        <v>12543.521681182405</v>
      </c>
      <c r="T5507">
        <v>12185.281995819707</v>
      </c>
      <c r="U5507">
        <v>11827.042310457009</v>
      </c>
      <c r="W5507">
        <v>0.28304000000000001</v>
      </c>
      <c r="AB5507">
        <v>1</v>
      </c>
      <c r="AC5507">
        <v>1</v>
      </c>
      <c r="AD5507">
        <v>1</v>
      </c>
      <c r="AE5507">
        <v>1</v>
      </c>
      <c r="AF5507">
        <v>1</v>
      </c>
      <c r="AL5507">
        <v>5.3298006000000004</v>
      </c>
      <c r="AM5507" s="5">
        <v>8.2714872360229492</v>
      </c>
      <c r="AN5507">
        <v>570.77625570776252</v>
      </c>
      <c r="AO5507">
        <f t="shared" ref="AO5507:AO5570" si="86">235000000/8760</f>
        <v>26826.48401826484</v>
      </c>
      <c r="AP5507">
        <v>684.93150684931504</v>
      </c>
      <c r="AQ5507">
        <v>7.6144900000000001E-2</v>
      </c>
      <c r="AR5507">
        <v>6.3444499999999997E-3</v>
      </c>
      <c r="AS5507">
        <v>4.8461100000000007E-3</v>
      </c>
      <c r="AT5507">
        <v>1.1571199999999999E-2</v>
      </c>
      <c r="AU5507">
        <v>3.33718E-2</v>
      </c>
      <c r="AW5507">
        <v>7.6144900000000001E-2</v>
      </c>
      <c r="AX5507">
        <v>6.3444500000000015E-3</v>
      </c>
      <c r="AY5507">
        <v>4.8461100000000007E-3</v>
      </c>
      <c r="AZ5507">
        <v>1.1571199999999997E-2</v>
      </c>
      <c r="BA5507">
        <v>3.3371799999999993E-2</v>
      </c>
      <c r="BC5507" s="52">
        <v>100000</v>
      </c>
      <c r="BD5507" s="52">
        <v>100000</v>
      </c>
      <c r="BE5507">
        <v>0</v>
      </c>
      <c r="BF5507">
        <v>0</v>
      </c>
      <c r="BG5507">
        <v>0</v>
      </c>
    </row>
    <row r="5508" spans="1:59">
      <c r="A5508">
        <v>5507</v>
      </c>
      <c r="E5508">
        <v>9795.2054794520554</v>
      </c>
      <c r="K5508">
        <v>4289.1862223879816</v>
      </c>
      <c r="L5508">
        <v>4451.9795557213147</v>
      </c>
      <c r="M5508">
        <v>4614.7728890546477</v>
      </c>
      <c r="N5508">
        <v>4777.5662223879808</v>
      </c>
      <c r="O5508">
        <v>4940.3595557213139</v>
      </c>
      <c r="Q5508">
        <v>12197.2933009628</v>
      </c>
      <c r="R5508">
        <v>11867.764329236472</v>
      </c>
      <c r="S5508">
        <v>11538.235357510144</v>
      </c>
      <c r="T5508">
        <v>11208.706385783817</v>
      </c>
      <c r="U5508">
        <v>10879.177414057489</v>
      </c>
      <c r="W5508">
        <v>5.3850000000000002E-2</v>
      </c>
      <c r="AB5508">
        <v>1</v>
      </c>
      <c r="AC5508">
        <v>1</v>
      </c>
      <c r="AD5508">
        <v>1</v>
      </c>
      <c r="AE5508">
        <v>1</v>
      </c>
      <c r="AF5508">
        <v>1</v>
      </c>
      <c r="AL5508">
        <v>6.2493663000000002</v>
      </c>
      <c r="AM5508" s="5">
        <v>7.4475736618041992</v>
      </c>
      <c r="AN5508">
        <v>570.77625570776252</v>
      </c>
      <c r="AO5508">
        <f t="shared" si="86"/>
        <v>26826.48401826484</v>
      </c>
      <c r="AP5508">
        <v>684.93150684931504</v>
      </c>
      <c r="AQ5508">
        <v>7.6538999999999996E-2</v>
      </c>
      <c r="AR5508">
        <v>5.4734600000000003E-3</v>
      </c>
      <c r="AS5508">
        <v>4.6854399999999999E-3</v>
      </c>
      <c r="AT5508">
        <v>1.1495200000000001E-2</v>
      </c>
      <c r="AU5508">
        <v>3.1656700000000003E-2</v>
      </c>
      <c r="AW5508">
        <v>7.653900000000001E-2</v>
      </c>
      <c r="AX5508">
        <v>5.4734599999999994E-3</v>
      </c>
      <c r="AY5508">
        <v>4.6854399999999991E-3</v>
      </c>
      <c r="AZ5508">
        <v>1.1495199999999997E-2</v>
      </c>
      <c r="BA5508">
        <v>3.1656699999999996E-2</v>
      </c>
      <c r="BC5508" s="52">
        <v>100000</v>
      </c>
      <c r="BD5508" s="52">
        <v>100000</v>
      </c>
      <c r="BE5508">
        <v>0</v>
      </c>
      <c r="BF5508">
        <v>0</v>
      </c>
      <c r="BG5508">
        <v>0</v>
      </c>
    </row>
    <row r="5509" spans="1:59">
      <c r="A5509">
        <v>5508</v>
      </c>
      <c r="E5509">
        <v>9795.2054794520554</v>
      </c>
      <c r="K5509">
        <v>4428.1528513094845</v>
      </c>
      <c r="L5509">
        <v>4637.1453513094848</v>
      </c>
      <c r="M5509">
        <v>4846.1378513094851</v>
      </c>
      <c r="N5509">
        <v>5055.1303513094854</v>
      </c>
      <c r="O5509">
        <v>5264.1228513094857</v>
      </c>
      <c r="Q5509">
        <v>11519.709873287789</v>
      </c>
      <c r="R5509">
        <v>11208.486879051632</v>
      </c>
      <c r="S5509">
        <v>10897.263884815475</v>
      </c>
      <c r="T5509">
        <v>10586.040890579317</v>
      </c>
      <c r="U5509">
        <v>10274.81789634316</v>
      </c>
      <c r="W5509">
        <v>6.5239999999999992E-2</v>
      </c>
      <c r="AB5509">
        <v>1</v>
      </c>
      <c r="AC5509">
        <v>1</v>
      </c>
      <c r="AD5509">
        <v>1</v>
      </c>
      <c r="AE5509">
        <v>1</v>
      </c>
      <c r="AF5509">
        <v>1</v>
      </c>
      <c r="AL5509">
        <v>7.0689973999999998</v>
      </c>
      <c r="AM5509" s="5">
        <v>6.5789976119995117</v>
      </c>
      <c r="AN5509">
        <v>570.77625570776252</v>
      </c>
      <c r="AO5509">
        <f t="shared" si="86"/>
        <v>26826.48401826484</v>
      </c>
      <c r="AP5509">
        <v>684.93150684931504</v>
      </c>
      <c r="AQ5509">
        <v>7.3100100000000001E-2</v>
      </c>
      <c r="AR5509">
        <v>5.4203099999999994E-3</v>
      </c>
      <c r="AS5509">
        <v>4.7150299999999994E-3</v>
      </c>
      <c r="AT5509">
        <v>1.1502700000000001E-2</v>
      </c>
      <c r="AU5509">
        <v>3.1620599999999999E-2</v>
      </c>
      <c r="AW5509">
        <v>7.3100100000000001E-2</v>
      </c>
      <c r="AX5509">
        <v>5.4203099999999976E-3</v>
      </c>
      <c r="AY5509">
        <v>4.715030000000002E-3</v>
      </c>
      <c r="AZ5509">
        <v>1.1502700000000005E-2</v>
      </c>
      <c r="BA5509">
        <v>3.1620599999999999E-2</v>
      </c>
      <c r="BC5509" s="52">
        <v>100000</v>
      </c>
      <c r="BD5509" s="52">
        <v>100000</v>
      </c>
      <c r="BE5509">
        <v>0</v>
      </c>
      <c r="BF5509">
        <v>0</v>
      </c>
      <c r="BG5509">
        <v>0</v>
      </c>
    </row>
    <row r="5510" spans="1:59">
      <c r="A5510">
        <v>5509</v>
      </c>
      <c r="E5510">
        <v>9795.2054794520554</v>
      </c>
      <c r="K5510">
        <v>4302.7072997965606</v>
      </c>
      <c r="L5510">
        <v>4563.1772997965609</v>
      </c>
      <c r="M5510">
        <v>4823.6472997965611</v>
      </c>
      <c r="N5510">
        <v>5084.1172997965614</v>
      </c>
      <c r="O5510">
        <v>5344.5872997965616</v>
      </c>
      <c r="Q5510">
        <v>10522.590862272609</v>
      </c>
      <c r="R5510">
        <v>10238.306598887748</v>
      </c>
      <c r="S5510">
        <v>9954.0223355028866</v>
      </c>
      <c r="T5510">
        <v>9669.7380721180252</v>
      </c>
      <c r="U5510">
        <v>9385.4538087331639</v>
      </c>
      <c r="W5510">
        <v>0.10904000000000001</v>
      </c>
      <c r="AB5510">
        <v>1</v>
      </c>
      <c r="AC5510">
        <v>1</v>
      </c>
      <c r="AD5510">
        <v>1</v>
      </c>
      <c r="AE5510">
        <v>1</v>
      </c>
      <c r="AF5510">
        <v>1</v>
      </c>
      <c r="AL5510">
        <v>7.1306890000000003</v>
      </c>
      <c r="AM5510" s="5">
        <v>6.0390095710754386</v>
      </c>
      <c r="AN5510">
        <v>570.77625570776252</v>
      </c>
      <c r="AO5510">
        <f t="shared" si="86"/>
        <v>26826.48401826484</v>
      </c>
      <c r="AP5510">
        <v>684.93150684931504</v>
      </c>
      <c r="AQ5510">
        <v>7.3189400000000002E-2</v>
      </c>
      <c r="AR5510">
        <v>5.4398799999999994E-3</v>
      </c>
      <c r="AS5510">
        <v>4.77013E-3</v>
      </c>
      <c r="AT5510">
        <v>1.15403E-2</v>
      </c>
      <c r="AU5510">
        <v>3.1682300000000004E-2</v>
      </c>
      <c r="AW5510">
        <v>7.3189400000000002E-2</v>
      </c>
      <c r="AX5510">
        <v>5.4398800000000011E-3</v>
      </c>
      <c r="AY5510">
        <v>4.7701299999999974E-3</v>
      </c>
      <c r="AZ5510">
        <v>1.1540300000000003E-2</v>
      </c>
      <c r="BA5510">
        <v>3.168230000000001E-2</v>
      </c>
      <c r="BC5510" s="52">
        <v>100000</v>
      </c>
      <c r="BD5510" s="52">
        <v>100000</v>
      </c>
      <c r="BE5510">
        <v>0</v>
      </c>
      <c r="BF5510">
        <v>0</v>
      </c>
      <c r="BG5510">
        <v>0</v>
      </c>
    </row>
    <row r="5511" spans="1:59">
      <c r="A5511">
        <v>5510</v>
      </c>
      <c r="E5511">
        <v>9795.2054794520554</v>
      </c>
      <c r="K5511">
        <v>4154.7266192693396</v>
      </c>
      <c r="L5511">
        <v>4468.9566192693401</v>
      </c>
      <c r="M5511">
        <v>4783.1866192693396</v>
      </c>
      <c r="N5511">
        <v>5097.4166192693392</v>
      </c>
      <c r="O5511">
        <v>5411.6466192693388</v>
      </c>
      <c r="Q5511">
        <v>10249.243271020059</v>
      </c>
      <c r="R5511">
        <v>9972.34392087991</v>
      </c>
      <c r="S5511">
        <v>9695.4445707397608</v>
      </c>
      <c r="T5511">
        <v>9418.5452205996116</v>
      </c>
      <c r="U5511">
        <v>9141.6458704594625</v>
      </c>
      <c r="W5511">
        <v>7.5749999999999998E-2</v>
      </c>
      <c r="AB5511">
        <v>1</v>
      </c>
      <c r="AC5511">
        <v>1</v>
      </c>
      <c r="AD5511">
        <v>1</v>
      </c>
      <c r="AE5511">
        <v>1</v>
      </c>
      <c r="AF5511">
        <v>1</v>
      </c>
      <c r="AL5511">
        <v>6.8599433999999997</v>
      </c>
      <c r="AM5511" s="5">
        <v>6.5179357528686523</v>
      </c>
      <c r="AN5511">
        <v>570.77625570776252</v>
      </c>
      <c r="AO5511">
        <f t="shared" si="86"/>
        <v>26826.48401826484</v>
      </c>
      <c r="AP5511">
        <v>684.93150684931504</v>
      </c>
      <c r="AQ5511">
        <v>7.36488E-2</v>
      </c>
      <c r="AR5511">
        <v>5.51192E-3</v>
      </c>
      <c r="AS5511">
        <v>4.9366199999999992E-3</v>
      </c>
      <c r="AT5511">
        <v>1.1836000000000001E-2</v>
      </c>
      <c r="AU5511">
        <v>3.21619E-2</v>
      </c>
      <c r="AW5511">
        <v>7.36488E-2</v>
      </c>
      <c r="AX5511">
        <v>5.5119200000000035E-3</v>
      </c>
      <c r="AY5511">
        <v>4.9366200000000027E-3</v>
      </c>
      <c r="AZ5511">
        <v>1.1835999999999999E-2</v>
      </c>
      <c r="BA5511">
        <v>3.2161900000000007E-2</v>
      </c>
      <c r="BC5511" s="52">
        <v>100000</v>
      </c>
      <c r="BD5511" s="52">
        <v>100000</v>
      </c>
      <c r="BE5511">
        <v>0</v>
      </c>
      <c r="BF5511">
        <v>0</v>
      </c>
      <c r="BG5511">
        <v>0</v>
      </c>
    </row>
    <row r="5512" spans="1:59">
      <c r="A5512">
        <v>5511</v>
      </c>
      <c r="E5512">
        <v>9795.2054794520554</v>
      </c>
      <c r="K5512">
        <v>3855.7605743463246</v>
      </c>
      <c r="L5512">
        <v>4284.7430743463246</v>
      </c>
      <c r="M5512">
        <v>4713.7255743463247</v>
      </c>
      <c r="N5512">
        <v>5142.7080743463248</v>
      </c>
      <c r="O5512">
        <v>5571.6905743463249</v>
      </c>
      <c r="Q5512">
        <v>9658.4236465454451</v>
      </c>
      <c r="R5512">
        <v>9397.4862133893093</v>
      </c>
      <c r="S5512">
        <v>9136.5487802331736</v>
      </c>
      <c r="T5512">
        <v>8875.6113470770379</v>
      </c>
      <c r="U5512">
        <v>8614.6739139209021</v>
      </c>
      <c r="W5512">
        <v>7.6359999999999997E-2</v>
      </c>
      <c r="AB5512">
        <v>1</v>
      </c>
      <c r="AC5512">
        <v>1</v>
      </c>
      <c r="AD5512">
        <v>1</v>
      </c>
      <c r="AE5512">
        <v>1</v>
      </c>
      <c r="AF5512">
        <v>1</v>
      </c>
      <c r="AL5512">
        <v>6.4585857000000004</v>
      </c>
      <c r="AM5512" s="5">
        <v>5.8578596115112296</v>
      </c>
      <c r="AN5512">
        <v>570.77625570776252</v>
      </c>
      <c r="AO5512">
        <f t="shared" si="86"/>
        <v>26826.48401826484</v>
      </c>
      <c r="AP5512">
        <v>684.93150684931504</v>
      </c>
      <c r="AQ5512">
        <v>7.3938100000000007E-2</v>
      </c>
      <c r="AR5512">
        <v>5.5667900000000003E-3</v>
      </c>
      <c r="AS5512">
        <v>5.1043500000000006E-3</v>
      </c>
      <c r="AT5512">
        <v>1.18125E-2</v>
      </c>
      <c r="AU5512">
        <v>3.2291E-2</v>
      </c>
      <c r="AW5512">
        <v>7.3938100000000007E-2</v>
      </c>
      <c r="AX5512">
        <v>5.566790000000002E-3</v>
      </c>
      <c r="AY5512">
        <v>5.1043500000000006E-3</v>
      </c>
      <c r="AZ5512">
        <v>1.1812500000000004E-2</v>
      </c>
      <c r="BA5512">
        <v>3.2291E-2</v>
      </c>
      <c r="BC5512" s="52">
        <v>100000</v>
      </c>
      <c r="BD5512" s="52">
        <v>100000</v>
      </c>
      <c r="BE5512">
        <v>0</v>
      </c>
      <c r="BF5512">
        <v>0</v>
      </c>
      <c r="BG5512">
        <v>0</v>
      </c>
    </row>
    <row r="5513" spans="1:59">
      <c r="A5513">
        <v>5512</v>
      </c>
      <c r="E5513">
        <v>9795.2054794520554</v>
      </c>
      <c r="K5513">
        <v>3860.2676001491845</v>
      </c>
      <c r="L5513">
        <v>4478.9934334825175</v>
      </c>
      <c r="M5513">
        <v>5097.7192668158505</v>
      </c>
      <c r="N5513">
        <v>5716.4451001491834</v>
      </c>
      <c r="O5513">
        <v>6335.1709334825164</v>
      </c>
      <c r="Q5513">
        <v>10282.278669893079</v>
      </c>
      <c r="R5513">
        <v>10004.486816219225</v>
      </c>
      <c r="S5513">
        <v>9726.6949625453708</v>
      </c>
      <c r="T5513">
        <v>9448.9031088715165</v>
      </c>
      <c r="U5513">
        <v>9171.1112551976621</v>
      </c>
      <c r="W5513">
        <v>0.22066999999999998</v>
      </c>
      <c r="AB5513">
        <v>1</v>
      </c>
      <c r="AC5513">
        <v>1</v>
      </c>
      <c r="AD5513">
        <v>1</v>
      </c>
      <c r="AE5513">
        <v>1</v>
      </c>
      <c r="AF5513">
        <v>1</v>
      </c>
      <c r="AL5513">
        <v>5.9489182999999999</v>
      </c>
      <c r="AM5513" s="5">
        <v>4.4346528053283691</v>
      </c>
      <c r="AN5513">
        <v>570.77625570776252</v>
      </c>
      <c r="AO5513">
        <f t="shared" si="86"/>
        <v>26826.48401826484</v>
      </c>
      <c r="AP5513">
        <v>684.93150684931504</v>
      </c>
      <c r="AQ5513">
        <v>7.3821700000000004E-2</v>
      </c>
      <c r="AR5513">
        <v>5.4946800000000001E-3</v>
      </c>
      <c r="AS5513">
        <v>5.9763099999999994E-3</v>
      </c>
      <c r="AT5513">
        <v>2.6937799999999998E-2</v>
      </c>
      <c r="AU5513">
        <v>3.4321399999999995E-2</v>
      </c>
      <c r="AW5513">
        <v>7.3821700000000004E-2</v>
      </c>
      <c r="AX5513">
        <v>5.4946800000000018E-3</v>
      </c>
      <c r="AY5513">
        <v>5.9763099999999986E-3</v>
      </c>
      <c r="AZ5513">
        <v>2.6937799999999998E-2</v>
      </c>
      <c r="BA5513">
        <v>3.4321399999999988E-2</v>
      </c>
      <c r="BC5513" s="52">
        <v>100000</v>
      </c>
      <c r="BD5513" s="52">
        <v>100000</v>
      </c>
      <c r="BE5513">
        <v>0</v>
      </c>
      <c r="BF5513">
        <v>0</v>
      </c>
      <c r="BG5513">
        <v>0</v>
      </c>
    </row>
    <row r="5514" spans="1:59">
      <c r="A5514">
        <v>5513</v>
      </c>
      <c r="E5514">
        <v>9795.2054794520554</v>
      </c>
      <c r="K5514">
        <v>4216.3226385750868</v>
      </c>
      <c r="L5514">
        <v>4994.8176385750867</v>
      </c>
      <c r="M5514">
        <v>5773.3126385750866</v>
      </c>
      <c r="N5514">
        <v>6551.8076385750865</v>
      </c>
      <c r="O5514">
        <v>7330.3026385750863</v>
      </c>
      <c r="Q5514">
        <v>10861.527193454969</v>
      </c>
      <c r="R5514">
        <v>10568.086034040325</v>
      </c>
      <c r="S5514">
        <v>10274.644874625681</v>
      </c>
      <c r="T5514">
        <v>9981.203715211037</v>
      </c>
      <c r="U5514">
        <v>9687.7625557963929</v>
      </c>
      <c r="W5514">
        <v>5.2679999999999998E-2</v>
      </c>
      <c r="AB5514">
        <v>1</v>
      </c>
      <c r="AC5514">
        <v>1</v>
      </c>
      <c r="AD5514">
        <v>1</v>
      </c>
      <c r="AE5514">
        <v>1</v>
      </c>
      <c r="AF5514">
        <v>1</v>
      </c>
      <c r="AL5514">
        <v>5.9488490000000001</v>
      </c>
      <c r="AM5514" s="5">
        <v>4.5040960311889648</v>
      </c>
      <c r="AN5514">
        <v>570.77625570776252</v>
      </c>
      <c r="AO5514">
        <f t="shared" si="86"/>
        <v>26826.48401826484</v>
      </c>
      <c r="AP5514">
        <v>684.93150684931504</v>
      </c>
      <c r="AQ5514">
        <v>8.3860600000000007E-2</v>
      </c>
      <c r="AR5514">
        <v>8.3687599999999994E-3</v>
      </c>
      <c r="AS5514">
        <v>2.69708E-2</v>
      </c>
      <c r="AT5514">
        <v>3.8852299999999999E-2</v>
      </c>
      <c r="AU5514">
        <v>4.1523499999999998E-2</v>
      </c>
      <c r="AW5514">
        <v>8.3860599999999993E-2</v>
      </c>
      <c r="AX5514">
        <v>8.3687600000000029E-3</v>
      </c>
      <c r="AY5514">
        <v>2.6970800000000003E-2</v>
      </c>
      <c r="AZ5514">
        <v>3.8852299999999992E-2</v>
      </c>
      <c r="BA5514">
        <v>4.1523500000000005E-2</v>
      </c>
      <c r="BC5514" s="52">
        <v>100000</v>
      </c>
      <c r="BD5514" s="52">
        <v>100000</v>
      </c>
      <c r="BE5514">
        <v>0</v>
      </c>
      <c r="BF5514">
        <v>0</v>
      </c>
      <c r="BG5514">
        <v>0</v>
      </c>
    </row>
    <row r="5515" spans="1:59">
      <c r="A5515">
        <v>5514</v>
      </c>
      <c r="E5515">
        <v>9795.2054794520554</v>
      </c>
      <c r="K5515">
        <v>4796.9777961768223</v>
      </c>
      <c r="L5515">
        <v>5627.445296176822</v>
      </c>
      <c r="M5515">
        <v>6457.9127961768218</v>
      </c>
      <c r="N5515">
        <v>7288.3802961768215</v>
      </c>
      <c r="O5515">
        <v>8118.8477961768212</v>
      </c>
      <c r="Q5515">
        <v>11342.34440134051</v>
      </c>
      <c r="R5515">
        <v>11035.91321279092</v>
      </c>
      <c r="S5515">
        <v>10729.48202424133</v>
      </c>
      <c r="T5515">
        <v>10423.05083569174</v>
      </c>
      <c r="U5515">
        <v>10116.61964714215</v>
      </c>
      <c r="W5515">
        <v>4.8780000000000004E-2</v>
      </c>
      <c r="AB5515">
        <v>1</v>
      </c>
      <c r="AC5515">
        <v>1</v>
      </c>
      <c r="AD5515">
        <v>1</v>
      </c>
      <c r="AE5515">
        <v>1</v>
      </c>
      <c r="AF5515">
        <v>1</v>
      </c>
      <c r="AL5515">
        <v>7.3147254000000004</v>
      </c>
      <c r="AM5515" s="5">
        <v>4.421989917755127</v>
      </c>
      <c r="AN5515">
        <v>570.77625570776252</v>
      </c>
      <c r="AO5515">
        <f t="shared" si="86"/>
        <v>26826.48401826484</v>
      </c>
      <c r="AP5515">
        <v>684.93150684931504</v>
      </c>
      <c r="AQ5515">
        <v>9.0789700000000001E-2</v>
      </c>
      <c r="AR5515">
        <v>9.0427099999999989E-3</v>
      </c>
      <c r="AS5515">
        <v>3.3511300000000001E-2</v>
      </c>
      <c r="AT5515">
        <v>4.2583599999999999E-2</v>
      </c>
      <c r="AU5515">
        <v>4.4122599999999998E-2</v>
      </c>
      <c r="AW5515">
        <v>9.0789700000000015E-2</v>
      </c>
      <c r="AX5515">
        <v>9.0427099999999955E-3</v>
      </c>
      <c r="AY5515">
        <v>3.3511300000000008E-2</v>
      </c>
      <c r="AZ5515">
        <v>4.2583599999999999E-2</v>
      </c>
      <c r="BA5515">
        <v>4.4122599999999998E-2</v>
      </c>
      <c r="BC5515" s="52">
        <v>100000</v>
      </c>
      <c r="BD5515" s="52">
        <v>100000</v>
      </c>
      <c r="BE5515">
        <v>0</v>
      </c>
      <c r="BF5515">
        <v>0</v>
      </c>
      <c r="BG5515">
        <v>0</v>
      </c>
    </row>
    <row r="5516" spans="1:59">
      <c r="A5516">
        <v>5515</v>
      </c>
      <c r="E5516">
        <v>9795.2054794520554</v>
      </c>
      <c r="K5516">
        <v>5201.1077764998936</v>
      </c>
      <c r="L5516">
        <v>6002.4269431665598</v>
      </c>
      <c r="M5516">
        <v>6803.746109833226</v>
      </c>
      <c r="N5516">
        <v>7605.0652764998922</v>
      </c>
      <c r="O5516">
        <v>8406.3844431665584</v>
      </c>
      <c r="Q5516">
        <v>12535.94039745543</v>
      </c>
      <c r="R5516">
        <v>12197.262344268722</v>
      </c>
      <c r="S5516">
        <v>11858.584291082014</v>
      </c>
      <c r="T5516">
        <v>11519.906237895306</v>
      </c>
      <c r="U5516">
        <v>11181.228184708598</v>
      </c>
      <c r="W5516">
        <v>4.3400000000000001E-3</v>
      </c>
      <c r="AB5516">
        <v>1</v>
      </c>
      <c r="AC5516">
        <v>1</v>
      </c>
      <c r="AD5516">
        <v>1</v>
      </c>
      <c r="AE5516">
        <v>1</v>
      </c>
      <c r="AF5516">
        <v>1</v>
      </c>
      <c r="AL5516">
        <v>7.9243196999999999</v>
      </c>
      <c r="AM5516" s="5">
        <v>5.2113833427429199</v>
      </c>
      <c r="AN5516">
        <v>570.77625570776252</v>
      </c>
      <c r="AO5516">
        <f t="shared" si="86"/>
        <v>26826.48401826484</v>
      </c>
      <c r="AP5516">
        <v>684.93150684931504</v>
      </c>
      <c r="AQ5516">
        <v>9.2358400000000007E-2</v>
      </c>
      <c r="AR5516">
        <v>5.4614299999999998E-2</v>
      </c>
      <c r="AS5516">
        <v>4.2540399999999999E-2</v>
      </c>
      <c r="AT5516">
        <v>4.2925600000000001E-2</v>
      </c>
      <c r="AU5516">
        <v>4.4374400000000001E-2</v>
      </c>
      <c r="AW5516">
        <v>9.2358399999999993E-2</v>
      </c>
      <c r="AX5516">
        <v>5.4614299999999991E-2</v>
      </c>
      <c r="AY5516">
        <v>4.2540399999999992E-2</v>
      </c>
      <c r="AZ5516">
        <v>4.2925599999999994E-2</v>
      </c>
      <c r="BA5516">
        <v>4.4374399999999994E-2</v>
      </c>
      <c r="BC5516" s="52">
        <v>100000</v>
      </c>
      <c r="BD5516" s="52">
        <v>100000</v>
      </c>
      <c r="BE5516">
        <v>0</v>
      </c>
      <c r="BF5516">
        <v>0</v>
      </c>
      <c r="BG5516">
        <v>0</v>
      </c>
    </row>
    <row r="5517" spans="1:59">
      <c r="A5517">
        <v>5516</v>
      </c>
      <c r="E5517">
        <v>9795.2054794520554</v>
      </c>
      <c r="K5517">
        <v>5188.3378700584581</v>
      </c>
      <c r="L5517">
        <v>5813.2237033917918</v>
      </c>
      <c r="M5517">
        <v>6438.1095367251255</v>
      </c>
      <c r="N5517">
        <v>7062.9953700584592</v>
      </c>
      <c r="O5517">
        <v>7687.881203391793</v>
      </c>
      <c r="Q5517">
        <v>12953.81088490872</v>
      </c>
      <c r="R5517">
        <v>12603.843406611504</v>
      </c>
      <c r="S5517">
        <v>12253.87592831429</v>
      </c>
      <c r="T5517">
        <v>11903.908450017076</v>
      </c>
      <c r="U5517">
        <v>11553.940971719861</v>
      </c>
      <c r="W5517">
        <v>0</v>
      </c>
      <c r="AB5517">
        <v>1</v>
      </c>
      <c r="AC5517">
        <v>1</v>
      </c>
      <c r="AD5517">
        <v>1</v>
      </c>
      <c r="AE5517">
        <v>1</v>
      </c>
      <c r="AF5517">
        <v>1</v>
      </c>
      <c r="AL5517">
        <v>7.728904</v>
      </c>
      <c r="AM5517" s="5">
        <v>5.2549290657043457</v>
      </c>
      <c r="AN5517">
        <v>570.77625570776252</v>
      </c>
      <c r="AO5517">
        <f t="shared" si="86"/>
        <v>26826.48401826484</v>
      </c>
      <c r="AP5517">
        <v>684.93150684931504</v>
      </c>
      <c r="AQ5517">
        <v>9.8582800000000012E-2</v>
      </c>
      <c r="AR5517">
        <v>4.1520099999999997E-2</v>
      </c>
      <c r="AS5517">
        <v>4.2530400000000003E-2</v>
      </c>
      <c r="AT5517">
        <v>4.2888800000000005E-2</v>
      </c>
      <c r="AU5517">
        <v>4.4376399999999996E-2</v>
      </c>
      <c r="AW5517">
        <v>9.8582800000000012E-2</v>
      </c>
      <c r="AX5517">
        <v>4.152009999999999E-2</v>
      </c>
      <c r="AY5517">
        <v>4.253040000000001E-2</v>
      </c>
      <c r="AZ5517">
        <v>4.2888800000000005E-2</v>
      </c>
      <c r="BA5517">
        <v>4.4376399999999996E-2</v>
      </c>
      <c r="BC5517" s="52">
        <v>100000</v>
      </c>
      <c r="BD5517" s="52">
        <v>100000</v>
      </c>
      <c r="BE5517">
        <v>0</v>
      </c>
      <c r="BF5517">
        <v>0</v>
      </c>
      <c r="BG5517">
        <v>0</v>
      </c>
    </row>
    <row r="5518" spans="1:59">
      <c r="A5518">
        <v>5517</v>
      </c>
      <c r="E5518">
        <v>9795.2054794520554</v>
      </c>
      <c r="K5518">
        <v>5083.1739346584018</v>
      </c>
      <c r="L5518">
        <v>5624.7656013250689</v>
      </c>
      <c r="M5518">
        <v>6166.3572679917361</v>
      </c>
      <c r="N5518">
        <v>6707.9489346584032</v>
      </c>
      <c r="O5518">
        <v>7249.5406013250704</v>
      </c>
      <c r="Q5518">
        <v>11970.037290234641</v>
      </c>
      <c r="R5518">
        <v>11646.647996493075</v>
      </c>
      <c r="S5518">
        <v>11323.258702751509</v>
      </c>
      <c r="T5518">
        <v>10999.869409009943</v>
      </c>
      <c r="U5518">
        <v>10676.480115268378</v>
      </c>
      <c r="W5518">
        <v>0</v>
      </c>
      <c r="AB5518">
        <v>1</v>
      </c>
      <c r="AC5518">
        <v>1</v>
      </c>
      <c r="AD5518">
        <v>1</v>
      </c>
      <c r="AE5518">
        <v>1</v>
      </c>
      <c r="AF5518">
        <v>1</v>
      </c>
      <c r="AL5518">
        <v>7.4177904000000003</v>
      </c>
      <c r="AM5518" s="5">
        <v>4.5393781661987296</v>
      </c>
      <c r="AN5518">
        <v>570.77625570776252</v>
      </c>
      <c r="AO5518">
        <f t="shared" si="86"/>
        <v>26826.48401826484</v>
      </c>
      <c r="AP5518">
        <v>684.93150684931504</v>
      </c>
      <c r="AQ5518">
        <v>9.81987E-2</v>
      </c>
      <c r="AR5518">
        <v>3.6105100000000001E-2</v>
      </c>
      <c r="AS5518">
        <v>4.1998500000000001E-2</v>
      </c>
      <c r="AT5518">
        <v>4.2713099999999997E-2</v>
      </c>
      <c r="AU5518">
        <v>4.4271200000000004E-2</v>
      </c>
      <c r="AW5518">
        <v>9.8198700000000014E-2</v>
      </c>
      <c r="AX5518">
        <v>3.6105100000000001E-2</v>
      </c>
      <c r="AY5518">
        <v>4.1998500000000008E-2</v>
      </c>
      <c r="AZ5518">
        <v>4.271309999999999E-2</v>
      </c>
      <c r="BA5518">
        <v>4.4271199999999997E-2</v>
      </c>
      <c r="BC5518" s="52">
        <v>100000</v>
      </c>
      <c r="BD5518" s="52">
        <v>100000</v>
      </c>
      <c r="BE5518">
        <v>0</v>
      </c>
      <c r="BF5518">
        <v>0</v>
      </c>
      <c r="BG5518">
        <v>0</v>
      </c>
    </row>
    <row r="5519" spans="1:59">
      <c r="A5519">
        <v>5518</v>
      </c>
      <c r="E5519">
        <v>9795.2054794520554</v>
      </c>
      <c r="K5519">
        <v>4893.1276799711586</v>
      </c>
      <c r="L5519">
        <v>5345.3476799711589</v>
      </c>
      <c r="M5519">
        <v>5797.5676799711591</v>
      </c>
      <c r="N5519">
        <v>6249.7876799711594</v>
      </c>
      <c r="O5519">
        <v>6702.0076799711596</v>
      </c>
      <c r="Q5519">
        <v>9445.1879331010878</v>
      </c>
      <c r="R5519">
        <v>9190.0113976387947</v>
      </c>
      <c r="S5519">
        <v>8934.8348621765017</v>
      </c>
      <c r="T5519">
        <v>8679.6583267142087</v>
      </c>
      <c r="U5519">
        <v>8424.4817912519156</v>
      </c>
      <c r="W5519">
        <v>0</v>
      </c>
      <c r="AB5519">
        <v>1</v>
      </c>
      <c r="AC5519">
        <v>1</v>
      </c>
      <c r="AD5519">
        <v>1</v>
      </c>
      <c r="AE5519">
        <v>1</v>
      </c>
      <c r="AF5519">
        <v>1</v>
      </c>
      <c r="AL5519">
        <v>8.3665780000000005</v>
      </c>
      <c r="AM5519" s="5">
        <v>5.4548511505126953</v>
      </c>
      <c r="AN5519">
        <v>570.77625570776252</v>
      </c>
      <c r="AO5519">
        <f t="shared" si="86"/>
        <v>26826.48401826484</v>
      </c>
      <c r="AP5519">
        <v>684.93150684931504</v>
      </c>
      <c r="AQ5519">
        <v>9.8191699999999993E-2</v>
      </c>
      <c r="AR5519">
        <v>1.2177799999999999E-2</v>
      </c>
      <c r="AS5519">
        <v>3.9645899999999998E-2</v>
      </c>
      <c r="AT5519">
        <v>4.2577499999999997E-2</v>
      </c>
      <c r="AU5519">
        <v>4.4176800000000002E-2</v>
      </c>
      <c r="AW5519">
        <v>9.8191699999999979E-2</v>
      </c>
      <c r="AX5519">
        <v>1.2177800000000003E-2</v>
      </c>
      <c r="AY5519">
        <v>3.9645899999999998E-2</v>
      </c>
      <c r="AZ5519">
        <v>4.2577500000000004E-2</v>
      </c>
      <c r="BA5519">
        <v>4.4176800000000002E-2</v>
      </c>
      <c r="BC5519" s="52">
        <v>100000</v>
      </c>
      <c r="BD5519" s="52">
        <v>100000</v>
      </c>
      <c r="BE5519">
        <v>0</v>
      </c>
      <c r="BF5519">
        <v>0</v>
      </c>
      <c r="BG5519">
        <v>0</v>
      </c>
    </row>
    <row r="5520" spans="1:59">
      <c r="A5520">
        <v>5519</v>
      </c>
      <c r="E5520">
        <v>9795.2054794520554</v>
      </c>
      <c r="K5520">
        <v>3557.5457003904526</v>
      </c>
      <c r="L5520">
        <v>3954.3282003904528</v>
      </c>
      <c r="M5520">
        <v>4351.1107003904526</v>
      </c>
      <c r="N5520">
        <v>4747.8932003904529</v>
      </c>
      <c r="O5520">
        <v>5144.6757003904531</v>
      </c>
      <c r="Q5520">
        <v>5281.0243209582131</v>
      </c>
      <c r="R5520">
        <v>5138.3491843917182</v>
      </c>
      <c r="S5520">
        <v>4995.6740478252232</v>
      </c>
      <c r="T5520">
        <v>4852.9989112587282</v>
      </c>
      <c r="U5520">
        <v>4710.3237746922332</v>
      </c>
      <c r="W5520">
        <v>0</v>
      </c>
      <c r="AB5520">
        <v>1</v>
      </c>
      <c r="AC5520">
        <v>1</v>
      </c>
      <c r="AD5520">
        <v>1</v>
      </c>
      <c r="AE5520">
        <v>1</v>
      </c>
      <c r="AF5520">
        <v>1</v>
      </c>
      <c r="AL5520">
        <v>8.1572999999999993</v>
      </c>
      <c r="AM5520" s="5">
        <v>6.0164246559143066</v>
      </c>
      <c r="AN5520">
        <v>570.77625570776252</v>
      </c>
      <c r="AO5520">
        <f t="shared" si="86"/>
        <v>26826.48401826484</v>
      </c>
      <c r="AP5520">
        <v>684.93150684931504</v>
      </c>
      <c r="AQ5520">
        <v>9.1754299999999997E-2</v>
      </c>
      <c r="AR5520">
        <v>8.9832799999999997E-3</v>
      </c>
      <c r="AS5520">
        <v>3.03579E-2</v>
      </c>
      <c r="AT5520">
        <v>4.24321E-2</v>
      </c>
      <c r="AU5520">
        <v>4.4048400000000001E-2</v>
      </c>
      <c r="AW5520">
        <v>9.1754299999999997E-2</v>
      </c>
      <c r="AX5520">
        <v>8.9832799999999963E-3</v>
      </c>
      <c r="AY5520">
        <v>3.0357900000000007E-2</v>
      </c>
      <c r="AZ5520">
        <v>4.24321E-2</v>
      </c>
      <c r="BA5520">
        <v>4.4048400000000001E-2</v>
      </c>
      <c r="BC5520" s="52">
        <v>100000</v>
      </c>
      <c r="BD5520" s="52">
        <v>100000</v>
      </c>
      <c r="BE5520">
        <v>0</v>
      </c>
      <c r="BF5520">
        <v>0</v>
      </c>
      <c r="BG5520">
        <v>0</v>
      </c>
    </row>
    <row r="5521" spans="1:59">
      <c r="A5521">
        <v>5520</v>
      </c>
      <c r="E5521">
        <v>9795.2054794520554</v>
      </c>
      <c r="K5521">
        <v>2549.0788178456987</v>
      </c>
      <c r="L5521">
        <v>2751.1963178456986</v>
      </c>
      <c r="M5521">
        <v>2953.3138178456984</v>
      </c>
      <c r="N5521">
        <v>3155.4313178456982</v>
      </c>
      <c r="O5521">
        <v>3357.5488178456981</v>
      </c>
      <c r="Q5521">
        <v>3340.6530514664569</v>
      </c>
      <c r="R5521">
        <v>3250.4000814446003</v>
      </c>
      <c r="S5521">
        <v>3160.1471114227438</v>
      </c>
      <c r="T5521">
        <v>3069.8941414008873</v>
      </c>
      <c r="U5521">
        <v>2979.6411713790308</v>
      </c>
      <c r="W5521">
        <v>0</v>
      </c>
      <c r="AB5521">
        <v>1</v>
      </c>
      <c r="AC5521">
        <v>1</v>
      </c>
      <c r="AD5521">
        <v>1</v>
      </c>
      <c r="AE5521">
        <v>1</v>
      </c>
      <c r="AF5521">
        <v>1</v>
      </c>
      <c r="AL5521">
        <v>8.1447979999999998</v>
      </c>
      <c r="AM5521" s="5">
        <v>10.055141448974609</v>
      </c>
      <c r="AN5521">
        <v>570.77625570776252</v>
      </c>
      <c r="AO5521">
        <f t="shared" si="86"/>
        <v>26826.48401826484</v>
      </c>
      <c r="AP5521">
        <v>684.93150684931504</v>
      </c>
      <c r="AQ5521">
        <v>9.0424099999999993E-2</v>
      </c>
      <c r="AR5521">
        <v>8.3259399999999987E-3</v>
      </c>
      <c r="AS5521">
        <v>3.0242499999999999E-2</v>
      </c>
      <c r="AT5521">
        <v>4.2394799999999996E-2</v>
      </c>
      <c r="AU5521">
        <v>4.4019300000000004E-2</v>
      </c>
      <c r="AW5521">
        <v>9.0424099999999993E-2</v>
      </c>
      <c r="AX5521">
        <v>8.325939999999997E-3</v>
      </c>
      <c r="AY5521">
        <v>3.0242499999999992E-2</v>
      </c>
      <c r="AZ5521">
        <v>4.2394799999999996E-2</v>
      </c>
      <c r="BA5521">
        <v>4.4019299999999997E-2</v>
      </c>
      <c r="BC5521" s="52">
        <v>100000</v>
      </c>
      <c r="BD5521" s="52">
        <v>100000</v>
      </c>
      <c r="BE5521">
        <v>0</v>
      </c>
      <c r="BF5521">
        <v>0</v>
      </c>
      <c r="BG5521">
        <v>0</v>
      </c>
    </row>
    <row r="5522" spans="1:59">
      <c r="A5522">
        <v>5521</v>
      </c>
      <c r="E5522">
        <v>9795.2054794520554</v>
      </c>
      <c r="K5522">
        <v>2117.0825847652645</v>
      </c>
      <c r="L5522">
        <v>2214.7584180985978</v>
      </c>
      <c r="M5522">
        <v>2312.434251431931</v>
      </c>
      <c r="N5522">
        <v>2410.1100847652642</v>
      </c>
      <c r="O5522">
        <v>2507.7859180985974</v>
      </c>
      <c r="Q5522">
        <v>3603.0693468063168</v>
      </c>
      <c r="R5522">
        <v>3505.7267896790113</v>
      </c>
      <c r="S5522">
        <v>3408.3842325517057</v>
      </c>
      <c r="T5522">
        <v>3311.0416754244002</v>
      </c>
      <c r="U5522">
        <v>3213.6991182970946</v>
      </c>
      <c r="W5522">
        <v>0</v>
      </c>
      <c r="AB5522">
        <v>1</v>
      </c>
      <c r="AC5522">
        <v>1</v>
      </c>
      <c r="AD5522">
        <v>1</v>
      </c>
      <c r="AE5522">
        <v>1</v>
      </c>
      <c r="AF5522">
        <v>1</v>
      </c>
      <c r="AL5522">
        <v>9.7450580000000002</v>
      </c>
      <c r="AM5522" s="5">
        <v>11.515340805053709</v>
      </c>
      <c r="AN5522">
        <v>570.77625570776252</v>
      </c>
      <c r="AO5522">
        <f t="shared" si="86"/>
        <v>26826.48401826484</v>
      </c>
      <c r="AP5522">
        <v>684.93150684931504</v>
      </c>
      <c r="AQ5522">
        <v>8.9689899999999989E-2</v>
      </c>
      <c r="AR5522">
        <v>8.2796699999999994E-3</v>
      </c>
      <c r="AS5522">
        <v>3.0164899999999998E-2</v>
      </c>
      <c r="AT5522">
        <v>4.2401400000000006E-2</v>
      </c>
      <c r="AU5522">
        <v>4.4010500000000001E-2</v>
      </c>
      <c r="AW5522">
        <v>8.9689899999999975E-2</v>
      </c>
      <c r="AX5522">
        <v>8.2796700000000029E-3</v>
      </c>
      <c r="AY5522">
        <v>3.0164899999999994E-2</v>
      </c>
      <c r="AZ5522">
        <v>4.2401400000000006E-2</v>
      </c>
      <c r="BA5522">
        <v>4.4010499999999994E-2</v>
      </c>
      <c r="BC5522" s="52">
        <v>100000</v>
      </c>
      <c r="BD5522" s="52">
        <v>100000</v>
      </c>
      <c r="BE5522">
        <v>0</v>
      </c>
      <c r="BF5522">
        <v>0</v>
      </c>
      <c r="BG5522">
        <v>0</v>
      </c>
    </row>
    <row r="5523" spans="1:59">
      <c r="A5523">
        <v>5522</v>
      </c>
      <c r="E5523">
        <v>9795.2054794520554</v>
      </c>
      <c r="K5523">
        <v>1953.7669356738811</v>
      </c>
      <c r="L5523">
        <v>2000.7894356738811</v>
      </c>
      <c r="M5523">
        <v>2047.8119356738812</v>
      </c>
      <c r="N5523">
        <v>2094.8344356738812</v>
      </c>
      <c r="O5523">
        <v>2141.8569356738813</v>
      </c>
      <c r="Q5523">
        <v>3508.126153758164</v>
      </c>
      <c r="R5523">
        <v>3413.3486353688122</v>
      </c>
      <c r="S5523">
        <v>3318.5711169794604</v>
      </c>
      <c r="T5523">
        <v>3223.7935985901086</v>
      </c>
      <c r="U5523">
        <v>3129.0160802007567</v>
      </c>
      <c r="W5523">
        <v>0</v>
      </c>
      <c r="AB5523">
        <v>1</v>
      </c>
      <c r="AC5523">
        <v>1</v>
      </c>
      <c r="AD5523">
        <v>1</v>
      </c>
      <c r="AE5523">
        <v>1</v>
      </c>
      <c r="AF5523">
        <v>1</v>
      </c>
      <c r="AL5523">
        <v>9.3686749999999996</v>
      </c>
      <c r="AM5523" s="5">
        <v>12.776987075805661</v>
      </c>
      <c r="AN5523">
        <v>570.77625570776252</v>
      </c>
      <c r="AO5523">
        <f t="shared" si="86"/>
        <v>26826.48401826484</v>
      </c>
      <c r="AP5523">
        <v>684.93150684931504</v>
      </c>
      <c r="AQ5523">
        <v>8.9264999999999997E-2</v>
      </c>
      <c r="AR5523">
        <v>8.2824399999999986E-3</v>
      </c>
      <c r="AS5523">
        <v>3.0206299999999998E-2</v>
      </c>
      <c r="AT5523">
        <v>4.2421799999999996E-2</v>
      </c>
      <c r="AU5523">
        <v>4.4013800000000006E-2</v>
      </c>
      <c r="AW5523">
        <v>8.9264999999999997E-2</v>
      </c>
      <c r="AX5523">
        <v>8.282440000000002E-3</v>
      </c>
      <c r="AY5523">
        <v>3.0206300000000005E-2</v>
      </c>
      <c r="AZ5523">
        <v>4.2421799999999996E-2</v>
      </c>
      <c r="BA5523">
        <v>4.4013800000000006E-2</v>
      </c>
      <c r="BC5523" s="52">
        <v>100000</v>
      </c>
      <c r="BD5523" s="52">
        <v>100000</v>
      </c>
      <c r="BE5523">
        <v>0</v>
      </c>
      <c r="BF5523">
        <v>0</v>
      </c>
      <c r="BG5523">
        <v>0</v>
      </c>
    </row>
    <row r="5524" spans="1:59">
      <c r="A5524">
        <v>5523</v>
      </c>
      <c r="E5524">
        <v>9795.2054794520554</v>
      </c>
      <c r="K5524">
        <v>1906.3527149699307</v>
      </c>
      <c r="L5524">
        <v>1946.6377149699306</v>
      </c>
      <c r="M5524">
        <v>1986.9227149699304</v>
      </c>
      <c r="N5524">
        <v>2027.2077149699303</v>
      </c>
      <c r="O5524">
        <v>2067.4927149699301</v>
      </c>
      <c r="Q5524">
        <v>4443.5888160338254</v>
      </c>
      <c r="R5524">
        <v>4323.5383091715858</v>
      </c>
      <c r="S5524">
        <v>4203.4878023093461</v>
      </c>
      <c r="T5524">
        <v>4083.4372954471069</v>
      </c>
      <c r="U5524">
        <v>3963.3867885848676</v>
      </c>
      <c r="W5524">
        <v>0</v>
      </c>
      <c r="AB5524">
        <v>1</v>
      </c>
      <c r="AC5524">
        <v>1</v>
      </c>
      <c r="AD5524">
        <v>1</v>
      </c>
      <c r="AE5524">
        <v>1</v>
      </c>
      <c r="AF5524">
        <v>1</v>
      </c>
      <c r="AL5524">
        <v>7.8675002999999997</v>
      </c>
      <c r="AM5524" s="5">
        <v>13.18374729156494</v>
      </c>
      <c r="AN5524">
        <v>570.77625570776252</v>
      </c>
      <c r="AO5524">
        <f t="shared" si="86"/>
        <v>26826.48401826484</v>
      </c>
      <c r="AP5524">
        <v>684.93150684931504</v>
      </c>
      <c r="AQ5524">
        <v>8.8896100000000006E-2</v>
      </c>
      <c r="AR5524">
        <v>8.3497699999999994E-3</v>
      </c>
      <c r="AS5524">
        <v>3.0185400000000001E-2</v>
      </c>
      <c r="AT5524">
        <v>4.2414199999999999E-2</v>
      </c>
      <c r="AU5524">
        <v>4.4006400000000001E-2</v>
      </c>
      <c r="AW5524">
        <v>8.889610000000002E-2</v>
      </c>
      <c r="AX5524">
        <v>8.3497699999999994E-3</v>
      </c>
      <c r="AY5524">
        <v>3.0185400000000001E-2</v>
      </c>
      <c r="AZ5524">
        <v>4.2414199999999999E-2</v>
      </c>
      <c r="BA5524">
        <v>4.4006400000000001E-2</v>
      </c>
      <c r="BC5524" s="52">
        <v>100000</v>
      </c>
      <c r="BD5524" s="52">
        <v>100000</v>
      </c>
      <c r="BE5524">
        <v>0</v>
      </c>
      <c r="BF5524">
        <v>0</v>
      </c>
      <c r="BG5524">
        <v>0</v>
      </c>
    </row>
    <row r="5525" spans="1:59">
      <c r="A5525">
        <v>5524</v>
      </c>
      <c r="E5525">
        <v>9795.2054794520554</v>
      </c>
      <c r="K5525">
        <v>1941.7252288284335</v>
      </c>
      <c r="L5525">
        <v>1981.5977288284334</v>
      </c>
      <c r="M5525">
        <v>2021.4702288284334</v>
      </c>
      <c r="N5525">
        <v>2061.3427288284333</v>
      </c>
      <c r="O5525">
        <v>2101.2152288284333</v>
      </c>
      <c r="Q5525">
        <v>7126.4594072059735</v>
      </c>
      <c r="R5525">
        <v>6933.9269520659855</v>
      </c>
      <c r="S5525">
        <v>6741.3944969259974</v>
      </c>
      <c r="T5525">
        <v>6548.8620417860093</v>
      </c>
      <c r="U5525">
        <v>6356.3295866460212</v>
      </c>
      <c r="W5525">
        <v>0</v>
      </c>
      <c r="AB5525">
        <v>1</v>
      </c>
      <c r="AC5525">
        <v>1</v>
      </c>
      <c r="AD5525">
        <v>1</v>
      </c>
      <c r="AE5525">
        <v>1</v>
      </c>
      <c r="AF5525">
        <v>1</v>
      </c>
      <c r="AL5525">
        <v>6.8776820000000001</v>
      </c>
      <c r="AM5525" s="5">
        <v>12.080226898193359</v>
      </c>
      <c r="AN5525">
        <v>570.77625570776252</v>
      </c>
      <c r="AO5525">
        <f t="shared" si="86"/>
        <v>26826.48401826484</v>
      </c>
      <c r="AP5525">
        <v>684.93150684931504</v>
      </c>
      <c r="AQ5525">
        <v>7.6647400000000004E-2</v>
      </c>
      <c r="AR5525">
        <v>5.2820900000000006E-3</v>
      </c>
      <c r="AS5525">
        <v>5.7609799999999997E-3</v>
      </c>
      <c r="AT5525">
        <v>3.8409900000000004E-2</v>
      </c>
      <c r="AU5525">
        <v>4.2949100000000004E-2</v>
      </c>
      <c r="AW5525">
        <v>7.6647400000000018E-2</v>
      </c>
      <c r="AX5525">
        <v>5.2820900000000032E-3</v>
      </c>
      <c r="AY5525">
        <v>5.7609799999999989E-3</v>
      </c>
      <c r="AZ5525">
        <v>3.8409900000000011E-2</v>
      </c>
      <c r="BA5525">
        <v>4.2949100000000004E-2</v>
      </c>
      <c r="BC5525" s="52">
        <v>100000</v>
      </c>
      <c r="BD5525" s="52">
        <v>100000</v>
      </c>
      <c r="BE5525">
        <v>0</v>
      </c>
      <c r="BF5525">
        <v>0</v>
      </c>
      <c r="BG5525">
        <v>0</v>
      </c>
    </row>
    <row r="5526" spans="1:59">
      <c r="A5526">
        <v>5525</v>
      </c>
      <c r="E5526">
        <v>9795.2054794520554</v>
      </c>
      <c r="K5526">
        <v>2438.4456362031488</v>
      </c>
      <c r="L5526">
        <v>2479.143136203149</v>
      </c>
      <c r="M5526">
        <v>2519.8406362031492</v>
      </c>
      <c r="N5526">
        <v>2560.5381362031494</v>
      </c>
      <c r="O5526">
        <v>2601.2356362031496</v>
      </c>
      <c r="Q5526">
        <v>13388.75631493999</v>
      </c>
      <c r="R5526">
        <v>13027.038103857187</v>
      </c>
      <c r="S5526">
        <v>12665.319892774383</v>
      </c>
      <c r="T5526">
        <v>12303.60168169158</v>
      </c>
      <c r="U5526">
        <v>11941.883470608776</v>
      </c>
      <c r="W5526">
        <v>0</v>
      </c>
      <c r="AB5526">
        <v>1</v>
      </c>
      <c r="AC5526">
        <v>1</v>
      </c>
      <c r="AD5526">
        <v>1</v>
      </c>
      <c r="AE5526">
        <v>1</v>
      </c>
      <c r="AF5526">
        <v>1</v>
      </c>
      <c r="AL5526">
        <v>6.5868859999999998</v>
      </c>
      <c r="AM5526" s="5">
        <v>12.882358551025391</v>
      </c>
      <c r="AN5526">
        <v>570.77625570776252</v>
      </c>
      <c r="AO5526">
        <f t="shared" si="86"/>
        <v>26826.48401826484</v>
      </c>
      <c r="AP5526">
        <v>684.93150684931504</v>
      </c>
      <c r="AQ5526">
        <v>7.64991E-2</v>
      </c>
      <c r="AR5526">
        <v>5.6679199999999999E-3</v>
      </c>
      <c r="AS5526">
        <v>5.9842700000000007E-3</v>
      </c>
      <c r="AT5526">
        <v>4.1906100000000002E-2</v>
      </c>
      <c r="AU5526">
        <v>4.2971200000000001E-2</v>
      </c>
      <c r="AW5526">
        <v>7.64991E-2</v>
      </c>
      <c r="AX5526">
        <v>5.6679199999999999E-3</v>
      </c>
      <c r="AY5526">
        <v>5.9842699999999999E-3</v>
      </c>
      <c r="AZ5526">
        <v>4.1906100000000002E-2</v>
      </c>
      <c r="BA5526">
        <v>4.2971200000000001E-2</v>
      </c>
      <c r="BC5526" s="52">
        <v>100000</v>
      </c>
      <c r="BD5526" s="52">
        <v>100000</v>
      </c>
      <c r="BE5526">
        <v>0</v>
      </c>
      <c r="BF5526">
        <v>0</v>
      </c>
      <c r="BG5526">
        <v>0</v>
      </c>
    </row>
    <row r="5527" spans="1:59">
      <c r="A5527">
        <v>5526</v>
      </c>
      <c r="E5527">
        <v>9795.2054794520554</v>
      </c>
      <c r="K5527">
        <v>3275.3442619617599</v>
      </c>
      <c r="L5527">
        <v>3318.7917619617601</v>
      </c>
      <c r="M5527">
        <v>3362.2392619617603</v>
      </c>
      <c r="N5527">
        <v>3405.6867619617606</v>
      </c>
      <c r="O5527">
        <v>3449.1342619617608</v>
      </c>
      <c r="Q5527">
        <v>15802.09063295635</v>
      </c>
      <c r="R5527">
        <v>15375.172416886255</v>
      </c>
      <c r="S5527">
        <v>14948.25420081616</v>
      </c>
      <c r="T5527">
        <v>14521.335984746065</v>
      </c>
      <c r="U5527">
        <v>14094.41776867597</v>
      </c>
      <c r="W5527">
        <v>8.2199999999999999E-3</v>
      </c>
      <c r="AB5527">
        <v>1</v>
      </c>
      <c r="AC5527">
        <v>1</v>
      </c>
      <c r="AD5527">
        <v>1</v>
      </c>
      <c r="AE5527">
        <v>1</v>
      </c>
      <c r="AF5527">
        <v>1</v>
      </c>
      <c r="AL5527">
        <v>7.6807755999999996</v>
      </c>
      <c r="AM5527" s="5">
        <v>14.53386116027832</v>
      </c>
      <c r="AN5527">
        <v>570.77625570776252</v>
      </c>
      <c r="AO5527">
        <f t="shared" si="86"/>
        <v>26826.48401826484</v>
      </c>
      <c r="AP5527">
        <v>684.93150684931504</v>
      </c>
      <c r="AQ5527">
        <v>7.8576199999999999E-2</v>
      </c>
      <c r="AR5527">
        <v>5.69157E-3</v>
      </c>
      <c r="AS5527">
        <v>6.4744499999999996E-3</v>
      </c>
      <c r="AT5527">
        <v>4.1588299999999995E-2</v>
      </c>
      <c r="AU5527">
        <v>4.3488199999999998E-2</v>
      </c>
      <c r="AW5527">
        <v>7.8576199999999999E-2</v>
      </c>
      <c r="AX5527">
        <v>5.69157E-3</v>
      </c>
      <c r="AY5527">
        <v>6.4744499999999996E-3</v>
      </c>
      <c r="AZ5527">
        <v>4.1588299999999995E-2</v>
      </c>
      <c r="BA5527">
        <v>4.3488199999999991E-2</v>
      </c>
      <c r="BC5527" s="52">
        <v>100000</v>
      </c>
      <c r="BD5527" s="52">
        <v>100000</v>
      </c>
      <c r="BE5527">
        <v>0</v>
      </c>
      <c r="BF5527">
        <v>0</v>
      </c>
      <c r="BG5527">
        <v>0</v>
      </c>
    </row>
    <row r="5528" spans="1:59">
      <c r="A5528">
        <v>5527</v>
      </c>
      <c r="E5528">
        <v>9795.2054794520554</v>
      </c>
      <c r="K5528">
        <v>3830.0153835301926</v>
      </c>
      <c r="L5528">
        <v>3870.5753835301925</v>
      </c>
      <c r="M5528">
        <v>3911.1353835301925</v>
      </c>
      <c r="N5528">
        <v>3951.6953835301924</v>
      </c>
      <c r="O5528">
        <v>3992.2553835301924</v>
      </c>
      <c r="Q5528">
        <v>16105.03798973811</v>
      </c>
      <c r="R5528">
        <v>15669.935176696805</v>
      </c>
      <c r="S5528">
        <v>15234.8323636555</v>
      </c>
      <c r="T5528">
        <v>14799.729550614195</v>
      </c>
      <c r="U5528">
        <v>14364.626737572889</v>
      </c>
      <c r="W5528">
        <v>5.2380000000000003E-2</v>
      </c>
      <c r="AB5528">
        <v>1</v>
      </c>
      <c r="AC5528">
        <v>1</v>
      </c>
      <c r="AD5528">
        <v>1</v>
      </c>
      <c r="AE5528">
        <v>1</v>
      </c>
      <c r="AF5528">
        <v>1</v>
      </c>
      <c r="AL5528">
        <v>8.0862770000000008</v>
      </c>
      <c r="AM5528" s="5">
        <v>13.34694766998291</v>
      </c>
      <c r="AN5528">
        <v>570.77625570776252</v>
      </c>
      <c r="AO5528">
        <f t="shared" si="86"/>
        <v>26826.48401826484</v>
      </c>
      <c r="AP5528">
        <v>684.93150684931504</v>
      </c>
      <c r="AQ5528">
        <v>7.2938199999999995E-2</v>
      </c>
      <c r="AR5528">
        <v>5.7331500000000002E-3</v>
      </c>
      <c r="AS5528">
        <v>5.8665000000000002E-3</v>
      </c>
      <c r="AT5528">
        <v>3.8246099999999998E-2</v>
      </c>
      <c r="AU5528">
        <v>4.30807E-2</v>
      </c>
      <c r="AW5528">
        <v>7.2938199999999995E-2</v>
      </c>
      <c r="AX5528">
        <v>5.7331499999999994E-3</v>
      </c>
      <c r="AY5528">
        <v>5.8664999999999967E-3</v>
      </c>
      <c r="AZ5528">
        <v>3.8246099999999991E-2</v>
      </c>
      <c r="BA5528">
        <v>4.30807E-2</v>
      </c>
      <c r="BC5528" s="52">
        <v>100000</v>
      </c>
      <c r="BD5528" s="52">
        <v>100000</v>
      </c>
      <c r="BE5528">
        <v>0</v>
      </c>
      <c r="BF5528">
        <v>0</v>
      </c>
      <c r="BG5528">
        <v>0</v>
      </c>
    </row>
    <row r="5529" spans="1:59">
      <c r="A5529">
        <v>5528</v>
      </c>
      <c r="E5529">
        <v>9795.2054794520554</v>
      </c>
      <c r="K5529">
        <v>3617.0276937013377</v>
      </c>
      <c r="L5529">
        <v>3666.3601937013377</v>
      </c>
      <c r="M5529">
        <v>3715.6926937013377</v>
      </c>
      <c r="N5529">
        <v>3765.0251937013377</v>
      </c>
      <c r="O5529">
        <v>3814.3576937013377</v>
      </c>
      <c r="Q5529">
        <v>13290.717962817211</v>
      </c>
      <c r="R5529">
        <v>12931.648411769671</v>
      </c>
      <c r="S5529">
        <v>12572.578860722131</v>
      </c>
      <c r="T5529">
        <v>12213.509309674591</v>
      </c>
      <c r="U5529">
        <v>11854.439758627052</v>
      </c>
      <c r="W5529">
        <v>0.10418999999999999</v>
      </c>
      <c r="AB5529">
        <v>1</v>
      </c>
      <c r="AC5529">
        <v>1</v>
      </c>
      <c r="AD5529">
        <v>1</v>
      </c>
      <c r="AE5529">
        <v>1</v>
      </c>
      <c r="AF5529">
        <v>1</v>
      </c>
      <c r="AL5529">
        <v>7.0105899999999997</v>
      </c>
      <c r="AM5529" s="5">
        <v>13.379655838012701</v>
      </c>
      <c r="AN5529">
        <v>570.77625570776252</v>
      </c>
      <c r="AO5529">
        <f t="shared" si="86"/>
        <v>26826.48401826484</v>
      </c>
      <c r="AP5529">
        <v>684.93150684931504</v>
      </c>
      <c r="AQ5529">
        <v>7.7028300000000008E-2</v>
      </c>
      <c r="AR5529">
        <v>6.4706099999999999E-3</v>
      </c>
      <c r="AS5529">
        <v>6.0636800000000001E-3</v>
      </c>
      <c r="AT5529">
        <v>3.5003900000000004E-2</v>
      </c>
      <c r="AU5529">
        <v>4.0665999999999994E-2</v>
      </c>
      <c r="AW5529">
        <v>7.7028300000000008E-2</v>
      </c>
      <c r="AX5529">
        <v>6.4706100000000016E-3</v>
      </c>
      <c r="AY5529">
        <v>6.0636800000000018E-3</v>
      </c>
      <c r="AZ5529">
        <v>3.5003900000000004E-2</v>
      </c>
      <c r="BA5529">
        <v>4.0665999999999994E-2</v>
      </c>
      <c r="BC5529" s="52">
        <v>100000</v>
      </c>
      <c r="BD5529" s="52">
        <v>100000</v>
      </c>
      <c r="BE5529">
        <v>0</v>
      </c>
      <c r="BF5529">
        <v>0</v>
      </c>
      <c r="BG5529">
        <v>0</v>
      </c>
    </row>
    <row r="5530" spans="1:59">
      <c r="A5530">
        <v>5529</v>
      </c>
      <c r="E5530">
        <v>9795.2054794520554</v>
      </c>
      <c r="K5530">
        <v>3575.6343264201109</v>
      </c>
      <c r="L5530">
        <v>3650.8718264201107</v>
      </c>
      <c r="M5530">
        <v>3726.1093264201108</v>
      </c>
      <c r="N5530">
        <v>3801.346826420111</v>
      </c>
      <c r="O5530">
        <v>3876.5843264201112</v>
      </c>
      <c r="Q5530">
        <v>13032.267687524311</v>
      </c>
      <c r="R5530">
        <v>12680.180575294668</v>
      </c>
      <c r="S5530">
        <v>12328.093463065024</v>
      </c>
      <c r="T5530">
        <v>11976.006350835381</v>
      </c>
      <c r="U5530">
        <v>11623.919238605738</v>
      </c>
      <c r="W5530">
        <v>0.31419999999999998</v>
      </c>
      <c r="AB5530">
        <v>1</v>
      </c>
      <c r="AC5530">
        <v>1</v>
      </c>
      <c r="AD5530">
        <v>1</v>
      </c>
      <c r="AE5530">
        <v>1</v>
      </c>
      <c r="AF5530">
        <v>1</v>
      </c>
      <c r="AL5530">
        <v>6.2723180000000003</v>
      </c>
      <c r="AM5530" s="5">
        <v>12.413044929504389</v>
      </c>
      <c r="AN5530">
        <v>570.77625570776252</v>
      </c>
      <c r="AO5530">
        <f t="shared" si="86"/>
        <v>26826.48401826484</v>
      </c>
      <c r="AP5530">
        <v>684.93150684931504</v>
      </c>
      <c r="AQ5530">
        <v>7.5802899999999993E-2</v>
      </c>
      <c r="AR5530">
        <v>4.0601999999999999E-3</v>
      </c>
      <c r="AS5530">
        <v>2.80621E-3</v>
      </c>
      <c r="AT5530">
        <v>2.2773900000000002E-3</v>
      </c>
      <c r="AU5530">
        <v>4.20127E-3</v>
      </c>
      <c r="AW5530">
        <v>7.5802899999999993E-2</v>
      </c>
      <c r="AX5530">
        <v>4.0601999999999999E-3</v>
      </c>
      <c r="AY5530">
        <v>2.8062100000000034E-3</v>
      </c>
      <c r="AZ5530">
        <v>2.2773899999999972E-3</v>
      </c>
      <c r="BA5530">
        <v>4.20127E-3</v>
      </c>
      <c r="BC5530" s="52">
        <v>100000</v>
      </c>
      <c r="BD5530" s="52">
        <v>100000</v>
      </c>
      <c r="BE5530">
        <v>0</v>
      </c>
      <c r="BF5530">
        <v>0</v>
      </c>
      <c r="BG5530">
        <v>0</v>
      </c>
    </row>
    <row r="5531" spans="1:59">
      <c r="A5531">
        <v>5530</v>
      </c>
      <c r="E5531">
        <v>9795.2054794520554</v>
      </c>
      <c r="K5531">
        <v>3820.2314967182665</v>
      </c>
      <c r="L5531">
        <v>3929.2639967182668</v>
      </c>
      <c r="M5531">
        <v>4038.296496718267</v>
      </c>
      <c r="N5531">
        <v>4147.3289967182673</v>
      </c>
      <c r="O5531">
        <v>4256.3614967182675</v>
      </c>
      <c r="Q5531">
        <v>11846.28679004966</v>
      </c>
      <c r="R5531">
        <v>11526.240808535698</v>
      </c>
      <c r="S5531">
        <v>11206.194827021736</v>
      </c>
      <c r="T5531">
        <v>10886.148845507774</v>
      </c>
      <c r="U5531">
        <v>10566.102863993812</v>
      </c>
      <c r="W5531">
        <v>0.37930000000000003</v>
      </c>
      <c r="AB5531">
        <v>1</v>
      </c>
      <c r="AC5531">
        <v>1</v>
      </c>
      <c r="AD5531">
        <v>1</v>
      </c>
      <c r="AE5531">
        <v>1</v>
      </c>
      <c r="AF5531">
        <v>1</v>
      </c>
      <c r="AL5531">
        <v>6.3389115</v>
      </c>
      <c r="AM5531" s="5">
        <v>14.041482925415041</v>
      </c>
      <c r="AN5531">
        <v>570.77625570776252</v>
      </c>
      <c r="AO5531">
        <f t="shared" si="86"/>
        <v>26826.48401826484</v>
      </c>
      <c r="AP5531">
        <v>684.93150684931504</v>
      </c>
      <c r="AQ5531">
        <v>1.4254899999999999E-2</v>
      </c>
      <c r="AR5531">
        <v>4.9720500000000002E-4</v>
      </c>
      <c r="AS5531">
        <v>6.8012300000000003E-4</v>
      </c>
      <c r="AT5531">
        <v>4.1214499999999999E-4</v>
      </c>
      <c r="AU5531">
        <v>4.14855E-4</v>
      </c>
      <c r="AW5531">
        <v>1.4254900000000001E-2</v>
      </c>
      <c r="AX5531">
        <v>4.9720500000000056E-4</v>
      </c>
      <c r="AY5531">
        <v>6.8012299999999776E-4</v>
      </c>
      <c r="AZ5531">
        <v>4.1214500000000265E-4</v>
      </c>
      <c r="BA5531">
        <v>4.148549999999987E-4</v>
      </c>
      <c r="BC5531" s="52">
        <v>100000</v>
      </c>
      <c r="BD5531" s="52">
        <v>100000</v>
      </c>
      <c r="BE5531">
        <v>0</v>
      </c>
      <c r="BF5531">
        <v>0</v>
      </c>
      <c r="BG5531">
        <v>0</v>
      </c>
    </row>
    <row r="5532" spans="1:59">
      <c r="A5532">
        <v>5531</v>
      </c>
      <c r="E5532">
        <v>9795.2054794520554</v>
      </c>
      <c r="K5532">
        <v>4297.3841304691286</v>
      </c>
      <c r="L5532">
        <v>4461.2766304691286</v>
      </c>
      <c r="M5532">
        <v>4625.1691304691285</v>
      </c>
      <c r="N5532">
        <v>4789.0616304691284</v>
      </c>
      <c r="O5532">
        <v>4952.9541304691284</v>
      </c>
      <c r="Q5532">
        <v>10897.78451923481</v>
      </c>
      <c r="R5532">
        <v>10603.363811509997</v>
      </c>
      <c r="S5532">
        <v>10308.943103785183</v>
      </c>
      <c r="T5532">
        <v>10014.522396060369</v>
      </c>
      <c r="U5532">
        <v>9720.1016883355551</v>
      </c>
      <c r="W5532">
        <v>0.37851999999999997</v>
      </c>
      <c r="AB5532">
        <v>1</v>
      </c>
      <c r="AC5532">
        <v>1</v>
      </c>
      <c r="AD5532">
        <v>1</v>
      </c>
      <c r="AE5532">
        <v>1</v>
      </c>
      <c r="AF5532">
        <v>1</v>
      </c>
      <c r="AL5532">
        <v>6.1503040000000002</v>
      </c>
      <c r="AM5532" s="5">
        <v>12.776774406433111</v>
      </c>
      <c r="AN5532">
        <v>570.77625570776252</v>
      </c>
      <c r="AO5532">
        <f t="shared" si="86"/>
        <v>26826.48401826484</v>
      </c>
      <c r="AP5532">
        <v>684.93150684931504</v>
      </c>
      <c r="AQ5532">
        <v>1.42393E-2</v>
      </c>
      <c r="AR5532">
        <v>4.9402300000000001E-4</v>
      </c>
      <c r="AS5532">
        <v>2.1163199999999998E-4</v>
      </c>
      <c r="AT5532">
        <v>2.5448199999999999E-4</v>
      </c>
      <c r="AU5532">
        <v>2.6476199999999998E-4</v>
      </c>
      <c r="AW5532">
        <v>1.4239299999999996E-2</v>
      </c>
      <c r="AX5532">
        <v>4.9402300000000315E-4</v>
      </c>
      <c r="AY5532">
        <v>2.1163200000000326E-4</v>
      </c>
      <c r="AZ5532">
        <v>2.5448200000000032E-4</v>
      </c>
      <c r="BA5532">
        <v>2.6476200000000172E-4</v>
      </c>
      <c r="BC5532" s="52">
        <v>100000</v>
      </c>
      <c r="BD5532" s="52">
        <v>100000</v>
      </c>
      <c r="BE5532">
        <v>0</v>
      </c>
      <c r="BF5532">
        <v>0</v>
      </c>
      <c r="BG5532">
        <v>0</v>
      </c>
    </row>
    <row r="5533" spans="1:59">
      <c r="A5533">
        <v>5532</v>
      </c>
      <c r="E5533">
        <v>9795.2054794520554</v>
      </c>
      <c r="K5533">
        <v>4436.6163658696178</v>
      </c>
      <c r="L5533">
        <v>4640.1088658696181</v>
      </c>
      <c r="M5533">
        <v>4843.6013658696183</v>
      </c>
      <c r="N5533">
        <v>5047.0938658696186</v>
      </c>
      <c r="O5533">
        <v>5250.5863658696189</v>
      </c>
      <c r="Q5533">
        <v>10294.743676667091</v>
      </c>
      <c r="R5533">
        <v>10016.615061750681</v>
      </c>
      <c r="S5533">
        <v>9738.4864468342712</v>
      </c>
      <c r="T5533">
        <v>9460.3578319178614</v>
      </c>
      <c r="U5533">
        <v>9182.2292170014516</v>
      </c>
      <c r="W5533">
        <v>0.48879</v>
      </c>
      <c r="AB5533">
        <v>1</v>
      </c>
      <c r="AC5533">
        <v>1</v>
      </c>
      <c r="AD5533">
        <v>1</v>
      </c>
      <c r="AE5533">
        <v>1</v>
      </c>
      <c r="AF5533">
        <v>1</v>
      </c>
      <c r="AL5533">
        <v>6.0448029999999999</v>
      </c>
      <c r="AM5533" s="5">
        <v>12.50487804412842</v>
      </c>
      <c r="AN5533">
        <v>570.77625570776252</v>
      </c>
      <c r="AO5533">
        <f t="shared" si="86"/>
        <v>26826.48401826484</v>
      </c>
      <c r="AP5533">
        <v>684.93150684931504</v>
      </c>
      <c r="AQ5533">
        <v>1.4229200000000001E-2</v>
      </c>
      <c r="AR5533">
        <v>4.83563E-4</v>
      </c>
      <c r="AS5533">
        <v>2.0718000000000001E-4</v>
      </c>
      <c r="AT5533">
        <v>2.5478299999999996E-4</v>
      </c>
      <c r="AU5533">
        <v>2.5678299999999996E-4</v>
      </c>
      <c r="AW5533">
        <v>1.4229199999999997E-2</v>
      </c>
      <c r="AX5533">
        <v>4.8356299999999935E-4</v>
      </c>
      <c r="AY5533">
        <v>2.0718000000000125E-4</v>
      </c>
      <c r="AZ5533">
        <v>2.5478300000000148E-4</v>
      </c>
      <c r="BA5533">
        <v>2.5678299999999654E-4</v>
      </c>
      <c r="BC5533" s="52">
        <v>100000</v>
      </c>
      <c r="BD5533" s="52">
        <v>100000</v>
      </c>
      <c r="BE5533">
        <v>0</v>
      </c>
      <c r="BF5533">
        <v>0</v>
      </c>
      <c r="BG5533">
        <v>0</v>
      </c>
    </row>
    <row r="5534" spans="1:59">
      <c r="A5534">
        <v>5533</v>
      </c>
      <c r="E5534">
        <v>9795.2054794520554</v>
      </c>
      <c r="K5534">
        <v>4310.9310506702586</v>
      </c>
      <c r="L5534">
        <v>4572.281050670259</v>
      </c>
      <c r="M5534">
        <v>4833.6310506702594</v>
      </c>
      <c r="N5534">
        <v>5094.9810506702597</v>
      </c>
      <c r="O5534">
        <v>5356.3310506702601</v>
      </c>
      <c r="Q5534">
        <v>9403.4780091071189</v>
      </c>
      <c r="R5534">
        <v>9149.4283312737225</v>
      </c>
      <c r="S5534">
        <v>8895.3786534403262</v>
      </c>
      <c r="T5534">
        <v>8641.3289756069298</v>
      </c>
      <c r="U5534">
        <v>8387.2792977735335</v>
      </c>
      <c r="W5534">
        <v>0.61324000000000001</v>
      </c>
      <c r="AB5534">
        <v>1</v>
      </c>
      <c r="AC5534">
        <v>1</v>
      </c>
      <c r="AD5534">
        <v>1</v>
      </c>
      <c r="AE5534">
        <v>1</v>
      </c>
      <c r="AF5534">
        <v>1</v>
      </c>
      <c r="AL5534">
        <v>6.0163254999999998</v>
      </c>
      <c r="AM5534" s="5">
        <v>12.446675300598139</v>
      </c>
      <c r="AN5534">
        <v>570.77625570776252</v>
      </c>
      <c r="AO5534">
        <f t="shared" si="86"/>
        <v>26826.48401826484</v>
      </c>
      <c r="AP5534">
        <v>684.93150684931504</v>
      </c>
      <c r="AQ5534">
        <v>1.4225E-2</v>
      </c>
      <c r="AR5534">
        <v>4.8599299999999999E-4</v>
      </c>
      <c r="AS5534">
        <v>2.0783999999999999E-4</v>
      </c>
      <c r="AT5534">
        <v>2.57147E-4</v>
      </c>
      <c r="AU5534">
        <v>2.6344899999999996E-4</v>
      </c>
      <c r="AW5534">
        <v>1.4225000000000002E-2</v>
      </c>
      <c r="AX5534">
        <v>4.8599299999999707E-4</v>
      </c>
      <c r="AY5534">
        <v>2.078400000000008E-4</v>
      </c>
      <c r="AZ5534">
        <v>2.5714699999999924E-4</v>
      </c>
      <c r="BA5534">
        <v>2.6344899999999893E-4</v>
      </c>
      <c r="BC5534" s="52">
        <v>100000</v>
      </c>
      <c r="BD5534" s="52">
        <v>100000</v>
      </c>
      <c r="BE5534">
        <v>0</v>
      </c>
      <c r="BF5534">
        <v>0</v>
      </c>
      <c r="BG5534">
        <v>0</v>
      </c>
    </row>
    <row r="5535" spans="1:59">
      <c r="A5535">
        <v>5534</v>
      </c>
      <c r="E5535">
        <v>9795.2054794520554</v>
      </c>
      <c r="K5535">
        <v>4162.6675351356844</v>
      </c>
      <c r="L5535">
        <v>4468.317535135684</v>
      </c>
      <c r="M5535">
        <v>4773.9675351356836</v>
      </c>
      <c r="N5535">
        <v>5079.6175351356833</v>
      </c>
      <c r="O5535">
        <v>5385.2675351356829</v>
      </c>
      <c r="Q5535">
        <v>9160.0503523768894</v>
      </c>
      <c r="R5535">
        <v>8912.5772539013524</v>
      </c>
      <c r="S5535">
        <v>8665.1041554258154</v>
      </c>
      <c r="T5535">
        <v>8417.6310569502784</v>
      </c>
      <c r="U5535">
        <v>8170.1579584747406</v>
      </c>
      <c r="W5535">
        <v>0.28625</v>
      </c>
      <c r="AB5535">
        <v>1</v>
      </c>
      <c r="AC5535">
        <v>1</v>
      </c>
      <c r="AD5535">
        <v>1</v>
      </c>
      <c r="AE5535">
        <v>1</v>
      </c>
      <c r="AF5535">
        <v>1</v>
      </c>
      <c r="AL5535">
        <v>6.2717714000000004</v>
      </c>
      <c r="AM5535" s="5">
        <v>11.878103256225589</v>
      </c>
      <c r="AN5535">
        <v>570.77625570776252</v>
      </c>
      <c r="AO5535">
        <f t="shared" si="86"/>
        <v>26826.48401826484</v>
      </c>
      <c r="AP5535">
        <v>684.93150684931504</v>
      </c>
      <c r="AQ5535">
        <v>1.43164E-2</v>
      </c>
      <c r="AR5535">
        <v>4.89113E-4</v>
      </c>
      <c r="AS5535">
        <v>2.0883699999999999E-4</v>
      </c>
      <c r="AT5535">
        <v>2.60418E-4</v>
      </c>
      <c r="AU5535">
        <v>2.7192200000000002E-4</v>
      </c>
      <c r="AW5535">
        <v>1.4316399999999993E-2</v>
      </c>
      <c r="AX5535">
        <v>4.8911299999999935E-4</v>
      </c>
      <c r="AY5535">
        <v>2.0883700000000338E-4</v>
      </c>
      <c r="AZ5535">
        <v>2.6041799999999837E-4</v>
      </c>
      <c r="BA5535">
        <v>2.7192200000000083E-4</v>
      </c>
      <c r="BC5535" s="52">
        <v>100000</v>
      </c>
      <c r="BD5535" s="52">
        <v>100000</v>
      </c>
      <c r="BE5535">
        <v>0</v>
      </c>
      <c r="BF5535">
        <v>0</v>
      </c>
      <c r="BG5535">
        <v>0</v>
      </c>
    </row>
    <row r="5536" spans="1:59">
      <c r="A5536">
        <v>5535</v>
      </c>
      <c r="E5536">
        <v>9795.2054794520554</v>
      </c>
      <c r="K5536">
        <v>3863.1300773551734</v>
      </c>
      <c r="L5536">
        <v>4286.3925773551737</v>
      </c>
      <c r="M5536">
        <v>4709.6550773551735</v>
      </c>
      <c r="N5536">
        <v>5132.9175773551733</v>
      </c>
      <c r="O5536">
        <v>5556.1800773551731</v>
      </c>
      <c r="Q5536">
        <v>8632.0932032753699</v>
      </c>
      <c r="R5536">
        <v>8398.8836936081134</v>
      </c>
      <c r="S5536">
        <v>8165.6741839408569</v>
      </c>
      <c r="T5536">
        <v>7932.4646742736004</v>
      </c>
      <c r="U5536">
        <v>7699.2551646063439</v>
      </c>
      <c r="W5536">
        <v>0.36341000000000001</v>
      </c>
      <c r="AB5536">
        <v>1</v>
      </c>
      <c r="AC5536">
        <v>1</v>
      </c>
      <c r="AD5536">
        <v>1</v>
      </c>
      <c r="AE5536">
        <v>1</v>
      </c>
      <c r="AF5536">
        <v>1</v>
      </c>
      <c r="AL5536">
        <v>6.4372530000000001</v>
      </c>
      <c r="AM5536" s="5">
        <v>11.486783027648929</v>
      </c>
      <c r="AN5536">
        <v>570.77625570776252</v>
      </c>
      <c r="AO5536">
        <f t="shared" si="86"/>
        <v>26826.48401826484</v>
      </c>
      <c r="AP5536">
        <v>684.93150684931504</v>
      </c>
      <c r="AQ5536">
        <v>1.4341900000000001E-2</v>
      </c>
      <c r="AR5536">
        <v>4.8861499999999997E-4</v>
      </c>
      <c r="AS5536">
        <v>2.1289900000000001E-4</v>
      </c>
      <c r="AT5536">
        <v>2.72479E-4</v>
      </c>
      <c r="AU5536">
        <v>2.8572900000000003E-4</v>
      </c>
      <c r="AW5536">
        <v>1.4341900000000005E-2</v>
      </c>
      <c r="AX5536">
        <v>4.886149999999978E-4</v>
      </c>
      <c r="AY5536">
        <v>2.128990000000025E-4</v>
      </c>
      <c r="AZ5536">
        <v>2.7247899999999908E-4</v>
      </c>
      <c r="BA5536">
        <v>2.8572899999999846E-4</v>
      </c>
      <c r="BC5536" s="52">
        <v>100000</v>
      </c>
      <c r="BD5536" s="52">
        <v>100000</v>
      </c>
      <c r="BE5536">
        <v>0</v>
      </c>
      <c r="BF5536">
        <v>0</v>
      </c>
      <c r="BG5536">
        <v>0</v>
      </c>
    </row>
    <row r="5537" spans="1:59">
      <c r="A5537">
        <v>5536</v>
      </c>
      <c r="E5537">
        <v>9795.2054794520554</v>
      </c>
      <c r="K5537">
        <v>3867.6457174222169</v>
      </c>
      <c r="L5537">
        <v>4529.6823840888837</v>
      </c>
      <c r="M5537">
        <v>5191.7190507555506</v>
      </c>
      <c r="N5537">
        <v>5853.7557174222175</v>
      </c>
      <c r="O5537">
        <v>6515.7923840888843</v>
      </c>
      <c r="Q5537">
        <v>9187.2417185064296</v>
      </c>
      <c r="R5537">
        <v>8939.0340022448327</v>
      </c>
      <c r="S5537">
        <v>8690.8262859832357</v>
      </c>
      <c r="T5537">
        <v>8442.6185697216388</v>
      </c>
      <c r="U5537">
        <v>8194.4108534600418</v>
      </c>
      <c r="W5537">
        <v>0.41544999999999999</v>
      </c>
      <c r="AB5537">
        <v>1</v>
      </c>
      <c r="AC5537">
        <v>1</v>
      </c>
      <c r="AD5537">
        <v>1</v>
      </c>
      <c r="AE5537">
        <v>1</v>
      </c>
      <c r="AF5537">
        <v>1</v>
      </c>
      <c r="AL5537">
        <v>6.2143063999999999</v>
      </c>
      <c r="AM5537" s="5">
        <v>10.36379814147949</v>
      </c>
      <c r="AN5537">
        <v>570.77625570776252</v>
      </c>
      <c r="AO5537">
        <f t="shared" si="86"/>
        <v>26826.48401826484</v>
      </c>
      <c r="AP5537">
        <v>684.93150684931504</v>
      </c>
      <c r="AQ5537">
        <v>7.7790600000000001E-2</v>
      </c>
      <c r="AR5537">
        <v>1.5037499999999999E-3</v>
      </c>
      <c r="AS5537">
        <v>1.71094E-3</v>
      </c>
      <c r="AT5537">
        <v>2.8891799999999999E-3</v>
      </c>
      <c r="AU5537">
        <v>3.6435499999999997E-3</v>
      </c>
      <c r="AW5537">
        <v>7.7790600000000001E-2</v>
      </c>
      <c r="AX5537">
        <v>1.5037499999999981E-3</v>
      </c>
      <c r="AY5537">
        <v>1.7109400000000011E-3</v>
      </c>
      <c r="AZ5537">
        <v>2.8891799999999981E-3</v>
      </c>
      <c r="BA5537">
        <v>3.6435500000000023E-3</v>
      </c>
      <c r="BC5537" s="52">
        <v>100000</v>
      </c>
      <c r="BD5537" s="52">
        <v>100000</v>
      </c>
      <c r="BE5537">
        <v>0</v>
      </c>
      <c r="BF5537">
        <v>0</v>
      </c>
      <c r="BG5537">
        <v>0</v>
      </c>
    </row>
    <row r="5538" spans="1:59">
      <c r="A5538">
        <v>5537</v>
      </c>
      <c r="E5538">
        <v>9795.2054794520554</v>
      </c>
      <c r="K5538">
        <v>4224.3812827186039</v>
      </c>
      <c r="L5538">
        <v>5000.262949385271</v>
      </c>
      <c r="M5538">
        <v>5776.1446160519372</v>
      </c>
      <c r="N5538">
        <v>6552.0262827186034</v>
      </c>
      <c r="O5538">
        <v>7327.9079493852696</v>
      </c>
      <c r="Q5538">
        <v>9704.1422690922336</v>
      </c>
      <c r="R5538">
        <v>9441.9696751948413</v>
      </c>
      <c r="S5538">
        <v>9179.797081297449</v>
      </c>
      <c r="T5538">
        <v>8917.6244874000568</v>
      </c>
      <c r="U5538">
        <v>8655.4518935026645</v>
      </c>
      <c r="W5538">
        <v>0.20185</v>
      </c>
      <c r="AB5538">
        <v>1</v>
      </c>
      <c r="AC5538">
        <v>1</v>
      </c>
      <c r="AD5538">
        <v>1</v>
      </c>
      <c r="AE5538">
        <v>1</v>
      </c>
      <c r="AF5538">
        <v>1</v>
      </c>
      <c r="AL5538">
        <v>5.8349814000000002</v>
      </c>
      <c r="AM5538" s="5">
        <v>10.455668449401861</v>
      </c>
      <c r="AN5538">
        <v>570.77625570776252</v>
      </c>
      <c r="AO5538">
        <f t="shared" si="86"/>
        <v>26826.48401826484</v>
      </c>
      <c r="AP5538">
        <v>684.93150684931504</v>
      </c>
      <c r="AQ5538">
        <v>0.10055</v>
      </c>
      <c r="AR5538">
        <v>4.0579200000000003E-2</v>
      </c>
      <c r="AS5538">
        <v>4.13216E-2</v>
      </c>
      <c r="AT5538">
        <v>4.0943300000000002E-2</v>
      </c>
      <c r="AU5538">
        <v>4.2653199999999995E-2</v>
      </c>
      <c r="AW5538">
        <v>0.10055000000000001</v>
      </c>
      <c r="AX5538">
        <v>4.0579199999999996E-2</v>
      </c>
      <c r="AY5538">
        <v>4.13216E-2</v>
      </c>
      <c r="AZ5538">
        <v>4.0943300000000002E-2</v>
      </c>
      <c r="BA5538">
        <v>4.2653199999999988E-2</v>
      </c>
      <c r="BC5538" s="52">
        <v>100000</v>
      </c>
      <c r="BD5538" s="52">
        <v>100000</v>
      </c>
      <c r="BE5538">
        <v>0</v>
      </c>
      <c r="BF5538">
        <v>0</v>
      </c>
      <c r="BG5538">
        <v>0</v>
      </c>
    </row>
    <row r="5539" spans="1:59">
      <c r="A5539">
        <v>5538</v>
      </c>
      <c r="E5539">
        <v>9795.2054794520554</v>
      </c>
      <c r="K5539">
        <v>4806.1462446892929</v>
      </c>
      <c r="L5539">
        <v>5611.8645780226261</v>
      </c>
      <c r="M5539">
        <v>6417.5829113559594</v>
      </c>
      <c r="N5539">
        <v>7223.3012446892926</v>
      </c>
      <c r="O5539">
        <v>8029.0195780226259</v>
      </c>
      <c r="Q5539">
        <v>10135.47330189529</v>
      </c>
      <c r="R5539">
        <v>9861.647625307909</v>
      </c>
      <c r="S5539">
        <v>9587.8219487205279</v>
      </c>
      <c r="T5539">
        <v>9313.9962721331467</v>
      </c>
      <c r="U5539">
        <v>9040.1705955457655</v>
      </c>
      <c r="W5539">
        <v>7.3709999999999998E-2</v>
      </c>
      <c r="AB5539">
        <v>1</v>
      </c>
      <c r="AC5539">
        <v>1</v>
      </c>
      <c r="AD5539">
        <v>1</v>
      </c>
      <c r="AE5539">
        <v>1</v>
      </c>
      <c r="AF5539">
        <v>1</v>
      </c>
      <c r="AL5539">
        <v>5.6756950000000002</v>
      </c>
      <c r="AM5539" s="5">
        <v>9.723576545715332</v>
      </c>
      <c r="AN5539">
        <v>570.77625570776252</v>
      </c>
      <c r="AO5539">
        <f t="shared" si="86"/>
        <v>26826.48401826484</v>
      </c>
      <c r="AP5539">
        <v>684.93150684931504</v>
      </c>
      <c r="AQ5539">
        <v>0.108039</v>
      </c>
      <c r="AR5539">
        <v>0.10410700000000001</v>
      </c>
      <c r="AS5539">
        <v>9.12665E-2</v>
      </c>
      <c r="AT5539">
        <v>7.7925599999999998E-2</v>
      </c>
      <c r="AU5539">
        <v>4.8204999999999998E-2</v>
      </c>
      <c r="AW5539">
        <v>0.10803899999999998</v>
      </c>
      <c r="AX5539">
        <v>0.10410699999999999</v>
      </c>
      <c r="AY5539">
        <v>9.1266500000000014E-2</v>
      </c>
      <c r="AZ5539">
        <v>7.7925599999999998E-2</v>
      </c>
      <c r="BA5539">
        <v>4.8204999999999998E-2</v>
      </c>
      <c r="BC5539" s="52">
        <v>100000</v>
      </c>
      <c r="BD5539" s="52">
        <v>100000</v>
      </c>
      <c r="BE5539">
        <v>0</v>
      </c>
      <c r="BF5539">
        <v>0</v>
      </c>
      <c r="BG5539">
        <v>0</v>
      </c>
    </row>
    <row r="5540" spans="1:59">
      <c r="A5540">
        <v>5539</v>
      </c>
      <c r="E5540">
        <v>9795.2054794520554</v>
      </c>
      <c r="K5540">
        <v>5211.0486373674703</v>
      </c>
      <c r="L5540">
        <v>5989.1036373674706</v>
      </c>
      <c r="M5540">
        <v>6767.1586373674709</v>
      </c>
      <c r="N5540">
        <v>7545.2136373674712</v>
      </c>
      <c r="O5540">
        <v>8323.2686373674715</v>
      </c>
      <c r="Q5540">
        <v>11200.161101817401</v>
      </c>
      <c r="R5540">
        <v>10897.571217348184</v>
      </c>
      <c r="S5540">
        <v>10594.981332878968</v>
      </c>
      <c r="T5540">
        <v>10292.391448409751</v>
      </c>
      <c r="U5540">
        <v>9989.8015639405348</v>
      </c>
      <c r="W5540">
        <v>4.81E-3</v>
      </c>
      <c r="AB5540">
        <v>1</v>
      </c>
      <c r="AC5540">
        <v>1</v>
      </c>
      <c r="AD5540">
        <v>1</v>
      </c>
      <c r="AE5540">
        <v>1</v>
      </c>
      <c r="AF5540">
        <v>1</v>
      </c>
      <c r="AL5540">
        <v>5.7827944999999996</v>
      </c>
      <c r="AM5540" s="5">
        <v>9.3361911773681641</v>
      </c>
      <c r="AN5540">
        <v>570.77625570776252</v>
      </c>
      <c r="AO5540">
        <f t="shared" si="86"/>
        <v>26826.48401826484</v>
      </c>
      <c r="AP5540">
        <v>684.93150684931504</v>
      </c>
      <c r="AQ5540">
        <v>0.110967</v>
      </c>
      <c r="AR5540">
        <v>0.11135100000000001</v>
      </c>
      <c r="AS5540">
        <v>9.7781699999999999E-2</v>
      </c>
      <c r="AT5540">
        <v>0.10133199999999999</v>
      </c>
      <c r="AU5540">
        <v>5.4806000000000001E-2</v>
      </c>
      <c r="AW5540">
        <v>0.110967</v>
      </c>
      <c r="AX5540">
        <v>0.11135100000000002</v>
      </c>
      <c r="AY5540">
        <v>9.7781700000000013E-2</v>
      </c>
      <c r="AZ5540">
        <v>0.10133199999999999</v>
      </c>
      <c r="BA5540">
        <v>5.4806000000000007E-2</v>
      </c>
      <c r="BC5540" s="52">
        <v>100000</v>
      </c>
      <c r="BD5540" s="52">
        <v>100000</v>
      </c>
      <c r="BE5540">
        <v>0</v>
      </c>
      <c r="BF5540">
        <v>0</v>
      </c>
      <c r="BG5540">
        <v>0</v>
      </c>
    </row>
    <row r="5541" spans="1:59">
      <c r="A5541">
        <v>5540</v>
      </c>
      <c r="E5541">
        <v>9795.2054794520554</v>
      </c>
      <c r="K5541">
        <v>5198.2543238441813</v>
      </c>
      <c r="L5541">
        <v>5850.3093238441816</v>
      </c>
      <c r="M5541">
        <v>6502.3643238441819</v>
      </c>
      <c r="N5541">
        <v>7154.4193238441821</v>
      </c>
      <c r="O5541">
        <v>7806.4743238441824</v>
      </c>
      <c r="Q5541">
        <v>11574.52621879157</v>
      </c>
      <c r="R5541">
        <v>11261.822274875132</v>
      </c>
      <c r="S5541">
        <v>10949.118330958694</v>
      </c>
      <c r="T5541">
        <v>10636.414387042256</v>
      </c>
      <c r="U5541">
        <v>10323.710443125818</v>
      </c>
      <c r="W5541">
        <v>0</v>
      </c>
      <c r="AB5541">
        <v>1</v>
      </c>
      <c r="AC5541">
        <v>1</v>
      </c>
      <c r="AD5541">
        <v>1</v>
      </c>
      <c r="AE5541">
        <v>1</v>
      </c>
      <c r="AF5541">
        <v>1</v>
      </c>
      <c r="AL5541">
        <v>6.0066480000000002</v>
      </c>
      <c r="AM5541" s="5">
        <v>8.9467020034790039</v>
      </c>
      <c r="AN5541">
        <v>570.77625570776252</v>
      </c>
      <c r="AO5541">
        <f t="shared" si="86"/>
        <v>26826.48401826484</v>
      </c>
      <c r="AP5541">
        <v>684.93150684931504</v>
      </c>
      <c r="AQ5541">
        <v>0.111453</v>
      </c>
      <c r="AR5541">
        <v>0.114277</v>
      </c>
      <c r="AS5541">
        <v>9.8383999999999999E-2</v>
      </c>
      <c r="AT5541">
        <v>0.10310800000000001</v>
      </c>
      <c r="AU5541">
        <v>5.7689999999999998E-2</v>
      </c>
      <c r="AW5541">
        <v>0.11145300000000001</v>
      </c>
      <c r="AX5541">
        <v>0.114277</v>
      </c>
      <c r="AY5541">
        <v>9.8384000000000013E-2</v>
      </c>
      <c r="AZ5541">
        <v>0.10310800000000002</v>
      </c>
      <c r="BA5541">
        <v>5.7690000000000005E-2</v>
      </c>
      <c r="BC5541" s="52">
        <v>100000</v>
      </c>
      <c r="BD5541" s="52">
        <v>100000</v>
      </c>
      <c r="BE5541">
        <v>0</v>
      </c>
      <c r="BF5541">
        <v>0</v>
      </c>
      <c r="BG5541">
        <v>0</v>
      </c>
    </row>
    <row r="5542" spans="1:59">
      <c r="A5542">
        <v>5541</v>
      </c>
      <c r="E5542">
        <v>9795.2054794520554</v>
      </c>
      <c r="K5542">
        <v>5092.8893889465144</v>
      </c>
      <c r="L5542">
        <v>5620.1810556131813</v>
      </c>
      <c r="M5542">
        <v>6147.4727222798483</v>
      </c>
      <c r="N5542">
        <v>6674.7643889465153</v>
      </c>
      <c r="O5542">
        <v>7202.0560556131823</v>
      </c>
      <c r="Q5542">
        <v>10699.724804965759</v>
      </c>
      <c r="R5542">
        <v>10410.654991455252</v>
      </c>
      <c r="S5542">
        <v>10121.585177944746</v>
      </c>
      <c r="T5542">
        <v>9832.515364434239</v>
      </c>
      <c r="U5542">
        <v>9543.4455509237323</v>
      </c>
      <c r="W5542">
        <v>0</v>
      </c>
      <c r="AB5542">
        <v>1</v>
      </c>
      <c r="AC5542">
        <v>1</v>
      </c>
      <c r="AD5542">
        <v>1</v>
      </c>
      <c r="AE5542">
        <v>1</v>
      </c>
      <c r="AF5542">
        <v>1</v>
      </c>
      <c r="AL5542">
        <v>5.2241974000000004</v>
      </c>
      <c r="AM5542" s="5">
        <v>8.7359104156494141</v>
      </c>
      <c r="AN5542">
        <v>570.77625570776252</v>
      </c>
      <c r="AO5542">
        <f t="shared" si="86"/>
        <v>26826.48401826484</v>
      </c>
      <c r="AP5542">
        <v>684.93150684931504</v>
      </c>
      <c r="AQ5542">
        <v>0.111458</v>
      </c>
      <c r="AR5542">
        <v>0.11428199999999999</v>
      </c>
      <c r="AS5542">
        <v>9.8386200000000007E-2</v>
      </c>
      <c r="AT5542">
        <v>0.10310800000000001</v>
      </c>
      <c r="AU5542">
        <v>5.7202199999999995E-2</v>
      </c>
      <c r="AW5542">
        <v>0.11145799999999999</v>
      </c>
      <c r="AX5542">
        <v>0.11428199999999998</v>
      </c>
      <c r="AY5542">
        <v>9.8386200000000021E-2</v>
      </c>
      <c r="AZ5542">
        <v>0.10310800000000002</v>
      </c>
      <c r="BA5542">
        <v>5.7202199999999995E-2</v>
      </c>
      <c r="BC5542" s="52">
        <v>100000</v>
      </c>
      <c r="BD5542" s="52">
        <v>100000</v>
      </c>
      <c r="BE5542">
        <v>0</v>
      </c>
      <c r="BF5542">
        <v>0</v>
      </c>
      <c r="BG5542">
        <v>0</v>
      </c>
    </row>
    <row r="5543" spans="1:59">
      <c r="A5543">
        <v>5542</v>
      </c>
      <c r="E5543">
        <v>9795.2054794520554</v>
      </c>
      <c r="K5543">
        <v>4902.4798994528737</v>
      </c>
      <c r="L5543">
        <v>5347.137399452874</v>
      </c>
      <c r="M5543">
        <v>5791.7948994528742</v>
      </c>
      <c r="N5543">
        <v>6236.4523994528745</v>
      </c>
      <c r="O5543">
        <v>6681.1098994528747</v>
      </c>
      <c r="Q5543">
        <v>8446.5023233463617</v>
      </c>
      <c r="R5543">
        <v>8218.3068428039496</v>
      </c>
      <c r="S5543">
        <v>7990.1113622615376</v>
      </c>
      <c r="T5543">
        <v>7761.9158817191255</v>
      </c>
      <c r="U5543">
        <v>7533.7204011767135</v>
      </c>
      <c r="W5543">
        <v>0</v>
      </c>
      <c r="AB5543">
        <v>1</v>
      </c>
      <c r="AC5543">
        <v>1</v>
      </c>
      <c r="AD5543">
        <v>1</v>
      </c>
      <c r="AE5543">
        <v>1</v>
      </c>
      <c r="AF5543">
        <v>1</v>
      </c>
      <c r="AL5543">
        <v>3.7124736</v>
      </c>
      <c r="AM5543" s="5">
        <v>8.2847089767456055</v>
      </c>
      <c r="AN5543">
        <v>570.77625570776252</v>
      </c>
      <c r="AO5543">
        <f t="shared" si="86"/>
        <v>26826.48401826484</v>
      </c>
      <c r="AP5543">
        <v>684.93150684931504</v>
      </c>
      <c r="AQ5543">
        <v>0.111457</v>
      </c>
      <c r="AR5543">
        <v>0.113201</v>
      </c>
      <c r="AS5543">
        <v>9.8296499999999995E-2</v>
      </c>
      <c r="AT5543">
        <v>0.102238</v>
      </c>
      <c r="AU5543">
        <v>5.7201599999999998E-2</v>
      </c>
      <c r="AW5543">
        <v>0.11145700000000001</v>
      </c>
      <c r="AX5543">
        <v>0.11320099999999998</v>
      </c>
      <c r="AY5543">
        <v>9.8296499999999995E-2</v>
      </c>
      <c r="AZ5543">
        <v>0.10223799999999998</v>
      </c>
      <c r="BA5543">
        <v>5.7201600000000005E-2</v>
      </c>
      <c r="BC5543" s="52">
        <v>100000</v>
      </c>
      <c r="BD5543" s="52">
        <v>100000</v>
      </c>
      <c r="BE5543">
        <v>0</v>
      </c>
      <c r="BF5543">
        <v>0</v>
      </c>
      <c r="BG5543">
        <v>0</v>
      </c>
    </row>
    <row r="5544" spans="1:59">
      <c r="A5544">
        <v>5543</v>
      </c>
      <c r="E5544">
        <v>9795.2054794520554</v>
      </c>
      <c r="K5544">
        <v>3564.3452262525043</v>
      </c>
      <c r="L5544">
        <v>3939.1552262525042</v>
      </c>
      <c r="M5544">
        <v>4313.9652262525042</v>
      </c>
      <c r="N5544">
        <v>4688.7752262525046</v>
      </c>
      <c r="O5544">
        <v>5063.5852262525041</v>
      </c>
      <c r="Q5544">
        <v>4728.1477077522914</v>
      </c>
      <c r="R5544">
        <v>4600.4093981395554</v>
      </c>
      <c r="S5544">
        <v>4472.6710885268194</v>
      </c>
      <c r="T5544">
        <v>4344.9327789140834</v>
      </c>
      <c r="U5544">
        <v>4217.1944693013475</v>
      </c>
      <c r="W5544">
        <v>0</v>
      </c>
      <c r="AB5544">
        <v>1</v>
      </c>
      <c r="AC5544">
        <v>1</v>
      </c>
      <c r="AD5544">
        <v>1</v>
      </c>
      <c r="AE5544">
        <v>1</v>
      </c>
      <c r="AF5544">
        <v>1</v>
      </c>
      <c r="AL5544">
        <v>2.0998573</v>
      </c>
      <c r="AM5544" s="5">
        <v>8.2358055114746094</v>
      </c>
      <c r="AN5544">
        <v>570.77625570776252</v>
      </c>
      <c r="AO5544">
        <f t="shared" si="86"/>
        <v>26826.48401826484</v>
      </c>
      <c r="AP5544">
        <v>684.93150684931504</v>
      </c>
      <c r="AQ5544">
        <v>0.110791</v>
      </c>
      <c r="AR5544">
        <v>0.109489</v>
      </c>
      <c r="AS5544">
        <v>9.65366E-2</v>
      </c>
      <c r="AT5544">
        <v>8.7950199999999992E-2</v>
      </c>
      <c r="AU5544">
        <v>5.1946399999999997E-2</v>
      </c>
      <c r="AW5544">
        <v>0.11079100000000001</v>
      </c>
      <c r="AX5544">
        <v>0.10948899999999999</v>
      </c>
      <c r="AY5544">
        <v>9.6536600000000014E-2</v>
      </c>
      <c r="AZ5544">
        <v>8.7950199999999992E-2</v>
      </c>
      <c r="BA5544">
        <v>5.194639999999999E-2</v>
      </c>
      <c r="BC5544" s="52">
        <v>100000</v>
      </c>
      <c r="BD5544" s="52">
        <v>100000</v>
      </c>
      <c r="BE5544">
        <v>0</v>
      </c>
      <c r="BF5544">
        <v>0</v>
      </c>
      <c r="BG5544">
        <v>0</v>
      </c>
    </row>
    <row r="5545" spans="1:59">
      <c r="A5545">
        <v>5544</v>
      </c>
      <c r="E5545">
        <v>9795.2054794520554</v>
      </c>
      <c r="K5545">
        <v>2554.1060810688687</v>
      </c>
      <c r="L5545">
        <v>2756.2235810688685</v>
      </c>
      <c r="M5545">
        <v>2958.3410810688683</v>
      </c>
      <c r="N5545">
        <v>3160.4585810688682</v>
      </c>
      <c r="O5545">
        <v>3362.576081068868</v>
      </c>
      <c r="Q5545">
        <v>2623.3095061547019</v>
      </c>
      <c r="R5545">
        <v>2552.4366946259961</v>
      </c>
      <c r="S5545">
        <v>2481.5638830972903</v>
      </c>
      <c r="T5545">
        <v>2410.6910715685844</v>
      </c>
      <c r="U5545">
        <v>2339.8182600398786</v>
      </c>
      <c r="W5545">
        <v>0</v>
      </c>
      <c r="AB5545">
        <v>1</v>
      </c>
      <c r="AC5545">
        <v>1</v>
      </c>
      <c r="AD5545">
        <v>1</v>
      </c>
      <c r="AE5545">
        <v>1</v>
      </c>
      <c r="AF5545">
        <v>1</v>
      </c>
      <c r="AL5545">
        <v>1.6650733</v>
      </c>
      <c r="AM5545" s="5">
        <v>7.8170723915100098</v>
      </c>
      <c r="AN5545">
        <v>570.77625570776252</v>
      </c>
      <c r="AO5545">
        <f t="shared" si="86"/>
        <v>26826.48401826484</v>
      </c>
      <c r="AP5545">
        <v>684.93150684931504</v>
      </c>
      <c r="AQ5545">
        <v>0.109446</v>
      </c>
      <c r="AR5545">
        <v>0.10835599999999999</v>
      </c>
      <c r="AS5545">
        <v>9.62176E-2</v>
      </c>
      <c r="AT5545">
        <v>8.6483000000000004E-2</v>
      </c>
      <c r="AU5545">
        <v>5.1461699999999999E-2</v>
      </c>
      <c r="AW5545">
        <v>0.109446</v>
      </c>
      <c r="AX5545">
        <v>0.10835599999999999</v>
      </c>
      <c r="AY5545">
        <v>9.62176E-2</v>
      </c>
      <c r="AZ5545">
        <v>8.6483000000000018E-2</v>
      </c>
      <c r="BA5545">
        <v>5.1461699999999999E-2</v>
      </c>
      <c r="BC5545" s="52">
        <v>100000</v>
      </c>
      <c r="BD5545" s="52">
        <v>100000</v>
      </c>
      <c r="BE5545">
        <v>0</v>
      </c>
      <c r="BF5545">
        <v>0</v>
      </c>
      <c r="BG5545">
        <v>0</v>
      </c>
    </row>
    <row r="5546" spans="1:59">
      <c r="A5546">
        <v>5545</v>
      </c>
      <c r="E5546">
        <v>9795.2054794520554</v>
      </c>
      <c r="K5546">
        <v>2121.257870105323</v>
      </c>
      <c r="L5546">
        <v>2222.5628701053229</v>
      </c>
      <c r="M5546">
        <v>2323.8678701053227</v>
      </c>
      <c r="N5546">
        <v>2425.1728701053225</v>
      </c>
      <c r="O5546">
        <v>2526.4778701053224</v>
      </c>
      <c r="Q5546">
        <v>2826.97632032921</v>
      </c>
      <c r="R5546">
        <v>2750.6011309198711</v>
      </c>
      <c r="S5546">
        <v>2674.2259415105323</v>
      </c>
      <c r="T5546">
        <v>2597.8507521011934</v>
      </c>
      <c r="U5546">
        <v>2521.4755626918545</v>
      </c>
      <c r="W5546">
        <v>0</v>
      </c>
      <c r="AB5546">
        <v>1</v>
      </c>
      <c r="AC5546">
        <v>1</v>
      </c>
      <c r="AD5546">
        <v>1</v>
      </c>
      <c r="AE5546">
        <v>1</v>
      </c>
      <c r="AF5546">
        <v>1</v>
      </c>
      <c r="AL5546">
        <v>1.9677248000000001</v>
      </c>
      <c r="AM5546" s="5">
        <v>7.2409019470214844</v>
      </c>
      <c r="AN5546">
        <v>570.77625570776252</v>
      </c>
      <c r="AO5546">
        <f t="shared" si="86"/>
        <v>26826.48401826484</v>
      </c>
      <c r="AP5546">
        <v>684.93150684931504</v>
      </c>
      <c r="AQ5546">
        <v>0.109053</v>
      </c>
      <c r="AR5546">
        <v>0.10835599999999999</v>
      </c>
      <c r="AS5546">
        <v>9.6205299999999994E-2</v>
      </c>
      <c r="AT5546">
        <v>8.6455299999999999E-2</v>
      </c>
      <c r="AU5546">
        <v>5.1461799999999995E-2</v>
      </c>
      <c r="AW5546">
        <v>0.109053</v>
      </c>
      <c r="AX5546">
        <v>0.10835599999999999</v>
      </c>
      <c r="AY5546">
        <v>9.620529999999998E-2</v>
      </c>
      <c r="AZ5546">
        <v>8.6455299999999999E-2</v>
      </c>
      <c r="BA5546">
        <v>5.1461799999999988E-2</v>
      </c>
      <c r="BC5546" s="52">
        <v>100000</v>
      </c>
      <c r="BD5546" s="52">
        <v>100000</v>
      </c>
      <c r="BE5546">
        <v>0</v>
      </c>
      <c r="BF5546">
        <v>0</v>
      </c>
      <c r="BG5546">
        <v>0</v>
      </c>
    </row>
    <row r="5547" spans="1:59">
      <c r="A5547">
        <v>5546</v>
      </c>
      <c r="E5547">
        <v>9795.2054794520554</v>
      </c>
      <c r="K5547">
        <v>1957.6201318142262</v>
      </c>
      <c r="L5547">
        <v>2007.7776318142262</v>
      </c>
      <c r="M5547">
        <v>2057.9351318142262</v>
      </c>
      <c r="N5547">
        <v>2108.0926318142265</v>
      </c>
      <c r="O5547">
        <v>2158.2501318142267</v>
      </c>
      <c r="Q5547">
        <v>2750.310300781613</v>
      </c>
      <c r="R5547">
        <v>2676.0063637092458</v>
      </c>
      <c r="S5547">
        <v>2601.7024266368785</v>
      </c>
      <c r="T5547">
        <v>2527.3984895645112</v>
      </c>
      <c r="U5547">
        <v>2453.094552492144</v>
      </c>
      <c r="W5547">
        <v>0</v>
      </c>
      <c r="AB5547">
        <v>1</v>
      </c>
      <c r="AC5547">
        <v>1</v>
      </c>
      <c r="AD5547">
        <v>1</v>
      </c>
      <c r="AE5547">
        <v>1</v>
      </c>
      <c r="AF5547">
        <v>1</v>
      </c>
      <c r="AL5547">
        <v>2.2648087000000001</v>
      </c>
      <c r="AM5547" s="5">
        <v>7.1472492218017578</v>
      </c>
      <c r="AN5547">
        <v>570.77625570776252</v>
      </c>
      <c r="AO5547">
        <f t="shared" si="86"/>
        <v>26826.48401826484</v>
      </c>
      <c r="AP5547">
        <v>684.93150684931504</v>
      </c>
      <c r="AQ5547">
        <v>0.109038</v>
      </c>
      <c r="AR5547">
        <v>0.10835500000000001</v>
      </c>
      <c r="AS5547">
        <v>9.6204499999999998E-2</v>
      </c>
      <c r="AT5547">
        <v>8.6494799999999997E-2</v>
      </c>
      <c r="AU5547">
        <v>5.1479900000000002E-2</v>
      </c>
      <c r="AW5547">
        <v>0.10903800000000001</v>
      </c>
      <c r="AX5547">
        <v>0.10835500000000002</v>
      </c>
      <c r="AY5547">
        <v>9.6204500000000012E-2</v>
      </c>
      <c r="AZ5547">
        <v>8.6494799999999997E-2</v>
      </c>
      <c r="BA5547">
        <v>5.1479900000000009E-2</v>
      </c>
      <c r="BC5547" s="52">
        <v>100000</v>
      </c>
      <c r="BD5547" s="52">
        <v>100000</v>
      </c>
      <c r="BE5547">
        <v>0</v>
      </c>
      <c r="BF5547">
        <v>0</v>
      </c>
      <c r="BG5547">
        <v>0</v>
      </c>
    </row>
    <row r="5548" spans="1:59">
      <c r="A5548">
        <v>5547</v>
      </c>
      <c r="E5548">
        <v>9795.2054794520554</v>
      </c>
      <c r="K5548">
        <v>1910.1124013426174</v>
      </c>
      <c r="L5548">
        <v>1951.7724013426173</v>
      </c>
      <c r="M5548">
        <v>1993.4324013426171</v>
      </c>
      <c r="N5548">
        <v>2035.092401342617</v>
      </c>
      <c r="O5548">
        <v>2076.7524013426168</v>
      </c>
      <c r="Q5548">
        <v>3477.1809998141389</v>
      </c>
      <c r="R5548">
        <v>3383.239512756581</v>
      </c>
      <c r="S5548">
        <v>3289.2980256990231</v>
      </c>
      <c r="T5548">
        <v>3195.3565386414652</v>
      </c>
      <c r="U5548">
        <v>3101.4150515839074</v>
      </c>
      <c r="W5548">
        <v>0</v>
      </c>
      <c r="AB5548">
        <v>1</v>
      </c>
      <c r="AC5548">
        <v>1</v>
      </c>
      <c r="AD5548">
        <v>1</v>
      </c>
      <c r="AE5548">
        <v>1</v>
      </c>
      <c r="AF5548">
        <v>1</v>
      </c>
      <c r="AL5548">
        <v>2.1238616000000001</v>
      </c>
      <c r="AM5548" s="5">
        <v>6.8283090591430664</v>
      </c>
      <c r="AN5548">
        <v>570.77625570776252</v>
      </c>
      <c r="AO5548">
        <f t="shared" si="86"/>
        <v>26826.48401826484</v>
      </c>
      <c r="AP5548">
        <v>684.93150684931504</v>
      </c>
      <c r="AQ5548">
        <v>0.10902100000000001</v>
      </c>
      <c r="AR5548">
        <v>0.10835400000000001</v>
      </c>
      <c r="AS5548">
        <v>9.61447E-2</v>
      </c>
      <c r="AT5548">
        <v>8.6452899999999999E-2</v>
      </c>
      <c r="AU5548">
        <v>5.1457999999999997E-2</v>
      </c>
      <c r="AW5548">
        <v>0.10902100000000002</v>
      </c>
      <c r="AX5548">
        <v>0.10835399999999999</v>
      </c>
      <c r="AY5548">
        <v>9.6144700000000013E-2</v>
      </c>
      <c r="AZ5548">
        <v>8.6452899999999985E-2</v>
      </c>
      <c r="BA5548">
        <v>5.145799999999999E-2</v>
      </c>
      <c r="BC5548" s="52">
        <v>100000</v>
      </c>
      <c r="BD5548" s="52">
        <v>100000</v>
      </c>
      <c r="BE5548">
        <v>0</v>
      </c>
      <c r="BF5548">
        <v>0</v>
      </c>
      <c r="BG5548">
        <v>0</v>
      </c>
    </row>
    <row r="5549" spans="1:59">
      <c r="A5549">
        <v>5548</v>
      </c>
      <c r="E5549">
        <v>9795.2054794520554</v>
      </c>
      <c r="K5549">
        <v>1945.5546764563574</v>
      </c>
      <c r="L5549">
        <v>1986.9396764563573</v>
      </c>
      <c r="M5549">
        <v>2028.3246764563573</v>
      </c>
      <c r="N5549">
        <v>2069.7096764563576</v>
      </c>
      <c r="O5549">
        <v>2111.0946764563578</v>
      </c>
      <c r="Q5549">
        <v>5575.5861119101719</v>
      </c>
      <c r="R5549">
        <v>5424.9529263347977</v>
      </c>
      <c r="S5549">
        <v>5274.3197407594234</v>
      </c>
      <c r="T5549">
        <v>5123.6865551840492</v>
      </c>
      <c r="U5549">
        <v>4973.053369608675</v>
      </c>
      <c r="W5549">
        <v>0</v>
      </c>
      <c r="AB5549">
        <v>1</v>
      </c>
      <c r="AC5549">
        <v>1</v>
      </c>
      <c r="AD5549">
        <v>1</v>
      </c>
      <c r="AE5549">
        <v>1</v>
      </c>
      <c r="AF5549">
        <v>1</v>
      </c>
      <c r="AL5549">
        <v>2.0251806000000001</v>
      </c>
      <c r="AM5549" s="5">
        <v>7.0402846336364746</v>
      </c>
      <c r="AN5549">
        <v>570.77625570776252</v>
      </c>
      <c r="AO5549">
        <f t="shared" si="86"/>
        <v>26826.48401826484</v>
      </c>
      <c r="AP5549">
        <v>684.93150684931504</v>
      </c>
      <c r="AQ5549">
        <v>0.105529</v>
      </c>
      <c r="AR5549">
        <v>0.10028000000000001</v>
      </c>
      <c r="AS5549">
        <v>8.1979499999999997E-2</v>
      </c>
      <c r="AT5549">
        <v>4.8871600000000001E-2</v>
      </c>
      <c r="AU5549">
        <v>4.7731000000000003E-2</v>
      </c>
      <c r="AW5549">
        <v>0.105529</v>
      </c>
      <c r="AX5549">
        <v>0.10028000000000002</v>
      </c>
      <c r="AY5549">
        <v>8.1979499999999997E-2</v>
      </c>
      <c r="AZ5549">
        <v>4.8871600000000001E-2</v>
      </c>
      <c r="BA5549">
        <v>4.773100000000001E-2</v>
      </c>
      <c r="BC5549" s="52">
        <v>100000</v>
      </c>
      <c r="BD5549" s="52">
        <v>100000</v>
      </c>
      <c r="BE5549">
        <v>0</v>
      </c>
      <c r="BF5549">
        <v>0</v>
      </c>
      <c r="BG5549">
        <v>0</v>
      </c>
    </row>
    <row r="5550" spans="1:59">
      <c r="A5550">
        <v>5549</v>
      </c>
      <c r="E5550">
        <v>9795.2054794520554</v>
      </c>
      <c r="K5550">
        <v>2443.2547099684489</v>
      </c>
      <c r="L5550">
        <v>2485.3272099684491</v>
      </c>
      <c r="M5550">
        <v>2527.3997099684493</v>
      </c>
      <c r="N5550">
        <v>2569.4722099684495</v>
      </c>
      <c r="O5550">
        <v>2611.5447099684498</v>
      </c>
      <c r="Q5550">
        <v>10440.25527131849</v>
      </c>
      <c r="R5550">
        <v>10158.195431767461</v>
      </c>
      <c r="S5550">
        <v>9876.135592216433</v>
      </c>
      <c r="T5550">
        <v>9594.0757526654052</v>
      </c>
      <c r="U5550">
        <v>9312.0159131143773</v>
      </c>
      <c r="W5550">
        <v>0</v>
      </c>
      <c r="AB5550">
        <v>1</v>
      </c>
      <c r="AC5550">
        <v>1</v>
      </c>
      <c r="AD5550">
        <v>1</v>
      </c>
      <c r="AE5550">
        <v>1</v>
      </c>
      <c r="AF5550">
        <v>1</v>
      </c>
      <c r="AL5550">
        <v>2.271064</v>
      </c>
      <c r="AM5550" s="5">
        <v>6.9970741271972656</v>
      </c>
      <c r="AN5550">
        <v>570.77625570776252</v>
      </c>
      <c r="AO5550">
        <f t="shared" si="86"/>
        <v>26826.48401826484</v>
      </c>
      <c r="AP5550">
        <v>684.93150684931504</v>
      </c>
      <c r="AQ5550">
        <v>0.10512199999999999</v>
      </c>
      <c r="AR5550">
        <v>0.100184</v>
      </c>
      <c r="AS5550">
        <v>8.2655800000000001E-2</v>
      </c>
      <c r="AT5550">
        <v>5.6808300000000006E-2</v>
      </c>
      <c r="AU5550">
        <v>4.7740100000000001E-2</v>
      </c>
      <c r="AW5550">
        <v>0.10512199999999998</v>
      </c>
      <c r="AX5550">
        <v>0.10018399999999998</v>
      </c>
      <c r="AY5550">
        <v>8.2655799999999988E-2</v>
      </c>
      <c r="AZ5550">
        <v>5.6808300000000006E-2</v>
      </c>
      <c r="BA5550">
        <v>4.7740099999999994E-2</v>
      </c>
      <c r="BC5550" s="52">
        <v>100000</v>
      </c>
      <c r="BD5550" s="52">
        <v>100000</v>
      </c>
      <c r="BE5550">
        <v>0</v>
      </c>
      <c r="BF5550">
        <v>0</v>
      </c>
      <c r="BG5550">
        <v>0</v>
      </c>
    </row>
    <row r="5551" spans="1:59">
      <c r="A5551">
        <v>5550</v>
      </c>
      <c r="E5551">
        <v>9795.2054794520554</v>
      </c>
      <c r="K5551">
        <v>3281.8038573403355</v>
      </c>
      <c r="L5551">
        <v>3323.7388573403355</v>
      </c>
      <c r="M5551">
        <v>3365.6738573403354</v>
      </c>
      <c r="N5551">
        <v>3407.6088573403354</v>
      </c>
      <c r="O5551">
        <v>3449.5438573403353</v>
      </c>
      <c r="Q5551">
        <v>12317.2001539141</v>
      </c>
      <c r="R5551">
        <v>11984.431709784636</v>
      </c>
      <c r="S5551">
        <v>11651.66326565517</v>
      </c>
      <c r="T5551">
        <v>11318.894821525704</v>
      </c>
      <c r="U5551">
        <v>10986.126377396238</v>
      </c>
      <c r="W5551">
        <v>9.9100000000000004E-3</v>
      </c>
      <c r="AB5551">
        <v>1</v>
      </c>
      <c r="AC5551">
        <v>1</v>
      </c>
      <c r="AD5551">
        <v>1</v>
      </c>
      <c r="AE5551">
        <v>1</v>
      </c>
      <c r="AF5551">
        <v>1</v>
      </c>
      <c r="AL5551">
        <v>2.8130044999999999</v>
      </c>
      <c r="AM5551" s="5">
        <v>7.5285181999206543</v>
      </c>
      <c r="AN5551">
        <v>570.77625570776252</v>
      </c>
      <c r="AO5551">
        <f t="shared" si="86"/>
        <v>26826.48401826484</v>
      </c>
      <c r="AP5551">
        <v>684.93150684931504</v>
      </c>
      <c r="AQ5551">
        <v>0.105074</v>
      </c>
      <c r="AR5551">
        <v>9.3261499999999997E-2</v>
      </c>
      <c r="AS5551">
        <v>8.0059900000000003E-2</v>
      </c>
      <c r="AT5551">
        <v>5.0916900000000001E-2</v>
      </c>
      <c r="AU5551">
        <v>4.7440399999999994E-2</v>
      </c>
      <c r="AW5551">
        <v>0.10507399999999999</v>
      </c>
      <c r="AX5551">
        <v>9.3261499999999983E-2</v>
      </c>
      <c r="AY5551">
        <v>8.0059900000000003E-2</v>
      </c>
      <c r="AZ5551">
        <v>5.0916900000000001E-2</v>
      </c>
      <c r="BA5551">
        <v>4.7440399999999994E-2</v>
      </c>
      <c r="BC5551" s="52">
        <v>100000</v>
      </c>
      <c r="BD5551" s="52">
        <v>100000</v>
      </c>
      <c r="BE5551">
        <v>0</v>
      </c>
      <c r="BF5551">
        <v>0</v>
      </c>
      <c r="BG5551">
        <v>0</v>
      </c>
    </row>
    <row r="5552" spans="1:59">
      <c r="A5552">
        <v>5551</v>
      </c>
      <c r="E5552">
        <v>9795.2054794520554</v>
      </c>
      <c r="K5552">
        <v>3837.5688947621716</v>
      </c>
      <c r="L5552">
        <v>3878.8163947621715</v>
      </c>
      <c r="M5552">
        <v>3920.0638947621715</v>
      </c>
      <c r="N5552">
        <v>3961.3113947621714</v>
      </c>
      <c r="O5552">
        <v>4002.5588947621713</v>
      </c>
      <c r="Q5552">
        <v>12554.662737155209</v>
      </c>
      <c r="R5552">
        <v>12215.478869702089</v>
      </c>
      <c r="S5552">
        <v>11876.295002248968</v>
      </c>
      <c r="T5552">
        <v>11537.111134795847</v>
      </c>
      <c r="U5552">
        <v>11197.927267342726</v>
      </c>
      <c r="W5552">
        <v>9.919E-2</v>
      </c>
      <c r="AB5552">
        <v>1</v>
      </c>
      <c r="AC5552">
        <v>1</v>
      </c>
      <c r="AD5552">
        <v>1</v>
      </c>
      <c r="AE5552">
        <v>1</v>
      </c>
      <c r="AF5552">
        <v>1</v>
      </c>
      <c r="AL5552">
        <v>3.6647753999999999</v>
      </c>
      <c r="AM5552" s="5">
        <v>7.9249897003173828</v>
      </c>
      <c r="AN5552">
        <v>570.77625570776252</v>
      </c>
      <c r="AO5552">
        <f t="shared" si="86"/>
        <v>26826.48401826484</v>
      </c>
      <c r="AP5552">
        <v>684.93150684931504</v>
      </c>
      <c r="AQ5552">
        <v>9.9322999999999995E-2</v>
      </c>
      <c r="AR5552">
        <v>7.9116400000000003E-2</v>
      </c>
      <c r="AS5552">
        <v>4.0934399999999996E-2</v>
      </c>
      <c r="AT5552">
        <v>4.2093499999999999E-2</v>
      </c>
      <c r="AU5552">
        <v>4.4058100000000003E-2</v>
      </c>
      <c r="AW5552">
        <v>9.9322999999999981E-2</v>
      </c>
      <c r="AX5552">
        <v>7.9116400000000017E-2</v>
      </c>
      <c r="AY5552">
        <v>4.0934399999999996E-2</v>
      </c>
      <c r="AZ5552">
        <v>4.2093499999999992E-2</v>
      </c>
      <c r="BA5552">
        <v>4.4058100000000003E-2</v>
      </c>
      <c r="BC5552" s="52">
        <v>100000</v>
      </c>
      <c r="BD5552" s="52">
        <v>100000</v>
      </c>
      <c r="BE5552">
        <v>0</v>
      </c>
      <c r="BF5552">
        <v>0</v>
      </c>
      <c r="BG5552">
        <v>0</v>
      </c>
    </row>
    <row r="5553" spans="1:59">
      <c r="A5553">
        <v>5552</v>
      </c>
      <c r="E5553">
        <v>9795.2054794520554</v>
      </c>
      <c r="K5553">
        <v>3624.161153119866</v>
      </c>
      <c r="L5553">
        <v>3672.8336531198661</v>
      </c>
      <c r="M5553">
        <v>3721.5061531198662</v>
      </c>
      <c r="N5553">
        <v>3770.1786531198663</v>
      </c>
      <c r="O5553">
        <v>3818.8511531198665</v>
      </c>
      <c r="Q5553">
        <v>10368.865222106549</v>
      </c>
      <c r="R5553">
        <v>10088.734096866676</v>
      </c>
      <c r="S5553">
        <v>9808.6029716268022</v>
      </c>
      <c r="T5553">
        <v>9528.4718463869285</v>
      </c>
      <c r="U5553">
        <v>9248.3407211470549</v>
      </c>
      <c r="W5553">
        <v>0.14918000000000001</v>
      </c>
      <c r="AB5553">
        <v>1</v>
      </c>
      <c r="AC5553">
        <v>1</v>
      </c>
      <c r="AD5553">
        <v>1</v>
      </c>
      <c r="AE5553">
        <v>1</v>
      </c>
      <c r="AF5553">
        <v>1</v>
      </c>
      <c r="AL5553">
        <v>4.144228</v>
      </c>
      <c r="AM5553" s="5">
        <v>7.8704524040222168</v>
      </c>
      <c r="AN5553">
        <v>570.77625570776252</v>
      </c>
      <c r="AO5553">
        <f t="shared" si="86"/>
        <v>26826.48401826484</v>
      </c>
      <c r="AP5553">
        <v>684.93150684931504</v>
      </c>
      <c r="AQ5553">
        <v>8.9309899999999998E-2</v>
      </c>
      <c r="AR5553">
        <v>1.0922400000000001E-2</v>
      </c>
      <c r="AS5553">
        <v>2.4680700000000003E-2</v>
      </c>
      <c r="AT5553">
        <v>3.7359400000000001E-2</v>
      </c>
      <c r="AU5553">
        <v>4.0043700000000002E-2</v>
      </c>
      <c r="AW5553">
        <v>8.9309899999999984E-2</v>
      </c>
      <c r="AX5553">
        <v>1.0922399999999999E-2</v>
      </c>
      <c r="AY5553">
        <v>2.46807E-2</v>
      </c>
      <c r="AZ5553">
        <v>3.7359400000000001E-2</v>
      </c>
      <c r="BA5553">
        <v>4.0043700000000002E-2</v>
      </c>
      <c r="BC5553" s="52">
        <v>100000</v>
      </c>
      <c r="BD5553" s="52">
        <v>100000</v>
      </c>
      <c r="BE5553">
        <v>0</v>
      </c>
      <c r="BF5553">
        <v>0</v>
      </c>
      <c r="BG5553">
        <v>0</v>
      </c>
    </row>
    <row r="5554" spans="1:59">
      <c r="A5554">
        <v>5553</v>
      </c>
      <c r="E5554">
        <v>9795.2054794520554</v>
      </c>
      <c r="K5554">
        <v>3582.6861503271912</v>
      </c>
      <c r="L5554">
        <v>3657.1811503271911</v>
      </c>
      <c r="M5554">
        <v>3731.676150327191</v>
      </c>
      <c r="N5554">
        <v>3806.1711503271908</v>
      </c>
      <c r="O5554">
        <v>3880.6661503271907</v>
      </c>
      <c r="Q5554">
        <v>10167.791116907591</v>
      </c>
      <c r="R5554">
        <v>9893.0923234195106</v>
      </c>
      <c r="S5554">
        <v>9618.3935299314307</v>
      </c>
      <c r="T5554">
        <v>9343.6947364433508</v>
      </c>
      <c r="U5554">
        <v>9068.9959429552709</v>
      </c>
      <c r="W5554">
        <v>0.44645000000000001</v>
      </c>
      <c r="AB5554">
        <v>1</v>
      </c>
      <c r="AC5554">
        <v>1</v>
      </c>
      <c r="AD5554">
        <v>1</v>
      </c>
      <c r="AE5554">
        <v>1</v>
      </c>
      <c r="AF5554">
        <v>1</v>
      </c>
      <c r="AL5554">
        <v>1.7887938000000001</v>
      </c>
      <c r="AM5554" s="5">
        <v>7.533897876739502</v>
      </c>
      <c r="AN5554">
        <v>570.77625570776252</v>
      </c>
      <c r="AO5554">
        <f t="shared" si="86"/>
        <v>26826.48401826484</v>
      </c>
      <c r="AP5554">
        <v>684.93150684931504</v>
      </c>
      <c r="AQ5554">
        <v>8.8925000000000004E-2</v>
      </c>
      <c r="AR5554">
        <v>1.0073399999999998E-3</v>
      </c>
      <c r="AS5554">
        <v>1.94071E-3</v>
      </c>
      <c r="AT5554">
        <v>8.9531400000000003E-4</v>
      </c>
      <c r="AU5554">
        <v>2.4408799999999999E-3</v>
      </c>
      <c r="AW5554">
        <v>8.8925000000000018E-2</v>
      </c>
      <c r="AX5554">
        <v>1.0073400000000024E-3</v>
      </c>
      <c r="AY5554">
        <v>1.9407099999999983E-3</v>
      </c>
      <c r="AZ5554">
        <v>8.9531400000000122E-4</v>
      </c>
      <c r="BA5554">
        <v>2.4408799999999994E-3</v>
      </c>
      <c r="BC5554" s="52">
        <v>100000</v>
      </c>
      <c r="BD5554" s="52">
        <v>100000</v>
      </c>
      <c r="BE5554">
        <v>0</v>
      </c>
      <c r="BF5554">
        <v>0</v>
      </c>
      <c r="BG5554">
        <v>0</v>
      </c>
    </row>
    <row r="5555" spans="1:59">
      <c r="A5555">
        <v>5554</v>
      </c>
      <c r="E5555">
        <v>9795.2054794520554</v>
      </c>
      <c r="K5555">
        <v>3827.7657122839032</v>
      </c>
      <c r="L5555">
        <v>3932.508212283903</v>
      </c>
      <c r="M5555">
        <v>4037.2507122839029</v>
      </c>
      <c r="N5555">
        <v>4141.9932122839027</v>
      </c>
      <c r="O5555">
        <v>4246.735712283903</v>
      </c>
      <c r="Q5555">
        <v>9245.0317306271754</v>
      </c>
      <c r="R5555">
        <v>8995.2627266184099</v>
      </c>
      <c r="S5555">
        <v>8745.4937226096445</v>
      </c>
      <c r="T5555">
        <v>8495.724718600879</v>
      </c>
      <c r="U5555">
        <v>8245.9557145921135</v>
      </c>
      <c r="W5555">
        <v>0.60302</v>
      </c>
      <c r="AB5555">
        <v>1</v>
      </c>
      <c r="AC5555">
        <v>1</v>
      </c>
      <c r="AD5555">
        <v>1</v>
      </c>
      <c r="AE5555">
        <v>1</v>
      </c>
      <c r="AF5555">
        <v>1</v>
      </c>
      <c r="AL5555">
        <v>4.8870240000000003</v>
      </c>
      <c r="AM5555" s="5">
        <v>7.5673589706420898</v>
      </c>
      <c r="AN5555">
        <v>570.77625570776252</v>
      </c>
      <c r="AO5555">
        <f t="shared" si="86"/>
        <v>26826.48401826484</v>
      </c>
      <c r="AP5555">
        <v>684.93150684931504</v>
      </c>
      <c r="AQ5555">
        <v>8.8724400000000009E-2</v>
      </c>
      <c r="AR5555">
        <v>9.7412400000000004E-4</v>
      </c>
      <c r="AS5555">
        <v>1.9159100000000001E-3</v>
      </c>
      <c r="AT5555">
        <v>8.7153000000000003E-4</v>
      </c>
      <c r="AU5555">
        <v>4.1818300000000003E-4</v>
      </c>
      <c r="AW5555">
        <v>8.8724400000000023E-2</v>
      </c>
      <c r="AX5555">
        <v>9.7412399999999982E-4</v>
      </c>
      <c r="AY5555">
        <v>1.9159099999999998E-3</v>
      </c>
      <c r="AZ5555">
        <v>8.715300000000023E-4</v>
      </c>
      <c r="BA5555">
        <v>4.1818300000000252E-4</v>
      </c>
      <c r="BC5555" s="52">
        <v>100000</v>
      </c>
      <c r="BD5555" s="52">
        <v>100000</v>
      </c>
      <c r="BE5555">
        <v>0</v>
      </c>
      <c r="BF5555">
        <v>0</v>
      </c>
      <c r="BG5555">
        <v>0</v>
      </c>
    </row>
    <row r="5556" spans="1:59">
      <c r="A5556">
        <v>5555</v>
      </c>
      <c r="E5556">
        <v>9795.2054794520554</v>
      </c>
      <c r="K5556">
        <v>4305.8593808394571</v>
      </c>
      <c r="L5556">
        <v>4472.501880839457</v>
      </c>
      <c r="M5556">
        <v>4639.144380839457</v>
      </c>
      <c r="N5556">
        <v>4805.7868808394569</v>
      </c>
      <c r="O5556">
        <v>4972.4293808394568</v>
      </c>
      <c r="Q5556">
        <v>8506.7168911484405</v>
      </c>
      <c r="R5556">
        <v>8276.8946183990047</v>
      </c>
      <c r="S5556">
        <v>8047.072345649568</v>
      </c>
      <c r="T5556">
        <v>7817.2500729001313</v>
      </c>
      <c r="U5556">
        <v>7587.4278001506946</v>
      </c>
      <c r="W5556">
        <v>0.66137999999999997</v>
      </c>
      <c r="AB5556">
        <v>1</v>
      </c>
      <c r="AC5556">
        <v>1</v>
      </c>
      <c r="AD5556">
        <v>1</v>
      </c>
      <c r="AE5556">
        <v>1</v>
      </c>
      <c r="AF5556">
        <v>1</v>
      </c>
      <c r="AL5556">
        <v>6.6900190000000004</v>
      </c>
      <c r="AM5556" s="5">
        <v>8.7562723159790039</v>
      </c>
      <c r="AN5556">
        <v>570.77625570776252</v>
      </c>
      <c r="AO5556">
        <f t="shared" si="86"/>
        <v>26826.48401826484</v>
      </c>
      <c r="AP5556">
        <v>684.93150684931504</v>
      </c>
      <c r="AQ5556">
        <v>8.8679599999999997E-2</v>
      </c>
      <c r="AR5556">
        <v>9.7652500000000001E-4</v>
      </c>
      <c r="AS5556">
        <v>1.9111E-3</v>
      </c>
      <c r="AT5556">
        <v>8.6556700000000003E-4</v>
      </c>
      <c r="AU5556">
        <v>4.15757E-4</v>
      </c>
      <c r="AW5556">
        <v>8.8679600000000011E-2</v>
      </c>
      <c r="AX5556">
        <v>9.7652499999999892E-4</v>
      </c>
      <c r="AY5556">
        <v>1.9110999999999989E-3</v>
      </c>
      <c r="AZ5556">
        <v>8.6556699999999764E-4</v>
      </c>
      <c r="BA5556">
        <v>4.1575700000000271E-4</v>
      </c>
      <c r="BC5556" s="52">
        <v>100000</v>
      </c>
      <c r="BD5556" s="52">
        <v>100000</v>
      </c>
      <c r="BE5556">
        <v>0</v>
      </c>
      <c r="BF5556">
        <v>0</v>
      </c>
      <c r="BG5556">
        <v>0</v>
      </c>
    </row>
    <row r="5557" spans="1:59">
      <c r="A5557">
        <v>5556</v>
      </c>
      <c r="E5557">
        <v>9795.2054794520554</v>
      </c>
      <c r="K5557">
        <v>4445.3662084148164</v>
      </c>
      <c r="L5557">
        <v>4647.4837084148166</v>
      </c>
      <c r="M5557">
        <v>4849.6012084148169</v>
      </c>
      <c r="N5557">
        <v>5051.7187084148172</v>
      </c>
      <c r="O5557">
        <v>5253.8362084148175</v>
      </c>
      <c r="Q5557">
        <v>8040.9567584651886</v>
      </c>
      <c r="R5557">
        <v>7823.717725143988</v>
      </c>
      <c r="S5557">
        <v>7606.4786918227874</v>
      </c>
      <c r="T5557">
        <v>7389.2396585015867</v>
      </c>
      <c r="U5557">
        <v>7172.0006251803861</v>
      </c>
      <c r="W5557">
        <v>0.71904000000000001</v>
      </c>
      <c r="AB5557">
        <v>1</v>
      </c>
      <c r="AC5557">
        <v>1</v>
      </c>
      <c r="AD5557">
        <v>1</v>
      </c>
      <c r="AE5557">
        <v>1</v>
      </c>
      <c r="AF5557">
        <v>1</v>
      </c>
      <c r="AL5557">
        <v>3.3535452000000001</v>
      </c>
      <c r="AM5557" s="5">
        <v>8.7440671920776367</v>
      </c>
      <c r="AN5557">
        <v>570.77625570776252</v>
      </c>
      <c r="AO5557">
        <f t="shared" si="86"/>
        <v>26826.48401826484</v>
      </c>
      <c r="AP5557">
        <v>684.93150684931504</v>
      </c>
      <c r="AQ5557">
        <v>8.9518199999999992E-2</v>
      </c>
      <c r="AR5557">
        <v>9.776190000000001E-4</v>
      </c>
      <c r="AS5557">
        <v>1.9126900000000001E-3</v>
      </c>
      <c r="AT5557">
        <v>8.6759399999999996E-4</v>
      </c>
      <c r="AU5557">
        <v>4.13657E-4</v>
      </c>
      <c r="AW5557">
        <v>8.9518199999999978E-2</v>
      </c>
      <c r="AX5557">
        <v>9.7761899999999902E-4</v>
      </c>
      <c r="AY5557">
        <v>1.9126900000000016E-3</v>
      </c>
      <c r="AZ5557">
        <v>8.6759399999999931E-4</v>
      </c>
      <c r="BA5557">
        <v>4.1365699999999783E-4</v>
      </c>
      <c r="BC5557" s="52">
        <v>100000</v>
      </c>
      <c r="BD5557" s="52">
        <v>100000</v>
      </c>
      <c r="BE5557">
        <v>0</v>
      </c>
      <c r="BF5557">
        <v>0</v>
      </c>
      <c r="BG5557">
        <v>0</v>
      </c>
    </row>
    <row r="5558" spans="1:59">
      <c r="A5558">
        <v>5557</v>
      </c>
      <c r="E5558">
        <v>9795.2054794520554</v>
      </c>
      <c r="K5558">
        <v>4319.4330181170599</v>
      </c>
      <c r="L5558">
        <v>4583.4230181170597</v>
      </c>
      <c r="M5558">
        <v>4847.4130181170594</v>
      </c>
      <c r="N5558">
        <v>5111.4030181170592</v>
      </c>
      <c r="O5558">
        <v>5375.393018117059</v>
      </c>
      <c r="Q5558">
        <v>7344.4388649234006</v>
      </c>
      <c r="R5558">
        <v>7146.0173527263714</v>
      </c>
      <c r="S5558">
        <v>6947.5958405293422</v>
      </c>
      <c r="T5558">
        <v>6749.1743283323131</v>
      </c>
      <c r="U5558">
        <v>6550.7528161352839</v>
      </c>
      <c r="W5558">
        <v>0.72411000000000003</v>
      </c>
      <c r="AB5558">
        <v>1</v>
      </c>
      <c r="AC5558">
        <v>1</v>
      </c>
      <c r="AD5558">
        <v>1</v>
      </c>
      <c r="AE5558">
        <v>1</v>
      </c>
      <c r="AF5558">
        <v>1</v>
      </c>
      <c r="AL5558">
        <v>3.1288429999999998</v>
      </c>
      <c r="AM5558" s="5">
        <v>8.3260011672973633</v>
      </c>
      <c r="AN5558">
        <v>570.77625570776252</v>
      </c>
      <c r="AO5558">
        <f t="shared" si="86"/>
        <v>26826.48401826484</v>
      </c>
      <c r="AP5558">
        <v>684.93150684931504</v>
      </c>
      <c r="AQ5558">
        <v>8.9370199999999997E-2</v>
      </c>
      <c r="AR5558">
        <v>9.8865600000000008E-4</v>
      </c>
      <c r="AS5558">
        <v>1.9139200000000002E-3</v>
      </c>
      <c r="AT5558">
        <v>8.6915899999999999E-4</v>
      </c>
      <c r="AU5558">
        <v>4.16356E-4</v>
      </c>
      <c r="AW5558">
        <v>8.9370199999999997E-2</v>
      </c>
      <c r="AX5558">
        <v>9.8865599999999748E-4</v>
      </c>
      <c r="AY5558">
        <v>1.9139199999999995E-3</v>
      </c>
      <c r="AZ5558">
        <v>8.6915900000000129E-4</v>
      </c>
      <c r="BA5558">
        <v>4.1635599999999967E-4</v>
      </c>
      <c r="BC5558" s="52">
        <v>100000</v>
      </c>
      <c r="BD5558" s="52">
        <v>100000</v>
      </c>
      <c r="BE5558">
        <v>0</v>
      </c>
      <c r="BF5558">
        <v>0</v>
      </c>
      <c r="BG5558">
        <v>0</v>
      </c>
    </row>
    <row r="5559" spans="1:59">
      <c r="A5559">
        <v>5558</v>
      </c>
      <c r="E5559">
        <v>9795.2054794520554</v>
      </c>
      <c r="K5559">
        <v>4170.8770990232997</v>
      </c>
      <c r="L5559">
        <v>4494.7595990232994</v>
      </c>
      <c r="M5559">
        <v>4818.6420990232991</v>
      </c>
      <c r="N5559">
        <v>5142.5245990232988</v>
      </c>
      <c r="O5559">
        <v>5466.4070990232985</v>
      </c>
      <c r="Q5559">
        <v>7156.1052546584124</v>
      </c>
      <c r="R5559">
        <v>6962.7718698746212</v>
      </c>
      <c r="S5559">
        <v>6769.43848509083</v>
      </c>
      <c r="T5559">
        <v>6576.1051003070388</v>
      </c>
      <c r="U5559">
        <v>6382.7717155232476</v>
      </c>
      <c r="W5559">
        <v>0.61175000000000002</v>
      </c>
      <c r="AB5559">
        <v>1</v>
      </c>
      <c r="AC5559">
        <v>1</v>
      </c>
      <c r="AD5559">
        <v>1</v>
      </c>
      <c r="AE5559">
        <v>1</v>
      </c>
      <c r="AF5559">
        <v>1</v>
      </c>
      <c r="AL5559">
        <v>2.4770078999999998</v>
      </c>
      <c r="AM5559" s="5">
        <v>8.6827516555786133</v>
      </c>
      <c r="AN5559">
        <v>570.77625570776252</v>
      </c>
      <c r="AO5559">
        <f t="shared" si="86"/>
        <v>26826.48401826484</v>
      </c>
      <c r="AP5559">
        <v>684.93150684931504</v>
      </c>
      <c r="AQ5559">
        <v>8.9410500000000004E-2</v>
      </c>
      <c r="AR5559">
        <v>9.8263199999999999E-4</v>
      </c>
      <c r="AS5559">
        <v>1.9123499999999999E-3</v>
      </c>
      <c r="AT5559">
        <v>8.6948800000000008E-4</v>
      </c>
      <c r="AU5559">
        <v>4.2374099999999999E-4</v>
      </c>
      <c r="AW5559">
        <v>8.941049999999999E-2</v>
      </c>
      <c r="AX5559">
        <v>9.8263199999999717E-4</v>
      </c>
      <c r="AY5559">
        <v>1.9123500000000002E-3</v>
      </c>
      <c r="AZ5559">
        <v>8.6948800000000159E-4</v>
      </c>
      <c r="BA5559">
        <v>4.2374099999999831E-4</v>
      </c>
      <c r="BC5559" s="52">
        <v>100000</v>
      </c>
      <c r="BD5559" s="52">
        <v>100000</v>
      </c>
      <c r="BE5559">
        <v>0</v>
      </c>
      <c r="BF5559">
        <v>0</v>
      </c>
      <c r="BG5559">
        <v>0</v>
      </c>
    </row>
    <row r="5560" spans="1:59">
      <c r="A5560">
        <v>5559</v>
      </c>
      <c r="E5560">
        <v>9795.2054794520554</v>
      </c>
      <c r="K5560">
        <v>3870.7488969963106</v>
      </c>
      <c r="L5560">
        <v>4298.3013969963104</v>
      </c>
      <c r="M5560">
        <v>4725.8538969963101</v>
      </c>
      <c r="N5560">
        <v>5153.4063969963099</v>
      </c>
      <c r="O5560">
        <v>5580.9588969963097</v>
      </c>
      <c r="Q5560">
        <v>6743.8092583020389</v>
      </c>
      <c r="R5560">
        <v>6561.6146952315612</v>
      </c>
      <c r="S5560">
        <v>6379.4201321610835</v>
      </c>
      <c r="T5560">
        <v>6197.2255690906059</v>
      </c>
      <c r="U5560">
        <v>6015.0310060201282</v>
      </c>
      <c r="W5560">
        <v>0.41446</v>
      </c>
      <c r="AB5560">
        <v>1</v>
      </c>
      <c r="AC5560">
        <v>1</v>
      </c>
      <c r="AD5560">
        <v>1</v>
      </c>
      <c r="AE5560">
        <v>1</v>
      </c>
      <c r="AF5560">
        <v>1</v>
      </c>
      <c r="AL5560">
        <v>2.361326</v>
      </c>
      <c r="AM5560" s="5">
        <v>10.13508892059326</v>
      </c>
      <c r="AN5560">
        <v>570.77625570776252</v>
      </c>
      <c r="AO5560">
        <f t="shared" si="86"/>
        <v>26826.48401826484</v>
      </c>
      <c r="AP5560">
        <v>684.93150684931504</v>
      </c>
      <c r="AQ5560">
        <v>8.9482500000000006E-2</v>
      </c>
      <c r="AR5560">
        <v>9.8075500000000004E-4</v>
      </c>
      <c r="AS5560">
        <v>1.90672E-3</v>
      </c>
      <c r="AT5560">
        <v>8.5924000000000005E-4</v>
      </c>
      <c r="AU5560">
        <v>6.5140499999999997E-4</v>
      </c>
      <c r="AW5560">
        <v>8.9482500000000006E-2</v>
      </c>
      <c r="AX5560">
        <v>9.8075499999999982E-4</v>
      </c>
      <c r="AY5560">
        <v>1.9067200000000006E-3</v>
      </c>
      <c r="AZ5560">
        <v>8.5923999999999723E-4</v>
      </c>
      <c r="BA5560">
        <v>6.5140500000000073E-4</v>
      </c>
      <c r="BC5560" s="52">
        <v>100000</v>
      </c>
      <c r="BD5560" s="52">
        <v>100000</v>
      </c>
      <c r="BE5560">
        <v>0</v>
      </c>
      <c r="BF5560">
        <v>0</v>
      </c>
      <c r="BG5560">
        <v>0</v>
      </c>
    </row>
    <row r="5561" spans="1:59">
      <c r="A5561">
        <v>5560</v>
      </c>
      <c r="E5561">
        <v>9795.2054794520554</v>
      </c>
      <c r="K5561">
        <v>3875.2734427555124</v>
      </c>
      <c r="L5561">
        <v>4485.7501094221789</v>
      </c>
      <c r="M5561">
        <v>5096.2267760888453</v>
      </c>
      <c r="N5561">
        <v>5706.7034427555118</v>
      </c>
      <c r="O5561">
        <v>6317.1801094221782</v>
      </c>
      <c r="Q5561">
        <v>7172.4212107274016</v>
      </c>
      <c r="R5561">
        <v>6978.6470244855682</v>
      </c>
      <c r="S5561">
        <v>6784.8728382437348</v>
      </c>
      <c r="T5561">
        <v>6591.0986520019014</v>
      </c>
      <c r="U5561">
        <v>6397.3244657600681</v>
      </c>
      <c r="W5561">
        <v>0.24843000000000001</v>
      </c>
      <c r="AB5561">
        <v>1</v>
      </c>
      <c r="AC5561">
        <v>1</v>
      </c>
      <c r="AD5561">
        <v>1</v>
      </c>
      <c r="AE5561">
        <v>1</v>
      </c>
      <c r="AF5561">
        <v>1</v>
      </c>
      <c r="AL5561">
        <v>2.9880270000000002</v>
      </c>
      <c r="AM5561" s="5">
        <v>8.3087034225463867</v>
      </c>
      <c r="AN5561">
        <v>570.77625570776252</v>
      </c>
      <c r="AO5561">
        <f t="shared" si="86"/>
        <v>26826.48401826484</v>
      </c>
      <c r="AP5561">
        <v>684.93150684931504</v>
      </c>
      <c r="AQ5561">
        <v>9.4106300000000004E-2</v>
      </c>
      <c r="AR5561">
        <v>4.1062599999999996E-3</v>
      </c>
      <c r="AS5561">
        <v>4.4130999999999997E-3</v>
      </c>
      <c r="AT5561">
        <v>4.0226799999999998E-3</v>
      </c>
      <c r="AU5561">
        <v>7.2368699999999994E-3</v>
      </c>
      <c r="AW5561">
        <v>9.4106300000000018E-2</v>
      </c>
      <c r="AX5561">
        <v>4.1062600000000005E-3</v>
      </c>
      <c r="AY5561">
        <v>4.4131000000000031E-3</v>
      </c>
      <c r="AZ5561">
        <v>4.0226800000000007E-3</v>
      </c>
      <c r="BA5561">
        <v>7.2368699999999994E-3</v>
      </c>
      <c r="BC5561" s="52">
        <v>100000</v>
      </c>
      <c r="BD5561" s="52">
        <v>100000</v>
      </c>
      <c r="BE5561">
        <v>0</v>
      </c>
      <c r="BF5561">
        <v>0</v>
      </c>
      <c r="BG5561">
        <v>0</v>
      </c>
    </row>
    <row r="5562" spans="1:59">
      <c r="A5562">
        <v>5561</v>
      </c>
      <c r="E5562">
        <v>9795.2054794520554</v>
      </c>
      <c r="K5562">
        <v>4232.7125577323777</v>
      </c>
      <c r="L5562">
        <v>5019.0450577323772</v>
      </c>
      <c r="M5562">
        <v>5805.3775577323777</v>
      </c>
      <c r="N5562">
        <v>6591.7100577323781</v>
      </c>
      <c r="O5562">
        <v>7378.0425577323786</v>
      </c>
      <c r="Q5562">
        <v>7574.5694211253358</v>
      </c>
      <c r="R5562">
        <v>7369.9305713799095</v>
      </c>
      <c r="S5562">
        <v>7165.2917216344831</v>
      </c>
      <c r="T5562">
        <v>6960.6528718890568</v>
      </c>
      <c r="U5562">
        <v>6756.0140221436304</v>
      </c>
      <c r="W5562">
        <v>0.18966999999999998</v>
      </c>
      <c r="AB5562">
        <v>1</v>
      </c>
      <c r="AC5562">
        <v>1</v>
      </c>
      <c r="AD5562">
        <v>1</v>
      </c>
      <c r="AE5562">
        <v>1</v>
      </c>
      <c r="AF5562">
        <v>1</v>
      </c>
      <c r="AL5562">
        <v>2.7105546</v>
      </c>
      <c r="AM5562" s="5">
        <v>9.5571966171264648</v>
      </c>
      <c r="AN5562">
        <v>570.77625570776252</v>
      </c>
      <c r="AO5562">
        <f t="shared" si="86"/>
        <v>26826.48401826484</v>
      </c>
      <c r="AP5562">
        <v>684.93150684931504</v>
      </c>
      <c r="AQ5562">
        <v>0.10575900000000001</v>
      </c>
      <c r="AR5562">
        <v>7.3314999999999991E-2</v>
      </c>
      <c r="AS5562">
        <v>5.2854599999999995E-2</v>
      </c>
      <c r="AT5562">
        <v>4.27791E-2</v>
      </c>
      <c r="AU5562">
        <v>4.3385800000000002E-2</v>
      </c>
      <c r="AW5562">
        <v>0.10575900000000001</v>
      </c>
      <c r="AX5562">
        <v>7.3314999999999991E-2</v>
      </c>
      <c r="AY5562">
        <v>5.2854599999999988E-2</v>
      </c>
      <c r="AZ5562">
        <v>4.27791E-2</v>
      </c>
      <c r="BA5562">
        <v>4.3385800000000002E-2</v>
      </c>
      <c r="BC5562" s="52">
        <v>100000</v>
      </c>
      <c r="BD5562" s="52">
        <v>100000</v>
      </c>
      <c r="BE5562">
        <v>0</v>
      </c>
      <c r="BF5562">
        <v>0</v>
      </c>
      <c r="BG5562">
        <v>0</v>
      </c>
    </row>
    <row r="5563" spans="1:59">
      <c r="A5563">
        <v>5562</v>
      </c>
      <c r="E5563">
        <v>9795.2054794520554</v>
      </c>
      <c r="K5563">
        <v>4815.6248697094179</v>
      </c>
      <c r="L5563">
        <v>5648.8415363760851</v>
      </c>
      <c r="M5563">
        <v>6482.0582030427522</v>
      </c>
      <c r="N5563">
        <v>7315.2748697094194</v>
      </c>
      <c r="O5563">
        <v>8148.4915363760865</v>
      </c>
      <c r="Q5563">
        <v>7914.9387159977487</v>
      </c>
      <c r="R5563">
        <v>7701.104257229561</v>
      </c>
      <c r="S5563">
        <v>7487.2697984613733</v>
      </c>
      <c r="T5563">
        <v>7273.4353396931856</v>
      </c>
      <c r="U5563">
        <v>7059.6008809249979</v>
      </c>
      <c r="W5563">
        <v>6.5939999999999999E-2</v>
      </c>
      <c r="AB5563">
        <v>1</v>
      </c>
      <c r="AC5563">
        <v>1</v>
      </c>
      <c r="AD5563">
        <v>1</v>
      </c>
      <c r="AE5563">
        <v>1</v>
      </c>
      <c r="AF5563">
        <v>1</v>
      </c>
      <c r="AL5563">
        <v>2.1003660000000002</v>
      </c>
      <c r="AM5563" s="5">
        <v>9.7303895950317383</v>
      </c>
      <c r="AN5563">
        <v>570.77625570776252</v>
      </c>
      <c r="AO5563">
        <f t="shared" si="86"/>
        <v>26826.48401826484</v>
      </c>
      <c r="AP5563">
        <v>684.93150684931504</v>
      </c>
      <c r="AQ5563">
        <v>0.108753</v>
      </c>
      <c r="AR5563">
        <v>9.1596700000000003E-2</v>
      </c>
      <c r="AS5563">
        <v>8.0792699999999995E-2</v>
      </c>
      <c r="AT5563">
        <v>7.8805800000000009E-2</v>
      </c>
      <c r="AU5563">
        <v>5.0320200000000002E-2</v>
      </c>
      <c r="AW5563">
        <v>0.108753</v>
      </c>
      <c r="AX5563">
        <v>9.1596700000000017E-2</v>
      </c>
      <c r="AY5563">
        <v>8.0792699999999981E-2</v>
      </c>
      <c r="AZ5563">
        <v>7.8805800000000023E-2</v>
      </c>
      <c r="BA5563">
        <v>5.0320199999999995E-2</v>
      </c>
      <c r="BC5563" s="52">
        <v>100000</v>
      </c>
      <c r="BD5563" s="52">
        <v>100000</v>
      </c>
      <c r="BE5563">
        <v>0</v>
      </c>
      <c r="BF5563">
        <v>0</v>
      </c>
      <c r="BG5563">
        <v>0</v>
      </c>
    </row>
    <row r="5564" spans="1:59">
      <c r="A5564">
        <v>5563</v>
      </c>
      <c r="E5564">
        <v>9795.2054794520554</v>
      </c>
      <c r="K5564">
        <v>5221.3258061177594</v>
      </c>
      <c r="L5564">
        <v>5976.1158061177593</v>
      </c>
      <c r="M5564">
        <v>6730.9058061177593</v>
      </c>
      <c r="N5564">
        <v>7485.6958061177593</v>
      </c>
      <c r="O5564">
        <v>8240.4858061177583</v>
      </c>
      <c r="Q5564">
        <v>8742.3464676297572</v>
      </c>
      <c r="R5564">
        <v>8506.1582930004806</v>
      </c>
      <c r="S5564">
        <v>8269.9701183712041</v>
      </c>
      <c r="T5564">
        <v>8033.7819437419275</v>
      </c>
      <c r="U5564">
        <v>7797.593769112651</v>
      </c>
      <c r="W5564">
        <v>3.2799999999999999E-3</v>
      </c>
      <c r="AB5564">
        <v>1</v>
      </c>
      <c r="AC5564">
        <v>1</v>
      </c>
      <c r="AD5564">
        <v>1</v>
      </c>
      <c r="AE5564">
        <v>1</v>
      </c>
      <c r="AF5564">
        <v>1</v>
      </c>
      <c r="AL5564">
        <v>2.1204220999999999</v>
      </c>
      <c r="AM5564" s="5">
        <v>9.4086427688598633</v>
      </c>
      <c r="AN5564">
        <v>570.77625570776252</v>
      </c>
      <c r="AO5564">
        <f t="shared" si="86"/>
        <v>26826.48401826484</v>
      </c>
      <c r="AP5564">
        <v>684.93150684931504</v>
      </c>
      <c r="AQ5564">
        <v>0.11267400000000001</v>
      </c>
      <c r="AR5564">
        <v>0.106503</v>
      </c>
      <c r="AS5564">
        <v>9.2047400000000001E-2</v>
      </c>
      <c r="AT5564">
        <v>9.1653300000000007E-2</v>
      </c>
      <c r="AU5564">
        <v>6.7293099999999995E-2</v>
      </c>
      <c r="AW5564">
        <v>0.11267400000000001</v>
      </c>
      <c r="AX5564">
        <v>0.106503</v>
      </c>
      <c r="AY5564">
        <v>9.2047399999999988E-2</v>
      </c>
      <c r="AZ5564">
        <v>9.1653300000000007E-2</v>
      </c>
      <c r="BA5564">
        <v>6.7293099999999995E-2</v>
      </c>
      <c r="BC5564" s="52">
        <v>100000</v>
      </c>
      <c r="BD5564" s="52">
        <v>100000</v>
      </c>
      <c r="BE5564">
        <v>0</v>
      </c>
      <c r="BF5564">
        <v>0</v>
      </c>
      <c r="BG5564">
        <v>0</v>
      </c>
    </row>
    <row r="5565" spans="1:59">
      <c r="A5565">
        <v>5564</v>
      </c>
      <c r="E5565">
        <v>9795.2054794520554</v>
      </c>
      <c r="K5565">
        <v>5208.5062598000231</v>
      </c>
      <c r="L5565">
        <v>5827.1220931333564</v>
      </c>
      <c r="M5565">
        <v>6445.7379264666897</v>
      </c>
      <c r="N5565">
        <v>7064.353759800023</v>
      </c>
      <c r="O5565">
        <v>7682.9695931333563</v>
      </c>
      <c r="Q5565">
        <v>9036.7161507736109</v>
      </c>
      <c r="R5565">
        <v>8792.575118523755</v>
      </c>
      <c r="S5565">
        <v>8548.4340862738991</v>
      </c>
      <c r="T5565">
        <v>8304.2930540240432</v>
      </c>
      <c r="U5565">
        <v>8060.1520217741872</v>
      </c>
      <c r="W5565">
        <v>0</v>
      </c>
      <c r="AB5565">
        <v>1</v>
      </c>
      <c r="AC5565">
        <v>1</v>
      </c>
      <c r="AD5565">
        <v>1</v>
      </c>
      <c r="AE5565">
        <v>1</v>
      </c>
      <c r="AF5565">
        <v>1</v>
      </c>
      <c r="AL5565">
        <v>2.9535770000000001</v>
      </c>
      <c r="AM5565" s="5">
        <v>9.767695426940918</v>
      </c>
      <c r="AN5565">
        <v>570.77625570776252</v>
      </c>
      <c r="AO5565">
        <f t="shared" si="86"/>
        <v>26826.48401826484</v>
      </c>
      <c r="AP5565">
        <v>684.93150684931504</v>
      </c>
      <c r="AQ5565">
        <v>0.11174500000000001</v>
      </c>
      <c r="AR5565">
        <v>0.101559</v>
      </c>
      <c r="AS5565">
        <v>9.1455499999999995E-2</v>
      </c>
      <c r="AT5565">
        <v>9.3074799999999999E-2</v>
      </c>
      <c r="AU5565">
        <v>6.07206E-2</v>
      </c>
      <c r="AW5565">
        <v>0.11174500000000002</v>
      </c>
      <c r="AX5565">
        <v>0.101559</v>
      </c>
      <c r="AY5565">
        <v>9.1455500000000009E-2</v>
      </c>
      <c r="AZ5565">
        <v>9.3074799999999999E-2</v>
      </c>
      <c r="BA5565">
        <v>6.07206E-2</v>
      </c>
      <c r="BC5565" s="52">
        <v>100000</v>
      </c>
      <c r="BD5565" s="52">
        <v>100000</v>
      </c>
      <c r="BE5565">
        <v>0</v>
      </c>
      <c r="BF5565">
        <v>0</v>
      </c>
      <c r="BG5565">
        <v>0</v>
      </c>
    </row>
    <row r="5566" spans="1:59">
      <c r="A5566">
        <v>5565</v>
      </c>
      <c r="E5566">
        <v>9795.2054794520554</v>
      </c>
      <c r="K5566">
        <v>5102.9335254186708</v>
      </c>
      <c r="L5566">
        <v>5657.0368587520043</v>
      </c>
      <c r="M5566">
        <v>6211.1401920853377</v>
      </c>
      <c r="N5566">
        <v>6765.2435254186712</v>
      </c>
      <c r="O5566">
        <v>7319.3468587520047</v>
      </c>
      <c r="Q5566">
        <v>8362.6404382367946</v>
      </c>
      <c r="R5566">
        <v>8136.7106171740852</v>
      </c>
      <c r="S5566">
        <v>7910.7807961113758</v>
      </c>
      <c r="T5566">
        <v>7684.8509750486664</v>
      </c>
      <c r="U5566">
        <v>7458.9211539859571</v>
      </c>
      <c r="W5566">
        <v>0</v>
      </c>
      <c r="AB5566">
        <v>1</v>
      </c>
      <c r="AC5566">
        <v>1</v>
      </c>
      <c r="AD5566">
        <v>1</v>
      </c>
      <c r="AE5566">
        <v>1</v>
      </c>
      <c r="AF5566">
        <v>1</v>
      </c>
      <c r="AL5566">
        <v>3.3302095</v>
      </c>
      <c r="AM5566" s="5">
        <v>10.85488224029541</v>
      </c>
      <c r="AN5566">
        <v>570.77625570776252</v>
      </c>
      <c r="AO5566">
        <f t="shared" si="86"/>
        <v>26826.48401826484</v>
      </c>
      <c r="AP5566">
        <v>684.93150684931504</v>
      </c>
      <c r="AQ5566">
        <v>0.109857</v>
      </c>
      <c r="AR5566">
        <v>9.3108099999999999E-2</v>
      </c>
      <c r="AS5566">
        <v>8.2522000000000012E-2</v>
      </c>
      <c r="AT5566">
        <v>8.688280000000001E-2</v>
      </c>
      <c r="AU5566">
        <v>5.7456899999999998E-2</v>
      </c>
      <c r="AW5566">
        <v>0.109857</v>
      </c>
      <c r="AX5566">
        <v>9.3108100000000013E-2</v>
      </c>
      <c r="AY5566">
        <v>8.2522000000000026E-2</v>
      </c>
      <c r="AZ5566">
        <v>8.6882800000000024E-2</v>
      </c>
      <c r="BA5566">
        <v>5.7456899999999991E-2</v>
      </c>
      <c r="BC5566" s="52">
        <v>100000</v>
      </c>
      <c r="BD5566" s="52">
        <v>100000</v>
      </c>
      <c r="BE5566">
        <v>0</v>
      </c>
      <c r="BF5566">
        <v>0</v>
      </c>
      <c r="BG5566">
        <v>0</v>
      </c>
    </row>
    <row r="5567" spans="1:59">
      <c r="A5567">
        <v>5566</v>
      </c>
      <c r="E5567">
        <v>9795.2054794520554</v>
      </c>
      <c r="K5567">
        <v>4912.1485125723693</v>
      </c>
      <c r="L5567">
        <v>5379.4926792390361</v>
      </c>
      <c r="M5567">
        <v>5846.8368459057028</v>
      </c>
      <c r="N5567">
        <v>6314.1810125723696</v>
      </c>
      <c r="O5567">
        <v>6781.5251792390363</v>
      </c>
      <c r="Q5567">
        <v>6609.343939076809</v>
      </c>
      <c r="R5567">
        <v>6430.7821678627333</v>
      </c>
      <c r="S5567">
        <v>6252.2203966486577</v>
      </c>
      <c r="T5567">
        <v>6073.6586254345821</v>
      </c>
      <c r="U5567">
        <v>5895.0968542205064</v>
      </c>
      <c r="W5567">
        <v>0</v>
      </c>
      <c r="AB5567">
        <v>1</v>
      </c>
      <c r="AC5567">
        <v>1</v>
      </c>
      <c r="AD5567">
        <v>1</v>
      </c>
      <c r="AE5567">
        <v>1</v>
      </c>
      <c r="AF5567">
        <v>1</v>
      </c>
      <c r="AL5567">
        <v>3.2931075000000001</v>
      </c>
      <c r="AM5567" s="5">
        <v>11.398585319519039</v>
      </c>
      <c r="AN5567">
        <v>570.77625570776252</v>
      </c>
      <c r="AO5567">
        <f t="shared" si="86"/>
        <v>26826.48401826484</v>
      </c>
      <c r="AP5567">
        <v>684.93150684931504</v>
      </c>
      <c r="AQ5567">
        <v>0.10842499999999999</v>
      </c>
      <c r="AR5567">
        <v>9.1328900000000005E-2</v>
      </c>
      <c r="AS5567">
        <v>7.7995400000000006E-2</v>
      </c>
      <c r="AT5567">
        <v>7.5970399999999993E-2</v>
      </c>
      <c r="AU5567">
        <v>5.0184100000000002E-2</v>
      </c>
      <c r="AW5567">
        <v>0.10842499999999998</v>
      </c>
      <c r="AX5567">
        <v>9.1328900000000005E-2</v>
      </c>
      <c r="AY5567">
        <v>7.7995400000000006E-2</v>
      </c>
      <c r="AZ5567">
        <v>7.597039999999998E-2</v>
      </c>
      <c r="BA5567">
        <v>5.0184099999999995E-2</v>
      </c>
      <c r="BC5567" s="52">
        <v>100000</v>
      </c>
      <c r="BD5567" s="52">
        <v>100000</v>
      </c>
      <c r="BE5567">
        <v>0</v>
      </c>
      <c r="BF5567">
        <v>0</v>
      </c>
      <c r="BG5567">
        <v>0</v>
      </c>
    </row>
    <row r="5568" spans="1:59">
      <c r="A5568">
        <v>5567</v>
      </c>
      <c r="E5568">
        <v>9795.2054794520554</v>
      </c>
      <c r="K5568">
        <v>3571.3747859291889</v>
      </c>
      <c r="L5568">
        <v>3948.7697859291889</v>
      </c>
      <c r="M5568">
        <v>4326.1647859291888</v>
      </c>
      <c r="N5568">
        <v>4703.5597859291884</v>
      </c>
      <c r="O5568">
        <v>5080.9547859291888</v>
      </c>
      <c r="Q5568">
        <v>3711.3817242485411</v>
      </c>
      <c r="R5568">
        <v>3611.1129389130456</v>
      </c>
      <c r="S5568">
        <v>3510.8441535775501</v>
      </c>
      <c r="T5568">
        <v>3410.5753682420545</v>
      </c>
      <c r="U5568">
        <v>3310.306582906559</v>
      </c>
      <c r="W5568">
        <v>0</v>
      </c>
      <c r="AB5568">
        <v>1</v>
      </c>
      <c r="AC5568">
        <v>1</v>
      </c>
      <c r="AD5568">
        <v>1</v>
      </c>
      <c r="AE5568">
        <v>1</v>
      </c>
      <c r="AF5568">
        <v>1</v>
      </c>
      <c r="AL5568">
        <v>3.0370876999999998</v>
      </c>
      <c r="AM5568" s="5">
        <v>13.044888496398929</v>
      </c>
      <c r="AN5568">
        <v>570.77625570776252</v>
      </c>
      <c r="AO5568">
        <f t="shared" si="86"/>
        <v>26826.48401826484</v>
      </c>
      <c r="AP5568">
        <v>684.93150684931504</v>
      </c>
      <c r="AQ5568">
        <v>0.107016</v>
      </c>
      <c r="AR5568">
        <v>8.9418899999999996E-2</v>
      </c>
      <c r="AS5568">
        <v>7.6239000000000001E-2</v>
      </c>
      <c r="AT5568">
        <v>7.4312799999999998E-2</v>
      </c>
      <c r="AU5568">
        <v>4.9775699999999999E-2</v>
      </c>
      <c r="AW5568">
        <v>0.10701599999999999</v>
      </c>
      <c r="AX5568">
        <v>8.9418900000000009E-2</v>
      </c>
      <c r="AY5568">
        <v>7.6238999999999987E-2</v>
      </c>
      <c r="AZ5568">
        <v>7.4312799999999998E-2</v>
      </c>
      <c r="BA5568">
        <v>4.9775699999999992E-2</v>
      </c>
      <c r="BC5568" s="52">
        <v>100000</v>
      </c>
      <c r="BD5568" s="52">
        <v>100000</v>
      </c>
      <c r="BE5568">
        <v>0</v>
      </c>
      <c r="BF5568">
        <v>0</v>
      </c>
      <c r="BG5568">
        <v>0</v>
      </c>
    </row>
    <row r="5569" spans="1:59">
      <c r="A5569">
        <v>5568</v>
      </c>
      <c r="E5569">
        <v>9795.2054794520554</v>
      </c>
      <c r="K5569">
        <v>2807.897196461191</v>
      </c>
      <c r="L5569">
        <v>3114.0696964611907</v>
      </c>
      <c r="M5569">
        <v>3420.2421964611904</v>
      </c>
      <c r="N5569">
        <v>3726.41469646119</v>
      </c>
      <c r="O5569">
        <v>4032.5871964611897</v>
      </c>
      <c r="Q5569">
        <v>1934.940507907148</v>
      </c>
      <c r="R5569">
        <v>1882.665062674934</v>
      </c>
      <c r="S5569">
        <v>1830.38961744272</v>
      </c>
      <c r="T5569">
        <v>1778.114172210506</v>
      </c>
      <c r="U5569">
        <v>1725.838726978292</v>
      </c>
      <c r="W5569">
        <v>0</v>
      </c>
      <c r="AB5569">
        <v>1</v>
      </c>
      <c r="AC5569">
        <v>1</v>
      </c>
      <c r="AD5569">
        <v>1</v>
      </c>
      <c r="AE5569">
        <v>1</v>
      </c>
      <c r="AF5569">
        <v>1</v>
      </c>
      <c r="AL5569">
        <v>2.5563265999999998</v>
      </c>
      <c r="AM5569" s="5">
        <v>13.476083755493161</v>
      </c>
      <c r="AN5569">
        <v>570.77625570776252</v>
      </c>
      <c r="AO5569">
        <f t="shared" si="86"/>
        <v>26826.48401826484</v>
      </c>
      <c r="AP5569">
        <v>684.93150684931504</v>
      </c>
      <c r="AQ5569">
        <v>0.106334</v>
      </c>
      <c r="AR5569">
        <v>8.8534499999999988E-2</v>
      </c>
      <c r="AS5569">
        <v>7.5806299999999993E-2</v>
      </c>
      <c r="AT5569">
        <v>7.2920199999999991E-2</v>
      </c>
      <c r="AU5569">
        <v>4.9726399999999997E-2</v>
      </c>
      <c r="AW5569">
        <v>0.106334</v>
      </c>
      <c r="AX5569">
        <v>8.8534500000000002E-2</v>
      </c>
      <c r="AY5569">
        <v>7.5806299999999979E-2</v>
      </c>
      <c r="AZ5569">
        <v>7.2920199999999991E-2</v>
      </c>
      <c r="BA5569">
        <v>4.972639999999999E-2</v>
      </c>
      <c r="BC5569" s="52">
        <v>100000</v>
      </c>
      <c r="BD5569" s="52">
        <v>100000</v>
      </c>
      <c r="BE5569">
        <v>0</v>
      </c>
      <c r="BF5569">
        <v>0</v>
      </c>
      <c r="BG5569">
        <v>0</v>
      </c>
    </row>
    <row r="5570" spans="1:59">
      <c r="A5570">
        <v>5569</v>
      </c>
      <c r="E5570">
        <v>9795.2054794520554</v>
      </c>
      <c r="K5570">
        <v>2181.4852546241814</v>
      </c>
      <c r="L5570">
        <v>2348.3752546241813</v>
      </c>
      <c r="M5570">
        <v>2515.2652546241811</v>
      </c>
      <c r="N5570">
        <v>2682.155254624181</v>
      </c>
      <c r="O5570">
        <v>2849.0452546241809</v>
      </c>
      <c r="Q5570">
        <v>2163.9540148327542</v>
      </c>
      <c r="R5570">
        <v>2105.4914112228248</v>
      </c>
      <c r="S5570">
        <v>2047.0288076128952</v>
      </c>
      <c r="T5570">
        <v>1988.5662040029656</v>
      </c>
      <c r="U5570">
        <v>1930.103600393036</v>
      </c>
      <c r="W5570">
        <v>0</v>
      </c>
      <c r="AB5570">
        <v>1</v>
      </c>
      <c r="AC5570">
        <v>1</v>
      </c>
      <c r="AD5570">
        <v>1</v>
      </c>
      <c r="AE5570">
        <v>1</v>
      </c>
      <c r="AF5570">
        <v>1</v>
      </c>
      <c r="AL5570">
        <v>2.1272500000000001</v>
      </c>
      <c r="AM5570" s="5">
        <v>11.10936450958252</v>
      </c>
      <c r="AN5570">
        <v>570.77625570776252</v>
      </c>
      <c r="AO5570">
        <f t="shared" si="86"/>
        <v>26826.48401826484</v>
      </c>
      <c r="AP5570">
        <v>684.93150684931504</v>
      </c>
      <c r="AQ5570">
        <v>0.103865</v>
      </c>
      <c r="AR5570">
        <v>8.77304E-2</v>
      </c>
      <c r="AS5570">
        <v>7.4715299999999998E-2</v>
      </c>
      <c r="AT5570">
        <v>7.2718100000000008E-2</v>
      </c>
      <c r="AU5570">
        <v>4.9620899999999996E-2</v>
      </c>
      <c r="AW5570">
        <v>0.103865</v>
      </c>
      <c r="AX5570">
        <v>8.77304E-2</v>
      </c>
      <c r="AY5570">
        <v>7.4715299999999998E-2</v>
      </c>
      <c r="AZ5570">
        <v>7.2718100000000008E-2</v>
      </c>
      <c r="BA5570">
        <v>4.9620899999999996E-2</v>
      </c>
      <c r="BC5570" s="52">
        <v>100000</v>
      </c>
      <c r="BD5570" s="52">
        <v>100000</v>
      </c>
      <c r="BE5570">
        <v>0</v>
      </c>
      <c r="BF5570">
        <v>0</v>
      </c>
      <c r="BG5570">
        <v>0</v>
      </c>
    </row>
    <row r="5571" spans="1:59">
      <c r="A5571">
        <v>5570</v>
      </c>
      <c r="E5571">
        <v>9795.2054794520554</v>
      </c>
      <c r="K5571">
        <v>1962.3544185171454</v>
      </c>
      <c r="L5571">
        <v>2072.1019185171454</v>
      </c>
      <c r="M5571">
        <v>2181.8494185171453</v>
      </c>
      <c r="N5571">
        <v>2291.5969185171452</v>
      </c>
      <c r="O5571">
        <v>2401.3444185171452</v>
      </c>
      <c r="Q5571">
        <v>1940.9117640560039</v>
      </c>
      <c r="R5571">
        <v>1888.4749960145759</v>
      </c>
      <c r="S5571">
        <v>1836.038227973148</v>
      </c>
      <c r="T5571">
        <v>1783.60145993172</v>
      </c>
      <c r="U5571">
        <v>1731.164691890292</v>
      </c>
      <c r="W5571">
        <v>0</v>
      </c>
      <c r="AB5571">
        <v>1</v>
      </c>
      <c r="AC5571">
        <v>1</v>
      </c>
      <c r="AD5571">
        <v>1</v>
      </c>
      <c r="AE5571">
        <v>1</v>
      </c>
      <c r="AF5571">
        <v>1</v>
      </c>
      <c r="AL5571">
        <v>2.1134314999999999</v>
      </c>
      <c r="AM5571" s="5">
        <v>11.586616516113279</v>
      </c>
      <c r="AN5571">
        <v>570.77625570776252</v>
      </c>
      <c r="AO5571">
        <f t="shared" ref="AO5571:AO5634" si="87">235000000/8760</f>
        <v>26826.48401826484</v>
      </c>
      <c r="AP5571">
        <v>684.93150684931504</v>
      </c>
      <c r="AQ5571">
        <v>0.103976</v>
      </c>
      <c r="AR5571">
        <v>8.4443500000000005E-2</v>
      </c>
      <c r="AS5571">
        <v>7.42453E-2</v>
      </c>
      <c r="AT5571">
        <v>7.2714299999999996E-2</v>
      </c>
      <c r="AU5571">
        <v>4.9356000000000004E-2</v>
      </c>
      <c r="AW5571">
        <v>0.103976</v>
      </c>
      <c r="AX5571">
        <v>8.4443499999999991E-2</v>
      </c>
      <c r="AY5571">
        <v>7.42453E-2</v>
      </c>
      <c r="AZ5571">
        <v>7.2714299999999996E-2</v>
      </c>
      <c r="BA5571">
        <v>4.9355999999999997E-2</v>
      </c>
      <c r="BC5571" s="52">
        <v>100000</v>
      </c>
      <c r="BD5571" s="52">
        <v>100000</v>
      </c>
      <c r="BE5571">
        <v>0</v>
      </c>
      <c r="BF5571">
        <v>0</v>
      </c>
      <c r="BG5571">
        <v>0</v>
      </c>
    </row>
    <row r="5572" spans="1:59">
      <c r="A5572">
        <v>5571</v>
      </c>
      <c r="E5572">
        <v>9795.2054794520554</v>
      </c>
      <c r="K5572">
        <v>1882.25831980216</v>
      </c>
      <c r="L5572">
        <v>1938.08081980216</v>
      </c>
      <c r="M5572">
        <v>1993.90331980216</v>
      </c>
      <c r="N5572">
        <v>2049.72581980216</v>
      </c>
      <c r="O5572">
        <v>2105.5483198021602</v>
      </c>
      <c r="Q5572">
        <v>2185.4082547212979</v>
      </c>
      <c r="R5572">
        <v>2126.3660309622051</v>
      </c>
      <c r="S5572">
        <v>2067.3238072031122</v>
      </c>
      <c r="T5572">
        <v>2008.2815834440194</v>
      </c>
      <c r="U5572">
        <v>1949.2393596849265</v>
      </c>
      <c r="W5572">
        <v>0</v>
      </c>
      <c r="AB5572">
        <v>1</v>
      </c>
      <c r="AC5572">
        <v>1</v>
      </c>
      <c r="AD5572">
        <v>1</v>
      </c>
      <c r="AE5572">
        <v>1</v>
      </c>
      <c r="AF5572">
        <v>1</v>
      </c>
      <c r="AL5572">
        <v>2.0835154</v>
      </c>
      <c r="AM5572" s="5">
        <v>11.11513042449951</v>
      </c>
      <c r="AN5572">
        <v>570.77625570776252</v>
      </c>
      <c r="AO5572">
        <f t="shared" si="87"/>
        <v>26826.48401826484</v>
      </c>
      <c r="AP5572">
        <v>684.93150684931504</v>
      </c>
      <c r="AQ5572">
        <v>0.10332599999999999</v>
      </c>
      <c r="AR5572">
        <v>7.5208699999999989E-2</v>
      </c>
      <c r="AS5572">
        <v>7.3654600000000001E-2</v>
      </c>
      <c r="AT5572">
        <v>7.2847399999999993E-2</v>
      </c>
      <c r="AU5572">
        <v>4.8879800000000001E-2</v>
      </c>
      <c r="AW5572">
        <v>0.10332599999999999</v>
      </c>
      <c r="AX5572">
        <v>7.5208700000000003E-2</v>
      </c>
      <c r="AY5572">
        <v>7.3654600000000001E-2</v>
      </c>
      <c r="AZ5572">
        <v>7.2847399999999993E-2</v>
      </c>
      <c r="BA5572">
        <v>4.8879800000000001E-2</v>
      </c>
      <c r="BC5572" s="52">
        <v>100000</v>
      </c>
      <c r="BD5572" s="52">
        <v>100000</v>
      </c>
      <c r="BE5572">
        <v>0</v>
      </c>
      <c r="BF5572">
        <v>0</v>
      </c>
      <c r="BG5572">
        <v>0</v>
      </c>
    </row>
    <row r="5573" spans="1:59">
      <c r="A5573">
        <v>5572</v>
      </c>
      <c r="E5573">
        <v>9795.2054794520554</v>
      </c>
      <c r="K5573">
        <v>1929.1069813146987</v>
      </c>
      <c r="L5573">
        <v>1980.4194813146987</v>
      </c>
      <c r="M5573">
        <v>2031.7319813146987</v>
      </c>
      <c r="N5573">
        <v>2083.0444813146987</v>
      </c>
      <c r="O5573">
        <v>2134.3569813146987</v>
      </c>
      <c r="Q5573">
        <v>3821.7859551856882</v>
      </c>
      <c r="R5573">
        <v>3718.534426655066</v>
      </c>
      <c r="S5573">
        <v>3615.2828981244438</v>
      </c>
      <c r="T5573">
        <v>3512.0313695938216</v>
      </c>
      <c r="U5573">
        <v>3408.7798410631995</v>
      </c>
      <c r="W5573">
        <v>0</v>
      </c>
      <c r="AB5573">
        <v>1</v>
      </c>
      <c r="AC5573">
        <v>1</v>
      </c>
      <c r="AD5573">
        <v>1</v>
      </c>
      <c r="AE5573">
        <v>1</v>
      </c>
      <c r="AF5573">
        <v>1</v>
      </c>
      <c r="AL5573">
        <v>1.8082752</v>
      </c>
      <c r="AM5573" s="5">
        <v>10.559244155883791</v>
      </c>
      <c r="AN5573">
        <v>570.77625570776252</v>
      </c>
      <c r="AO5573">
        <f t="shared" si="87"/>
        <v>26826.48401826484</v>
      </c>
      <c r="AP5573">
        <v>684.93150684931504</v>
      </c>
      <c r="AQ5573">
        <v>8.8539800000000002E-2</v>
      </c>
      <c r="AR5573">
        <v>7.0716100000000004E-2</v>
      </c>
      <c r="AS5573">
        <v>3.7389000000000006E-2</v>
      </c>
      <c r="AT5573">
        <v>2.5286599999999999E-2</v>
      </c>
      <c r="AU5573">
        <v>4.0352400000000004E-2</v>
      </c>
      <c r="AW5573">
        <v>8.8539799999999988E-2</v>
      </c>
      <c r="AX5573">
        <v>7.0716100000000004E-2</v>
      </c>
      <c r="AY5573">
        <v>3.7389000000000006E-2</v>
      </c>
      <c r="AZ5573">
        <v>2.5286600000000006E-2</v>
      </c>
      <c r="BA5573">
        <v>4.0352399999999997E-2</v>
      </c>
      <c r="BC5573" s="52">
        <v>100000</v>
      </c>
      <c r="BD5573" s="52">
        <v>100000</v>
      </c>
      <c r="BE5573">
        <v>0</v>
      </c>
      <c r="BF5573">
        <v>0</v>
      </c>
      <c r="BG5573">
        <v>0</v>
      </c>
    </row>
    <row r="5574" spans="1:59">
      <c r="A5574">
        <v>5573</v>
      </c>
      <c r="E5574">
        <v>9795.2054794520554</v>
      </c>
      <c r="K5574">
        <v>2198.8645967981874</v>
      </c>
      <c r="L5574">
        <v>2249.6820967981876</v>
      </c>
      <c r="M5574">
        <v>2300.4995967981877</v>
      </c>
      <c r="N5574">
        <v>2351.3170967981878</v>
      </c>
      <c r="O5574">
        <v>2402.1345967981879</v>
      </c>
      <c r="Q5574">
        <v>7612.8489324597213</v>
      </c>
      <c r="R5574">
        <v>7407.1759013381352</v>
      </c>
      <c r="S5574">
        <v>7201.5028702165491</v>
      </c>
      <c r="T5574">
        <v>6995.8298390949631</v>
      </c>
      <c r="U5574">
        <v>6790.156807973377</v>
      </c>
      <c r="W5574">
        <v>0</v>
      </c>
      <c r="AB5574">
        <v>1</v>
      </c>
      <c r="AC5574">
        <v>1</v>
      </c>
      <c r="AD5574">
        <v>1</v>
      </c>
      <c r="AE5574">
        <v>1</v>
      </c>
      <c r="AF5574">
        <v>1</v>
      </c>
      <c r="AL5574">
        <v>1.4425315000000001</v>
      </c>
      <c r="AM5574" s="5">
        <v>10.67313385009766</v>
      </c>
      <c r="AN5574">
        <v>570.77625570776252</v>
      </c>
      <c r="AO5574">
        <f t="shared" si="87"/>
        <v>26826.48401826484</v>
      </c>
      <c r="AP5574">
        <v>684.93150684931504</v>
      </c>
      <c r="AQ5574">
        <v>9.00532E-2</v>
      </c>
      <c r="AR5574">
        <v>6.7101099999999997E-2</v>
      </c>
      <c r="AS5574">
        <v>3.9323200000000003E-2</v>
      </c>
      <c r="AT5574">
        <v>2.5184599999999998E-2</v>
      </c>
      <c r="AU5574">
        <v>4.2820900000000002E-2</v>
      </c>
      <c r="AW5574">
        <v>9.0053199999999986E-2</v>
      </c>
      <c r="AX5574">
        <v>6.7101099999999997E-2</v>
      </c>
      <c r="AY5574">
        <v>3.9323200000000003E-2</v>
      </c>
      <c r="AZ5574">
        <v>2.5184600000000001E-2</v>
      </c>
      <c r="BA5574">
        <v>4.2820900000000009E-2</v>
      </c>
      <c r="BC5574" s="52">
        <v>100000</v>
      </c>
      <c r="BD5574" s="52">
        <v>100000</v>
      </c>
      <c r="BE5574">
        <v>0</v>
      </c>
      <c r="BF5574">
        <v>0</v>
      </c>
      <c r="BG5574">
        <v>0</v>
      </c>
    </row>
    <row r="5575" spans="1:59">
      <c r="A5575">
        <v>5574</v>
      </c>
      <c r="E5575">
        <v>9795.2054794520554</v>
      </c>
      <c r="K5575">
        <v>2604.6344553825952</v>
      </c>
      <c r="L5575">
        <v>2646.2944553825951</v>
      </c>
      <c r="M5575">
        <v>2687.9544553825949</v>
      </c>
      <c r="N5575">
        <v>2729.6144553825948</v>
      </c>
      <c r="O5575">
        <v>2771.2744553825946</v>
      </c>
      <c r="Q5575">
        <v>9546.5924687065453</v>
      </c>
      <c r="R5575">
        <v>9288.6763268598006</v>
      </c>
      <c r="S5575">
        <v>9030.7601850130559</v>
      </c>
      <c r="T5575">
        <v>8772.8440431663112</v>
      </c>
      <c r="U5575">
        <v>8514.9279013195664</v>
      </c>
      <c r="W5575">
        <v>1.34E-2</v>
      </c>
      <c r="AB5575">
        <v>1</v>
      </c>
      <c r="AC5575">
        <v>1</v>
      </c>
      <c r="AD5575">
        <v>1</v>
      </c>
      <c r="AE5575">
        <v>1</v>
      </c>
      <c r="AF5575">
        <v>1</v>
      </c>
      <c r="AL5575">
        <v>1.3265452</v>
      </c>
      <c r="AM5575" s="5">
        <v>10.880966186523439</v>
      </c>
      <c r="AN5575">
        <v>570.77625570776252</v>
      </c>
      <c r="AO5575">
        <f t="shared" si="87"/>
        <v>26826.48401826484</v>
      </c>
      <c r="AP5575">
        <v>684.93150684931504</v>
      </c>
      <c r="AQ5575">
        <v>8.8136199999999998E-2</v>
      </c>
      <c r="AR5575">
        <v>6.6006800000000004E-2</v>
      </c>
      <c r="AS5575">
        <v>2.8794299999999998E-2</v>
      </c>
      <c r="AT5575">
        <v>2.7990899999999999E-2</v>
      </c>
      <c r="AU5575">
        <v>4.2496800000000001E-2</v>
      </c>
      <c r="AW5575">
        <v>8.8136199999999984E-2</v>
      </c>
      <c r="AX5575">
        <v>6.6006800000000004E-2</v>
      </c>
      <c r="AY5575">
        <v>2.8794299999999995E-2</v>
      </c>
      <c r="AZ5575">
        <v>2.7990899999999999E-2</v>
      </c>
      <c r="BA5575">
        <v>4.2496800000000001E-2</v>
      </c>
      <c r="BC5575" s="52">
        <v>100000</v>
      </c>
      <c r="BD5575" s="52">
        <v>100000</v>
      </c>
      <c r="BE5575">
        <v>0</v>
      </c>
      <c r="BF5575">
        <v>0</v>
      </c>
      <c r="BG5575">
        <v>0</v>
      </c>
    </row>
    <row r="5576" spans="1:59">
      <c r="A5576">
        <v>5575</v>
      </c>
      <c r="E5576">
        <v>9795.2054794520554</v>
      </c>
      <c r="K5576">
        <v>2969.6006410367281</v>
      </c>
      <c r="L5576">
        <v>3010.7106410367282</v>
      </c>
      <c r="M5576">
        <v>3051.8206410367284</v>
      </c>
      <c r="N5576">
        <v>3092.9306410367285</v>
      </c>
      <c r="O5576">
        <v>3134.0406410367286</v>
      </c>
      <c r="Q5576">
        <v>10465.07201806066</v>
      </c>
      <c r="R5576">
        <v>10182.341714768734</v>
      </c>
      <c r="S5576">
        <v>9899.6114114768079</v>
      </c>
      <c r="T5576">
        <v>9616.8811081848817</v>
      </c>
      <c r="U5576">
        <v>9334.1508048929554</v>
      </c>
      <c r="W5576">
        <v>0.10482999999999999</v>
      </c>
      <c r="AB5576">
        <v>1</v>
      </c>
      <c r="AC5576">
        <v>1</v>
      </c>
      <c r="AD5576">
        <v>1</v>
      </c>
      <c r="AE5576">
        <v>1</v>
      </c>
      <c r="AF5576">
        <v>1</v>
      </c>
      <c r="AL5576">
        <v>1.2930877999999999</v>
      </c>
      <c r="AM5576" s="5">
        <v>10.89318752288818</v>
      </c>
      <c r="AN5576">
        <v>570.77625570776252</v>
      </c>
      <c r="AO5576">
        <f t="shared" si="87"/>
        <v>26826.48401826484</v>
      </c>
      <c r="AP5576">
        <v>684.93150684931504</v>
      </c>
      <c r="AQ5576">
        <v>6.9523799999999997E-2</v>
      </c>
      <c r="AR5576">
        <v>3.9853600000000003E-3</v>
      </c>
      <c r="AS5576">
        <v>1.7428399999999998E-3</v>
      </c>
      <c r="AT5576">
        <v>4.6360699999999999E-3</v>
      </c>
      <c r="AU5576">
        <v>3.8967700000000001E-2</v>
      </c>
      <c r="AW5576">
        <v>6.9523799999999997E-2</v>
      </c>
      <c r="AX5576">
        <v>3.9853600000000003E-3</v>
      </c>
      <c r="AY5576">
        <v>1.7428400000000024E-3</v>
      </c>
      <c r="AZ5576">
        <v>4.6360699999999991E-3</v>
      </c>
      <c r="BA5576">
        <v>3.8967700000000008E-2</v>
      </c>
      <c r="BC5576" s="52">
        <v>100000</v>
      </c>
      <c r="BD5576" s="52">
        <v>100000</v>
      </c>
      <c r="BE5576">
        <v>0</v>
      </c>
      <c r="BF5576">
        <v>0</v>
      </c>
      <c r="BG5576">
        <v>0</v>
      </c>
    </row>
    <row r="5577" spans="1:59">
      <c r="A5577">
        <v>5576</v>
      </c>
      <c r="E5577">
        <v>9795.2054794520554</v>
      </c>
      <c r="K5577">
        <v>3299.8081423428475</v>
      </c>
      <c r="L5577">
        <v>3376.7781423428478</v>
      </c>
      <c r="M5577">
        <v>3453.748142342848</v>
      </c>
      <c r="N5577">
        <v>3530.7181423428483</v>
      </c>
      <c r="O5577">
        <v>3607.6881423428486</v>
      </c>
      <c r="Q5577">
        <v>8126.9396992115799</v>
      </c>
      <c r="R5577">
        <v>7907.3777014506486</v>
      </c>
      <c r="S5577">
        <v>7687.8157036897173</v>
      </c>
      <c r="T5577">
        <v>7468.2537059287861</v>
      </c>
      <c r="U5577">
        <v>7248.6917081678548</v>
      </c>
      <c r="W5577">
        <v>0.27354000000000001</v>
      </c>
      <c r="AB5577">
        <v>1</v>
      </c>
      <c r="AC5577">
        <v>1</v>
      </c>
      <c r="AD5577">
        <v>1</v>
      </c>
      <c r="AE5577">
        <v>1</v>
      </c>
      <c r="AF5577">
        <v>1</v>
      </c>
      <c r="AL5577">
        <v>0.63227206000000002</v>
      </c>
      <c r="AM5577" s="5">
        <v>11.076485633850099</v>
      </c>
      <c r="AN5577">
        <v>570.77625570776252</v>
      </c>
      <c r="AO5577">
        <f t="shared" si="87"/>
        <v>26826.48401826484</v>
      </c>
      <c r="AP5577">
        <v>684.93150684931504</v>
      </c>
      <c r="AQ5577">
        <v>6.3528199999999993E-2</v>
      </c>
      <c r="AR5577">
        <v>1.5254799999999998E-3</v>
      </c>
      <c r="AS5577">
        <v>6.6995800000000001E-4</v>
      </c>
      <c r="AT5577">
        <v>6.5926099999999996E-4</v>
      </c>
      <c r="AU5577">
        <v>6.5625299999999998E-4</v>
      </c>
      <c r="AW5577">
        <v>6.3528199999999993E-2</v>
      </c>
      <c r="AX5577">
        <v>1.5254800000000027E-3</v>
      </c>
      <c r="AY5577">
        <v>6.6995799999999828E-4</v>
      </c>
      <c r="AZ5577">
        <v>6.5926100000000126E-4</v>
      </c>
      <c r="BA5577">
        <v>6.5625300000000247E-4</v>
      </c>
      <c r="BC5577" s="52">
        <v>100000</v>
      </c>
      <c r="BD5577" s="52">
        <v>100000</v>
      </c>
      <c r="BE5577">
        <v>0</v>
      </c>
      <c r="BF5577">
        <v>0</v>
      </c>
      <c r="BG5577">
        <v>0</v>
      </c>
    </row>
    <row r="5578" spans="1:59">
      <c r="A5578">
        <v>5577</v>
      </c>
      <c r="E5578">
        <v>9795.2054794520554</v>
      </c>
      <c r="K5578">
        <v>3959.4675213823034</v>
      </c>
      <c r="L5578">
        <v>4084.0375213823036</v>
      </c>
      <c r="M5578">
        <v>4208.6075213823033</v>
      </c>
      <c r="N5578">
        <v>4333.177521382303</v>
      </c>
      <c r="O5578">
        <v>4457.7475213823027</v>
      </c>
      <c r="Q5578">
        <v>8059.8159203461264</v>
      </c>
      <c r="R5578">
        <v>7842.0673767338412</v>
      </c>
      <c r="S5578">
        <v>7624.3188331215561</v>
      </c>
      <c r="T5578">
        <v>7406.5702895092709</v>
      </c>
      <c r="U5578">
        <v>7188.8217458969857</v>
      </c>
      <c r="W5578">
        <v>0.46673999999999999</v>
      </c>
      <c r="AB5578">
        <v>1</v>
      </c>
      <c r="AC5578">
        <v>1</v>
      </c>
      <c r="AD5578">
        <v>1</v>
      </c>
      <c r="AE5578">
        <v>1</v>
      </c>
      <c r="AF5578">
        <v>1</v>
      </c>
      <c r="AL5578">
        <v>1.0019844</v>
      </c>
      <c r="AM5578" s="5">
        <v>11.190097808837891</v>
      </c>
      <c r="AN5578">
        <v>570.77625570776252</v>
      </c>
      <c r="AO5578">
        <f t="shared" si="87"/>
        <v>26826.48401826484</v>
      </c>
      <c r="AP5578">
        <v>684.93150684931504</v>
      </c>
      <c r="AQ5578">
        <v>1.7440199999999999E-2</v>
      </c>
      <c r="AR5578">
        <v>4.9597300000000003E-4</v>
      </c>
      <c r="AS5578">
        <v>2.4796900000000001E-4</v>
      </c>
      <c r="AT5578">
        <v>2.9790100000000005E-4</v>
      </c>
      <c r="AU5578">
        <v>3.0477999999999999E-4</v>
      </c>
      <c r="AW5578">
        <v>1.7440200000000003E-2</v>
      </c>
      <c r="AX5578">
        <v>4.9597299999999678E-4</v>
      </c>
      <c r="AY5578">
        <v>2.4796900000000066E-4</v>
      </c>
      <c r="AZ5578">
        <v>2.9790100000000319E-4</v>
      </c>
      <c r="BA5578">
        <v>3.0477999999999755E-4</v>
      </c>
      <c r="BC5578" s="52">
        <v>100000</v>
      </c>
      <c r="BD5578" s="52">
        <v>100000</v>
      </c>
      <c r="BE5578">
        <v>0</v>
      </c>
      <c r="BF5578">
        <v>0</v>
      </c>
      <c r="BG5578">
        <v>0</v>
      </c>
    </row>
    <row r="5579" spans="1:59">
      <c r="A5579">
        <v>5578</v>
      </c>
      <c r="E5579">
        <v>9795.2054794520554</v>
      </c>
      <c r="K5579">
        <v>4440.0441136722166</v>
      </c>
      <c r="L5579">
        <v>4698.3416136722171</v>
      </c>
      <c r="M5579">
        <v>4956.6391136722177</v>
      </c>
      <c r="N5579">
        <v>5214.9366136722183</v>
      </c>
      <c r="O5579">
        <v>5473.2341136722189</v>
      </c>
      <c r="Q5579">
        <v>7644.0315742309449</v>
      </c>
      <c r="R5579">
        <v>7437.5160954560615</v>
      </c>
      <c r="S5579">
        <v>7231.0006166811781</v>
      </c>
      <c r="T5579">
        <v>7024.4851379062948</v>
      </c>
      <c r="U5579">
        <v>6817.9696591314114</v>
      </c>
      <c r="W5579">
        <v>0.59111999999999998</v>
      </c>
      <c r="AB5579">
        <v>1</v>
      </c>
      <c r="AC5579">
        <v>1</v>
      </c>
      <c r="AD5579">
        <v>1</v>
      </c>
      <c r="AE5579">
        <v>1</v>
      </c>
      <c r="AF5579">
        <v>1</v>
      </c>
      <c r="AL5579">
        <v>1.018669</v>
      </c>
      <c r="AM5579" s="5">
        <v>11.17374324798584</v>
      </c>
      <c r="AN5579">
        <v>570.77625570776252</v>
      </c>
      <c r="AO5579">
        <f t="shared" si="87"/>
        <v>26826.48401826484</v>
      </c>
      <c r="AP5579">
        <v>684.93150684931504</v>
      </c>
      <c r="AQ5579">
        <v>1.1347599999999999E-2</v>
      </c>
      <c r="AR5579">
        <v>1.7461499999999998E-4</v>
      </c>
      <c r="AS5579">
        <v>3.6472700000000002E-4</v>
      </c>
      <c r="AT5579">
        <v>2.90368E-4</v>
      </c>
      <c r="AU5579">
        <v>2.99272E-4</v>
      </c>
      <c r="AW5579">
        <v>1.1347599999999999E-2</v>
      </c>
      <c r="AX5579">
        <v>1.7461500000000296E-4</v>
      </c>
      <c r="AY5579">
        <v>3.6472700000000219E-4</v>
      </c>
      <c r="AZ5579">
        <v>2.9036799999999918E-4</v>
      </c>
      <c r="BA5579">
        <v>2.992720000000032E-4</v>
      </c>
      <c r="BC5579" s="52">
        <v>100000</v>
      </c>
      <c r="BD5579" s="52">
        <v>100000</v>
      </c>
      <c r="BE5579">
        <v>0</v>
      </c>
      <c r="BF5579">
        <v>0</v>
      </c>
      <c r="BG5579">
        <v>0</v>
      </c>
    </row>
    <row r="5580" spans="1:59">
      <c r="A5580">
        <v>5579</v>
      </c>
      <c r="E5580">
        <v>9795.2054794520554</v>
      </c>
      <c r="K5580">
        <v>4889.6401394780314</v>
      </c>
      <c r="L5580">
        <v>5218.8851394780313</v>
      </c>
      <c r="M5580">
        <v>5548.1301394780312</v>
      </c>
      <c r="N5580">
        <v>5877.3751394780311</v>
      </c>
      <c r="O5580">
        <v>6206.620139478031</v>
      </c>
      <c r="Q5580">
        <v>7006.8616128589056</v>
      </c>
      <c r="R5580">
        <v>6817.5602782692322</v>
      </c>
      <c r="S5580">
        <v>6628.2589436795588</v>
      </c>
      <c r="T5580">
        <v>6438.9576090898854</v>
      </c>
      <c r="U5580">
        <v>6249.656274500212</v>
      </c>
      <c r="W5580">
        <v>0.63170000000000004</v>
      </c>
      <c r="AB5580">
        <v>1</v>
      </c>
      <c r="AC5580">
        <v>1</v>
      </c>
      <c r="AD5580">
        <v>1</v>
      </c>
      <c r="AE5580">
        <v>1</v>
      </c>
      <c r="AF5580">
        <v>1</v>
      </c>
      <c r="AL5580">
        <v>1.3941304999999999</v>
      </c>
      <c r="AM5580" s="5">
        <v>11.36440944671631</v>
      </c>
      <c r="AN5580">
        <v>570.77625570776252</v>
      </c>
      <c r="AO5580">
        <f t="shared" si="87"/>
        <v>26826.48401826484</v>
      </c>
      <c r="AP5580">
        <v>684.93150684931504</v>
      </c>
      <c r="AQ5580">
        <v>1.1824099999999999E-2</v>
      </c>
      <c r="AR5580">
        <v>2.68946E-4</v>
      </c>
      <c r="AS5580">
        <v>3.7123700000000001E-4</v>
      </c>
      <c r="AT5580">
        <v>2.8918300000000004E-4</v>
      </c>
      <c r="AU5580">
        <v>2.9788300000000003E-4</v>
      </c>
      <c r="AW5580">
        <v>1.1824099999999997E-2</v>
      </c>
      <c r="AX5580">
        <v>2.6894599999999907E-4</v>
      </c>
      <c r="AY5580">
        <v>3.7123700000000343E-4</v>
      </c>
      <c r="AZ5580">
        <v>2.8918299999999841E-4</v>
      </c>
      <c r="BA5580">
        <v>2.9788299999999879E-4</v>
      </c>
      <c r="BC5580" s="52">
        <v>100000</v>
      </c>
      <c r="BD5580" s="52">
        <v>100000</v>
      </c>
      <c r="BE5580">
        <v>0</v>
      </c>
      <c r="BF5580">
        <v>0</v>
      </c>
      <c r="BG5580">
        <v>0</v>
      </c>
    </row>
    <row r="5581" spans="1:59">
      <c r="A5581">
        <v>5580</v>
      </c>
      <c r="E5581">
        <v>9795.2054794520554</v>
      </c>
      <c r="K5581">
        <v>4949.3344017278796</v>
      </c>
      <c r="L5581">
        <v>5390.3619017278797</v>
      </c>
      <c r="M5581">
        <v>5831.3894017278799</v>
      </c>
      <c r="N5581">
        <v>6272.41690172788</v>
      </c>
      <c r="O5581">
        <v>6713.4444017278802</v>
      </c>
      <c r="Q5581">
        <v>7018.02997596963</v>
      </c>
      <c r="R5581">
        <v>6828.4269106285265</v>
      </c>
      <c r="S5581">
        <v>6638.823845287423</v>
      </c>
      <c r="T5581">
        <v>6449.2207799463195</v>
      </c>
      <c r="U5581">
        <v>6259.617714605216</v>
      </c>
      <c r="W5581">
        <v>0.69804999999999995</v>
      </c>
      <c r="AB5581">
        <v>1</v>
      </c>
      <c r="AC5581">
        <v>1</v>
      </c>
      <c r="AD5581">
        <v>1</v>
      </c>
      <c r="AE5581">
        <v>1</v>
      </c>
      <c r="AF5581">
        <v>1</v>
      </c>
      <c r="AL5581">
        <v>1.8027371999999999</v>
      </c>
      <c r="AM5581" s="5">
        <v>10.96134567260742</v>
      </c>
      <c r="AN5581">
        <v>570.77625570776252</v>
      </c>
      <c r="AO5581">
        <f t="shared" si="87"/>
        <v>26826.48401826484</v>
      </c>
      <c r="AP5581">
        <v>684.93150684931504</v>
      </c>
      <c r="AQ5581">
        <v>1.17786E-2</v>
      </c>
      <c r="AR5581">
        <v>1.73172E-4</v>
      </c>
      <c r="AS5581">
        <v>3.6587499999999999E-4</v>
      </c>
      <c r="AT5581">
        <v>2.84794E-4</v>
      </c>
      <c r="AU5581">
        <v>2.9360699999999998E-4</v>
      </c>
      <c r="AW5581">
        <v>1.17786E-2</v>
      </c>
      <c r="AX5581">
        <v>1.7317199999999922E-4</v>
      </c>
      <c r="AY5581">
        <v>3.6587500000000162E-4</v>
      </c>
      <c r="AZ5581">
        <v>2.8479399999999794E-4</v>
      </c>
      <c r="BA5581">
        <v>2.9360700000000128E-4</v>
      </c>
      <c r="BC5581" s="52">
        <v>100000</v>
      </c>
      <c r="BD5581" s="52">
        <v>100000</v>
      </c>
      <c r="BE5581">
        <v>0</v>
      </c>
      <c r="BF5581">
        <v>0</v>
      </c>
      <c r="BG5581">
        <v>0</v>
      </c>
    </row>
    <row r="5582" spans="1:59">
      <c r="A5582">
        <v>5581</v>
      </c>
      <c r="E5582">
        <v>9795.2054794520554</v>
      </c>
      <c r="K5582">
        <v>4774.7853564150337</v>
      </c>
      <c r="L5582">
        <v>5286.2653564150332</v>
      </c>
      <c r="M5582">
        <v>5797.7453564150328</v>
      </c>
      <c r="N5582">
        <v>6309.2253564150324</v>
      </c>
      <c r="O5582">
        <v>6820.7053564150319</v>
      </c>
      <c r="Q5582">
        <v>6126.4131847025956</v>
      </c>
      <c r="R5582">
        <v>5960.8985428952674</v>
      </c>
      <c r="S5582">
        <v>5795.3839010879392</v>
      </c>
      <c r="T5582">
        <v>5629.869259280611</v>
      </c>
      <c r="U5582">
        <v>5464.3546174732828</v>
      </c>
      <c r="W5582">
        <v>0.68286000000000002</v>
      </c>
      <c r="AB5582">
        <v>1</v>
      </c>
      <c r="AC5582">
        <v>1</v>
      </c>
      <c r="AD5582">
        <v>1</v>
      </c>
      <c r="AE5582">
        <v>1</v>
      </c>
      <c r="AF5582">
        <v>1</v>
      </c>
      <c r="AL5582">
        <v>1.7577132</v>
      </c>
      <c r="AM5582" s="5">
        <v>10.117429733276371</v>
      </c>
      <c r="AN5582">
        <v>570.77625570776252</v>
      </c>
      <c r="AO5582">
        <f t="shared" si="87"/>
        <v>26826.48401826484</v>
      </c>
      <c r="AP5582">
        <v>684.93150684931504</v>
      </c>
      <c r="AQ5582">
        <v>1.10814E-2</v>
      </c>
      <c r="AR5582">
        <v>1.7065600000000001E-4</v>
      </c>
      <c r="AS5582">
        <v>2.3815300000000001E-4</v>
      </c>
      <c r="AT5582">
        <v>2.8222000000000002E-4</v>
      </c>
      <c r="AU5582">
        <v>2.9139300000000003E-4</v>
      </c>
      <c r="AW5582">
        <v>1.1081399999999998E-2</v>
      </c>
      <c r="AX5582">
        <v>1.706559999999982E-4</v>
      </c>
      <c r="AY5582">
        <v>2.3815299999999789E-4</v>
      </c>
      <c r="AZ5582">
        <v>2.8221999999999969E-4</v>
      </c>
      <c r="BA5582">
        <v>2.913930000000009E-4</v>
      </c>
      <c r="BC5582" s="52">
        <v>100000</v>
      </c>
      <c r="BD5582" s="52">
        <v>100000</v>
      </c>
      <c r="BE5582">
        <v>0</v>
      </c>
      <c r="BF5582">
        <v>0</v>
      </c>
      <c r="BG5582">
        <v>0</v>
      </c>
    </row>
    <row r="5583" spans="1:59">
      <c r="A5583">
        <v>5582</v>
      </c>
      <c r="E5583">
        <v>9795.2054794520554</v>
      </c>
      <c r="K5583">
        <v>4935.7331774177874</v>
      </c>
      <c r="L5583">
        <v>5443.9956774177872</v>
      </c>
      <c r="M5583">
        <v>5952.258177417787</v>
      </c>
      <c r="N5583">
        <v>6460.5206774177868</v>
      </c>
      <c r="O5583">
        <v>6968.7831774177866</v>
      </c>
      <c r="Q5583">
        <v>6033.081933680769</v>
      </c>
      <c r="R5583">
        <v>5870.0887818599349</v>
      </c>
      <c r="S5583">
        <v>5707.0956300391008</v>
      </c>
      <c r="T5583">
        <v>5544.1024782182667</v>
      </c>
      <c r="U5583">
        <v>5381.1093263974326</v>
      </c>
      <c r="W5583">
        <v>0.66271999999999998</v>
      </c>
      <c r="AB5583">
        <v>1</v>
      </c>
      <c r="AC5583">
        <v>1</v>
      </c>
      <c r="AD5583">
        <v>1</v>
      </c>
      <c r="AE5583">
        <v>1</v>
      </c>
      <c r="AF5583">
        <v>1</v>
      </c>
      <c r="AL5583">
        <v>2.1219226999999998</v>
      </c>
      <c r="AM5583" s="5">
        <v>9.3159685134887695</v>
      </c>
      <c r="AN5583">
        <v>570.77625570776252</v>
      </c>
      <c r="AO5583">
        <f t="shared" si="87"/>
        <v>26826.48401826484</v>
      </c>
      <c r="AP5583">
        <v>684.93150684931504</v>
      </c>
      <c r="AQ5583">
        <v>1.0632600000000001E-2</v>
      </c>
      <c r="AR5583">
        <v>1.6929099999999999E-4</v>
      </c>
      <c r="AS5583">
        <v>2.3540200000000001E-4</v>
      </c>
      <c r="AT5583">
        <v>2.8104099999999999E-4</v>
      </c>
      <c r="AU5583">
        <v>2.8990500000000002E-4</v>
      </c>
      <c r="AW5583">
        <v>1.0632599999999999E-2</v>
      </c>
      <c r="AX5583">
        <v>1.6929100000000197E-4</v>
      </c>
      <c r="AY5583">
        <v>2.3540200000000261E-4</v>
      </c>
      <c r="AZ5583">
        <v>2.8104100000000271E-4</v>
      </c>
      <c r="BA5583">
        <v>2.8990500000000002E-4</v>
      </c>
      <c r="BC5583" s="52">
        <v>100000</v>
      </c>
      <c r="BD5583" s="52">
        <v>100000</v>
      </c>
      <c r="BE5583">
        <v>0</v>
      </c>
      <c r="BF5583">
        <v>0</v>
      </c>
      <c r="BG5583">
        <v>0</v>
      </c>
    </row>
    <row r="5584" spans="1:59">
      <c r="A5584">
        <v>5583</v>
      </c>
      <c r="E5584">
        <v>9795.2054794520554</v>
      </c>
      <c r="K5584">
        <v>5107.2597284395006</v>
      </c>
      <c r="L5584">
        <v>5596.9055617728336</v>
      </c>
      <c r="M5584">
        <v>6086.5513951061666</v>
      </c>
      <c r="N5584">
        <v>6576.1972284394997</v>
      </c>
      <c r="O5584">
        <v>7065.8430617728327</v>
      </c>
      <c r="Q5584">
        <v>5471.3294548839885</v>
      </c>
      <c r="R5584">
        <v>5323.5129256895107</v>
      </c>
      <c r="S5584">
        <v>5175.6963964950337</v>
      </c>
      <c r="T5584">
        <v>5027.8798673005567</v>
      </c>
      <c r="U5584">
        <v>4880.0633381060798</v>
      </c>
      <c r="W5584">
        <v>0.57759000000000005</v>
      </c>
      <c r="AB5584">
        <v>1</v>
      </c>
      <c r="AC5584">
        <v>1</v>
      </c>
      <c r="AD5584">
        <v>1</v>
      </c>
      <c r="AE5584">
        <v>1</v>
      </c>
      <c r="AF5584">
        <v>1</v>
      </c>
      <c r="AL5584">
        <v>2.0301425000000002</v>
      </c>
      <c r="AM5584" s="5">
        <v>8.4940824508666992</v>
      </c>
      <c r="AN5584">
        <v>570.77625570776252</v>
      </c>
      <c r="AO5584">
        <f t="shared" si="87"/>
        <v>26826.48401826484</v>
      </c>
      <c r="AP5584">
        <v>684.93150684931504</v>
      </c>
      <c r="AQ5584">
        <v>1.06011E-2</v>
      </c>
      <c r="AR5584">
        <v>1.6899300000000001E-4</v>
      </c>
      <c r="AS5584">
        <v>2.31041E-4</v>
      </c>
      <c r="AT5584">
        <v>2.7751300000000001E-4</v>
      </c>
      <c r="AU5584">
        <v>2.8626900000000002E-4</v>
      </c>
      <c r="AW5584">
        <v>1.0601100000000002E-2</v>
      </c>
      <c r="AX5584">
        <v>1.6899299999999923E-4</v>
      </c>
      <c r="AY5584">
        <v>2.3104100000000127E-4</v>
      </c>
      <c r="AZ5584">
        <v>2.7751300000000007E-4</v>
      </c>
      <c r="BA5584">
        <v>2.8626899999999872E-4</v>
      </c>
      <c r="BC5584" s="52">
        <v>100000</v>
      </c>
      <c r="BD5584" s="52">
        <v>100000</v>
      </c>
      <c r="BE5584">
        <v>0</v>
      </c>
      <c r="BF5584">
        <v>0</v>
      </c>
      <c r="BG5584">
        <v>0</v>
      </c>
    </row>
    <row r="5585" spans="1:59">
      <c r="A5585">
        <v>5584</v>
      </c>
      <c r="E5585">
        <v>9795.2054794520554</v>
      </c>
      <c r="K5585">
        <v>5156.3752606703893</v>
      </c>
      <c r="L5585">
        <v>5626.8819273370555</v>
      </c>
      <c r="M5585">
        <v>6097.3885940037217</v>
      </c>
      <c r="N5585">
        <v>6567.8952606703879</v>
      </c>
      <c r="O5585">
        <v>7038.4019273370541</v>
      </c>
      <c r="Q5585">
        <v>5943.7350287949612</v>
      </c>
      <c r="R5585">
        <v>5783.1557229855662</v>
      </c>
      <c r="S5585">
        <v>5622.5764171761712</v>
      </c>
      <c r="T5585">
        <v>5461.9971113667762</v>
      </c>
      <c r="U5585">
        <v>5301.4178055573811</v>
      </c>
      <c r="W5585">
        <v>0.44129000000000002</v>
      </c>
      <c r="AB5585">
        <v>1</v>
      </c>
      <c r="AC5585">
        <v>1</v>
      </c>
      <c r="AD5585">
        <v>1</v>
      </c>
      <c r="AE5585">
        <v>1</v>
      </c>
      <c r="AF5585">
        <v>1</v>
      </c>
      <c r="AL5585">
        <v>2.0000901</v>
      </c>
      <c r="AM5585" s="5">
        <v>7.9916062355041504</v>
      </c>
      <c r="AN5585">
        <v>570.77625570776252</v>
      </c>
      <c r="AO5585">
        <f t="shared" si="87"/>
        <v>26826.48401826484</v>
      </c>
      <c r="AP5585">
        <v>684.93150684931504</v>
      </c>
      <c r="AQ5585">
        <v>5.1675899999999997E-2</v>
      </c>
      <c r="AR5585">
        <v>4.8173899999999996E-4</v>
      </c>
      <c r="AS5585">
        <v>6.2957399999999993E-4</v>
      </c>
      <c r="AT5585">
        <v>6.2173999999999997E-4</v>
      </c>
      <c r="AU5585">
        <v>5.4593299999999997E-4</v>
      </c>
      <c r="AW5585">
        <v>5.1675899999999997E-2</v>
      </c>
      <c r="AX5585">
        <v>4.8173900000000186E-4</v>
      </c>
      <c r="AY5585">
        <v>6.295740000000008E-4</v>
      </c>
      <c r="AZ5585">
        <v>6.2174000000000257E-4</v>
      </c>
      <c r="BA5585">
        <v>5.4593299999999845E-4</v>
      </c>
      <c r="BC5585" s="52">
        <v>100000</v>
      </c>
      <c r="BD5585" s="52">
        <v>100000</v>
      </c>
      <c r="BE5585">
        <v>0</v>
      </c>
      <c r="BF5585">
        <v>0</v>
      </c>
      <c r="BG5585">
        <v>0</v>
      </c>
    </row>
    <row r="5586" spans="1:59">
      <c r="A5586">
        <v>5585</v>
      </c>
      <c r="E5586">
        <v>9795.2054794520554</v>
      </c>
      <c r="K5586">
        <v>5469.203419802503</v>
      </c>
      <c r="L5586">
        <v>5949.3342531358367</v>
      </c>
      <c r="M5586">
        <v>6429.4650864691703</v>
      </c>
      <c r="N5586">
        <v>6909.5959198025039</v>
      </c>
      <c r="O5586">
        <v>7389.7267531358375</v>
      </c>
      <c r="Q5586">
        <v>6466.5633739506702</v>
      </c>
      <c r="R5586">
        <v>6291.85904183819</v>
      </c>
      <c r="S5586">
        <v>6117.1547097257098</v>
      </c>
      <c r="T5586">
        <v>5942.4503776132296</v>
      </c>
      <c r="U5586">
        <v>5767.7460455007495</v>
      </c>
      <c r="W5586">
        <v>0.25126999999999999</v>
      </c>
      <c r="AB5586">
        <v>1</v>
      </c>
      <c r="AC5586">
        <v>1</v>
      </c>
      <c r="AD5586">
        <v>1</v>
      </c>
      <c r="AE5586">
        <v>1</v>
      </c>
      <c r="AF5586">
        <v>1</v>
      </c>
      <c r="AL5586">
        <v>1.9697868000000001</v>
      </c>
      <c r="AM5586" s="5">
        <v>7.8254222869873047</v>
      </c>
      <c r="AN5586">
        <v>570.77625570776252</v>
      </c>
      <c r="AO5586">
        <f t="shared" si="87"/>
        <v>26826.48401826484</v>
      </c>
      <c r="AP5586">
        <v>684.93150684931504</v>
      </c>
      <c r="AQ5586">
        <v>8.6646199999999993E-2</v>
      </c>
      <c r="AR5586">
        <v>2.5176E-3</v>
      </c>
      <c r="AS5586">
        <v>1.82909E-3</v>
      </c>
      <c r="AT5586">
        <v>1.80083E-3</v>
      </c>
      <c r="AU5586">
        <v>3.5770400000000001E-3</v>
      </c>
      <c r="AW5586">
        <v>8.6646199999999993E-2</v>
      </c>
      <c r="AX5586">
        <v>2.5176000000000018E-3</v>
      </c>
      <c r="AY5586">
        <v>1.8290899999999985E-3</v>
      </c>
      <c r="AZ5586">
        <v>1.8008300000000033E-3</v>
      </c>
      <c r="BA5586">
        <v>3.5770400000000036E-3</v>
      </c>
      <c r="BC5586" s="52">
        <v>100000</v>
      </c>
      <c r="BD5586" s="52">
        <v>100000</v>
      </c>
      <c r="BE5586">
        <v>0</v>
      </c>
      <c r="BF5586">
        <v>0</v>
      </c>
      <c r="BG5586">
        <v>0</v>
      </c>
    </row>
    <row r="5587" spans="1:59">
      <c r="A5587">
        <v>5586</v>
      </c>
      <c r="E5587">
        <v>9795.2054794520554</v>
      </c>
      <c r="K5587">
        <v>5586.3250735838492</v>
      </c>
      <c r="L5587">
        <v>6106.3300735838493</v>
      </c>
      <c r="M5587">
        <v>6626.3350735838494</v>
      </c>
      <c r="N5587">
        <v>7146.3400735838495</v>
      </c>
      <c r="O5587">
        <v>7666.3450735838496</v>
      </c>
      <c r="Q5587">
        <v>6479.6103099283091</v>
      </c>
      <c r="R5587">
        <v>6304.5534947169399</v>
      </c>
      <c r="S5587">
        <v>6129.4966795055698</v>
      </c>
      <c r="T5587">
        <v>5954.4398642941997</v>
      </c>
      <c r="U5587">
        <v>5779.3830490828295</v>
      </c>
      <c r="W5587">
        <v>6.762E-2</v>
      </c>
      <c r="AB5587">
        <v>1</v>
      </c>
      <c r="AC5587">
        <v>1</v>
      </c>
      <c r="AD5587">
        <v>1</v>
      </c>
      <c r="AE5587">
        <v>1</v>
      </c>
      <c r="AF5587">
        <v>1</v>
      </c>
      <c r="AL5587">
        <v>2.4013813000000002</v>
      </c>
      <c r="AM5587" s="5">
        <v>7.9585795402526864</v>
      </c>
      <c r="AN5587">
        <v>570.77625570776252</v>
      </c>
      <c r="AO5587">
        <f t="shared" si="87"/>
        <v>26826.48401826484</v>
      </c>
      <c r="AP5587">
        <v>684.93150684931504</v>
      </c>
      <c r="AQ5587">
        <v>0.10187399999999999</v>
      </c>
      <c r="AR5587">
        <v>7.6322699999999993E-2</v>
      </c>
      <c r="AS5587">
        <v>6.3921000000000006E-2</v>
      </c>
      <c r="AT5587">
        <v>4.9029000000000003E-2</v>
      </c>
      <c r="AU5587">
        <v>4.4097799999999999E-2</v>
      </c>
      <c r="AW5587">
        <v>0.10187400000000001</v>
      </c>
      <c r="AX5587">
        <v>7.6322700000000007E-2</v>
      </c>
      <c r="AY5587">
        <v>6.3921000000000006E-2</v>
      </c>
      <c r="AZ5587">
        <v>4.9029000000000003E-2</v>
      </c>
      <c r="BA5587">
        <v>4.4097800000000006E-2</v>
      </c>
      <c r="BC5587" s="52">
        <v>100000</v>
      </c>
      <c r="BD5587" s="52">
        <v>100000</v>
      </c>
      <c r="BE5587">
        <v>0</v>
      </c>
      <c r="BF5587">
        <v>0</v>
      </c>
      <c r="BG5587">
        <v>0</v>
      </c>
    </row>
    <row r="5588" spans="1:59">
      <c r="A5588">
        <v>5587</v>
      </c>
      <c r="E5588">
        <v>9795.2054794520554</v>
      </c>
      <c r="K5588">
        <v>5419.3322639988328</v>
      </c>
      <c r="L5588">
        <v>5902.818097332166</v>
      </c>
      <c r="M5588">
        <v>6386.3039306654991</v>
      </c>
      <c r="N5588">
        <v>6869.7897639988323</v>
      </c>
      <c r="O5588">
        <v>7353.2755973321655</v>
      </c>
      <c r="Q5588">
        <v>6798.0843219408189</v>
      </c>
      <c r="R5588">
        <v>6614.4234327002268</v>
      </c>
      <c r="S5588">
        <v>6430.7625434596348</v>
      </c>
      <c r="T5588">
        <v>6247.1016542190428</v>
      </c>
      <c r="U5588">
        <v>6063.4407649784507</v>
      </c>
      <c r="W5588">
        <v>2.7599999999999999E-3</v>
      </c>
      <c r="AB5588">
        <v>1</v>
      </c>
      <c r="AC5588">
        <v>1</v>
      </c>
      <c r="AD5588">
        <v>1</v>
      </c>
      <c r="AE5588">
        <v>1</v>
      </c>
      <c r="AF5588">
        <v>1</v>
      </c>
      <c r="AL5588">
        <v>2.5492572999999998</v>
      </c>
      <c r="AM5588" s="5">
        <v>8.3011932373046875</v>
      </c>
      <c r="AN5588">
        <v>570.77625570776252</v>
      </c>
      <c r="AO5588">
        <f t="shared" si="87"/>
        <v>26826.48401826484</v>
      </c>
      <c r="AP5588">
        <v>684.93150684931504</v>
      </c>
      <c r="AQ5588">
        <v>0.10596800000000001</v>
      </c>
      <c r="AR5588">
        <v>8.6406700000000003E-2</v>
      </c>
      <c r="AS5588">
        <v>8.1267699999999998E-2</v>
      </c>
      <c r="AT5588">
        <v>8.96034E-2</v>
      </c>
      <c r="AU5588">
        <v>4.7768400000000003E-2</v>
      </c>
      <c r="AW5588">
        <v>0.10596799999999999</v>
      </c>
      <c r="AX5588">
        <v>8.6406699999999989E-2</v>
      </c>
      <c r="AY5588">
        <v>8.1267699999999984E-2</v>
      </c>
      <c r="AZ5588">
        <v>8.9603399999999986E-2</v>
      </c>
      <c r="BA5588">
        <v>4.7768400000000003E-2</v>
      </c>
      <c r="BC5588" s="52">
        <v>100000</v>
      </c>
      <c r="BD5588" s="52">
        <v>100000</v>
      </c>
      <c r="BE5588">
        <v>0</v>
      </c>
      <c r="BF5588">
        <v>0</v>
      </c>
      <c r="BG5588">
        <v>0</v>
      </c>
    </row>
    <row r="5589" spans="1:59">
      <c r="A5589">
        <v>5588</v>
      </c>
      <c r="E5589">
        <v>9795.2054794520554</v>
      </c>
      <c r="K5589">
        <v>5132.9509299141191</v>
      </c>
      <c r="L5589">
        <v>5550.8792632474524</v>
      </c>
      <c r="M5589">
        <v>5968.8075965807857</v>
      </c>
      <c r="N5589">
        <v>6386.735929914119</v>
      </c>
      <c r="O5589">
        <v>6804.6642632474523</v>
      </c>
      <c r="Q5589">
        <v>7285.1934673493197</v>
      </c>
      <c r="R5589">
        <v>7088.3725621742269</v>
      </c>
      <c r="S5589">
        <v>6891.5516569991341</v>
      </c>
      <c r="T5589">
        <v>6694.7307518240414</v>
      </c>
      <c r="U5589">
        <v>6497.9098466489486</v>
      </c>
      <c r="W5589">
        <v>0</v>
      </c>
      <c r="AB5589">
        <v>1</v>
      </c>
      <c r="AC5589">
        <v>1</v>
      </c>
      <c r="AD5589">
        <v>1</v>
      </c>
      <c r="AE5589">
        <v>1</v>
      </c>
      <c r="AF5589">
        <v>1</v>
      </c>
      <c r="AL5589">
        <v>2.4075472000000002</v>
      </c>
      <c r="AM5589" s="5">
        <v>7.719693660736084</v>
      </c>
      <c r="AN5589">
        <v>570.77625570776252</v>
      </c>
      <c r="AO5589">
        <f t="shared" si="87"/>
        <v>26826.48401826484</v>
      </c>
      <c r="AP5589">
        <v>684.93150684931504</v>
      </c>
      <c r="AQ5589">
        <v>0.106345</v>
      </c>
      <c r="AR5589">
        <v>9.1248999999999997E-2</v>
      </c>
      <c r="AS5589">
        <v>8.7282200000000004E-2</v>
      </c>
      <c r="AT5589">
        <v>9.0805000000000011E-2</v>
      </c>
      <c r="AU5589">
        <v>4.7761999999999999E-2</v>
      </c>
      <c r="AW5589">
        <v>0.10634500000000001</v>
      </c>
      <c r="AX5589">
        <v>9.1249000000000011E-2</v>
      </c>
      <c r="AY5589">
        <v>8.7282200000000018E-2</v>
      </c>
      <c r="AZ5589">
        <v>9.0805000000000011E-2</v>
      </c>
      <c r="BA5589">
        <v>4.7761999999999999E-2</v>
      </c>
      <c r="BC5589" s="52">
        <v>100000</v>
      </c>
      <c r="BD5589" s="52">
        <v>100000</v>
      </c>
      <c r="BE5589">
        <v>0</v>
      </c>
      <c r="BF5589">
        <v>0</v>
      </c>
      <c r="BG5589">
        <v>0</v>
      </c>
    </row>
    <row r="5590" spans="1:59">
      <c r="A5590">
        <v>5589</v>
      </c>
      <c r="E5590">
        <v>9795.2054794520554</v>
      </c>
      <c r="K5590">
        <v>4969.7362381930179</v>
      </c>
      <c r="L5590">
        <v>5378.1495715263518</v>
      </c>
      <c r="M5590">
        <v>5786.5629048596857</v>
      </c>
      <c r="N5590">
        <v>6194.9762381930195</v>
      </c>
      <c r="O5590">
        <v>6603.3895715263534</v>
      </c>
      <c r="Q5590">
        <v>6564.3123196922097</v>
      </c>
      <c r="R5590">
        <v>6386.9671476713856</v>
      </c>
      <c r="S5590">
        <v>6209.6219756505616</v>
      </c>
      <c r="T5590">
        <v>6032.2768036297375</v>
      </c>
      <c r="U5590">
        <v>5854.9316316089134</v>
      </c>
      <c r="W5590">
        <v>0</v>
      </c>
      <c r="AB5590">
        <v>1</v>
      </c>
      <c r="AC5590">
        <v>1</v>
      </c>
      <c r="AD5590">
        <v>1</v>
      </c>
      <c r="AE5590">
        <v>1</v>
      </c>
      <c r="AF5590">
        <v>1</v>
      </c>
      <c r="AL5590">
        <v>2.4028995000000002</v>
      </c>
      <c r="AM5590" s="5">
        <v>8.2066154479980469</v>
      </c>
      <c r="AN5590">
        <v>570.77625570776252</v>
      </c>
      <c r="AO5590">
        <f t="shared" si="87"/>
        <v>26826.48401826484</v>
      </c>
      <c r="AP5590">
        <v>684.93150684931504</v>
      </c>
      <c r="AQ5590">
        <v>0.10609</v>
      </c>
      <c r="AR5590">
        <v>9.1488799999999995E-2</v>
      </c>
      <c r="AS5590">
        <v>8.5552099999999992E-2</v>
      </c>
      <c r="AT5590">
        <v>8.8016300000000006E-2</v>
      </c>
      <c r="AU5590">
        <v>4.7161099999999997E-2</v>
      </c>
      <c r="AW5590">
        <v>0.10609</v>
      </c>
      <c r="AX5590">
        <v>9.1488799999999995E-2</v>
      </c>
      <c r="AY5590">
        <v>8.5552100000000006E-2</v>
      </c>
      <c r="AZ5590">
        <v>8.8016300000000006E-2</v>
      </c>
      <c r="BA5590">
        <v>4.7161099999999997E-2</v>
      </c>
      <c r="BC5590" s="52">
        <v>100000</v>
      </c>
      <c r="BD5590" s="52">
        <v>100000</v>
      </c>
      <c r="BE5590">
        <v>0</v>
      </c>
      <c r="BF5590">
        <v>0</v>
      </c>
      <c r="BG5590">
        <v>0</v>
      </c>
    </row>
    <row r="5591" spans="1:59">
      <c r="A5591">
        <v>5590</v>
      </c>
      <c r="E5591">
        <v>9795.2054794520554</v>
      </c>
      <c r="K5591">
        <v>5006.006169686596</v>
      </c>
      <c r="L5591">
        <v>5362.942003019929</v>
      </c>
      <c r="M5591">
        <v>5719.877836353262</v>
      </c>
      <c r="N5591">
        <v>6076.8136696865949</v>
      </c>
      <c r="O5591">
        <v>6433.7495030199279</v>
      </c>
      <c r="Q5591">
        <v>5063.61161207642</v>
      </c>
      <c r="R5591">
        <v>4926.8102195892734</v>
      </c>
      <c r="S5591">
        <v>4790.0088271021268</v>
      </c>
      <c r="T5591">
        <v>4653.2074346149802</v>
      </c>
      <c r="U5591">
        <v>4516.4060421278336</v>
      </c>
      <c r="W5591">
        <v>0</v>
      </c>
      <c r="AB5591">
        <v>1</v>
      </c>
      <c r="AC5591">
        <v>1</v>
      </c>
      <c r="AD5591">
        <v>1</v>
      </c>
      <c r="AE5591">
        <v>1</v>
      </c>
      <c r="AF5591">
        <v>1</v>
      </c>
      <c r="AL5591">
        <v>2.5471210000000002</v>
      </c>
      <c r="AM5591" s="5">
        <v>12.87167263031006</v>
      </c>
      <c r="AN5591">
        <v>570.77625570776252</v>
      </c>
      <c r="AO5591">
        <f t="shared" si="87"/>
        <v>26826.48401826484</v>
      </c>
      <c r="AP5591">
        <v>684.93150684931504</v>
      </c>
      <c r="AQ5591">
        <v>0.104975</v>
      </c>
      <c r="AR5591">
        <v>8.5632099999999989E-2</v>
      </c>
      <c r="AS5591">
        <v>8.1710999999999992E-2</v>
      </c>
      <c r="AT5591">
        <v>5.4169199999999994E-2</v>
      </c>
      <c r="AU5591">
        <v>4.7076E-2</v>
      </c>
      <c r="AW5591">
        <v>0.104975</v>
      </c>
      <c r="AX5591">
        <v>8.5632099999999975E-2</v>
      </c>
      <c r="AY5591">
        <v>8.1710999999999992E-2</v>
      </c>
      <c r="AZ5591">
        <v>5.4169199999999987E-2</v>
      </c>
      <c r="BA5591">
        <v>4.7075999999999993E-2</v>
      </c>
      <c r="BC5591" s="52">
        <v>100000</v>
      </c>
      <c r="BD5591" s="52">
        <v>100000</v>
      </c>
      <c r="BE5591">
        <v>0</v>
      </c>
      <c r="BF5591">
        <v>0</v>
      </c>
      <c r="BG5591">
        <v>0</v>
      </c>
    </row>
    <row r="5592" spans="1:59">
      <c r="A5592">
        <v>5591</v>
      </c>
      <c r="E5592">
        <v>9795.2054794520554</v>
      </c>
      <c r="K5592">
        <v>4027.4736429327627</v>
      </c>
      <c r="L5592">
        <v>4377.4244762660956</v>
      </c>
      <c r="M5592">
        <v>4727.3753095994289</v>
      </c>
      <c r="N5592">
        <v>5077.3261429327622</v>
      </c>
      <c r="O5592">
        <v>5427.2769762660955</v>
      </c>
      <c r="Q5592">
        <v>2868.686366709112</v>
      </c>
      <c r="R5592">
        <v>2791.1843156651621</v>
      </c>
      <c r="S5592">
        <v>2713.6822646212122</v>
      </c>
      <c r="T5592">
        <v>2636.1802135772623</v>
      </c>
      <c r="U5592">
        <v>2558.6781625333124</v>
      </c>
      <c r="W5592">
        <v>0</v>
      </c>
      <c r="AB5592">
        <v>1</v>
      </c>
      <c r="AC5592">
        <v>1</v>
      </c>
      <c r="AD5592">
        <v>1</v>
      </c>
      <c r="AE5592">
        <v>1</v>
      </c>
      <c r="AF5592">
        <v>1</v>
      </c>
      <c r="AL5592">
        <v>2.5933250999999999</v>
      </c>
      <c r="AM5592" s="5">
        <v>12.424497604370121</v>
      </c>
      <c r="AN5592">
        <v>570.77625570776252</v>
      </c>
      <c r="AO5592">
        <f t="shared" si="87"/>
        <v>26826.48401826484</v>
      </c>
      <c r="AP5592">
        <v>684.93150684931504</v>
      </c>
      <c r="AQ5592">
        <v>0.10343300000000001</v>
      </c>
      <c r="AR5592">
        <v>8.3427600000000005E-2</v>
      </c>
      <c r="AS5592">
        <v>7.8869099999999998E-2</v>
      </c>
      <c r="AT5592">
        <v>5.3428199999999995E-2</v>
      </c>
      <c r="AU5592">
        <v>4.6938899999999999E-2</v>
      </c>
      <c r="AW5592">
        <v>0.10343300000000001</v>
      </c>
      <c r="AX5592">
        <v>8.3427600000000005E-2</v>
      </c>
      <c r="AY5592">
        <v>7.8869100000000011E-2</v>
      </c>
      <c r="AZ5592">
        <v>5.3428199999999995E-2</v>
      </c>
      <c r="BA5592">
        <v>4.6938899999999992E-2</v>
      </c>
      <c r="BC5592" s="52">
        <v>100000</v>
      </c>
      <c r="BD5592" s="52">
        <v>100000</v>
      </c>
      <c r="BE5592">
        <v>0</v>
      </c>
      <c r="BF5592">
        <v>0</v>
      </c>
      <c r="BG5592">
        <v>0</v>
      </c>
    </row>
    <row r="5593" spans="1:59">
      <c r="A5593">
        <v>5592</v>
      </c>
      <c r="E5593">
        <v>9795.2054794520554</v>
      </c>
      <c r="K5593">
        <v>3059.8624444829024</v>
      </c>
      <c r="L5593">
        <v>3441.8774444829023</v>
      </c>
      <c r="M5593">
        <v>3823.8924444829022</v>
      </c>
      <c r="N5593">
        <v>4205.9074444829021</v>
      </c>
      <c r="O5593">
        <v>4587.9224444829024</v>
      </c>
      <c r="Q5593">
        <v>1727.3321828214521</v>
      </c>
      <c r="R5593">
        <v>1680.6656013302068</v>
      </c>
      <c r="S5593">
        <v>1633.9990198389614</v>
      </c>
      <c r="T5593">
        <v>1587.3324383477161</v>
      </c>
      <c r="U5593">
        <v>1540.6658568564708</v>
      </c>
      <c r="W5593">
        <v>0</v>
      </c>
      <c r="AB5593">
        <v>1</v>
      </c>
      <c r="AC5593">
        <v>1</v>
      </c>
      <c r="AD5593">
        <v>1</v>
      </c>
      <c r="AE5593">
        <v>1</v>
      </c>
      <c r="AF5593">
        <v>1</v>
      </c>
      <c r="AL5593">
        <v>2.3970387</v>
      </c>
      <c r="AM5593" s="5">
        <v>15.24254131317139</v>
      </c>
      <c r="AN5593">
        <v>570.77625570776252</v>
      </c>
      <c r="AO5593">
        <f t="shared" si="87"/>
        <v>26826.48401826484</v>
      </c>
      <c r="AP5593">
        <v>684.93150684931504</v>
      </c>
      <c r="AQ5593">
        <v>0.10076900000000001</v>
      </c>
      <c r="AR5593">
        <v>8.0351800000000001E-2</v>
      </c>
      <c r="AS5593">
        <v>7.6497699999999988E-2</v>
      </c>
      <c r="AT5593">
        <v>5.2854399999999996E-2</v>
      </c>
      <c r="AU5593">
        <v>4.6856099999999998E-2</v>
      </c>
      <c r="AW5593">
        <v>0.10076900000000001</v>
      </c>
      <c r="AX5593">
        <v>8.0351800000000015E-2</v>
      </c>
      <c r="AY5593">
        <v>7.6497699999999988E-2</v>
      </c>
      <c r="AZ5593">
        <v>5.2854399999999996E-2</v>
      </c>
      <c r="BA5593">
        <v>4.6856099999999998E-2</v>
      </c>
      <c r="BC5593" s="52">
        <v>100000</v>
      </c>
      <c r="BD5593" s="52">
        <v>100000</v>
      </c>
      <c r="BE5593">
        <v>0</v>
      </c>
      <c r="BF5593">
        <v>0</v>
      </c>
      <c r="BG5593">
        <v>0</v>
      </c>
    </row>
    <row r="5594" spans="1:59">
      <c r="A5594">
        <v>5593</v>
      </c>
      <c r="E5594">
        <v>9795.2054794520554</v>
      </c>
      <c r="K5594">
        <v>2507.860533562824</v>
      </c>
      <c r="L5594">
        <v>2820.3030335628241</v>
      </c>
      <c r="M5594">
        <v>3132.7455335628242</v>
      </c>
      <c r="N5594">
        <v>3445.1880335628243</v>
      </c>
      <c r="O5594">
        <v>3757.6305335628244</v>
      </c>
      <c r="Q5594">
        <v>1929.9295343919789</v>
      </c>
      <c r="R5594">
        <v>1877.78946831333</v>
      </c>
      <c r="S5594">
        <v>1825.649402234681</v>
      </c>
      <c r="T5594">
        <v>1773.5093361560321</v>
      </c>
      <c r="U5594">
        <v>1721.3692700773831</v>
      </c>
      <c r="W5594">
        <v>0</v>
      </c>
      <c r="AB5594">
        <v>1</v>
      </c>
      <c r="AC5594">
        <v>1</v>
      </c>
      <c r="AD5594">
        <v>1</v>
      </c>
      <c r="AE5594">
        <v>1</v>
      </c>
      <c r="AF5594">
        <v>1</v>
      </c>
      <c r="AL5594">
        <v>2.1030977000000002</v>
      </c>
      <c r="AM5594" s="5">
        <v>15.983903884887701</v>
      </c>
      <c r="AN5594">
        <v>570.77625570776252</v>
      </c>
      <c r="AO5594">
        <f t="shared" si="87"/>
        <v>26826.48401826484</v>
      </c>
      <c r="AP5594">
        <v>684.93150684931504</v>
      </c>
      <c r="AQ5594">
        <v>9.9602599999999999E-2</v>
      </c>
      <c r="AR5594">
        <v>8.3440299999999995E-2</v>
      </c>
      <c r="AS5594">
        <v>7.9083799999999996E-2</v>
      </c>
      <c r="AT5594">
        <v>5.3816499999999996E-2</v>
      </c>
      <c r="AU5594">
        <v>4.6935699999999997E-2</v>
      </c>
      <c r="AW5594">
        <v>9.9602599999999999E-2</v>
      </c>
      <c r="AX5594">
        <v>8.3440300000000009E-2</v>
      </c>
      <c r="AY5594">
        <v>7.9083799999999996E-2</v>
      </c>
      <c r="AZ5594">
        <v>5.3816500000000003E-2</v>
      </c>
      <c r="BA5594">
        <v>4.6935699999999997E-2</v>
      </c>
      <c r="BC5594" s="52">
        <v>100000</v>
      </c>
      <c r="BD5594" s="52">
        <v>100000</v>
      </c>
      <c r="BE5594">
        <v>0</v>
      </c>
      <c r="BF5594">
        <v>0</v>
      </c>
      <c r="BG5594">
        <v>0</v>
      </c>
    </row>
    <row r="5595" spans="1:59">
      <c r="A5595">
        <v>5594</v>
      </c>
      <c r="E5595">
        <v>9795.2054794520554</v>
      </c>
      <c r="K5595">
        <v>2212.5508692845929</v>
      </c>
      <c r="L5595">
        <v>2427.0433692845927</v>
      </c>
      <c r="M5595">
        <v>2641.5358692845925</v>
      </c>
      <c r="N5595">
        <v>2856.0283692845924</v>
      </c>
      <c r="O5595">
        <v>3070.5208692845922</v>
      </c>
      <c r="Q5595">
        <v>1732.8574471256929</v>
      </c>
      <c r="R5595">
        <v>1686.0415919905518</v>
      </c>
      <c r="S5595">
        <v>1639.2257368554106</v>
      </c>
      <c r="T5595">
        <v>1592.4098817202694</v>
      </c>
      <c r="U5595">
        <v>1545.5940265851282</v>
      </c>
      <c r="W5595">
        <v>0</v>
      </c>
      <c r="AB5595">
        <v>1</v>
      </c>
      <c r="AC5595">
        <v>1</v>
      </c>
      <c r="AD5595">
        <v>1</v>
      </c>
      <c r="AE5595">
        <v>1</v>
      </c>
      <c r="AF5595">
        <v>1</v>
      </c>
      <c r="AL5595">
        <v>1.8483734999999999</v>
      </c>
      <c r="AM5595" s="5">
        <v>15.31230449676514</v>
      </c>
      <c r="AN5595">
        <v>570.77625570776252</v>
      </c>
      <c r="AO5595">
        <f t="shared" si="87"/>
        <v>26826.48401826484</v>
      </c>
      <c r="AP5595">
        <v>684.93150684931504</v>
      </c>
      <c r="AQ5595">
        <v>0.10022299999999999</v>
      </c>
      <c r="AR5595">
        <v>8.4134500000000001E-2</v>
      </c>
      <c r="AS5595">
        <v>7.9334999999999989E-2</v>
      </c>
      <c r="AT5595">
        <v>5.38936E-2</v>
      </c>
      <c r="AU5595">
        <v>4.69199E-2</v>
      </c>
      <c r="AW5595">
        <v>0.10022299999999999</v>
      </c>
      <c r="AX5595">
        <v>8.4134499999999987E-2</v>
      </c>
      <c r="AY5595">
        <v>7.9334999999999975E-2</v>
      </c>
      <c r="AZ5595">
        <v>5.38936E-2</v>
      </c>
      <c r="BA5595">
        <v>4.69199E-2</v>
      </c>
      <c r="BC5595" s="52">
        <v>100000</v>
      </c>
      <c r="BD5595" s="52">
        <v>100000</v>
      </c>
      <c r="BE5595">
        <v>0</v>
      </c>
      <c r="BF5595">
        <v>0</v>
      </c>
      <c r="BG5595">
        <v>0</v>
      </c>
    </row>
    <row r="5596" spans="1:59">
      <c r="A5596">
        <v>5595</v>
      </c>
      <c r="E5596">
        <v>9795.2054794520554</v>
      </c>
      <c r="K5596">
        <v>2119.4147443968432</v>
      </c>
      <c r="L5596">
        <v>2217.7505777301767</v>
      </c>
      <c r="M5596">
        <v>2316.0864110635102</v>
      </c>
      <c r="N5596">
        <v>2414.4222443968438</v>
      </c>
      <c r="O5596">
        <v>2512.7580777301773</v>
      </c>
      <c r="Q5596">
        <v>1945.980877812478</v>
      </c>
      <c r="R5596">
        <v>1893.4071593214712</v>
      </c>
      <c r="S5596">
        <v>1840.8334408304645</v>
      </c>
      <c r="T5596">
        <v>1788.2597223394578</v>
      </c>
      <c r="U5596">
        <v>1735.686003848451</v>
      </c>
      <c r="W5596">
        <v>0</v>
      </c>
      <c r="AB5596">
        <v>1</v>
      </c>
      <c r="AC5596">
        <v>1</v>
      </c>
      <c r="AD5596">
        <v>1</v>
      </c>
      <c r="AE5596">
        <v>1</v>
      </c>
      <c r="AF5596">
        <v>1</v>
      </c>
      <c r="AL5596">
        <v>1.6590510000000001</v>
      </c>
      <c r="AM5596" s="5">
        <v>14.85333251953125</v>
      </c>
      <c r="AN5596">
        <v>570.77625570776252</v>
      </c>
      <c r="AO5596">
        <f t="shared" si="87"/>
        <v>26826.48401826484</v>
      </c>
      <c r="AP5596">
        <v>684.93150684931504</v>
      </c>
      <c r="AQ5596">
        <v>0.101288</v>
      </c>
      <c r="AR5596">
        <v>8.5233099999999992E-2</v>
      </c>
      <c r="AS5596">
        <v>8.0649299999999993E-2</v>
      </c>
      <c r="AT5596">
        <v>5.4115499999999997E-2</v>
      </c>
      <c r="AU5596">
        <v>4.6908400000000003E-2</v>
      </c>
      <c r="AW5596">
        <v>0.101288</v>
      </c>
      <c r="AX5596">
        <v>8.5233099999999992E-2</v>
      </c>
      <c r="AY5596">
        <v>8.0649299999999993E-2</v>
      </c>
      <c r="AZ5596">
        <v>5.4115499999999997E-2</v>
      </c>
      <c r="BA5596">
        <v>4.6908400000000003E-2</v>
      </c>
      <c r="BC5596" s="52">
        <v>100000</v>
      </c>
      <c r="BD5596" s="52">
        <v>100000</v>
      </c>
      <c r="BE5596">
        <v>0</v>
      </c>
      <c r="BF5596">
        <v>0</v>
      </c>
      <c r="BG5596">
        <v>0</v>
      </c>
    </row>
    <row r="5597" spans="1:59">
      <c r="A5597">
        <v>5596</v>
      </c>
      <c r="E5597">
        <v>9795.2054794520554</v>
      </c>
      <c r="K5597">
        <v>2177.719472985109</v>
      </c>
      <c r="L5597">
        <v>2232.9644729851088</v>
      </c>
      <c r="M5597">
        <v>2288.2094729851087</v>
      </c>
      <c r="N5597">
        <v>2343.4544729851086</v>
      </c>
      <c r="O5597">
        <v>2398.6994729851085</v>
      </c>
      <c r="Q5597">
        <v>3397.0498454219069</v>
      </c>
      <c r="R5597">
        <v>3305.2732276344559</v>
      </c>
      <c r="S5597">
        <v>3213.4966098470049</v>
      </c>
      <c r="T5597">
        <v>3121.719992059554</v>
      </c>
      <c r="U5597">
        <v>3029.943374272103</v>
      </c>
      <c r="W5597">
        <v>0</v>
      </c>
      <c r="AB5597">
        <v>1</v>
      </c>
      <c r="AC5597">
        <v>1</v>
      </c>
      <c r="AD5597">
        <v>1</v>
      </c>
      <c r="AE5597">
        <v>1</v>
      </c>
      <c r="AF5597">
        <v>1</v>
      </c>
      <c r="AL5597">
        <v>1.3980402000000001</v>
      </c>
      <c r="AM5597" s="5">
        <v>13.90632438659668</v>
      </c>
      <c r="AN5597">
        <v>570.77625570776252</v>
      </c>
      <c r="AO5597">
        <f t="shared" si="87"/>
        <v>26826.48401826484</v>
      </c>
      <c r="AP5597">
        <v>684.93150684931504</v>
      </c>
      <c r="AQ5597">
        <v>8.9784899999999987E-2</v>
      </c>
      <c r="AR5597">
        <v>7.8038799999999992E-2</v>
      </c>
      <c r="AS5597">
        <v>4.3149099999999996E-2</v>
      </c>
      <c r="AT5597">
        <v>4.2788300000000001E-2</v>
      </c>
      <c r="AU5597">
        <v>4.4619599999999995E-2</v>
      </c>
      <c r="AW5597">
        <v>8.9784899999999987E-2</v>
      </c>
      <c r="AX5597">
        <v>7.8038800000000005E-2</v>
      </c>
      <c r="AY5597">
        <v>4.3149099999999996E-2</v>
      </c>
      <c r="AZ5597">
        <v>4.2788300000000001E-2</v>
      </c>
      <c r="BA5597">
        <v>4.4619599999999995E-2</v>
      </c>
      <c r="BC5597" s="52">
        <v>100000</v>
      </c>
      <c r="BD5597" s="52">
        <v>100000</v>
      </c>
      <c r="BE5597">
        <v>0</v>
      </c>
      <c r="BF5597">
        <v>0</v>
      </c>
      <c r="BG5597">
        <v>0</v>
      </c>
    </row>
    <row r="5598" spans="1:59">
      <c r="A5598">
        <v>5597</v>
      </c>
      <c r="E5598">
        <v>9795.2054794520554</v>
      </c>
      <c r="K5598">
        <v>2373.8353782365498</v>
      </c>
      <c r="L5598">
        <v>2416.5953782365495</v>
      </c>
      <c r="M5598">
        <v>2459.3553782365498</v>
      </c>
      <c r="N5598">
        <v>2502.11537823655</v>
      </c>
      <c r="O5598">
        <v>2544.8753782365502</v>
      </c>
      <c r="Q5598">
        <v>6730.7069538904116</v>
      </c>
      <c r="R5598">
        <v>6548.8663693186454</v>
      </c>
      <c r="S5598">
        <v>6367.0257847468793</v>
      </c>
      <c r="T5598">
        <v>6185.1852001751131</v>
      </c>
      <c r="U5598">
        <v>6003.3446156033469</v>
      </c>
      <c r="W5598">
        <v>0</v>
      </c>
      <c r="AB5598">
        <v>1</v>
      </c>
      <c r="AC5598">
        <v>1</v>
      </c>
      <c r="AD5598">
        <v>1</v>
      </c>
      <c r="AE5598">
        <v>1</v>
      </c>
      <c r="AF5598">
        <v>1</v>
      </c>
      <c r="AL5598">
        <v>1.3575565999999999</v>
      </c>
      <c r="AM5598" s="5">
        <v>13.3122673034668</v>
      </c>
      <c r="AN5598">
        <v>570.77625570776252</v>
      </c>
      <c r="AO5598">
        <f t="shared" si="87"/>
        <v>26826.48401826484</v>
      </c>
      <c r="AP5598">
        <v>684.93150684931504</v>
      </c>
      <c r="AQ5598">
        <v>9.4197299999999998E-2</v>
      </c>
      <c r="AR5598">
        <v>7.8106999999999996E-2</v>
      </c>
      <c r="AS5598">
        <v>4.3532299999999996E-2</v>
      </c>
      <c r="AT5598">
        <v>4.3022399999999995E-2</v>
      </c>
      <c r="AU5598">
        <v>4.4847999999999999E-2</v>
      </c>
      <c r="AW5598">
        <v>9.4197299999999998E-2</v>
      </c>
      <c r="AX5598">
        <v>7.8106999999999996E-2</v>
      </c>
      <c r="AY5598">
        <v>4.3532299999999996E-2</v>
      </c>
      <c r="AZ5598">
        <v>4.3022400000000002E-2</v>
      </c>
      <c r="BA5598">
        <v>4.4847999999999999E-2</v>
      </c>
      <c r="BC5598" s="52">
        <v>100000</v>
      </c>
      <c r="BD5598" s="52">
        <v>100000</v>
      </c>
      <c r="BE5598">
        <v>0</v>
      </c>
      <c r="BF5598">
        <v>0</v>
      </c>
      <c r="BG5598">
        <v>0</v>
      </c>
    </row>
    <row r="5599" spans="1:59">
      <c r="A5599">
        <v>5598</v>
      </c>
      <c r="E5599">
        <v>9795.2054794520554</v>
      </c>
      <c r="K5599">
        <v>2649.457731562899</v>
      </c>
      <c r="L5599">
        <v>2690.5677315628991</v>
      </c>
      <c r="M5599">
        <v>2731.6777315628992</v>
      </c>
      <c r="N5599">
        <v>2772.7877315628994</v>
      </c>
      <c r="O5599">
        <v>2813.8977315628995</v>
      </c>
      <c r="Q5599">
        <v>8419.1167520083782</v>
      </c>
      <c r="R5599">
        <v>8191.6611319404683</v>
      </c>
      <c r="S5599">
        <v>7964.2055118725584</v>
      </c>
      <c r="T5599">
        <v>7736.7498918046485</v>
      </c>
      <c r="U5599">
        <v>7509.2942717367387</v>
      </c>
      <c r="W5599">
        <v>1.2230000000000001E-2</v>
      </c>
      <c r="AB5599">
        <v>1</v>
      </c>
      <c r="AC5599">
        <v>1</v>
      </c>
      <c r="AD5599">
        <v>1</v>
      </c>
      <c r="AE5599">
        <v>1</v>
      </c>
      <c r="AF5599">
        <v>1</v>
      </c>
      <c r="AL5599">
        <v>1.5600027000000001</v>
      </c>
      <c r="AM5599" s="5">
        <v>12.96018695831299</v>
      </c>
      <c r="AN5599">
        <v>570.77625570776252</v>
      </c>
      <c r="AO5599">
        <f t="shared" si="87"/>
        <v>26826.48401826484</v>
      </c>
      <c r="AP5599">
        <v>684.93150684931504</v>
      </c>
      <c r="AQ5599">
        <v>9.6052100000000001E-2</v>
      </c>
      <c r="AR5599">
        <v>7.8252600000000005E-2</v>
      </c>
      <c r="AS5599">
        <v>4.5057899999999998E-2</v>
      </c>
      <c r="AT5599">
        <v>4.3655600000000003E-2</v>
      </c>
      <c r="AU5599">
        <v>4.47223E-2</v>
      </c>
      <c r="AW5599">
        <v>9.6052100000000015E-2</v>
      </c>
      <c r="AX5599">
        <v>7.8252599999999992E-2</v>
      </c>
      <c r="AY5599">
        <v>4.5057899999999998E-2</v>
      </c>
      <c r="AZ5599">
        <v>4.3655600000000003E-2</v>
      </c>
      <c r="BA5599">
        <v>4.4722300000000006E-2</v>
      </c>
      <c r="BC5599" s="52">
        <v>100000</v>
      </c>
      <c r="BD5599" s="52">
        <v>100000</v>
      </c>
      <c r="BE5599">
        <v>0</v>
      </c>
      <c r="BF5599">
        <v>0</v>
      </c>
      <c r="BG5599">
        <v>0</v>
      </c>
    </row>
    <row r="5600" spans="1:59">
      <c r="A5600">
        <v>5599</v>
      </c>
      <c r="E5600">
        <v>9795.2054794520554</v>
      </c>
      <c r="K5600">
        <v>3281.7232948252658</v>
      </c>
      <c r="L5600">
        <v>3322.145794825266</v>
      </c>
      <c r="M5600">
        <v>3362.5682948252661</v>
      </c>
      <c r="N5600">
        <v>3402.9907948252662</v>
      </c>
      <c r="O5600">
        <v>3443.4132948252663</v>
      </c>
      <c r="Q5600">
        <v>9245.8123086027372</v>
      </c>
      <c r="R5600">
        <v>8996.0222151895614</v>
      </c>
      <c r="S5600">
        <v>8746.2321217763856</v>
      </c>
      <c r="T5600">
        <v>8496.4420283632098</v>
      </c>
      <c r="U5600">
        <v>8246.651934950034</v>
      </c>
      <c r="W5600">
        <v>0.10706</v>
      </c>
      <c r="AB5600">
        <v>1</v>
      </c>
      <c r="AC5600">
        <v>1</v>
      </c>
      <c r="AD5600">
        <v>1</v>
      </c>
      <c r="AE5600">
        <v>1</v>
      </c>
      <c r="AF5600">
        <v>1</v>
      </c>
      <c r="AL5600">
        <v>1.8939509999999999</v>
      </c>
      <c r="AM5600" s="5">
        <v>12.22548866271973</v>
      </c>
      <c r="AN5600">
        <v>570.77625570776252</v>
      </c>
      <c r="AO5600">
        <f t="shared" si="87"/>
        <v>26826.48401826484</v>
      </c>
      <c r="AP5600">
        <v>684.93150684931504</v>
      </c>
      <c r="AQ5600">
        <v>9.1347200000000003E-2</v>
      </c>
      <c r="AR5600">
        <v>3.7571500000000001E-2</v>
      </c>
      <c r="AS5600">
        <v>3.6411900000000004E-2</v>
      </c>
      <c r="AT5600">
        <v>4.05926E-2</v>
      </c>
      <c r="AU5600">
        <v>4.31968E-2</v>
      </c>
      <c r="AW5600">
        <v>9.1347200000000003E-2</v>
      </c>
      <c r="AX5600">
        <v>3.7571499999999994E-2</v>
      </c>
      <c r="AY5600">
        <v>3.6411900000000011E-2</v>
      </c>
      <c r="AZ5600">
        <v>4.0592599999999993E-2</v>
      </c>
      <c r="BA5600">
        <v>4.3196799999999994E-2</v>
      </c>
      <c r="BC5600" s="52">
        <v>100000</v>
      </c>
      <c r="BD5600" s="52">
        <v>100000</v>
      </c>
      <c r="BE5600">
        <v>0</v>
      </c>
      <c r="BF5600">
        <v>0</v>
      </c>
      <c r="BG5600">
        <v>0</v>
      </c>
    </row>
    <row r="5601" spans="1:59">
      <c r="A5601">
        <v>5600</v>
      </c>
      <c r="E5601">
        <v>9795.2054794520554</v>
      </c>
      <c r="K5601">
        <v>4245.644327200107</v>
      </c>
      <c r="L5601">
        <v>4286.479327200107</v>
      </c>
      <c r="M5601">
        <v>4327.3143272001071</v>
      </c>
      <c r="N5601">
        <v>4368.1493272001071</v>
      </c>
      <c r="O5601">
        <v>4408.9843272001071</v>
      </c>
      <c r="Q5601">
        <v>7187.2079476370691</v>
      </c>
      <c r="R5601">
        <v>6993.0342742801622</v>
      </c>
      <c r="S5601">
        <v>6798.8606009232553</v>
      </c>
      <c r="T5601">
        <v>6604.6869275663485</v>
      </c>
      <c r="U5601">
        <v>6410.5132542094416</v>
      </c>
      <c r="W5601">
        <v>0.3039</v>
      </c>
      <c r="AB5601">
        <v>1</v>
      </c>
      <c r="AC5601">
        <v>1</v>
      </c>
      <c r="AD5601">
        <v>1</v>
      </c>
      <c r="AE5601">
        <v>1</v>
      </c>
      <c r="AF5601">
        <v>1</v>
      </c>
      <c r="AL5601">
        <v>1.4781728000000001</v>
      </c>
      <c r="AM5601" s="5">
        <v>12.03732395172119</v>
      </c>
      <c r="AN5601">
        <v>570.77625570776252</v>
      </c>
      <c r="AO5601">
        <f t="shared" si="87"/>
        <v>26826.48401826484</v>
      </c>
      <c r="AP5601">
        <v>684.93150684931504</v>
      </c>
      <c r="AQ5601">
        <v>8.1835699999999997E-2</v>
      </c>
      <c r="AR5601">
        <v>4.7573199999999998E-3</v>
      </c>
      <c r="AS5601">
        <v>1.3804199999999999E-2</v>
      </c>
      <c r="AT5601">
        <v>1.97764E-2</v>
      </c>
      <c r="AU5601">
        <v>2.9698100000000002E-2</v>
      </c>
      <c r="AW5601">
        <v>8.1835699999999997E-2</v>
      </c>
      <c r="AX5601">
        <v>4.7573200000000024E-3</v>
      </c>
      <c r="AY5601">
        <v>1.3804200000000003E-2</v>
      </c>
      <c r="AZ5601">
        <v>1.97764E-2</v>
      </c>
      <c r="BA5601">
        <v>2.9698100000000005E-2</v>
      </c>
      <c r="BC5601" s="52">
        <v>100000</v>
      </c>
      <c r="BD5601" s="52">
        <v>100000</v>
      </c>
      <c r="BE5601">
        <v>0</v>
      </c>
      <c r="BF5601">
        <v>0</v>
      </c>
      <c r="BG5601">
        <v>0</v>
      </c>
    </row>
    <row r="5602" spans="1:59">
      <c r="A5602">
        <v>5601</v>
      </c>
      <c r="E5602">
        <v>9795.2054794520554</v>
      </c>
      <c r="K5602">
        <v>5140.6597712433604</v>
      </c>
      <c r="L5602">
        <v>5200.1397712433609</v>
      </c>
      <c r="M5602">
        <v>5259.6197712433604</v>
      </c>
      <c r="N5602">
        <v>5319.09977124336</v>
      </c>
      <c r="O5602">
        <v>5378.5797712433596</v>
      </c>
      <c r="Q5602">
        <v>7129.8482343078231</v>
      </c>
      <c r="R5602">
        <v>6937.2242235626609</v>
      </c>
      <c r="S5602">
        <v>6744.6002128174987</v>
      </c>
      <c r="T5602">
        <v>6551.9762020723365</v>
      </c>
      <c r="U5602">
        <v>6359.3521913271743</v>
      </c>
      <c r="W5602">
        <v>0.47564000000000001</v>
      </c>
      <c r="AB5602">
        <v>1</v>
      </c>
      <c r="AC5602">
        <v>1</v>
      </c>
      <c r="AD5602">
        <v>1</v>
      </c>
      <c r="AE5602">
        <v>1</v>
      </c>
      <c r="AF5602">
        <v>1</v>
      </c>
      <c r="AL5602">
        <v>1.5582145000000001</v>
      </c>
      <c r="AM5602" s="5">
        <v>11.40683555603027</v>
      </c>
      <c r="AN5602">
        <v>570.77625570776252</v>
      </c>
      <c r="AO5602">
        <f t="shared" si="87"/>
        <v>26826.48401826484</v>
      </c>
      <c r="AP5602">
        <v>684.93150684931504</v>
      </c>
      <c r="AQ5602">
        <v>5.2447099999999997E-2</v>
      </c>
      <c r="AR5602">
        <v>1.31471E-3</v>
      </c>
      <c r="AS5602">
        <v>2.0576500000000003E-3</v>
      </c>
      <c r="AT5602">
        <v>1.6040700000000001E-2</v>
      </c>
      <c r="AU5602">
        <v>1.7272800000000001E-2</v>
      </c>
      <c r="AW5602">
        <v>5.2447099999999997E-2</v>
      </c>
      <c r="AX5602">
        <v>1.3147099999999967E-3</v>
      </c>
      <c r="AY5602">
        <v>2.0576500000000011E-3</v>
      </c>
      <c r="AZ5602">
        <v>1.6040700000000005E-2</v>
      </c>
      <c r="BA5602">
        <v>1.7272800000000005E-2</v>
      </c>
      <c r="BC5602" s="52">
        <v>100000</v>
      </c>
      <c r="BD5602" s="52">
        <v>100000</v>
      </c>
      <c r="BE5602">
        <v>0</v>
      </c>
      <c r="BF5602">
        <v>0</v>
      </c>
      <c r="BG5602">
        <v>0</v>
      </c>
    </row>
    <row r="5603" spans="1:59">
      <c r="A5603">
        <v>5602</v>
      </c>
      <c r="E5603">
        <v>9795.2054794520554</v>
      </c>
      <c r="K5603">
        <v>5763.8388832971668</v>
      </c>
      <c r="L5603">
        <v>5838.0863832971663</v>
      </c>
      <c r="M5603">
        <v>5912.3338832971658</v>
      </c>
      <c r="N5603">
        <v>5986.5813832971653</v>
      </c>
      <c r="O5603">
        <v>6060.8288832971648</v>
      </c>
      <c r="Q5603">
        <v>6760.7007159809782</v>
      </c>
      <c r="R5603">
        <v>6578.0498031763746</v>
      </c>
      <c r="S5603">
        <v>6395.3988903717709</v>
      </c>
      <c r="T5603">
        <v>6212.7479775671673</v>
      </c>
      <c r="U5603">
        <v>6030.0970647625636</v>
      </c>
      <c r="W5603">
        <v>0.60930999999999991</v>
      </c>
      <c r="AB5603">
        <v>1</v>
      </c>
      <c r="AC5603">
        <v>1</v>
      </c>
      <c r="AD5603">
        <v>1</v>
      </c>
      <c r="AE5603">
        <v>1</v>
      </c>
      <c r="AF5603">
        <v>1</v>
      </c>
      <c r="AL5603">
        <v>1.298138</v>
      </c>
      <c r="AM5603" s="5">
        <v>11.431370735168461</v>
      </c>
      <c r="AN5603">
        <v>570.77625570776252</v>
      </c>
      <c r="AO5603">
        <f t="shared" si="87"/>
        <v>26826.48401826484</v>
      </c>
      <c r="AP5603">
        <v>684.93150684931504</v>
      </c>
      <c r="AQ5603">
        <v>4.4079099999999996E-2</v>
      </c>
      <c r="AR5603">
        <v>6.1552500000000001E-4</v>
      </c>
      <c r="AS5603">
        <v>7.8120900000000005E-4</v>
      </c>
      <c r="AT5603">
        <v>8.6697500000000008E-4</v>
      </c>
      <c r="AU5603">
        <v>8.7308500000000001E-4</v>
      </c>
      <c r="AW5603">
        <v>4.4079099999999996E-2</v>
      </c>
      <c r="AX5603">
        <v>6.1552499999999871E-4</v>
      </c>
      <c r="AY5603">
        <v>7.8120899999999799E-4</v>
      </c>
      <c r="AZ5603">
        <v>8.66974999999999E-4</v>
      </c>
      <c r="BA5603">
        <v>8.7308500000000261E-4</v>
      </c>
      <c r="BC5603" s="52">
        <v>100000</v>
      </c>
      <c r="BD5603" s="52">
        <v>100000</v>
      </c>
      <c r="BE5603">
        <v>0</v>
      </c>
      <c r="BF5603">
        <v>0</v>
      </c>
      <c r="BG5603">
        <v>0</v>
      </c>
    </row>
    <row r="5604" spans="1:59">
      <c r="A5604">
        <v>5603</v>
      </c>
      <c r="E5604">
        <v>9795.2054794520554</v>
      </c>
      <c r="K5604">
        <v>6393.8328337573939</v>
      </c>
      <c r="L5604">
        <v>6509.712833757394</v>
      </c>
      <c r="M5604">
        <v>6625.5928337573941</v>
      </c>
      <c r="N5604">
        <v>6741.4728337573943</v>
      </c>
      <c r="O5604">
        <v>6857.3528337573944</v>
      </c>
      <c r="Q5604">
        <v>6200.0045202284973</v>
      </c>
      <c r="R5604">
        <v>6032.5016930831562</v>
      </c>
      <c r="S5604">
        <v>5864.998865937815</v>
      </c>
      <c r="T5604">
        <v>5697.4960387924739</v>
      </c>
      <c r="U5604">
        <v>5529.9932116471327</v>
      </c>
      <c r="W5604">
        <v>0.69280999999999993</v>
      </c>
      <c r="AB5604">
        <v>1</v>
      </c>
      <c r="AC5604">
        <v>1</v>
      </c>
      <c r="AD5604">
        <v>1</v>
      </c>
      <c r="AE5604">
        <v>1</v>
      </c>
      <c r="AF5604">
        <v>1</v>
      </c>
      <c r="AL5604">
        <v>1.6240611</v>
      </c>
      <c r="AM5604" s="5">
        <v>11.38596820831299</v>
      </c>
      <c r="AN5604">
        <v>570.77625570776252</v>
      </c>
      <c r="AO5604">
        <f t="shared" si="87"/>
        <v>26826.48401826484</v>
      </c>
      <c r="AP5604">
        <v>684.93150684931504</v>
      </c>
      <c r="AQ5604">
        <v>4.42175E-2</v>
      </c>
      <c r="AR5604">
        <v>6.2766699999999994E-4</v>
      </c>
      <c r="AS5604">
        <v>7.9429999999999995E-4</v>
      </c>
      <c r="AT5604">
        <v>7.52416E-4</v>
      </c>
      <c r="AU5604">
        <v>8.8844599999999998E-4</v>
      </c>
      <c r="AW5604">
        <v>4.4217500000000007E-2</v>
      </c>
      <c r="AX5604">
        <v>6.2766699999999842E-4</v>
      </c>
      <c r="AY5604">
        <v>7.9429999999999779E-4</v>
      </c>
      <c r="AZ5604">
        <v>7.5241599999999881E-4</v>
      </c>
      <c r="BA5604">
        <v>8.8844600000000107E-4</v>
      </c>
      <c r="BC5604" s="52">
        <v>100000</v>
      </c>
      <c r="BD5604" s="52">
        <v>100000</v>
      </c>
      <c r="BE5604">
        <v>0</v>
      </c>
      <c r="BF5604">
        <v>0</v>
      </c>
      <c r="BG5604">
        <v>0</v>
      </c>
    </row>
    <row r="5605" spans="1:59">
      <c r="A5605">
        <v>5604</v>
      </c>
      <c r="E5605">
        <v>9795.2054794520554</v>
      </c>
      <c r="K5605">
        <v>6286.3098277894214</v>
      </c>
      <c r="L5605">
        <v>6457.2423277894213</v>
      </c>
      <c r="M5605">
        <v>6628.1748277894212</v>
      </c>
      <c r="N5605">
        <v>6799.1073277894211</v>
      </c>
      <c r="O5605">
        <v>6970.039827789421</v>
      </c>
      <c r="Q5605">
        <v>6210.528744881165</v>
      </c>
      <c r="R5605">
        <v>6042.7415893864545</v>
      </c>
      <c r="S5605">
        <v>5874.954433891744</v>
      </c>
      <c r="T5605">
        <v>5707.1672783970334</v>
      </c>
      <c r="U5605">
        <v>5539.3801229023229</v>
      </c>
      <c r="W5605">
        <v>0.74820000000000009</v>
      </c>
      <c r="AB5605">
        <v>1</v>
      </c>
      <c r="AC5605">
        <v>1</v>
      </c>
      <c r="AD5605">
        <v>1</v>
      </c>
      <c r="AE5605">
        <v>1</v>
      </c>
      <c r="AF5605">
        <v>1</v>
      </c>
      <c r="AL5605">
        <v>2.7067459999999999</v>
      </c>
      <c r="AM5605" s="5">
        <v>10.51273345947266</v>
      </c>
      <c r="AN5605">
        <v>570.77625570776252</v>
      </c>
      <c r="AO5605">
        <f t="shared" si="87"/>
        <v>26826.48401826484</v>
      </c>
      <c r="AP5605">
        <v>684.93150684931504</v>
      </c>
      <c r="AQ5605">
        <v>5.0105799999999999E-2</v>
      </c>
      <c r="AR5605">
        <v>5.1837699999999999E-4</v>
      </c>
      <c r="AS5605">
        <v>7.9164599999999991E-4</v>
      </c>
      <c r="AT5605">
        <v>7.33707E-4</v>
      </c>
      <c r="AU5605">
        <v>7.49799E-4</v>
      </c>
      <c r="AW5605">
        <v>5.0105799999999992E-2</v>
      </c>
      <c r="AX5605">
        <v>5.1837700000000042E-4</v>
      </c>
      <c r="AY5605">
        <v>7.9164600000000002E-4</v>
      </c>
      <c r="AZ5605">
        <v>7.3370700000000011E-4</v>
      </c>
      <c r="BA5605">
        <v>7.4979900000000238E-4</v>
      </c>
      <c r="BC5605" s="52">
        <v>100000</v>
      </c>
      <c r="BD5605" s="52">
        <v>100000</v>
      </c>
      <c r="BE5605">
        <v>0</v>
      </c>
      <c r="BF5605">
        <v>0</v>
      </c>
      <c r="BG5605">
        <v>0</v>
      </c>
    </row>
    <row r="5606" spans="1:59">
      <c r="A5606">
        <v>5605</v>
      </c>
      <c r="E5606">
        <v>9795.2054794520554</v>
      </c>
      <c r="K5606">
        <v>5631.3281365056528</v>
      </c>
      <c r="L5606">
        <v>5870.5681365056525</v>
      </c>
      <c r="M5606">
        <v>6109.8081365056523</v>
      </c>
      <c r="N5606">
        <v>6349.0481365056521</v>
      </c>
      <c r="O5606">
        <v>6588.2881365056519</v>
      </c>
      <c r="Q5606">
        <v>5424.08153242957</v>
      </c>
      <c r="R5606">
        <v>5277.5414796339564</v>
      </c>
      <c r="S5606">
        <v>5131.0014268383429</v>
      </c>
      <c r="T5606">
        <v>4984.4613740427294</v>
      </c>
      <c r="U5606">
        <v>4837.9213212471159</v>
      </c>
      <c r="W5606">
        <v>0.74029999999999996</v>
      </c>
      <c r="AB5606">
        <v>1</v>
      </c>
      <c r="AC5606">
        <v>1</v>
      </c>
      <c r="AD5606">
        <v>1</v>
      </c>
      <c r="AE5606">
        <v>1</v>
      </c>
      <c r="AF5606">
        <v>1</v>
      </c>
      <c r="AL5606">
        <v>2.9346662000000001</v>
      </c>
      <c r="AM5606" s="5">
        <v>10.306729316711429</v>
      </c>
      <c r="AN5606">
        <v>570.77625570776252</v>
      </c>
      <c r="AO5606">
        <f t="shared" si="87"/>
        <v>26826.48401826484</v>
      </c>
      <c r="AP5606">
        <v>684.93150684931504</v>
      </c>
      <c r="AQ5606">
        <v>5.1925600000000002E-2</v>
      </c>
      <c r="AR5606">
        <v>1.04995E-2</v>
      </c>
      <c r="AS5606">
        <v>1.2461899999999999E-3</v>
      </c>
      <c r="AT5606">
        <v>7.1333300000000002E-4</v>
      </c>
      <c r="AU5606">
        <v>7.6472300000000003E-4</v>
      </c>
      <c r="AW5606">
        <v>5.1925600000000002E-2</v>
      </c>
      <c r="AX5606">
        <v>1.0499500000000002E-2</v>
      </c>
      <c r="AY5606">
        <v>1.2461900000000012E-3</v>
      </c>
      <c r="AZ5606">
        <v>7.1333299999999655E-4</v>
      </c>
      <c r="BA5606">
        <v>7.6472300000000187E-4</v>
      </c>
      <c r="BC5606" s="52">
        <v>100000</v>
      </c>
      <c r="BD5606" s="52">
        <v>100000</v>
      </c>
      <c r="BE5606">
        <v>0</v>
      </c>
      <c r="BF5606">
        <v>0</v>
      </c>
      <c r="BG5606">
        <v>0</v>
      </c>
    </row>
    <row r="5607" spans="1:59">
      <c r="A5607">
        <v>5606</v>
      </c>
      <c r="E5607">
        <v>9795.2054794520554</v>
      </c>
      <c r="K5607">
        <v>5220.1662193182692</v>
      </c>
      <c r="L5607">
        <v>5551.6387193182691</v>
      </c>
      <c r="M5607">
        <v>5883.1112193182689</v>
      </c>
      <c r="N5607">
        <v>6214.5837193182688</v>
      </c>
      <c r="O5607">
        <v>6546.0562193182686</v>
      </c>
      <c r="Q5607">
        <v>5343.041850015923</v>
      </c>
      <c r="R5607">
        <v>5198.6912112229084</v>
      </c>
      <c r="S5607">
        <v>5054.3405724298937</v>
      </c>
      <c r="T5607">
        <v>4909.989933636879</v>
      </c>
      <c r="U5607">
        <v>4765.6392948438643</v>
      </c>
      <c r="W5607">
        <v>0.60365999999999997</v>
      </c>
      <c r="AB5607">
        <v>1</v>
      </c>
      <c r="AC5607">
        <v>1</v>
      </c>
      <c r="AD5607">
        <v>1</v>
      </c>
      <c r="AE5607">
        <v>1</v>
      </c>
      <c r="AF5607">
        <v>1</v>
      </c>
      <c r="AL5607">
        <v>3.1324207999999998</v>
      </c>
      <c r="AM5607" s="5">
        <v>10.344279289245611</v>
      </c>
      <c r="AN5607">
        <v>570.77625570776252</v>
      </c>
      <c r="AO5607">
        <f t="shared" si="87"/>
        <v>26826.48401826484</v>
      </c>
      <c r="AP5607">
        <v>684.93150684931504</v>
      </c>
      <c r="AQ5607">
        <v>5.4817400000000002E-2</v>
      </c>
      <c r="AR5607">
        <v>1.3494300000000001E-2</v>
      </c>
      <c r="AS5607">
        <v>2.3783699999999999E-3</v>
      </c>
      <c r="AT5607">
        <v>2.64212E-3</v>
      </c>
      <c r="AU5607">
        <v>1.2725500000000001E-3</v>
      </c>
      <c r="AW5607">
        <v>5.4817400000000002E-2</v>
      </c>
      <c r="AX5607">
        <v>1.3494300000000001E-2</v>
      </c>
      <c r="AY5607">
        <v>2.3783699999999977E-3</v>
      </c>
      <c r="AZ5607">
        <v>2.6421199999999978E-3</v>
      </c>
      <c r="BA5607">
        <v>1.2725499999999973E-3</v>
      </c>
      <c r="BC5607" s="52">
        <v>100000</v>
      </c>
      <c r="BD5607" s="52">
        <v>100000</v>
      </c>
      <c r="BE5607">
        <v>0</v>
      </c>
      <c r="BF5607">
        <v>0</v>
      </c>
      <c r="BG5607">
        <v>0</v>
      </c>
    </row>
    <row r="5608" spans="1:59">
      <c r="A5608">
        <v>5607</v>
      </c>
      <c r="E5608">
        <v>9795.2054794520554</v>
      </c>
      <c r="K5608">
        <v>5022.5359055320687</v>
      </c>
      <c r="L5608">
        <v>5337.8384055320685</v>
      </c>
      <c r="M5608">
        <v>5653.1409055320682</v>
      </c>
      <c r="N5608">
        <v>5968.443405532068</v>
      </c>
      <c r="O5608">
        <v>6283.7459055320678</v>
      </c>
      <c r="Q5608">
        <v>4846.8095437643678</v>
      </c>
      <c r="R5608">
        <v>4715.8653975597053</v>
      </c>
      <c r="S5608">
        <v>4584.9212513550428</v>
      </c>
      <c r="T5608">
        <v>4453.9771051503803</v>
      </c>
      <c r="U5608">
        <v>4323.0329589457178</v>
      </c>
      <c r="W5608">
        <v>0.47470999999999997</v>
      </c>
      <c r="AB5608">
        <v>1</v>
      </c>
      <c r="AC5608">
        <v>1</v>
      </c>
      <c r="AD5608">
        <v>1</v>
      </c>
      <c r="AE5608">
        <v>1</v>
      </c>
      <c r="AF5608">
        <v>1</v>
      </c>
      <c r="AL5608">
        <v>3.5987792000000001</v>
      </c>
      <c r="AM5608" s="5">
        <v>8.0294389724731445</v>
      </c>
      <c r="AN5608">
        <v>570.77625570776252</v>
      </c>
      <c r="AO5608">
        <f t="shared" si="87"/>
        <v>26826.48401826484</v>
      </c>
      <c r="AP5608">
        <v>684.93150684931504</v>
      </c>
      <c r="AQ5608">
        <v>8.0762500000000001E-2</v>
      </c>
      <c r="AR5608">
        <v>1.5636299999999999E-2</v>
      </c>
      <c r="AS5608">
        <v>3.3763499999999998E-3</v>
      </c>
      <c r="AT5608">
        <v>3.5137700000000003E-3</v>
      </c>
      <c r="AU5608">
        <v>3.9562199999999999E-3</v>
      </c>
      <c r="AW5608">
        <v>8.0762500000000001E-2</v>
      </c>
      <c r="AX5608">
        <v>1.5636300000000006E-2</v>
      </c>
      <c r="AY5608">
        <v>3.3763500000000002E-3</v>
      </c>
      <c r="AZ5608">
        <v>3.5137699999999994E-3</v>
      </c>
      <c r="BA5608">
        <v>3.9562199999999964E-3</v>
      </c>
      <c r="BC5608" s="52">
        <v>100000</v>
      </c>
      <c r="BD5608" s="52">
        <v>100000</v>
      </c>
      <c r="BE5608">
        <v>0</v>
      </c>
      <c r="BF5608">
        <v>0</v>
      </c>
      <c r="BG5608">
        <v>0</v>
      </c>
    </row>
    <row r="5609" spans="1:59">
      <c r="A5609">
        <v>5608</v>
      </c>
      <c r="E5609">
        <v>9795.2054794520554</v>
      </c>
      <c r="K5609">
        <v>5005.8774116497061</v>
      </c>
      <c r="L5609">
        <v>5357.973244983039</v>
      </c>
      <c r="M5609">
        <v>5710.0690783163718</v>
      </c>
      <c r="N5609">
        <v>6062.1649116497047</v>
      </c>
      <c r="O5609">
        <v>6414.2607449830375</v>
      </c>
      <c r="Q5609">
        <v>5258.8480527945794</v>
      </c>
      <c r="R5609">
        <v>5116.7720407965162</v>
      </c>
      <c r="S5609">
        <v>4974.696028798453</v>
      </c>
      <c r="T5609">
        <v>4832.6200168003897</v>
      </c>
      <c r="U5609">
        <v>4690.5440048023265</v>
      </c>
      <c r="W5609">
        <v>0.37363999999999997</v>
      </c>
      <c r="AB5609">
        <v>1</v>
      </c>
      <c r="AC5609">
        <v>1</v>
      </c>
      <c r="AD5609">
        <v>1</v>
      </c>
      <c r="AE5609">
        <v>1</v>
      </c>
      <c r="AF5609">
        <v>1</v>
      </c>
      <c r="AL5609">
        <v>2.8655753000000002</v>
      </c>
      <c r="AM5609" s="5">
        <v>7.3761534690856934</v>
      </c>
      <c r="AN5609">
        <v>570.77625570776252</v>
      </c>
      <c r="AO5609">
        <f t="shared" si="87"/>
        <v>26826.48401826484</v>
      </c>
      <c r="AP5609">
        <v>684.93150684931504</v>
      </c>
      <c r="AQ5609">
        <v>9.8259699999999991E-2</v>
      </c>
      <c r="AR5609">
        <v>5.0512700000000001E-2</v>
      </c>
      <c r="AS5609">
        <v>2.42735E-2</v>
      </c>
      <c r="AT5609">
        <v>3.8949800000000007E-2</v>
      </c>
      <c r="AU5609">
        <v>4.1592199999999996E-2</v>
      </c>
      <c r="AW5609">
        <v>9.8259699999999991E-2</v>
      </c>
      <c r="AX5609">
        <v>5.0512700000000008E-2</v>
      </c>
      <c r="AY5609">
        <v>2.4273500000000003E-2</v>
      </c>
      <c r="AZ5609">
        <v>3.8949800000000007E-2</v>
      </c>
      <c r="BA5609">
        <v>4.1592199999999996E-2</v>
      </c>
      <c r="BC5609" s="52">
        <v>100000</v>
      </c>
      <c r="BD5609" s="52">
        <v>100000</v>
      </c>
      <c r="BE5609">
        <v>0</v>
      </c>
      <c r="BF5609">
        <v>0</v>
      </c>
      <c r="BG5609">
        <v>0</v>
      </c>
    </row>
    <row r="5610" spans="1:59">
      <c r="A5610">
        <v>5609</v>
      </c>
      <c r="E5610">
        <v>9795.2054794520554</v>
      </c>
      <c r="K5610">
        <v>5331.4752466231412</v>
      </c>
      <c r="L5610">
        <v>5724.8202466231414</v>
      </c>
      <c r="M5610">
        <v>6118.1652466231417</v>
      </c>
      <c r="N5610">
        <v>6511.5102466231419</v>
      </c>
      <c r="O5610">
        <v>6904.8552466231422</v>
      </c>
      <c r="Q5610">
        <v>5719.8235573974398</v>
      </c>
      <c r="R5610">
        <v>5565.2935704280926</v>
      </c>
      <c r="S5610">
        <v>5410.7635834587454</v>
      </c>
      <c r="T5610">
        <v>5256.2335964893982</v>
      </c>
      <c r="U5610">
        <v>5101.703609520051</v>
      </c>
      <c r="W5610">
        <v>0.14224000000000001</v>
      </c>
      <c r="AB5610">
        <v>1</v>
      </c>
      <c r="AC5610">
        <v>1</v>
      </c>
      <c r="AD5610">
        <v>1</v>
      </c>
      <c r="AE5610">
        <v>1</v>
      </c>
      <c r="AF5610">
        <v>1</v>
      </c>
      <c r="AL5610">
        <v>3.3589199000000001</v>
      </c>
      <c r="AM5610" s="5">
        <v>7.2618083953857422</v>
      </c>
      <c r="AN5610">
        <v>570.77625570776252</v>
      </c>
      <c r="AO5610">
        <f t="shared" si="87"/>
        <v>26826.48401826484</v>
      </c>
      <c r="AP5610">
        <v>684.93150684931504</v>
      </c>
      <c r="AQ5610">
        <v>0.10795399999999999</v>
      </c>
      <c r="AR5610">
        <v>9.964400000000001E-2</v>
      </c>
      <c r="AS5610">
        <v>7.2613200000000003E-2</v>
      </c>
      <c r="AT5610">
        <v>4.4359799999999998E-2</v>
      </c>
      <c r="AU5610">
        <v>4.4874799999999999E-2</v>
      </c>
      <c r="AW5610">
        <v>0.10795399999999998</v>
      </c>
      <c r="AX5610">
        <v>9.9643999999999996E-2</v>
      </c>
      <c r="AY5610">
        <v>7.2613200000000003E-2</v>
      </c>
      <c r="AZ5610">
        <v>4.4359799999999991E-2</v>
      </c>
      <c r="BA5610">
        <v>4.4874800000000006E-2</v>
      </c>
      <c r="BC5610" s="52">
        <v>100000</v>
      </c>
      <c r="BD5610" s="52">
        <v>100000</v>
      </c>
      <c r="BE5610">
        <v>0</v>
      </c>
      <c r="BF5610">
        <v>0</v>
      </c>
      <c r="BG5610">
        <v>0</v>
      </c>
    </row>
    <row r="5611" spans="1:59">
      <c r="A5611">
        <v>5610</v>
      </c>
      <c r="E5611">
        <v>9795.2054794520554</v>
      </c>
      <c r="K5611">
        <v>5566.9657737783455</v>
      </c>
      <c r="L5611">
        <v>6080.0957737783456</v>
      </c>
      <c r="M5611">
        <v>6593.2257737783457</v>
      </c>
      <c r="N5611">
        <v>7106.3557737783458</v>
      </c>
      <c r="O5611">
        <v>7619.4857737783459</v>
      </c>
      <c r="Q5611">
        <v>5734.5563592330209</v>
      </c>
      <c r="R5611">
        <v>5579.628342826014</v>
      </c>
      <c r="S5611">
        <v>5424.7003264190062</v>
      </c>
      <c r="T5611">
        <v>5269.7723100119983</v>
      </c>
      <c r="U5611">
        <v>5114.8442936049905</v>
      </c>
      <c r="W5611">
        <v>6.4739999999999992E-2</v>
      </c>
      <c r="AB5611">
        <v>1</v>
      </c>
      <c r="AC5611">
        <v>1</v>
      </c>
      <c r="AD5611">
        <v>1</v>
      </c>
      <c r="AE5611">
        <v>1</v>
      </c>
      <c r="AF5611">
        <v>1</v>
      </c>
      <c r="AL5611">
        <v>4.4075730000000002</v>
      </c>
      <c r="AM5611" s="5">
        <v>6.9049005508422852</v>
      </c>
      <c r="AN5611">
        <v>570.77625570776252</v>
      </c>
      <c r="AO5611">
        <f t="shared" si="87"/>
        <v>26826.48401826484</v>
      </c>
      <c r="AP5611">
        <v>684.93150684931504</v>
      </c>
      <c r="AQ5611">
        <v>0.10934000000000001</v>
      </c>
      <c r="AR5611">
        <v>0.107192</v>
      </c>
      <c r="AS5611">
        <v>9.8374600000000006E-2</v>
      </c>
      <c r="AT5611">
        <v>0.10223699999999999</v>
      </c>
      <c r="AU5611">
        <v>5.6563499999999996E-2</v>
      </c>
      <c r="AW5611">
        <v>0.10934000000000001</v>
      </c>
      <c r="AX5611">
        <v>0.107192</v>
      </c>
      <c r="AY5611">
        <v>9.837460000000002E-2</v>
      </c>
      <c r="AZ5611">
        <v>0.10223700000000001</v>
      </c>
      <c r="BA5611">
        <v>5.6563500000000003E-2</v>
      </c>
      <c r="BC5611" s="52">
        <v>100000</v>
      </c>
      <c r="BD5611" s="52">
        <v>100000</v>
      </c>
      <c r="BE5611">
        <v>0</v>
      </c>
      <c r="BF5611">
        <v>0</v>
      </c>
      <c r="BG5611">
        <v>0</v>
      </c>
    </row>
    <row r="5612" spans="1:59">
      <c r="A5612">
        <v>5611</v>
      </c>
      <c r="E5612">
        <v>9795.2054794520554</v>
      </c>
      <c r="K5612">
        <v>5441.269865393253</v>
      </c>
      <c r="L5612">
        <v>5962.2098653932535</v>
      </c>
      <c r="M5612">
        <v>6483.149865393254</v>
      </c>
      <c r="N5612">
        <v>7004.0898653932545</v>
      </c>
      <c r="O5612">
        <v>7525.029865393255</v>
      </c>
      <c r="Q5612">
        <v>6015.5618734381314</v>
      </c>
      <c r="R5612">
        <v>5853.0420531332365</v>
      </c>
      <c r="S5612">
        <v>5690.5222328283417</v>
      </c>
      <c r="T5612">
        <v>5528.0024125234468</v>
      </c>
      <c r="U5612">
        <v>5365.4825922185519</v>
      </c>
      <c r="W5612">
        <v>1.1299999999999999E-3</v>
      </c>
      <c r="AB5612">
        <v>1</v>
      </c>
      <c r="AC5612">
        <v>1</v>
      </c>
      <c r="AD5612">
        <v>1</v>
      </c>
      <c r="AE5612">
        <v>1</v>
      </c>
      <c r="AF5612">
        <v>1</v>
      </c>
      <c r="AL5612">
        <v>5.0771512999999997</v>
      </c>
      <c r="AM5612" s="5">
        <v>6.266932487487793</v>
      </c>
      <c r="AN5612">
        <v>570.77625570776252</v>
      </c>
      <c r="AO5612">
        <f t="shared" si="87"/>
        <v>26826.48401826484</v>
      </c>
      <c r="AP5612">
        <v>684.93150684931504</v>
      </c>
      <c r="AQ5612">
        <v>0.10960800000000001</v>
      </c>
      <c r="AR5612">
        <v>0.11361199999999999</v>
      </c>
      <c r="AS5612">
        <v>0.100492</v>
      </c>
      <c r="AT5612">
        <v>0.10427699999999999</v>
      </c>
      <c r="AU5612">
        <v>6.8387500000000004E-2</v>
      </c>
      <c r="AW5612">
        <v>0.10960800000000002</v>
      </c>
      <c r="AX5612">
        <v>0.11361199999999998</v>
      </c>
      <c r="AY5612">
        <v>0.10049200000000001</v>
      </c>
      <c r="AZ5612">
        <v>0.10427699999999999</v>
      </c>
      <c r="BA5612">
        <v>6.8387500000000004E-2</v>
      </c>
      <c r="BC5612" s="52">
        <v>100000</v>
      </c>
      <c r="BD5612" s="52">
        <v>100000</v>
      </c>
      <c r="BE5612">
        <v>0</v>
      </c>
      <c r="BF5612">
        <v>0</v>
      </c>
      <c r="BG5612">
        <v>0</v>
      </c>
    </row>
    <row r="5613" spans="1:59">
      <c r="A5613">
        <v>5612</v>
      </c>
      <c r="E5613">
        <v>9795.2054794520554</v>
      </c>
      <c r="K5613">
        <v>5247.4255729439537</v>
      </c>
      <c r="L5613">
        <v>5735.7789062772872</v>
      </c>
      <c r="M5613">
        <v>6224.1322396106207</v>
      </c>
      <c r="N5613">
        <v>6712.4855729439541</v>
      </c>
      <c r="O5613">
        <v>7200.8389062772876</v>
      </c>
      <c r="Q5613">
        <v>6447.8565941445731</v>
      </c>
      <c r="R5613">
        <v>6273.657655383814</v>
      </c>
      <c r="S5613">
        <v>6099.4587166230549</v>
      </c>
      <c r="T5613">
        <v>5925.2597778622958</v>
      </c>
      <c r="U5613">
        <v>5751.0608391015367</v>
      </c>
      <c r="W5613">
        <v>0</v>
      </c>
      <c r="AB5613">
        <v>1</v>
      </c>
      <c r="AC5613">
        <v>1</v>
      </c>
      <c r="AD5613">
        <v>1</v>
      </c>
      <c r="AE5613">
        <v>1</v>
      </c>
      <c r="AF5613">
        <v>1</v>
      </c>
      <c r="AL5613">
        <v>4.7912045000000001</v>
      </c>
      <c r="AM5613" s="5">
        <v>5.7367773056030273</v>
      </c>
      <c r="AN5613">
        <v>570.77625570776252</v>
      </c>
      <c r="AO5613">
        <f t="shared" si="87"/>
        <v>26826.48401826484</v>
      </c>
      <c r="AP5613">
        <v>684.93150684931504</v>
      </c>
      <c r="AQ5613">
        <v>0.11</v>
      </c>
      <c r="AR5613">
        <v>0.120449</v>
      </c>
      <c r="AS5613">
        <v>0.10076399999999999</v>
      </c>
      <c r="AT5613">
        <v>0.10558100000000001</v>
      </c>
      <c r="AU5613">
        <v>0.100637</v>
      </c>
      <c r="AW5613">
        <v>0.11</v>
      </c>
      <c r="AX5613">
        <v>0.12044900000000001</v>
      </c>
      <c r="AY5613">
        <v>0.10076400000000001</v>
      </c>
      <c r="AZ5613">
        <v>0.10558100000000002</v>
      </c>
      <c r="BA5613">
        <v>0.10063700000000002</v>
      </c>
      <c r="BC5613" s="52">
        <v>100000</v>
      </c>
      <c r="BD5613" s="52">
        <v>100000</v>
      </c>
      <c r="BE5613">
        <v>0</v>
      </c>
      <c r="BF5613">
        <v>0</v>
      </c>
      <c r="BG5613">
        <v>0</v>
      </c>
    </row>
    <row r="5614" spans="1:59">
      <c r="A5614">
        <v>5613</v>
      </c>
      <c r="E5614">
        <v>9795.2054794520554</v>
      </c>
      <c r="K5614">
        <v>5060.3961189010715</v>
      </c>
      <c r="L5614">
        <v>5455.1986189010713</v>
      </c>
      <c r="M5614">
        <v>5850.0011189010711</v>
      </c>
      <c r="N5614">
        <v>6244.8036189010709</v>
      </c>
      <c r="O5614">
        <v>6639.6061189010707</v>
      </c>
      <c r="Q5614">
        <v>5815.5923327194887</v>
      </c>
      <c r="R5614">
        <v>5658.475003148068</v>
      </c>
      <c r="S5614">
        <v>5501.3576735766474</v>
      </c>
      <c r="T5614">
        <v>5344.2403440052267</v>
      </c>
      <c r="U5614">
        <v>5187.123014433806</v>
      </c>
      <c r="W5614">
        <v>0</v>
      </c>
      <c r="AB5614">
        <v>1</v>
      </c>
      <c r="AC5614">
        <v>1</v>
      </c>
      <c r="AD5614">
        <v>1</v>
      </c>
      <c r="AE5614">
        <v>1</v>
      </c>
      <c r="AF5614">
        <v>1</v>
      </c>
      <c r="AL5614">
        <v>4.2978990000000001</v>
      </c>
      <c r="AM5614" s="5">
        <v>4.7093563079833984</v>
      </c>
      <c r="AN5614">
        <v>570.77625570776252</v>
      </c>
      <c r="AO5614">
        <f t="shared" si="87"/>
        <v>26826.48401826484</v>
      </c>
      <c r="AP5614">
        <v>684.93150684931504</v>
      </c>
      <c r="AQ5614">
        <v>0.109737</v>
      </c>
      <c r="AR5614">
        <v>0.11432200000000001</v>
      </c>
      <c r="AS5614">
        <v>0.10003400000000001</v>
      </c>
      <c r="AT5614">
        <v>0.10471599999999999</v>
      </c>
      <c r="AU5614">
        <v>0.100637</v>
      </c>
      <c r="AW5614">
        <v>0.10973700000000002</v>
      </c>
      <c r="AX5614">
        <v>0.11432200000000002</v>
      </c>
      <c r="AY5614">
        <v>0.100034</v>
      </c>
      <c r="AZ5614">
        <v>0.10471599999999999</v>
      </c>
      <c r="BA5614">
        <v>0.10063700000000002</v>
      </c>
      <c r="BC5614" s="52">
        <v>100000</v>
      </c>
      <c r="BD5614" s="52">
        <v>100000</v>
      </c>
      <c r="BE5614">
        <v>0</v>
      </c>
      <c r="BF5614">
        <v>0</v>
      </c>
      <c r="BG5614">
        <v>0</v>
      </c>
    </row>
    <row r="5615" spans="1:59">
      <c r="A5615">
        <v>5614</v>
      </c>
      <c r="E5615">
        <v>9795.2054794520554</v>
      </c>
      <c r="K5615">
        <v>4860.4941923127317</v>
      </c>
      <c r="L5615">
        <v>5181.6816923127317</v>
      </c>
      <c r="M5615">
        <v>5502.8691923127317</v>
      </c>
      <c r="N5615">
        <v>5824.0566923127317</v>
      </c>
      <c r="O5615">
        <v>6145.2441923127317</v>
      </c>
      <c r="Q5615">
        <v>4496.3374707827261</v>
      </c>
      <c r="R5615">
        <v>4374.8618770905196</v>
      </c>
      <c r="S5615">
        <v>4253.386283398313</v>
      </c>
      <c r="T5615">
        <v>4131.9106897061065</v>
      </c>
      <c r="U5615">
        <v>4010.4350960139</v>
      </c>
      <c r="W5615">
        <v>0</v>
      </c>
      <c r="AB5615">
        <v>1</v>
      </c>
      <c r="AC5615">
        <v>1</v>
      </c>
      <c r="AD5615">
        <v>1</v>
      </c>
      <c r="AE5615">
        <v>1</v>
      </c>
      <c r="AF5615">
        <v>1</v>
      </c>
      <c r="AL5615">
        <v>3.6093106000000001</v>
      </c>
      <c r="AM5615" s="5">
        <v>3.144858837127686</v>
      </c>
      <c r="AN5615">
        <v>570.77625570776252</v>
      </c>
      <c r="AO5615">
        <f t="shared" si="87"/>
        <v>26826.48401826484</v>
      </c>
      <c r="AP5615">
        <v>684.93150684931504</v>
      </c>
      <c r="AQ5615">
        <v>0.109851</v>
      </c>
      <c r="AR5615">
        <v>0.111045</v>
      </c>
      <c r="AS5615">
        <v>9.9154900000000004E-2</v>
      </c>
      <c r="AT5615">
        <v>0.103337</v>
      </c>
      <c r="AU5615">
        <v>0.100635</v>
      </c>
      <c r="AW5615">
        <v>0.10985100000000002</v>
      </c>
      <c r="AX5615">
        <v>0.11104499999999999</v>
      </c>
      <c r="AY5615">
        <v>9.9154900000000004E-2</v>
      </c>
      <c r="AZ5615">
        <v>0.103337</v>
      </c>
      <c r="BA5615">
        <v>0.10063500000000002</v>
      </c>
      <c r="BC5615" s="52">
        <v>100000</v>
      </c>
      <c r="BD5615" s="52">
        <v>100000</v>
      </c>
      <c r="BE5615">
        <v>0</v>
      </c>
      <c r="BF5615">
        <v>0</v>
      </c>
      <c r="BG5615">
        <v>0</v>
      </c>
    </row>
    <row r="5616" spans="1:59">
      <c r="A5616">
        <v>5615</v>
      </c>
      <c r="E5616">
        <v>9795.2054794520554</v>
      </c>
      <c r="K5616">
        <v>3627.0084407505819</v>
      </c>
      <c r="L5616">
        <v>3903.3184407505819</v>
      </c>
      <c r="M5616">
        <v>4179.6284407505818</v>
      </c>
      <c r="N5616">
        <v>4455.9384407505822</v>
      </c>
      <c r="O5616">
        <v>4732.2484407505817</v>
      </c>
      <c r="Q5616">
        <v>2555.6122146740181</v>
      </c>
      <c r="R5616">
        <v>2486.5683517649586</v>
      </c>
      <c r="S5616">
        <v>2417.5244888558991</v>
      </c>
      <c r="T5616">
        <v>2348.4806259468396</v>
      </c>
      <c r="U5616">
        <v>2279.4367630377801</v>
      </c>
      <c r="W5616">
        <v>0</v>
      </c>
      <c r="AB5616">
        <v>1</v>
      </c>
      <c r="AC5616">
        <v>1</v>
      </c>
      <c r="AD5616">
        <v>1</v>
      </c>
      <c r="AE5616">
        <v>1</v>
      </c>
      <c r="AF5616">
        <v>1</v>
      </c>
      <c r="AL5616">
        <v>3.7431451999999998</v>
      </c>
      <c r="AM5616" s="5">
        <v>3.2473607063293461</v>
      </c>
      <c r="AN5616">
        <v>570.77625570776252</v>
      </c>
      <c r="AO5616">
        <f t="shared" si="87"/>
        <v>26826.48401826484</v>
      </c>
      <c r="AP5616">
        <v>684.93150684931504</v>
      </c>
      <c r="AQ5616">
        <v>0.10934000000000001</v>
      </c>
      <c r="AR5616">
        <v>0.108471</v>
      </c>
      <c r="AS5616">
        <v>9.9189700000000006E-2</v>
      </c>
      <c r="AT5616">
        <v>0.103089</v>
      </c>
      <c r="AU5616">
        <v>9.8415899999999987E-2</v>
      </c>
      <c r="AW5616">
        <v>0.10934000000000001</v>
      </c>
      <c r="AX5616">
        <v>0.108471</v>
      </c>
      <c r="AY5616">
        <v>9.9189700000000006E-2</v>
      </c>
      <c r="AZ5616">
        <v>0.103089</v>
      </c>
      <c r="BA5616">
        <v>9.8415899999999987E-2</v>
      </c>
      <c r="BC5616" s="52">
        <v>100000</v>
      </c>
      <c r="BD5616" s="52">
        <v>100000</v>
      </c>
      <c r="BE5616">
        <v>0</v>
      </c>
      <c r="BF5616">
        <v>0</v>
      </c>
      <c r="BG5616">
        <v>0</v>
      </c>
    </row>
    <row r="5617" spans="1:59">
      <c r="A5617">
        <v>5616</v>
      </c>
      <c r="E5617">
        <v>9795.2054794520554</v>
      </c>
      <c r="K5617">
        <v>2570.166645099795</v>
      </c>
      <c r="L5617">
        <v>2779.1591450997948</v>
      </c>
      <c r="M5617">
        <v>2988.1516450997947</v>
      </c>
      <c r="N5617">
        <v>3197.1441450997945</v>
      </c>
      <c r="O5617">
        <v>3406.1366450997944</v>
      </c>
      <c r="Q5617">
        <v>1768.22748883237</v>
      </c>
      <c r="R5617">
        <v>1720.4560566614232</v>
      </c>
      <c r="S5617">
        <v>1672.6846244904764</v>
      </c>
      <c r="T5617">
        <v>1624.9131923195296</v>
      </c>
      <c r="U5617">
        <v>1577.1417601485828</v>
      </c>
      <c r="W5617">
        <v>0</v>
      </c>
      <c r="AB5617">
        <v>1</v>
      </c>
      <c r="AC5617">
        <v>1</v>
      </c>
      <c r="AD5617">
        <v>1</v>
      </c>
      <c r="AE5617">
        <v>1</v>
      </c>
      <c r="AF5617">
        <v>1</v>
      </c>
      <c r="AL5617">
        <v>3.9998800000000001</v>
      </c>
      <c r="AM5617" s="5">
        <v>1.6873748302459719</v>
      </c>
      <c r="AN5617">
        <v>570.77625570776252</v>
      </c>
      <c r="AO5617">
        <f t="shared" si="87"/>
        <v>26826.48401826484</v>
      </c>
      <c r="AP5617">
        <v>684.93150684931504</v>
      </c>
      <c r="AQ5617">
        <v>0.10895099999999999</v>
      </c>
      <c r="AR5617">
        <v>0.107822</v>
      </c>
      <c r="AS5617">
        <v>9.9184299999999989E-2</v>
      </c>
      <c r="AT5617">
        <v>0.103087</v>
      </c>
      <c r="AU5617">
        <v>6.3942300000000007E-2</v>
      </c>
      <c r="AW5617">
        <v>0.10895100000000001</v>
      </c>
      <c r="AX5617">
        <v>0.10782200000000002</v>
      </c>
      <c r="AY5617">
        <v>9.9184299999999989E-2</v>
      </c>
      <c r="AZ5617">
        <v>0.103087</v>
      </c>
      <c r="BA5617">
        <v>6.3942300000000007E-2</v>
      </c>
      <c r="BC5617" s="52">
        <v>100000</v>
      </c>
      <c r="BD5617" s="52">
        <v>100000</v>
      </c>
      <c r="BE5617">
        <v>0</v>
      </c>
      <c r="BF5617">
        <v>0</v>
      </c>
      <c r="BG5617">
        <v>0</v>
      </c>
    </row>
    <row r="5618" spans="1:59">
      <c r="A5618">
        <v>5617</v>
      </c>
      <c r="E5618">
        <v>9795.2054794520554</v>
      </c>
      <c r="K5618">
        <v>2134.5966261191979</v>
      </c>
      <c r="L5618">
        <v>2235.5716261191978</v>
      </c>
      <c r="M5618">
        <v>2336.5466261191978</v>
      </c>
      <c r="N5618">
        <v>2437.5216261191977</v>
      </c>
      <c r="O5618">
        <v>2538.4966261191976</v>
      </c>
      <c r="Q5618">
        <v>1976.041981723087</v>
      </c>
      <c r="R5618">
        <v>1922.6561157247356</v>
      </c>
      <c r="S5618">
        <v>1869.270249726384</v>
      </c>
      <c r="T5618">
        <v>1815.8843837280324</v>
      </c>
      <c r="U5618">
        <v>1762.4985177296808</v>
      </c>
      <c r="W5618">
        <v>0</v>
      </c>
      <c r="AB5618">
        <v>1</v>
      </c>
      <c r="AC5618">
        <v>1</v>
      </c>
      <c r="AD5618">
        <v>1</v>
      </c>
      <c r="AE5618">
        <v>1</v>
      </c>
      <c r="AF5618">
        <v>1</v>
      </c>
      <c r="AL5618">
        <v>4.530049</v>
      </c>
      <c r="AM5618" s="5">
        <v>0.22604745626449579</v>
      </c>
      <c r="AN5618">
        <v>570.77625570776252</v>
      </c>
      <c r="AO5618">
        <f t="shared" si="87"/>
        <v>26826.48401826484</v>
      </c>
      <c r="AP5618">
        <v>684.93150684931504</v>
      </c>
      <c r="AQ5618">
        <v>0.10893000000000001</v>
      </c>
      <c r="AR5618">
        <v>0.107784</v>
      </c>
      <c r="AS5618">
        <v>9.9167900000000003E-2</v>
      </c>
      <c r="AT5618">
        <v>0.103086</v>
      </c>
      <c r="AU5618">
        <v>6.3110200000000005E-2</v>
      </c>
      <c r="AW5618">
        <v>0.10893000000000001</v>
      </c>
      <c r="AX5618">
        <v>0.107784</v>
      </c>
      <c r="AY5618">
        <v>9.9167900000000017E-2</v>
      </c>
      <c r="AZ5618">
        <v>0.103086</v>
      </c>
      <c r="BA5618">
        <v>6.3110200000000005E-2</v>
      </c>
      <c r="BC5618" s="52">
        <v>100000</v>
      </c>
      <c r="BD5618" s="52">
        <v>100000</v>
      </c>
      <c r="BE5618">
        <v>0</v>
      </c>
      <c r="BF5618">
        <v>0</v>
      </c>
      <c r="BG5618">
        <v>0</v>
      </c>
    </row>
    <row r="5619" spans="1:59">
      <c r="A5619">
        <v>5618</v>
      </c>
      <c r="E5619">
        <v>9795.2054794520554</v>
      </c>
      <c r="K5619">
        <v>1969.9299116265331</v>
      </c>
      <c r="L5619">
        <v>2020.4174116265331</v>
      </c>
      <c r="M5619">
        <v>2070.9049116265332</v>
      </c>
      <c r="N5619">
        <v>2121.3924116265334</v>
      </c>
      <c r="O5619">
        <v>2171.8799116265336</v>
      </c>
      <c r="Q5619">
        <v>1773.8391693770659</v>
      </c>
      <c r="R5619">
        <v>1725.9161288927082</v>
      </c>
      <c r="S5619">
        <v>1677.9930884083506</v>
      </c>
      <c r="T5619">
        <v>1630.0700479239929</v>
      </c>
      <c r="U5619">
        <v>1582.1470074396352</v>
      </c>
      <c r="W5619">
        <v>0</v>
      </c>
      <c r="AB5619">
        <v>1</v>
      </c>
      <c r="AC5619">
        <v>1</v>
      </c>
      <c r="AD5619">
        <v>1</v>
      </c>
      <c r="AE5619">
        <v>1</v>
      </c>
      <c r="AF5619">
        <v>1</v>
      </c>
      <c r="AL5619">
        <v>6.8935304000000004</v>
      </c>
      <c r="AM5619" s="5">
        <v>1.6064678430557251</v>
      </c>
      <c r="AN5619">
        <v>570.77625570776252</v>
      </c>
      <c r="AO5619">
        <f t="shared" si="87"/>
        <v>26826.48401826484</v>
      </c>
      <c r="AP5619">
        <v>684.93150684931504</v>
      </c>
      <c r="AQ5619">
        <v>0.108754</v>
      </c>
      <c r="AR5619">
        <v>0.107742</v>
      </c>
      <c r="AS5619">
        <v>9.9165799999999998E-2</v>
      </c>
      <c r="AT5619">
        <v>0.10310899999999999</v>
      </c>
      <c r="AU5619">
        <v>6.3120800000000005E-2</v>
      </c>
      <c r="AW5619">
        <v>0.108754</v>
      </c>
      <c r="AX5619">
        <v>0.10774199999999999</v>
      </c>
      <c r="AY5619">
        <v>9.9165800000000012E-2</v>
      </c>
      <c r="AZ5619">
        <v>0.10310899999999999</v>
      </c>
      <c r="BA5619">
        <v>6.3120800000000005E-2</v>
      </c>
      <c r="BC5619" s="52">
        <v>100000</v>
      </c>
      <c r="BD5619" s="52">
        <v>100000</v>
      </c>
      <c r="BE5619">
        <v>0</v>
      </c>
      <c r="BF5619">
        <v>0</v>
      </c>
      <c r="BG5619">
        <v>0</v>
      </c>
    </row>
    <row r="5620" spans="1:59">
      <c r="A5620">
        <v>5619</v>
      </c>
      <c r="E5620">
        <v>9795.2054794520554</v>
      </c>
      <c r="K5620">
        <v>1922.1234461286626</v>
      </c>
      <c r="L5620">
        <v>1964.0584461286626</v>
      </c>
      <c r="M5620">
        <v>2005.9934461286625</v>
      </c>
      <c r="N5620">
        <v>2047.9284461286625</v>
      </c>
      <c r="O5620">
        <v>2089.8634461286624</v>
      </c>
      <c r="Q5620">
        <v>1993.1804849047021</v>
      </c>
      <c r="R5620">
        <v>1939.3315951650825</v>
      </c>
      <c r="S5620">
        <v>1885.4827054254629</v>
      </c>
      <c r="T5620">
        <v>1831.6338156858433</v>
      </c>
      <c r="U5620">
        <v>1777.7849259462237</v>
      </c>
      <c r="W5620">
        <v>0</v>
      </c>
      <c r="AB5620">
        <v>1</v>
      </c>
      <c r="AC5620">
        <v>1</v>
      </c>
      <c r="AD5620">
        <v>1</v>
      </c>
      <c r="AE5620">
        <v>1</v>
      </c>
      <c r="AF5620">
        <v>1</v>
      </c>
      <c r="AL5620">
        <v>8.6085039999999999</v>
      </c>
      <c r="AM5620" s="5">
        <v>3.0007939338684082</v>
      </c>
      <c r="AN5620">
        <v>570.77625570776252</v>
      </c>
      <c r="AO5620">
        <f t="shared" si="87"/>
        <v>26826.48401826484</v>
      </c>
      <c r="AP5620">
        <v>684.93150684931504</v>
      </c>
      <c r="AQ5620">
        <v>0.10876999999999999</v>
      </c>
      <c r="AR5620">
        <v>0.10775799999999999</v>
      </c>
      <c r="AS5620">
        <v>9.9198800000000004E-2</v>
      </c>
      <c r="AT5620">
        <v>0.103133</v>
      </c>
      <c r="AU5620">
        <v>6.3112000000000001E-2</v>
      </c>
      <c r="AW5620">
        <v>0.10876999999999999</v>
      </c>
      <c r="AX5620">
        <v>0.10775800000000001</v>
      </c>
      <c r="AY5620">
        <v>9.9198800000000018E-2</v>
      </c>
      <c r="AZ5620">
        <v>0.10313300000000002</v>
      </c>
      <c r="BA5620">
        <v>6.3112000000000001E-2</v>
      </c>
      <c r="BC5620" s="52">
        <v>100000</v>
      </c>
      <c r="BD5620" s="52">
        <v>100000</v>
      </c>
      <c r="BE5620">
        <v>0</v>
      </c>
      <c r="BF5620">
        <v>0</v>
      </c>
      <c r="BG5620">
        <v>0</v>
      </c>
    </row>
    <row r="5621" spans="1:59">
      <c r="A5621">
        <v>5620</v>
      </c>
      <c r="E5621">
        <v>9795.2054794520554</v>
      </c>
      <c r="K5621">
        <v>1957.7885870556456</v>
      </c>
      <c r="L5621">
        <v>1999.8610870556456</v>
      </c>
      <c r="M5621">
        <v>2041.9335870556456</v>
      </c>
      <c r="N5621">
        <v>2084.0060870556454</v>
      </c>
      <c r="O5621">
        <v>2126.0785870556456</v>
      </c>
      <c r="Q5621">
        <v>3480.8239465022848</v>
      </c>
      <c r="R5621">
        <v>3386.7840402622742</v>
      </c>
      <c r="S5621">
        <v>3292.7441340222636</v>
      </c>
      <c r="T5621">
        <v>3198.7042277822529</v>
      </c>
      <c r="U5621">
        <v>3104.6643215422423</v>
      </c>
      <c r="W5621">
        <v>0</v>
      </c>
      <c r="AB5621">
        <v>1</v>
      </c>
      <c r="AC5621">
        <v>1</v>
      </c>
      <c r="AD5621">
        <v>1</v>
      </c>
      <c r="AE5621">
        <v>1</v>
      </c>
      <c r="AF5621">
        <v>1</v>
      </c>
      <c r="AL5621">
        <v>7.9055939999999998</v>
      </c>
      <c r="AM5621" s="5">
        <v>6.34100341796875</v>
      </c>
      <c r="AN5621">
        <v>570.77625570776252</v>
      </c>
      <c r="AO5621">
        <f t="shared" si="87"/>
        <v>26826.48401826484</v>
      </c>
      <c r="AP5621">
        <v>684.93150684931504</v>
      </c>
      <c r="AQ5621">
        <v>0.107819</v>
      </c>
      <c r="AR5621">
        <v>0.103607</v>
      </c>
      <c r="AS5621">
        <v>8.8488299999999992E-2</v>
      </c>
      <c r="AT5621">
        <v>5.2915199999999996E-2</v>
      </c>
      <c r="AU5621">
        <v>4.8642200000000003E-2</v>
      </c>
      <c r="AW5621">
        <v>0.10781899999999998</v>
      </c>
      <c r="AX5621">
        <v>0.10360699999999999</v>
      </c>
      <c r="AY5621">
        <v>8.8488300000000006E-2</v>
      </c>
      <c r="AZ5621">
        <v>5.2915199999999996E-2</v>
      </c>
      <c r="BA5621">
        <v>4.864220000000001E-2</v>
      </c>
      <c r="BC5621" s="52">
        <v>100000</v>
      </c>
      <c r="BD5621" s="52">
        <v>100000</v>
      </c>
      <c r="BE5621">
        <v>0</v>
      </c>
      <c r="BF5621">
        <v>0</v>
      </c>
      <c r="BG5621">
        <v>0</v>
      </c>
    </row>
    <row r="5622" spans="1:59">
      <c r="A5622">
        <v>5621</v>
      </c>
      <c r="E5622">
        <v>9795.2054794520554</v>
      </c>
      <c r="K5622">
        <v>2458.6182256047641</v>
      </c>
      <c r="L5622">
        <v>2499.4532256047642</v>
      </c>
      <c r="M5622">
        <v>2540.2882256047642</v>
      </c>
      <c r="N5622">
        <v>2581.1232256047642</v>
      </c>
      <c r="O5622">
        <v>2621.9582256047643</v>
      </c>
      <c r="Q5622">
        <v>6904.9559254680526</v>
      </c>
      <c r="R5622">
        <v>6718.4077321406694</v>
      </c>
      <c r="S5622">
        <v>6531.8595388132862</v>
      </c>
      <c r="T5622">
        <v>6345.3113454859031</v>
      </c>
      <c r="U5622">
        <v>6158.7631521585199</v>
      </c>
      <c r="W5622">
        <v>0</v>
      </c>
      <c r="AB5622">
        <v>1</v>
      </c>
      <c r="AC5622">
        <v>1</v>
      </c>
      <c r="AD5622">
        <v>1</v>
      </c>
      <c r="AE5622">
        <v>1</v>
      </c>
      <c r="AF5622">
        <v>1</v>
      </c>
      <c r="AL5622">
        <v>7.0835853000000002</v>
      </c>
      <c r="AM5622" s="5">
        <v>7.1384568214416504</v>
      </c>
      <c r="AN5622">
        <v>570.77625570776252</v>
      </c>
      <c r="AO5622">
        <f t="shared" si="87"/>
        <v>26826.48401826484</v>
      </c>
      <c r="AP5622">
        <v>684.93150684931504</v>
      </c>
      <c r="AQ5622">
        <v>0.106922</v>
      </c>
      <c r="AR5622">
        <v>0.10389100000000001</v>
      </c>
      <c r="AS5622">
        <v>8.9874399999999993E-2</v>
      </c>
      <c r="AT5622">
        <v>6.3395599999999996E-2</v>
      </c>
      <c r="AU5622">
        <v>5.1452399999999995E-2</v>
      </c>
      <c r="AW5622">
        <v>0.106922</v>
      </c>
      <c r="AX5622">
        <v>0.103891</v>
      </c>
      <c r="AY5622">
        <v>8.9874400000000007E-2</v>
      </c>
      <c r="AZ5622">
        <v>6.3395599999999996E-2</v>
      </c>
      <c r="BA5622">
        <v>5.1452399999999995E-2</v>
      </c>
      <c r="BC5622" s="52">
        <v>100000</v>
      </c>
      <c r="BD5622" s="52">
        <v>100000</v>
      </c>
      <c r="BE5622">
        <v>0</v>
      </c>
      <c r="BF5622">
        <v>0</v>
      </c>
      <c r="BG5622">
        <v>0</v>
      </c>
    </row>
    <row r="5623" spans="1:59">
      <c r="A5623">
        <v>5622</v>
      </c>
      <c r="E5623">
        <v>9795.2054794520554</v>
      </c>
      <c r="K5623">
        <v>3302.4402832814603</v>
      </c>
      <c r="L5623">
        <v>3345.2002832814605</v>
      </c>
      <c r="M5623">
        <v>3387.9602832814608</v>
      </c>
      <c r="N5623">
        <v>3430.720283281461</v>
      </c>
      <c r="O5623">
        <v>3473.4802832814612</v>
      </c>
      <c r="Q5623">
        <v>8641.971605375682</v>
      </c>
      <c r="R5623">
        <v>8408.4952125188647</v>
      </c>
      <c r="S5623">
        <v>8175.0188196620484</v>
      </c>
      <c r="T5623">
        <v>7941.542426805232</v>
      </c>
      <c r="U5623">
        <v>7708.0660339484157</v>
      </c>
      <c r="W5623">
        <v>4.6000000000000001E-4</v>
      </c>
      <c r="AB5623">
        <v>1</v>
      </c>
      <c r="AC5623">
        <v>1</v>
      </c>
      <c r="AD5623">
        <v>1</v>
      </c>
      <c r="AE5623">
        <v>1</v>
      </c>
      <c r="AF5623">
        <v>1</v>
      </c>
      <c r="AL5623">
        <v>6.6663920000000001</v>
      </c>
      <c r="AM5623" s="5">
        <v>7.4442343711853027</v>
      </c>
      <c r="AN5623">
        <v>570.77625570776252</v>
      </c>
      <c r="AO5623">
        <f t="shared" si="87"/>
        <v>26826.48401826484</v>
      </c>
      <c r="AP5623">
        <v>684.93150684931504</v>
      </c>
      <c r="AQ5623">
        <v>0.10546800000000001</v>
      </c>
      <c r="AR5623">
        <v>0.10188599999999999</v>
      </c>
      <c r="AS5623">
        <v>8.9232000000000006E-2</v>
      </c>
      <c r="AT5623">
        <v>5.1498099999999998E-2</v>
      </c>
      <c r="AU5623">
        <v>4.8495700000000003E-2</v>
      </c>
      <c r="AW5623">
        <v>0.10546799999999999</v>
      </c>
      <c r="AX5623">
        <v>0.10188599999999999</v>
      </c>
      <c r="AY5623">
        <v>8.923200000000002E-2</v>
      </c>
      <c r="AZ5623">
        <v>5.1498100000000005E-2</v>
      </c>
      <c r="BA5623">
        <v>4.8495700000000003E-2</v>
      </c>
      <c r="BC5623" s="52">
        <v>100000</v>
      </c>
      <c r="BD5623" s="52">
        <v>100000</v>
      </c>
      <c r="BE5623">
        <v>0</v>
      </c>
      <c r="BF5623">
        <v>0</v>
      </c>
      <c r="BG5623">
        <v>0</v>
      </c>
    </row>
    <row r="5624" spans="1:59">
      <c r="A5624">
        <v>5623</v>
      </c>
      <c r="E5624">
        <v>9795.2054794520554</v>
      </c>
      <c r="K5624">
        <v>3861.700046327976</v>
      </c>
      <c r="L5624">
        <v>3904.1850463279761</v>
      </c>
      <c r="M5624">
        <v>3946.6700463279763</v>
      </c>
      <c r="N5624">
        <v>3989.1550463279764</v>
      </c>
      <c r="O5624">
        <v>4031.6400463279765</v>
      </c>
      <c r="Q5624">
        <v>9486.6971386289042</v>
      </c>
      <c r="R5624">
        <v>9230.3991644114285</v>
      </c>
      <c r="S5624">
        <v>8974.1011901939528</v>
      </c>
      <c r="T5624">
        <v>8717.8032159764771</v>
      </c>
      <c r="U5624">
        <v>8461.5052417590014</v>
      </c>
      <c r="W5624">
        <v>1.3169999999999999E-2</v>
      </c>
      <c r="AB5624">
        <v>1</v>
      </c>
      <c r="AC5624">
        <v>1</v>
      </c>
      <c r="AD5624">
        <v>1</v>
      </c>
      <c r="AE5624">
        <v>1</v>
      </c>
      <c r="AF5624">
        <v>1</v>
      </c>
      <c r="AL5624">
        <v>6.6585380000000001</v>
      </c>
      <c r="AM5624" s="5">
        <v>7.4475021362304688</v>
      </c>
      <c r="AN5624">
        <v>570.77625570776252</v>
      </c>
      <c r="AO5624">
        <f t="shared" si="87"/>
        <v>26826.48401826484</v>
      </c>
      <c r="AP5624">
        <v>684.93150684931504</v>
      </c>
      <c r="AQ5624">
        <v>0.106132</v>
      </c>
      <c r="AR5624">
        <v>9.6448599999999995E-2</v>
      </c>
      <c r="AS5624">
        <v>5.2425100000000002E-2</v>
      </c>
      <c r="AT5624">
        <v>4.6104699999999998E-2</v>
      </c>
      <c r="AU5624">
        <v>4.5575400000000002E-2</v>
      </c>
      <c r="AW5624">
        <v>0.10613199999999999</v>
      </c>
      <c r="AX5624">
        <v>9.6448599999999982E-2</v>
      </c>
      <c r="AY5624">
        <v>5.2425100000000002E-2</v>
      </c>
      <c r="AZ5624">
        <v>4.6104699999999998E-2</v>
      </c>
      <c r="BA5624">
        <v>4.5575400000000002E-2</v>
      </c>
      <c r="BC5624" s="52">
        <v>100000</v>
      </c>
      <c r="BD5624" s="52">
        <v>100000</v>
      </c>
      <c r="BE5624">
        <v>0</v>
      </c>
      <c r="BF5624">
        <v>0</v>
      </c>
      <c r="BG5624">
        <v>0</v>
      </c>
    </row>
    <row r="5625" spans="1:59">
      <c r="A5625">
        <v>5624</v>
      </c>
      <c r="E5625">
        <v>9795.2054794520554</v>
      </c>
      <c r="K5625">
        <v>3646.9503679803997</v>
      </c>
      <c r="L5625">
        <v>3697.1078679803995</v>
      </c>
      <c r="M5625">
        <v>3747.2653679803998</v>
      </c>
      <c r="N5625">
        <v>3797.4228679804</v>
      </c>
      <c r="O5625">
        <v>3847.5803679804003</v>
      </c>
      <c r="Q5625">
        <v>7372.8190595472861</v>
      </c>
      <c r="R5625">
        <v>7173.6308114302146</v>
      </c>
      <c r="S5625">
        <v>6974.4425633131432</v>
      </c>
      <c r="T5625">
        <v>6775.2543151960717</v>
      </c>
      <c r="U5625">
        <v>6576.0660670790003</v>
      </c>
      <c r="W5625">
        <v>3.1960000000000002E-2</v>
      </c>
      <c r="AB5625">
        <v>1</v>
      </c>
      <c r="AC5625">
        <v>1</v>
      </c>
      <c r="AD5625">
        <v>1</v>
      </c>
      <c r="AE5625">
        <v>1</v>
      </c>
      <c r="AF5625">
        <v>1</v>
      </c>
      <c r="AL5625">
        <v>6.0692266999999998</v>
      </c>
      <c r="AM5625" s="5">
        <v>10.035848617553709</v>
      </c>
      <c r="AN5625">
        <v>570.77625570776252</v>
      </c>
      <c r="AO5625">
        <f t="shared" si="87"/>
        <v>26826.48401826484</v>
      </c>
      <c r="AP5625">
        <v>684.93150684931504</v>
      </c>
      <c r="AQ5625">
        <v>0.10430800000000001</v>
      </c>
      <c r="AR5625">
        <v>7.539839999999999E-2</v>
      </c>
      <c r="AS5625">
        <v>4.0340600000000004E-2</v>
      </c>
      <c r="AT5625">
        <v>4.1218400000000002E-2</v>
      </c>
      <c r="AU5625">
        <v>4.4421700000000001E-2</v>
      </c>
      <c r="AW5625">
        <v>0.104308</v>
      </c>
      <c r="AX5625">
        <v>7.539839999999999E-2</v>
      </c>
      <c r="AY5625">
        <v>4.0340600000000004E-2</v>
      </c>
      <c r="AZ5625">
        <v>4.1218400000000002E-2</v>
      </c>
      <c r="BA5625">
        <v>4.4421699999999995E-2</v>
      </c>
      <c r="BC5625" s="52">
        <v>100000</v>
      </c>
      <c r="BD5625" s="52">
        <v>100000</v>
      </c>
      <c r="BE5625">
        <v>0</v>
      </c>
      <c r="BF5625">
        <v>0</v>
      </c>
      <c r="BG5625">
        <v>0</v>
      </c>
    </row>
    <row r="5626" spans="1:59">
      <c r="A5626">
        <v>5625</v>
      </c>
      <c r="E5626">
        <v>9795.2054794520554</v>
      </c>
      <c r="K5626">
        <v>3605.2145647679731</v>
      </c>
      <c r="L5626">
        <v>3680.2045647679734</v>
      </c>
      <c r="M5626">
        <v>3755.1945647679731</v>
      </c>
      <c r="N5626">
        <v>3830.1845647679729</v>
      </c>
      <c r="O5626">
        <v>3905.1745647679727</v>
      </c>
      <c r="Q5626">
        <v>7313.5170868935711</v>
      </c>
      <c r="R5626">
        <v>7115.9309745686096</v>
      </c>
      <c r="S5626">
        <v>6918.3448622436481</v>
      </c>
      <c r="T5626">
        <v>6720.7587499186866</v>
      </c>
      <c r="U5626">
        <v>6523.1726375937251</v>
      </c>
      <c r="W5626">
        <v>3.6270000000000004E-2</v>
      </c>
      <c r="AB5626">
        <v>1</v>
      </c>
      <c r="AC5626">
        <v>1</v>
      </c>
      <c r="AD5626">
        <v>1</v>
      </c>
      <c r="AE5626">
        <v>1</v>
      </c>
      <c r="AF5626">
        <v>1</v>
      </c>
      <c r="AL5626">
        <v>5.8246200000000004</v>
      </c>
      <c r="AM5626" s="5">
        <v>10.928274154663089</v>
      </c>
      <c r="AN5626">
        <v>570.77625570776252</v>
      </c>
      <c r="AO5626">
        <f t="shared" si="87"/>
        <v>26826.48401826484</v>
      </c>
      <c r="AP5626">
        <v>684.93150684931504</v>
      </c>
      <c r="AQ5626">
        <v>9.86017E-2</v>
      </c>
      <c r="AR5626">
        <v>9.5376300000000001E-3</v>
      </c>
      <c r="AS5626">
        <v>8.8600999999999992E-3</v>
      </c>
      <c r="AT5626">
        <v>3.7606399999999998E-2</v>
      </c>
      <c r="AU5626">
        <v>4.23223E-2</v>
      </c>
      <c r="AW5626">
        <v>9.86017E-2</v>
      </c>
      <c r="AX5626">
        <v>9.5376299999999983E-3</v>
      </c>
      <c r="AY5626">
        <v>8.8600999999999958E-3</v>
      </c>
      <c r="AZ5626">
        <v>3.7606399999999998E-2</v>
      </c>
      <c r="BA5626">
        <v>4.2322299999999993E-2</v>
      </c>
      <c r="BC5626" s="52">
        <v>100000</v>
      </c>
      <c r="BD5626" s="52">
        <v>100000</v>
      </c>
      <c r="BE5626">
        <v>0</v>
      </c>
      <c r="BF5626">
        <v>0</v>
      </c>
      <c r="BG5626">
        <v>0</v>
      </c>
    </row>
    <row r="5627" spans="1:59">
      <c r="A5627">
        <v>5626</v>
      </c>
      <c r="E5627">
        <v>9795.2054794520554</v>
      </c>
      <c r="K5627">
        <v>3851.8352201141306</v>
      </c>
      <c r="L5627">
        <v>3956.5777201141309</v>
      </c>
      <c r="M5627">
        <v>4061.3202201141312</v>
      </c>
      <c r="N5627">
        <v>4166.0627201141315</v>
      </c>
      <c r="O5627">
        <v>4270.8052201141318</v>
      </c>
      <c r="Q5627">
        <v>6935.1679619451515</v>
      </c>
      <c r="R5627">
        <v>6747.8035433656587</v>
      </c>
      <c r="S5627">
        <v>6560.4391247861658</v>
      </c>
      <c r="T5627">
        <v>6373.074706206673</v>
      </c>
      <c r="U5627">
        <v>6185.7102876271802</v>
      </c>
      <c r="W5627">
        <v>4.9180000000000001E-2</v>
      </c>
      <c r="AB5627">
        <v>1</v>
      </c>
      <c r="AC5627">
        <v>1</v>
      </c>
      <c r="AD5627">
        <v>1</v>
      </c>
      <c r="AE5627">
        <v>1</v>
      </c>
      <c r="AF5627">
        <v>1</v>
      </c>
      <c r="AL5627">
        <v>10.143586000000001</v>
      </c>
      <c r="AM5627" s="5">
        <v>11.622616767883301</v>
      </c>
      <c r="AN5627">
        <v>570.77625570776252</v>
      </c>
      <c r="AO5627">
        <f t="shared" si="87"/>
        <v>26826.48401826484</v>
      </c>
      <c r="AP5627">
        <v>684.93150684931504</v>
      </c>
      <c r="AQ5627">
        <v>9.5872600000000002E-2</v>
      </c>
      <c r="AR5627">
        <v>5.4275E-3</v>
      </c>
      <c r="AS5627">
        <v>3.5907300000000003E-3</v>
      </c>
      <c r="AT5627">
        <v>7.893830000000001E-3</v>
      </c>
      <c r="AU5627">
        <v>4.0016400000000001E-2</v>
      </c>
      <c r="AW5627">
        <v>9.5872600000000016E-2</v>
      </c>
      <c r="AX5627">
        <v>5.4275000000000018E-3</v>
      </c>
      <c r="AY5627">
        <v>3.5907300000000003E-3</v>
      </c>
      <c r="AZ5627">
        <v>7.8938300000000045E-3</v>
      </c>
      <c r="BA5627">
        <v>4.0016399999999994E-2</v>
      </c>
      <c r="BC5627" s="52">
        <v>100000</v>
      </c>
      <c r="BD5627" s="52">
        <v>100000</v>
      </c>
      <c r="BE5627">
        <v>0</v>
      </c>
      <c r="BF5627">
        <v>0</v>
      </c>
      <c r="BG5627">
        <v>0</v>
      </c>
    </row>
    <row r="5628" spans="1:59">
      <c r="A5628">
        <v>5627</v>
      </c>
      <c r="E5628">
        <v>9795.2054794520554</v>
      </c>
      <c r="K5628">
        <v>4332.9352062355556</v>
      </c>
      <c r="L5628">
        <v>4496.8277062355555</v>
      </c>
      <c r="M5628">
        <v>4660.7202062355555</v>
      </c>
      <c r="N5628">
        <v>4824.6127062355554</v>
      </c>
      <c r="O5628">
        <v>4988.5052062355553</v>
      </c>
      <c r="Q5628">
        <v>6359.3479025160323</v>
      </c>
      <c r="R5628">
        <v>6187.5401644550184</v>
      </c>
      <c r="S5628">
        <v>6015.7324263940045</v>
      </c>
      <c r="T5628">
        <v>5843.9246883329906</v>
      </c>
      <c r="U5628">
        <v>5672.1169502719767</v>
      </c>
      <c r="W5628">
        <v>5.21E-2</v>
      </c>
      <c r="AB5628">
        <v>1</v>
      </c>
      <c r="AC5628">
        <v>1</v>
      </c>
      <c r="AD5628">
        <v>1</v>
      </c>
      <c r="AE5628">
        <v>1</v>
      </c>
      <c r="AF5628">
        <v>1</v>
      </c>
      <c r="AL5628">
        <v>9.8516200000000005</v>
      </c>
      <c r="AM5628" s="5">
        <v>12.184804916381839</v>
      </c>
      <c r="AN5628">
        <v>570.77625570776252</v>
      </c>
      <c r="AO5628">
        <f t="shared" si="87"/>
        <v>26826.48401826484</v>
      </c>
      <c r="AP5628">
        <v>684.93150684931504</v>
      </c>
      <c r="AQ5628">
        <v>8.9329400000000003E-2</v>
      </c>
      <c r="AR5628">
        <v>3.5517299999999999E-3</v>
      </c>
      <c r="AS5628">
        <v>1.8771599999999999E-3</v>
      </c>
      <c r="AT5628">
        <v>2.2319800000000002E-3</v>
      </c>
      <c r="AU5628">
        <v>4.4689400000000002E-3</v>
      </c>
      <c r="AW5628">
        <v>8.9329399999999989E-2</v>
      </c>
      <c r="AX5628">
        <v>3.5517300000000029E-3</v>
      </c>
      <c r="AY5628">
        <v>1.8771600000000027E-3</v>
      </c>
      <c r="AZ5628">
        <v>2.2319800000000015E-3</v>
      </c>
      <c r="BA5628">
        <v>4.4689399999999976E-3</v>
      </c>
      <c r="BC5628" s="52">
        <v>100000</v>
      </c>
      <c r="BD5628" s="52">
        <v>100000</v>
      </c>
      <c r="BE5628">
        <v>0</v>
      </c>
      <c r="BF5628">
        <v>0</v>
      </c>
      <c r="BG5628">
        <v>0</v>
      </c>
    </row>
    <row r="5629" spans="1:59">
      <c r="A5629">
        <v>5628</v>
      </c>
      <c r="E5629">
        <v>9795.2054794520554</v>
      </c>
      <c r="K5629">
        <v>4473.3192715864461</v>
      </c>
      <c r="L5629">
        <v>4678.1867715864464</v>
      </c>
      <c r="M5629">
        <v>4883.0542715864467</v>
      </c>
      <c r="N5629">
        <v>5087.921771586447</v>
      </c>
      <c r="O5629">
        <v>5292.7892715864473</v>
      </c>
      <c r="Q5629">
        <v>6369.9949224735783</v>
      </c>
      <c r="R5629">
        <v>6197.8995385571352</v>
      </c>
      <c r="S5629">
        <v>6025.8041546406921</v>
      </c>
      <c r="T5629">
        <v>5853.708770724249</v>
      </c>
      <c r="U5629">
        <v>5681.6133868078059</v>
      </c>
      <c r="W5629">
        <v>4.9570000000000003E-2</v>
      </c>
      <c r="AB5629">
        <v>1</v>
      </c>
      <c r="AC5629">
        <v>1</v>
      </c>
      <c r="AD5629">
        <v>1</v>
      </c>
      <c r="AE5629">
        <v>1</v>
      </c>
      <c r="AF5629">
        <v>1</v>
      </c>
      <c r="AL5629">
        <v>10.053053999999999</v>
      </c>
      <c r="AM5629" s="5">
        <v>12.219809532165529</v>
      </c>
      <c r="AN5629">
        <v>570.77625570776252</v>
      </c>
      <c r="AO5629">
        <f t="shared" si="87"/>
        <v>26826.48401826484</v>
      </c>
      <c r="AP5629">
        <v>684.93150684931504</v>
      </c>
      <c r="AQ5629">
        <v>7.9913899999999996E-2</v>
      </c>
      <c r="AR5629">
        <v>2.7334E-3</v>
      </c>
      <c r="AS5629">
        <v>1.8861300000000002E-3</v>
      </c>
      <c r="AT5629">
        <v>1.9446800000000001E-3</v>
      </c>
      <c r="AU5629">
        <v>3.44524E-3</v>
      </c>
      <c r="AW5629">
        <v>7.9913899999999996E-2</v>
      </c>
      <c r="AX5629">
        <v>2.7333999999999969E-3</v>
      </c>
      <c r="AY5629">
        <v>1.8861299999999998E-3</v>
      </c>
      <c r="AZ5629">
        <v>1.9446799999999972E-3</v>
      </c>
      <c r="BA5629">
        <v>3.4452400000000022E-3</v>
      </c>
      <c r="BC5629" s="52">
        <v>100000</v>
      </c>
      <c r="BD5629" s="52">
        <v>100000</v>
      </c>
      <c r="BE5629">
        <v>0</v>
      </c>
      <c r="BF5629">
        <v>0</v>
      </c>
      <c r="BG5629">
        <v>0</v>
      </c>
    </row>
    <row r="5630" spans="1:59">
      <c r="A5630">
        <v>5629</v>
      </c>
      <c r="E5630">
        <v>9795.2054794520554</v>
      </c>
      <c r="K5630">
        <v>4346.594196377805</v>
      </c>
      <c r="L5630">
        <v>4616.7441963778056</v>
      </c>
      <c r="M5630">
        <v>4886.8941963778052</v>
      </c>
      <c r="N5630">
        <v>5157.0441963778048</v>
      </c>
      <c r="O5630">
        <v>5427.1941963778045</v>
      </c>
      <c r="Q5630">
        <v>5562.760965711268</v>
      </c>
      <c r="R5630">
        <v>5412.4742709371394</v>
      </c>
      <c r="S5630">
        <v>5262.1875761630108</v>
      </c>
      <c r="T5630">
        <v>5111.9008813888822</v>
      </c>
      <c r="U5630">
        <v>4961.6141866147536</v>
      </c>
      <c r="W5630">
        <v>7.5200000000000003E-2</v>
      </c>
      <c r="AB5630">
        <v>1</v>
      </c>
      <c r="AC5630">
        <v>1</v>
      </c>
      <c r="AD5630">
        <v>1</v>
      </c>
      <c r="AE5630">
        <v>1</v>
      </c>
      <c r="AF5630">
        <v>1</v>
      </c>
      <c r="AL5630">
        <v>4.8386779999999998</v>
      </c>
      <c r="AM5630" s="5">
        <v>13.05458354949951</v>
      </c>
      <c r="AN5630">
        <v>570.77625570776252</v>
      </c>
      <c r="AO5630">
        <f t="shared" si="87"/>
        <v>26826.48401826484</v>
      </c>
      <c r="AP5630">
        <v>684.93150684931504</v>
      </c>
      <c r="AQ5630">
        <v>5.5677999999999998E-2</v>
      </c>
      <c r="AR5630">
        <v>2.4464600000000001E-3</v>
      </c>
      <c r="AS5630">
        <v>1.5398499999999999E-3</v>
      </c>
      <c r="AT5630">
        <v>1.6619200000000001E-3</v>
      </c>
      <c r="AU5630">
        <v>2.9450800000000001E-3</v>
      </c>
      <c r="AW5630">
        <v>5.5677999999999991E-2</v>
      </c>
      <c r="AX5630">
        <v>2.4464599999999975E-3</v>
      </c>
      <c r="AY5630">
        <v>1.5398500000000023E-3</v>
      </c>
      <c r="AZ5630">
        <v>1.6619199999999973E-3</v>
      </c>
      <c r="BA5630">
        <v>2.9450800000000027E-3</v>
      </c>
      <c r="BC5630" s="52">
        <v>100000</v>
      </c>
      <c r="BD5630" s="52">
        <v>100000</v>
      </c>
      <c r="BE5630">
        <v>0</v>
      </c>
      <c r="BF5630">
        <v>0</v>
      </c>
      <c r="BG5630">
        <v>0</v>
      </c>
    </row>
    <row r="5631" spans="1:59">
      <c r="A5631">
        <v>5630</v>
      </c>
      <c r="E5631">
        <v>9795.2054794520554</v>
      </c>
      <c r="K5631">
        <v>4197.1041375987497</v>
      </c>
      <c r="L5631">
        <v>4514.5516375987499</v>
      </c>
      <c r="M5631">
        <v>4831.9991375987502</v>
      </c>
      <c r="N5631">
        <v>5149.4466375987504</v>
      </c>
      <c r="O5631">
        <v>5466.8941375987506</v>
      </c>
      <c r="Q5631">
        <v>5479.2832474832321</v>
      </c>
      <c r="R5631">
        <v>5331.2518340690367</v>
      </c>
      <c r="S5631">
        <v>5183.2204206548413</v>
      </c>
      <c r="T5631">
        <v>5035.1890072406459</v>
      </c>
      <c r="U5631">
        <v>4887.1575938264505</v>
      </c>
      <c r="W5631">
        <v>0.12978999999999999</v>
      </c>
      <c r="AB5631">
        <v>1</v>
      </c>
      <c r="AC5631">
        <v>1</v>
      </c>
      <c r="AD5631">
        <v>1</v>
      </c>
      <c r="AE5631">
        <v>1</v>
      </c>
      <c r="AF5631">
        <v>1</v>
      </c>
      <c r="AL5631">
        <v>3.5380783</v>
      </c>
      <c r="AM5631" s="5">
        <v>12.580322265625</v>
      </c>
      <c r="AN5631">
        <v>570.77625570776252</v>
      </c>
      <c r="AO5631">
        <f t="shared" si="87"/>
        <v>26826.48401826484</v>
      </c>
      <c r="AP5631">
        <v>684.93150684931504</v>
      </c>
      <c r="AQ5631">
        <v>4.9815899999999996E-2</v>
      </c>
      <c r="AR5631">
        <v>2.0743999999999997E-3</v>
      </c>
      <c r="AS5631">
        <v>1.49406E-3</v>
      </c>
      <c r="AT5631">
        <v>1.63503E-3</v>
      </c>
      <c r="AU5631">
        <v>2.9151799999999999E-3</v>
      </c>
      <c r="AW5631">
        <v>4.9815899999999996E-2</v>
      </c>
      <c r="AX5631">
        <v>2.0743999999999971E-3</v>
      </c>
      <c r="AY5631">
        <v>1.4940599999999984E-3</v>
      </c>
      <c r="AZ5631">
        <v>1.6350300000000026E-3</v>
      </c>
      <c r="BA5631">
        <v>2.9151800000000033E-3</v>
      </c>
      <c r="BC5631" s="52">
        <v>100000</v>
      </c>
      <c r="BD5631" s="52">
        <v>100000</v>
      </c>
      <c r="BE5631">
        <v>0</v>
      </c>
      <c r="BF5631">
        <v>0</v>
      </c>
      <c r="BG5631">
        <v>0</v>
      </c>
    </row>
    <row r="5632" spans="1:59">
      <c r="A5632">
        <v>5631</v>
      </c>
      <c r="E5632">
        <v>9795.2054794520554</v>
      </c>
      <c r="K5632">
        <v>3895.0886888979176</v>
      </c>
      <c r="L5632">
        <v>4319.7811888979177</v>
      </c>
      <c r="M5632">
        <v>4744.4736888979178</v>
      </c>
      <c r="N5632">
        <v>5169.1661888979179</v>
      </c>
      <c r="O5632">
        <v>5593.858688897918</v>
      </c>
      <c r="Q5632">
        <v>4970.1058646480606</v>
      </c>
      <c r="R5632">
        <v>4835.8306753326451</v>
      </c>
      <c r="S5632">
        <v>4701.5554860172288</v>
      </c>
      <c r="T5632">
        <v>4567.2802967018124</v>
      </c>
      <c r="U5632">
        <v>4433.005107386396</v>
      </c>
      <c r="W5632">
        <v>0.12706999999999999</v>
      </c>
      <c r="AB5632">
        <v>1</v>
      </c>
      <c r="AC5632">
        <v>1</v>
      </c>
      <c r="AD5632">
        <v>1</v>
      </c>
      <c r="AE5632">
        <v>1</v>
      </c>
      <c r="AF5632">
        <v>1</v>
      </c>
      <c r="AL5632">
        <v>4.5137252999999999</v>
      </c>
      <c r="AM5632" s="5">
        <v>15.329281806945801</v>
      </c>
      <c r="AN5632">
        <v>570.77625570776252</v>
      </c>
      <c r="AO5632">
        <f t="shared" si="87"/>
        <v>26826.48401826484</v>
      </c>
      <c r="AP5632">
        <v>684.93150684931504</v>
      </c>
      <c r="AQ5632">
        <v>3.4606100000000001E-2</v>
      </c>
      <c r="AR5632">
        <v>1.9081600000000001E-3</v>
      </c>
      <c r="AS5632">
        <v>1.4696499999999999E-3</v>
      </c>
      <c r="AT5632">
        <v>1.6059000000000002E-3</v>
      </c>
      <c r="AU5632">
        <v>2.9323299999999999E-3</v>
      </c>
      <c r="AW5632">
        <v>3.4606100000000001E-2</v>
      </c>
      <c r="AX5632">
        <v>1.908159999999999E-3</v>
      </c>
      <c r="AY5632">
        <v>1.4696500000000029E-3</v>
      </c>
      <c r="AZ5632">
        <v>1.6059000000000004E-3</v>
      </c>
      <c r="BA5632">
        <v>2.9323299999999969E-3</v>
      </c>
      <c r="BC5632" s="52">
        <v>100000</v>
      </c>
      <c r="BD5632" s="52">
        <v>100000</v>
      </c>
      <c r="BE5632">
        <v>0</v>
      </c>
      <c r="BF5632">
        <v>0</v>
      </c>
      <c r="BG5632">
        <v>0</v>
      </c>
    </row>
    <row r="5633" spans="1:59">
      <c r="A5633">
        <v>5632</v>
      </c>
      <c r="E5633">
        <v>9795.2054794520554</v>
      </c>
      <c r="K5633">
        <v>3899.6416856120009</v>
      </c>
      <c r="L5633">
        <v>4520.4300189453343</v>
      </c>
      <c r="M5633">
        <v>5141.2183522786672</v>
      </c>
      <c r="N5633">
        <v>5762.0066856120002</v>
      </c>
      <c r="O5633">
        <v>6382.7950189453331</v>
      </c>
      <c r="Q5633">
        <v>5394.1070878228666</v>
      </c>
      <c r="R5633">
        <v>5248.3768412521058</v>
      </c>
      <c r="S5633">
        <v>5102.6465946813451</v>
      </c>
      <c r="T5633">
        <v>4956.9163481105843</v>
      </c>
      <c r="U5633">
        <v>4811.1861015398235</v>
      </c>
      <c r="W5633">
        <v>0.20261999999999999</v>
      </c>
      <c r="AB5633">
        <v>1</v>
      </c>
      <c r="AC5633">
        <v>1</v>
      </c>
      <c r="AD5633">
        <v>1</v>
      </c>
      <c r="AE5633">
        <v>1</v>
      </c>
      <c r="AF5633">
        <v>1</v>
      </c>
      <c r="AL5633">
        <v>4.3449629999999999</v>
      </c>
      <c r="AM5633" s="5">
        <v>16.9344482421875</v>
      </c>
      <c r="AN5633">
        <v>570.77625570776252</v>
      </c>
      <c r="AO5633">
        <f t="shared" si="87"/>
        <v>26826.48401826484</v>
      </c>
      <c r="AP5633">
        <v>684.93150684931504</v>
      </c>
      <c r="AQ5633">
        <v>3.27239E-2</v>
      </c>
      <c r="AR5633">
        <v>2.1224599999999996E-3</v>
      </c>
      <c r="AS5633">
        <v>1.3518600000000001E-3</v>
      </c>
      <c r="AT5633">
        <v>1.61184E-3</v>
      </c>
      <c r="AU5633">
        <v>3.3644E-3</v>
      </c>
      <c r="AW5633">
        <v>3.27239E-2</v>
      </c>
      <c r="AX5633">
        <v>2.1224599999999996E-3</v>
      </c>
      <c r="AY5633">
        <v>1.3518600000000033E-3</v>
      </c>
      <c r="AZ5633">
        <v>1.6118400000000033E-3</v>
      </c>
      <c r="BA5633">
        <v>3.3644000000000035E-3</v>
      </c>
      <c r="BC5633" s="52">
        <v>100000</v>
      </c>
      <c r="BD5633" s="52">
        <v>100000</v>
      </c>
      <c r="BE5633">
        <v>0</v>
      </c>
      <c r="BF5633">
        <v>0</v>
      </c>
      <c r="BG5633">
        <v>0</v>
      </c>
    </row>
    <row r="5634" spans="1:59">
      <c r="A5634">
        <v>5633</v>
      </c>
      <c r="E5634">
        <v>9795.2054794520554</v>
      </c>
      <c r="K5634">
        <v>4259.32842602455</v>
      </c>
      <c r="L5634">
        <v>5035.2109260245497</v>
      </c>
      <c r="M5634">
        <v>5811.0934260245494</v>
      </c>
      <c r="N5634">
        <v>6586.9759260245492</v>
      </c>
      <c r="O5634">
        <v>7362.8584260245489</v>
      </c>
      <c r="Q5634">
        <v>5867.3090228624778</v>
      </c>
      <c r="R5634">
        <v>5708.7944851589755</v>
      </c>
      <c r="S5634">
        <v>5550.2799474554731</v>
      </c>
      <c r="T5634">
        <v>5391.7654097519708</v>
      </c>
      <c r="U5634">
        <v>5233.2508720484684</v>
      </c>
      <c r="W5634">
        <v>6.5060000000000007E-2</v>
      </c>
      <c r="AB5634">
        <v>1</v>
      </c>
      <c r="AC5634">
        <v>1</v>
      </c>
      <c r="AD5634">
        <v>1</v>
      </c>
      <c r="AE5634">
        <v>1</v>
      </c>
      <c r="AF5634">
        <v>1</v>
      </c>
      <c r="AL5634">
        <v>4.9078784000000004</v>
      </c>
      <c r="AM5634" s="5">
        <v>19.011774063110352</v>
      </c>
      <c r="AN5634">
        <v>570.77625570776252</v>
      </c>
      <c r="AO5634">
        <f t="shared" si="87"/>
        <v>26826.48401826484</v>
      </c>
      <c r="AP5634">
        <v>684.93150684931504</v>
      </c>
      <c r="AQ5634">
        <v>3.4889999999999997E-2</v>
      </c>
      <c r="AR5634">
        <v>2.61232E-3</v>
      </c>
      <c r="AS5634">
        <v>2.1060500000000004E-3</v>
      </c>
      <c r="AT5634">
        <v>2.9842499999999999E-3</v>
      </c>
      <c r="AU5634">
        <v>1.33318E-2</v>
      </c>
      <c r="AW5634">
        <v>3.488999999999999E-2</v>
      </c>
      <c r="AX5634">
        <v>2.6123200000000013E-3</v>
      </c>
      <c r="AY5634">
        <v>2.1060499999999982E-3</v>
      </c>
      <c r="AZ5634">
        <v>2.9842500000000008E-3</v>
      </c>
      <c r="BA5634">
        <v>1.3331800000000005E-2</v>
      </c>
      <c r="BC5634" s="52">
        <v>100000</v>
      </c>
      <c r="BD5634" s="52">
        <v>100000</v>
      </c>
      <c r="BE5634">
        <v>0</v>
      </c>
      <c r="BF5634">
        <v>0</v>
      </c>
      <c r="BG5634">
        <v>0</v>
      </c>
    </row>
    <row r="5635" spans="1:59">
      <c r="A5635">
        <v>5634</v>
      </c>
      <c r="E5635">
        <v>9795.2054794520554</v>
      </c>
      <c r="K5635">
        <v>4845.9061693555632</v>
      </c>
      <c r="L5635">
        <v>5670.8745026888964</v>
      </c>
      <c r="M5635">
        <v>6495.8428360222297</v>
      </c>
      <c r="N5635">
        <v>7320.8111693555629</v>
      </c>
      <c r="O5635">
        <v>8145.7795026888962</v>
      </c>
      <c r="Q5635">
        <v>5881.6869691954171</v>
      </c>
      <c r="R5635">
        <v>5722.7839890377709</v>
      </c>
      <c r="S5635">
        <v>5563.8810088801247</v>
      </c>
      <c r="T5635">
        <v>5404.9780287224785</v>
      </c>
      <c r="U5635">
        <v>5246.0750485648323</v>
      </c>
      <c r="W5635">
        <v>6.3009999999999997E-2</v>
      </c>
      <c r="AB5635">
        <v>1</v>
      </c>
      <c r="AC5635">
        <v>1</v>
      </c>
      <c r="AD5635">
        <v>1</v>
      </c>
      <c r="AE5635">
        <v>1</v>
      </c>
      <c r="AF5635">
        <v>1</v>
      </c>
      <c r="AL5635">
        <v>5.4752460000000003</v>
      </c>
      <c r="AM5635" s="5">
        <v>17.595216751098629</v>
      </c>
      <c r="AN5635">
        <v>570.77625570776252</v>
      </c>
      <c r="AO5635">
        <f t="shared" ref="AO5635:AO5698" si="88">235000000/8760</f>
        <v>26826.48401826484</v>
      </c>
      <c r="AP5635">
        <v>684.93150684931504</v>
      </c>
      <c r="AQ5635">
        <v>5.8469E-2</v>
      </c>
      <c r="AR5635">
        <v>2.7831100000000001E-3</v>
      </c>
      <c r="AS5635">
        <v>2.3098200000000002E-3</v>
      </c>
      <c r="AT5635">
        <v>9.9803400000000007E-3</v>
      </c>
      <c r="AU5635">
        <v>3.2805000000000001E-2</v>
      </c>
      <c r="AW5635">
        <v>5.8469000000000007E-2</v>
      </c>
      <c r="AX5635">
        <v>2.7831099999999984E-3</v>
      </c>
      <c r="AY5635">
        <v>2.3098199999999972E-3</v>
      </c>
      <c r="AZ5635">
        <v>9.9803400000000042E-3</v>
      </c>
      <c r="BA5635">
        <v>3.2805000000000001E-2</v>
      </c>
      <c r="BC5635" s="52">
        <v>100000</v>
      </c>
      <c r="BD5635" s="52">
        <v>100000</v>
      </c>
      <c r="BE5635">
        <v>0</v>
      </c>
      <c r="BF5635">
        <v>0</v>
      </c>
      <c r="BG5635">
        <v>0</v>
      </c>
    </row>
    <row r="5636" spans="1:59">
      <c r="A5636">
        <v>5635</v>
      </c>
      <c r="E5636">
        <v>9795.2054794520554</v>
      </c>
      <c r="K5636">
        <v>5254.1582080516628</v>
      </c>
      <c r="L5636">
        <v>6029.628208051663</v>
      </c>
      <c r="M5636">
        <v>6805.0982080516633</v>
      </c>
      <c r="N5636">
        <v>7580.5682080516635</v>
      </c>
      <c r="O5636">
        <v>8356.0382080516629</v>
      </c>
      <c r="Q5636">
        <v>6170.09747465494</v>
      </c>
      <c r="R5636">
        <v>6003.4026331669202</v>
      </c>
      <c r="S5636">
        <v>5836.7077916789003</v>
      </c>
      <c r="T5636">
        <v>5670.0129501908805</v>
      </c>
      <c r="U5636">
        <v>5503.3181087028606</v>
      </c>
      <c r="W5636">
        <v>0</v>
      </c>
      <c r="AB5636">
        <v>1</v>
      </c>
      <c r="AC5636">
        <v>1</v>
      </c>
      <c r="AD5636">
        <v>1</v>
      </c>
      <c r="AE5636">
        <v>1</v>
      </c>
      <c r="AF5636">
        <v>1</v>
      </c>
      <c r="AL5636">
        <v>9.2799549999999993</v>
      </c>
      <c r="AM5636" s="5">
        <v>18.925447463989261</v>
      </c>
      <c r="AN5636">
        <v>570.77625570776252</v>
      </c>
      <c r="AO5636">
        <f t="shared" si="88"/>
        <v>26826.48401826484</v>
      </c>
      <c r="AP5636">
        <v>684.93150684931504</v>
      </c>
      <c r="AQ5636">
        <v>5.91408E-2</v>
      </c>
      <c r="AR5636">
        <v>3.19433E-3</v>
      </c>
      <c r="AS5636">
        <v>2.0744699999999997E-3</v>
      </c>
      <c r="AT5636">
        <v>1.0900499999999999E-2</v>
      </c>
      <c r="AU5636">
        <v>3.6955700000000001E-2</v>
      </c>
      <c r="AW5636">
        <v>5.9140800000000007E-2</v>
      </c>
      <c r="AX5636">
        <v>3.1943300000000022E-3</v>
      </c>
      <c r="AY5636">
        <v>2.0744700000000019E-3</v>
      </c>
      <c r="AZ5636">
        <v>1.09005E-2</v>
      </c>
      <c r="BA5636">
        <v>3.6955699999999994E-2</v>
      </c>
      <c r="BC5636" s="52">
        <v>100000</v>
      </c>
      <c r="BD5636" s="52">
        <v>100000</v>
      </c>
      <c r="BE5636">
        <v>0</v>
      </c>
      <c r="BF5636">
        <v>0</v>
      </c>
      <c r="BG5636">
        <v>0</v>
      </c>
    </row>
    <row r="5637" spans="1:59">
      <c r="A5637">
        <v>5636</v>
      </c>
      <c r="E5637">
        <v>9795.2054794520554</v>
      </c>
      <c r="K5637">
        <v>5241.2580506950944</v>
      </c>
      <c r="L5637">
        <v>5884.9530506950941</v>
      </c>
      <c r="M5637">
        <v>6528.6480506950938</v>
      </c>
      <c r="N5637">
        <v>7172.3430506950936</v>
      </c>
      <c r="O5637">
        <v>7816.0380506950933</v>
      </c>
      <c r="Q5637">
        <v>6613.2085220280078</v>
      </c>
      <c r="R5637">
        <v>6434.5423420895149</v>
      </c>
      <c r="S5637">
        <v>6255.8761621510221</v>
      </c>
      <c r="T5637">
        <v>6077.2099822125292</v>
      </c>
      <c r="U5637">
        <v>5898.5438022740364</v>
      </c>
      <c r="W5637">
        <v>0</v>
      </c>
      <c r="AB5637">
        <v>1</v>
      </c>
      <c r="AC5637">
        <v>1</v>
      </c>
      <c r="AD5637">
        <v>1</v>
      </c>
      <c r="AE5637">
        <v>1</v>
      </c>
      <c r="AF5637">
        <v>1</v>
      </c>
      <c r="AL5637">
        <v>7.9505094999999999</v>
      </c>
      <c r="AM5637" s="5">
        <v>21.62592697143555</v>
      </c>
      <c r="AN5637">
        <v>570.77625570776252</v>
      </c>
      <c r="AO5637">
        <f t="shared" si="88"/>
        <v>26826.48401826484</v>
      </c>
      <c r="AP5637">
        <v>684.93150684931504</v>
      </c>
      <c r="AQ5637">
        <v>5.7442199999999999E-2</v>
      </c>
      <c r="AR5637">
        <v>3.23836E-3</v>
      </c>
      <c r="AS5637">
        <v>2.0652599999999998E-3</v>
      </c>
      <c r="AT5637">
        <v>1.0370300000000001E-2</v>
      </c>
      <c r="AU5637">
        <v>3.5641199999999998E-2</v>
      </c>
      <c r="AW5637">
        <v>5.7442199999999999E-2</v>
      </c>
      <c r="AX5637">
        <v>3.2383600000000026E-3</v>
      </c>
      <c r="AY5637">
        <v>2.0652599999999993E-3</v>
      </c>
      <c r="AZ5637">
        <v>1.0370299999999999E-2</v>
      </c>
      <c r="BA5637">
        <v>3.5641199999999998E-2</v>
      </c>
      <c r="BC5637" s="52">
        <v>100000</v>
      </c>
      <c r="BD5637" s="52">
        <v>100000</v>
      </c>
      <c r="BE5637">
        <v>0</v>
      </c>
      <c r="BF5637">
        <v>0</v>
      </c>
      <c r="BG5637">
        <v>0</v>
      </c>
    </row>
    <row r="5638" spans="1:59">
      <c r="A5638">
        <v>5637</v>
      </c>
      <c r="E5638">
        <v>9795.2054794520554</v>
      </c>
      <c r="K5638">
        <v>5135.021460699827</v>
      </c>
      <c r="L5638">
        <v>5642.6514606998271</v>
      </c>
      <c r="M5638">
        <v>6150.2814606998272</v>
      </c>
      <c r="N5638">
        <v>6657.9114606998273</v>
      </c>
      <c r="O5638">
        <v>7165.5414606998274</v>
      </c>
      <c r="Q5638">
        <v>5963.4050820647062</v>
      </c>
      <c r="R5638">
        <v>5802.2943596919813</v>
      </c>
      <c r="S5638">
        <v>5641.1836373192564</v>
      </c>
      <c r="T5638">
        <v>5480.0729149465315</v>
      </c>
      <c r="U5638">
        <v>5318.9621925738065</v>
      </c>
      <c r="W5638">
        <v>0</v>
      </c>
      <c r="AB5638">
        <v>1</v>
      </c>
      <c r="AC5638">
        <v>1</v>
      </c>
      <c r="AD5638">
        <v>1</v>
      </c>
      <c r="AE5638">
        <v>1</v>
      </c>
      <c r="AF5638">
        <v>1</v>
      </c>
      <c r="AL5638">
        <v>8.0261910000000007</v>
      </c>
      <c r="AM5638" s="5">
        <v>21.128627777099609</v>
      </c>
      <c r="AN5638">
        <v>570.77625570776252</v>
      </c>
      <c r="AO5638">
        <f t="shared" si="88"/>
        <v>26826.48401826484</v>
      </c>
      <c r="AP5638">
        <v>684.93150684931504</v>
      </c>
      <c r="AQ5638">
        <v>5.8661700000000004E-2</v>
      </c>
      <c r="AR5638">
        <v>3.23347E-3</v>
      </c>
      <c r="AS5638">
        <v>2.0401199999999999E-3</v>
      </c>
      <c r="AT5638">
        <v>2.84761E-3</v>
      </c>
      <c r="AU5638">
        <v>1.0840899999999999E-2</v>
      </c>
      <c r="AW5638">
        <v>5.8661699999999997E-2</v>
      </c>
      <c r="AX5638">
        <v>3.2334700000000022E-3</v>
      </c>
      <c r="AY5638">
        <v>2.0401199999999994E-3</v>
      </c>
      <c r="AZ5638">
        <v>2.8476100000000004E-3</v>
      </c>
      <c r="BA5638">
        <v>1.0840900000000001E-2</v>
      </c>
      <c r="BC5638" s="52">
        <v>100000</v>
      </c>
      <c r="BD5638" s="52">
        <v>100000</v>
      </c>
      <c r="BE5638">
        <v>0</v>
      </c>
      <c r="BF5638">
        <v>0</v>
      </c>
      <c r="BG5638">
        <v>0</v>
      </c>
    </row>
    <row r="5639" spans="1:59">
      <c r="A5639">
        <v>5638</v>
      </c>
      <c r="E5639">
        <v>9795.2054794520554</v>
      </c>
      <c r="K5639">
        <v>4943.036765922664</v>
      </c>
      <c r="L5639">
        <v>5381.6442659226641</v>
      </c>
      <c r="M5639">
        <v>5820.2517659226642</v>
      </c>
      <c r="N5639">
        <v>6258.8592659226642</v>
      </c>
      <c r="O5639">
        <v>6697.4667659226643</v>
      </c>
      <c r="Q5639">
        <v>4608.2577378229917</v>
      </c>
      <c r="R5639">
        <v>4483.7584429445224</v>
      </c>
      <c r="S5639">
        <v>4359.2591480660531</v>
      </c>
      <c r="T5639">
        <v>4234.7598531875838</v>
      </c>
      <c r="U5639">
        <v>4110.2605583091145</v>
      </c>
      <c r="W5639">
        <v>0</v>
      </c>
      <c r="AB5639">
        <v>1</v>
      </c>
      <c r="AC5639">
        <v>1</v>
      </c>
      <c r="AD5639">
        <v>1</v>
      </c>
      <c r="AE5639">
        <v>1</v>
      </c>
      <c r="AF5639">
        <v>1</v>
      </c>
      <c r="AL5639">
        <v>7.2091874999999996</v>
      </c>
      <c r="AM5639" s="5">
        <v>20.041561126708981</v>
      </c>
      <c r="AN5639">
        <v>570.77625570776252</v>
      </c>
      <c r="AO5639">
        <f t="shared" si="88"/>
        <v>26826.48401826484</v>
      </c>
      <c r="AP5639">
        <v>684.93150684931504</v>
      </c>
      <c r="AQ5639">
        <v>5.7379899999999998E-2</v>
      </c>
      <c r="AR5639">
        <v>3.2377299999999999E-3</v>
      </c>
      <c r="AS5639">
        <v>2.0488699999999999E-3</v>
      </c>
      <c r="AT5639">
        <v>2.7465199999999997E-3</v>
      </c>
      <c r="AU5639">
        <v>7.10912E-3</v>
      </c>
      <c r="AW5639">
        <v>5.7379899999999998E-2</v>
      </c>
      <c r="AX5639">
        <v>3.2377300000000012E-3</v>
      </c>
      <c r="AY5639">
        <v>2.0488700000000012E-3</v>
      </c>
      <c r="AZ5639">
        <v>2.7465200000000023E-3</v>
      </c>
      <c r="BA5639">
        <v>7.1091199999999966E-3</v>
      </c>
      <c r="BC5639" s="52">
        <v>100000</v>
      </c>
      <c r="BD5639" s="52">
        <v>100000</v>
      </c>
      <c r="BE5639">
        <v>0</v>
      </c>
      <c r="BF5639">
        <v>0</v>
      </c>
      <c r="BG5639">
        <v>0</v>
      </c>
    </row>
    <row r="5640" spans="1:59">
      <c r="A5640">
        <v>5639</v>
      </c>
      <c r="E5640">
        <v>9795.2054794520554</v>
      </c>
      <c r="K5640">
        <v>3593.8320729827665</v>
      </c>
      <c r="L5640">
        <v>3993.1987396494333</v>
      </c>
      <c r="M5640">
        <v>4392.5654063161001</v>
      </c>
      <c r="N5640">
        <v>4791.9320729827668</v>
      </c>
      <c r="O5640">
        <v>5191.2987396494336</v>
      </c>
      <c r="Q5640">
        <v>2617.3214535192528</v>
      </c>
      <c r="R5640">
        <v>2546.6104189561847</v>
      </c>
      <c r="S5640">
        <v>2475.8993843931166</v>
      </c>
      <c r="T5640">
        <v>2405.1883498300485</v>
      </c>
      <c r="U5640">
        <v>2334.4773152669804</v>
      </c>
      <c r="W5640">
        <v>0</v>
      </c>
      <c r="AB5640">
        <v>1</v>
      </c>
      <c r="AC5640">
        <v>1</v>
      </c>
      <c r="AD5640">
        <v>1</v>
      </c>
      <c r="AE5640">
        <v>1</v>
      </c>
      <c r="AF5640">
        <v>1</v>
      </c>
      <c r="AL5640">
        <v>9.2606719999999996</v>
      </c>
      <c r="AM5640" s="5">
        <v>19.32706260681152</v>
      </c>
      <c r="AN5640">
        <v>570.77625570776252</v>
      </c>
      <c r="AO5640">
        <f t="shared" si="88"/>
        <v>26826.48401826484</v>
      </c>
      <c r="AP5640">
        <v>684.93150684931504</v>
      </c>
      <c r="AQ5640">
        <v>3.3963199999999999E-2</v>
      </c>
      <c r="AR5640">
        <v>2.4627899999999999E-3</v>
      </c>
      <c r="AS5640">
        <v>1.9865500000000001E-3</v>
      </c>
      <c r="AT5640">
        <v>2.6593900000000002E-3</v>
      </c>
      <c r="AU5640">
        <v>6.5324900000000002E-3</v>
      </c>
      <c r="AW5640">
        <v>3.3963199999999999E-2</v>
      </c>
      <c r="AX5640">
        <v>2.4627899999999994E-3</v>
      </c>
      <c r="AY5640">
        <v>1.9865500000000036E-3</v>
      </c>
      <c r="AZ5640">
        <v>2.6593899999999976E-3</v>
      </c>
      <c r="BA5640">
        <v>6.5324900000000019E-3</v>
      </c>
      <c r="BC5640" s="52">
        <v>100000</v>
      </c>
      <c r="BD5640" s="52">
        <v>100000</v>
      </c>
      <c r="BE5640">
        <v>0</v>
      </c>
      <c r="BF5640">
        <v>0</v>
      </c>
      <c r="BG5640">
        <v>0</v>
      </c>
    </row>
    <row r="5641" spans="1:59">
      <c r="A5641">
        <v>5640</v>
      </c>
      <c r="E5641">
        <v>9795.2054794520554</v>
      </c>
      <c r="K5641">
        <v>2575.843511993281</v>
      </c>
      <c r="L5641">
        <v>2782.7735119932809</v>
      </c>
      <c r="M5641">
        <v>2989.7035119932807</v>
      </c>
      <c r="N5641">
        <v>3196.6335119932805</v>
      </c>
      <c r="O5641">
        <v>3403.5635119932804</v>
      </c>
      <c r="Q5641">
        <v>2273.9730625108609</v>
      </c>
      <c r="R5641">
        <v>2212.5381217076165</v>
      </c>
      <c r="S5641">
        <v>2151.103180904372</v>
      </c>
      <c r="T5641">
        <v>2089.6682401011276</v>
      </c>
      <c r="U5641">
        <v>2028.2332992978831</v>
      </c>
      <c r="W5641">
        <v>0</v>
      </c>
      <c r="AB5641">
        <v>1</v>
      </c>
      <c r="AC5641">
        <v>1</v>
      </c>
      <c r="AD5641">
        <v>1</v>
      </c>
      <c r="AE5641">
        <v>1</v>
      </c>
      <c r="AF5641">
        <v>1</v>
      </c>
      <c r="AL5641">
        <v>10.723257</v>
      </c>
      <c r="AM5641" s="5">
        <v>16.944816589355469</v>
      </c>
      <c r="AN5641">
        <v>570.77625570776252</v>
      </c>
      <c r="AO5641">
        <f t="shared" si="88"/>
        <v>26826.48401826484</v>
      </c>
      <c r="AP5641">
        <v>684.93150684931504</v>
      </c>
      <c r="AQ5641">
        <v>3.2581300000000001E-2</v>
      </c>
      <c r="AR5641">
        <v>2.3940100000000002E-3</v>
      </c>
      <c r="AS5641">
        <v>1.9424300000000002E-3</v>
      </c>
      <c r="AT5641">
        <v>2.5924399999999997E-3</v>
      </c>
      <c r="AU5641">
        <v>6.3091100000000006E-3</v>
      </c>
      <c r="AW5641">
        <v>3.2581299999999994E-2</v>
      </c>
      <c r="AX5641">
        <v>2.394010000000002E-3</v>
      </c>
      <c r="AY5641">
        <v>1.9424300000000019E-3</v>
      </c>
      <c r="AZ5641">
        <v>2.5924400000000014E-3</v>
      </c>
      <c r="BA5641">
        <v>6.3091099999999997E-3</v>
      </c>
      <c r="BC5641" s="52">
        <v>100000</v>
      </c>
      <c r="BD5641" s="52">
        <v>100000</v>
      </c>
      <c r="BE5641">
        <v>0</v>
      </c>
      <c r="BF5641">
        <v>0</v>
      </c>
      <c r="BG5641">
        <v>0</v>
      </c>
    </row>
    <row r="5642" spans="1:59">
      <c r="A5642">
        <v>5641</v>
      </c>
      <c r="E5642">
        <v>9795.2054794520554</v>
      </c>
      <c r="K5642">
        <v>2139.3114258155001</v>
      </c>
      <c r="L5642">
        <v>2238.9664258154999</v>
      </c>
      <c r="M5642">
        <v>2338.6214258154996</v>
      </c>
      <c r="N5642">
        <v>2438.2764258154994</v>
      </c>
      <c r="O5642">
        <v>2537.9314258154991</v>
      </c>
      <c r="Q5642">
        <v>2448.920910980501</v>
      </c>
      <c r="R5642">
        <v>2382.7594801239788</v>
      </c>
      <c r="S5642">
        <v>2316.5980492674566</v>
      </c>
      <c r="T5642">
        <v>2250.4366184109344</v>
      </c>
      <c r="U5642">
        <v>2184.2751875544122</v>
      </c>
      <c r="W5642">
        <v>0</v>
      </c>
      <c r="AB5642">
        <v>1</v>
      </c>
      <c r="AC5642">
        <v>1</v>
      </c>
      <c r="AD5642">
        <v>1</v>
      </c>
      <c r="AE5642">
        <v>1</v>
      </c>
      <c r="AF5642">
        <v>1</v>
      </c>
      <c r="AL5642">
        <v>13.148254</v>
      </c>
      <c r="AM5642" s="5">
        <v>14.78016948699951</v>
      </c>
      <c r="AN5642">
        <v>570.77625570776252</v>
      </c>
      <c r="AO5642">
        <f t="shared" si="88"/>
        <v>26826.48401826484</v>
      </c>
      <c r="AP5642">
        <v>684.93150684931504</v>
      </c>
      <c r="AQ5642">
        <v>3.2840600000000005E-2</v>
      </c>
      <c r="AR5642">
        <v>2.3923899999999999E-3</v>
      </c>
      <c r="AS5642">
        <v>1.9447500000000001E-3</v>
      </c>
      <c r="AT5642">
        <v>2.6070000000000004E-3</v>
      </c>
      <c r="AU5642">
        <v>6.35901E-3</v>
      </c>
      <c r="AW5642">
        <v>3.2840600000000011E-2</v>
      </c>
      <c r="AX5642">
        <v>2.3923900000000012E-3</v>
      </c>
      <c r="AY5642">
        <v>1.944750000000002E-3</v>
      </c>
      <c r="AZ5642">
        <v>2.6069999999999982E-3</v>
      </c>
      <c r="BA5642">
        <v>6.3590099999999983E-3</v>
      </c>
      <c r="BC5642" s="52">
        <v>100000</v>
      </c>
      <c r="BD5642" s="52">
        <v>100000</v>
      </c>
      <c r="BE5642">
        <v>0</v>
      </c>
      <c r="BF5642">
        <v>0</v>
      </c>
      <c r="BG5642">
        <v>0</v>
      </c>
    </row>
    <row r="5643" spans="1:59">
      <c r="A5643">
        <v>5642</v>
      </c>
      <c r="E5643">
        <v>9795.2054794520554</v>
      </c>
      <c r="K5643">
        <v>1974.281002992193</v>
      </c>
      <c r="L5643">
        <v>2022.9535029921931</v>
      </c>
      <c r="M5643">
        <v>2071.6260029921932</v>
      </c>
      <c r="N5643">
        <v>2120.2985029921933</v>
      </c>
      <c r="O5643">
        <v>2168.9710029921935</v>
      </c>
      <c r="Q5643">
        <v>2381.0600027298292</v>
      </c>
      <c r="R5643">
        <v>2316.7319403704714</v>
      </c>
      <c r="S5643">
        <v>2252.4038780111136</v>
      </c>
      <c r="T5643">
        <v>2188.0758156517559</v>
      </c>
      <c r="U5643">
        <v>2123.7477532923981</v>
      </c>
      <c r="W5643">
        <v>0</v>
      </c>
      <c r="AB5643">
        <v>1</v>
      </c>
      <c r="AC5643">
        <v>1</v>
      </c>
      <c r="AD5643">
        <v>1</v>
      </c>
      <c r="AE5643">
        <v>1</v>
      </c>
      <c r="AF5643">
        <v>1</v>
      </c>
      <c r="AL5643">
        <v>11.902787999999999</v>
      </c>
      <c r="AM5643" s="5">
        <v>13.62350368499756</v>
      </c>
      <c r="AN5643">
        <v>570.77625570776252</v>
      </c>
      <c r="AO5643">
        <f t="shared" si="88"/>
        <v>26826.48401826484</v>
      </c>
      <c r="AP5643">
        <v>684.93150684931504</v>
      </c>
      <c r="AQ5643">
        <v>3.4276400000000005E-2</v>
      </c>
      <c r="AR5643">
        <v>2.4633199999999997E-3</v>
      </c>
      <c r="AS5643">
        <v>1.9796100000000001E-3</v>
      </c>
      <c r="AT5643">
        <v>2.6522899999999999E-3</v>
      </c>
      <c r="AU5643">
        <v>6.6109699999999999E-3</v>
      </c>
      <c r="AW5643">
        <v>3.4276399999999999E-2</v>
      </c>
      <c r="AX5643">
        <v>2.463319999999998E-3</v>
      </c>
      <c r="AY5643">
        <v>1.9796099999999997E-3</v>
      </c>
      <c r="AZ5643">
        <v>2.6522900000000016E-3</v>
      </c>
      <c r="BA5643">
        <v>6.6109700000000007E-3</v>
      </c>
      <c r="BC5643" s="52">
        <v>100000</v>
      </c>
      <c r="BD5643" s="52">
        <v>100000</v>
      </c>
      <c r="BE5643">
        <v>0</v>
      </c>
      <c r="BF5643">
        <v>0</v>
      </c>
      <c r="BG5643">
        <v>0</v>
      </c>
    </row>
    <row r="5644" spans="1:59">
      <c r="A5644">
        <v>5643</v>
      </c>
      <c r="E5644">
        <v>9795.2054794520554</v>
      </c>
      <c r="K5644">
        <v>1926.3689447531681</v>
      </c>
      <c r="L5644">
        <v>1968.4414447531681</v>
      </c>
      <c r="M5644">
        <v>2010.5139447531681</v>
      </c>
      <c r="N5644">
        <v>2052.5864447531681</v>
      </c>
      <c r="O5644">
        <v>2094.6589447531683</v>
      </c>
      <c r="Q5644">
        <v>3005.999511419323</v>
      </c>
      <c r="R5644">
        <v>2924.7877297799696</v>
      </c>
      <c r="S5644">
        <v>2843.5759481406162</v>
      </c>
      <c r="T5644">
        <v>2762.3641665012628</v>
      </c>
      <c r="U5644">
        <v>2681.1523848619095</v>
      </c>
      <c r="W5644">
        <v>0</v>
      </c>
      <c r="AB5644">
        <v>1</v>
      </c>
      <c r="AC5644">
        <v>1</v>
      </c>
      <c r="AD5644">
        <v>1</v>
      </c>
      <c r="AE5644">
        <v>1</v>
      </c>
      <c r="AF5644">
        <v>1</v>
      </c>
      <c r="AL5644">
        <v>11.055167000000001</v>
      </c>
      <c r="AM5644" s="5">
        <v>15.307174682617189</v>
      </c>
      <c r="AN5644">
        <v>570.77625570776252</v>
      </c>
      <c r="AO5644">
        <f t="shared" si="88"/>
        <v>26826.48401826484</v>
      </c>
      <c r="AP5644">
        <v>684.93150684931504</v>
      </c>
      <c r="AQ5644">
        <v>3.6302399999999999E-2</v>
      </c>
      <c r="AR5644">
        <v>2.5067699999999997E-3</v>
      </c>
      <c r="AS5644">
        <v>2.0096799999999998E-3</v>
      </c>
      <c r="AT5644">
        <v>2.7213200000000002E-3</v>
      </c>
      <c r="AU5644">
        <v>6.9388599999999998E-3</v>
      </c>
      <c r="AW5644">
        <v>3.6302399999999999E-2</v>
      </c>
      <c r="AX5644">
        <v>2.5067699999999984E-3</v>
      </c>
      <c r="AY5644">
        <v>2.0096799999999998E-3</v>
      </c>
      <c r="AZ5644">
        <v>2.7213199999999993E-3</v>
      </c>
      <c r="BA5644">
        <v>6.9388599999999981E-3</v>
      </c>
      <c r="BC5644" s="52">
        <v>100000</v>
      </c>
      <c r="BD5644" s="52">
        <v>100000</v>
      </c>
      <c r="BE5644">
        <v>0</v>
      </c>
      <c r="BF5644">
        <v>0</v>
      </c>
      <c r="BG5644">
        <v>0</v>
      </c>
    </row>
    <row r="5645" spans="1:59">
      <c r="A5645">
        <v>5644</v>
      </c>
      <c r="E5645">
        <v>9795.2054794520554</v>
      </c>
      <c r="K5645">
        <v>1962.1128612172026</v>
      </c>
      <c r="L5645">
        <v>2003.0853612172027</v>
      </c>
      <c r="M5645">
        <v>2044.0578612172028</v>
      </c>
      <c r="N5645">
        <v>2085.0303612172029</v>
      </c>
      <c r="O5645">
        <v>2126.0028612172027</v>
      </c>
      <c r="Q5645">
        <v>4819.3987469111016</v>
      </c>
      <c r="R5645">
        <v>4689.1951466211858</v>
      </c>
      <c r="S5645">
        <v>4558.99154633127</v>
      </c>
      <c r="T5645">
        <v>4428.7879460413542</v>
      </c>
      <c r="U5645">
        <v>4298.5843457514384</v>
      </c>
      <c r="W5645">
        <v>0</v>
      </c>
      <c r="AB5645">
        <v>1</v>
      </c>
      <c r="AC5645">
        <v>1</v>
      </c>
      <c r="AD5645">
        <v>1</v>
      </c>
      <c r="AE5645">
        <v>1</v>
      </c>
      <c r="AF5645">
        <v>1</v>
      </c>
      <c r="AL5645">
        <v>10.482748000000001</v>
      </c>
      <c r="AM5645" s="5">
        <v>15.86357593536377</v>
      </c>
      <c r="AN5645">
        <v>570.77625570776252</v>
      </c>
      <c r="AO5645">
        <f t="shared" si="88"/>
        <v>26826.48401826484</v>
      </c>
      <c r="AP5645">
        <v>684.93150684931504</v>
      </c>
      <c r="AQ5645">
        <v>2.8383199999999997E-2</v>
      </c>
      <c r="AR5645">
        <v>2.2184499999999998E-3</v>
      </c>
      <c r="AS5645">
        <v>1.7096800000000001E-3</v>
      </c>
      <c r="AT5645">
        <v>1.3002199999999999E-3</v>
      </c>
      <c r="AU5645">
        <v>1.67486E-3</v>
      </c>
      <c r="AW5645">
        <v>2.8383199999999997E-2</v>
      </c>
      <c r="AX5645">
        <v>2.2184499999999968E-3</v>
      </c>
      <c r="AY5645">
        <v>1.7096799999999981E-3</v>
      </c>
      <c r="AZ5645">
        <v>1.3002199999999978E-3</v>
      </c>
      <c r="BA5645">
        <v>1.6748600000000002E-3</v>
      </c>
      <c r="BC5645" s="52">
        <v>100000</v>
      </c>
      <c r="BD5645" s="52">
        <v>100000</v>
      </c>
      <c r="BE5645">
        <v>0</v>
      </c>
      <c r="BF5645">
        <v>0</v>
      </c>
      <c r="BG5645">
        <v>0</v>
      </c>
    </row>
    <row r="5646" spans="1:59">
      <c r="A5646">
        <v>5645</v>
      </c>
      <c r="E5646">
        <v>9795.2054794520554</v>
      </c>
      <c r="K5646">
        <v>2464.0487094355567</v>
      </c>
      <c r="L5646">
        <v>2504.0587094355569</v>
      </c>
      <c r="M5646">
        <v>2544.0687094355571</v>
      </c>
      <c r="N5646">
        <v>2584.0787094355574</v>
      </c>
      <c r="O5646">
        <v>2624.0887094355576</v>
      </c>
      <c r="Q5646">
        <v>9001.0445433036621</v>
      </c>
      <c r="R5646">
        <v>8757.8672346414332</v>
      </c>
      <c r="S5646">
        <v>8514.6899259792044</v>
      </c>
      <c r="T5646">
        <v>8271.5126173169756</v>
      </c>
      <c r="U5646">
        <v>8028.3353086547468</v>
      </c>
      <c r="W5646">
        <v>0</v>
      </c>
      <c r="AB5646">
        <v>1</v>
      </c>
      <c r="AC5646">
        <v>1</v>
      </c>
      <c r="AD5646">
        <v>1</v>
      </c>
      <c r="AE5646">
        <v>1</v>
      </c>
      <c r="AF5646">
        <v>1</v>
      </c>
      <c r="AL5646">
        <v>9.9641439999999992</v>
      </c>
      <c r="AM5646" s="5">
        <v>15.83316230773926</v>
      </c>
      <c r="AN5646">
        <v>570.77625570776252</v>
      </c>
      <c r="AO5646">
        <f t="shared" si="88"/>
        <v>26826.48401826484</v>
      </c>
      <c r="AP5646">
        <v>684.93150684931504</v>
      </c>
      <c r="AQ5646">
        <v>2.9379800000000001E-2</v>
      </c>
      <c r="AR5646">
        <v>2.1255499999999999E-3</v>
      </c>
      <c r="AS5646">
        <v>1.90825E-3</v>
      </c>
      <c r="AT5646">
        <v>1.6316500000000001E-3</v>
      </c>
      <c r="AU5646">
        <v>1.78976E-3</v>
      </c>
      <c r="AW5646">
        <v>2.9379799999999998E-2</v>
      </c>
      <c r="AX5646">
        <v>2.1255499999999969E-3</v>
      </c>
      <c r="AY5646">
        <v>1.9082500000000002E-3</v>
      </c>
      <c r="AZ5646">
        <v>1.6316499999999984E-3</v>
      </c>
      <c r="BA5646">
        <v>1.7897600000000013E-3</v>
      </c>
      <c r="BC5646" s="52">
        <v>100000</v>
      </c>
      <c r="BD5646" s="52">
        <v>100000</v>
      </c>
      <c r="BE5646">
        <v>0</v>
      </c>
      <c r="BF5646">
        <v>0</v>
      </c>
      <c r="BG5646">
        <v>0</v>
      </c>
    </row>
    <row r="5647" spans="1:59">
      <c r="A5647">
        <v>5646</v>
      </c>
      <c r="E5647">
        <v>9795.2054794520554</v>
      </c>
      <c r="K5647">
        <v>3309.73456279739</v>
      </c>
      <c r="L5647">
        <v>3351.9445627973901</v>
      </c>
      <c r="M5647">
        <v>3394.1545627973901</v>
      </c>
      <c r="N5647">
        <v>3436.3645627973901</v>
      </c>
      <c r="O5647">
        <v>3478.5745627973902</v>
      </c>
      <c r="Q5647">
        <v>10615.95174577306</v>
      </c>
      <c r="R5647">
        <v>10329.14519072763</v>
      </c>
      <c r="S5647">
        <v>10042.338635682199</v>
      </c>
      <c r="T5647">
        <v>9755.532080636769</v>
      </c>
      <c r="U5647">
        <v>9468.7255255913387</v>
      </c>
      <c r="W5647">
        <v>8.0800000000000004E-3</v>
      </c>
      <c r="AB5647">
        <v>1</v>
      </c>
      <c r="AC5647">
        <v>1</v>
      </c>
      <c r="AD5647">
        <v>1</v>
      </c>
      <c r="AE5647">
        <v>1</v>
      </c>
      <c r="AF5647">
        <v>1</v>
      </c>
      <c r="AL5647">
        <v>9.5723040000000008</v>
      </c>
      <c r="AM5647" s="5">
        <v>18.469589233398441</v>
      </c>
      <c r="AN5647">
        <v>570.77625570776252</v>
      </c>
      <c r="AO5647">
        <f t="shared" si="88"/>
        <v>26826.48401826484</v>
      </c>
      <c r="AP5647">
        <v>684.93150684931504</v>
      </c>
      <c r="AQ5647">
        <v>3.2249099999999996E-2</v>
      </c>
      <c r="AR5647">
        <v>2.4141900000000001E-3</v>
      </c>
      <c r="AS5647">
        <v>1.9612499999999999E-3</v>
      </c>
      <c r="AT5647">
        <v>1.82307E-3</v>
      </c>
      <c r="AU5647">
        <v>2.1171199999999997E-3</v>
      </c>
      <c r="AW5647">
        <v>3.2249099999999989E-2</v>
      </c>
      <c r="AX5647">
        <v>2.4141899999999966E-3</v>
      </c>
      <c r="AY5647">
        <v>1.9612499999999977E-3</v>
      </c>
      <c r="AZ5647">
        <v>1.823070000000003E-3</v>
      </c>
      <c r="BA5647">
        <v>2.1171200000000001E-3</v>
      </c>
      <c r="BC5647" s="52">
        <v>100000</v>
      </c>
      <c r="BD5647" s="52">
        <v>100000</v>
      </c>
      <c r="BE5647">
        <v>0</v>
      </c>
      <c r="BF5647">
        <v>0</v>
      </c>
      <c r="BG5647">
        <v>0</v>
      </c>
    </row>
    <row r="5648" spans="1:59">
      <c r="A5648">
        <v>5647</v>
      </c>
      <c r="E5648">
        <v>9795.2054794520554</v>
      </c>
      <c r="K5648">
        <v>3870.2295933078854</v>
      </c>
      <c r="L5648">
        <v>3911.7520933078854</v>
      </c>
      <c r="M5648">
        <v>3953.2745933078854</v>
      </c>
      <c r="N5648">
        <v>3994.7970933078855</v>
      </c>
      <c r="O5648">
        <v>4036.3195933078855</v>
      </c>
      <c r="Q5648">
        <v>10821.504549252721</v>
      </c>
      <c r="R5648">
        <v>10529.144663526107</v>
      </c>
      <c r="S5648">
        <v>10236.784777799494</v>
      </c>
      <c r="T5648">
        <v>9944.4248920728805</v>
      </c>
      <c r="U5648">
        <v>9652.0650063462672</v>
      </c>
      <c r="W5648">
        <v>5.5719999999999999E-2</v>
      </c>
      <c r="AB5648">
        <v>1</v>
      </c>
      <c r="AC5648">
        <v>1</v>
      </c>
      <c r="AD5648">
        <v>1</v>
      </c>
      <c r="AE5648">
        <v>1</v>
      </c>
      <c r="AF5648">
        <v>1</v>
      </c>
      <c r="AL5648">
        <v>9.7572759999999992</v>
      </c>
      <c r="AM5648" s="5">
        <v>17.927022933959961</v>
      </c>
      <c r="AN5648">
        <v>570.77625570776252</v>
      </c>
      <c r="AO5648">
        <f t="shared" si="88"/>
        <v>26826.48401826484</v>
      </c>
      <c r="AP5648">
        <v>684.93150684931504</v>
      </c>
      <c r="AQ5648">
        <v>3.3140200000000002E-2</v>
      </c>
      <c r="AR5648">
        <v>2.4621700000000001E-3</v>
      </c>
      <c r="AS5648">
        <v>2.0214500000000002E-3</v>
      </c>
      <c r="AT5648">
        <v>1.9083099999999999E-3</v>
      </c>
      <c r="AU5648">
        <v>2.1970800000000001E-3</v>
      </c>
      <c r="AW5648">
        <v>3.3140199999999995E-2</v>
      </c>
      <c r="AX5648">
        <v>2.4621699999999996E-3</v>
      </c>
      <c r="AY5648">
        <v>2.021450000000001E-3</v>
      </c>
      <c r="AZ5648">
        <v>1.9083099999999964E-3</v>
      </c>
      <c r="BA5648">
        <v>2.1970799999999971E-3</v>
      </c>
      <c r="BC5648" s="52">
        <v>100000</v>
      </c>
      <c r="BD5648" s="52">
        <v>100000</v>
      </c>
      <c r="BE5648">
        <v>0</v>
      </c>
      <c r="BF5648">
        <v>0</v>
      </c>
      <c r="BG5648">
        <v>0</v>
      </c>
    </row>
    <row r="5649" spans="1:59">
      <c r="A5649">
        <v>5648</v>
      </c>
      <c r="E5649">
        <v>9795.2054794520554</v>
      </c>
      <c r="K5649">
        <v>3655.0055856627428</v>
      </c>
      <c r="L5649">
        <v>3706.9780856627426</v>
      </c>
      <c r="M5649">
        <v>3758.9505856627425</v>
      </c>
      <c r="N5649">
        <v>3810.9230856627423</v>
      </c>
      <c r="O5649">
        <v>3862.8955856627422</v>
      </c>
      <c r="Q5649">
        <v>8942.8854527667318</v>
      </c>
      <c r="R5649">
        <v>8701.2794033037389</v>
      </c>
      <c r="S5649">
        <v>8459.6733538407461</v>
      </c>
      <c r="T5649">
        <v>8218.0673043777533</v>
      </c>
      <c r="U5649">
        <v>7976.4612549147605</v>
      </c>
      <c r="W5649">
        <v>9.6769999999999995E-2</v>
      </c>
      <c r="AB5649">
        <v>1</v>
      </c>
      <c r="AC5649">
        <v>1</v>
      </c>
      <c r="AD5649">
        <v>1</v>
      </c>
      <c r="AE5649">
        <v>1</v>
      </c>
      <c r="AF5649">
        <v>1</v>
      </c>
      <c r="AL5649">
        <v>9.4205620000000003</v>
      </c>
      <c r="AM5649" s="5">
        <v>18.517009735107418</v>
      </c>
      <c r="AN5649">
        <v>570.77625570776252</v>
      </c>
      <c r="AO5649">
        <f t="shared" si="88"/>
        <v>26826.48401826484</v>
      </c>
      <c r="AP5649">
        <v>684.93150684931504</v>
      </c>
      <c r="AQ5649">
        <v>5.1038200000000002E-3</v>
      </c>
      <c r="AR5649">
        <v>1.95279E-3</v>
      </c>
      <c r="AS5649">
        <v>1.0377799999999999E-3</v>
      </c>
      <c r="AT5649">
        <v>9.9008400000000002E-4</v>
      </c>
      <c r="AU5649">
        <v>9.7280499999999998E-4</v>
      </c>
      <c r="AW5649">
        <v>5.103820000000002E-3</v>
      </c>
      <c r="AX5649">
        <v>1.9527900000000029E-3</v>
      </c>
      <c r="AY5649">
        <v>1.037780000000002E-3</v>
      </c>
      <c r="AZ5649">
        <v>9.9008400000000218E-4</v>
      </c>
      <c r="BA5649">
        <v>9.728050000000002E-4</v>
      </c>
      <c r="BC5649" s="52">
        <v>100000</v>
      </c>
      <c r="BD5649" s="52">
        <v>100000</v>
      </c>
      <c r="BE5649">
        <v>0</v>
      </c>
      <c r="BF5649">
        <v>0</v>
      </c>
      <c r="BG5649">
        <v>0</v>
      </c>
    </row>
    <row r="5650" spans="1:59">
      <c r="A5650">
        <v>5649</v>
      </c>
      <c r="E5650">
        <v>9795.2054794520554</v>
      </c>
      <c r="K5650">
        <v>3613.1775983112129</v>
      </c>
      <c r="L5650">
        <v>3687.9200983112128</v>
      </c>
      <c r="M5650">
        <v>3762.6625983112126</v>
      </c>
      <c r="N5650">
        <v>3837.4050983112124</v>
      </c>
      <c r="O5650">
        <v>3912.1475983112123</v>
      </c>
      <c r="Q5650">
        <v>8769.8378895058449</v>
      </c>
      <c r="R5650">
        <v>8532.9069908843121</v>
      </c>
      <c r="S5650">
        <v>8295.9760922627793</v>
      </c>
      <c r="T5650">
        <v>8059.0451936412474</v>
      </c>
      <c r="U5650">
        <v>7822.1142950197154</v>
      </c>
      <c r="W5650">
        <v>0.14296</v>
      </c>
      <c r="AB5650">
        <v>1</v>
      </c>
      <c r="AC5650">
        <v>1</v>
      </c>
      <c r="AD5650">
        <v>1</v>
      </c>
      <c r="AE5650">
        <v>1</v>
      </c>
      <c r="AF5650">
        <v>1</v>
      </c>
      <c r="AL5650">
        <v>8.2138410000000004</v>
      </c>
      <c r="AM5650" s="5">
        <v>18.842025756835941</v>
      </c>
      <c r="AN5650">
        <v>570.77625570776252</v>
      </c>
      <c r="AO5650">
        <f t="shared" si="88"/>
        <v>26826.48401826484</v>
      </c>
      <c r="AP5650">
        <v>684.93150684931504</v>
      </c>
      <c r="AQ5650">
        <v>3.5783799999999999E-3</v>
      </c>
      <c r="AR5650">
        <v>1.0846100000000002E-3</v>
      </c>
      <c r="AS5650">
        <v>2.5746000000000005E-4</v>
      </c>
      <c r="AT5650">
        <v>4.9751000000000005E-4</v>
      </c>
      <c r="AU5650">
        <v>5.1053299999999997E-4</v>
      </c>
      <c r="AW5650">
        <v>3.5783799999999991E-3</v>
      </c>
      <c r="AX5650">
        <v>1.0846099999999997E-3</v>
      </c>
      <c r="AY5650">
        <v>2.5746000000000102E-4</v>
      </c>
      <c r="AZ5650">
        <v>4.9750999999999962E-4</v>
      </c>
      <c r="BA5650">
        <v>5.1053300000000051E-4</v>
      </c>
      <c r="BC5650" s="52">
        <v>100000</v>
      </c>
      <c r="BD5650" s="52">
        <v>100000</v>
      </c>
      <c r="BE5650">
        <v>0</v>
      </c>
      <c r="BF5650">
        <v>0</v>
      </c>
      <c r="BG5650">
        <v>0</v>
      </c>
    </row>
    <row r="5651" spans="1:59">
      <c r="A5651">
        <v>5650</v>
      </c>
      <c r="E5651">
        <v>9795.2054794520554</v>
      </c>
      <c r="K5651">
        <v>3860.3429781157056</v>
      </c>
      <c r="L5651">
        <v>3966.8729781157053</v>
      </c>
      <c r="M5651">
        <v>4073.4029781157051</v>
      </c>
      <c r="N5651">
        <v>4179.9329781157048</v>
      </c>
      <c r="O5651">
        <v>4286.4629781157046</v>
      </c>
      <c r="Q5651">
        <v>7975.65138797297</v>
      </c>
      <c r="R5651">
        <v>7760.1766810492636</v>
      </c>
      <c r="S5651">
        <v>7544.7019741255572</v>
      </c>
      <c r="T5651">
        <v>7329.2272672018507</v>
      </c>
      <c r="U5651">
        <v>7113.7525602781443</v>
      </c>
      <c r="W5651">
        <v>0.13519999999999999</v>
      </c>
      <c r="AB5651">
        <v>1</v>
      </c>
      <c r="AC5651">
        <v>1</v>
      </c>
      <c r="AD5651">
        <v>1</v>
      </c>
      <c r="AE5651">
        <v>1</v>
      </c>
      <c r="AF5651">
        <v>1</v>
      </c>
      <c r="AL5651">
        <v>9.4606569999999994</v>
      </c>
      <c r="AM5651" s="5">
        <v>18.82331466674805</v>
      </c>
      <c r="AN5651">
        <v>570.77625570776252</v>
      </c>
      <c r="AO5651">
        <f t="shared" si="88"/>
        <v>26826.48401826484</v>
      </c>
      <c r="AP5651">
        <v>684.93150684931504</v>
      </c>
      <c r="AQ5651">
        <v>3.7846000000000004E-3</v>
      </c>
      <c r="AR5651">
        <v>4.6710800000000004E-4</v>
      </c>
      <c r="AS5651">
        <v>2.61224E-4</v>
      </c>
      <c r="AT5651">
        <v>2.6298199999999998E-4</v>
      </c>
      <c r="AU5651">
        <v>2.7001100000000001E-4</v>
      </c>
      <c r="AW5651">
        <v>3.7845999999999991E-3</v>
      </c>
      <c r="AX5651">
        <v>4.671080000000008E-4</v>
      </c>
      <c r="AY5651">
        <v>2.612239999999974E-4</v>
      </c>
      <c r="AZ5651">
        <v>2.6298200000000188E-4</v>
      </c>
      <c r="BA5651">
        <v>2.7001100000000056E-4</v>
      </c>
      <c r="BC5651" s="52">
        <v>100000</v>
      </c>
      <c r="BD5651" s="52">
        <v>100000</v>
      </c>
      <c r="BE5651">
        <v>0</v>
      </c>
      <c r="BF5651">
        <v>0</v>
      </c>
      <c r="BG5651">
        <v>0</v>
      </c>
    </row>
    <row r="5652" spans="1:59">
      <c r="A5652">
        <v>5651</v>
      </c>
      <c r="E5652">
        <v>9795.2054794520554</v>
      </c>
      <c r="K5652">
        <v>4342.5055959497004</v>
      </c>
      <c r="L5652">
        <v>4505.2980959496999</v>
      </c>
      <c r="M5652">
        <v>4668.0905959496995</v>
      </c>
      <c r="N5652">
        <v>4830.8830959496991</v>
      </c>
      <c r="O5652">
        <v>4993.6755959496986</v>
      </c>
      <c r="Q5652">
        <v>7339.9901254464694</v>
      </c>
      <c r="R5652">
        <v>7141.6888026844681</v>
      </c>
      <c r="S5652">
        <v>6943.3874799224668</v>
      </c>
      <c r="T5652">
        <v>6745.0861571604655</v>
      </c>
      <c r="U5652">
        <v>6546.7848343984642</v>
      </c>
      <c r="W5652">
        <v>0.3947</v>
      </c>
      <c r="AB5652">
        <v>1</v>
      </c>
      <c r="AC5652">
        <v>1</v>
      </c>
      <c r="AD5652">
        <v>1</v>
      </c>
      <c r="AE5652">
        <v>1</v>
      </c>
      <c r="AF5652">
        <v>1</v>
      </c>
      <c r="AL5652">
        <v>8.7935704999999995</v>
      </c>
      <c r="AM5652" s="5">
        <v>18.734573364257809</v>
      </c>
      <c r="AN5652">
        <v>570.77625570776252</v>
      </c>
      <c r="AO5652">
        <f t="shared" si="88"/>
        <v>26826.48401826484</v>
      </c>
      <c r="AP5652">
        <v>684.93150684931504</v>
      </c>
      <c r="AQ5652">
        <v>3.8982700000000001E-3</v>
      </c>
      <c r="AR5652">
        <v>4.8891099999999997E-4</v>
      </c>
      <c r="AS5652">
        <v>2.9741199999999999E-4</v>
      </c>
      <c r="AT5652">
        <v>2.5825799999999998E-4</v>
      </c>
      <c r="AU5652">
        <v>2.6845900000000003E-4</v>
      </c>
      <c r="AW5652">
        <v>3.8982700000000023E-3</v>
      </c>
      <c r="AX5652">
        <v>4.8891100000000159E-4</v>
      </c>
      <c r="AY5652">
        <v>2.974119999999969E-4</v>
      </c>
      <c r="AZ5652">
        <v>2.5825799999999732E-4</v>
      </c>
      <c r="BA5652">
        <v>2.6845899999999867E-4</v>
      </c>
      <c r="BC5652" s="52">
        <v>100000</v>
      </c>
      <c r="BD5652" s="52">
        <v>100000</v>
      </c>
      <c r="BE5652">
        <v>0</v>
      </c>
      <c r="BF5652">
        <v>0</v>
      </c>
      <c r="BG5652">
        <v>0</v>
      </c>
    </row>
    <row r="5653" spans="1:59">
      <c r="A5653">
        <v>5652</v>
      </c>
      <c r="E5653">
        <v>9795.2054794520554</v>
      </c>
      <c r="K5653">
        <v>4483.1997352230273</v>
      </c>
      <c r="L5653">
        <v>4683.2547352230276</v>
      </c>
      <c r="M5653">
        <v>4883.3097352230279</v>
      </c>
      <c r="N5653">
        <v>5083.3647352230282</v>
      </c>
      <c r="O5653">
        <v>5283.4197352230285</v>
      </c>
      <c r="Q5653">
        <v>6941.4367640140217</v>
      </c>
      <c r="R5653">
        <v>6753.9029844987308</v>
      </c>
      <c r="S5653">
        <v>6566.3692049834399</v>
      </c>
      <c r="T5653">
        <v>6378.835425468149</v>
      </c>
      <c r="U5653">
        <v>6191.3016459528581</v>
      </c>
      <c r="W5653">
        <v>4.1419999999999998E-2</v>
      </c>
      <c r="AB5653">
        <v>1</v>
      </c>
      <c r="AC5653">
        <v>1</v>
      </c>
      <c r="AD5653">
        <v>1</v>
      </c>
      <c r="AE5653">
        <v>1</v>
      </c>
      <c r="AF5653">
        <v>1</v>
      </c>
      <c r="AL5653">
        <v>9.840014</v>
      </c>
      <c r="AM5653" s="5">
        <v>18.470163345336911</v>
      </c>
      <c r="AN5653">
        <v>570.77625570776252</v>
      </c>
      <c r="AO5653">
        <f t="shared" si="88"/>
        <v>26826.48401826484</v>
      </c>
      <c r="AP5653">
        <v>684.93150684931504</v>
      </c>
      <c r="AQ5653">
        <v>3.7189000000000002E-3</v>
      </c>
      <c r="AR5653">
        <v>4.8703E-4</v>
      </c>
      <c r="AS5653">
        <v>2.8207599999999997E-4</v>
      </c>
      <c r="AT5653">
        <v>2.61041E-4</v>
      </c>
      <c r="AU5653">
        <v>2.73377E-4</v>
      </c>
      <c r="AW5653">
        <v>3.7188999999999972E-3</v>
      </c>
      <c r="AX5653">
        <v>4.8702999999999941E-4</v>
      </c>
      <c r="AY5653">
        <v>2.8207599999999916E-4</v>
      </c>
      <c r="AZ5653">
        <v>2.6104099999999658E-4</v>
      </c>
      <c r="BA5653">
        <v>2.7337699999999826E-4</v>
      </c>
      <c r="BC5653" s="52">
        <v>100000</v>
      </c>
      <c r="BD5653" s="52">
        <v>100000</v>
      </c>
      <c r="BE5653">
        <v>0</v>
      </c>
      <c r="BF5653">
        <v>0</v>
      </c>
      <c r="BG5653">
        <v>0</v>
      </c>
    </row>
    <row r="5654" spans="1:59">
      <c r="A5654">
        <v>5653</v>
      </c>
      <c r="E5654">
        <v>9795.2054794520554</v>
      </c>
      <c r="K5654">
        <v>4356.1947554465642</v>
      </c>
      <c r="L5654">
        <v>4614.0247554465641</v>
      </c>
      <c r="M5654">
        <v>4871.854755446564</v>
      </c>
      <c r="N5654">
        <v>5129.6847554465639</v>
      </c>
      <c r="O5654">
        <v>5387.5147554465639</v>
      </c>
      <c r="Q5654">
        <v>6339.9108417261796</v>
      </c>
      <c r="R5654">
        <v>6168.6282265377777</v>
      </c>
      <c r="S5654">
        <v>5997.3456113493758</v>
      </c>
      <c r="T5654">
        <v>5826.0629961609739</v>
      </c>
      <c r="U5654">
        <v>5654.7803809725719</v>
      </c>
      <c r="W5654">
        <v>0.10549</v>
      </c>
      <c r="AB5654">
        <v>1</v>
      </c>
      <c r="AC5654">
        <v>1</v>
      </c>
      <c r="AD5654">
        <v>1</v>
      </c>
      <c r="AE5654">
        <v>1</v>
      </c>
      <c r="AF5654">
        <v>1</v>
      </c>
      <c r="AL5654">
        <v>9.1268930000000008</v>
      </c>
      <c r="AM5654" s="5">
        <v>18.239292144775391</v>
      </c>
      <c r="AN5654">
        <v>570.77625570776252</v>
      </c>
      <c r="AO5654">
        <f t="shared" si="88"/>
        <v>26826.48401826484</v>
      </c>
      <c r="AP5654">
        <v>684.93150684931504</v>
      </c>
      <c r="AQ5654">
        <v>3.8293900000000002E-3</v>
      </c>
      <c r="AR5654">
        <v>4.9806000000000004E-4</v>
      </c>
      <c r="AS5654">
        <v>2.9310499999999999E-4</v>
      </c>
      <c r="AT5654">
        <v>2.5805099999999997E-4</v>
      </c>
      <c r="AU5654">
        <v>2.6943699999999998E-4</v>
      </c>
      <c r="AW5654">
        <v>3.829390000000002E-3</v>
      </c>
      <c r="AX5654">
        <v>4.9806000000000156E-4</v>
      </c>
      <c r="AY5654">
        <v>2.9310500000000184E-4</v>
      </c>
      <c r="AZ5654">
        <v>2.580510000000022E-4</v>
      </c>
      <c r="BA5654">
        <v>2.6943699999999737E-4</v>
      </c>
      <c r="BC5654" s="52">
        <v>100000</v>
      </c>
      <c r="BD5654" s="52">
        <v>100000</v>
      </c>
      <c r="BE5654">
        <v>0</v>
      </c>
      <c r="BF5654">
        <v>0</v>
      </c>
      <c r="BG5654">
        <v>0</v>
      </c>
    </row>
    <row r="5655" spans="1:59">
      <c r="A5655">
        <v>5654</v>
      </c>
      <c r="E5655">
        <v>9795.2054794520554</v>
      </c>
      <c r="K5655">
        <v>4206.3745098419949</v>
      </c>
      <c r="L5655">
        <v>4512.0245098419946</v>
      </c>
      <c r="M5655">
        <v>4817.6745098419942</v>
      </c>
      <c r="N5655">
        <v>5123.3245098419939</v>
      </c>
      <c r="O5655">
        <v>5428.9745098419935</v>
      </c>
      <c r="Q5655">
        <v>6178.5351749066758</v>
      </c>
      <c r="R5655">
        <v>6011.6123760721184</v>
      </c>
      <c r="S5655">
        <v>5844.689577237561</v>
      </c>
      <c r="T5655">
        <v>5677.7667784030036</v>
      </c>
      <c r="U5655">
        <v>5510.8439795684462</v>
      </c>
      <c r="W5655">
        <v>0.30886999999999998</v>
      </c>
      <c r="AB5655">
        <v>1</v>
      </c>
      <c r="AC5655">
        <v>1</v>
      </c>
      <c r="AD5655">
        <v>1</v>
      </c>
      <c r="AE5655">
        <v>1</v>
      </c>
      <c r="AF5655">
        <v>1</v>
      </c>
      <c r="AL5655">
        <v>9.5280699999999996</v>
      </c>
      <c r="AM5655" s="5">
        <v>18.025629043579102</v>
      </c>
      <c r="AN5655">
        <v>570.77625570776252</v>
      </c>
      <c r="AO5655">
        <f t="shared" si="88"/>
        <v>26826.48401826484</v>
      </c>
      <c r="AP5655">
        <v>684.93150684931504</v>
      </c>
      <c r="AQ5655">
        <v>3.9636200000000002E-3</v>
      </c>
      <c r="AR5655">
        <v>5.1284700000000009E-4</v>
      </c>
      <c r="AS5655">
        <v>2.9823499999999999E-4</v>
      </c>
      <c r="AT5655">
        <v>2.5426499999999999E-4</v>
      </c>
      <c r="AU5655">
        <v>2.6402399999999996E-4</v>
      </c>
      <c r="AW5655">
        <v>3.963620000000001E-3</v>
      </c>
      <c r="AX5655">
        <v>5.1284699999999683E-4</v>
      </c>
      <c r="AY5655">
        <v>2.9823500000000086E-4</v>
      </c>
      <c r="AZ5655">
        <v>2.5426499999999658E-4</v>
      </c>
      <c r="BA5655">
        <v>2.6402400000000159E-4</v>
      </c>
      <c r="BC5655" s="52">
        <v>100000</v>
      </c>
      <c r="BD5655" s="52">
        <v>100000</v>
      </c>
      <c r="BE5655">
        <v>0</v>
      </c>
      <c r="BF5655">
        <v>0</v>
      </c>
      <c r="BG5655">
        <v>0</v>
      </c>
    </row>
    <row r="5656" spans="1:59">
      <c r="A5656">
        <v>5655</v>
      </c>
      <c r="E5656">
        <v>9795.2054794520554</v>
      </c>
      <c r="K5656">
        <v>3903.6919831891087</v>
      </c>
      <c r="L5656">
        <v>4325.5253165224422</v>
      </c>
      <c r="M5656">
        <v>4747.3586498557752</v>
      </c>
      <c r="N5656">
        <v>5169.1919831891082</v>
      </c>
      <c r="O5656">
        <v>5591.0253165224412</v>
      </c>
      <c r="Q5656">
        <v>5822.6684371522742</v>
      </c>
      <c r="R5656">
        <v>5665.3599352764413</v>
      </c>
      <c r="S5656">
        <v>5508.0514334006084</v>
      </c>
      <c r="T5656">
        <v>5350.7429315247755</v>
      </c>
      <c r="U5656">
        <v>5193.4344296489426</v>
      </c>
      <c r="W5656">
        <v>0.17893999999999999</v>
      </c>
      <c r="AB5656">
        <v>1</v>
      </c>
      <c r="AC5656">
        <v>1</v>
      </c>
      <c r="AD5656">
        <v>1</v>
      </c>
      <c r="AE5656">
        <v>1</v>
      </c>
      <c r="AF5656">
        <v>1</v>
      </c>
      <c r="AL5656">
        <v>9.8775639999999996</v>
      </c>
      <c r="AM5656" s="5">
        <v>18.06790733337402</v>
      </c>
      <c r="AN5656">
        <v>570.77625570776252</v>
      </c>
      <c r="AO5656">
        <f t="shared" si="88"/>
        <v>26826.48401826484</v>
      </c>
      <c r="AP5656">
        <v>684.93150684931504</v>
      </c>
      <c r="AQ5656">
        <v>4.0228499999999997E-3</v>
      </c>
      <c r="AR5656">
        <v>5.1530800000000002E-4</v>
      </c>
      <c r="AS5656">
        <v>2.8599000000000002E-4</v>
      </c>
      <c r="AT5656">
        <v>2.66426E-4</v>
      </c>
      <c r="AU5656">
        <v>2.7798200000000002E-4</v>
      </c>
      <c r="AW5656">
        <v>4.0228500000000014E-3</v>
      </c>
      <c r="AX5656">
        <v>5.1530799999999904E-4</v>
      </c>
      <c r="AY5656">
        <v>2.8598999999999986E-4</v>
      </c>
      <c r="AZ5656">
        <v>2.6642600000000016E-4</v>
      </c>
      <c r="BA5656">
        <v>2.77982000000003E-4</v>
      </c>
      <c r="BC5656" s="52">
        <v>100000</v>
      </c>
      <c r="BD5656" s="52">
        <v>100000</v>
      </c>
      <c r="BE5656">
        <v>0</v>
      </c>
      <c r="BF5656">
        <v>0</v>
      </c>
      <c r="BG5656">
        <v>0</v>
      </c>
    </row>
    <row r="5657" spans="1:59">
      <c r="A5657">
        <v>5656</v>
      </c>
      <c r="E5657">
        <v>9795.2054794520554</v>
      </c>
      <c r="K5657">
        <v>3908.2550363547311</v>
      </c>
      <c r="L5657">
        <v>4520.7933696880646</v>
      </c>
      <c r="M5657">
        <v>5133.3317030213975</v>
      </c>
      <c r="N5657">
        <v>5745.8700363547305</v>
      </c>
      <c r="O5657">
        <v>6358.4083696880634</v>
      </c>
      <c r="Q5657">
        <v>6189.3267222625709</v>
      </c>
      <c r="R5657">
        <v>6022.1123725684329</v>
      </c>
      <c r="S5657">
        <v>5854.8980228742948</v>
      </c>
      <c r="T5657">
        <v>5687.6836731801568</v>
      </c>
      <c r="U5657">
        <v>5520.4693234860188</v>
      </c>
      <c r="W5657">
        <v>0.31008999999999998</v>
      </c>
      <c r="AB5657">
        <v>1</v>
      </c>
      <c r="AC5657">
        <v>1</v>
      </c>
      <c r="AD5657">
        <v>1</v>
      </c>
      <c r="AE5657">
        <v>1</v>
      </c>
      <c r="AF5657">
        <v>1</v>
      </c>
      <c r="AL5657">
        <v>11.259763</v>
      </c>
      <c r="AM5657" s="5">
        <v>19.155376434326168</v>
      </c>
      <c r="AN5657">
        <v>570.77625570776252</v>
      </c>
      <c r="AO5657">
        <f t="shared" si="88"/>
        <v>26826.48401826484</v>
      </c>
      <c r="AP5657">
        <v>684.93150684931504</v>
      </c>
      <c r="AQ5657">
        <v>3.8526199999999997E-3</v>
      </c>
      <c r="AR5657">
        <v>5.0358899999999992E-4</v>
      </c>
      <c r="AS5657">
        <v>2.5828200000000003E-4</v>
      </c>
      <c r="AT5657">
        <v>5.0070799999999999E-4</v>
      </c>
      <c r="AU5657">
        <v>3.81321E-4</v>
      </c>
      <c r="AW5657">
        <v>3.852620000000001E-3</v>
      </c>
      <c r="AX5657">
        <v>5.0358899999999873E-4</v>
      </c>
      <c r="AY5657">
        <v>2.5828199999999857E-4</v>
      </c>
      <c r="AZ5657">
        <v>5.0070800000000248E-4</v>
      </c>
      <c r="BA5657">
        <v>3.8132099999999697E-4</v>
      </c>
      <c r="BC5657" s="52">
        <v>100000</v>
      </c>
      <c r="BD5657" s="52">
        <v>100000</v>
      </c>
      <c r="BE5657">
        <v>0</v>
      </c>
      <c r="BF5657">
        <v>0</v>
      </c>
      <c r="BG5657">
        <v>0</v>
      </c>
    </row>
    <row r="5658" spans="1:59">
      <c r="A5658">
        <v>5657</v>
      </c>
      <c r="E5658">
        <v>9795.2054794520554</v>
      </c>
      <c r="K5658">
        <v>4268.7362364388209</v>
      </c>
      <c r="L5658">
        <v>5065.5179031054877</v>
      </c>
      <c r="M5658">
        <v>5862.2995697721544</v>
      </c>
      <c r="N5658">
        <v>6659.0812364388212</v>
      </c>
      <c r="O5658">
        <v>7455.8629031054879</v>
      </c>
      <c r="Q5658">
        <v>6535.4218487843427</v>
      </c>
      <c r="R5658">
        <v>6358.857197407282</v>
      </c>
      <c r="S5658">
        <v>6182.2925460302213</v>
      </c>
      <c r="T5658">
        <v>6005.7278946531605</v>
      </c>
      <c r="U5658">
        <v>5829.1632432760998</v>
      </c>
      <c r="W5658">
        <v>0.248</v>
      </c>
      <c r="AB5658">
        <v>1</v>
      </c>
      <c r="AC5658">
        <v>1</v>
      </c>
      <c r="AD5658">
        <v>1</v>
      </c>
      <c r="AE5658">
        <v>1</v>
      </c>
      <c r="AF5658">
        <v>1</v>
      </c>
      <c r="AL5658">
        <v>12.084801000000001</v>
      </c>
      <c r="AM5658" s="5">
        <v>18.988224029541019</v>
      </c>
      <c r="AN5658">
        <v>570.77625570776252</v>
      </c>
      <c r="AO5658">
        <f t="shared" si="88"/>
        <v>26826.48401826484</v>
      </c>
      <c r="AP5658">
        <v>684.93150684931504</v>
      </c>
      <c r="AQ5658">
        <v>4.1799300000000001E-3</v>
      </c>
      <c r="AR5658">
        <v>8.3940700000000002E-4</v>
      </c>
      <c r="AS5658">
        <v>8.6604999999999994E-4</v>
      </c>
      <c r="AT5658">
        <v>8.4264599999999995E-4</v>
      </c>
      <c r="AU5658">
        <v>8.4428699999999999E-4</v>
      </c>
      <c r="AW5658">
        <v>4.1799299999999984E-3</v>
      </c>
      <c r="AX5658">
        <v>8.3940700000000035E-4</v>
      </c>
      <c r="AY5658">
        <v>8.6605000000000015E-4</v>
      </c>
      <c r="AZ5658">
        <v>8.4264600000000245E-4</v>
      </c>
      <c r="BA5658">
        <v>8.4428699999999912E-4</v>
      </c>
      <c r="BC5658" s="52">
        <v>100000</v>
      </c>
      <c r="BD5658" s="52">
        <v>100000</v>
      </c>
      <c r="BE5658">
        <v>0</v>
      </c>
      <c r="BF5658">
        <v>0</v>
      </c>
      <c r="BG5658">
        <v>0</v>
      </c>
    </row>
    <row r="5659" spans="1:59">
      <c r="A5659">
        <v>5658</v>
      </c>
      <c r="E5659">
        <v>9795.2054794520554</v>
      </c>
      <c r="K5659">
        <v>4856.6095859430452</v>
      </c>
      <c r="L5659">
        <v>5687.0762526097114</v>
      </c>
      <c r="M5659">
        <v>6517.5429192763777</v>
      </c>
      <c r="N5659">
        <v>7348.0095859430439</v>
      </c>
      <c r="O5659">
        <v>8178.4762526097102</v>
      </c>
      <c r="Q5659">
        <v>6831.5691895008158</v>
      </c>
      <c r="R5659">
        <v>6647.0036543814895</v>
      </c>
      <c r="S5659">
        <v>6462.4381192621631</v>
      </c>
      <c r="T5659">
        <v>6277.8725841428368</v>
      </c>
      <c r="U5659">
        <v>6093.3070490235104</v>
      </c>
      <c r="W5659">
        <v>6.4349999999999991E-2</v>
      </c>
      <c r="AB5659">
        <v>1</v>
      </c>
      <c r="AC5659">
        <v>1</v>
      </c>
      <c r="AD5659">
        <v>1</v>
      </c>
      <c r="AE5659">
        <v>1</v>
      </c>
      <c r="AF5659">
        <v>1</v>
      </c>
      <c r="AL5659">
        <v>12.292712999999999</v>
      </c>
      <c r="AM5659" s="5">
        <v>26.022354125976559</v>
      </c>
      <c r="AN5659">
        <v>570.77625570776252</v>
      </c>
      <c r="AO5659">
        <f t="shared" si="88"/>
        <v>26826.48401826484</v>
      </c>
      <c r="AP5659">
        <v>684.93150684931504</v>
      </c>
      <c r="AQ5659">
        <v>5.8905200000000007E-3</v>
      </c>
      <c r="AR5659">
        <v>1.95437E-3</v>
      </c>
      <c r="AS5659">
        <v>1.0652400000000001E-3</v>
      </c>
      <c r="AT5659">
        <v>1.46054E-3</v>
      </c>
      <c r="AU5659">
        <v>2.0588700000000004E-3</v>
      </c>
      <c r="AW5659">
        <v>5.8905200000000033E-3</v>
      </c>
      <c r="AX5659">
        <v>1.9543699999999969E-3</v>
      </c>
      <c r="AY5659">
        <v>1.065240000000002E-3</v>
      </c>
      <c r="AZ5659">
        <v>1.4605400000000032E-3</v>
      </c>
      <c r="BA5659">
        <v>2.0588699999999974E-3</v>
      </c>
      <c r="BC5659" s="52">
        <v>100000</v>
      </c>
      <c r="BD5659" s="52">
        <v>100000</v>
      </c>
      <c r="BE5659">
        <v>0</v>
      </c>
      <c r="BF5659">
        <v>0</v>
      </c>
      <c r="BG5659">
        <v>0</v>
      </c>
    </row>
    <row r="5660" spans="1:59">
      <c r="A5660">
        <v>5659</v>
      </c>
      <c r="E5660">
        <v>9795.2054794520554</v>
      </c>
      <c r="K5660">
        <v>5265.7633531270967</v>
      </c>
      <c r="L5660">
        <v>6036.0633531270969</v>
      </c>
      <c r="M5660">
        <v>6806.3633531270971</v>
      </c>
      <c r="N5660">
        <v>7576.6633531270973</v>
      </c>
      <c r="O5660">
        <v>8346.9633531270974</v>
      </c>
      <c r="Q5660">
        <v>7543.032479820753</v>
      </c>
      <c r="R5660">
        <v>7339.2456500007002</v>
      </c>
      <c r="S5660">
        <v>7135.4588201806473</v>
      </c>
      <c r="T5660">
        <v>6931.6719903605945</v>
      </c>
      <c r="U5660">
        <v>6727.8851605405416</v>
      </c>
      <c r="W5660">
        <v>0</v>
      </c>
      <c r="AB5660">
        <v>1</v>
      </c>
      <c r="AC5660">
        <v>1</v>
      </c>
      <c r="AD5660">
        <v>1</v>
      </c>
      <c r="AE5660">
        <v>1</v>
      </c>
      <c r="AF5660">
        <v>1</v>
      </c>
      <c r="AL5660">
        <v>12.744781</v>
      </c>
      <c r="AM5660" s="5">
        <v>14.352329254150391</v>
      </c>
      <c r="AN5660">
        <v>570.77625570776252</v>
      </c>
      <c r="AO5660">
        <f t="shared" si="88"/>
        <v>26826.48401826484</v>
      </c>
      <c r="AP5660">
        <v>684.93150684931504</v>
      </c>
      <c r="AQ5660">
        <v>6.9550499999999999E-3</v>
      </c>
      <c r="AR5660">
        <v>2.1227200000000002E-3</v>
      </c>
      <c r="AS5660">
        <v>1.55492E-3</v>
      </c>
      <c r="AT5660">
        <v>1.17917E-2</v>
      </c>
      <c r="AU5660">
        <v>1.1332700000000001E-2</v>
      </c>
      <c r="AW5660">
        <v>6.9550499999999973E-3</v>
      </c>
      <c r="AX5660">
        <v>2.1227200000000016E-3</v>
      </c>
      <c r="AY5660">
        <v>1.5549200000000013E-3</v>
      </c>
      <c r="AZ5660">
        <v>1.1791700000000002E-2</v>
      </c>
      <c r="BA5660">
        <v>1.1332700000000001E-2</v>
      </c>
      <c r="BC5660" s="52">
        <v>100000</v>
      </c>
      <c r="BD5660" s="52">
        <v>100000</v>
      </c>
      <c r="BE5660">
        <v>0</v>
      </c>
      <c r="BF5660">
        <v>0</v>
      </c>
      <c r="BG5660">
        <v>0</v>
      </c>
    </row>
    <row r="5661" spans="1:59">
      <c r="A5661">
        <v>5660</v>
      </c>
      <c r="E5661">
        <v>9795.2054794520554</v>
      </c>
      <c r="K5661">
        <v>5252.83470249117</v>
      </c>
      <c r="L5661">
        <v>5894.4397024911705</v>
      </c>
      <c r="M5661">
        <v>6536.04470249117</v>
      </c>
      <c r="N5661">
        <v>7177.6497024911696</v>
      </c>
      <c r="O5661">
        <v>7819.2547024911692</v>
      </c>
      <c r="Q5661">
        <v>7798.4632755868242</v>
      </c>
      <c r="R5661">
        <v>7587.7755831228042</v>
      </c>
      <c r="S5661">
        <v>7377.0878906587841</v>
      </c>
      <c r="T5661">
        <v>7166.400198194764</v>
      </c>
      <c r="U5661">
        <v>6955.7125057307439</v>
      </c>
      <c r="W5661">
        <v>0</v>
      </c>
      <c r="AB5661">
        <v>1</v>
      </c>
      <c r="AC5661">
        <v>1</v>
      </c>
      <c r="AD5661">
        <v>1</v>
      </c>
      <c r="AE5661">
        <v>1</v>
      </c>
      <c r="AF5661">
        <v>1</v>
      </c>
      <c r="AL5661">
        <v>11.095274</v>
      </c>
      <c r="AM5661" s="5">
        <v>17.769510269165039</v>
      </c>
      <c r="AN5661">
        <v>570.77625570776252</v>
      </c>
      <c r="AO5661">
        <f t="shared" si="88"/>
        <v>26826.48401826484</v>
      </c>
      <c r="AP5661">
        <v>684.93150684931504</v>
      </c>
      <c r="AQ5661">
        <v>6.4317599999999999E-3</v>
      </c>
      <c r="AR5661">
        <v>2.1113E-3</v>
      </c>
      <c r="AS5661">
        <v>1.5406E-3</v>
      </c>
      <c r="AT5661">
        <v>2.6516399999999998E-3</v>
      </c>
      <c r="AU5661">
        <v>1.0279099999999999E-2</v>
      </c>
      <c r="AW5661">
        <v>6.4317600000000016E-3</v>
      </c>
      <c r="AX5661">
        <v>2.1112999999999965E-3</v>
      </c>
      <c r="AY5661">
        <v>1.5406000000000031E-3</v>
      </c>
      <c r="AZ5661">
        <v>2.6516399999999968E-3</v>
      </c>
      <c r="BA5661">
        <v>1.0279099999999999E-2</v>
      </c>
      <c r="BC5661" s="52">
        <v>100000</v>
      </c>
      <c r="BD5661" s="52">
        <v>100000</v>
      </c>
      <c r="BE5661">
        <v>0</v>
      </c>
      <c r="BF5661">
        <v>0</v>
      </c>
      <c r="BG5661">
        <v>0</v>
      </c>
    </row>
    <row r="5662" spans="1:59">
      <c r="A5662">
        <v>5661</v>
      </c>
      <c r="E5662">
        <v>9795.2054794520554</v>
      </c>
      <c r="K5662">
        <v>5146.3634619600034</v>
      </c>
      <c r="L5662">
        <v>5670.0809619600032</v>
      </c>
      <c r="M5662">
        <v>6193.7984619600029</v>
      </c>
      <c r="N5662">
        <v>6717.5159619600026</v>
      </c>
      <c r="O5662">
        <v>7241.2334619600024</v>
      </c>
      <c r="Q5662">
        <v>7222.7218017682299</v>
      </c>
      <c r="R5662">
        <v>7027.5886670106074</v>
      </c>
      <c r="S5662">
        <v>6832.455532252985</v>
      </c>
      <c r="T5662">
        <v>6637.3223974953626</v>
      </c>
      <c r="U5662">
        <v>6442.1892627377401</v>
      </c>
      <c r="W5662">
        <v>0</v>
      </c>
      <c r="AB5662">
        <v>1</v>
      </c>
      <c r="AC5662">
        <v>1</v>
      </c>
      <c r="AD5662">
        <v>1</v>
      </c>
      <c r="AE5662">
        <v>1</v>
      </c>
      <c r="AF5662">
        <v>1</v>
      </c>
      <c r="AL5662">
        <v>10.381719</v>
      </c>
      <c r="AM5662" s="5">
        <v>19.727287292480469</v>
      </c>
      <c r="AN5662">
        <v>570.77625570776252</v>
      </c>
      <c r="AO5662">
        <f t="shared" si="88"/>
        <v>26826.48401826484</v>
      </c>
      <c r="AP5662">
        <v>684.93150684931504</v>
      </c>
      <c r="AQ5662">
        <v>6.39363E-3</v>
      </c>
      <c r="AR5662">
        <v>1.8735900000000001E-3</v>
      </c>
      <c r="AS5662">
        <v>1.4587300000000001E-3</v>
      </c>
      <c r="AT5662">
        <v>1.6334699999999999E-3</v>
      </c>
      <c r="AU5662">
        <v>2.48847E-3</v>
      </c>
      <c r="AW5662">
        <v>6.3936299999999974E-3</v>
      </c>
      <c r="AX5662">
        <v>1.8735900000000014E-3</v>
      </c>
      <c r="AY5662">
        <v>1.4587299999999984E-3</v>
      </c>
      <c r="AZ5662">
        <v>1.633469999999998E-3</v>
      </c>
      <c r="BA5662">
        <v>2.4884699999999996E-3</v>
      </c>
      <c r="BC5662" s="52">
        <v>100000</v>
      </c>
      <c r="BD5662" s="52">
        <v>100000</v>
      </c>
      <c r="BE5662">
        <v>0</v>
      </c>
      <c r="BF5662">
        <v>0</v>
      </c>
      <c r="BG5662">
        <v>0</v>
      </c>
    </row>
    <row r="5663" spans="1:59">
      <c r="A5663">
        <v>5662</v>
      </c>
      <c r="E5663">
        <v>9795.2054794520554</v>
      </c>
      <c r="K5663">
        <v>4953.9547201429677</v>
      </c>
      <c r="L5663">
        <v>5428.860553476301</v>
      </c>
      <c r="M5663">
        <v>5903.7663868096342</v>
      </c>
      <c r="N5663">
        <v>6378.6722201429675</v>
      </c>
      <c r="O5663">
        <v>6853.5780534763007</v>
      </c>
      <c r="Q5663">
        <v>5713.6114182056663</v>
      </c>
      <c r="R5663">
        <v>5559.2492630756342</v>
      </c>
      <c r="S5663">
        <v>5404.8871079456021</v>
      </c>
      <c r="T5663">
        <v>5250.52495281557</v>
      </c>
      <c r="U5663">
        <v>5096.162797685538</v>
      </c>
      <c r="W5663">
        <v>0</v>
      </c>
      <c r="AB5663">
        <v>1</v>
      </c>
      <c r="AC5663">
        <v>1</v>
      </c>
      <c r="AD5663">
        <v>1</v>
      </c>
      <c r="AE5663">
        <v>1</v>
      </c>
      <c r="AF5663">
        <v>1</v>
      </c>
      <c r="AL5663">
        <v>8.7302599999999995</v>
      </c>
      <c r="AM5663" s="5">
        <v>18.964719772338871</v>
      </c>
      <c r="AN5663">
        <v>570.77625570776252</v>
      </c>
      <c r="AO5663">
        <f t="shared" si="88"/>
        <v>26826.48401826484</v>
      </c>
      <c r="AP5663">
        <v>684.93150684931504</v>
      </c>
      <c r="AQ5663">
        <v>5.9613299999999999E-3</v>
      </c>
      <c r="AR5663">
        <v>1.78633E-3</v>
      </c>
      <c r="AS5663">
        <v>1.4368899999999999E-3</v>
      </c>
      <c r="AT5663">
        <v>1.6179699999999998E-3</v>
      </c>
      <c r="AU5663">
        <v>1.9421E-3</v>
      </c>
      <c r="AW5663">
        <v>5.9613300000000008E-3</v>
      </c>
      <c r="AX5663">
        <v>1.7863300000000026E-3</v>
      </c>
      <c r="AY5663">
        <v>1.4368900000000032E-3</v>
      </c>
      <c r="AZ5663">
        <v>1.6179699999999964E-3</v>
      </c>
      <c r="BA5663">
        <v>1.9421000000000022E-3</v>
      </c>
      <c r="BC5663" s="52">
        <v>100000</v>
      </c>
      <c r="BD5663" s="52">
        <v>100000</v>
      </c>
      <c r="BE5663">
        <v>0</v>
      </c>
      <c r="BF5663">
        <v>0</v>
      </c>
      <c r="BG5663">
        <v>0</v>
      </c>
    </row>
    <row r="5664" spans="1:59">
      <c r="A5664">
        <v>5663</v>
      </c>
      <c r="E5664">
        <v>9795.2054794520554</v>
      </c>
      <c r="K5664">
        <v>3601.7699653971595</v>
      </c>
      <c r="L5664">
        <v>3975.2874653971594</v>
      </c>
      <c r="M5664">
        <v>4348.8049653971593</v>
      </c>
      <c r="N5664">
        <v>4722.3224653971592</v>
      </c>
      <c r="O5664">
        <v>5095.8399653971592</v>
      </c>
      <c r="Q5664">
        <v>3216.1634408830841</v>
      </c>
      <c r="R5664">
        <v>3129.2737524887534</v>
      </c>
      <c r="S5664">
        <v>3042.3840640944227</v>
      </c>
      <c r="T5664">
        <v>2955.494375700092</v>
      </c>
      <c r="U5664">
        <v>2868.6046873057612</v>
      </c>
      <c r="W5664">
        <v>0</v>
      </c>
      <c r="AB5664">
        <v>1</v>
      </c>
      <c r="AC5664">
        <v>1</v>
      </c>
      <c r="AD5664">
        <v>1</v>
      </c>
      <c r="AE5664">
        <v>1</v>
      </c>
      <c r="AF5664">
        <v>1</v>
      </c>
      <c r="AL5664">
        <v>7.3268237000000003</v>
      </c>
      <c r="AM5664" s="5">
        <v>20.2723503112793</v>
      </c>
      <c r="AN5664">
        <v>570.77625570776252</v>
      </c>
      <c r="AO5664">
        <f t="shared" si="88"/>
        <v>26826.48401826484</v>
      </c>
      <c r="AP5664">
        <v>684.93150684931504</v>
      </c>
      <c r="AQ5664">
        <v>5.6197999999999994E-3</v>
      </c>
      <c r="AR5664">
        <v>1.7968900000000002E-3</v>
      </c>
      <c r="AS5664">
        <v>1.4485699999999999E-3</v>
      </c>
      <c r="AT5664">
        <v>1.4487300000000001E-3</v>
      </c>
      <c r="AU5664">
        <v>1.91724E-3</v>
      </c>
      <c r="AW5664">
        <v>5.6198000000000012E-3</v>
      </c>
      <c r="AX5664">
        <v>1.7968900000000024E-3</v>
      </c>
      <c r="AY5664">
        <v>1.4485700000000032E-3</v>
      </c>
      <c r="AZ5664">
        <v>1.4487300000000022E-3</v>
      </c>
      <c r="BA5664">
        <v>1.9172400000000006E-3</v>
      </c>
      <c r="BC5664" s="52">
        <v>100000</v>
      </c>
      <c r="BD5664" s="52">
        <v>100000</v>
      </c>
      <c r="BE5664">
        <v>0</v>
      </c>
      <c r="BF5664">
        <v>0</v>
      </c>
      <c r="BG5664">
        <v>0</v>
      </c>
    </row>
    <row r="5665" spans="1:59">
      <c r="A5665">
        <v>5664</v>
      </c>
      <c r="E5665">
        <v>9795.2054794520554</v>
      </c>
      <c r="K5665">
        <v>2581.6805211224882</v>
      </c>
      <c r="L5665">
        <v>2793.4230211224881</v>
      </c>
      <c r="M5665">
        <v>3005.1655211224879</v>
      </c>
      <c r="N5665">
        <v>3216.9080211224878</v>
      </c>
      <c r="O5665">
        <v>3428.6505211224876</v>
      </c>
      <c r="Q5665">
        <v>2614.003834907131</v>
      </c>
      <c r="R5665">
        <v>2543.3824306502379</v>
      </c>
      <c r="S5665">
        <v>2472.7610263933448</v>
      </c>
      <c r="T5665">
        <v>2402.1396221364516</v>
      </c>
      <c r="U5665">
        <v>2331.5182178795585</v>
      </c>
      <c r="W5665">
        <v>0</v>
      </c>
      <c r="AB5665">
        <v>1</v>
      </c>
      <c r="AC5665">
        <v>1</v>
      </c>
      <c r="AD5665">
        <v>1</v>
      </c>
      <c r="AE5665">
        <v>1</v>
      </c>
      <c r="AF5665">
        <v>1</v>
      </c>
      <c r="AL5665">
        <v>7.0954185000000001</v>
      </c>
      <c r="AM5665" s="5">
        <v>20.320562362670898</v>
      </c>
      <c r="AN5665">
        <v>570.77625570776252</v>
      </c>
      <c r="AO5665">
        <f t="shared" si="88"/>
        <v>26826.48401826484</v>
      </c>
      <c r="AP5665">
        <v>684.93150684931504</v>
      </c>
      <c r="AQ5665">
        <v>5.3090999999999998E-3</v>
      </c>
      <c r="AR5665">
        <v>1.8055E-3</v>
      </c>
      <c r="AS5665">
        <v>1.4622299999999999E-3</v>
      </c>
      <c r="AT5665">
        <v>1.3751E-3</v>
      </c>
      <c r="AU5665">
        <v>1.84392E-3</v>
      </c>
      <c r="AW5665">
        <v>5.3090999999999972E-3</v>
      </c>
      <c r="AX5665">
        <v>1.8055000000000015E-3</v>
      </c>
      <c r="AY5665">
        <v>1.4622300000000019E-3</v>
      </c>
      <c r="AZ5665">
        <v>1.3750999999999972E-3</v>
      </c>
      <c r="BA5665">
        <v>1.8439199999999989E-3</v>
      </c>
      <c r="BC5665" s="52">
        <v>100000</v>
      </c>
      <c r="BD5665" s="52">
        <v>100000</v>
      </c>
      <c r="BE5665">
        <v>0</v>
      </c>
      <c r="BF5665">
        <v>0</v>
      </c>
      <c r="BG5665">
        <v>0</v>
      </c>
    </row>
    <row r="5666" spans="1:59">
      <c r="A5666">
        <v>5665</v>
      </c>
      <c r="E5666">
        <v>9795.2054794520554</v>
      </c>
      <c r="K5666">
        <v>2144.159228201228</v>
      </c>
      <c r="L5666">
        <v>2244.474228201228</v>
      </c>
      <c r="M5666">
        <v>2344.7892282012281</v>
      </c>
      <c r="N5666">
        <v>2445.1042282012281</v>
      </c>
      <c r="O5666">
        <v>2545.4192282012282</v>
      </c>
      <c r="Q5666">
        <v>2816.9070223845379</v>
      </c>
      <c r="R5666">
        <v>2740.8038708179374</v>
      </c>
      <c r="S5666">
        <v>2664.7007192513374</v>
      </c>
      <c r="T5666">
        <v>2588.5975676847374</v>
      </c>
      <c r="U5666">
        <v>2512.4944161181375</v>
      </c>
      <c r="W5666">
        <v>0</v>
      </c>
      <c r="AB5666">
        <v>1</v>
      </c>
      <c r="AC5666">
        <v>1</v>
      </c>
      <c r="AD5666">
        <v>1</v>
      </c>
      <c r="AE5666">
        <v>1</v>
      </c>
      <c r="AF5666">
        <v>1</v>
      </c>
      <c r="AL5666">
        <v>7.0428943999999998</v>
      </c>
      <c r="AM5666" s="5">
        <v>16.88680458068848</v>
      </c>
      <c r="AN5666">
        <v>570.77625570776252</v>
      </c>
      <c r="AO5666">
        <f t="shared" si="88"/>
        <v>26826.48401826484</v>
      </c>
      <c r="AP5666">
        <v>684.93150684931504</v>
      </c>
      <c r="AQ5666">
        <v>5.4000100000000002E-3</v>
      </c>
      <c r="AR5666">
        <v>1.79317E-3</v>
      </c>
      <c r="AS5666">
        <v>1.4573499999999998E-3</v>
      </c>
      <c r="AT5666">
        <v>1.3704799999999999E-3</v>
      </c>
      <c r="AU5666">
        <v>1.6224799999999999E-3</v>
      </c>
      <c r="AW5666">
        <v>5.4000099999999968E-3</v>
      </c>
      <c r="AX5666">
        <v>1.7931699999999967E-3</v>
      </c>
      <c r="AY5666">
        <v>1.4573500000000031E-3</v>
      </c>
      <c r="AZ5666">
        <v>1.3704800000000003E-3</v>
      </c>
      <c r="BA5666">
        <v>1.6224800000000025E-3</v>
      </c>
      <c r="BC5666" s="52">
        <v>100000</v>
      </c>
      <c r="BD5666" s="52">
        <v>100000</v>
      </c>
      <c r="BE5666">
        <v>0</v>
      </c>
      <c r="BF5666">
        <v>0</v>
      </c>
      <c r="BG5666">
        <v>0</v>
      </c>
    </row>
    <row r="5667" spans="1:59">
      <c r="A5667">
        <v>5666</v>
      </c>
      <c r="E5667">
        <v>9795.2054794520554</v>
      </c>
      <c r="K5667">
        <v>1978.7548369748979</v>
      </c>
      <c r="L5667">
        <v>2028.0873369748979</v>
      </c>
      <c r="M5667">
        <v>2077.4198369748979</v>
      </c>
      <c r="N5667">
        <v>2126.7523369748978</v>
      </c>
      <c r="O5667">
        <v>2176.0848369748978</v>
      </c>
      <c r="Q5667">
        <v>2740.4767790930441</v>
      </c>
      <c r="R5667">
        <v>2666.4385099994488</v>
      </c>
      <c r="S5667">
        <v>2592.4002409058535</v>
      </c>
      <c r="T5667">
        <v>2518.3619718122582</v>
      </c>
      <c r="U5667">
        <v>2444.3237027186628</v>
      </c>
      <c r="W5667">
        <v>0</v>
      </c>
      <c r="AB5667">
        <v>1</v>
      </c>
      <c r="AC5667">
        <v>1</v>
      </c>
      <c r="AD5667">
        <v>1</v>
      </c>
      <c r="AE5667">
        <v>1</v>
      </c>
      <c r="AF5667">
        <v>1</v>
      </c>
      <c r="AL5667">
        <v>6.3304343000000003</v>
      </c>
      <c r="AM5667" s="5">
        <v>15.964216232299799</v>
      </c>
      <c r="AN5667">
        <v>570.77625570776252</v>
      </c>
      <c r="AO5667">
        <f t="shared" si="88"/>
        <v>26826.48401826484</v>
      </c>
      <c r="AP5667">
        <v>684.93150684931504</v>
      </c>
      <c r="AQ5667">
        <v>5.4879600000000001E-3</v>
      </c>
      <c r="AR5667">
        <v>1.72696E-3</v>
      </c>
      <c r="AS5667">
        <v>1.4230899999999999E-3</v>
      </c>
      <c r="AT5667">
        <v>1.3351599999999999E-3</v>
      </c>
      <c r="AU5667">
        <v>1.5713999999999999E-3</v>
      </c>
      <c r="AW5667">
        <v>5.4879600000000001E-3</v>
      </c>
      <c r="AX5667">
        <v>1.7269599999999996E-3</v>
      </c>
      <c r="AY5667">
        <v>1.4230900000000019E-3</v>
      </c>
      <c r="AZ5667">
        <v>1.3351600000000019E-3</v>
      </c>
      <c r="BA5667">
        <v>1.5714000000000006E-3</v>
      </c>
      <c r="BC5667" s="52">
        <v>100000</v>
      </c>
      <c r="BD5667" s="52">
        <v>100000</v>
      </c>
      <c r="BE5667">
        <v>0</v>
      </c>
      <c r="BF5667">
        <v>0</v>
      </c>
      <c r="BG5667">
        <v>0</v>
      </c>
    </row>
    <row r="5668" spans="1:59">
      <c r="A5668">
        <v>5667</v>
      </c>
      <c r="E5668">
        <v>9795.2054794520554</v>
      </c>
      <c r="K5668">
        <v>1930.7342072640281</v>
      </c>
      <c r="L5668">
        <v>1971.019207264028</v>
      </c>
      <c r="M5668">
        <v>2011.3042072640278</v>
      </c>
      <c r="N5668">
        <v>2051.5892072640277</v>
      </c>
      <c r="O5668">
        <v>2091.8742072640275</v>
      </c>
      <c r="Q5668">
        <v>3464.6367005061138</v>
      </c>
      <c r="R5668">
        <v>3371.0341173290949</v>
      </c>
      <c r="S5668">
        <v>3277.431534152076</v>
      </c>
      <c r="T5668">
        <v>3183.8289509750571</v>
      </c>
      <c r="U5668">
        <v>3090.2263677980382</v>
      </c>
      <c r="W5668">
        <v>0</v>
      </c>
      <c r="AB5668">
        <v>1</v>
      </c>
      <c r="AC5668">
        <v>1</v>
      </c>
      <c r="AD5668">
        <v>1</v>
      </c>
      <c r="AE5668">
        <v>1</v>
      </c>
      <c r="AF5668">
        <v>1</v>
      </c>
      <c r="AL5668">
        <v>5.7180569999999999</v>
      </c>
      <c r="AM5668" s="5">
        <v>16.203582763671879</v>
      </c>
      <c r="AN5668">
        <v>570.77625570776252</v>
      </c>
      <c r="AO5668">
        <f t="shared" si="88"/>
        <v>26826.48401826484</v>
      </c>
      <c r="AP5668">
        <v>684.93150684931504</v>
      </c>
      <c r="AQ5668">
        <v>5.5205399999999991E-3</v>
      </c>
      <c r="AR5668">
        <v>1.6679399999999999E-3</v>
      </c>
      <c r="AS5668">
        <v>1.36837E-3</v>
      </c>
      <c r="AT5668">
        <v>1.3042800000000001E-3</v>
      </c>
      <c r="AU5668">
        <v>1.53583E-3</v>
      </c>
      <c r="AW5668">
        <v>5.5205399999999974E-3</v>
      </c>
      <c r="AX5668">
        <v>1.6679399999999997E-3</v>
      </c>
      <c r="AY5668">
        <v>1.3683700000000007E-3</v>
      </c>
      <c r="AZ5668">
        <v>1.3042799999999979E-3</v>
      </c>
      <c r="BA5668">
        <v>1.5358300000000019E-3</v>
      </c>
      <c r="BC5668" s="52">
        <v>100000</v>
      </c>
      <c r="BD5668" s="52">
        <v>100000</v>
      </c>
      <c r="BE5668">
        <v>0</v>
      </c>
      <c r="BF5668">
        <v>0</v>
      </c>
      <c r="BG5668">
        <v>0</v>
      </c>
    </row>
    <row r="5669" spans="1:59">
      <c r="A5669">
        <v>5668</v>
      </c>
      <c r="E5669">
        <v>9795.2054794520554</v>
      </c>
      <c r="K5669">
        <v>1966.5591214927724</v>
      </c>
      <c r="L5669">
        <v>2007.6691214927723</v>
      </c>
      <c r="M5669">
        <v>2048.7791214927724</v>
      </c>
      <c r="N5669">
        <v>2089.8891214927726</v>
      </c>
      <c r="O5669">
        <v>2130.9991214927727</v>
      </c>
      <c r="Q5669">
        <v>5555.4546439874039</v>
      </c>
      <c r="R5669">
        <v>5405.3653415286353</v>
      </c>
      <c r="S5669">
        <v>5255.2760390698668</v>
      </c>
      <c r="T5669">
        <v>5105.1867366110982</v>
      </c>
      <c r="U5669">
        <v>4955.0974341523297</v>
      </c>
      <c r="W5669">
        <v>0</v>
      </c>
      <c r="AB5669">
        <v>1</v>
      </c>
      <c r="AC5669">
        <v>1</v>
      </c>
      <c r="AD5669">
        <v>1</v>
      </c>
      <c r="AE5669">
        <v>1</v>
      </c>
      <c r="AF5669">
        <v>1</v>
      </c>
      <c r="AL5669">
        <v>5.2384561999999999</v>
      </c>
      <c r="AM5669" s="5">
        <v>16.029750823974609</v>
      </c>
      <c r="AN5669">
        <v>570.77625570776252</v>
      </c>
      <c r="AO5669">
        <f t="shared" si="88"/>
        <v>26826.48401826484</v>
      </c>
      <c r="AP5669">
        <v>684.93150684931504</v>
      </c>
      <c r="AQ5669">
        <v>5.2805099999999995E-3</v>
      </c>
      <c r="AR5669">
        <v>1.40665E-3</v>
      </c>
      <c r="AS5669">
        <v>1.3710999999999999E-3</v>
      </c>
      <c r="AT5669">
        <v>1.30433E-3</v>
      </c>
      <c r="AU5669">
        <v>1.5283899999999999E-3</v>
      </c>
      <c r="AW5669">
        <v>5.2805100000000021E-3</v>
      </c>
      <c r="AX5669">
        <v>1.4066500000000023E-3</v>
      </c>
      <c r="AY5669">
        <v>1.3711000000000001E-3</v>
      </c>
      <c r="AZ5669">
        <v>1.3043299999999994E-3</v>
      </c>
      <c r="BA5669">
        <v>1.5283899999999975E-3</v>
      </c>
      <c r="BC5669" s="52">
        <v>100000</v>
      </c>
      <c r="BD5669" s="52">
        <v>100000</v>
      </c>
      <c r="BE5669">
        <v>0</v>
      </c>
      <c r="BF5669">
        <v>0</v>
      </c>
      <c r="BG5669">
        <v>0</v>
      </c>
    </row>
    <row r="5670" spans="1:59">
      <c r="A5670">
        <v>5669</v>
      </c>
      <c r="E5670">
        <v>9795.2054794520554</v>
      </c>
      <c r="K5670">
        <v>2469.6323851304583</v>
      </c>
      <c r="L5670">
        <v>2508.954885130458</v>
      </c>
      <c r="M5670">
        <v>2548.2773851304582</v>
      </c>
      <c r="N5670">
        <v>2587.5998851304585</v>
      </c>
      <c r="O5670">
        <v>2626.9223851304587</v>
      </c>
      <c r="Q5670">
        <v>10401.96004195442</v>
      </c>
      <c r="R5670">
        <v>10120.934807975415</v>
      </c>
      <c r="S5670">
        <v>9839.9095739964087</v>
      </c>
      <c r="T5670">
        <v>9558.8843400174028</v>
      </c>
      <c r="U5670">
        <v>9277.8591060383969</v>
      </c>
      <c r="W5670">
        <v>0</v>
      </c>
      <c r="AB5670">
        <v>1</v>
      </c>
      <c r="AC5670">
        <v>1</v>
      </c>
      <c r="AD5670">
        <v>1</v>
      </c>
      <c r="AE5670">
        <v>1</v>
      </c>
      <c r="AF5670">
        <v>1</v>
      </c>
      <c r="AL5670">
        <v>4.4641886</v>
      </c>
      <c r="AM5670" s="5">
        <v>15.656102180480961</v>
      </c>
      <c r="AN5670">
        <v>570.77625570776252</v>
      </c>
      <c r="AO5670">
        <f t="shared" si="88"/>
        <v>26826.48401826484</v>
      </c>
      <c r="AP5670">
        <v>684.93150684931504</v>
      </c>
      <c r="AQ5670">
        <v>6.3955399999999999E-3</v>
      </c>
      <c r="AR5670">
        <v>1.89011E-3</v>
      </c>
      <c r="AS5670">
        <v>1.3877900000000001E-3</v>
      </c>
      <c r="AT5670">
        <v>1.32525E-3</v>
      </c>
      <c r="AU5670">
        <v>1.54411E-3</v>
      </c>
      <c r="AW5670">
        <v>6.3955399999999982E-3</v>
      </c>
      <c r="AX5670">
        <v>1.8901100000000004E-3</v>
      </c>
      <c r="AY5670">
        <v>1.3877899999999999E-3</v>
      </c>
      <c r="AZ5670">
        <v>1.32525E-3</v>
      </c>
      <c r="BA5670">
        <v>1.5441100000000013E-3</v>
      </c>
      <c r="BC5670" s="52">
        <v>100000</v>
      </c>
      <c r="BD5670" s="52">
        <v>100000</v>
      </c>
      <c r="BE5670">
        <v>0</v>
      </c>
      <c r="BF5670">
        <v>0</v>
      </c>
      <c r="BG5670">
        <v>0</v>
      </c>
    </row>
    <row r="5671" spans="1:59">
      <c r="A5671">
        <v>5670</v>
      </c>
      <c r="E5671">
        <v>9795.2054794520554</v>
      </c>
      <c r="K5671">
        <v>3317.2346111381958</v>
      </c>
      <c r="L5671">
        <v>3359.5821111381956</v>
      </c>
      <c r="M5671">
        <v>3401.9296111381955</v>
      </c>
      <c r="N5671">
        <v>3444.2771111381953</v>
      </c>
      <c r="O5671">
        <v>3486.6246111381952</v>
      </c>
      <c r="Q5671">
        <v>12271.93527393399</v>
      </c>
      <c r="R5671">
        <v>11940.389731400155</v>
      </c>
      <c r="S5671">
        <v>11608.84418886632</v>
      </c>
      <c r="T5671">
        <v>11277.298646332485</v>
      </c>
      <c r="U5671">
        <v>10945.75310379865</v>
      </c>
      <c r="W5671">
        <v>0.01</v>
      </c>
      <c r="AB5671">
        <v>1</v>
      </c>
      <c r="AC5671">
        <v>1</v>
      </c>
      <c r="AD5671">
        <v>1</v>
      </c>
      <c r="AE5671">
        <v>1</v>
      </c>
      <c r="AF5671">
        <v>1</v>
      </c>
      <c r="AL5671">
        <v>4.5787529999999999</v>
      </c>
      <c r="AM5671" s="5">
        <v>15.114505767822269</v>
      </c>
      <c r="AN5671">
        <v>570.77625570776252</v>
      </c>
      <c r="AO5671">
        <f t="shared" si="88"/>
        <v>26826.48401826484</v>
      </c>
      <c r="AP5671">
        <v>684.93150684931504</v>
      </c>
      <c r="AQ5671">
        <v>6.74268E-3</v>
      </c>
      <c r="AR5671">
        <v>2.1905899999999996E-3</v>
      </c>
      <c r="AS5671">
        <v>1.42062E-3</v>
      </c>
      <c r="AT5671">
        <v>1.3605900000000001E-3</v>
      </c>
      <c r="AU5671">
        <v>2.0815500000000002E-3</v>
      </c>
      <c r="AW5671">
        <v>6.7426800000000009E-3</v>
      </c>
      <c r="AX5671">
        <v>2.1905899999999992E-3</v>
      </c>
      <c r="AY5671">
        <v>1.4206199999999974E-3</v>
      </c>
      <c r="AZ5671">
        <v>1.3605900000000018E-3</v>
      </c>
      <c r="BA5671">
        <v>2.0815500000000015E-3</v>
      </c>
      <c r="BC5671" s="52">
        <v>100000</v>
      </c>
      <c r="BD5671" s="52">
        <v>100000</v>
      </c>
      <c r="BE5671">
        <v>0</v>
      </c>
      <c r="BF5671">
        <v>0</v>
      </c>
      <c r="BG5671">
        <v>0</v>
      </c>
    </row>
    <row r="5672" spans="1:59">
      <c r="A5672">
        <v>5671</v>
      </c>
      <c r="E5672">
        <v>9795.2054794520554</v>
      </c>
      <c r="K5672">
        <v>3878.9997555336117</v>
      </c>
      <c r="L5672">
        <v>3919.8347555336118</v>
      </c>
      <c r="M5672">
        <v>3960.6697555336118</v>
      </c>
      <c r="N5672">
        <v>4001.5047555336118</v>
      </c>
      <c r="O5672">
        <v>4042.3397555336119</v>
      </c>
      <c r="Q5672">
        <v>12508.548091100611</v>
      </c>
      <c r="R5672">
        <v>12170.610083003596</v>
      </c>
      <c r="S5672">
        <v>11832.672074906581</v>
      </c>
      <c r="T5672">
        <v>11494.734066809566</v>
      </c>
      <c r="U5672">
        <v>11156.796058712551</v>
      </c>
      <c r="W5672">
        <v>0.10479999999999999</v>
      </c>
      <c r="AB5672">
        <v>1</v>
      </c>
      <c r="AC5672">
        <v>1</v>
      </c>
      <c r="AD5672">
        <v>1</v>
      </c>
      <c r="AE5672">
        <v>1</v>
      </c>
      <c r="AF5672">
        <v>1</v>
      </c>
      <c r="AL5672">
        <v>4.6906476000000001</v>
      </c>
      <c r="AM5672" s="5">
        <v>14.91474056243896</v>
      </c>
      <c r="AN5672">
        <v>570.77625570776252</v>
      </c>
      <c r="AO5672">
        <f t="shared" si="88"/>
        <v>26826.48401826484</v>
      </c>
      <c r="AP5672">
        <v>684.93150684931504</v>
      </c>
      <c r="AQ5672">
        <v>6.8100399999999998E-3</v>
      </c>
      <c r="AR5672">
        <v>1.9570099999999999E-3</v>
      </c>
      <c r="AS5672">
        <v>1.1192299999999999E-3</v>
      </c>
      <c r="AT5672">
        <v>1.1170199999999998E-3</v>
      </c>
      <c r="AU5672">
        <v>1.2881100000000001E-3</v>
      </c>
      <c r="AW5672">
        <v>6.8100400000000033E-3</v>
      </c>
      <c r="AX5672">
        <v>1.9570100000000021E-3</v>
      </c>
      <c r="AY5672">
        <v>1.1192299999999988E-3</v>
      </c>
      <c r="AZ5672">
        <v>1.1170199999999963E-3</v>
      </c>
      <c r="BA5672">
        <v>1.288110000000002E-3</v>
      </c>
      <c r="BC5672" s="52">
        <v>100000</v>
      </c>
      <c r="BD5672" s="52">
        <v>100000</v>
      </c>
      <c r="BE5672">
        <v>0</v>
      </c>
      <c r="BF5672">
        <v>0</v>
      </c>
      <c r="BG5672">
        <v>0</v>
      </c>
    </row>
    <row r="5673" spans="1:59">
      <c r="A5673">
        <v>5672</v>
      </c>
      <c r="E5673">
        <v>9795.2054794520554</v>
      </c>
      <c r="K5673">
        <v>3663.2880379435132</v>
      </c>
      <c r="L5673">
        <v>3712.4555379435133</v>
      </c>
      <c r="M5673">
        <v>3761.6230379435133</v>
      </c>
      <c r="N5673">
        <v>3810.7905379435133</v>
      </c>
      <c r="O5673">
        <v>3859.9580379435133</v>
      </c>
      <c r="Q5673">
        <v>10330.919193196791</v>
      </c>
      <c r="R5673">
        <v>10051.813239330653</v>
      </c>
      <c r="S5673">
        <v>9772.7072854645157</v>
      </c>
      <c r="T5673">
        <v>9493.6013315983782</v>
      </c>
      <c r="U5673">
        <v>9214.4953777322407</v>
      </c>
      <c r="W5673">
        <v>0.17352000000000001</v>
      </c>
      <c r="AB5673">
        <v>1</v>
      </c>
      <c r="AC5673">
        <v>1</v>
      </c>
      <c r="AD5673">
        <v>1</v>
      </c>
      <c r="AE5673">
        <v>1</v>
      </c>
      <c r="AF5673">
        <v>1</v>
      </c>
      <c r="AL5673">
        <v>3.9866488000000002</v>
      </c>
      <c r="AM5673" s="5">
        <v>14.652866363525391</v>
      </c>
      <c r="AN5673">
        <v>570.77625570776252</v>
      </c>
      <c r="AO5673">
        <f t="shared" si="88"/>
        <v>26826.48401826484</v>
      </c>
      <c r="AP5673">
        <v>684.93150684931504</v>
      </c>
      <c r="AQ5673">
        <v>5.6172100000000001E-3</v>
      </c>
      <c r="AR5673">
        <v>1.5257300000000001E-3</v>
      </c>
      <c r="AS5673">
        <v>1.1594999999999999E-3</v>
      </c>
      <c r="AT5673">
        <v>6.80913E-4</v>
      </c>
      <c r="AU5673">
        <v>6.63801E-4</v>
      </c>
      <c r="AW5673">
        <v>5.6172099999999975E-3</v>
      </c>
      <c r="AX5673">
        <v>1.5257300000000029E-3</v>
      </c>
      <c r="AY5673">
        <v>1.1595000000000008E-3</v>
      </c>
      <c r="AZ5673">
        <v>6.8091299999999827E-4</v>
      </c>
      <c r="BA5673">
        <v>6.6380099999999859E-4</v>
      </c>
      <c r="BC5673" s="52">
        <v>100000</v>
      </c>
      <c r="BD5673" s="52">
        <v>100000</v>
      </c>
      <c r="BE5673">
        <v>0</v>
      </c>
      <c r="BF5673">
        <v>0</v>
      </c>
      <c r="BG5673">
        <v>0</v>
      </c>
    </row>
    <row r="5674" spans="1:59">
      <c r="A5674">
        <v>5673</v>
      </c>
      <c r="E5674">
        <v>9795.2054794520554</v>
      </c>
      <c r="K5674">
        <v>3621.3652659737063</v>
      </c>
      <c r="L5674">
        <v>3694.3752659737065</v>
      </c>
      <c r="M5674">
        <v>3767.3852659737067</v>
      </c>
      <c r="N5674">
        <v>3840.395265973707</v>
      </c>
      <c r="O5674">
        <v>3913.4052659737072</v>
      </c>
      <c r="Q5674">
        <v>10130.59057255168</v>
      </c>
      <c r="R5674">
        <v>9856.8968100049497</v>
      </c>
      <c r="S5674">
        <v>9583.2030474582189</v>
      </c>
      <c r="T5674">
        <v>9309.5092849114881</v>
      </c>
      <c r="U5674">
        <v>9035.8155223647573</v>
      </c>
      <c r="W5674">
        <v>0.48299999999999998</v>
      </c>
      <c r="AB5674">
        <v>1</v>
      </c>
      <c r="AC5674">
        <v>1</v>
      </c>
      <c r="AD5674">
        <v>1</v>
      </c>
      <c r="AE5674">
        <v>1</v>
      </c>
      <c r="AF5674">
        <v>1</v>
      </c>
      <c r="AL5674">
        <v>3.5955043</v>
      </c>
      <c r="AM5674" s="5">
        <v>14.03673076629639</v>
      </c>
      <c r="AN5674">
        <v>570.77625570776252</v>
      </c>
      <c r="AO5674">
        <f t="shared" si="88"/>
        <v>26826.48401826484</v>
      </c>
      <c r="AP5674">
        <v>684.93150684931504</v>
      </c>
      <c r="AQ5674">
        <v>4.2244000000000006E-3</v>
      </c>
      <c r="AR5674">
        <v>4.9772800000000002E-4</v>
      </c>
      <c r="AS5674">
        <v>4.0165099999999999E-4</v>
      </c>
      <c r="AT5674">
        <v>4.4164900000000001E-4</v>
      </c>
      <c r="AU5674">
        <v>6.6899199999999998E-4</v>
      </c>
      <c r="AW5674">
        <v>4.2244000000000032E-3</v>
      </c>
      <c r="AX5674">
        <v>4.9772800000000283E-4</v>
      </c>
      <c r="AY5674">
        <v>4.0165100000000287E-4</v>
      </c>
      <c r="AZ5674">
        <v>4.4164900000000229E-4</v>
      </c>
      <c r="BA5674">
        <v>6.689920000000002E-4</v>
      </c>
      <c r="BC5674" s="52">
        <v>100000</v>
      </c>
      <c r="BD5674" s="52">
        <v>100000</v>
      </c>
      <c r="BE5674">
        <v>0</v>
      </c>
      <c r="BF5674">
        <v>0</v>
      </c>
      <c r="BG5674">
        <v>0</v>
      </c>
    </row>
    <row r="5675" spans="1:59">
      <c r="A5675">
        <v>5674</v>
      </c>
      <c r="E5675">
        <v>9795.2054794520554</v>
      </c>
      <c r="K5675">
        <v>3869.0907367043851</v>
      </c>
      <c r="L5675">
        <v>3978.1232367043849</v>
      </c>
      <c r="M5675">
        <v>4087.1557367043847</v>
      </c>
      <c r="N5675">
        <v>4196.1882367043845</v>
      </c>
      <c r="O5675">
        <v>4305.2207367043848</v>
      </c>
      <c r="Q5675">
        <v>9211.2511641581223</v>
      </c>
      <c r="R5675">
        <v>8962.3947950336114</v>
      </c>
      <c r="S5675">
        <v>8713.5384259091006</v>
      </c>
      <c r="T5675">
        <v>8464.6820567845898</v>
      </c>
      <c r="U5675">
        <v>8215.825687660079</v>
      </c>
      <c r="W5675">
        <v>0.60974000000000006</v>
      </c>
      <c r="AB5675">
        <v>1</v>
      </c>
      <c r="AC5675">
        <v>1</v>
      </c>
      <c r="AD5675">
        <v>1</v>
      </c>
      <c r="AE5675">
        <v>1</v>
      </c>
      <c r="AF5675">
        <v>1</v>
      </c>
      <c r="AL5675">
        <v>3.4553022000000002</v>
      </c>
      <c r="AM5675" s="5">
        <v>14.02605056762695</v>
      </c>
      <c r="AN5675">
        <v>570.77625570776252</v>
      </c>
      <c r="AO5675">
        <f t="shared" si="88"/>
        <v>26826.48401826484</v>
      </c>
      <c r="AP5675">
        <v>684.93150684931504</v>
      </c>
      <c r="AQ5675">
        <v>2.9993799999999998E-3</v>
      </c>
      <c r="AR5675">
        <v>5.07436E-4</v>
      </c>
      <c r="AS5675">
        <v>2.09621E-4</v>
      </c>
      <c r="AT5675">
        <v>2.5277899999999996E-4</v>
      </c>
      <c r="AU5675">
        <v>2.6456E-4</v>
      </c>
      <c r="AW5675">
        <v>2.9993800000000029E-3</v>
      </c>
      <c r="AX5675">
        <v>5.07436E-4</v>
      </c>
      <c r="AY5675">
        <v>2.0962100000000011E-4</v>
      </c>
      <c r="AZ5675">
        <v>2.5277900000000159E-4</v>
      </c>
      <c r="BA5675">
        <v>2.6455999999999702E-4</v>
      </c>
      <c r="BC5675" s="52">
        <v>100000</v>
      </c>
      <c r="BD5675" s="52">
        <v>100000</v>
      </c>
      <c r="BE5675">
        <v>0</v>
      </c>
      <c r="BF5675">
        <v>0</v>
      </c>
      <c r="BG5675">
        <v>0</v>
      </c>
    </row>
    <row r="5676" spans="1:59">
      <c r="A5676">
        <v>5675</v>
      </c>
      <c r="E5676">
        <v>9795.2054794520554</v>
      </c>
      <c r="K5676">
        <v>4352.3459626836157</v>
      </c>
      <c r="L5676">
        <v>4515.1392960169487</v>
      </c>
      <c r="M5676">
        <v>4677.9326293502818</v>
      </c>
      <c r="N5676">
        <v>4840.7259626836149</v>
      </c>
      <c r="O5676">
        <v>5003.5192960169479</v>
      </c>
      <c r="Q5676">
        <v>8475.6670443352104</v>
      </c>
      <c r="R5676">
        <v>8246.6836318032692</v>
      </c>
      <c r="S5676">
        <v>8017.700219271328</v>
      </c>
      <c r="T5676">
        <v>7788.7168067393868</v>
      </c>
      <c r="U5676">
        <v>7559.7333942074456</v>
      </c>
      <c r="W5676">
        <v>0.54310999999999998</v>
      </c>
      <c r="AB5676">
        <v>1</v>
      </c>
      <c r="AC5676">
        <v>1</v>
      </c>
      <c r="AD5676">
        <v>1</v>
      </c>
      <c r="AE5676">
        <v>1</v>
      </c>
      <c r="AF5676">
        <v>1</v>
      </c>
      <c r="AL5676">
        <v>3.0728602</v>
      </c>
      <c r="AM5676" s="5">
        <v>13.78704166412354</v>
      </c>
      <c r="AN5676">
        <v>570.77625570776252</v>
      </c>
      <c r="AO5676">
        <f t="shared" si="88"/>
        <v>26826.48401826484</v>
      </c>
      <c r="AP5676">
        <v>684.93150684931504</v>
      </c>
      <c r="AQ5676">
        <v>2.9299300000000003E-3</v>
      </c>
      <c r="AR5676">
        <v>5.0153000000000003E-4</v>
      </c>
      <c r="AS5676">
        <v>2.06751E-4</v>
      </c>
      <c r="AT5676">
        <v>2.4930999999999998E-4</v>
      </c>
      <c r="AU5676">
        <v>2.5775199999999998E-4</v>
      </c>
      <c r="AW5676">
        <v>2.9299299999999973E-3</v>
      </c>
      <c r="AX5676">
        <v>5.0153000000000003E-4</v>
      </c>
      <c r="AY5676">
        <v>2.0675099999999808E-4</v>
      </c>
      <c r="AZ5676">
        <v>2.4931000000000259E-4</v>
      </c>
      <c r="BA5676">
        <v>2.5775199999999998E-4</v>
      </c>
      <c r="BC5676" s="52">
        <v>100000</v>
      </c>
      <c r="BD5676" s="52">
        <v>100000</v>
      </c>
      <c r="BE5676">
        <v>0</v>
      </c>
      <c r="BF5676">
        <v>0</v>
      </c>
      <c r="BG5676">
        <v>0</v>
      </c>
    </row>
    <row r="5677" spans="1:59">
      <c r="A5677">
        <v>5676</v>
      </c>
      <c r="E5677">
        <v>9795.2054794520554</v>
      </c>
      <c r="K5677">
        <v>4493.3589229456957</v>
      </c>
      <c r="L5677">
        <v>4702.351422945696</v>
      </c>
      <c r="M5677">
        <v>4911.3439229456962</v>
      </c>
      <c r="N5677">
        <v>5120.3364229456965</v>
      </c>
      <c r="O5677">
        <v>5329.3289229456968</v>
      </c>
      <c r="Q5677">
        <v>8011.692654784285</v>
      </c>
      <c r="R5677">
        <v>7795.2442370331109</v>
      </c>
      <c r="S5677">
        <v>7578.7958192819369</v>
      </c>
      <c r="T5677">
        <v>7362.3474015307629</v>
      </c>
      <c r="U5677">
        <v>7145.8989837795889</v>
      </c>
      <c r="W5677">
        <v>0.52630999999999994</v>
      </c>
      <c r="AB5677">
        <v>1</v>
      </c>
      <c r="AC5677">
        <v>1</v>
      </c>
      <c r="AD5677">
        <v>1</v>
      </c>
      <c r="AE5677">
        <v>1</v>
      </c>
      <c r="AF5677">
        <v>1</v>
      </c>
      <c r="AL5677">
        <v>3.3688156999999999</v>
      </c>
      <c r="AM5677" s="5">
        <v>14.552652359008791</v>
      </c>
      <c r="AN5677">
        <v>570.77625570776252</v>
      </c>
      <c r="AO5677">
        <f t="shared" si="88"/>
        <v>26826.48401826484</v>
      </c>
      <c r="AP5677">
        <v>684.93150684931504</v>
      </c>
      <c r="AQ5677">
        <v>2.8838900000000001E-3</v>
      </c>
      <c r="AR5677">
        <v>5.0011399999999996E-4</v>
      </c>
      <c r="AS5677">
        <v>2.11332E-4</v>
      </c>
      <c r="AT5677">
        <v>2.4849200000000001E-4</v>
      </c>
      <c r="AU5677">
        <v>2.5900000000000001E-4</v>
      </c>
      <c r="AW5677">
        <v>2.8838900000000001E-3</v>
      </c>
      <c r="AX5677">
        <v>5.0011400000000289E-4</v>
      </c>
      <c r="AY5677">
        <v>2.1133200000000157E-4</v>
      </c>
      <c r="AZ5677">
        <v>2.4849200000000293E-4</v>
      </c>
      <c r="BA5677">
        <v>2.5900000000000228E-4</v>
      </c>
      <c r="BC5677" s="52">
        <v>100000</v>
      </c>
      <c r="BD5677" s="52">
        <v>100000</v>
      </c>
      <c r="BE5677">
        <v>0</v>
      </c>
      <c r="BF5677">
        <v>0</v>
      </c>
      <c r="BG5677">
        <v>0</v>
      </c>
    </row>
    <row r="5678" spans="1:59">
      <c r="A5678">
        <v>5677</v>
      </c>
      <c r="E5678">
        <v>9795.2054794520554</v>
      </c>
      <c r="K5678">
        <v>4366.0661426010083</v>
      </c>
      <c r="L5678">
        <v>4626.5361426010086</v>
      </c>
      <c r="M5678">
        <v>4887.0061426010088</v>
      </c>
      <c r="N5678">
        <v>5147.4761426010091</v>
      </c>
      <c r="O5678">
        <v>5407.9461426010093</v>
      </c>
      <c r="Q5678">
        <v>7317.7032174830329</v>
      </c>
      <c r="R5678">
        <v>7120.0040106528286</v>
      </c>
      <c r="S5678">
        <v>6922.3048038226243</v>
      </c>
      <c r="T5678">
        <v>6724.60559699242</v>
      </c>
      <c r="U5678">
        <v>6526.9063901622158</v>
      </c>
      <c r="W5678">
        <v>0.72041999999999995</v>
      </c>
      <c r="AB5678">
        <v>1</v>
      </c>
      <c r="AC5678">
        <v>1</v>
      </c>
      <c r="AD5678">
        <v>1</v>
      </c>
      <c r="AE5678">
        <v>1</v>
      </c>
      <c r="AF5678">
        <v>1</v>
      </c>
      <c r="AL5678">
        <v>3.5599731999999999</v>
      </c>
      <c r="AM5678" s="5">
        <v>13.640414237976071</v>
      </c>
      <c r="AN5678">
        <v>570.77625570776252</v>
      </c>
      <c r="AO5678">
        <f t="shared" si="88"/>
        <v>26826.48401826484</v>
      </c>
      <c r="AP5678">
        <v>684.93150684931504</v>
      </c>
      <c r="AQ5678">
        <v>2.8665600000000002E-3</v>
      </c>
      <c r="AR5678">
        <v>4.9371899999999999E-4</v>
      </c>
      <c r="AS5678">
        <v>2.0556200000000001E-4</v>
      </c>
      <c r="AT5678">
        <v>2.4218300000000001E-4</v>
      </c>
      <c r="AU5678">
        <v>2.5969599999999996E-4</v>
      </c>
      <c r="AW5678">
        <v>2.8665599999999972E-3</v>
      </c>
      <c r="AX5678">
        <v>4.9371899999999663E-4</v>
      </c>
      <c r="AY5678">
        <v>2.0556199999999941E-4</v>
      </c>
      <c r="AZ5678">
        <v>2.4218299999999998E-4</v>
      </c>
      <c r="BA5678">
        <v>2.5969599999999676E-4</v>
      </c>
      <c r="BC5678" s="52">
        <v>100000</v>
      </c>
      <c r="BD5678" s="52">
        <v>100000</v>
      </c>
      <c r="BE5678">
        <v>0</v>
      </c>
      <c r="BF5678">
        <v>0</v>
      </c>
      <c r="BG5678">
        <v>0</v>
      </c>
    </row>
    <row r="5679" spans="1:59">
      <c r="A5679">
        <v>5678</v>
      </c>
      <c r="E5679">
        <v>9795.2054794520554</v>
      </c>
      <c r="K5679">
        <v>4215.9063957273347</v>
      </c>
      <c r="L5679">
        <v>4530.1363957273352</v>
      </c>
      <c r="M5679">
        <v>4844.3663957273347</v>
      </c>
      <c r="N5679">
        <v>5158.5963957273343</v>
      </c>
      <c r="O5679">
        <v>5472.8263957273339</v>
      </c>
      <c r="Q5679">
        <v>7130.086078663925</v>
      </c>
      <c r="R5679">
        <v>6937.4556426488261</v>
      </c>
      <c r="S5679">
        <v>6744.8252066337272</v>
      </c>
      <c r="T5679">
        <v>6552.1947706186284</v>
      </c>
      <c r="U5679">
        <v>6359.5643346035295</v>
      </c>
      <c r="W5679">
        <v>0.6948200000000001</v>
      </c>
      <c r="AB5679">
        <v>1</v>
      </c>
      <c r="AC5679">
        <v>1</v>
      </c>
      <c r="AD5679">
        <v>1</v>
      </c>
      <c r="AE5679">
        <v>1</v>
      </c>
      <c r="AF5679">
        <v>1</v>
      </c>
      <c r="AL5679">
        <v>3.4339057999999998</v>
      </c>
      <c r="AM5679" s="5">
        <v>12.999954223632811</v>
      </c>
      <c r="AN5679">
        <v>570.77625570776252</v>
      </c>
      <c r="AO5679">
        <f t="shared" si="88"/>
        <v>26826.48401826484</v>
      </c>
      <c r="AP5679">
        <v>684.93150684931504</v>
      </c>
      <c r="AQ5679">
        <v>3.0975E-3</v>
      </c>
      <c r="AR5679">
        <v>4.9458100000000001E-4</v>
      </c>
      <c r="AS5679">
        <v>1.9878299999999998E-4</v>
      </c>
      <c r="AT5679">
        <v>2.46605E-4</v>
      </c>
      <c r="AU5679">
        <v>2.56025E-4</v>
      </c>
      <c r="AW5679">
        <v>3.097500000000003E-3</v>
      </c>
      <c r="AX5679">
        <v>4.9458100000000088E-4</v>
      </c>
      <c r="AY5679">
        <v>1.9878300000000099E-4</v>
      </c>
      <c r="AZ5679">
        <v>2.4660499999999697E-4</v>
      </c>
      <c r="BA5679">
        <v>2.56025E-4</v>
      </c>
      <c r="BC5679" s="52">
        <v>100000</v>
      </c>
      <c r="BD5679" s="52">
        <v>100000</v>
      </c>
      <c r="BE5679">
        <v>0</v>
      </c>
      <c r="BF5679">
        <v>0</v>
      </c>
      <c r="BG5679">
        <v>0</v>
      </c>
    </row>
    <row r="5680" spans="1:59">
      <c r="A5680">
        <v>5679</v>
      </c>
      <c r="E5680">
        <v>9795.2054794520554</v>
      </c>
      <c r="K5680">
        <v>3912.5379731094572</v>
      </c>
      <c r="L5680">
        <v>4341.5204731094573</v>
      </c>
      <c r="M5680">
        <v>4770.5029731094573</v>
      </c>
      <c r="N5680">
        <v>5199.4854731094574</v>
      </c>
      <c r="O5680">
        <v>5628.4679731094575</v>
      </c>
      <c r="Q5680">
        <v>6719.2919223800327</v>
      </c>
      <c r="R5680">
        <v>6537.7597335177361</v>
      </c>
      <c r="S5680">
        <v>6356.2275446554395</v>
      </c>
      <c r="T5680">
        <v>6174.6953557931429</v>
      </c>
      <c r="U5680">
        <v>5993.1631669308463</v>
      </c>
      <c r="W5680">
        <v>0.48249999999999998</v>
      </c>
      <c r="AB5680">
        <v>1</v>
      </c>
      <c r="AC5680">
        <v>1</v>
      </c>
      <c r="AD5680">
        <v>1</v>
      </c>
      <c r="AE5680">
        <v>1</v>
      </c>
      <c r="AF5680">
        <v>1</v>
      </c>
      <c r="AL5680">
        <v>3.3508184000000001</v>
      </c>
      <c r="AM5680" s="5">
        <v>13.14478778839111</v>
      </c>
      <c r="AN5680">
        <v>570.77625570776252</v>
      </c>
      <c r="AO5680">
        <f t="shared" si="88"/>
        <v>26826.48401826484</v>
      </c>
      <c r="AP5680">
        <v>684.93150684931504</v>
      </c>
      <c r="AQ5680">
        <v>3.5489300000000001E-3</v>
      </c>
      <c r="AR5680">
        <v>4.9745300000000002E-4</v>
      </c>
      <c r="AS5680">
        <v>2.02697E-4</v>
      </c>
      <c r="AT5680">
        <v>2.5978699999999998E-4</v>
      </c>
      <c r="AU5680">
        <v>2.6556099999999999E-4</v>
      </c>
      <c r="AW5680">
        <v>3.5489299999999988E-3</v>
      </c>
      <c r="AX5680">
        <v>4.9745300000000187E-4</v>
      </c>
      <c r="AY5680">
        <v>2.0269700000000168E-4</v>
      </c>
      <c r="AZ5680">
        <v>2.5978699999999744E-4</v>
      </c>
      <c r="BA5680">
        <v>2.6556099999999749E-4</v>
      </c>
      <c r="BC5680" s="52">
        <v>100000</v>
      </c>
      <c r="BD5680" s="52">
        <v>100000</v>
      </c>
      <c r="BE5680">
        <v>0</v>
      </c>
      <c r="BF5680">
        <v>0</v>
      </c>
      <c r="BG5680">
        <v>0</v>
      </c>
    </row>
    <row r="5681" spans="1:59">
      <c r="A5681">
        <v>5680</v>
      </c>
      <c r="E5681">
        <v>9795.2054794520554</v>
      </c>
      <c r="K5681">
        <v>3917.1113664152554</v>
      </c>
      <c r="L5681">
        <v>4535.8371997485883</v>
      </c>
      <c r="M5681">
        <v>5154.5630330819213</v>
      </c>
      <c r="N5681">
        <v>5773.2888664152542</v>
      </c>
      <c r="O5681">
        <v>6392.0146997485872</v>
      </c>
      <c r="Q5681">
        <v>7146.2577975335989</v>
      </c>
      <c r="R5681">
        <v>6953.1904568554946</v>
      </c>
      <c r="S5681">
        <v>6760.1231161773903</v>
      </c>
      <c r="T5681">
        <v>6567.055775499286</v>
      </c>
      <c r="U5681">
        <v>6373.9884348211817</v>
      </c>
      <c r="W5681">
        <v>0.42686000000000002</v>
      </c>
      <c r="AB5681">
        <v>1</v>
      </c>
      <c r="AC5681">
        <v>1</v>
      </c>
      <c r="AD5681">
        <v>1</v>
      </c>
      <c r="AE5681">
        <v>1</v>
      </c>
      <c r="AF5681">
        <v>1</v>
      </c>
      <c r="AL5681">
        <v>3.4633622000000002</v>
      </c>
      <c r="AM5681" s="5">
        <v>12.27174282073975</v>
      </c>
      <c r="AN5681">
        <v>570.77625570776252</v>
      </c>
      <c r="AO5681">
        <f t="shared" si="88"/>
        <v>26826.48401826484</v>
      </c>
      <c r="AP5681">
        <v>684.93150684931504</v>
      </c>
      <c r="AQ5681">
        <v>2.8025500000000002E-2</v>
      </c>
      <c r="AR5681">
        <v>1.5583400000000001E-3</v>
      </c>
      <c r="AS5681">
        <v>8.9241800000000007E-4</v>
      </c>
      <c r="AT5681">
        <v>1.1291700000000001E-3</v>
      </c>
      <c r="AU5681">
        <v>1.1899500000000002E-3</v>
      </c>
      <c r="AW5681">
        <v>2.8025499999999995E-2</v>
      </c>
      <c r="AX5681">
        <v>1.5583399999999983E-3</v>
      </c>
      <c r="AY5681">
        <v>8.9241799999999899E-4</v>
      </c>
      <c r="AZ5681">
        <v>1.1291699999999988E-3</v>
      </c>
      <c r="BA5681">
        <v>1.1899500000000021E-3</v>
      </c>
      <c r="BC5681" s="52">
        <v>100000</v>
      </c>
      <c r="BD5681" s="52">
        <v>100000</v>
      </c>
      <c r="BE5681">
        <v>0</v>
      </c>
      <c r="BF5681">
        <v>0</v>
      </c>
      <c r="BG5681">
        <v>0</v>
      </c>
    </row>
    <row r="5682" spans="1:59">
      <c r="A5682">
        <v>5681</v>
      </c>
      <c r="E5682">
        <v>9795.2054794520554</v>
      </c>
      <c r="K5682">
        <v>4278.4094375732302</v>
      </c>
      <c r="L5682">
        <v>5056.9044375732301</v>
      </c>
      <c r="M5682">
        <v>5835.39943757323</v>
      </c>
      <c r="N5682">
        <v>6613.8944375732299</v>
      </c>
      <c r="O5682">
        <v>7392.3894375732298</v>
      </c>
      <c r="Q5682">
        <v>7546.9150388238013</v>
      </c>
      <c r="R5682">
        <v>7343.02331550689</v>
      </c>
      <c r="S5682">
        <v>7139.1315921899786</v>
      </c>
      <c r="T5682">
        <v>6935.2398688730673</v>
      </c>
      <c r="U5682">
        <v>6731.3481455561559</v>
      </c>
      <c r="W5682">
        <v>0.24333000000000002</v>
      </c>
      <c r="AB5682">
        <v>1</v>
      </c>
      <c r="AC5682">
        <v>1</v>
      </c>
      <c r="AD5682">
        <v>1</v>
      </c>
      <c r="AE5682">
        <v>1</v>
      </c>
      <c r="AF5682">
        <v>1</v>
      </c>
      <c r="AL5682">
        <v>3.4381735</v>
      </c>
      <c r="AM5682" s="5">
        <v>11.799924850463871</v>
      </c>
      <c r="AN5682">
        <v>570.77625570776252</v>
      </c>
      <c r="AO5682">
        <f t="shared" si="88"/>
        <v>26826.48401826484</v>
      </c>
      <c r="AP5682">
        <v>684.93150684931504</v>
      </c>
      <c r="AQ5682">
        <v>7.9440299999999991E-2</v>
      </c>
      <c r="AR5682">
        <v>5.8194799999999998E-2</v>
      </c>
      <c r="AS5682">
        <v>4.0557699999999995E-2</v>
      </c>
      <c r="AT5682">
        <v>3.4751399999999995E-2</v>
      </c>
      <c r="AU5682">
        <v>3.5758999999999999E-2</v>
      </c>
      <c r="AW5682">
        <v>7.9440300000000005E-2</v>
      </c>
      <c r="AX5682">
        <v>5.8194800000000005E-2</v>
      </c>
      <c r="AY5682">
        <v>4.0557699999999988E-2</v>
      </c>
      <c r="AZ5682">
        <v>3.4751400000000002E-2</v>
      </c>
      <c r="BA5682">
        <v>3.5758999999999999E-2</v>
      </c>
      <c r="BC5682" s="52">
        <v>100000</v>
      </c>
      <c r="BD5682" s="52">
        <v>100000</v>
      </c>
      <c r="BE5682">
        <v>0</v>
      </c>
      <c r="BF5682">
        <v>0</v>
      </c>
      <c r="BG5682">
        <v>0</v>
      </c>
    </row>
    <row r="5683" spans="1:59">
      <c r="A5683">
        <v>5682</v>
      </c>
      <c r="E5683">
        <v>9795.2054794520554</v>
      </c>
      <c r="K5683">
        <v>4867.6149418034283</v>
      </c>
      <c r="L5683">
        <v>5698.0824418034281</v>
      </c>
      <c r="M5683">
        <v>6528.5499418034278</v>
      </c>
      <c r="N5683">
        <v>7359.0174418034276</v>
      </c>
      <c r="O5683">
        <v>8189.4849418034273</v>
      </c>
      <c r="Q5683">
        <v>7886.1053808097458</v>
      </c>
      <c r="R5683">
        <v>7673.0498997268696</v>
      </c>
      <c r="S5683">
        <v>7459.9944186439934</v>
      </c>
      <c r="T5683">
        <v>7246.9389375611172</v>
      </c>
      <c r="U5683">
        <v>7033.883456478241</v>
      </c>
      <c r="W5683">
        <v>4.8399999999999999E-2</v>
      </c>
      <c r="AB5683">
        <v>1</v>
      </c>
      <c r="AC5683">
        <v>1</v>
      </c>
      <c r="AD5683">
        <v>1</v>
      </c>
      <c r="AE5683">
        <v>1</v>
      </c>
      <c r="AF5683">
        <v>1</v>
      </c>
      <c r="AL5683">
        <v>3.7240129</v>
      </c>
      <c r="AM5683" s="5">
        <v>9.9986896514892578</v>
      </c>
      <c r="AN5683">
        <v>570.77625570776252</v>
      </c>
      <c r="AO5683">
        <f t="shared" si="88"/>
        <v>26826.48401826484</v>
      </c>
      <c r="AP5683">
        <v>684.93150684931504</v>
      </c>
      <c r="AQ5683">
        <v>9.745440000000001E-2</v>
      </c>
      <c r="AR5683">
        <v>7.5840299999999999E-2</v>
      </c>
      <c r="AS5683">
        <v>6.04074E-2</v>
      </c>
      <c r="AT5683">
        <v>4.5284100000000001E-2</v>
      </c>
      <c r="AU5683">
        <v>4.5178199999999995E-2</v>
      </c>
      <c r="AW5683">
        <v>9.745440000000001E-2</v>
      </c>
      <c r="AX5683">
        <v>7.5840300000000013E-2</v>
      </c>
      <c r="AY5683">
        <v>6.04074E-2</v>
      </c>
      <c r="AZ5683">
        <v>4.5284100000000008E-2</v>
      </c>
      <c r="BA5683">
        <v>4.5178199999999988E-2</v>
      </c>
      <c r="BC5683" s="52">
        <v>100000</v>
      </c>
      <c r="BD5683" s="52">
        <v>100000</v>
      </c>
      <c r="BE5683">
        <v>0</v>
      </c>
      <c r="BF5683">
        <v>0</v>
      </c>
      <c r="BG5683">
        <v>0</v>
      </c>
    </row>
    <row r="5684" spans="1:59">
      <c r="A5684">
        <v>5683</v>
      </c>
      <c r="E5684">
        <v>9795.2054794520554</v>
      </c>
      <c r="K5684">
        <v>5277.6958748899051</v>
      </c>
      <c r="L5684">
        <v>6079.0150415565713</v>
      </c>
      <c r="M5684">
        <v>6880.3342082232375</v>
      </c>
      <c r="N5684">
        <v>7681.6533748899037</v>
      </c>
      <c r="O5684">
        <v>8482.9725415565699</v>
      </c>
      <c r="Q5684">
        <v>8710.4296125453657</v>
      </c>
      <c r="R5684">
        <v>8475.1037217193643</v>
      </c>
      <c r="S5684">
        <v>8239.777830893363</v>
      </c>
      <c r="T5684">
        <v>8004.4519400673607</v>
      </c>
      <c r="U5684">
        <v>7769.1260492413585</v>
      </c>
      <c r="W5684">
        <v>0</v>
      </c>
      <c r="AB5684">
        <v>1</v>
      </c>
      <c r="AC5684">
        <v>1</v>
      </c>
      <c r="AD5684">
        <v>1</v>
      </c>
      <c r="AE5684">
        <v>1</v>
      </c>
      <c r="AF5684">
        <v>1</v>
      </c>
      <c r="AL5684">
        <v>4.8179616999999997</v>
      </c>
      <c r="AM5684" s="5">
        <v>11.411983489990231</v>
      </c>
      <c r="AN5684">
        <v>570.77625570776252</v>
      </c>
      <c r="AO5684">
        <f t="shared" si="88"/>
        <v>26826.48401826484</v>
      </c>
      <c r="AP5684">
        <v>684.93150684931504</v>
      </c>
      <c r="AQ5684">
        <v>0.10417900000000001</v>
      </c>
      <c r="AR5684">
        <v>9.1217500000000007E-2</v>
      </c>
      <c r="AS5684">
        <v>8.3128300000000002E-2</v>
      </c>
      <c r="AT5684">
        <v>8.3627099999999996E-2</v>
      </c>
      <c r="AU5684">
        <v>4.9130800000000002E-2</v>
      </c>
      <c r="AW5684">
        <v>0.10417900000000001</v>
      </c>
      <c r="AX5684">
        <v>9.1217499999999993E-2</v>
      </c>
      <c r="AY5684">
        <v>8.3128300000000002E-2</v>
      </c>
      <c r="AZ5684">
        <v>8.3627099999999996E-2</v>
      </c>
      <c r="BA5684">
        <v>4.9130800000000002E-2</v>
      </c>
      <c r="BC5684" s="52">
        <v>100000</v>
      </c>
      <c r="BD5684" s="52">
        <v>100000</v>
      </c>
      <c r="BE5684">
        <v>0</v>
      </c>
      <c r="BF5684">
        <v>0</v>
      </c>
      <c r="BG5684">
        <v>0</v>
      </c>
    </row>
    <row r="5685" spans="1:59">
      <c r="A5685">
        <v>5684</v>
      </c>
      <c r="E5685">
        <v>9795.2054794520554</v>
      </c>
      <c r="K5685">
        <v>5264.7379271901464</v>
      </c>
      <c r="L5685">
        <v>5889.6237605234801</v>
      </c>
      <c r="M5685">
        <v>6514.5095938568138</v>
      </c>
      <c r="N5685">
        <v>7139.3954271901475</v>
      </c>
      <c r="O5685">
        <v>7764.2812605234813</v>
      </c>
      <c r="Q5685">
        <v>9003.7618085564154</v>
      </c>
      <c r="R5685">
        <v>8760.5110894482514</v>
      </c>
      <c r="S5685">
        <v>8517.2603703400873</v>
      </c>
      <c r="T5685">
        <v>8274.0096512319233</v>
      </c>
      <c r="U5685">
        <v>8030.7589321237592</v>
      </c>
      <c r="W5685">
        <v>0</v>
      </c>
      <c r="AB5685">
        <v>1</v>
      </c>
      <c r="AC5685">
        <v>1</v>
      </c>
      <c r="AD5685">
        <v>1</v>
      </c>
      <c r="AE5685">
        <v>1</v>
      </c>
      <c r="AF5685">
        <v>1</v>
      </c>
      <c r="AL5685">
        <v>5.3300885999999998</v>
      </c>
      <c r="AM5685" s="5">
        <v>9.7744216918945313</v>
      </c>
      <c r="AN5685">
        <v>570.77625570776252</v>
      </c>
      <c r="AO5685">
        <f t="shared" si="88"/>
        <v>26826.48401826484</v>
      </c>
      <c r="AP5685">
        <v>684.93150684931504</v>
      </c>
      <c r="AQ5685">
        <v>0.10612099999999999</v>
      </c>
      <c r="AR5685">
        <v>9.9330600000000005E-2</v>
      </c>
      <c r="AS5685">
        <v>8.5877399999999993E-2</v>
      </c>
      <c r="AT5685">
        <v>9.2626599999999989E-2</v>
      </c>
      <c r="AU5685">
        <v>5.0209899999999995E-2</v>
      </c>
      <c r="AW5685">
        <v>0.10612100000000001</v>
      </c>
      <c r="AX5685">
        <v>9.9330600000000005E-2</v>
      </c>
      <c r="AY5685">
        <v>8.5877399999999979E-2</v>
      </c>
      <c r="AZ5685">
        <v>9.2626599999999989E-2</v>
      </c>
      <c r="BA5685">
        <v>5.0209899999999988E-2</v>
      </c>
      <c r="BC5685" s="52">
        <v>100000</v>
      </c>
      <c r="BD5685" s="52">
        <v>100000</v>
      </c>
      <c r="BE5685">
        <v>0</v>
      </c>
      <c r="BF5685">
        <v>0</v>
      </c>
      <c r="BG5685">
        <v>0</v>
      </c>
    </row>
    <row r="5686" spans="1:59">
      <c r="A5686">
        <v>5685</v>
      </c>
      <c r="E5686">
        <v>9795.2054794520554</v>
      </c>
      <c r="K5686">
        <v>5158.0254167215462</v>
      </c>
      <c r="L5686">
        <v>5699.6170833882134</v>
      </c>
      <c r="M5686">
        <v>6241.2087500548805</v>
      </c>
      <c r="N5686">
        <v>6782.8004167215477</v>
      </c>
      <c r="O5686">
        <v>7324.3920833882148</v>
      </c>
      <c r="Q5686">
        <v>8332.2980634037831</v>
      </c>
      <c r="R5686">
        <v>8107.1879890927339</v>
      </c>
      <c r="S5686">
        <v>7882.0779147816847</v>
      </c>
      <c r="T5686">
        <v>7656.9678404706356</v>
      </c>
      <c r="U5686">
        <v>7431.8577661595864</v>
      </c>
      <c r="W5686">
        <v>0</v>
      </c>
      <c r="AB5686">
        <v>1</v>
      </c>
      <c r="AC5686">
        <v>1</v>
      </c>
      <c r="AD5686">
        <v>1</v>
      </c>
      <c r="AE5686">
        <v>1</v>
      </c>
      <c r="AF5686">
        <v>1</v>
      </c>
      <c r="AL5686">
        <v>5.5054299999999996</v>
      </c>
      <c r="AM5686" s="5">
        <v>9.1275691986083984</v>
      </c>
      <c r="AN5686">
        <v>570.77625570776252</v>
      </c>
      <c r="AO5686">
        <f t="shared" si="88"/>
        <v>26826.48401826484</v>
      </c>
      <c r="AP5686">
        <v>684.93150684931504</v>
      </c>
      <c r="AQ5686">
        <v>0.106142</v>
      </c>
      <c r="AR5686">
        <v>9.93502E-2</v>
      </c>
      <c r="AS5686">
        <v>8.7549000000000002E-2</v>
      </c>
      <c r="AT5686">
        <v>9.4686199999999998E-2</v>
      </c>
      <c r="AU5686">
        <v>4.9936899999999999E-2</v>
      </c>
      <c r="AW5686">
        <v>0.106142</v>
      </c>
      <c r="AX5686">
        <v>9.9350199999999986E-2</v>
      </c>
      <c r="AY5686">
        <v>8.7549000000000002E-2</v>
      </c>
      <c r="AZ5686">
        <v>9.4686199999999984E-2</v>
      </c>
      <c r="BA5686">
        <v>4.9936899999999992E-2</v>
      </c>
      <c r="BC5686" s="52">
        <v>100000</v>
      </c>
      <c r="BD5686" s="52">
        <v>100000</v>
      </c>
      <c r="BE5686">
        <v>0</v>
      </c>
      <c r="BF5686">
        <v>0</v>
      </c>
      <c r="BG5686">
        <v>0</v>
      </c>
    </row>
    <row r="5687" spans="1:59">
      <c r="A5687">
        <v>5686</v>
      </c>
      <c r="E5687">
        <v>9795.2054794520554</v>
      </c>
      <c r="K5687">
        <v>4965.180665660434</v>
      </c>
      <c r="L5687">
        <v>5417.4006656604342</v>
      </c>
      <c r="M5687">
        <v>5869.6206656604345</v>
      </c>
      <c r="N5687">
        <v>6321.8406656604348</v>
      </c>
      <c r="O5687">
        <v>6774.060665660435</v>
      </c>
      <c r="Q5687">
        <v>6585.4968909019844</v>
      </c>
      <c r="R5687">
        <v>6407.5793850205519</v>
      </c>
      <c r="S5687">
        <v>6229.6618791391193</v>
      </c>
      <c r="T5687">
        <v>6051.7443732576867</v>
      </c>
      <c r="U5687">
        <v>5873.8268673762541</v>
      </c>
      <c r="W5687">
        <v>0</v>
      </c>
      <c r="AB5687">
        <v>1</v>
      </c>
      <c r="AC5687">
        <v>1</v>
      </c>
      <c r="AD5687">
        <v>1</v>
      </c>
      <c r="AE5687">
        <v>1</v>
      </c>
      <c r="AF5687">
        <v>1</v>
      </c>
      <c r="AL5687">
        <v>6.1217074</v>
      </c>
      <c r="AM5687" s="5">
        <v>7.9190821647644043</v>
      </c>
      <c r="AN5687">
        <v>570.77625570776252</v>
      </c>
      <c r="AO5687">
        <f t="shared" si="88"/>
        <v>26826.48401826484</v>
      </c>
      <c r="AP5687">
        <v>684.93150684931504</v>
      </c>
      <c r="AQ5687">
        <v>0.105642</v>
      </c>
      <c r="AR5687">
        <v>9.7582600000000005E-2</v>
      </c>
      <c r="AS5687">
        <v>8.8438199999999995E-2</v>
      </c>
      <c r="AT5687">
        <v>5.3103700000000004E-2</v>
      </c>
      <c r="AU5687">
        <v>4.8776400000000004E-2</v>
      </c>
      <c r="AW5687">
        <v>0.105642</v>
      </c>
      <c r="AX5687">
        <v>9.7582600000000005E-2</v>
      </c>
      <c r="AY5687">
        <v>8.8438200000000008E-2</v>
      </c>
      <c r="AZ5687">
        <v>5.3103700000000004E-2</v>
      </c>
      <c r="BA5687">
        <v>4.8776400000000011E-2</v>
      </c>
      <c r="BC5687" s="52">
        <v>100000</v>
      </c>
      <c r="BD5687" s="52">
        <v>100000</v>
      </c>
      <c r="BE5687">
        <v>0</v>
      </c>
      <c r="BF5687">
        <v>0</v>
      </c>
      <c r="BG5687">
        <v>0</v>
      </c>
    </row>
    <row r="5688" spans="1:59">
      <c r="A5688">
        <v>5687</v>
      </c>
      <c r="E5688">
        <v>9795.2054794520554</v>
      </c>
      <c r="K5688">
        <v>3609.9317827092136</v>
      </c>
      <c r="L5688">
        <v>4006.7142827092139</v>
      </c>
      <c r="M5688">
        <v>4403.4967827092141</v>
      </c>
      <c r="N5688">
        <v>4800.2792827092144</v>
      </c>
      <c r="O5688">
        <v>5197.0617827092146</v>
      </c>
      <c r="Q5688">
        <v>3698.1908938338338</v>
      </c>
      <c r="R5688">
        <v>3598.2784794255967</v>
      </c>
      <c r="S5688">
        <v>3498.3660650173597</v>
      </c>
      <c r="T5688">
        <v>3398.4536506091226</v>
      </c>
      <c r="U5688">
        <v>3298.5412362008856</v>
      </c>
      <c r="W5688">
        <v>0</v>
      </c>
      <c r="AB5688">
        <v>1</v>
      </c>
      <c r="AC5688">
        <v>1</v>
      </c>
      <c r="AD5688">
        <v>1</v>
      </c>
      <c r="AE5688">
        <v>1</v>
      </c>
      <c r="AF5688">
        <v>1</v>
      </c>
      <c r="AL5688">
        <v>7.2968035000000002</v>
      </c>
      <c r="AM5688" s="5">
        <v>7.7521953582763672</v>
      </c>
      <c r="AN5688">
        <v>570.77625570776252</v>
      </c>
      <c r="AO5688">
        <f t="shared" si="88"/>
        <v>26826.48401826484</v>
      </c>
      <c r="AP5688">
        <v>684.93150684931504</v>
      </c>
      <c r="AQ5688">
        <v>0.10564</v>
      </c>
      <c r="AR5688">
        <v>9.51404E-2</v>
      </c>
      <c r="AS5688">
        <v>6.465810000000001E-2</v>
      </c>
      <c r="AT5688">
        <v>4.7672300000000001E-2</v>
      </c>
      <c r="AU5688">
        <v>4.6173699999999998E-2</v>
      </c>
      <c r="AW5688">
        <v>0.10564</v>
      </c>
      <c r="AX5688">
        <v>9.51404E-2</v>
      </c>
      <c r="AY5688">
        <v>6.465810000000001E-2</v>
      </c>
      <c r="AZ5688">
        <v>4.7672300000000001E-2</v>
      </c>
      <c r="BA5688">
        <v>4.6173699999999998E-2</v>
      </c>
      <c r="BC5688" s="52">
        <v>100000</v>
      </c>
      <c r="BD5688" s="52">
        <v>100000</v>
      </c>
      <c r="BE5688">
        <v>0</v>
      </c>
      <c r="BF5688">
        <v>0</v>
      </c>
      <c r="BG5688">
        <v>0</v>
      </c>
    </row>
    <row r="5689" spans="1:59">
      <c r="A5689">
        <v>5688</v>
      </c>
      <c r="E5689">
        <v>9795.2054794520554</v>
      </c>
      <c r="K5689">
        <v>2587.6767096115732</v>
      </c>
      <c r="L5689">
        <v>2789.794209611573</v>
      </c>
      <c r="M5689">
        <v>2991.9117096115729</v>
      </c>
      <c r="N5689">
        <v>3194.0292096115727</v>
      </c>
      <c r="O5689">
        <v>3396.1467096115725</v>
      </c>
      <c r="Q5689">
        <v>1897.4003194160059</v>
      </c>
      <c r="R5689">
        <v>1846.1390811138442</v>
      </c>
      <c r="S5689">
        <v>1794.8778428116825</v>
      </c>
      <c r="T5689">
        <v>1743.6166045095208</v>
      </c>
      <c r="U5689">
        <v>1692.3553662073591</v>
      </c>
      <c r="W5689">
        <v>0</v>
      </c>
      <c r="AB5689">
        <v>1</v>
      </c>
      <c r="AC5689">
        <v>1</v>
      </c>
      <c r="AD5689">
        <v>1</v>
      </c>
      <c r="AE5689">
        <v>1</v>
      </c>
      <c r="AF5689">
        <v>1</v>
      </c>
      <c r="AL5689">
        <v>8.4529899999999998</v>
      </c>
      <c r="AM5689" s="5">
        <v>6.5678853988647461</v>
      </c>
      <c r="AN5689">
        <v>570.77625570776252</v>
      </c>
      <c r="AO5689">
        <f t="shared" si="88"/>
        <v>26826.48401826484</v>
      </c>
      <c r="AP5689">
        <v>684.93150684931504</v>
      </c>
      <c r="AQ5689">
        <v>0.10537000000000001</v>
      </c>
      <c r="AR5689">
        <v>9.4929399999999997E-2</v>
      </c>
      <c r="AS5689">
        <v>6.4670599999999995E-2</v>
      </c>
      <c r="AT5689">
        <v>4.7462600000000001E-2</v>
      </c>
      <c r="AU5689">
        <v>4.6161000000000001E-2</v>
      </c>
      <c r="AW5689">
        <v>0.10537000000000001</v>
      </c>
      <c r="AX5689">
        <v>9.4929399999999983E-2</v>
      </c>
      <c r="AY5689">
        <v>6.4670599999999995E-2</v>
      </c>
      <c r="AZ5689">
        <v>4.7462600000000008E-2</v>
      </c>
      <c r="BA5689">
        <v>4.6160999999999994E-2</v>
      </c>
      <c r="BC5689" s="52">
        <v>100000</v>
      </c>
      <c r="BD5689" s="52">
        <v>100000</v>
      </c>
      <c r="BE5689">
        <v>0</v>
      </c>
      <c r="BF5689">
        <v>0</v>
      </c>
      <c r="BG5689">
        <v>0</v>
      </c>
    </row>
    <row r="5690" spans="1:59">
      <c r="A5690">
        <v>5689</v>
      </c>
      <c r="E5690">
        <v>9795.2054794520554</v>
      </c>
      <c r="K5690">
        <v>2149.1392335805594</v>
      </c>
      <c r="L5690">
        <v>2246.8150669138927</v>
      </c>
      <c r="M5690">
        <v>2344.4909002472259</v>
      </c>
      <c r="N5690">
        <v>2442.1667335805591</v>
      </c>
      <c r="O5690">
        <v>2539.8425669138924</v>
      </c>
      <c r="Q5690">
        <v>2121.6486349001798</v>
      </c>
      <c r="R5690">
        <v>2064.328977326787</v>
      </c>
      <c r="S5690">
        <v>2007.0093197533943</v>
      </c>
      <c r="T5690">
        <v>1949.6896621800015</v>
      </c>
      <c r="U5690">
        <v>1892.3700046066087</v>
      </c>
      <c r="W5690">
        <v>0</v>
      </c>
      <c r="AB5690">
        <v>1</v>
      </c>
      <c r="AC5690">
        <v>1</v>
      </c>
      <c r="AD5690">
        <v>1</v>
      </c>
      <c r="AE5690">
        <v>1</v>
      </c>
      <c r="AF5690">
        <v>1</v>
      </c>
      <c r="AL5690">
        <v>9.2290469999999996</v>
      </c>
      <c r="AM5690" s="5">
        <v>6.1651620864868164</v>
      </c>
      <c r="AN5690">
        <v>570.77625570776252</v>
      </c>
      <c r="AO5690">
        <f t="shared" si="88"/>
        <v>26826.48401826484</v>
      </c>
      <c r="AP5690">
        <v>684.93150684931504</v>
      </c>
      <c r="AQ5690">
        <v>0.105367</v>
      </c>
      <c r="AR5690">
        <v>9.4977500000000006E-2</v>
      </c>
      <c r="AS5690">
        <v>6.4718400000000009E-2</v>
      </c>
      <c r="AT5690">
        <v>4.7506100000000002E-2</v>
      </c>
      <c r="AU5690">
        <v>4.6164299999999998E-2</v>
      </c>
      <c r="AW5690">
        <v>0.105367</v>
      </c>
      <c r="AX5690">
        <v>9.4977500000000006E-2</v>
      </c>
      <c r="AY5690">
        <v>6.4718400000000009E-2</v>
      </c>
      <c r="AZ5690">
        <v>4.7506100000000009E-2</v>
      </c>
      <c r="BA5690">
        <v>4.6164300000000005E-2</v>
      </c>
      <c r="BC5690" s="52">
        <v>100000</v>
      </c>
      <c r="BD5690" s="52">
        <v>100000</v>
      </c>
      <c r="BE5690">
        <v>0</v>
      </c>
      <c r="BF5690">
        <v>0</v>
      </c>
      <c r="BG5690">
        <v>0</v>
      </c>
    </row>
    <row r="5691" spans="1:59">
      <c r="A5691">
        <v>5690</v>
      </c>
      <c r="E5691">
        <v>9795.2054794520554</v>
      </c>
      <c r="K5691">
        <v>1983.350675568835</v>
      </c>
      <c r="L5691">
        <v>2030.373175568835</v>
      </c>
      <c r="M5691">
        <v>2077.395675568835</v>
      </c>
      <c r="N5691">
        <v>2124.4181755688351</v>
      </c>
      <c r="O5691">
        <v>2171.4406755688351</v>
      </c>
      <c r="Q5691">
        <v>1903.2897232031719</v>
      </c>
      <c r="R5691">
        <v>1851.869373461024</v>
      </c>
      <c r="S5691">
        <v>1800.4490237188761</v>
      </c>
      <c r="T5691">
        <v>1749.0286739767282</v>
      </c>
      <c r="U5691">
        <v>1697.6083242345803</v>
      </c>
      <c r="W5691">
        <v>0</v>
      </c>
      <c r="AB5691">
        <v>1</v>
      </c>
      <c r="AC5691">
        <v>1</v>
      </c>
      <c r="AD5691">
        <v>1</v>
      </c>
      <c r="AE5691">
        <v>1</v>
      </c>
      <c r="AF5691">
        <v>1</v>
      </c>
      <c r="AL5691">
        <v>9.9032280000000004</v>
      </c>
      <c r="AM5691" s="5">
        <v>5.2279257774353027</v>
      </c>
      <c r="AN5691">
        <v>570.77625570776252</v>
      </c>
      <c r="AO5691">
        <f t="shared" si="88"/>
        <v>26826.48401826484</v>
      </c>
      <c r="AP5691">
        <v>684.93150684931504</v>
      </c>
      <c r="AQ5691">
        <v>0.105462</v>
      </c>
      <c r="AR5691">
        <v>9.5076999999999995E-2</v>
      </c>
      <c r="AS5691">
        <v>6.47895E-2</v>
      </c>
      <c r="AT5691">
        <v>4.7579500000000004E-2</v>
      </c>
      <c r="AU5691">
        <v>4.6252000000000001E-2</v>
      </c>
      <c r="AW5691">
        <v>0.10546199999999999</v>
      </c>
      <c r="AX5691">
        <v>9.5077000000000009E-2</v>
      </c>
      <c r="AY5691">
        <v>6.47895E-2</v>
      </c>
      <c r="AZ5691">
        <v>4.7579500000000011E-2</v>
      </c>
      <c r="BA5691">
        <v>4.6252000000000001E-2</v>
      </c>
      <c r="BC5691" s="52">
        <v>100000</v>
      </c>
      <c r="BD5691" s="52">
        <v>100000</v>
      </c>
      <c r="BE5691">
        <v>0</v>
      </c>
      <c r="BF5691">
        <v>0</v>
      </c>
      <c r="BG5691">
        <v>0</v>
      </c>
    </row>
    <row r="5692" spans="1:59">
      <c r="A5692">
        <v>5691</v>
      </c>
      <c r="E5692">
        <v>9795.2054794520554</v>
      </c>
      <c r="K5692">
        <v>1935.2185135654308</v>
      </c>
      <c r="L5692">
        <v>1975.5035135654307</v>
      </c>
      <c r="M5692">
        <v>2015.7885135654305</v>
      </c>
      <c r="N5692">
        <v>2056.0735135654304</v>
      </c>
      <c r="O5692">
        <v>2096.3585135654303</v>
      </c>
      <c r="Q5692">
        <v>2142.14513839953</v>
      </c>
      <c r="R5692">
        <v>2084.2717354303686</v>
      </c>
      <c r="S5692">
        <v>2026.3983324612072</v>
      </c>
      <c r="T5692">
        <v>1968.5249294920459</v>
      </c>
      <c r="U5692">
        <v>1910.6515265228845</v>
      </c>
      <c r="W5692">
        <v>0</v>
      </c>
      <c r="AB5692">
        <v>1</v>
      </c>
      <c r="AC5692">
        <v>1</v>
      </c>
      <c r="AD5692">
        <v>1</v>
      </c>
      <c r="AE5692">
        <v>1</v>
      </c>
      <c r="AF5692">
        <v>1</v>
      </c>
      <c r="AL5692">
        <v>9.9986300000000004</v>
      </c>
      <c r="AM5692" s="5">
        <v>4.1031880378723136</v>
      </c>
      <c r="AN5692">
        <v>570.77625570776252</v>
      </c>
      <c r="AO5692">
        <f t="shared" si="88"/>
        <v>26826.48401826484</v>
      </c>
      <c r="AP5692">
        <v>684.93150684931504</v>
      </c>
      <c r="AQ5692">
        <v>0.10557899999999999</v>
      </c>
      <c r="AR5692">
        <v>9.5152100000000003E-2</v>
      </c>
      <c r="AS5692">
        <v>6.4852099999999996E-2</v>
      </c>
      <c r="AT5692">
        <v>4.7636899999999996E-2</v>
      </c>
      <c r="AU5692">
        <v>4.63147E-2</v>
      </c>
      <c r="AW5692">
        <v>0.10557899999999999</v>
      </c>
      <c r="AX5692">
        <v>9.5152100000000003E-2</v>
      </c>
      <c r="AY5692">
        <v>6.4852099999999996E-2</v>
      </c>
      <c r="AZ5692">
        <v>4.7636899999999996E-2</v>
      </c>
      <c r="BA5692">
        <v>4.63147E-2</v>
      </c>
      <c r="BC5692" s="52">
        <v>100000</v>
      </c>
      <c r="BD5692" s="52">
        <v>100000</v>
      </c>
      <c r="BE5692">
        <v>0</v>
      </c>
      <c r="BF5692">
        <v>0</v>
      </c>
      <c r="BG5692">
        <v>0</v>
      </c>
    </row>
    <row r="5693" spans="1:59">
      <c r="A5693">
        <v>5692</v>
      </c>
      <c r="E5693">
        <v>9795.2054794520554</v>
      </c>
      <c r="K5693">
        <v>1971.1266344251135</v>
      </c>
      <c r="L5693">
        <v>2010.9991344251134</v>
      </c>
      <c r="M5693">
        <v>2050.8716344251134</v>
      </c>
      <c r="N5693">
        <v>2090.7441344251133</v>
      </c>
      <c r="O5693">
        <v>2130.6166344251133</v>
      </c>
      <c r="Q5693">
        <v>3745.075268457214</v>
      </c>
      <c r="R5693">
        <v>3643.8961991852116</v>
      </c>
      <c r="S5693">
        <v>3542.7171299132092</v>
      </c>
      <c r="T5693">
        <v>3441.5380606412068</v>
      </c>
      <c r="U5693">
        <v>3340.3589913692044</v>
      </c>
      <c r="W5693">
        <v>0</v>
      </c>
      <c r="AB5693">
        <v>1</v>
      </c>
      <c r="AC5693">
        <v>1</v>
      </c>
      <c r="AD5693">
        <v>1</v>
      </c>
      <c r="AE5693">
        <v>1</v>
      </c>
      <c r="AF5693">
        <v>1</v>
      </c>
      <c r="AL5693">
        <v>9.8377075000000005</v>
      </c>
      <c r="AM5693" s="5">
        <v>3.5438821315765381</v>
      </c>
      <c r="AN5693">
        <v>570.77625570776252</v>
      </c>
      <c r="AO5693">
        <f t="shared" si="88"/>
        <v>26826.48401826484</v>
      </c>
      <c r="AP5693">
        <v>684.93150684931504</v>
      </c>
      <c r="AQ5693">
        <v>9.5209999999999989E-2</v>
      </c>
      <c r="AR5693">
        <v>4.81643E-2</v>
      </c>
      <c r="AS5693">
        <v>4.1175299999999998E-2</v>
      </c>
      <c r="AT5693">
        <v>4.3578699999999998E-2</v>
      </c>
      <c r="AU5693">
        <v>4.5083799999999993E-2</v>
      </c>
      <c r="AW5693">
        <v>9.5210000000000003E-2</v>
      </c>
      <c r="AX5693">
        <v>4.8164300000000007E-2</v>
      </c>
      <c r="AY5693">
        <v>4.1175299999999998E-2</v>
      </c>
      <c r="AZ5693">
        <v>4.3578699999999998E-2</v>
      </c>
      <c r="BA5693">
        <v>4.5083799999999993E-2</v>
      </c>
      <c r="BC5693" s="52">
        <v>100000</v>
      </c>
      <c r="BD5693" s="52">
        <v>100000</v>
      </c>
      <c r="BE5693">
        <v>0</v>
      </c>
      <c r="BF5693">
        <v>0</v>
      </c>
      <c r="BG5693">
        <v>0</v>
      </c>
    </row>
    <row r="5694" spans="1:59">
      <c r="A5694">
        <v>5693</v>
      </c>
      <c r="E5694">
        <v>9795.2054794520554</v>
      </c>
      <c r="K5694">
        <v>2475.3683316036304</v>
      </c>
      <c r="L5694">
        <v>2516.0658316036306</v>
      </c>
      <c r="M5694">
        <v>2556.7633316036308</v>
      </c>
      <c r="N5694">
        <v>2597.460831603631</v>
      </c>
      <c r="O5694">
        <v>2638.1583316036313</v>
      </c>
      <c r="Q5694">
        <v>7453.7431444386848</v>
      </c>
      <c r="R5694">
        <v>7252.368605261091</v>
      </c>
      <c r="S5694">
        <v>7050.9940660834973</v>
      </c>
      <c r="T5694">
        <v>6849.6195269059035</v>
      </c>
      <c r="U5694">
        <v>6648.2449877283098</v>
      </c>
      <c r="W5694">
        <v>0</v>
      </c>
      <c r="AB5694">
        <v>1</v>
      </c>
      <c r="AC5694">
        <v>1</v>
      </c>
      <c r="AD5694">
        <v>1</v>
      </c>
      <c r="AE5694">
        <v>1</v>
      </c>
      <c r="AF5694">
        <v>1</v>
      </c>
      <c r="AL5694">
        <v>9.9641520000000003</v>
      </c>
      <c r="AM5694" s="5">
        <v>2.5840294361114502</v>
      </c>
      <c r="AN5694">
        <v>570.77625570776252</v>
      </c>
      <c r="AO5694">
        <f t="shared" si="88"/>
        <v>26826.48401826484</v>
      </c>
      <c r="AP5694">
        <v>684.93150684931504</v>
      </c>
      <c r="AQ5694">
        <v>9.4797099999999995E-2</v>
      </c>
      <c r="AR5694">
        <v>4.38278E-2</v>
      </c>
      <c r="AS5694">
        <v>4.1097299999999996E-2</v>
      </c>
      <c r="AT5694">
        <v>4.3102099999999997E-2</v>
      </c>
      <c r="AU5694">
        <v>4.4811999999999998E-2</v>
      </c>
      <c r="AW5694">
        <v>9.4797100000000009E-2</v>
      </c>
      <c r="AX5694">
        <v>4.38278E-2</v>
      </c>
      <c r="AY5694">
        <v>4.1097299999999989E-2</v>
      </c>
      <c r="AZ5694">
        <v>4.310209999999999E-2</v>
      </c>
      <c r="BA5694">
        <v>4.4812000000000005E-2</v>
      </c>
      <c r="BC5694" s="52">
        <v>100000</v>
      </c>
      <c r="BD5694" s="52">
        <v>100000</v>
      </c>
      <c r="BE5694">
        <v>0</v>
      </c>
      <c r="BF5694">
        <v>0</v>
      </c>
      <c r="BG5694">
        <v>0</v>
      </c>
    </row>
    <row r="5695" spans="1:59">
      <c r="A5695">
        <v>5694</v>
      </c>
      <c r="E5695">
        <v>9795.2054794520554</v>
      </c>
      <c r="K5695">
        <v>3324.9391910922841</v>
      </c>
      <c r="L5695">
        <v>3368.3866910922843</v>
      </c>
      <c r="M5695">
        <v>3411.8341910922845</v>
      </c>
      <c r="N5695">
        <v>3455.2816910922847</v>
      </c>
      <c r="O5695">
        <v>3498.729191092285</v>
      </c>
      <c r="Q5695">
        <v>9343.3596075245841</v>
      </c>
      <c r="R5695">
        <v>9090.9341196244441</v>
      </c>
      <c r="S5695">
        <v>8838.508631724304</v>
      </c>
      <c r="T5695">
        <v>8586.0831438241639</v>
      </c>
      <c r="U5695">
        <v>8333.6576559240239</v>
      </c>
      <c r="W5695">
        <v>8.77E-3</v>
      </c>
      <c r="AB5695">
        <v>1</v>
      </c>
      <c r="AC5695">
        <v>1</v>
      </c>
      <c r="AD5695">
        <v>1</v>
      </c>
      <c r="AE5695">
        <v>1</v>
      </c>
      <c r="AF5695">
        <v>1</v>
      </c>
      <c r="AL5695">
        <v>9.3227189999999993</v>
      </c>
      <c r="AM5695" s="5">
        <v>1.4989879131317141</v>
      </c>
      <c r="AN5695">
        <v>570.77625570776252</v>
      </c>
      <c r="AO5695">
        <f t="shared" si="88"/>
        <v>26826.48401826484</v>
      </c>
      <c r="AP5695">
        <v>684.93150684931504</v>
      </c>
      <c r="AQ5695">
        <v>9.5140000000000002E-2</v>
      </c>
      <c r="AR5695">
        <v>4.2551200000000004E-2</v>
      </c>
      <c r="AS5695">
        <v>4.1006100000000004E-2</v>
      </c>
      <c r="AT5695">
        <v>4.3122599999999997E-2</v>
      </c>
      <c r="AU5695">
        <v>4.4494100000000002E-2</v>
      </c>
      <c r="AW5695">
        <v>9.5139999999999988E-2</v>
      </c>
      <c r="AX5695">
        <v>4.2551199999999997E-2</v>
      </c>
      <c r="AY5695">
        <v>4.1006100000000004E-2</v>
      </c>
      <c r="AZ5695">
        <v>4.3122599999999997E-2</v>
      </c>
      <c r="BA5695">
        <v>4.4494099999999995E-2</v>
      </c>
      <c r="BC5695" s="52">
        <v>100000</v>
      </c>
      <c r="BD5695" s="52">
        <v>100000</v>
      </c>
      <c r="BE5695">
        <v>0</v>
      </c>
      <c r="BF5695">
        <v>0</v>
      </c>
      <c r="BG5695">
        <v>0</v>
      </c>
    </row>
    <row r="5696" spans="1:59">
      <c r="A5696">
        <v>5695</v>
      </c>
      <c r="E5696">
        <v>9795.2054794520554</v>
      </c>
      <c r="K5696">
        <v>3888.0090862749621</v>
      </c>
      <c r="L5696">
        <v>3928.569086274962</v>
      </c>
      <c r="M5696">
        <v>3969.129086274962</v>
      </c>
      <c r="N5696">
        <v>4009.6890862749619</v>
      </c>
      <c r="O5696">
        <v>4050.2490862749619</v>
      </c>
      <c r="Q5696">
        <v>10245.20063839787</v>
      </c>
      <c r="R5696">
        <v>9968.4105046493351</v>
      </c>
      <c r="S5696">
        <v>9691.6203709008005</v>
      </c>
      <c r="T5696">
        <v>9414.8302371522659</v>
      </c>
      <c r="U5696">
        <v>9138.0401034037313</v>
      </c>
      <c r="W5696">
        <v>7.737999999999999E-2</v>
      </c>
      <c r="AB5696">
        <v>1</v>
      </c>
      <c r="AC5696">
        <v>1</v>
      </c>
      <c r="AD5696">
        <v>1</v>
      </c>
      <c r="AE5696">
        <v>1</v>
      </c>
      <c r="AF5696">
        <v>1</v>
      </c>
      <c r="AL5696">
        <v>8.6934389999999997</v>
      </c>
      <c r="AM5696" s="5">
        <v>0.67231124639511108</v>
      </c>
      <c r="AN5696">
        <v>570.77625570776252</v>
      </c>
      <c r="AO5696">
        <f t="shared" si="88"/>
        <v>26826.48401826484</v>
      </c>
      <c r="AP5696">
        <v>684.93150684931504</v>
      </c>
      <c r="AQ5696">
        <v>9.3847399999999997E-2</v>
      </c>
      <c r="AR5696">
        <v>3.1881800000000002E-2</v>
      </c>
      <c r="AS5696">
        <v>3.95533E-2</v>
      </c>
      <c r="AT5696">
        <v>4.1155400000000002E-2</v>
      </c>
      <c r="AU5696">
        <v>4.4242699999999996E-2</v>
      </c>
      <c r="AW5696">
        <v>9.3847400000000011E-2</v>
      </c>
      <c r="AX5696">
        <v>3.1881800000000002E-2</v>
      </c>
      <c r="AY5696">
        <v>3.95533E-2</v>
      </c>
      <c r="AZ5696">
        <v>4.1155399999999995E-2</v>
      </c>
      <c r="BA5696">
        <v>4.4242699999999996E-2</v>
      </c>
      <c r="BC5696" s="52">
        <v>100000</v>
      </c>
      <c r="BD5696" s="52">
        <v>100000</v>
      </c>
      <c r="BE5696">
        <v>0</v>
      </c>
      <c r="BF5696">
        <v>0</v>
      </c>
      <c r="BG5696">
        <v>0</v>
      </c>
    </row>
    <row r="5697" spans="1:59">
      <c r="A5697">
        <v>5696</v>
      </c>
      <c r="E5697">
        <v>9795.2054794520554</v>
      </c>
      <c r="K5697">
        <v>3671.7963585453858</v>
      </c>
      <c r="L5697">
        <v>3721.1288585453858</v>
      </c>
      <c r="M5697">
        <v>3770.4613585453858</v>
      </c>
      <c r="N5697">
        <v>3819.7938585453858</v>
      </c>
      <c r="O5697">
        <v>3869.1263585453858</v>
      </c>
      <c r="Q5697">
        <v>7957.4354744483589</v>
      </c>
      <c r="R5697">
        <v>7742.4528986750583</v>
      </c>
      <c r="S5697">
        <v>7527.4703229017578</v>
      </c>
      <c r="T5697">
        <v>7312.4877471284572</v>
      </c>
      <c r="U5697">
        <v>7097.5051713551566</v>
      </c>
      <c r="W5697">
        <v>0.2586</v>
      </c>
      <c r="AB5697">
        <v>1</v>
      </c>
      <c r="AC5697">
        <v>1</v>
      </c>
      <c r="AD5697">
        <v>1</v>
      </c>
      <c r="AE5697">
        <v>1</v>
      </c>
      <c r="AF5697">
        <v>1</v>
      </c>
      <c r="AL5697">
        <v>7.6432330000000004</v>
      </c>
      <c r="AM5697" s="5">
        <v>0.67586821317672729</v>
      </c>
      <c r="AN5697">
        <v>570.77625570776252</v>
      </c>
      <c r="AO5697">
        <f t="shared" si="88"/>
        <v>26826.48401826484</v>
      </c>
      <c r="AP5697">
        <v>684.93150684931504</v>
      </c>
      <c r="AQ5697">
        <v>9.3999300000000008E-2</v>
      </c>
      <c r="AR5697">
        <v>4.1881399999999999E-2</v>
      </c>
      <c r="AS5697">
        <v>3.0112200000000002E-2</v>
      </c>
      <c r="AT5697">
        <v>3.0911899999999999E-2</v>
      </c>
      <c r="AU5697">
        <v>4.1786200000000003E-2</v>
      </c>
      <c r="AW5697">
        <v>9.3999299999999994E-2</v>
      </c>
      <c r="AX5697">
        <v>4.1881399999999999E-2</v>
      </c>
      <c r="AY5697">
        <v>3.0112200000000006E-2</v>
      </c>
      <c r="AZ5697">
        <v>3.0911900000000006E-2</v>
      </c>
      <c r="BA5697">
        <v>4.1786200000000009E-2</v>
      </c>
      <c r="BC5697" s="52">
        <v>100000</v>
      </c>
      <c r="BD5697" s="52">
        <v>100000</v>
      </c>
      <c r="BE5697">
        <v>0</v>
      </c>
      <c r="BF5697">
        <v>0</v>
      </c>
      <c r="BG5697">
        <v>0</v>
      </c>
    </row>
    <row r="5698" spans="1:59">
      <c r="A5698">
        <v>5697</v>
      </c>
      <c r="E5698">
        <v>9795.2054794520554</v>
      </c>
      <c r="K5698">
        <v>3629.7762171138424</v>
      </c>
      <c r="L5698">
        <v>3705.0137171138422</v>
      </c>
      <c r="M5698">
        <v>3780.2512171138424</v>
      </c>
      <c r="N5698">
        <v>3855.4887171138425</v>
      </c>
      <c r="O5698">
        <v>3930.7262171138427</v>
      </c>
      <c r="Q5698">
        <v>7892.0613695107968</v>
      </c>
      <c r="R5698">
        <v>7678.8449777021151</v>
      </c>
      <c r="S5698">
        <v>7465.6285858934334</v>
      </c>
      <c r="T5698">
        <v>7252.4121940847517</v>
      </c>
      <c r="U5698">
        <v>7039.19580227607</v>
      </c>
      <c r="W5698">
        <v>0.47560000000000002</v>
      </c>
      <c r="AB5698">
        <v>1</v>
      </c>
      <c r="AC5698">
        <v>1</v>
      </c>
      <c r="AD5698">
        <v>1</v>
      </c>
      <c r="AE5698">
        <v>1</v>
      </c>
      <c r="AF5698">
        <v>1</v>
      </c>
      <c r="AL5698">
        <v>7.4988102999999997</v>
      </c>
      <c r="AM5698" s="5">
        <v>2.3892335891723628</v>
      </c>
      <c r="AN5698">
        <v>570.77625570776252</v>
      </c>
      <c r="AO5698">
        <f t="shared" si="88"/>
        <v>26826.48401826484</v>
      </c>
      <c r="AP5698">
        <v>684.93150684931504</v>
      </c>
      <c r="AQ5698">
        <v>6.2130100000000001E-2</v>
      </c>
      <c r="AR5698">
        <v>2.7053299999999999E-2</v>
      </c>
      <c r="AS5698">
        <v>2.6127500000000001E-2</v>
      </c>
      <c r="AT5698">
        <v>2.8380299999999997E-2</v>
      </c>
      <c r="AU5698">
        <v>2.9604800000000001E-2</v>
      </c>
      <c r="AW5698">
        <v>6.2130100000000008E-2</v>
      </c>
      <c r="AX5698">
        <v>2.7053300000000002E-2</v>
      </c>
      <c r="AY5698">
        <v>2.6127499999999998E-2</v>
      </c>
      <c r="AZ5698">
        <v>2.8380299999999997E-2</v>
      </c>
      <c r="BA5698">
        <v>2.9604800000000001E-2</v>
      </c>
      <c r="BC5698" s="52">
        <v>100000</v>
      </c>
      <c r="BD5698" s="52">
        <v>100000</v>
      </c>
      <c r="BE5698">
        <v>0</v>
      </c>
      <c r="BF5698">
        <v>0</v>
      </c>
      <c r="BG5698">
        <v>0</v>
      </c>
    </row>
    <row r="5699" spans="1:59">
      <c r="A5699">
        <v>5698</v>
      </c>
      <c r="E5699">
        <v>9795.2054794520554</v>
      </c>
      <c r="K5699">
        <v>3878.0770528456887</v>
      </c>
      <c r="L5699">
        <v>3987.109552845689</v>
      </c>
      <c r="M5699">
        <v>4096.1420528456892</v>
      </c>
      <c r="N5699">
        <v>4205.1745528456895</v>
      </c>
      <c r="O5699">
        <v>4314.2070528456898</v>
      </c>
      <c r="Q5699">
        <v>7484.697437248029</v>
      </c>
      <c r="R5699">
        <v>7282.4866196172516</v>
      </c>
      <c r="S5699">
        <v>7080.2758019864741</v>
      </c>
      <c r="T5699">
        <v>6878.0649843556967</v>
      </c>
      <c r="U5699">
        <v>6675.8541667249192</v>
      </c>
      <c r="W5699">
        <v>0.61738000000000004</v>
      </c>
      <c r="AB5699">
        <v>1</v>
      </c>
      <c r="AC5699">
        <v>1</v>
      </c>
      <c r="AD5699">
        <v>1</v>
      </c>
      <c r="AE5699">
        <v>1</v>
      </c>
      <c r="AF5699">
        <v>1</v>
      </c>
      <c r="AL5699">
        <v>7.2160554000000001</v>
      </c>
      <c r="AM5699" s="5">
        <v>3.4928550720214839</v>
      </c>
      <c r="AN5699">
        <v>570.77625570776252</v>
      </c>
      <c r="AO5699">
        <f t="shared" ref="AO5699:AO5762" si="89">235000000/8760</f>
        <v>26826.48401826484</v>
      </c>
      <c r="AP5699">
        <v>684.93150684931504</v>
      </c>
      <c r="AQ5699">
        <v>6.1029800000000002E-2</v>
      </c>
      <c r="AR5699">
        <v>2.57421E-2</v>
      </c>
      <c r="AS5699">
        <v>2.5674700000000002E-2</v>
      </c>
      <c r="AT5699">
        <v>2.7313400000000002E-2</v>
      </c>
      <c r="AU5699">
        <v>2.9379699999999998E-2</v>
      </c>
      <c r="AW5699">
        <v>6.1029800000000009E-2</v>
      </c>
      <c r="AX5699">
        <v>2.5742100000000004E-2</v>
      </c>
      <c r="AY5699">
        <v>2.5674700000000009E-2</v>
      </c>
      <c r="AZ5699">
        <v>2.7313400000000002E-2</v>
      </c>
      <c r="BA5699">
        <v>2.9379699999999995E-2</v>
      </c>
      <c r="BC5699" s="52">
        <v>100000</v>
      </c>
      <c r="BD5699" s="52">
        <v>100000</v>
      </c>
      <c r="BE5699">
        <v>0</v>
      </c>
      <c r="BF5699">
        <v>0</v>
      </c>
      <c r="BG5699">
        <v>0</v>
      </c>
    </row>
    <row r="5700" spans="1:59">
      <c r="A5700">
        <v>5699</v>
      </c>
      <c r="E5700">
        <v>9795.2054794520554</v>
      </c>
      <c r="K5700">
        <v>4362.4546831656571</v>
      </c>
      <c r="L5700">
        <v>4526.347183165657</v>
      </c>
      <c r="M5700">
        <v>4690.239683165657</v>
      </c>
      <c r="N5700">
        <v>4854.1321831656569</v>
      </c>
      <c r="O5700">
        <v>5018.0246831656568</v>
      </c>
      <c r="Q5700">
        <v>6861.3053499519574</v>
      </c>
      <c r="R5700">
        <v>6675.9364456639414</v>
      </c>
      <c r="S5700">
        <v>6490.5675413759254</v>
      </c>
      <c r="T5700">
        <v>6305.1986370879094</v>
      </c>
      <c r="U5700">
        <v>6119.8297327998935</v>
      </c>
      <c r="W5700">
        <v>0.71339999999999992</v>
      </c>
      <c r="AB5700">
        <v>1</v>
      </c>
      <c r="AC5700">
        <v>1</v>
      </c>
      <c r="AD5700">
        <v>1</v>
      </c>
      <c r="AE5700">
        <v>1</v>
      </c>
      <c r="AF5700">
        <v>1</v>
      </c>
      <c r="AL5700">
        <v>6.7574673000000001</v>
      </c>
      <c r="AM5700" s="5">
        <v>4.2095813751220703</v>
      </c>
      <c r="AN5700">
        <v>570.77625570776252</v>
      </c>
      <c r="AO5700">
        <f t="shared" si="89"/>
        <v>26826.48401826484</v>
      </c>
      <c r="AP5700">
        <v>684.93150684931504</v>
      </c>
      <c r="AQ5700">
        <v>6.0953199999999999E-2</v>
      </c>
      <c r="AR5700">
        <v>2.4335300000000001E-2</v>
      </c>
      <c r="AS5700">
        <v>2.4329400000000001E-2</v>
      </c>
      <c r="AT5700">
        <v>2.70841E-2</v>
      </c>
      <c r="AU5700">
        <v>2.9470099999999999E-2</v>
      </c>
      <c r="AW5700">
        <v>6.0953199999999999E-2</v>
      </c>
      <c r="AX5700">
        <v>2.4335300000000004E-2</v>
      </c>
      <c r="AY5700">
        <v>2.4329400000000001E-2</v>
      </c>
      <c r="AZ5700">
        <v>2.70841E-2</v>
      </c>
      <c r="BA5700">
        <v>2.9470099999999999E-2</v>
      </c>
      <c r="BC5700" s="52">
        <v>100000</v>
      </c>
      <c r="BD5700" s="52">
        <v>100000</v>
      </c>
      <c r="BE5700">
        <v>0</v>
      </c>
      <c r="BF5700">
        <v>0</v>
      </c>
      <c r="BG5700">
        <v>0</v>
      </c>
    </row>
    <row r="5701" spans="1:59">
      <c r="A5701">
        <v>5700</v>
      </c>
      <c r="E5701">
        <v>9795.2054794520554</v>
      </c>
      <c r="K5701">
        <v>4503.7951588899396</v>
      </c>
      <c r="L5701">
        <v>4707.2876588899398</v>
      </c>
      <c r="M5701">
        <v>4910.7801588899401</v>
      </c>
      <c r="N5701">
        <v>5114.2726588899404</v>
      </c>
      <c r="O5701">
        <v>5317.7651588899407</v>
      </c>
      <c r="Q5701">
        <v>6872.3538025406806</v>
      </c>
      <c r="R5701">
        <v>6686.6864070704805</v>
      </c>
      <c r="S5701">
        <v>6501.0190116002805</v>
      </c>
      <c r="T5701">
        <v>6315.3516161300804</v>
      </c>
      <c r="U5701">
        <v>6129.6842206598803</v>
      </c>
      <c r="W5701">
        <v>0.73483000000000009</v>
      </c>
      <c r="AB5701">
        <v>1</v>
      </c>
      <c r="AC5701">
        <v>1</v>
      </c>
      <c r="AD5701">
        <v>1</v>
      </c>
      <c r="AE5701">
        <v>1</v>
      </c>
      <c r="AF5701">
        <v>1</v>
      </c>
      <c r="AL5701">
        <v>6.4848976</v>
      </c>
      <c r="AM5701" s="5">
        <v>3.480807781219482</v>
      </c>
      <c r="AN5701">
        <v>570.77625570776252</v>
      </c>
      <c r="AO5701">
        <f t="shared" si="89"/>
        <v>26826.48401826484</v>
      </c>
      <c r="AP5701">
        <v>684.93150684931504</v>
      </c>
      <c r="AQ5701">
        <v>6.1886200000000002E-2</v>
      </c>
      <c r="AR5701">
        <v>2.4512200000000001E-2</v>
      </c>
      <c r="AS5701">
        <v>2.40264E-2</v>
      </c>
      <c r="AT5701">
        <v>2.7167699999999999E-2</v>
      </c>
      <c r="AU5701">
        <v>2.96008E-2</v>
      </c>
      <c r="AW5701">
        <v>6.1886200000000002E-2</v>
      </c>
      <c r="AX5701">
        <v>2.4512199999999998E-2</v>
      </c>
      <c r="AY5701">
        <v>2.4026400000000003E-2</v>
      </c>
      <c r="AZ5701">
        <v>2.7167700000000003E-2</v>
      </c>
      <c r="BA5701">
        <v>2.9600799999999997E-2</v>
      </c>
      <c r="BC5701" s="52">
        <v>100000</v>
      </c>
      <c r="BD5701" s="52">
        <v>100000</v>
      </c>
      <c r="BE5701">
        <v>0</v>
      </c>
      <c r="BF5701">
        <v>0</v>
      </c>
      <c r="BG5701">
        <v>0</v>
      </c>
    </row>
    <row r="5702" spans="1:59">
      <c r="A5702">
        <v>5701</v>
      </c>
      <c r="E5702">
        <v>9795.2054794520554</v>
      </c>
      <c r="K5702">
        <v>4376.2067294523458</v>
      </c>
      <c r="L5702">
        <v>4637.5567294523462</v>
      </c>
      <c r="M5702">
        <v>4898.9067294523466</v>
      </c>
      <c r="N5702">
        <v>5160.2567294523469</v>
      </c>
      <c r="O5702">
        <v>5421.6067294523473</v>
      </c>
      <c r="Q5702">
        <v>5999.6950746405528</v>
      </c>
      <c r="R5702">
        <v>5837.6039209398677</v>
      </c>
      <c r="S5702">
        <v>5675.5127672391827</v>
      </c>
      <c r="T5702">
        <v>5513.4216135384977</v>
      </c>
      <c r="U5702">
        <v>5351.3304598378127</v>
      </c>
      <c r="W5702">
        <v>0.73545000000000005</v>
      </c>
      <c r="AB5702">
        <v>1</v>
      </c>
      <c r="AC5702">
        <v>1</v>
      </c>
      <c r="AD5702">
        <v>1</v>
      </c>
      <c r="AE5702">
        <v>1</v>
      </c>
      <c r="AF5702">
        <v>1</v>
      </c>
      <c r="AL5702">
        <v>6.608263</v>
      </c>
      <c r="AM5702" s="5">
        <v>3.111169576644897</v>
      </c>
      <c r="AN5702">
        <v>570.77625570776252</v>
      </c>
      <c r="AO5702">
        <f t="shared" si="89"/>
        <v>26826.48401826484</v>
      </c>
      <c r="AP5702">
        <v>684.93150684931504</v>
      </c>
      <c r="AQ5702">
        <v>6.2889200000000006E-2</v>
      </c>
      <c r="AR5702">
        <v>2.5476700000000001E-2</v>
      </c>
      <c r="AS5702">
        <v>2.47321E-2</v>
      </c>
      <c r="AT5702">
        <v>2.7678299999999999E-2</v>
      </c>
      <c r="AU5702">
        <v>3.0073300000000001E-2</v>
      </c>
      <c r="AW5702">
        <v>6.2889200000000006E-2</v>
      </c>
      <c r="AX5702">
        <v>2.5476700000000005E-2</v>
      </c>
      <c r="AY5702">
        <v>2.4732099999999993E-2</v>
      </c>
      <c r="AZ5702">
        <v>2.7678300000000003E-2</v>
      </c>
      <c r="BA5702">
        <v>3.0073299999999997E-2</v>
      </c>
      <c r="BC5702" s="52">
        <v>100000</v>
      </c>
      <c r="BD5702" s="52">
        <v>100000</v>
      </c>
      <c r="BE5702">
        <v>0</v>
      </c>
      <c r="BF5702">
        <v>0</v>
      </c>
      <c r="BG5702">
        <v>0</v>
      </c>
    </row>
    <row r="5703" spans="1:59">
      <c r="A5703">
        <v>5702</v>
      </c>
      <c r="E5703">
        <v>9795.2054794520554</v>
      </c>
      <c r="K5703">
        <v>4225.6982228702727</v>
      </c>
      <c r="L5703">
        <v>4531.3482228702724</v>
      </c>
      <c r="M5703">
        <v>4836.998222870272</v>
      </c>
      <c r="N5703">
        <v>5142.6482228702716</v>
      </c>
      <c r="O5703">
        <v>5448.2982228702713</v>
      </c>
      <c r="Q5703">
        <v>5908.5722895974995</v>
      </c>
      <c r="R5703">
        <v>5748.9429607147458</v>
      </c>
      <c r="S5703">
        <v>5589.3136318319921</v>
      </c>
      <c r="T5703">
        <v>5429.6843029492384</v>
      </c>
      <c r="U5703">
        <v>5270.0549740664846</v>
      </c>
      <c r="W5703">
        <v>0.69589000000000001</v>
      </c>
      <c r="AB5703">
        <v>1</v>
      </c>
      <c r="AC5703">
        <v>1</v>
      </c>
      <c r="AD5703">
        <v>1</v>
      </c>
      <c r="AE5703">
        <v>1</v>
      </c>
      <c r="AF5703">
        <v>1</v>
      </c>
      <c r="AL5703">
        <v>6.2689560000000002</v>
      </c>
      <c r="AM5703" s="5">
        <v>2.2552201747894292</v>
      </c>
      <c r="AN5703">
        <v>570.77625570776252</v>
      </c>
      <c r="AO5703">
        <f t="shared" si="89"/>
        <v>26826.48401826484</v>
      </c>
      <c r="AP5703">
        <v>684.93150684931504</v>
      </c>
      <c r="AQ5703">
        <v>6.3996600000000001E-2</v>
      </c>
      <c r="AR5703">
        <v>2.5597999999999999E-2</v>
      </c>
      <c r="AS5703">
        <v>2.6214400000000002E-2</v>
      </c>
      <c r="AT5703">
        <v>2.7799299999999999E-2</v>
      </c>
      <c r="AU5703">
        <v>3.0169100000000001E-2</v>
      </c>
      <c r="AW5703">
        <v>6.3996600000000001E-2</v>
      </c>
      <c r="AX5703">
        <v>2.5597999999999996E-2</v>
      </c>
      <c r="AY5703">
        <v>2.6214399999999999E-2</v>
      </c>
      <c r="AZ5703">
        <v>2.7799299999999999E-2</v>
      </c>
      <c r="BA5703">
        <v>3.0169100000000004E-2</v>
      </c>
      <c r="BC5703" s="52">
        <v>100000</v>
      </c>
      <c r="BD5703" s="52">
        <v>100000</v>
      </c>
      <c r="BE5703">
        <v>0</v>
      </c>
      <c r="BF5703">
        <v>0</v>
      </c>
      <c r="BG5703">
        <v>0</v>
      </c>
    </row>
    <row r="5704" spans="1:59">
      <c r="A5704">
        <v>5703</v>
      </c>
      <c r="E5704">
        <v>9795.2054794520554</v>
      </c>
      <c r="K5704">
        <v>3921.6251994201966</v>
      </c>
      <c r="L5704">
        <v>4344.8876994201964</v>
      </c>
      <c r="M5704">
        <v>4768.1501994201963</v>
      </c>
      <c r="N5704">
        <v>5191.4126994201961</v>
      </c>
      <c r="O5704">
        <v>5614.6751994201959</v>
      </c>
      <c r="Q5704">
        <v>5358.6347759829832</v>
      </c>
      <c r="R5704">
        <v>5213.8628699450182</v>
      </c>
      <c r="S5704">
        <v>5069.0909639070533</v>
      </c>
      <c r="T5704">
        <v>4924.3190578690883</v>
      </c>
      <c r="U5704">
        <v>4779.5471518311233</v>
      </c>
      <c r="W5704">
        <v>0.58550000000000002</v>
      </c>
      <c r="AB5704">
        <v>1</v>
      </c>
      <c r="AC5704">
        <v>1</v>
      </c>
      <c r="AD5704">
        <v>1</v>
      </c>
      <c r="AE5704">
        <v>1</v>
      </c>
      <c r="AF5704">
        <v>1</v>
      </c>
      <c r="AL5704">
        <v>5.1409935999999998</v>
      </c>
      <c r="AM5704" s="5">
        <v>2.6493723392486568</v>
      </c>
      <c r="AN5704">
        <v>570.77625570776252</v>
      </c>
      <c r="AO5704">
        <f t="shared" si="89"/>
        <v>26826.48401826484</v>
      </c>
      <c r="AP5704">
        <v>684.93150684931504</v>
      </c>
      <c r="AQ5704">
        <v>7.071559999999999E-2</v>
      </c>
      <c r="AR5704">
        <v>2.8325399999999997E-2</v>
      </c>
      <c r="AS5704">
        <v>2.6407699999999999E-2</v>
      </c>
      <c r="AT5704">
        <v>2.85136E-2</v>
      </c>
      <c r="AU5704">
        <v>3.0225200000000001E-2</v>
      </c>
      <c r="AW5704">
        <v>7.071559999999999E-2</v>
      </c>
      <c r="AX5704">
        <v>2.8325400000000001E-2</v>
      </c>
      <c r="AY5704">
        <v>2.6407699999999992E-2</v>
      </c>
      <c r="AZ5704">
        <v>2.85136E-2</v>
      </c>
      <c r="BA5704">
        <v>3.0225199999999994E-2</v>
      </c>
      <c r="BC5704" s="52">
        <v>100000</v>
      </c>
      <c r="BD5704" s="52">
        <v>100000</v>
      </c>
      <c r="BE5704">
        <v>0</v>
      </c>
      <c r="BF5704">
        <v>0</v>
      </c>
      <c r="BG5704">
        <v>0</v>
      </c>
    </row>
    <row r="5705" spans="1:59">
      <c r="A5705">
        <v>5704</v>
      </c>
      <c r="E5705">
        <v>9795.2054794520554</v>
      </c>
      <c r="K5705">
        <v>3926.2092148490929</v>
      </c>
      <c r="L5705">
        <v>4588.2458815157597</v>
      </c>
      <c r="M5705">
        <v>5250.2825481824266</v>
      </c>
      <c r="N5705">
        <v>5912.3192148490934</v>
      </c>
      <c r="O5705">
        <v>6574.3558815157603</v>
      </c>
      <c r="Q5705">
        <v>5820.1846688877094</v>
      </c>
      <c r="R5705">
        <v>5662.9432694624256</v>
      </c>
      <c r="S5705">
        <v>5505.7018700371418</v>
      </c>
      <c r="T5705">
        <v>5348.460470611858</v>
      </c>
      <c r="U5705">
        <v>5191.2190711865742</v>
      </c>
      <c r="W5705">
        <v>0.13980999999999999</v>
      </c>
      <c r="AB5705">
        <v>1</v>
      </c>
      <c r="AC5705">
        <v>1</v>
      </c>
      <c r="AD5705">
        <v>1</v>
      </c>
      <c r="AE5705">
        <v>1</v>
      </c>
      <c r="AF5705">
        <v>1</v>
      </c>
      <c r="AL5705">
        <v>4.0148419999999998</v>
      </c>
      <c r="AM5705" s="5">
        <v>3.3440909385681148</v>
      </c>
      <c r="AN5705">
        <v>570.77625570776252</v>
      </c>
      <c r="AO5705">
        <f t="shared" si="89"/>
        <v>26826.48401826484</v>
      </c>
      <c r="AP5705">
        <v>684.93150684931504</v>
      </c>
      <c r="AQ5705">
        <v>9.6182699999999996E-2</v>
      </c>
      <c r="AR5705">
        <v>3.1463899999999996E-2</v>
      </c>
      <c r="AS5705">
        <v>3.92336E-2</v>
      </c>
      <c r="AT5705">
        <v>4.0160600000000005E-2</v>
      </c>
      <c r="AU5705">
        <v>4.2280700000000004E-2</v>
      </c>
      <c r="AW5705">
        <v>9.6182699999999996E-2</v>
      </c>
      <c r="AX5705">
        <v>3.1463900000000003E-2</v>
      </c>
      <c r="AY5705">
        <v>3.9233599999999993E-2</v>
      </c>
      <c r="AZ5705">
        <v>4.0160600000000005E-2</v>
      </c>
      <c r="BA5705">
        <v>4.2280700000000004E-2</v>
      </c>
      <c r="BC5705" s="52">
        <v>100000</v>
      </c>
      <c r="BD5705" s="52">
        <v>100000</v>
      </c>
      <c r="BE5705">
        <v>0</v>
      </c>
      <c r="BF5705">
        <v>0</v>
      </c>
      <c r="BG5705">
        <v>0</v>
      </c>
    </row>
    <row r="5706" spans="1:59">
      <c r="A5706">
        <v>5705</v>
      </c>
      <c r="E5706">
        <v>9795.2054794520554</v>
      </c>
      <c r="K5706">
        <v>4288.3464337318455</v>
      </c>
      <c r="L5706">
        <v>5064.2281003985117</v>
      </c>
      <c r="M5706">
        <v>5840.1097670651779</v>
      </c>
      <c r="N5706">
        <v>6615.9914337318442</v>
      </c>
      <c r="O5706">
        <v>7391.8731003985104</v>
      </c>
      <c r="Q5706">
        <v>6331.8643398367913</v>
      </c>
      <c r="R5706">
        <v>6160.7991129977945</v>
      </c>
      <c r="S5706">
        <v>5989.7338861587978</v>
      </c>
      <c r="T5706">
        <v>5818.668659319801</v>
      </c>
      <c r="U5706">
        <v>5647.6034324808043</v>
      </c>
      <c r="W5706">
        <v>0.15566999999999998</v>
      </c>
      <c r="AB5706">
        <v>1</v>
      </c>
      <c r="AC5706">
        <v>1</v>
      </c>
      <c r="AD5706">
        <v>1</v>
      </c>
      <c r="AE5706">
        <v>1</v>
      </c>
      <c r="AF5706">
        <v>1</v>
      </c>
      <c r="AL5706">
        <v>3.5713148000000001</v>
      </c>
      <c r="AM5706" s="5">
        <v>4.9044599533081046</v>
      </c>
      <c r="AN5706">
        <v>570.77625570776252</v>
      </c>
      <c r="AO5706">
        <f t="shared" si="89"/>
        <v>26826.48401826484</v>
      </c>
      <c r="AP5706">
        <v>684.93150684931504</v>
      </c>
      <c r="AQ5706">
        <v>0.105875</v>
      </c>
      <c r="AR5706">
        <v>9.3745500000000009E-2</v>
      </c>
      <c r="AS5706">
        <v>6.5604899999999994E-2</v>
      </c>
      <c r="AT5706">
        <v>4.8008000000000002E-2</v>
      </c>
      <c r="AU5706">
        <v>4.6849600000000005E-2</v>
      </c>
      <c r="AW5706">
        <v>0.10587499999999998</v>
      </c>
      <c r="AX5706">
        <v>9.3745500000000023E-2</v>
      </c>
      <c r="AY5706">
        <v>6.5604899999999994E-2</v>
      </c>
      <c r="AZ5706">
        <v>4.8008000000000009E-2</v>
      </c>
      <c r="BA5706">
        <v>4.6849600000000005E-2</v>
      </c>
      <c r="BC5706" s="52">
        <v>100000</v>
      </c>
      <c r="BD5706" s="52">
        <v>100000</v>
      </c>
      <c r="BE5706">
        <v>0</v>
      </c>
      <c r="BF5706">
        <v>0</v>
      </c>
      <c r="BG5706">
        <v>0</v>
      </c>
    </row>
    <row r="5707" spans="1:59">
      <c r="A5707">
        <v>5706</v>
      </c>
      <c r="E5707">
        <v>9795.2054794520554</v>
      </c>
      <c r="K5707">
        <v>4878.9204214878973</v>
      </c>
      <c r="L5707">
        <v>5684.6387548212306</v>
      </c>
      <c r="M5707">
        <v>6490.3570881545638</v>
      </c>
      <c r="N5707">
        <v>7296.0754214878971</v>
      </c>
      <c r="O5707">
        <v>8101.7937548212303</v>
      </c>
      <c r="Q5707">
        <v>6345.1969851869289</v>
      </c>
      <c r="R5707">
        <v>6173.7715563570337</v>
      </c>
      <c r="S5707">
        <v>6002.3461275271384</v>
      </c>
      <c r="T5707">
        <v>5830.9206986972431</v>
      </c>
      <c r="U5707">
        <v>5659.4952698673478</v>
      </c>
      <c r="W5707">
        <v>4.5620000000000001E-2</v>
      </c>
      <c r="AB5707">
        <v>1</v>
      </c>
      <c r="AC5707">
        <v>1</v>
      </c>
      <c r="AD5707">
        <v>1</v>
      </c>
      <c r="AE5707">
        <v>1</v>
      </c>
      <c r="AF5707">
        <v>1</v>
      </c>
      <c r="AL5707">
        <v>5.9826269999999999</v>
      </c>
      <c r="AM5707" s="5">
        <v>5.874119758605957</v>
      </c>
      <c r="AN5707">
        <v>570.77625570776252</v>
      </c>
      <c r="AO5707">
        <f t="shared" si="89"/>
        <v>26826.48401826484</v>
      </c>
      <c r="AP5707">
        <v>684.93150684931504</v>
      </c>
      <c r="AQ5707">
        <v>0.107401</v>
      </c>
      <c r="AR5707">
        <v>0.106188</v>
      </c>
      <c r="AS5707">
        <v>9.3109200000000003E-2</v>
      </c>
      <c r="AT5707">
        <v>9.5490199999999997E-2</v>
      </c>
      <c r="AU5707">
        <v>5.8817500000000002E-2</v>
      </c>
      <c r="AW5707">
        <v>0.10740100000000001</v>
      </c>
      <c r="AX5707">
        <v>0.10618799999999999</v>
      </c>
      <c r="AY5707">
        <v>9.3109199999999989E-2</v>
      </c>
      <c r="AZ5707">
        <v>9.5490200000000011E-2</v>
      </c>
      <c r="BA5707">
        <v>5.8817500000000009E-2</v>
      </c>
      <c r="BC5707" s="52">
        <v>100000</v>
      </c>
      <c r="BD5707" s="52">
        <v>100000</v>
      </c>
      <c r="BE5707">
        <v>0</v>
      </c>
      <c r="BF5707">
        <v>0</v>
      </c>
      <c r="BG5707">
        <v>0</v>
      </c>
    </row>
    <row r="5708" spans="1:59">
      <c r="A5708">
        <v>5707</v>
      </c>
      <c r="E5708">
        <v>9795.2054794520554</v>
      </c>
      <c r="K5708">
        <v>5289.9538049455368</v>
      </c>
      <c r="L5708">
        <v>6068.0088049455371</v>
      </c>
      <c r="M5708">
        <v>6846.0638049455374</v>
      </c>
      <c r="N5708">
        <v>7624.1188049455377</v>
      </c>
      <c r="O5708">
        <v>8402.173804945538</v>
      </c>
      <c r="Q5708">
        <v>6656.9163107861104</v>
      </c>
      <c r="R5708">
        <v>6477.0692963559977</v>
      </c>
      <c r="S5708">
        <v>6297.222281925885</v>
      </c>
      <c r="T5708">
        <v>6117.3752674957723</v>
      </c>
      <c r="U5708">
        <v>5937.5282530656596</v>
      </c>
      <c r="W5708">
        <v>0</v>
      </c>
      <c r="AB5708">
        <v>1</v>
      </c>
      <c r="AC5708">
        <v>1</v>
      </c>
      <c r="AD5708">
        <v>1</v>
      </c>
      <c r="AE5708">
        <v>1</v>
      </c>
      <c r="AF5708">
        <v>1</v>
      </c>
      <c r="AL5708">
        <v>7.6648649999999998</v>
      </c>
      <c r="AM5708" s="5">
        <v>6.4772815704345703</v>
      </c>
      <c r="AN5708">
        <v>570.77625570776252</v>
      </c>
      <c r="AO5708">
        <f t="shared" si="89"/>
        <v>26826.48401826484</v>
      </c>
      <c r="AP5708">
        <v>684.93150684931504</v>
      </c>
      <c r="AQ5708">
        <v>0.108163</v>
      </c>
      <c r="AR5708">
        <v>0.14086299999999999</v>
      </c>
      <c r="AS5708">
        <v>9.8058699999999999E-2</v>
      </c>
      <c r="AT5708">
        <v>0.104586</v>
      </c>
      <c r="AU5708">
        <v>6.7063499999999998E-2</v>
      </c>
      <c r="AW5708">
        <v>0.108163</v>
      </c>
      <c r="AX5708">
        <v>0.14086300000000002</v>
      </c>
      <c r="AY5708">
        <v>9.8058699999999985E-2</v>
      </c>
      <c r="AZ5708">
        <v>0.104586</v>
      </c>
      <c r="BA5708">
        <v>6.7063499999999998E-2</v>
      </c>
      <c r="BC5708" s="52">
        <v>100000</v>
      </c>
      <c r="BD5708" s="52">
        <v>100000</v>
      </c>
      <c r="BE5708">
        <v>0</v>
      </c>
      <c r="BF5708">
        <v>0</v>
      </c>
      <c r="BG5708">
        <v>0</v>
      </c>
    </row>
    <row r="5709" spans="1:59">
      <c r="A5709">
        <v>5708</v>
      </c>
      <c r="E5709">
        <v>9795.2054794520554</v>
      </c>
      <c r="K5709">
        <v>5276.9657612303326</v>
      </c>
      <c r="L5709">
        <v>5929.0207612303329</v>
      </c>
      <c r="M5709">
        <v>6581.0757612303332</v>
      </c>
      <c r="N5709">
        <v>7233.1307612303335</v>
      </c>
      <c r="O5709">
        <v>7885.1857612303338</v>
      </c>
      <c r="Q5709">
        <v>7134.129605704682</v>
      </c>
      <c r="R5709">
        <v>6941.3899272299641</v>
      </c>
      <c r="S5709">
        <v>6748.6502487552461</v>
      </c>
      <c r="T5709">
        <v>6555.9105702805282</v>
      </c>
      <c r="U5709">
        <v>6363.1708918058102</v>
      </c>
      <c r="W5709">
        <v>0</v>
      </c>
      <c r="AB5709">
        <v>1</v>
      </c>
      <c r="AC5709">
        <v>1</v>
      </c>
      <c r="AD5709">
        <v>1</v>
      </c>
      <c r="AE5709">
        <v>1</v>
      </c>
      <c r="AF5709">
        <v>1</v>
      </c>
      <c r="AL5709">
        <v>8.8099240000000005</v>
      </c>
      <c r="AM5709" s="5">
        <v>7.1345672607421884</v>
      </c>
      <c r="AN5709">
        <v>570.77625570776252</v>
      </c>
      <c r="AO5709">
        <f t="shared" si="89"/>
        <v>26826.48401826484</v>
      </c>
      <c r="AP5709">
        <v>684.93150684931504</v>
      </c>
      <c r="AQ5709">
        <v>0.108195</v>
      </c>
      <c r="AR5709">
        <v>0.126196</v>
      </c>
      <c r="AS5709">
        <v>9.7427899999999998E-2</v>
      </c>
      <c r="AT5709">
        <v>0.103744</v>
      </c>
      <c r="AU5709">
        <v>6.77846E-2</v>
      </c>
      <c r="AW5709">
        <v>0.108195</v>
      </c>
      <c r="AX5709">
        <v>0.12619600000000003</v>
      </c>
      <c r="AY5709">
        <v>9.7427899999999998E-2</v>
      </c>
      <c r="AZ5709">
        <v>0.10374399999999999</v>
      </c>
      <c r="BA5709">
        <v>6.77846E-2</v>
      </c>
      <c r="BC5709" s="52">
        <v>100000</v>
      </c>
      <c r="BD5709" s="52">
        <v>100000</v>
      </c>
      <c r="BE5709">
        <v>0</v>
      </c>
      <c r="BF5709">
        <v>0</v>
      </c>
      <c r="BG5709">
        <v>0</v>
      </c>
    </row>
    <row r="5710" spans="1:59">
      <c r="A5710">
        <v>5709</v>
      </c>
      <c r="E5710">
        <v>9795.2054794520554</v>
      </c>
      <c r="K5710">
        <v>5170.0054012227683</v>
      </c>
      <c r="L5710">
        <v>5697.2970678894353</v>
      </c>
      <c r="M5710">
        <v>6224.5887345561023</v>
      </c>
      <c r="N5710">
        <v>6751.8804012227693</v>
      </c>
      <c r="O5710">
        <v>7279.1720678894362</v>
      </c>
      <c r="Q5710">
        <v>6429.2024759830638</v>
      </c>
      <c r="R5710">
        <v>6255.5075078824339</v>
      </c>
      <c r="S5710">
        <v>6081.8125397818039</v>
      </c>
      <c r="T5710">
        <v>5908.117571681174</v>
      </c>
      <c r="U5710">
        <v>5734.4226035805441</v>
      </c>
      <c r="W5710">
        <v>0</v>
      </c>
      <c r="AB5710">
        <v>1</v>
      </c>
      <c r="AC5710">
        <v>1</v>
      </c>
      <c r="AD5710">
        <v>1</v>
      </c>
      <c r="AE5710">
        <v>1</v>
      </c>
      <c r="AF5710">
        <v>1</v>
      </c>
      <c r="AL5710">
        <v>10.413906000000001</v>
      </c>
      <c r="AM5710" s="5">
        <v>7.2033333778381348</v>
      </c>
      <c r="AN5710">
        <v>570.77625570776252</v>
      </c>
      <c r="AO5710">
        <f t="shared" si="89"/>
        <v>26826.48401826484</v>
      </c>
      <c r="AP5710">
        <v>684.93150684931504</v>
      </c>
      <c r="AQ5710">
        <v>0.107692</v>
      </c>
      <c r="AR5710">
        <v>0.109391</v>
      </c>
      <c r="AS5710">
        <v>9.6566599999999989E-2</v>
      </c>
      <c r="AT5710">
        <v>0.10252500000000001</v>
      </c>
      <c r="AU5710">
        <v>6.4269800000000002E-2</v>
      </c>
      <c r="AW5710">
        <v>0.107692</v>
      </c>
      <c r="AX5710">
        <v>0.109391</v>
      </c>
      <c r="AY5710">
        <v>9.6566599999999989E-2</v>
      </c>
      <c r="AZ5710">
        <v>0.10252500000000002</v>
      </c>
      <c r="BA5710">
        <v>6.4269800000000002E-2</v>
      </c>
      <c r="BC5710" s="52">
        <v>100000</v>
      </c>
      <c r="BD5710" s="52">
        <v>100000</v>
      </c>
      <c r="BE5710">
        <v>0</v>
      </c>
      <c r="BF5710">
        <v>0</v>
      </c>
      <c r="BG5710">
        <v>0</v>
      </c>
    </row>
    <row r="5711" spans="1:59">
      <c r="A5711">
        <v>5710</v>
      </c>
      <c r="E5711">
        <v>9795.2054794520554</v>
      </c>
      <c r="K5711">
        <v>4976.7127506376701</v>
      </c>
      <c r="L5711">
        <v>5421.3702506376703</v>
      </c>
      <c r="M5711">
        <v>5866.0277506376706</v>
      </c>
      <c r="N5711">
        <v>6310.6852506376708</v>
      </c>
      <c r="O5711">
        <v>6755.3427506376711</v>
      </c>
      <c r="Q5711">
        <v>4961.1845336537708</v>
      </c>
      <c r="R5711">
        <v>4827.1503690033896</v>
      </c>
      <c r="S5711">
        <v>4693.1162043530076</v>
      </c>
      <c r="T5711">
        <v>4559.0820397026255</v>
      </c>
      <c r="U5711">
        <v>4425.0478750522434</v>
      </c>
      <c r="W5711">
        <v>0</v>
      </c>
      <c r="AB5711">
        <v>1</v>
      </c>
      <c r="AC5711">
        <v>1</v>
      </c>
      <c r="AD5711">
        <v>1</v>
      </c>
      <c r="AE5711">
        <v>1</v>
      </c>
      <c r="AF5711">
        <v>1</v>
      </c>
      <c r="AL5711">
        <v>11.427209</v>
      </c>
      <c r="AM5711" s="5">
        <v>7.3764772415161133</v>
      </c>
      <c r="AN5711">
        <v>570.77625570776252</v>
      </c>
      <c r="AO5711">
        <f t="shared" si="89"/>
        <v>26826.48401826484</v>
      </c>
      <c r="AP5711">
        <v>684.93150684931504</v>
      </c>
      <c r="AQ5711">
        <v>0.10684399999999999</v>
      </c>
      <c r="AR5711">
        <v>0.101066</v>
      </c>
      <c r="AS5711">
        <v>8.8739800000000008E-2</v>
      </c>
      <c r="AT5711">
        <v>6.5602400000000005E-2</v>
      </c>
      <c r="AU5711">
        <v>5.4265899999999999E-2</v>
      </c>
      <c r="AW5711">
        <v>0.10684399999999998</v>
      </c>
      <c r="AX5711">
        <v>0.101066</v>
      </c>
      <c r="AY5711">
        <v>8.8739800000000021E-2</v>
      </c>
      <c r="AZ5711">
        <v>6.5602400000000005E-2</v>
      </c>
      <c r="BA5711">
        <v>5.4265899999999992E-2</v>
      </c>
      <c r="BC5711" s="52">
        <v>100000</v>
      </c>
      <c r="BD5711" s="52">
        <v>100000</v>
      </c>
      <c r="BE5711">
        <v>0</v>
      </c>
      <c r="BF5711">
        <v>0</v>
      </c>
      <c r="BG5711">
        <v>0</v>
      </c>
    </row>
    <row r="5712" spans="1:59">
      <c r="A5712">
        <v>5711</v>
      </c>
      <c r="E5712">
        <v>9795.2054794520554</v>
      </c>
      <c r="K5712">
        <v>3618.3161785416037</v>
      </c>
      <c r="L5712">
        <v>3993.1261785416036</v>
      </c>
      <c r="M5712">
        <v>4367.936178541604</v>
      </c>
      <c r="N5712">
        <v>4742.7461785416044</v>
      </c>
      <c r="O5712">
        <v>5117.5561785416048</v>
      </c>
      <c r="Q5712">
        <v>2812.1083566164948</v>
      </c>
      <c r="R5712">
        <v>2736.1348490517767</v>
      </c>
      <c r="S5712">
        <v>2660.1613414870585</v>
      </c>
      <c r="T5712">
        <v>2584.1878339223404</v>
      </c>
      <c r="U5712">
        <v>2508.2143263576222</v>
      </c>
      <c r="W5712">
        <v>0</v>
      </c>
      <c r="AB5712">
        <v>1</v>
      </c>
      <c r="AC5712">
        <v>1</v>
      </c>
      <c r="AD5712">
        <v>1</v>
      </c>
      <c r="AE5712">
        <v>1</v>
      </c>
      <c r="AF5712">
        <v>1</v>
      </c>
      <c r="AL5712">
        <v>13.709500999999999</v>
      </c>
      <c r="AM5712" s="5">
        <v>7.2502322196960449</v>
      </c>
      <c r="AN5712">
        <v>570.77625570776252</v>
      </c>
      <c r="AO5712">
        <f t="shared" si="89"/>
        <v>26826.48401826484</v>
      </c>
      <c r="AP5712">
        <v>684.93150684931504</v>
      </c>
      <c r="AQ5712">
        <v>0.10472100000000001</v>
      </c>
      <c r="AR5712">
        <v>9.3956999999999999E-2</v>
      </c>
      <c r="AS5712">
        <v>6.4444799999999997E-2</v>
      </c>
      <c r="AT5712">
        <v>4.9603599999999998E-2</v>
      </c>
      <c r="AU5712">
        <v>4.8934999999999999E-2</v>
      </c>
      <c r="AW5712">
        <v>0.10472099999999999</v>
      </c>
      <c r="AX5712">
        <v>9.3956999999999999E-2</v>
      </c>
      <c r="AY5712">
        <v>6.4444799999999997E-2</v>
      </c>
      <c r="AZ5712">
        <v>4.9603599999999998E-2</v>
      </c>
      <c r="BA5712">
        <v>4.8934999999999992E-2</v>
      </c>
      <c r="BC5712" s="52">
        <v>100000</v>
      </c>
      <c r="BD5712" s="52">
        <v>100000</v>
      </c>
      <c r="BE5712">
        <v>0</v>
      </c>
      <c r="BF5712">
        <v>0</v>
      </c>
      <c r="BG5712">
        <v>0</v>
      </c>
    </row>
    <row r="5713" spans="1:59">
      <c r="A5713">
        <v>5712</v>
      </c>
      <c r="E5713">
        <v>9795.2054794520554</v>
      </c>
      <c r="K5713">
        <v>2593.8310848831325</v>
      </c>
      <c r="L5713">
        <v>2795.9485848831323</v>
      </c>
      <c r="M5713">
        <v>2998.0660848831321</v>
      </c>
      <c r="N5713">
        <v>3200.183584883132</v>
      </c>
      <c r="O5713">
        <v>3402.3010848831318</v>
      </c>
      <c r="Q5713">
        <v>1919.457598667957</v>
      </c>
      <c r="R5713">
        <v>1867.6004484544615</v>
      </c>
      <c r="S5713">
        <v>1815.7432982409659</v>
      </c>
      <c r="T5713">
        <v>1763.8861480274704</v>
      </c>
      <c r="U5713">
        <v>1712.0289978139749</v>
      </c>
      <c r="W5713">
        <v>0</v>
      </c>
      <c r="AB5713">
        <v>1</v>
      </c>
      <c r="AC5713">
        <v>1</v>
      </c>
      <c r="AD5713">
        <v>1</v>
      </c>
      <c r="AE5713">
        <v>1</v>
      </c>
      <c r="AF5713">
        <v>1</v>
      </c>
      <c r="AL5713">
        <v>15.557255</v>
      </c>
      <c r="AM5713" s="5">
        <v>8.7202892303466797</v>
      </c>
      <c r="AN5713">
        <v>570.77625570776252</v>
      </c>
      <c r="AO5713">
        <f t="shared" si="89"/>
        <v>26826.48401826484</v>
      </c>
      <c r="AP5713">
        <v>684.93150684931504</v>
      </c>
      <c r="AQ5713">
        <v>0.10318899999999999</v>
      </c>
      <c r="AR5713">
        <v>9.1920299999999996E-2</v>
      </c>
      <c r="AS5713">
        <v>6.4418699999999995E-2</v>
      </c>
      <c r="AT5713">
        <v>4.9582099999999997E-2</v>
      </c>
      <c r="AU5713">
        <v>4.8918999999999997E-2</v>
      </c>
      <c r="AW5713">
        <v>0.10318899999999999</v>
      </c>
      <c r="AX5713">
        <v>9.1920299999999996E-2</v>
      </c>
      <c r="AY5713">
        <v>6.4418699999999995E-2</v>
      </c>
      <c r="AZ5713">
        <v>4.9582100000000004E-2</v>
      </c>
      <c r="BA5713">
        <v>4.8919000000000004E-2</v>
      </c>
      <c r="BC5713" s="52">
        <v>100000</v>
      </c>
      <c r="BD5713" s="52">
        <v>100000</v>
      </c>
      <c r="BE5713">
        <v>0</v>
      </c>
      <c r="BF5713">
        <v>0</v>
      </c>
      <c r="BG5713">
        <v>0</v>
      </c>
    </row>
    <row r="5714" spans="1:59">
      <c r="A5714">
        <v>5713</v>
      </c>
      <c r="E5714">
        <v>9795.2054794520554</v>
      </c>
      <c r="K5714">
        <v>2154.250617589682</v>
      </c>
      <c r="L5714">
        <v>2255.5556175896818</v>
      </c>
      <c r="M5714">
        <v>2356.8606175896816</v>
      </c>
      <c r="N5714">
        <v>2458.1656175896815</v>
      </c>
      <c r="O5714">
        <v>2559.4706175896813</v>
      </c>
      <c r="Q5714">
        <v>2146.506291747959</v>
      </c>
      <c r="R5714">
        <v>2088.515065678615</v>
      </c>
      <c r="S5714">
        <v>2030.5238396092707</v>
      </c>
      <c r="T5714">
        <v>1972.5326135399264</v>
      </c>
      <c r="U5714">
        <v>1914.5413874705821</v>
      </c>
      <c r="W5714">
        <v>0</v>
      </c>
      <c r="AB5714">
        <v>1</v>
      </c>
      <c r="AC5714">
        <v>1</v>
      </c>
      <c r="AD5714">
        <v>1</v>
      </c>
      <c r="AE5714">
        <v>1</v>
      </c>
      <c r="AF5714">
        <v>1</v>
      </c>
      <c r="AL5714">
        <v>13.551221</v>
      </c>
      <c r="AM5714" s="5">
        <v>9.2740678787231445</v>
      </c>
      <c r="AN5714">
        <v>570.77625570776252</v>
      </c>
      <c r="AO5714">
        <f t="shared" si="89"/>
        <v>26826.48401826484</v>
      </c>
      <c r="AP5714">
        <v>684.93150684931504</v>
      </c>
      <c r="AQ5714">
        <v>0.10309600000000001</v>
      </c>
      <c r="AR5714">
        <v>9.1792799999999994E-2</v>
      </c>
      <c r="AS5714">
        <v>6.4346199999999992E-2</v>
      </c>
      <c r="AT5714">
        <v>4.9561500000000001E-2</v>
      </c>
      <c r="AU5714">
        <v>4.8890500000000003E-2</v>
      </c>
      <c r="AW5714">
        <v>0.10309600000000001</v>
      </c>
      <c r="AX5714">
        <v>9.1792799999999994E-2</v>
      </c>
      <c r="AY5714">
        <v>6.4346199999999992E-2</v>
      </c>
      <c r="AZ5714">
        <v>4.9561499999999994E-2</v>
      </c>
      <c r="BA5714">
        <v>4.8890500000000003E-2</v>
      </c>
      <c r="BC5714" s="52">
        <v>100000</v>
      </c>
      <c r="BD5714" s="52">
        <v>100000</v>
      </c>
      <c r="BE5714">
        <v>0</v>
      </c>
      <c r="BF5714">
        <v>0</v>
      </c>
      <c r="BG5714">
        <v>0</v>
      </c>
    </row>
    <row r="5715" spans="1:59">
      <c r="A5715">
        <v>5714</v>
      </c>
      <c r="E5715">
        <v>9795.2054794520554</v>
      </c>
      <c r="K5715">
        <v>1988.0677580031336</v>
      </c>
      <c r="L5715">
        <v>2038.2252580031336</v>
      </c>
      <c r="M5715">
        <v>2088.3827580031334</v>
      </c>
      <c r="N5715">
        <v>2138.5402580031332</v>
      </c>
      <c r="O5715">
        <v>2188.697758003133</v>
      </c>
      <c r="Q5715">
        <v>1925.395041031127</v>
      </c>
      <c r="R5715">
        <v>1873.3774815405825</v>
      </c>
      <c r="S5715">
        <v>1821.359922050038</v>
      </c>
      <c r="T5715">
        <v>1769.3423625594935</v>
      </c>
      <c r="U5715">
        <v>1717.324803068949</v>
      </c>
      <c r="W5715">
        <v>0</v>
      </c>
      <c r="AB5715">
        <v>1</v>
      </c>
      <c r="AC5715">
        <v>1</v>
      </c>
      <c r="AD5715">
        <v>1</v>
      </c>
      <c r="AE5715">
        <v>1</v>
      </c>
      <c r="AF5715">
        <v>1</v>
      </c>
      <c r="AL5715">
        <v>14.091347000000001</v>
      </c>
      <c r="AM5715" s="5">
        <v>9.3123149871826172</v>
      </c>
      <c r="AN5715">
        <v>570.77625570776252</v>
      </c>
      <c r="AO5715">
        <f t="shared" si="89"/>
        <v>26826.48401826484</v>
      </c>
      <c r="AP5715">
        <v>684.93150684931504</v>
      </c>
      <c r="AQ5715">
        <v>0.10320399999999999</v>
      </c>
      <c r="AR5715">
        <v>9.1898899999999992E-2</v>
      </c>
      <c r="AS5715">
        <v>6.4550700000000003E-2</v>
      </c>
      <c r="AT5715">
        <v>4.96558E-2</v>
      </c>
      <c r="AU5715">
        <v>4.8981999999999998E-2</v>
      </c>
      <c r="AW5715">
        <v>0.103204</v>
      </c>
      <c r="AX5715">
        <v>9.1898899999999992E-2</v>
      </c>
      <c r="AY5715">
        <v>6.4550700000000003E-2</v>
      </c>
      <c r="AZ5715">
        <v>4.96558E-2</v>
      </c>
      <c r="BA5715">
        <v>4.8981999999999998E-2</v>
      </c>
      <c r="BC5715" s="52">
        <v>100000</v>
      </c>
      <c r="BD5715" s="52">
        <v>100000</v>
      </c>
      <c r="BE5715">
        <v>0</v>
      </c>
      <c r="BF5715">
        <v>0</v>
      </c>
      <c r="BG5715">
        <v>0</v>
      </c>
    </row>
    <row r="5716" spans="1:59">
      <c r="A5716">
        <v>5715</v>
      </c>
      <c r="E5716">
        <v>9795.2054794520554</v>
      </c>
      <c r="K5716">
        <v>1939.8211213489742</v>
      </c>
      <c r="L5716">
        <v>1981.4811213489743</v>
      </c>
      <c r="M5716">
        <v>2023.1411213489744</v>
      </c>
      <c r="N5716">
        <v>2064.8011213489744</v>
      </c>
      <c r="O5716">
        <v>2106.4611213489743</v>
      </c>
      <c r="Q5716">
        <v>2167.5664024615621</v>
      </c>
      <c r="R5716">
        <v>2109.0062042619948</v>
      </c>
      <c r="S5716">
        <v>2050.4460060624274</v>
      </c>
      <c r="T5716">
        <v>1991.8858078628598</v>
      </c>
      <c r="U5716">
        <v>1933.3256096632922</v>
      </c>
      <c r="W5716">
        <v>0</v>
      </c>
      <c r="AB5716">
        <v>1</v>
      </c>
      <c r="AC5716">
        <v>1</v>
      </c>
      <c r="AD5716">
        <v>1</v>
      </c>
      <c r="AE5716">
        <v>1</v>
      </c>
      <c r="AF5716">
        <v>1</v>
      </c>
      <c r="AL5716">
        <v>13.853709</v>
      </c>
      <c r="AM5716" s="5">
        <v>9.3969221115112305</v>
      </c>
      <c r="AN5716">
        <v>570.77625570776252</v>
      </c>
      <c r="AO5716">
        <f t="shared" si="89"/>
        <v>26826.48401826484</v>
      </c>
      <c r="AP5716">
        <v>684.93150684931504</v>
      </c>
      <c r="AQ5716">
        <v>0.10332</v>
      </c>
      <c r="AR5716">
        <v>9.1712399999999999E-2</v>
      </c>
      <c r="AS5716">
        <v>6.4544400000000002E-2</v>
      </c>
      <c r="AT5716">
        <v>4.96879E-2</v>
      </c>
      <c r="AU5716">
        <v>4.89968E-2</v>
      </c>
      <c r="AW5716">
        <v>0.10332000000000001</v>
      </c>
      <c r="AX5716">
        <v>9.1712400000000013E-2</v>
      </c>
      <c r="AY5716">
        <v>6.4544400000000002E-2</v>
      </c>
      <c r="AZ5716">
        <v>4.9687899999999993E-2</v>
      </c>
      <c r="BA5716">
        <v>4.8996799999999993E-2</v>
      </c>
      <c r="BC5716" s="52">
        <v>100000</v>
      </c>
      <c r="BD5716" s="52">
        <v>100000</v>
      </c>
      <c r="BE5716">
        <v>0</v>
      </c>
      <c r="BF5716">
        <v>0</v>
      </c>
      <c r="BG5716">
        <v>0</v>
      </c>
    </row>
    <row r="5717" spans="1:59">
      <c r="A5717">
        <v>5716</v>
      </c>
      <c r="E5717">
        <v>9795.2054794520554</v>
      </c>
      <c r="K5717">
        <v>1975.8146439322359</v>
      </c>
      <c r="L5717">
        <v>2017.1996439322359</v>
      </c>
      <c r="M5717">
        <v>2058.5846439322358</v>
      </c>
      <c r="N5717">
        <v>2099.9696439322361</v>
      </c>
      <c r="O5717">
        <v>2141.3546439322363</v>
      </c>
      <c r="Q5717">
        <v>3790.1518829710221</v>
      </c>
      <c r="R5717">
        <v>3687.7549984104153</v>
      </c>
      <c r="S5717">
        <v>3585.3581138498084</v>
      </c>
      <c r="T5717">
        <v>3482.9612292892016</v>
      </c>
      <c r="U5717">
        <v>3380.5643447285947</v>
      </c>
      <c r="W5717">
        <v>0</v>
      </c>
      <c r="AB5717">
        <v>1</v>
      </c>
      <c r="AC5717">
        <v>1</v>
      </c>
      <c r="AD5717">
        <v>1</v>
      </c>
      <c r="AE5717">
        <v>1</v>
      </c>
      <c r="AF5717">
        <v>1</v>
      </c>
      <c r="AL5717">
        <v>13.879913</v>
      </c>
      <c r="AM5717" s="5">
        <v>9.4655847549438477</v>
      </c>
      <c r="AN5717">
        <v>570.77625570776252</v>
      </c>
      <c r="AO5717">
        <f t="shared" si="89"/>
        <v>26826.48401826484</v>
      </c>
      <c r="AP5717">
        <v>684.93150684931504</v>
      </c>
      <c r="AQ5717">
        <v>9.5755099999999996E-2</v>
      </c>
      <c r="AR5717">
        <v>3.9884500000000003E-2</v>
      </c>
      <c r="AS5717">
        <v>4.17125E-2</v>
      </c>
      <c r="AT5717">
        <v>4.2302799999999995E-2</v>
      </c>
      <c r="AU5717">
        <v>4.3931699999999997E-2</v>
      </c>
      <c r="AW5717">
        <v>9.5755099999999996E-2</v>
      </c>
      <c r="AX5717">
        <v>3.9884500000000003E-2</v>
      </c>
      <c r="AY5717">
        <v>4.17125E-2</v>
      </c>
      <c r="AZ5717">
        <v>4.2302799999999988E-2</v>
      </c>
      <c r="BA5717">
        <v>4.3931700000000004E-2</v>
      </c>
      <c r="BC5717" s="52">
        <v>100000</v>
      </c>
      <c r="BD5717" s="52">
        <v>100000</v>
      </c>
      <c r="BE5717">
        <v>0</v>
      </c>
      <c r="BF5717">
        <v>0</v>
      </c>
      <c r="BG5717">
        <v>0</v>
      </c>
    </row>
    <row r="5718" spans="1:59">
      <c r="A5718">
        <v>5717</v>
      </c>
      <c r="E5718">
        <v>9795.2054794520554</v>
      </c>
      <c r="K5718">
        <v>2481.2555993567612</v>
      </c>
      <c r="L5718">
        <v>2523.3280993567614</v>
      </c>
      <c r="M5718">
        <v>2565.4005993567616</v>
      </c>
      <c r="N5718">
        <v>2607.4730993567618</v>
      </c>
      <c r="O5718">
        <v>2649.5455993567621</v>
      </c>
      <c r="Q5718">
        <v>7547.246486234103</v>
      </c>
      <c r="R5718">
        <v>7343.3458078981121</v>
      </c>
      <c r="S5718">
        <v>7139.4451295621211</v>
      </c>
      <c r="T5718">
        <v>6935.5444512261301</v>
      </c>
      <c r="U5718">
        <v>6731.6437728901392</v>
      </c>
      <c r="W5718">
        <v>0</v>
      </c>
      <c r="AB5718">
        <v>1</v>
      </c>
      <c r="AC5718">
        <v>1</v>
      </c>
      <c r="AD5718">
        <v>1</v>
      </c>
      <c r="AE5718">
        <v>1</v>
      </c>
      <c r="AF5718">
        <v>1</v>
      </c>
      <c r="AL5718">
        <v>14.350415</v>
      </c>
      <c r="AM5718" s="5">
        <v>9.0932931900024414</v>
      </c>
      <c r="AN5718">
        <v>570.77625570776252</v>
      </c>
      <c r="AO5718">
        <f t="shared" si="89"/>
        <v>26826.48401826484</v>
      </c>
      <c r="AP5718">
        <v>684.93150684931504</v>
      </c>
      <c r="AQ5718">
        <v>9.7553000000000001E-2</v>
      </c>
      <c r="AR5718">
        <v>4.0231000000000003E-2</v>
      </c>
      <c r="AS5718">
        <v>4.1939200000000003E-2</v>
      </c>
      <c r="AT5718">
        <v>4.2487499999999997E-2</v>
      </c>
      <c r="AU5718">
        <v>4.4344799999999997E-2</v>
      </c>
      <c r="AW5718">
        <v>9.7552999999999987E-2</v>
      </c>
      <c r="AX5718">
        <v>4.0231000000000003E-2</v>
      </c>
      <c r="AY5718">
        <v>4.1939199999999996E-2</v>
      </c>
      <c r="AZ5718">
        <v>4.2487499999999997E-2</v>
      </c>
      <c r="BA5718">
        <v>4.4344800000000004E-2</v>
      </c>
      <c r="BC5718" s="52">
        <v>100000</v>
      </c>
      <c r="BD5718" s="52">
        <v>100000</v>
      </c>
      <c r="BE5718">
        <v>0</v>
      </c>
      <c r="BF5718">
        <v>0</v>
      </c>
      <c r="BG5718">
        <v>0</v>
      </c>
    </row>
    <row r="5719" spans="1:59">
      <c r="A5719">
        <v>5718</v>
      </c>
      <c r="E5719">
        <v>9795.2054794520554</v>
      </c>
      <c r="K5719">
        <v>3332.8470272841432</v>
      </c>
      <c r="L5719">
        <v>3374.7820272841432</v>
      </c>
      <c r="M5719">
        <v>3416.7170272841431</v>
      </c>
      <c r="N5719">
        <v>3458.6520272841431</v>
      </c>
      <c r="O5719">
        <v>3500.587027284143</v>
      </c>
      <c r="Q5719">
        <v>9462.8011335464562</v>
      </c>
      <c r="R5719">
        <v>9207.1487458111642</v>
      </c>
      <c r="S5719">
        <v>8951.4963580758722</v>
      </c>
      <c r="T5719">
        <v>8695.8439703405802</v>
      </c>
      <c r="U5719">
        <v>8440.1915826052882</v>
      </c>
      <c r="W5719">
        <v>0</v>
      </c>
      <c r="AB5719">
        <v>1</v>
      </c>
      <c r="AC5719">
        <v>1</v>
      </c>
      <c r="AD5719">
        <v>1</v>
      </c>
      <c r="AE5719">
        <v>1</v>
      </c>
      <c r="AF5719">
        <v>1</v>
      </c>
      <c r="AL5719">
        <v>15.177967000000001</v>
      </c>
      <c r="AM5719" s="5">
        <v>9.2688264846801758</v>
      </c>
      <c r="AN5719">
        <v>570.77625570776252</v>
      </c>
      <c r="AO5719">
        <f t="shared" si="89"/>
        <v>26826.48401826484</v>
      </c>
      <c r="AP5719">
        <v>684.93150684931504</v>
      </c>
      <c r="AQ5719">
        <v>9.8426E-2</v>
      </c>
      <c r="AR5719">
        <v>5.08119E-2</v>
      </c>
      <c r="AS5719">
        <v>4.4677000000000001E-2</v>
      </c>
      <c r="AT5719">
        <v>4.3303500000000002E-2</v>
      </c>
      <c r="AU5719">
        <v>4.4254100000000005E-2</v>
      </c>
      <c r="AW5719">
        <v>9.8426E-2</v>
      </c>
      <c r="AX5719">
        <v>5.0811900000000007E-2</v>
      </c>
      <c r="AY5719">
        <v>4.4677000000000008E-2</v>
      </c>
      <c r="AZ5719">
        <v>4.3303500000000009E-2</v>
      </c>
      <c r="BA5719">
        <v>4.4254100000000005E-2</v>
      </c>
      <c r="BC5719" s="52">
        <v>100000</v>
      </c>
      <c r="BD5719" s="52">
        <v>100000</v>
      </c>
      <c r="BE5719">
        <v>0</v>
      </c>
      <c r="BF5719">
        <v>0</v>
      </c>
      <c r="BG5719">
        <v>0</v>
      </c>
    </row>
    <row r="5720" spans="1:59">
      <c r="A5720">
        <v>5719</v>
      </c>
      <c r="E5720">
        <v>9795.2054794520554</v>
      </c>
      <c r="K5720">
        <v>3897.2560941748638</v>
      </c>
      <c r="L5720">
        <v>3938.5035941748638</v>
      </c>
      <c r="M5720">
        <v>3979.7510941748637</v>
      </c>
      <c r="N5720">
        <v>4020.9985941748637</v>
      </c>
      <c r="O5720">
        <v>4062.2460941748636</v>
      </c>
      <c r="Q5720">
        <v>10374.416456601561</v>
      </c>
      <c r="R5720">
        <v>10094.135355229126</v>
      </c>
      <c r="S5720">
        <v>9813.8542538566908</v>
      </c>
      <c r="T5720">
        <v>9533.5731524842558</v>
      </c>
      <c r="U5720">
        <v>9253.2920511118209</v>
      </c>
      <c r="W5720">
        <v>1.124E-2</v>
      </c>
      <c r="AB5720">
        <v>1</v>
      </c>
      <c r="AC5720">
        <v>1</v>
      </c>
      <c r="AD5720">
        <v>1</v>
      </c>
      <c r="AE5720">
        <v>1</v>
      </c>
      <c r="AF5720">
        <v>1</v>
      </c>
      <c r="AL5720">
        <v>14.199685000000001</v>
      </c>
      <c r="AM5720" s="5">
        <v>8.8789119720458984</v>
      </c>
      <c r="AN5720">
        <v>570.77625570776252</v>
      </c>
      <c r="AO5720">
        <f t="shared" si="89"/>
        <v>26826.48401826484</v>
      </c>
      <c r="AP5720">
        <v>684.93150684931504</v>
      </c>
      <c r="AQ5720">
        <v>0.103616</v>
      </c>
      <c r="AR5720">
        <v>5.8910499999999998E-2</v>
      </c>
      <c r="AS5720">
        <v>4.5938800000000002E-2</v>
      </c>
      <c r="AT5720">
        <v>4.40925E-2</v>
      </c>
      <c r="AU5720">
        <v>4.4763900000000002E-2</v>
      </c>
      <c r="AW5720">
        <v>0.103616</v>
      </c>
      <c r="AX5720">
        <v>5.8910499999999991E-2</v>
      </c>
      <c r="AY5720">
        <v>4.5938800000000002E-2</v>
      </c>
      <c r="AZ5720">
        <v>4.4092499999999993E-2</v>
      </c>
      <c r="BA5720">
        <v>4.4763900000000009E-2</v>
      </c>
      <c r="BC5720" s="52">
        <v>100000</v>
      </c>
      <c r="BD5720" s="52">
        <v>100000</v>
      </c>
      <c r="BE5720">
        <v>0</v>
      </c>
      <c r="BF5720">
        <v>0</v>
      </c>
      <c r="BG5720">
        <v>0</v>
      </c>
    </row>
    <row r="5721" spans="1:59">
      <c r="A5721">
        <v>5720</v>
      </c>
      <c r="E5721">
        <v>9795.2054794520554</v>
      </c>
      <c r="K5721">
        <v>3680.5291390458624</v>
      </c>
      <c r="L5721">
        <v>3729.2016390458625</v>
      </c>
      <c r="M5721">
        <v>3777.8741390458626</v>
      </c>
      <c r="N5721">
        <v>3826.5466390458628</v>
      </c>
      <c r="O5721">
        <v>3875.2191390458629</v>
      </c>
      <c r="Q5721">
        <v>8057.0492539152001</v>
      </c>
      <c r="R5721">
        <v>7839.375455946094</v>
      </c>
      <c r="S5721">
        <v>7621.7016579769879</v>
      </c>
      <c r="T5721">
        <v>7404.0278600078818</v>
      </c>
      <c r="U5721">
        <v>7186.3540620387757</v>
      </c>
      <c r="W5721">
        <v>4.0289999999999999E-2</v>
      </c>
      <c r="AB5721">
        <v>1</v>
      </c>
      <c r="AC5721">
        <v>1</v>
      </c>
      <c r="AD5721">
        <v>1</v>
      </c>
      <c r="AE5721">
        <v>1</v>
      </c>
      <c r="AF5721">
        <v>1</v>
      </c>
      <c r="AL5721">
        <v>13.942643</v>
      </c>
      <c r="AM5721" s="5">
        <v>9.0083465576171875</v>
      </c>
      <c r="AN5721">
        <v>570.77625570776252</v>
      </c>
      <c r="AO5721">
        <f t="shared" si="89"/>
        <v>26826.48401826484</v>
      </c>
      <c r="AP5721">
        <v>684.93150684931504</v>
      </c>
      <c r="AQ5721">
        <v>0.103101</v>
      </c>
      <c r="AR5721">
        <v>5.67796E-2</v>
      </c>
      <c r="AS5721">
        <v>4.3501499999999999E-2</v>
      </c>
      <c r="AT5721">
        <v>4.2404799999999999E-2</v>
      </c>
      <c r="AU5721">
        <v>4.4111400000000002E-2</v>
      </c>
      <c r="AW5721">
        <v>0.10310099999999998</v>
      </c>
      <c r="AX5721">
        <v>5.67796E-2</v>
      </c>
      <c r="AY5721">
        <v>4.3501499999999999E-2</v>
      </c>
      <c r="AZ5721">
        <v>4.2404800000000006E-2</v>
      </c>
      <c r="BA5721">
        <v>4.4111400000000009E-2</v>
      </c>
      <c r="BC5721" s="52">
        <v>100000</v>
      </c>
      <c r="BD5721" s="52">
        <v>100000</v>
      </c>
      <c r="BE5721">
        <v>0</v>
      </c>
      <c r="BF5721">
        <v>0</v>
      </c>
      <c r="BG5721">
        <v>0</v>
      </c>
    </row>
    <row r="5722" spans="1:59">
      <c r="A5722">
        <v>5721</v>
      </c>
      <c r="E5722">
        <v>9795.2054794520554</v>
      </c>
      <c r="K5722">
        <v>3638.409059427152</v>
      </c>
      <c r="L5722">
        <v>3712.9040594271519</v>
      </c>
      <c r="M5722">
        <v>3787.3990594271518</v>
      </c>
      <c r="N5722">
        <v>3861.8940594271517</v>
      </c>
      <c r="O5722">
        <v>3936.3890594271516</v>
      </c>
      <c r="Q5722">
        <v>7990.6463795717991</v>
      </c>
      <c r="R5722">
        <v>7774.7665593855536</v>
      </c>
      <c r="S5722">
        <v>7558.8867391993081</v>
      </c>
      <c r="T5722">
        <v>7343.0069190130625</v>
      </c>
      <c r="U5722">
        <v>7127.127098826817</v>
      </c>
      <c r="W5722">
        <v>2.3859999999999999E-2</v>
      </c>
      <c r="AB5722">
        <v>1</v>
      </c>
      <c r="AC5722">
        <v>1</v>
      </c>
      <c r="AD5722">
        <v>1</v>
      </c>
      <c r="AE5722">
        <v>1</v>
      </c>
      <c r="AF5722">
        <v>1</v>
      </c>
      <c r="AL5722">
        <v>12.247642000000001</v>
      </c>
      <c r="AM5722" s="5">
        <v>8.946197509765625</v>
      </c>
      <c r="AN5722">
        <v>570.77625570776252</v>
      </c>
      <c r="AO5722">
        <f t="shared" si="89"/>
        <v>26826.48401826484</v>
      </c>
      <c r="AP5722">
        <v>684.93150684931504</v>
      </c>
      <c r="AQ5722">
        <v>0.10102700000000001</v>
      </c>
      <c r="AR5722">
        <v>5.1723399999999996E-2</v>
      </c>
      <c r="AS5722">
        <v>3.9409699999999999E-2</v>
      </c>
      <c r="AT5722">
        <v>4.0438800000000004E-2</v>
      </c>
      <c r="AU5722">
        <v>4.4009599999999996E-2</v>
      </c>
      <c r="AW5722">
        <v>0.10102700000000002</v>
      </c>
      <c r="AX5722">
        <v>5.1723399999999989E-2</v>
      </c>
      <c r="AY5722">
        <v>3.9409700000000006E-2</v>
      </c>
      <c r="AZ5722">
        <v>4.0438800000000011E-2</v>
      </c>
      <c r="BA5722">
        <v>4.4009599999999996E-2</v>
      </c>
      <c r="BC5722" s="52">
        <v>100000</v>
      </c>
      <c r="BD5722" s="52">
        <v>100000</v>
      </c>
      <c r="BE5722">
        <v>0</v>
      </c>
      <c r="BF5722">
        <v>0</v>
      </c>
      <c r="BG5722">
        <v>0</v>
      </c>
    </row>
    <row r="5723" spans="1:59">
      <c r="A5723">
        <v>5722</v>
      </c>
      <c r="E5723">
        <v>9795.2054794520554</v>
      </c>
      <c r="K5723">
        <v>3887.3004389922594</v>
      </c>
      <c r="L5723">
        <v>3992.0429389922592</v>
      </c>
      <c r="M5723">
        <v>4096.7854389922595</v>
      </c>
      <c r="N5723">
        <v>4201.5279389922598</v>
      </c>
      <c r="O5723">
        <v>4306.2704389922601</v>
      </c>
      <c r="Q5723">
        <v>7578.3343399079931</v>
      </c>
      <c r="R5723">
        <v>7373.5937747656599</v>
      </c>
      <c r="S5723">
        <v>7168.8532096233266</v>
      </c>
      <c r="T5723">
        <v>6964.1126444809934</v>
      </c>
      <c r="U5723">
        <v>6759.3720793386601</v>
      </c>
      <c r="W5723">
        <v>5.5869999999999996E-2</v>
      </c>
      <c r="AB5723">
        <v>1</v>
      </c>
      <c r="AC5723">
        <v>1</v>
      </c>
      <c r="AD5723">
        <v>1</v>
      </c>
      <c r="AE5723">
        <v>1</v>
      </c>
      <c r="AF5723">
        <v>1</v>
      </c>
      <c r="AL5723">
        <v>10.988410999999999</v>
      </c>
      <c r="AM5723" s="5">
        <v>7.5212364196777344</v>
      </c>
      <c r="AN5723">
        <v>570.77625570776252</v>
      </c>
      <c r="AO5723">
        <f t="shared" si="89"/>
        <v>26826.48401826484</v>
      </c>
      <c r="AP5723">
        <v>684.93150684931504</v>
      </c>
      <c r="AQ5723">
        <v>9.8653299999999999E-2</v>
      </c>
      <c r="AR5723">
        <v>3.8864600000000006E-2</v>
      </c>
      <c r="AS5723">
        <v>3.7674799999999994E-2</v>
      </c>
      <c r="AT5723">
        <v>4.0033299999999994E-2</v>
      </c>
      <c r="AU5723">
        <v>4.2164399999999998E-2</v>
      </c>
      <c r="AW5723">
        <v>9.8653299999999985E-2</v>
      </c>
      <c r="AX5723">
        <v>3.8864600000000013E-2</v>
      </c>
      <c r="AY5723">
        <v>3.7674799999999994E-2</v>
      </c>
      <c r="AZ5723">
        <v>4.0033299999999994E-2</v>
      </c>
      <c r="BA5723">
        <v>4.2164400000000005E-2</v>
      </c>
      <c r="BC5723" s="52">
        <v>100000</v>
      </c>
      <c r="BD5723" s="52">
        <v>100000</v>
      </c>
      <c r="BE5723">
        <v>0</v>
      </c>
      <c r="BF5723">
        <v>0</v>
      </c>
      <c r="BG5723">
        <v>0</v>
      </c>
    </row>
    <row r="5724" spans="1:59">
      <c r="A5724">
        <v>5723</v>
      </c>
      <c r="E5724">
        <v>9795.2054794520554</v>
      </c>
      <c r="K5724">
        <v>4372.8300840515767</v>
      </c>
      <c r="L5724">
        <v>4539.4725840515766</v>
      </c>
      <c r="M5724">
        <v>4706.1150840515766</v>
      </c>
      <c r="N5724">
        <v>4872.7575840515765</v>
      </c>
      <c r="O5724">
        <v>5039.4000840515764</v>
      </c>
      <c r="Q5724">
        <v>6946.8445748489112</v>
      </c>
      <c r="R5724">
        <v>6759.1646944939748</v>
      </c>
      <c r="S5724">
        <v>6571.4848141390394</v>
      </c>
      <c r="T5724">
        <v>6383.8049337841039</v>
      </c>
      <c r="U5724">
        <v>6196.1250534291685</v>
      </c>
      <c r="W5724">
        <v>0.73723000000000005</v>
      </c>
      <c r="AB5724">
        <v>1</v>
      </c>
      <c r="AC5724">
        <v>1</v>
      </c>
      <c r="AD5724">
        <v>1</v>
      </c>
      <c r="AE5724">
        <v>1</v>
      </c>
      <c r="AF5724">
        <v>1</v>
      </c>
      <c r="AL5724">
        <v>11.102645000000001</v>
      </c>
      <c r="AM5724" s="5">
        <v>6.5747547149658203</v>
      </c>
      <c r="AN5724">
        <v>570.77625570776252</v>
      </c>
      <c r="AO5724">
        <f t="shared" si="89"/>
        <v>26826.48401826484</v>
      </c>
      <c r="AP5724">
        <v>684.93150684931504</v>
      </c>
      <c r="AQ5724">
        <v>9.7617400000000007E-2</v>
      </c>
      <c r="AR5724">
        <v>3.88791E-2</v>
      </c>
      <c r="AS5724">
        <v>3.7316699999999994E-2</v>
      </c>
      <c r="AT5724">
        <v>3.9827300000000003E-2</v>
      </c>
      <c r="AU5724">
        <v>4.1948399999999997E-2</v>
      </c>
      <c r="AW5724">
        <v>9.7617400000000007E-2</v>
      </c>
      <c r="AX5724">
        <v>3.88791E-2</v>
      </c>
      <c r="AY5724">
        <v>3.7316699999999994E-2</v>
      </c>
      <c r="AZ5724">
        <v>3.9827299999999996E-2</v>
      </c>
      <c r="BA5724">
        <v>4.1948399999999997E-2</v>
      </c>
      <c r="BC5724" s="52">
        <v>100000</v>
      </c>
      <c r="BD5724" s="52">
        <v>100000</v>
      </c>
      <c r="BE5724">
        <v>0</v>
      </c>
      <c r="BF5724">
        <v>0</v>
      </c>
      <c r="BG5724">
        <v>0</v>
      </c>
    </row>
    <row r="5725" spans="1:59">
      <c r="A5725">
        <v>5724</v>
      </c>
      <c r="E5725">
        <v>9795.2054794520554</v>
      </c>
      <c r="K5725">
        <v>4514.5067154963299</v>
      </c>
      <c r="L5725">
        <v>4716.6242154963302</v>
      </c>
      <c r="M5725">
        <v>4918.7417154963305</v>
      </c>
      <c r="N5725">
        <v>5120.8592154963308</v>
      </c>
      <c r="O5725">
        <v>5322.9767154963311</v>
      </c>
      <c r="Q5725">
        <v>6957.9633261577292</v>
      </c>
      <c r="R5725">
        <v>6769.9830553913544</v>
      </c>
      <c r="S5725">
        <v>6582.0027846249795</v>
      </c>
      <c r="T5725">
        <v>6394.0225138586047</v>
      </c>
      <c r="U5725">
        <v>6206.0422430922299</v>
      </c>
      <c r="W5725">
        <v>0.40914999999999996</v>
      </c>
      <c r="AB5725">
        <v>1</v>
      </c>
      <c r="AC5725">
        <v>1</v>
      </c>
      <c r="AD5725">
        <v>1</v>
      </c>
      <c r="AE5725">
        <v>1</v>
      </c>
      <c r="AF5725">
        <v>1</v>
      </c>
      <c r="AL5725">
        <v>10.27421</v>
      </c>
      <c r="AM5725" s="5">
        <v>6.2928547859191886</v>
      </c>
      <c r="AN5725">
        <v>570.77625570776252</v>
      </c>
      <c r="AO5725">
        <f t="shared" si="89"/>
        <v>26826.48401826484</v>
      </c>
      <c r="AP5725">
        <v>684.93150684931504</v>
      </c>
      <c r="AQ5725">
        <v>9.508960000000001E-2</v>
      </c>
      <c r="AR5725">
        <v>3.78929E-2</v>
      </c>
      <c r="AS5725">
        <v>3.6302300000000003E-2</v>
      </c>
      <c r="AT5725">
        <v>3.9022599999999998E-2</v>
      </c>
      <c r="AU5725">
        <v>4.1720500000000001E-2</v>
      </c>
      <c r="AW5725">
        <v>9.508960000000001E-2</v>
      </c>
      <c r="AX5725">
        <v>3.7892899999999993E-2</v>
      </c>
      <c r="AY5725">
        <v>3.6302299999999996E-2</v>
      </c>
      <c r="AZ5725">
        <v>3.9022600000000005E-2</v>
      </c>
      <c r="BA5725">
        <v>4.1720500000000008E-2</v>
      </c>
      <c r="BC5725" s="52">
        <v>100000</v>
      </c>
      <c r="BD5725" s="52">
        <v>100000</v>
      </c>
      <c r="BE5725">
        <v>0</v>
      </c>
      <c r="BF5725">
        <v>0</v>
      </c>
      <c r="BG5725">
        <v>0</v>
      </c>
    </row>
    <row r="5726" spans="1:59">
      <c r="A5726">
        <v>5725</v>
      </c>
      <c r="E5726">
        <v>9795.2054794520554</v>
      </c>
      <c r="K5726">
        <v>4386.6148373813367</v>
      </c>
      <c r="L5726">
        <v>4650.6048373813364</v>
      </c>
      <c r="M5726">
        <v>4914.5948373813362</v>
      </c>
      <c r="N5726">
        <v>5178.584837381336</v>
      </c>
      <c r="O5726">
        <v>5442.5748373813358</v>
      </c>
      <c r="Q5726">
        <v>6074.1628317309223</v>
      </c>
      <c r="R5726">
        <v>5910.0598150013075</v>
      </c>
      <c r="S5726">
        <v>5745.9567982716926</v>
      </c>
      <c r="T5726">
        <v>5581.8537815420777</v>
      </c>
      <c r="U5726">
        <v>5417.7507648124629</v>
      </c>
      <c r="W5726">
        <v>0.23698</v>
      </c>
      <c r="AB5726">
        <v>1</v>
      </c>
      <c r="AC5726">
        <v>1</v>
      </c>
      <c r="AD5726">
        <v>1</v>
      </c>
      <c r="AE5726">
        <v>1</v>
      </c>
      <c r="AF5726">
        <v>1</v>
      </c>
      <c r="AL5726">
        <v>10.886728</v>
      </c>
      <c r="AM5726" s="5">
        <v>6.4531025886535636</v>
      </c>
      <c r="AN5726">
        <v>570.77625570776252</v>
      </c>
      <c r="AO5726">
        <f t="shared" si="89"/>
        <v>26826.48401826484</v>
      </c>
      <c r="AP5726">
        <v>684.93150684931504</v>
      </c>
      <c r="AQ5726">
        <v>9.3363399999999999E-2</v>
      </c>
      <c r="AR5726">
        <v>3.1140999999999999E-2</v>
      </c>
      <c r="AS5726">
        <v>3.6157500000000002E-2</v>
      </c>
      <c r="AT5726">
        <v>3.8598999999999994E-2</v>
      </c>
      <c r="AU5726">
        <v>4.1299100000000005E-2</v>
      </c>
      <c r="AW5726">
        <v>9.3363399999999999E-2</v>
      </c>
      <c r="AX5726">
        <v>3.1141000000000002E-2</v>
      </c>
      <c r="AY5726">
        <v>3.6157499999999995E-2</v>
      </c>
      <c r="AZ5726">
        <v>3.8598999999999994E-2</v>
      </c>
      <c r="BA5726">
        <v>4.1299100000000005E-2</v>
      </c>
      <c r="BC5726" s="52">
        <v>100000</v>
      </c>
      <c r="BD5726" s="52">
        <v>100000</v>
      </c>
      <c r="BE5726">
        <v>0</v>
      </c>
      <c r="BF5726">
        <v>0</v>
      </c>
      <c r="BG5726">
        <v>0</v>
      </c>
    </row>
    <row r="5727" spans="1:59">
      <c r="A5727">
        <v>5726</v>
      </c>
      <c r="E5727">
        <v>9795.2054794520554</v>
      </c>
      <c r="K5727">
        <v>4235.7483703834096</v>
      </c>
      <c r="L5727">
        <v>4559.6308703834093</v>
      </c>
      <c r="M5727">
        <v>4883.513370383409</v>
      </c>
      <c r="N5727">
        <v>5207.3958703834087</v>
      </c>
      <c r="O5727">
        <v>5531.2783703834084</v>
      </c>
      <c r="Q5727">
        <v>5981.7417876822756</v>
      </c>
      <c r="R5727">
        <v>5820.1356702716939</v>
      </c>
      <c r="S5727">
        <v>5658.5295528611123</v>
      </c>
      <c r="T5727">
        <v>5496.9234354505306</v>
      </c>
      <c r="U5727">
        <v>5335.317318039949</v>
      </c>
      <c r="W5727">
        <v>9.221E-2</v>
      </c>
      <c r="AB5727">
        <v>1</v>
      </c>
      <c r="AC5727">
        <v>1</v>
      </c>
      <c r="AD5727">
        <v>1</v>
      </c>
      <c r="AE5727">
        <v>1</v>
      </c>
      <c r="AF5727">
        <v>1</v>
      </c>
      <c r="AL5727">
        <v>11.866101</v>
      </c>
      <c r="AM5727" s="5">
        <v>7.6334128379821777</v>
      </c>
      <c r="AN5727">
        <v>570.77625570776252</v>
      </c>
      <c r="AO5727">
        <f t="shared" si="89"/>
        <v>26826.48401826484</v>
      </c>
      <c r="AP5727">
        <v>684.93150684931504</v>
      </c>
      <c r="AQ5727">
        <v>9.3049199999999999E-2</v>
      </c>
      <c r="AR5727">
        <v>3.0706000000000001E-2</v>
      </c>
      <c r="AS5727">
        <v>3.6281799999999996E-2</v>
      </c>
      <c r="AT5727">
        <v>3.8647300000000002E-2</v>
      </c>
      <c r="AU5727">
        <v>4.1147700000000002E-2</v>
      </c>
      <c r="AW5727">
        <v>9.3049199999999985E-2</v>
      </c>
      <c r="AX5727">
        <v>3.0705999999999997E-2</v>
      </c>
      <c r="AY5727">
        <v>3.6281799999999989E-2</v>
      </c>
      <c r="AZ5727">
        <v>3.8647300000000009E-2</v>
      </c>
      <c r="BA5727">
        <v>4.1147699999999995E-2</v>
      </c>
      <c r="BC5727" s="52">
        <v>100000</v>
      </c>
      <c r="BD5727" s="52">
        <v>100000</v>
      </c>
      <c r="BE5727">
        <v>0</v>
      </c>
      <c r="BF5727">
        <v>0</v>
      </c>
      <c r="BG5727">
        <v>0</v>
      </c>
    </row>
    <row r="5728" spans="1:59">
      <c r="A5728">
        <v>5727</v>
      </c>
      <c r="E5728">
        <v>9795.2054794520554</v>
      </c>
      <c r="K5728">
        <v>3930.9521578698318</v>
      </c>
      <c r="L5728">
        <v>4358.504657869832</v>
      </c>
      <c r="M5728">
        <v>4786.0571578698318</v>
      </c>
      <c r="N5728">
        <v>5213.6096578698316</v>
      </c>
      <c r="O5728">
        <v>5641.1621578698314</v>
      </c>
      <c r="Q5728">
        <v>5424.860739582331</v>
      </c>
      <c r="R5728">
        <v>5278.2996354712614</v>
      </c>
      <c r="S5728">
        <v>5131.7385313601917</v>
      </c>
      <c r="T5728">
        <v>4985.177427249122</v>
      </c>
      <c r="U5728">
        <v>4838.6163231380524</v>
      </c>
      <c r="W5728">
        <v>0.16528000000000001</v>
      </c>
      <c r="AB5728">
        <v>1</v>
      </c>
      <c r="AC5728">
        <v>1</v>
      </c>
      <c r="AD5728">
        <v>1</v>
      </c>
      <c r="AE5728">
        <v>1</v>
      </c>
      <c r="AF5728">
        <v>1</v>
      </c>
      <c r="AL5728">
        <v>11.875327</v>
      </c>
      <c r="AM5728" s="5">
        <v>8.768742561340332</v>
      </c>
      <c r="AN5728">
        <v>570.77625570776252</v>
      </c>
      <c r="AO5728">
        <f t="shared" si="89"/>
        <v>26826.48401826484</v>
      </c>
      <c r="AP5728">
        <v>684.93150684931504</v>
      </c>
      <c r="AQ5728">
        <v>9.3319100000000002E-2</v>
      </c>
      <c r="AR5728">
        <v>3.1870099999999998E-2</v>
      </c>
      <c r="AS5728">
        <v>3.67158E-2</v>
      </c>
      <c r="AT5728">
        <v>3.9043599999999998E-2</v>
      </c>
      <c r="AU5728">
        <v>4.1040100000000003E-2</v>
      </c>
      <c r="AW5728">
        <v>9.3319100000000002E-2</v>
      </c>
      <c r="AX5728">
        <v>3.1870099999999998E-2</v>
      </c>
      <c r="AY5728">
        <v>3.6715800000000007E-2</v>
      </c>
      <c r="AZ5728">
        <v>3.9043599999999998E-2</v>
      </c>
      <c r="BA5728">
        <v>4.104010000000001E-2</v>
      </c>
      <c r="BC5728" s="52">
        <v>100000</v>
      </c>
      <c r="BD5728" s="52">
        <v>100000</v>
      </c>
      <c r="BE5728">
        <v>0</v>
      </c>
      <c r="BF5728">
        <v>0</v>
      </c>
      <c r="BG5728">
        <v>0</v>
      </c>
    </row>
    <row r="5729" spans="1:59">
      <c r="A5729">
        <v>5728</v>
      </c>
      <c r="E5729">
        <v>9795.2054794520554</v>
      </c>
      <c r="K5729">
        <v>3935.5470756464192</v>
      </c>
      <c r="L5729">
        <v>4546.0237423130857</v>
      </c>
      <c r="M5729">
        <v>5156.5004089797521</v>
      </c>
      <c r="N5729">
        <v>5766.9770756464186</v>
      </c>
      <c r="O5729">
        <v>6377.4537423130851</v>
      </c>
      <c r="Q5729">
        <v>5892.7917772117298</v>
      </c>
      <c r="R5729">
        <v>5733.5887830926649</v>
      </c>
      <c r="S5729">
        <v>5574.3857889736</v>
      </c>
      <c r="T5729">
        <v>5415.1827948545351</v>
      </c>
      <c r="U5729">
        <v>5255.9798007354702</v>
      </c>
      <c r="W5729">
        <v>0.10065</v>
      </c>
      <c r="AB5729">
        <v>1</v>
      </c>
      <c r="AC5729">
        <v>1</v>
      </c>
      <c r="AD5729">
        <v>1</v>
      </c>
      <c r="AE5729">
        <v>1</v>
      </c>
      <c r="AF5729">
        <v>1</v>
      </c>
      <c r="AL5729">
        <v>14.004476</v>
      </c>
      <c r="AM5729" s="5">
        <v>9.1522893905639648</v>
      </c>
      <c r="AN5729">
        <v>570.77625570776252</v>
      </c>
      <c r="AO5729">
        <f t="shared" si="89"/>
        <v>26826.48401826484</v>
      </c>
      <c r="AP5729">
        <v>684.93150684931504</v>
      </c>
      <c r="AQ5729">
        <v>9.3869400000000006E-2</v>
      </c>
      <c r="AR5729">
        <v>3.9460299999999997E-2</v>
      </c>
      <c r="AS5729">
        <v>3.7123499999999997E-2</v>
      </c>
      <c r="AT5729">
        <v>3.9344999999999998E-2</v>
      </c>
      <c r="AU5729">
        <v>4.1040500000000001E-2</v>
      </c>
      <c r="AW5729">
        <v>9.3869400000000006E-2</v>
      </c>
      <c r="AX5729">
        <v>3.946029999999999E-2</v>
      </c>
      <c r="AY5729">
        <v>3.712349999999999E-2</v>
      </c>
      <c r="AZ5729">
        <v>3.9345000000000005E-2</v>
      </c>
      <c r="BA5729">
        <v>4.1040499999999994E-2</v>
      </c>
      <c r="BC5729" s="52">
        <v>100000</v>
      </c>
      <c r="BD5729" s="52">
        <v>100000</v>
      </c>
      <c r="BE5729">
        <v>0</v>
      </c>
      <c r="BF5729">
        <v>0</v>
      </c>
      <c r="BG5729">
        <v>0</v>
      </c>
    </row>
    <row r="5730" spans="1:59">
      <c r="A5730">
        <v>5729</v>
      </c>
      <c r="E5730">
        <v>9795.2054794520554</v>
      </c>
      <c r="K5730">
        <v>4298.5455799967604</v>
      </c>
      <c r="L5730">
        <v>5084.8780799967608</v>
      </c>
      <c r="M5730">
        <v>5871.2105799967612</v>
      </c>
      <c r="N5730">
        <v>6657.5430799967617</v>
      </c>
      <c r="O5730">
        <v>7443.8755799967621</v>
      </c>
      <c r="Q5730">
        <v>6411.0236374625692</v>
      </c>
      <c r="R5730">
        <v>6237.8197982769216</v>
      </c>
      <c r="S5730">
        <v>6064.6159590912739</v>
      </c>
      <c r="T5730">
        <v>5891.4121199056262</v>
      </c>
      <c r="U5730">
        <v>5718.2082807199786</v>
      </c>
      <c r="W5730">
        <v>7.5980000000000006E-2</v>
      </c>
      <c r="AB5730">
        <v>1</v>
      </c>
      <c r="AC5730">
        <v>1</v>
      </c>
      <c r="AD5730">
        <v>1</v>
      </c>
      <c r="AE5730">
        <v>1</v>
      </c>
      <c r="AF5730">
        <v>1</v>
      </c>
      <c r="AL5730">
        <v>13.352498000000001</v>
      </c>
      <c r="AM5730" s="5">
        <v>8.9235506057739258</v>
      </c>
      <c r="AN5730">
        <v>570.77625570776252</v>
      </c>
      <c r="AO5730">
        <f t="shared" si="89"/>
        <v>26826.48401826484</v>
      </c>
      <c r="AP5730">
        <v>684.93150684931504</v>
      </c>
      <c r="AQ5730">
        <v>9.8735400000000001E-2</v>
      </c>
      <c r="AR5730">
        <v>4.3797299999999997E-2</v>
      </c>
      <c r="AS5730">
        <v>4.0989899999999996E-2</v>
      </c>
      <c r="AT5730">
        <v>4.1780700000000004E-2</v>
      </c>
      <c r="AU5730">
        <v>4.4119999999999999E-2</v>
      </c>
      <c r="AW5730">
        <v>9.8735400000000015E-2</v>
      </c>
      <c r="AX5730">
        <v>4.3797299999999997E-2</v>
      </c>
      <c r="AY5730">
        <v>4.0989899999999996E-2</v>
      </c>
      <c r="AZ5730">
        <v>4.1780700000000004E-2</v>
      </c>
      <c r="BA5730">
        <v>4.4120000000000006E-2</v>
      </c>
      <c r="BC5730" s="52">
        <v>100000</v>
      </c>
      <c r="BD5730" s="52">
        <v>100000</v>
      </c>
      <c r="BE5730">
        <v>0</v>
      </c>
      <c r="BF5730">
        <v>0</v>
      </c>
      <c r="BG5730">
        <v>0</v>
      </c>
    </row>
    <row r="5731" spans="1:59">
      <c r="A5731">
        <v>5730</v>
      </c>
      <c r="E5731">
        <v>9795.2054794520554</v>
      </c>
      <c r="K5731">
        <v>4890.5241535469995</v>
      </c>
      <c r="L5731">
        <v>5723.7408202136667</v>
      </c>
      <c r="M5731">
        <v>6556.9574868803338</v>
      </c>
      <c r="N5731">
        <v>7390.174153547001</v>
      </c>
      <c r="O5731">
        <v>8223.3908202136681</v>
      </c>
      <c r="Q5731">
        <v>6424.1875390699461</v>
      </c>
      <c r="R5731">
        <v>6250.6280567733238</v>
      </c>
      <c r="S5731">
        <v>6077.0685744767015</v>
      </c>
      <c r="T5731">
        <v>5903.5090921800793</v>
      </c>
      <c r="U5731">
        <v>5729.949609883457</v>
      </c>
      <c r="W5731">
        <v>4.81E-3</v>
      </c>
      <c r="AB5731">
        <v>1</v>
      </c>
      <c r="AC5731">
        <v>1</v>
      </c>
      <c r="AD5731">
        <v>1</v>
      </c>
      <c r="AE5731">
        <v>1</v>
      </c>
      <c r="AF5731">
        <v>1</v>
      </c>
      <c r="AL5731">
        <v>14.384653</v>
      </c>
      <c r="AM5731" s="5">
        <v>9.4585971832275391</v>
      </c>
      <c r="AN5731">
        <v>570.77625570776252</v>
      </c>
      <c r="AO5731">
        <f t="shared" si="89"/>
        <v>26826.48401826484</v>
      </c>
      <c r="AP5731">
        <v>684.93150684931504</v>
      </c>
      <c r="AQ5731">
        <v>0.10326099999999999</v>
      </c>
      <c r="AR5731">
        <v>5.7075600000000004E-2</v>
      </c>
      <c r="AS5731">
        <v>4.2641699999999998E-2</v>
      </c>
      <c r="AT5731">
        <v>4.3152900000000001E-2</v>
      </c>
      <c r="AU5731">
        <v>4.4180700000000003E-2</v>
      </c>
      <c r="AW5731">
        <v>0.10326099999999998</v>
      </c>
      <c r="AX5731">
        <v>5.7075600000000004E-2</v>
      </c>
      <c r="AY5731">
        <v>4.2641699999999991E-2</v>
      </c>
      <c r="AZ5731">
        <v>4.3152900000000008E-2</v>
      </c>
      <c r="BA5731">
        <v>4.4180700000000003E-2</v>
      </c>
      <c r="BC5731" s="52">
        <v>100000</v>
      </c>
      <c r="BD5731" s="52">
        <v>100000</v>
      </c>
      <c r="BE5731">
        <v>0</v>
      </c>
      <c r="BF5731">
        <v>0</v>
      </c>
      <c r="BG5731">
        <v>0</v>
      </c>
    </row>
    <row r="5732" spans="1:59">
      <c r="A5732">
        <v>5731</v>
      </c>
      <c r="E5732">
        <v>9795.2054794520554</v>
      </c>
      <c r="K5732">
        <v>5302.5351141809315</v>
      </c>
      <c r="L5732">
        <v>6057.3251141809315</v>
      </c>
      <c r="M5732">
        <v>6812.1151141809314</v>
      </c>
      <c r="N5732">
        <v>7566.9051141809314</v>
      </c>
      <c r="O5732">
        <v>8321.6951141809313</v>
      </c>
      <c r="Q5732">
        <v>6739.8766091109856</v>
      </c>
      <c r="R5732">
        <v>6557.788292352775</v>
      </c>
      <c r="S5732">
        <v>6375.6999755945644</v>
      </c>
      <c r="T5732">
        <v>6193.6116588363539</v>
      </c>
      <c r="U5732">
        <v>6011.5233420781433</v>
      </c>
      <c r="W5732">
        <v>0</v>
      </c>
      <c r="AB5732">
        <v>1</v>
      </c>
      <c r="AC5732">
        <v>1</v>
      </c>
      <c r="AD5732">
        <v>1</v>
      </c>
      <c r="AE5732">
        <v>1</v>
      </c>
      <c r="AF5732">
        <v>1</v>
      </c>
      <c r="AL5732">
        <v>16.615584999999999</v>
      </c>
      <c r="AM5732" s="5">
        <v>9.9927444458007813</v>
      </c>
      <c r="AN5732">
        <v>570.77625570776252</v>
      </c>
      <c r="AO5732">
        <f t="shared" si="89"/>
        <v>26826.48401826484</v>
      </c>
      <c r="AP5732">
        <v>684.93150684931504</v>
      </c>
      <c r="AQ5732">
        <v>0.104711</v>
      </c>
      <c r="AR5732">
        <v>5.8315899999999997E-2</v>
      </c>
      <c r="AS5732">
        <v>4.3219800000000003E-2</v>
      </c>
      <c r="AT5732">
        <v>4.3584999999999999E-2</v>
      </c>
      <c r="AU5732">
        <v>4.4265900000000004E-2</v>
      </c>
      <c r="AW5732">
        <v>0.10471099999999998</v>
      </c>
      <c r="AX5732">
        <v>5.831589999999999E-2</v>
      </c>
      <c r="AY5732">
        <v>4.3219800000000003E-2</v>
      </c>
      <c r="AZ5732">
        <v>4.3584999999999999E-2</v>
      </c>
      <c r="BA5732">
        <v>4.4265900000000011E-2</v>
      </c>
      <c r="BC5732" s="52">
        <v>100000</v>
      </c>
      <c r="BD5732" s="52">
        <v>100000</v>
      </c>
      <c r="BE5732">
        <v>0</v>
      </c>
      <c r="BF5732">
        <v>0</v>
      </c>
      <c r="BG5732">
        <v>0</v>
      </c>
    </row>
    <row r="5733" spans="1:59">
      <c r="A5733">
        <v>5732</v>
      </c>
      <c r="E5733">
        <v>9795.2054794520554</v>
      </c>
      <c r="K5733">
        <v>5289.5161804806021</v>
      </c>
      <c r="L5733">
        <v>5908.1320138139354</v>
      </c>
      <c r="M5733">
        <v>6526.7478471472687</v>
      </c>
      <c r="N5733">
        <v>7145.3636804806019</v>
      </c>
      <c r="O5733">
        <v>7763.9795138139352</v>
      </c>
      <c r="Q5733">
        <v>7222.9050736693152</v>
      </c>
      <c r="R5733">
        <v>7027.7669869568199</v>
      </c>
      <c r="S5733">
        <v>6832.6289002443245</v>
      </c>
      <c r="T5733">
        <v>6637.4908135318292</v>
      </c>
      <c r="U5733">
        <v>6442.3527268193338</v>
      </c>
      <c r="W5733">
        <v>0</v>
      </c>
      <c r="AB5733">
        <v>1</v>
      </c>
      <c r="AC5733">
        <v>1</v>
      </c>
      <c r="AD5733">
        <v>1</v>
      </c>
      <c r="AE5733">
        <v>1</v>
      </c>
      <c r="AF5733">
        <v>1</v>
      </c>
      <c r="AL5733">
        <v>19.013672</v>
      </c>
      <c r="AM5733" s="5">
        <v>8.5145683288574219</v>
      </c>
      <c r="AN5733">
        <v>570.77625570776252</v>
      </c>
      <c r="AO5733">
        <f t="shared" si="89"/>
        <v>26826.48401826484</v>
      </c>
      <c r="AP5733">
        <v>684.93150684931504</v>
      </c>
      <c r="AQ5733">
        <v>0.10435800000000001</v>
      </c>
      <c r="AR5733">
        <v>5.77866E-2</v>
      </c>
      <c r="AS5733">
        <v>4.2808599999999995E-2</v>
      </c>
      <c r="AT5733">
        <v>4.3141399999999996E-2</v>
      </c>
      <c r="AU5733">
        <v>4.4149799999999996E-2</v>
      </c>
      <c r="AW5733">
        <v>0.10435799999999999</v>
      </c>
      <c r="AX5733">
        <v>5.7786600000000007E-2</v>
      </c>
      <c r="AY5733">
        <v>4.2808599999999988E-2</v>
      </c>
      <c r="AZ5733">
        <v>4.3141399999999996E-2</v>
      </c>
      <c r="BA5733">
        <v>4.4149800000000003E-2</v>
      </c>
      <c r="BC5733" s="52">
        <v>100000</v>
      </c>
      <c r="BD5733" s="52">
        <v>100000</v>
      </c>
      <c r="BE5733">
        <v>0</v>
      </c>
      <c r="BF5733">
        <v>0</v>
      </c>
      <c r="BG5733">
        <v>0</v>
      </c>
    </row>
    <row r="5734" spans="1:59">
      <c r="A5734">
        <v>5733</v>
      </c>
      <c r="E5734">
        <v>9795.2054794520554</v>
      </c>
      <c r="K5734">
        <v>5182.3014323602483</v>
      </c>
      <c r="L5734">
        <v>5736.4047656935818</v>
      </c>
      <c r="M5734">
        <v>6290.5080990269153</v>
      </c>
      <c r="N5734">
        <v>6844.6114323602487</v>
      </c>
      <c r="O5734">
        <v>7398.7147656935822</v>
      </c>
      <c r="Q5734">
        <v>6508.6007490353613</v>
      </c>
      <c r="R5734">
        <v>6332.7607123031758</v>
      </c>
      <c r="S5734">
        <v>6156.9206755709893</v>
      </c>
      <c r="T5734">
        <v>5981.0806388388028</v>
      </c>
      <c r="U5734">
        <v>5805.2406021066163</v>
      </c>
      <c r="W5734">
        <v>0</v>
      </c>
      <c r="AB5734">
        <v>1</v>
      </c>
      <c r="AC5734">
        <v>1</v>
      </c>
      <c r="AD5734">
        <v>1</v>
      </c>
      <c r="AE5734">
        <v>1</v>
      </c>
      <c r="AF5734">
        <v>1</v>
      </c>
      <c r="AL5734">
        <v>18.79186</v>
      </c>
      <c r="AM5734" s="5">
        <v>11.08082389831543</v>
      </c>
      <c r="AN5734">
        <v>570.77625570776252</v>
      </c>
      <c r="AO5734">
        <f t="shared" si="89"/>
        <v>26826.48401826484</v>
      </c>
      <c r="AP5734">
        <v>684.93150684931504</v>
      </c>
      <c r="AQ5734">
        <v>0.10346999999999999</v>
      </c>
      <c r="AR5734">
        <v>5.7844299999999994E-2</v>
      </c>
      <c r="AS5734">
        <v>4.2578600000000001E-2</v>
      </c>
      <c r="AT5734">
        <v>4.3099899999999997E-2</v>
      </c>
      <c r="AU5734">
        <v>4.3946399999999997E-2</v>
      </c>
      <c r="AW5734">
        <v>0.10346999999999999</v>
      </c>
      <c r="AX5734">
        <v>5.7844300000000001E-2</v>
      </c>
      <c r="AY5734">
        <v>4.2578600000000008E-2</v>
      </c>
      <c r="AZ5734">
        <v>4.3099899999999997E-2</v>
      </c>
      <c r="BA5734">
        <v>4.3946399999999997E-2</v>
      </c>
      <c r="BC5734" s="52">
        <v>100000</v>
      </c>
      <c r="BD5734" s="52">
        <v>100000</v>
      </c>
      <c r="BE5734">
        <v>0</v>
      </c>
      <c r="BF5734">
        <v>0</v>
      </c>
      <c r="BG5734">
        <v>0</v>
      </c>
    </row>
    <row r="5735" spans="1:59">
      <c r="A5735">
        <v>5734</v>
      </c>
      <c r="E5735">
        <v>9795.2054794520554</v>
      </c>
      <c r="K5735">
        <v>4988.5490661141812</v>
      </c>
      <c r="L5735">
        <v>5455.8932327808479</v>
      </c>
      <c r="M5735">
        <v>5923.2373994475147</v>
      </c>
      <c r="N5735">
        <v>6390.5815661141814</v>
      </c>
      <c r="O5735">
        <v>6857.9257327808482</v>
      </c>
      <c r="Q5735">
        <v>5021.3738095532754</v>
      </c>
      <c r="R5735">
        <v>4885.7135374095396</v>
      </c>
      <c r="S5735">
        <v>4750.0532652658039</v>
      </c>
      <c r="T5735">
        <v>4614.3929931220682</v>
      </c>
      <c r="U5735">
        <v>4478.7327209783325</v>
      </c>
      <c r="W5735">
        <v>0</v>
      </c>
      <c r="AB5735">
        <v>1</v>
      </c>
      <c r="AC5735">
        <v>1</v>
      </c>
      <c r="AD5735">
        <v>1</v>
      </c>
      <c r="AE5735">
        <v>1</v>
      </c>
      <c r="AF5735">
        <v>1</v>
      </c>
      <c r="AL5735">
        <v>11.6970215</v>
      </c>
      <c r="AM5735" s="5">
        <v>10.32889556884766</v>
      </c>
      <c r="AN5735">
        <v>570.77625570776252</v>
      </c>
      <c r="AO5735">
        <f t="shared" si="89"/>
        <v>26826.48401826484</v>
      </c>
      <c r="AP5735">
        <v>684.93150684931504</v>
      </c>
      <c r="AQ5735">
        <v>0.100908</v>
      </c>
      <c r="AR5735">
        <v>4.4374299999999998E-2</v>
      </c>
      <c r="AS5735">
        <v>4.2232100000000002E-2</v>
      </c>
      <c r="AT5735">
        <v>4.2566200000000005E-2</v>
      </c>
      <c r="AU5735">
        <v>4.3878799999999996E-2</v>
      </c>
      <c r="AW5735">
        <v>0.10090799999999998</v>
      </c>
      <c r="AX5735">
        <v>4.4374299999999992E-2</v>
      </c>
      <c r="AY5735">
        <v>4.2232100000000009E-2</v>
      </c>
      <c r="AZ5735">
        <v>4.2566200000000012E-2</v>
      </c>
      <c r="BA5735">
        <v>4.3878799999999996E-2</v>
      </c>
      <c r="BC5735" s="52">
        <v>100000</v>
      </c>
      <c r="BD5735" s="52">
        <v>100000</v>
      </c>
      <c r="BE5735">
        <v>0</v>
      </c>
      <c r="BF5735">
        <v>0</v>
      </c>
      <c r="BG5735">
        <v>0</v>
      </c>
    </row>
    <row r="5736" spans="1:59">
      <c r="A5736">
        <v>5735</v>
      </c>
      <c r="E5736">
        <v>9795.2054794520554</v>
      </c>
      <c r="K5736">
        <v>3626.9217649856855</v>
      </c>
      <c r="L5736">
        <v>4004.3167649856855</v>
      </c>
      <c r="M5736">
        <v>4381.7117649856855</v>
      </c>
      <c r="N5736">
        <v>4759.106764985685</v>
      </c>
      <c r="O5736">
        <v>5136.5017649856854</v>
      </c>
      <c r="Q5736">
        <v>2845.353073100468</v>
      </c>
      <c r="R5736">
        <v>2768.4814074966507</v>
      </c>
      <c r="S5736">
        <v>2691.6097418928334</v>
      </c>
      <c r="T5736">
        <v>2614.7380762890161</v>
      </c>
      <c r="U5736">
        <v>2537.8664106851988</v>
      </c>
      <c r="W5736">
        <v>0</v>
      </c>
      <c r="AB5736">
        <v>1</v>
      </c>
      <c r="AC5736">
        <v>1</v>
      </c>
      <c r="AD5736">
        <v>1</v>
      </c>
      <c r="AE5736">
        <v>1</v>
      </c>
      <c r="AF5736">
        <v>1</v>
      </c>
      <c r="AL5736">
        <v>10.708131</v>
      </c>
      <c r="AM5736" s="5">
        <v>10.705795288085939</v>
      </c>
      <c r="AN5736">
        <v>570.77625570776252</v>
      </c>
      <c r="AO5736">
        <f t="shared" si="89"/>
        <v>26826.48401826484</v>
      </c>
      <c r="AP5736">
        <v>684.93150684931504</v>
      </c>
      <c r="AQ5736">
        <v>9.841889999999999E-2</v>
      </c>
      <c r="AR5736">
        <v>4.4120199999999998E-2</v>
      </c>
      <c r="AS5736">
        <v>4.1904400000000001E-2</v>
      </c>
      <c r="AT5736">
        <v>4.2467299999999999E-2</v>
      </c>
      <c r="AU5736">
        <v>4.3853499999999997E-2</v>
      </c>
      <c r="AW5736">
        <v>9.841889999999999E-2</v>
      </c>
      <c r="AX5736">
        <v>4.4120199999999998E-2</v>
      </c>
      <c r="AY5736">
        <v>4.1904399999999994E-2</v>
      </c>
      <c r="AZ5736">
        <v>4.2467299999999999E-2</v>
      </c>
      <c r="BA5736">
        <v>4.3853500000000004E-2</v>
      </c>
      <c r="BC5736" s="52">
        <v>100000</v>
      </c>
      <c r="BD5736" s="52">
        <v>100000</v>
      </c>
      <c r="BE5736">
        <v>0</v>
      </c>
      <c r="BF5736">
        <v>0</v>
      </c>
      <c r="BG5736">
        <v>0</v>
      </c>
    </row>
    <row r="5737" spans="1:59">
      <c r="A5737">
        <v>5736</v>
      </c>
      <c r="E5737">
        <v>9795.2054794520554</v>
      </c>
      <c r="K5737">
        <v>2852.7103611543916</v>
      </c>
      <c r="L5737">
        <v>3158.8828611543913</v>
      </c>
      <c r="M5737">
        <v>3465.055361154391</v>
      </c>
      <c r="N5737">
        <v>3771.2278611543907</v>
      </c>
      <c r="O5737">
        <v>4077.4003611543903</v>
      </c>
      <c r="Q5737">
        <v>2987.7961564419629</v>
      </c>
      <c r="R5737">
        <v>2907.0761676470893</v>
      </c>
      <c r="S5737">
        <v>2826.3561788522156</v>
      </c>
      <c r="T5737">
        <v>2745.636190057342</v>
      </c>
      <c r="U5737">
        <v>2664.9162012624683</v>
      </c>
      <c r="W5737">
        <v>0</v>
      </c>
      <c r="AB5737">
        <v>1</v>
      </c>
      <c r="AC5737">
        <v>1</v>
      </c>
      <c r="AD5737">
        <v>1</v>
      </c>
      <c r="AE5737">
        <v>1</v>
      </c>
      <c r="AF5737">
        <v>1</v>
      </c>
      <c r="AL5737">
        <v>8.6209810000000004</v>
      </c>
      <c r="AM5737" s="5">
        <v>11.808732986450201</v>
      </c>
      <c r="AN5737">
        <v>570.77625570776252</v>
      </c>
      <c r="AO5737">
        <f t="shared" si="89"/>
        <v>26826.48401826484</v>
      </c>
      <c r="AP5737">
        <v>684.93150684931504</v>
      </c>
      <c r="AQ5737">
        <v>9.7372200000000006E-2</v>
      </c>
      <c r="AR5737">
        <v>4.4099300000000001E-2</v>
      </c>
      <c r="AS5737">
        <v>4.1878499999999999E-2</v>
      </c>
      <c r="AT5737">
        <v>4.2488900000000003E-2</v>
      </c>
      <c r="AU5737">
        <v>4.3848599999999995E-2</v>
      </c>
      <c r="AW5737">
        <v>9.7372200000000006E-2</v>
      </c>
      <c r="AX5737">
        <v>4.4099299999999994E-2</v>
      </c>
      <c r="AY5737">
        <v>4.1878499999999999E-2</v>
      </c>
      <c r="AZ5737">
        <v>4.248890000000001E-2</v>
      </c>
      <c r="BA5737">
        <v>4.3848600000000001E-2</v>
      </c>
      <c r="BC5737" s="52">
        <v>100000</v>
      </c>
      <c r="BD5737" s="52">
        <v>100000</v>
      </c>
      <c r="BE5737">
        <v>0</v>
      </c>
      <c r="BF5737">
        <v>0</v>
      </c>
      <c r="BG5737">
        <v>0</v>
      </c>
    </row>
    <row r="5738" spans="1:59">
      <c r="A5738">
        <v>5737</v>
      </c>
      <c r="E5738">
        <v>9795.2054794520554</v>
      </c>
      <c r="K5738">
        <v>2216.3010798311975</v>
      </c>
      <c r="L5738">
        <v>2383.1910798311974</v>
      </c>
      <c r="M5738">
        <v>2550.0810798311973</v>
      </c>
      <c r="N5738">
        <v>2716.9710798311971</v>
      </c>
      <c r="O5738">
        <v>2883.861079831197</v>
      </c>
      <c r="Q5738">
        <v>3221.3349775114948</v>
      </c>
      <c r="R5738">
        <v>3134.305571795504</v>
      </c>
      <c r="S5738">
        <v>3047.2761660795131</v>
      </c>
      <c r="T5738">
        <v>2960.2467603635223</v>
      </c>
      <c r="U5738">
        <v>2873.2173546475315</v>
      </c>
      <c r="W5738">
        <v>0</v>
      </c>
      <c r="AB5738">
        <v>1</v>
      </c>
      <c r="AC5738">
        <v>1</v>
      </c>
      <c r="AD5738">
        <v>1</v>
      </c>
      <c r="AE5738">
        <v>1</v>
      </c>
      <c r="AF5738">
        <v>1</v>
      </c>
      <c r="AL5738">
        <v>10.116925</v>
      </c>
      <c r="AM5738" s="5">
        <v>11.73727512359619</v>
      </c>
      <c r="AN5738">
        <v>570.77625570776252</v>
      </c>
      <c r="AO5738">
        <f t="shared" si="89"/>
        <v>26826.48401826484</v>
      </c>
      <c r="AP5738">
        <v>684.93150684931504</v>
      </c>
      <c r="AQ5738">
        <v>9.6766000000000005E-2</v>
      </c>
      <c r="AR5738">
        <v>4.41982E-2</v>
      </c>
      <c r="AS5738">
        <v>4.1936999999999995E-2</v>
      </c>
      <c r="AT5738">
        <v>4.2525599999999997E-2</v>
      </c>
      <c r="AU5738">
        <v>4.3868899999999995E-2</v>
      </c>
      <c r="AW5738">
        <v>9.6766000000000005E-2</v>
      </c>
      <c r="AX5738">
        <v>4.4198200000000007E-2</v>
      </c>
      <c r="AY5738">
        <v>4.1936999999999988E-2</v>
      </c>
      <c r="AZ5738">
        <v>4.2525599999999997E-2</v>
      </c>
      <c r="BA5738">
        <v>4.3868900000000002E-2</v>
      </c>
      <c r="BC5738" s="52">
        <v>100000</v>
      </c>
      <c r="BD5738" s="52">
        <v>100000</v>
      </c>
      <c r="BE5738">
        <v>0</v>
      </c>
      <c r="BF5738">
        <v>0</v>
      </c>
      <c r="BG5738">
        <v>0</v>
      </c>
    </row>
    <row r="5739" spans="1:59">
      <c r="A5739">
        <v>5738</v>
      </c>
      <c r="E5739">
        <v>9795.2054794520554</v>
      </c>
      <c r="K5739">
        <v>1993.6729838315273</v>
      </c>
      <c r="L5739">
        <v>2103.4204838315272</v>
      </c>
      <c r="M5739">
        <v>2213.1679838315272</v>
      </c>
      <c r="N5739">
        <v>2322.9154838315271</v>
      </c>
      <c r="O5739">
        <v>2432.6629838315271</v>
      </c>
      <c r="Q5739">
        <v>3135.400705693799</v>
      </c>
      <c r="R5739">
        <v>3050.692948631849</v>
      </c>
      <c r="S5739">
        <v>2965.9851915698991</v>
      </c>
      <c r="T5739">
        <v>2881.2774345079492</v>
      </c>
      <c r="U5739">
        <v>2796.5696774459993</v>
      </c>
      <c r="W5739">
        <v>0</v>
      </c>
      <c r="AB5739">
        <v>1</v>
      </c>
      <c r="AC5739">
        <v>1</v>
      </c>
      <c r="AD5739">
        <v>1</v>
      </c>
      <c r="AE5739">
        <v>1</v>
      </c>
      <c r="AF5739">
        <v>1</v>
      </c>
      <c r="AL5739">
        <v>10.747913</v>
      </c>
      <c r="AM5739" s="5">
        <v>11.42593479156494</v>
      </c>
      <c r="AN5739">
        <v>570.77625570776252</v>
      </c>
      <c r="AO5739">
        <f t="shared" si="89"/>
        <v>26826.48401826484</v>
      </c>
      <c r="AP5739">
        <v>684.93150684931504</v>
      </c>
      <c r="AQ5739">
        <v>9.6555700000000008E-2</v>
      </c>
      <c r="AR5739">
        <v>4.4005699999999995E-2</v>
      </c>
      <c r="AS5739">
        <v>4.1840599999999999E-2</v>
      </c>
      <c r="AT5739">
        <v>4.24258E-2</v>
      </c>
      <c r="AU5739">
        <v>4.3801199999999998E-2</v>
      </c>
      <c r="AW5739">
        <v>9.6555700000000008E-2</v>
      </c>
      <c r="AX5739">
        <v>4.4005699999999995E-2</v>
      </c>
      <c r="AY5739">
        <v>4.1840599999999992E-2</v>
      </c>
      <c r="AZ5739">
        <v>4.24258E-2</v>
      </c>
      <c r="BA5739">
        <v>4.3801199999999998E-2</v>
      </c>
      <c r="BC5739" s="52">
        <v>100000</v>
      </c>
      <c r="BD5739" s="52">
        <v>100000</v>
      </c>
      <c r="BE5739">
        <v>0</v>
      </c>
      <c r="BF5739">
        <v>0</v>
      </c>
      <c r="BG5739">
        <v>0</v>
      </c>
    </row>
    <row r="5740" spans="1:59">
      <c r="A5740">
        <v>5739</v>
      </c>
      <c r="E5740">
        <v>9795.2054794520554</v>
      </c>
      <c r="K5740">
        <v>1912.2985763281997</v>
      </c>
      <c r="L5740">
        <v>1968.1210763281997</v>
      </c>
      <c r="M5740">
        <v>2023.9435763281997</v>
      </c>
      <c r="N5740">
        <v>2079.7660763281997</v>
      </c>
      <c r="O5740">
        <v>2135.5885763281999</v>
      </c>
      <c r="Q5740">
        <v>3968.3258996129011</v>
      </c>
      <c r="R5740">
        <v>3861.1153643326106</v>
      </c>
      <c r="S5740">
        <v>3753.9048290523201</v>
      </c>
      <c r="T5740">
        <v>3646.6942937720296</v>
      </c>
      <c r="U5740">
        <v>3539.4837584917391</v>
      </c>
      <c r="W5740">
        <v>0</v>
      </c>
      <c r="AB5740">
        <v>1</v>
      </c>
      <c r="AC5740">
        <v>1</v>
      </c>
      <c r="AD5740">
        <v>1</v>
      </c>
      <c r="AE5740">
        <v>1</v>
      </c>
      <c r="AF5740">
        <v>1</v>
      </c>
      <c r="AL5740">
        <v>11.362565</v>
      </c>
      <c r="AM5740" s="5">
        <v>12.458625793457029</v>
      </c>
      <c r="AN5740">
        <v>570.77625570776252</v>
      </c>
      <c r="AO5740">
        <f t="shared" si="89"/>
        <v>26826.48401826484</v>
      </c>
      <c r="AP5740">
        <v>684.93150684931504</v>
      </c>
      <c r="AQ5740">
        <v>9.6570299999999998E-2</v>
      </c>
      <c r="AR5740">
        <v>4.4055500000000004E-2</v>
      </c>
      <c r="AS5740">
        <v>4.18479E-2</v>
      </c>
      <c r="AT5740">
        <v>4.2408099999999997E-2</v>
      </c>
      <c r="AU5740">
        <v>4.3793800000000001E-2</v>
      </c>
      <c r="AW5740">
        <v>9.6570299999999984E-2</v>
      </c>
      <c r="AX5740">
        <v>4.4055500000000011E-2</v>
      </c>
      <c r="AY5740">
        <v>4.1847900000000007E-2</v>
      </c>
      <c r="AZ5740">
        <v>4.240809999999999E-2</v>
      </c>
      <c r="BA5740">
        <v>4.3793800000000008E-2</v>
      </c>
      <c r="BC5740" s="52">
        <v>100000</v>
      </c>
      <c r="BD5740" s="52">
        <v>100000</v>
      </c>
      <c r="BE5740">
        <v>0</v>
      </c>
      <c r="BF5740">
        <v>0</v>
      </c>
      <c r="BG5740">
        <v>0</v>
      </c>
    </row>
    <row r="5741" spans="1:59">
      <c r="A5741">
        <v>5740</v>
      </c>
      <c r="E5741">
        <v>9795.2054794520554</v>
      </c>
      <c r="K5741">
        <v>1959.8949278867499</v>
      </c>
      <c r="L5741">
        <v>2011.2074278867499</v>
      </c>
      <c r="M5741">
        <v>2062.5199278867499</v>
      </c>
      <c r="N5741">
        <v>2113.8324278867499</v>
      </c>
      <c r="O5741">
        <v>2165.1449278867499</v>
      </c>
      <c r="Q5741">
        <v>6363.774838389937</v>
      </c>
      <c r="R5741">
        <v>6191.8475006618064</v>
      </c>
      <c r="S5741">
        <v>6019.9201629336758</v>
      </c>
      <c r="T5741">
        <v>5847.9928252055452</v>
      </c>
      <c r="U5741">
        <v>5676.0654874774145</v>
      </c>
      <c r="W5741">
        <v>0</v>
      </c>
      <c r="AB5741">
        <v>1</v>
      </c>
      <c r="AC5741">
        <v>1</v>
      </c>
      <c r="AD5741">
        <v>1</v>
      </c>
      <c r="AE5741">
        <v>1</v>
      </c>
      <c r="AF5741">
        <v>1</v>
      </c>
      <c r="AL5741">
        <v>11.810263000000001</v>
      </c>
      <c r="AM5741" s="5">
        <v>12.12785720825195</v>
      </c>
      <c r="AN5741">
        <v>570.77625570776252</v>
      </c>
      <c r="AO5741">
        <f t="shared" si="89"/>
        <v>26826.48401826484</v>
      </c>
      <c r="AP5741">
        <v>684.93150684931504</v>
      </c>
      <c r="AQ5741">
        <v>8.6083199999999999E-2</v>
      </c>
      <c r="AR5741">
        <v>3.6631500000000004E-2</v>
      </c>
      <c r="AS5741">
        <v>3.8936499999999999E-2</v>
      </c>
      <c r="AT5741">
        <v>4.1565199999999997E-2</v>
      </c>
      <c r="AU5741">
        <v>4.3598599999999994E-2</v>
      </c>
      <c r="AW5741">
        <v>8.6083200000000012E-2</v>
      </c>
      <c r="AX5741">
        <v>3.6631499999999997E-2</v>
      </c>
      <c r="AY5741">
        <v>3.8936499999999999E-2</v>
      </c>
      <c r="AZ5741">
        <v>4.1565199999999997E-2</v>
      </c>
      <c r="BA5741">
        <v>4.3598600000000001E-2</v>
      </c>
      <c r="BC5741" s="52">
        <v>100000</v>
      </c>
      <c r="BD5741" s="52">
        <v>100000</v>
      </c>
      <c r="BE5741">
        <v>0</v>
      </c>
      <c r="BF5741">
        <v>0</v>
      </c>
      <c r="BG5741">
        <v>0</v>
      </c>
    </row>
    <row r="5742" spans="1:59">
      <c r="A5742">
        <v>5741</v>
      </c>
      <c r="E5742">
        <v>9795.2054794520554</v>
      </c>
      <c r="K5742">
        <v>2233.9577908932401</v>
      </c>
      <c r="L5742">
        <v>2284.7752908932403</v>
      </c>
      <c r="M5742">
        <v>2335.5927908932404</v>
      </c>
      <c r="N5742">
        <v>2386.4102908932405</v>
      </c>
      <c r="O5742">
        <v>2437.2277908932406</v>
      </c>
      <c r="Q5742">
        <v>11939.050928678311</v>
      </c>
      <c r="R5742">
        <v>11616.498778098179</v>
      </c>
      <c r="S5742">
        <v>11293.946627518046</v>
      </c>
      <c r="T5742">
        <v>10971.394476937912</v>
      </c>
      <c r="U5742">
        <v>10648.842326357779</v>
      </c>
      <c r="W5742">
        <v>0</v>
      </c>
      <c r="AB5742">
        <v>1</v>
      </c>
      <c r="AC5742">
        <v>1</v>
      </c>
      <c r="AD5742">
        <v>1</v>
      </c>
      <c r="AE5742">
        <v>1</v>
      </c>
      <c r="AF5742">
        <v>1</v>
      </c>
      <c r="AL5742">
        <v>11.102838500000001</v>
      </c>
      <c r="AM5742" s="5">
        <v>12.3859806060791</v>
      </c>
      <c r="AN5742">
        <v>570.77625570776252</v>
      </c>
      <c r="AO5742">
        <f t="shared" si="89"/>
        <v>26826.48401826484</v>
      </c>
      <c r="AP5742">
        <v>684.93150684931504</v>
      </c>
      <c r="AQ5742">
        <v>9.4219600000000001E-2</v>
      </c>
      <c r="AR5742">
        <v>4.1485500000000002E-2</v>
      </c>
      <c r="AS5742">
        <v>4.1314900000000002E-2</v>
      </c>
      <c r="AT5742">
        <v>4.2224899999999996E-2</v>
      </c>
      <c r="AU5742">
        <v>4.3801299999999994E-2</v>
      </c>
      <c r="AW5742">
        <v>9.4219600000000001E-2</v>
      </c>
      <c r="AX5742">
        <v>4.1485499999999995E-2</v>
      </c>
      <c r="AY5742">
        <v>4.1314900000000002E-2</v>
      </c>
      <c r="AZ5742">
        <v>4.2224899999999996E-2</v>
      </c>
      <c r="BA5742">
        <v>4.3801300000000001E-2</v>
      </c>
      <c r="BC5742" s="52">
        <v>100000</v>
      </c>
      <c r="BD5742" s="52">
        <v>100000</v>
      </c>
      <c r="BE5742">
        <v>0</v>
      </c>
      <c r="BF5742">
        <v>0</v>
      </c>
      <c r="BG5742">
        <v>0</v>
      </c>
    </row>
    <row r="5743" spans="1:59">
      <c r="A5743">
        <v>5742</v>
      </c>
      <c r="E5743">
        <v>9795.2054794520554</v>
      </c>
      <c r="K5743">
        <v>2646.2036100374567</v>
      </c>
      <c r="L5743">
        <v>2687.8636100374565</v>
      </c>
      <c r="M5743">
        <v>2729.5236100374564</v>
      </c>
      <c r="N5743">
        <v>2771.1836100374562</v>
      </c>
      <c r="O5743">
        <v>2812.8436100374561</v>
      </c>
      <c r="Q5743">
        <v>14088.69780216799</v>
      </c>
      <c r="R5743">
        <v>13708.069575762809</v>
      </c>
      <c r="S5743">
        <v>13327.441349357628</v>
      </c>
      <c r="T5743">
        <v>12946.813122952448</v>
      </c>
      <c r="U5743">
        <v>12566.184896547267</v>
      </c>
      <c r="W5743">
        <v>7.1200000000000005E-3</v>
      </c>
      <c r="AB5743">
        <v>1</v>
      </c>
      <c r="AC5743">
        <v>1</v>
      </c>
      <c r="AD5743">
        <v>1</v>
      </c>
      <c r="AE5743">
        <v>1</v>
      </c>
      <c r="AF5743">
        <v>1</v>
      </c>
      <c r="AL5743">
        <v>9.2577715000000005</v>
      </c>
      <c r="AM5743" s="5">
        <v>12.04213714599609</v>
      </c>
      <c r="AN5743">
        <v>570.77625570776252</v>
      </c>
      <c r="AO5743">
        <f t="shared" si="89"/>
        <v>26826.48401826484</v>
      </c>
      <c r="AP5743">
        <v>684.93150684931504</v>
      </c>
      <c r="AQ5743">
        <v>9.5312099999999997E-2</v>
      </c>
      <c r="AR5743">
        <v>4.3575000000000003E-2</v>
      </c>
      <c r="AS5743">
        <v>4.1882099999999998E-2</v>
      </c>
      <c r="AT5743">
        <v>4.2513099999999998E-2</v>
      </c>
      <c r="AU5743">
        <v>4.38739E-2</v>
      </c>
      <c r="AW5743">
        <v>9.5312099999999997E-2</v>
      </c>
      <c r="AX5743">
        <v>4.3575000000000003E-2</v>
      </c>
      <c r="AY5743">
        <v>4.1882099999999992E-2</v>
      </c>
      <c r="AZ5743">
        <v>4.2513099999999998E-2</v>
      </c>
      <c r="BA5743">
        <v>4.3873900000000007E-2</v>
      </c>
      <c r="BC5743" s="52">
        <v>100000</v>
      </c>
      <c r="BD5743" s="52">
        <v>100000</v>
      </c>
      <c r="BE5743">
        <v>0</v>
      </c>
      <c r="BF5743">
        <v>0</v>
      </c>
      <c r="BG5743">
        <v>0</v>
      </c>
    </row>
    <row r="5744" spans="1:59">
      <c r="A5744">
        <v>5743</v>
      </c>
      <c r="E5744">
        <v>9795.2054794520554</v>
      </c>
      <c r="K5744">
        <v>3016.9945423403556</v>
      </c>
      <c r="L5744">
        <v>3058.1045423403557</v>
      </c>
      <c r="M5744">
        <v>3099.2145423403558</v>
      </c>
      <c r="N5744">
        <v>3140.3245423403559</v>
      </c>
      <c r="O5744">
        <v>3181.4345423403561</v>
      </c>
      <c r="Q5744">
        <v>14359.43738948907</v>
      </c>
      <c r="R5744">
        <v>13971.494709413078</v>
      </c>
      <c r="S5744">
        <v>13583.552029337086</v>
      </c>
      <c r="T5744">
        <v>13195.609349261094</v>
      </c>
      <c r="U5744">
        <v>12807.666669185102</v>
      </c>
      <c r="W5744">
        <v>1.9600000000000003E-2</v>
      </c>
      <c r="AB5744">
        <v>1</v>
      </c>
      <c r="AC5744">
        <v>1</v>
      </c>
      <c r="AD5744">
        <v>1</v>
      </c>
      <c r="AE5744">
        <v>1</v>
      </c>
      <c r="AF5744">
        <v>1</v>
      </c>
      <c r="AL5744">
        <v>5.9634299999999998</v>
      </c>
      <c r="AM5744" s="5">
        <v>10.91744327545166</v>
      </c>
      <c r="AN5744">
        <v>570.77625570776252</v>
      </c>
      <c r="AO5744">
        <f t="shared" si="89"/>
        <v>26826.48401826484</v>
      </c>
      <c r="AP5744">
        <v>684.93150684931504</v>
      </c>
      <c r="AQ5744">
        <v>9.5584299999999997E-2</v>
      </c>
      <c r="AR5744">
        <v>4.2576900000000001E-2</v>
      </c>
      <c r="AS5744">
        <v>4.0176999999999997E-2</v>
      </c>
      <c r="AT5744">
        <v>4.1623100000000003E-2</v>
      </c>
      <c r="AU5744">
        <v>4.3793100000000001E-2</v>
      </c>
      <c r="AW5744">
        <v>9.5584299999999997E-2</v>
      </c>
      <c r="AX5744">
        <v>4.2576900000000001E-2</v>
      </c>
      <c r="AY5744">
        <v>4.0177000000000004E-2</v>
      </c>
      <c r="AZ5744">
        <v>4.162310000000001E-2</v>
      </c>
      <c r="BA5744">
        <v>4.3793100000000001E-2</v>
      </c>
      <c r="BC5744" s="52">
        <v>100000</v>
      </c>
      <c r="BD5744" s="52">
        <v>100000</v>
      </c>
      <c r="BE5744">
        <v>0</v>
      </c>
      <c r="BF5744">
        <v>0</v>
      </c>
      <c r="BG5744">
        <v>0</v>
      </c>
    </row>
    <row r="5745" spans="1:59">
      <c r="A5745">
        <v>5744</v>
      </c>
      <c r="E5745">
        <v>9795.2054794520554</v>
      </c>
      <c r="K5745">
        <v>3352.4720525191683</v>
      </c>
      <c r="L5745">
        <v>3429.4420525191681</v>
      </c>
      <c r="M5745">
        <v>3506.4120525191684</v>
      </c>
      <c r="N5745">
        <v>3583.3820525191686</v>
      </c>
      <c r="O5745">
        <v>3660.3520525191689</v>
      </c>
      <c r="Q5745">
        <v>11854.07167098056</v>
      </c>
      <c r="R5745">
        <v>11533.815368505106</v>
      </c>
      <c r="S5745">
        <v>11213.559066029651</v>
      </c>
      <c r="T5745">
        <v>10893.302763554197</v>
      </c>
      <c r="U5745">
        <v>10573.046461078742</v>
      </c>
      <c r="W5745">
        <v>4.0579999999999998E-2</v>
      </c>
      <c r="AB5745">
        <v>1</v>
      </c>
      <c r="AC5745">
        <v>1</v>
      </c>
      <c r="AD5745">
        <v>1</v>
      </c>
      <c r="AE5745">
        <v>1</v>
      </c>
      <c r="AF5745">
        <v>1</v>
      </c>
      <c r="AL5745">
        <v>4.2695274000000003</v>
      </c>
      <c r="AM5745" s="5">
        <v>10.45184993743896</v>
      </c>
      <c r="AN5745">
        <v>570.77625570776252</v>
      </c>
      <c r="AO5745">
        <f t="shared" si="89"/>
        <v>26826.48401826484</v>
      </c>
      <c r="AP5745">
        <v>684.93150684931504</v>
      </c>
      <c r="AQ5745">
        <v>8.8900999999999994E-2</v>
      </c>
      <c r="AR5745">
        <v>1.0250799999999999E-2</v>
      </c>
      <c r="AS5745">
        <v>3.0462099999999999E-2</v>
      </c>
      <c r="AT5745">
        <v>3.7380799999999999E-2</v>
      </c>
      <c r="AU5745">
        <v>4.2214000000000002E-2</v>
      </c>
      <c r="AW5745">
        <v>8.8900999999999994E-2</v>
      </c>
      <c r="AX5745">
        <v>1.0250799999999997E-2</v>
      </c>
      <c r="AY5745">
        <v>3.0462100000000006E-2</v>
      </c>
      <c r="AZ5745">
        <v>3.7380800000000006E-2</v>
      </c>
      <c r="BA5745">
        <v>4.2214000000000002E-2</v>
      </c>
      <c r="BC5745" s="52">
        <v>100000</v>
      </c>
      <c r="BD5745" s="52">
        <v>100000</v>
      </c>
      <c r="BE5745">
        <v>0</v>
      </c>
      <c r="BF5745">
        <v>0</v>
      </c>
      <c r="BG5745">
        <v>0</v>
      </c>
    </row>
    <row r="5746" spans="1:59">
      <c r="A5746">
        <v>5745</v>
      </c>
      <c r="E5746">
        <v>9795.2054794520554</v>
      </c>
      <c r="K5746">
        <v>4022.6593897871398</v>
      </c>
      <c r="L5746">
        <v>4147.2293897871396</v>
      </c>
      <c r="M5746">
        <v>4271.7993897871393</v>
      </c>
      <c r="N5746">
        <v>4396.369389787139</v>
      </c>
      <c r="O5746">
        <v>4520.9393897871387</v>
      </c>
      <c r="Q5746">
        <v>11623.82791828663</v>
      </c>
      <c r="R5746">
        <v>11309.792011259535</v>
      </c>
      <c r="S5746">
        <v>10995.75610423244</v>
      </c>
      <c r="T5746">
        <v>10681.720197205344</v>
      </c>
      <c r="U5746">
        <v>10367.684290178249</v>
      </c>
      <c r="W5746">
        <v>8.0649999999999999E-2</v>
      </c>
      <c r="AB5746">
        <v>1</v>
      </c>
      <c r="AC5746">
        <v>1</v>
      </c>
      <c r="AD5746">
        <v>1</v>
      </c>
      <c r="AE5746">
        <v>1</v>
      </c>
      <c r="AF5746">
        <v>1</v>
      </c>
      <c r="AL5746">
        <v>4.5395120000000002</v>
      </c>
      <c r="AM5746" s="5">
        <v>9.4380054473876953</v>
      </c>
      <c r="AN5746">
        <v>570.77625570776252</v>
      </c>
      <c r="AO5746">
        <f t="shared" si="89"/>
        <v>26826.48401826484</v>
      </c>
      <c r="AP5746">
        <v>684.93150684931504</v>
      </c>
      <c r="AQ5746">
        <v>7.5345799999999991E-2</v>
      </c>
      <c r="AR5746">
        <v>8.9965299999999991E-3</v>
      </c>
      <c r="AS5746">
        <v>9.6302100000000002E-3</v>
      </c>
      <c r="AT5746">
        <v>1.3950600000000001E-2</v>
      </c>
      <c r="AU5746">
        <v>3.36961E-2</v>
      </c>
      <c r="AW5746">
        <v>7.5345800000000004E-2</v>
      </c>
      <c r="AX5746">
        <v>8.9965300000000026E-3</v>
      </c>
      <c r="AY5746">
        <v>9.6302100000000002E-3</v>
      </c>
      <c r="AZ5746">
        <v>1.3950599999999994E-2</v>
      </c>
      <c r="BA5746">
        <v>3.3696099999999993E-2</v>
      </c>
      <c r="BC5746" s="52">
        <v>100000</v>
      </c>
      <c r="BD5746" s="52">
        <v>100000</v>
      </c>
      <c r="BE5746">
        <v>0</v>
      </c>
      <c r="BF5746">
        <v>0</v>
      </c>
      <c r="BG5746">
        <v>0</v>
      </c>
    </row>
    <row r="5747" spans="1:59">
      <c r="A5747">
        <v>5746</v>
      </c>
      <c r="E5747">
        <v>9795.2054794520554</v>
      </c>
      <c r="K5747">
        <v>4510.9058348071067</v>
      </c>
      <c r="L5747">
        <v>4769.2033348071072</v>
      </c>
      <c r="M5747">
        <v>5027.5008348071078</v>
      </c>
      <c r="N5747">
        <v>5285.7983348071084</v>
      </c>
      <c r="O5747">
        <v>5544.095834807109</v>
      </c>
      <c r="Q5747">
        <v>10567.249108424799</v>
      </c>
      <c r="R5747">
        <v>10281.75833211889</v>
      </c>
      <c r="S5747">
        <v>9996.2675558129813</v>
      </c>
      <c r="T5747">
        <v>9710.7767795070722</v>
      </c>
      <c r="U5747">
        <v>9425.2860032011631</v>
      </c>
      <c r="W5747">
        <v>0.11003</v>
      </c>
      <c r="AB5747">
        <v>1</v>
      </c>
      <c r="AC5747">
        <v>1</v>
      </c>
      <c r="AD5747">
        <v>1</v>
      </c>
      <c r="AE5747">
        <v>1</v>
      </c>
      <c r="AF5747">
        <v>1</v>
      </c>
      <c r="AL5747">
        <v>4.8063064000000004</v>
      </c>
      <c r="AM5747" s="5">
        <v>9.285771369934082</v>
      </c>
      <c r="AN5747">
        <v>570.77625570776252</v>
      </c>
      <c r="AO5747">
        <f t="shared" si="89"/>
        <v>26826.48401826484</v>
      </c>
      <c r="AP5747">
        <v>684.93150684931504</v>
      </c>
      <c r="AQ5747">
        <v>7.1356700000000009E-2</v>
      </c>
      <c r="AR5747">
        <v>5.8235000000000006E-3</v>
      </c>
      <c r="AS5747">
        <v>2.5566600000000001E-3</v>
      </c>
      <c r="AT5747">
        <v>2.9235699999999999E-3</v>
      </c>
      <c r="AU5747">
        <v>3.9181400000000005E-3</v>
      </c>
      <c r="AW5747">
        <v>7.1356700000000009E-2</v>
      </c>
      <c r="AX5747">
        <v>5.8235000000000023E-3</v>
      </c>
      <c r="AY5747">
        <v>2.5566600000000023E-3</v>
      </c>
      <c r="AZ5747">
        <v>2.9235700000000003E-3</v>
      </c>
      <c r="BA5747">
        <v>3.9181400000000005E-3</v>
      </c>
      <c r="BC5747" s="52">
        <v>100000</v>
      </c>
      <c r="BD5747" s="52">
        <v>100000</v>
      </c>
      <c r="BE5747">
        <v>0</v>
      </c>
      <c r="BF5747">
        <v>0</v>
      </c>
      <c r="BG5747">
        <v>0</v>
      </c>
    </row>
    <row r="5748" spans="1:59">
      <c r="A5748">
        <v>5747</v>
      </c>
      <c r="E5748">
        <v>9795.2054794520554</v>
      </c>
      <c r="K5748">
        <v>4967.6772731512565</v>
      </c>
      <c r="L5748">
        <v>5296.9222731512564</v>
      </c>
      <c r="M5748">
        <v>5626.1672731512563</v>
      </c>
      <c r="N5748">
        <v>5955.4122731512562</v>
      </c>
      <c r="O5748">
        <v>6284.657273151256</v>
      </c>
      <c r="Q5748">
        <v>9722.0796627055552</v>
      </c>
      <c r="R5748">
        <v>9459.4224621396588</v>
      </c>
      <c r="S5748">
        <v>9196.7652615737625</v>
      </c>
      <c r="T5748">
        <v>8934.1080610078661</v>
      </c>
      <c r="U5748">
        <v>8671.4508604419698</v>
      </c>
      <c r="W5748">
        <v>7.5469999999999995E-2</v>
      </c>
      <c r="AB5748">
        <v>1</v>
      </c>
      <c r="AC5748">
        <v>1</v>
      </c>
      <c r="AD5748">
        <v>1</v>
      </c>
      <c r="AE5748">
        <v>1</v>
      </c>
      <c r="AF5748">
        <v>1</v>
      </c>
      <c r="AL5748">
        <v>5.1971020000000001</v>
      </c>
      <c r="AM5748" s="5">
        <v>8.5554523468017578</v>
      </c>
      <c r="AN5748">
        <v>570.77625570776252</v>
      </c>
      <c r="AO5748">
        <f t="shared" si="89"/>
        <v>26826.48401826484</v>
      </c>
      <c r="AP5748">
        <v>684.93150684931504</v>
      </c>
      <c r="AQ5748">
        <v>7.1276499999999993E-2</v>
      </c>
      <c r="AR5748">
        <v>5.0602499999999996E-3</v>
      </c>
      <c r="AS5748">
        <v>2.29181E-3</v>
      </c>
      <c r="AT5748">
        <v>2.87091E-3</v>
      </c>
      <c r="AU5748">
        <v>3.6453700000000002E-3</v>
      </c>
      <c r="AW5748">
        <v>7.1276499999999993E-2</v>
      </c>
      <c r="AX5748">
        <v>5.0602500000000022E-3</v>
      </c>
      <c r="AY5748">
        <v>2.2918099999999983E-3</v>
      </c>
      <c r="AZ5748">
        <v>2.8709099999999974E-3</v>
      </c>
      <c r="BA5748">
        <v>3.6453700000000019E-3</v>
      </c>
      <c r="BC5748" s="52">
        <v>100000</v>
      </c>
      <c r="BD5748" s="52">
        <v>100000</v>
      </c>
      <c r="BE5748">
        <v>0</v>
      </c>
      <c r="BF5748">
        <v>0</v>
      </c>
      <c r="BG5748">
        <v>0</v>
      </c>
    </row>
    <row r="5749" spans="1:59">
      <c r="A5749">
        <v>5748</v>
      </c>
      <c r="E5749">
        <v>9795.2054794520554</v>
      </c>
      <c r="K5749">
        <v>5028.3242372339246</v>
      </c>
      <c r="L5749">
        <v>5469.3517372339247</v>
      </c>
      <c r="M5749">
        <v>5910.3792372339249</v>
      </c>
      <c r="N5749">
        <v>6351.406737233925</v>
      </c>
      <c r="O5749">
        <v>6792.4342372339252</v>
      </c>
      <c r="Q5749">
        <v>9186.4981047467409</v>
      </c>
      <c r="R5749">
        <v>8938.3104787639713</v>
      </c>
      <c r="S5749">
        <v>8690.1228527812018</v>
      </c>
      <c r="T5749">
        <v>8441.9352267984323</v>
      </c>
      <c r="U5749">
        <v>8193.7476008156627</v>
      </c>
      <c r="W5749">
        <v>6.5110000000000001E-2</v>
      </c>
      <c r="AB5749">
        <v>1</v>
      </c>
      <c r="AC5749">
        <v>1</v>
      </c>
      <c r="AD5749">
        <v>1</v>
      </c>
      <c r="AE5749">
        <v>1</v>
      </c>
      <c r="AF5749">
        <v>1</v>
      </c>
      <c r="AL5749">
        <v>6.4338207000000001</v>
      </c>
      <c r="AM5749" s="5">
        <v>9.2122488021850586</v>
      </c>
      <c r="AN5749">
        <v>570.77625570776252</v>
      </c>
      <c r="AO5749">
        <f t="shared" si="89"/>
        <v>26826.48401826484</v>
      </c>
      <c r="AP5749">
        <v>684.93150684931504</v>
      </c>
      <c r="AQ5749">
        <v>7.1807400000000007E-2</v>
      </c>
      <c r="AR5749">
        <v>5.3029900000000005E-3</v>
      </c>
      <c r="AS5749">
        <v>2.31058E-3</v>
      </c>
      <c r="AT5749">
        <v>2.8259299999999999E-3</v>
      </c>
      <c r="AU5749">
        <v>3.8085200000000001E-3</v>
      </c>
      <c r="AW5749">
        <v>7.1807400000000007E-2</v>
      </c>
      <c r="AX5749">
        <v>5.3029900000000005E-3</v>
      </c>
      <c r="AY5749">
        <v>2.3105799999999996E-3</v>
      </c>
      <c r="AZ5749">
        <v>2.8259299999999973E-3</v>
      </c>
      <c r="BA5749">
        <v>3.8085200000000027E-3</v>
      </c>
      <c r="BC5749" s="52">
        <v>100000</v>
      </c>
      <c r="BD5749" s="52">
        <v>100000</v>
      </c>
      <c r="BE5749">
        <v>0</v>
      </c>
      <c r="BF5749">
        <v>0</v>
      </c>
      <c r="BG5749">
        <v>0</v>
      </c>
    </row>
    <row r="5750" spans="1:59">
      <c r="A5750">
        <v>5749</v>
      </c>
      <c r="E5750">
        <v>9795.2054794520554</v>
      </c>
      <c r="K5750">
        <v>4850.9894435238439</v>
      </c>
      <c r="L5750">
        <v>5362.4694435238434</v>
      </c>
      <c r="M5750">
        <v>5873.949443523843</v>
      </c>
      <c r="N5750">
        <v>6385.4294435238426</v>
      </c>
      <c r="O5750">
        <v>6896.9094435238421</v>
      </c>
      <c r="Q5750">
        <v>8390.9981862959085</v>
      </c>
      <c r="R5750">
        <v>8164.302235779448</v>
      </c>
      <c r="S5750">
        <v>7937.6062852629875</v>
      </c>
      <c r="T5750">
        <v>7710.910334746527</v>
      </c>
      <c r="U5750">
        <v>7484.2143842300666</v>
      </c>
      <c r="W5750">
        <v>0.22109999999999999</v>
      </c>
      <c r="AB5750">
        <v>1</v>
      </c>
      <c r="AC5750">
        <v>1</v>
      </c>
      <c r="AD5750">
        <v>1</v>
      </c>
      <c r="AE5750">
        <v>1</v>
      </c>
      <c r="AF5750">
        <v>1</v>
      </c>
      <c r="AL5750">
        <v>6.6976810000000002</v>
      </c>
      <c r="AM5750" s="5">
        <v>10.10474967956543</v>
      </c>
      <c r="AN5750">
        <v>570.77625570776252</v>
      </c>
      <c r="AO5750">
        <f t="shared" si="89"/>
        <v>26826.48401826484</v>
      </c>
      <c r="AP5750">
        <v>684.93150684931504</v>
      </c>
      <c r="AQ5750">
        <v>7.22743E-2</v>
      </c>
      <c r="AR5750">
        <v>5.5975700000000005E-3</v>
      </c>
      <c r="AS5750">
        <v>2.76698E-3</v>
      </c>
      <c r="AT5750">
        <v>2.8178200000000004E-3</v>
      </c>
      <c r="AU5750">
        <v>4.6514399999999997E-3</v>
      </c>
      <c r="AW5750">
        <v>7.22743E-2</v>
      </c>
      <c r="AX5750">
        <v>5.5975700000000031E-3</v>
      </c>
      <c r="AY5750">
        <v>2.7669800000000022E-3</v>
      </c>
      <c r="AZ5750">
        <v>2.8178199999999987E-3</v>
      </c>
      <c r="BA5750">
        <v>4.6514399999999997E-3</v>
      </c>
      <c r="BC5750" s="52">
        <v>100000</v>
      </c>
      <c r="BD5750" s="52">
        <v>100000</v>
      </c>
      <c r="BE5750">
        <v>0</v>
      </c>
      <c r="BF5750">
        <v>0</v>
      </c>
      <c r="BG5750">
        <v>0</v>
      </c>
    </row>
    <row r="5751" spans="1:59">
      <c r="A5751">
        <v>5750</v>
      </c>
      <c r="E5751">
        <v>9795.2054794520554</v>
      </c>
      <c r="K5751">
        <v>5014.505941620153</v>
      </c>
      <c r="L5751">
        <v>5522.7684416201528</v>
      </c>
      <c r="M5751">
        <v>6031.0309416201526</v>
      </c>
      <c r="N5751">
        <v>6539.2934416201524</v>
      </c>
      <c r="O5751">
        <v>7047.5559416201522</v>
      </c>
      <c r="Q5751">
        <v>8174.6462195899157</v>
      </c>
      <c r="R5751">
        <v>7953.795356263764</v>
      </c>
      <c r="S5751">
        <v>7732.9444929376123</v>
      </c>
      <c r="T5751">
        <v>7512.0936296114605</v>
      </c>
      <c r="U5751">
        <v>7291.2427662853088</v>
      </c>
      <c r="W5751">
        <v>5.892E-2</v>
      </c>
      <c r="AB5751">
        <v>1</v>
      </c>
      <c r="AC5751">
        <v>1</v>
      </c>
      <c r="AD5751">
        <v>1</v>
      </c>
      <c r="AE5751">
        <v>1</v>
      </c>
      <c r="AF5751">
        <v>1</v>
      </c>
      <c r="AL5751">
        <v>6.2490870000000003</v>
      </c>
      <c r="AM5751" s="5">
        <v>9.836176872253418</v>
      </c>
      <c r="AN5751">
        <v>570.77625570776252</v>
      </c>
      <c r="AO5751">
        <f t="shared" si="89"/>
        <v>26826.48401826484</v>
      </c>
      <c r="AP5751">
        <v>684.93150684931504</v>
      </c>
      <c r="AQ5751">
        <v>7.2119699999999995E-2</v>
      </c>
      <c r="AR5751">
        <v>5.5955899999999992E-3</v>
      </c>
      <c r="AS5751">
        <v>2.7741199999999997E-3</v>
      </c>
      <c r="AT5751">
        <v>2.8767200000000001E-3</v>
      </c>
      <c r="AU5751">
        <v>4.6217200000000002E-3</v>
      </c>
      <c r="AW5751">
        <v>7.2119699999999995E-2</v>
      </c>
      <c r="AX5751">
        <v>5.5955899999999975E-3</v>
      </c>
      <c r="AY5751">
        <v>2.774119999999998E-3</v>
      </c>
      <c r="AZ5751">
        <v>2.8767199999999993E-3</v>
      </c>
      <c r="BA5751">
        <v>4.6217200000000028E-3</v>
      </c>
      <c r="BC5751" s="52">
        <v>100000</v>
      </c>
      <c r="BD5751" s="52">
        <v>100000</v>
      </c>
      <c r="BE5751">
        <v>0</v>
      </c>
      <c r="BF5751">
        <v>0</v>
      </c>
      <c r="BG5751">
        <v>0</v>
      </c>
    </row>
    <row r="5752" spans="1:59">
      <c r="A5752">
        <v>5751</v>
      </c>
      <c r="E5752">
        <v>9795.2054794520554</v>
      </c>
      <c r="K5752">
        <v>5188.7700029716179</v>
      </c>
      <c r="L5752">
        <v>5678.415836304951</v>
      </c>
      <c r="M5752">
        <v>6168.061669638284</v>
      </c>
      <c r="N5752">
        <v>6657.707502971617</v>
      </c>
      <c r="O5752">
        <v>7147.3533363049501</v>
      </c>
      <c r="Q5752">
        <v>7703.5619965897131</v>
      </c>
      <c r="R5752">
        <v>7495.4382109455746</v>
      </c>
      <c r="S5752">
        <v>7287.3144253014361</v>
      </c>
      <c r="T5752">
        <v>7079.1906396572977</v>
      </c>
      <c r="U5752">
        <v>6871.0668540131592</v>
      </c>
      <c r="W5752">
        <v>6.495999999999999E-2</v>
      </c>
      <c r="AB5752">
        <v>1</v>
      </c>
      <c r="AC5752">
        <v>1</v>
      </c>
      <c r="AD5752">
        <v>1</v>
      </c>
      <c r="AE5752">
        <v>1</v>
      </c>
      <c r="AF5752">
        <v>1</v>
      </c>
      <c r="AL5752">
        <v>6.7616525000000003</v>
      </c>
      <c r="AM5752" s="5">
        <v>10.685390472412109</v>
      </c>
      <c r="AN5752">
        <v>570.77625570776252</v>
      </c>
      <c r="AO5752">
        <f t="shared" si="89"/>
        <v>26826.48401826484</v>
      </c>
      <c r="AP5752">
        <v>684.93150684931504</v>
      </c>
      <c r="AQ5752">
        <v>7.22299E-2</v>
      </c>
      <c r="AR5752">
        <v>5.6494200000000005E-3</v>
      </c>
      <c r="AS5752">
        <v>2.8609200000000003E-3</v>
      </c>
      <c r="AT5752">
        <v>3.1122100000000002E-3</v>
      </c>
      <c r="AU5752">
        <v>4.7044000000000001E-3</v>
      </c>
      <c r="AW5752">
        <v>7.22299E-2</v>
      </c>
      <c r="AX5752">
        <v>5.6494200000000022E-3</v>
      </c>
      <c r="AY5752">
        <v>2.8609200000000029E-3</v>
      </c>
      <c r="AZ5752">
        <v>3.1122099999999972E-3</v>
      </c>
      <c r="BA5752">
        <v>4.7043999999999975E-3</v>
      </c>
      <c r="BC5752" s="52">
        <v>100000</v>
      </c>
      <c r="BD5752" s="52">
        <v>100000</v>
      </c>
      <c r="BE5752">
        <v>0</v>
      </c>
      <c r="BF5752">
        <v>0</v>
      </c>
      <c r="BG5752">
        <v>0</v>
      </c>
    </row>
    <row r="5753" spans="1:59">
      <c r="A5753">
        <v>5752</v>
      </c>
      <c r="E5753">
        <v>9795.2054794520554</v>
      </c>
      <c r="K5753">
        <v>5238.669403799131</v>
      </c>
      <c r="L5753">
        <v>5709.1760704657972</v>
      </c>
      <c r="M5753">
        <v>6179.6827371324634</v>
      </c>
      <c r="N5753">
        <v>6650.1894037991296</v>
      </c>
      <c r="O5753">
        <v>7120.6960704657959</v>
      </c>
      <c r="Q5753">
        <v>8196.5321748824463</v>
      </c>
      <c r="R5753">
        <v>7975.0900277986921</v>
      </c>
      <c r="S5753">
        <v>7753.6478807149379</v>
      </c>
      <c r="T5753">
        <v>7532.2057336311836</v>
      </c>
      <c r="U5753">
        <v>7310.7635865474294</v>
      </c>
      <c r="W5753">
        <v>0.26741999999999999</v>
      </c>
      <c r="AB5753">
        <v>1</v>
      </c>
      <c r="AC5753">
        <v>1</v>
      </c>
      <c r="AD5753">
        <v>1</v>
      </c>
      <c r="AE5753">
        <v>1</v>
      </c>
      <c r="AF5753">
        <v>1</v>
      </c>
      <c r="AL5753">
        <v>7.3799809999999999</v>
      </c>
      <c r="AM5753" s="5">
        <v>10.935554504394529</v>
      </c>
      <c r="AN5753">
        <v>570.77625570776252</v>
      </c>
      <c r="AO5753">
        <f t="shared" si="89"/>
        <v>26826.48401826484</v>
      </c>
      <c r="AP5753">
        <v>684.93150684931504</v>
      </c>
      <c r="AQ5753">
        <v>7.2476399999999996E-2</v>
      </c>
      <c r="AR5753">
        <v>7.71816E-3</v>
      </c>
      <c r="AS5753">
        <v>4.5527499999999995E-3</v>
      </c>
      <c r="AT5753">
        <v>1.17798E-2</v>
      </c>
      <c r="AU5753">
        <v>3.2610300000000002E-2</v>
      </c>
      <c r="AW5753">
        <v>7.2476399999999996E-2</v>
      </c>
      <c r="AX5753">
        <v>7.7181600000000017E-3</v>
      </c>
      <c r="AY5753">
        <v>4.5527500000000012E-3</v>
      </c>
      <c r="AZ5753">
        <v>1.17798E-2</v>
      </c>
      <c r="BA5753">
        <v>3.2610299999999995E-2</v>
      </c>
      <c r="BC5753" s="52">
        <v>100000</v>
      </c>
      <c r="BD5753" s="52">
        <v>100000</v>
      </c>
      <c r="BE5753">
        <v>0</v>
      </c>
      <c r="BF5753">
        <v>0</v>
      </c>
      <c r="BG5753">
        <v>0</v>
      </c>
    </row>
    <row r="5754" spans="1:59">
      <c r="A5754">
        <v>5753</v>
      </c>
      <c r="E5754">
        <v>9795.2054794520554</v>
      </c>
      <c r="K5754">
        <v>5556.490202915902</v>
      </c>
      <c r="L5754">
        <v>6036.6210362492357</v>
      </c>
      <c r="M5754">
        <v>6516.7518695825693</v>
      </c>
      <c r="N5754">
        <v>6996.8827029159029</v>
      </c>
      <c r="O5754">
        <v>7477.0135362492365</v>
      </c>
      <c r="Q5754">
        <v>8657.0196802703103</v>
      </c>
      <c r="R5754">
        <v>8423.1367422898365</v>
      </c>
      <c r="S5754">
        <v>8189.2538043093627</v>
      </c>
      <c r="T5754">
        <v>7955.370866328889</v>
      </c>
      <c r="U5754">
        <v>7721.4879283484152</v>
      </c>
      <c r="W5754">
        <v>0.24288999999999999</v>
      </c>
      <c r="AB5754">
        <v>1</v>
      </c>
      <c r="AC5754">
        <v>1</v>
      </c>
      <c r="AD5754">
        <v>1</v>
      </c>
      <c r="AE5754">
        <v>1</v>
      </c>
      <c r="AF5754">
        <v>1</v>
      </c>
      <c r="AL5754">
        <v>7.6085405000000002</v>
      </c>
      <c r="AM5754" s="5">
        <v>11.22433662414551</v>
      </c>
      <c r="AN5754">
        <v>570.77625570776252</v>
      </c>
      <c r="AO5754">
        <f t="shared" si="89"/>
        <v>26826.48401826484</v>
      </c>
      <c r="AP5754">
        <v>684.93150684931504</v>
      </c>
      <c r="AQ5754">
        <v>7.5023300000000001E-2</v>
      </c>
      <c r="AR5754">
        <v>9.83033E-3</v>
      </c>
      <c r="AS5754">
        <v>2.96323E-2</v>
      </c>
      <c r="AT5754">
        <v>3.8507399999999997E-2</v>
      </c>
      <c r="AU5754">
        <v>4.1540899999999999E-2</v>
      </c>
      <c r="AW5754">
        <v>7.5023300000000001E-2</v>
      </c>
      <c r="AX5754">
        <v>9.8303299999999982E-3</v>
      </c>
      <c r="AY5754">
        <v>2.96323E-2</v>
      </c>
      <c r="AZ5754">
        <v>3.8507399999999997E-2</v>
      </c>
      <c r="BA5754">
        <v>4.1540900000000006E-2</v>
      </c>
      <c r="BC5754" s="52">
        <v>100000</v>
      </c>
      <c r="BD5754" s="52">
        <v>100000</v>
      </c>
      <c r="BE5754">
        <v>0</v>
      </c>
      <c r="BF5754">
        <v>0</v>
      </c>
      <c r="BG5754">
        <v>0</v>
      </c>
    </row>
    <row r="5755" spans="1:59">
      <c r="A5755">
        <v>5754</v>
      </c>
      <c r="E5755">
        <v>9795.2054794520554</v>
      </c>
      <c r="K5755">
        <v>5675.4810818122751</v>
      </c>
      <c r="L5755">
        <v>6195.4860818122752</v>
      </c>
      <c r="M5755">
        <v>6715.4910818122753</v>
      </c>
      <c r="N5755">
        <v>7235.4960818122754</v>
      </c>
      <c r="O5755">
        <v>7755.5010818122755</v>
      </c>
      <c r="Q5755">
        <v>9043.592656423898</v>
      </c>
      <c r="R5755">
        <v>8799.2658446814094</v>
      </c>
      <c r="S5755">
        <v>8554.9390329389207</v>
      </c>
      <c r="T5755">
        <v>8310.6122211964321</v>
      </c>
      <c r="U5755">
        <v>8066.2854094539443</v>
      </c>
      <c r="W5755">
        <v>5.6070000000000002E-2</v>
      </c>
      <c r="AB5755">
        <v>1</v>
      </c>
      <c r="AC5755">
        <v>1</v>
      </c>
      <c r="AD5755">
        <v>1</v>
      </c>
      <c r="AE5755">
        <v>1</v>
      </c>
      <c r="AF5755">
        <v>1</v>
      </c>
      <c r="AL5755">
        <v>7.8970785000000001</v>
      </c>
      <c r="AM5755" s="5">
        <v>10.857736587524411</v>
      </c>
      <c r="AN5755">
        <v>570.77625570776252</v>
      </c>
      <c r="AO5755">
        <f t="shared" si="89"/>
        <v>26826.48401826484</v>
      </c>
      <c r="AP5755">
        <v>684.93150684931504</v>
      </c>
      <c r="AQ5755">
        <v>8.9456800000000003E-2</v>
      </c>
      <c r="AR5755">
        <v>3.8744399999999998E-2</v>
      </c>
      <c r="AS5755">
        <v>3.9555899999999998E-2</v>
      </c>
      <c r="AT5755">
        <v>4.2421500000000001E-2</v>
      </c>
      <c r="AU5755">
        <v>4.3937399999999995E-2</v>
      </c>
      <c r="AW5755">
        <v>8.9456799999999989E-2</v>
      </c>
      <c r="AX5755">
        <v>3.8744399999999998E-2</v>
      </c>
      <c r="AY5755">
        <v>3.9555899999999991E-2</v>
      </c>
      <c r="AZ5755">
        <v>4.2421500000000001E-2</v>
      </c>
      <c r="BA5755">
        <v>4.3937400000000001E-2</v>
      </c>
      <c r="BC5755" s="52">
        <v>100000</v>
      </c>
      <c r="BD5755" s="52">
        <v>100000</v>
      </c>
      <c r="BE5755">
        <v>0</v>
      </c>
      <c r="BF5755">
        <v>0</v>
      </c>
      <c r="BG5755">
        <v>0</v>
      </c>
    </row>
    <row r="5756" spans="1:59">
      <c r="A5756">
        <v>5755</v>
      </c>
      <c r="E5756">
        <v>9795.2054794520554</v>
      </c>
      <c r="K5756">
        <v>5505.8231189987346</v>
      </c>
      <c r="L5756">
        <v>5989.3089523320677</v>
      </c>
      <c r="M5756">
        <v>6472.7947856654009</v>
      </c>
      <c r="N5756">
        <v>6956.2806189987341</v>
      </c>
      <c r="O5756">
        <v>7439.7664523320673</v>
      </c>
      <c r="Q5756">
        <v>9991.6397266899658</v>
      </c>
      <c r="R5756">
        <v>9721.6999390049568</v>
      </c>
      <c r="S5756">
        <v>9451.7601513199479</v>
      </c>
      <c r="T5756">
        <v>9181.820363634939</v>
      </c>
      <c r="U5756">
        <v>8911.8805759499301</v>
      </c>
      <c r="W5756">
        <v>0</v>
      </c>
      <c r="AB5756">
        <v>1</v>
      </c>
      <c r="AC5756">
        <v>1</v>
      </c>
      <c r="AD5756">
        <v>1</v>
      </c>
      <c r="AE5756">
        <v>1</v>
      </c>
      <c r="AF5756">
        <v>1</v>
      </c>
      <c r="AL5756">
        <v>9.0322139999999997</v>
      </c>
      <c r="AM5756" s="5">
        <v>7.718635082244873</v>
      </c>
      <c r="AN5756">
        <v>570.77625570776252</v>
      </c>
      <c r="AO5756">
        <f t="shared" si="89"/>
        <v>26826.48401826484</v>
      </c>
      <c r="AP5756">
        <v>684.93150684931504</v>
      </c>
      <c r="AQ5756">
        <v>9.4974000000000003E-2</v>
      </c>
      <c r="AR5756">
        <v>8.3649399999999999E-2</v>
      </c>
      <c r="AS5756">
        <v>4.2749699999999995E-2</v>
      </c>
      <c r="AT5756">
        <v>4.34142E-2</v>
      </c>
      <c r="AU5756">
        <v>4.4568600000000007E-2</v>
      </c>
      <c r="AW5756">
        <v>9.4973999999999989E-2</v>
      </c>
      <c r="AX5756">
        <v>8.3649399999999999E-2</v>
      </c>
      <c r="AY5756">
        <v>4.2749699999999988E-2</v>
      </c>
      <c r="AZ5756">
        <v>4.34142E-2</v>
      </c>
      <c r="BA5756">
        <v>4.45686E-2</v>
      </c>
      <c r="BC5756" s="52">
        <v>100000</v>
      </c>
      <c r="BD5756" s="52">
        <v>100000</v>
      </c>
      <c r="BE5756">
        <v>0</v>
      </c>
      <c r="BF5756">
        <v>0</v>
      </c>
      <c r="BG5756">
        <v>0</v>
      </c>
    </row>
    <row r="5757" spans="1:59">
      <c r="A5757">
        <v>5756</v>
      </c>
      <c r="E5757">
        <v>9795.2054794520554</v>
      </c>
      <c r="K5757">
        <v>5214.8712280198552</v>
      </c>
      <c r="L5757">
        <v>5632.7995613531884</v>
      </c>
      <c r="M5757">
        <v>6050.7278946865217</v>
      </c>
      <c r="N5757">
        <v>6468.656228019855</v>
      </c>
      <c r="O5757">
        <v>6886.5845613531883</v>
      </c>
      <c r="Q5757">
        <v>10326.65213975293</v>
      </c>
      <c r="R5757">
        <v>10047.661467498334</v>
      </c>
      <c r="S5757">
        <v>9768.6707952437373</v>
      </c>
      <c r="T5757">
        <v>9489.6801229891407</v>
      </c>
      <c r="U5757">
        <v>9210.6894507345442</v>
      </c>
      <c r="W5757">
        <v>0</v>
      </c>
      <c r="AB5757">
        <v>1</v>
      </c>
      <c r="AC5757">
        <v>1</v>
      </c>
      <c r="AD5757">
        <v>1</v>
      </c>
      <c r="AE5757">
        <v>1</v>
      </c>
      <c r="AF5757">
        <v>1</v>
      </c>
      <c r="AL5757">
        <v>8.6890509999999992</v>
      </c>
      <c r="AM5757" s="5">
        <v>8.9553594589233398</v>
      </c>
      <c r="AN5757">
        <v>570.77625570776252</v>
      </c>
      <c r="AO5757">
        <f t="shared" si="89"/>
        <v>26826.48401826484</v>
      </c>
      <c r="AP5757">
        <v>684.93150684931504</v>
      </c>
      <c r="AQ5757">
        <v>9.3233800000000006E-2</v>
      </c>
      <c r="AR5757">
        <v>4.3755699999999995E-2</v>
      </c>
      <c r="AS5757">
        <v>4.1937300000000004E-2</v>
      </c>
      <c r="AT5757">
        <v>4.3383100000000001E-2</v>
      </c>
      <c r="AU5757">
        <v>4.45283E-2</v>
      </c>
      <c r="AW5757">
        <v>9.3233800000000019E-2</v>
      </c>
      <c r="AX5757">
        <v>4.3755699999999995E-2</v>
      </c>
      <c r="AY5757">
        <v>4.1937299999999997E-2</v>
      </c>
      <c r="AZ5757">
        <v>4.3383099999999994E-2</v>
      </c>
      <c r="BA5757">
        <v>4.4528300000000007E-2</v>
      </c>
      <c r="BC5757" s="52">
        <v>100000</v>
      </c>
      <c r="BD5757" s="52">
        <v>100000</v>
      </c>
      <c r="BE5757">
        <v>0</v>
      </c>
      <c r="BF5757">
        <v>0</v>
      </c>
      <c r="BG5757">
        <v>0</v>
      </c>
    </row>
    <row r="5758" spans="1:59">
      <c r="A5758">
        <v>5757</v>
      </c>
      <c r="E5758">
        <v>9795.2054794520554</v>
      </c>
      <c r="K5758">
        <v>5049.0516806545847</v>
      </c>
      <c r="L5758">
        <v>5457.4650139879177</v>
      </c>
      <c r="M5758">
        <v>5865.8783473212516</v>
      </c>
      <c r="N5758">
        <v>6274.2916806545854</v>
      </c>
      <c r="O5758">
        <v>6682.7050139879193</v>
      </c>
      <c r="Q5758">
        <v>9550.473613122258</v>
      </c>
      <c r="R5758">
        <v>9292.452619502099</v>
      </c>
      <c r="S5758">
        <v>9034.4316258819399</v>
      </c>
      <c r="T5758">
        <v>8776.4106322617808</v>
      </c>
      <c r="U5758">
        <v>8518.3896386416218</v>
      </c>
      <c r="W5758">
        <v>0</v>
      </c>
      <c r="AB5758">
        <v>1</v>
      </c>
      <c r="AC5758">
        <v>1</v>
      </c>
      <c r="AD5758">
        <v>1</v>
      </c>
      <c r="AE5758">
        <v>1</v>
      </c>
      <c r="AF5758">
        <v>1</v>
      </c>
      <c r="AL5758">
        <v>10.181244</v>
      </c>
      <c r="AM5758" s="5">
        <v>8.2989387512207031</v>
      </c>
      <c r="AN5758">
        <v>570.77625570776252</v>
      </c>
      <c r="AO5758">
        <f t="shared" si="89"/>
        <v>26826.48401826484</v>
      </c>
      <c r="AP5758">
        <v>684.93150684931504</v>
      </c>
      <c r="AQ5758">
        <v>9.0913799999999989E-2</v>
      </c>
      <c r="AR5758">
        <v>3.9158800000000001E-2</v>
      </c>
      <c r="AS5758">
        <v>4.0844800000000001E-2</v>
      </c>
      <c r="AT5758">
        <v>4.3169199999999998E-2</v>
      </c>
      <c r="AU5758">
        <v>4.4492499999999997E-2</v>
      </c>
      <c r="AW5758">
        <v>9.0913799999999975E-2</v>
      </c>
      <c r="AX5758">
        <v>3.9158800000000007E-2</v>
      </c>
      <c r="AY5758">
        <v>4.0844800000000001E-2</v>
      </c>
      <c r="AZ5758">
        <v>4.3169200000000005E-2</v>
      </c>
      <c r="BA5758">
        <v>4.4492500000000004E-2</v>
      </c>
      <c r="BC5758" s="52">
        <v>100000</v>
      </c>
      <c r="BD5758" s="52">
        <v>100000</v>
      </c>
      <c r="BE5758">
        <v>0</v>
      </c>
      <c r="BF5758">
        <v>0</v>
      </c>
      <c r="BG5758">
        <v>0</v>
      </c>
    </row>
    <row r="5759" spans="1:59">
      <c r="A5759">
        <v>5758</v>
      </c>
      <c r="E5759">
        <v>9795.2054794520554</v>
      </c>
      <c r="K5759">
        <v>5085.9004689579779</v>
      </c>
      <c r="L5759">
        <v>5442.8363022913109</v>
      </c>
      <c r="M5759">
        <v>5799.7721356246439</v>
      </c>
      <c r="N5759">
        <v>6156.7079689579768</v>
      </c>
      <c r="O5759">
        <v>6513.6438022913098</v>
      </c>
      <c r="Q5759">
        <v>7543.0206754698866</v>
      </c>
      <c r="R5759">
        <v>7339.234165801513</v>
      </c>
      <c r="S5759">
        <v>7135.4476561331394</v>
      </c>
      <c r="T5759">
        <v>6931.6611464647658</v>
      </c>
      <c r="U5759">
        <v>6727.8746367963922</v>
      </c>
      <c r="W5759">
        <v>0</v>
      </c>
      <c r="AB5759">
        <v>1</v>
      </c>
      <c r="AC5759">
        <v>1</v>
      </c>
      <c r="AD5759">
        <v>1</v>
      </c>
      <c r="AE5759">
        <v>1</v>
      </c>
      <c r="AF5759">
        <v>1</v>
      </c>
      <c r="AL5759">
        <v>8.6023870000000002</v>
      </c>
      <c r="AM5759" s="5">
        <v>15.814370155334471</v>
      </c>
      <c r="AN5759">
        <v>570.77625570776252</v>
      </c>
      <c r="AO5759">
        <f t="shared" si="89"/>
        <v>26826.48401826484</v>
      </c>
      <c r="AP5759">
        <v>684.93150684931504</v>
      </c>
      <c r="AQ5759">
        <v>8.9855000000000004E-2</v>
      </c>
      <c r="AR5759">
        <v>3.8306399999999997E-2</v>
      </c>
      <c r="AS5759">
        <v>3.7266899999999999E-2</v>
      </c>
      <c r="AT5759">
        <v>4.2744600000000001E-2</v>
      </c>
      <c r="AU5759">
        <v>4.4127300000000001E-2</v>
      </c>
      <c r="AW5759">
        <v>8.9855000000000004E-2</v>
      </c>
      <c r="AX5759">
        <v>3.8306400000000004E-2</v>
      </c>
      <c r="AY5759">
        <v>3.7266900000000006E-2</v>
      </c>
      <c r="AZ5759">
        <v>4.2744600000000008E-2</v>
      </c>
      <c r="BA5759">
        <v>4.4127299999999994E-2</v>
      </c>
      <c r="BC5759" s="52">
        <v>100000</v>
      </c>
      <c r="BD5759" s="52">
        <v>100000</v>
      </c>
      <c r="BE5759">
        <v>0</v>
      </c>
      <c r="BF5759">
        <v>0</v>
      </c>
      <c r="BG5759">
        <v>0</v>
      </c>
    </row>
    <row r="5760" spans="1:59">
      <c r="A5760">
        <v>5759</v>
      </c>
      <c r="E5760">
        <v>9795.2054794520554</v>
      </c>
      <c r="K5760">
        <v>4091.750867856003</v>
      </c>
      <c r="L5760">
        <v>4441.7017011893358</v>
      </c>
      <c r="M5760">
        <v>4791.6525345226692</v>
      </c>
      <c r="N5760">
        <v>5141.6033678560025</v>
      </c>
      <c r="O5760">
        <v>5491.5542011893358</v>
      </c>
      <c r="Q5760">
        <v>4228.0197508881993</v>
      </c>
      <c r="R5760">
        <v>4113.7931807270643</v>
      </c>
      <c r="S5760">
        <v>3999.5666105659288</v>
      </c>
      <c r="T5760">
        <v>3885.3400404047934</v>
      </c>
      <c r="U5760">
        <v>3771.113470243658</v>
      </c>
      <c r="W5760">
        <v>0</v>
      </c>
      <c r="AB5760">
        <v>1</v>
      </c>
      <c r="AC5760">
        <v>1</v>
      </c>
      <c r="AD5760">
        <v>1</v>
      </c>
      <c r="AE5760">
        <v>1</v>
      </c>
      <c r="AF5760">
        <v>1</v>
      </c>
      <c r="AL5760">
        <v>7.5032015000000003</v>
      </c>
      <c r="AM5760" s="5">
        <v>9.2338361740112305</v>
      </c>
      <c r="AN5760">
        <v>570.77625570776252</v>
      </c>
      <c r="AO5760">
        <f t="shared" si="89"/>
        <v>26826.48401826484</v>
      </c>
      <c r="AP5760">
        <v>684.93150684931504</v>
      </c>
      <c r="AQ5760">
        <v>8.7868700000000008E-2</v>
      </c>
      <c r="AR5760">
        <v>1.24963E-2</v>
      </c>
      <c r="AS5760">
        <v>3.6434399999999999E-2</v>
      </c>
      <c r="AT5760">
        <v>4.2297300000000003E-2</v>
      </c>
      <c r="AU5760">
        <v>4.3853999999999997E-2</v>
      </c>
      <c r="AW5760">
        <v>8.7868700000000008E-2</v>
      </c>
      <c r="AX5760">
        <v>1.2496300000000002E-2</v>
      </c>
      <c r="AY5760">
        <v>3.6434399999999992E-2</v>
      </c>
      <c r="AZ5760">
        <v>4.2297299999999996E-2</v>
      </c>
      <c r="BA5760">
        <v>4.385399999999999E-2</v>
      </c>
      <c r="BC5760" s="52">
        <v>100000</v>
      </c>
      <c r="BD5760" s="52">
        <v>100000</v>
      </c>
      <c r="BE5760">
        <v>0</v>
      </c>
      <c r="BF5760">
        <v>0</v>
      </c>
      <c r="BG5760">
        <v>0</v>
      </c>
    </row>
    <row r="5761" spans="1:59">
      <c r="A5761">
        <v>5760</v>
      </c>
      <c r="E5761">
        <v>9795.2054794520554</v>
      </c>
      <c r="K5761">
        <v>3109.9238645351261</v>
      </c>
      <c r="L5761">
        <v>3491.9388645351264</v>
      </c>
      <c r="M5761">
        <v>3873.9538645351267</v>
      </c>
      <c r="N5761">
        <v>4255.9688645351271</v>
      </c>
      <c r="O5761">
        <v>4637.9838645351274</v>
      </c>
      <c r="Q5761">
        <v>4624.6191070625546</v>
      </c>
      <c r="R5761">
        <v>4499.6777837822874</v>
      </c>
      <c r="S5761">
        <v>4374.7364605020202</v>
      </c>
      <c r="T5761">
        <v>4249.7951372217531</v>
      </c>
      <c r="U5761">
        <v>4124.8538139414859</v>
      </c>
      <c r="W5761">
        <v>0</v>
      </c>
      <c r="AB5761">
        <v>1</v>
      </c>
      <c r="AC5761">
        <v>1</v>
      </c>
      <c r="AD5761">
        <v>1</v>
      </c>
      <c r="AE5761">
        <v>1</v>
      </c>
      <c r="AF5761">
        <v>1</v>
      </c>
      <c r="AL5761">
        <v>6.3515905999999998</v>
      </c>
      <c r="AM5761" s="5">
        <v>7.4394793510437012</v>
      </c>
      <c r="AN5761">
        <v>570.77625570776252</v>
      </c>
      <c r="AO5761">
        <f t="shared" si="89"/>
        <v>26826.48401826484</v>
      </c>
      <c r="AP5761">
        <v>684.93150684931504</v>
      </c>
      <c r="AQ5761">
        <v>7.6531399999999999E-2</v>
      </c>
      <c r="AR5761">
        <v>1.2511400000000001E-2</v>
      </c>
      <c r="AS5761">
        <v>3.6409999999999998E-2</v>
      </c>
      <c r="AT5761">
        <v>4.2212400000000004E-2</v>
      </c>
      <c r="AU5761">
        <v>4.3790300000000004E-2</v>
      </c>
      <c r="AW5761">
        <v>7.6531400000000013E-2</v>
      </c>
      <c r="AX5761">
        <v>1.2511400000000006E-2</v>
      </c>
      <c r="AY5761">
        <v>3.6409999999999998E-2</v>
      </c>
      <c r="AZ5761">
        <v>4.2212399999999997E-2</v>
      </c>
      <c r="BA5761">
        <v>4.3790300000000004E-2</v>
      </c>
      <c r="BC5761" s="52">
        <v>100000</v>
      </c>
      <c r="BD5761" s="52">
        <v>100000</v>
      </c>
      <c r="BE5761">
        <v>0</v>
      </c>
      <c r="BF5761">
        <v>0</v>
      </c>
      <c r="BG5761">
        <v>0</v>
      </c>
    </row>
    <row r="5762" spans="1:59">
      <c r="A5762">
        <v>5761</v>
      </c>
      <c r="E5762">
        <v>9795.2054794520554</v>
      </c>
      <c r="K5762">
        <v>2548.8908288394796</v>
      </c>
      <c r="L5762">
        <v>2861.3333288394797</v>
      </c>
      <c r="M5762">
        <v>3173.7758288394798</v>
      </c>
      <c r="N5762">
        <v>3486.2183288394799</v>
      </c>
      <c r="O5762">
        <v>3798.66082883948</v>
      </c>
      <c r="Q5762">
        <v>4953.8859034330671</v>
      </c>
      <c r="R5762">
        <v>4820.0489219490228</v>
      </c>
      <c r="S5762">
        <v>4686.2119404649784</v>
      </c>
      <c r="T5762">
        <v>4552.374958980934</v>
      </c>
      <c r="U5762">
        <v>4418.5379774968897</v>
      </c>
      <c r="W5762">
        <v>0</v>
      </c>
      <c r="AB5762">
        <v>1</v>
      </c>
      <c r="AC5762">
        <v>1</v>
      </c>
      <c r="AD5762">
        <v>1</v>
      </c>
      <c r="AE5762">
        <v>1</v>
      </c>
      <c r="AF5762">
        <v>1</v>
      </c>
      <c r="AL5762">
        <v>5.5270539999999997</v>
      </c>
      <c r="AM5762" s="5">
        <v>7.2079110145568848</v>
      </c>
      <c r="AN5762">
        <v>570.77625570776252</v>
      </c>
      <c r="AO5762">
        <f t="shared" si="89"/>
        <v>26826.48401826484</v>
      </c>
      <c r="AP5762">
        <v>684.93150684931504</v>
      </c>
      <c r="AQ5762">
        <v>7.6546899999999987E-2</v>
      </c>
      <c r="AR5762">
        <v>1.24969E-2</v>
      </c>
      <c r="AS5762">
        <v>3.6406000000000001E-2</v>
      </c>
      <c r="AT5762">
        <v>4.2208900000000001E-2</v>
      </c>
      <c r="AU5762">
        <v>4.3779600000000002E-2</v>
      </c>
      <c r="AW5762">
        <v>7.6546899999999987E-2</v>
      </c>
      <c r="AX5762">
        <v>1.2496899999999998E-2</v>
      </c>
      <c r="AY5762">
        <v>3.6406000000000008E-2</v>
      </c>
      <c r="AZ5762">
        <v>4.2208900000000008E-2</v>
      </c>
      <c r="BA5762">
        <v>4.3779600000000002E-2</v>
      </c>
      <c r="BC5762" s="52">
        <v>100000</v>
      </c>
      <c r="BD5762" s="52">
        <v>100000</v>
      </c>
      <c r="BE5762">
        <v>0</v>
      </c>
      <c r="BF5762">
        <v>0</v>
      </c>
      <c r="BG5762">
        <v>0</v>
      </c>
    </row>
    <row r="5763" spans="1:59">
      <c r="A5763">
        <v>5762</v>
      </c>
      <c r="E5763">
        <v>9795.2054794520554</v>
      </c>
      <c r="K5763">
        <v>2248.749698631932</v>
      </c>
      <c r="L5763">
        <v>2463.2421986319318</v>
      </c>
      <c r="M5763">
        <v>2677.7346986319317</v>
      </c>
      <c r="N5763">
        <v>2892.2271986319315</v>
      </c>
      <c r="O5763">
        <v>3106.7196986319314</v>
      </c>
      <c r="Q5763">
        <v>5155.2081711735364</v>
      </c>
      <c r="R5763">
        <v>5015.9321532457598</v>
      </c>
      <c r="S5763">
        <v>4876.6561353179832</v>
      </c>
      <c r="T5763">
        <v>4737.3801173902066</v>
      </c>
      <c r="U5763">
        <v>4598.10409946243</v>
      </c>
      <c r="W5763">
        <v>0</v>
      </c>
      <c r="AB5763">
        <v>1</v>
      </c>
      <c r="AC5763">
        <v>1</v>
      </c>
      <c r="AD5763">
        <v>1</v>
      </c>
      <c r="AE5763">
        <v>1</v>
      </c>
      <c r="AF5763">
        <v>1</v>
      </c>
      <c r="AL5763">
        <v>4.0493803000000002</v>
      </c>
      <c r="AM5763" s="5">
        <v>8.6717128753662109</v>
      </c>
      <c r="AN5763">
        <v>570.77625570776252</v>
      </c>
      <c r="AO5763">
        <f t="shared" ref="AO5763:AO5826" si="90">235000000/8760</f>
        <v>26826.48401826484</v>
      </c>
      <c r="AP5763">
        <v>684.93150684931504</v>
      </c>
      <c r="AQ5763">
        <v>7.6497699999999988E-2</v>
      </c>
      <c r="AR5763">
        <v>1.22411E-2</v>
      </c>
      <c r="AS5763">
        <v>3.6387500000000003E-2</v>
      </c>
      <c r="AT5763">
        <v>4.2186599999999998E-2</v>
      </c>
      <c r="AU5763">
        <v>4.3760899999999998E-2</v>
      </c>
      <c r="AW5763">
        <v>7.6497699999999988E-2</v>
      </c>
      <c r="AX5763">
        <v>1.2241099999999998E-2</v>
      </c>
      <c r="AY5763">
        <v>3.6387500000000003E-2</v>
      </c>
      <c r="AZ5763">
        <v>4.2186600000000005E-2</v>
      </c>
      <c r="BA5763">
        <v>4.3760900000000005E-2</v>
      </c>
      <c r="BC5763" s="52">
        <v>100000</v>
      </c>
      <c r="BD5763" s="52">
        <v>100000</v>
      </c>
      <c r="BE5763">
        <v>0</v>
      </c>
      <c r="BF5763">
        <v>0</v>
      </c>
      <c r="BG5763">
        <v>0</v>
      </c>
    </row>
    <row r="5764" spans="1:59">
      <c r="A5764">
        <v>5763</v>
      </c>
      <c r="E5764">
        <v>9795.2054794520554</v>
      </c>
      <c r="K5764">
        <v>2154.0898037203215</v>
      </c>
      <c r="L5764">
        <v>2252.425637053655</v>
      </c>
      <c r="M5764">
        <v>2350.7614703869885</v>
      </c>
      <c r="N5764">
        <v>2449.0973037203221</v>
      </c>
      <c r="O5764">
        <v>2547.4331370536556</v>
      </c>
      <c r="Q5764">
        <v>6052.3089033163287</v>
      </c>
      <c r="R5764">
        <v>5888.7963048321017</v>
      </c>
      <c r="S5764">
        <v>5725.2837063478746</v>
      </c>
      <c r="T5764">
        <v>5561.7711078636476</v>
      </c>
      <c r="U5764">
        <v>5398.2585093794205</v>
      </c>
      <c r="W5764">
        <v>0</v>
      </c>
      <c r="AB5764">
        <v>1</v>
      </c>
      <c r="AC5764">
        <v>1</v>
      </c>
      <c r="AD5764">
        <v>1</v>
      </c>
      <c r="AE5764">
        <v>1</v>
      </c>
      <c r="AF5764">
        <v>1</v>
      </c>
      <c r="AL5764">
        <v>2.8381854999999998</v>
      </c>
      <c r="AM5764" s="5">
        <v>7.9049391746520996</v>
      </c>
      <c r="AN5764">
        <v>570.77625570776252</v>
      </c>
      <c r="AO5764">
        <f t="shared" si="90"/>
        <v>26826.48401826484</v>
      </c>
      <c r="AP5764">
        <v>684.93150684931504</v>
      </c>
      <c r="AQ5764">
        <v>7.6492199999999996E-2</v>
      </c>
      <c r="AR5764">
        <v>1.22498E-2</v>
      </c>
      <c r="AS5764">
        <v>3.6389100000000001E-2</v>
      </c>
      <c r="AT5764">
        <v>4.2156999999999993E-2</v>
      </c>
      <c r="AU5764">
        <v>4.3757199999999996E-2</v>
      </c>
      <c r="AW5764">
        <v>7.6492199999999996E-2</v>
      </c>
      <c r="AX5764">
        <v>1.2249799999999998E-2</v>
      </c>
      <c r="AY5764">
        <v>3.6389099999999994E-2</v>
      </c>
      <c r="AZ5764">
        <v>4.2156999999999986E-2</v>
      </c>
      <c r="BA5764">
        <v>4.3757199999999996E-2</v>
      </c>
      <c r="BC5764" s="52">
        <v>100000</v>
      </c>
      <c r="BD5764" s="52">
        <v>100000</v>
      </c>
      <c r="BE5764">
        <v>0</v>
      </c>
      <c r="BF5764">
        <v>0</v>
      </c>
      <c r="BG5764">
        <v>0</v>
      </c>
    </row>
    <row r="5765" spans="1:59">
      <c r="A5765">
        <v>5764</v>
      </c>
      <c r="E5765">
        <v>9795.2054794520554</v>
      </c>
      <c r="K5765">
        <v>2213.348437120273</v>
      </c>
      <c r="L5765">
        <v>2268.5934371202729</v>
      </c>
      <c r="M5765">
        <v>2323.8384371202728</v>
      </c>
      <c r="N5765">
        <v>2379.0834371202727</v>
      </c>
      <c r="O5765">
        <v>2434.3284371202726</v>
      </c>
      <c r="Q5765">
        <v>8562.0296314966618</v>
      </c>
      <c r="R5765">
        <v>8330.7129992736482</v>
      </c>
      <c r="S5765">
        <v>8099.3963670506346</v>
      </c>
      <c r="T5765">
        <v>7868.079734827621</v>
      </c>
      <c r="U5765">
        <v>7636.7631026046074</v>
      </c>
      <c r="W5765">
        <v>0</v>
      </c>
      <c r="AB5765">
        <v>1</v>
      </c>
      <c r="AC5765">
        <v>1</v>
      </c>
      <c r="AD5765">
        <v>1</v>
      </c>
      <c r="AE5765">
        <v>1</v>
      </c>
      <c r="AF5765">
        <v>1</v>
      </c>
      <c r="AL5765">
        <v>3.2363461999999998</v>
      </c>
      <c r="AM5765" s="5">
        <v>9.4489679336547852</v>
      </c>
      <c r="AN5765">
        <v>570.77625570776252</v>
      </c>
      <c r="AO5765">
        <f t="shared" si="90"/>
        <v>26826.48401826484</v>
      </c>
      <c r="AP5765">
        <v>684.93150684931504</v>
      </c>
      <c r="AQ5765">
        <v>7.1009600000000006E-2</v>
      </c>
      <c r="AR5765">
        <v>8.0557900000000002E-3</v>
      </c>
      <c r="AS5765">
        <v>3.0034199999999997E-2</v>
      </c>
      <c r="AT5765">
        <v>3.9598599999999998E-2</v>
      </c>
      <c r="AU5765">
        <v>4.3142200000000006E-2</v>
      </c>
      <c r="AW5765">
        <v>7.1009600000000006E-2</v>
      </c>
      <c r="AX5765">
        <v>8.0557900000000002E-3</v>
      </c>
      <c r="AY5765">
        <v>3.0034199999999997E-2</v>
      </c>
      <c r="AZ5765">
        <v>3.9598599999999998E-2</v>
      </c>
      <c r="BA5765">
        <v>4.3142200000000006E-2</v>
      </c>
      <c r="BC5765" s="52">
        <v>100000</v>
      </c>
      <c r="BD5765" s="52">
        <v>100000</v>
      </c>
      <c r="BE5765">
        <v>0</v>
      </c>
      <c r="BF5765">
        <v>0</v>
      </c>
      <c r="BG5765">
        <v>0</v>
      </c>
    </row>
    <row r="5766" spans="1:59">
      <c r="A5766">
        <v>5765</v>
      </c>
      <c r="E5766">
        <v>9795.2054794520554</v>
      </c>
      <c r="K5766">
        <v>2412.6729312837469</v>
      </c>
      <c r="L5766">
        <v>2455.4329312837472</v>
      </c>
      <c r="M5766">
        <v>2498.1929312837474</v>
      </c>
      <c r="N5766">
        <v>2540.9529312837476</v>
      </c>
      <c r="O5766">
        <v>2583.7129312837478</v>
      </c>
      <c r="Q5766">
        <v>14288.61534318797</v>
      </c>
      <c r="R5766">
        <v>13902.586032948</v>
      </c>
      <c r="S5766">
        <v>13516.55672270803</v>
      </c>
      <c r="T5766">
        <v>13130.52741246806</v>
      </c>
      <c r="U5766">
        <v>12744.49810222809</v>
      </c>
      <c r="W5766">
        <v>0</v>
      </c>
      <c r="AB5766">
        <v>1</v>
      </c>
      <c r="AC5766">
        <v>1</v>
      </c>
      <c r="AD5766">
        <v>1</v>
      </c>
      <c r="AE5766">
        <v>1</v>
      </c>
      <c r="AF5766">
        <v>1</v>
      </c>
      <c r="AL5766">
        <v>4.0616669999999999</v>
      </c>
      <c r="AM5766" s="5">
        <v>10.680155754089361</v>
      </c>
      <c r="AN5766">
        <v>570.77625570776252</v>
      </c>
      <c r="AO5766">
        <f t="shared" si="90"/>
        <v>26826.48401826484</v>
      </c>
      <c r="AP5766">
        <v>684.93150684931504</v>
      </c>
      <c r="AQ5766">
        <v>7.1499899999999991E-2</v>
      </c>
      <c r="AR5766">
        <v>8.2718700000000006E-3</v>
      </c>
      <c r="AS5766">
        <v>3.4984099999999997E-2</v>
      </c>
      <c r="AT5766">
        <v>4.1519599999999997E-2</v>
      </c>
      <c r="AU5766">
        <v>4.3545099999999996E-2</v>
      </c>
      <c r="AW5766">
        <v>7.1499899999999991E-2</v>
      </c>
      <c r="AX5766">
        <v>8.2718700000000006E-3</v>
      </c>
      <c r="AY5766">
        <v>3.4984100000000004E-2</v>
      </c>
      <c r="AZ5766">
        <v>4.1519600000000004E-2</v>
      </c>
      <c r="BA5766">
        <v>4.3545099999999989E-2</v>
      </c>
      <c r="BC5766" s="52">
        <v>100000</v>
      </c>
      <c r="BD5766" s="52">
        <v>100000</v>
      </c>
      <c r="BE5766">
        <v>0</v>
      </c>
      <c r="BF5766">
        <v>0</v>
      </c>
      <c r="BG5766">
        <v>0</v>
      </c>
    </row>
    <row r="5767" spans="1:59">
      <c r="A5767">
        <v>5766</v>
      </c>
      <c r="E5767">
        <v>9795.2054794520554</v>
      </c>
      <c r="K5767">
        <v>2692.8046528107911</v>
      </c>
      <c r="L5767">
        <v>2733.9146528107913</v>
      </c>
      <c r="M5767">
        <v>2775.0246528107914</v>
      </c>
      <c r="N5767">
        <v>2816.1346528107915</v>
      </c>
      <c r="O5767">
        <v>2857.2446528107916</v>
      </c>
      <c r="Q5767">
        <v>17495.980595023459</v>
      </c>
      <c r="R5767">
        <v>17023.299291186358</v>
      </c>
      <c r="S5767">
        <v>16550.617987349258</v>
      </c>
      <c r="T5767">
        <v>16077.936683512158</v>
      </c>
      <c r="U5767">
        <v>15605.255379675058</v>
      </c>
      <c r="W5767">
        <v>7.3600000000000002E-3</v>
      </c>
      <c r="AB5767">
        <v>1</v>
      </c>
      <c r="AC5767">
        <v>1</v>
      </c>
      <c r="AD5767">
        <v>1</v>
      </c>
      <c r="AE5767">
        <v>1</v>
      </c>
      <c r="AF5767">
        <v>1</v>
      </c>
      <c r="AL5767">
        <v>5.5209856000000004</v>
      </c>
      <c r="AM5767" s="5">
        <v>9.9377651214599609</v>
      </c>
      <c r="AN5767">
        <v>570.77625570776252</v>
      </c>
      <c r="AO5767">
        <f t="shared" si="90"/>
        <v>26826.48401826484</v>
      </c>
      <c r="AP5767">
        <v>684.93150684931504</v>
      </c>
      <c r="AQ5767">
        <v>8.0774699999999991E-2</v>
      </c>
      <c r="AR5767">
        <v>9.2945100000000006E-3</v>
      </c>
      <c r="AS5767">
        <v>3.5200800000000004E-2</v>
      </c>
      <c r="AT5767">
        <v>4.15634E-2</v>
      </c>
      <c r="AU5767">
        <v>4.3585099999999995E-2</v>
      </c>
      <c r="AW5767">
        <v>8.0774699999999991E-2</v>
      </c>
      <c r="AX5767">
        <v>9.2945099999999989E-3</v>
      </c>
      <c r="AY5767">
        <v>3.5200800000000004E-2</v>
      </c>
      <c r="AZ5767">
        <v>4.15634E-2</v>
      </c>
      <c r="BA5767">
        <v>4.3585100000000002E-2</v>
      </c>
      <c r="BC5767" s="52">
        <v>100000</v>
      </c>
      <c r="BD5767" s="52">
        <v>100000</v>
      </c>
      <c r="BE5767">
        <v>0</v>
      </c>
      <c r="BF5767">
        <v>0</v>
      </c>
      <c r="BG5767">
        <v>0</v>
      </c>
    </row>
    <row r="5768" spans="1:59">
      <c r="A5768">
        <v>5767</v>
      </c>
      <c r="E5768">
        <v>9795.2054794520554</v>
      </c>
      <c r="K5768">
        <v>3335.4145085115661</v>
      </c>
      <c r="L5768">
        <v>3375.8370085115662</v>
      </c>
      <c r="M5768">
        <v>3416.2595085115663</v>
      </c>
      <c r="N5768">
        <v>3456.6820085115664</v>
      </c>
      <c r="O5768">
        <v>3497.1045085115666</v>
      </c>
      <c r="Q5768">
        <v>17616.85063306172</v>
      </c>
      <c r="R5768">
        <v>17140.903835069694</v>
      </c>
      <c r="S5768">
        <v>16664.957037077667</v>
      </c>
      <c r="T5768">
        <v>16189.010239085641</v>
      </c>
      <c r="U5768">
        <v>15713.063441093615</v>
      </c>
      <c r="W5768">
        <v>0.1047</v>
      </c>
      <c r="AB5768">
        <v>1</v>
      </c>
      <c r="AC5768">
        <v>1</v>
      </c>
      <c r="AD5768">
        <v>1</v>
      </c>
      <c r="AE5768">
        <v>1</v>
      </c>
      <c r="AF5768">
        <v>1</v>
      </c>
      <c r="AL5768">
        <v>6.6117119999999998</v>
      </c>
      <c r="AM5768" s="5">
        <v>10.824179649353029</v>
      </c>
      <c r="AN5768">
        <v>570.77625570776252</v>
      </c>
      <c r="AO5768">
        <f t="shared" si="90"/>
        <v>26826.48401826484</v>
      </c>
      <c r="AP5768">
        <v>684.93150684931504</v>
      </c>
      <c r="AQ5768">
        <v>7.6589699999999997E-2</v>
      </c>
      <c r="AR5768">
        <v>8.6600199999999992E-3</v>
      </c>
      <c r="AS5768">
        <v>1.31603E-2</v>
      </c>
      <c r="AT5768">
        <v>4.0187199999999999E-2</v>
      </c>
      <c r="AU5768">
        <v>4.2248100000000004E-2</v>
      </c>
      <c r="AW5768">
        <v>7.6589699999999997E-2</v>
      </c>
      <c r="AX5768">
        <v>8.6600199999999974E-3</v>
      </c>
      <c r="AY5768">
        <v>1.31603E-2</v>
      </c>
      <c r="AZ5768">
        <v>4.0187199999999992E-2</v>
      </c>
      <c r="BA5768">
        <v>4.2248099999999997E-2</v>
      </c>
      <c r="BC5768" s="52">
        <v>100000</v>
      </c>
      <c r="BD5768" s="52">
        <v>100000</v>
      </c>
      <c r="BE5768">
        <v>0</v>
      </c>
      <c r="BF5768">
        <v>0</v>
      </c>
      <c r="BG5768">
        <v>0</v>
      </c>
    </row>
    <row r="5769" spans="1:59">
      <c r="A5769">
        <v>5768</v>
      </c>
      <c r="E5769">
        <v>9795.2054794520554</v>
      </c>
      <c r="K5769">
        <v>4315.1059412146624</v>
      </c>
      <c r="L5769">
        <v>4355.9409412146624</v>
      </c>
      <c r="M5769">
        <v>4396.7759412146625</v>
      </c>
      <c r="N5769">
        <v>4437.6109412146625</v>
      </c>
      <c r="O5769">
        <v>4478.4459412146625</v>
      </c>
      <c r="Q5769">
        <v>15447.93828704117</v>
      </c>
      <c r="R5769">
        <v>15030.588052270636</v>
      </c>
      <c r="S5769">
        <v>14613.237817500101</v>
      </c>
      <c r="T5769">
        <v>14195.887582729567</v>
      </c>
      <c r="U5769">
        <v>13778.537347959033</v>
      </c>
      <c r="W5769">
        <v>0.3029</v>
      </c>
      <c r="AB5769">
        <v>1</v>
      </c>
      <c r="AC5769">
        <v>1</v>
      </c>
      <c r="AD5769">
        <v>1</v>
      </c>
      <c r="AE5769">
        <v>1</v>
      </c>
      <c r="AF5769">
        <v>1</v>
      </c>
      <c r="AL5769">
        <v>6.5782484999999999</v>
      </c>
      <c r="AM5769" s="5">
        <v>8.7534847259521484</v>
      </c>
      <c r="AN5769">
        <v>570.77625570776252</v>
      </c>
      <c r="AO5769">
        <f t="shared" si="90"/>
        <v>26826.48401826484</v>
      </c>
      <c r="AP5769">
        <v>684.93150684931504</v>
      </c>
      <c r="AQ5769">
        <v>7.2345800000000002E-2</v>
      </c>
      <c r="AR5769">
        <v>7.5267700000000003E-3</v>
      </c>
      <c r="AS5769">
        <v>7.6567400000000004E-3</v>
      </c>
      <c r="AT5769">
        <v>1.66889E-2</v>
      </c>
      <c r="AU5769">
        <v>3.6194000000000004E-2</v>
      </c>
      <c r="AW5769">
        <v>7.2345800000000002E-2</v>
      </c>
      <c r="AX5769">
        <v>7.5267700000000021E-3</v>
      </c>
      <c r="AY5769">
        <v>7.6567400000000022E-3</v>
      </c>
      <c r="AZ5769">
        <v>1.6688899999999993E-2</v>
      </c>
      <c r="BA5769">
        <v>3.6194000000000004E-2</v>
      </c>
      <c r="BC5769" s="52">
        <v>100000</v>
      </c>
      <c r="BD5769" s="52">
        <v>100000</v>
      </c>
      <c r="BE5769">
        <v>0</v>
      </c>
      <c r="BF5769">
        <v>0</v>
      </c>
      <c r="BG5769">
        <v>0</v>
      </c>
    </row>
    <row r="5770" spans="1:59">
      <c r="A5770">
        <v>5769</v>
      </c>
      <c r="E5770">
        <v>9795.2054794520554</v>
      </c>
      <c r="K5770">
        <v>5224.7644435359989</v>
      </c>
      <c r="L5770">
        <v>5284.2444435359994</v>
      </c>
      <c r="M5770">
        <v>5343.7244435359989</v>
      </c>
      <c r="N5770">
        <v>5403.2044435359985</v>
      </c>
      <c r="O5770">
        <v>5462.6844435359981</v>
      </c>
      <c r="Q5770">
        <v>14321.952301482659</v>
      </c>
      <c r="R5770">
        <v>13935.022340915632</v>
      </c>
      <c r="S5770">
        <v>13548.092380348604</v>
      </c>
      <c r="T5770">
        <v>13161.162419781576</v>
      </c>
      <c r="U5770">
        <v>12774.232459214549</v>
      </c>
      <c r="W5770">
        <v>0.48837999999999998</v>
      </c>
      <c r="AB5770">
        <v>1</v>
      </c>
      <c r="AC5770">
        <v>1</v>
      </c>
      <c r="AD5770">
        <v>1</v>
      </c>
      <c r="AE5770">
        <v>1</v>
      </c>
      <c r="AF5770">
        <v>1</v>
      </c>
      <c r="AL5770">
        <v>7.2313369999999999</v>
      </c>
      <c r="AM5770" s="5">
        <v>7.8061203956604004</v>
      </c>
      <c r="AN5770">
        <v>570.77625570776252</v>
      </c>
      <c r="AO5770">
        <f t="shared" si="90"/>
        <v>26826.48401826484</v>
      </c>
      <c r="AP5770">
        <v>684.93150684931504</v>
      </c>
      <c r="AQ5770">
        <v>6.8472399999999989E-2</v>
      </c>
      <c r="AR5770">
        <v>5.0299699999999999E-3</v>
      </c>
      <c r="AS5770">
        <v>2.6486399999999998E-3</v>
      </c>
      <c r="AT5770">
        <v>5.3458199999999994E-3</v>
      </c>
      <c r="AU5770">
        <v>2.6998500000000002E-2</v>
      </c>
      <c r="AW5770">
        <v>6.8472399999999989E-2</v>
      </c>
      <c r="AX5770">
        <v>5.0299700000000017E-3</v>
      </c>
      <c r="AY5770">
        <v>2.6486400000000007E-3</v>
      </c>
      <c r="AZ5770">
        <v>5.3458200000000011E-3</v>
      </c>
      <c r="BA5770">
        <v>2.6998499999999995E-2</v>
      </c>
      <c r="BC5770" s="52">
        <v>100000</v>
      </c>
      <c r="BD5770" s="52">
        <v>100000</v>
      </c>
      <c r="BE5770">
        <v>0</v>
      </c>
      <c r="BF5770">
        <v>0</v>
      </c>
      <c r="BG5770">
        <v>0</v>
      </c>
    </row>
    <row r="5771" spans="1:59">
      <c r="A5771">
        <v>5770</v>
      </c>
      <c r="E5771">
        <v>9795.2054794520554</v>
      </c>
      <c r="K5771">
        <v>5858.1391875380805</v>
      </c>
      <c r="L5771">
        <v>5932.3866875380809</v>
      </c>
      <c r="M5771">
        <v>6006.6341875380804</v>
      </c>
      <c r="N5771">
        <v>6080.8816875380799</v>
      </c>
      <c r="O5771">
        <v>6155.1291875380793</v>
      </c>
      <c r="Q5771">
        <v>13321.30344915991</v>
      </c>
      <c r="R5771">
        <v>12961.407583933065</v>
      </c>
      <c r="S5771">
        <v>12601.511718706221</v>
      </c>
      <c r="T5771">
        <v>12241.615853479376</v>
      </c>
      <c r="U5771">
        <v>11881.719988252531</v>
      </c>
      <c r="W5771">
        <v>0.46214</v>
      </c>
      <c r="AB5771">
        <v>1</v>
      </c>
      <c r="AC5771">
        <v>1</v>
      </c>
      <c r="AD5771">
        <v>1</v>
      </c>
      <c r="AE5771">
        <v>1</v>
      </c>
      <c r="AF5771">
        <v>1</v>
      </c>
      <c r="AL5771">
        <v>8.0458049999999997</v>
      </c>
      <c r="AM5771" s="5">
        <v>7.63665771484375</v>
      </c>
      <c r="AN5771">
        <v>570.77625570776252</v>
      </c>
      <c r="AO5771">
        <f t="shared" si="90"/>
        <v>26826.48401826484</v>
      </c>
      <c r="AP5771">
        <v>684.93150684931504</v>
      </c>
      <c r="AQ5771">
        <v>3.57904E-2</v>
      </c>
      <c r="AR5771">
        <v>9.3035700000000004E-4</v>
      </c>
      <c r="AS5771">
        <v>6.2111000000000002E-4</v>
      </c>
      <c r="AT5771">
        <v>1.40266E-3</v>
      </c>
      <c r="AU5771">
        <v>2.31941E-3</v>
      </c>
      <c r="AW5771">
        <v>3.57904E-2</v>
      </c>
      <c r="AX5771">
        <v>9.3035699999999971E-4</v>
      </c>
      <c r="AY5771">
        <v>6.2111000000000111E-4</v>
      </c>
      <c r="AZ5771">
        <v>1.40266E-3</v>
      </c>
      <c r="BA5771">
        <v>2.3194100000000009E-3</v>
      </c>
      <c r="BC5771" s="52">
        <v>100000</v>
      </c>
      <c r="BD5771" s="52">
        <v>100000</v>
      </c>
      <c r="BE5771">
        <v>0</v>
      </c>
      <c r="BF5771">
        <v>0</v>
      </c>
      <c r="BG5771">
        <v>0</v>
      </c>
    </row>
    <row r="5772" spans="1:59">
      <c r="A5772">
        <v>5771</v>
      </c>
      <c r="E5772">
        <v>9795.2054794520554</v>
      </c>
      <c r="K5772">
        <v>6498.4402653141815</v>
      </c>
      <c r="L5772">
        <v>6614.3202653141816</v>
      </c>
      <c r="M5772">
        <v>6730.2002653141817</v>
      </c>
      <c r="N5772">
        <v>6846.0802653141818</v>
      </c>
      <c r="O5772">
        <v>6961.9602653141819</v>
      </c>
      <c r="Q5772">
        <v>12205.18786334761</v>
      </c>
      <c r="R5772">
        <v>11875.44560806769</v>
      </c>
      <c r="S5772">
        <v>11545.70335278777</v>
      </c>
      <c r="T5772">
        <v>11215.96109750785</v>
      </c>
      <c r="U5772">
        <v>10886.218842227931</v>
      </c>
      <c r="W5772">
        <v>0.50683999999999996</v>
      </c>
      <c r="AB5772">
        <v>1</v>
      </c>
      <c r="AC5772">
        <v>1</v>
      </c>
      <c r="AD5772">
        <v>1</v>
      </c>
      <c r="AE5772">
        <v>1</v>
      </c>
      <c r="AF5772">
        <v>1</v>
      </c>
      <c r="AL5772">
        <v>8.6731379999999998</v>
      </c>
      <c r="AM5772" s="5">
        <v>8.092010498046875</v>
      </c>
      <c r="AN5772">
        <v>570.77625570776252</v>
      </c>
      <c r="AO5772">
        <f t="shared" si="90"/>
        <v>26826.48401826484</v>
      </c>
      <c r="AP5772">
        <v>684.93150684931504</v>
      </c>
      <c r="AQ5772">
        <v>3.5087699999999999E-2</v>
      </c>
      <c r="AR5772">
        <v>9.1249699999999996E-4</v>
      </c>
      <c r="AS5772">
        <v>3.9706099999999999E-4</v>
      </c>
      <c r="AT5772">
        <v>1.1416599999999999E-3</v>
      </c>
      <c r="AU5772">
        <v>1.2859100000000001E-3</v>
      </c>
      <c r="AW5772">
        <v>3.5087699999999999E-2</v>
      </c>
      <c r="AX5772">
        <v>9.1249699999999823E-4</v>
      </c>
      <c r="AY5772">
        <v>3.9706099999999717E-4</v>
      </c>
      <c r="AZ5772">
        <v>1.1416600000000027E-3</v>
      </c>
      <c r="BA5772">
        <v>1.2859100000000012E-3</v>
      </c>
      <c r="BC5772" s="52">
        <v>100000</v>
      </c>
      <c r="BD5772" s="52">
        <v>100000</v>
      </c>
      <c r="BE5772">
        <v>0</v>
      </c>
      <c r="BF5772">
        <v>0</v>
      </c>
      <c r="BG5772">
        <v>0</v>
      </c>
    </row>
    <row r="5773" spans="1:59">
      <c r="A5773">
        <v>5772</v>
      </c>
      <c r="E5773">
        <v>9795.2054794520554</v>
      </c>
      <c r="K5773">
        <v>6389.1581102129712</v>
      </c>
      <c r="L5773">
        <v>6560.0906102129711</v>
      </c>
      <c r="M5773">
        <v>6731.023110212971</v>
      </c>
      <c r="N5773">
        <v>6901.9556102129709</v>
      </c>
      <c r="O5773">
        <v>7072.8881102129708</v>
      </c>
      <c r="Q5773">
        <v>11630.461591294121</v>
      </c>
      <c r="R5773">
        <v>11316.246466151191</v>
      </c>
      <c r="S5773">
        <v>11002.031341008262</v>
      </c>
      <c r="T5773">
        <v>10687.816215865332</v>
      </c>
      <c r="U5773">
        <v>10373.601090722403</v>
      </c>
      <c r="W5773">
        <v>0.61516999999999999</v>
      </c>
      <c r="AB5773">
        <v>1</v>
      </c>
      <c r="AC5773">
        <v>1</v>
      </c>
      <c r="AD5773">
        <v>1</v>
      </c>
      <c r="AE5773">
        <v>1</v>
      </c>
      <c r="AF5773">
        <v>1</v>
      </c>
      <c r="AL5773">
        <v>8.439254</v>
      </c>
      <c r="AM5773" s="5">
        <v>16.645748138427731</v>
      </c>
      <c r="AN5773">
        <v>570.77625570776252</v>
      </c>
      <c r="AO5773">
        <f t="shared" si="90"/>
        <v>26826.48401826484</v>
      </c>
      <c r="AP5773">
        <v>684.93150684931504</v>
      </c>
      <c r="AQ5773">
        <v>3.4525E-2</v>
      </c>
      <c r="AR5773">
        <v>9.0827200000000001E-4</v>
      </c>
      <c r="AS5773">
        <v>3.9420699999999999E-4</v>
      </c>
      <c r="AT5773">
        <v>1.14379E-3</v>
      </c>
      <c r="AU5773">
        <v>1.2671E-3</v>
      </c>
      <c r="AW5773">
        <v>3.4525E-2</v>
      </c>
      <c r="AX5773">
        <v>9.0827200000000163E-4</v>
      </c>
      <c r="AY5773">
        <v>3.9420700000000058E-4</v>
      </c>
      <c r="AZ5773">
        <v>1.1437899999999987E-3</v>
      </c>
      <c r="BA5773">
        <v>1.2671000000000002E-3</v>
      </c>
      <c r="BC5773" s="52">
        <v>100000</v>
      </c>
      <c r="BD5773" s="52">
        <v>100000</v>
      </c>
      <c r="BE5773">
        <v>0</v>
      </c>
      <c r="BF5773">
        <v>0</v>
      </c>
      <c r="BG5773">
        <v>0</v>
      </c>
    </row>
    <row r="5774" spans="1:59">
      <c r="A5774">
        <v>5773</v>
      </c>
      <c r="E5774">
        <v>9795.2054794520554</v>
      </c>
      <c r="K5774">
        <v>5723.4604752654632</v>
      </c>
      <c r="L5774">
        <v>5962.700475265463</v>
      </c>
      <c r="M5774">
        <v>6201.9404752654627</v>
      </c>
      <c r="N5774">
        <v>6441.1804752654625</v>
      </c>
      <c r="O5774">
        <v>6680.4204752654623</v>
      </c>
      <c r="Q5774">
        <v>11377.739111259199</v>
      </c>
      <c r="R5774">
        <v>11070.351679409347</v>
      </c>
      <c r="S5774">
        <v>10762.964247559494</v>
      </c>
      <c r="T5774">
        <v>10455.576815709641</v>
      </c>
      <c r="U5774">
        <v>10148.189383859788</v>
      </c>
      <c r="W5774">
        <v>0.52129999999999999</v>
      </c>
      <c r="AB5774">
        <v>1</v>
      </c>
      <c r="AC5774">
        <v>1</v>
      </c>
      <c r="AD5774">
        <v>1</v>
      </c>
      <c r="AE5774">
        <v>1</v>
      </c>
      <c r="AF5774">
        <v>1</v>
      </c>
      <c r="AL5774">
        <v>7.7184286000000002</v>
      </c>
      <c r="AM5774" s="5">
        <v>13.313432693481451</v>
      </c>
      <c r="AN5774">
        <v>570.77625570776252</v>
      </c>
      <c r="AO5774">
        <f t="shared" si="90"/>
        <v>26826.48401826484</v>
      </c>
      <c r="AP5774">
        <v>684.93150684931504</v>
      </c>
      <c r="AQ5774">
        <v>2.60781E-2</v>
      </c>
      <c r="AR5774">
        <v>8.9713200000000003E-4</v>
      </c>
      <c r="AS5774">
        <v>3.8673600000000005E-4</v>
      </c>
      <c r="AT5774">
        <v>1.12565E-3</v>
      </c>
      <c r="AU5774">
        <v>1.7787200000000001E-3</v>
      </c>
      <c r="AW5774">
        <v>2.6078100000000007E-2</v>
      </c>
      <c r="AX5774">
        <v>8.9713200000000187E-4</v>
      </c>
      <c r="AY5774">
        <v>3.8673599999999864E-4</v>
      </c>
      <c r="AZ5774">
        <v>1.1256499999999989E-3</v>
      </c>
      <c r="BA5774">
        <v>1.7787199999999975E-3</v>
      </c>
      <c r="BC5774" s="52">
        <v>100000</v>
      </c>
      <c r="BD5774" s="52">
        <v>100000</v>
      </c>
      <c r="BE5774">
        <v>0</v>
      </c>
      <c r="BF5774">
        <v>0</v>
      </c>
      <c r="BG5774">
        <v>0</v>
      </c>
    </row>
    <row r="5775" spans="1:59">
      <c r="A5775">
        <v>5774</v>
      </c>
      <c r="E5775">
        <v>9795.2054794520554</v>
      </c>
      <c r="K5775">
        <v>5305.5716708995697</v>
      </c>
      <c r="L5775">
        <v>5637.0441708995695</v>
      </c>
      <c r="M5775">
        <v>5968.5166708995694</v>
      </c>
      <c r="N5775">
        <v>6299.9891708995692</v>
      </c>
      <c r="O5775">
        <v>6631.4616708995691</v>
      </c>
      <c r="Q5775">
        <v>11100.061040943299</v>
      </c>
      <c r="R5775">
        <v>10800.175516693133</v>
      </c>
      <c r="S5775">
        <v>10500.289992442966</v>
      </c>
      <c r="T5775">
        <v>10200.404468192799</v>
      </c>
      <c r="U5775">
        <v>9900.5189439426322</v>
      </c>
      <c r="W5775">
        <v>0.51782000000000006</v>
      </c>
      <c r="AB5775">
        <v>1</v>
      </c>
      <c r="AC5775">
        <v>1</v>
      </c>
      <c r="AD5775">
        <v>1</v>
      </c>
      <c r="AE5775">
        <v>1</v>
      </c>
      <c r="AF5775">
        <v>1</v>
      </c>
      <c r="AL5775">
        <v>7.9358344000000001</v>
      </c>
      <c r="AM5775" s="5">
        <v>12.09576892852783</v>
      </c>
      <c r="AN5775">
        <v>570.77625570776252</v>
      </c>
      <c r="AO5775">
        <f t="shared" si="90"/>
        <v>26826.48401826484</v>
      </c>
      <c r="AP5775">
        <v>684.93150684931504</v>
      </c>
      <c r="AQ5775">
        <v>2.6829899999999997E-2</v>
      </c>
      <c r="AR5775">
        <v>9.12224E-4</v>
      </c>
      <c r="AS5775">
        <v>3.8710899999999996E-4</v>
      </c>
      <c r="AT5775">
        <v>1.62951E-3</v>
      </c>
      <c r="AU5775">
        <v>2.34659E-3</v>
      </c>
      <c r="AW5775">
        <v>2.6829900000000004E-2</v>
      </c>
      <c r="AX5775">
        <v>9.1222400000000314E-4</v>
      </c>
      <c r="AY5775">
        <v>3.8710899999999659E-4</v>
      </c>
      <c r="AZ5775">
        <v>1.6295100000000007E-3</v>
      </c>
      <c r="BA5775">
        <v>2.3465900000000026E-3</v>
      </c>
      <c r="BC5775" s="52">
        <v>100000</v>
      </c>
      <c r="BD5775" s="52">
        <v>100000</v>
      </c>
      <c r="BE5775">
        <v>0</v>
      </c>
      <c r="BF5775">
        <v>0</v>
      </c>
      <c r="BG5775">
        <v>0</v>
      </c>
    </row>
    <row r="5776" spans="1:59">
      <c r="A5776">
        <v>5775</v>
      </c>
      <c r="E5776">
        <v>9795.2054794520554</v>
      </c>
      <c r="K5776">
        <v>5104.7079914529804</v>
      </c>
      <c r="L5776">
        <v>5420.0104914529802</v>
      </c>
      <c r="M5776">
        <v>5735.31299145298</v>
      </c>
      <c r="N5776">
        <v>6050.6154914529798</v>
      </c>
      <c r="O5776">
        <v>6365.9179914529795</v>
      </c>
      <c r="Q5776">
        <v>11250.91294629093</v>
      </c>
      <c r="R5776">
        <v>10946.951921540538</v>
      </c>
      <c r="S5776">
        <v>10642.990896790147</v>
      </c>
      <c r="T5776">
        <v>10339.029872039755</v>
      </c>
      <c r="U5776">
        <v>10035.068847289363</v>
      </c>
      <c r="W5776">
        <v>0.31407999999999997</v>
      </c>
      <c r="AB5776">
        <v>1</v>
      </c>
      <c r="AC5776">
        <v>1</v>
      </c>
      <c r="AD5776">
        <v>1</v>
      </c>
      <c r="AE5776">
        <v>1</v>
      </c>
      <c r="AF5776">
        <v>1</v>
      </c>
      <c r="AL5776">
        <v>8.2087079999999997</v>
      </c>
      <c r="AM5776" s="5">
        <v>11.247151374816889</v>
      </c>
      <c r="AN5776">
        <v>570.77625570776252</v>
      </c>
      <c r="AO5776">
        <f t="shared" si="90"/>
        <v>26826.48401826484</v>
      </c>
      <c r="AP5776">
        <v>684.93150684931504</v>
      </c>
      <c r="AQ5776">
        <v>4.3826400000000001E-2</v>
      </c>
      <c r="AR5776">
        <v>3.4958300000000001E-3</v>
      </c>
      <c r="AS5776">
        <v>1.6368999999999999E-3</v>
      </c>
      <c r="AT5776">
        <v>3.4968600000000001E-3</v>
      </c>
      <c r="AU5776">
        <v>2.1580600000000002E-2</v>
      </c>
      <c r="AW5776">
        <v>4.3826400000000001E-2</v>
      </c>
      <c r="AX5776">
        <v>3.4958299999999984E-3</v>
      </c>
      <c r="AY5776">
        <v>1.6368999999999967E-3</v>
      </c>
      <c r="AZ5776">
        <v>3.4968599999999975E-3</v>
      </c>
      <c r="BA5776">
        <v>2.1580600000000005E-2</v>
      </c>
      <c r="BC5776" s="52">
        <v>100000</v>
      </c>
      <c r="BD5776" s="52">
        <v>100000</v>
      </c>
      <c r="BE5776">
        <v>0</v>
      </c>
      <c r="BF5776">
        <v>0</v>
      </c>
      <c r="BG5776">
        <v>0</v>
      </c>
    </row>
    <row r="5777" spans="1:59">
      <c r="A5777">
        <v>5776</v>
      </c>
      <c r="E5777">
        <v>9795.2054794520554</v>
      </c>
      <c r="K5777">
        <v>5087.7769533387082</v>
      </c>
      <c r="L5777">
        <v>5439.8727866720419</v>
      </c>
      <c r="M5777">
        <v>5791.9686200053748</v>
      </c>
      <c r="N5777">
        <v>6144.0644533387076</v>
      </c>
      <c r="O5777">
        <v>6496.1602866720405</v>
      </c>
      <c r="Q5777">
        <v>11758.03545185344</v>
      </c>
      <c r="R5777">
        <v>11440.373718526011</v>
      </c>
      <c r="S5777">
        <v>11122.711985198581</v>
      </c>
      <c r="T5777">
        <v>10805.050251871151</v>
      </c>
      <c r="U5777">
        <v>10487.388518543721</v>
      </c>
      <c r="W5777">
        <v>0.28149000000000002</v>
      </c>
      <c r="AB5777">
        <v>1</v>
      </c>
      <c r="AC5777">
        <v>1</v>
      </c>
      <c r="AD5777">
        <v>1</v>
      </c>
      <c r="AE5777">
        <v>1</v>
      </c>
      <c r="AF5777">
        <v>1</v>
      </c>
      <c r="AL5777">
        <v>8.9032800000000005</v>
      </c>
      <c r="AM5777" s="5">
        <v>7.3614106178283691</v>
      </c>
      <c r="AN5777">
        <v>570.77625570776252</v>
      </c>
      <c r="AO5777">
        <f t="shared" si="90"/>
        <v>26826.48401826484</v>
      </c>
      <c r="AP5777">
        <v>684.93150684931504</v>
      </c>
      <c r="AQ5777">
        <v>6.795749999999999E-2</v>
      </c>
      <c r="AR5777">
        <v>7.48651E-3</v>
      </c>
      <c r="AS5777">
        <v>3.9233200000000001E-3</v>
      </c>
      <c r="AT5777">
        <v>1.6116200000000001E-2</v>
      </c>
      <c r="AU5777">
        <v>3.55515E-2</v>
      </c>
      <c r="AW5777">
        <v>6.795749999999999E-2</v>
      </c>
      <c r="AX5777">
        <v>7.4865100000000018E-3</v>
      </c>
      <c r="AY5777">
        <v>3.923320000000001E-3</v>
      </c>
      <c r="AZ5777">
        <v>1.6116199999999997E-2</v>
      </c>
      <c r="BA5777">
        <v>3.55515E-2</v>
      </c>
      <c r="BC5777" s="52">
        <v>100000</v>
      </c>
      <c r="BD5777" s="52">
        <v>100000</v>
      </c>
      <c r="BE5777">
        <v>0</v>
      </c>
      <c r="BF5777">
        <v>0</v>
      </c>
      <c r="BG5777">
        <v>0</v>
      </c>
    </row>
    <row r="5778" spans="1:59">
      <c r="A5778">
        <v>5777</v>
      </c>
      <c r="E5778">
        <v>9795.2054794520554</v>
      </c>
      <c r="K5778">
        <v>5418.7017892085678</v>
      </c>
      <c r="L5778">
        <v>5812.046789208568</v>
      </c>
      <c r="M5778">
        <v>6205.3917892085683</v>
      </c>
      <c r="N5778">
        <v>6598.7367892085686</v>
      </c>
      <c r="O5778">
        <v>6992.0817892085688</v>
      </c>
      <c r="Q5778">
        <v>12432.58408503083</v>
      </c>
      <c r="R5778">
        <v>12096.698364339985</v>
      </c>
      <c r="S5778">
        <v>11760.81264364914</v>
      </c>
      <c r="T5778">
        <v>11424.926922958295</v>
      </c>
      <c r="U5778">
        <v>11089.04120226745</v>
      </c>
      <c r="W5778">
        <v>7.934999999999999E-2</v>
      </c>
      <c r="AB5778">
        <v>1</v>
      </c>
      <c r="AC5778">
        <v>1</v>
      </c>
      <c r="AD5778">
        <v>1</v>
      </c>
      <c r="AE5778">
        <v>1</v>
      </c>
      <c r="AF5778">
        <v>1</v>
      </c>
      <c r="AL5778">
        <v>9.7227219999999992</v>
      </c>
      <c r="AM5778" s="5">
        <v>6.7562274932861328</v>
      </c>
      <c r="AN5778">
        <v>570.77625570776252</v>
      </c>
      <c r="AO5778">
        <f t="shared" si="90"/>
        <v>26826.48401826484</v>
      </c>
      <c r="AP5778">
        <v>684.93150684931504</v>
      </c>
      <c r="AQ5778">
        <v>8.4019800000000006E-2</v>
      </c>
      <c r="AR5778">
        <v>8.2669300000000005E-3</v>
      </c>
      <c r="AS5778">
        <v>1.08573E-2</v>
      </c>
      <c r="AT5778">
        <v>3.64576E-2</v>
      </c>
      <c r="AU5778">
        <v>3.7768300000000005E-2</v>
      </c>
      <c r="AW5778">
        <v>8.4019800000000019E-2</v>
      </c>
      <c r="AX5778">
        <v>8.2669299999999987E-3</v>
      </c>
      <c r="AY5778">
        <v>1.08573E-2</v>
      </c>
      <c r="AZ5778">
        <v>3.6457599999999993E-2</v>
      </c>
      <c r="BA5778">
        <v>3.7768300000000005E-2</v>
      </c>
      <c r="BC5778" s="52">
        <v>100000</v>
      </c>
      <c r="BD5778" s="52">
        <v>100000</v>
      </c>
      <c r="BE5778">
        <v>0</v>
      </c>
      <c r="BF5778">
        <v>0</v>
      </c>
      <c r="BG5778">
        <v>0</v>
      </c>
    </row>
    <row r="5779" spans="1:59">
      <c r="A5779">
        <v>5778</v>
      </c>
      <c r="E5779">
        <v>9795.2054794520554</v>
      </c>
      <c r="K5779">
        <v>5658.0451007330475</v>
      </c>
      <c r="L5779">
        <v>6171.1751007330477</v>
      </c>
      <c r="M5779">
        <v>6684.3051007330478</v>
      </c>
      <c r="N5779">
        <v>7197.4351007330479</v>
      </c>
      <c r="O5779">
        <v>7710.565100733048</v>
      </c>
      <c r="Q5779">
        <v>13344.77000770839</v>
      </c>
      <c r="R5779">
        <v>12984.240156411073</v>
      </c>
      <c r="S5779">
        <v>12623.710305113756</v>
      </c>
      <c r="T5779">
        <v>12263.18045381644</v>
      </c>
      <c r="U5779">
        <v>11902.650602519123</v>
      </c>
      <c r="W5779">
        <v>3.7289999999999997E-2</v>
      </c>
      <c r="AB5779">
        <v>1</v>
      </c>
      <c r="AC5779">
        <v>1</v>
      </c>
      <c r="AD5779">
        <v>1</v>
      </c>
      <c r="AE5779">
        <v>1</v>
      </c>
      <c r="AF5779">
        <v>1</v>
      </c>
      <c r="AL5779">
        <v>10.195034</v>
      </c>
      <c r="AM5779" s="5">
        <v>4.6830239295959473</v>
      </c>
      <c r="AN5779">
        <v>570.77625570776252</v>
      </c>
      <c r="AO5779">
        <f t="shared" si="90"/>
        <v>26826.48401826484</v>
      </c>
      <c r="AP5779">
        <v>684.93150684931504</v>
      </c>
      <c r="AQ5779">
        <v>8.8542700000000002E-2</v>
      </c>
      <c r="AR5779">
        <v>8.08912E-3</v>
      </c>
      <c r="AS5779">
        <v>1.1019600000000001E-2</v>
      </c>
      <c r="AT5779">
        <v>3.8807499999999995E-2</v>
      </c>
      <c r="AU5779">
        <v>4.2279200000000003E-2</v>
      </c>
      <c r="AW5779">
        <v>8.8542700000000016E-2</v>
      </c>
      <c r="AX5779">
        <v>8.0891199999999983E-3</v>
      </c>
      <c r="AY5779">
        <v>1.1019600000000004E-2</v>
      </c>
      <c r="AZ5779">
        <v>3.8807499999999995E-2</v>
      </c>
      <c r="BA5779">
        <v>4.2279200000000003E-2</v>
      </c>
      <c r="BC5779" s="52">
        <v>100000</v>
      </c>
      <c r="BD5779" s="52">
        <v>100000</v>
      </c>
      <c r="BE5779">
        <v>0</v>
      </c>
      <c r="BF5779">
        <v>0</v>
      </c>
      <c r="BG5779">
        <v>0</v>
      </c>
    </row>
    <row r="5780" spans="1:59">
      <c r="A5780">
        <v>5779</v>
      </c>
      <c r="E5780">
        <v>9795.2054794520554</v>
      </c>
      <c r="K5780">
        <v>5530.2927222344506</v>
      </c>
      <c r="L5780">
        <v>6051.2327222344502</v>
      </c>
      <c r="M5780">
        <v>6572.1727222344507</v>
      </c>
      <c r="N5780">
        <v>7093.1127222344512</v>
      </c>
      <c r="O5780">
        <v>7614.0527222344517</v>
      </c>
      <c r="Q5780">
        <v>14492.545006322711</v>
      </c>
      <c r="R5780">
        <v>14101.006216742291</v>
      </c>
      <c r="S5780">
        <v>13709.467427161871</v>
      </c>
      <c r="T5780">
        <v>13317.928637581452</v>
      </c>
      <c r="U5780">
        <v>12926.389848001032</v>
      </c>
      <c r="W5780">
        <v>0</v>
      </c>
      <c r="AB5780">
        <v>1</v>
      </c>
      <c r="AC5780">
        <v>1</v>
      </c>
      <c r="AD5780">
        <v>1</v>
      </c>
      <c r="AE5780">
        <v>1</v>
      </c>
      <c r="AF5780">
        <v>1</v>
      </c>
      <c r="AL5780">
        <v>11.10267</v>
      </c>
      <c r="AM5780" s="5">
        <v>3.7856423854827881</v>
      </c>
      <c r="AN5780">
        <v>570.77625570776252</v>
      </c>
      <c r="AO5780">
        <f t="shared" si="90"/>
        <v>26826.48401826484</v>
      </c>
      <c r="AP5780">
        <v>684.93150684931504</v>
      </c>
      <c r="AQ5780">
        <v>9.2498700000000003E-2</v>
      </c>
      <c r="AR5780">
        <v>8.599840000000001E-3</v>
      </c>
      <c r="AS5780">
        <v>1.11039E-2</v>
      </c>
      <c r="AT5780">
        <v>3.95077E-2</v>
      </c>
      <c r="AU5780">
        <v>4.22675E-2</v>
      </c>
      <c r="AW5780">
        <v>9.2498700000000003E-2</v>
      </c>
      <c r="AX5780">
        <v>8.5998399999999975E-3</v>
      </c>
      <c r="AY5780">
        <v>1.11039E-2</v>
      </c>
      <c r="AZ5780">
        <v>3.9507699999999993E-2</v>
      </c>
      <c r="BA5780">
        <v>4.22675E-2</v>
      </c>
      <c r="BC5780" s="52">
        <v>100000</v>
      </c>
      <c r="BD5780" s="52">
        <v>100000</v>
      </c>
      <c r="BE5780">
        <v>0</v>
      </c>
      <c r="BF5780">
        <v>0</v>
      </c>
      <c r="BG5780">
        <v>0</v>
      </c>
    </row>
    <row r="5781" spans="1:59">
      <c r="A5781">
        <v>5780</v>
      </c>
      <c r="E5781">
        <v>9795.2054794520554</v>
      </c>
      <c r="K5781">
        <v>5333.2770059956511</v>
      </c>
      <c r="L5781">
        <v>5821.6303393289845</v>
      </c>
      <c r="M5781">
        <v>6309.983672662318</v>
      </c>
      <c r="N5781">
        <v>6798.3370059956515</v>
      </c>
      <c r="O5781">
        <v>7286.6903393289849</v>
      </c>
      <c r="Q5781">
        <v>14473.734056731901</v>
      </c>
      <c r="R5781">
        <v>14082.703474758808</v>
      </c>
      <c r="S5781">
        <v>13691.672892785715</v>
      </c>
      <c r="T5781">
        <v>13300.642310812622</v>
      </c>
      <c r="U5781">
        <v>12909.611728839529</v>
      </c>
      <c r="W5781">
        <v>0</v>
      </c>
      <c r="AB5781">
        <v>1</v>
      </c>
      <c r="AC5781">
        <v>1</v>
      </c>
      <c r="AD5781">
        <v>1</v>
      </c>
      <c r="AE5781">
        <v>1</v>
      </c>
      <c r="AF5781">
        <v>1</v>
      </c>
      <c r="AL5781">
        <v>10.966079000000001</v>
      </c>
      <c r="AM5781" s="5">
        <v>2.0693776607513432</v>
      </c>
      <c r="AN5781">
        <v>570.77625570776252</v>
      </c>
      <c r="AO5781">
        <f t="shared" si="90"/>
        <v>26826.48401826484</v>
      </c>
      <c r="AP5781">
        <v>684.93150684931504</v>
      </c>
      <c r="AQ5781">
        <v>9.2426700000000001E-2</v>
      </c>
      <c r="AR5781">
        <v>8.824460000000001E-3</v>
      </c>
      <c r="AS5781">
        <v>1.15254E-2</v>
      </c>
      <c r="AT5781">
        <v>3.9577399999999999E-2</v>
      </c>
      <c r="AU5781">
        <v>4.2913400000000004E-2</v>
      </c>
      <c r="AW5781">
        <v>9.2426700000000014E-2</v>
      </c>
      <c r="AX5781">
        <v>8.8244599999999992E-3</v>
      </c>
      <c r="AY5781">
        <v>1.1525399999999998E-2</v>
      </c>
      <c r="AZ5781">
        <v>3.9577399999999999E-2</v>
      </c>
      <c r="BA5781">
        <v>4.2913400000000004E-2</v>
      </c>
      <c r="BC5781" s="52">
        <v>100000</v>
      </c>
      <c r="BD5781" s="52">
        <v>100000</v>
      </c>
      <c r="BE5781">
        <v>0</v>
      </c>
      <c r="BF5781">
        <v>0</v>
      </c>
      <c r="BG5781">
        <v>0</v>
      </c>
    </row>
    <row r="5782" spans="1:59">
      <c r="A5782">
        <v>5781</v>
      </c>
      <c r="E5782">
        <v>9795.2054794520554</v>
      </c>
      <c r="K5782">
        <v>5143.187623530871</v>
      </c>
      <c r="L5782">
        <v>5537.9901235308707</v>
      </c>
      <c r="M5782">
        <v>5932.7926235308705</v>
      </c>
      <c r="N5782">
        <v>6327.5951235308703</v>
      </c>
      <c r="O5782">
        <v>6722.3976235308701</v>
      </c>
      <c r="Q5782">
        <v>13454.833436649231</v>
      </c>
      <c r="R5782">
        <v>13091.330050293356</v>
      </c>
      <c r="S5782">
        <v>12727.826663937481</v>
      </c>
      <c r="T5782">
        <v>12364.323277581607</v>
      </c>
      <c r="U5782">
        <v>12000.819891225732</v>
      </c>
      <c r="W5782">
        <v>0</v>
      </c>
      <c r="AB5782">
        <v>1</v>
      </c>
      <c r="AC5782">
        <v>1</v>
      </c>
      <c r="AD5782">
        <v>1</v>
      </c>
      <c r="AE5782">
        <v>1</v>
      </c>
      <c r="AF5782">
        <v>1</v>
      </c>
      <c r="AL5782">
        <v>10.819661</v>
      </c>
      <c r="AM5782" s="5">
        <v>1.913276195526123</v>
      </c>
      <c r="AN5782">
        <v>570.77625570776252</v>
      </c>
      <c r="AO5782">
        <f t="shared" si="90"/>
        <v>26826.48401826484</v>
      </c>
      <c r="AP5782">
        <v>684.93150684931504</v>
      </c>
      <c r="AQ5782">
        <v>9.064019999999999E-2</v>
      </c>
      <c r="AR5782">
        <v>8.4042400000000003E-3</v>
      </c>
      <c r="AS5782">
        <v>1.08989E-2</v>
      </c>
      <c r="AT5782">
        <v>3.9602999999999999E-2</v>
      </c>
      <c r="AU5782">
        <v>4.2858100000000003E-2</v>
      </c>
      <c r="AW5782">
        <v>9.064019999999999E-2</v>
      </c>
      <c r="AX5782">
        <v>8.4042400000000003E-3</v>
      </c>
      <c r="AY5782">
        <v>1.0898900000000003E-2</v>
      </c>
      <c r="AZ5782">
        <v>3.9602999999999999E-2</v>
      </c>
      <c r="BA5782">
        <v>4.2858099999999996E-2</v>
      </c>
      <c r="BC5782" s="52">
        <v>100000</v>
      </c>
      <c r="BD5782" s="52">
        <v>100000</v>
      </c>
      <c r="BE5782">
        <v>0</v>
      </c>
      <c r="BF5782">
        <v>0</v>
      </c>
      <c r="BG5782">
        <v>0</v>
      </c>
    </row>
    <row r="5783" spans="1:59">
      <c r="A5783">
        <v>5782</v>
      </c>
      <c r="E5783">
        <v>9795.2054794520554</v>
      </c>
      <c r="K5783">
        <v>4940.0151661596083</v>
      </c>
      <c r="L5783">
        <v>5261.2026661596083</v>
      </c>
      <c r="M5783">
        <v>5582.3901661596083</v>
      </c>
      <c r="N5783">
        <v>5903.5776661596083</v>
      </c>
      <c r="O5783">
        <v>6224.7651661596083</v>
      </c>
      <c r="Q5783">
        <v>10239.64599863092</v>
      </c>
      <c r="R5783">
        <v>9963.005934562334</v>
      </c>
      <c r="S5783">
        <v>9686.3658704937479</v>
      </c>
      <c r="T5783">
        <v>9409.7258064251619</v>
      </c>
      <c r="U5783">
        <v>9133.0857423565758</v>
      </c>
      <c r="W5783">
        <v>0</v>
      </c>
      <c r="AB5783">
        <v>1</v>
      </c>
      <c r="AC5783">
        <v>1</v>
      </c>
      <c r="AD5783">
        <v>1</v>
      </c>
      <c r="AE5783">
        <v>1</v>
      </c>
      <c r="AF5783">
        <v>1</v>
      </c>
      <c r="AL5783">
        <v>10.531611</v>
      </c>
      <c r="AM5783" s="5">
        <v>1.5842938423156741</v>
      </c>
      <c r="AN5783">
        <v>570.77625570776252</v>
      </c>
      <c r="AO5783">
        <f t="shared" si="90"/>
        <v>26826.48401826484</v>
      </c>
      <c r="AP5783">
        <v>684.93150684931504</v>
      </c>
      <c r="AQ5783">
        <v>8.9196899999999996E-2</v>
      </c>
      <c r="AR5783">
        <v>8.1217900000000003E-3</v>
      </c>
      <c r="AS5783">
        <v>1.0892600000000001E-2</v>
      </c>
      <c r="AT5783">
        <v>3.9589799999999994E-2</v>
      </c>
      <c r="AU5783">
        <v>4.2849600000000002E-2</v>
      </c>
      <c r="AW5783">
        <v>8.919690000000001E-2</v>
      </c>
      <c r="AX5783">
        <v>8.1217900000000037E-3</v>
      </c>
      <c r="AY5783">
        <v>1.0892600000000002E-2</v>
      </c>
      <c r="AZ5783">
        <v>3.9589799999999994E-2</v>
      </c>
      <c r="BA5783">
        <v>4.2849600000000002E-2</v>
      </c>
      <c r="BC5783" s="52">
        <v>100000</v>
      </c>
      <c r="BD5783" s="52">
        <v>100000</v>
      </c>
      <c r="BE5783">
        <v>0</v>
      </c>
      <c r="BF5783">
        <v>0</v>
      </c>
      <c r="BG5783">
        <v>0</v>
      </c>
    </row>
    <row r="5784" spans="1:59">
      <c r="A5784">
        <v>5783</v>
      </c>
      <c r="E5784">
        <v>9795.2054794520554</v>
      </c>
      <c r="K5784">
        <v>3686.3487530619286</v>
      </c>
      <c r="L5784">
        <v>3962.6587530619286</v>
      </c>
      <c r="M5784">
        <v>4238.9687530619285</v>
      </c>
      <c r="N5784">
        <v>4515.278753061928</v>
      </c>
      <c r="O5784">
        <v>4791.5887530619275</v>
      </c>
      <c r="Q5784">
        <v>6041.131626148177</v>
      </c>
      <c r="R5784">
        <v>5877.9210003358676</v>
      </c>
      <c r="S5784">
        <v>5714.7103745235581</v>
      </c>
      <c r="T5784">
        <v>5551.4997487112487</v>
      </c>
      <c r="U5784">
        <v>5388.2891228989392</v>
      </c>
      <c r="W5784">
        <v>0</v>
      </c>
      <c r="AB5784">
        <v>1</v>
      </c>
      <c r="AC5784">
        <v>1</v>
      </c>
      <c r="AD5784">
        <v>1</v>
      </c>
      <c r="AE5784">
        <v>1</v>
      </c>
      <c r="AF5784">
        <v>1</v>
      </c>
      <c r="AL5784">
        <v>11.609463999999999</v>
      </c>
      <c r="AM5784" s="5">
        <v>3.6089096069335942</v>
      </c>
      <c r="AN5784">
        <v>570.77625570776252</v>
      </c>
      <c r="AO5784">
        <f t="shared" si="90"/>
        <v>26826.48401826484</v>
      </c>
      <c r="AP5784">
        <v>684.93150684931504</v>
      </c>
      <c r="AQ5784">
        <v>8.859560000000001E-2</v>
      </c>
      <c r="AR5784">
        <v>7.9965100000000001E-3</v>
      </c>
      <c r="AS5784">
        <v>1.08962E-2</v>
      </c>
      <c r="AT5784">
        <v>3.95603E-2</v>
      </c>
      <c r="AU5784">
        <v>4.2941600000000003E-2</v>
      </c>
      <c r="AW5784">
        <v>8.859560000000001E-2</v>
      </c>
      <c r="AX5784">
        <v>7.9965099999999983E-3</v>
      </c>
      <c r="AY5784">
        <v>1.0896200000000002E-2</v>
      </c>
      <c r="AZ5784">
        <v>3.9560300000000007E-2</v>
      </c>
      <c r="BA5784">
        <v>4.294160000000001E-2</v>
      </c>
      <c r="BC5784" s="52">
        <v>100000</v>
      </c>
      <c r="BD5784" s="52">
        <v>100000</v>
      </c>
      <c r="BE5784">
        <v>0</v>
      </c>
      <c r="BF5784">
        <v>0</v>
      </c>
      <c r="BG5784">
        <v>0</v>
      </c>
    </row>
    <row r="5785" spans="1:59">
      <c r="A5785">
        <v>5784</v>
      </c>
      <c r="E5785">
        <v>9795.2054794520554</v>
      </c>
      <c r="K5785">
        <v>2613.2329600953717</v>
      </c>
      <c r="L5785">
        <v>2822.2254600953715</v>
      </c>
      <c r="M5785">
        <v>3031.2179600953714</v>
      </c>
      <c r="N5785">
        <v>3240.2104600953712</v>
      </c>
      <c r="O5785">
        <v>3449.2029600953711</v>
      </c>
      <c r="Q5785">
        <v>6232.2736478357974</v>
      </c>
      <c r="R5785">
        <v>6063.8990208808482</v>
      </c>
      <c r="S5785">
        <v>5895.5243939258989</v>
      </c>
      <c r="T5785">
        <v>5727.1497669709497</v>
      </c>
      <c r="U5785">
        <v>5558.7751400160005</v>
      </c>
      <c r="W5785">
        <v>0</v>
      </c>
      <c r="AB5785">
        <v>1</v>
      </c>
      <c r="AC5785">
        <v>1</v>
      </c>
      <c r="AD5785">
        <v>1</v>
      </c>
      <c r="AE5785">
        <v>1</v>
      </c>
      <c r="AF5785">
        <v>1</v>
      </c>
      <c r="AL5785">
        <v>13.760508</v>
      </c>
      <c r="AM5785" s="5">
        <v>7.0416445732116699</v>
      </c>
      <c r="AN5785">
        <v>570.77625570776252</v>
      </c>
      <c r="AO5785">
        <f t="shared" si="90"/>
        <v>26826.48401826484</v>
      </c>
      <c r="AP5785">
        <v>684.93150684931504</v>
      </c>
      <c r="AQ5785">
        <v>8.8291099999999997E-2</v>
      </c>
      <c r="AR5785">
        <v>8.0654000000000003E-3</v>
      </c>
      <c r="AS5785">
        <v>1.09067E-2</v>
      </c>
      <c r="AT5785">
        <v>3.9971200000000005E-2</v>
      </c>
      <c r="AU5785">
        <v>4.2936999999999996E-2</v>
      </c>
      <c r="AW5785">
        <v>8.8291099999999997E-2</v>
      </c>
      <c r="AX5785">
        <v>8.0654000000000003E-3</v>
      </c>
      <c r="AY5785">
        <v>1.0906699999999998E-2</v>
      </c>
      <c r="AZ5785">
        <v>3.9971199999999998E-2</v>
      </c>
      <c r="BA5785">
        <v>4.2936999999999989E-2</v>
      </c>
      <c r="BC5785" s="52">
        <v>100000</v>
      </c>
      <c r="BD5785" s="52">
        <v>100000</v>
      </c>
      <c r="BE5785">
        <v>0</v>
      </c>
      <c r="BF5785">
        <v>0</v>
      </c>
      <c r="BG5785">
        <v>0</v>
      </c>
    </row>
    <row r="5786" spans="1:59">
      <c r="A5786">
        <v>5785</v>
      </c>
      <c r="E5786">
        <v>9795.2054794520554</v>
      </c>
      <c r="K5786">
        <v>2170.3644277379035</v>
      </c>
      <c r="L5786">
        <v>2271.3394277379034</v>
      </c>
      <c r="M5786">
        <v>2372.3144277379033</v>
      </c>
      <c r="N5786">
        <v>2473.2894277379032</v>
      </c>
      <c r="O5786">
        <v>2574.2644277379031</v>
      </c>
      <c r="Q5786">
        <v>6681.4263304041024</v>
      </c>
      <c r="R5786">
        <v>6500.9171402628708</v>
      </c>
      <c r="S5786">
        <v>6320.4079501216393</v>
      </c>
      <c r="T5786">
        <v>6139.8987599804077</v>
      </c>
      <c r="U5786">
        <v>5959.3895698391761</v>
      </c>
      <c r="W5786">
        <v>0</v>
      </c>
      <c r="AB5786">
        <v>1</v>
      </c>
      <c r="AC5786">
        <v>1</v>
      </c>
      <c r="AD5786">
        <v>1</v>
      </c>
      <c r="AE5786">
        <v>1</v>
      </c>
      <c r="AF5786">
        <v>1</v>
      </c>
      <c r="AL5786">
        <v>13.001016</v>
      </c>
      <c r="AM5786" s="5">
        <v>5.3215479850769043</v>
      </c>
      <c r="AN5786">
        <v>570.77625570776252</v>
      </c>
      <c r="AO5786">
        <f t="shared" si="90"/>
        <v>26826.48401826484</v>
      </c>
      <c r="AP5786">
        <v>684.93150684931504</v>
      </c>
      <c r="AQ5786">
        <v>8.9929900000000007E-2</v>
      </c>
      <c r="AR5786">
        <v>8.055989999999999E-3</v>
      </c>
      <c r="AS5786">
        <v>1.09149E-2</v>
      </c>
      <c r="AT5786">
        <v>3.9985699999999999E-2</v>
      </c>
      <c r="AU5786">
        <v>4.2984799999999997E-2</v>
      </c>
      <c r="AW5786">
        <v>8.9929899999999993E-2</v>
      </c>
      <c r="AX5786">
        <v>8.055989999999999E-3</v>
      </c>
      <c r="AY5786">
        <v>1.0914899999999998E-2</v>
      </c>
      <c r="AZ5786">
        <v>3.9985699999999999E-2</v>
      </c>
      <c r="BA5786">
        <v>4.2984800000000004E-2</v>
      </c>
      <c r="BC5786" s="52">
        <v>100000</v>
      </c>
      <c r="BD5786" s="52">
        <v>100000</v>
      </c>
      <c r="BE5786">
        <v>0</v>
      </c>
      <c r="BF5786">
        <v>0</v>
      </c>
      <c r="BG5786">
        <v>0</v>
      </c>
    </row>
    <row r="5787" spans="1:59">
      <c r="A5787">
        <v>5786</v>
      </c>
      <c r="E5787">
        <v>9795.2054794520554</v>
      </c>
      <c r="K5787">
        <v>2002.9385191637393</v>
      </c>
      <c r="L5787">
        <v>2053.4260191637395</v>
      </c>
      <c r="M5787">
        <v>2103.9135191637397</v>
      </c>
      <c r="N5787">
        <v>2154.4010191637399</v>
      </c>
      <c r="O5787">
        <v>2204.8885191637401</v>
      </c>
      <c r="Q5787">
        <v>6957.0915741648059</v>
      </c>
      <c r="R5787">
        <v>6769.1348556227995</v>
      </c>
      <c r="S5787">
        <v>6581.178137080793</v>
      </c>
      <c r="T5787">
        <v>6393.2214185387866</v>
      </c>
      <c r="U5787">
        <v>6205.2646999967801</v>
      </c>
      <c r="W5787">
        <v>0</v>
      </c>
      <c r="AB5787">
        <v>1</v>
      </c>
      <c r="AC5787">
        <v>1</v>
      </c>
      <c r="AD5787">
        <v>1</v>
      </c>
      <c r="AE5787">
        <v>1</v>
      </c>
      <c r="AF5787">
        <v>1</v>
      </c>
      <c r="AL5787">
        <v>12.569288</v>
      </c>
      <c r="AM5787" s="5">
        <v>10.26348400115967</v>
      </c>
      <c r="AN5787">
        <v>570.77625570776252</v>
      </c>
      <c r="AO5787">
        <f t="shared" si="90"/>
        <v>26826.48401826484</v>
      </c>
      <c r="AP5787">
        <v>684.93150684931504</v>
      </c>
      <c r="AQ5787">
        <v>8.9699200000000007E-2</v>
      </c>
      <c r="AR5787">
        <v>8.0388899999999999E-3</v>
      </c>
      <c r="AS5787">
        <v>1.08927E-2</v>
      </c>
      <c r="AT5787">
        <v>3.9968099999999999E-2</v>
      </c>
      <c r="AU5787">
        <v>4.2951799999999998E-2</v>
      </c>
      <c r="AW5787">
        <v>8.9699200000000021E-2</v>
      </c>
      <c r="AX5787">
        <v>8.0388899999999999E-3</v>
      </c>
      <c r="AY5787">
        <v>1.0892699999999998E-2</v>
      </c>
      <c r="AZ5787">
        <v>3.9968099999999993E-2</v>
      </c>
      <c r="BA5787">
        <v>4.2951799999999998E-2</v>
      </c>
      <c r="BC5787" s="52">
        <v>100000</v>
      </c>
      <c r="BD5787" s="52">
        <v>100000</v>
      </c>
      <c r="BE5787">
        <v>0</v>
      </c>
      <c r="BF5787">
        <v>0</v>
      </c>
      <c r="BG5787">
        <v>0</v>
      </c>
    </row>
    <row r="5788" spans="1:59">
      <c r="A5788">
        <v>5787</v>
      </c>
      <c r="E5788">
        <v>9795.2054794520554</v>
      </c>
      <c r="K5788">
        <v>1954.3309973196269</v>
      </c>
      <c r="L5788">
        <v>1996.2659973196269</v>
      </c>
      <c r="M5788">
        <v>2038.2009973196268</v>
      </c>
      <c r="N5788">
        <v>2080.1359973196268</v>
      </c>
      <c r="O5788">
        <v>2122.0709973196267</v>
      </c>
      <c r="Q5788">
        <v>8169.1490113438394</v>
      </c>
      <c r="R5788">
        <v>7948.4466638261247</v>
      </c>
      <c r="S5788">
        <v>7727.7443163084099</v>
      </c>
      <c r="T5788">
        <v>7507.0419687906951</v>
      </c>
      <c r="U5788">
        <v>7286.3396212729804</v>
      </c>
      <c r="W5788">
        <v>0</v>
      </c>
      <c r="AB5788">
        <v>1</v>
      </c>
      <c r="AC5788">
        <v>1</v>
      </c>
      <c r="AD5788">
        <v>1</v>
      </c>
      <c r="AE5788">
        <v>1</v>
      </c>
      <c r="AF5788">
        <v>1</v>
      </c>
      <c r="AL5788">
        <v>13.677208</v>
      </c>
      <c r="AM5788" s="5">
        <v>9.5906639099121094</v>
      </c>
      <c r="AN5788">
        <v>570.77625570776252</v>
      </c>
      <c r="AO5788">
        <f t="shared" si="90"/>
        <v>26826.48401826484</v>
      </c>
      <c r="AP5788">
        <v>684.93150684931504</v>
      </c>
      <c r="AQ5788">
        <v>8.9544399999999996E-2</v>
      </c>
      <c r="AR5788">
        <v>8.017429999999999E-3</v>
      </c>
      <c r="AS5788">
        <v>1.09064E-2</v>
      </c>
      <c r="AT5788">
        <v>3.99662E-2</v>
      </c>
      <c r="AU5788">
        <v>4.2958400000000001E-2</v>
      </c>
      <c r="AW5788">
        <v>8.954440000000001E-2</v>
      </c>
      <c r="AX5788">
        <v>8.017429999999999E-3</v>
      </c>
      <c r="AY5788">
        <v>1.0906399999999997E-2</v>
      </c>
      <c r="AZ5788">
        <v>3.9966199999999993E-2</v>
      </c>
      <c r="BA5788">
        <v>4.2958399999999994E-2</v>
      </c>
      <c r="BC5788" s="52">
        <v>100000</v>
      </c>
      <c r="BD5788" s="52">
        <v>100000</v>
      </c>
      <c r="BE5788">
        <v>0</v>
      </c>
      <c r="BF5788">
        <v>0</v>
      </c>
      <c r="BG5788">
        <v>0</v>
      </c>
    </row>
    <row r="5789" spans="1:59">
      <c r="A5789">
        <v>5788</v>
      </c>
      <c r="E5789">
        <v>9795.2054794520554</v>
      </c>
      <c r="K5789">
        <v>1990.5937517112666</v>
      </c>
      <c r="L5789">
        <v>2032.6662517112666</v>
      </c>
      <c r="M5789">
        <v>2074.7387517112666</v>
      </c>
      <c r="N5789">
        <v>2116.8112517112668</v>
      </c>
      <c r="O5789">
        <v>2158.883751711267</v>
      </c>
      <c r="Q5789">
        <v>11555.012908250141</v>
      </c>
      <c r="R5789">
        <v>11242.836147890896</v>
      </c>
      <c r="S5789">
        <v>10930.65938753165</v>
      </c>
      <c r="T5789">
        <v>10618.482627172405</v>
      </c>
      <c r="U5789">
        <v>10306.30586681316</v>
      </c>
      <c r="W5789">
        <v>0</v>
      </c>
      <c r="AB5789">
        <v>1</v>
      </c>
      <c r="AC5789">
        <v>1</v>
      </c>
      <c r="AD5789">
        <v>1</v>
      </c>
      <c r="AE5789">
        <v>1</v>
      </c>
      <c r="AF5789">
        <v>1</v>
      </c>
      <c r="AL5789">
        <v>11.988073</v>
      </c>
      <c r="AM5789" s="5">
        <v>11.45042514801025</v>
      </c>
      <c r="AN5789">
        <v>570.77625570776252</v>
      </c>
      <c r="AO5789">
        <f t="shared" si="90"/>
        <v>26826.48401826484</v>
      </c>
      <c r="AP5789">
        <v>684.93150684931504</v>
      </c>
      <c r="AQ5789">
        <v>8.7137300000000001E-2</v>
      </c>
      <c r="AR5789">
        <v>7.3910499999999997E-3</v>
      </c>
      <c r="AS5789">
        <v>1.0173400000000001E-2</v>
      </c>
      <c r="AT5789">
        <v>3.9954300000000005E-2</v>
      </c>
      <c r="AU5789">
        <v>4.1986800000000005E-2</v>
      </c>
      <c r="AW5789">
        <v>8.7137300000000015E-2</v>
      </c>
      <c r="AX5789">
        <v>7.3910499999999962E-3</v>
      </c>
      <c r="AY5789">
        <v>1.0173399999999999E-2</v>
      </c>
      <c r="AZ5789">
        <v>3.9954300000000012E-2</v>
      </c>
      <c r="BA5789">
        <v>4.1986800000000005E-2</v>
      </c>
      <c r="BC5789" s="52">
        <v>100000</v>
      </c>
      <c r="BD5789" s="52">
        <v>100000</v>
      </c>
      <c r="BE5789">
        <v>0</v>
      </c>
      <c r="BF5789">
        <v>0</v>
      </c>
      <c r="BG5789">
        <v>0</v>
      </c>
    </row>
    <row r="5790" spans="1:59">
      <c r="A5790">
        <v>5789</v>
      </c>
      <c r="E5790">
        <v>9795.2054794520554</v>
      </c>
      <c r="K5790">
        <v>2499.8154091257766</v>
      </c>
      <c r="L5790">
        <v>2540.6504091257766</v>
      </c>
      <c r="M5790">
        <v>2581.4854091257766</v>
      </c>
      <c r="N5790">
        <v>2622.3204091257767</v>
      </c>
      <c r="O5790">
        <v>2663.1554091257767</v>
      </c>
      <c r="Q5790">
        <v>19305.774238950551</v>
      </c>
      <c r="R5790">
        <v>18784.198527274049</v>
      </c>
      <c r="S5790">
        <v>18262.622815597548</v>
      </c>
      <c r="T5790">
        <v>17741.047103921046</v>
      </c>
      <c r="U5790">
        <v>17219.471392244544</v>
      </c>
      <c r="W5790">
        <v>0</v>
      </c>
      <c r="AB5790">
        <v>1</v>
      </c>
      <c r="AC5790">
        <v>1</v>
      </c>
      <c r="AD5790">
        <v>1</v>
      </c>
      <c r="AE5790">
        <v>1</v>
      </c>
      <c r="AF5790">
        <v>1</v>
      </c>
      <c r="AL5790">
        <v>10.360341999999999</v>
      </c>
      <c r="AM5790" s="5">
        <v>15.403390884399411</v>
      </c>
      <c r="AN5790">
        <v>570.77625570776252</v>
      </c>
      <c r="AO5790">
        <f t="shared" si="90"/>
        <v>26826.48401826484</v>
      </c>
      <c r="AP5790">
        <v>684.93150684931504</v>
      </c>
      <c r="AQ5790">
        <v>9.0670699999999993E-2</v>
      </c>
      <c r="AR5790">
        <v>8.0905899999999999E-3</v>
      </c>
      <c r="AS5790">
        <v>1.04172E-2</v>
      </c>
      <c r="AT5790">
        <v>3.9722099999999996E-2</v>
      </c>
      <c r="AU5790">
        <v>4.2754E-2</v>
      </c>
      <c r="AW5790">
        <v>9.0670699999999979E-2</v>
      </c>
      <c r="AX5790">
        <v>8.0905900000000017E-3</v>
      </c>
      <c r="AY5790">
        <v>1.0417200000000001E-2</v>
      </c>
      <c r="AZ5790">
        <v>3.9722099999999996E-2</v>
      </c>
      <c r="BA5790">
        <v>4.2754E-2</v>
      </c>
      <c r="BC5790" s="52">
        <v>100000</v>
      </c>
      <c r="BD5790" s="52">
        <v>100000</v>
      </c>
      <c r="BE5790">
        <v>0</v>
      </c>
      <c r="BF5790">
        <v>0</v>
      </c>
      <c r="BG5790">
        <v>0</v>
      </c>
    </row>
    <row r="5791" spans="1:59">
      <c r="A5791">
        <v>5790</v>
      </c>
      <c r="E5791">
        <v>9795.2054794520554</v>
      </c>
      <c r="K5791">
        <v>3357.7767470726476</v>
      </c>
      <c r="L5791">
        <v>3400.5367470726478</v>
      </c>
      <c r="M5791">
        <v>3443.296747072648</v>
      </c>
      <c r="N5791">
        <v>3486.0567470726482</v>
      </c>
      <c r="O5791">
        <v>3528.8167470726485</v>
      </c>
      <c r="Q5791">
        <v>23649.325208716491</v>
      </c>
      <c r="R5791">
        <v>23010.401667458689</v>
      </c>
      <c r="S5791">
        <v>22371.478126200891</v>
      </c>
      <c r="T5791">
        <v>21732.554584943093</v>
      </c>
      <c r="U5791">
        <v>21093.631043685295</v>
      </c>
      <c r="W5791">
        <v>3.5800000000000003E-3</v>
      </c>
      <c r="AB5791">
        <v>1</v>
      </c>
      <c r="AC5791">
        <v>1</v>
      </c>
      <c r="AD5791">
        <v>1</v>
      </c>
      <c r="AE5791">
        <v>1</v>
      </c>
      <c r="AF5791">
        <v>1</v>
      </c>
      <c r="AL5791">
        <v>11.729229999999999</v>
      </c>
      <c r="AM5791" s="5">
        <v>14.627920150756839</v>
      </c>
      <c r="AN5791">
        <v>570.77625570776252</v>
      </c>
      <c r="AO5791">
        <f t="shared" si="90"/>
        <v>26826.48401826484</v>
      </c>
      <c r="AP5791">
        <v>684.93150684931504</v>
      </c>
      <c r="AQ5791">
        <v>9.09055E-2</v>
      </c>
      <c r="AR5791">
        <v>8.8548399999999992E-3</v>
      </c>
      <c r="AS5791">
        <v>1.26388E-2</v>
      </c>
      <c r="AT5791">
        <v>4.03624E-2</v>
      </c>
      <c r="AU5791">
        <v>4.2464500000000002E-2</v>
      </c>
      <c r="AW5791">
        <v>9.0905500000000014E-2</v>
      </c>
      <c r="AX5791">
        <v>8.8548400000000027E-3</v>
      </c>
      <c r="AY5791">
        <v>1.2638800000000006E-2</v>
      </c>
      <c r="AZ5791">
        <v>4.0362400000000007E-2</v>
      </c>
      <c r="BA5791">
        <v>4.2464500000000002E-2</v>
      </c>
      <c r="BC5791" s="52">
        <v>100000</v>
      </c>
      <c r="BD5791" s="52">
        <v>100000</v>
      </c>
      <c r="BE5791">
        <v>0</v>
      </c>
      <c r="BF5791">
        <v>0</v>
      </c>
      <c r="BG5791">
        <v>0</v>
      </c>
    </row>
    <row r="5792" spans="1:59">
      <c r="A5792">
        <v>5791</v>
      </c>
      <c r="E5792">
        <v>9795.2054794520554</v>
      </c>
      <c r="K5792">
        <v>3926.4075978521842</v>
      </c>
      <c r="L5792">
        <v>3968.8925978521838</v>
      </c>
      <c r="M5792">
        <v>4011.3775978521835</v>
      </c>
      <c r="N5792">
        <v>4053.8625978521832</v>
      </c>
      <c r="O5792">
        <v>4096.3475978521828</v>
      </c>
      <c r="Q5792">
        <v>23825.917770431752</v>
      </c>
      <c r="R5792">
        <v>23182.223303511048</v>
      </c>
      <c r="S5792">
        <v>22538.528836590343</v>
      </c>
      <c r="T5792">
        <v>21894.834369669639</v>
      </c>
      <c r="U5792">
        <v>21251.139902748935</v>
      </c>
      <c r="W5792">
        <v>9.6970000000000001E-2</v>
      </c>
      <c r="AB5792">
        <v>1</v>
      </c>
      <c r="AC5792">
        <v>1</v>
      </c>
      <c r="AD5792">
        <v>1</v>
      </c>
      <c r="AE5792">
        <v>1</v>
      </c>
      <c r="AF5792">
        <v>1</v>
      </c>
      <c r="AL5792">
        <v>12.700727000000001</v>
      </c>
      <c r="AM5792" s="5">
        <v>14.95928955078125</v>
      </c>
      <c r="AN5792">
        <v>570.77625570776252</v>
      </c>
      <c r="AO5792">
        <f t="shared" si="90"/>
        <v>26826.48401826484</v>
      </c>
      <c r="AP5792">
        <v>684.93150684931504</v>
      </c>
      <c r="AQ5792">
        <v>9.1087999999999988E-2</v>
      </c>
      <c r="AR5792">
        <v>1.0064699999999999E-2</v>
      </c>
      <c r="AS5792">
        <v>3.24611E-2</v>
      </c>
      <c r="AT5792">
        <v>4.0579799999999999E-2</v>
      </c>
      <c r="AU5792">
        <v>4.2409999999999996E-2</v>
      </c>
      <c r="AW5792">
        <v>9.1087999999999988E-2</v>
      </c>
      <c r="AX5792">
        <v>1.0064699999999996E-2</v>
      </c>
      <c r="AY5792">
        <v>3.2461100000000007E-2</v>
      </c>
      <c r="AZ5792">
        <v>4.0579799999999999E-2</v>
      </c>
      <c r="BA5792">
        <v>4.2409999999999989E-2</v>
      </c>
      <c r="BC5792" s="52">
        <v>100000</v>
      </c>
      <c r="BD5792" s="52">
        <v>100000</v>
      </c>
      <c r="BE5792">
        <v>0</v>
      </c>
      <c r="BF5792">
        <v>0</v>
      </c>
      <c r="BG5792">
        <v>0</v>
      </c>
    </row>
    <row r="5793" spans="1:59">
      <c r="A5793">
        <v>5792</v>
      </c>
      <c r="E5793">
        <v>9795.2054794520554</v>
      </c>
      <c r="K5793">
        <v>3708.0595235365686</v>
      </c>
      <c r="L5793">
        <v>3758.2170235365684</v>
      </c>
      <c r="M5793">
        <v>3808.3745235365686</v>
      </c>
      <c r="N5793">
        <v>3858.5320235365689</v>
      </c>
      <c r="O5793">
        <v>3908.6895235365691</v>
      </c>
      <c r="Q5793">
        <v>20879.037529763569</v>
      </c>
      <c r="R5793">
        <v>20314.957646944054</v>
      </c>
      <c r="S5793">
        <v>19750.87776412454</v>
      </c>
      <c r="T5793">
        <v>19186.797881305025</v>
      </c>
      <c r="U5793">
        <v>18622.71799848551</v>
      </c>
      <c r="W5793">
        <v>0.30407999999999996</v>
      </c>
      <c r="AB5793">
        <v>1</v>
      </c>
      <c r="AC5793">
        <v>1</v>
      </c>
      <c r="AD5793">
        <v>1</v>
      </c>
      <c r="AE5793">
        <v>1</v>
      </c>
      <c r="AF5793">
        <v>1</v>
      </c>
      <c r="AL5793">
        <v>11.232476</v>
      </c>
      <c r="AM5793" s="5">
        <v>14.90839767456055</v>
      </c>
      <c r="AN5793">
        <v>570.77625570776252</v>
      </c>
      <c r="AO5793">
        <f t="shared" si="90"/>
        <v>26826.48401826484</v>
      </c>
      <c r="AP5793">
        <v>684.93150684931504</v>
      </c>
      <c r="AQ5793">
        <v>8.9327000000000004E-2</v>
      </c>
      <c r="AR5793">
        <v>7.8976600000000008E-3</v>
      </c>
      <c r="AS5793">
        <v>1.0437200000000001E-2</v>
      </c>
      <c r="AT5793">
        <v>3.7819100000000001E-2</v>
      </c>
      <c r="AU5793">
        <v>4.1811399999999999E-2</v>
      </c>
      <c r="AW5793">
        <v>8.9327000000000004E-2</v>
      </c>
      <c r="AX5793">
        <v>7.8976600000000008E-3</v>
      </c>
      <c r="AY5793">
        <v>1.0437200000000001E-2</v>
      </c>
      <c r="AZ5793">
        <v>3.7819100000000008E-2</v>
      </c>
      <c r="BA5793">
        <v>4.1811399999999999E-2</v>
      </c>
      <c r="BC5793" s="52">
        <v>100000</v>
      </c>
      <c r="BD5793" s="52">
        <v>100000</v>
      </c>
      <c r="BE5793">
        <v>0</v>
      </c>
      <c r="BF5793">
        <v>0</v>
      </c>
      <c r="BG5793">
        <v>0</v>
      </c>
    </row>
    <row r="5794" spans="1:59">
      <c r="A5794">
        <v>5793</v>
      </c>
      <c r="E5794">
        <v>9795.2054794520554</v>
      </c>
      <c r="K5794">
        <v>3665.6243854186923</v>
      </c>
      <c r="L5794">
        <v>3740.6143854186921</v>
      </c>
      <c r="M5794">
        <v>3815.6043854186919</v>
      </c>
      <c r="N5794">
        <v>3890.5943854186917</v>
      </c>
      <c r="O5794">
        <v>3965.5843854186915</v>
      </c>
      <c r="Q5794">
        <v>19354.081678149319</v>
      </c>
      <c r="R5794">
        <v>18831.200865094906</v>
      </c>
      <c r="S5794">
        <v>18308.320052040493</v>
      </c>
      <c r="T5794">
        <v>17785.43923898608</v>
      </c>
      <c r="U5794">
        <v>17262.558425931667</v>
      </c>
      <c r="W5794">
        <v>0.38199</v>
      </c>
      <c r="AB5794">
        <v>1</v>
      </c>
      <c r="AC5794">
        <v>1</v>
      </c>
      <c r="AD5794">
        <v>1</v>
      </c>
      <c r="AE5794">
        <v>1</v>
      </c>
      <c r="AF5794">
        <v>1</v>
      </c>
      <c r="AL5794">
        <v>11.9877</v>
      </c>
      <c r="AM5794" s="5">
        <v>13.123420715332029</v>
      </c>
      <c r="AN5794">
        <v>570.77625570776252</v>
      </c>
      <c r="AO5794">
        <f t="shared" si="90"/>
        <v>26826.48401826484</v>
      </c>
      <c r="AP5794">
        <v>684.93150684931504</v>
      </c>
      <c r="AQ5794">
        <v>8.2600999999999994E-2</v>
      </c>
      <c r="AR5794">
        <v>7.5997500000000006E-3</v>
      </c>
      <c r="AS5794">
        <v>8.63301E-3</v>
      </c>
      <c r="AT5794">
        <v>2.0196200000000001E-2</v>
      </c>
      <c r="AU5794">
        <v>3.0182300000000002E-2</v>
      </c>
      <c r="AW5794">
        <v>8.2600999999999994E-2</v>
      </c>
      <c r="AX5794">
        <v>7.5997500000000023E-3</v>
      </c>
      <c r="AY5794">
        <v>8.6330099999999965E-3</v>
      </c>
      <c r="AZ5794">
        <v>2.0196199999999997E-2</v>
      </c>
      <c r="BA5794">
        <v>3.0182300000000009E-2</v>
      </c>
      <c r="BC5794" s="52">
        <v>100000</v>
      </c>
      <c r="BD5794" s="52">
        <v>100000</v>
      </c>
      <c r="BE5794">
        <v>0</v>
      </c>
      <c r="BF5794">
        <v>0</v>
      </c>
      <c r="BG5794">
        <v>0</v>
      </c>
    </row>
    <row r="5795" spans="1:59">
      <c r="A5795">
        <v>5794</v>
      </c>
      <c r="E5795">
        <v>9795.2054794520554</v>
      </c>
      <c r="K5795">
        <v>3916.37747429705</v>
      </c>
      <c r="L5795">
        <v>4021.1199742970502</v>
      </c>
      <c r="M5795">
        <v>4125.8624742970505</v>
      </c>
      <c r="N5795">
        <v>4230.6049742970508</v>
      </c>
      <c r="O5795">
        <v>4335.3474742970511</v>
      </c>
      <c r="Q5795">
        <v>17998.65448482781</v>
      </c>
      <c r="R5795">
        <v>17512.392659444136</v>
      </c>
      <c r="S5795">
        <v>17026.130834060463</v>
      </c>
      <c r="T5795">
        <v>16539.869008676789</v>
      </c>
      <c r="U5795">
        <v>16053.607183293116</v>
      </c>
      <c r="W5795">
        <v>7.6069999999999999E-2</v>
      </c>
      <c r="AB5795">
        <v>1</v>
      </c>
      <c r="AC5795">
        <v>1</v>
      </c>
      <c r="AD5795">
        <v>1</v>
      </c>
      <c r="AE5795">
        <v>1</v>
      </c>
      <c r="AF5795">
        <v>1</v>
      </c>
      <c r="AL5795">
        <v>10.63697</v>
      </c>
      <c r="AM5795" s="5">
        <v>11.988577842712401</v>
      </c>
      <c r="AN5795">
        <v>570.77625570776252</v>
      </c>
      <c r="AO5795">
        <f t="shared" si="90"/>
        <v>26826.48401826484</v>
      </c>
      <c r="AP5795">
        <v>684.93150684931504</v>
      </c>
      <c r="AQ5795">
        <v>7.9470799999999994E-2</v>
      </c>
      <c r="AR5795">
        <v>7.0512700000000001E-3</v>
      </c>
      <c r="AS5795">
        <v>7.3319200000000005E-3</v>
      </c>
      <c r="AT5795">
        <v>1.9411600000000001E-2</v>
      </c>
      <c r="AU5795">
        <v>2.6273900000000003E-2</v>
      </c>
      <c r="AW5795">
        <v>7.9470799999999994E-2</v>
      </c>
      <c r="AX5795">
        <v>7.0512699999999984E-3</v>
      </c>
      <c r="AY5795">
        <v>7.3319199999999987E-3</v>
      </c>
      <c r="AZ5795">
        <v>1.9411600000000001E-2</v>
      </c>
      <c r="BA5795">
        <v>2.6273900000000003E-2</v>
      </c>
      <c r="BC5795" s="52">
        <v>100000</v>
      </c>
      <c r="BD5795" s="52">
        <v>100000</v>
      </c>
      <c r="BE5795">
        <v>0</v>
      </c>
      <c r="BF5795">
        <v>0</v>
      </c>
      <c r="BG5795">
        <v>0</v>
      </c>
    </row>
    <row r="5796" spans="1:59">
      <c r="A5796">
        <v>5795</v>
      </c>
      <c r="E5796">
        <v>9795.2054794520554</v>
      </c>
      <c r="K5796">
        <v>4405.5388846012911</v>
      </c>
      <c r="L5796">
        <v>4569.431384601291</v>
      </c>
      <c r="M5796">
        <v>4733.323884601291</v>
      </c>
      <c r="N5796">
        <v>4897.2163846012909</v>
      </c>
      <c r="O5796">
        <v>5061.1088846012908</v>
      </c>
      <c r="Q5796">
        <v>16486.377047778511</v>
      </c>
      <c r="R5796">
        <v>16040.971765002352</v>
      </c>
      <c r="S5796">
        <v>15595.566482226193</v>
      </c>
      <c r="T5796">
        <v>15150.161199450034</v>
      </c>
      <c r="U5796">
        <v>14704.755916673876</v>
      </c>
      <c r="W5796">
        <v>9.4120000000000009E-2</v>
      </c>
      <c r="AB5796">
        <v>1</v>
      </c>
      <c r="AC5796">
        <v>1</v>
      </c>
      <c r="AD5796">
        <v>1</v>
      </c>
      <c r="AE5796">
        <v>1</v>
      </c>
      <c r="AF5796">
        <v>1</v>
      </c>
      <c r="AL5796">
        <v>10.303371</v>
      </c>
      <c r="AM5796" s="5">
        <v>11.81817531585693</v>
      </c>
      <c r="AN5796">
        <v>570.77625570776252</v>
      </c>
      <c r="AO5796">
        <f t="shared" si="90"/>
        <v>26826.48401826484</v>
      </c>
      <c r="AP5796">
        <v>684.93150684931504</v>
      </c>
      <c r="AQ5796">
        <v>7.85772E-2</v>
      </c>
      <c r="AR5796">
        <v>6.8451399999999996E-3</v>
      </c>
      <c r="AS5796">
        <v>7.4233900000000002E-3</v>
      </c>
      <c r="AT5796">
        <v>1.9068000000000002E-2</v>
      </c>
      <c r="AU5796">
        <v>2.60897E-2</v>
      </c>
      <c r="AW5796">
        <v>7.85772E-2</v>
      </c>
      <c r="AX5796">
        <v>6.8451399999999996E-3</v>
      </c>
      <c r="AY5796">
        <v>7.4233900000000019E-3</v>
      </c>
      <c r="AZ5796">
        <v>1.9068000000000002E-2</v>
      </c>
      <c r="BA5796">
        <v>2.6089700000000007E-2</v>
      </c>
      <c r="BC5796" s="52">
        <v>100000</v>
      </c>
      <c r="BD5796" s="52">
        <v>100000</v>
      </c>
      <c r="BE5796">
        <v>0</v>
      </c>
      <c r="BF5796">
        <v>0</v>
      </c>
      <c r="BG5796">
        <v>0</v>
      </c>
    </row>
    <row r="5797" spans="1:59">
      <c r="A5797">
        <v>5796</v>
      </c>
      <c r="E5797">
        <v>9795.2054794520554</v>
      </c>
      <c r="K5797">
        <v>4548.2752582705098</v>
      </c>
      <c r="L5797">
        <v>4753.1427582705101</v>
      </c>
      <c r="M5797">
        <v>4958.0102582705103</v>
      </c>
      <c r="N5797">
        <v>5162.8777582705106</v>
      </c>
      <c r="O5797">
        <v>5367.7452582705109</v>
      </c>
      <c r="Q5797">
        <v>15706.084609654479</v>
      </c>
      <c r="R5797">
        <v>15281.760148871032</v>
      </c>
      <c r="S5797">
        <v>14857.435688087584</v>
      </c>
      <c r="T5797">
        <v>14433.111227304136</v>
      </c>
      <c r="U5797">
        <v>14008.786766520689</v>
      </c>
      <c r="W5797">
        <v>0.13976</v>
      </c>
      <c r="AB5797">
        <v>1</v>
      </c>
      <c r="AC5797">
        <v>1</v>
      </c>
      <c r="AD5797">
        <v>1</v>
      </c>
      <c r="AE5797">
        <v>1</v>
      </c>
      <c r="AF5797">
        <v>1</v>
      </c>
      <c r="AL5797">
        <v>9.5013360000000002</v>
      </c>
      <c r="AM5797" s="5">
        <v>12.420163154602051</v>
      </c>
      <c r="AN5797">
        <v>570.77625570776252</v>
      </c>
      <c r="AO5797">
        <f t="shared" si="90"/>
        <v>26826.48401826484</v>
      </c>
      <c r="AP5797">
        <v>684.93150684931504</v>
      </c>
      <c r="AQ5797">
        <v>7.7914399999999995E-2</v>
      </c>
      <c r="AR5797">
        <v>6.8474299999999998E-3</v>
      </c>
      <c r="AS5797">
        <v>7.3883300000000002E-3</v>
      </c>
      <c r="AT5797">
        <v>1.9004E-2</v>
      </c>
      <c r="AU5797">
        <v>2.5973599999999999E-2</v>
      </c>
      <c r="AW5797">
        <v>7.7914399999999981E-2</v>
      </c>
      <c r="AX5797">
        <v>6.8474300000000016E-3</v>
      </c>
      <c r="AY5797">
        <v>7.3883299999999985E-3</v>
      </c>
      <c r="AZ5797">
        <v>1.9004000000000007E-2</v>
      </c>
      <c r="BA5797">
        <v>2.5973599999999999E-2</v>
      </c>
      <c r="BC5797" s="52">
        <v>100000</v>
      </c>
      <c r="BD5797" s="52">
        <v>100000</v>
      </c>
      <c r="BE5797">
        <v>0</v>
      </c>
      <c r="BF5797">
        <v>0</v>
      </c>
      <c r="BG5797">
        <v>0</v>
      </c>
    </row>
    <row r="5798" spans="1:59">
      <c r="A5798">
        <v>5797</v>
      </c>
      <c r="E5798">
        <v>9795.2054794520554</v>
      </c>
      <c r="K5798">
        <v>4419.4267479853233</v>
      </c>
      <c r="L5798">
        <v>4689.5767479853239</v>
      </c>
      <c r="M5798">
        <v>4959.7267479853235</v>
      </c>
      <c r="N5798">
        <v>5229.8767479853232</v>
      </c>
      <c r="O5798">
        <v>5500.0267479853228</v>
      </c>
      <c r="Q5798">
        <v>15366.225220048669</v>
      </c>
      <c r="R5798">
        <v>14951.082592538094</v>
      </c>
      <c r="S5798">
        <v>14535.939965027519</v>
      </c>
      <c r="T5798">
        <v>14120.797337516944</v>
      </c>
      <c r="U5798">
        <v>13705.654710006369</v>
      </c>
      <c r="W5798">
        <v>0.23755999999999999</v>
      </c>
      <c r="AB5798">
        <v>1</v>
      </c>
      <c r="AC5798">
        <v>1</v>
      </c>
      <c r="AD5798">
        <v>1</v>
      </c>
      <c r="AE5798">
        <v>1</v>
      </c>
      <c r="AF5798">
        <v>1</v>
      </c>
      <c r="AL5798">
        <v>8.7102640000000005</v>
      </c>
      <c r="AM5798" s="5">
        <v>13.100790023803709</v>
      </c>
      <c r="AN5798">
        <v>570.77625570776252</v>
      </c>
      <c r="AO5798">
        <f t="shared" si="90"/>
        <v>26826.48401826484</v>
      </c>
      <c r="AP5798">
        <v>684.93150684931504</v>
      </c>
      <c r="AQ5798">
        <v>7.8490799999999999E-2</v>
      </c>
      <c r="AR5798">
        <v>6.8089199999999996E-3</v>
      </c>
      <c r="AS5798">
        <v>7.3160400000000002E-3</v>
      </c>
      <c r="AT5798">
        <v>1.8895600000000002E-2</v>
      </c>
      <c r="AU5798">
        <v>2.5941199999999998E-2</v>
      </c>
      <c r="AW5798">
        <v>7.8490800000000013E-2</v>
      </c>
      <c r="AX5798">
        <v>6.8089199999999961E-3</v>
      </c>
      <c r="AY5798">
        <v>7.3160400000000028E-3</v>
      </c>
      <c r="AZ5798">
        <v>1.8895599999999999E-2</v>
      </c>
      <c r="BA5798">
        <v>2.5941199999999998E-2</v>
      </c>
      <c r="BC5798" s="52">
        <v>100000</v>
      </c>
      <c r="BD5798" s="52">
        <v>100000</v>
      </c>
      <c r="BE5798">
        <v>0</v>
      </c>
      <c r="BF5798">
        <v>0</v>
      </c>
      <c r="BG5798">
        <v>0</v>
      </c>
    </row>
    <row r="5799" spans="1:59">
      <c r="A5799">
        <v>5798</v>
      </c>
      <c r="E5799">
        <v>9795.2054794520554</v>
      </c>
      <c r="K5799">
        <v>4267.4317987267495</v>
      </c>
      <c r="L5799">
        <v>4584.8792987267498</v>
      </c>
      <c r="M5799">
        <v>4902.32679872675</v>
      </c>
      <c r="N5799">
        <v>5219.7742987267502</v>
      </c>
      <c r="O5799">
        <v>5537.2217987267504</v>
      </c>
      <c r="Q5799">
        <v>14993.09144028321</v>
      </c>
      <c r="R5799">
        <v>14588.02960574298</v>
      </c>
      <c r="S5799">
        <v>14182.967771202751</v>
      </c>
      <c r="T5799">
        <v>13777.905936662522</v>
      </c>
      <c r="U5799">
        <v>13372.844102122293</v>
      </c>
      <c r="W5799">
        <v>7.9489999999999991E-2</v>
      </c>
      <c r="AB5799">
        <v>1</v>
      </c>
      <c r="AC5799">
        <v>1</v>
      </c>
      <c r="AD5799">
        <v>1</v>
      </c>
      <c r="AE5799">
        <v>1</v>
      </c>
      <c r="AF5799">
        <v>1</v>
      </c>
      <c r="AL5799">
        <v>9.7784689999999994</v>
      </c>
      <c r="AM5799" s="5">
        <v>12.559281349182131</v>
      </c>
      <c r="AN5799">
        <v>570.77625570776252</v>
      </c>
      <c r="AO5799">
        <f t="shared" si="90"/>
        <v>26826.48401826484</v>
      </c>
      <c r="AP5799">
        <v>684.93150684931504</v>
      </c>
      <c r="AQ5799">
        <v>7.8645699999999999E-2</v>
      </c>
      <c r="AR5799">
        <v>6.8908699999999995E-3</v>
      </c>
      <c r="AS5799">
        <v>7.3118599999999999E-3</v>
      </c>
      <c r="AT5799">
        <v>1.9044599999999998E-2</v>
      </c>
      <c r="AU5799">
        <v>2.6060900000000001E-2</v>
      </c>
      <c r="AW5799">
        <v>7.8645699999999999E-2</v>
      </c>
      <c r="AX5799">
        <v>6.8908700000000003E-3</v>
      </c>
      <c r="AY5799">
        <v>7.3118600000000034E-3</v>
      </c>
      <c r="AZ5799">
        <v>1.9044599999999995E-2</v>
      </c>
      <c r="BA5799">
        <v>2.6060899999999998E-2</v>
      </c>
      <c r="BC5799" s="52">
        <v>100000</v>
      </c>
      <c r="BD5799" s="52">
        <v>100000</v>
      </c>
      <c r="BE5799">
        <v>0</v>
      </c>
      <c r="BF5799">
        <v>0</v>
      </c>
      <c r="BG5799">
        <v>0</v>
      </c>
    </row>
    <row r="5800" spans="1:59">
      <c r="A5800">
        <v>5799</v>
      </c>
      <c r="E5800">
        <v>9795.2054794520554</v>
      </c>
      <c r="K5800">
        <v>3960.3557083464848</v>
      </c>
      <c r="L5800">
        <v>4385.0482083464849</v>
      </c>
      <c r="M5800">
        <v>4809.740708346485</v>
      </c>
      <c r="N5800">
        <v>5234.4332083464851</v>
      </c>
      <c r="O5800">
        <v>5659.1257083464852</v>
      </c>
      <c r="Q5800">
        <v>15199.05119623011</v>
      </c>
      <c r="R5800">
        <v>14788.425036291048</v>
      </c>
      <c r="S5800">
        <v>14377.798876351986</v>
      </c>
      <c r="T5800">
        <v>13967.172716412924</v>
      </c>
      <c r="U5800">
        <v>13556.546556473862</v>
      </c>
      <c r="W5800">
        <v>5.756E-2</v>
      </c>
      <c r="AB5800">
        <v>1</v>
      </c>
      <c r="AC5800">
        <v>1</v>
      </c>
      <c r="AD5800">
        <v>1</v>
      </c>
      <c r="AE5800">
        <v>1</v>
      </c>
      <c r="AF5800">
        <v>1</v>
      </c>
      <c r="AL5800">
        <v>9.3460669999999997</v>
      </c>
      <c r="AM5800" s="5">
        <v>11.401835441589361</v>
      </c>
      <c r="AN5800">
        <v>570.77625570776252</v>
      </c>
      <c r="AO5800">
        <f t="shared" si="90"/>
        <v>26826.48401826484</v>
      </c>
      <c r="AP5800">
        <v>684.93150684931504</v>
      </c>
      <c r="AQ5800">
        <v>7.8555800000000009E-2</v>
      </c>
      <c r="AR5800">
        <v>6.8584199999999996E-3</v>
      </c>
      <c r="AS5800">
        <v>7.7400999999999998E-3</v>
      </c>
      <c r="AT5800">
        <v>1.9611699999999999E-2</v>
      </c>
      <c r="AU5800">
        <v>2.6851400000000001E-2</v>
      </c>
      <c r="AW5800">
        <v>7.8555799999999995E-2</v>
      </c>
      <c r="AX5800">
        <v>6.858419999999997E-3</v>
      </c>
      <c r="AY5800">
        <v>7.7400999999999998E-3</v>
      </c>
      <c r="AZ5800">
        <v>1.9611699999999996E-2</v>
      </c>
      <c r="BA5800">
        <v>2.6851399999999997E-2</v>
      </c>
      <c r="BC5800" s="52">
        <v>100000</v>
      </c>
      <c r="BD5800" s="52">
        <v>100000</v>
      </c>
      <c r="BE5800">
        <v>0</v>
      </c>
      <c r="BF5800">
        <v>0</v>
      </c>
      <c r="BG5800">
        <v>0</v>
      </c>
    </row>
    <row r="5801" spans="1:59">
      <c r="A5801">
        <v>5800</v>
      </c>
      <c r="E5801">
        <v>9795.2054794520554</v>
      </c>
      <c r="K5801">
        <v>3964.9849961411628</v>
      </c>
      <c r="L5801">
        <v>4585.7733294744958</v>
      </c>
      <c r="M5801">
        <v>5206.5616628078287</v>
      </c>
      <c r="N5801">
        <v>5827.3499961411617</v>
      </c>
      <c r="O5801">
        <v>6448.1383294744946</v>
      </c>
      <c r="Q5801">
        <v>15888.2400979253</v>
      </c>
      <c r="R5801">
        <v>15458.994420619503</v>
      </c>
      <c r="S5801">
        <v>15029.748743313707</v>
      </c>
      <c r="T5801">
        <v>14600.50306600791</v>
      </c>
      <c r="U5801">
        <v>14171.257388702114</v>
      </c>
      <c r="W5801">
        <v>4.3790000000000003E-2</v>
      </c>
      <c r="AB5801">
        <v>1</v>
      </c>
      <c r="AC5801">
        <v>1</v>
      </c>
      <c r="AD5801">
        <v>1</v>
      </c>
      <c r="AE5801">
        <v>1</v>
      </c>
      <c r="AF5801">
        <v>1</v>
      </c>
      <c r="AL5801">
        <v>12.672140000000001</v>
      </c>
      <c r="AM5801" s="5">
        <v>11.99498844146729</v>
      </c>
      <c r="AN5801">
        <v>570.77625570776252</v>
      </c>
      <c r="AO5801">
        <f t="shared" si="90"/>
        <v>26826.48401826484</v>
      </c>
      <c r="AP5801">
        <v>684.93150684931504</v>
      </c>
      <c r="AQ5801">
        <v>8.0761200000000005E-2</v>
      </c>
      <c r="AR5801">
        <v>6.8772099999999999E-3</v>
      </c>
      <c r="AS5801">
        <v>9.1630199999999992E-3</v>
      </c>
      <c r="AT5801">
        <v>2.5522900000000001E-2</v>
      </c>
      <c r="AU5801">
        <v>3.4469900000000005E-2</v>
      </c>
      <c r="AW5801">
        <v>8.0761200000000019E-2</v>
      </c>
      <c r="AX5801">
        <v>6.8772100000000017E-3</v>
      </c>
      <c r="AY5801">
        <v>9.1630200000000009E-3</v>
      </c>
      <c r="AZ5801">
        <v>2.5522900000000001E-2</v>
      </c>
      <c r="BA5801">
        <v>3.4469900000000012E-2</v>
      </c>
      <c r="BC5801" s="52">
        <v>100000</v>
      </c>
      <c r="BD5801" s="52">
        <v>100000</v>
      </c>
      <c r="BE5801">
        <v>0</v>
      </c>
      <c r="BF5801">
        <v>0</v>
      </c>
      <c r="BG5801">
        <v>0</v>
      </c>
    </row>
    <row r="5802" spans="1:59">
      <c r="A5802">
        <v>5801</v>
      </c>
      <c r="E5802">
        <v>9795.2054794520554</v>
      </c>
      <c r="K5802">
        <v>4330.6987319206746</v>
      </c>
      <c r="L5802">
        <v>5106.5812319206743</v>
      </c>
      <c r="M5802">
        <v>5882.463731920674</v>
      </c>
      <c r="N5802">
        <v>6658.3462319206737</v>
      </c>
      <c r="O5802">
        <v>7434.2287319206735</v>
      </c>
      <c r="Q5802">
        <v>16801.630096687899</v>
      </c>
      <c r="R5802">
        <v>16347.707758599499</v>
      </c>
      <c r="S5802">
        <v>15893.7854205111</v>
      </c>
      <c r="T5802">
        <v>15439.8630824227</v>
      </c>
      <c r="U5802">
        <v>14985.940744334301</v>
      </c>
      <c r="W5802">
        <v>4.7649999999999998E-2</v>
      </c>
      <c r="AB5802">
        <v>1</v>
      </c>
      <c r="AC5802">
        <v>1</v>
      </c>
      <c r="AD5802">
        <v>1</v>
      </c>
      <c r="AE5802">
        <v>1</v>
      </c>
      <c r="AF5802">
        <v>1</v>
      </c>
      <c r="AL5802">
        <v>11.788202999999999</v>
      </c>
      <c r="AM5802" s="5">
        <v>12.06851291656494</v>
      </c>
      <c r="AN5802">
        <v>570.77625570776252</v>
      </c>
      <c r="AO5802">
        <f t="shared" si="90"/>
        <v>26826.48401826484</v>
      </c>
      <c r="AP5802">
        <v>684.93150684931504</v>
      </c>
      <c r="AQ5802">
        <v>8.3932300000000001E-2</v>
      </c>
      <c r="AR5802">
        <v>1.47796E-2</v>
      </c>
      <c r="AS5802">
        <v>1.4716400000000001E-2</v>
      </c>
      <c r="AT5802">
        <v>3.9713500000000006E-2</v>
      </c>
      <c r="AU5802">
        <v>4.2565699999999998E-2</v>
      </c>
      <c r="AW5802">
        <v>8.3932300000000001E-2</v>
      </c>
      <c r="AX5802">
        <v>1.4779600000000004E-2</v>
      </c>
      <c r="AY5802">
        <v>1.4716400000000004E-2</v>
      </c>
      <c r="AZ5802">
        <v>3.9713499999999999E-2</v>
      </c>
      <c r="BA5802">
        <v>4.2565699999999998E-2</v>
      </c>
      <c r="BC5802" s="52">
        <v>100000</v>
      </c>
      <c r="BD5802" s="52">
        <v>100000</v>
      </c>
      <c r="BE5802">
        <v>0</v>
      </c>
      <c r="BF5802">
        <v>0</v>
      </c>
      <c r="BG5802">
        <v>0</v>
      </c>
    </row>
    <row r="5803" spans="1:59">
      <c r="A5803">
        <v>5802</v>
      </c>
      <c r="E5803">
        <v>9795.2054794520554</v>
      </c>
      <c r="K5803">
        <v>4927.1053094682748</v>
      </c>
      <c r="L5803">
        <v>5752.073642801608</v>
      </c>
      <c r="M5803">
        <v>6577.0419761349413</v>
      </c>
      <c r="N5803">
        <v>7402.0103094682745</v>
      </c>
      <c r="O5803">
        <v>8226.9786428016087</v>
      </c>
      <c r="Q5803">
        <v>18034.28350946162</v>
      </c>
      <c r="R5803">
        <v>17547.059109857626</v>
      </c>
      <c r="S5803">
        <v>17059.834710253635</v>
      </c>
      <c r="T5803">
        <v>16572.610310649645</v>
      </c>
      <c r="U5803">
        <v>16085.385911045652</v>
      </c>
      <c r="W5803">
        <v>3.1109999999999999E-2</v>
      </c>
      <c r="AB5803">
        <v>1</v>
      </c>
      <c r="AC5803">
        <v>1</v>
      </c>
      <c r="AD5803">
        <v>1</v>
      </c>
      <c r="AE5803">
        <v>1</v>
      </c>
      <c r="AF5803">
        <v>1</v>
      </c>
      <c r="AL5803">
        <v>9.8363779999999998</v>
      </c>
      <c r="AM5803" s="5">
        <v>12.26219272613525</v>
      </c>
      <c r="AN5803">
        <v>570.77625570776252</v>
      </c>
      <c r="AO5803">
        <f t="shared" si="90"/>
        <v>26826.48401826484</v>
      </c>
      <c r="AP5803">
        <v>684.93150684931504</v>
      </c>
      <c r="AQ5803">
        <v>9.5393199999999997E-2</v>
      </c>
      <c r="AR5803">
        <v>4.3201900000000001E-2</v>
      </c>
      <c r="AS5803">
        <v>4.1780700000000004E-2</v>
      </c>
      <c r="AT5803">
        <v>4.26331E-2</v>
      </c>
      <c r="AU5803">
        <v>4.4309399999999999E-2</v>
      </c>
      <c r="AW5803">
        <v>9.5393199999999997E-2</v>
      </c>
      <c r="AX5803">
        <v>4.3201900000000001E-2</v>
      </c>
      <c r="AY5803">
        <v>4.1780700000000004E-2</v>
      </c>
      <c r="AZ5803">
        <v>4.2633099999999993E-2</v>
      </c>
      <c r="BA5803">
        <v>4.4309399999999999E-2</v>
      </c>
      <c r="BC5803" s="52">
        <v>100000</v>
      </c>
      <c r="BD5803" s="52">
        <v>100000</v>
      </c>
      <c r="BE5803">
        <v>0</v>
      </c>
      <c r="BF5803">
        <v>0</v>
      </c>
      <c r="BG5803">
        <v>0</v>
      </c>
    </row>
    <row r="5804" spans="1:59">
      <c r="A5804">
        <v>5803</v>
      </c>
      <c r="E5804">
        <v>9795.2054794520554</v>
      </c>
      <c r="K5804">
        <v>5342.1981150576785</v>
      </c>
      <c r="L5804">
        <v>6117.6681150576787</v>
      </c>
      <c r="M5804">
        <v>6893.138115057679</v>
      </c>
      <c r="N5804">
        <v>7668.6081150576792</v>
      </c>
      <c r="O5804">
        <v>8444.0781150576786</v>
      </c>
      <c r="Q5804">
        <v>19585.398263226121</v>
      </c>
      <c r="R5804">
        <v>19056.2680704577</v>
      </c>
      <c r="S5804">
        <v>18527.137877689278</v>
      </c>
      <c r="T5804">
        <v>17998.007684920856</v>
      </c>
      <c r="U5804">
        <v>17468.877492152435</v>
      </c>
      <c r="W5804">
        <v>0</v>
      </c>
      <c r="AB5804">
        <v>1</v>
      </c>
      <c r="AC5804">
        <v>1</v>
      </c>
      <c r="AD5804">
        <v>1</v>
      </c>
      <c r="AE5804">
        <v>1</v>
      </c>
      <c r="AF5804">
        <v>1</v>
      </c>
      <c r="AL5804">
        <v>11.368903</v>
      </c>
      <c r="AM5804" s="5">
        <v>10.48336791992188</v>
      </c>
      <c r="AN5804">
        <v>570.77625570776252</v>
      </c>
      <c r="AO5804">
        <f t="shared" si="90"/>
        <v>26826.48401826484</v>
      </c>
      <c r="AP5804">
        <v>684.93150684931504</v>
      </c>
      <c r="AQ5804">
        <v>9.7238600000000008E-2</v>
      </c>
      <c r="AR5804">
        <v>4.46294E-2</v>
      </c>
      <c r="AS5804">
        <v>4.3358600000000004E-2</v>
      </c>
      <c r="AT5804">
        <v>4.4009300000000001E-2</v>
      </c>
      <c r="AU5804">
        <v>4.4800800000000002E-2</v>
      </c>
      <c r="AW5804">
        <v>9.7238599999999994E-2</v>
      </c>
      <c r="AX5804">
        <v>4.46294E-2</v>
      </c>
      <c r="AY5804">
        <v>4.3358600000000011E-2</v>
      </c>
      <c r="AZ5804">
        <v>4.4009300000000001E-2</v>
      </c>
      <c r="BA5804">
        <v>4.4800800000000002E-2</v>
      </c>
      <c r="BC5804" s="52">
        <v>100000</v>
      </c>
      <c r="BD5804" s="52">
        <v>100000</v>
      </c>
      <c r="BE5804">
        <v>0</v>
      </c>
      <c r="BF5804">
        <v>0</v>
      </c>
      <c r="BG5804">
        <v>0</v>
      </c>
    </row>
    <row r="5805" spans="1:59">
      <c r="A5805">
        <v>5804</v>
      </c>
      <c r="E5805">
        <v>9795.2054794520554</v>
      </c>
      <c r="K5805">
        <v>5329.0817996394253</v>
      </c>
      <c r="L5805">
        <v>5972.776799639425</v>
      </c>
      <c r="M5805">
        <v>6616.4717996394247</v>
      </c>
      <c r="N5805">
        <v>7260.1667996394244</v>
      </c>
      <c r="O5805">
        <v>7903.8617996394241</v>
      </c>
      <c r="Q5805">
        <v>19554.530092127519</v>
      </c>
      <c r="R5805">
        <v>19026.233851804122</v>
      </c>
      <c r="S5805">
        <v>18497.937611480724</v>
      </c>
      <c r="T5805">
        <v>17969.641371157326</v>
      </c>
      <c r="U5805">
        <v>17441.345130833928</v>
      </c>
      <c r="W5805">
        <v>0</v>
      </c>
      <c r="AB5805">
        <v>1</v>
      </c>
      <c r="AC5805">
        <v>1</v>
      </c>
      <c r="AD5805">
        <v>1</v>
      </c>
      <c r="AE5805">
        <v>1</v>
      </c>
      <c r="AF5805">
        <v>1</v>
      </c>
      <c r="AL5805">
        <v>13.477041</v>
      </c>
      <c r="AM5805" s="5">
        <v>11.486513137817379</v>
      </c>
      <c r="AN5805">
        <v>570.77625570776252</v>
      </c>
      <c r="AO5805">
        <f t="shared" si="90"/>
        <v>26826.48401826484</v>
      </c>
      <c r="AP5805">
        <v>684.93150684931504</v>
      </c>
      <c r="AQ5805">
        <v>9.7605999999999998E-2</v>
      </c>
      <c r="AR5805">
        <v>4.4814399999999997E-2</v>
      </c>
      <c r="AS5805">
        <v>4.33341E-2</v>
      </c>
      <c r="AT5805">
        <v>4.3495800000000001E-2</v>
      </c>
      <c r="AU5805">
        <v>4.47274E-2</v>
      </c>
      <c r="AW5805">
        <v>9.7606000000000012E-2</v>
      </c>
      <c r="AX5805">
        <v>4.481439999999999E-2</v>
      </c>
      <c r="AY5805">
        <v>4.33341E-2</v>
      </c>
      <c r="AZ5805">
        <v>4.3495800000000001E-2</v>
      </c>
      <c r="BA5805">
        <v>4.47274E-2</v>
      </c>
      <c r="BC5805" s="52">
        <v>100000</v>
      </c>
      <c r="BD5805" s="52">
        <v>100000</v>
      </c>
      <c r="BE5805">
        <v>0</v>
      </c>
      <c r="BF5805">
        <v>0</v>
      </c>
      <c r="BG5805">
        <v>0</v>
      </c>
    </row>
    <row r="5806" spans="1:59">
      <c r="A5806">
        <v>5805</v>
      </c>
      <c r="E5806">
        <v>9795.2054794520554</v>
      </c>
      <c r="K5806">
        <v>5221.0650844302863</v>
      </c>
      <c r="L5806">
        <v>5728.6950844302864</v>
      </c>
      <c r="M5806">
        <v>6236.3250844302866</v>
      </c>
      <c r="N5806">
        <v>6743.9550844302867</v>
      </c>
      <c r="O5806">
        <v>7251.5850844302868</v>
      </c>
      <c r="Q5806">
        <v>18171.39143520192</v>
      </c>
      <c r="R5806">
        <v>17680.462851387289</v>
      </c>
      <c r="S5806">
        <v>17189.534267572657</v>
      </c>
      <c r="T5806">
        <v>16698.605683758025</v>
      </c>
      <c r="U5806">
        <v>16207.677099943396</v>
      </c>
      <c r="W5806">
        <v>0</v>
      </c>
      <c r="AB5806">
        <v>1</v>
      </c>
      <c r="AC5806">
        <v>1</v>
      </c>
      <c r="AD5806">
        <v>1</v>
      </c>
      <c r="AE5806">
        <v>1</v>
      </c>
      <c r="AF5806">
        <v>1</v>
      </c>
      <c r="AL5806">
        <v>11.652685</v>
      </c>
      <c r="AM5806" s="5">
        <v>12.525120735168461</v>
      </c>
      <c r="AN5806">
        <v>570.77625570776252</v>
      </c>
      <c r="AO5806">
        <f t="shared" si="90"/>
        <v>26826.48401826484</v>
      </c>
      <c r="AP5806">
        <v>684.93150684931504</v>
      </c>
      <c r="AQ5806">
        <v>9.8091200000000003E-2</v>
      </c>
      <c r="AR5806">
        <v>4.4875399999999996E-2</v>
      </c>
      <c r="AS5806">
        <v>4.3540799999999998E-2</v>
      </c>
      <c r="AT5806">
        <v>4.2825499999999996E-2</v>
      </c>
      <c r="AU5806">
        <v>4.4367900000000002E-2</v>
      </c>
      <c r="AW5806">
        <v>9.8091200000000003E-2</v>
      </c>
      <c r="AX5806">
        <v>4.4875399999999996E-2</v>
      </c>
      <c r="AY5806">
        <v>4.3540800000000004E-2</v>
      </c>
      <c r="AZ5806">
        <v>4.2825500000000002E-2</v>
      </c>
      <c r="BA5806">
        <v>4.4367900000000002E-2</v>
      </c>
      <c r="BC5806" s="52">
        <v>100000</v>
      </c>
      <c r="BD5806" s="52">
        <v>100000</v>
      </c>
      <c r="BE5806">
        <v>0</v>
      </c>
      <c r="BF5806">
        <v>0</v>
      </c>
      <c r="BG5806">
        <v>0</v>
      </c>
    </row>
    <row r="5807" spans="1:59">
      <c r="A5807">
        <v>5806</v>
      </c>
      <c r="E5807">
        <v>9795.2054794520554</v>
      </c>
      <c r="K5807">
        <v>5025.8634490880577</v>
      </c>
      <c r="L5807">
        <v>5464.4709490880578</v>
      </c>
      <c r="M5807">
        <v>5903.0784490880578</v>
      </c>
      <c r="N5807">
        <v>6341.6859490880579</v>
      </c>
      <c r="O5807">
        <v>6780.293449088058</v>
      </c>
      <c r="Q5807">
        <v>13815.964123891379</v>
      </c>
      <c r="R5807">
        <v>13442.704227731487</v>
      </c>
      <c r="S5807">
        <v>13069.444331571594</v>
      </c>
      <c r="T5807">
        <v>12696.184435411702</v>
      </c>
      <c r="U5807">
        <v>12322.92453925181</v>
      </c>
      <c r="W5807">
        <v>0</v>
      </c>
      <c r="AB5807">
        <v>1</v>
      </c>
      <c r="AC5807">
        <v>1</v>
      </c>
      <c r="AD5807">
        <v>1</v>
      </c>
      <c r="AE5807">
        <v>1</v>
      </c>
      <c r="AF5807">
        <v>1</v>
      </c>
      <c r="AL5807">
        <v>9.9320599999999999</v>
      </c>
      <c r="AM5807" s="5">
        <v>12.080845832824711</v>
      </c>
      <c r="AN5807">
        <v>570.77625570776252</v>
      </c>
      <c r="AO5807">
        <f t="shared" si="90"/>
        <v>26826.48401826484</v>
      </c>
      <c r="AP5807">
        <v>684.93150684931504</v>
      </c>
      <c r="AQ5807">
        <v>9.78488E-2</v>
      </c>
      <c r="AR5807">
        <v>4.51644E-2</v>
      </c>
      <c r="AS5807">
        <v>4.3672199999999994E-2</v>
      </c>
      <c r="AT5807">
        <v>4.2819200000000002E-2</v>
      </c>
      <c r="AU5807">
        <v>4.4208599999999994E-2</v>
      </c>
      <c r="AW5807">
        <v>9.78488E-2</v>
      </c>
      <c r="AX5807">
        <v>4.5164400000000007E-2</v>
      </c>
      <c r="AY5807">
        <v>4.3672199999999994E-2</v>
      </c>
      <c r="AZ5807">
        <v>4.2819200000000002E-2</v>
      </c>
      <c r="BA5807">
        <v>4.4208600000000001E-2</v>
      </c>
      <c r="BC5807" s="52">
        <v>100000</v>
      </c>
      <c r="BD5807" s="52">
        <v>100000</v>
      </c>
      <c r="BE5807">
        <v>0</v>
      </c>
      <c r="BF5807">
        <v>0</v>
      </c>
      <c r="BG5807">
        <v>0</v>
      </c>
    </row>
    <row r="5808" spans="1:59">
      <c r="A5808">
        <v>5807</v>
      </c>
      <c r="E5808">
        <v>9795.2054794520554</v>
      </c>
      <c r="K5808">
        <v>3654.0511659319995</v>
      </c>
      <c r="L5808">
        <v>4053.4178325986663</v>
      </c>
      <c r="M5808">
        <v>4452.7844992653327</v>
      </c>
      <c r="N5808">
        <v>4852.1511659319995</v>
      </c>
      <c r="O5808">
        <v>5251.5178325986662</v>
      </c>
      <c r="Q5808">
        <v>8138.3324248320969</v>
      </c>
      <c r="R5808">
        <v>7918.4626370298083</v>
      </c>
      <c r="S5808">
        <v>7698.5928492275198</v>
      </c>
      <c r="T5808">
        <v>7478.7230614252312</v>
      </c>
      <c r="U5808">
        <v>7258.8532736229427</v>
      </c>
      <c r="W5808">
        <v>0</v>
      </c>
      <c r="AB5808">
        <v>1</v>
      </c>
      <c r="AC5808">
        <v>1</v>
      </c>
      <c r="AD5808">
        <v>1</v>
      </c>
      <c r="AE5808">
        <v>1</v>
      </c>
      <c r="AF5808">
        <v>1</v>
      </c>
      <c r="AL5808">
        <v>7.0738554000000002</v>
      </c>
      <c r="AM5808" s="5">
        <v>12.638646125793461</v>
      </c>
      <c r="AN5808">
        <v>570.77625570776252</v>
      </c>
      <c r="AO5808">
        <f t="shared" si="90"/>
        <v>26826.48401826484</v>
      </c>
      <c r="AP5808">
        <v>684.93150684931504</v>
      </c>
      <c r="AQ5808">
        <v>9.6734200000000006E-2</v>
      </c>
      <c r="AR5808">
        <v>4.5275599999999999E-2</v>
      </c>
      <c r="AS5808">
        <v>4.3676299999999994E-2</v>
      </c>
      <c r="AT5808">
        <v>4.2837800000000002E-2</v>
      </c>
      <c r="AU5808">
        <v>4.4160100000000001E-2</v>
      </c>
      <c r="AW5808">
        <v>9.6734200000000006E-2</v>
      </c>
      <c r="AX5808">
        <v>4.5275599999999999E-2</v>
      </c>
      <c r="AY5808">
        <v>4.3676299999999987E-2</v>
      </c>
      <c r="AZ5808">
        <v>4.2837799999999995E-2</v>
      </c>
      <c r="BA5808">
        <v>4.4160099999999994E-2</v>
      </c>
      <c r="BC5808" s="52">
        <v>100000</v>
      </c>
      <c r="BD5808" s="52">
        <v>100000</v>
      </c>
      <c r="BE5808">
        <v>0</v>
      </c>
      <c r="BF5808">
        <v>0</v>
      </c>
      <c r="BG5808">
        <v>0</v>
      </c>
    </row>
    <row r="5809" spans="1:59">
      <c r="A5809">
        <v>5808</v>
      </c>
      <c r="E5809">
        <v>9795.2054794520554</v>
      </c>
      <c r="K5809">
        <v>2620.0095626917737</v>
      </c>
      <c r="L5809">
        <v>2826.9395626917735</v>
      </c>
      <c r="M5809">
        <v>3033.8695626917734</v>
      </c>
      <c r="N5809">
        <v>3240.7995626917732</v>
      </c>
      <c r="O5809">
        <v>3447.729562691773</v>
      </c>
      <c r="Q5809">
        <v>6829.5656522639938</v>
      </c>
      <c r="R5809">
        <v>6645.0542469403563</v>
      </c>
      <c r="S5809">
        <v>6460.5428416167188</v>
      </c>
      <c r="T5809">
        <v>6276.0314362930812</v>
      </c>
      <c r="U5809">
        <v>6091.5200309694437</v>
      </c>
      <c r="W5809">
        <v>0</v>
      </c>
      <c r="AB5809">
        <v>1</v>
      </c>
      <c r="AC5809">
        <v>1</v>
      </c>
      <c r="AD5809">
        <v>1</v>
      </c>
      <c r="AE5809">
        <v>1</v>
      </c>
      <c r="AF5809">
        <v>1</v>
      </c>
      <c r="AL5809">
        <v>8.2392319999999994</v>
      </c>
      <c r="AM5809" s="5">
        <v>12.603262901306151</v>
      </c>
      <c r="AN5809">
        <v>570.77625570776252</v>
      </c>
      <c r="AO5809">
        <f t="shared" si="90"/>
        <v>26826.48401826484</v>
      </c>
      <c r="AP5809">
        <v>684.93150684931504</v>
      </c>
      <c r="AQ5809">
        <v>9.66973E-2</v>
      </c>
      <c r="AR5809">
        <v>4.5447299999999996E-2</v>
      </c>
      <c r="AS5809">
        <v>4.4036900000000004E-2</v>
      </c>
      <c r="AT5809">
        <v>4.3161600000000001E-2</v>
      </c>
      <c r="AU5809">
        <v>4.4115499999999995E-2</v>
      </c>
      <c r="AW5809">
        <v>9.66973E-2</v>
      </c>
      <c r="AX5809">
        <v>4.5447299999999996E-2</v>
      </c>
      <c r="AY5809">
        <v>4.4036900000000004E-2</v>
      </c>
      <c r="AZ5809">
        <v>4.3161600000000008E-2</v>
      </c>
      <c r="BA5809">
        <v>4.4115499999999988E-2</v>
      </c>
      <c r="BC5809" s="52">
        <v>100000</v>
      </c>
      <c r="BD5809" s="52">
        <v>100000</v>
      </c>
      <c r="BE5809">
        <v>0</v>
      </c>
      <c r="BF5809">
        <v>0</v>
      </c>
      <c r="BG5809">
        <v>0</v>
      </c>
    </row>
    <row r="5810" spans="1:59">
      <c r="A5810">
        <v>5809</v>
      </c>
      <c r="E5810">
        <v>9795.2054794520554</v>
      </c>
      <c r="K5810">
        <v>2175.9925892683677</v>
      </c>
      <c r="L5810">
        <v>2275.6475892683675</v>
      </c>
      <c r="M5810">
        <v>2375.3025892683672</v>
      </c>
      <c r="N5810">
        <v>2474.957589268367</v>
      </c>
      <c r="O5810">
        <v>2574.6125892683667</v>
      </c>
      <c r="Q5810">
        <v>7323.5708206589998</v>
      </c>
      <c r="R5810">
        <v>7125.7130919958663</v>
      </c>
      <c r="S5810">
        <v>6927.8553633327328</v>
      </c>
      <c r="T5810">
        <v>6729.9976346695994</v>
      </c>
      <c r="U5810">
        <v>6532.1399060064659</v>
      </c>
      <c r="W5810">
        <v>0</v>
      </c>
      <c r="AB5810">
        <v>1</v>
      </c>
      <c r="AC5810">
        <v>1</v>
      </c>
      <c r="AD5810">
        <v>1</v>
      </c>
      <c r="AE5810">
        <v>1</v>
      </c>
      <c r="AF5810">
        <v>1</v>
      </c>
      <c r="AL5810">
        <v>7.3192244000000004</v>
      </c>
      <c r="AM5810" s="5">
        <v>11.86528396606445</v>
      </c>
      <c r="AN5810">
        <v>570.77625570776252</v>
      </c>
      <c r="AO5810">
        <f t="shared" si="90"/>
        <v>26826.48401826484</v>
      </c>
      <c r="AP5810">
        <v>684.93150684931504</v>
      </c>
      <c r="AQ5810">
        <v>9.6709400000000001E-2</v>
      </c>
      <c r="AR5810">
        <v>4.5446300000000002E-2</v>
      </c>
      <c r="AS5810">
        <v>4.4089400000000001E-2</v>
      </c>
      <c r="AT5810">
        <v>4.3177100000000003E-2</v>
      </c>
      <c r="AU5810">
        <v>4.4167900000000003E-2</v>
      </c>
      <c r="AW5810">
        <v>9.6709399999999987E-2</v>
      </c>
      <c r="AX5810">
        <v>4.5446300000000009E-2</v>
      </c>
      <c r="AY5810">
        <v>4.4089400000000001E-2</v>
      </c>
      <c r="AZ5810">
        <v>4.317710000000001E-2</v>
      </c>
      <c r="BA5810">
        <v>4.4167899999999996E-2</v>
      </c>
      <c r="BC5810" s="52">
        <v>100000</v>
      </c>
      <c r="BD5810" s="52">
        <v>100000</v>
      </c>
      <c r="BE5810">
        <v>0</v>
      </c>
      <c r="BF5810">
        <v>0</v>
      </c>
      <c r="BG5810">
        <v>0</v>
      </c>
    </row>
    <row r="5811" spans="1:59">
      <c r="A5811">
        <v>5810</v>
      </c>
      <c r="E5811">
        <v>9795.2054794520554</v>
      </c>
      <c r="K5811">
        <v>2008.1325139497624</v>
      </c>
      <c r="L5811">
        <v>2056.8050139497623</v>
      </c>
      <c r="M5811">
        <v>2105.4775139497624</v>
      </c>
      <c r="N5811">
        <v>2154.1500139497625</v>
      </c>
      <c r="O5811">
        <v>2202.8225139497627</v>
      </c>
      <c r="Q5811">
        <v>7627.1068251637571</v>
      </c>
      <c r="R5811">
        <v>7421.0485958383088</v>
      </c>
      <c r="S5811">
        <v>7214.9903665128604</v>
      </c>
      <c r="T5811">
        <v>7008.9321371874121</v>
      </c>
      <c r="U5811">
        <v>6802.8739078619637</v>
      </c>
      <c r="W5811">
        <v>0</v>
      </c>
      <c r="AB5811">
        <v>1</v>
      </c>
      <c r="AC5811">
        <v>1</v>
      </c>
      <c r="AD5811">
        <v>1</v>
      </c>
      <c r="AE5811">
        <v>1</v>
      </c>
      <c r="AF5811">
        <v>1</v>
      </c>
      <c r="AL5811">
        <v>6.5342425999999998</v>
      </c>
      <c r="AM5811" s="5">
        <v>9.7915620803833008</v>
      </c>
      <c r="AN5811">
        <v>570.77625570776252</v>
      </c>
      <c r="AO5811">
        <f t="shared" si="90"/>
        <v>26826.48401826484</v>
      </c>
      <c r="AP5811">
        <v>684.93150684931504</v>
      </c>
      <c r="AQ5811">
        <v>9.6692400000000012E-2</v>
      </c>
      <c r="AR5811">
        <v>4.5417600000000002E-2</v>
      </c>
      <c r="AS5811">
        <v>4.4077100000000001E-2</v>
      </c>
      <c r="AT5811">
        <v>4.3185800000000003E-2</v>
      </c>
      <c r="AU5811">
        <v>4.4171300000000004E-2</v>
      </c>
      <c r="AW5811">
        <v>9.6692399999999998E-2</v>
      </c>
      <c r="AX5811">
        <v>4.5417600000000002E-2</v>
      </c>
      <c r="AY5811">
        <v>4.4077099999999994E-2</v>
      </c>
      <c r="AZ5811">
        <v>4.318580000000001E-2</v>
      </c>
      <c r="BA5811">
        <v>4.4171300000000011E-2</v>
      </c>
      <c r="BC5811" s="52">
        <v>100000</v>
      </c>
      <c r="BD5811" s="52">
        <v>100000</v>
      </c>
      <c r="BE5811">
        <v>0</v>
      </c>
      <c r="BF5811">
        <v>0</v>
      </c>
      <c r="BG5811">
        <v>0</v>
      </c>
    </row>
    <row r="5812" spans="1:59">
      <c r="A5812">
        <v>5811</v>
      </c>
      <c r="E5812">
        <v>9795.2054794520554</v>
      </c>
      <c r="K5812">
        <v>1959.3989436959737</v>
      </c>
      <c r="L5812">
        <v>2001.4714436959737</v>
      </c>
      <c r="M5812">
        <v>2043.5439436959737</v>
      </c>
      <c r="N5812">
        <v>2085.6164436959734</v>
      </c>
      <c r="O5812">
        <v>2127.6889436959736</v>
      </c>
      <c r="Q5812">
        <v>8956.357966657326</v>
      </c>
      <c r="R5812">
        <v>8714.3879369784372</v>
      </c>
      <c r="S5812">
        <v>8472.4179072995485</v>
      </c>
      <c r="T5812">
        <v>8230.4478776206597</v>
      </c>
      <c r="U5812">
        <v>7988.477847941771</v>
      </c>
      <c r="W5812">
        <v>0</v>
      </c>
      <c r="AB5812">
        <v>1</v>
      </c>
      <c r="AC5812">
        <v>1</v>
      </c>
      <c r="AD5812">
        <v>1</v>
      </c>
      <c r="AE5812">
        <v>1</v>
      </c>
      <c r="AF5812">
        <v>1</v>
      </c>
      <c r="AL5812">
        <v>7.8815645999999999</v>
      </c>
      <c r="AM5812" s="5">
        <v>8.8413228988647461</v>
      </c>
      <c r="AN5812">
        <v>570.77625570776252</v>
      </c>
      <c r="AO5812">
        <f t="shared" si="90"/>
        <v>26826.48401826484</v>
      </c>
      <c r="AP5812">
        <v>684.93150684931504</v>
      </c>
      <c r="AQ5812">
        <v>9.6732600000000002E-2</v>
      </c>
      <c r="AR5812">
        <v>4.56207E-2</v>
      </c>
      <c r="AS5812">
        <v>4.4057200000000005E-2</v>
      </c>
      <c r="AT5812">
        <v>4.32279E-2</v>
      </c>
      <c r="AU5812">
        <v>4.41842E-2</v>
      </c>
      <c r="AW5812">
        <v>9.6732599999999988E-2</v>
      </c>
      <c r="AX5812">
        <v>4.56207E-2</v>
      </c>
      <c r="AY5812">
        <v>4.4057200000000005E-2</v>
      </c>
      <c r="AZ5812">
        <v>4.32279E-2</v>
      </c>
      <c r="BA5812">
        <v>4.4184199999999993E-2</v>
      </c>
      <c r="BC5812" s="52">
        <v>100000</v>
      </c>
      <c r="BD5812" s="52">
        <v>100000</v>
      </c>
      <c r="BE5812">
        <v>0</v>
      </c>
      <c r="BF5812">
        <v>0</v>
      </c>
      <c r="BG5812">
        <v>0</v>
      </c>
    </row>
    <row r="5813" spans="1:59">
      <c r="A5813">
        <v>5812</v>
      </c>
      <c r="E5813">
        <v>9795.2054794520554</v>
      </c>
      <c r="K5813">
        <v>1995.7557342027687</v>
      </c>
      <c r="L5813">
        <v>2036.7282342027688</v>
      </c>
      <c r="M5813">
        <v>2077.7007342027687</v>
      </c>
      <c r="N5813">
        <v>2118.6732342027685</v>
      </c>
      <c r="O5813">
        <v>2159.6457342027684</v>
      </c>
      <c r="Q5813">
        <v>12667.947194400151</v>
      </c>
      <c r="R5813">
        <v>12325.702772217061</v>
      </c>
      <c r="S5813">
        <v>11983.45835003397</v>
      </c>
      <c r="T5813">
        <v>11641.21392785088</v>
      </c>
      <c r="U5813">
        <v>11298.96950566779</v>
      </c>
      <c r="W5813">
        <v>0</v>
      </c>
      <c r="AB5813">
        <v>1</v>
      </c>
      <c r="AC5813">
        <v>1</v>
      </c>
      <c r="AD5813">
        <v>1</v>
      </c>
      <c r="AE5813">
        <v>1</v>
      </c>
      <c r="AF5813">
        <v>1</v>
      </c>
      <c r="AL5813">
        <v>8.3920519999999996</v>
      </c>
      <c r="AM5813" s="5">
        <v>9.4647350311279297</v>
      </c>
      <c r="AN5813">
        <v>570.77625570776252</v>
      </c>
      <c r="AO5813">
        <f t="shared" si="90"/>
        <v>26826.48401826484</v>
      </c>
      <c r="AP5813">
        <v>684.93150684931504</v>
      </c>
      <c r="AQ5813">
        <v>9.6125500000000003E-2</v>
      </c>
      <c r="AR5813">
        <v>4.56779E-2</v>
      </c>
      <c r="AS5813">
        <v>4.4454399999999998E-2</v>
      </c>
      <c r="AT5813">
        <v>4.3407400000000006E-2</v>
      </c>
      <c r="AU5813">
        <v>4.4378399999999998E-2</v>
      </c>
      <c r="AW5813">
        <v>9.6125500000000016E-2</v>
      </c>
      <c r="AX5813">
        <v>4.5677900000000007E-2</v>
      </c>
      <c r="AY5813">
        <v>4.4454399999999991E-2</v>
      </c>
      <c r="AZ5813">
        <v>4.3407399999999999E-2</v>
      </c>
      <c r="BA5813">
        <v>4.4378399999999998E-2</v>
      </c>
      <c r="BC5813" s="52">
        <v>100000</v>
      </c>
      <c r="BD5813" s="52">
        <v>100000</v>
      </c>
      <c r="BE5813">
        <v>0</v>
      </c>
      <c r="BF5813">
        <v>0</v>
      </c>
      <c r="BG5813">
        <v>0</v>
      </c>
    </row>
    <row r="5814" spans="1:59">
      <c r="A5814">
        <v>5813</v>
      </c>
      <c r="E5814">
        <v>9795.2054794520554</v>
      </c>
      <c r="K5814">
        <v>2506.2978987662677</v>
      </c>
      <c r="L5814">
        <v>2546.3078987662675</v>
      </c>
      <c r="M5814">
        <v>2586.3178987662677</v>
      </c>
      <c r="N5814">
        <v>2626.3278987662679</v>
      </c>
      <c r="O5814">
        <v>2666.3378987662682</v>
      </c>
      <c r="Q5814">
        <v>21172.670332904221</v>
      </c>
      <c r="R5814">
        <v>20600.657500794361</v>
      </c>
      <c r="S5814">
        <v>20028.644668684501</v>
      </c>
      <c r="T5814">
        <v>19456.631836574641</v>
      </c>
      <c r="U5814">
        <v>18884.619004464781</v>
      </c>
      <c r="W5814">
        <v>0</v>
      </c>
      <c r="AB5814">
        <v>1</v>
      </c>
      <c r="AC5814">
        <v>1</v>
      </c>
      <c r="AD5814">
        <v>1</v>
      </c>
      <c r="AE5814">
        <v>1</v>
      </c>
      <c r="AF5814">
        <v>1</v>
      </c>
      <c r="AL5814">
        <v>7.3450559999999996</v>
      </c>
      <c r="AM5814" s="5">
        <v>9.1218252182006836</v>
      </c>
      <c r="AN5814">
        <v>570.77625570776252</v>
      </c>
      <c r="AO5814">
        <f t="shared" si="90"/>
        <v>26826.48401826484</v>
      </c>
      <c r="AP5814">
        <v>684.93150684931504</v>
      </c>
      <c r="AQ5814">
        <v>9.6332700000000007E-2</v>
      </c>
      <c r="AR5814">
        <v>5.8188400000000001E-2</v>
      </c>
      <c r="AS5814">
        <v>4.4452699999999998E-2</v>
      </c>
      <c r="AT5814">
        <v>4.3624099999999999E-2</v>
      </c>
      <c r="AU5814">
        <v>4.4509399999999998E-2</v>
      </c>
      <c r="AW5814">
        <v>9.6332700000000007E-2</v>
      </c>
      <c r="AX5814">
        <v>5.8188400000000001E-2</v>
      </c>
      <c r="AY5814">
        <v>4.4452699999999998E-2</v>
      </c>
      <c r="AZ5814">
        <v>4.3624099999999999E-2</v>
      </c>
      <c r="BA5814">
        <v>4.4509399999999991E-2</v>
      </c>
      <c r="BC5814" s="52">
        <v>100000</v>
      </c>
      <c r="BD5814" s="52">
        <v>100000</v>
      </c>
      <c r="BE5814">
        <v>0</v>
      </c>
      <c r="BF5814">
        <v>0</v>
      </c>
      <c r="BG5814">
        <v>0</v>
      </c>
    </row>
    <row r="5815" spans="1:59">
      <c r="A5815">
        <v>5814</v>
      </c>
      <c r="E5815">
        <v>9795.2054794520554</v>
      </c>
      <c r="K5815">
        <v>3366.4840911823444</v>
      </c>
      <c r="L5815">
        <v>3408.6940911823444</v>
      </c>
      <c r="M5815">
        <v>3450.9040911823445</v>
      </c>
      <c r="N5815">
        <v>3493.1140911823445</v>
      </c>
      <c r="O5815">
        <v>3535.3240911823445</v>
      </c>
      <c r="Q5815">
        <v>25939.56592637641</v>
      </c>
      <c r="R5815">
        <v>25238.767946884029</v>
      </c>
      <c r="S5815">
        <v>24537.969967391648</v>
      </c>
      <c r="T5815">
        <v>23837.171987899266</v>
      </c>
      <c r="U5815">
        <v>23136.374008406885</v>
      </c>
      <c r="W5815">
        <v>4.0800000000000003E-3</v>
      </c>
      <c r="AB5815">
        <v>1</v>
      </c>
      <c r="AC5815">
        <v>1</v>
      </c>
      <c r="AD5815">
        <v>1</v>
      </c>
      <c r="AE5815">
        <v>1</v>
      </c>
      <c r="AF5815">
        <v>1</v>
      </c>
      <c r="AL5815">
        <v>6.583628</v>
      </c>
      <c r="AM5815" s="5">
        <v>9.0926179885864258</v>
      </c>
      <c r="AN5815">
        <v>570.77625570776252</v>
      </c>
      <c r="AO5815">
        <f t="shared" si="90"/>
        <v>26826.48401826484</v>
      </c>
      <c r="AP5815">
        <v>684.93150684931504</v>
      </c>
      <c r="AQ5815">
        <v>9.9632300000000007E-2</v>
      </c>
      <c r="AR5815">
        <v>5.8022799999999999E-2</v>
      </c>
      <c r="AS5815">
        <v>5.0483699999999999E-2</v>
      </c>
      <c r="AT5815">
        <v>4.4534299999999999E-2</v>
      </c>
      <c r="AU5815">
        <v>4.4910200000000004E-2</v>
      </c>
      <c r="AW5815">
        <v>9.9632299999999993E-2</v>
      </c>
      <c r="AX5815">
        <v>5.8022799999999999E-2</v>
      </c>
      <c r="AY5815">
        <v>5.0483700000000006E-2</v>
      </c>
      <c r="AZ5815">
        <v>4.4534299999999999E-2</v>
      </c>
      <c r="BA5815">
        <v>4.4910199999999997E-2</v>
      </c>
      <c r="BC5815" s="52">
        <v>100000</v>
      </c>
      <c r="BD5815" s="52">
        <v>100000</v>
      </c>
      <c r="BE5815">
        <v>0</v>
      </c>
      <c r="BF5815">
        <v>0</v>
      </c>
      <c r="BG5815">
        <v>0</v>
      </c>
    </row>
    <row r="5816" spans="1:59">
      <c r="A5816">
        <v>5815</v>
      </c>
      <c r="E5816">
        <v>9795.2054794520554</v>
      </c>
      <c r="K5816">
        <v>3936.5895082782517</v>
      </c>
      <c r="L5816">
        <v>3978.1120082782518</v>
      </c>
      <c r="M5816">
        <v>4019.6345082782518</v>
      </c>
      <c r="N5816">
        <v>4061.1570082782519</v>
      </c>
      <c r="O5816">
        <v>4102.6795082782519</v>
      </c>
      <c r="Q5816">
        <v>26137.647705551881</v>
      </c>
      <c r="R5816">
        <v>25431.498235435109</v>
      </c>
      <c r="S5816">
        <v>24725.348765318337</v>
      </c>
      <c r="T5816">
        <v>24019.199295201564</v>
      </c>
      <c r="U5816">
        <v>23313.049825084792</v>
      </c>
      <c r="W5816">
        <v>7.5230000000000005E-2</v>
      </c>
      <c r="AB5816">
        <v>1</v>
      </c>
      <c r="AC5816">
        <v>1</v>
      </c>
      <c r="AD5816">
        <v>1</v>
      </c>
      <c r="AE5816">
        <v>1</v>
      </c>
      <c r="AF5816">
        <v>1</v>
      </c>
      <c r="AL5816">
        <v>7.1861772999999998</v>
      </c>
      <c r="AM5816" s="5">
        <v>9.2070045471191406</v>
      </c>
      <c r="AN5816">
        <v>570.77625570776252</v>
      </c>
      <c r="AO5816">
        <f t="shared" si="90"/>
        <v>26826.48401826484</v>
      </c>
      <c r="AP5816">
        <v>684.93150684931504</v>
      </c>
      <c r="AQ5816">
        <v>0.101244</v>
      </c>
      <c r="AR5816">
        <v>5.8343200000000005E-2</v>
      </c>
      <c r="AS5816">
        <v>5.3091399999999997E-2</v>
      </c>
      <c r="AT5816">
        <v>4.42788E-2</v>
      </c>
      <c r="AU5816">
        <v>4.4551099999999996E-2</v>
      </c>
      <c r="AW5816">
        <v>0.10124399999999999</v>
      </c>
      <c r="AX5816">
        <v>5.8343199999999998E-2</v>
      </c>
      <c r="AY5816">
        <v>5.3091399999999997E-2</v>
      </c>
      <c r="AZ5816">
        <v>4.4278799999999993E-2</v>
      </c>
      <c r="BA5816">
        <v>4.4551099999999996E-2</v>
      </c>
      <c r="BC5816" s="52">
        <v>100000</v>
      </c>
      <c r="BD5816" s="52">
        <v>100000</v>
      </c>
      <c r="BE5816">
        <v>0</v>
      </c>
      <c r="BF5816">
        <v>0</v>
      </c>
      <c r="BG5816">
        <v>0</v>
      </c>
    </row>
    <row r="5817" spans="1:59">
      <c r="A5817">
        <v>5816</v>
      </c>
      <c r="E5817">
        <v>9795.2054794520554</v>
      </c>
      <c r="K5817">
        <v>3717.6752165032967</v>
      </c>
      <c r="L5817">
        <v>3769.6477165032966</v>
      </c>
      <c r="M5817">
        <v>3821.6202165032964</v>
      </c>
      <c r="N5817">
        <v>3873.5927165032963</v>
      </c>
      <c r="O5817">
        <v>3925.5652165032961</v>
      </c>
      <c r="Q5817">
        <v>22900.352013704331</v>
      </c>
      <c r="R5817">
        <v>22281.663155859969</v>
      </c>
      <c r="S5817">
        <v>21662.974298015608</v>
      </c>
      <c r="T5817">
        <v>21044.285440171247</v>
      </c>
      <c r="U5817">
        <v>20425.596582326885</v>
      </c>
      <c r="W5817">
        <v>0.18461000000000002</v>
      </c>
      <c r="AB5817">
        <v>1</v>
      </c>
      <c r="AC5817">
        <v>1</v>
      </c>
      <c r="AD5817">
        <v>1</v>
      </c>
      <c r="AE5817">
        <v>1</v>
      </c>
      <c r="AF5817">
        <v>1</v>
      </c>
      <c r="AL5817">
        <v>6.9610124000000004</v>
      </c>
      <c r="AM5817" s="5">
        <v>9.4787330627441406</v>
      </c>
      <c r="AN5817">
        <v>570.77625570776252</v>
      </c>
      <c r="AO5817">
        <f t="shared" si="90"/>
        <v>26826.48401826484</v>
      </c>
      <c r="AP5817">
        <v>684.93150684931504</v>
      </c>
      <c r="AQ5817">
        <v>0.10015399999999999</v>
      </c>
      <c r="AR5817">
        <v>5.4115099999999999E-2</v>
      </c>
      <c r="AS5817">
        <v>4.0860300000000002E-2</v>
      </c>
      <c r="AT5817">
        <v>4.0506199999999999E-2</v>
      </c>
      <c r="AU5817">
        <v>4.2343400000000003E-2</v>
      </c>
      <c r="AW5817">
        <v>0.10015400000000001</v>
      </c>
      <c r="AX5817">
        <v>5.4115099999999999E-2</v>
      </c>
      <c r="AY5817">
        <v>4.0860300000000002E-2</v>
      </c>
      <c r="AZ5817">
        <v>4.0506200000000006E-2</v>
      </c>
      <c r="BA5817">
        <v>4.2343400000000003E-2</v>
      </c>
      <c r="BC5817" s="52">
        <v>100000</v>
      </c>
      <c r="BD5817" s="52">
        <v>100000</v>
      </c>
      <c r="BE5817">
        <v>0</v>
      </c>
      <c r="BF5817">
        <v>0</v>
      </c>
      <c r="BG5817">
        <v>0</v>
      </c>
    </row>
    <row r="5818" spans="1:59">
      <c r="A5818">
        <v>5817</v>
      </c>
      <c r="E5818">
        <v>9795.2054794520554</v>
      </c>
      <c r="K5818">
        <v>3675.1300361230055</v>
      </c>
      <c r="L5818">
        <v>3749.8725361230054</v>
      </c>
      <c r="M5818">
        <v>3824.6150361230052</v>
      </c>
      <c r="N5818">
        <v>3899.357536123005</v>
      </c>
      <c r="O5818">
        <v>3974.1000361230049</v>
      </c>
      <c r="Q5818">
        <v>21226.733854151269</v>
      </c>
      <c r="R5818">
        <v>20653.260411068713</v>
      </c>
      <c r="S5818">
        <v>20079.786967986158</v>
      </c>
      <c r="T5818">
        <v>19506.313524903602</v>
      </c>
      <c r="U5818">
        <v>18932.840081821047</v>
      </c>
      <c r="W5818">
        <v>0.42391000000000001</v>
      </c>
      <c r="AB5818">
        <v>1</v>
      </c>
      <c r="AC5818">
        <v>1</v>
      </c>
      <c r="AD5818">
        <v>1</v>
      </c>
      <c r="AE5818">
        <v>1</v>
      </c>
      <c r="AF5818">
        <v>1</v>
      </c>
      <c r="AL5818">
        <v>6.8846464000000003</v>
      </c>
      <c r="AM5818" s="5">
        <v>7.9493680000305176</v>
      </c>
      <c r="AN5818">
        <v>570.77625570776252</v>
      </c>
      <c r="AO5818">
        <f t="shared" si="90"/>
        <v>26826.48401826484</v>
      </c>
      <c r="AP5818">
        <v>684.93150684931504</v>
      </c>
      <c r="AQ5818">
        <v>9.2417599999999989E-2</v>
      </c>
      <c r="AR5818">
        <v>3.4027299999999996E-2</v>
      </c>
      <c r="AS5818">
        <v>2.8672599999999999E-2</v>
      </c>
      <c r="AT5818">
        <v>3.6410999999999999E-2</v>
      </c>
      <c r="AU5818">
        <v>4.0441699999999997E-2</v>
      </c>
      <c r="AW5818">
        <v>9.2417599999999975E-2</v>
      </c>
      <c r="AX5818">
        <v>3.4027299999999996E-2</v>
      </c>
      <c r="AY5818">
        <v>2.8672600000000006E-2</v>
      </c>
      <c r="AZ5818">
        <v>3.6410999999999999E-2</v>
      </c>
      <c r="BA5818">
        <v>4.0441699999999997E-2</v>
      </c>
      <c r="BC5818" s="52">
        <v>100000</v>
      </c>
      <c r="BD5818" s="52">
        <v>100000</v>
      </c>
      <c r="BE5818">
        <v>0</v>
      </c>
      <c r="BF5818">
        <v>0</v>
      </c>
      <c r="BG5818">
        <v>0</v>
      </c>
    </row>
    <row r="5819" spans="1:59">
      <c r="A5819">
        <v>5818</v>
      </c>
      <c r="E5819">
        <v>9795.2054794520554</v>
      </c>
      <c r="K5819">
        <v>3926.5333747338191</v>
      </c>
      <c r="L5819">
        <v>4033.0633747338188</v>
      </c>
      <c r="M5819">
        <v>4139.5933747338186</v>
      </c>
      <c r="N5819">
        <v>4246.1233747338183</v>
      </c>
      <c r="O5819">
        <v>4352.6533747338181</v>
      </c>
      <c r="Q5819">
        <v>19739.098456559161</v>
      </c>
      <c r="R5819">
        <v>19205.815812774526</v>
      </c>
      <c r="S5819">
        <v>18672.533168989892</v>
      </c>
      <c r="T5819">
        <v>18139.250525205258</v>
      </c>
      <c r="U5819">
        <v>17605.967881420624</v>
      </c>
      <c r="W5819">
        <v>0.55261000000000005</v>
      </c>
      <c r="AB5819">
        <v>1</v>
      </c>
      <c r="AC5819">
        <v>1</v>
      </c>
      <c r="AD5819">
        <v>1</v>
      </c>
      <c r="AE5819">
        <v>1</v>
      </c>
      <c r="AF5819">
        <v>1</v>
      </c>
      <c r="AL5819">
        <v>3.315366</v>
      </c>
      <c r="AM5819" s="5">
        <v>9.4953889846801758</v>
      </c>
      <c r="AN5819">
        <v>570.77625570776252</v>
      </c>
      <c r="AO5819">
        <f t="shared" si="90"/>
        <v>26826.48401826484</v>
      </c>
      <c r="AP5819">
        <v>684.93150684931504</v>
      </c>
      <c r="AQ5819">
        <v>9.1148300000000002E-2</v>
      </c>
      <c r="AR5819">
        <v>2.9689299999999998E-2</v>
      </c>
      <c r="AS5819">
        <v>2.2570900000000001E-2</v>
      </c>
      <c r="AT5819">
        <v>2.6372199999999998E-2</v>
      </c>
      <c r="AU5819">
        <v>3.4816400000000004E-2</v>
      </c>
      <c r="AW5819">
        <v>9.1148300000000002E-2</v>
      </c>
      <c r="AX5819">
        <v>2.9689300000000002E-2</v>
      </c>
      <c r="AY5819">
        <v>2.2570900000000005E-2</v>
      </c>
      <c r="AZ5819">
        <v>2.6372199999999998E-2</v>
      </c>
      <c r="BA5819">
        <v>3.4816400000000011E-2</v>
      </c>
      <c r="BC5819" s="52">
        <v>100000</v>
      </c>
      <c r="BD5819" s="52">
        <v>100000</v>
      </c>
      <c r="BE5819">
        <v>0</v>
      </c>
      <c r="BF5819">
        <v>0</v>
      </c>
      <c r="BG5819">
        <v>0</v>
      </c>
    </row>
    <row r="5820" spans="1:59">
      <c r="A5820">
        <v>5819</v>
      </c>
      <c r="E5820">
        <v>9795.2054794520554</v>
      </c>
      <c r="K5820">
        <v>4416.9632722084525</v>
      </c>
      <c r="L5820">
        <v>4579.755772208453</v>
      </c>
      <c r="M5820">
        <v>4742.5482722084525</v>
      </c>
      <c r="N5820">
        <v>4905.3407722084521</v>
      </c>
      <c r="O5820">
        <v>5068.1332722084517</v>
      </c>
      <c r="Q5820">
        <v>18079.166200889529</v>
      </c>
      <c r="R5820">
        <v>17590.729225813611</v>
      </c>
      <c r="S5820">
        <v>17102.292250737693</v>
      </c>
      <c r="T5820">
        <v>16613.855275661776</v>
      </c>
      <c r="U5820">
        <v>16125.418300585858</v>
      </c>
      <c r="W5820">
        <v>0.44824000000000003</v>
      </c>
      <c r="AB5820">
        <v>1</v>
      </c>
      <c r="AC5820">
        <v>1</v>
      </c>
      <c r="AD5820">
        <v>1</v>
      </c>
      <c r="AE5820">
        <v>1</v>
      </c>
      <c r="AF5820">
        <v>1</v>
      </c>
      <c r="AL5820">
        <v>1.9864446</v>
      </c>
      <c r="AM5820" s="5">
        <v>9.4242620468139648</v>
      </c>
      <c r="AN5820">
        <v>570.77625570776252</v>
      </c>
      <c r="AO5820">
        <f t="shared" si="90"/>
        <v>26826.48401826484</v>
      </c>
      <c r="AP5820">
        <v>684.93150684931504</v>
      </c>
      <c r="AQ5820">
        <v>9.0900899999999993E-2</v>
      </c>
      <c r="AR5820">
        <v>2.95243E-2</v>
      </c>
      <c r="AS5820">
        <v>2.22515E-2</v>
      </c>
      <c r="AT5820">
        <v>2.6278700000000002E-2</v>
      </c>
      <c r="AU5820">
        <v>3.46746E-2</v>
      </c>
      <c r="AW5820">
        <v>9.0900899999999993E-2</v>
      </c>
      <c r="AX5820">
        <v>2.9524300000000003E-2</v>
      </c>
      <c r="AY5820">
        <v>2.2251499999999994E-2</v>
      </c>
      <c r="AZ5820">
        <v>2.6278700000000002E-2</v>
      </c>
      <c r="BA5820">
        <v>3.46746E-2</v>
      </c>
      <c r="BC5820" s="52">
        <v>100000</v>
      </c>
      <c r="BD5820" s="52">
        <v>100000</v>
      </c>
      <c r="BE5820">
        <v>0</v>
      </c>
      <c r="BF5820">
        <v>0</v>
      </c>
      <c r="BG5820">
        <v>0</v>
      </c>
    </row>
    <row r="5821" spans="1:59">
      <c r="A5821">
        <v>5820</v>
      </c>
      <c r="E5821">
        <v>9795.2054794520554</v>
      </c>
      <c r="K5821">
        <v>4560.0697880330708</v>
      </c>
      <c r="L5821">
        <v>4760.1247880330711</v>
      </c>
      <c r="M5821">
        <v>4960.1797880330714</v>
      </c>
      <c r="N5821">
        <v>5160.2347880330717</v>
      </c>
      <c r="O5821">
        <v>5360.289788033072</v>
      </c>
      <c r="Q5821">
        <v>17222.168312431189</v>
      </c>
      <c r="R5821">
        <v>16756.884477195974</v>
      </c>
      <c r="S5821">
        <v>16291.600641960758</v>
      </c>
      <c r="T5821">
        <v>15826.316806725543</v>
      </c>
      <c r="U5821">
        <v>15361.032971490327</v>
      </c>
      <c r="W5821">
        <v>0.44919999999999999</v>
      </c>
      <c r="AB5821">
        <v>1</v>
      </c>
      <c r="AC5821">
        <v>1</v>
      </c>
      <c r="AD5821">
        <v>1</v>
      </c>
      <c r="AE5821">
        <v>1</v>
      </c>
      <c r="AF5821">
        <v>1</v>
      </c>
      <c r="AL5821">
        <v>1.3152375999999999</v>
      </c>
      <c r="AM5821" s="5">
        <v>8.679163932800293</v>
      </c>
      <c r="AN5821">
        <v>570.77625570776252</v>
      </c>
      <c r="AO5821">
        <f t="shared" si="90"/>
        <v>26826.48401826484</v>
      </c>
      <c r="AP5821">
        <v>684.93150684931504</v>
      </c>
      <c r="AQ5821">
        <v>9.094759999999999E-2</v>
      </c>
      <c r="AR5821">
        <v>2.9564699999999999E-2</v>
      </c>
      <c r="AS5821">
        <v>2.23626E-2</v>
      </c>
      <c r="AT5821">
        <v>2.6362699999999999E-2</v>
      </c>
      <c r="AU5821">
        <v>3.4689999999999999E-2</v>
      </c>
      <c r="AW5821">
        <v>9.0947600000000003E-2</v>
      </c>
      <c r="AX5821">
        <v>2.9564699999999999E-2</v>
      </c>
      <c r="AY5821">
        <v>2.2362599999999996E-2</v>
      </c>
      <c r="AZ5821">
        <v>2.6362700000000003E-2</v>
      </c>
      <c r="BA5821">
        <v>3.4689999999999999E-2</v>
      </c>
      <c r="BC5821" s="52">
        <v>100000</v>
      </c>
      <c r="BD5821" s="52">
        <v>100000</v>
      </c>
      <c r="BE5821">
        <v>0</v>
      </c>
      <c r="BF5821">
        <v>0</v>
      </c>
      <c r="BG5821">
        <v>0</v>
      </c>
    </row>
    <row r="5822" spans="1:59">
      <c r="A5822">
        <v>5821</v>
      </c>
      <c r="E5822">
        <v>9795.2054794520554</v>
      </c>
      <c r="K5822">
        <v>4430.887149423821</v>
      </c>
      <c r="L5822">
        <v>4688.717149423821</v>
      </c>
      <c r="M5822">
        <v>4946.5471494238209</v>
      </c>
      <c r="N5822">
        <v>5204.3771494238208</v>
      </c>
      <c r="O5822">
        <v>5462.2071494238207</v>
      </c>
      <c r="Q5822">
        <v>16849.976090413718</v>
      </c>
      <c r="R5822">
        <v>16394.74761051952</v>
      </c>
      <c r="S5822">
        <v>15939.51913062532</v>
      </c>
      <c r="T5822">
        <v>15484.29065073112</v>
      </c>
      <c r="U5822">
        <v>15029.06217083692</v>
      </c>
      <c r="W5822">
        <v>0.49926999999999999</v>
      </c>
      <c r="AB5822">
        <v>1</v>
      </c>
      <c r="AC5822">
        <v>1</v>
      </c>
      <c r="AD5822">
        <v>1</v>
      </c>
      <c r="AE5822">
        <v>1</v>
      </c>
      <c r="AF5822">
        <v>1</v>
      </c>
      <c r="AL5822">
        <v>1.0957034999999999</v>
      </c>
      <c r="AM5822" s="5">
        <v>8.4434671401977539</v>
      </c>
      <c r="AN5822">
        <v>570.77625570776252</v>
      </c>
      <c r="AO5822">
        <f t="shared" si="90"/>
        <v>26826.48401826484</v>
      </c>
      <c r="AP5822">
        <v>684.93150684931504</v>
      </c>
      <c r="AQ5822">
        <v>9.0955599999999998E-2</v>
      </c>
      <c r="AR5822">
        <v>2.9557699999999999E-2</v>
      </c>
      <c r="AS5822">
        <v>2.2333600000000002E-2</v>
      </c>
      <c r="AT5822">
        <v>2.6351299999999998E-2</v>
      </c>
      <c r="AU5822">
        <v>3.4668999999999998E-2</v>
      </c>
      <c r="AW5822">
        <v>9.0955600000000011E-2</v>
      </c>
      <c r="AX5822">
        <v>2.9557700000000006E-2</v>
      </c>
      <c r="AY5822">
        <v>2.2333599999999995E-2</v>
      </c>
      <c r="AZ5822">
        <v>2.6351299999999994E-2</v>
      </c>
      <c r="BA5822">
        <v>3.4668999999999991E-2</v>
      </c>
      <c r="BC5822" s="52">
        <v>100000</v>
      </c>
      <c r="BD5822" s="52">
        <v>100000</v>
      </c>
      <c r="BE5822">
        <v>0</v>
      </c>
      <c r="BF5822">
        <v>0</v>
      </c>
      <c r="BG5822">
        <v>0</v>
      </c>
    </row>
    <row r="5823" spans="1:59">
      <c r="A5823">
        <v>5822</v>
      </c>
      <c r="E5823">
        <v>9795.2054794520554</v>
      </c>
      <c r="K5823">
        <v>4278.4980487889588</v>
      </c>
      <c r="L5823">
        <v>4584.1480487889585</v>
      </c>
      <c r="M5823">
        <v>4889.7980487889581</v>
      </c>
      <c r="N5823">
        <v>5195.4480487889577</v>
      </c>
      <c r="O5823">
        <v>5501.0980487889574</v>
      </c>
      <c r="Q5823">
        <v>16441.439256770791</v>
      </c>
      <c r="R5823">
        <v>15997.248038750373</v>
      </c>
      <c r="S5823">
        <v>15553.056820729955</v>
      </c>
      <c r="T5823">
        <v>15108.865602709537</v>
      </c>
      <c r="U5823">
        <v>14664.674384689119</v>
      </c>
      <c r="W5823">
        <v>7.4340000000000003E-2</v>
      </c>
      <c r="AB5823">
        <v>1</v>
      </c>
      <c r="AC5823">
        <v>1</v>
      </c>
      <c r="AD5823">
        <v>1</v>
      </c>
      <c r="AE5823">
        <v>1</v>
      </c>
      <c r="AF5823">
        <v>1</v>
      </c>
      <c r="AL5823">
        <v>0.63173120000000005</v>
      </c>
      <c r="AM5823" s="5">
        <v>8.7963666915893555</v>
      </c>
      <c r="AN5823">
        <v>570.77625570776252</v>
      </c>
      <c r="AO5823">
        <f t="shared" si="90"/>
        <v>26826.48401826484</v>
      </c>
      <c r="AP5823">
        <v>684.93150684931504</v>
      </c>
      <c r="AQ5823">
        <v>9.0972600000000001E-2</v>
      </c>
      <c r="AR5823">
        <v>2.9677099999999998E-2</v>
      </c>
      <c r="AS5823">
        <v>2.2558399999999999E-2</v>
      </c>
      <c r="AT5823">
        <v>2.6526399999999999E-2</v>
      </c>
      <c r="AU5823">
        <v>3.4723299999999999E-2</v>
      </c>
      <c r="AW5823">
        <v>9.0972600000000001E-2</v>
      </c>
      <c r="AX5823">
        <v>2.9677099999999998E-2</v>
      </c>
      <c r="AY5823">
        <v>2.2558399999999992E-2</v>
      </c>
      <c r="AZ5823">
        <v>2.6526399999999992E-2</v>
      </c>
      <c r="BA5823">
        <v>3.4723299999999999E-2</v>
      </c>
      <c r="BC5823" s="52">
        <v>100000</v>
      </c>
      <c r="BD5823" s="52">
        <v>100000</v>
      </c>
      <c r="BE5823">
        <v>0</v>
      </c>
      <c r="BF5823">
        <v>0</v>
      </c>
      <c r="BG5823">
        <v>0</v>
      </c>
    </row>
    <row r="5824" spans="1:59">
      <c r="A5824">
        <v>5823</v>
      </c>
      <c r="E5824">
        <v>9795.2054794520554</v>
      </c>
      <c r="K5824">
        <v>3970.6256525824842</v>
      </c>
      <c r="L5824">
        <v>4392.4589859158177</v>
      </c>
      <c r="M5824">
        <v>4814.2923192491508</v>
      </c>
      <c r="N5824">
        <v>5236.1256525824838</v>
      </c>
      <c r="O5824">
        <v>5657.9589859158168</v>
      </c>
      <c r="Q5824">
        <v>16668.02633419093</v>
      </c>
      <c r="R5824">
        <v>16217.71351137379</v>
      </c>
      <c r="S5824">
        <v>15767.400688556649</v>
      </c>
      <c r="T5824">
        <v>15317.087865739508</v>
      </c>
      <c r="U5824">
        <v>14866.775042922367</v>
      </c>
      <c r="W5824">
        <v>0.51132</v>
      </c>
      <c r="AB5824">
        <v>1</v>
      </c>
      <c r="AC5824">
        <v>1</v>
      </c>
      <c r="AD5824">
        <v>1</v>
      </c>
      <c r="AE5824">
        <v>1</v>
      </c>
      <c r="AF5824">
        <v>1</v>
      </c>
      <c r="AL5824">
        <v>0.66610502999999999</v>
      </c>
      <c r="AM5824" s="5">
        <v>8.694645881652832</v>
      </c>
      <c r="AN5824">
        <v>570.77625570776252</v>
      </c>
      <c r="AO5824">
        <f t="shared" si="90"/>
        <v>26826.48401826484</v>
      </c>
      <c r="AP5824">
        <v>684.93150684931504</v>
      </c>
      <c r="AQ5824">
        <v>9.1114900000000013E-2</v>
      </c>
      <c r="AR5824">
        <v>3.0046099999999999E-2</v>
      </c>
      <c r="AS5824">
        <v>2.29538E-2</v>
      </c>
      <c r="AT5824">
        <v>2.6889900000000001E-2</v>
      </c>
      <c r="AU5824">
        <v>3.4849600000000001E-2</v>
      </c>
      <c r="AW5824">
        <v>9.1114900000000013E-2</v>
      </c>
      <c r="AX5824">
        <v>3.0046100000000006E-2</v>
      </c>
      <c r="AY5824">
        <v>2.2953799999999996E-2</v>
      </c>
      <c r="AZ5824">
        <v>2.6889900000000008E-2</v>
      </c>
      <c r="BA5824">
        <v>3.4849599999999994E-2</v>
      </c>
      <c r="BC5824" s="52">
        <v>100000</v>
      </c>
      <c r="BD5824" s="52">
        <v>100000</v>
      </c>
      <c r="BE5824">
        <v>0</v>
      </c>
      <c r="BF5824">
        <v>0</v>
      </c>
      <c r="BG5824">
        <v>0</v>
      </c>
    </row>
    <row r="5825" spans="1:67">
      <c r="A5825">
        <v>5824</v>
      </c>
      <c r="E5825">
        <v>9795.2054794520554</v>
      </c>
      <c r="K5825">
        <v>3975.2669449876084</v>
      </c>
      <c r="L5825">
        <v>4587.8052783209423</v>
      </c>
      <c r="M5825">
        <v>5200.3436116542762</v>
      </c>
      <c r="N5825">
        <v>5812.88194498761</v>
      </c>
      <c r="O5825">
        <v>6425.4202783209439</v>
      </c>
      <c r="Q5825">
        <v>17425.189889727069</v>
      </c>
      <c r="R5825">
        <v>16954.421107827722</v>
      </c>
      <c r="S5825">
        <v>16483.652325928375</v>
      </c>
      <c r="T5825">
        <v>16012.883544029028</v>
      </c>
      <c r="U5825">
        <v>15542.11476212968</v>
      </c>
      <c r="W5825">
        <v>0.41781000000000001</v>
      </c>
      <c r="AB5825">
        <v>1</v>
      </c>
      <c r="AC5825">
        <v>1</v>
      </c>
      <c r="AD5825">
        <v>1</v>
      </c>
      <c r="AE5825">
        <v>1</v>
      </c>
      <c r="AF5825">
        <v>1</v>
      </c>
      <c r="AL5825">
        <v>0.85346060000000001</v>
      </c>
      <c r="AM5825" s="5">
        <v>8.5385503768920898</v>
      </c>
      <c r="AN5825">
        <v>570.77625570776252</v>
      </c>
      <c r="AO5825">
        <f t="shared" si="90"/>
        <v>26826.48401826484</v>
      </c>
      <c r="AP5825">
        <v>684.93150684931504</v>
      </c>
      <c r="AQ5825">
        <v>9.1432699999999992E-2</v>
      </c>
      <c r="AR5825">
        <v>3.2322499999999997E-2</v>
      </c>
      <c r="AS5825">
        <v>2.64E-2</v>
      </c>
      <c r="AT5825">
        <v>3.2433700000000003E-2</v>
      </c>
      <c r="AU5825">
        <v>3.8418899999999999E-2</v>
      </c>
      <c r="AW5825">
        <v>9.1432699999999992E-2</v>
      </c>
      <c r="AX5825">
        <v>3.232249999999999E-2</v>
      </c>
      <c r="AY5825">
        <v>2.6399999999999993E-2</v>
      </c>
      <c r="AZ5825">
        <v>3.2433699999999996E-2</v>
      </c>
      <c r="BA5825">
        <v>3.8418899999999992E-2</v>
      </c>
      <c r="BC5825" s="52">
        <v>100000</v>
      </c>
      <c r="BD5825" s="52">
        <v>100000</v>
      </c>
      <c r="BE5825">
        <v>0</v>
      </c>
      <c r="BF5825">
        <v>0</v>
      </c>
      <c r="BG5825">
        <v>0</v>
      </c>
    </row>
    <row r="5826" spans="1:67">
      <c r="A5826">
        <v>5825</v>
      </c>
      <c r="E5826">
        <v>9795.2054794520554</v>
      </c>
      <c r="K5826">
        <v>4341.9290449923028</v>
      </c>
      <c r="L5826">
        <v>5138.7107116589696</v>
      </c>
      <c r="M5826">
        <v>5935.4923783256363</v>
      </c>
      <c r="N5826">
        <v>6732.2740449923031</v>
      </c>
      <c r="O5826">
        <v>7529.0557116589698</v>
      </c>
      <c r="Q5826">
        <v>18427.566224687202</v>
      </c>
      <c r="R5826">
        <v>17929.716676816079</v>
      </c>
      <c r="S5826">
        <v>17431.867128944956</v>
      </c>
      <c r="T5826">
        <v>16934.017581073833</v>
      </c>
      <c r="U5826">
        <v>16436.16803320271</v>
      </c>
      <c r="W5826">
        <v>0.16158</v>
      </c>
      <c r="AB5826">
        <v>1</v>
      </c>
      <c r="AC5826">
        <v>1</v>
      </c>
      <c r="AD5826">
        <v>1</v>
      </c>
      <c r="AE5826">
        <v>1</v>
      </c>
      <c r="AF5826">
        <v>1</v>
      </c>
      <c r="AL5826">
        <v>1.9050682000000001</v>
      </c>
      <c r="AM5826" s="5">
        <v>7.8525657653808594</v>
      </c>
      <c r="AN5826">
        <v>570.77625570776252</v>
      </c>
      <c r="AO5826">
        <f t="shared" si="90"/>
        <v>26826.48401826484</v>
      </c>
      <c r="AP5826">
        <v>684.93150684931504</v>
      </c>
      <c r="AQ5826">
        <v>9.6289899999999998E-2</v>
      </c>
      <c r="AR5826">
        <v>5.18529E-2</v>
      </c>
      <c r="AS5826">
        <v>4.0113100000000006E-2</v>
      </c>
      <c r="AT5826">
        <v>4.1297199999999999E-2</v>
      </c>
      <c r="AU5826">
        <v>4.3672600000000006E-2</v>
      </c>
      <c r="AW5826">
        <v>9.6289899999999998E-2</v>
      </c>
      <c r="AX5826">
        <v>5.1852899999999993E-2</v>
      </c>
      <c r="AY5826">
        <v>4.0113099999999999E-2</v>
      </c>
      <c r="AZ5826">
        <v>4.1297199999999992E-2</v>
      </c>
      <c r="BA5826">
        <v>4.3672600000000006E-2</v>
      </c>
      <c r="BC5826" s="52">
        <v>100000</v>
      </c>
      <c r="BD5826" s="52">
        <v>100000</v>
      </c>
      <c r="BE5826">
        <v>0</v>
      </c>
      <c r="BF5826">
        <v>0</v>
      </c>
      <c r="BG5826">
        <v>0</v>
      </c>
    </row>
    <row r="5827" spans="1:67">
      <c r="A5827">
        <v>5826</v>
      </c>
      <c r="E5827">
        <v>9795.2054794520554</v>
      </c>
      <c r="K5827">
        <v>4939.8822165189458</v>
      </c>
      <c r="L5827">
        <v>5770.3488831856121</v>
      </c>
      <c r="M5827">
        <v>6600.8155498522783</v>
      </c>
      <c r="N5827">
        <v>7431.2822165189446</v>
      </c>
      <c r="O5827">
        <v>8261.7488831856117</v>
      </c>
      <c r="Q5827">
        <v>19779.476073922779</v>
      </c>
      <c r="R5827">
        <v>19245.102565218545</v>
      </c>
      <c r="S5827">
        <v>18710.729056514312</v>
      </c>
      <c r="T5827">
        <v>18176.355547810079</v>
      </c>
      <c r="U5827">
        <v>17641.982039105846</v>
      </c>
      <c r="W5827">
        <v>3.2820000000000002E-2</v>
      </c>
      <c r="AB5827">
        <v>1</v>
      </c>
      <c r="AC5827">
        <v>1</v>
      </c>
      <c r="AD5827">
        <v>1</v>
      </c>
      <c r="AE5827">
        <v>1</v>
      </c>
      <c r="AF5827">
        <v>1</v>
      </c>
      <c r="AL5827">
        <v>2.7515166</v>
      </c>
      <c r="AM5827" s="5">
        <v>7.2316393852233887</v>
      </c>
      <c r="AN5827">
        <v>570.77625570776252</v>
      </c>
      <c r="AO5827">
        <f t="shared" ref="AO5827:AO5890" si="91">235000000/8760</f>
        <v>26826.48401826484</v>
      </c>
      <c r="AP5827">
        <v>684.93150684931504</v>
      </c>
      <c r="AQ5827">
        <v>0.10476300000000001</v>
      </c>
      <c r="AR5827">
        <v>9.4664299999999993E-2</v>
      </c>
      <c r="AS5827">
        <v>7.7986800000000009E-2</v>
      </c>
      <c r="AT5827">
        <v>5.2830700000000001E-2</v>
      </c>
      <c r="AU5827">
        <v>4.56231E-2</v>
      </c>
      <c r="AW5827">
        <v>0.10476300000000001</v>
      </c>
      <c r="AX5827">
        <v>9.4664299999999993E-2</v>
      </c>
      <c r="AY5827">
        <v>7.7986800000000009E-2</v>
      </c>
      <c r="AZ5827">
        <v>5.2830699999999994E-2</v>
      </c>
      <c r="BA5827">
        <v>4.56231E-2</v>
      </c>
      <c r="BC5827" s="52">
        <v>100000</v>
      </c>
      <c r="BD5827" s="52">
        <v>100000</v>
      </c>
      <c r="BE5827">
        <v>0</v>
      </c>
      <c r="BF5827">
        <v>0</v>
      </c>
      <c r="BG5827">
        <v>0</v>
      </c>
    </row>
    <row r="5828" spans="1:67">
      <c r="A5828">
        <v>5827</v>
      </c>
      <c r="E5828">
        <v>9795.2054794520554</v>
      </c>
      <c r="K5828">
        <v>5356.0514355116165</v>
      </c>
      <c r="L5828">
        <v>6126.3514355116167</v>
      </c>
      <c r="M5828">
        <v>6896.6514355116169</v>
      </c>
      <c r="N5828">
        <v>7666.9514355116171</v>
      </c>
      <c r="O5828">
        <v>8437.2514355116164</v>
      </c>
      <c r="Q5828">
        <v>21480.692739338261</v>
      </c>
      <c r="R5828">
        <v>20900.358199352799</v>
      </c>
      <c r="S5828">
        <v>20320.02365936734</v>
      </c>
      <c r="T5828">
        <v>19739.689119381881</v>
      </c>
      <c r="U5828">
        <v>19159.354579396422</v>
      </c>
      <c r="W5828">
        <v>0</v>
      </c>
      <c r="AB5828">
        <v>1</v>
      </c>
      <c r="AC5828">
        <v>1</v>
      </c>
      <c r="AD5828">
        <v>1</v>
      </c>
      <c r="AE5828">
        <v>1</v>
      </c>
      <c r="AF5828">
        <v>1</v>
      </c>
      <c r="AL5828">
        <v>3.632412</v>
      </c>
      <c r="AM5828" s="5">
        <v>7.7237257957458496</v>
      </c>
      <c r="AN5828">
        <v>570.77625570776252</v>
      </c>
      <c r="AO5828">
        <f t="shared" si="91"/>
        <v>26826.48401826484</v>
      </c>
      <c r="AP5828">
        <v>684.93150684931504</v>
      </c>
      <c r="AQ5828">
        <v>0.107068</v>
      </c>
      <c r="AR5828">
        <v>9.9364599999999997E-2</v>
      </c>
      <c r="AS5828">
        <v>8.0400300000000008E-2</v>
      </c>
      <c r="AT5828">
        <v>8.2923800000000006E-2</v>
      </c>
      <c r="AU5828">
        <v>4.9448800000000001E-2</v>
      </c>
      <c r="AW5828">
        <v>0.10706799999999998</v>
      </c>
      <c r="AX5828">
        <v>9.9364600000000011E-2</v>
      </c>
      <c r="AY5828">
        <v>8.0400300000000022E-2</v>
      </c>
      <c r="AZ5828">
        <v>8.2923800000000006E-2</v>
      </c>
      <c r="BA5828">
        <v>4.9448800000000001E-2</v>
      </c>
      <c r="BC5828" s="52">
        <v>100000</v>
      </c>
      <c r="BD5828" s="52">
        <v>100000</v>
      </c>
      <c r="BE5828">
        <v>0</v>
      </c>
      <c r="BF5828">
        <v>0</v>
      </c>
      <c r="BG5828">
        <v>0</v>
      </c>
    </row>
    <row r="5829" spans="1:67">
      <c r="A5829">
        <v>5828</v>
      </c>
      <c r="E5829">
        <v>9795.2054794520554</v>
      </c>
      <c r="K5829">
        <v>5342.901107030435</v>
      </c>
      <c r="L5829">
        <v>5984.5061070304346</v>
      </c>
      <c r="M5829">
        <v>6626.1111070304341</v>
      </c>
      <c r="N5829">
        <v>7267.7161070304337</v>
      </c>
      <c r="O5829">
        <v>7909.3211070304333</v>
      </c>
      <c r="Q5829">
        <v>21445.028221999499</v>
      </c>
      <c r="R5829">
        <v>20865.657215307117</v>
      </c>
      <c r="S5829">
        <v>20286.286208614736</v>
      </c>
      <c r="T5829">
        <v>19706.915201922355</v>
      </c>
      <c r="U5829">
        <v>19127.544195229973</v>
      </c>
      <c r="W5829">
        <v>0</v>
      </c>
      <c r="AB5829">
        <v>1</v>
      </c>
      <c r="AC5829">
        <v>1</v>
      </c>
      <c r="AD5829">
        <v>1</v>
      </c>
      <c r="AE5829">
        <v>1</v>
      </c>
      <c r="AF5829">
        <v>1</v>
      </c>
      <c r="AL5829">
        <v>6.2847996000000004</v>
      </c>
      <c r="AM5829" s="5">
        <v>8.6423454284667969</v>
      </c>
      <c r="AN5829">
        <v>570.77625570776252</v>
      </c>
      <c r="AO5829">
        <f t="shared" si="91"/>
        <v>26826.48401826484</v>
      </c>
      <c r="AP5829">
        <v>684.93150684931504</v>
      </c>
      <c r="AQ5829">
        <v>0.10766500000000001</v>
      </c>
      <c r="AR5829">
        <v>9.6670699999999998E-2</v>
      </c>
      <c r="AS5829">
        <v>7.9401899999999997E-2</v>
      </c>
      <c r="AT5829">
        <v>7.4617799999999998E-2</v>
      </c>
      <c r="AU5829">
        <v>4.95127E-2</v>
      </c>
      <c r="AW5829">
        <v>0.107665</v>
      </c>
      <c r="AX5829">
        <v>9.6670699999999984E-2</v>
      </c>
      <c r="AY5829">
        <v>7.9401900000000011E-2</v>
      </c>
      <c r="AZ5829">
        <v>7.4617799999999998E-2</v>
      </c>
      <c r="BA5829">
        <v>4.9512700000000007E-2</v>
      </c>
      <c r="BC5829" s="52">
        <v>100000</v>
      </c>
      <c r="BD5829" s="52">
        <v>100000</v>
      </c>
      <c r="BE5829">
        <v>0</v>
      </c>
      <c r="BF5829">
        <v>0</v>
      </c>
      <c r="BG5829">
        <v>0</v>
      </c>
    </row>
    <row r="5830" spans="1:67">
      <c r="A5830">
        <v>5829</v>
      </c>
      <c r="E5830">
        <v>9795.2054794520554</v>
      </c>
      <c r="K5830">
        <v>5234.6042842442384</v>
      </c>
      <c r="L5830">
        <v>5758.3217842442382</v>
      </c>
      <c r="M5830">
        <v>6282.0392842442379</v>
      </c>
      <c r="N5830">
        <v>6805.7567842442377</v>
      </c>
      <c r="O5830">
        <v>7329.4742842442374</v>
      </c>
      <c r="Q5830">
        <v>19925.988010902362</v>
      </c>
      <c r="R5830">
        <v>19387.656254000918</v>
      </c>
      <c r="S5830">
        <v>18849.324497099475</v>
      </c>
      <c r="T5830">
        <v>18310.992740198031</v>
      </c>
      <c r="U5830">
        <v>17772.660983296588</v>
      </c>
      <c r="W5830">
        <v>0</v>
      </c>
      <c r="AB5830">
        <v>1</v>
      </c>
      <c r="AC5830">
        <v>1</v>
      </c>
      <c r="AD5830">
        <v>1</v>
      </c>
      <c r="AE5830">
        <v>1</v>
      </c>
      <c r="AF5830">
        <v>1</v>
      </c>
      <c r="AL5830">
        <v>7.0449733999999999</v>
      </c>
      <c r="AM5830" s="5">
        <v>8.8307046890258789</v>
      </c>
      <c r="AN5830">
        <v>570.77625570776252</v>
      </c>
      <c r="AO5830">
        <f t="shared" si="91"/>
        <v>26826.48401826484</v>
      </c>
      <c r="AP5830">
        <v>684.93150684931504</v>
      </c>
      <c r="AQ5830">
        <v>0.10781</v>
      </c>
      <c r="AR5830">
        <v>9.9228399999999994E-2</v>
      </c>
      <c r="AS5830">
        <v>8.0181500000000003E-2</v>
      </c>
      <c r="AT5830">
        <v>7.2423000000000001E-2</v>
      </c>
      <c r="AU5830">
        <v>4.8691400000000003E-2</v>
      </c>
      <c r="AW5830">
        <v>0.10781</v>
      </c>
      <c r="AX5830">
        <v>9.9228399999999981E-2</v>
      </c>
      <c r="AY5830">
        <v>8.0181500000000003E-2</v>
      </c>
      <c r="AZ5830">
        <v>7.2423000000000001E-2</v>
      </c>
      <c r="BA5830">
        <v>4.869140000000001E-2</v>
      </c>
      <c r="BC5830" s="52">
        <v>100000</v>
      </c>
      <c r="BD5830" s="52">
        <v>100000</v>
      </c>
      <c r="BE5830">
        <v>0</v>
      </c>
      <c r="BF5830">
        <v>0</v>
      </c>
      <c r="BG5830">
        <v>0</v>
      </c>
    </row>
    <row r="5831" spans="1:67">
      <c r="A5831">
        <v>5830</v>
      </c>
      <c r="E5831">
        <v>9795.2054794520554</v>
      </c>
      <c r="K5831">
        <v>5038.8964544948967</v>
      </c>
      <c r="L5831">
        <v>5513.80228782823</v>
      </c>
      <c r="M5831">
        <v>5988.7081211615632</v>
      </c>
      <c r="N5831">
        <v>6463.6139544948965</v>
      </c>
      <c r="O5831">
        <v>6938.5197878282297</v>
      </c>
      <c r="Q5831">
        <v>15145.633211642289</v>
      </c>
      <c r="R5831">
        <v>14736.450223763239</v>
      </c>
      <c r="S5831">
        <v>14327.267235884188</v>
      </c>
      <c r="T5831">
        <v>13918.084248005138</v>
      </c>
      <c r="U5831">
        <v>13508.901260126087</v>
      </c>
      <c r="W5831">
        <v>0</v>
      </c>
      <c r="AB5831">
        <v>1</v>
      </c>
      <c r="AC5831">
        <v>1</v>
      </c>
      <c r="AD5831">
        <v>1</v>
      </c>
      <c r="AE5831">
        <v>1</v>
      </c>
      <c r="AF5831">
        <v>1</v>
      </c>
      <c r="AL5831">
        <v>7.5915727999999998</v>
      </c>
      <c r="AM5831" s="5">
        <v>9.8205490112304688</v>
      </c>
      <c r="AN5831">
        <v>570.77625570776252</v>
      </c>
      <c r="AO5831">
        <f t="shared" si="91"/>
        <v>26826.48401826484</v>
      </c>
      <c r="AP5831">
        <v>684.93150684931504</v>
      </c>
      <c r="AQ5831">
        <v>0.105848</v>
      </c>
      <c r="AR5831">
        <v>9.5051399999999994E-2</v>
      </c>
      <c r="AS5831">
        <v>7.8947400000000001E-2</v>
      </c>
      <c r="AT5831">
        <v>6.0594499999999996E-2</v>
      </c>
      <c r="AU5831">
        <v>4.6681E-2</v>
      </c>
      <c r="AW5831">
        <v>0.10584799999999998</v>
      </c>
      <c r="AX5831">
        <v>9.5051399999999994E-2</v>
      </c>
      <c r="AY5831">
        <v>7.8947399999999987E-2</v>
      </c>
      <c r="AZ5831">
        <v>6.0594499999999996E-2</v>
      </c>
      <c r="BA5831">
        <v>4.6681E-2</v>
      </c>
      <c r="BC5831" s="52">
        <v>100000</v>
      </c>
      <c r="BD5831" s="52">
        <v>100000</v>
      </c>
      <c r="BE5831">
        <v>0</v>
      </c>
      <c r="BF5831">
        <v>0</v>
      </c>
      <c r="BG5831">
        <v>0</v>
      </c>
    </row>
    <row r="5832" spans="1:67">
      <c r="A5832">
        <v>5831</v>
      </c>
      <c r="E5832">
        <v>9795.2054794520554</v>
      </c>
      <c r="K5832">
        <v>3663.5268051101984</v>
      </c>
      <c r="L5832">
        <v>4037.0443051101984</v>
      </c>
      <c r="M5832">
        <v>4410.5618051101983</v>
      </c>
      <c r="N5832">
        <v>4784.0793051101982</v>
      </c>
      <c r="O5832">
        <v>5157.5968051101981</v>
      </c>
      <c r="Q5832">
        <v>8917.340537867065</v>
      </c>
      <c r="R5832">
        <v>8676.4246266284063</v>
      </c>
      <c r="S5832">
        <v>8435.5087153897475</v>
      </c>
      <c r="T5832">
        <v>8194.5928041510888</v>
      </c>
      <c r="U5832">
        <v>7953.67689291243</v>
      </c>
      <c r="W5832">
        <v>0</v>
      </c>
      <c r="AB5832">
        <v>1</v>
      </c>
      <c r="AC5832">
        <v>1</v>
      </c>
      <c r="AD5832">
        <v>1</v>
      </c>
      <c r="AE5832">
        <v>1</v>
      </c>
      <c r="AF5832">
        <v>1</v>
      </c>
      <c r="AL5832">
        <v>8.6840139999999995</v>
      </c>
      <c r="AM5832" s="5">
        <v>9.7425918579101563</v>
      </c>
      <c r="AN5832">
        <v>570.77625570776252</v>
      </c>
      <c r="AO5832">
        <f t="shared" si="91"/>
        <v>26826.48401826484</v>
      </c>
      <c r="AP5832">
        <v>684.93150684931504</v>
      </c>
      <c r="AQ5832">
        <v>0.10481799999999999</v>
      </c>
      <c r="AR5832">
        <v>9.4570199999999993E-2</v>
      </c>
      <c r="AS5832">
        <v>7.8960099999999991E-2</v>
      </c>
      <c r="AT5832">
        <v>5.3340100000000001E-2</v>
      </c>
      <c r="AU5832">
        <v>4.5433599999999998E-2</v>
      </c>
      <c r="AW5832">
        <v>0.10481800000000001</v>
      </c>
      <c r="AX5832">
        <v>9.4570199999999979E-2</v>
      </c>
      <c r="AY5832">
        <v>7.8960099999999991E-2</v>
      </c>
      <c r="AZ5832">
        <v>5.3340100000000001E-2</v>
      </c>
      <c r="BA5832">
        <v>4.5433600000000005E-2</v>
      </c>
      <c r="BC5832" s="52">
        <v>100000</v>
      </c>
      <c r="BD5832" s="52">
        <v>100000</v>
      </c>
      <c r="BE5832">
        <v>0</v>
      </c>
      <c r="BF5832">
        <v>0</v>
      </c>
      <c r="BG5832">
        <v>0</v>
      </c>
    </row>
    <row r="5833" spans="1:67" s="38" customFormat="1">
      <c r="A5833" s="38">
        <v>5832</v>
      </c>
      <c r="E5833">
        <v>9795.2054794520554</v>
      </c>
      <c r="J5833" s="117"/>
      <c r="K5833" s="38">
        <v>2626.9389436603597</v>
      </c>
      <c r="L5833" s="38">
        <v>2838.6814436603595</v>
      </c>
      <c r="M5833" s="38">
        <v>3050.4239436603593</v>
      </c>
      <c r="N5833" s="38">
        <v>3262.1664436603592</v>
      </c>
      <c r="O5833" s="38">
        <v>3473.908943660359</v>
      </c>
      <c r="P5833" s="117"/>
      <c r="Q5833" s="38">
        <v>6640.8498852070079</v>
      </c>
      <c r="R5833" s="38">
        <v>6461.436931704734</v>
      </c>
      <c r="S5833" s="38">
        <v>6282.0239782024601</v>
      </c>
      <c r="T5833" s="38">
        <v>6102.6110247001861</v>
      </c>
      <c r="U5833" s="38">
        <v>5923.1980711979122</v>
      </c>
      <c r="W5833" s="38">
        <v>0</v>
      </c>
      <c r="X5833"/>
      <c r="Y5833"/>
      <c r="Z5833"/>
      <c r="AA5833"/>
      <c r="AB5833">
        <v>1</v>
      </c>
      <c r="AC5833">
        <v>1</v>
      </c>
      <c r="AD5833">
        <v>1</v>
      </c>
      <c r="AE5833">
        <v>1</v>
      </c>
      <c r="AF5833">
        <v>1</v>
      </c>
      <c r="AL5833" s="38">
        <v>9.0629659999999994</v>
      </c>
      <c r="AM5833" s="37">
        <v>7.2544107437133789</v>
      </c>
      <c r="AN5833" s="38">
        <v>570.77625570776252</v>
      </c>
      <c r="AO5833">
        <f t="shared" si="91"/>
        <v>26826.48401826484</v>
      </c>
      <c r="AP5833" s="38">
        <v>684.93150684931504</v>
      </c>
      <c r="AQ5833" s="38">
        <v>0.10453900000000001</v>
      </c>
      <c r="AR5833" s="38">
        <v>9.4566399999999995E-2</v>
      </c>
      <c r="AS5833" s="38">
        <v>7.9094399999999995E-2</v>
      </c>
      <c r="AT5833" s="38">
        <v>5.3392700000000001E-2</v>
      </c>
      <c r="AU5833" s="38">
        <v>4.5410800000000001E-2</v>
      </c>
      <c r="AV5833" s="114"/>
      <c r="AW5833">
        <v>0.10453900000000001</v>
      </c>
      <c r="AX5833">
        <v>9.4566399999999981E-2</v>
      </c>
      <c r="AY5833">
        <v>7.9094399999999995E-2</v>
      </c>
      <c r="AZ5833">
        <v>5.3392700000000001E-2</v>
      </c>
      <c r="BA5833">
        <v>4.5410800000000001E-2</v>
      </c>
      <c r="BB5833" s="117"/>
      <c r="BC5833" s="52">
        <v>100000</v>
      </c>
      <c r="BD5833" s="52">
        <v>100000</v>
      </c>
      <c r="BE5833">
        <v>0</v>
      </c>
      <c r="BF5833">
        <v>0</v>
      </c>
      <c r="BG5833">
        <v>0</v>
      </c>
      <c r="BK5833"/>
      <c r="BL5833"/>
      <c r="BM5833"/>
      <c r="BN5833"/>
      <c r="BO5833"/>
    </row>
    <row r="5834" spans="1:67">
      <c r="A5834">
        <v>5833</v>
      </c>
      <c r="E5834">
        <v>9795.2054794520554</v>
      </c>
      <c r="K5834">
        <v>2181.7476375897813</v>
      </c>
      <c r="L5834">
        <v>2282.0626375897814</v>
      </c>
      <c r="M5834">
        <v>2382.3776375897814</v>
      </c>
      <c r="N5834">
        <v>2482.6926375897815</v>
      </c>
      <c r="O5834">
        <v>2583.0076375897816</v>
      </c>
      <c r="Q5834">
        <v>7120.6616496603401</v>
      </c>
      <c r="R5834">
        <v>6928.2858298559704</v>
      </c>
      <c r="S5834">
        <v>6735.9100100516007</v>
      </c>
      <c r="T5834">
        <v>6543.534190247231</v>
      </c>
      <c r="U5834">
        <v>6351.1583704428613</v>
      </c>
      <c r="W5834">
        <v>0</v>
      </c>
      <c r="AB5834">
        <v>1</v>
      </c>
      <c r="AC5834">
        <v>1</v>
      </c>
      <c r="AD5834">
        <v>1</v>
      </c>
      <c r="AE5834">
        <v>1</v>
      </c>
      <c r="AF5834">
        <v>1</v>
      </c>
      <c r="AL5834">
        <v>9.6000920000000001</v>
      </c>
      <c r="AM5834" s="5">
        <v>8.6997928619384766</v>
      </c>
      <c r="AN5834">
        <v>570.77625570776252</v>
      </c>
      <c r="AO5834">
        <f t="shared" si="91"/>
        <v>26826.48401826484</v>
      </c>
      <c r="AP5834">
        <v>684.93150684931504</v>
      </c>
      <c r="AQ5834">
        <v>0.10462</v>
      </c>
      <c r="AR5834">
        <v>9.4693399999999997E-2</v>
      </c>
      <c r="AS5834">
        <v>7.9376299999999997E-2</v>
      </c>
      <c r="AT5834">
        <v>5.3433799999999997E-2</v>
      </c>
      <c r="AU5834">
        <v>4.5420099999999998E-2</v>
      </c>
      <c r="AW5834">
        <v>0.10462</v>
      </c>
      <c r="AX5834">
        <v>9.4693399999999997E-2</v>
      </c>
      <c r="AY5834">
        <v>7.9376299999999997E-2</v>
      </c>
      <c r="AZ5834">
        <v>5.343379999999999E-2</v>
      </c>
      <c r="BA5834">
        <v>4.5420100000000005E-2</v>
      </c>
      <c r="BC5834" s="52">
        <v>100000</v>
      </c>
      <c r="BD5834" s="52">
        <v>100000</v>
      </c>
      <c r="BE5834">
        <v>0</v>
      </c>
      <c r="BF5834">
        <v>0</v>
      </c>
      <c r="BG5834">
        <v>0</v>
      </c>
    </row>
    <row r="5835" spans="1:67">
      <c r="A5835">
        <v>5834</v>
      </c>
      <c r="E5835">
        <v>9795.2054794520554</v>
      </c>
      <c r="K5835">
        <v>2013.4436072460267</v>
      </c>
      <c r="L5835">
        <v>2062.7761072460266</v>
      </c>
      <c r="M5835">
        <v>2112.1086072460266</v>
      </c>
      <c r="N5835">
        <v>2161.4411072460266</v>
      </c>
      <c r="O5835">
        <v>2210.7736072460266</v>
      </c>
      <c r="Q5835">
        <v>7415.3740190695062</v>
      </c>
      <c r="R5835">
        <v>7215.0360829273031</v>
      </c>
      <c r="S5835">
        <v>7014.6981467851001</v>
      </c>
      <c r="T5835">
        <v>6814.3602106428971</v>
      </c>
      <c r="U5835">
        <v>6614.022274500694</v>
      </c>
      <c r="W5835">
        <v>0</v>
      </c>
      <c r="AB5835">
        <v>1</v>
      </c>
      <c r="AC5835">
        <v>1</v>
      </c>
      <c r="AD5835">
        <v>1</v>
      </c>
      <c r="AE5835">
        <v>1</v>
      </c>
      <c r="AF5835">
        <v>1</v>
      </c>
      <c r="AL5835">
        <v>9.9316479999999991</v>
      </c>
      <c r="AM5835" s="5">
        <v>9.3053464889526367</v>
      </c>
      <c r="AN5835">
        <v>570.77625570776252</v>
      </c>
      <c r="AO5835">
        <f t="shared" si="91"/>
        <v>26826.48401826484</v>
      </c>
      <c r="AP5835">
        <v>684.93150684931504</v>
      </c>
      <c r="AQ5835">
        <v>0.10456900000000001</v>
      </c>
      <c r="AR5835">
        <v>9.46573E-2</v>
      </c>
      <c r="AS5835">
        <v>7.9310900000000004E-2</v>
      </c>
      <c r="AT5835">
        <v>5.34344E-2</v>
      </c>
      <c r="AU5835">
        <v>4.54168E-2</v>
      </c>
      <c r="AW5835">
        <v>0.10456900000000001</v>
      </c>
      <c r="AX5835">
        <v>9.4657299999999986E-2</v>
      </c>
      <c r="AY5835">
        <v>7.9310900000000004E-2</v>
      </c>
      <c r="AZ5835">
        <v>5.3434400000000007E-2</v>
      </c>
      <c r="BA5835">
        <v>4.5416799999999993E-2</v>
      </c>
      <c r="BC5835" s="52">
        <v>100000</v>
      </c>
      <c r="BD5835" s="52">
        <v>100000</v>
      </c>
      <c r="BE5835">
        <v>0</v>
      </c>
      <c r="BF5835">
        <v>0</v>
      </c>
      <c r="BG5835">
        <v>0</v>
      </c>
    </row>
    <row r="5836" spans="1:67">
      <c r="A5836">
        <v>5835</v>
      </c>
      <c r="E5836">
        <v>9795.2054794520554</v>
      </c>
      <c r="K5836">
        <v>1964.5811468236463</v>
      </c>
      <c r="L5836">
        <v>2004.8661468236464</v>
      </c>
      <c r="M5836">
        <v>2045.1511468236465</v>
      </c>
      <c r="N5836">
        <v>2085.4361468236466</v>
      </c>
      <c r="O5836">
        <v>2125.7211468236464</v>
      </c>
      <c r="Q5836">
        <v>8707.5848846670742</v>
      </c>
      <c r="R5836">
        <v>8472.3358492078733</v>
      </c>
      <c r="S5836">
        <v>8237.0868137486723</v>
      </c>
      <c r="T5836">
        <v>8001.8377782894713</v>
      </c>
      <c r="U5836">
        <v>7766.5887428302703</v>
      </c>
      <c r="W5836">
        <v>0</v>
      </c>
      <c r="AB5836">
        <v>1</v>
      </c>
      <c r="AC5836">
        <v>1</v>
      </c>
      <c r="AD5836">
        <v>1</v>
      </c>
      <c r="AE5836">
        <v>1</v>
      </c>
      <c r="AF5836">
        <v>1</v>
      </c>
      <c r="AL5836">
        <v>10.093959</v>
      </c>
      <c r="AM5836" s="5">
        <v>9.63201904296875</v>
      </c>
      <c r="AN5836">
        <v>570.77625570776252</v>
      </c>
      <c r="AO5836">
        <f t="shared" si="91"/>
        <v>26826.48401826484</v>
      </c>
      <c r="AP5836">
        <v>684.93150684931504</v>
      </c>
      <c r="AQ5836">
        <v>0.104487</v>
      </c>
      <c r="AR5836">
        <v>9.4764899999999999E-2</v>
      </c>
      <c r="AS5836">
        <v>7.9288700000000004E-2</v>
      </c>
      <c r="AT5836">
        <v>5.3377000000000001E-2</v>
      </c>
      <c r="AU5836">
        <v>4.5367499999999998E-2</v>
      </c>
      <c r="AW5836">
        <v>0.10448699999999998</v>
      </c>
      <c r="AX5836">
        <v>9.4764899999999999E-2</v>
      </c>
      <c r="AY5836">
        <v>7.9288700000000004E-2</v>
      </c>
      <c r="AZ5836">
        <v>5.3376999999999994E-2</v>
      </c>
      <c r="BA5836">
        <v>4.5367499999999991E-2</v>
      </c>
      <c r="BC5836" s="52">
        <v>100000</v>
      </c>
      <c r="BD5836" s="52">
        <v>100000</v>
      </c>
      <c r="BE5836">
        <v>0</v>
      </c>
      <c r="BF5836">
        <v>0</v>
      </c>
      <c r="BG5836">
        <v>0</v>
      </c>
    </row>
    <row r="5837" spans="1:67">
      <c r="A5837">
        <v>5836</v>
      </c>
      <c r="E5837">
        <v>9795.2054794520554</v>
      </c>
      <c r="K5837">
        <v>2001.0340934879621</v>
      </c>
      <c r="L5837">
        <v>2042.144093487962</v>
      </c>
      <c r="M5837">
        <v>2083.2540934879621</v>
      </c>
      <c r="N5837">
        <v>2124.3640934879622</v>
      </c>
      <c r="O5837">
        <v>2165.4740934879624</v>
      </c>
      <c r="Q5837">
        <v>12316.245375913741</v>
      </c>
      <c r="R5837">
        <v>11983.502728878861</v>
      </c>
      <c r="S5837">
        <v>11650.760081843981</v>
      </c>
      <c r="T5837">
        <v>11318.0174348091</v>
      </c>
      <c r="U5837">
        <v>10985.27478777422</v>
      </c>
      <c r="W5837">
        <v>0</v>
      </c>
      <c r="AB5837">
        <v>1</v>
      </c>
      <c r="AC5837">
        <v>1</v>
      </c>
      <c r="AD5837">
        <v>1</v>
      </c>
      <c r="AE5837">
        <v>1</v>
      </c>
      <c r="AF5837">
        <v>1</v>
      </c>
      <c r="AL5837">
        <v>9.820309</v>
      </c>
      <c r="AM5837" s="5">
        <v>8.7925758361816406</v>
      </c>
      <c r="AN5837">
        <v>570.77625570776252</v>
      </c>
      <c r="AO5837">
        <f t="shared" si="91"/>
        <v>26826.48401826484</v>
      </c>
      <c r="AP5837">
        <v>684.93150684931504</v>
      </c>
      <c r="AQ5837">
        <v>0.103473</v>
      </c>
      <c r="AR5837">
        <v>9.1722999999999999E-2</v>
      </c>
      <c r="AS5837">
        <v>7.3683300000000007E-2</v>
      </c>
      <c r="AT5837">
        <v>4.9338399999999998E-2</v>
      </c>
      <c r="AU5837">
        <v>4.4941099999999998E-2</v>
      </c>
      <c r="AW5837">
        <v>0.103473</v>
      </c>
      <c r="AX5837">
        <v>9.1722999999999985E-2</v>
      </c>
      <c r="AY5837">
        <v>7.3683300000000007E-2</v>
      </c>
      <c r="AZ5837">
        <v>4.9338399999999991E-2</v>
      </c>
      <c r="BA5837">
        <v>4.4941099999999998E-2</v>
      </c>
      <c r="BC5837" s="52">
        <v>100000</v>
      </c>
      <c r="BD5837" s="52">
        <v>100000</v>
      </c>
      <c r="BE5837">
        <v>0</v>
      </c>
      <c r="BF5837">
        <v>0</v>
      </c>
      <c r="BG5837">
        <v>0</v>
      </c>
    </row>
    <row r="5838" spans="1:67">
      <c r="A5838">
        <v>5837</v>
      </c>
      <c r="E5838">
        <v>9795.2054794520554</v>
      </c>
      <c r="K5838">
        <v>2512.9265360081381</v>
      </c>
      <c r="L5838">
        <v>2552.2490360081383</v>
      </c>
      <c r="M5838">
        <v>2591.5715360081385</v>
      </c>
      <c r="N5838">
        <v>2630.8940360081388</v>
      </c>
      <c r="O5838">
        <v>2670.216536008139</v>
      </c>
      <c r="Q5838">
        <v>20582.615906839219</v>
      </c>
      <c r="R5838">
        <v>20026.544318726737</v>
      </c>
      <c r="S5838">
        <v>19470.472730614256</v>
      </c>
      <c r="T5838">
        <v>18914.401142501774</v>
      </c>
      <c r="U5838">
        <v>18358.329554389293</v>
      </c>
      <c r="W5838">
        <v>0</v>
      </c>
      <c r="AB5838">
        <v>1</v>
      </c>
      <c r="AC5838">
        <v>1</v>
      </c>
      <c r="AD5838">
        <v>1</v>
      </c>
      <c r="AE5838">
        <v>1</v>
      </c>
      <c r="AF5838">
        <v>1</v>
      </c>
      <c r="AL5838">
        <v>9.8741789999999998</v>
      </c>
      <c r="AM5838" s="5">
        <v>8.2628746032714844</v>
      </c>
      <c r="AN5838">
        <v>570.77625570776252</v>
      </c>
      <c r="AO5838">
        <f t="shared" si="91"/>
        <v>26826.48401826484</v>
      </c>
      <c r="AP5838">
        <v>684.93150684931504</v>
      </c>
      <c r="AQ5838">
        <v>0.10401300000000001</v>
      </c>
      <c r="AR5838">
        <v>9.3238600000000005E-2</v>
      </c>
      <c r="AS5838">
        <v>8.1816299999999995E-2</v>
      </c>
      <c r="AT5838">
        <v>5.1389200000000003E-2</v>
      </c>
      <c r="AU5838">
        <v>4.5176099999999997E-2</v>
      </c>
      <c r="AW5838">
        <v>0.10401300000000001</v>
      </c>
      <c r="AX5838">
        <v>9.3238599999999991E-2</v>
      </c>
      <c r="AY5838">
        <v>8.1816299999999995E-2</v>
      </c>
      <c r="AZ5838">
        <v>5.138920000000001E-2</v>
      </c>
      <c r="BA5838">
        <v>4.5176099999999997E-2</v>
      </c>
      <c r="BC5838" s="52">
        <v>100000</v>
      </c>
      <c r="BD5838" s="52">
        <v>100000</v>
      </c>
      <c r="BE5838">
        <v>0</v>
      </c>
      <c r="BF5838">
        <v>0</v>
      </c>
      <c r="BG5838">
        <v>0</v>
      </c>
    </row>
    <row r="5839" spans="1:67">
      <c r="A5839">
        <v>5838</v>
      </c>
      <c r="E5839">
        <v>9795.2054794520554</v>
      </c>
      <c r="K5839">
        <v>3375.3877421936468</v>
      </c>
      <c r="L5839">
        <v>3417.7352421936466</v>
      </c>
      <c r="M5839">
        <v>3460.0827421936465</v>
      </c>
      <c r="N5839">
        <v>3502.4302421936463</v>
      </c>
      <c r="O5839">
        <v>3544.7777421936462</v>
      </c>
      <c r="Q5839">
        <v>25215.668134652649</v>
      </c>
      <c r="R5839">
        <v>24534.427387227373</v>
      </c>
      <c r="S5839">
        <v>23853.186639802097</v>
      </c>
      <c r="T5839">
        <v>23171.945892376822</v>
      </c>
      <c r="U5839">
        <v>22490.705144951546</v>
      </c>
      <c r="W5839">
        <v>4.7000000000000002E-3</v>
      </c>
      <c r="AB5839">
        <v>1</v>
      </c>
      <c r="AC5839">
        <v>1</v>
      </c>
      <c r="AD5839">
        <v>1</v>
      </c>
      <c r="AE5839">
        <v>1</v>
      </c>
      <c r="AF5839">
        <v>1</v>
      </c>
      <c r="AL5839">
        <v>10.129841000000001</v>
      </c>
      <c r="AM5839" s="5">
        <v>7.817896842956543</v>
      </c>
      <c r="AN5839">
        <v>570.77625570776252</v>
      </c>
      <c r="AO5839">
        <f t="shared" si="91"/>
        <v>26826.48401826484</v>
      </c>
      <c r="AP5839">
        <v>684.93150684931504</v>
      </c>
      <c r="AQ5839">
        <v>0.10531799999999999</v>
      </c>
      <c r="AR5839">
        <v>9.4784199999999999E-2</v>
      </c>
      <c r="AS5839">
        <v>8.26152E-2</v>
      </c>
      <c r="AT5839">
        <v>5.3679999999999999E-2</v>
      </c>
      <c r="AU5839">
        <v>4.6436900000000003E-2</v>
      </c>
      <c r="AW5839">
        <v>0.10531800000000001</v>
      </c>
      <c r="AX5839">
        <v>9.4784199999999999E-2</v>
      </c>
      <c r="AY5839">
        <v>8.2615199999999986E-2</v>
      </c>
      <c r="AZ5839">
        <v>5.3679999999999992E-2</v>
      </c>
      <c r="BA5839">
        <v>4.6436900000000003E-2</v>
      </c>
      <c r="BC5839" s="52">
        <v>100000</v>
      </c>
      <c r="BD5839" s="52">
        <v>100000</v>
      </c>
      <c r="BE5839">
        <v>0</v>
      </c>
      <c r="BF5839">
        <v>0</v>
      </c>
      <c r="BG5839">
        <v>0</v>
      </c>
    </row>
    <row r="5840" spans="1:67">
      <c r="A5840">
        <v>5839</v>
      </c>
      <c r="E5840">
        <v>9795.2054794520554</v>
      </c>
      <c r="K5840">
        <v>3947.000969674511</v>
      </c>
      <c r="L5840">
        <v>3987.835969674511</v>
      </c>
      <c r="M5840">
        <v>4028.6709696745111</v>
      </c>
      <c r="N5840">
        <v>4069.5059696745111</v>
      </c>
      <c r="O5840">
        <v>4110.3409696745111</v>
      </c>
      <c r="Q5840">
        <v>25406.904348320899</v>
      </c>
      <c r="R5840">
        <v>24720.497053975032</v>
      </c>
      <c r="S5840">
        <v>24034.089759629165</v>
      </c>
      <c r="T5840">
        <v>23347.682465283298</v>
      </c>
      <c r="U5840">
        <v>22661.275170937432</v>
      </c>
      <c r="W5840">
        <v>0.10906999999999999</v>
      </c>
      <c r="AB5840">
        <v>1</v>
      </c>
      <c r="AC5840">
        <v>1</v>
      </c>
      <c r="AD5840">
        <v>1</v>
      </c>
      <c r="AE5840">
        <v>1</v>
      </c>
      <c r="AF5840">
        <v>1</v>
      </c>
      <c r="AL5840">
        <v>9.6714599999999997</v>
      </c>
      <c r="AM5840" s="5">
        <v>7.300806999206543</v>
      </c>
      <c r="AN5840">
        <v>570.77625570776252</v>
      </c>
      <c r="AO5840">
        <f t="shared" si="91"/>
        <v>26826.48401826484</v>
      </c>
      <c r="AP5840">
        <v>684.93150684931504</v>
      </c>
      <c r="AQ5840">
        <v>0.106817</v>
      </c>
      <c r="AR5840">
        <v>9.5223100000000005E-2</v>
      </c>
      <c r="AS5840">
        <v>8.6799399999999999E-2</v>
      </c>
      <c r="AT5840">
        <v>5.3685200000000002E-2</v>
      </c>
      <c r="AU5840">
        <v>4.7310999999999999E-2</v>
      </c>
      <c r="AW5840">
        <v>0.10681699999999998</v>
      </c>
      <c r="AX5840">
        <v>9.5223099999999991E-2</v>
      </c>
      <c r="AY5840">
        <v>8.6799400000000013E-2</v>
      </c>
      <c r="AZ5840">
        <v>5.3685200000000002E-2</v>
      </c>
      <c r="BA5840">
        <v>4.7311000000000006E-2</v>
      </c>
      <c r="BC5840" s="52">
        <v>100000</v>
      </c>
      <c r="BD5840" s="52">
        <v>100000</v>
      </c>
      <c r="BE5840">
        <v>0</v>
      </c>
      <c r="BF5840">
        <v>0</v>
      </c>
      <c r="BG5840">
        <v>0</v>
      </c>
    </row>
    <row r="5841" spans="1:59">
      <c r="A5841">
        <v>5840</v>
      </c>
      <c r="E5841">
        <v>9795.2054794520554</v>
      </c>
      <c r="K5841">
        <v>3727.5076950787388</v>
      </c>
      <c r="L5841">
        <v>3776.6751950787389</v>
      </c>
      <c r="M5841">
        <v>3825.8426950787389</v>
      </c>
      <c r="N5841">
        <v>3875.0101950787389</v>
      </c>
      <c r="O5841">
        <v>3924.1776950787389</v>
      </c>
      <c r="Q5841">
        <v>22261.464103768729</v>
      </c>
      <c r="R5841">
        <v>21660.035802951297</v>
      </c>
      <c r="S5841">
        <v>21058.607502133866</v>
      </c>
      <c r="T5841">
        <v>20457.179201316434</v>
      </c>
      <c r="U5841">
        <v>19855.750900499002</v>
      </c>
      <c r="W5841">
        <v>0.33008999999999999</v>
      </c>
      <c r="AB5841">
        <v>1</v>
      </c>
      <c r="AC5841">
        <v>1</v>
      </c>
      <c r="AD5841">
        <v>1</v>
      </c>
      <c r="AE5841">
        <v>1</v>
      </c>
      <c r="AF5841">
        <v>1</v>
      </c>
      <c r="AL5841">
        <v>8.0680750000000003</v>
      </c>
      <c r="AM5841" s="5">
        <v>7.3863110542297363</v>
      </c>
      <c r="AN5841">
        <v>570.77625570776252</v>
      </c>
      <c r="AO5841">
        <f t="shared" si="91"/>
        <v>26826.48401826484</v>
      </c>
      <c r="AP5841">
        <v>684.93150684931504</v>
      </c>
      <c r="AQ5841">
        <v>0.10385</v>
      </c>
      <c r="AR5841">
        <v>9.0604699999999996E-2</v>
      </c>
      <c r="AS5841">
        <v>5.8763500000000003E-2</v>
      </c>
      <c r="AT5841">
        <v>4.6361899999999998E-2</v>
      </c>
      <c r="AU5841">
        <v>4.5330300000000004E-2</v>
      </c>
      <c r="AW5841">
        <v>0.10384999999999998</v>
      </c>
      <c r="AX5841">
        <v>9.0604699999999996E-2</v>
      </c>
      <c r="AY5841">
        <v>5.876350000000001E-2</v>
      </c>
      <c r="AZ5841">
        <v>4.6361899999999998E-2</v>
      </c>
      <c r="BA5841">
        <v>4.5330300000000004E-2</v>
      </c>
      <c r="BC5841" s="52">
        <v>100000</v>
      </c>
      <c r="BD5841" s="52">
        <v>100000</v>
      </c>
      <c r="BE5841">
        <v>0</v>
      </c>
      <c r="BF5841">
        <v>0</v>
      </c>
      <c r="BG5841">
        <v>0</v>
      </c>
    </row>
    <row r="5842" spans="1:59">
      <c r="A5842">
        <v>5841</v>
      </c>
      <c r="E5842">
        <v>9795.2054794520554</v>
      </c>
      <c r="K5842">
        <v>3684.8499915353909</v>
      </c>
      <c r="L5842">
        <v>3757.8599915353907</v>
      </c>
      <c r="M5842">
        <v>3830.8699915353909</v>
      </c>
      <c r="N5842">
        <v>3903.8799915353911</v>
      </c>
      <c r="O5842">
        <v>3976.8899915353913</v>
      </c>
      <c r="Q5842">
        <v>20634.846963366839</v>
      </c>
      <c r="R5842">
        <v>20077.364271193343</v>
      </c>
      <c r="S5842">
        <v>19519.88157901985</v>
      </c>
      <c r="T5842">
        <v>18962.398886846357</v>
      </c>
      <c r="U5842">
        <v>18404.916194672864</v>
      </c>
      <c r="W5842">
        <v>0.52522000000000002</v>
      </c>
      <c r="AB5842">
        <v>1</v>
      </c>
      <c r="AC5842">
        <v>1</v>
      </c>
      <c r="AD5842">
        <v>1</v>
      </c>
      <c r="AE5842">
        <v>1</v>
      </c>
      <c r="AF5842">
        <v>1</v>
      </c>
      <c r="AL5842">
        <v>6.8973940000000002</v>
      </c>
      <c r="AM5842" s="5">
        <v>7.0069389343261719</v>
      </c>
      <c r="AN5842">
        <v>570.77625570776252</v>
      </c>
      <c r="AO5842">
        <f t="shared" si="91"/>
        <v>26826.48401826484</v>
      </c>
      <c r="AP5842">
        <v>684.93150684931504</v>
      </c>
      <c r="AQ5842">
        <v>9.9549600000000002E-2</v>
      </c>
      <c r="AR5842">
        <v>8.7837399999999996E-2</v>
      </c>
      <c r="AS5842">
        <v>5.4784899999999997E-2</v>
      </c>
      <c r="AT5842">
        <v>4.2906399999999997E-2</v>
      </c>
      <c r="AU5842">
        <v>4.32634E-2</v>
      </c>
      <c r="AW5842">
        <v>9.9549600000000002E-2</v>
      </c>
      <c r="AX5842">
        <v>8.7837399999999996E-2</v>
      </c>
      <c r="AY5842">
        <v>5.4784899999999997E-2</v>
      </c>
      <c r="AZ5842">
        <v>4.2906399999999997E-2</v>
      </c>
      <c r="BA5842">
        <v>4.3263399999999994E-2</v>
      </c>
      <c r="BC5842" s="52">
        <v>100000</v>
      </c>
      <c r="BD5842" s="52">
        <v>100000</v>
      </c>
      <c r="BE5842">
        <v>0</v>
      </c>
      <c r="BF5842">
        <v>0</v>
      </c>
      <c r="BG5842">
        <v>0</v>
      </c>
    </row>
    <row r="5843" spans="1:59">
      <c r="A5843">
        <v>5842</v>
      </c>
      <c r="E5843">
        <v>9795.2054794520554</v>
      </c>
      <c r="K5843">
        <v>3936.9182397460831</v>
      </c>
      <c r="L5843">
        <v>4045.9507397460829</v>
      </c>
      <c r="M5843">
        <v>4154.9832397460832</v>
      </c>
      <c r="N5843">
        <v>4264.0157397460835</v>
      </c>
      <c r="O5843">
        <v>4373.0482397460837</v>
      </c>
      <c r="Q5843">
        <v>19189.01133749845</v>
      </c>
      <c r="R5843">
        <v>18670.590158346822</v>
      </c>
      <c r="S5843">
        <v>18152.168979195194</v>
      </c>
      <c r="T5843">
        <v>17633.747800043566</v>
      </c>
      <c r="U5843">
        <v>17115.326620891938</v>
      </c>
      <c r="W5843">
        <v>0.68004999999999993</v>
      </c>
      <c r="AB5843">
        <v>1</v>
      </c>
      <c r="AC5843">
        <v>1</v>
      </c>
      <c r="AD5843">
        <v>1</v>
      </c>
      <c r="AE5843">
        <v>1</v>
      </c>
      <c r="AF5843">
        <v>1</v>
      </c>
      <c r="AL5843">
        <v>5.6412990000000001</v>
      </c>
      <c r="AM5843" s="5">
        <v>6.9593439102172852</v>
      </c>
      <c r="AN5843">
        <v>570.77625570776252</v>
      </c>
      <c r="AO5843">
        <f t="shared" si="91"/>
        <v>26826.48401826484</v>
      </c>
      <c r="AP5843">
        <v>684.93150684931504</v>
      </c>
      <c r="AQ5843">
        <v>9.6769400000000005E-2</v>
      </c>
      <c r="AR5843">
        <v>7.4715599999999993E-2</v>
      </c>
      <c r="AS5843">
        <v>3.9545299999999999E-2</v>
      </c>
      <c r="AT5843">
        <v>3.9906399999999995E-2</v>
      </c>
      <c r="AU5843">
        <v>4.1924000000000003E-2</v>
      </c>
      <c r="AW5843">
        <v>9.6769399999999992E-2</v>
      </c>
      <c r="AX5843">
        <v>7.4715599999999993E-2</v>
      </c>
      <c r="AY5843">
        <v>3.9545299999999992E-2</v>
      </c>
      <c r="AZ5843">
        <v>3.9906399999999995E-2</v>
      </c>
      <c r="BA5843">
        <v>4.1924000000000003E-2</v>
      </c>
      <c r="BC5843" s="52">
        <v>100000</v>
      </c>
      <c r="BD5843" s="52">
        <v>100000</v>
      </c>
      <c r="BE5843">
        <v>0</v>
      </c>
      <c r="BF5843">
        <v>0</v>
      </c>
      <c r="BG5843">
        <v>0</v>
      </c>
    </row>
    <row r="5844" spans="1:59">
      <c r="A5844">
        <v>5843</v>
      </c>
      <c r="E5844">
        <v>9795.2054794520554</v>
      </c>
      <c r="K5844">
        <v>4428.6452224094037</v>
      </c>
      <c r="L5844">
        <v>4591.4385557427368</v>
      </c>
      <c r="M5844">
        <v>4754.2318890760698</v>
      </c>
      <c r="N5844">
        <v>4917.0252224094029</v>
      </c>
      <c r="O5844">
        <v>5079.818555742736</v>
      </c>
      <c r="Q5844">
        <v>17575.764329028141</v>
      </c>
      <c r="R5844">
        <v>17100.92754353919</v>
      </c>
      <c r="S5844">
        <v>16626.090758050239</v>
      </c>
      <c r="T5844">
        <v>16151.253972561286</v>
      </c>
      <c r="U5844">
        <v>15676.417187072333</v>
      </c>
      <c r="W5844">
        <v>0.77395000000000003</v>
      </c>
      <c r="AB5844">
        <v>1</v>
      </c>
      <c r="AC5844">
        <v>1</v>
      </c>
      <c r="AD5844">
        <v>1</v>
      </c>
      <c r="AE5844">
        <v>1</v>
      </c>
      <c r="AF5844">
        <v>1</v>
      </c>
      <c r="AL5844">
        <v>4.4696755000000001</v>
      </c>
      <c r="AM5844" s="5">
        <v>6.8414545059204102</v>
      </c>
      <c r="AN5844">
        <v>570.77625570776252</v>
      </c>
      <c r="AO5844">
        <f t="shared" si="91"/>
        <v>26826.48401826484</v>
      </c>
      <c r="AP5844">
        <v>684.93150684931504</v>
      </c>
      <c r="AQ5844">
        <v>9.6400400000000011E-2</v>
      </c>
      <c r="AR5844">
        <v>7.0010299999999998E-2</v>
      </c>
      <c r="AS5844">
        <v>3.8314599999999997E-2</v>
      </c>
      <c r="AT5844">
        <v>3.90567E-2</v>
      </c>
      <c r="AU5844">
        <v>4.15185E-2</v>
      </c>
      <c r="AW5844">
        <v>9.6400400000000011E-2</v>
      </c>
      <c r="AX5844">
        <v>7.0010299999999998E-2</v>
      </c>
      <c r="AY5844">
        <v>3.831459999999999E-2</v>
      </c>
      <c r="AZ5844">
        <v>3.90567E-2</v>
      </c>
      <c r="BA5844">
        <v>4.15185E-2</v>
      </c>
      <c r="BC5844" s="52">
        <v>100000</v>
      </c>
      <c r="BD5844" s="52">
        <v>100000</v>
      </c>
      <c r="BE5844">
        <v>0</v>
      </c>
      <c r="BF5844">
        <v>0</v>
      </c>
      <c r="BG5844">
        <v>0</v>
      </c>
    </row>
    <row r="5845" spans="1:59">
      <c r="A5845">
        <v>5844</v>
      </c>
      <c r="E5845">
        <v>9795.2054794520554</v>
      </c>
      <c r="K5845">
        <v>4572.1302252370297</v>
      </c>
      <c r="L5845">
        <v>4781.12272523703</v>
      </c>
      <c r="M5845">
        <v>4990.1152252370302</v>
      </c>
      <c r="N5845">
        <v>5199.1077252370305</v>
      </c>
      <c r="O5845">
        <v>5408.1002252370308</v>
      </c>
      <c r="Q5845">
        <v>16743.025296529169</v>
      </c>
      <c r="R5845">
        <v>16290.686259902061</v>
      </c>
      <c r="S5845">
        <v>15838.347223274952</v>
      </c>
      <c r="T5845">
        <v>15386.008186647843</v>
      </c>
      <c r="U5845">
        <v>14933.669150020734</v>
      </c>
      <c r="W5845">
        <v>0.83304</v>
      </c>
      <c r="AB5845">
        <v>1</v>
      </c>
      <c r="AC5845">
        <v>1</v>
      </c>
      <c r="AD5845">
        <v>1</v>
      </c>
      <c r="AE5845">
        <v>1</v>
      </c>
      <c r="AF5845">
        <v>1</v>
      </c>
      <c r="AL5845">
        <v>3.7689379999999999</v>
      </c>
      <c r="AM5845" s="5">
        <v>7.116218090057373</v>
      </c>
      <c r="AN5845">
        <v>570.77625570776252</v>
      </c>
      <c r="AO5845">
        <f t="shared" si="91"/>
        <v>26826.48401826484</v>
      </c>
      <c r="AP5845">
        <v>684.93150684931504</v>
      </c>
      <c r="AQ5845">
        <v>9.6171199999999998E-2</v>
      </c>
      <c r="AR5845">
        <v>6.9574399999999995E-2</v>
      </c>
      <c r="AS5845">
        <v>3.8189100000000004E-2</v>
      </c>
      <c r="AT5845">
        <v>3.9171700000000004E-2</v>
      </c>
      <c r="AU5845">
        <v>4.1522099999999999E-2</v>
      </c>
      <c r="AW5845">
        <v>9.6171199999999998E-2</v>
      </c>
      <c r="AX5845">
        <v>6.9574399999999995E-2</v>
      </c>
      <c r="AY5845">
        <v>3.8189100000000004E-2</v>
      </c>
      <c r="AZ5845">
        <v>3.9171700000000004E-2</v>
      </c>
      <c r="BA5845">
        <v>4.1522099999999992E-2</v>
      </c>
      <c r="BC5845" s="52">
        <v>100000</v>
      </c>
      <c r="BD5845" s="52">
        <v>100000</v>
      </c>
      <c r="BE5845">
        <v>0</v>
      </c>
      <c r="BF5845">
        <v>0</v>
      </c>
      <c r="BG5845">
        <v>0</v>
      </c>
    </row>
    <row r="5846" spans="1:59">
      <c r="A5846">
        <v>5845</v>
      </c>
      <c r="E5846">
        <v>9795.2054794520554</v>
      </c>
      <c r="K5846">
        <v>4442.6059253872272</v>
      </c>
      <c r="L5846">
        <v>4703.0759253872275</v>
      </c>
      <c r="M5846">
        <v>4963.5459253872277</v>
      </c>
      <c r="N5846">
        <v>5224.015925387228</v>
      </c>
      <c r="O5846">
        <v>5484.4859253872282</v>
      </c>
      <c r="Q5846">
        <v>16381.04577706264</v>
      </c>
      <c r="R5846">
        <v>15938.486183634343</v>
      </c>
      <c r="S5846">
        <v>15495.926590206045</v>
      </c>
      <c r="T5846">
        <v>15053.366996777748</v>
      </c>
      <c r="U5846">
        <v>14610.80740334945</v>
      </c>
      <c r="W5846">
        <v>0.81616999999999995</v>
      </c>
      <c r="AB5846">
        <v>1</v>
      </c>
      <c r="AC5846">
        <v>1</v>
      </c>
      <c r="AD5846">
        <v>1</v>
      </c>
      <c r="AE5846">
        <v>1</v>
      </c>
      <c r="AF5846">
        <v>1</v>
      </c>
      <c r="AL5846">
        <v>2.8903357999999999</v>
      </c>
      <c r="AM5846" s="5">
        <v>7.7891111373901367</v>
      </c>
      <c r="AN5846">
        <v>570.77625570776252</v>
      </c>
      <c r="AO5846">
        <f t="shared" si="91"/>
        <v>26826.48401826484</v>
      </c>
      <c r="AP5846">
        <v>684.93150684931504</v>
      </c>
      <c r="AQ5846">
        <v>9.6263599999999991E-2</v>
      </c>
      <c r="AR5846">
        <v>6.9527199999999997E-2</v>
      </c>
      <c r="AS5846">
        <v>3.8278699999999999E-2</v>
      </c>
      <c r="AT5846">
        <v>3.9096899999999997E-2</v>
      </c>
      <c r="AU5846">
        <v>4.1287399999999995E-2</v>
      </c>
      <c r="AW5846">
        <v>9.6263599999999991E-2</v>
      </c>
      <c r="AX5846">
        <v>6.9527199999999997E-2</v>
      </c>
      <c r="AY5846">
        <v>3.8278699999999999E-2</v>
      </c>
      <c r="AZ5846">
        <v>3.9096900000000004E-2</v>
      </c>
      <c r="BA5846">
        <v>4.1287399999999988E-2</v>
      </c>
      <c r="BC5846" s="52">
        <v>100000</v>
      </c>
      <c r="BD5846" s="52">
        <v>100000</v>
      </c>
      <c r="BE5846">
        <v>0</v>
      </c>
      <c r="BF5846">
        <v>0</v>
      </c>
      <c r="BG5846">
        <v>0</v>
      </c>
    </row>
    <row r="5847" spans="1:59">
      <c r="A5847">
        <v>5846</v>
      </c>
      <c r="E5847">
        <v>9795.2054794520554</v>
      </c>
      <c r="K5847">
        <v>4289.8137872410534</v>
      </c>
      <c r="L5847">
        <v>4604.043787241053</v>
      </c>
      <c r="M5847">
        <v>4918.2737872410526</v>
      </c>
      <c r="N5847">
        <v>5232.5037872410521</v>
      </c>
      <c r="O5847">
        <v>5546.7337872410517</v>
      </c>
      <c r="Q5847">
        <v>15983.69023271164</v>
      </c>
      <c r="R5847">
        <v>15551.865821129068</v>
      </c>
      <c r="S5847">
        <v>15120.041409546495</v>
      </c>
      <c r="T5847">
        <v>14688.216997963922</v>
      </c>
      <c r="U5847">
        <v>14256.392586381349</v>
      </c>
      <c r="W5847">
        <v>0.74058000000000002</v>
      </c>
      <c r="AB5847">
        <v>1</v>
      </c>
      <c r="AC5847">
        <v>1</v>
      </c>
      <c r="AD5847">
        <v>1</v>
      </c>
      <c r="AE5847">
        <v>1</v>
      </c>
      <c r="AF5847">
        <v>1</v>
      </c>
      <c r="AL5847">
        <v>2.5604480000000001</v>
      </c>
      <c r="AM5847" s="5">
        <v>8.0807075500488281</v>
      </c>
      <c r="AN5847">
        <v>570.77625570776252</v>
      </c>
      <c r="AO5847">
        <f t="shared" si="91"/>
        <v>26826.48401826484</v>
      </c>
      <c r="AP5847">
        <v>684.93150684931504</v>
      </c>
      <c r="AQ5847">
        <v>9.6450999999999995E-2</v>
      </c>
      <c r="AR5847">
        <v>7.0314199999999993E-2</v>
      </c>
      <c r="AS5847">
        <v>3.8518900000000002E-2</v>
      </c>
      <c r="AT5847">
        <v>3.9264E-2</v>
      </c>
      <c r="AU5847">
        <v>4.1458200000000001E-2</v>
      </c>
      <c r="AW5847">
        <v>9.6450999999999995E-2</v>
      </c>
      <c r="AX5847">
        <v>7.0314199999999993E-2</v>
      </c>
      <c r="AY5847">
        <v>3.8518900000000009E-2</v>
      </c>
      <c r="AZ5847">
        <v>3.9264000000000007E-2</v>
      </c>
      <c r="BA5847">
        <v>4.1458200000000001E-2</v>
      </c>
      <c r="BC5847" s="52">
        <v>100000</v>
      </c>
      <c r="BD5847" s="52">
        <v>100000</v>
      </c>
      <c r="BE5847">
        <v>0</v>
      </c>
      <c r="BF5847">
        <v>0</v>
      </c>
      <c r="BG5847">
        <v>0</v>
      </c>
    </row>
    <row r="5848" spans="1:59">
      <c r="A5848">
        <v>5847</v>
      </c>
      <c r="E5848">
        <v>9795.2054794520554</v>
      </c>
      <c r="K5848">
        <v>3981.1271325091889</v>
      </c>
      <c r="L5848">
        <v>4410.1096325091885</v>
      </c>
      <c r="M5848">
        <v>4839.0921325091886</v>
      </c>
      <c r="N5848">
        <v>5268.0746325091886</v>
      </c>
      <c r="O5848">
        <v>5697.0571325091887</v>
      </c>
      <c r="Q5848">
        <v>16203.74916224074</v>
      </c>
      <c r="R5848">
        <v>15765.97951400167</v>
      </c>
      <c r="S5848">
        <v>15328.209865762601</v>
      </c>
      <c r="T5848">
        <v>14890.440217523532</v>
      </c>
      <c r="U5848">
        <v>14452.670569284463</v>
      </c>
      <c r="W5848">
        <v>0.6184400000000001</v>
      </c>
      <c r="AB5848">
        <v>1</v>
      </c>
      <c r="AC5848">
        <v>1</v>
      </c>
      <c r="AD5848">
        <v>1</v>
      </c>
      <c r="AE5848">
        <v>1</v>
      </c>
      <c r="AF5848">
        <v>1</v>
      </c>
      <c r="AL5848">
        <v>2.6326133999999999</v>
      </c>
      <c r="AM5848" s="5">
        <v>8.1527690887451172</v>
      </c>
      <c r="AN5848">
        <v>570.77625570776252</v>
      </c>
      <c r="AO5848">
        <f t="shared" si="91"/>
        <v>26826.48401826484</v>
      </c>
      <c r="AP5848">
        <v>684.93150684931504</v>
      </c>
      <c r="AQ5848">
        <v>9.6727099999999996E-2</v>
      </c>
      <c r="AR5848">
        <v>7.1091800000000011E-2</v>
      </c>
      <c r="AS5848">
        <v>3.8664900000000002E-2</v>
      </c>
      <c r="AT5848">
        <v>3.9418100000000005E-2</v>
      </c>
      <c r="AU5848">
        <v>4.1561599999999997E-2</v>
      </c>
      <c r="AW5848">
        <v>9.6727099999999996E-2</v>
      </c>
      <c r="AX5848">
        <v>7.1091800000000011E-2</v>
      </c>
      <c r="AY5848">
        <v>3.8664900000000002E-2</v>
      </c>
      <c r="AZ5848">
        <v>3.9418099999999998E-2</v>
      </c>
      <c r="BA5848">
        <v>4.156159999999999E-2</v>
      </c>
      <c r="BC5848" s="52">
        <v>100000</v>
      </c>
      <c r="BD5848" s="52">
        <v>100000</v>
      </c>
      <c r="BE5848">
        <v>0</v>
      </c>
      <c r="BF5848">
        <v>0</v>
      </c>
      <c r="BG5848">
        <v>0</v>
      </c>
    </row>
    <row r="5849" spans="1:59">
      <c r="A5849">
        <v>5848</v>
      </c>
      <c r="E5849">
        <v>9795.2054794520554</v>
      </c>
      <c r="K5849">
        <v>3985.7807001684641</v>
      </c>
      <c r="L5849">
        <v>4604.5065335017971</v>
      </c>
      <c r="M5849">
        <v>5223.2323668351301</v>
      </c>
      <c r="N5849">
        <v>5841.958200168463</v>
      </c>
      <c r="O5849">
        <v>6460.684033501796</v>
      </c>
      <c r="Q5849">
        <v>16939.41237150718</v>
      </c>
      <c r="R5849">
        <v>16481.767629707931</v>
      </c>
      <c r="S5849">
        <v>16024.122887908681</v>
      </c>
      <c r="T5849">
        <v>15566.478146109432</v>
      </c>
      <c r="U5849">
        <v>15108.833404310182</v>
      </c>
      <c r="W5849">
        <v>0.45385000000000003</v>
      </c>
      <c r="AB5849">
        <v>1</v>
      </c>
      <c r="AC5849">
        <v>1</v>
      </c>
      <c r="AD5849">
        <v>1</v>
      </c>
      <c r="AE5849">
        <v>1</v>
      </c>
      <c r="AF5849">
        <v>1</v>
      </c>
      <c r="AL5849">
        <v>2.1267545000000001</v>
      </c>
      <c r="AM5849" s="5">
        <v>8.2490434646606445</v>
      </c>
      <c r="AN5849">
        <v>570.77625570776252</v>
      </c>
      <c r="AO5849">
        <f t="shared" si="91"/>
        <v>26826.48401826484</v>
      </c>
      <c r="AP5849">
        <v>684.93150684931504</v>
      </c>
      <c r="AQ5849">
        <v>9.9960899999999991E-2</v>
      </c>
      <c r="AR5849">
        <v>7.6201899999999989E-2</v>
      </c>
      <c r="AS5849">
        <v>3.9468799999999998E-2</v>
      </c>
      <c r="AT5849">
        <v>3.9918300000000004E-2</v>
      </c>
      <c r="AU5849">
        <v>4.1949100000000003E-2</v>
      </c>
      <c r="AW5849">
        <v>9.9960900000000005E-2</v>
      </c>
      <c r="AX5849">
        <v>7.6201899999999975E-2</v>
      </c>
      <c r="AY5849">
        <v>3.9468799999999998E-2</v>
      </c>
      <c r="AZ5849">
        <v>3.9918300000000004E-2</v>
      </c>
      <c r="BA5849">
        <v>4.1949100000000003E-2</v>
      </c>
      <c r="BC5849" s="52">
        <v>100000</v>
      </c>
      <c r="BD5849" s="52">
        <v>100000</v>
      </c>
      <c r="BE5849">
        <v>0</v>
      </c>
      <c r="BF5849">
        <v>0</v>
      </c>
      <c r="BG5849">
        <v>0</v>
      </c>
    </row>
    <row r="5850" spans="1:59">
      <c r="A5850">
        <v>5849</v>
      </c>
      <c r="E5850">
        <v>9795.2054794520554</v>
      </c>
      <c r="K5850">
        <v>4353.4125452511362</v>
      </c>
      <c r="L5850">
        <v>5131.9075452511361</v>
      </c>
      <c r="M5850">
        <v>5910.402545251136</v>
      </c>
      <c r="N5850">
        <v>6688.8975452511359</v>
      </c>
      <c r="O5850">
        <v>7467.3925452511357</v>
      </c>
      <c r="Q5850">
        <v>17913.65550354404</v>
      </c>
      <c r="R5850">
        <v>17429.690058295306</v>
      </c>
      <c r="S5850">
        <v>16945.724613046572</v>
      </c>
      <c r="T5850">
        <v>16461.759167797838</v>
      </c>
      <c r="U5850">
        <v>15977.793722549106</v>
      </c>
      <c r="W5850">
        <v>0.24587999999999999</v>
      </c>
      <c r="AB5850">
        <v>1</v>
      </c>
      <c r="AC5850">
        <v>1</v>
      </c>
      <c r="AD5850">
        <v>1</v>
      </c>
      <c r="AE5850">
        <v>1</v>
      </c>
      <c r="AF5850">
        <v>1</v>
      </c>
      <c r="AL5850">
        <v>1.6262633</v>
      </c>
      <c r="AM5850" s="5">
        <v>8.1562271118164063</v>
      </c>
      <c r="AN5850">
        <v>570.77625570776252</v>
      </c>
      <c r="AO5850">
        <f t="shared" si="91"/>
        <v>26826.48401826484</v>
      </c>
      <c r="AP5850">
        <v>684.93150684931504</v>
      </c>
      <c r="AQ5850">
        <v>0.105527</v>
      </c>
      <c r="AR5850">
        <v>9.3880499999999992E-2</v>
      </c>
      <c r="AS5850">
        <v>5.5987799999999997E-2</v>
      </c>
      <c r="AT5850">
        <v>4.3715299999999999E-2</v>
      </c>
      <c r="AU5850">
        <v>4.4539200000000001E-2</v>
      </c>
      <c r="AW5850">
        <v>0.105527</v>
      </c>
      <c r="AX5850">
        <v>9.3880499999999992E-2</v>
      </c>
      <c r="AY5850">
        <v>5.598779999999999E-2</v>
      </c>
      <c r="AZ5850">
        <v>4.3715299999999999E-2</v>
      </c>
      <c r="BA5850">
        <v>4.4539200000000001E-2</v>
      </c>
      <c r="BC5850" s="52">
        <v>100000</v>
      </c>
      <c r="BD5850" s="52">
        <v>100000</v>
      </c>
      <c r="BE5850">
        <v>0</v>
      </c>
      <c r="BF5850">
        <v>0</v>
      </c>
      <c r="BG5850">
        <v>0</v>
      </c>
    </row>
    <row r="5851" spans="1:59">
      <c r="A5851">
        <v>5850</v>
      </c>
      <c r="E5851">
        <v>9795.2054794520554</v>
      </c>
      <c r="K5851">
        <v>4952.9471786876456</v>
      </c>
      <c r="L5851">
        <v>5783.4146786876463</v>
      </c>
      <c r="M5851">
        <v>6613.882178687647</v>
      </c>
      <c r="N5851">
        <v>7444.3496786876476</v>
      </c>
      <c r="O5851">
        <v>8274.8171786876483</v>
      </c>
      <c r="Q5851">
        <v>19227.872262094508</v>
      </c>
      <c r="R5851">
        <v>18708.40119386313</v>
      </c>
      <c r="S5851">
        <v>18188.930125631752</v>
      </c>
      <c r="T5851">
        <v>17669.459057400374</v>
      </c>
      <c r="U5851">
        <v>17149.987989168996</v>
      </c>
      <c r="W5851">
        <v>4.7570000000000001E-2</v>
      </c>
      <c r="AB5851">
        <v>1</v>
      </c>
      <c r="AC5851">
        <v>1</v>
      </c>
      <c r="AD5851">
        <v>1</v>
      </c>
      <c r="AE5851">
        <v>1</v>
      </c>
      <c r="AF5851">
        <v>1</v>
      </c>
      <c r="AL5851">
        <v>3.3507570000000002</v>
      </c>
      <c r="AM5851" s="5">
        <v>8.0036449432373047</v>
      </c>
      <c r="AN5851">
        <v>570.77625570776252</v>
      </c>
      <c r="AO5851">
        <f t="shared" si="91"/>
        <v>26826.48401826484</v>
      </c>
      <c r="AP5851">
        <v>684.93150684931504</v>
      </c>
      <c r="AQ5851">
        <v>0.10660299999999999</v>
      </c>
      <c r="AR5851">
        <v>9.9483599999999991E-2</v>
      </c>
      <c r="AS5851">
        <v>8.9196600000000001E-2</v>
      </c>
      <c r="AT5851">
        <v>6.3364000000000004E-2</v>
      </c>
      <c r="AU5851">
        <v>4.9670099999999995E-2</v>
      </c>
      <c r="AW5851">
        <v>0.10660299999999999</v>
      </c>
      <c r="AX5851">
        <v>9.9483599999999991E-2</v>
      </c>
      <c r="AY5851">
        <v>8.9196600000000001E-2</v>
      </c>
      <c r="AZ5851">
        <v>6.3364000000000004E-2</v>
      </c>
      <c r="BA5851">
        <v>4.9670099999999995E-2</v>
      </c>
      <c r="BC5851" s="52">
        <v>100000</v>
      </c>
      <c r="BD5851" s="52">
        <v>100000</v>
      </c>
      <c r="BE5851">
        <v>0</v>
      </c>
      <c r="BF5851">
        <v>0</v>
      </c>
      <c r="BG5851">
        <v>0</v>
      </c>
    </row>
    <row r="5852" spans="1:59">
      <c r="A5852">
        <v>5851</v>
      </c>
      <c r="E5852">
        <v>9795.2054794520554</v>
      </c>
      <c r="K5852">
        <v>5370.2170788025769</v>
      </c>
      <c r="L5852">
        <v>6171.536245469244</v>
      </c>
      <c r="M5852">
        <v>6972.8554121359111</v>
      </c>
      <c r="N5852">
        <v>7774.1745788025783</v>
      </c>
      <c r="O5852">
        <v>8575.4937454692445</v>
      </c>
      <c r="Q5852">
        <v>20881.64615675907</v>
      </c>
      <c r="R5852">
        <v>20317.495797966556</v>
      </c>
      <c r="S5852">
        <v>19753.345439174042</v>
      </c>
      <c r="T5852">
        <v>19189.195080381527</v>
      </c>
      <c r="U5852">
        <v>18625.044721589013</v>
      </c>
      <c r="W5852">
        <v>0</v>
      </c>
      <c r="AB5852">
        <v>1</v>
      </c>
      <c r="AC5852">
        <v>1</v>
      </c>
      <c r="AD5852">
        <v>1</v>
      </c>
      <c r="AE5852">
        <v>1</v>
      </c>
      <c r="AF5852">
        <v>1</v>
      </c>
      <c r="AL5852">
        <v>7.0144799999999998</v>
      </c>
      <c r="AM5852" s="5">
        <v>8.2478504180908203</v>
      </c>
      <c r="AN5852">
        <v>570.77625570776252</v>
      </c>
      <c r="AO5852">
        <f t="shared" si="91"/>
        <v>26826.48401826484</v>
      </c>
      <c r="AP5852">
        <v>684.93150684931504</v>
      </c>
      <c r="AQ5852">
        <v>0.10839700000000001</v>
      </c>
      <c r="AR5852">
        <v>0.102127</v>
      </c>
      <c r="AS5852">
        <v>9.721210000000001E-2</v>
      </c>
      <c r="AT5852">
        <v>0.100452</v>
      </c>
      <c r="AU5852">
        <v>9.6849199999999996E-2</v>
      </c>
      <c r="AW5852">
        <v>0.10839700000000001</v>
      </c>
      <c r="AX5852">
        <v>0.10212700000000001</v>
      </c>
      <c r="AY5852">
        <v>9.721210000000001E-2</v>
      </c>
      <c r="AZ5852">
        <v>0.100452</v>
      </c>
      <c r="BA5852">
        <v>9.684920000000001E-2</v>
      </c>
      <c r="BC5852" s="52">
        <v>100000</v>
      </c>
      <c r="BD5852" s="52">
        <v>100000</v>
      </c>
      <c r="BE5852">
        <v>0</v>
      </c>
      <c r="BF5852">
        <v>0</v>
      </c>
      <c r="BG5852">
        <v>0</v>
      </c>
    </row>
    <row r="5853" spans="1:59">
      <c r="A5853">
        <v>5852</v>
      </c>
      <c r="E5853">
        <v>9795.2054794520554</v>
      </c>
      <c r="K5853">
        <v>5357.031970434633</v>
      </c>
      <c r="L5853">
        <v>5981.9178037679667</v>
      </c>
      <c r="M5853">
        <v>6606.8036371013004</v>
      </c>
      <c r="N5853">
        <v>7231.6894704346341</v>
      </c>
      <c r="O5853">
        <v>7856.5753037679679</v>
      </c>
      <c r="Q5853">
        <v>20847.51960307323</v>
      </c>
      <c r="R5853">
        <v>20284.291227063593</v>
      </c>
      <c r="S5853">
        <v>19721.062851053957</v>
      </c>
      <c r="T5853">
        <v>19157.834475044321</v>
      </c>
      <c r="U5853">
        <v>18594.606099034685</v>
      </c>
      <c r="W5853">
        <v>0</v>
      </c>
      <c r="AB5853">
        <v>1</v>
      </c>
      <c r="AC5853">
        <v>1</v>
      </c>
      <c r="AD5853">
        <v>1</v>
      </c>
      <c r="AE5853">
        <v>1</v>
      </c>
      <c r="AF5853">
        <v>1</v>
      </c>
      <c r="AL5853">
        <v>8.5594110000000008</v>
      </c>
      <c r="AM5853" s="5">
        <v>7.986079216003418</v>
      </c>
      <c r="AN5853">
        <v>570.77625570776252</v>
      </c>
      <c r="AO5853">
        <f t="shared" si="91"/>
        <v>26826.48401826484</v>
      </c>
      <c r="AP5853">
        <v>684.93150684931504</v>
      </c>
      <c r="AQ5853">
        <v>0.10961499999999999</v>
      </c>
      <c r="AR5853">
        <v>0.10294199999999999</v>
      </c>
      <c r="AS5853">
        <v>9.6470899999999998E-2</v>
      </c>
      <c r="AT5853">
        <v>0.100452</v>
      </c>
      <c r="AU5853">
        <v>9.4842299999999991E-2</v>
      </c>
      <c r="AW5853">
        <v>0.109615</v>
      </c>
      <c r="AX5853">
        <v>0.10294199999999999</v>
      </c>
      <c r="AY5853">
        <v>9.6470900000000012E-2</v>
      </c>
      <c r="AZ5853">
        <v>0.100452</v>
      </c>
      <c r="BA5853">
        <v>9.4842299999999977E-2</v>
      </c>
      <c r="BC5853" s="52">
        <v>100000</v>
      </c>
      <c r="BD5853" s="52">
        <v>100000</v>
      </c>
      <c r="BE5853">
        <v>0</v>
      </c>
      <c r="BF5853">
        <v>0</v>
      </c>
      <c r="BG5853">
        <v>0</v>
      </c>
    </row>
    <row r="5854" spans="1:59">
      <c r="A5854">
        <v>5853</v>
      </c>
      <c r="E5854">
        <v>9795.2054794520554</v>
      </c>
      <c r="K5854">
        <v>5248.4487250515649</v>
      </c>
      <c r="L5854">
        <v>5790.0403917182321</v>
      </c>
      <c r="M5854">
        <v>6331.6320583848992</v>
      </c>
      <c r="N5854">
        <v>6873.2237250515664</v>
      </c>
      <c r="O5854">
        <v>7414.8153917182335</v>
      </c>
      <c r="Q5854">
        <v>19371.458813630121</v>
      </c>
      <c r="R5854">
        <v>18848.108531037717</v>
      </c>
      <c r="S5854">
        <v>18324.758248445316</v>
      </c>
      <c r="T5854">
        <v>17801.407965852915</v>
      </c>
      <c r="U5854">
        <v>17278.057683260515</v>
      </c>
      <c r="W5854">
        <v>0</v>
      </c>
      <c r="AB5854">
        <v>1</v>
      </c>
      <c r="AC5854">
        <v>1</v>
      </c>
      <c r="AD5854">
        <v>1</v>
      </c>
      <c r="AE5854">
        <v>1</v>
      </c>
      <c r="AF5854">
        <v>1</v>
      </c>
      <c r="AL5854">
        <v>10.075305999999999</v>
      </c>
      <c r="AM5854" s="5">
        <v>7.7405753135681152</v>
      </c>
      <c r="AN5854">
        <v>570.77625570776252</v>
      </c>
      <c r="AO5854">
        <f t="shared" si="91"/>
        <v>26826.48401826484</v>
      </c>
      <c r="AP5854">
        <v>684.93150684931504</v>
      </c>
      <c r="AQ5854">
        <v>0.108325</v>
      </c>
      <c r="AR5854">
        <v>0.101655</v>
      </c>
      <c r="AS5854">
        <v>9.3733900000000009E-2</v>
      </c>
      <c r="AT5854">
        <v>9.3170299999999998E-2</v>
      </c>
      <c r="AU5854">
        <v>8.6890099999999998E-2</v>
      </c>
      <c r="AW5854">
        <v>0.10832499999999999</v>
      </c>
      <c r="AX5854">
        <v>0.10165499999999998</v>
      </c>
      <c r="AY5854">
        <v>9.3733900000000023E-2</v>
      </c>
      <c r="AZ5854">
        <v>9.3170299999999998E-2</v>
      </c>
      <c r="BA5854">
        <v>8.6890100000000012E-2</v>
      </c>
      <c r="BC5854" s="52">
        <v>100000</v>
      </c>
      <c r="BD5854" s="52">
        <v>100000</v>
      </c>
      <c r="BE5854">
        <v>0</v>
      </c>
      <c r="BF5854">
        <v>0</v>
      </c>
      <c r="BG5854">
        <v>0</v>
      </c>
    </row>
    <row r="5855" spans="1:59">
      <c r="A5855">
        <v>5854</v>
      </c>
      <c r="E5855">
        <v>9795.2054794520554</v>
      </c>
      <c r="K5855">
        <v>5052.2232887521641</v>
      </c>
      <c r="L5855">
        <v>5504.4432887521643</v>
      </c>
      <c r="M5855">
        <v>5956.6632887521646</v>
      </c>
      <c r="N5855">
        <v>6408.8832887521648</v>
      </c>
      <c r="O5855">
        <v>6861.1032887521651</v>
      </c>
      <c r="Q5855">
        <v>14725.45294428468</v>
      </c>
      <c r="R5855">
        <v>14327.621784031649</v>
      </c>
      <c r="S5855">
        <v>13929.790623778619</v>
      </c>
      <c r="T5855">
        <v>13531.959463525589</v>
      </c>
      <c r="U5855">
        <v>13134.128303272559</v>
      </c>
      <c r="W5855">
        <v>0</v>
      </c>
      <c r="AB5855">
        <v>1</v>
      </c>
      <c r="AC5855">
        <v>1</v>
      </c>
      <c r="AD5855">
        <v>1</v>
      </c>
      <c r="AE5855">
        <v>1</v>
      </c>
      <c r="AF5855">
        <v>1</v>
      </c>
      <c r="AL5855">
        <v>10.799897</v>
      </c>
      <c r="AM5855" s="5">
        <v>7.2469015121459961</v>
      </c>
      <c r="AN5855">
        <v>570.77625570776252</v>
      </c>
      <c r="AO5855">
        <f t="shared" si="91"/>
        <v>26826.48401826484</v>
      </c>
      <c r="AP5855">
        <v>684.93150684931504</v>
      </c>
      <c r="AQ5855">
        <v>0.106529</v>
      </c>
      <c r="AR5855">
        <v>9.9484600000000006E-2</v>
      </c>
      <c r="AS5855">
        <v>8.8730199999999995E-2</v>
      </c>
      <c r="AT5855">
        <v>6.36573E-2</v>
      </c>
      <c r="AU5855">
        <v>4.9668300000000006E-2</v>
      </c>
      <c r="AW5855">
        <v>0.106529</v>
      </c>
      <c r="AX5855">
        <v>9.948460000000002E-2</v>
      </c>
      <c r="AY5855">
        <v>8.8730199999999995E-2</v>
      </c>
      <c r="AZ5855">
        <v>6.36573E-2</v>
      </c>
      <c r="BA5855">
        <v>4.9668300000000012E-2</v>
      </c>
      <c r="BC5855" s="52">
        <v>100000</v>
      </c>
      <c r="BD5855" s="52">
        <v>100000</v>
      </c>
      <c r="BE5855">
        <v>0</v>
      </c>
      <c r="BF5855">
        <v>0</v>
      </c>
      <c r="BG5855">
        <v>0</v>
      </c>
    </row>
    <row r="5856" spans="1:59">
      <c r="A5856">
        <v>5855</v>
      </c>
      <c r="E5856">
        <v>9795.2054794520554</v>
      </c>
      <c r="K5856">
        <v>3673.2160723872048</v>
      </c>
      <c r="L5856">
        <v>4069.9985723872051</v>
      </c>
      <c r="M5856">
        <v>4466.7810723872053</v>
      </c>
      <c r="N5856">
        <v>4863.5635723872056</v>
      </c>
      <c r="O5856">
        <v>5260.3460723872058</v>
      </c>
      <c r="Q5856">
        <v>8671.2229024682802</v>
      </c>
      <c r="R5856">
        <v>8436.9562443607701</v>
      </c>
      <c r="S5856">
        <v>8202.6895862532601</v>
      </c>
      <c r="T5856">
        <v>7968.4229281457501</v>
      </c>
      <c r="U5856">
        <v>7734.1562700382401</v>
      </c>
      <c r="W5856">
        <v>0</v>
      </c>
      <c r="AB5856">
        <v>1</v>
      </c>
      <c r="AC5856">
        <v>1</v>
      </c>
      <c r="AD5856">
        <v>1</v>
      </c>
      <c r="AE5856">
        <v>1</v>
      </c>
      <c r="AF5856">
        <v>1</v>
      </c>
      <c r="AL5856">
        <v>10.857753000000001</v>
      </c>
      <c r="AM5856" s="5">
        <v>8.3995828628540039</v>
      </c>
      <c r="AN5856">
        <v>570.77625570776252</v>
      </c>
      <c r="AO5856">
        <f t="shared" si="91"/>
        <v>26826.48401826484</v>
      </c>
      <c r="AP5856">
        <v>684.93150684931504</v>
      </c>
      <c r="AQ5856">
        <v>0.10566200000000001</v>
      </c>
      <c r="AR5856">
        <v>9.9462200000000001E-2</v>
      </c>
      <c r="AS5856">
        <v>8.8495500000000005E-2</v>
      </c>
      <c r="AT5856">
        <v>6.2563199999999999E-2</v>
      </c>
      <c r="AU5856">
        <v>4.9665799999999996E-2</v>
      </c>
      <c r="AW5856">
        <v>0.10566200000000002</v>
      </c>
      <c r="AX5856">
        <v>9.9462199999999987E-2</v>
      </c>
      <c r="AY5856">
        <v>8.8495499999999991E-2</v>
      </c>
      <c r="AZ5856">
        <v>6.2563199999999999E-2</v>
      </c>
      <c r="BA5856">
        <v>4.9665799999999996E-2</v>
      </c>
      <c r="BC5856" s="52">
        <v>100000</v>
      </c>
      <c r="BD5856" s="52">
        <v>100000</v>
      </c>
      <c r="BE5856">
        <v>0</v>
      </c>
      <c r="BF5856">
        <v>0</v>
      </c>
      <c r="BG5856">
        <v>0</v>
      </c>
    </row>
    <row r="5857" spans="1:59">
      <c r="A5857">
        <v>5856</v>
      </c>
      <c r="E5857">
        <v>9795.2054794520554</v>
      </c>
      <c r="K5857">
        <v>2634.0199322144122</v>
      </c>
      <c r="L5857">
        <v>2836.137432214412</v>
      </c>
      <c r="M5857">
        <v>3038.2549322144118</v>
      </c>
      <c r="N5857">
        <v>3240.3724322144117</v>
      </c>
      <c r="O5857">
        <v>3442.4899322144115</v>
      </c>
      <c r="Q5857">
        <v>5799.0113464969436</v>
      </c>
      <c r="R5857">
        <v>5642.341978744138</v>
      </c>
      <c r="S5857">
        <v>5485.6726109913325</v>
      </c>
      <c r="T5857">
        <v>5329.0032432385269</v>
      </c>
      <c r="U5857">
        <v>5172.3338754857214</v>
      </c>
      <c r="W5857">
        <v>0</v>
      </c>
      <c r="AB5857">
        <v>1</v>
      </c>
      <c r="AC5857">
        <v>1</v>
      </c>
      <c r="AD5857">
        <v>1</v>
      </c>
      <c r="AE5857">
        <v>1</v>
      </c>
      <c r="AF5857">
        <v>1</v>
      </c>
      <c r="AL5857">
        <v>11.023961</v>
      </c>
      <c r="AM5857" s="5">
        <v>7.8748688697814941</v>
      </c>
      <c r="AN5857">
        <v>570.77625570776252</v>
      </c>
      <c r="AO5857">
        <f t="shared" si="91"/>
        <v>26826.48401826484</v>
      </c>
      <c r="AP5857">
        <v>684.93150684931504</v>
      </c>
      <c r="AQ5857">
        <v>0.105423</v>
      </c>
      <c r="AR5857">
        <v>9.95278E-2</v>
      </c>
      <c r="AS5857">
        <v>8.8394499999999987E-2</v>
      </c>
      <c r="AT5857">
        <v>6.2565200000000001E-2</v>
      </c>
      <c r="AU5857">
        <v>4.9700499999999995E-2</v>
      </c>
      <c r="AW5857">
        <v>0.105423</v>
      </c>
      <c r="AX5857">
        <v>9.9527799999999986E-2</v>
      </c>
      <c r="AY5857">
        <v>8.8394499999999973E-2</v>
      </c>
      <c r="AZ5857">
        <v>6.2565200000000001E-2</v>
      </c>
      <c r="BA5857">
        <v>4.9700499999999995E-2</v>
      </c>
      <c r="BC5857" s="52">
        <v>100000</v>
      </c>
      <c r="BD5857" s="52">
        <v>100000</v>
      </c>
      <c r="BE5857">
        <v>0</v>
      </c>
      <c r="BF5857">
        <v>0</v>
      </c>
      <c r="BG5857">
        <v>0</v>
      </c>
    </row>
    <row r="5858" spans="1:59">
      <c r="A5858">
        <v>5857</v>
      </c>
      <c r="E5858">
        <v>9795.2054794520554</v>
      </c>
      <c r="K5858">
        <v>2187.6286003304231</v>
      </c>
      <c r="L5858">
        <v>2285.3044336637563</v>
      </c>
      <c r="M5858">
        <v>2382.9802669970895</v>
      </c>
      <c r="N5858">
        <v>2480.6561003304228</v>
      </c>
      <c r="O5858">
        <v>2578.331933663756</v>
      </c>
      <c r="Q5858">
        <v>6215.748849607302</v>
      </c>
      <c r="R5858">
        <v>6047.8206655103713</v>
      </c>
      <c r="S5858">
        <v>5879.8924814134407</v>
      </c>
      <c r="T5858">
        <v>5711.9642973165101</v>
      </c>
      <c r="U5858">
        <v>5544.0361132195794</v>
      </c>
      <c r="W5858">
        <v>0</v>
      </c>
      <c r="AB5858">
        <v>1</v>
      </c>
      <c r="AC5858">
        <v>1</v>
      </c>
      <c r="AD5858">
        <v>1</v>
      </c>
      <c r="AE5858">
        <v>1</v>
      </c>
      <c r="AF5858">
        <v>1</v>
      </c>
      <c r="AL5858">
        <v>10.887518999999999</v>
      </c>
      <c r="AM5858" s="5">
        <v>8.9009218215942383</v>
      </c>
      <c r="AN5858">
        <v>570.77625570776252</v>
      </c>
      <c r="AO5858">
        <f t="shared" si="91"/>
        <v>26826.48401826484</v>
      </c>
      <c r="AP5858">
        <v>684.93150684931504</v>
      </c>
      <c r="AQ5858">
        <v>0.105392</v>
      </c>
      <c r="AR5858">
        <v>9.9525799999999998E-2</v>
      </c>
      <c r="AS5858">
        <v>8.8463300000000009E-2</v>
      </c>
      <c r="AT5858">
        <v>6.26776E-2</v>
      </c>
      <c r="AU5858">
        <v>4.9693300000000003E-2</v>
      </c>
      <c r="AW5858">
        <v>0.105392</v>
      </c>
      <c r="AX5858">
        <v>9.9525799999999984E-2</v>
      </c>
      <c r="AY5858">
        <v>8.8463300000000009E-2</v>
      </c>
      <c r="AZ5858">
        <v>6.26776E-2</v>
      </c>
      <c r="BA5858">
        <v>4.969330000000001E-2</v>
      </c>
      <c r="BC5858" s="52">
        <v>100000</v>
      </c>
      <c r="BD5858" s="52">
        <v>100000</v>
      </c>
      <c r="BE5858">
        <v>0</v>
      </c>
      <c r="BF5858">
        <v>0</v>
      </c>
      <c r="BG5858">
        <v>0</v>
      </c>
    </row>
    <row r="5859" spans="1:59">
      <c r="A5859">
        <v>5858</v>
      </c>
      <c r="E5859">
        <v>9795.2054794520554</v>
      </c>
      <c r="K5859">
        <v>2018.8709016913538</v>
      </c>
      <c r="L5859">
        <v>2065.8934016913536</v>
      </c>
      <c r="M5859">
        <v>2112.9159016913536</v>
      </c>
      <c r="N5859">
        <v>2159.9384016913536</v>
      </c>
      <c r="O5859">
        <v>2206.9609016913537</v>
      </c>
      <c r="Q5859">
        <v>6471.2935355876907</v>
      </c>
      <c r="R5859">
        <v>6296.4614114776687</v>
      </c>
      <c r="S5859">
        <v>6121.6292873676466</v>
      </c>
      <c r="T5859">
        <v>5946.7971632576246</v>
      </c>
      <c r="U5859">
        <v>5771.9650391476025</v>
      </c>
      <c r="W5859">
        <v>0</v>
      </c>
      <c r="AB5859">
        <v>1</v>
      </c>
      <c r="AC5859">
        <v>1</v>
      </c>
      <c r="AD5859">
        <v>1</v>
      </c>
      <c r="AE5859">
        <v>1</v>
      </c>
      <c r="AF5859">
        <v>1</v>
      </c>
      <c r="AL5859">
        <v>10.70482</v>
      </c>
      <c r="AM5859" s="5">
        <v>7.9473028182983398</v>
      </c>
      <c r="AN5859">
        <v>570.77625570776252</v>
      </c>
      <c r="AO5859">
        <f t="shared" si="91"/>
        <v>26826.48401826484</v>
      </c>
      <c r="AP5859">
        <v>684.93150684931504</v>
      </c>
      <c r="AQ5859">
        <v>0.10539</v>
      </c>
      <c r="AR5859">
        <v>9.9379499999999996E-2</v>
      </c>
      <c r="AS5859">
        <v>8.8630899999999999E-2</v>
      </c>
      <c r="AT5859">
        <v>6.2838099999999994E-2</v>
      </c>
      <c r="AU5859">
        <v>4.9686100000000004E-2</v>
      </c>
      <c r="AW5859">
        <v>0.10539</v>
      </c>
      <c r="AX5859">
        <v>9.9379499999999996E-2</v>
      </c>
      <c r="AY5859">
        <v>8.8630899999999999E-2</v>
      </c>
      <c r="AZ5859">
        <v>6.2838099999999994E-2</v>
      </c>
      <c r="BA5859">
        <v>4.9686099999999997E-2</v>
      </c>
      <c r="BC5859" s="52">
        <v>100000</v>
      </c>
      <c r="BD5859" s="52">
        <v>100000</v>
      </c>
      <c r="BE5859">
        <v>0</v>
      </c>
      <c r="BF5859">
        <v>0</v>
      </c>
      <c r="BG5859">
        <v>0</v>
      </c>
    </row>
    <row r="5860" spans="1:59">
      <c r="A5860">
        <v>5859</v>
      </c>
      <c r="E5860">
        <v>9795.2054794520554</v>
      </c>
      <c r="K5860">
        <v>1969.8767311187207</v>
      </c>
      <c r="L5860">
        <v>2010.1617311187206</v>
      </c>
      <c r="M5860">
        <v>2050.4467311187204</v>
      </c>
      <c r="N5860">
        <v>2090.7317311187203</v>
      </c>
      <c r="O5860">
        <v>2131.0167311187201</v>
      </c>
      <c r="Q5860">
        <v>7598.4097172857018</v>
      </c>
      <c r="R5860">
        <v>7393.1267851839793</v>
      </c>
      <c r="S5860">
        <v>7187.8438530822568</v>
      </c>
      <c r="T5860">
        <v>6982.5609209805343</v>
      </c>
      <c r="U5860">
        <v>6777.2779888788118</v>
      </c>
      <c r="W5860">
        <v>0</v>
      </c>
      <c r="AB5860">
        <v>1</v>
      </c>
      <c r="AC5860">
        <v>1</v>
      </c>
      <c r="AD5860">
        <v>1</v>
      </c>
      <c r="AE5860">
        <v>1</v>
      </c>
      <c r="AF5860">
        <v>1</v>
      </c>
      <c r="AL5860">
        <v>10.194219</v>
      </c>
      <c r="AM5860" s="5">
        <v>7.018618106842041</v>
      </c>
      <c r="AN5860">
        <v>570.77625570776252</v>
      </c>
      <c r="AO5860">
        <f t="shared" si="91"/>
        <v>26826.48401826484</v>
      </c>
      <c r="AP5860">
        <v>684.93150684931504</v>
      </c>
      <c r="AQ5860">
        <v>0.10533100000000001</v>
      </c>
      <c r="AR5860">
        <v>9.9211099999999997E-2</v>
      </c>
      <c r="AS5860">
        <v>8.8246900000000003E-2</v>
      </c>
      <c r="AT5860">
        <v>6.24329E-2</v>
      </c>
      <c r="AU5860">
        <v>4.9598099999999999E-2</v>
      </c>
      <c r="AW5860">
        <v>0.10533099999999999</v>
      </c>
      <c r="AX5860">
        <v>9.9211099999999983E-2</v>
      </c>
      <c r="AY5860">
        <v>8.8246900000000003E-2</v>
      </c>
      <c r="AZ5860">
        <v>6.24329E-2</v>
      </c>
      <c r="BA5860">
        <v>4.9598099999999992E-2</v>
      </c>
      <c r="BC5860" s="52">
        <v>100000</v>
      </c>
      <c r="BD5860" s="52">
        <v>100000</v>
      </c>
      <c r="BE5860">
        <v>0</v>
      </c>
      <c r="BF5860">
        <v>0</v>
      </c>
      <c r="BG5860">
        <v>0</v>
      </c>
    </row>
    <row r="5861" spans="1:59">
      <c r="A5861">
        <v>5860</v>
      </c>
      <c r="E5861">
        <v>9795.2054794520554</v>
      </c>
      <c r="K5861">
        <v>2006.4279377363996</v>
      </c>
      <c r="L5861">
        <v>2046.3004377363995</v>
      </c>
      <c r="M5861">
        <v>2086.1729377363995</v>
      </c>
      <c r="N5861">
        <v>2126.0454377363994</v>
      </c>
      <c r="O5861">
        <v>2165.9179377363994</v>
      </c>
      <c r="Q5861">
        <v>10748.081246221571</v>
      </c>
      <c r="R5861">
        <v>10457.705007804416</v>
      </c>
      <c r="S5861">
        <v>10167.328769387261</v>
      </c>
      <c r="T5861">
        <v>9876.9525309701057</v>
      </c>
      <c r="U5861">
        <v>9586.5762925529507</v>
      </c>
      <c r="W5861">
        <v>0</v>
      </c>
      <c r="AB5861">
        <v>1</v>
      </c>
      <c r="AC5861">
        <v>1</v>
      </c>
      <c r="AD5861">
        <v>1</v>
      </c>
      <c r="AE5861">
        <v>1</v>
      </c>
      <c r="AF5861">
        <v>1</v>
      </c>
      <c r="AL5861">
        <v>9.3059434999999997</v>
      </c>
      <c r="AM5861" s="5">
        <v>7.4084768295288086</v>
      </c>
      <c r="AN5861">
        <v>570.77625570776252</v>
      </c>
      <c r="AO5861">
        <f t="shared" si="91"/>
        <v>26826.48401826484</v>
      </c>
      <c r="AP5861">
        <v>684.93150684931504</v>
      </c>
      <c r="AQ5861">
        <v>0.10389</v>
      </c>
      <c r="AR5861">
        <v>9.1745000000000007E-2</v>
      </c>
      <c r="AS5861">
        <v>7.50778E-2</v>
      </c>
      <c r="AT5861">
        <v>4.9084799999999998E-2</v>
      </c>
      <c r="AU5861">
        <v>4.5152600000000001E-2</v>
      </c>
      <c r="AW5861">
        <v>0.10389</v>
      </c>
      <c r="AX5861">
        <v>9.1745000000000007E-2</v>
      </c>
      <c r="AY5861">
        <v>7.5077800000000014E-2</v>
      </c>
      <c r="AZ5861">
        <v>4.9084799999999998E-2</v>
      </c>
      <c r="BA5861">
        <v>4.5152600000000001E-2</v>
      </c>
      <c r="BC5861" s="52">
        <v>100000</v>
      </c>
      <c r="BD5861" s="52">
        <v>100000</v>
      </c>
      <c r="BE5861">
        <v>0</v>
      </c>
      <c r="BF5861">
        <v>0</v>
      </c>
      <c r="BG5861">
        <v>0</v>
      </c>
    </row>
    <row r="5862" spans="1:59">
      <c r="A5862">
        <v>5861</v>
      </c>
      <c r="E5862">
        <v>9795.2054794520554</v>
      </c>
      <c r="K5862">
        <v>2519.7002008782692</v>
      </c>
      <c r="L5862">
        <v>2560.3977008782695</v>
      </c>
      <c r="M5862">
        <v>2601.0952008782697</v>
      </c>
      <c r="N5862">
        <v>2641.7927008782699</v>
      </c>
      <c r="O5862">
        <v>2682.4902008782701</v>
      </c>
      <c r="Q5862">
        <v>17952.674411440628</v>
      </c>
      <c r="R5862">
        <v>17467.654809753243</v>
      </c>
      <c r="S5862">
        <v>16982.635208065854</v>
      </c>
      <c r="T5862">
        <v>16497.615606378466</v>
      </c>
      <c r="U5862">
        <v>16012.596004691079</v>
      </c>
      <c r="W5862">
        <v>0</v>
      </c>
      <c r="AB5862">
        <v>1</v>
      </c>
      <c r="AC5862">
        <v>1</v>
      </c>
      <c r="AD5862">
        <v>1</v>
      </c>
      <c r="AE5862">
        <v>1</v>
      </c>
      <c r="AF5862">
        <v>1</v>
      </c>
      <c r="AL5862">
        <v>8.7540519999999997</v>
      </c>
      <c r="AM5862" s="5">
        <v>8.8746442794799805</v>
      </c>
      <c r="AN5862">
        <v>570.77625570776252</v>
      </c>
      <c r="AO5862">
        <f t="shared" si="91"/>
        <v>26826.48401826484</v>
      </c>
      <c r="AP5862">
        <v>684.93150684931504</v>
      </c>
      <c r="AQ5862">
        <v>0.10511</v>
      </c>
      <c r="AR5862">
        <v>9.3838899999999989E-2</v>
      </c>
      <c r="AS5862">
        <v>8.1146299999999991E-2</v>
      </c>
      <c r="AT5862">
        <v>5.0196199999999996E-2</v>
      </c>
      <c r="AU5862">
        <v>4.6054900000000003E-2</v>
      </c>
      <c r="AW5862">
        <v>0.10511</v>
      </c>
      <c r="AX5862">
        <v>9.3838899999999989E-2</v>
      </c>
      <c r="AY5862">
        <v>8.1146299999999991E-2</v>
      </c>
      <c r="AZ5862">
        <v>5.0196199999999996E-2</v>
      </c>
      <c r="BA5862">
        <v>4.6054899999999996E-2</v>
      </c>
      <c r="BC5862" s="52">
        <v>100000</v>
      </c>
      <c r="BD5862" s="52">
        <v>100000</v>
      </c>
      <c r="BE5862">
        <v>0</v>
      </c>
      <c r="BF5862">
        <v>0</v>
      </c>
      <c r="BG5862">
        <v>0</v>
      </c>
    </row>
    <row r="5863" spans="1:59">
      <c r="A5863">
        <v>5862</v>
      </c>
      <c r="E5863">
        <v>9795.2054794520554</v>
      </c>
      <c r="K5863">
        <v>3384.4861957476005</v>
      </c>
      <c r="L5863">
        <v>3427.9336957476007</v>
      </c>
      <c r="M5863">
        <v>3471.3811957476009</v>
      </c>
      <c r="N5863">
        <v>3514.8286957476012</v>
      </c>
      <c r="O5863">
        <v>3558.2761957476014</v>
      </c>
      <c r="Q5863">
        <v>21989.609249527191</v>
      </c>
      <c r="R5863">
        <v>21395.525533095493</v>
      </c>
      <c r="S5863">
        <v>20801.441816663795</v>
      </c>
      <c r="T5863">
        <v>20207.358100232097</v>
      </c>
      <c r="U5863">
        <v>19613.274383800399</v>
      </c>
      <c r="W5863">
        <v>2.1900000000000001E-3</v>
      </c>
      <c r="AB5863">
        <v>1</v>
      </c>
      <c r="AC5863">
        <v>1</v>
      </c>
      <c r="AD5863">
        <v>1</v>
      </c>
      <c r="AE5863">
        <v>1</v>
      </c>
      <c r="AF5863">
        <v>1</v>
      </c>
      <c r="AL5863">
        <v>8.3059480000000008</v>
      </c>
      <c r="AM5863" s="5">
        <v>8.7442588806152344</v>
      </c>
      <c r="AN5863">
        <v>570.77625570776252</v>
      </c>
      <c r="AO5863">
        <f t="shared" si="91"/>
        <v>26826.48401826484</v>
      </c>
      <c r="AP5863">
        <v>684.93150684931504</v>
      </c>
      <c r="AQ5863">
        <v>0.105409</v>
      </c>
      <c r="AR5863">
        <v>9.6347800000000011E-2</v>
      </c>
      <c r="AS5863">
        <v>8.8167900000000007E-2</v>
      </c>
      <c r="AT5863">
        <v>5.9458799999999999E-2</v>
      </c>
      <c r="AU5863">
        <v>4.8233400000000003E-2</v>
      </c>
      <c r="AW5863">
        <v>0.10540900000000002</v>
      </c>
      <c r="AX5863">
        <v>9.6347800000000025E-2</v>
      </c>
      <c r="AY5863">
        <v>8.8167900000000007E-2</v>
      </c>
      <c r="AZ5863">
        <v>5.9458799999999992E-2</v>
      </c>
      <c r="BA5863">
        <v>4.8233399999999996E-2</v>
      </c>
      <c r="BC5863" s="52">
        <v>100000</v>
      </c>
      <c r="BD5863" s="52">
        <v>100000</v>
      </c>
      <c r="BE5863">
        <v>0</v>
      </c>
      <c r="BF5863">
        <v>0</v>
      </c>
      <c r="BG5863">
        <v>0</v>
      </c>
    </row>
    <row r="5864" spans="1:59">
      <c r="A5864">
        <v>5863</v>
      </c>
      <c r="E5864">
        <v>9795.2054794520554</v>
      </c>
      <c r="K5864">
        <v>3957.6402229226887</v>
      </c>
      <c r="L5864">
        <v>3998.2002229226887</v>
      </c>
      <c r="M5864">
        <v>4038.7602229226886</v>
      </c>
      <c r="N5864">
        <v>4079.3202229226886</v>
      </c>
      <c r="O5864">
        <v>4119.8802229226885</v>
      </c>
      <c r="Q5864">
        <v>22150.916794430472</v>
      </c>
      <c r="R5864">
        <v>21552.47510107384</v>
      </c>
      <c r="S5864">
        <v>20954.033407717208</v>
      </c>
      <c r="T5864">
        <v>20355.591714360577</v>
      </c>
      <c r="U5864">
        <v>19757.150021003945</v>
      </c>
      <c r="W5864">
        <v>9.7459999999999991E-2</v>
      </c>
      <c r="AB5864">
        <v>1</v>
      </c>
      <c r="AC5864">
        <v>1</v>
      </c>
      <c r="AD5864">
        <v>1</v>
      </c>
      <c r="AE5864">
        <v>1</v>
      </c>
      <c r="AF5864">
        <v>1</v>
      </c>
      <c r="AL5864">
        <v>8.1439000000000004</v>
      </c>
      <c r="AM5864" s="5">
        <v>9.0755252838134766</v>
      </c>
      <c r="AN5864">
        <v>570.77625570776252</v>
      </c>
      <c r="AO5864">
        <f t="shared" si="91"/>
        <v>26826.48401826484</v>
      </c>
      <c r="AP5864">
        <v>684.93150684931504</v>
      </c>
      <c r="AQ5864">
        <v>0.10570300000000001</v>
      </c>
      <c r="AR5864">
        <v>9.4680500000000001E-2</v>
      </c>
      <c r="AS5864">
        <v>8.5164699999999996E-2</v>
      </c>
      <c r="AT5864">
        <v>4.5767299999999997E-2</v>
      </c>
      <c r="AU5864">
        <v>4.55488E-2</v>
      </c>
      <c r="AW5864">
        <v>0.10570300000000001</v>
      </c>
      <c r="AX5864">
        <v>9.4680499999999987E-2</v>
      </c>
      <c r="AY5864">
        <v>8.5164699999999996E-2</v>
      </c>
      <c r="AZ5864">
        <v>4.5767299999999997E-2</v>
      </c>
      <c r="BA5864">
        <v>4.55488E-2</v>
      </c>
      <c r="BC5864" s="52">
        <v>100000</v>
      </c>
      <c r="BD5864" s="52">
        <v>100000</v>
      </c>
      <c r="BE5864">
        <v>0</v>
      </c>
      <c r="BF5864">
        <v>0</v>
      </c>
      <c r="BG5864">
        <v>0</v>
      </c>
    </row>
    <row r="5865" spans="1:59">
      <c r="A5865">
        <v>5864</v>
      </c>
      <c r="E5865">
        <v>9795.2054794520554</v>
      </c>
      <c r="K5865">
        <v>3737.5552979694326</v>
      </c>
      <c r="L5865">
        <v>3786.8877979694325</v>
      </c>
      <c r="M5865">
        <v>3836.2202979694325</v>
      </c>
      <c r="N5865">
        <v>3885.5527979694325</v>
      </c>
      <c r="O5865">
        <v>3934.8852979694325</v>
      </c>
      <c r="Q5865">
        <v>19414.167426196349</v>
      </c>
      <c r="R5865">
        <v>18889.66330238153</v>
      </c>
      <c r="S5865">
        <v>18365.159178566711</v>
      </c>
      <c r="T5865">
        <v>17840.655054751893</v>
      </c>
      <c r="U5865">
        <v>17316.150930937074</v>
      </c>
      <c r="W5865">
        <v>0.24034</v>
      </c>
      <c r="AB5865">
        <v>1</v>
      </c>
      <c r="AC5865">
        <v>1</v>
      </c>
      <c r="AD5865">
        <v>1</v>
      </c>
      <c r="AE5865">
        <v>1</v>
      </c>
      <c r="AF5865">
        <v>1</v>
      </c>
      <c r="AL5865">
        <v>6.1227939999999998</v>
      </c>
      <c r="AM5865" s="5">
        <v>9.0081195831298828</v>
      </c>
      <c r="AN5865">
        <v>570.77625570776252</v>
      </c>
      <c r="AO5865">
        <f t="shared" si="91"/>
        <v>26826.48401826484</v>
      </c>
      <c r="AP5865">
        <v>684.93150684931504</v>
      </c>
      <c r="AQ5865">
        <v>0.10247299999999999</v>
      </c>
      <c r="AR5865">
        <v>8.2160399999999995E-2</v>
      </c>
      <c r="AS5865">
        <v>4.3435800000000004E-2</v>
      </c>
      <c r="AT5865">
        <v>4.2608199999999999E-2</v>
      </c>
      <c r="AU5865">
        <v>4.3617400000000001E-2</v>
      </c>
      <c r="AW5865">
        <v>0.10247299999999999</v>
      </c>
      <c r="AX5865">
        <v>8.2160400000000008E-2</v>
      </c>
      <c r="AY5865">
        <v>4.3435800000000011E-2</v>
      </c>
      <c r="AZ5865">
        <v>4.2608199999999999E-2</v>
      </c>
      <c r="BA5865">
        <v>4.3617400000000001E-2</v>
      </c>
      <c r="BC5865" s="52">
        <v>100000</v>
      </c>
      <c r="BD5865" s="52">
        <v>100000</v>
      </c>
      <c r="BE5865">
        <v>0</v>
      </c>
      <c r="BF5865">
        <v>0</v>
      </c>
      <c r="BG5865">
        <v>0</v>
      </c>
    </row>
    <row r="5866" spans="1:59">
      <c r="A5866">
        <v>5865</v>
      </c>
      <c r="E5866">
        <v>9795.2054794520554</v>
      </c>
      <c r="K5866">
        <v>3694.7826093742769</v>
      </c>
      <c r="L5866">
        <v>3770.0201093742771</v>
      </c>
      <c r="M5866">
        <v>3845.2576093742773</v>
      </c>
      <c r="N5866">
        <v>3920.4951093742775</v>
      </c>
      <c r="O5866">
        <v>3995.7326093742777</v>
      </c>
      <c r="Q5866">
        <v>17996.881228109731</v>
      </c>
      <c r="R5866">
        <v>17510.667309801254</v>
      </c>
      <c r="S5866">
        <v>17024.453391492778</v>
      </c>
      <c r="T5866">
        <v>16538.239473184301</v>
      </c>
      <c r="U5866">
        <v>16052.025554875823</v>
      </c>
      <c r="W5866">
        <v>0.40755999999999998</v>
      </c>
      <c r="AB5866">
        <v>1</v>
      </c>
      <c r="AC5866">
        <v>1</v>
      </c>
      <c r="AD5866">
        <v>1</v>
      </c>
      <c r="AE5866">
        <v>1</v>
      </c>
      <c r="AF5866">
        <v>1</v>
      </c>
      <c r="AL5866">
        <v>4.3525770000000001</v>
      </c>
      <c r="AM5866" s="5">
        <v>8.9604339599609375</v>
      </c>
      <c r="AN5866">
        <v>570.77625570776252</v>
      </c>
      <c r="AO5866">
        <f t="shared" si="91"/>
        <v>26826.48401826484</v>
      </c>
      <c r="AP5866">
        <v>684.93150684931504</v>
      </c>
      <c r="AQ5866">
        <v>9.6364999999999992E-2</v>
      </c>
      <c r="AR5866">
        <v>5.7765799999999999E-2</v>
      </c>
      <c r="AS5866">
        <v>2.9924700000000002E-2</v>
      </c>
      <c r="AT5866">
        <v>3.9030799999999997E-2</v>
      </c>
      <c r="AU5866">
        <v>4.1823300000000001E-2</v>
      </c>
      <c r="AW5866">
        <v>9.6364999999999992E-2</v>
      </c>
      <c r="AX5866">
        <v>5.7765799999999992E-2</v>
      </c>
      <c r="AY5866">
        <v>2.9924699999999999E-2</v>
      </c>
      <c r="AZ5866">
        <v>3.9030799999999991E-2</v>
      </c>
      <c r="BA5866">
        <v>4.1823299999999994E-2</v>
      </c>
      <c r="BC5866" s="52">
        <v>100000</v>
      </c>
      <c r="BD5866" s="52">
        <v>100000</v>
      </c>
      <c r="BE5866">
        <v>0</v>
      </c>
      <c r="BF5866">
        <v>0</v>
      </c>
      <c r="BG5866">
        <v>0</v>
      </c>
    </row>
    <row r="5867" spans="1:59">
      <c r="A5867">
        <v>5866</v>
      </c>
      <c r="E5867">
        <v>9795.2054794520554</v>
      </c>
      <c r="K5867">
        <v>3947.5303147092882</v>
      </c>
      <c r="L5867">
        <v>4056.5628147092884</v>
      </c>
      <c r="M5867">
        <v>4165.5953147092887</v>
      </c>
      <c r="N5867">
        <v>4274.6278147092889</v>
      </c>
      <c r="O5867">
        <v>4383.6603147092892</v>
      </c>
      <c r="Q5867">
        <v>16737.20196029108</v>
      </c>
      <c r="R5867">
        <v>16285.020249540619</v>
      </c>
      <c r="S5867">
        <v>15832.838538790158</v>
      </c>
      <c r="T5867">
        <v>15380.656828039697</v>
      </c>
      <c r="U5867">
        <v>14928.475117289236</v>
      </c>
      <c r="W5867">
        <v>0.58271000000000006</v>
      </c>
      <c r="AB5867">
        <v>1</v>
      </c>
      <c r="AC5867">
        <v>1</v>
      </c>
      <c r="AD5867">
        <v>1</v>
      </c>
      <c r="AE5867">
        <v>1</v>
      </c>
      <c r="AF5867">
        <v>1</v>
      </c>
      <c r="AL5867">
        <v>3.0750679999999999</v>
      </c>
      <c r="AM5867" s="5">
        <v>8.5250120162963867</v>
      </c>
      <c r="AN5867">
        <v>570.77625570776252</v>
      </c>
      <c r="AO5867">
        <f t="shared" si="91"/>
        <v>26826.48401826484</v>
      </c>
      <c r="AP5867">
        <v>684.93150684931504</v>
      </c>
      <c r="AQ5867">
        <v>9.5902199999999993E-2</v>
      </c>
      <c r="AR5867">
        <v>5.7307299999999999E-2</v>
      </c>
      <c r="AS5867">
        <v>2.99729E-2</v>
      </c>
      <c r="AT5867">
        <v>3.9170699999999996E-2</v>
      </c>
      <c r="AU5867">
        <v>4.1693899999999999E-2</v>
      </c>
      <c r="AW5867">
        <v>9.5902199999999979E-2</v>
      </c>
      <c r="AX5867">
        <v>5.7307299999999992E-2</v>
      </c>
      <c r="AY5867">
        <v>2.9972899999999997E-2</v>
      </c>
      <c r="AZ5867">
        <v>3.9170699999999989E-2</v>
      </c>
      <c r="BA5867">
        <v>4.1693899999999992E-2</v>
      </c>
      <c r="BC5867" s="52">
        <v>100000</v>
      </c>
      <c r="BD5867" s="52">
        <v>100000</v>
      </c>
      <c r="BE5867">
        <v>0</v>
      </c>
      <c r="BF5867">
        <v>0</v>
      </c>
      <c r="BG5867">
        <v>0</v>
      </c>
    </row>
    <row r="5868" spans="1:59">
      <c r="A5868">
        <v>5867</v>
      </c>
      <c r="E5868">
        <v>9795.2054794520554</v>
      </c>
      <c r="K5868">
        <v>4440.5827614243562</v>
      </c>
      <c r="L5868">
        <v>4604.4752614243562</v>
      </c>
      <c r="M5868">
        <v>4768.3677614243561</v>
      </c>
      <c r="N5868">
        <v>4932.260261424356</v>
      </c>
      <c r="O5868">
        <v>5096.152761424356</v>
      </c>
      <c r="Q5868">
        <v>15331.849597115581</v>
      </c>
      <c r="R5868">
        <v>14917.635680694748</v>
      </c>
      <c r="S5868">
        <v>14503.421764273915</v>
      </c>
      <c r="T5868">
        <v>14089.207847853082</v>
      </c>
      <c r="U5868">
        <v>13674.993931432249</v>
      </c>
      <c r="W5868">
        <v>0.60569000000000006</v>
      </c>
      <c r="AB5868">
        <v>1</v>
      </c>
      <c r="AC5868">
        <v>1</v>
      </c>
      <c r="AD5868">
        <v>1</v>
      </c>
      <c r="AE5868">
        <v>1</v>
      </c>
      <c r="AF5868">
        <v>1</v>
      </c>
      <c r="AL5868">
        <v>2.1150248</v>
      </c>
      <c r="AM5868" s="5">
        <v>8.1700639724731445</v>
      </c>
      <c r="AN5868">
        <v>570.77625570776252</v>
      </c>
      <c r="AO5868">
        <f t="shared" si="91"/>
        <v>26826.48401826484</v>
      </c>
      <c r="AP5868">
        <v>684.93150684931504</v>
      </c>
      <c r="AQ5868">
        <v>9.6015600000000006E-2</v>
      </c>
      <c r="AR5868">
        <v>5.8444799999999998E-2</v>
      </c>
      <c r="AS5868">
        <v>3.07411E-2</v>
      </c>
      <c r="AT5868">
        <v>3.9306600000000004E-2</v>
      </c>
      <c r="AU5868">
        <v>4.1770299999999996E-2</v>
      </c>
      <c r="AW5868">
        <v>9.601560000000002E-2</v>
      </c>
      <c r="AX5868">
        <v>5.8444800000000005E-2</v>
      </c>
      <c r="AY5868">
        <v>3.0741100000000007E-2</v>
      </c>
      <c r="AZ5868">
        <v>3.9306600000000011E-2</v>
      </c>
      <c r="BA5868">
        <v>4.1770299999999996E-2</v>
      </c>
      <c r="BC5868" s="52">
        <v>100000</v>
      </c>
      <c r="BD5868" s="52">
        <v>100000</v>
      </c>
      <c r="BE5868">
        <v>0</v>
      </c>
      <c r="BF5868">
        <v>0</v>
      </c>
      <c r="BG5868">
        <v>0</v>
      </c>
    </row>
    <row r="5869" spans="1:59">
      <c r="A5869">
        <v>5868</v>
      </c>
      <c r="E5869">
        <v>9795.2054794520554</v>
      </c>
      <c r="K5869">
        <v>4584.4545321535179</v>
      </c>
      <c r="L5869">
        <v>4787.9470321535182</v>
      </c>
      <c r="M5869">
        <v>4991.4395321535185</v>
      </c>
      <c r="N5869">
        <v>5194.9320321535188</v>
      </c>
      <c r="O5869">
        <v>5398.4245321535191</v>
      </c>
      <c r="Q5869">
        <v>14607.070007193281</v>
      </c>
      <c r="R5869">
        <v>14212.437146247805</v>
      </c>
      <c r="S5869">
        <v>13817.804285302329</v>
      </c>
      <c r="T5869">
        <v>13423.171424356853</v>
      </c>
      <c r="U5869">
        <v>13028.538563411377</v>
      </c>
      <c r="W5869">
        <v>0.73815999999999993</v>
      </c>
      <c r="AB5869">
        <v>1</v>
      </c>
      <c r="AC5869">
        <v>1</v>
      </c>
      <c r="AD5869">
        <v>1</v>
      </c>
      <c r="AE5869">
        <v>1</v>
      </c>
      <c r="AF5869">
        <v>1</v>
      </c>
      <c r="AL5869">
        <v>1.5919315999999999</v>
      </c>
      <c r="AM5869" s="5">
        <v>7.7943925857543954</v>
      </c>
      <c r="AN5869">
        <v>570.77625570776252</v>
      </c>
      <c r="AO5869">
        <f t="shared" si="91"/>
        <v>26826.48401826484</v>
      </c>
      <c r="AP5869">
        <v>684.93150684931504</v>
      </c>
      <c r="AQ5869">
        <v>9.5996799999999993E-2</v>
      </c>
      <c r="AR5869">
        <v>5.8156399999999997E-2</v>
      </c>
      <c r="AS5869">
        <v>3.0578899999999999E-2</v>
      </c>
      <c r="AT5869">
        <v>3.9251399999999999E-2</v>
      </c>
      <c r="AU5869">
        <v>4.1725600000000002E-2</v>
      </c>
      <c r="AW5869">
        <v>9.5996799999999979E-2</v>
      </c>
      <c r="AX5869">
        <v>5.8156399999999997E-2</v>
      </c>
      <c r="AY5869">
        <v>3.0578900000000006E-2</v>
      </c>
      <c r="AZ5869">
        <v>3.9251400000000006E-2</v>
      </c>
      <c r="BA5869">
        <v>4.1725600000000002E-2</v>
      </c>
      <c r="BC5869" s="52">
        <v>100000</v>
      </c>
      <c r="BD5869" s="52">
        <v>100000</v>
      </c>
      <c r="BE5869">
        <v>0</v>
      </c>
      <c r="BF5869">
        <v>0</v>
      </c>
      <c r="BG5869">
        <v>0</v>
      </c>
    </row>
    <row r="5870" spans="1:59">
      <c r="A5870">
        <v>5869</v>
      </c>
      <c r="E5870">
        <v>9795.2054794520554</v>
      </c>
      <c r="K5870">
        <v>4454.5810958736802</v>
      </c>
      <c r="L5870">
        <v>4715.9310958736805</v>
      </c>
      <c r="M5870">
        <v>4977.2810958736809</v>
      </c>
      <c r="N5870">
        <v>5238.6310958736813</v>
      </c>
      <c r="O5870">
        <v>5499.9810958736816</v>
      </c>
      <c r="Q5870">
        <v>14290.67997233222</v>
      </c>
      <c r="R5870">
        <v>13904.594883311984</v>
      </c>
      <c r="S5870">
        <v>13518.509794291745</v>
      </c>
      <c r="T5870">
        <v>13132.424705271507</v>
      </c>
      <c r="U5870">
        <v>12746.339616251269</v>
      </c>
      <c r="W5870">
        <v>0.77121000000000006</v>
      </c>
      <c r="AB5870">
        <v>1</v>
      </c>
      <c r="AC5870">
        <v>1</v>
      </c>
      <c r="AD5870">
        <v>1</v>
      </c>
      <c r="AE5870">
        <v>1</v>
      </c>
      <c r="AF5870">
        <v>1</v>
      </c>
      <c r="AL5870">
        <v>0.59507584999999996</v>
      </c>
      <c r="AM5870" s="5">
        <v>7.6038084030151367</v>
      </c>
      <c r="AN5870">
        <v>570.77625570776252</v>
      </c>
      <c r="AO5870">
        <f t="shared" si="91"/>
        <v>26826.48401826484</v>
      </c>
      <c r="AP5870">
        <v>684.93150684931504</v>
      </c>
      <c r="AQ5870">
        <v>9.5943000000000001E-2</v>
      </c>
      <c r="AR5870">
        <v>5.7749499999999995E-2</v>
      </c>
      <c r="AS5870">
        <v>3.0378799999999997E-2</v>
      </c>
      <c r="AT5870">
        <v>3.9156199999999995E-2</v>
      </c>
      <c r="AU5870">
        <v>4.1647799999999999E-2</v>
      </c>
      <c r="AW5870">
        <v>9.5942999999999987E-2</v>
      </c>
      <c r="AX5870">
        <v>5.7749499999999995E-2</v>
      </c>
      <c r="AY5870">
        <v>3.0378799999999997E-2</v>
      </c>
      <c r="AZ5870">
        <v>3.9156199999999988E-2</v>
      </c>
      <c r="BA5870">
        <v>4.1647799999999999E-2</v>
      </c>
      <c r="BC5870" s="52">
        <v>100000</v>
      </c>
      <c r="BD5870" s="52">
        <v>100000</v>
      </c>
      <c r="BE5870">
        <v>0</v>
      </c>
      <c r="BF5870">
        <v>0</v>
      </c>
      <c r="BG5870">
        <v>0</v>
      </c>
    </row>
    <row r="5871" spans="1:59">
      <c r="A5871">
        <v>5870</v>
      </c>
      <c r="E5871">
        <v>9795.2054794520554</v>
      </c>
      <c r="K5871">
        <v>4301.3771021783041</v>
      </c>
      <c r="L5871">
        <v>4607.0271021783046</v>
      </c>
      <c r="M5871">
        <v>4912.6771021783043</v>
      </c>
      <c r="N5871">
        <v>5218.3271021783039</v>
      </c>
      <c r="O5871">
        <v>5523.9771021783035</v>
      </c>
      <c r="Q5871">
        <v>13943.25049392495</v>
      </c>
      <c r="R5871">
        <v>13566.551755948791</v>
      </c>
      <c r="S5871">
        <v>13189.853017972631</v>
      </c>
      <c r="T5871">
        <v>12813.154279996472</v>
      </c>
      <c r="U5871">
        <v>12436.455542020312</v>
      </c>
      <c r="W5871">
        <v>0.68314999999999992</v>
      </c>
      <c r="AB5871">
        <v>1</v>
      </c>
      <c r="AC5871">
        <v>1</v>
      </c>
      <c r="AD5871">
        <v>1</v>
      </c>
      <c r="AE5871">
        <v>1</v>
      </c>
      <c r="AF5871">
        <v>1</v>
      </c>
      <c r="AL5871">
        <v>0.72455155999999998</v>
      </c>
      <c r="AM5871" s="5">
        <v>7.5750436782836914</v>
      </c>
      <c r="AN5871">
        <v>570.77625570776252</v>
      </c>
      <c r="AO5871">
        <f t="shared" si="91"/>
        <v>26826.48401826484</v>
      </c>
      <c r="AP5871">
        <v>684.93150684931504</v>
      </c>
      <c r="AQ5871">
        <v>9.7022999999999998E-2</v>
      </c>
      <c r="AR5871">
        <v>5.9610500000000004E-2</v>
      </c>
      <c r="AS5871">
        <v>3.0558499999999999E-2</v>
      </c>
      <c r="AT5871">
        <v>3.9197699999999995E-2</v>
      </c>
      <c r="AU5871">
        <v>4.1835400000000002E-2</v>
      </c>
      <c r="AW5871">
        <v>9.7023000000000012E-2</v>
      </c>
      <c r="AX5871">
        <v>5.9610499999999997E-2</v>
      </c>
      <c r="AY5871">
        <v>3.0558500000000002E-2</v>
      </c>
      <c r="AZ5871">
        <v>3.9197699999999988E-2</v>
      </c>
      <c r="BA5871">
        <v>4.1835400000000009E-2</v>
      </c>
      <c r="BC5871" s="52">
        <v>100000</v>
      </c>
      <c r="BD5871" s="52">
        <v>100000</v>
      </c>
      <c r="BE5871">
        <v>0</v>
      </c>
      <c r="BF5871">
        <v>0</v>
      </c>
      <c r="BG5871">
        <v>0</v>
      </c>
    </row>
    <row r="5872" spans="1:59">
      <c r="A5872">
        <v>5871</v>
      </c>
      <c r="E5872">
        <v>9795.2054794520554</v>
      </c>
      <c r="K5872">
        <v>3991.8583737988129</v>
      </c>
      <c r="L5872">
        <v>4415.1208737988127</v>
      </c>
      <c r="M5872">
        <v>4838.3833737988125</v>
      </c>
      <c r="N5872">
        <v>5261.6458737988123</v>
      </c>
      <c r="O5872">
        <v>5684.9083737988121</v>
      </c>
      <c r="Q5872">
        <v>14134.306580276019</v>
      </c>
      <c r="R5872">
        <v>13752.446162878568</v>
      </c>
      <c r="S5872">
        <v>13370.585745481119</v>
      </c>
      <c r="T5872">
        <v>12988.72532808367</v>
      </c>
      <c r="U5872">
        <v>12606.864910686221</v>
      </c>
      <c r="W5872">
        <v>0.52099000000000006</v>
      </c>
      <c r="AB5872">
        <v>1</v>
      </c>
      <c r="AC5872">
        <v>1</v>
      </c>
      <c r="AD5872">
        <v>1</v>
      </c>
      <c r="AE5872">
        <v>1</v>
      </c>
      <c r="AF5872">
        <v>1</v>
      </c>
      <c r="AL5872">
        <v>0.65770245000000005</v>
      </c>
      <c r="AM5872" s="5">
        <v>7.8267698287963867</v>
      </c>
      <c r="AN5872">
        <v>570.77625570776252</v>
      </c>
      <c r="AO5872">
        <f t="shared" si="91"/>
        <v>26826.48401826484</v>
      </c>
      <c r="AP5872">
        <v>684.93150684931504</v>
      </c>
      <c r="AQ5872">
        <v>9.7172599999999998E-2</v>
      </c>
      <c r="AR5872">
        <v>7.5099700000000005E-2</v>
      </c>
      <c r="AS5872">
        <v>3.8782799999999999E-2</v>
      </c>
      <c r="AT5872">
        <v>3.9363999999999996E-2</v>
      </c>
      <c r="AU5872">
        <v>4.1977800000000003E-2</v>
      </c>
      <c r="AW5872">
        <v>9.7172599999999984E-2</v>
      </c>
      <c r="AX5872">
        <v>7.5099700000000005E-2</v>
      </c>
      <c r="AY5872">
        <v>3.8782799999999992E-2</v>
      </c>
      <c r="AZ5872">
        <v>3.9363999999999996E-2</v>
      </c>
      <c r="BA5872">
        <v>4.1977799999999996E-2</v>
      </c>
      <c r="BC5872" s="52">
        <v>100000</v>
      </c>
      <c r="BD5872" s="52">
        <v>100000</v>
      </c>
      <c r="BE5872">
        <v>0</v>
      </c>
      <c r="BF5872">
        <v>0</v>
      </c>
      <c r="BG5872">
        <v>0</v>
      </c>
    </row>
    <row r="5873" spans="1:59">
      <c r="A5873">
        <v>5872</v>
      </c>
      <c r="E5873">
        <v>9795.2054794520554</v>
      </c>
      <c r="K5873">
        <v>3996.5244852819214</v>
      </c>
      <c r="L5873">
        <v>4658.5611519485883</v>
      </c>
      <c r="M5873">
        <v>5320.5978186152552</v>
      </c>
      <c r="N5873">
        <v>5982.634485281922</v>
      </c>
      <c r="O5873">
        <v>6644.6711519485889</v>
      </c>
      <c r="Q5873">
        <v>14774.315787608781</v>
      </c>
      <c r="R5873">
        <v>14375.164519298492</v>
      </c>
      <c r="S5873">
        <v>13976.013250988204</v>
      </c>
      <c r="T5873">
        <v>13576.861982677916</v>
      </c>
      <c r="U5873">
        <v>13177.710714367628</v>
      </c>
      <c r="W5873">
        <v>0.35287000000000002</v>
      </c>
      <c r="AB5873">
        <v>1</v>
      </c>
      <c r="AC5873">
        <v>1</v>
      </c>
      <c r="AD5873">
        <v>1</v>
      </c>
      <c r="AE5873">
        <v>1</v>
      </c>
      <c r="AF5873">
        <v>1</v>
      </c>
      <c r="AL5873">
        <v>0.79970529999999995</v>
      </c>
      <c r="AM5873" s="5">
        <v>8.2916736602783203</v>
      </c>
      <c r="AN5873">
        <v>570.77625570776252</v>
      </c>
      <c r="AO5873">
        <f t="shared" si="91"/>
        <v>26826.48401826484</v>
      </c>
      <c r="AP5873">
        <v>684.93150684931504</v>
      </c>
      <c r="AQ5873">
        <v>0.10181</v>
      </c>
      <c r="AR5873">
        <v>8.6394800000000008E-2</v>
      </c>
      <c r="AS5873">
        <v>4.3691800000000003E-2</v>
      </c>
      <c r="AT5873">
        <v>4.1847700000000002E-2</v>
      </c>
      <c r="AU5873">
        <v>4.2836199999999998E-2</v>
      </c>
      <c r="AW5873">
        <v>0.10181</v>
      </c>
      <c r="AX5873">
        <v>8.6394800000000008E-2</v>
      </c>
      <c r="AY5873">
        <v>4.3691800000000003E-2</v>
      </c>
      <c r="AZ5873">
        <v>4.1847700000000002E-2</v>
      </c>
      <c r="BA5873">
        <v>4.2836200000000005E-2</v>
      </c>
      <c r="BC5873" s="52">
        <v>100000</v>
      </c>
      <c r="BD5873" s="52">
        <v>100000</v>
      </c>
      <c r="BE5873">
        <v>0</v>
      </c>
      <c r="BF5873">
        <v>0</v>
      </c>
      <c r="BG5873">
        <v>0</v>
      </c>
    </row>
    <row r="5874" spans="1:59">
      <c r="A5874">
        <v>5873</v>
      </c>
      <c r="E5874">
        <v>9795.2054794520554</v>
      </c>
      <c r="K5874">
        <v>4365.1472924474456</v>
      </c>
      <c r="L5874">
        <v>5141.0289591141118</v>
      </c>
      <c r="M5874">
        <v>5916.910625780778</v>
      </c>
      <c r="N5874">
        <v>6692.7922924474442</v>
      </c>
      <c r="O5874">
        <v>7468.6739591141104</v>
      </c>
      <c r="Q5874">
        <v>15623.25315171595</v>
      </c>
      <c r="R5874">
        <v>15201.16651145494</v>
      </c>
      <c r="S5874">
        <v>14779.07987119393</v>
      </c>
      <c r="T5874">
        <v>14356.99323093292</v>
      </c>
      <c r="U5874">
        <v>13934.90659067191</v>
      </c>
      <c r="W5874">
        <v>0.16509000000000001</v>
      </c>
      <c r="AB5874">
        <v>1</v>
      </c>
      <c r="AC5874">
        <v>1</v>
      </c>
      <c r="AD5874">
        <v>1</v>
      </c>
      <c r="AE5874">
        <v>1</v>
      </c>
      <c r="AF5874">
        <v>1</v>
      </c>
      <c r="AL5874">
        <v>1.3225134999999999</v>
      </c>
      <c r="AM5874" s="5">
        <v>7.7986345291137704</v>
      </c>
      <c r="AN5874">
        <v>570.77625570776252</v>
      </c>
      <c r="AO5874">
        <f t="shared" si="91"/>
        <v>26826.48401826484</v>
      </c>
      <c r="AP5874">
        <v>684.93150684931504</v>
      </c>
      <c r="AQ5874">
        <v>0.108754</v>
      </c>
      <c r="AR5874">
        <v>0.10402800000000001</v>
      </c>
      <c r="AS5874">
        <v>8.9195099999999999E-2</v>
      </c>
      <c r="AT5874">
        <v>4.6364800000000005E-2</v>
      </c>
      <c r="AU5874">
        <v>4.5461700000000001E-2</v>
      </c>
      <c r="AW5874">
        <v>0.108754</v>
      </c>
      <c r="AX5874">
        <v>0.104028</v>
      </c>
      <c r="AY5874">
        <v>8.9195100000000013E-2</v>
      </c>
      <c r="AZ5874">
        <v>4.6364799999999998E-2</v>
      </c>
      <c r="BA5874">
        <v>4.5461700000000008E-2</v>
      </c>
      <c r="BC5874" s="52">
        <v>100000</v>
      </c>
      <c r="BD5874" s="52">
        <v>100000</v>
      </c>
      <c r="BE5874">
        <v>0</v>
      </c>
      <c r="BF5874">
        <v>0</v>
      </c>
      <c r="BG5874">
        <v>0</v>
      </c>
    </row>
    <row r="5875" spans="1:59">
      <c r="A5875">
        <v>5874</v>
      </c>
      <c r="E5875">
        <v>9795.2054794520554</v>
      </c>
      <c r="K5875">
        <v>4966.2979885211807</v>
      </c>
      <c r="L5875">
        <v>5772.016321854514</v>
      </c>
      <c r="M5875">
        <v>6577.7346551878472</v>
      </c>
      <c r="N5875">
        <v>7383.4529885211805</v>
      </c>
      <c r="O5875">
        <v>8189.1713218545137</v>
      </c>
      <c r="Q5875">
        <v>16769.47494204907</v>
      </c>
      <c r="R5875">
        <v>16316.421325854233</v>
      </c>
      <c r="S5875">
        <v>15863.367709659396</v>
      </c>
      <c r="T5875">
        <v>15410.31409346456</v>
      </c>
      <c r="U5875">
        <v>14957.260477269723</v>
      </c>
      <c r="W5875">
        <v>3.4709999999999998E-2</v>
      </c>
      <c r="AB5875">
        <v>1</v>
      </c>
      <c r="AC5875">
        <v>1</v>
      </c>
      <c r="AD5875">
        <v>1</v>
      </c>
      <c r="AE5875">
        <v>1</v>
      </c>
      <c r="AF5875">
        <v>1</v>
      </c>
      <c r="AL5875">
        <v>1.4679319</v>
      </c>
      <c r="AM5875" s="5">
        <v>7.0939579010009766</v>
      </c>
      <c r="AN5875">
        <v>570.77625570776252</v>
      </c>
      <c r="AO5875">
        <f t="shared" si="91"/>
        <v>26826.48401826484</v>
      </c>
      <c r="AP5875">
        <v>684.93150684931504</v>
      </c>
      <c r="AQ5875">
        <v>0.11204900000000001</v>
      </c>
      <c r="AR5875">
        <v>0.109454</v>
      </c>
      <c r="AS5875">
        <v>0.10202</v>
      </c>
      <c r="AT5875">
        <v>0.10505299999999999</v>
      </c>
      <c r="AU5875">
        <v>0.106363</v>
      </c>
      <c r="AW5875">
        <v>0.112049</v>
      </c>
      <c r="AX5875">
        <v>0.10945399999999998</v>
      </c>
      <c r="AY5875">
        <v>0.10201999999999999</v>
      </c>
      <c r="AZ5875">
        <v>0.10505299999999999</v>
      </c>
      <c r="BA5875">
        <v>0.106363</v>
      </c>
      <c r="BC5875" s="52">
        <v>100000</v>
      </c>
      <c r="BD5875" s="52">
        <v>100000</v>
      </c>
      <c r="BE5875">
        <v>0</v>
      </c>
      <c r="BF5875">
        <v>0</v>
      </c>
      <c r="BG5875">
        <v>0</v>
      </c>
    </row>
    <row r="5876" spans="1:59">
      <c r="A5876">
        <v>5875</v>
      </c>
      <c r="E5876">
        <v>9795.2054794520554</v>
      </c>
      <c r="K5876">
        <v>5384.6926515065234</v>
      </c>
      <c r="L5876">
        <v>6162.7476515065237</v>
      </c>
      <c r="M5876">
        <v>6940.8026515065239</v>
      </c>
      <c r="N5876">
        <v>7718.8576515065242</v>
      </c>
      <c r="O5876">
        <v>8496.9126515065236</v>
      </c>
      <c r="Q5876">
        <v>18211.804984283019</v>
      </c>
      <c r="R5876">
        <v>17719.784564199828</v>
      </c>
      <c r="S5876">
        <v>17227.764144116638</v>
      </c>
      <c r="T5876">
        <v>16735.743724033448</v>
      </c>
      <c r="U5876">
        <v>16243.723303950257</v>
      </c>
      <c r="W5876">
        <v>0</v>
      </c>
      <c r="AB5876">
        <v>1</v>
      </c>
      <c r="AC5876">
        <v>1</v>
      </c>
      <c r="AD5876">
        <v>1</v>
      </c>
      <c r="AE5876">
        <v>1</v>
      </c>
      <c r="AF5876">
        <v>1</v>
      </c>
      <c r="AL5876">
        <v>1.5302422</v>
      </c>
      <c r="AM5876" s="5">
        <v>7.6738080978393546</v>
      </c>
      <c r="AN5876">
        <v>570.77625570776252</v>
      </c>
      <c r="AO5876">
        <f t="shared" si="91"/>
        <v>26826.48401826484</v>
      </c>
      <c r="AP5876">
        <v>684.93150684931504</v>
      </c>
      <c r="AQ5876">
        <v>0.112488</v>
      </c>
      <c r="AR5876">
        <v>0.11100499999999999</v>
      </c>
      <c r="AS5876">
        <v>0.10227800000000001</v>
      </c>
      <c r="AT5876">
        <v>0.105268</v>
      </c>
      <c r="AU5876">
        <v>0.10737000000000001</v>
      </c>
      <c r="AW5876">
        <v>0.11248800000000002</v>
      </c>
      <c r="AX5876">
        <v>0.11100500000000001</v>
      </c>
      <c r="AY5876">
        <v>0.10227800000000002</v>
      </c>
      <c r="AZ5876">
        <v>0.10526800000000001</v>
      </c>
      <c r="BA5876">
        <v>0.10737000000000001</v>
      </c>
      <c r="BC5876" s="52">
        <v>100000</v>
      </c>
      <c r="BD5876" s="52">
        <v>100000</v>
      </c>
      <c r="BE5876">
        <v>0</v>
      </c>
      <c r="BF5876">
        <v>0</v>
      </c>
      <c r="BG5876">
        <v>0</v>
      </c>
    </row>
    <row r="5877" spans="1:59">
      <c r="A5877">
        <v>5876</v>
      </c>
      <c r="E5877">
        <v>9795.2054794520554</v>
      </c>
      <c r="K5877">
        <v>5371.4720023043828</v>
      </c>
      <c r="L5877">
        <v>6023.5270023043831</v>
      </c>
      <c r="M5877">
        <v>6675.5820023043834</v>
      </c>
      <c r="N5877">
        <v>7327.6370023043837</v>
      </c>
      <c r="O5877">
        <v>7979.692002304384</v>
      </c>
      <c r="Q5877">
        <v>18184.29406371215</v>
      </c>
      <c r="R5877">
        <v>17693.016894662043</v>
      </c>
      <c r="S5877">
        <v>17201.739725611937</v>
      </c>
      <c r="T5877">
        <v>16710.46255656183</v>
      </c>
      <c r="U5877">
        <v>16219.185387511723</v>
      </c>
      <c r="W5877">
        <v>0</v>
      </c>
      <c r="AB5877">
        <v>1</v>
      </c>
      <c r="AC5877">
        <v>1</v>
      </c>
      <c r="AD5877">
        <v>1</v>
      </c>
      <c r="AE5877">
        <v>1</v>
      </c>
      <c r="AF5877">
        <v>1</v>
      </c>
      <c r="AL5877">
        <v>3.8016994</v>
      </c>
      <c r="AM5877" s="5">
        <v>5.2339615821838379</v>
      </c>
      <c r="AN5877">
        <v>570.77625570776252</v>
      </c>
      <c r="AO5877">
        <f t="shared" si="91"/>
        <v>26826.48401826484</v>
      </c>
      <c r="AP5877">
        <v>684.93150684931504</v>
      </c>
      <c r="AQ5877">
        <v>0.11257200000000001</v>
      </c>
      <c r="AR5877">
        <v>0.11073699999999999</v>
      </c>
      <c r="AS5877">
        <v>0.102294</v>
      </c>
      <c r="AT5877">
        <v>0.10542700000000001</v>
      </c>
      <c r="AU5877">
        <v>0.107378</v>
      </c>
      <c r="AW5877">
        <v>0.11257199999999999</v>
      </c>
      <c r="AX5877">
        <v>0.11073699999999999</v>
      </c>
      <c r="AY5877">
        <v>0.10229399999999998</v>
      </c>
      <c r="AZ5877">
        <v>0.10542700000000001</v>
      </c>
      <c r="BA5877">
        <v>0.10737800000000002</v>
      </c>
      <c r="BC5877" s="52">
        <v>100000</v>
      </c>
      <c r="BD5877" s="52">
        <v>100000</v>
      </c>
      <c r="BE5877">
        <v>0</v>
      </c>
      <c r="BF5877">
        <v>0</v>
      </c>
      <c r="BG5877">
        <v>0</v>
      </c>
    </row>
    <row r="5878" spans="1:59">
      <c r="A5878">
        <v>5877</v>
      </c>
      <c r="E5878">
        <v>9795.2054794520554</v>
      </c>
      <c r="K5878">
        <v>5262.5960676985324</v>
      </c>
      <c r="L5878">
        <v>5789.8877343651993</v>
      </c>
      <c r="M5878">
        <v>6317.1794010318663</v>
      </c>
      <c r="N5878">
        <v>6844.4710676985333</v>
      </c>
      <c r="O5878">
        <v>7371.7627343652002</v>
      </c>
      <c r="Q5878">
        <v>16899.51358785951</v>
      </c>
      <c r="R5878">
        <v>16442.946775046381</v>
      </c>
      <c r="S5878">
        <v>15986.379962233252</v>
      </c>
      <c r="T5878">
        <v>15529.813149420122</v>
      </c>
      <c r="U5878">
        <v>15073.246336606993</v>
      </c>
      <c r="W5878">
        <v>0</v>
      </c>
      <c r="AB5878">
        <v>1</v>
      </c>
      <c r="AC5878">
        <v>1</v>
      </c>
      <c r="AD5878">
        <v>1</v>
      </c>
      <c r="AE5878">
        <v>1</v>
      </c>
      <c r="AF5878">
        <v>1</v>
      </c>
      <c r="AL5878">
        <v>5.7769475000000003</v>
      </c>
      <c r="AM5878" s="5">
        <v>7.2038993835449219</v>
      </c>
      <c r="AN5878">
        <v>570.77625570776252</v>
      </c>
      <c r="AO5878">
        <f t="shared" si="91"/>
        <v>26826.48401826484</v>
      </c>
      <c r="AP5878">
        <v>684.93150684931504</v>
      </c>
      <c r="AQ5878">
        <v>0.11257399999999999</v>
      </c>
      <c r="AR5878">
        <v>0.11074200000000001</v>
      </c>
      <c r="AS5878">
        <v>0.102297</v>
      </c>
      <c r="AT5878">
        <v>0.105173</v>
      </c>
      <c r="AU5878">
        <v>0.107626</v>
      </c>
      <c r="AW5878">
        <v>0.11257399999999999</v>
      </c>
      <c r="AX5878">
        <v>0.11074199999999999</v>
      </c>
      <c r="AY5878">
        <v>0.10229700000000001</v>
      </c>
      <c r="AZ5878">
        <v>0.105173</v>
      </c>
      <c r="BA5878">
        <v>0.10762599999999999</v>
      </c>
      <c r="BC5878" s="52">
        <v>100000</v>
      </c>
      <c r="BD5878" s="52">
        <v>100000</v>
      </c>
      <c r="BE5878">
        <v>0</v>
      </c>
      <c r="BF5878">
        <v>0</v>
      </c>
      <c r="BG5878">
        <v>0</v>
      </c>
    </row>
    <row r="5879" spans="1:59">
      <c r="A5879">
        <v>5878</v>
      </c>
      <c r="E5879">
        <v>9795.2054794520554</v>
      </c>
      <c r="K5879">
        <v>5065.8417001608159</v>
      </c>
      <c r="L5879">
        <v>5510.4992001608161</v>
      </c>
      <c r="M5879">
        <v>5955.1567001608164</v>
      </c>
      <c r="N5879">
        <v>6399.8142001608167</v>
      </c>
      <c r="O5879">
        <v>6844.4717001608169</v>
      </c>
      <c r="Q5879">
        <v>12851.82108918696</v>
      </c>
      <c r="R5879">
        <v>12504.609026266266</v>
      </c>
      <c r="S5879">
        <v>12157.396963345571</v>
      </c>
      <c r="T5879">
        <v>11810.184900424876</v>
      </c>
      <c r="U5879">
        <v>11462.972837504181</v>
      </c>
      <c r="W5879">
        <v>0</v>
      </c>
      <c r="AB5879">
        <v>1</v>
      </c>
      <c r="AC5879">
        <v>1</v>
      </c>
      <c r="AD5879">
        <v>1</v>
      </c>
      <c r="AE5879">
        <v>1</v>
      </c>
      <c r="AF5879">
        <v>1</v>
      </c>
      <c r="AL5879">
        <v>6.2044763999999999</v>
      </c>
      <c r="AM5879" s="5">
        <v>7.6651120185852051</v>
      </c>
      <c r="AN5879">
        <v>570.77625570776252</v>
      </c>
      <c r="AO5879">
        <f t="shared" si="91"/>
        <v>26826.48401826484</v>
      </c>
      <c r="AP5879">
        <v>684.93150684931504</v>
      </c>
      <c r="AQ5879">
        <v>0.11232200000000001</v>
      </c>
      <c r="AR5879">
        <v>0.1103</v>
      </c>
      <c r="AS5879">
        <v>0.102298</v>
      </c>
      <c r="AT5879">
        <v>0.10517799999999999</v>
      </c>
      <c r="AU5879">
        <v>0.107377</v>
      </c>
      <c r="AW5879">
        <v>0.11232200000000002</v>
      </c>
      <c r="AX5879">
        <v>0.1103</v>
      </c>
      <c r="AY5879">
        <v>0.10229799999999999</v>
      </c>
      <c r="AZ5879">
        <v>0.10517799999999998</v>
      </c>
      <c r="BA5879">
        <v>0.10737699999999999</v>
      </c>
      <c r="BC5879" s="52">
        <v>100000</v>
      </c>
      <c r="BD5879" s="52">
        <v>100000</v>
      </c>
      <c r="BE5879">
        <v>0</v>
      </c>
      <c r="BF5879">
        <v>0</v>
      </c>
      <c r="BG5879">
        <v>0</v>
      </c>
    </row>
    <row r="5880" spans="1:59">
      <c r="A5880">
        <v>5879</v>
      </c>
      <c r="E5880">
        <v>9795.2054794520554</v>
      </c>
      <c r="K5880">
        <v>3683.1173306665069</v>
      </c>
      <c r="L5880">
        <v>4057.9273306665068</v>
      </c>
      <c r="M5880">
        <v>4432.7373306665068</v>
      </c>
      <c r="N5880">
        <v>4807.5473306665062</v>
      </c>
      <c r="O5880">
        <v>5182.3573306665057</v>
      </c>
      <c r="Q5880">
        <v>7573.1937814784033</v>
      </c>
      <c r="R5880">
        <v>7368.5920986495403</v>
      </c>
      <c r="S5880">
        <v>7163.9904158206773</v>
      </c>
      <c r="T5880">
        <v>6959.3887329918143</v>
      </c>
      <c r="U5880">
        <v>6754.7870501629513</v>
      </c>
      <c r="W5880">
        <v>0</v>
      </c>
      <c r="AB5880">
        <v>1</v>
      </c>
      <c r="AC5880">
        <v>1</v>
      </c>
      <c r="AD5880">
        <v>1</v>
      </c>
      <c r="AE5880">
        <v>1</v>
      </c>
      <c r="AF5880">
        <v>1</v>
      </c>
      <c r="AL5880">
        <v>6.5823416999999997</v>
      </c>
      <c r="AM5880" s="5">
        <v>7.0365967750549316</v>
      </c>
      <c r="AN5880">
        <v>570.77625570776252</v>
      </c>
      <c r="AO5880">
        <f t="shared" si="91"/>
        <v>26826.48401826484</v>
      </c>
      <c r="AP5880">
        <v>684.93150684931504</v>
      </c>
      <c r="AQ5880">
        <v>0.109793</v>
      </c>
      <c r="AR5880">
        <v>0.110121</v>
      </c>
      <c r="AS5880">
        <v>0.102312</v>
      </c>
      <c r="AT5880">
        <v>0.105217</v>
      </c>
      <c r="AU5880">
        <v>0.10738200000000001</v>
      </c>
      <c r="AW5880">
        <v>0.10979300000000002</v>
      </c>
      <c r="AX5880">
        <v>0.11012100000000001</v>
      </c>
      <c r="AY5880">
        <v>0.102312</v>
      </c>
      <c r="AZ5880">
        <v>0.10521699999999999</v>
      </c>
      <c r="BA5880">
        <v>0.10738200000000002</v>
      </c>
      <c r="BC5880" s="52">
        <v>100000</v>
      </c>
      <c r="BD5880" s="52">
        <v>100000</v>
      </c>
      <c r="BE5880">
        <v>0</v>
      </c>
      <c r="BF5880">
        <v>0</v>
      </c>
      <c r="BG5880">
        <v>0</v>
      </c>
    </row>
    <row r="5881" spans="1:59">
      <c r="A5881">
        <v>5880</v>
      </c>
      <c r="E5881">
        <v>9795.2054794520554</v>
      </c>
      <c r="K5881">
        <v>2641.2513278656616</v>
      </c>
      <c r="L5881">
        <v>2843.3688278656614</v>
      </c>
      <c r="M5881">
        <v>3045.4863278656612</v>
      </c>
      <c r="N5881">
        <v>3247.6038278656611</v>
      </c>
      <c r="O5881">
        <v>3449.7213278656609</v>
      </c>
      <c r="Q5881">
        <v>4695.6752769925952</v>
      </c>
      <c r="R5881">
        <v>4568.8142600668125</v>
      </c>
      <c r="S5881">
        <v>4441.9532431410298</v>
      </c>
      <c r="T5881">
        <v>4315.0922262152471</v>
      </c>
      <c r="U5881">
        <v>4188.2312092894645</v>
      </c>
      <c r="W5881">
        <v>0</v>
      </c>
      <c r="AB5881">
        <v>1</v>
      </c>
      <c r="AC5881">
        <v>1</v>
      </c>
      <c r="AD5881">
        <v>1</v>
      </c>
      <c r="AE5881">
        <v>1</v>
      </c>
      <c r="AF5881">
        <v>1</v>
      </c>
      <c r="AL5881">
        <v>7.5980433999999999</v>
      </c>
      <c r="AM5881" s="5">
        <v>6.1081938743591309</v>
      </c>
      <c r="AN5881">
        <v>570.77625570776252</v>
      </c>
      <c r="AO5881">
        <f t="shared" si="91"/>
        <v>26826.48401826484</v>
      </c>
      <c r="AP5881">
        <v>684.93150684931504</v>
      </c>
      <c r="AQ5881">
        <v>0.10944499999999999</v>
      </c>
      <c r="AR5881">
        <v>0.11009300000000001</v>
      </c>
      <c r="AS5881">
        <v>0.10235899999999999</v>
      </c>
      <c r="AT5881">
        <v>0.105252</v>
      </c>
      <c r="AU5881">
        <v>0.107421</v>
      </c>
      <c r="AW5881">
        <v>0.109445</v>
      </c>
      <c r="AX5881">
        <v>0.11009300000000001</v>
      </c>
      <c r="AY5881">
        <v>0.10235899999999999</v>
      </c>
      <c r="AZ5881">
        <v>0.105252</v>
      </c>
      <c r="BA5881">
        <v>0.107421</v>
      </c>
      <c r="BC5881" s="52">
        <v>100000</v>
      </c>
      <c r="BD5881" s="52">
        <v>100000</v>
      </c>
      <c r="BE5881">
        <v>0</v>
      </c>
      <c r="BF5881">
        <v>0</v>
      </c>
      <c r="BG5881">
        <v>0</v>
      </c>
    </row>
    <row r="5882" spans="1:59">
      <c r="A5882">
        <v>5881</v>
      </c>
      <c r="E5882">
        <v>9795.2054794520554</v>
      </c>
      <c r="K5882">
        <v>2193.6344804505779</v>
      </c>
      <c r="L5882">
        <v>2294.9394804505778</v>
      </c>
      <c r="M5882">
        <v>2396.2444804505776</v>
      </c>
      <c r="N5882">
        <v>2497.5494804505774</v>
      </c>
      <c r="O5882">
        <v>2598.8544804505773</v>
      </c>
      <c r="Q5882">
        <v>5030.2221828600614</v>
      </c>
      <c r="R5882">
        <v>4894.3228573026663</v>
      </c>
      <c r="S5882">
        <v>4758.4235317452712</v>
      </c>
      <c r="T5882">
        <v>4622.5242061878762</v>
      </c>
      <c r="U5882">
        <v>4486.6248806304811</v>
      </c>
      <c r="W5882">
        <v>0</v>
      </c>
      <c r="AB5882">
        <v>1</v>
      </c>
      <c r="AC5882">
        <v>1</v>
      </c>
      <c r="AD5882">
        <v>1</v>
      </c>
      <c r="AE5882">
        <v>1</v>
      </c>
      <c r="AF5882">
        <v>1</v>
      </c>
      <c r="AL5882">
        <v>7.7547664999999997</v>
      </c>
      <c r="AM5882" s="5">
        <v>5.5194692611694336</v>
      </c>
      <c r="AN5882">
        <v>570.77625570776252</v>
      </c>
      <c r="AO5882">
        <f t="shared" si="91"/>
        <v>26826.48401826484</v>
      </c>
      <c r="AP5882">
        <v>684.93150684931504</v>
      </c>
      <c r="AQ5882">
        <v>0.109426</v>
      </c>
      <c r="AR5882">
        <v>0.11008899999999999</v>
      </c>
      <c r="AS5882">
        <v>0.102355</v>
      </c>
      <c r="AT5882">
        <v>0.105239</v>
      </c>
      <c r="AU5882">
        <v>0.107418</v>
      </c>
      <c r="AW5882">
        <v>0.10942600000000001</v>
      </c>
      <c r="AX5882">
        <v>0.11008899999999998</v>
      </c>
      <c r="AY5882">
        <v>0.10235500000000002</v>
      </c>
      <c r="AZ5882">
        <v>0.10523900000000001</v>
      </c>
      <c r="BA5882">
        <v>0.107418</v>
      </c>
      <c r="BC5882" s="52">
        <v>100000</v>
      </c>
      <c r="BD5882" s="52">
        <v>100000</v>
      </c>
      <c r="BE5882">
        <v>0</v>
      </c>
      <c r="BF5882">
        <v>0</v>
      </c>
      <c r="BG5882">
        <v>0</v>
      </c>
    </row>
    <row r="5883" spans="1:59">
      <c r="A5883">
        <v>5882</v>
      </c>
      <c r="E5883">
        <v>9795.2054794520554</v>
      </c>
      <c r="K5883">
        <v>2024.4134771595091</v>
      </c>
      <c r="L5883">
        <v>2074.5709771595093</v>
      </c>
      <c r="M5883">
        <v>2124.7284771595096</v>
      </c>
      <c r="N5883">
        <v>2174.8859771595098</v>
      </c>
      <c r="O5883">
        <v>2225.0434771595101</v>
      </c>
      <c r="Q5883">
        <v>5234.8152963345246</v>
      </c>
      <c r="R5883">
        <v>5093.3885673120376</v>
      </c>
      <c r="S5883">
        <v>4951.9618382895505</v>
      </c>
      <c r="T5883">
        <v>4810.5351092670635</v>
      </c>
      <c r="U5883">
        <v>4669.1083802445764</v>
      </c>
      <c r="W5883">
        <v>0</v>
      </c>
      <c r="AB5883">
        <v>1</v>
      </c>
      <c r="AC5883">
        <v>1</v>
      </c>
      <c r="AD5883">
        <v>1</v>
      </c>
      <c r="AE5883">
        <v>1</v>
      </c>
      <c r="AF5883">
        <v>1</v>
      </c>
      <c r="AL5883">
        <v>6.9963139999999999</v>
      </c>
      <c r="AM5883" s="5">
        <v>4.5422787666320801</v>
      </c>
      <c r="AN5883">
        <v>570.77625570776252</v>
      </c>
      <c r="AO5883">
        <f t="shared" si="91"/>
        <v>26826.48401826484</v>
      </c>
      <c r="AP5883">
        <v>684.93150684931504</v>
      </c>
      <c r="AQ5883">
        <v>0.10940900000000001</v>
      </c>
      <c r="AR5883">
        <v>0.11009099999999999</v>
      </c>
      <c r="AS5883">
        <v>0.10233199999999999</v>
      </c>
      <c r="AT5883">
        <v>0.105226</v>
      </c>
      <c r="AU5883">
        <v>0.107409</v>
      </c>
      <c r="AW5883">
        <v>0.10940900000000002</v>
      </c>
      <c r="AX5883">
        <v>0.11009099999999998</v>
      </c>
      <c r="AY5883">
        <v>0.10233199999999999</v>
      </c>
      <c r="AZ5883">
        <v>0.105226</v>
      </c>
      <c r="BA5883">
        <v>0.10740900000000002</v>
      </c>
      <c r="BC5883" s="52">
        <v>100000</v>
      </c>
      <c r="BD5883" s="52">
        <v>100000</v>
      </c>
      <c r="BE5883">
        <v>0</v>
      </c>
      <c r="BF5883">
        <v>0</v>
      </c>
      <c r="BG5883">
        <v>0</v>
      </c>
    </row>
    <row r="5884" spans="1:59">
      <c r="A5884">
        <v>5883</v>
      </c>
      <c r="E5884">
        <v>9795.2054794520554</v>
      </c>
      <c r="K5884">
        <v>1975.2847987846828</v>
      </c>
      <c r="L5884">
        <v>2016.9447987846829</v>
      </c>
      <c r="M5884">
        <v>2058.6047987846828</v>
      </c>
      <c r="N5884">
        <v>2100.2647987846826</v>
      </c>
      <c r="O5884">
        <v>2141.9247987846825</v>
      </c>
      <c r="Q5884">
        <v>6145.826017272313</v>
      </c>
      <c r="R5884">
        <v>5979.786907571457</v>
      </c>
      <c r="S5884">
        <v>5813.7477978706011</v>
      </c>
      <c r="T5884">
        <v>5647.7086881697451</v>
      </c>
      <c r="U5884">
        <v>5481.6695784688891</v>
      </c>
      <c r="W5884">
        <v>0</v>
      </c>
      <c r="AB5884">
        <v>1</v>
      </c>
      <c r="AC5884">
        <v>1</v>
      </c>
      <c r="AD5884">
        <v>1</v>
      </c>
      <c r="AE5884">
        <v>1</v>
      </c>
      <c r="AF5884">
        <v>1</v>
      </c>
      <c r="AL5884">
        <v>5.7583064999999998</v>
      </c>
      <c r="AM5884" s="5">
        <v>4.0145835876464844</v>
      </c>
      <c r="AN5884">
        <v>570.77625570776252</v>
      </c>
      <c r="AO5884">
        <f t="shared" si="91"/>
        <v>26826.48401826484</v>
      </c>
      <c r="AP5884">
        <v>684.93150684931504</v>
      </c>
      <c r="AQ5884">
        <v>0.109416</v>
      </c>
      <c r="AR5884">
        <v>0.110098</v>
      </c>
      <c r="AS5884">
        <v>0.102282</v>
      </c>
      <c r="AT5884">
        <v>0.105146</v>
      </c>
      <c r="AU5884">
        <v>0.107359</v>
      </c>
      <c r="AW5884">
        <v>0.109416</v>
      </c>
      <c r="AX5884">
        <v>0.11009800000000002</v>
      </c>
      <c r="AY5884">
        <v>0.102282</v>
      </c>
      <c r="AZ5884">
        <v>0.105146</v>
      </c>
      <c r="BA5884">
        <v>0.107359</v>
      </c>
      <c r="BC5884" s="52">
        <v>100000</v>
      </c>
      <c r="BD5884" s="52">
        <v>100000</v>
      </c>
      <c r="BE5884">
        <v>0</v>
      </c>
      <c r="BF5884">
        <v>0</v>
      </c>
      <c r="BG5884">
        <v>0</v>
      </c>
    </row>
    <row r="5885" spans="1:59">
      <c r="A5885">
        <v>5884</v>
      </c>
      <c r="E5885">
        <v>9795.2054794520554</v>
      </c>
      <c r="K5885">
        <v>2011.9363524928867</v>
      </c>
      <c r="L5885">
        <v>2053.3213524928869</v>
      </c>
      <c r="M5885">
        <v>2094.7063524928872</v>
      </c>
      <c r="N5885">
        <v>2136.0913524928874</v>
      </c>
      <c r="O5885">
        <v>2177.4763524928876</v>
      </c>
      <c r="Q5885">
        <v>8694.2583818704115</v>
      </c>
      <c r="R5885">
        <v>8459.3693829789681</v>
      </c>
      <c r="S5885">
        <v>8224.4803840875247</v>
      </c>
      <c r="T5885">
        <v>7989.5913851960813</v>
      </c>
      <c r="U5885">
        <v>7754.7023863046379</v>
      </c>
      <c r="W5885">
        <v>0</v>
      </c>
      <c r="AB5885">
        <v>1</v>
      </c>
      <c r="AC5885">
        <v>1</v>
      </c>
      <c r="AD5885">
        <v>1</v>
      </c>
      <c r="AE5885">
        <v>1</v>
      </c>
      <c r="AF5885">
        <v>1</v>
      </c>
      <c r="AL5885">
        <v>5.009563</v>
      </c>
      <c r="AM5885" s="5">
        <v>3.4096636772155762</v>
      </c>
      <c r="AN5885">
        <v>570.77625570776252</v>
      </c>
      <c r="AO5885">
        <f t="shared" si="91"/>
        <v>26826.48401826484</v>
      </c>
      <c r="AP5885">
        <v>684.93150684931504</v>
      </c>
      <c r="AQ5885">
        <v>0.10910800000000001</v>
      </c>
      <c r="AR5885">
        <v>0.108529</v>
      </c>
      <c r="AS5885">
        <v>0.10137900000000001</v>
      </c>
      <c r="AT5885">
        <v>0.104791</v>
      </c>
      <c r="AU5885">
        <v>0.107247</v>
      </c>
      <c r="AW5885">
        <v>0.10910800000000002</v>
      </c>
      <c r="AX5885">
        <v>0.108529</v>
      </c>
      <c r="AY5885">
        <v>0.10137900000000001</v>
      </c>
      <c r="AZ5885">
        <v>0.10479100000000001</v>
      </c>
      <c r="BA5885">
        <v>0.107247</v>
      </c>
      <c r="BC5885" s="52">
        <v>100000</v>
      </c>
      <c r="BD5885" s="52">
        <v>100000</v>
      </c>
      <c r="BE5885">
        <v>0</v>
      </c>
      <c r="BF5885">
        <v>0</v>
      </c>
      <c r="BG5885">
        <v>0</v>
      </c>
    </row>
    <row r="5886" spans="1:59">
      <c r="A5886">
        <v>5885</v>
      </c>
      <c r="E5886">
        <v>9795.2054794520554</v>
      </c>
      <c r="K5886">
        <v>2526.617744991067</v>
      </c>
      <c r="L5886">
        <v>2568.6902449910667</v>
      </c>
      <c r="M5886">
        <v>2610.7627449910669</v>
      </c>
      <c r="N5886">
        <v>2652.8352449910672</v>
      </c>
      <c r="O5886">
        <v>2694.9077449910674</v>
      </c>
      <c r="Q5886">
        <v>14510.19469736598</v>
      </c>
      <c r="R5886">
        <v>14118.179074013069</v>
      </c>
      <c r="S5886">
        <v>13726.163450660159</v>
      </c>
      <c r="T5886">
        <v>13334.147827307248</v>
      </c>
      <c r="U5886">
        <v>12942.132203954337</v>
      </c>
      <c r="W5886">
        <v>0</v>
      </c>
      <c r="AB5886">
        <v>1</v>
      </c>
      <c r="AC5886">
        <v>1</v>
      </c>
      <c r="AD5886">
        <v>1</v>
      </c>
      <c r="AE5886">
        <v>1</v>
      </c>
      <c r="AF5886">
        <v>1</v>
      </c>
      <c r="AL5886">
        <v>4.3425817000000002</v>
      </c>
      <c r="AM5886" s="5">
        <v>3.3643252849578862</v>
      </c>
      <c r="AN5886">
        <v>570.77625570776252</v>
      </c>
      <c r="AO5886">
        <f t="shared" si="91"/>
        <v>26826.48401826484</v>
      </c>
      <c r="AP5886">
        <v>684.93150684931504</v>
      </c>
      <c r="AQ5886">
        <v>0.10993699999999999</v>
      </c>
      <c r="AR5886">
        <v>0.10941100000000001</v>
      </c>
      <c r="AS5886">
        <v>0.1023</v>
      </c>
      <c r="AT5886">
        <v>0.104924</v>
      </c>
      <c r="AU5886">
        <v>0.10737999999999999</v>
      </c>
      <c r="AW5886">
        <v>0.10993699999999999</v>
      </c>
      <c r="AX5886">
        <v>0.10941100000000002</v>
      </c>
      <c r="AY5886">
        <v>0.10229999999999999</v>
      </c>
      <c r="AZ5886">
        <v>0.104924</v>
      </c>
      <c r="BA5886">
        <v>0.10737999999999999</v>
      </c>
      <c r="BC5886" s="52">
        <v>100000</v>
      </c>
      <c r="BD5886" s="52">
        <v>100000</v>
      </c>
      <c r="BE5886">
        <v>0</v>
      </c>
      <c r="BF5886">
        <v>0</v>
      </c>
      <c r="BG5886">
        <v>0</v>
      </c>
    </row>
    <row r="5887" spans="1:59">
      <c r="A5887">
        <v>5886</v>
      </c>
      <c r="E5887">
        <v>9795.2054794520554</v>
      </c>
      <c r="K5887">
        <v>3393.7779093213339</v>
      </c>
      <c r="L5887">
        <v>3435.7129093213339</v>
      </c>
      <c r="M5887">
        <v>3477.6479093213338</v>
      </c>
      <c r="N5887">
        <v>3519.5829093213338</v>
      </c>
      <c r="O5887">
        <v>3561.5179093213337</v>
      </c>
      <c r="Q5887">
        <v>17767.704747425629</v>
      </c>
      <c r="R5887">
        <v>17287.682390244951</v>
      </c>
      <c r="S5887">
        <v>16807.660033064272</v>
      </c>
      <c r="T5887">
        <v>16327.637675883592</v>
      </c>
      <c r="U5887">
        <v>15847.615318702912</v>
      </c>
      <c r="W5887">
        <v>3.0800000000000003E-3</v>
      </c>
      <c r="AB5887">
        <v>1</v>
      </c>
      <c r="AC5887">
        <v>1</v>
      </c>
      <c r="AD5887">
        <v>1</v>
      </c>
      <c r="AE5887">
        <v>1</v>
      </c>
      <c r="AF5887">
        <v>1</v>
      </c>
      <c r="AL5887">
        <v>4.8216533999999998</v>
      </c>
      <c r="AM5887" s="5">
        <v>3.425467967987061</v>
      </c>
      <c r="AN5887">
        <v>570.77625570776252</v>
      </c>
      <c r="AO5887">
        <f t="shared" si="91"/>
        <v>26826.48401826484</v>
      </c>
      <c r="AP5887">
        <v>684.93150684931504</v>
      </c>
      <c r="AQ5887">
        <v>0.111306</v>
      </c>
      <c r="AR5887">
        <v>0.109988</v>
      </c>
      <c r="AS5887">
        <v>0.10243000000000001</v>
      </c>
      <c r="AT5887">
        <v>0.10557800000000001</v>
      </c>
      <c r="AU5887">
        <v>0.107629</v>
      </c>
      <c r="AW5887">
        <v>0.111306</v>
      </c>
      <c r="AX5887">
        <v>0.10998800000000002</v>
      </c>
      <c r="AY5887">
        <v>0.10243000000000001</v>
      </c>
      <c r="AZ5887">
        <v>0.10557799999999999</v>
      </c>
      <c r="BA5887">
        <v>0.10762900000000002</v>
      </c>
      <c r="BC5887" s="52">
        <v>100000</v>
      </c>
      <c r="BD5887" s="52">
        <v>100000</v>
      </c>
      <c r="BE5887">
        <v>0</v>
      </c>
      <c r="BF5887">
        <v>0</v>
      </c>
      <c r="BG5887">
        <v>0</v>
      </c>
    </row>
    <row r="5888" spans="1:59">
      <c r="A5888">
        <v>5887</v>
      </c>
      <c r="E5888">
        <v>9795.2054794520554</v>
      </c>
      <c r="K5888">
        <v>3968.5054642776358</v>
      </c>
      <c r="L5888">
        <v>4009.7529642776358</v>
      </c>
      <c r="M5888">
        <v>4051.0004642776357</v>
      </c>
      <c r="N5888">
        <v>4092.2479642776357</v>
      </c>
      <c r="O5888">
        <v>4133.4954642776356</v>
      </c>
      <c r="Q5888">
        <v>17890.990425676529</v>
      </c>
      <c r="R5888">
        <v>17407.637312025756</v>
      </c>
      <c r="S5888">
        <v>16924.284198374982</v>
      </c>
      <c r="T5888">
        <v>16440.931084724209</v>
      </c>
      <c r="U5888">
        <v>15957.577971073433</v>
      </c>
      <c r="W5888">
        <v>0.10549</v>
      </c>
      <c r="AB5888">
        <v>1</v>
      </c>
      <c r="AC5888">
        <v>1</v>
      </c>
      <c r="AD5888">
        <v>1</v>
      </c>
      <c r="AE5888">
        <v>1</v>
      </c>
      <c r="AF5888">
        <v>1</v>
      </c>
      <c r="AL5888">
        <v>5.2407399999999997</v>
      </c>
      <c r="AM5888" s="5">
        <v>3.1551997661590581</v>
      </c>
      <c r="AN5888">
        <v>570.77625570776252</v>
      </c>
      <c r="AO5888">
        <f t="shared" si="91"/>
        <v>26826.48401826484</v>
      </c>
      <c r="AP5888">
        <v>684.93150684931504</v>
      </c>
      <c r="AQ5888">
        <v>0.111758</v>
      </c>
      <c r="AR5888">
        <v>0.110236</v>
      </c>
      <c r="AS5888">
        <v>0.10151499999999999</v>
      </c>
      <c r="AT5888">
        <v>0.10549500000000001</v>
      </c>
      <c r="AU5888">
        <v>0.104811</v>
      </c>
      <c r="AW5888">
        <v>0.11175800000000001</v>
      </c>
      <c r="AX5888">
        <v>0.11023599999999999</v>
      </c>
      <c r="AY5888">
        <v>0.10151500000000001</v>
      </c>
      <c r="AZ5888">
        <v>0.10549499999999999</v>
      </c>
      <c r="BA5888">
        <v>0.104811</v>
      </c>
      <c r="BC5888" s="52">
        <v>100000</v>
      </c>
      <c r="BD5888" s="52">
        <v>100000</v>
      </c>
      <c r="BE5888">
        <v>0</v>
      </c>
      <c r="BF5888">
        <v>0</v>
      </c>
      <c r="BG5888">
        <v>0</v>
      </c>
    </row>
    <row r="5889" spans="1:59">
      <c r="A5889">
        <v>5888</v>
      </c>
      <c r="E5889">
        <v>9795.2054794520554</v>
      </c>
      <c r="K5889">
        <v>3747.8163217367492</v>
      </c>
      <c r="L5889">
        <v>3796.4888217367493</v>
      </c>
      <c r="M5889">
        <v>3845.1613217367494</v>
      </c>
      <c r="N5889">
        <v>3893.8338217367495</v>
      </c>
      <c r="O5889">
        <v>3942.5063217367497</v>
      </c>
      <c r="Q5889">
        <v>15687.775603648321</v>
      </c>
      <c r="R5889">
        <v>15263.945788321931</v>
      </c>
      <c r="S5889">
        <v>14840.115972995542</v>
      </c>
      <c r="T5889">
        <v>14416.286157669152</v>
      </c>
      <c r="U5889">
        <v>13992.456342342763</v>
      </c>
      <c r="W5889">
        <v>0.31226999999999999</v>
      </c>
      <c r="AB5889">
        <v>1</v>
      </c>
      <c r="AC5889">
        <v>1</v>
      </c>
      <c r="AD5889">
        <v>1</v>
      </c>
      <c r="AE5889">
        <v>1</v>
      </c>
      <c r="AF5889">
        <v>1</v>
      </c>
      <c r="AL5889">
        <v>3.9842365000000002</v>
      </c>
      <c r="AM5889" s="5">
        <v>2.8695826530456539</v>
      </c>
      <c r="AN5889">
        <v>570.77625570776252</v>
      </c>
      <c r="AO5889">
        <f t="shared" si="91"/>
        <v>26826.48401826484</v>
      </c>
      <c r="AP5889">
        <v>684.93150684931504</v>
      </c>
      <c r="AQ5889">
        <v>0.109622</v>
      </c>
      <c r="AR5889">
        <v>0.102018</v>
      </c>
      <c r="AS5889">
        <v>9.54517E-2</v>
      </c>
      <c r="AT5889">
        <v>8.8132199999999994E-2</v>
      </c>
      <c r="AU5889">
        <v>4.5535600000000002E-2</v>
      </c>
      <c r="AW5889">
        <v>0.10962199999999998</v>
      </c>
      <c r="AX5889">
        <v>0.10201799999999998</v>
      </c>
      <c r="AY5889">
        <v>9.5451700000000014E-2</v>
      </c>
      <c r="AZ5889">
        <v>8.813219999999998E-2</v>
      </c>
      <c r="BA5889">
        <v>4.5535599999999996E-2</v>
      </c>
      <c r="BC5889" s="52">
        <v>100000</v>
      </c>
      <c r="BD5889" s="52">
        <v>100000</v>
      </c>
      <c r="BE5889">
        <v>0</v>
      </c>
      <c r="BF5889">
        <v>0</v>
      </c>
      <c r="BG5889">
        <v>0</v>
      </c>
    </row>
    <row r="5890" spans="1:59">
      <c r="A5890">
        <v>5889</v>
      </c>
      <c r="E5890">
        <v>9795.2054794520554</v>
      </c>
      <c r="K5890">
        <v>3704.9262056952343</v>
      </c>
      <c r="L5890">
        <v>3779.4212056952342</v>
      </c>
      <c r="M5890">
        <v>3853.9162056952341</v>
      </c>
      <c r="N5890">
        <v>3928.411205695234</v>
      </c>
      <c r="O5890">
        <v>4002.9062056952339</v>
      </c>
      <c r="Q5890">
        <v>14544.181679231549</v>
      </c>
      <c r="R5890">
        <v>14151.24784414398</v>
      </c>
      <c r="S5890">
        <v>13758.31400905641</v>
      </c>
      <c r="T5890">
        <v>13365.380173968841</v>
      </c>
      <c r="U5890">
        <v>12972.446338881271</v>
      </c>
      <c r="W5890">
        <v>0.50449999999999995</v>
      </c>
      <c r="AB5890">
        <v>1</v>
      </c>
      <c r="AC5890">
        <v>1</v>
      </c>
      <c r="AD5890">
        <v>1</v>
      </c>
      <c r="AE5890">
        <v>1</v>
      </c>
      <c r="AF5890">
        <v>1</v>
      </c>
      <c r="AL5890">
        <v>2.9493752</v>
      </c>
      <c r="AM5890" s="5">
        <v>3.0019600391387939</v>
      </c>
      <c r="AN5890">
        <v>570.77625570776252</v>
      </c>
      <c r="AO5890">
        <f t="shared" si="91"/>
        <v>26826.48401826484</v>
      </c>
      <c r="AP5890">
        <v>684.93150684931504</v>
      </c>
      <c r="AQ5890">
        <v>0.106692</v>
      </c>
      <c r="AR5890">
        <v>9.1768000000000002E-2</v>
      </c>
      <c r="AS5890">
        <v>4.7583E-2</v>
      </c>
      <c r="AT5890">
        <v>4.09044E-2</v>
      </c>
      <c r="AU5890">
        <v>4.2352600000000004E-2</v>
      </c>
      <c r="AW5890">
        <v>0.106692</v>
      </c>
      <c r="AX5890">
        <v>9.1768000000000002E-2</v>
      </c>
      <c r="AY5890">
        <v>4.7583E-2</v>
      </c>
      <c r="AZ5890">
        <v>4.0904399999999994E-2</v>
      </c>
      <c r="BA5890">
        <v>4.2352600000000004E-2</v>
      </c>
      <c r="BC5890" s="52">
        <v>100000</v>
      </c>
      <c r="BD5890" s="52">
        <v>100000</v>
      </c>
      <c r="BE5890">
        <v>0</v>
      </c>
      <c r="BF5890">
        <v>0</v>
      </c>
      <c r="BG5890">
        <v>0</v>
      </c>
    </row>
    <row r="5891" spans="1:59">
      <c r="A5891">
        <v>5890</v>
      </c>
      <c r="E5891">
        <v>9795.2054794520554</v>
      </c>
      <c r="K5891">
        <v>3958.3678004860053</v>
      </c>
      <c r="L5891">
        <v>4063.1103004860051</v>
      </c>
      <c r="M5891">
        <v>4167.8528004860054</v>
      </c>
      <c r="N5891">
        <v>4272.5953004860057</v>
      </c>
      <c r="O5891">
        <v>4377.337800486006</v>
      </c>
      <c r="Q5891">
        <v>13527.875955625999</v>
      </c>
      <c r="R5891">
        <v>13162.399210768997</v>
      </c>
      <c r="S5891">
        <v>12796.922465911995</v>
      </c>
      <c r="T5891">
        <v>12431.445721054994</v>
      </c>
      <c r="U5891">
        <v>12065.968976197992</v>
      </c>
      <c r="W5891">
        <v>0.64534999999999998</v>
      </c>
      <c r="AB5891">
        <v>1</v>
      </c>
      <c r="AC5891">
        <v>1</v>
      </c>
      <c r="AD5891">
        <v>1</v>
      </c>
      <c r="AE5891">
        <v>1</v>
      </c>
      <c r="AF5891">
        <v>1</v>
      </c>
      <c r="AL5891">
        <v>1.7362074999999999</v>
      </c>
      <c r="AM5891" s="5">
        <v>3.1746490001678471</v>
      </c>
      <c r="AN5891">
        <v>570.77625570776252</v>
      </c>
      <c r="AO5891">
        <f t="shared" ref="AO5891:AO5954" si="92">235000000/8760</f>
        <v>26826.48401826484</v>
      </c>
      <c r="AP5891">
        <v>684.93150684931504</v>
      </c>
      <c r="AQ5891">
        <v>0.101677</v>
      </c>
      <c r="AR5891">
        <v>8.1253100000000009E-2</v>
      </c>
      <c r="AS5891">
        <v>4.2436700000000001E-2</v>
      </c>
      <c r="AT5891">
        <v>3.9328200000000001E-2</v>
      </c>
      <c r="AU5891">
        <v>4.1584299999999998E-2</v>
      </c>
      <c r="AW5891">
        <v>0.101677</v>
      </c>
      <c r="AX5891">
        <v>8.1253100000000009E-2</v>
      </c>
      <c r="AY5891">
        <v>4.2436700000000008E-2</v>
      </c>
      <c r="AZ5891">
        <v>3.9328199999999994E-2</v>
      </c>
      <c r="BA5891">
        <v>4.1584300000000005E-2</v>
      </c>
      <c r="BC5891" s="52">
        <v>100000</v>
      </c>
      <c r="BD5891" s="52">
        <v>100000</v>
      </c>
      <c r="BE5891">
        <v>0</v>
      </c>
      <c r="BF5891">
        <v>0</v>
      </c>
      <c r="BG5891">
        <v>0</v>
      </c>
    </row>
    <row r="5892" spans="1:59">
      <c r="A5892">
        <v>5891</v>
      </c>
      <c r="E5892">
        <v>9795.2054794520554</v>
      </c>
      <c r="K5892">
        <v>4452.7738654009236</v>
      </c>
      <c r="L5892">
        <v>4619.4163654009235</v>
      </c>
      <c r="M5892">
        <v>4786.0588654009234</v>
      </c>
      <c r="N5892">
        <v>4952.7013654009234</v>
      </c>
      <c r="O5892">
        <v>5119.3438654009233</v>
      </c>
      <c r="Q5892">
        <v>12394.278688838829</v>
      </c>
      <c r="R5892">
        <v>12059.427848910364</v>
      </c>
      <c r="S5892">
        <v>11724.577008981898</v>
      </c>
      <c r="T5892">
        <v>11389.726169053432</v>
      </c>
      <c r="U5892">
        <v>11054.875329124967</v>
      </c>
      <c r="W5892">
        <v>0.73084000000000005</v>
      </c>
      <c r="AB5892">
        <v>1</v>
      </c>
      <c r="AC5892">
        <v>1</v>
      </c>
      <c r="AD5892">
        <v>1</v>
      </c>
      <c r="AE5892">
        <v>1</v>
      </c>
      <c r="AF5892">
        <v>1</v>
      </c>
      <c r="AL5892">
        <v>0.65919625999999998</v>
      </c>
      <c r="AM5892" s="5">
        <v>2.5385627746582031</v>
      </c>
      <c r="AN5892">
        <v>570.77625570776252</v>
      </c>
      <c r="AO5892">
        <f t="shared" si="92"/>
        <v>26826.48401826484</v>
      </c>
      <c r="AP5892">
        <v>684.93150684931504</v>
      </c>
      <c r="AQ5892">
        <v>0.10156999999999999</v>
      </c>
      <c r="AR5892">
        <v>8.1148100000000001E-2</v>
      </c>
      <c r="AS5892">
        <v>4.2412100000000001E-2</v>
      </c>
      <c r="AT5892">
        <v>3.92961E-2</v>
      </c>
      <c r="AU5892">
        <v>4.1549500000000003E-2</v>
      </c>
      <c r="AW5892">
        <v>0.10156999999999998</v>
      </c>
      <c r="AX5892">
        <v>8.1148099999999987E-2</v>
      </c>
      <c r="AY5892">
        <v>4.2412099999999994E-2</v>
      </c>
      <c r="AZ5892">
        <v>3.92961E-2</v>
      </c>
      <c r="BA5892">
        <v>4.1549500000000003E-2</v>
      </c>
      <c r="BC5892" s="52">
        <v>100000</v>
      </c>
      <c r="BD5892" s="52">
        <v>100000</v>
      </c>
      <c r="BE5892">
        <v>0</v>
      </c>
      <c r="BF5892">
        <v>0</v>
      </c>
      <c r="BG5892">
        <v>0</v>
      </c>
    </row>
    <row r="5893" spans="1:59">
      <c r="A5893">
        <v>5892</v>
      </c>
      <c r="E5893">
        <v>9795.2054794520554</v>
      </c>
      <c r="K5893">
        <v>4597.0406193587469</v>
      </c>
      <c r="L5893">
        <v>4799.1581193587472</v>
      </c>
      <c r="M5893">
        <v>5001.2756193587475</v>
      </c>
      <c r="N5893">
        <v>5203.3931193587478</v>
      </c>
      <c r="O5893">
        <v>5405.510619358748</v>
      </c>
      <c r="Q5893">
        <v>11810.486564512459</v>
      </c>
      <c r="R5893">
        <v>11491.407782915592</v>
      </c>
      <c r="S5893">
        <v>11172.329001318725</v>
      </c>
      <c r="T5893">
        <v>10853.250219721858</v>
      </c>
      <c r="U5893">
        <v>10534.171438124991</v>
      </c>
      <c r="W5893">
        <v>0.77949000000000002</v>
      </c>
      <c r="AB5893">
        <v>1</v>
      </c>
      <c r="AC5893">
        <v>1</v>
      </c>
      <c r="AD5893">
        <v>1</v>
      </c>
      <c r="AE5893">
        <v>1</v>
      </c>
      <c r="AF5893">
        <v>1</v>
      </c>
      <c r="AL5893">
        <v>0.66654325000000003</v>
      </c>
      <c r="AM5893" s="5">
        <v>1.591315865516663</v>
      </c>
      <c r="AN5893">
        <v>570.77625570776252</v>
      </c>
      <c r="AO5893">
        <f t="shared" si="92"/>
        <v>26826.48401826484</v>
      </c>
      <c r="AP5893">
        <v>684.93150684931504</v>
      </c>
      <c r="AQ5893">
        <v>0.10156999999999999</v>
      </c>
      <c r="AR5893">
        <v>8.1125900000000001E-2</v>
      </c>
      <c r="AS5893">
        <v>4.2409200000000001E-2</v>
      </c>
      <c r="AT5893">
        <v>3.9324900000000003E-2</v>
      </c>
      <c r="AU5893">
        <v>4.1569299999999997E-2</v>
      </c>
      <c r="AW5893">
        <v>0.10156999999999998</v>
      </c>
      <c r="AX5893">
        <v>8.1125900000000015E-2</v>
      </c>
      <c r="AY5893">
        <v>4.2409199999999994E-2</v>
      </c>
      <c r="AZ5893">
        <v>3.932490000000001E-2</v>
      </c>
      <c r="BA5893">
        <v>4.156929999999999E-2</v>
      </c>
      <c r="BC5893" s="52">
        <v>100000</v>
      </c>
      <c r="BD5893" s="52">
        <v>100000</v>
      </c>
      <c r="BE5893">
        <v>0</v>
      </c>
      <c r="BF5893">
        <v>0</v>
      </c>
      <c r="BG5893">
        <v>0</v>
      </c>
    </row>
    <row r="5894" spans="1:59">
      <c r="A5894">
        <v>5893</v>
      </c>
      <c r="E5894">
        <v>9795.2054794520554</v>
      </c>
      <c r="K5894">
        <v>4466.8106306508735</v>
      </c>
      <c r="L5894">
        <v>4730.8006306508732</v>
      </c>
      <c r="M5894">
        <v>4994.790630650873</v>
      </c>
      <c r="N5894">
        <v>5258.7806306508728</v>
      </c>
      <c r="O5894">
        <v>5522.7706306508726</v>
      </c>
      <c r="Q5894">
        <v>11553.91028000573</v>
      </c>
      <c r="R5894">
        <v>11241.76330826087</v>
      </c>
      <c r="S5894">
        <v>10929.61633651601</v>
      </c>
      <c r="T5894">
        <v>10617.46936477115</v>
      </c>
      <c r="U5894">
        <v>10305.32239302629</v>
      </c>
      <c r="W5894">
        <v>0.75985999999999998</v>
      </c>
      <c r="AB5894">
        <v>1</v>
      </c>
      <c r="AC5894">
        <v>1</v>
      </c>
      <c r="AD5894">
        <v>1</v>
      </c>
      <c r="AE5894">
        <v>1</v>
      </c>
      <c r="AF5894">
        <v>1</v>
      </c>
      <c r="AL5894">
        <v>1.2956767</v>
      </c>
      <c r="AM5894" s="5">
        <v>1.6613727807998659</v>
      </c>
      <c r="AN5894">
        <v>570.77625570776252</v>
      </c>
      <c r="AO5894">
        <f t="shared" si="92"/>
        <v>26826.48401826484</v>
      </c>
      <c r="AP5894">
        <v>684.93150684931504</v>
      </c>
      <c r="AQ5894">
        <v>0.10162499999999999</v>
      </c>
      <c r="AR5894">
        <v>8.1166200000000008E-2</v>
      </c>
      <c r="AS5894">
        <v>4.2416499999999996E-2</v>
      </c>
      <c r="AT5894">
        <v>3.9338700000000004E-2</v>
      </c>
      <c r="AU5894">
        <v>4.1588E-2</v>
      </c>
      <c r="AW5894">
        <v>0.10162500000000001</v>
      </c>
      <c r="AX5894">
        <v>8.1166200000000008E-2</v>
      </c>
      <c r="AY5894">
        <v>4.2416499999999996E-2</v>
      </c>
      <c r="AZ5894">
        <v>3.9338700000000004E-2</v>
      </c>
      <c r="BA5894">
        <v>4.1588E-2</v>
      </c>
      <c r="BC5894" s="52">
        <v>100000</v>
      </c>
      <c r="BD5894" s="52">
        <v>100000</v>
      </c>
      <c r="BE5894">
        <v>0</v>
      </c>
      <c r="BF5894">
        <v>0</v>
      </c>
      <c r="BG5894">
        <v>0</v>
      </c>
    </row>
    <row r="5895" spans="1:59">
      <c r="A5895">
        <v>5894</v>
      </c>
      <c r="E5895">
        <v>9795.2054794520554</v>
      </c>
      <c r="K5895">
        <v>4313.1860331930839</v>
      </c>
      <c r="L5895">
        <v>4637.0685331930836</v>
      </c>
      <c r="M5895">
        <v>4960.9510331930833</v>
      </c>
      <c r="N5895">
        <v>5284.833533193083</v>
      </c>
      <c r="O5895">
        <v>5608.7160331930827</v>
      </c>
      <c r="Q5895">
        <v>11272.00949707626</v>
      </c>
      <c r="R5895">
        <v>10967.478516120504</v>
      </c>
      <c r="S5895">
        <v>10662.947535164745</v>
      </c>
      <c r="T5895">
        <v>10358.416554208987</v>
      </c>
      <c r="U5895">
        <v>10053.885573253228</v>
      </c>
      <c r="W5895">
        <v>0.69086999999999998</v>
      </c>
      <c r="AB5895">
        <v>1</v>
      </c>
      <c r="AC5895">
        <v>1</v>
      </c>
      <c r="AD5895">
        <v>1</v>
      </c>
      <c r="AE5895">
        <v>1</v>
      </c>
      <c r="AF5895">
        <v>1</v>
      </c>
      <c r="AL5895">
        <v>1.8673017999999999</v>
      </c>
      <c r="AM5895" s="5">
        <v>2.3113234043121338</v>
      </c>
      <c r="AN5895">
        <v>570.77625570776252</v>
      </c>
      <c r="AO5895">
        <f t="shared" si="92"/>
        <v>26826.48401826484</v>
      </c>
      <c r="AP5895">
        <v>684.93150684931504</v>
      </c>
      <c r="AQ5895">
        <v>0.10165</v>
      </c>
      <c r="AR5895">
        <v>8.1219100000000002E-2</v>
      </c>
      <c r="AS5895">
        <v>4.2424100000000006E-2</v>
      </c>
      <c r="AT5895">
        <v>3.9616999999999999E-2</v>
      </c>
      <c r="AU5895">
        <v>4.1628100000000001E-2</v>
      </c>
      <c r="AW5895">
        <v>0.10165</v>
      </c>
      <c r="AX5895">
        <v>8.1219100000000002E-2</v>
      </c>
      <c r="AY5895">
        <v>4.2424100000000006E-2</v>
      </c>
      <c r="AZ5895">
        <v>3.9616999999999999E-2</v>
      </c>
      <c r="BA5895">
        <v>4.1628100000000001E-2</v>
      </c>
      <c r="BC5895" s="52">
        <v>100000</v>
      </c>
      <c r="BD5895" s="52">
        <v>100000</v>
      </c>
      <c r="BE5895">
        <v>0</v>
      </c>
      <c r="BF5895">
        <v>0</v>
      </c>
      <c r="BG5895">
        <v>0</v>
      </c>
    </row>
    <row r="5896" spans="1:59">
      <c r="A5896">
        <v>5895</v>
      </c>
      <c r="E5896">
        <v>9795.2054794520554</v>
      </c>
      <c r="K5896">
        <v>4002.8175571108477</v>
      </c>
      <c r="L5896">
        <v>4430.3700571108475</v>
      </c>
      <c r="M5896">
        <v>4857.9225571108473</v>
      </c>
      <c r="N5896">
        <v>5285.475057110847</v>
      </c>
      <c r="O5896">
        <v>5713.0275571108468</v>
      </c>
      <c r="Q5896">
        <v>11425.28790500773</v>
      </c>
      <c r="R5896">
        <v>11116.615867783847</v>
      </c>
      <c r="S5896">
        <v>10807.943830559965</v>
      </c>
      <c r="T5896">
        <v>10499.271793336084</v>
      </c>
      <c r="U5896">
        <v>10190.599756112202</v>
      </c>
      <c r="W5896">
        <v>0.58349000000000006</v>
      </c>
      <c r="AB5896">
        <v>1</v>
      </c>
      <c r="AC5896">
        <v>1</v>
      </c>
      <c r="AD5896">
        <v>1</v>
      </c>
      <c r="AE5896">
        <v>1</v>
      </c>
      <c r="AF5896">
        <v>1</v>
      </c>
      <c r="AL5896">
        <v>1.9758576999999999</v>
      </c>
      <c r="AM5896" s="5">
        <v>3.0582871437072749</v>
      </c>
      <c r="AN5896">
        <v>570.77625570776252</v>
      </c>
      <c r="AO5896">
        <f t="shared" si="92"/>
        <v>26826.48401826484</v>
      </c>
      <c r="AP5896">
        <v>684.93150684931504</v>
      </c>
      <c r="AQ5896">
        <v>0.10179099999999999</v>
      </c>
      <c r="AR5896">
        <v>8.31321E-2</v>
      </c>
      <c r="AS5896">
        <v>4.2804200000000001E-2</v>
      </c>
      <c r="AT5896">
        <v>4.0103299999999995E-2</v>
      </c>
      <c r="AU5896">
        <v>4.1841099999999999E-2</v>
      </c>
      <c r="AW5896">
        <v>0.10179100000000001</v>
      </c>
      <c r="AX5896">
        <v>8.31321E-2</v>
      </c>
      <c r="AY5896">
        <v>4.2804200000000001E-2</v>
      </c>
      <c r="AZ5896">
        <v>4.0103299999999995E-2</v>
      </c>
      <c r="BA5896">
        <v>4.1841100000000006E-2</v>
      </c>
      <c r="BC5896" s="52">
        <v>100000</v>
      </c>
      <c r="BD5896" s="52">
        <v>100000</v>
      </c>
      <c r="BE5896">
        <v>0</v>
      </c>
      <c r="BF5896">
        <v>0</v>
      </c>
      <c r="BG5896">
        <v>0</v>
      </c>
    </row>
    <row r="5897" spans="1:59">
      <c r="A5897">
        <v>5896</v>
      </c>
      <c r="E5897">
        <v>9795.2054794520554</v>
      </c>
      <c r="K5897">
        <v>4007.4964788608313</v>
      </c>
      <c r="L5897">
        <v>4617.9731455274978</v>
      </c>
      <c r="M5897">
        <v>5228.4498121941642</v>
      </c>
      <c r="N5897">
        <v>5838.9264788608307</v>
      </c>
      <c r="O5897">
        <v>6449.4031455274971</v>
      </c>
      <c r="Q5897">
        <v>11940.43760011369</v>
      </c>
      <c r="R5897">
        <v>11617.847987217479</v>
      </c>
      <c r="S5897">
        <v>11295.258374321269</v>
      </c>
      <c r="T5897">
        <v>10972.668761425059</v>
      </c>
      <c r="U5897">
        <v>10650.079148528848</v>
      </c>
      <c r="W5897">
        <v>0.42892000000000002</v>
      </c>
      <c r="AB5897">
        <v>1</v>
      </c>
      <c r="AC5897">
        <v>1</v>
      </c>
      <c r="AD5897">
        <v>1</v>
      </c>
      <c r="AE5897">
        <v>1</v>
      </c>
      <c r="AF5897">
        <v>1</v>
      </c>
      <c r="AL5897">
        <v>2.4666717</v>
      </c>
      <c r="AM5897" s="5">
        <v>3.8201382160186772</v>
      </c>
      <c r="AN5897">
        <v>570.77625570776252</v>
      </c>
      <c r="AO5897">
        <f t="shared" si="92"/>
        <v>26826.48401826484</v>
      </c>
      <c r="AP5897">
        <v>684.93150684931504</v>
      </c>
      <c r="AQ5897">
        <v>0.107335</v>
      </c>
      <c r="AR5897">
        <v>9.4990199999999997E-2</v>
      </c>
      <c r="AS5897">
        <v>8.1028000000000003E-2</v>
      </c>
      <c r="AT5897">
        <v>4.3339799999999998E-2</v>
      </c>
      <c r="AU5897">
        <v>4.4065100000000003E-2</v>
      </c>
      <c r="AW5897">
        <v>0.107335</v>
      </c>
      <c r="AX5897">
        <v>9.4990200000000011E-2</v>
      </c>
      <c r="AY5897">
        <v>8.1028000000000003E-2</v>
      </c>
      <c r="AZ5897">
        <v>4.3339799999999998E-2</v>
      </c>
      <c r="BA5897">
        <v>4.406510000000001E-2</v>
      </c>
      <c r="BC5897" s="52">
        <v>100000</v>
      </c>
      <c r="BD5897" s="52">
        <v>100000</v>
      </c>
      <c r="BE5897">
        <v>0</v>
      </c>
      <c r="BF5897">
        <v>0</v>
      </c>
      <c r="BG5897">
        <v>0</v>
      </c>
    </row>
    <row r="5898" spans="1:59">
      <c r="A5898">
        <v>5897</v>
      </c>
      <c r="E5898">
        <v>9795.2054794520554</v>
      </c>
      <c r="K5898">
        <v>4377.1312971095249</v>
      </c>
      <c r="L5898">
        <v>5163.4637971095253</v>
      </c>
      <c r="M5898">
        <v>5949.7962971095258</v>
      </c>
      <c r="N5898">
        <v>6736.1287971095262</v>
      </c>
      <c r="O5898">
        <v>7522.4612971095266</v>
      </c>
      <c r="Q5898">
        <v>12625.527718131039</v>
      </c>
      <c r="R5898">
        <v>12284.429323154842</v>
      </c>
      <c r="S5898">
        <v>11943.330928178644</v>
      </c>
      <c r="T5898">
        <v>11602.232533202447</v>
      </c>
      <c r="U5898">
        <v>11261.134138226249</v>
      </c>
      <c r="W5898">
        <v>0.23178000000000001</v>
      </c>
      <c r="AB5898">
        <v>1</v>
      </c>
      <c r="AC5898">
        <v>1</v>
      </c>
      <c r="AD5898">
        <v>1</v>
      </c>
      <c r="AE5898">
        <v>1</v>
      </c>
      <c r="AF5898">
        <v>1</v>
      </c>
      <c r="AL5898">
        <v>2.3546266999999999</v>
      </c>
      <c r="AM5898" s="5">
        <v>4.2865471839904794</v>
      </c>
      <c r="AN5898">
        <v>570.77625570776252</v>
      </c>
      <c r="AO5898">
        <f t="shared" si="92"/>
        <v>26826.48401826484</v>
      </c>
      <c r="AP5898">
        <v>684.93150684931504</v>
      </c>
      <c r="AQ5898">
        <v>0.11036499999999999</v>
      </c>
      <c r="AR5898">
        <v>0.10536</v>
      </c>
      <c r="AS5898">
        <v>0.10055599999999999</v>
      </c>
      <c r="AT5898">
        <v>0.100762</v>
      </c>
      <c r="AU5898">
        <v>5.8109299999999996E-2</v>
      </c>
      <c r="AW5898">
        <v>0.11036499999999998</v>
      </c>
      <c r="AX5898">
        <v>0.10536</v>
      </c>
      <c r="AY5898">
        <v>0.10055599999999999</v>
      </c>
      <c r="AZ5898">
        <v>0.100762</v>
      </c>
      <c r="BA5898">
        <v>5.8109299999999989E-2</v>
      </c>
      <c r="BC5898" s="52">
        <v>100000</v>
      </c>
      <c r="BD5898" s="52">
        <v>100000</v>
      </c>
      <c r="BE5898">
        <v>0</v>
      </c>
      <c r="BF5898">
        <v>0</v>
      </c>
      <c r="BG5898">
        <v>0</v>
      </c>
    </row>
    <row r="5899" spans="1:59">
      <c r="A5899">
        <v>5898</v>
      </c>
      <c r="E5899">
        <v>9795.2054794520554</v>
      </c>
      <c r="K5899">
        <v>4979.9323825657266</v>
      </c>
      <c r="L5899">
        <v>5813.1490492323937</v>
      </c>
      <c r="M5899">
        <v>6646.3657158990609</v>
      </c>
      <c r="N5899">
        <v>7479.582382565728</v>
      </c>
      <c r="O5899">
        <v>8312.7990492323952</v>
      </c>
      <c r="Q5899">
        <v>13551.866279861981</v>
      </c>
      <c r="R5899">
        <v>13185.741398580602</v>
      </c>
      <c r="S5899">
        <v>12819.616517299222</v>
      </c>
      <c r="T5899">
        <v>12453.491636017843</v>
      </c>
      <c r="U5899">
        <v>12087.366754736464</v>
      </c>
      <c r="W5899">
        <v>4.2759999999999999E-2</v>
      </c>
      <c r="AB5899">
        <v>1</v>
      </c>
      <c r="AC5899">
        <v>1</v>
      </c>
      <c r="AD5899">
        <v>1</v>
      </c>
      <c r="AE5899">
        <v>1</v>
      </c>
      <c r="AF5899">
        <v>1</v>
      </c>
      <c r="AL5899">
        <v>2.5970216000000002</v>
      </c>
      <c r="AM5899" s="5">
        <v>4.8887147903442383</v>
      </c>
      <c r="AN5899">
        <v>570.77625570776252</v>
      </c>
      <c r="AO5899">
        <f t="shared" si="92"/>
        <v>26826.48401826484</v>
      </c>
      <c r="AP5899">
        <v>684.93150684931504</v>
      </c>
      <c r="AQ5899">
        <v>0.11257399999999999</v>
      </c>
      <c r="AR5899">
        <v>0.11173699999999999</v>
      </c>
      <c r="AS5899">
        <v>0.102407</v>
      </c>
      <c r="AT5899">
        <v>0.106845</v>
      </c>
      <c r="AU5899">
        <v>0.108279</v>
      </c>
      <c r="AW5899">
        <v>0.11257399999999999</v>
      </c>
      <c r="AX5899">
        <v>0.11173699999999999</v>
      </c>
      <c r="AY5899">
        <v>0.10240700000000001</v>
      </c>
      <c r="AZ5899">
        <v>0.10684500000000001</v>
      </c>
      <c r="BA5899">
        <v>0.108279</v>
      </c>
      <c r="BC5899" s="52">
        <v>100000</v>
      </c>
      <c r="BD5899" s="52">
        <v>100000</v>
      </c>
      <c r="BE5899">
        <v>0</v>
      </c>
      <c r="BF5899">
        <v>0</v>
      </c>
      <c r="BG5899">
        <v>0</v>
      </c>
    </row>
    <row r="5900" spans="1:59">
      <c r="A5900">
        <v>5899</v>
      </c>
      <c r="E5900">
        <v>9795.2054794520554</v>
      </c>
      <c r="K5900">
        <v>5399.4756994809086</v>
      </c>
      <c r="L5900">
        <v>6154.2656994809086</v>
      </c>
      <c r="M5900">
        <v>6909.0556994809085</v>
      </c>
      <c r="N5900">
        <v>7663.8456994809085</v>
      </c>
      <c r="O5900">
        <v>8418.6356994809084</v>
      </c>
      <c r="Q5900">
        <v>14717.453402422219</v>
      </c>
      <c r="R5900">
        <v>14319.838360445954</v>
      </c>
      <c r="S5900">
        <v>13922.223318469689</v>
      </c>
      <c r="T5900">
        <v>13524.608276493424</v>
      </c>
      <c r="U5900">
        <v>13126.993234517158</v>
      </c>
      <c r="W5900">
        <v>0</v>
      </c>
      <c r="AB5900">
        <v>1</v>
      </c>
      <c r="AC5900">
        <v>1</v>
      </c>
      <c r="AD5900">
        <v>1</v>
      </c>
      <c r="AE5900">
        <v>1</v>
      </c>
      <c r="AF5900">
        <v>1</v>
      </c>
      <c r="AL5900">
        <v>2.7759287000000001</v>
      </c>
      <c r="AM5900" s="5">
        <v>5.3345518112182617</v>
      </c>
      <c r="AN5900">
        <v>570.77625570776252</v>
      </c>
      <c r="AO5900">
        <f t="shared" si="92"/>
        <v>26826.48401826484</v>
      </c>
      <c r="AP5900">
        <v>684.93150684931504</v>
      </c>
      <c r="AQ5900">
        <v>0.11369700000000001</v>
      </c>
      <c r="AR5900">
        <v>0.140125</v>
      </c>
      <c r="AS5900">
        <v>0.107848</v>
      </c>
      <c r="AT5900">
        <v>0.13583899999999999</v>
      </c>
      <c r="AU5900">
        <v>0.109824</v>
      </c>
      <c r="AW5900">
        <v>0.11369700000000001</v>
      </c>
      <c r="AX5900">
        <v>0.140125</v>
      </c>
      <c r="AY5900">
        <v>0.10784799999999999</v>
      </c>
      <c r="AZ5900">
        <v>0.13583899999999999</v>
      </c>
      <c r="BA5900">
        <v>0.10982400000000002</v>
      </c>
      <c r="BC5900" s="52">
        <v>100000</v>
      </c>
      <c r="BD5900" s="52">
        <v>100000</v>
      </c>
      <c r="BE5900">
        <v>0</v>
      </c>
      <c r="BF5900">
        <v>0</v>
      </c>
      <c r="BG5900">
        <v>0</v>
      </c>
    </row>
    <row r="5901" spans="1:59">
      <c r="A5901">
        <v>5900</v>
      </c>
      <c r="E5901">
        <v>9795.2054794520554</v>
      </c>
      <c r="K5901">
        <v>5386.2187545226234</v>
      </c>
      <c r="L5901">
        <v>6004.8345878559567</v>
      </c>
      <c r="M5901">
        <v>6623.45042118929</v>
      </c>
      <c r="N5901">
        <v>7242.0662545226232</v>
      </c>
      <c r="O5901">
        <v>7860.6820878559565</v>
      </c>
      <c r="Q5901">
        <v>14698.128552652301</v>
      </c>
      <c r="R5901">
        <v>14301.035602106655</v>
      </c>
      <c r="S5901">
        <v>13903.94265156101</v>
      </c>
      <c r="T5901">
        <v>13506.849701015366</v>
      </c>
      <c r="U5901">
        <v>13109.756750469722</v>
      </c>
      <c r="W5901">
        <v>0</v>
      </c>
      <c r="AB5901">
        <v>1</v>
      </c>
      <c r="AC5901">
        <v>1</v>
      </c>
      <c r="AD5901">
        <v>1</v>
      </c>
      <c r="AE5901">
        <v>1</v>
      </c>
      <c r="AF5901">
        <v>1</v>
      </c>
      <c r="AL5901">
        <v>3.6787407000000001</v>
      </c>
      <c r="AM5901" s="5">
        <v>6.3907098770141602</v>
      </c>
      <c r="AN5901">
        <v>570.77625570776252</v>
      </c>
      <c r="AO5901">
        <f t="shared" si="92"/>
        <v>26826.48401826484</v>
      </c>
      <c r="AP5901">
        <v>684.93150684931504</v>
      </c>
      <c r="AQ5901">
        <v>0.11322199999999999</v>
      </c>
      <c r="AR5901">
        <v>0.125861</v>
      </c>
      <c r="AS5901">
        <v>0.103397</v>
      </c>
      <c r="AT5901">
        <v>0.12764799999999998</v>
      </c>
      <c r="AU5901">
        <v>0.109235</v>
      </c>
      <c r="AW5901">
        <v>0.11322199999999998</v>
      </c>
      <c r="AX5901">
        <v>0.125861</v>
      </c>
      <c r="AY5901">
        <v>0.103397</v>
      </c>
      <c r="AZ5901">
        <v>0.12764799999999998</v>
      </c>
      <c r="BA5901">
        <v>0.10923500000000001</v>
      </c>
      <c r="BC5901" s="52">
        <v>100000</v>
      </c>
      <c r="BD5901" s="52">
        <v>100000</v>
      </c>
      <c r="BE5901">
        <v>0</v>
      </c>
      <c r="BF5901">
        <v>0</v>
      </c>
      <c r="BG5901">
        <v>0</v>
      </c>
    </row>
    <row r="5902" spans="1:59">
      <c r="A5902">
        <v>5901</v>
      </c>
      <c r="E5902">
        <v>9795.2054794520554</v>
      </c>
      <c r="K5902">
        <v>5277.0439136896757</v>
      </c>
      <c r="L5902">
        <v>5831.1472470230092</v>
      </c>
      <c r="M5902">
        <v>6385.2505803563427</v>
      </c>
      <c r="N5902">
        <v>6939.3539136896761</v>
      </c>
      <c r="O5902">
        <v>7493.4572470230096</v>
      </c>
      <c r="Q5902">
        <v>13663.163687974329</v>
      </c>
      <c r="R5902">
        <v>13294.031933767099</v>
      </c>
      <c r="S5902">
        <v>12924.900179559869</v>
      </c>
      <c r="T5902">
        <v>12555.768425352639</v>
      </c>
      <c r="U5902">
        <v>12186.636671145408</v>
      </c>
      <c r="W5902">
        <v>0</v>
      </c>
      <c r="AB5902">
        <v>1</v>
      </c>
      <c r="AC5902">
        <v>1</v>
      </c>
      <c r="AD5902">
        <v>1</v>
      </c>
      <c r="AE5902">
        <v>1</v>
      </c>
      <c r="AF5902">
        <v>1</v>
      </c>
      <c r="AL5902">
        <v>4.8243413000000004</v>
      </c>
      <c r="AM5902" s="5">
        <v>5.7708287239074707</v>
      </c>
      <c r="AN5902">
        <v>570.77625570776252</v>
      </c>
      <c r="AO5902">
        <f t="shared" si="92"/>
        <v>26826.48401826484</v>
      </c>
      <c r="AP5902">
        <v>684.93150684931504</v>
      </c>
      <c r="AQ5902">
        <v>0.11322400000000001</v>
      </c>
      <c r="AR5902">
        <v>0.114303</v>
      </c>
      <c r="AS5902">
        <v>0.10305</v>
      </c>
      <c r="AT5902">
        <v>0.118912</v>
      </c>
      <c r="AU5902">
        <v>0.10922899999999999</v>
      </c>
      <c r="AW5902">
        <v>0.11322400000000001</v>
      </c>
      <c r="AX5902">
        <v>0.114303</v>
      </c>
      <c r="AY5902">
        <v>0.10305000000000002</v>
      </c>
      <c r="AZ5902">
        <v>0.118912</v>
      </c>
      <c r="BA5902">
        <v>0.10922900000000001</v>
      </c>
      <c r="BC5902" s="52">
        <v>100000</v>
      </c>
      <c r="BD5902" s="52">
        <v>100000</v>
      </c>
      <c r="BE5902">
        <v>0</v>
      </c>
      <c r="BF5902">
        <v>0</v>
      </c>
      <c r="BG5902">
        <v>0</v>
      </c>
    </row>
    <row r="5903" spans="1:59">
      <c r="A5903">
        <v>5902</v>
      </c>
      <c r="E5903">
        <v>9795.2054794520554</v>
      </c>
      <c r="K5903">
        <v>5079.749379898707</v>
      </c>
      <c r="L5903">
        <v>5547.0935465653738</v>
      </c>
      <c r="M5903">
        <v>6014.4377132320406</v>
      </c>
      <c r="N5903">
        <v>6481.7818798987073</v>
      </c>
      <c r="O5903">
        <v>6949.1260465653741</v>
      </c>
      <c r="Q5903">
        <v>10397.656863169361</v>
      </c>
      <c r="R5903">
        <v>10116.747888264694</v>
      </c>
      <c r="S5903">
        <v>9835.8389133600267</v>
      </c>
      <c r="T5903">
        <v>9554.9299384553597</v>
      </c>
      <c r="U5903">
        <v>9274.0209635506926</v>
      </c>
      <c r="W5903">
        <v>0</v>
      </c>
      <c r="AB5903">
        <v>1</v>
      </c>
      <c r="AC5903">
        <v>1</v>
      </c>
      <c r="AD5903">
        <v>1</v>
      </c>
      <c r="AE5903">
        <v>1</v>
      </c>
      <c r="AF5903">
        <v>1</v>
      </c>
      <c r="AL5903">
        <v>4.3637490000000003</v>
      </c>
      <c r="AM5903" s="5">
        <v>6.303868293762207</v>
      </c>
      <c r="AN5903">
        <v>570.77625570776252</v>
      </c>
      <c r="AO5903">
        <f t="shared" si="92"/>
        <v>26826.48401826484</v>
      </c>
      <c r="AP5903">
        <v>684.93150684931504</v>
      </c>
      <c r="AQ5903">
        <v>0.112576</v>
      </c>
      <c r="AR5903">
        <v>0.10990699999999999</v>
      </c>
      <c r="AS5903">
        <v>0.102395</v>
      </c>
      <c r="AT5903">
        <v>0.106299</v>
      </c>
      <c r="AU5903">
        <v>0.108269</v>
      </c>
      <c r="AW5903">
        <v>0.112576</v>
      </c>
      <c r="AX5903">
        <v>0.10990699999999999</v>
      </c>
      <c r="AY5903">
        <v>0.102395</v>
      </c>
      <c r="AZ5903">
        <v>0.10629900000000002</v>
      </c>
      <c r="BA5903">
        <v>0.10826899999999999</v>
      </c>
      <c r="BC5903" s="52">
        <v>100000</v>
      </c>
      <c r="BD5903" s="52">
        <v>100000</v>
      </c>
      <c r="BE5903">
        <v>0</v>
      </c>
      <c r="BF5903">
        <v>0</v>
      </c>
      <c r="BG5903">
        <v>0</v>
      </c>
    </row>
    <row r="5904" spans="1:59">
      <c r="A5904">
        <v>5903</v>
      </c>
      <c r="E5904">
        <v>9795.2054794520554</v>
      </c>
      <c r="K5904">
        <v>3693.2289013202758</v>
      </c>
      <c r="L5904">
        <v>4070.6239013202758</v>
      </c>
      <c r="M5904">
        <v>4448.0189013202762</v>
      </c>
      <c r="N5904">
        <v>4825.4139013202766</v>
      </c>
      <c r="O5904">
        <v>5202.8089013202771</v>
      </c>
      <c r="Q5904">
        <v>6133.8349903419912</v>
      </c>
      <c r="R5904">
        <v>5968.1198380525557</v>
      </c>
      <c r="S5904">
        <v>5802.4046857631201</v>
      </c>
      <c r="T5904">
        <v>5636.6895334736846</v>
      </c>
      <c r="U5904">
        <v>5470.9743811842491</v>
      </c>
      <c r="W5904">
        <v>0</v>
      </c>
      <c r="AB5904">
        <v>1</v>
      </c>
      <c r="AC5904">
        <v>1</v>
      </c>
      <c r="AD5904">
        <v>1</v>
      </c>
      <c r="AE5904">
        <v>1</v>
      </c>
      <c r="AF5904">
        <v>1</v>
      </c>
      <c r="AL5904">
        <v>3.985087</v>
      </c>
      <c r="AM5904" s="5">
        <v>6.0253300666809082</v>
      </c>
      <c r="AN5904">
        <v>570.77625570776252</v>
      </c>
      <c r="AO5904">
        <f t="shared" si="92"/>
        <v>26826.48401826484</v>
      </c>
      <c r="AP5904">
        <v>684.93150684931504</v>
      </c>
      <c r="AQ5904">
        <v>0.11144899999999999</v>
      </c>
      <c r="AR5904">
        <v>0.108693</v>
      </c>
      <c r="AS5904">
        <v>0.101747</v>
      </c>
      <c r="AT5904">
        <v>0.105394</v>
      </c>
      <c r="AU5904">
        <v>0.108143</v>
      </c>
      <c r="AW5904">
        <v>0.11144900000000001</v>
      </c>
      <c r="AX5904">
        <v>0.108693</v>
      </c>
      <c r="AY5904">
        <v>0.10174700000000002</v>
      </c>
      <c r="AZ5904">
        <v>0.105394</v>
      </c>
      <c r="BA5904">
        <v>0.108143</v>
      </c>
      <c r="BC5904" s="52">
        <v>100000</v>
      </c>
      <c r="BD5904" s="52">
        <v>100000</v>
      </c>
      <c r="BE5904">
        <v>0</v>
      </c>
      <c r="BF5904">
        <v>0</v>
      </c>
      <c r="BG5904">
        <v>0</v>
      </c>
    </row>
    <row r="5905" spans="1:59">
      <c r="A5905">
        <v>5904</v>
      </c>
      <c r="E5905">
        <v>9795.2054794520554</v>
      </c>
      <c r="K5905">
        <v>2905.9096964796672</v>
      </c>
      <c r="L5905">
        <v>3212.0821964796669</v>
      </c>
      <c r="M5905">
        <v>3518.2546964796666</v>
      </c>
      <c r="N5905">
        <v>3824.4271964796662</v>
      </c>
      <c r="O5905">
        <v>4130.5996964796659</v>
      </c>
      <c r="Q5905">
        <v>3789.5955565104541</v>
      </c>
      <c r="R5905">
        <v>3687.2137021366925</v>
      </c>
      <c r="S5905">
        <v>3584.8318477629309</v>
      </c>
      <c r="T5905">
        <v>3482.4499933891693</v>
      </c>
      <c r="U5905">
        <v>3380.0681390154077</v>
      </c>
      <c r="W5905">
        <v>0</v>
      </c>
      <c r="AB5905">
        <v>1</v>
      </c>
      <c r="AC5905">
        <v>1</v>
      </c>
      <c r="AD5905">
        <v>1</v>
      </c>
      <c r="AE5905">
        <v>1</v>
      </c>
      <c r="AF5905">
        <v>1</v>
      </c>
      <c r="AL5905">
        <v>3.5952394000000001</v>
      </c>
      <c r="AM5905" s="5">
        <v>5.9384355545043954</v>
      </c>
      <c r="AN5905">
        <v>570.77625570776252</v>
      </c>
      <c r="AO5905">
        <f t="shared" si="92"/>
        <v>26826.48401826484</v>
      </c>
      <c r="AP5905">
        <v>684.93150684931504</v>
      </c>
      <c r="AQ5905">
        <v>0.11074500000000001</v>
      </c>
      <c r="AR5905">
        <v>0.10868000000000001</v>
      </c>
      <c r="AS5905">
        <v>0.101753</v>
      </c>
      <c r="AT5905">
        <v>0.10538599999999999</v>
      </c>
      <c r="AU5905">
        <v>0.108164</v>
      </c>
      <c r="AW5905">
        <v>0.11074500000000002</v>
      </c>
      <c r="AX5905">
        <v>0.10868000000000001</v>
      </c>
      <c r="AY5905">
        <v>0.101753</v>
      </c>
      <c r="AZ5905">
        <v>0.10538599999999999</v>
      </c>
      <c r="BA5905">
        <v>0.108164</v>
      </c>
      <c r="BC5905" s="52">
        <v>100000</v>
      </c>
      <c r="BD5905" s="52">
        <v>100000</v>
      </c>
      <c r="BE5905">
        <v>0</v>
      </c>
      <c r="BF5905">
        <v>0</v>
      </c>
      <c r="BG5905">
        <v>0</v>
      </c>
    </row>
    <row r="5906" spans="1:59">
      <c r="A5906">
        <v>5905</v>
      </c>
      <c r="E5906">
        <v>9795.2054794520554</v>
      </c>
      <c r="K5906">
        <v>2257.6322103705056</v>
      </c>
      <c r="L5906">
        <v>2424.5222103705055</v>
      </c>
      <c r="M5906">
        <v>2591.4122103705054</v>
      </c>
      <c r="N5906">
        <v>2758.3022103705052</v>
      </c>
      <c r="O5906">
        <v>2925.1922103705051</v>
      </c>
      <c r="Q5906">
        <v>4088.7422984580162</v>
      </c>
      <c r="R5906">
        <v>3978.27852645045</v>
      </c>
      <c r="S5906">
        <v>3867.8147544428839</v>
      </c>
      <c r="T5906">
        <v>3757.3509824353177</v>
      </c>
      <c r="U5906">
        <v>3646.8872104277516</v>
      </c>
      <c r="W5906">
        <v>0</v>
      </c>
      <c r="AB5906">
        <v>1</v>
      </c>
      <c r="AC5906">
        <v>1</v>
      </c>
      <c r="AD5906">
        <v>1</v>
      </c>
      <c r="AE5906">
        <v>1</v>
      </c>
      <c r="AF5906">
        <v>1</v>
      </c>
      <c r="AL5906">
        <v>2.5496265999999999</v>
      </c>
      <c r="AM5906" s="5">
        <v>5.6465229988098136</v>
      </c>
      <c r="AN5906">
        <v>570.77625570776252</v>
      </c>
      <c r="AO5906">
        <f t="shared" si="92"/>
        <v>26826.48401826484</v>
      </c>
      <c r="AP5906">
        <v>684.93150684931504</v>
      </c>
      <c r="AQ5906">
        <v>0.11073999999999999</v>
      </c>
      <c r="AR5906">
        <v>0.10867600000000001</v>
      </c>
      <c r="AS5906">
        <v>0.101758</v>
      </c>
      <c r="AT5906">
        <v>0.105402</v>
      </c>
      <c r="AU5906">
        <v>0.10816500000000001</v>
      </c>
      <c r="AW5906">
        <v>0.11073999999999999</v>
      </c>
      <c r="AX5906">
        <v>0.10867600000000001</v>
      </c>
      <c r="AY5906">
        <v>0.101758</v>
      </c>
      <c r="AZ5906">
        <v>0.10540199999999998</v>
      </c>
      <c r="BA5906">
        <v>0.108165</v>
      </c>
      <c r="BC5906" s="52">
        <v>100000</v>
      </c>
      <c r="BD5906" s="52">
        <v>100000</v>
      </c>
      <c r="BE5906">
        <v>0</v>
      </c>
      <c r="BF5906">
        <v>0</v>
      </c>
      <c r="BG5906">
        <v>0</v>
      </c>
    </row>
    <row r="5907" spans="1:59">
      <c r="A5907">
        <v>5906</v>
      </c>
      <c r="E5907">
        <v>9795.2054794520554</v>
      </c>
      <c r="K5907">
        <v>2030.852390139315</v>
      </c>
      <c r="L5907">
        <v>2140.599890139315</v>
      </c>
      <c r="M5907">
        <v>2250.3473901393149</v>
      </c>
      <c r="N5907">
        <v>2360.0948901393149</v>
      </c>
      <c r="O5907">
        <v>2469.8423901393148</v>
      </c>
      <c r="Q5907">
        <v>3982.3276834343678</v>
      </c>
      <c r="R5907">
        <v>3874.7388685540941</v>
      </c>
      <c r="S5907">
        <v>3767.1500536738204</v>
      </c>
      <c r="T5907">
        <v>3659.5612387935466</v>
      </c>
      <c r="U5907">
        <v>3551.9724239132729</v>
      </c>
      <c r="W5907">
        <v>0</v>
      </c>
      <c r="AB5907">
        <v>1</v>
      </c>
      <c r="AC5907">
        <v>1</v>
      </c>
      <c r="AD5907">
        <v>1</v>
      </c>
      <c r="AE5907">
        <v>1</v>
      </c>
      <c r="AF5907">
        <v>1</v>
      </c>
      <c r="AL5907">
        <v>1.1843866000000001</v>
      </c>
      <c r="AM5907" s="5">
        <v>5.1760144233703613</v>
      </c>
      <c r="AN5907">
        <v>570.77625570776252</v>
      </c>
      <c r="AO5907">
        <f t="shared" si="92"/>
        <v>26826.48401826484</v>
      </c>
      <c r="AP5907">
        <v>684.93150684931504</v>
      </c>
      <c r="AQ5907">
        <v>0.110722</v>
      </c>
      <c r="AR5907">
        <v>0.10867199999999999</v>
      </c>
      <c r="AS5907">
        <v>0.101772</v>
      </c>
      <c r="AT5907">
        <v>0.105436</v>
      </c>
      <c r="AU5907">
        <v>0.10817</v>
      </c>
      <c r="AW5907">
        <v>0.110722</v>
      </c>
      <c r="AX5907">
        <v>0.10867199999999998</v>
      </c>
      <c r="AY5907">
        <v>0.10177200000000002</v>
      </c>
      <c r="AZ5907">
        <v>0.10543600000000002</v>
      </c>
      <c r="BA5907">
        <v>0.10817</v>
      </c>
      <c r="BC5907" s="52">
        <v>100000</v>
      </c>
      <c r="BD5907" s="52">
        <v>100000</v>
      </c>
      <c r="BE5907">
        <v>0</v>
      </c>
      <c r="BF5907">
        <v>0</v>
      </c>
      <c r="BG5907">
        <v>0</v>
      </c>
    </row>
    <row r="5908" spans="1:59">
      <c r="A5908">
        <v>5907</v>
      </c>
      <c r="E5908">
        <v>9795.2054794520554</v>
      </c>
      <c r="K5908">
        <v>1947.9604558479141</v>
      </c>
      <c r="L5908">
        <v>2003.7829558479141</v>
      </c>
      <c r="M5908">
        <v>2059.6054558479141</v>
      </c>
      <c r="N5908">
        <v>2115.4279558479138</v>
      </c>
      <c r="O5908">
        <v>2171.2504558479141</v>
      </c>
      <c r="Q5908">
        <v>5048.2155147779531</v>
      </c>
      <c r="R5908">
        <v>4911.8300712707096</v>
      </c>
      <c r="S5908">
        <v>4775.444627763467</v>
      </c>
      <c r="T5908">
        <v>4639.0591842562244</v>
      </c>
      <c r="U5908">
        <v>4502.6737407489818</v>
      </c>
      <c r="W5908">
        <v>0</v>
      </c>
      <c r="AB5908">
        <v>1</v>
      </c>
      <c r="AC5908">
        <v>1</v>
      </c>
      <c r="AD5908">
        <v>1</v>
      </c>
      <c r="AE5908">
        <v>1</v>
      </c>
      <c r="AF5908">
        <v>1</v>
      </c>
      <c r="AL5908">
        <v>0.56163269999999998</v>
      </c>
      <c r="AM5908" s="5">
        <v>3.2421586513519292</v>
      </c>
      <c r="AN5908">
        <v>570.77625570776252</v>
      </c>
      <c r="AO5908">
        <f t="shared" si="92"/>
        <v>26826.48401826484</v>
      </c>
      <c r="AP5908">
        <v>684.93150684931504</v>
      </c>
      <c r="AQ5908">
        <v>0.11073000000000001</v>
      </c>
      <c r="AR5908">
        <v>0.10867300000000001</v>
      </c>
      <c r="AS5908">
        <v>0.10176900000000001</v>
      </c>
      <c r="AT5908">
        <v>0.105424</v>
      </c>
      <c r="AU5908">
        <v>0.108152</v>
      </c>
      <c r="AW5908">
        <v>0.11073000000000001</v>
      </c>
      <c r="AX5908">
        <v>0.10867300000000001</v>
      </c>
      <c r="AY5908">
        <v>0.10176900000000001</v>
      </c>
      <c r="AZ5908">
        <v>0.105424</v>
      </c>
      <c r="BA5908">
        <v>0.10815200000000001</v>
      </c>
      <c r="BC5908" s="52">
        <v>100000</v>
      </c>
      <c r="BD5908" s="52">
        <v>100000</v>
      </c>
      <c r="BE5908">
        <v>0</v>
      </c>
      <c r="BF5908">
        <v>0</v>
      </c>
      <c r="BG5908">
        <v>0</v>
      </c>
    </row>
    <row r="5909" spans="1:59">
      <c r="A5909">
        <v>5908</v>
      </c>
      <c r="E5909">
        <v>9795.2054794520554</v>
      </c>
      <c r="K5909">
        <v>1996.4444174145826</v>
      </c>
      <c r="L5909">
        <v>2047.7569174145826</v>
      </c>
      <c r="M5909">
        <v>2099.0694174145829</v>
      </c>
      <c r="N5909">
        <v>2150.3819174145829</v>
      </c>
      <c r="O5909">
        <v>2201.6944174145829</v>
      </c>
      <c r="Q5909">
        <v>8096.7379598436337</v>
      </c>
      <c r="R5909">
        <v>7877.9919108845543</v>
      </c>
      <c r="S5909">
        <v>7659.2458619254749</v>
      </c>
      <c r="T5909">
        <v>7440.4998129663954</v>
      </c>
      <c r="U5909">
        <v>7221.753764007316</v>
      </c>
      <c r="W5909">
        <v>0</v>
      </c>
      <c r="AB5909">
        <v>1</v>
      </c>
      <c r="AC5909">
        <v>1</v>
      </c>
      <c r="AD5909">
        <v>1</v>
      </c>
      <c r="AE5909">
        <v>1</v>
      </c>
      <c r="AF5909">
        <v>1</v>
      </c>
      <c r="AL5909">
        <v>0.48550769999999999</v>
      </c>
      <c r="AM5909" s="5">
        <v>6.2726120948791504</v>
      </c>
      <c r="AN5909">
        <v>570.77625570776252</v>
      </c>
      <c r="AO5909">
        <f t="shared" si="92"/>
        <v>26826.48401826484</v>
      </c>
      <c r="AP5909">
        <v>684.93150684931504</v>
      </c>
      <c r="AQ5909">
        <v>0.10818000000000001</v>
      </c>
      <c r="AR5909">
        <v>0.10469100000000001</v>
      </c>
      <c r="AS5909">
        <v>9.8651600000000006E-2</v>
      </c>
      <c r="AT5909">
        <v>0.10477400000000001</v>
      </c>
      <c r="AU5909">
        <v>0.10630800000000001</v>
      </c>
      <c r="AW5909">
        <v>0.10818000000000001</v>
      </c>
      <c r="AX5909">
        <v>0.10469100000000002</v>
      </c>
      <c r="AY5909">
        <v>9.8651599999999992E-2</v>
      </c>
      <c r="AZ5909">
        <v>0.10477400000000002</v>
      </c>
      <c r="BA5909">
        <v>0.106308</v>
      </c>
      <c r="BC5909" s="52">
        <v>100000</v>
      </c>
      <c r="BD5909" s="52">
        <v>100000</v>
      </c>
      <c r="BE5909">
        <v>0</v>
      </c>
      <c r="BF5909">
        <v>0</v>
      </c>
      <c r="BG5909">
        <v>0</v>
      </c>
    </row>
    <row r="5910" spans="1:59">
      <c r="A5910">
        <v>5909</v>
      </c>
      <c r="E5910">
        <v>9795.2054794520554</v>
      </c>
      <c r="K5910">
        <v>2275.6181961129791</v>
      </c>
      <c r="L5910">
        <v>2326.4356961129793</v>
      </c>
      <c r="M5910">
        <v>2377.2531961129794</v>
      </c>
      <c r="N5910">
        <v>2428.0706961129795</v>
      </c>
      <c r="O5910">
        <v>2478.8881961129796</v>
      </c>
      <c r="Q5910">
        <v>15232.903373988111</v>
      </c>
      <c r="R5910">
        <v>14821.362643120223</v>
      </c>
      <c r="S5910">
        <v>14409.821912252335</v>
      </c>
      <c r="T5910">
        <v>13998.281181384447</v>
      </c>
      <c r="U5910">
        <v>13586.74045051656</v>
      </c>
      <c r="W5910">
        <v>0</v>
      </c>
      <c r="AB5910">
        <v>1</v>
      </c>
      <c r="AC5910">
        <v>1</v>
      </c>
      <c r="AD5910">
        <v>1</v>
      </c>
      <c r="AE5910">
        <v>1</v>
      </c>
      <c r="AF5910">
        <v>1</v>
      </c>
      <c r="AL5910">
        <v>1.3565624999999999</v>
      </c>
      <c r="AM5910" s="5">
        <v>3.9163269996643071</v>
      </c>
      <c r="AN5910">
        <v>570.77625570776252</v>
      </c>
      <c r="AO5910">
        <f t="shared" si="92"/>
        <v>26826.48401826484</v>
      </c>
      <c r="AP5910">
        <v>684.93150684931504</v>
      </c>
      <c r="AQ5910">
        <v>0.10911700000000001</v>
      </c>
      <c r="AR5910">
        <v>0.106132</v>
      </c>
      <c r="AS5910">
        <v>0.10073699999999999</v>
      </c>
      <c r="AT5910">
        <v>0.105045</v>
      </c>
      <c r="AU5910">
        <v>0.106849</v>
      </c>
      <c r="AW5910">
        <v>0.10911700000000001</v>
      </c>
      <c r="AX5910">
        <v>0.10613199999999999</v>
      </c>
      <c r="AY5910">
        <v>0.10073700000000001</v>
      </c>
      <c r="AZ5910">
        <v>0.10504499999999999</v>
      </c>
      <c r="BA5910">
        <v>0.10684900000000001</v>
      </c>
      <c r="BC5910" s="52">
        <v>100000</v>
      </c>
      <c r="BD5910" s="52">
        <v>100000</v>
      </c>
      <c r="BE5910">
        <v>0</v>
      </c>
      <c r="BF5910">
        <v>0</v>
      </c>
      <c r="BG5910">
        <v>0</v>
      </c>
    </row>
    <row r="5911" spans="1:59">
      <c r="A5911">
        <v>5910</v>
      </c>
      <c r="E5911">
        <v>9795.2054794520554</v>
      </c>
      <c r="K5911">
        <v>2695.5518632307349</v>
      </c>
      <c r="L5911">
        <v>2737.2118632307347</v>
      </c>
      <c r="M5911">
        <v>2778.8718632307346</v>
      </c>
      <c r="N5911">
        <v>2820.5318632307344</v>
      </c>
      <c r="O5911">
        <v>2862.1918632307343</v>
      </c>
      <c r="Q5911">
        <v>17981.64911845063</v>
      </c>
      <c r="R5911">
        <v>17495.846717765438</v>
      </c>
      <c r="S5911">
        <v>17010.044317080246</v>
      </c>
      <c r="T5911">
        <v>16524.241916395054</v>
      </c>
      <c r="U5911">
        <v>16038.439515709864</v>
      </c>
      <c r="W5911">
        <v>1.6799999999999999E-3</v>
      </c>
      <c r="AB5911">
        <v>1</v>
      </c>
      <c r="AC5911">
        <v>1</v>
      </c>
      <c r="AD5911">
        <v>1</v>
      </c>
      <c r="AE5911">
        <v>1</v>
      </c>
      <c r="AF5911">
        <v>1</v>
      </c>
      <c r="AL5911">
        <v>2.0331988000000001</v>
      </c>
      <c r="AM5911" s="5">
        <v>3.9026551246643071</v>
      </c>
      <c r="AN5911">
        <v>570.77625570776252</v>
      </c>
      <c r="AO5911">
        <f t="shared" si="92"/>
        <v>26826.48401826484</v>
      </c>
      <c r="AP5911">
        <v>684.93150684931504</v>
      </c>
      <c r="AQ5911">
        <v>0.11003599999999999</v>
      </c>
      <c r="AR5911">
        <v>0.10813200000000001</v>
      </c>
      <c r="AS5911">
        <v>0.10157200000000001</v>
      </c>
      <c r="AT5911">
        <v>0.104781</v>
      </c>
      <c r="AU5911">
        <v>0.10613599999999999</v>
      </c>
      <c r="AW5911">
        <v>0.11003600000000001</v>
      </c>
      <c r="AX5911">
        <v>0.10813199999999999</v>
      </c>
      <c r="AY5911">
        <v>0.10157200000000001</v>
      </c>
      <c r="AZ5911">
        <v>0.104781</v>
      </c>
      <c r="BA5911">
        <v>0.10613599999999999</v>
      </c>
      <c r="BC5911" s="52">
        <v>100000</v>
      </c>
      <c r="BD5911" s="52">
        <v>100000</v>
      </c>
      <c r="BE5911">
        <v>0</v>
      </c>
      <c r="BF5911">
        <v>0</v>
      </c>
      <c r="BG5911">
        <v>0</v>
      </c>
    </row>
    <row r="5912" spans="1:59">
      <c r="A5912">
        <v>5911</v>
      </c>
      <c r="E5912">
        <v>9795.2054794520554</v>
      </c>
      <c r="K5912">
        <v>3073.2575638226831</v>
      </c>
      <c r="L5912">
        <v>3114.3675638226832</v>
      </c>
      <c r="M5912">
        <v>3155.4775638226834</v>
      </c>
      <c r="N5912">
        <v>3196.5875638226835</v>
      </c>
      <c r="O5912">
        <v>3237.6975638226836</v>
      </c>
      <c r="Q5912">
        <v>18325.57275823837</v>
      </c>
      <c r="R5912">
        <v>17830.478722164549</v>
      </c>
      <c r="S5912">
        <v>17335.384686090729</v>
      </c>
      <c r="T5912">
        <v>16840.290650016908</v>
      </c>
      <c r="U5912">
        <v>16345.196613943088</v>
      </c>
      <c r="W5912">
        <v>9.8839999999999997E-2</v>
      </c>
      <c r="AB5912">
        <v>1</v>
      </c>
      <c r="AC5912">
        <v>1</v>
      </c>
      <c r="AD5912">
        <v>1</v>
      </c>
      <c r="AE5912">
        <v>1</v>
      </c>
      <c r="AF5912">
        <v>1</v>
      </c>
      <c r="AL5912">
        <v>2.1993835000000002</v>
      </c>
      <c r="AM5912" s="5">
        <v>4.8750262260437012</v>
      </c>
      <c r="AN5912">
        <v>570.77625570776252</v>
      </c>
      <c r="AO5912">
        <f t="shared" si="92"/>
        <v>26826.48401826484</v>
      </c>
      <c r="AP5912">
        <v>684.93150684931504</v>
      </c>
      <c r="AQ5912">
        <v>0.108455</v>
      </c>
      <c r="AR5912">
        <v>0.10218899999999999</v>
      </c>
      <c r="AS5912">
        <v>9.7124300000000011E-2</v>
      </c>
      <c r="AT5912">
        <v>9.88203E-2</v>
      </c>
      <c r="AU5912">
        <v>5.6452599999999999E-2</v>
      </c>
      <c r="AW5912">
        <v>0.10845500000000001</v>
      </c>
      <c r="AX5912">
        <v>0.10218899999999999</v>
      </c>
      <c r="AY5912">
        <v>9.7124300000000011E-2</v>
      </c>
      <c r="AZ5912">
        <v>9.8820300000000014E-2</v>
      </c>
      <c r="BA5912">
        <v>5.6452600000000006E-2</v>
      </c>
      <c r="BC5912" s="52">
        <v>100000</v>
      </c>
      <c r="BD5912" s="52">
        <v>100000</v>
      </c>
      <c r="BE5912">
        <v>0</v>
      </c>
      <c r="BF5912">
        <v>0</v>
      </c>
      <c r="BG5912">
        <v>0</v>
      </c>
    </row>
    <row r="5913" spans="1:59">
      <c r="A5913">
        <v>5912</v>
      </c>
      <c r="E5913">
        <v>9795.2054794520554</v>
      </c>
      <c r="K5913">
        <v>3414.9912929296834</v>
      </c>
      <c r="L5913">
        <v>3491.9612929296836</v>
      </c>
      <c r="M5913">
        <v>3568.9312929296839</v>
      </c>
      <c r="N5913">
        <v>3645.9012929296841</v>
      </c>
      <c r="O5913">
        <v>3722.8712929296844</v>
      </c>
      <c r="Q5913">
        <v>15118.274510297169</v>
      </c>
      <c r="R5913">
        <v>14709.830658171479</v>
      </c>
      <c r="S5913">
        <v>14301.38680604579</v>
      </c>
      <c r="T5913">
        <v>13892.942953920101</v>
      </c>
      <c r="U5913">
        <v>13484.499101794412</v>
      </c>
      <c r="W5913">
        <v>0.29322999999999999</v>
      </c>
      <c r="AB5913">
        <v>1</v>
      </c>
      <c r="AC5913">
        <v>1</v>
      </c>
      <c r="AD5913">
        <v>1</v>
      </c>
      <c r="AE5913">
        <v>1</v>
      </c>
      <c r="AF5913">
        <v>1</v>
      </c>
      <c r="AL5913">
        <v>1.854428</v>
      </c>
      <c r="AM5913" s="5">
        <v>5.9564995765686044</v>
      </c>
      <c r="AN5913">
        <v>570.77625570776252</v>
      </c>
      <c r="AO5913">
        <f t="shared" si="92"/>
        <v>26826.48401826484</v>
      </c>
      <c r="AP5913">
        <v>684.93150684931504</v>
      </c>
      <c r="AQ5913">
        <v>0.10594199999999999</v>
      </c>
      <c r="AR5913">
        <v>9.4101900000000002E-2</v>
      </c>
      <c r="AS5913">
        <v>7.5139700000000004E-2</v>
      </c>
      <c r="AT5913">
        <v>4.32991E-2</v>
      </c>
      <c r="AU5913">
        <v>4.4299600000000001E-2</v>
      </c>
      <c r="AW5913">
        <v>0.10594199999999999</v>
      </c>
      <c r="AX5913">
        <v>9.4101900000000002E-2</v>
      </c>
      <c r="AY5913">
        <v>7.5139700000000018E-2</v>
      </c>
      <c r="AZ5913">
        <v>4.3299099999999993E-2</v>
      </c>
      <c r="BA5913">
        <v>4.4299600000000008E-2</v>
      </c>
      <c r="BC5913" s="52">
        <v>100000</v>
      </c>
      <c r="BD5913" s="52">
        <v>100000</v>
      </c>
      <c r="BE5913">
        <v>0</v>
      </c>
      <c r="BF5913">
        <v>0</v>
      </c>
      <c r="BG5913">
        <v>0</v>
      </c>
    </row>
    <row r="5914" spans="1:59">
      <c r="A5914">
        <v>5913</v>
      </c>
      <c r="E5914">
        <v>9795.2054794520554</v>
      </c>
      <c r="K5914">
        <v>4097.6767517635781</v>
      </c>
      <c r="L5914">
        <v>4222.2467517635778</v>
      </c>
      <c r="M5914">
        <v>4346.8167517635775</v>
      </c>
      <c r="N5914">
        <v>4471.3867517635772</v>
      </c>
      <c r="O5914">
        <v>4595.9567517635769</v>
      </c>
      <c r="Q5914">
        <v>14823.94514530483</v>
      </c>
      <c r="R5914">
        <v>14423.453061779332</v>
      </c>
      <c r="S5914">
        <v>14022.960978253834</v>
      </c>
      <c r="T5914">
        <v>13622.468894728336</v>
      </c>
      <c r="U5914">
        <v>13221.976811202838</v>
      </c>
      <c r="W5914">
        <v>0.46445999999999998</v>
      </c>
      <c r="AB5914">
        <v>1</v>
      </c>
      <c r="AC5914">
        <v>1</v>
      </c>
      <c r="AD5914">
        <v>1</v>
      </c>
      <c r="AE5914">
        <v>1</v>
      </c>
      <c r="AF5914">
        <v>1</v>
      </c>
      <c r="AL5914">
        <v>1.7462785999999999</v>
      </c>
      <c r="AM5914" s="5">
        <v>5.6261310577392578</v>
      </c>
      <c r="AN5914">
        <v>570.77625570776252</v>
      </c>
      <c r="AO5914">
        <f t="shared" si="92"/>
        <v>26826.48401826484</v>
      </c>
      <c r="AP5914">
        <v>684.93150684931504</v>
      </c>
      <c r="AQ5914">
        <v>9.9837700000000001E-2</v>
      </c>
      <c r="AR5914">
        <v>7.7545699999999995E-2</v>
      </c>
      <c r="AS5914">
        <v>3.9992699999999999E-2</v>
      </c>
      <c r="AT5914">
        <v>3.9789499999999998E-2</v>
      </c>
      <c r="AU5914">
        <v>4.1784700000000001E-2</v>
      </c>
      <c r="AW5914">
        <v>9.9837700000000015E-2</v>
      </c>
      <c r="AX5914">
        <v>7.7545699999999981E-2</v>
      </c>
      <c r="AY5914">
        <v>3.9992700000000006E-2</v>
      </c>
      <c r="AZ5914">
        <v>3.9789499999999992E-2</v>
      </c>
      <c r="BA5914">
        <v>4.1784699999999994E-2</v>
      </c>
      <c r="BC5914" s="52">
        <v>100000</v>
      </c>
      <c r="BD5914" s="52">
        <v>100000</v>
      </c>
      <c r="BE5914">
        <v>0</v>
      </c>
      <c r="BF5914">
        <v>0</v>
      </c>
      <c r="BG5914">
        <v>0</v>
      </c>
    </row>
    <row r="5915" spans="1:59">
      <c r="A5915">
        <v>5914</v>
      </c>
      <c r="E5915">
        <v>9795.2054794520554</v>
      </c>
      <c r="K5915">
        <v>4595.0283575119811</v>
      </c>
      <c r="L5915">
        <v>4853.3258575119817</v>
      </c>
      <c r="M5915">
        <v>5111.6233575119822</v>
      </c>
      <c r="N5915">
        <v>5369.9208575119828</v>
      </c>
      <c r="O5915">
        <v>5628.2183575119834</v>
      </c>
      <c r="Q5915">
        <v>13473.36270287936</v>
      </c>
      <c r="R5915">
        <v>13109.3587185138</v>
      </c>
      <c r="S5915">
        <v>12745.354734148241</v>
      </c>
      <c r="T5915">
        <v>12381.350749782681</v>
      </c>
      <c r="U5915">
        <v>12017.346765417122</v>
      </c>
      <c r="W5915">
        <v>0.63403999999999994</v>
      </c>
      <c r="AB5915">
        <v>1</v>
      </c>
      <c r="AC5915">
        <v>1</v>
      </c>
      <c r="AD5915">
        <v>1</v>
      </c>
      <c r="AE5915">
        <v>1</v>
      </c>
      <c r="AF5915">
        <v>1</v>
      </c>
      <c r="AL5915">
        <v>1.4284196</v>
      </c>
      <c r="AM5915" s="5">
        <v>4.7605705261230469</v>
      </c>
      <c r="AN5915">
        <v>570.77625570776252</v>
      </c>
      <c r="AO5915">
        <f t="shared" si="92"/>
        <v>26826.48401826484</v>
      </c>
      <c r="AP5915">
        <v>684.93150684931504</v>
      </c>
      <c r="AQ5915">
        <v>9.6288499999999999E-2</v>
      </c>
      <c r="AR5915">
        <v>7.25721E-2</v>
      </c>
      <c r="AS5915">
        <v>3.9167299999999995E-2</v>
      </c>
      <c r="AT5915">
        <v>3.8880999999999999E-2</v>
      </c>
      <c r="AU5915">
        <v>3.9480899999999999E-2</v>
      </c>
      <c r="AW5915">
        <v>9.6288499999999985E-2</v>
      </c>
      <c r="AX5915">
        <v>7.25721E-2</v>
      </c>
      <c r="AY5915">
        <v>3.9167300000000002E-2</v>
      </c>
      <c r="AZ5915">
        <v>3.8880999999999999E-2</v>
      </c>
      <c r="BA5915">
        <v>3.9480899999999999E-2</v>
      </c>
      <c r="BC5915" s="52">
        <v>100000</v>
      </c>
      <c r="BD5915" s="52">
        <v>100000</v>
      </c>
      <c r="BE5915">
        <v>0</v>
      </c>
      <c r="BF5915">
        <v>0</v>
      </c>
      <c r="BG5915">
        <v>0</v>
      </c>
    </row>
    <row r="5916" spans="1:59">
      <c r="A5916">
        <v>5915</v>
      </c>
      <c r="E5916">
        <v>9795.2054794520554</v>
      </c>
      <c r="K5916">
        <v>5060.3179886759754</v>
      </c>
      <c r="L5916">
        <v>5389.5629886759752</v>
      </c>
      <c r="M5916">
        <v>5718.8079886759751</v>
      </c>
      <c r="N5916">
        <v>6048.052988675975</v>
      </c>
      <c r="O5916">
        <v>6377.2979886759749</v>
      </c>
      <c r="Q5916">
        <v>12393.418013963879</v>
      </c>
      <c r="R5916">
        <v>12058.590426100332</v>
      </c>
      <c r="S5916">
        <v>11723.762838236786</v>
      </c>
      <c r="T5916">
        <v>11388.935250373239</v>
      </c>
      <c r="U5916">
        <v>11054.107662509692</v>
      </c>
      <c r="W5916">
        <v>0.73159000000000007</v>
      </c>
      <c r="AB5916">
        <v>1</v>
      </c>
      <c r="AC5916">
        <v>1</v>
      </c>
      <c r="AD5916">
        <v>1</v>
      </c>
      <c r="AE5916">
        <v>1</v>
      </c>
      <c r="AF5916">
        <v>1</v>
      </c>
      <c r="AL5916">
        <v>1.8360030000000001</v>
      </c>
      <c r="AM5916" s="5">
        <v>5.1135239601135254</v>
      </c>
      <c r="AN5916">
        <v>570.77625570776252</v>
      </c>
      <c r="AO5916">
        <f t="shared" si="92"/>
        <v>26826.48401826484</v>
      </c>
      <c r="AP5916">
        <v>684.93150684931504</v>
      </c>
      <c r="AQ5916">
        <v>9.6237299999999998E-2</v>
      </c>
      <c r="AR5916">
        <v>7.1829599999999993E-2</v>
      </c>
      <c r="AS5916">
        <v>3.9069E-2</v>
      </c>
      <c r="AT5916">
        <v>3.85584E-2</v>
      </c>
      <c r="AU5916">
        <v>3.8893900000000002E-2</v>
      </c>
      <c r="AW5916">
        <v>9.6237300000000012E-2</v>
      </c>
      <c r="AX5916">
        <v>7.1829599999999993E-2</v>
      </c>
      <c r="AY5916">
        <v>3.9069000000000007E-2</v>
      </c>
      <c r="AZ5916">
        <v>3.8558400000000007E-2</v>
      </c>
      <c r="BA5916">
        <v>3.8893899999999995E-2</v>
      </c>
      <c r="BC5916" s="52">
        <v>100000</v>
      </c>
      <c r="BD5916" s="52">
        <v>100000</v>
      </c>
      <c r="BE5916">
        <v>0</v>
      </c>
      <c r="BF5916">
        <v>0</v>
      </c>
      <c r="BG5916">
        <v>0</v>
      </c>
    </row>
    <row r="5917" spans="1:59">
      <c r="A5917">
        <v>5916</v>
      </c>
      <c r="E5917">
        <v>9795.2054794520554</v>
      </c>
      <c r="K5917">
        <v>5122.0959397044717</v>
      </c>
      <c r="L5917">
        <v>5563.1234397044718</v>
      </c>
      <c r="M5917">
        <v>6004.150939704472</v>
      </c>
      <c r="N5917">
        <v>6445.1784397044721</v>
      </c>
      <c r="O5917">
        <v>6886.2059397044723</v>
      </c>
      <c r="Q5917">
        <v>11704.582551153941</v>
      </c>
      <c r="R5917">
        <v>11388.364932132141</v>
      </c>
      <c r="S5917">
        <v>11072.147313110341</v>
      </c>
      <c r="T5917">
        <v>10755.929694088542</v>
      </c>
      <c r="U5917">
        <v>10439.712075066742</v>
      </c>
      <c r="W5917">
        <v>0.76828999999999992</v>
      </c>
      <c r="AB5917">
        <v>1</v>
      </c>
      <c r="AC5917">
        <v>1</v>
      </c>
      <c r="AD5917">
        <v>1</v>
      </c>
      <c r="AE5917">
        <v>1</v>
      </c>
      <c r="AF5917">
        <v>1</v>
      </c>
      <c r="AL5917">
        <v>2.685324</v>
      </c>
      <c r="AM5917" s="5">
        <v>4.4862279891967773</v>
      </c>
      <c r="AN5917">
        <v>570.77625570776252</v>
      </c>
      <c r="AO5917">
        <f t="shared" si="92"/>
        <v>26826.48401826484</v>
      </c>
      <c r="AP5917">
        <v>684.93150684931504</v>
      </c>
      <c r="AQ5917">
        <v>9.6390699999999996E-2</v>
      </c>
      <c r="AR5917">
        <v>7.1834100000000012E-2</v>
      </c>
      <c r="AS5917">
        <v>3.9070999999999995E-2</v>
      </c>
      <c r="AT5917">
        <v>3.85676E-2</v>
      </c>
      <c r="AU5917">
        <v>3.8889099999999996E-2</v>
      </c>
      <c r="AW5917">
        <v>9.6390699999999982E-2</v>
      </c>
      <c r="AX5917">
        <v>7.1834100000000012E-2</v>
      </c>
      <c r="AY5917">
        <v>3.9070999999999995E-2</v>
      </c>
      <c r="AZ5917">
        <v>3.8567599999999994E-2</v>
      </c>
      <c r="BA5917">
        <v>3.8889099999999996E-2</v>
      </c>
      <c r="BC5917" s="52">
        <v>100000</v>
      </c>
      <c r="BD5917" s="52">
        <v>100000</v>
      </c>
      <c r="BE5917">
        <v>0</v>
      </c>
      <c r="BF5917">
        <v>0</v>
      </c>
      <c r="BG5917">
        <v>0</v>
      </c>
    </row>
    <row r="5918" spans="1:59">
      <c r="A5918">
        <v>5917</v>
      </c>
      <c r="E5918">
        <v>9795.2054794520554</v>
      </c>
      <c r="K5918">
        <v>4941.4540828996269</v>
      </c>
      <c r="L5918">
        <v>5452.9340828996264</v>
      </c>
      <c r="M5918">
        <v>5964.414082899626</v>
      </c>
      <c r="N5918">
        <v>6475.8940828996256</v>
      </c>
      <c r="O5918">
        <v>6987.3740828996251</v>
      </c>
      <c r="Q5918">
        <v>10691.488229670929</v>
      </c>
      <c r="R5918">
        <v>10402.640939519266</v>
      </c>
      <c r="S5918">
        <v>10113.793649367602</v>
      </c>
      <c r="T5918">
        <v>9824.9463592159391</v>
      </c>
      <c r="U5918">
        <v>9536.0990690642757</v>
      </c>
      <c r="W5918">
        <v>0.78412000000000004</v>
      </c>
      <c r="AB5918">
        <v>1</v>
      </c>
      <c r="AC5918">
        <v>1</v>
      </c>
      <c r="AD5918">
        <v>1</v>
      </c>
      <c r="AE5918">
        <v>1</v>
      </c>
      <c r="AF5918">
        <v>1</v>
      </c>
      <c r="AL5918">
        <v>2.9603069999999998</v>
      </c>
      <c r="AM5918" s="5">
        <v>3.4234175682067871</v>
      </c>
      <c r="AN5918">
        <v>570.77625570776252</v>
      </c>
      <c r="AO5918">
        <f t="shared" si="92"/>
        <v>26826.48401826484</v>
      </c>
      <c r="AP5918">
        <v>684.93150684931504</v>
      </c>
      <c r="AQ5918">
        <v>9.6558000000000005E-2</v>
      </c>
      <c r="AR5918">
        <v>7.1900099999999995E-2</v>
      </c>
      <c r="AS5918">
        <v>3.9111100000000003E-2</v>
      </c>
      <c r="AT5918">
        <v>3.8512999999999999E-2</v>
      </c>
      <c r="AU5918">
        <v>3.8821100000000004E-2</v>
      </c>
      <c r="AW5918">
        <v>9.6558000000000019E-2</v>
      </c>
      <c r="AX5918">
        <v>7.1900099999999995E-2</v>
      </c>
      <c r="AY5918">
        <v>3.9111099999999996E-2</v>
      </c>
      <c r="AZ5918">
        <v>3.8513000000000006E-2</v>
      </c>
      <c r="BA5918">
        <v>3.8821100000000011E-2</v>
      </c>
      <c r="BC5918" s="52">
        <v>100000</v>
      </c>
      <c r="BD5918" s="52">
        <v>100000</v>
      </c>
      <c r="BE5918">
        <v>0</v>
      </c>
      <c r="BF5918">
        <v>0</v>
      </c>
      <c r="BG5918">
        <v>0</v>
      </c>
    </row>
    <row r="5919" spans="1:59">
      <c r="A5919">
        <v>5918</v>
      </c>
      <c r="E5919">
        <v>9795.2054794520554</v>
      </c>
      <c r="K5919">
        <v>5108.0199508625356</v>
      </c>
      <c r="L5919">
        <v>5616.2824508625354</v>
      </c>
      <c r="M5919">
        <v>6124.5449508625352</v>
      </c>
      <c r="N5919">
        <v>6632.807450862535</v>
      </c>
      <c r="O5919">
        <v>7141.0699508625348</v>
      </c>
      <c r="Q5919">
        <v>10413.6244107281</v>
      </c>
      <c r="R5919">
        <v>10132.284046784782</v>
      </c>
      <c r="S5919">
        <v>9850.9436828414637</v>
      </c>
      <c r="T5919">
        <v>9569.6033188981455</v>
      </c>
      <c r="U5919">
        <v>9288.2629549548274</v>
      </c>
      <c r="W5919">
        <v>0.7220700000000001</v>
      </c>
      <c r="AB5919">
        <v>1</v>
      </c>
      <c r="AC5919">
        <v>1</v>
      </c>
      <c r="AD5919">
        <v>1</v>
      </c>
      <c r="AE5919">
        <v>1</v>
      </c>
      <c r="AF5919">
        <v>1</v>
      </c>
      <c r="AL5919">
        <v>2.8133659999999998</v>
      </c>
      <c r="AM5919" s="5">
        <v>2.6698236465454102</v>
      </c>
      <c r="AN5919">
        <v>570.77625570776252</v>
      </c>
      <c r="AO5919">
        <f t="shared" si="92"/>
        <v>26826.48401826484</v>
      </c>
      <c r="AP5919">
        <v>684.93150684931504</v>
      </c>
      <c r="AQ5919">
        <v>9.6587800000000001E-2</v>
      </c>
      <c r="AR5919">
        <v>7.1907100000000002E-2</v>
      </c>
      <c r="AS5919">
        <v>3.9132599999999997E-2</v>
      </c>
      <c r="AT5919">
        <v>3.8538699999999995E-2</v>
      </c>
      <c r="AU5919">
        <v>3.8863200000000001E-2</v>
      </c>
      <c r="AW5919">
        <v>9.6587799999999988E-2</v>
      </c>
      <c r="AX5919">
        <v>7.1907100000000002E-2</v>
      </c>
      <c r="AY5919">
        <v>3.9132600000000003E-2</v>
      </c>
      <c r="AZ5919">
        <v>3.8538699999999995E-2</v>
      </c>
      <c r="BA5919">
        <v>3.8863200000000001E-2</v>
      </c>
      <c r="BC5919" s="52">
        <v>100000</v>
      </c>
      <c r="BD5919" s="52">
        <v>100000</v>
      </c>
      <c r="BE5919">
        <v>0</v>
      </c>
      <c r="BF5919">
        <v>0</v>
      </c>
      <c r="BG5919">
        <v>0</v>
      </c>
    </row>
    <row r="5920" spans="1:59">
      <c r="A5920">
        <v>5919</v>
      </c>
      <c r="E5920">
        <v>9795.2054794520554</v>
      </c>
      <c r="K5920">
        <v>5285.5338101469497</v>
      </c>
      <c r="L5920">
        <v>5775.1796434802827</v>
      </c>
      <c r="M5920">
        <v>6264.8254768136158</v>
      </c>
      <c r="N5920">
        <v>6754.4713101469488</v>
      </c>
      <c r="O5920">
        <v>7244.1171434802818</v>
      </c>
      <c r="Q5920">
        <v>9813.3175116491439</v>
      </c>
      <c r="R5920">
        <v>9548.1953782644468</v>
      </c>
      <c r="S5920">
        <v>9283.0732448797498</v>
      </c>
      <c r="T5920">
        <v>9017.9511114950528</v>
      </c>
      <c r="U5920">
        <v>8752.8289781103558</v>
      </c>
      <c r="W5920">
        <v>0.59511999999999998</v>
      </c>
      <c r="AB5920">
        <v>1</v>
      </c>
      <c r="AC5920">
        <v>1</v>
      </c>
      <c r="AD5920">
        <v>1</v>
      </c>
      <c r="AE5920">
        <v>1</v>
      </c>
      <c r="AF5920">
        <v>1</v>
      </c>
      <c r="AL5920">
        <v>3.0186088</v>
      </c>
      <c r="AM5920" s="5">
        <v>4.1627383232116699</v>
      </c>
      <c r="AN5920">
        <v>570.77625570776252</v>
      </c>
      <c r="AO5920">
        <f t="shared" si="92"/>
        <v>26826.48401826484</v>
      </c>
      <c r="AP5920">
        <v>684.93150684931504</v>
      </c>
      <c r="AQ5920">
        <v>9.6446900000000002E-2</v>
      </c>
      <c r="AR5920">
        <v>7.1854500000000002E-2</v>
      </c>
      <c r="AS5920">
        <v>3.91636E-2</v>
      </c>
      <c r="AT5920">
        <v>3.93803E-2</v>
      </c>
      <c r="AU5920">
        <v>3.8964199999999997E-2</v>
      </c>
      <c r="AW5920">
        <v>9.6446899999999988E-2</v>
      </c>
      <c r="AX5920">
        <v>7.1854500000000002E-2</v>
      </c>
      <c r="AY5920">
        <v>3.9163600000000007E-2</v>
      </c>
      <c r="AZ5920">
        <v>3.9380299999999993E-2</v>
      </c>
      <c r="BA5920">
        <v>3.8964199999999991E-2</v>
      </c>
      <c r="BC5920" s="52">
        <v>100000</v>
      </c>
      <c r="BD5920" s="52">
        <v>100000</v>
      </c>
      <c r="BE5920">
        <v>0</v>
      </c>
      <c r="BF5920">
        <v>0</v>
      </c>
      <c r="BG5920">
        <v>0</v>
      </c>
    </row>
    <row r="5921" spans="1:59">
      <c r="A5921">
        <v>5920</v>
      </c>
      <c r="E5921">
        <v>9795.2054794520554</v>
      </c>
      <c r="K5921">
        <v>5336.3637698539424</v>
      </c>
      <c r="L5921">
        <v>5806.8704365206086</v>
      </c>
      <c r="M5921">
        <v>6277.3771031872748</v>
      </c>
      <c r="N5921">
        <v>6747.883769853941</v>
      </c>
      <c r="O5921">
        <v>7218.3904365206072</v>
      </c>
      <c r="Q5921">
        <v>10447.543686061559</v>
      </c>
      <c r="R5921">
        <v>10165.286939270063</v>
      </c>
      <c r="S5921">
        <v>9883.0301924785672</v>
      </c>
      <c r="T5921">
        <v>9600.7734456870712</v>
      </c>
      <c r="U5921">
        <v>9318.5166988955752</v>
      </c>
      <c r="W5921">
        <v>0.43829000000000001</v>
      </c>
      <c r="AB5921">
        <v>1</v>
      </c>
      <c r="AC5921">
        <v>1</v>
      </c>
      <c r="AD5921">
        <v>1</v>
      </c>
      <c r="AE5921">
        <v>1</v>
      </c>
      <c r="AF5921">
        <v>1</v>
      </c>
      <c r="AL5921">
        <v>3.3812856999999998</v>
      </c>
      <c r="AM5921" s="5">
        <v>5.1830911636352539</v>
      </c>
      <c r="AN5921">
        <v>570.77625570776252</v>
      </c>
      <c r="AO5921">
        <f t="shared" si="92"/>
        <v>26826.48401826484</v>
      </c>
      <c r="AP5921">
        <v>684.93150684931504</v>
      </c>
      <c r="AQ5921">
        <v>9.9407700000000002E-2</v>
      </c>
      <c r="AR5921">
        <v>7.8813999999999995E-2</v>
      </c>
      <c r="AS5921">
        <v>4.0877799999999999E-2</v>
      </c>
      <c r="AT5921">
        <v>3.9972000000000001E-2</v>
      </c>
      <c r="AU5921">
        <v>4.19613E-2</v>
      </c>
      <c r="AW5921">
        <v>9.9407700000000002E-2</v>
      </c>
      <c r="AX5921">
        <v>7.8813999999999981E-2</v>
      </c>
      <c r="AY5921">
        <v>4.0877800000000006E-2</v>
      </c>
      <c r="AZ5921">
        <v>3.9971999999999994E-2</v>
      </c>
      <c r="BA5921">
        <v>4.1961299999999993E-2</v>
      </c>
      <c r="BC5921" s="52">
        <v>100000</v>
      </c>
      <c r="BD5921" s="52">
        <v>100000</v>
      </c>
      <c r="BE5921">
        <v>0</v>
      </c>
      <c r="BF5921">
        <v>0</v>
      </c>
      <c r="BG5921">
        <v>0</v>
      </c>
    </row>
    <row r="5922" spans="1:59">
      <c r="A5922">
        <v>5921</v>
      </c>
      <c r="E5922">
        <v>9795.2054794520554</v>
      </c>
      <c r="K5922">
        <v>5660.1115132184686</v>
      </c>
      <c r="L5922">
        <v>6140.2423465518023</v>
      </c>
      <c r="M5922">
        <v>6620.3731798851359</v>
      </c>
      <c r="N5922">
        <v>7100.5040132184695</v>
      </c>
      <c r="O5922">
        <v>7580.6348465518031</v>
      </c>
      <c r="Q5922">
        <v>11036.202416046241</v>
      </c>
      <c r="R5922">
        <v>10738.042132054356</v>
      </c>
      <c r="S5922">
        <v>10439.88184806247</v>
      </c>
      <c r="T5922">
        <v>10141.721564070585</v>
      </c>
      <c r="U5922">
        <v>9843.5612800787003</v>
      </c>
      <c r="W5922">
        <v>0.22892999999999999</v>
      </c>
      <c r="AB5922">
        <v>1</v>
      </c>
      <c r="AC5922">
        <v>1</v>
      </c>
      <c r="AD5922">
        <v>1</v>
      </c>
      <c r="AE5922">
        <v>1</v>
      </c>
      <c r="AF5922">
        <v>1</v>
      </c>
      <c r="AL5922">
        <v>3.7292404000000001</v>
      </c>
      <c r="AM5922" s="5">
        <v>5.5186457633972168</v>
      </c>
      <c r="AN5922">
        <v>570.77625570776252</v>
      </c>
      <c r="AO5922">
        <f t="shared" si="92"/>
        <v>26826.48401826484</v>
      </c>
      <c r="AP5922">
        <v>684.93150684931504</v>
      </c>
      <c r="AQ5922">
        <v>0.10644199999999999</v>
      </c>
      <c r="AR5922">
        <v>9.6659599999999998E-2</v>
      </c>
      <c r="AS5922">
        <v>8.9723399999999995E-2</v>
      </c>
      <c r="AT5922">
        <v>4.4845799999999998E-2</v>
      </c>
      <c r="AU5922">
        <v>4.4923900000000003E-2</v>
      </c>
      <c r="AW5922">
        <v>0.10644199999999999</v>
      </c>
      <c r="AX5922">
        <v>9.6659599999999998E-2</v>
      </c>
      <c r="AY5922">
        <v>8.9723399999999995E-2</v>
      </c>
      <c r="AZ5922">
        <v>4.4845800000000005E-2</v>
      </c>
      <c r="BA5922">
        <v>4.4923900000000003E-2</v>
      </c>
      <c r="BC5922" s="52">
        <v>100000</v>
      </c>
      <c r="BD5922" s="52">
        <v>100000</v>
      </c>
      <c r="BE5922">
        <v>0</v>
      </c>
      <c r="BF5922">
        <v>0</v>
      </c>
      <c r="BG5922">
        <v>0</v>
      </c>
    </row>
    <row r="5923" spans="1:59">
      <c r="A5923">
        <v>5922</v>
      </c>
      <c r="E5923">
        <v>9795.2054794520554</v>
      </c>
      <c r="K5923">
        <v>5781.3214171351383</v>
      </c>
      <c r="L5923">
        <v>6301.3264171351384</v>
      </c>
      <c r="M5923">
        <v>6821.3314171351385</v>
      </c>
      <c r="N5923">
        <v>7341.3364171351386</v>
      </c>
      <c r="O5923">
        <v>7861.3414171351387</v>
      </c>
      <c r="Q5923">
        <v>11524.486776558761</v>
      </c>
      <c r="R5923">
        <v>11213.13472662075</v>
      </c>
      <c r="S5923">
        <v>10901.78267668274</v>
      </c>
      <c r="T5923">
        <v>10590.43062674473</v>
      </c>
      <c r="U5923">
        <v>10279.07857680672</v>
      </c>
      <c r="W5923">
        <v>4.0640000000000003E-2</v>
      </c>
      <c r="AB5923">
        <v>1</v>
      </c>
      <c r="AC5923">
        <v>1</v>
      </c>
      <c r="AD5923">
        <v>1</v>
      </c>
      <c r="AE5923">
        <v>1</v>
      </c>
      <c r="AF5923">
        <v>1</v>
      </c>
      <c r="AL5923">
        <v>4.3895035</v>
      </c>
      <c r="AM5923" s="5">
        <v>6.5078854560852051</v>
      </c>
      <c r="AN5923">
        <v>570.77625570776252</v>
      </c>
      <c r="AO5923">
        <f t="shared" si="92"/>
        <v>26826.48401826484</v>
      </c>
      <c r="AP5923">
        <v>684.93150684931504</v>
      </c>
      <c r="AQ5923">
        <v>0.10931999999999999</v>
      </c>
      <c r="AR5923">
        <v>0.104708</v>
      </c>
      <c r="AS5923">
        <v>0.100233</v>
      </c>
      <c r="AT5923">
        <v>0.105115</v>
      </c>
      <c r="AU5923">
        <v>0.105282</v>
      </c>
      <c r="AW5923">
        <v>0.10931999999999999</v>
      </c>
      <c r="AX5923">
        <v>0.10470800000000001</v>
      </c>
      <c r="AY5923">
        <v>0.100233</v>
      </c>
      <c r="AZ5923">
        <v>0.105115</v>
      </c>
      <c r="BA5923">
        <v>0.105282</v>
      </c>
      <c r="BC5923" s="52">
        <v>100000</v>
      </c>
      <c r="BD5923" s="52">
        <v>100000</v>
      </c>
      <c r="BE5923">
        <v>0</v>
      </c>
      <c r="BF5923">
        <v>0</v>
      </c>
      <c r="BG5923">
        <v>0</v>
      </c>
    </row>
    <row r="5924" spans="1:59">
      <c r="A5924">
        <v>5923</v>
      </c>
      <c r="E5924">
        <v>9795.2054794520554</v>
      </c>
      <c r="K5924">
        <v>5608.4995541313701</v>
      </c>
      <c r="L5924">
        <v>6091.9853874647033</v>
      </c>
      <c r="M5924">
        <v>6575.4712207980365</v>
      </c>
      <c r="N5924">
        <v>7058.9570541313697</v>
      </c>
      <c r="O5924">
        <v>7542.4428874647028</v>
      </c>
      <c r="Q5924">
        <v>12737.53929039851</v>
      </c>
      <c r="R5924">
        <v>12393.414727533436</v>
      </c>
      <c r="S5924">
        <v>12049.29016466836</v>
      </c>
      <c r="T5924">
        <v>11705.165601803285</v>
      </c>
      <c r="U5924">
        <v>11361.041038938209</v>
      </c>
      <c r="W5924">
        <v>0</v>
      </c>
      <c r="AB5924">
        <v>1</v>
      </c>
      <c r="AC5924">
        <v>1</v>
      </c>
      <c r="AD5924">
        <v>1</v>
      </c>
      <c r="AE5924">
        <v>1</v>
      </c>
      <c r="AF5924">
        <v>1</v>
      </c>
      <c r="AL5924">
        <v>5.0249132999999997</v>
      </c>
      <c r="AM5924" s="5">
        <v>7.1442303657531738</v>
      </c>
      <c r="AN5924">
        <v>570.77625570776252</v>
      </c>
      <c r="AO5924">
        <f t="shared" si="92"/>
        <v>26826.48401826484</v>
      </c>
      <c r="AP5924">
        <v>684.93150684931504</v>
      </c>
      <c r="AQ5924">
        <v>0.11186499999999999</v>
      </c>
      <c r="AR5924">
        <v>0.109531</v>
      </c>
      <c r="AS5924">
        <v>0.10354300000000001</v>
      </c>
      <c r="AT5924">
        <v>0.12040000000000001</v>
      </c>
      <c r="AU5924">
        <v>0.10822799999999999</v>
      </c>
      <c r="AW5924">
        <v>0.11186499999999998</v>
      </c>
      <c r="AX5924">
        <v>0.109531</v>
      </c>
      <c r="AY5924">
        <v>0.10354300000000001</v>
      </c>
      <c r="AZ5924">
        <v>0.12039999999999999</v>
      </c>
      <c r="BA5924">
        <v>0.10822799999999998</v>
      </c>
      <c r="BC5924" s="52">
        <v>100000</v>
      </c>
      <c r="BD5924" s="52">
        <v>100000</v>
      </c>
      <c r="BE5924">
        <v>0</v>
      </c>
      <c r="BF5924">
        <v>0</v>
      </c>
      <c r="BG5924">
        <v>0</v>
      </c>
    </row>
    <row r="5925" spans="1:59">
      <c r="A5925">
        <v>5924</v>
      </c>
      <c r="E5925">
        <v>9795.2054794520554</v>
      </c>
      <c r="K5925">
        <v>5312.1217890706066</v>
      </c>
      <c r="L5925">
        <v>5730.0501224039399</v>
      </c>
      <c r="M5925">
        <v>6147.9784557372732</v>
      </c>
      <c r="N5925">
        <v>6565.9067890706065</v>
      </c>
      <c r="O5925">
        <v>6983.8351224039397</v>
      </c>
      <c r="Q5925">
        <v>13161.97488189684</v>
      </c>
      <c r="R5925">
        <v>12806.383527362015</v>
      </c>
      <c r="S5925">
        <v>12450.79217282719</v>
      </c>
      <c r="T5925">
        <v>12095.200818292366</v>
      </c>
      <c r="U5925">
        <v>11739.609463757541</v>
      </c>
      <c r="W5925">
        <v>0</v>
      </c>
      <c r="AB5925">
        <v>1</v>
      </c>
      <c r="AC5925">
        <v>1</v>
      </c>
      <c r="AD5925">
        <v>1</v>
      </c>
      <c r="AE5925">
        <v>1</v>
      </c>
      <c r="AF5925">
        <v>1</v>
      </c>
      <c r="AL5925">
        <v>6.1208280000000004</v>
      </c>
      <c r="AM5925" s="5">
        <v>7.3991146087646484</v>
      </c>
      <c r="AN5925">
        <v>570.77625570776252</v>
      </c>
      <c r="AO5925">
        <f t="shared" si="92"/>
        <v>26826.48401826484</v>
      </c>
      <c r="AP5925">
        <v>684.93150684931504</v>
      </c>
      <c r="AQ5925">
        <v>0.11216899999999999</v>
      </c>
      <c r="AR5925">
        <v>0.109551</v>
      </c>
      <c r="AS5925">
        <v>0.10201200000000001</v>
      </c>
      <c r="AT5925">
        <v>0.11779099999999999</v>
      </c>
      <c r="AU5925">
        <v>0.108068</v>
      </c>
      <c r="AW5925">
        <v>0.112169</v>
      </c>
      <c r="AX5925">
        <v>0.109551</v>
      </c>
      <c r="AY5925">
        <v>0.10201200000000001</v>
      </c>
      <c r="AZ5925">
        <v>0.11779099999999999</v>
      </c>
      <c r="BA5925">
        <v>0.10806799999999998</v>
      </c>
      <c r="BC5925" s="52">
        <v>100000</v>
      </c>
      <c r="BD5925" s="52">
        <v>100000</v>
      </c>
      <c r="BE5925">
        <v>0</v>
      </c>
      <c r="BF5925">
        <v>0</v>
      </c>
      <c r="BG5925">
        <v>0</v>
      </c>
    </row>
    <row r="5926" spans="1:59">
      <c r="A5926">
        <v>5925</v>
      </c>
      <c r="E5926">
        <v>9795.2054794520554</v>
      </c>
      <c r="K5926">
        <v>5143.2099229673759</v>
      </c>
      <c r="L5926">
        <v>5551.6232563007088</v>
      </c>
      <c r="M5926">
        <v>5960.0365896340427</v>
      </c>
      <c r="N5926">
        <v>6368.4499229673766</v>
      </c>
      <c r="O5926">
        <v>6776.8632563007104</v>
      </c>
      <c r="Q5926">
        <v>12161.75159810438</v>
      </c>
      <c r="R5926">
        <v>11833.182842242035</v>
      </c>
      <c r="S5926">
        <v>11504.61408637969</v>
      </c>
      <c r="T5926">
        <v>11176.045330517345</v>
      </c>
      <c r="U5926">
        <v>10847.476574655</v>
      </c>
      <c r="W5926">
        <v>0</v>
      </c>
      <c r="AB5926">
        <v>1</v>
      </c>
      <c r="AC5926">
        <v>1</v>
      </c>
      <c r="AD5926">
        <v>1</v>
      </c>
      <c r="AE5926">
        <v>1</v>
      </c>
      <c r="AF5926">
        <v>1</v>
      </c>
      <c r="AL5926">
        <v>6.6346720000000001</v>
      </c>
      <c r="AM5926" s="5">
        <v>6.8104143142700204</v>
      </c>
      <c r="AN5926">
        <v>570.77625570776252</v>
      </c>
      <c r="AO5926">
        <f t="shared" si="92"/>
        <v>26826.48401826484</v>
      </c>
      <c r="AP5926">
        <v>684.93150684931504</v>
      </c>
      <c r="AQ5926">
        <v>0.11170099999999999</v>
      </c>
      <c r="AR5926">
        <v>0.10638800000000001</v>
      </c>
      <c r="AS5926">
        <v>0.10084399999999999</v>
      </c>
      <c r="AT5926">
        <v>0.10578799999999999</v>
      </c>
      <c r="AU5926">
        <v>0.106866</v>
      </c>
      <c r="AW5926">
        <v>0.11170099999999998</v>
      </c>
      <c r="AX5926">
        <v>0.10638800000000002</v>
      </c>
      <c r="AY5926">
        <v>0.10084399999999998</v>
      </c>
      <c r="AZ5926">
        <v>0.10578799999999998</v>
      </c>
      <c r="BA5926">
        <v>0.106866</v>
      </c>
      <c r="BC5926" s="52">
        <v>100000</v>
      </c>
      <c r="BD5926" s="52">
        <v>100000</v>
      </c>
      <c r="BE5926">
        <v>0</v>
      </c>
      <c r="BF5926">
        <v>0</v>
      </c>
      <c r="BG5926">
        <v>0</v>
      </c>
    </row>
    <row r="5927" spans="1:59">
      <c r="A5927">
        <v>5926</v>
      </c>
      <c r="E5927">
        <v>9795.2054794520554</v>
      </c>
      <c r="K5927">
        <v>5180.7458932125392</v>
      </c>
      <c r="L5927">
        <v>5537.6817265458722</v>
      </c>
      <c r="M5927">
        <v>5894.6175598792051</v>
      </c>
      <c r="N5927">
        <v>6251.5533932125381</v>
      </c>
      <c r="O5927">
        <v>6608.4892265458711</v>
      </c>
      <c r="Q5927">
        <v>9595.905590008435</v>
      </c>
      <c r="R5927">
        <v>9336.6571811370013</v>
      </c>
      <c r="S5927">
        <v>9077.4087722655677</v>
      </c>
      <c r="T5927">
        <v>8818.160363394134</v>
      </c>
      <c r="U5927">
        <v>8558.9119545227004</v>
      </c>
      <c r="W5927">
        <v>0</v>
      </c>
      <c r="AB5927">
        <v>1</v>
      </c>
      <c r="AC5927">
        <v>1</v>
      </c>
      <c r="AD5927">
        <v>1</v>
      </c>
      <c r="AE5927">
        <v>1</v>
      </c>
      <c r="AF5927">
        <v>1</v>
      </c>
      <c r="AL5927">
        <v>8.7149289999999997</v>
      </c>
      <c r="AM5927" s="5">
        <v>6.6198492050170898</v>
      </c>
      <c r="AN5927">
        <v>570.77625570776252</v>
      </c>
      <c r="AO5927">
        <f t="shared" si="92"/>
        <v>26826.48401826484</v>
      </c>
      <c r="AP5927">
        <v>684.93150684931504</v>
      </c>
      <c r="AQ5927">
        <v>0.11073999999999999</v>
      </c>
      <c r="AR5927">
        <v>0.10468999999999999</v>
      </c>
      <c r="AS5927">
        <v>0.100455</v>
      </c>
      <c r="AT5927">
        <v>0.10503700000000001</v>
      </c>
      <c r="AU5927">
        <v>0.106407</v>
      </c>
      <c r="AW5927">
        <v>0.11073999999999999</v>
      </c>
      <c r="AX5927">
        <v>0.10468999999999999</v>
      </c>
      <c r="AY5927">
        <v>0.100455</v>
      </c>
      <c r="AZ5927">
        <v>0.10503700000000001</v>
      </c>
      <c r="BA5927">
        <v>0.10640700000000002</v>
      </c>
      <c r="BC5927" s="52">
        <v>100000</v>
      </c>
      <c r="BD5927" s="52">
        <v>100000</v>
      </c>
      <c r="BE5927">
        <v>0</v>
      </c>
      <c r="BF5927">
        <v>0</v>
      </c>
      <c r="BG5927">
        <v>0</v>
      </c>
    </row>
    <row r="5928" spans="1:59">
      <c r="A5928">
        <v>5927</v>
      </c>
      <c r="E5928">
        <v>9795.2054794520554</v>
      </c>
      <c r="K5928">
        <v>4168.0566959732569</v>
      </c>
      <c r="L5928">
        <v>4518.0075293065902</v>
      </c>
      <c r="M5928">
        <v>4867.9583626399235</v>
      </c>
      <c r="N5928">
        <v>5217.9091959732568</v>
      </c>
      <c r="O5928">
        <v>5567.8600293065901</v>
      </c>
      <c r="Q5928">
        <v>5364.4577614306163</v>
      </c>
      <c r="R5928">
        <v>5219.5285398969936</v>
      </c>
      <c r="S5928">
        <v>5074.5993183633709</v>
      </c>
      <c r="T5928">
        <v>4929.6700968297482</v>
      </c>
      <c r="U5928">
        <v>4784.7408752961255</v>
      </c>
      <c r="W5928">
        <v>0</v>
      </c>
      <c r="AB5928">
        <v>1</v>
      </c>
      <c r="AC5928">
        <v>1</v>
      </c>
      <c r="AD5928">
        <v>1</v>
      </c>
      <c r="AE5928">
        <v>1</v>
      </c>
      <c r="AF5928">
        <v>1</v>
      </c>
      <c r="AL5928">
        <v>9.2096180000000007</v>
      </c>
      <c r="AM5928" s="5">
        <v>6.1238641738891602</v>
      </c>
      <c r="AN5928">
        <v>570.77625570776252</v>
      </c>
      <c r="AO5928">
        <f t="shared" si="92"/>
        <v>26826.48401826484</v>
      </c>
      <c r="AP5928">
        <v>684.93150684931504</v>
      </c>
      <c r="AQ5928">
        <v>0.109822</v>
      </c>
      <c r="AR5928">
        <v>0.104686</v>
      </c>
      <c r="AS5928">
        <v>0.10019199999999999</v>
      </c>
      <c r="AT5928">
        <v>0.10506399999999999</v>
      </c>
      <c r="AU5928">
        <v>0.106421</v>
      </c>
      <c r="AW5928">
        <v>0.10982200000000002</v>
      </c>
      <c r="AX5928">
        <v>0.10468599999999999</v>
      </c>
      <c r="AY5928">
        <v>0.10019199999999999</v>
      </c>
      <c r="AZ5928">
        <v>0.10506399999999998</v>
      </c>
      <c r="BA5928">
        <v>0.106421</v>
      </c>
      <c r="BC5928" s="52">
        <v>100000</v>
      </c>
      <c r="BD5928" s="52">
        <v>100000</v>
      </c>
      <c r="BE5928">
        <v>0</v>
      </c>
      <c r="BF5928">
        <v>0</v>
      </c>
      <c r="BG5928">
        <v>0</v>
      </c>
    </row>
    <row r="5929" spans="1:59">
      <c r="A5929">
        <v>5928</v>
      </c>
      <c r="E5929">
        <v>9795.2054794520554</v>
      </c>
      <c r="K5929">
        <v>3169.0416699101206</v>
      </c>
      <c r="L5929">
        <v>3551.0566699101209</v>
      </c>
      <c r="M5929">
        <v>3933.0716699101213</v>
      </c>
      <c r="N5929">
        <v>4315.0866699101216</v>
      </c>
      <c r="O5929">
        <v>4697.1016699101219</v>
      </c>
      <c r="Q5929">
        <v>3775.7287351688951</v>
      </c>
      <c r="R5929">
        <v>3673.721514674733</v>
      </c>
      <c r="S5929">
        <v>3571.714294180571</v>
      </c>
      <c r="T5929">
        <v>3469.7070736864089</v>
      </c>
      <c r="U5929">
        <v>3367.6998531922468</v>
      </c>
      <c r="W5929">
        <v>0</v>
      </c>
      <c r="AB5929">
        <v>1</v>
      </c>
      <c r="AC5929">
        <v>1</v>
      </c>
      <c r="AD5929">
        <v>1</v>
      </c>
      <c r="AE5929">
        <v>1</v>
      </c>
      <c r="AF5929">
        <v>1</v>
      </c>
      <c r="AL5929">
        <v>9.4395030000000002</v>
      </c>
      <c r="AM5929" s="5">
        <v>6.2688436508178711</v>
      </c>
      <c r="AN5929">
        <v>570.77625570776252</v>
      </c>
      <c r="AO5929">
        <f t="shared" si="92"/>
        <v>26826.48401826484</v>
      </c>
      <c r="AP5929">
        <v>684.93150684931504</v>
      </c>
      <c r="AQ5929">
        <v>0.10888100000000001</v>
      </c>
      <c r="AR5929">
        <v>0.104673</v>
      </c>
      <c r="AS5929">
        <v>0.100188</v>
      </c>
      <c r="AT5929">
        <v>0.105099</v>
      </c>
      <c r="AU5929">
        <v>0.106443</v>
      </c>
      <c r="AW5929">
        <v>0.10888099999999999</v>
      </c>
      <c r="AX5929">
        <v>0.104673</v>
      </c>
      <c r="AY5929">
        <v>0.10018799999999999</v>
      </c>
      <c r="AZ5929">
        <v>0.10509899999999998</v>
      </c>
      <c r="BA5929">
        <v>0.106443</v>
      </c>
      <c r="BC5929" s="52">
        <v>100000</v>
      </c>
      <c r="BD5929" s="52">
        <v>100000</v>
      </c>
      <c r="BE5929">
        <v>0</v>
      </c>
      <c r="BF5929">
        <v>0</v>
      </c>
      <c r="BG5929">
        <v>0</v>
      </c>
    </row>
    <row r="5930" spans="1:59">
      <c r="A5930">
        <v>5929</v>
      </c>
      <c r="E5930">
        <v>9795.2054794520554</v>
      </c>
      <c r="K5930">
        <v>2597.3437294586288</v>
      </c>
      <c r="L5930">
        <v>2909.7862294586289</v>
      </c>
      <c r="M5930">
        <v>3222.228729458629</v>
      </c>
      <c r="N5930">
        <v>3534.6712294586291</v>
      </c>
      <c r="O5930">
        <v>3847.1137294586292</v>
      </c>
      <c r="Q5930">
        <v>4073.7407218614162</v>
      </c>
      <c r="R5930">
        <v>3963.6822409234865</v>
      </c>
      <c r="S5930">
        <v>3853.6237599855567</v>
      </c>
      <c r="T5930">
        <v>3743.565279047627</v>
      </c>
      <c r="U5930">
        <v>3633.5067981096972</v>
      </c>
      <c r="W5930">
        <v>0</v>
      </c>
      <c r="AB5930">
        <v>1</v>
      </c>
      <c r="AC5930">
        <v>1</v>
      </c>
      <c r="AD5930">
        <v>1</v>
      </c>
      <c r="AE5930">
        <v>1</v>
      </c>
      <c r="AF5930">
        <v>1</v>
      </c>
      <c r="AL5930">
        <v>8.5615489999999994</v>
      </c>
      <c r="AM5930" s="5">
        <v>6.3282279968261719</v>
      </c>
      <c r="AN5930">
        <v>570.77625570776252</v>
      </c>
      <c r="AO5930">
        <f t="shared" si="92"/>
        <v>26826.48401826484</v>
      </c>
      <c r="AP5930">
        <v>684.93150684931504</v>
      </c>
      <c r="AQ5930">
        <v>0.108872</v>
      </c>
      <c r="AR5930">
        <v>0.10466800000000001</v>
      </c>
      <c r="AS5930">
        <v>0.100184</v>
      </c>
      <c r="AT5930">
        <v>0.105073</v>
      </c>
      <c r="AU5930">
        <v>0.10642600000000001</v>
      </c>
      <c r="AW5930">
        <v>0.10887200000000001</v>
      </c>
      <c r="AX5930">
        <v>0.10466800000000002</v>
      </c>
      <c r="AY5930">
        <v>0.10018399999999998</v>
      </c>
      <c r="AZ5930">
        <v>0.10507300000000001</v>
      </c>
      <c r="BA5930">
        <v>0.10642600000000001</v>
      </c>
      <c r="BC5930" s="52">
        <v>100000</v>
      </c>
      <c r="BD5930" s="52">
        <v>100000</v>
      </c>
      <c r="BE5930">
        <v>0</v>
      </c>
      <c r="BF5930">
        <v>0</v>
      </c>
      <c r="BG5930">
        <v>0</v>
      </c>
    </row>
    <row r="5931" spans="1:59">
      <c r="A5931">
        <v>5930</v>
      </c>
      <c r="E5931">
        <v>9795.2054794520554</v>
      </c>
      <c r="K5931">
        <v>2291.4970946491885</v>
      </c>
      <c r="L5931">
        <v>2505.9895946491883</v>
      </c>
      <c r="M5931">
        <v>2720.4820946491882</v>
      </c>
      <c r="N5931">
        <v>2934.974594649188</v>
      </c>
      <c r="O5931">
        <v>3149.4670946491879</v>
      </c>
      <c r="Q5931">
        <v>3967.6802269519162</v>
      </c>
      <c r="R5931">
        <v>3860.4871360330658</v>
      </c>
      <c r="S5931">
        <v>3753.2940451142154</v>
      </c>
      <c r="T5931">
        <v>3646.1009541953649</v>
      </c>
      <c r="U5931">
        <v>3538.9078632765145</v>
      </c>
      <c r="W5931">
        <v>0</v>
      </c>
      <c r="AB5931">
        <v>1</v>
      </c>
      <c r="AC5931">
        <v>1</v>
      </c>
      <c r="AD5931">
        <v>1</v>
      </c>
      <c r="AE5931">
        <v>1</v>
      </c>
      <c r="AF5931">
        <v>1</v>
      </c>
      <c r="AL5931">
        <v>7.925249</v>
      </c>
      <c r="AM5931" s="5">
        <v>6.0548887252807617</v>
      </c>
      <c r="AN5931">
        <v>570.77625570776252</v>
      </c>
      <c r="AO5931">
        <f t="shared" si="92"/>
        <v>26826.48401826484</v>
      </c>
      <c r="AP5931">
        <v>684.93150684931504</v>
      </c>
      <c r="AQ5931">
        <v>0.108846</v>
      </c>
      <c r="AR5931">
        <v>0.10466400000000001</v>
      </c>
      <c r="AS5931">
        <v>0.100193</v>
      </c>
      <c r="AT5931">
        <v>0.105087</v>
      </c>
      <c r="AU5931">
        <v>0.10645300000000001</v>
      </c>
      <c r="AW5931">
        <v>0.10884599999999998</v>
      </c>
      <c r="AX5931">
        <v>0.10466400000000002</v>
      </c>
      <c r="AY5931">
        <v>0.10019300000000002</v>
      </c>
      <c r="AZ5931">
        <v>0.105087</v>
      </c>
      <c r="BA5931">
        <v>0.10645300000000001</v>
      </c>
      <c r="BC5931" s="52">
        <v>100000</v>
      </c>
      <c r="BD5931" s="52">
        <v>100000</v>
      </c>
      <c r="BE5931">
        <v>0</v>
      </c>
      <c r="BF5931">
        <v>0</v>
      </c>
      <c r="BG5931">
        <v>0</v>
      </c>
    </row>
    <row r="5932" spans="1:59">
      <c r="A5932">
        <v>5931</v>
      </c>
      <c r="E5932">
        <v>9795.2054794520554</v>
      </c>
      <c r="K5932">
        <v>2195.0377713631347</v>
      </c>
      <c r="L5932">
        <v>2293.3736046964677</v>
      </c>
      <c r="M5932">
        <v>2391.7094380298013</v>
      </c>
      <c r="N5932">
        <v>2490.0452713631348</v>
      </c>
      <c r="O5932">
        <v>2588.3811046964684</v>
      </c>
      <c r="Q5932">
        <v>5029.5387646209101</v>
      </c>
      <c r="R5932">
        <v>4893.6579027525304</v>
      </c>
      <c r="S5932">
        <v>4757.7770408841507</v>
      </c>
      <c r="T5932">
        <v>4621.8961790157709</v>
      </c>
      <c r="U5932">
        <v>4486.0153171473912</v>
      </c>
      <c r="W5932">
        <v>0</v>
      </c>
      <c r="AB5932">
        <v>1</v>
      </c>
      <c r="AC5932">
        <v>1</v>
      </c>
      <c r="AD5932">
        <v>1</v>
      </c>
      <c r="AE5932">
        <v>1</v>
      </c>
      <c r="AF5932">
        <v>1</v>
      </c>
      <c r="AL5932">
        <v>7.5261560000000003</v>
      </c>
      <c r="AM5932" s="5">
        <v>5.1257705688476563</v>
      </c>
      <c r="AN5932">
        <v>570.77625570776252</v>
      </c>
      <c r="AO5932">
        <f t="shared" si="92"/>
        <v>26826.48401826484</v>
      </c>
      <c r="AP5932">
        <v>684.93150684931504</v>
      </c>
      <c r="AQ5932">
        <v>0.108847</v>
      </c>
      <c r="AR5932">
        <v>0.10468300000000001</v>
      </c>
      <c r="AS5932">
        <v>0.10020900000000001</v>
      </c>
      <c r="AT5932">
        <v>0.105056</v>
      </c>
      <c r="AU5932">
        <v>0.10645</v>
      </c>
      <c r="AW5932">
        <v>0.10884700000000001</v>
      </c>
      <c r="AX5932">
        <v>0.10468300000000001</v>
      </c>
      <c r="AY5932">
        <v>0.10020900000000001</v>
      </c>
      <c r="AZ5932">
        <v>0.105056</v>
      </c>
      <c r="BA5932">
        <v>0.10645</v>
      </c>
      <c r="BC5932" s="52">
        <v>100000</v>
      </c>
      <c r="BD5932" s="52">
        <v>100000</v>
      </c>
      <c r="BE5932">
        <v>0</v>
      </c>
      <c r="BF5932">
        <v>0</v>
      </c>
      <c r="BG5932">
        <v>0</v>
      </c>
    </row>
    <row r="5933" spans="1:59">
      <c r="A5933">
        <v>5932</v>
      </c>
      <c r="E5933">
        <v>9795.2054794520554</v>
      </c>
      <c r="K5933">
        <v>2255.4228761844856</v>
      </c>
      <c r="L5933">
        <v>2310.6678761844855</v>
      </c>
      <c r="M5933">
        <v>2365.9128761844854</v>
      </c>
      <c r="N5933">
        <v>2421.1578761844853</v>
      </c>
      <c r="O5933">
        <v>2476.4028761844852</v>
      </c>
      <c r="Q5933">
        <v>8066.7662307751589</v>
      </c>
      <c r="R5933">
        <v>7848.8299149898448</v>
      </c>
      <c r="S5933">
        <v>7630.8935992045317</v>
      </c>
      <c r="T5933">
        <v>7412.9572834192186</v>
      </c>
      <c r="U5933">
        <v>7195.0209676339055</v>
      </c>
      <c r="W5933">
        <v>0</v>
      </c>
      <c r="AB5933">
        <v>1</v>
      </c>
      <c r="AC5933">
        <v>1</v>
      </c>
      <c r="AD5933">
        <v>1</v>
      </c>
      <c r="AE5933">
        <v>1</v>
      </c>
      <c r="AF5933">
        <v>1</v>
      </c>
      <c r="AL5933">
        <v>7.301399</v>
      </c>
      <c r="AM5933" s="5">
        <v>4.9785408973693848</v>
      </c>
      <c r="AN5933">
        <v>570.77625570776252</v>
      </c>
      <c r="AO5933">
        <f t="shared" si="92"/>
        <v>26826.48401826484</v>
      </c>
      <c r="AP5933">
        <v>684.93150684931504</v>
      </c>
      <c r="AQ5933">
        <v>0.107872</v>
      </c>
      <c r="AR5933">
        <v>0.102608</v>
      </c>
      <c r="AS5933">
        <v>9.5450500000000008E-2</v>
      </c>
      <c r="AT5933">
        <v>0.10237600000000001</v>
      </c>
      <c r="AU5933">
        <v>0.101009</v>
      </c>
      <c r="AW5933">
        <v>0.10787200000000001</v>
      </c>
      <c r="AX5933">
        <v>0.10260800000000002</v>
      </c>
      <c r="AY5933">
        <v>9.5450500000000008E-2</v>
      </c>
      <c r="AZ5933">
        <v>0.10237600000000001</v>
      </c>
      <c r="BA5933">
        <v>0.101009</v>
      </c>
      <c r="BC5933" s="52">
        <v>100000</v>
      </c>
      <c r="BD5933" s="52">
        <v>100000</v>
      </c>
      <c r="BE5933">
        <v>0</v>
      </c>
      <c r="BF5933">
        <v>0</v>
      </c>
      <c r="BG5933">
        <v>0</v>
      </c>
    </row>
    <row r="5934" spans="1:59">
      <c r="A5934">
        <v>5933</v>
      </c>
      <c r="E5934">
        <v>9795.2054794520554</v>
      </c>
      <c r="K5934">
        <v>2458.5364105835752</v>
      </c>
      <c r="L5934">
        <v>2501.2964105835754</v>
      </c>
      <c r="M5934">
        <v>2544.0564105835756</v>
      </c>
      <c r="N5934">
        <v>2586.8164105835758</v>
      </c>
      <c r="O5934">
        <v>2629.576410583576</v>
      </c>
      <c r="Q5934">
        <v>15175.93464613457</v>
      </c>
      <c r="R5934">
        <v>14765.93301463336</v>
      </c>
      <c r="S5934">
        <v>14355.931383132149</v>
      </c>
      <c r="T5934">
        <v>13945.929751630938</v>
      </c>
      <c r="U5934">
        <v>13535.928120129727</v>
      </c>
      <c r="W5934">
        <v>0</v>
      </c>
      <c r="AB5934">
        <v>1</v>
      </c>
      <c r="AC5934">
        <v>1</v>
      </c>
      <c r="AD5934">
        <v>1</v>
      </c>
      <c r="AE5934">
        <v>1</v>
      </c>
      <c r="AF5934">
        <v>1</v>
      </c>
      <c r="AL5934">
        <v>7.4523562999999999</v>
      </c>
      <c r="AM5934" s="5">
        <v>5.0684776306152344</v>
      </c>
      <c r="AN5934">
        <v>570.77625570776252</v>
      </c>
      <c r="AO5934">
        <f t="shared" si="92"/>
        <v>26826.48401826484</v>
      </c>
      <c r="AP5934">
        <v>684.93150684931504</v>
      </c>
      <c r="AQ5934">
        <v>0.10860599999999999</v>
      </c>
      <c r="AR5934">
        <v>0.103713</v>
      </c>
      <c r="AS5934">
        <v>9.8780800000000002E-2</v>
      </c>
      <c r="AT5934">
        <v>0.10377699999999999</v>
      </c>
      <c r="AU5934">
        <v>0.104127</v>
      </c>
      <c r="AW5934">
        <v>0.10860599999999999</v>
      </c>
      <c r="AX5934">
        <v>0.10371299999999999</v>
      </c>
      <c r="AY5934">
        <v>9.8780799999999988E-2</v>
      </c>
      <c r="AZ5934">
        <v>0.10377699999999999</v>
      </c>
      <c r="BA5934">
        <v>0.10412700000000001</v>
      </c>
      <c r="BC5934" s="52">
        <v>100000</v>
      </c>
      <c r="BD5934" s="52">
        <v>100000</v>
      </c>
      <c r="BE5934">
        <v>0</v>
      </c>
      <c r="BF5934">
        <v>0</v>
      </c>
      <c r="BG5934">
        <v>0</v>
      </c>
    </row>
    <row r="5935" spans="1:59">
      <c r="A5935">
        <v>5934</v>
      </c>
      <c r="E5935">
        <v>9795.2054794520554</v>
      </c>
      <c r="K5935">
        <v>2743.9932697390523</v>
      </c>
      <c r="L5935">
        <v>2785.1032697390524</v>
      </c>
      <c r="M5935">
        <v>2826.2132697390525</v>
      </c>
      <c r="N5935">
        <v>2867.3232697390526</v>
      </c>
      <c r="O5935">
        <v>2908.4332697390528</v>
      </c>
      <c r="Q5935">
        <v>17914.31851227846</v>
      </c>
      <c r="R5935">
        <v>17430.335153326036</v>
      </c>
      <c r="S5935">
        <v>16946.351794373615</v>
      </c>
      <c r="T5935">
        <v>16462.368435421195</v>
      </c>
      <c r="U5935">
        <v>15978.385076468772</v>
      </c>
      <c r="W5935">
        <v>8.8000000000000003E-4</v>
      </c>
      <c r="AB5935">
        <v>1</v>
      </c>
      <c r="AC5935">
        <v>1</v>
      </c>
      <c r="AD5935">
        <v>1</v>
      </c>
      <c r="AE5935">
        <v>1</v>
      </c>
      <c r="AF5935">
        <v>1</v>
      </c>
      <c r="AL5935">
        <v>7.2917233000000001</v>
      </c>
      <c r="AM5935" s="5">
        <v>5.6357975006103516</v>
      </c>
      <c r="AN5935">
        <v>570.77625570776252</v>
      </c>
      <c r="AO5935">
        <f t="shared" si="92"/>
        <v>26826.48401826484</v>
      </c>
      <c r="AP5935">
        <v>684.93150684931504</v>
      </c>
      <c r="AQ5935">
        <v>0.108811</v>
      </c>
      <c r="AR5935">
        <v>0.10470600000000001</v>
      </c>
      <c r="AS5935">
        <v>9.9633100000000002E-2</v>
      </c>
      <c r="AT5935">
        <v>0.104117</v>
      </c>
      <c r="AU5935">
        <v>0.105208</v>
      </c>
      <c r="AW5935">
        <v>0.108811</v>
      </c>
      <c r="AX5935">
        <v>0.10470600000000001</v>
      </c>
      <c r="AY5935">
        <v>9.9633100000000016E-2</v>
      </c>
      <c r="AZ5935">
        <v>0.104117</v>
      </c>
      <c r="BA5935">
        <v>0.10520800000000001</v>
      </c>
      <c r="BC5935" s="52">
        <v>100000</v>
      </c>
      <c r="BD5935" s="52">
        <v>100000</v>
      </c>
      <c r="BE5935">
        <v>0</v>
      </c>
      <c r="BF5935">
        <v>0</v>
      </c>
      <c r="BG5935">
        <v>0</v>
      </c>
    </row>
    <row r="5936" spans="1:59">
      <c r="A5936">
        <v>5935</v>
      </c>
      <c r="E5936">
        <v>9795.2054794520554</v>
      </c>
      <c r="K5936">
        <v>3398.8187570874688</v>
      </c>
      <c r="L5936">
        <v>3439.241257087469</v>
      </c>
      <c r="M5936">
        <v>3479.6637570874691</v>
      </c>
      <c r="N5936">
        <v>3520.0862570874692</v>
      </c>
      <c r="O5936">
        <v>3560.5087570874693</v>
      </c>
      <c r="Q5936">
        <v>18256.97644484718</v>
      </c>
      <c r="R5936">
        <v>17763.735645567609</v>
      </c>
      <c r="S5936">
        <v>17270.494846288038</v>
      </c>
      <c r="T5936">
        <v>16777.254047008468</v>
      </c>
      <c r="U5936">
        <v>16284.013247728897</v>
      </c>
      <c r="W5936">
        <v>9.6879999999999994E-2</v>
      </c>
      <c r="AB5936">
        <v>1</v>
      </c>
      <c r="AC5936">
        <v>1</v>
      </c>
      <c r="AD5936">
        <v>1</v>
      </c>
      <c r="AE5936">
        <v>1</v>
      </c>
      <c r="AF5936">
        <v>1</v>
      </c>
      <c r="AL5936">
        <v>7.2393745999999997</v>
      </c>
      <c r="AM5936" s="5">
        <v>5.6616430282592773</v>
      </c>
      <c r="AN5936">
        <v>570.77625570776252</v>
      </c>
      <c r="AO5936">
        <f t="shared" si="92"/>
        <v>26826.48401826484</v>
      </c>
      <c r="AP5936">
        <v>684.93150684931504</v>
      </c>
      <c r="AQ5936">
        <v>0.105619</v>
      </c>
      <c r="AR5936">
        <v>9.5560400000000004E-2</v>
      </c>
      <c r="AS5936">
        <v>8.969450000000001E-2</v>
      </c>
      <c r="AT5936">
        <v>4.6414299999999999E-2</v>
      </c>
      <c r="AU5936">
        <v>4.5345700000000003E-2</v>
      </c>
      <c r="AW5936">
        <v>0.105619</v>
      </c>
      <c r="AX5936">
        <v>9.5560400000000004E-2</v>
      </c>
      <c r="AY5936">
        <v>8.9694499999999996E-2</v>
      </c>
      <c r="AZ5936">
        <v>4.6414300000000006E-2</v>
      </c>
      <c r="BA5936">
        <v>4.5345700000000003E-2</v>
      </c>
      <c r="BC5936" s="52">
        <v>100000</v>
      </c>
      <c r="BD5936" s="52">
        <v>100000</v>
      </c>
      <c r="BE5936">
        <v>0</v>
      </c>
      <c r="BF5936">
        <v>0</v>
      </c>
      <c r="BG5936">
        <v>0</v>
      </c>
    </row>
    <row r="5937" spans="1:59">
      <c r="A5937">
        <v>5936</v>
      </c>
      <c r="E5937">
        <v>9795.2054794520554</v>
      </c>
      <c r="K5937">
        <v>4397.133541991102</v>
      </c>
      <c r="L5937">
        <v>4437.968541991102</v>
      </c>
      <c r="M5937">
        <v>4478.8035419911021</v>
      </c>
      <c r="N5937">
        <v>4519.6385419911021</v>
      </c>
      <c r="O5937">
        <v>4560.4735419911021</v>
      </c>
      <c r="Q5937">
        <v>15061.81877289329</v>
      </c>
      <c r="R5937">
        <v>14654.900160892203</v>
      </c>
      <c r="S5937">
        <v>14247.981548891115</v>
      </c>
      <c r="T5937">
        <v>13841.062936890028</v>
      </c>
      <c r="U5937">
        <v>13434.144324888941</v>
      </c>
      <c r="W5937">
        <v>0.29772999999999999</v>
      </c>
      <c r="AB5937">
        <v>1</v>
      </c>
      <c r="AC5937">
        <v>1</v>
      </c>
      <c r="AD5937">
        <v>1</v>
      </c>
      <c r="AE5937">
        <v>1</v>
      </c>
      <c r="AF5937">
        <v>1</v>
      </c>
      <c r="AL5937">
        <v>5.3527659999999999</v>
      </c>
      <c r="AM5937" s="5">
        <v>5.9106392860412598</v>
      </c>
      <c r="AN5937">
        <v>570.77625570776252</v>
      </c>
      <c r="AO5937">
        <f t="shared" si="92"/>
        <v>26826.48401826484</v>
      </c>
      <c r="AP5937">
        <v>684.93150684931504</v>
      </c>
      <c r="AQ5937">
        <v>9.9087300000000003E-2</v>
      </c>
      <c r="AR5937">
        <v>6.988720000000001E-2</v>
      </c>
      <c r="AS5937">
        <v>3.9425700000000001E-2</v>
      </c>
      <c r="AT5937">
        <v>4.11382E-2</v>
      </c>
      <c r="AU5937">
        <v>4.2265999999999998E-2</v>
      </c>
      <c r="AW5937">
        <v>9.9087300000000003E-2</v>
      </c>
      <c r="AX5937">
        <v>6.988720000000001E-2</v>
      </c>
      <c r="AY5937">
        <v>3.9425699999999994E-2</v>
      </c>
      <c r="AZ5937">
        <v>4.11382E-2</v>
      </c>
      <c r="BA5937">
        <v>4.2265999999999998E-2</v>
      </c>
      <c r="BC5937" s="52">
        <v>100000</v>
      </c>
      <c r="BD5937" s="52">
        <v>100000</v>
      </c>
      <c r="BE5937">
        <v>0</v>
      </c>
      <c r="BF5937">
        <v>0</v>
      </c>
      <c r="BG5937">
        <v>0</v>
      </c>
    </row>
    <row r="5938" spans="1:59">
      <c r="A5938">
        <v>5937</v>
      </c>
      <c r="E5938">
        <v>9795.2054794520554</v>
      </c>
      <c r="K5938">
        <v>5324.0841121058666</v>
      </c>
      <c r="L5938">
        <v>5383.564112105867</v>
      </c>
      <c r="M5938">
        <v>5443.0441121058666</v>
      </c>
      <c r="N5938">
        <v>5502.5241121058662</v>
      </c>
      <c r="O5938">
        <v>5562.0041121058657</v>
      </c>
      <c r="Q5938">
        <v>14768.59781567422</v>
      </c>
      <c r="R5938">
        <v>14369.601026901953</v>
      </c>
      <c r="S5938">
        <v>13970.604238129687</v>
      </c>
      <c r="T5938">
        <v>13571.60744935742</v>
      </c>
      <c r="U5938">
        <v>13172.610660585153</v>
      </c>
      <c r="W5938">
        <v>0.49741000000000002</v>
      </c>
      <c r="AB5938">
        <v>1</v>
      </c>
      <c r="AC5938">
        <v>1</v>
      </c>
      <c r="AD5938">
        <v>1</v>
      </c>
      <c r="AE5938">
        <v>1</v>
      </c>
      <c r="AF5938">
        <v>1</v>
      </c>
      <c r="AL5938">
        <v>3.5840857000000002</v>
      </c>
      <c r="AM5938" s="5">
        <v>5.5849208831787109</v>
      </c>
      <c r="AN5938">
        <v>570.77625570776252</v>
      </c>
      <c r="AO5938">
        <f t="shared" si="92"/>
        <v>26826.48401826484</v>
      </c>
      <c r="AP5938">
        <v>684.93150684931504</v>
      </c>
      <c r="AQ5938">
        <v>8.7428500000000006E-2</v>
      </c>
      <c r="AR5938">
        <v>2.0693300000000001E-2</v>
      </c>
      <c r="AS5938">
        <v>7.5251500000000004E-3</v>
      </c>
      <c r="AT5938">
        <v>9.5980200000000005E-3</v>
      </c>
      <c r="AU5938">
        <v>3.3278200000000001E-2</v>
      </c>
      <c r="AW5938">
        <v>8.7428500000000006E-2</v>
      </c>
      <c r="AX5938">
        <v>2.0693299999999998E-2</v>
      </c>
      <c r="AY5938">
        <v>7.5251500000000013E-3</v>
      </c>
      <c r="AZ5938">
        <v>9.5980199999999988E-3</v>
      </c>
      <c r="BA5938">
        <v>3.3278199999999994E-2</v>
      </c>
      <c r="BC5938" s="52">
        <v>100000</v>
      </c>
      <c r="BD5938" s="52">
        <v>100000</v>
      </c>
      <c r="BE5938">
        <v>0</v>
      </c>
      <c r="BF5938">
        <v>0</v>
      </c>
      <c r="BG5938">
        <v>0</v>
      </c>
    </row>
    <row r="5939" spans="1:59">
      <c r="A5939">
        <v>5938</v>
      </c>
      <c r="E5939">
        <v>9795.2054794520554</v>
      </c>
      <c r="K5939">
        <v>5969.4989337678398</v>
      </c>
      <c r="L5939">
        <v>6043.7464337678393</v>
      </c>
      <c r="M5939">
        <v>6117.9939337678388</v>
      </c>
      <c r="N5939">
        <v>6192.2414337678383</v>
      </c>
      <c r="O5939">
        <v>6266.4889337678378</v>
      </c>
      <c r="Q5939">
        <v>13423.10037973307</v>
      </c>
      <c r="R5939">
        <v>13060.454310709256</v>
      </c>
      <c r="S5939">
        <v>12697.808241685441</v>
      </c>
      <c r="T5939">
        <v>12335.162172661627</v>
      </c>
      <c r="U5939">
        <v>11972.516103637812</v>
      </c>
      <c r="W5939">
        <v>0.64944000000000002</v>
      </c>
      <c r="AB5939">
        <v>1</v>
      </c>
      <c r="AC5939">
        <v>1</v>
      </c>
      <c r="AD5939">
        <v>1</v>
      </c>
      <c r="AE5939">
        <v>1</v>
      </c>
      <c r="AF5939">
        <v>1</v>
      </c>
      <c r="AL5939">
        <v>2.3475090000000001</v>
      </c>
      <c r="AM5939" s="5">
        <v>5.6091947555541992</v>
      </c>
      <c r="AN5939">
        <v>570.77625570776252</v>
      </c>
      <c r="AO5939">
        <f t="shared" si="92"/>
        <v>26826.48401826484</v>
      </c>
      <c r="AP5939">
        <v>684.93150684931504</v>
      </c>
      <c r="AQ5939">
        <v>8.5493899999999998E-2</v>
      </c>
      <c r="AR5939">
        <v>1.2897299999999999E-2</v>
      </c>
      <c r="AS5939">
        <v>5.4362300000000002E-3</v>
      </c>
      <c r="AT5939">
        <v>5.4171899999999997E-3</v>
      </c>
      <c r="AU5939">
        <v>9.6520899999999986E-3</v>
      </c>
      <c r="AW5939">
        <v>8.5493899999999998E-2</v>
      </c>
      <c r="AX5939">
        <v>1.28973E-2</v>
      </c>
      <c r="AY5939">
        <v>5.4362300000000002E-3</v>
      </c>
      <c r="AZ5939">
        <v>5.4171900000000023E-3</v>
      </c>
      <c r="BA5939">
        <v>9.6520900000000021E-3</v>
      </c>
      <c r="BC5939" s="52">
        <v>100000</v>
      </c>
      <c r="BD5939" s="52">
        <v>100000</v>
      </c>
      <c r="BE5939">
        <v>0</v>
      </c>
      <c r="BF5939">
        <v>0</v>
      </c>
      <c r="BG5939">
        <v>0</v>
      </c>
    </row>
    <row r="5940" spans="1:59">
      <c r="A5940">
        <v>5939</v>
      </c>
      <c r="E5940">
        <v>9795.2054794520554</v>
      </c>
      <c r="K5940">
        <v>6621.971754694644</v>
      </c>
      <c r="L5940">
        <v>6737.8517546946441</v>
      </c>
      <c r="M5940">
        <v>6853.7317546946442</v>
      </c>
      <c r="N5940">
        <v>6969.6117546946443</v>
      </c>
      <c r="O5940">
        <v>7085.4917546946444</v>
      </c>
      <c r="Q5940">
        <v>12347.216287292351</v>
      </c>
      <c r="R5940">
        <v>12013.636911399461</v>
      </c>
      <c r="S5940">
        <v>11680.05753550657</v>
      </c>
      <c r="T5940">
        <v>11346.47815961368</v>
      </c>
      <c r="U5940">
        <v>11012.89878372079</v>
      </c>
      <c r="W5940">
        <v>0.73738999999999999</v>
      </c>
      <c r="AB5940">
        <v>1</v>
      </c>
      <c r="AC5940">
        <v>1</v>
      </c>
      <c r="AD5940">
        <v>1</v>
      </c>
      <c r="AE5940">
        <v>1</v>
      </c>
      <c r="AF5940">
        <v>1</v>
      </c>
      <c r="AL5940">
        <v>1.8630332999999999</v>
      </c>
      <c r="AM5940" s="5">
        <v>5.7407360076904297</v>
      </c>
      <c r="AN5940">
        <v>570.77625570776252</v>
      </c>
      <c r="AO5940">
        <f t="shared" si="92"/>
        <v>26826.48401826484</v>
      </c>
      <c r="AP5940">
        <v>684.93150684931504</v>
      </c>
      <c r="AQ5940">
        <v>8.5518699999999989E-2</v>
      </c>
      <c r="AR5940">
        <v>1.2681100000000001E-2</v>
      </c>
      <c r="AS5940">
        <v>5.4290599999999994E-3</v>
      </c>
      <c r="AT5940">
        <v>5.4028600000000006E-3</v>
      </c>
      <c r="AU5940">
        <v>9.5464999999999994E-3</v>
      </c>
      <c r="AW5940">
        <v>8.5518699999999989E-2</v>
      </c>
      <c r="AX5940">
        <v>1.2681100000000001E-2</v>
      </c>
      <c r="AY5940">
        <v>5.4290599999999994E-3</v>
      </c>
      <c r="AZ5940">
        <v>5.4028600000000024E-3</v>
      </c>
      <c r="BA5940">
        <v>9.5464999999999994E-3</v>
      </c>
      <c r="BC5940" s="52">
        <v>100000</v>
      </c>
      <c r="BD5940" s="52">
        <v>100000</v>
      </c>
      <c r="BE5940">
        <v>0</v>
      </c>
      <c r="BF5940">
        <v>0</v>
      </c>
      <c r="BG5940">
        <v>0</v>
      </c>
    </row>
    <row r="5941" spans="1:59">
      <c r="A5941">
        <v>5940</v>
      </c>
      <c r="E5941">
        <v>9795.2054794520554</v>
      </c>
      <c r="K5941">
        <v>6510.6122107383871</v>
      </c>
      <c r="L5941">
        <v>6681.544710738387</v>
      </c>
      <c r="M5941">
        <v>6852.4772107383869</v>
      </c>
      <c r="N5941">
        <v>7023.4097107383868</v>
      </c>
      <c r="O5941">
        <v>7194.3422107383867</v>
      </c>
      <c r="Q5941">
        <v>11661.0315880333</v>
      </c>
      <c r="R5941">
        <v>11345.990566453329</v>
      </c>
      <c r="S5941">
        <v>11030.949544873358</v>
      </c>
      <c r="T5941">
        <v>10715.908523293387</v>
      </c>
      <c r="U5941">
        <v>10400.867501713416</v>
      </c>
      <c r="W5941">
        <v>0.78159000000000001</v>
      </c>
      <c r="AB5941">
        <v>1</v>
      </c>
      <c r="AC5941">
        <v>1</v>
      </c>
      <c r="AD5941">
        <v>1</v>
      </c>
      <c r="AE5941">
        <v>1</v>
      </c>
      <c r="AF5941">
        <v>1</v>
      </c>
      <c r="AL5941">
        <v>1.2877145000000001</v>
      </c>
      <c r="AM5941" s="5">
        <v>5.4212527275085449</v>
      </c>
      <c r="AN5941">
        <v>570.77625570776252</v>
      </c>
      <c r="AO5941">
        <f t="shared" si="92"/>
        <v>26826.48401826484</v>
      </c>
      <c r="AP5941">
        <v>684.93150684931504</v>
      </c>
      <c r="AQ5941">
        <v>8.5560800000000006E-2</v>
      </c>
      <c r="AR5941">
        <v>1.32315E-2</v>
      </c>
      <c r="AS5941">
        <v>5.4334600000000002E-3</v>
      </c>
      <c r="AT5941">
        <v>5.3821700000000004E-3</v>
      </c>
      <c r="AU5941">
        <v>9.5050299999999994E-3</v>
      </c>
      <c r="AW5941">
        <v>8.5560800000000006E-2</v>
      </c>
      <c r="AX5941">
        <v>1.3231499999999993E-2</v>
      </c>
      <c r="AY5941">
        <v>5.4334600000000011E-3</v>
      </c>
      <c r="AZ5941">
        <v>5.3821699999999986E-3</v>
      </c>
      <c r="BA5941">
        <v>9.5050299999999976E-3</v>
      </c>
      <c r="BC5941" s="52">
        <v>100000</v>
      </c>
      <c r="BD5941" s="52">
        <v>100000</v>
      </c>
      <c r="BE5941">
        <v>0</v>
      </c>
      <c r="BF5941">
        <v>0</v>
      </c>
      <c r="BG5941">
        <v>0</v>
      </c>
    </row>
    <row r="5942" spans="1:59">
      <c r="A5942">
        <v>5941</v>
      </c>
      <c r="E5942">
        <v>9795.2054794520554</v>
      </c>
      <c r="K5942">
        <v>5832.2600591738592</v>
      </c>
      <c r="L5942">
        <v>6071.500059173859</v>
      </c>
      <c r="M5942">
        <v>6310.7400591738588</v>
      </c>
      <c r="N5942">
        <v>6549.9800591738585</v>
      </c>
      <c r="O5942">
        <v>6789.2200591738583</v>
      </c>
      <c r="Q5942">
        <v>10651.700607747969</v>
      </c>
      <c r="R5942">
        <v>10363.928242484828</v>
      </c>
      <c r="S5942">
        <v>10076.155877221687</v>
      </c>
      <c r="T5942">
        <v>9788.3835119585456</v>
      </c>
      <c r="U5942">
        <v>9500.6111466954044</v>
      </c>
      <c r="W5942">
        <v>0.73235000000000006</v>
      </c>
      <c r="AB5942">
        <v>1</v>
      </c>
      <c r="AC5942">
        <v>1</v>
      </c>
      <c r="AD5942">
        <v>1</v>
      </c>
      <c r="AE5942">
        <v>1</v>
      </c>
      <c r="AF5942">
        <v>1</v>
      </c>
      <c r="AL5942">
        <v>0.84510540000000001</v>
      </c>
      <c r="AM5942" s="5">
        <v>5.5984420776367188</v>
      </c>
      <c r="AN5942">
        <v>570.77625570776252</v>
      </c>
      <c r="AO5942">
        <f t="shared" si="92"/>
        <v>26826.48401826484</v>
      </c>
      <c r="AP5942">
        <v>684.93150684931504</v>
      </c>
      <c r="AQ5942">
        <v>8.5827699999999993E-2</v>
      </c>
      <c r="AR5942">
        <v>1.33042E-2</v>
      </c>
      <c r="AS5942">
        <v>5.4252700000000003E-3</v>
      </c>
      <c r="AT5942">
        <v>5.4074500000000003E-3</v>
      </c>
      <c r="AU5942">
        <v>9.5115099999999991E-3</v>
      </c>
      <c r="AW5942">
        <v>8.5827699999999993E-2</v>
      </c>
      <c r="AX5942">
        <v>1.3304200000000002E-2</v>
      </c>
      <c r="AY5942">
        <v>5.4252700000000029E-3</v>
      </c>
      <c r="AZ5942">
        <v>5.4074500000000011E-3</v>
      </c>
      <c r="BA5942">
        <v>9.5115100000000008E-3</v>
      </c>
      <c r="BC5942" s="52">
        <v>100000</v>
      </c>
      <c r="BD5942" s="52">
        <v>100000</v>
      </c>
      <c r="BE5942">
        <v>0</v>
      </c>
      <c r="BF5942">
        <v>0</v>
      </c>
      <c r="BG5942">
        <v>0</v>
      </c>
    </row>
    <row r="5943" spans="1:59">
      <c r="A5943">
        <v>5942</v>
      </c>
      <c r="E5943">
        <v>9795.2054794520554</v>
      </c>
      <c r="K5943">
        <v>5406.4274368622537</v>
      </c>
      <c r="L5943">
        <v>5737.8999368622535</v>
      </c>
      <c r="M5943">
        <v>6069.3724368622534</v>
      </c>
      <c r="N5943">
        <v>6400.8449368622532</v>
      </c>
      <c r="O5943">
        <v>6732.3174368622531</v>
      </c>
      <c r="Q5943">
        <v>10374.900720037351</v>
      </c>
      <c r="R5943">
        <v>10094.60653721416</v>
      </c>
      <c r="S5943">
        <v>9814.3123543909696</v>
      </c>
      <c r="T5943">
        <v>9534.0181715677791</v>
      </c>
      <c r="U5943">
        <v>9253.7239887445885</v>
      </c>
      <c r="W5943">
        <v>0.66383999999999999</v>
      </c>
      <c r="AB5943">
        <v>1</v>
      </c>
      <c r="AC5943">
        <v>1</v>
      </c>
      <c r="AD5943">
        <v>1</v>
      </c>
      <c r="AE5943">
        <v>1</v>
      </c>
      <c r="AF5943">
        <v>1</v>
      </c>
      <c r="AL5943">
        <v>1.2501405000000001</v>
      </c>
      <c r="AM5943" s="5">
        <v>5.3104062080383301</v>
      </c>
      <c r="AN5943">
        <v>570.77625570776252</v>
      </c>
      <c r="AO5943">
        <f t="shared" si="92"/>
        <v>26826.48401826484</v>
      </c>
      <c r="AP5943">
        <v>684.93150684931504</v>
      </c>
      <c r="AQ5943">
        <v>8.5891099999999998E-2</v>
      </c>
      <c r="AR5943">
        <v>1.30045E-2</v>
      </c>
      <c r="AS5943">
        <v>5.7971799999999999E-3</v>
      </c>
      <c r="AT5943">
        <v>5.4288699999999997E-3</v>
      </c>
      <c r="AU5943">
        <v>9.5072899999999998E-3</v>
      </c>
      <c r="AW5943">
        <v>8.5891099999999984E-2</v>
      </c>
      <c r="AX5943">
        <v>1.3004500000000002E-2</v>
      </c>
      <c r="AY5943">
        <v>5.797179999999999E-3</v>
      </c>
      <c r="AZ5943">
        <v>5.4288700000000023E-3</v>
      </c>
      <c r="BA5943">
        <v>9.5072900000000016E-3</v>
      </c>
      <c r="BC5943" s="52">
        <v>100000</v>
      </c>
      <c r="BD5943" s="52">
        <v>100000</v>
      </c>
      <c r="BE5943">
        <v>0</v>
      </c>
      <c r="BF5943">
        <v>0</v>
      </c>
      <c r="BG5943">
        <v>0</v>
      </c>
    </row>
    <row r="5944" spans="1:59">
      <c r="A5944">
        <v>5943</v>
      </c>
      <c r="E5944">
        <v>9795.2054794520554</v>
      </c>
      <c r="K5944">
        <v>5201.7454581820912</v>
      </c>
      <c r="L5944">
        <v>5517.047958182091</v>
      </c>
      <c r="M5944">
        <v>5832.3504581820907</v>
      </c>
      <c r="N5944">
        <v>6147.6529581820905</v>
      </c>
      <c r="O5944">
        <v>6462.9554581820903</v>
      </c>
      <c r="Q5944">
        <v>9776.8287655642234</v>
      </c>
      <c r="R5944">
        <v>9512.6924327725937</v>
      </c>
      <c r="S5944">
        <v>9248.5560999809641</v>
      </c>
      <c r="T5944">
        <v>8984.4197671893344</v>
      </c>
      <c r="U5944">
        <v>8720.2834343977047</v>
      </c>
      <c r="W5944">
        <v>0.53789999999999993</v>
      </c>
      <c r="AB5944">
        <v>1</v>
      </c>
      <c r="AC5944">
        <v>1</v>
      </c>
      <c r="AD5944">
        <v>1</v>
      </c>
      <c r="AE5944">
        <v>1</v>
      </c>
      <c r="AF5944">
        <v>1</v>
      </c>
      <c r="AL5944">
        <v>1.0200791</v>
      </c>
      <c r="AM5944" s="5">
        <v>5.3288955688476563</v>
      </c>
      <c r="AN5944">
        <v>570.77625570776252</v>
      </c>
      <c r="AO5944">
        <f t="shared" si="92"/>
        <v>26826.48401826484</v>
      </c>
      <c r="AP5944">
        <v>684.93150684931504</v>
      </c>
      <c r="AQ5944">
        <v>8.5830500000000004E-2</v>
      </c>
      <c r="AR5944">
        <v>1.47013E-2</v>
      </c>
      <c r="AS5944">
        <v>5.85806E-3</v>
      </c>
      <c r="AT5944">
        <v>6.2488000000000005E-3</v>
      </c>
      <c r="AU5944">
        <v>1.1290100000000001E-2</v>
      </c>
      <c r="AW5944">
        <v>8.5830500000000018E-2</v>
      </c>
      <c r="AX5944">
        <v>1.47013E-2</v>
      </c>
      <c r="AY5944">
        <v>5.8580599999999983E-3</v>
      </c>
      <c r="AZ5944">
        <v>6.2487999999999988E-3</v>
      </c>
      <c r="BA5944">
        <v>1.1290099999999997E-2</v>
      </c>
      <c r="BC5944" s="52">
        <v>100000</v>
      </c>
      <c r="BD5944" s="52">
        <v>100000</v>
      </c>
      <c r="BE5944">
        <v>0</v>
      </c>
      <c r="BF5944">
        <v>0</v>
      </c>
      <c r="BG5944">
        <v>0</v>
      </c>
    </row>
    <row r="5945" spans="1:59">
      <c r="A5945">
        <v>5944</v>
      </c>
      <c r="E5945">
        <v>9795.2054794520554</v>
      </c>
      <c r="K5945">
        <v>5184.4925710902762</v>
      </c>
      <c r="L5945">
        <v>5536.58840442361</v>
      </c>
      <c r="M5945">
        <v>5888.6842377569428</v>
      </c>
      <c r="N5945">
        <v>6240.7800710902757</v>
      </c>
      <c r="O5945">
        <v>6592.8759044236085</v>
      </c>
      <c r="Q5945">
        <v>10408.611693175841</v>
      </c>
      <c r="R5945">
        <v>10127.406755116293</v>
      </c>
      <c r="S5945">
        <v>9846.2018170567462</v>
      </c>
      <c r="T5945">
        <v>9564.996878997199</v>
      </c>
      <c r="U5945">
        <v>9283.7919409376518</v>
      </c>
      <c r="W5945">
        <v>0.41070999999999996</v>
      </c>
      <c r="AB5945">
        <v>1</v>
      </c>
      <c r="AC5945">
        <v>1</v>
      </c>
      <c r="AD5945">
        <v>1</v>
      </c>
      <c r="AE5945">
        <v>1</v>
      </c>
      <c r="AF5945">
        <v>1</v>
      </c>
      <c r="AL5945">
        <v>0.87702393999999995</v>
      </c>
      <c r="AM5945" s="5">
        <v>5.213099479675293</v>
      </c>
      <c r="AN5945">
        <v>570.77625570776252</v>
      </c>
      <c r="AO5945">
        <f t="shared" si="92"/>
        <v>26826.48401826484</v>
      </c>
      <c r="AP5945">
        <v>684.93150684931504</v>
      </c>
      <c r="AQ5945">
        <v>8.9654700000000004E-2</v>
      </c>
      <c r="AR5945">
        <v>2.5827000000000003E-2</v>
      </c>
      <c r="AS5945">
        <v>3.28542E-2</v>
      </c>
      <c r="AT5945">
        <v>3.6414000000000002E-2</v>
      </c>
      <c r="AU5945">
        <v>3.5939199999999998E-2</v>
      </c>
      <c r="AW5945">
        <v>8.9654700000000018E-2</v>
      </c>
      <c r="AX5945">
        <v>2.5827000000000003E-2</v>
      </c>
      <c r="AY5945">
        <v>3.28542E-2</v>
      </c>
      <c r="AZ5945">
        <v>3.6414000000000002E-2</v>
      </c>
      <c r="BA5945">
        <v>3.5939199999999991E-2</v>
      </c>
      <c r="BC5945" s="52">
        <v>100000</v>
      </c>
      <c r="BD5945" s="52">
        <v>100000</v>
      </c>
      <c r="BE5945">
        <v>0</v>
      </c>
      <c r="BF5945">
        <v>0</v>
      </c>
      <c r="BG5945">
        <v>0</v>
      </c>
    </row>
    <row r="5946" spans="1:59">
      <c r="A5946">
        <v>5945</v>
      </c>
      <c r="E5946">
        <v>9795.2054794520554</v>
      </c>
      <c r="K5946">
        <v>5521.7080915211973</v>
      </c>
      <c r="L5946">
        <v>5915.0530915211975</v>
      </c>
      <c r="M5946">
        <v>6308.3980915211978</v>
      </c>
      <c r="N5946">
        <v>6701.743091521198</v>
      </c>
      <c r="O5946">
        <v>7095.0880915211983</v>
      </c>
      <c r="Q5946">
        <v>10995.05360761398</v>
      </c>
      <c r="R5946">
        <v>10698.00502309679</v>
      </c>
      <c r="S5946">
        <v>10400.9564385796</v>
      </c>
      <c r="T5946">
        <v>10103.90785406241</v>
      </c>
      <c r="U5946">
        <v>9806.8592695452207</v>
      </c>
      <c r="W5946">
        <v>0.22246000000000002</v>
      </c>
      <c r="AB5946">
        <v>1</v>
      </c>
      <c r="AC5946">
        <v>1</v>
      </c>
      <c r="AD5946">
        <v>1</v>
      </c>
      <c r="AE5946">
        <v>1</v>
      </c>
      <c r="AF5946">
        <v>1</v>
      </c>
      <c r="AL5946">
        <v>1.4515247</v>
      </c>
      <c r="AM5946" s="5">
        <v>5.1859116554260254</v>
      </c>
      <c r="AN5946">
        <v>570.77625570776252</v>
      </c>
      <c r="AO5946">
        <f t="shared" si="92"/>
        <v>26826.48401826484</v>
      </c>
      <c r="AP5946">
        <v>684.93150684931504</v>
      </c>
      <c r="AQ5946">
        <v>0.10097</v>
      </c>
      <c r="AR5946">
        <v>8.3002199999999998E-2</v>
      </c>
      <c r="AS5946">
        <v>4.4030700000000006E-2</v>
      </c>
      <c r="AT5946">
        <v>4.2828899999999996E-2</v>
      </c>
      <c r="AU5946">
        <v>4.3338299999999996E-2</v>
      </c>
      <c r="AW5946">
        <v>0.10096999999999999</v>
      </c>
      <c r="AX5946">
        <v>8.3002200000000012E-2</v>
      </c>
      <c r="AY5946">
        <v>4.4030700000000006E-2</v>
      </c>
      <c r="AZ5946">
        <v>4.2828899999999989E-2</v>
      </c>
      <c r="BA5946">
        <v>4.3338299999999996E-2</v>
      </c>
      <c r="BC5946" s="52">
        <v>100000</v>
      </c>
      <c r="BD5946" s="52">
        <v>100000</v>
      </c>
      <c r="BE5946">
        <v>0</v>
      </c>
      <c r="BF5946">
        <v>0</v>
      </c>
      <c r="BG5946">
        <v>0</v>
      </c>
    </row>
    <row r="5947" spans="1:59">
      <c r="A5947">
        <v>5946</v>
      </c>
      <c r="E5947">
        <v>9795.2054794520554</v>
      </c>
      <c r="K5947">
        <v>5765.6011772282118</v>
      </c>
      <c r="L5947">
        <v>6278.7311772282119</v>
      </c>
      <c r="M5947">
        <v>6791.861177228212</v>
      </c>
      <c r="N5947">
        <v>7304.9911772282121</v>
      </c>
      <c r="O5947">
        <v>7818.1211772282122</v>
      </c>
      <c r="Q5947">
        <v>11481.57897040687</v>
      </c>
      <c r="R5947">
        <v>11171.386142019044</v>
      </c>
      <c r="S5947">
        <v>10861.193313631218</v>
      </c>
      <c r="T5947">
        <v>10551.000485243392</v>
      </c>
      <c r="U5947">
        <v>10240.807656855566</v>
      </c>
      <c r="W5947">
        <v>3.245E-2</v>
      </c>
      <c r="AB5947">
        <v>1</v>
      </c>
      <c r="AC5947">
        <v>1</v>
      </c>
      <c r="AD5947">
        <v>1</v>
      </c>
      <c r="AE5947">
        <v>1</v>
      </c>
      <c r="AF5947">
        <v>1</v>
      </c>
      <c r="AL5947">
        <v>4.4012539999999998</v>
      </c>
      <c r="AM5947" s="5">
        <v>5.5887231826782227</v>
      </c>
      <c r="AN5947">
        <v>570.77625570776252</v>
      </c>
      <c r="AO5947">
        <f t="shared" si="92"/>
        <v>26826.48401826484</v>
      </c>
      <c r="AP5947">
        <v>684.93150684931504</v>
      </c>
      <c r="AQ5947">
        <v>0.104976</v>
      </c>
      <c r="AR5947">
        <v>9.4793699999999995E-2</v>
      </c>
      <c r="AS5947">
        <v>8.1482699999999991E-2</v>
      </c>
      <c r="AT5947">
        <v>5.0018300000000002E-2</v>
      </c>
      <c r="AU5947">
        <v>4.7080499999999997E-2</v>
      </c>
      <c r="AW5947">
        <v>0.104976</v>
      </c>
      <c r="AX5947">
        <v>9.4793699999999995E-2</v>
      </c>
      <c r="AY5947">
        <v>8.1482700000000005E-2</v>
      </c>
      <c r="AZ5947">
        <v>5.0018300000000002E-2</v>
      </c>
      <c r="BA5947">
        <v>4.7080499999999997E-2</v>
      </c>
      <c r="BC5947" s="52">
        <v>100000</v>
      </c>
      <c r="BD5947" s="52">
        <v>100000</v>
      </c>
      <c r="BE5947">
        <v>0</v>
      </c>
      <c r="BF5947">
        <v>0</v>
      </c>
      <c r="BG5947">
        <v>0</v>
      </c>
    </row>
    <row r="5948" spans="1:59">
      <c r="A5948">
        <v>5947</v>
      </c>
      <c r="E5948">
        <v>9795.2054794520554</v>
      </c>
      <c r="K5948">
        <v>5635.4203018990665</v>
      </c>
      <c r="L5948">
        <v>6156.3603018990671</v>
      </c>
      <c r="M5948">
        <v>6677.3003018990676</v>
      </c>
      <c r="N5948">
        <v>7198.2403018990681</v>
      </c>
      <c r="O5948">
        <v>7719.1803018990686</v>
      </c>
      <c r="Q5948">
        <v>12690.0479866854</v>
      </c>
      <c r="R5948">
        <v>12347.206475733636</v>
      </c>
      <c r="S5948">
        <v>12004.364964781871</v>
      </c>
      <c r="T5948">
        <v>11661.523453830107</v>
      </c>
      <c r="U5948">
        <v>11318.681942878342</v>
      </c>
      <c r="W5948">
        <v>0</v>
      </c>
      <c r="AB5948">
        <v>1</v>
      </c>
      <c r="AC5948">
        <v>1</v>
      </c>
      <c r="AD5948">
        <v>1</v>
      </c>
      <c r="AE5948">
        <v>1</v>
      </c>
      <c r="AF5948">
        <v>1</v>
      </c>
      <c r="AL5948">
        <v>7.4850630000000002</v>
      </c>
      <c r="AM5948" s="5">
        <v>6.7425732612609863</v>
      </c>
      <c r="AN5948">
        <v>570.77625570776252</v>
      </c>
      <c r="AO5948">
        <f t="shared" si="92"/>
        <v>26826.48401826484</v>
      </c>
      <c r="AP5948">
        <v>684.93150684931504</v>
      </c>
      <c r="AQ5948">
        <v>0.10618300000000001</v>
      </c>
      <c r="AR5948">
        <v>9.7575700000000001E-2</v>
      </c>
      <c r="AS5948">
        <v>9.1743699999999997E-2</v>
      </c>
      <c r="AT5948">
        <v>9.2039900000000008E-2</v>
      </c>
      <c r="AU5948">
        <v>5.7267699999999998E-2</v>
      </c>
      <c r="AW5948">
        <v>0.10618300000000001</v>
      </c>
      <c r="AX5948">
        <v>9.7575700000000001E-2</v>
      </c>
      <c r="AY5948">
        <v>9.1743699999999997E-2</v>
      </c>
      <c r="AZ5948">
        <v>9.2039899999999994E-2</v>
      </c>
      <c r="BA5948">
        <v>5.7267699999999991E-2</v>
      </c>
      <c r="BC5948" s="52">
        <v>100000</v>
      </c>
      <c r="BD5948" s="52">
        <v>100000</v>
      </c>
      <c r="BE5948">
        <v>0</v>
      </c>
      <c r="BF5948">
        <v>0</v>
      </c>
      <c r="BG5948">
        <v>0</v>
      </c>
    </row>
    <row r="5949" spans="1:59">
      <c r="A5949">
        <v>5948</v>
      </c>
      <c r="E5949">
        <v>9795.2054794520554</v>
      </c>
      <c r="K5949">
        <v>5434.6594339215881</v>
      </c>
      <c r="L5949">
        <v>5923.0127672549215</v>
      </c>
      <c r="M5949">
        <v>6411.366100588255</v>
      </c>
      <c r="N5949">
        <v>6899.7194339215885</v>
      </c>
      <c r="O5949">
        <v>7388.0727672549219</v>
      </c>
      <c r="Q5949">
        <v>13112.93705253259</v>
      </c>
      <c r="R5949">
        <v>12758.670531721638</v>
      </c>
      <c r="S5949">
        <v>12404.404010910686</v>
      </c>
      <c r="T5949">
        <v>12050.137490099734</v>
      </c>
      <c r="U5949">
        <v>11695.870969288782</v>
      </c>
      <c r="W5949">
        <v>0</v>
      </c>
      <c r="AB5949">
        <v>1</v>
      </c>
      <c r="AC5949">
        <v>1</v>
      </c>
      <c r="AD5949">
        <v>1</v>
      </c>
      <c r="AE5949">
        <v>1</v>
      </c>
      <c r="AF5949">
        <v>1</v>
      </c>
      <c r="AL5949">
        <v>9.0295769999999997</v>
      </c>
      <c r="AM5949" s="5">
        <v>8.0677261352539063</v>
      </c>
      <c r="AN5949">
        <v>570.77625570776252</v>
      </c>
      <c r="AO5949">
        <f t="shared" si="92"/>
        <v>26826.48401826484</v>
      </c>
      <c r="AP5949">
        <v>684.93150684931504</v>
      </c>
      <c r="AQ5949">
        <v>0.10626999999999999</v>
      </c>
      <c r="AR5949">
        <v>9.6263699999999994E-2</v>
      </c>
      <c r="AS5949">
        <v>8.6044799999999991E-2</v>
      </c>
      <c r="AT5949">
        <v>8.7827600000000006E-2</v>
      </c>
      <c r="AU5949">
        <v>5.1623099999999998E-2</v>
      </c>
      <c r="AW5949">
        <v>0.10626999999999999</v>
      </c>
      <c r="AX5949">
        <v>9.6263699999999994E-2</v>
      </c>
      <c r="AY5949">
        <v>8.6044799999999991E-2</v>
      </c>
      <c r="AZ5949">
        <v>8.7827599999999992E-2</v>
      </c>
      <c r="BA5949">
        <v>5.1623099999999991E-2</v>
      </c>
      <c r="BC5949" s="52">
        <v>100000</v>
      </c>
      <c r="BD5949" s="52">
        <v>100000</v>
      </c>
      <c r="BE5949">
        <v>0</v>
      </c>
      <c r="BF5949">
        <v>0</v>
      </c>
      <c r="BG5949">
        <v>0</v>
      </c>
    </row>
    <row r="5950" spans="1:59">
      <c r="A5950">
        <v>5949</v>
      </c>
      <c r="E5950">
        <v>9795.2054794520554</v>
      </c>
      <c r="K5950">
        <v>5240.9565652089423</v>
      </c>
      <c r="L5950">
        <v>5635.759065208942</v>
      </c>
      <c r="M5950">
        <v>6030.5615652089418</v>
      </c>
      <c r="N5950">
        <v>6425.3640652089416</v>
      </c>
      <c r="O5950">
        <v>6820.1665652089414</v>
      </c>
      <c r="Q5950">
        <v>12116.589026073059</v>
      </c>
      <c r="R5950">
        <v>11789.240407787889</v>
      </c>
      <c r="S5950">
        <v>11461.891789502719</v>
      </c>
      <c r="T5950">
        <v>11134.543171217549</v>
      </c>
      <c r="U5950">
        <v>10807.194552932378</v>
      </c>
      <c r="W5950">
        <v>0</v>
      </c>
      <c r="AB5950">
        <v>1</v>
      </c>
      <c r="AC5950">
        <v>1</v>
      </c>
      <c r="AD5950">
        <v>1</v>
      </c>
      <c r="AE5950">
        <v>1</v>
      </c>
      <c r="AF5950">
        <v>1</v>
      </c>
      <c r="AL5950">
        <v>10.204409999999999</v>
      </c>
      <c r="AM5950" s="5">
        <v>8.2333354949951172</v>
      </c>
      <c r="AN5950">
        <v>570.77625570776252</v>
      </c>
      <c r="AO5950">
        <f t="shared" si="92"/>
        <v>26826.48401826484</v>
      </c>
      <c r="AP5950">
        <v>684.93150684931504</v>
      </c>
      <c r="AQ5950">
        <v>0.106002</v>
      </c>
      <c r="AR5950">
        <v>9.4782199999999997E-2</v>
      </c>
      <c r="AS5950">
        <v>7.9661700000000002E-2</v>
      </c>
      <c r="AT5950">
        <v>6.5119499999999997E-2</v>
      </c>
      <c r="AU5950">
        <v>4.71414E-2</v>
      </c>
      <c r="AW5950">
        <v>0.106002</v>
      </c>
      <c r="AX5950">
        <v>9.4782199999999997E-2</v>
      </c>
      <c r="AY5950">
        <v>7.9661699999999988E-2</v>
      </c>
      <c r="AZ5950">
        <v>6.5119499999999997E-2</v>
      </c>
      <c r="BA5950">
        <v>4.71414E-2</v>
      </c>
      <c r="BC5950" s="52">
        <v>100000</v>
      </c>
      <c r="BD5950" s="52">
        <v>100000</v>
      </c>
      <c r="BE5950">
        <v>0</v>
      </c>
      <c r="BF5950">
        <v>0</v>
      </c>
      <c r="BG5950">
        <v>0</v>
      </c>
    </row>
    <row r="5951" spans="1:59">
      <c r="A5951">
        <v>5950</v>
      </c>
      <c r="E5951">
        <v>9795.2054794520554</v>
      </c>
      <c r="K5951">
        <v>5033.9219201071664</v>
      </c>
      <c r="L5951">
        <v>5355.1094201071664</v>
      </c>
      <c r="M5951">
        <v>5676.2969201071664</v>
      </c>
      <c r="N5951">
        <v>5997.4844201071664</v>
      </c>
      <c r="O5951">
        <v>6318.6719201071664</v>
      </c>
      <c r="Q5951">
        <v>9560.4008259409748</v>
      </c>
      <c r="R5951">
        <v>9302.111633843946</v>
      </c>
      <c r="S5951">
        <v>9043.8224417469173</v>
      </c>
      <c r="T5951">
        <v>8785.5332496498886</v>
      </c>
      <c r="U5951">
        <v>8527.2440575528599</v>
      </c>
      <c r="W5951">
        <v>0</v>
      </c>
      <c r="AB5951">
        <v>1</v>
      </c>
      <c r="AC5951">
        <v>1</v>
      </c>
      <c r="AD5951">
        <v>1</v>
      </c>
      <c r="AE5951">
        <v>1</v>
      </c>
      <c r="AF5951">
        <v>1</v>
      </c>
      <c r="AL5951">
        <v>10.707701999999999</v>
      </c>
      <c r="AM5951" s="5">
        <v>8.3238649368286133</v>
      </c>
      <c r="AN5951">
        <v>570.77625570776252</v>
      </c>
      <c r="AO5951">
        <f t="shared" si="92"/>
        <v>26826.48401826484</v>
      </c>
      <c r="AP5951">
        <v>684.93150684931504</v>
      </c>
      <c r="AQ5951">
        <v>0.10552599999999999</v>
      </c>
      <c r="AR5951">
        <v>9.4784999999999994E-2</v>
      </c>
      <c r="AS5951">
        <v>7.5986700000000004E-2</v>
      </c>
      <c r="AT5951">
        <v>4.89659E-2</v>
      </c>
      <c r="AU5951">
        <v>4.7009200000000001E-2</v>
      </c>
      <c r="AW5951">
        <v>0.10552599999999999</v>
      </c>
      <c r="AX5951">
        <v>9.4784999999999994E-2</v>
      </c>
      <c r="AY5951">
        <v>7.5986700000000004E-2</v>
      </c>
      <c r="AZ5951">
        <v>4.8965899999999993E-2</v>
      </c>
      <c r="BA5951">
        <v>4.7009200000000001E-2</v>
      </c>
      <c r="BC5951" s="52">
        <v>100000</v>
      </c>
      <c r="BD5951" s="52">
        <v>100000</v>
      </c>
      <c r="BE5951">
        <v>0</v>
      </c>
      <c r="BF5951">
        <v>0</v>
      </c>
      <c r="BG5951">
        <v>0</v>
      </c>
    </row>
    <row r="5952" spans="1:59">
      <c r="A5952">
        <v>5951</v>
      </c>
      <c r="E5952">
        <v>9795.2054794520554</v>
      </c>
      <c r="K5952">
        <v>3756.4240531723526</v>
      </c>
      <c r="L5952">
        <v>4032.7340531723526</v>
      </c>
      <c r="M5952">
        <v>4309.0440531723525</v>
      </c>
      <c r="N5952">
        <v>4585.354053172352</v>
      </c>
      <c r="O5952">
        <v>4861.6640531723515</v>
      </c>
      <c r="Q5952">
        <v>5344.8034341397233</v>
      </c>
      <c r="R5952">
        <v>5200.4052050167529</v>
      </c>
      <c r="S5952">
        <v>5056.0069758937825</v>
      </c>
      <c r="T5952">
        <v>4911.6087467708121</v>
      </c>
      <c r="U5952">
        <v>4767.2105176478417</v>
      </c>
      <c r="W5952">
        <v>0</v>
      </c>
      <c r="AB5952">
        <v>1</v>
      </c>
      <c r="AC5952">
        <v>1</v>
      </c>
      <c r="AD5952">
        <v>1</v>
      </c>
      <c r="AE5952">
        <v>1</v>
      </c>
      <c r="AF5952">
        <v>1</v>
      </c>
      <c r="AL5952">
        <v>10.496390999999999</v>
      </c>
      <c r="AM5952" s="5">
        <v>7.774299144744873</v>
      </c>
      <c r="AN5952">
        <v>570.77625570776252</v>
      </c>
      <c r="AO5952">
        <f t="shared" si="92"/>
        <v>26826.48401826484</v>
      </c>
      <c r="AP5952">
        <v>684.93150684931504</v>
      </c>
      <c r="AQ5952">
        <v>0.10424299999999999</v>
      </c>
      <c r="AR5952">
        <v>9.4006300000000001E-2</v>
      </c>
      <c r="AS5952">
        <v>6.6240999999999994E-2</v>
      </c>
      <c r="AT5952">
        <v>4.8251500000000003E-2</v>
      </c>
      <c r="AU5952">
        <v>4.7011499999999998E-2</v>
      </c>
      <c r="AW5952">
        <v>0.10424299999999999</v>
      </c>
      <c r="AX5952">
        <v>9.4006300000000001E-2</v>
      </c>
      <c r="AY5952">
        <v>6.6240999999999994E-2</v>
      </c>
      <c r="AZ5952">
        <v>4.8251500000000003E-2</v>
      </c>
      <c r="BA5952">
        <v>4.7011499999999998E-2</v>
      </c>
      <c r="BC5952" s="52">
        <v>100000</v>
      </c>
      <c r="BD5952" s="52">
        <v>100000</v>
      </c>
      <c r="BE5952">
        <v>0</v>
      </c>
      <c r="BF5952">
        <v>0</v>
      </c>
      <c r="BG5952">
        <v>0</v>
      </c>
    </row>
    <row r="5953" spans="1:59">
      <c r="A5953">
        <v>5952</v>
      </c>
      <c r="E5953">
        <v>9795.2054794520554</v>
      </c>
      <c r="K5953">
        <v>2663.8355069965965</v>
      </c>
      <c r="L5953">
        <v>2872.8280069965963</v>
      </c>
      <c r="M5953">
        <v>3081.8205069965961</v>
      </c>
      <c r="N5953">
        <v>3290.813006996596</v>
      </c>
      <c r="O5953">
        <v>3499.8055069965958</v>
      </c>
      <c r="Q5953">
        <v>4632.9072306217149</v>
      </c>
      <c r="R5953">
        <v>4507.7419907111907</v>
      </c>
      <c r="S5953">
        <v>4382.5767508006666</v>
      </c>
      <c r="T5953">
        <v>4257.4115108901424</v>
      </c>
      <c r="U5953">
        <v>4132.2462709796182</v>
      </c>
      <c r="W5953">
        <v>0</v>
      </c>
      <c r="AB5953">
        <v>1</v>
      </c>
      <c r="AC5953">
        <v>1</v>
      </c>
      <c r="AD5953">
        <v>1</v>
      </c>
      <c r="AE5953">
        <v>1</v>
      </c>
      <c r="AF5953">
        <v>1</v>
      </c>
      <c r="AL5953">
        <v>10.348084</v>
      </c>
      <c r="AM5953" s="5">
        <v>7.5920219421386719</v>
      </c>
      <c r="AN5953">
        <v>570.77625570776252</v>
      </c>
      <c r="AO5953">
        <f t="shared" si="92"/>
        <v>26826.48401826484</v>
      </c>
      <c r="AP5953">
        <v>684.93150684931504</v>
      </c>
      <c r="AQ5953">
        <v>0.102295</v>
      </c>
      <c r="AR5953">
        <v>9.3989299999999998E-2</v>
      </c>
      <c r="AS5953">
        <v>6.4886799999999994E-2</v>
      </c>
      <c r="AT5953">
        <v>4.8171900000000004E-2</v>
      </c>
      <c r="AU5953">
        <v>4.6707600000000002E-2</v>
      </c>
      <c r="AW5953">
        <v>0.10229500000000001</v>
      </c>
      <c r="AX5953">
        <v>9.3989299999999984E-2</v>
      </c>
      <c r="AY5953">
        <v>6.4886799999999994E-2</v>
      </c>
      <c r="AZ5953">
        <v>4.8171900000000004E-2</v>
      </c>
      <c r="BA5953">
        <v>4.6707600000000002E-2</v>
      </c>
      <c r="BC5953" s="52">
        <v>100000</v>
      </c>
      <c r="BD5953" s="52">
        <v>100000</v>
      </c>
      <c r="BE5953">
        <v>0</v>
      </c>
      <c r="BF5953">
        <v>0</v>
      </c>
      <c r="BG5953">
        <v>0</v>
      </c>
    </row>
    <row r="5954" spans="1:59">
      <c r="A5954">
        <v>5953</v>
      </c>
      <c r="E5954">
        <v>9795.2054794520554</v>
      </c>
      <c r="K5954">
        <v>2212.3912846712215</v>
      </c>
      <c r="L5954">
        <v>2313.3662846712214</v>
      </c>
      <c r="M5954">
        <v>2414.3412846712213</v>
      </c>
      <c r="N5954">
        <v>2515.3162846712212</v>
      </c>
      <c r="O5954">
        <v>2616.2912846712211</v>
      </c>
      <c r="Q5954">
        <v>4962.7898517720014</v>
      </c>
      <c r="R5954">
        <v>4828.7123161867612</v>
      </c>
      <c r="S5954">
        <v>4694.634780601521</v>
      </c>
      <c r="T5954">
        <v>4560.5572450162808</v>
      </c>
      <c r="U5954">
        <v>4426.4797094310406</v>
      </c>
      <c r="W5954">
        <v>0</v>
      </c>
      <c r="AB5954">
        <v>1</v>
      </c>
      <c r="AC5954">
        <v>1</v>
      </c>
      <c r="AD5954">
        <v>1</v>
      </c>
      <c r="AE5954">
        <v>1</v>
      </c>
      <c r="AF5954">
        <v>1</v>
      </c>
      <c r="AL5954">
        <v>9.4871110000000005</v>
      </c>
      <c r="AM5954" s="5">
        <v>7.8003692626953116</v>
      </c>
      <c r="AN5954">
        <v>570.77625570776252</v>
      </c>
      <c r="AO5954">
        <f t="shared" si="92"/>
        <v>26826.48401826484</v>
      </c>
      <c r="AP5954">
        <v>684.93150684931504</v>
      </c>
      <c r="AQ5954">
        <v>0.10233</v>
      </c>
      <c r="AR5954">
        <v>9.40024E-2</v>
      </c>
      <c r="AS5954">
        <v>6.4565600000000001E-2</v>
      </c>
      <c r="AT5954">
        <v>4.8120099999999999E-2</v>
      </c>
      <c r="AU5954">
        <v>4.6678199999999996E-2</v>
      </c>
      <c r="AW5954">
        <v>0.10233000000000002</v>
      </c>
      <c r="AX5954">
        <v>9.40024E-2</v>
      </c>
      <c r="AY5954">
        <v>6.4565600000000001E-2</v>
      </c>
      <c r="AZ5954">
        <v>4.8120099999999999E-2</v>
      </c>
      <c r="BA5954">
        <v>4.6678199999999989E-2</v>
      </c>
      <c r="BC5954" s="52">
        <v>100000</v>
      </c>
      <c r="BD5954" s="52">
        <v>100000</v>
      </c>
      <c r="BE5954">
        <v>0</v>
      </c>
      <c r="BF5954">
        <v>0</v>
      </c>
      <c r="BG5954">
        <v>0</v>
      </c>
    </row>
    <row r="5955" spans="1:59">
      <c r="A5955">
        <v>5954</v>
      </c>
      <c r="E5955">
        <v>9795.2054794520554</v>
      </c>
      <c r="K5955">
        <v>2041.7233469628477</v>
      </c>
      <c r="L5955">
        <v>2092.2108469628474</v>
      </c>
      <c r="M5955">
        <v>2142.6983469628476</v>
      </c>
      <c r="N5955">
        <v>2193.1858469628478</v>
      </c>
      <c r="O5955">
        <v>2243.673346962848</v>
      </c>
      <c r="Q5955">
        <v>5164.4935912362234</v>
      </c>
      <c r="R5955">
        <v>5024.9667131510496</v>
      </c>
      <c r="S5955">
        <v>4885.4398350658757</v>
      </c>
      <c r="T5955">
        <v>4745.9129569807019</v>
      </c>
      <c r="U5955">
        <v>4606.386078895528</v>
      </c>
      <c r="W5955">
        <v>0</v>
      </c>
      <c r="AB5955">
        <v>1</v>
      </c>
      <c r="AC5955">
        <v>1</v>
      </c>
      <c r="AD5955">
        <v>1</v>
      </c>
      <c r="AE5955">
        <v>1</v>
      </c>
      <c r="AF5955">
        <v>1</v>
      </c>
      <c r="AL5955">
        <v>8.8888940000000005</v>
      </c>
      <c r="AM5955" s="5">
        <v>7.5698151588439941</v>
      </c>
      <c r="AN5955">
        <v>570.77625570776252</v>
      </c>
      <c r="AO5955">
        <f t="shared" ref="AO5955:AO6018" si="93">235000000/8760</f>
        <v>26826.48401826484</v>
      </c>
      <c r="AP5955">
        <v>684.93150684931504</v>
      </c>
      <c r="AQ5955">
        <v>0.10234799999999999</v>
      </c>
      <c r="AR5955">
        <v>9.4003299999999998E-2</v>
      </c>
      <c r="AS5955">
        <v>6.5048700000000001E-2</v>
      </c>
      <c r="AT5955">
        <v>4.8168000000000002E-2</v>
      </c>
      <c r="AU5955">
        <v>4.6746999999999997E-2</v>
      </c>
      <c r="AW5955">
        <v>0.10234799999999998</v>
      </c>
      <c r="AX5955">
        <v>9.4003299999999998E-2</v>
      </c>
      <c r="AY5955">
        <v>6.5048700000000001E-2</v>
      </c>
      <c r="AZ5955">
        <v>4.8168000000000002E-2</v>
      </c>
      <c r="BA5955">
        <v>4.6746999999999997E-2</v>
      </c>
      <c r="BC5955" s="52">
        <v>100000</v>
      </c>
      <c r="BD5955" s="52">
        <v>100000</v>
      </c>
      <c r="BE5955">
        <v>0</v>
      </c>
      <c r="BF5955">
        <v>0</v>
      </c>
      <c r="BG5955">
        <v>0</v>
      </c>
    </row>
    <row r="5956" spans="1:59">
      <c r="A5956">
        <v>5955</v>
      </c>
      <c r="E5956">
        <v>9795.2054794520554</v>
      </c>
      <c r="K5956">
        <v>1992.1745908539649</v>
      </c>
      <c r="L5956">
        <v>2034.1095908539648</v>
      </c>
      <c r="M5956">
        <v>2076.044590853965</v>
      </c>
      <c r="N5956">
        <v>2117.979590853965</v>
      </c>
      <c r="O5956">
        <v>2159.9145908539649</v>
      </c>
      <c r="Q5956">
        <v>6063.2167777348104</v>
      </c>
      <c r="R5956">
        <v>5899.4094859489833</v>
      </c>
      <c r="S5956">
        <v>5735.6021941631561</v>
      </c>
      <c r="T5956">
        <v>5571.794902377329</v>
      </c>
      <c r="U5956">
        <v>5407.9876105915018</v>
      </c>
      <c r="W5956">
        <v>0</v>
      </c>
      <c r="AB5956">
        <v>1</v>
      </c>
      <c r="AC5956">
        <v>1</v>
      </c>
      <c r="AD5956">
        <v>1</v>
      </c>
      <c r="AE5956">
        <v>1</v>
      </c>
      <c r="AF5956">
        <v>1</v>
      </c>
      <c r="AL5956">
        <v>8.6845330000000001</v>
      </c>
      <c r="AM5956" s="5">
        <v>7.2823185920715332</v>
      </c>
      <c r="AN5956">
        <v>570.77625570776252</v>
      </c>
      <c r="AO5956">
        <f t="shared" si="93"/>
        <v>26826.48401826484</v>
      </c>
      <c r="AP5956">
        <v>684.93150684931504</v>
      </c>
      <c r="AQ5956">
        <v>0.102321</v>
      </c>
      <c r="AR5956">
        <v>9.4004000000000004E-2</v>
      </c>
      <c r="AS5956">
        <v>6.55723E-2</v>
      </c>
      <c r="AT5956">
        <v>4.8240900000000003E-2</v>
      </c>
      <c r="AU5956">
        <v>4.6763699999999998E-2</v>
      </c>
      <c r="AW5956">
        <v>0.10232099999999998</v>
      </c>
      <c r="AX5956">
        <v>9.4004000000000018E-2</v>
      </c>
      <c r="AY5956">
        <v>6.55723E-2</v>
      </c>
      <c r="AZ5956">
        <v>4.8240900000000003E-2</v>
      </c>
      <c r="BA5956">
        <v>4.6763700000000005E-2</v>
      </c>
      <c r="BC5956" s="52">
        <v>100000</v>
      </c>
      <c r="BD5956" s="52">
        <v>100000</v>
      </c>
      <c r="BE5956">
        <v>0</v>
      </c>
      <c r="BF5956">
        <v>0</v>
      </c>
      <c r="BG5956">
        <v>0</v>
      </c>
    </row>
    <row r="5957" spans="1:59">
      <c r="A5957">
        <v>5956</v>
      </c>
      <c r="E5957">
        <v>9795.2054794520554</v>
      </c>
      <c r="K5957">
        <v>2029.1395358875759</v>
      </c>
      <c r="L5957">
        <v>2071.2120358875759</v>
      </c>
      <c r="M5957">
        <v>2113.2845358875761</v>
      </c>
      <c r="N5957">
        <v>2155.3570358875763</v>
      </c>
      <c r="O5957">
        <v>2197.4295358875765</v>
      </c>
      <c r="Q5957">
        <v>8577.4528642662262</v>
      </c>
      <c r="R5957">
        <v>8345.7195492680257</v>
      </c>
      <c r="S5957">
        <v>8113.9862342698252</v>
      </c>
      <c r="T5957">
        <v>7882.2529192716247</v>
      </c>
      <c r="U5957">
        <v>7650.5196042734242</v>
      </c>
      <c r="W5957">
        <v>0</v>
      </c>
      <c r="AB5957">
        <v>1</v>
      </c>
      <c r="AC5957">
        <v>1</v>
      </c>
      <c r="AD5957">
        <v>1</v>
      </c>
      <c r="AE5957">
        <v>1</v>
      </c>
      <c r="AF5957">
        <v>1</v>
      </c>
      <c r="AL5957">
        <v>8.7220739999999992</v>
      </c>
      <c r="AM5957" s="5">
        <v>6.9911346435546884</v>
      </c>
      <c r="AN5957">
        <v>570.77625570776252</v>
      </c>
      <c r="AO5957">
        <f t="shared" si="93"/>
        <v>26826.48401826484</v>
      </c>
      <c r="AP5957">
        <v>684.93150684931504</v>
      </c>
      <c r="AQ5957">
        <v>9.8323199999999999E-2</v>
      </c>
      <c r="AR5957">
        <v>8.7976899999999997E-2</v>
      </c>
      <c r="AS5957">
        <v>6.1853499999999999E-2</v>
      </c>
      <c r="AT5957">
        <v>4.5026799999999999E-2</v>
      </c>
      <c r="AU5957">
        <v>4.4904000000000006E-2</v>
      </c>
      <c r="AW5957">
        <v>9.8323199999999986E-2</v>
      </c>
      <c r="AX5957">
        <v>8.7976900000000011E-2</v>
      </c>
      <c r="AY5957">
        <v>6.1853499999999992E-2</v>
      </c>
      <c r="AZ5957">
        <v>4.5026799999999992E-2</v>
      </c>
      <c r="BA5957">
        <v>4.4904000000000013E-2</v>
      </c>
      <c r="BC5957" s="52">
        <v>100000</v>
      </c>
      <c r="BD5957" s="52">
        <v>100000</v>
      </c>
      <c r="BE5957">
        <v>0</v>
      </c>
      <c r="BF5957">
        <v>0</v>
      </c>
      <c r="BG5957">
        <v>0</v>
      </c>
    </row>
    <row r="5958" spans="1:59">
      <c r="A5958">
        <v>5957</v>
      </c>
      <c r="E5958">
        <v>9795.2054794520554</v>
      </c>
      <c r="K5958">
        <v>2548.2217427425371</v>
      </c>
      <c r="L5958">
        <v>2589.0567427425372</v>
      </c>
      <c r="M5958">
        <v>2629.8917427425372</v>
      </c>
      <c r="N5958">
        <v>2670.7267427425372</v>
      </c>
      <c r="O5958">
        <v>2711.5617427425373</v>
      </c>
      <c r="Q5958">
        <v>14314.460244753051</v>
      </c>
      <c r="R5958">
        <v>13927.732694039751</v>
      </c>
      <c r="S5958">
        <v>13541.005143326451</v>
      </c>
      <c r="T5958">
        <v>13154.277592613151</v>
      </c>
      <c r="U5958">
        <v>12767.550041899851</v>
      </c>
      <c r="W5958">
        <v>0</v>
      </c>
      <c r="AB5958">
        <v>1</v>
      </c>
      <c r="AC5958">
        <v>1</v>
      </c>
      <c r="AD5958">
        <v>1</v>
      </c>
      <c r="AE5958">
        <v>1</v>
      </c>
      <c r="AF5958">
        <v>1</v>
      </c>
      <c r="AL5958">
        <v>8.9973829999999992</v>
      </c>
      <c r="AM5958" s="5">
        <v>6.5522274971008301</v>
      </c>
      <c r="AN5958">
        <v>570.77625570776252</v>
      </c>
      <c r="AO5958">
        <f t="shared" si="93"/>
        <v>26826.48401826484</v>
      </c>
      <c r="AP5958">
        <v>684.93150684931504</v>
      </c>
      <c r="AQ5958">
        <v>9.9566299999999996E-2</v>
      </c>
      <c r="AR5958">
        <v>9.2858599999999999E-2</v>
      </c>
      <c r="AS5958">
        <v>6.3961900000000002E-2</v>
      </c>
      <c r="AT5958">
        <v>4.6933000000000002E-2</v>
      </c>
      <c r="AU5958">
        <v>4.6177900000000001E-2</v>
      </c>
      <c r="AW5958">
        <v>9.9566299999999983E-2</v>
      </c>
      <c r="AX5958">
        <v>9.2858599999999999E-2</v>
      </c>
      <c r="AY5958">
        <v>6.3961900000000002E-2</v>
      </c>
      <c r="AZ5958">
        <v>4.6933000000000002E-2</v>
      </c>
      <c r="BA5958">
        <v>4.6177900000000008E-2</v>
      </c>
      <c r="BC5958" s="52">
        <v>100000</v>
      </c>
      <c r="BD5958" s="52">
        <v>100000</v>
      </c>
      <c r="BE5958">
        <v>0</v>
      </c>
      <c r="BF5958">
        <v>0</v>
      </c>
      <c r="BG5958">
        <v>0</v>
      </c>
    </row>
    <row r="5959" spans="1:59">
      <c r="A5959">
        <v>5958</v>
      </c>
      <c r="E5959">
        <v>9795.2054794520554</v>
      </c>
      <c r="K5959">
        <v>3422.796612473926</v>
      </c>
      <c r="L5959">
        <v>3465.5566124739262</v>
      </c>
      <c r="M5959">
        <v>3508.3166124739264</v>
      </c>
      <c r="N5959">
        <v>3551.0766124739266</v>
      </c>
      <c r="O5959">
        <v>3593.8366124739268</v>
      </c>
      <c r="Q5959">
        <v>17527.674256021652</v>
      </c>
      <c r="R5959">
        <v>17054.136698318329</v>
      </c>
      <c r="S5959">
        <v>16580.599140615006</v>
      </c>
      <c r="T5959">
        <v>16107.061582911683</v>
      </c>
      <c r="U5959">
        <v>15633.52402520836</v>
      </c>
      <c r="W5959">
        <v>0</v>
      </c>
      <c r="AB5959">
        <v>1</v>
      </c>
      <c r="AC5959">
        <v>1</v>
      </c>
      <c r="AD5959">
        <v>1</v>
      </c>
      <c r="AE5959">
        <v>1</v>
      </c>
      <c r="AF5959">
        <v>1</v>
      </c>
      <c r="AL5959">
        <v>9.5683589999999992</v>
      </c>
      <c r="AM5959" s="5">
        <v>6.7457418441772461</v>
      </c>
      <c r="AN5959">
        <v>570.77625570776252</v>
      </c>
      <c r="AO5959">
        <f t="shared" si="93"/>
        <v>26826.48401826484</v>
      </c>
      <c r="AP5959">
        <v>684.93150684931504</v>
      </c>
      <c r="AQ5959">
        <v>0.10312200000000001</v>
      </c>
      <c r="AR5959">
        <v>9.4015899999999999E-2</v>
      </c>
      <c r="AS5959">
        <v>6.4181299999999997E-2</v>
      </c>
      <c r="AT5959">
        <v>4.7466999999999995E-2</v>
      </c>
      <c r="AU5959">
        <v>4.6406300000000004E-2</v>
      </c>
      <c r="AW5959">
        <v>0.10312200000000001</v>
      </c>
      <c r="AX5959">
        <v>9.4015899999999999E-2</v>
      </c>
      <c r="AY5959">
        <v>6.4181299999999997E-2</v>
      </c>
      <c r="AZ5959">
        <v>4.7466999999999995E-2</v>
      </c>
      <c r="BA5959">
        <v>4.6406299999999998E-2</v>
      </c>
      <c r="BC5959" s="52">
        <v>100000</v>
      </c>
      <c r="BD5959" s="52">
        <v>100000</v>
      </c>
      <c r="BE5959">
        <v>0</v>
      </c>
      <c r="BF5959">
        <v>0</v>
      </c>
      <c r="BG5959">
        <v>0</v>
      </c>
    </row>
    <row r="5960" spans="1:59">
      <c r="A5960">
        <v>5959</v>
      </c>
      <c r="E5960">
        <v>9795.2054794520554</v>
      </c>
      <c r="K5960">
        <v>4002.4384101286332</v>
      </c>
      <c r="L5960">
        <v>4044.9234101286329</v>
      </c>
      <c r="M5960">
        <v>4087.4084101286326</v>
      </c>
      <c r="N5960">
        <v>4129.8934101286322</v>
      </c>
      <c r="O5960">
        <v>4172.3784101286319</v>
      </c>
      <c r="Q5960">
        <v>17648.825914790239</v>
      </c>
      <c r="R5960">
        <v>17172.01525450555</v>
      </c>
      <c r="S5960">
        <v>16695.204594220861</v>
      </c>
      <c r="T5960">
        <v>16218.393933936171</v>
      </c>
      <c r="U5960">
        <v>15741.583273651482</v>
      </c>
      <c r="W5960">
        <v>9.8790000000000003E-2</v>
      </c>
      <c r="AB5960">
        <v>1</v>
      </c>
      <c r="AC5960">
        <v>1</v>
      </c>
      <c r="AD5960">
        <v>1</v>
      </c>
      <c r="AE5960">
        <v>1</v>
      </c>
      <c r="AF5960">
        <v>1</v>
      </c>
      <c r="AL5960">
        <v>9.8803099999999997</v>
      </c>
      <c r="AM5960" s="5">
        <v>6.5216784477233887</v>
      </c>
      <c r="AN5960">
        <v>570.77625570776252</v>
      </c>
      <c r="AO5960">
        <f t="shared" si="93"/>
        <v>26826.48401826484</v>
      </c>
      <c r="AP5960">
        <v>684.93150684931504</v>
      </c>
      <c r="AQ5960">
        <v>9.9006699999999989E-2</v>
      </c>
      <c r="AR5960">
        <v>8.8014599999999998E-2</v>
      </c>
      <c r="AS5960">
        <v>4.7648699999999995E-2</v>
      </c>
      <c r="AT5960">
        <v>4.2497799999999995E-2</v>
      </c>
      <c r="AU5960">
        <v>4.36707E-2</v>
      </c>
      <c r="AW5960">
        <v>9.9006699999999989E-2</v>
      </c>
      <c r="AX5960">
        <v>8.8014599999999985E-2</v>
      </c>
      <c r="AY5960">
        <v>4.7648700000000002E-2</v>
      </c>
      <c r="AZ5960">
        <v>4.2497799999999988E-2</v>
      </c>
      <c r="BA5960">
        <v>4.3670699999999993E-2</v>
      </c>
      <c r="BC5960" s="52">
        <v>100000</v>
      </c>
      <c r="BD5960" s="52">
        <v>100000</v>
      </c>
      <c r="BE5960">
        <v>0</v>
      </c>
      <c r="BF5960">
        <v>0</v>
      </c>
      <c r="BG5960">
        <v>0</v>
      </c>
    </row>
    <row r="5961" spans="1:59">
      <c r="A5961">
        <v>5960</v>
      </c>
      <c r="E5961">
        <v>9795.2054794520554</v>
      </c>
      <c r="K5961">
        <v>3779.8622517347635</v>
      </c>
      <c r="L5961">
        <v>3830.0197517347633</v>
      </c>
      <c r="M5961">
        <v>3880.1772517347636</v>
      </c>
      <c r="N5961">
        <v>3930.3347517347638</v>
      </c>
      <c r="O5961">
        <v>3980.4922517347641</v>
      </c>
      <c r="Q5961">
        <v>15475.91271641496</v>
      </c>
      <c r="R5961">
        <v>15057.80670864298</v>
      </c>
      <c r="S5961">
        <v>14639.700700871001</v>
      </c>
      <c r="T5961">
        <v>14221.594693099021</v>
      </c>
      <c r="U5961">
        <v>13803.488685327042</v>
      </c>
      <c r="W5961">
        <v>0.29868</v>
      </c>
      <c r="AB5961">
        <v>1</v>
      </c>
      <c r="AC5961">
        <v>1</v>
      </c>
      <c r="AD5961">
        <v>1</v>
      </c>
      <c r="AE5961">
        <v>1</v>
      </c>
      <c r="AF5961">
        <v>1</v>
      </c>
      <c r="AL5961">
        <v>7.6784239999999997</v>
      </c>
      <c r="AM5961" s="5">
        <v>5.9844217300415039</v>
      </c>
      <c r="AN5961">
        <v>570.77625570776252</v>
      </c>
      <c r="AO5961">
        <f t="shared" si="93"/>
        <v>26826.48401826484</v>
      </c>
      <c r="AP5961">
        <v>684.93150684931504</v>
      </c>
      <c r="AQ5961">
        <v>7.20253E-2</v>
      </c>
      <c r="AR5961">
        <v>8.504649999999999E-3</v>
      </c>
      <c r="AS5961">
        <v>1.1813800000000001E-2</v>
      </c>
      <c r="AT5961">
        <v>3.4676800000000001E-2</v>
      </c>
      <c r="AU5961">
        <v>3.8806899999999998E-2</v>
      </c>
      <c r="AW5961">
        <v>7.20253E-2</v>
      </c>
      <c r="AX5961">
        <v>8.5046500000000025E-3</v>
      </c>
      <c r="AY5961">
        <v>1.1813799999999999E-2</v>
      </c>
      <c r="AZ5961">
        <v>3.4676799999999994E-2</v>
      </c>
      <c r="BA5961">
        <v>3.8806899999999991E-2</v>
      </c>
      <c r="BC5961" s="52">
        <v>100000</v>
      </c>
      <c r="BD5961" s="52">
        <v>100000</v>
      </c>
      <c r="BE5961">
        <v>0</v>
      </c>
      <c r="BF5961">
        <v>0</v>
      </c>
      <c r="BG5961">
        <v>0</v>
      </c>
    </row>
    <row r="5962" spans="1:59">
      <c r="A5962">
        <v>5961</v>
      </c>
      <c r="E5962">
        <v>9795.2054794520554</v>
      </c>
      <c r="K5962">
        <v>3736.605401163516</v>
      </c>
      <c r="L5962">
        <v>3811.5954011635158</v>
      </c>
      <c r="M5962">
        <v>3886.5854011635156</v>
      </c>
      <c r="N5962">
        <v>3961.5754011635154</v>
      </c>
      <c r="O5962">
        <v>4036.5654011635152</v>
      </c>
      <c r="Q5962">
        <v>14347.872987464951</v>
      </c>
      <c r="R5962">
        <v>13960.242738989547</v>
      </c>
      <c r="S5962">
        <v>13572.612490514144</v>
      </c>
      <c r="T5962">
        <v>13184.982242038741</v>
      </c>
      <c r="U5962">
        <v>12797.351993563338</v>
      </c>
      <c r="W5962">
        <v>0.48275000000000001</v>
      </c>
      <c r="AB5962">
        <v>1</v>
      </c>
      <c r="AC5962">
        <v>1</v>
      </c>
      <c r="AD5962">
        <v>1</v>
      </c>
      <c r="AE5962">
        <v>1</v>
      </c>
      <c r="AF5962">
        <v>1</v>
      </c>
      <c r="AL5962">
        <v>6.3070601999999996</v>
      </c>
      <c r="AM5962" s="5">
        <v>6.0528807640075684</v>
      </c>
      <c r="AN5962">
        <v>570.77625570776252</v>
      </c>
      <c r="AO5962">
        <f t="shared" si="93"/>
        <v>26826.48401826484</v>
      </c>
      <c r="AP5962">
        <v>684.93150684931504</v>
      </c>
      <c r="AQ5962">
        <v>6.3895899999999992E-2</v>
      </c>
      <c r="AR5962">
        <v>1.4567900000000001E-3</v>
      </c>
      <c r="AS5962">
        <v>1.7021900000000001E-3</v>
      </c>
      <c r="AT5962">
        <v>1.9777900000000001E-3</v>
      </c>
      <c r="AU5962">
        <v>7.8373599999999998E-3</v>
      </c>
      <c r="AW5962">
        <v>6.3895899999999992E-2</v>
      </c>
      <c r="AX5962">
        <v>1.4567899999999995E-3</v>
      </c>
      <c r="AY5962">
        <v>1.7021899999999993E-3</v>
      </c>
      <c r="AZ5962">
        <v>1.9777900000000001E-3</v>
      </c>
      <c r="BA5962">
        <v>7.8373600000000015E-3</v>
      </c>
      <c r="BC5962" s="52">
        <v>100000</v>
      </c>
      <c r="BD5962" s="52">
        <v>100000</v>
      </c>
      <c r="BE5962">
        <v>0</v>
      </c>
      <c r="BF5962">
        <v>0</v>
      </c>
      <c r="BG5962">
        <v>0</v>
      </c>
    </row>
    <row r="5963" spans="1:59">
      <c r="A5963">
        <v>5962</v>
      </c>
      <c r="E5963">
        <v>9795.2054794520554</v>
      </c>
      <c r="K5963">
        <v>3992.2140636299746</v>
      </c>
      <c r="L5963">
        <v>4096.9565636299749</v>
      </c>
      <c r="M5963">
        <v>4201.6990636299752</v>
      </c>
      <c r="N5963">
        <v>4306.4415636299755</v>
      </c>
      <c r="O5963">
        <v>4411.1840636299758</v>
      </c>
      <c r="Q5963">
        <v>13345.3979613719</v>
      </c>
      <c r="R5963">
        <v>12984.851145180175</v>
      </c>
      <c r="S5963">
        <v>12624.30432898845</v>
      </c>
      <c r="T5963">
        <v>12263.757512796725</v>
      </c>
      <c r="U5963">
        <v>11903.210696605</v>
      </c>
      <c r="W5963">
        <v>0.65273000000000003</v>
      </c>
      <c r="AB5963">
        <v>1</v>
      </c>
      <c r="AC5963">
        <v>1</v>
      </c>
      <c r="AD5963">
        <v>1</v>
      </c>
      <c r="AE5963">
        <v>1</v>
      </c>
      <c r="AF5963">
        <v>1</v>
      </c>
      <c r="AL5963">
        <v>5.7382584000000003</v>
      </c>
      <c r="AM5963" s="5">
        <v>6.2599568367004386</v>
      </c>
      <c r="AN5963">
        <v>570.77625570776252</v>
      </c>
      <c r="AO5963">
        <f t="shared" si="93"/>
        <v>26826.48401826484</v>
      </c>
      <c r="AP5963">
        <v>684.93150684931504</v>
      </c>
      <c r="AQ5963">
        <v>6.4902699999999994E-2</v>
      </c>
      <c r="AR5963">
        <v>1.2647800000000001E-3</v>
      </c>
      <c r="AS5963">
        <v>1.7215800000000001E-3</v>
      </c>
      <c r="AT5963">
        <v>1.10932E-3</v>
      </c>
      <c r="AU5963">
        <v>3.9327199999999998E-3</v>
      </c>
      <c r="AW5963">
        <v>6.4902699999999994E-2</v>
      </c>
      <c r="AX5963">
        <v>1.2647800000000001E-3</v>
      </c>
      <c r="AY5963">
        <v>1.7215800000000003E-3</v>
      </c>
      <c r="AZ5963">
        <v>1.109319999999997E-3</v>
      </c>
      <c r="BA5963">
        <v>3.9327200000000007E-3</v>
      </c>
      <c r="BC5963" s="52">
        <v>100000</v>
      </c>
      <c r="BD5963" s="52">
        <v>100000</v>
      </c>
      <c r="BE5963">
        <v>0</v>
      </c>
      <c r="BF5963">
        <v>0</v>
      </c>
      <c r="BG5963">
        <v>0</v>
      </c>
    </row>
    <row r="5964" spans="1:59">
      <c r="A5964">
        <v>5963</v>
      </c>
      <c r="E5964">
        <v>9795.2054794520554</v>
      </c>
      <c r="K5964">
        <v>4490.8475774876197</v>
      </c>
      <c r="L5964">
        <v>4654.7400774876196</v>
      </c>
      <c r="M5964">
        <v>4818.6325774876195</v>
      </c>
      <c r="N5964">
        <v>4982.5250774876195</v>
      </c>
      <c r="O5964">
        <v>5146.4175774876194</v>
      </c>
      <c r="Q5964">
        <v>12227.243365671829</v>
      </c>
      <c r="R5964">
        <v>11896.90524647151</v>
      </c>
      <c r="S5964">
        <v>11566.56712727119</v>
      </c>
      <c r="T5964">
        <v>11236.22900807087</v>
      </c>
      <c r="U5964">
        <v>10905.89088887055</v>
      </c>
      <c r="W5964">
        <v>0.74115999999999993</v>
      </c>
      <c r="AB5964">
        <v>1</v>
      </c>
      <c r="AC5964">
        <v>1</v>
      </c>
      <c r="AD5964">
        <v>1</v>
      </c>
      <c r="AE5964">
        <v>1</v>
      </c>
      <c r="AF5964">
        <v>1</v>
      </c>
      <c r="AL5964">
        <v>4.8487710000000002</v>
      </c>
      <c r="AM5964" s="5">
        <v>7.2204666137695313</v>
      </c>
      <c r="AN5964">
        <v>570.77625570776252</v>
      </c>
      <c r="AO5964">
        <f t="shared" si="93"/>
        <v>26826.48401826484</v>
      </c>
      <c r="AP5964">
        <v>684.93150684931504</v>
      </c>
      <c r="AQ5964">
        <v>6.4488000000000004E-2</v>
      </c>
      <c r="AR5964">
        <v>1.26209E-3</v>
      </c>
      <c r="AS5964">
        <v>1.72032E-3</v>
      </c>
      <c r="AT5964">
        <v>1.0886400000000001E-3</v>
      </c>
      <c r="AU5964">
        <v>3.4686700000000001E-3</v>
      </c>
      <c r="AW5964">
        <v>6.4488000000000004E-2</v>
      </c>
      <c r="AX5964">
        <v>1.2620900000000004E-3</v>
      </c>
      <c r="AY5964">
        <v>1.7203199999999974E-3</v>
      </c>
      <c r="AZ5964">
        <v>1.0886400000000018E-3</v>
      </c>
      <c r="BA5964">
        <v>3.4686700000000001E-3</v>
      </c>
      <c r="BC5964" s="52">
        <v>100000</v>
      </c>
      <c r="BD5964" s="52">
        <v>100000</v>
      </c>
      <c r="BE5964">
        <v>0</v>
      </c>
      <c r="BF5964">
        <v>0</v>
      </c>
      <c r="BG5964">
        <v>0</v>
      </c>
    </row>
    <row r="5965" spans="1:59">
      <c r="A5965">
        <v>5964</v>
      </c>
      <c r="E5965">
        <v>9795.2054794520554</v>
      </c>
      <c r="K5965">
        <v>4636.3478930454494</v>
      </c>
      <c r="L5965">
        <v>4841.2153930454497</v>
      </c>
      <c r="M5965">
        <v>5046.08289304545</v>
      </c>
      <c r="N5965">
        <v>5250.9503930454503</v>
      </c>
      <c r="O5965">
        <v>5455.8178930454505</v>
      </c>
      <c r="Q5965">
        <v>11651.459696465839</v>
      </c>
      <c r="R5965">
        <v>11336.677274642274</v>
      </c>
      <c r="S5965">
        <v>11021.894852818708</v>
      </c>
      <c r="T5965">
        <v>10707.112430995143</v>
      </c>
      <c r="U5965">
        <v>10392.330009171577</v>
      </c>
      <c r="W5965">
        <v>0.76151000000000002</v>
      </c>
      <c r="AB5965">
        <v>1</v>
      </c>
      <c r="AC5965">
        <v>1</v>
      </c>
      <c r="AD5965">
        <v>1</v>
      </c>
      <c r="AE5965">
        <v>1</v>
      </c>
      <c r="AF5965">
        <v>1</v>
      </c>
      <c r="AL5965">
        <v>4.5519299999999996</v>
      </c>
      <c r="AM5965" s="5">
        <v>8.0613946914672852</v>
      </c>
      <c r="AN5965">
        <v>570.77625570776252</v>
      </c>
      <c r="AO5965">
        <f t="shared" si="93"/>
        <v>26826.48401826484</v>
      </c>
      <c r="AP5965">
        <v>684.93150684931504</v>
      </c>
      <c r="AQ5965">
        <v>6.3127500000000003E-2</v>
      </c>
      <c r="AR5965">
        <v>1.2543699999999999E-3</v>
      </c>
      <c r="AS5965">
        <v>1.7177100000000001E-3</v>
      </c>
      <c r="AT5965">
        <v>1.0771800000000001E-3</v>
      </c>
      <c r="AU5965">
        <v>3.3626200000000002E-3</v>
      </c>
      <c r="AW5965">
        <v>6.3127500000000003E-2</v>
      </c>
      <c r="AX5965">
        <v>1.2543699999999977E-3</v>
      </c>
      <c r="AY5965">
        <v>1.7177099999999973E-3</v>
      </c>
      <c r="AZ5965">
        <v>1.077179999999997E-3</v>
      </c>
      <c r="BA5965">
        <v>3.3626199999999967E-3</v>
      </c>
      <c r="BC5965" s="52">
        <v>100000</v>
      </c>
      <c r="BD5965" s="52">
        <v>100000</v>
      </c>
      <c r="BE5965">
        <v>0</v>
      </c>
      <c r="BF5965">
        <v>0</v>
      </c>
      <c r="BG5965">
        <v>0</v>
      </c>
    </row>
    <row r="5966" spans="1:59">
      <c r="A5966">
        <v>5965</v>
      </c>
      <c r="E5966">
        <v>9795.2054794520554</v>
      </c>
      <c r="K5966">
        <v>4505.0043649473009</v>
      </c>
      <c r="L5966">
        <v>4775.1543649473006</v>
      </c>
      <c r="M5966">
        <v>5045.3043649473002</v>
      </c>
      <c r="N5966">
        <v>5315.4543649472998</v>
      </c>
      <c r="O5966">
        <v>5585.6043649472995</v>
      </c>
      <c r="Q5966">
        <v>11398.28769398931</v>
      </c>
      <c r="R5966">
        <v>11090.345110011076</v>
      </c>
      <c r="S5966">
        <v>10782.402526032842</v>
      </c>
      <c r="T5966">
        <v>10474.459942054607</v>
      </c>
      <c r="U5966">
        <v>10166.517358076373</v>
      </c>
      <c r="W5966">
        <v>0.57861000000000007</v>
      </c>
      <c r="AB5966">
        <v>1</v>
      </c>
      <c r="AC5966">
        <v>1</v>
      </c>
      <c r="AD5966">
        <v>1</v>
      </c>
      <c r="AE5966">
        <v>1</v>
      </c>
      <c r="AF5966">
        <v>1</v>
      </c>
      <c r="AL5966">
        <v>4.1902523</v>
      </c>
      <c r="AM5966" s="5">
        <v>8.832331657409668</v>
      </c>
      <c r="AN5966">
        <v>570.77625570776252</v>
      </c>
      <c r="AO5966">
        <f t="shared" si="93"/>
        <v>26826.48401826484</v>
      </c>
      <c r="AP5966">
        <v>684.93150684931504</v>
      </c>
      <c r="AQ5966">
        <v>6.2772300000000003E-2</v>
      </c>
      <c r="AR5966">
        <v>1.2555400000000001E-3</v>
      </c>
      <c r="AS5966">
        <v>1.7178500000000001E-3</v>
      </c>
      <c r="AT5966">
        <v>1.07584E-3</v>
      </c>
      <c r="AU5966">
        <v>3.3529800000000002E-3</v>
      </c>
      <c r="AW5966">
        <v>6.2772300000000003E-2</v>
      </c>
      <c r="AX5966">
        <v>1.2555399999999994E-3</v>
      </c>
      <c r="AY5966">
        <v>1.7178499999999999E-3</v>
      </c>
      <c r="AZ5966">
        <v>1.0758400000000015E-3</v>
      </c>
      <c r="BA5966">
        <v>3.3529799999999985E-3</v>
      </c>
      <c r="BC5966" s="52">
        <v>100000</v>
      </c>
      <c r="BD5966" s="52">
        <v>100000</v>
      </c>
      <c r="BE5966">
        <v>0</v>
      </c>
      <c r="BF5966">
        <v>0</v>
      </c>
      <c r="BG5966">
        <v>0</v>
      </c>
    </row>
    <row r="5967" spans="1:59">
      <c r="A5967">
        <v>5966</v>
      </c>
      <c r="E5967">
        <v>9795.2054794520554</v>
      </c>
      <c r="K5967">
        <v>4350.0661910830158</v>
      </c>
      <c r="L5967">
        <v>4667.5136910830161</v>
      </c>
      <c r="M5967">
        <v>4984.9611910830163</v>
      </c>
      <c r="N5967">
        <v>5302.4086910830165</v>
      </c>
      <c r="O5967">
        <v>5619.8561910830167</v>
      </c>
      <c r="Q5967">
        <v>11120.11706735468</v>
      </c>
      <c r="R5967">
        <v>10819.689698155888</v>
      </c>
      <c r="S5967">
        <v>10519.262328957095</v>
      </c>
      <c r="T5967">
        <v>10218.834959758302</v>
      </c>
      <c r="U5967">
        <v>9918.4075905595091</v>
      </c>
      <c r="W5967">
        <v>0.43795000000000001</v>
      </c>
      <c r="AB5967">
        <v>1</v>
      </c>
      <c r="AC5967">
        <v>1</v>
      </c>
      <c r="AD5967">
        <v>1</v>
      </c>
      <c r="AE5967">
        <v>1</v>
      </c>
      <c r="AF5967">
        <v>1</v>
      </c>
      <c r="AL5967">
        <v>4.2764214999999997</v>
      </c>
      <c r="AM5967" s="5">
        <v>9.3740463256835938</v>
      </c>
      <c r="AN5967">
        <v>570.77625570776252</v>
      </c>
      <c r="AO5967">
        <f t="shared" si="93"/>
        <v>26826.48401826484</v>
      </c>
      <c r="AP5967">
        <v>684.93150684931504</v>
      </c>
      <c r="AQ5967">
        <v>6.1884799999999997E-2</v>
      </c>
      <c r="AR5967">
        <v>1.2605699999999999E-3</v>
      </c>
      <c r="AS5967">
        <v>1.7207399999999999E-3</v>
      </c>
      <c r="AT5967">
        <v>1.0773600000000001E-3</v>
      </c>
      <c r="AU5967">
        <v>3.2865199999999998E-3</v>
      </c>
      <c r="AW5967">
        <v>6.1884800000000004E-2</v>
      </c>
      <c r="AX5967">
        <v>1.2605700000000025E-3</v>
      </c>
      <c r="AY5967">
        <v>1.7207399999999984E-3</v>
      </c>
      <c r="AZ5967">
        <v>1.0773599999999994E-3</v>
      </c>
      <c r="BA5967">
        <v>3.2865200000000011E-3</v>
      </c>
      <c r="BC5967" s="52">
        <v>100000</v>
      </c>
      <c r="BD5967" s="52">
        <v>100000</v>
      </c>
      <c r="BE5967">
        <v>0</v>
      </c>
      <c r="BF5967">
        <v>0</v>
      </c>
      <c r="BG5967">
        <v>0</v>
      </c>
    </row>
    <row r="5968" spans="1:59">
      <c r="A5968">
        <v>5967</v>
      </c>
      <c r="E5968">
        <v>9795.2054794520554</v>
      </c>
      <c r="K5968">
        <v>4037.0438905856299</v>
      </c>
      <c r="L5968">
        <v>4461.73639058563</v>
      </c>
      <c r="M5968">
        <v>4886.4288905856301</v>
      </c>
      <c r="N5968">
        <v>5311.1213905856303</v>
      </c>
      <c r="O5968">
        <v>5735.8138905856304</v>
      </c>
      <c r="Q5968">
        <v>11271.25197643623</v>
      </c>
      <c r="R5968">
        <v>10966.741460948073</v>
      </c>
      <c r="S5968">
        <v>10662.230945459916</v>
      </c>
      <c r="T5968">
        <v>10357.72042997176</v>
      </c>
      <c r="U5968">
        <v>10053.209914483603</v>
      </c>
      <c r="W5968">
        <v>0.36572000000000005</v>
      </c>
      <c r="AB5968">
        <v>1</v>
      </c>
      <c r="AC5968">
        <v>1</v>
      </c>
      <c r="AD5968">
        <v>1</v>
      </c>
      <c r="AE5968">
        <v>1</v>
      </c>
      <c r="AF5968">
        <v>1</v>
      </c>
      <c r="AL5968">
        <v>5.0192275000000004</v>
      </c>
      <c r="AM5968" s="5">
        <v>10.332260131835939</v>
      </c>
      <c r="AN5968">
        <v>570.77625570776252</v>
      </c>
      <c r="AO5968">
        <f t="shared" si="93"/>
        <v>26826.48401826484</v>
      </c>
      <c r="AP5968">
        <v>684.93150684931504</v>
      </c>
      <c r="AQ5968">
        <v>6.05295E-2</v>
      </c>
      <c r="AR5968">
        <v>1.2405999999999999E-3</v>
      </c>
      <c r="AS5968">
        <v>1.69695E-3</v>
      </c>
      <c r="AT5968">
        <v>1.05613E-3</v>
      </c>
      <c r="AU5968">
        <v>3.1105E-3</v>
      </c>
      <c r="AW5968">
        <v>6.05295E-2</v>
      </c>
      <c r="AX5968">
        <v>1.2406000000000014E-3</v>
      </c>
      <c r="AY5968">
        <v>1.6969500000000026E-3</v>
      </c>
      <c r="AZ5968">
        <v>1.0561300000000023E-3</v>
      </c>
      <c r="BA5968">
        <v>3.1105000000000022E-3</v>
      </c>
      <c r="BC5968" s="52">
        <v>100000</v>
      </c>
      <c r="BD5968" s="52">
        <v>100000</v>
      </c>
      <c r="BE5968">
        <v>0</v>
      </c>
      <c r="BF5968">
        <v>0</v>
      </c>
      <c r="BG5968">
        <v>0</v>
      </c>
    </row>
    <row r="5969" spans="1:59">
      <c r="A5969">
        <v>5968</v>
      </c>
      <c r="E5969">
        <v>9795.2054794520554</v>
      </c>
      <c r="K5969">
        <v>4041.7628197388576</v>
      </c>
      <c r="L5969">
        <v>4662.5511530721906</v>
      </c>
      <c r="M5969">
        <v>5283.3394864055235</v>
      </c>
      <c r="N5969">
        <v>5904.1278197388565</v>
      </c>
      <c r="O5969">
        <v>6524.9161530721894</v>
      </c>
      <c r="Q5969">
        <v>11779.310727588771</v>
      </c>
      <c r="R5969">
        <v>11461.074209382896</v>
      </c>
      <c r="S5969">
        <v>11142.837691177021</v>
      </c>
      <c r="T5969">
        <v>10824.601172971146</v>
      </c>
      <c r="U5969">
        <v>10506.364654765272</v>
      </c>
      <c r="W5969">
        <v>0.2165</v>
      </c>
      <c r="AB5969">
        <v>1</v>
      </c>
      <c r="AC5969">
        <v>1</v>
      </c>
      <c r="AD5969">
        <v>1</v>
      </c>
      <c r="AE5969">
        <v>1</v>
      </c>
      <c r="AF5969">
        <v>1</v>
      </c>
      <c r="AL5969">
        <v>6.4809190000000001</v>
      </c>
      <c r="AM5969" s="5">
        <v>10.330570220947269</v>
      </c>
      <c r="AN5969">
        <v>570.77625570776252</v>
      </c>
      <c r="AO5969">
        <f t="shared" si="93"/>
        <v>26826.48401826484</v>
      </c>
      <c r="AP5969">
        <v>684.93150684931504</v>
      </c>
      <c r="AQ5969">
        <v>6.2259099999999998E-2</v>
      </c>
      <c r="AR5969">
        <v>1.54817E-3</v>
      </c>
      <c r="AS5969">
        <v>2.1355699999999998E-3</v>
      </c>
      <c r="AT5969">
        <v>8.4129699999999988E-3</v>
      </c>
      <c r="AU5969">
        <v>9.2870799999999996E-3</v>
      </c>
      <c r="AW5969">
        <v>6.2259099999999998E-2</v>
      </c>
      <c r="AX5969">
        <v>1.5481700000000015E-3</v>
      </c>
      <c r="AY5969">
        <v>2.1355700000000033E-3</v>
      </c>
      <c r="AZ5969">
        <v>8.4129699999999988E-3</v>
      </c>
      <c r="BA5969">
        <v>9.2870800000000031E-3</v>
      </c>
      <c r="BC5969" s="52">
        <v>100000</v>
      </c>
      <c r="BD5969" s="52">
        <v>100000</v>
      </c>
      <c r="BE5969">
        <v>0</v>
      </c>
      <c r="BF5969">
        <v>0</v>
      </c>
      <c r="BG5969">
        <v>0</v>
      </c>
    </row>
    <row r="5970" spans="1:59">
      <c r="A5970">
        <v>5969</v>
      </c>
      <c r="E5970">
        <v>9795.2054794520554</v>
      </c>
      <c r="K5970">
        <v>4414.5582228437843</v>
      </c>
      <c r="L5970">
        <v>5190.440722843784</v>
      </c>
      <c r="M5970">
        <v>5966.3232228437837</v>
      </c>
      <c r="N5970">
        <v>6742.2057228437834</v>
      </c>
      <c r="O5970">
        <v>7518.0882228437831</v>
      </c>
      <c r="Q5970">
        <v>12455.08889342713</v>
      </c>
      <c r="R5970">
        <v>12118.595170108063</v>
      </c>
      <c r="S5970">
        <v>11782.101446788995</v>
      </c>
      <c r="T5970">
        <v>11445.607723469926</v>
      </c>
      <c r="U5970">
        <v>11109.114000150857</v>
      </c>
      <c r="W5970">
        <v>0.10388</v>
      </c>
      <c r="AB5970">
        <v>1</v>
      </c>
      <c r="AC5970">
        <v>1</v>
      </c>
      <c r="AD5970">
        <v>1</v>
      </c>
      <c r="AE5970">
        <v>1</v>
      </c>
      <c r="AF5970">
        <v>1</v>
      </c>
      <c r="AL5970">
        <v>8.4853120000000004</v>
      </c>
      <c r="AM5970" s="5">
        <v>11.598263740539551</v>
      </c>
      <c r="AN5970">
        <v>570.77625570776252</v>
      </c>
      <c r="AO5970">
        <f t="shared" si="93"/>
        <v>26826.48401826484</v>
      </c>
      <c r="AP5970">
        <v>684.93150684931504</v>
      </c>
      <c r="AQ5970">
        <v>7.5282100000000005E-2</v>
      </c>
      <c r="AR5970">
        <v>4.3504500000000005E-3</v>
      </c>
      <c r="AS5970">
        <v>1.58516E-2</v>
      </c>
      <c r="AT5970">
        <v>1.83001E-2</v>
      </c>
      <c r="AU5970">
        <v>2.7747699999999997E-2</v>
      </c>
      <c r="AW5970">
        <v>7.5282100000000005E-2</v>
      </c>
      <c r="AX5970">
        <v>4.3504499999999988E-3</v>
      </c>
      <c r="AY5970">
        <v>1.5851600000000007E-2</v>
      </c>
      <c r="AZ5970">
        <v>1.83001E-2</v>
      </c>
      <c r="BA5970">
        <v>2.77477E-2</v>
      </c>
      <c r="BC5970" s="52">
        <v>100000</v>
      </c>
      <c r="BD5970" s="52">
        <v>100000</v>
      </c>
      <c r="BE5970">
        <v>0</v>
      </c>
      <c r="BF5970">
        <v>0</v>
      </c>
      <c r="BG5970">
        <v>0</v>
      </c>
    </row>
    <row r="5971" spans="1:59">
      <c r="A5971">
        <v>5970</v>
      </c>
      <c r="E5971">
        <v>9795.2054794520554</v>
      </c>
      <c r="K5971">
        <v>5022.5135954178531</v>
      </c>
      <c r="L5971">
        <v>5847.4819287511864</v>
      </c>
      <c r="M5971">
        <v>6672.4502620845196</v>
      </c>
      <c r="N5971">
        <v>7497.4185954178529</v>
      </c>
      <c r="O5971">
        <v>8322.3869287511861</v>
      </c>
      <c r="Q5971">
        <v>13368.92557083387</v>
      </c>
      <c r="R5971">
        <v>13007.743119185212</v>
      </c>
      <c r="S5971">
        <v>12646.560667536554</v>
      </c>
      <c r="T5971">
        <v>12285.378215887897</v>
      </c>
      <c r="U5971">
        <v>11924.195764239239</v>
      </c>
      <c r="W5971">
        <v>2.0370000000000003E-2</v>
      </c>
      <c r="AB5971">
        <v>1</v>
      </c>
      <c r="AC5971">
        <v>1</v>
      </c>
      <c r="AD5971">
        <v>1</v>
      </c>
      <c r="AE5971">
        <v>1</v>
      </c>
      <c r="AF5971">
        <v>1</v>
      </c>
      <c r="AL5971">
        <v>10.016939000000001</v>
      </c>
      <c r="AM5971" s="5">
        <v>12.01667594909668</v>
      </c>
      <c r="AN5971">
        <v>570.77625570776252</v>
      </c>
      <c r="AO5971">
        <f t="shared" si="93"/>
        <v>26826.48401826484</v>
      </c>
      <c r="AP5971">
        <v>684.93150684931504</v>
      </c>
      <c r="AQ5971">
        <v>9.3153300000000008E-2</v>
      </c>
      <c r="AR5971">
        <v>6.37917E-3</v>
      </c>
      <c r="AS5971">
        <v>2.2890000000000001E-2</v>
      </c>
      <c r="AT5971">
        <v>2.2144999999999998E-2</v>
      </c>
      <c r="AU5971">
        <v>4.1819299999999997E-2</v>
      </c>
      <c r="AW5971">
        <v>9.3153300000000008E-2</v>
      </c>
      <c r="AX5971">
        <v>6.3791700000000034E-3</v>
      </c>
      <c r="AY5971">
        <v>2.2890000000000008E-2</v>
      </c>
      <c r="AZ5971">
        <v>2.2144999999999998E-2</v>
      </c>
      <c r="BA5971">
        <v>4.181929999999999E-2</v>
      </c>
      <c r="BC5971" s="52">
        <v>100000</v>
      </c>
      <c r="BD5971" s="52">
        <v>100000</v>
      </c>
      <c r="BE5971">
        <v>0</v>
      </c>
      <c r="BF5971">
        <v>0</v>
      </c>
      <c r="BG5971">
        <v>0</v>
      </c>
    </row>
    <row r="5972" spans="1:59">
      <c r="A5972">
        <v>5971</v>
      </c>
      <c r="E5972">
        <v>9795.2054794520554</v>
      </c>
      <c r="K5972">
        <v>5445.6442428238661</v>
      </c>
      <c r="L5972">
        <v>6221.1142428238654</v>
      </c>
      <c r="M5972">
        <v>6996.5842428238648</v>
      </c>
      <c r="N5972">
        <v>7772.0542428238641</v>
      </c>
      <c r="O5972">
        <v>8547.5242428238635</v>
      </c>
      <c r="Q5972">
        <v>14518.778163046371</v>
      </c>
      <c r="R5972">
        <v>14126.530643671258</v>
      </c>
      <c r="S5972">
        <v>13734.283124296146</v>
      </c>
      <c r="T5972">
        <v>13342.035604921033</v>
      </c>
      <c r="U5972">
        <v>12949.788085545921</v>
      </c>
      <c r="W5972">
        <v>0</v>
      </c>
      <c r="AB5972">
        <v>1</v>
      </c>
      <c r="AC5972">
        <v>1</v>
      </c>
      <c r="AD5972">
        <v>1</v>
      </c>
      <c r="AE5972">
        <v>1</v>
      </c>
      <c r="AF5972">
        <v>1</v>
      </c>
      <c r="AL5972">
        <v>9.6574629999999999</v>
      </c>
      <c r="AM5972" s="5">
        <v>12.26016139984131</v>
      </c>
      <c r="AN5972">
        <v>570.77625570776252</v>
      </c>
      <c r="AO5972">
        <f t="shared" si="93"/>
        <v>26826.48401826484</v>
      </c>
      <c r="AP5972">
        <v>684.93150684931504</v>
      </c>
      <c r="AQ5972">
        <v>8.7956599999999996E-2</v>
      </c>
      <c r="AR5972">
        <v>6.2099099999999999E-3</v>
      </c>
      <c r="AS5972">
        <v>2.79563E-2</v>
      </c>
      <c r="AT5972">
        <v>4.0088099999999995E-2</v>
      </c>
      <c r="AU5972">
        <v>4.2134999999999999E-2</v>
      </c>
      <c r="AW5972">
        <v>8.7956599999999982E-2</v>
      </c>
      <c r="AX5972">
        <v>6.209909999999999E-3</v>
      </c>
      <c r="AY5972">
        <v>2.7956300000000003E-2</v>
      </c>
      <c r="AZ5972">
        <v>4.0088100000000002E-2</v>
      </c>
      <c r="BA5972">
        <v>4.2134999999999992E-2</v>
      </c>
      <c r="BC5972" s="52">
        <v>100000</v>
      </c>
      <c r="BD5972" s="52">
        <v>100000</v>
      </c>
      <c r="BE5972">
        <v>0</v>
      </c>
      <c r="BF5972">
        <v>0</v>
      </c>
      <c r="BG5972">
        <v>0</v>
      </c>
    </row>
    <row r="5973" spans="1:59">
      <c r="A5973">
        <v>5972</v>
      </c>
      <c r="E5973">
        <v>9795.2054794520554</v>
      </c>
      <c r="K5973">
        <v>5432.2739435563899</v>
      </c>
      <c r="L5973">
        <v>6075.9689435563896</v>
      </c>
      <c r="M5973">
        <v>6719.6639435563893</v>
      </c>
      <c r="N5973">
        <v>7363.358943556389</v>
      </c>
      <c r="O5973">
        <v>8007.0539435563887</v>
      </c>
      <c r="Q5973">
        <v>14499.907329176131</v>
      </c>
      <c r="R5973">
        <v>14108.169635276538</v>
      </c>
      <c r="S5973">
        <v>13716.431941376944</v>
      </c>
      <c r="T5973">
        <v>13324.694247477351</v>
      </c>
      <c r="U5973">
        <v>12932.956553577758</v>
      </c>
      <c r="W5973">
        <v>0</v>
      </c>
      <c r="AB5973">
        <v>1</v>
      </c>
      <c r="AC5973">
        <v>1</v>
      </c>
      <c r="AD5973">
        <v>1</v>
      </c>
      <c r="AE5973">
        <v>1</v>
      </c>
      <c r="AF5973">
        <v>1</v>
      </c>
      <c r="AL5973">
        <v>9.3547534999999993</v>
      </c>
      <c r="AM5973" s="5">
        <v>11.47334003448486</v>
      </c>
      <c r="AN5973">
        <v>570.77625570776252</v>
      </c>
      <c r="AO5973">
        <f t="shared" si="93"/>
        <v>26826.48401826484</v>
      </c>
      <c r="AP5973">
        <v>684.93150684931504</v>
      </c>
      <c r="AQ5973">
        <v>8.3093500000000001E-2</v>
      </c>
      <c r="AR5973">
        <v>4.8785699999999996E-3</v>
      </c>
      <c r="AS5973">
        <v>2.3374099999999998E-2</v>
      </c>
      <c r="AT5973">
        <v>2.2724900000000003E-2</v>
      </c>
      <c r="AU5973">
        <v>4.1432799999999999E-2</v>
      </c>
      <c r="AW5973">
        <v>8.3093500000000001E-2</v>
      </c>
      <c r="AX5973">
        <v>4.8785699999999987E-3</v>
      </c>
      <c r="AY5973">
        <v>2.3374099999999995E-2</v>
      </c>
      <c r="AZ5973">
        <v>2.2724900000000006E-2</v>
      </c>
      <c r="BA5973">
        <v>4.1432800000000006E-2</v>
      </c>
      <c r="BC5973" s="52">
        <v>100000</v>
      </c>
      <c r="BD5973" s="52">
        <v>100000</v>
      </c>
      <c r="BE5973">
        <v>0</v>
      </c>
      <c r="BF5973">
        <v>0</v>
      </c>
      <c r="BG5973">
        <v>0</v>
      </c>
    </row>
    <row r="5974" spans="1:59">
      <c r="A5974">
        <v>5973</v>
      </c>
      <c r="E5974">
        <v>9795.2054794520554</v>
      </c>
      <c r="K5974">
        <v>5322.165596647762</v>
      </c>
      <c r="L5974">
        <v>5829.7955966477621</v>
      </c>
      <c r="M5974">
        <v>6337.4255966477622</v>
      </c>
      <c r="N5974">
        <v>6845.0555966477623</v>
      </c>
      <c r="O5974">
        <v>7352.6855966477624</v>
      </c>
      <c r="Q5974">
        <v>13479.133051279319</v>
      </c>
      <c r="R5974">
        <v>13114.973172796574</v>
      </c>
      <c r="S5974">
        <v>12750.81329431383</v>
      </c>
      <c r="T5974">
        <v>12386.653415831086</v>
      </c>
      <c r="U5974">
        <v>12022.493537348342</v>
      </c>
      <c r="W5974">
        <v>0</v>
      </c>
      <c r="AB5974">
        <v>1</v>
      </c>
      <c r="AC5974">
        <v>1</v>
      </c>
      <c r="AD5974">
        <v>1</v>
      </c>
      <c r="AE5974">
        <v>1</v>
      </c>
      <c r="AF5974">
        <v>1</v>
      </c>
      <c r="AL5974">
        <v>9.1588250000000002</v>
      </c>
      <c r="AM5974" s="5">
        <v>12.331863403320311</v>
      </c>
      <c r="AN5974">
        <v>570.77625570776252</v>
      </c>
      <c r="AO5974">
        <f t="shared" si="93"/>
        <v>26826.48401826484</v>
      </c>
      <c r="AP5974">
        <v>684.93150684931504</v>
      </c>
      <c r="AQ5974">
        <v>8.14772E-2</v>
      </c>
      <c r="AR5974">
        <v>4.8046699999999996E-3</v>
      </c>
      <c r="AS5974">
        <v>1.67367E-2</v>
      </c>
      <c r="AT5974">
        <v>1.93767E-2</v>
      </c>
      <c r="AU5974">
        <v>3.8837499999999997E-2</v>
      </c>
      <c r="AW5974">
        <v>8.1477200000000014E-2</v>
      </c>
      <c r="AX5974">
        <v>4.804669999999997E-3</v>
      </c>
      <c r="AY5974">
        <v>1.6736700000000007E-2</v>
      </c>
      <c r="AZ5974">
        <v>1.9376699999999997E-2</v>
      </c>
      <c r="BA5974">
        <v>3.8837499999999997E-2</v>
      </c>
      <c r="BC5974" s="52">
        <v>100000</v>
      </c>
      <c r="BD5974" s="52">
        <v>100000</v>
      </c>
      <c r="BE5974">
        <v>0</v>
      </c>
      <c r="BF5974">
        <v>0</v>
      </c>
      <c r="BG5974">
        <v>0</v>
      </c>
    </row>
    <row r="5975" spans="1:59">
      <c r="A5975">
        <v>5974</v>
      </c>
      <c r="E5975">
        <v>9795.2054794520554</v>
      </c>
      <c r="K5975">
        <v>5123.1840840200275</v>
      </c>
      <c r="L5975">
        <v>5561.7915840200276</v>
      </c>
      <c r="M5975">
        <v>6000.3990840200277</v>
      </c>
      <c r="N5975">
        <v>6439.0065840200277</v>
      </c>
      <c r="O5975">
        <v>6877.6140840200278</v>
      </c>
      <c r="Q5975">
        <v>10258.0765035234</v>
      </c>
      <c r="R5975">
        <v>9980.9385105163219</v>
      </c>
      <c r="S5975">
        <v>9703.8005175092439</v>
      </c>
      <c r="T5975">
        <v>9426.662524502166</v>
      </c>
      <c r="U5975">
        <v>9149.524531495088</v>
      </c>
      <c r="W5975">
        <v>0</v>
      </c>
      <c r="AB5975">
        <v>1</v>
      </c>
      <c r="AC5975">
        <v>1</v>
      </c>
      <c r="AD5975">
        <v>1</v>
      </c>
      <c r="AE5975">
        <v>1</v>
      </c>
      <c r="AF5975">
        <v>1</v>
      </c>
      <c r="AL5975">
        <v>10.739447999999999</v>
      </c>
      <c r="AM5975" s="5">
        <v>12.736518859863279</v>
      </c>
      <c r="AN5975">
        <v>570.77625570776252</v>
      </c>
      <c r="AO5975">
        <f t="shared" si="93"/>
        <v>26826.48401826484</v>
      </c>
      <c r="AP5975">
        <v>684.93150684931504</v>
      </c>
      <c r="AQ5975">
        <v>5.90655E-2</v>
      </c>
      <c r="AR5975">
        <v>4.2293000000000001E-3</v>
      </c>
      <c r="AS5975">
        <v>1.6072800000000002E-2</v>
      </c>
      <c r="AT5975">
        <v>1.7608699999999998E-2</v>
      </c>
      <c r="AU5975">
        <v>3.5362499999999998E-2</v>
      </c>
      <c r="AW5975">
        <v>5.9065500000000007E-2</v>
      </c>
      <c r="AX5975">
        <v>4.2292999999999983E-3</v>
      </c>
      <c r="AY5975">
        <v>1.6072799999999998E-2</v>
      </c>
      <c r="AZ5975">
        <v>1.7608699999999991E-2</v>
      </c>
      <c r="BA5975">
        <v>3.5362500000000005E-2</v>
      </c>
      <c r="BC5975" s="52">
        <v>100000</v>
      </c>
      <c r="BD5975" s="52">
        <v>100000</v>
      </c>
      <c r="BE5975">
        <v>0</v>
      </c>
      <c r="BF5975">
        <v>0</v>
      </c>
      <c r="BG5975">
        <v>0</v>
      </c>
    </row>
    <row r="5976" spans="1:59">
      <c r="A5976">
        <v>5975</v>
      </c>
      <c r="E5976">
        <v>9795.2054794520554</v>
      </c>
      <c r="K5976">
        <v>3724.8080782804495</v>
      </c>
      <c r="L5976">
        <v>4124.1747449471159</v>
      </c>
      <c r="M5976">
        <v>4523.5414116137827</v>
      </c>
      <c r="N5976">
        <v>4922.9080782804494</v>
      </c>
      <c r="O5976">
        <v>5322.2747449471162</v>
      </c>
      <c r="Q5976">
        <v>6051.9447488485393</v>
      </c>
      <c r="R5976">
        <v>5888.4419896024656</v>
      </c>
      <c r="S5976">
        <v>5724.9392303563918</v>
      </c>
      <c r="T5976">
        <v>5561.4364711103181</v>
      </c>
      <c r="U5976">
        <v>5397.9337118642443</v>
      </c>
      <c r="W5976">
        <v>0</v>
      </c>
      <c r="AB5976">
        <v>1</v>
      </c>
      <c r="AC5976">
        <v>1</v>
      </c>
      <c r="AD5976">
        <v>1</v>
      </c>
      <c r="AE5976">
        <v>1</v>
      </c>
      <c r="AF5976">
        <v>1</v>
      </c>
      <c r="AL5976">
        <v>8.302721</v>
      </c>
      <c r="AM5976" s="5">
        <v>13.590812683105471</v>
      </c>
      <c r="AN5976">
        <v>570.77625570776252</v>
      </c>
      <c r="AO5976">
        <f t="shared" si="93"/>
        <v>26826.48401826484</v>
      </c>
      <c r="AP5976">
        <v>684.93150684931504</v>
      </c>
      <c r="AQ5976">
        <v>4.9871600000000002E-2</v>
      </c>
      <c r="AR5976">
        <v>4.2953000000000002E-3</v>
      </c>
      <c r="AS5976">
        <v>1.5856800000000001E-2</v>
      </c>
      <c r="AT5976">
        <v>1.7101700000000001E-2</v>
      </c>
      <c r="AU5976">
        <v>2.7346200000000001E-2</v>
      </c>
      <c r="AW5976">
        <v>4.9871600000000002E-2</v>
      </c>
      <c r="AX5976">
        <v>4.2953000000000019E-3</v>
      </c>
      <c r="AY5976">
        <v>1.5856800000000004E-2</v>
      </c>
      <c r="AZ5976">
        <v>1.7101699999999997E-2</v>
      </c>
      <c r="BA5976">
        <v>2.7346200000000001E-2</v>
      </c>
      <c r="BC5976" s="52">
        <v>100000</v>
      </c>
      <c r="BD5976" s="52">
        <v>100000</v>
      </c>
      <c r="BE5976">
        <v>0</v>
      </c>
      <c r="BF5976">
        <v>0</v>
      </c>
      <c r="BG5976">
        <v>0</v>
      </c>
    </row>
    <row r="5977" spans="1:59">
      <c r="A5977">
        <v>5976</v>
      </c>
      <c r="E5977">
        <v>9795.2054794520554</v>
      </c>
      <c r="K5977">
        <v>2671.6559321228779</v>
      </c>
      <c r="L5977">
        <v>2878.5859321228777</v>
      </c>
      <c r="M5977">
        <v>3085.5159321228775</v>
      </c>
      <c r="N5977">
        <v>3292.4459321228774</v>
      </c>
      <c r="O5977">
        <v>3499.3759321228772</v>
      </c>
      <c r="Q5977">
        <v>4751.4290678320958</v>
      </c>
      <c r="R5977">
        <v>4623.0617749827143</v>
      </c>
      <c r="S5977">
        <v>4494.6944821333327</v>
      </c>
      <c r="T5977">
        <v>4366.3271892839512</v>
      </c>
      <c r="U5977">
        <v>4237.9598964345696</v>
      </c>
      <c r="W5977">
        <v>0</v>
      </c>
      <c r="AB5977">
        <v>1</v>
      </c>
      <c r="AC5977">
        <v>1</v>
      </c>
      <c r="AD5977">
        <v>1</v>
      </c>
      <c r="AE5977">
        <v>1</v>
      </c>
      <c r="AF5977">
        <v>1</v>
      </c>
      <c r="AL5977">
        <v>7.2651269999999997</v>
      </c>
      <c r="AM5977" s="5">
        <v>14.088682174682621</v>
      </c>
      <c r="AN5977">
        <v>570.77625570776252</v>
      </c>
      <c r="AO5977">
        <f t="shared" si="93"/>
        <v>26826.48401826484</v>
      </c>
      <c r="AP5977">
        <v>684.93150684931504</v>
      </c>
      <c r="AQ5977">
        <v>4.8970699999999999E-2</v>
      </c>
      <c r="AR5977">
        <v>4.2779200000000002E-3</v>
      </c>
      <c r="AS5977">
        <v>1.5629000000000001E-2</v>
      </c>
      <c r="AT5977">
        <v>1.6614299999999999E-2</v>
      </c>
      <c r="AU5977">
        <v>2.7119499999999998E-2</v>
      </c>
      <c r="AW5977">
        <v>4.8970699999999992E-2</v>
      </c>
      <c r="AX5977">
        <v>4.2779199999999976E-3</v>
      </c>
      <c r="AY5977">
        <v>1.5629000000000004E-2</v>
      </c>
      <c r="AZ5977">
        <v>1.6614299999999999E-2</v>
      </c>
      <c r="BA5977">
        <v>2.7119500000000005E-2</v>
      </c>
      <c r="BC5977" s="52">
        <v>100000</v>
      </c>
      <c r="BD5977" s="52">
        <v>100000</v>
      </c>
      <c r="BE5977">
        <v>0</v>
      </c>
      <c r="BF5977">
        <v>0</v>
      </c>
      <c r="BG5977">
        <v>0</v>
      </c>
    </row>
    <row r="5978" spans="1:59">
      <c r="A5978">
        <v>5977</v>
      </c>
      <c r="E5978">
        <v>9795.2054794520554</v>
      </c>
      <c r="K5978">
        <v>2218.8863705526005</v>
      </c>
      <c r="L5978">
        <v>2318.5413705526007</v>
      </c>
      <c r="M5978">
        <v>2418.1963705526005</v>
      </c>
      <c r="N5978">
        <v>2517.8513705526002</v>
      </c>
      <c r="O5978">
        <v>2617.5063705525999</v>
      </c>
      <c r="Q5978">
        <v>5090.1197923686614</v>
      </c>
      <c r="R5978">
        <v>4952.6022391362194</v>
      </c>
      <c r="S5978">
        <v>4815.0846859037774</v>
      </c>
      <c r="T5978">
        <v>4677.5671326713355</v>
      </c>
      <c r="U5978">
        <v>4540.0495794388935</v>
      </c>
      <c r="W5978">
        <v>0</v>
      </c>
      <c r="AB5978">
        <v>1</v>
      </c>
      <c r="AC5978">
        <v>1</v>
      </c>
      <c r="AD5978">
        <v>1</v>
      </c>
      <c r="AE5978">
        <v>1</v>
      </c>
      <c r="AF5978">
        <v>1</v>
      </c>
      <c r="AL5978">
        <v>6.0418234000000002</v>
      </c>
      <c r="AM5978" s="5">
        <v>14.27928638458252</v>
      </c>
      <c r="AN5978">
        <v>570.77625570776252</v>
      </c>
      <c r="AO5978">
        <f t="shared" si="93"/>
        <v>26826.48401826484</v>
      </c>
      <c r="AP5978">
        <v>684.93150684931504</v>
      </c>
      <c r="AQ5978">
        <v>4.9694799999999997E-2</v>
      </c>
      <c r="AR5978">
        <v>4.27006E-3</v>
      </c>
      <c r="AS5978">
        <v>1.54228E-2</v>
      </c>
      <c r="AT5978">
        <v>1.6274400000000001E-2</v>
      </c>
      <c r="AU5978">
        <v>2.68411E-2</v>
      </c>
      <c r="AW5978">
        <v>4.9694799999999997E-2</v>
      </c>
      <c r="AX5978">
        <v>4.2700599999999991E-3</v>
      </c>
      <c r="AY5978">
        <v>1.54228E-2</v>
      </c>
      <c r="AZ5978">
        <v>1.6274400000000008E-2</v>
      </c>
      <c r="BA5978">
        <v>2.6841099999999993E-2</v>
      </c>
      <c r="BC5978" s="52">
        <v>100000</v>
      </c>
      <c r="BD5978" s="52">
        <v>100000</v>
      </c>
      <c r="BE5978">
        <v>0</v>
      </c>
      <c r="BF5978">
        <v>0</v>
      </c>
      <c r="BG5978">
        <v>0</v>
      </c>
    </row>
    <row r="5979" spans="1:59">
      <c r="A5979">
        <v>5978</v>
      </c>
      <c r="E5979">
        <v>9795.2054794520554</v>
      </c>
      <c r="K5979">
        <v>2047.7173899589584</v>
      </c>
      <c r="L5979">
        <v>2096.3898899589585</v>
      </c>
      <c r="M5979">
        <v>2145.0623899589586</v>
      </c>
      <c r="N5979">
        <v>2193.7348899589588</v>
      </c>
      <c r="O5979">
        <v>2242.4073899589589</v>
      </c>
      <c r="Q5979">
        <v>5297.280008205159</v>
      </c>
      <c r="R5979">
        <v>5154.1656972158898</v>
      </c>
      <c r="S5979">
        <v>5011.0513862266207</v>
      </c>
      <c r="T5979">
        <v>4867.9370752373516</v>
      </c>
      <c r="U5979">
        <v>4724.8227642480824</v>
      </c>
      <c r="W5979">
        <v>0</v>
      </c>
      <c r="AB5979">
        <v>1</v>
      </c>
      <c r="AC5979">
        <v>1</v>
      </c>
      <c r="AD5979">
        <v>1</v>
      </c>
      <c r="AE5979">
        <v>1</v>
      </c>
      <c r="AF5979">
        <v>1</v>
      </c>
      <c r="AL5979">
        <v>8.1599454999999992</v>
      </c>
      <c r="AM5979" s="5">
        <v>14.22849655151367</v>
      </c>
      <c r="AN5979">
        <v>570.77625570776252</v>
      </c>
      <c r="AO5979">
        <f t="shared" si="93"/>
        <v>26826.48401826484</v>
      </c>
      <c r="AP5979">
        <v>684.93150684931504</v>
      </c>
      <c r="AQ5979">
        <v>4.9640300000000005E-2</v>
      </c>
      <c r="AR5979">
        <v>4.2278699999999999E-3</v>
      </c>
      <c r="AS5979">
        <v>1.5028600000000001E-2</v>
      </c>
      <c r="AT5979">
        <v>1.5590400000000001E-2</v>
      </c>
      <c r="AU5979">
        <v>2.6521899999999998E-2</v>
      </c>
      <c r="AW5979">
        <v>4.9640300000000012E-2</v>
      </c>
      <c r="AX5979">
        <v>4.2278700000000016E-3</v>
      </c>
      <c r="AY5979">
        <v>1.5028600000000003E-2</v>
      </c>
      <c r="AZ5979">
        <v>1.5590400000000004E-2</v>
      </c>
      <c r="BA5979">
        <v>2.6521900000000001E-2</v>
      </c>
      <c r="BC5979" s="52">
        <v>100000</v>
      </c>
      <c r="BD5979" s="52">
        <v>100000</v>
      </c>
      <c r="BE5979">
        <v>0</v>
      </c>
      <c r="BF5979">
        <v>0</v>
      </c>
      <c r="BG5979">
        <v>0</v>
      </c>
    </row>
    <row r="5980" spans="1:59">
      <c r="A5980">
        <v>5979</v>
      </c>
      <c r="E5980">
        <v>9795.2054794520554</v>
      </c>
      <c r="K5980">
        <v>1998.0231697866109</v>
      </c>
      <c r="L5980">
        <v>2040.0956697866109</v>
      </c>
      <c r="M5980">
        <v>2082.1681697866111</v>
      </c>
      <c r="N5980">
        <v>2124.2406697866113</v>
      </c>
      <c r="O5980">
        <v>2166.3131697866115</v>
      </c>
      <c r="Q5980">
        <v>6219.2055814936102</v>
      </c>
      <c r="R5980">
        <v>6051.1840080036636</v>
      </c>
      <c r="S5980">
        <v>5883.162434513717</v>
      </c>
      <c r="T5980">
        <v>5715.1408610237704</v>
      </c>
      <c r="U5980">
        <v>5547.1192875338238</v>
      </c>
      <c r="W5980">
        <v>0</v>
      </c>
      <c r="AB5980">
        <v>1</v>
      </c>
      <c r="AC5980">
        <v>1</v>
      </c>
      <c r="AD5980">
        <v>1</v>
      </c>
      <c r="AE5980">
        <v>1</v>
      </c>
      <c r="AF5980">
        <v>1</v>
      </c>
      <c r="AL5980">
        <v>6.7315990000000001</v>
      </c>
      <c r="AM5980" s="5">
        <v>14.0551700592041</v>
      </c>
      <c r="AN5980">
        <v>570.77625570776252</v>
      </c>
      <c r="AO5980">
        <f t="shared" si="93"/>
        <v>26826.48401826484</v>
      </c>
      <c r="AP5980">
        <v>684.93150684931504</v>
      </c>
      <c r="AQ5980">
        <v>5.01249E-2</v>
      </c>
      <c r="AR5980">
        <v>4.2157600000000007E-3</v>
      </c>
      <c r="AS5980">
        <v>1.49093E-2</v>
      </c>
      <c r="AT5980">
        <v>1.57191E-2</v>
      </c>
      <c r="AU5980">
        <v>2.6503799999999997E-2</v>
      </c>
      <c r="AW5980">
        <v>5.01249E-2</v>
      </c>
      <c r="AX5980">
        <v>4.215759999999999E-3</v>
      </c>
      <c r="AY5980">
        <v>1.49093E-2</v>
      </c>
      <c r="AZ5980">
        <v>1.57191E-2</v>
      </c>
      <c r="BA5980">
        <v>2.6503799999999994E-2</v>
      </c>
      <c r="BC5980" s="52">
        <v>100000</v>
      </c>
      <c r="BD5980" s="52">
        <v>100000</v>
      </c>
      <c r="BE5980">
        <v>0</v>
      </c>
      <c r="BF5980">
        <v>0</v>
      </c>
      <c r="BG5980">
        <v>0</v>
      </c>
    </row>
    <row r="5981" spans="1:59">
      <c r="A5981">
        <v>5980</v>
      </c>
      <c r="E5981">
        <v>9795.2054794520554</v>
      </c>
      <c r="K5981">
        <v>2035.0966356294734</v>
      </c>
      <c r="L5981">
        <v>2076.0691356294733</v>
      </c>
      <c r="M5981">
        <v>2117.0416356294731</v>
      </c>
      <c r="N5981">
        <v>2158.014135629473</v>
      </c>
      <c r="O5981">
        <v>2198.9866356294729</v>
      </c>
      <c r="Q5981">
        <v>8798.0133488927986</v>
      </c>
      <c r="R5981">
        <v>8560.3212471600291</v>
      </c>
      <c r="S5981">
        <v>8322.6291454272596</v>
      </c>
      <c r="T5981">
        <v>8084.9370436944901</v>
      </c>
      <c r="U5981">
        <v>7847.2449419617205</v>
      </c>
      <c r="W5981">
        <v>0</v>
      </c>
      <c r="AB5981">
        <v>1</v>
      </c>
      <c r="AC5981">
        <v>1</v>
      </c>
      <c r="AD5981">
        <v>1</v>
      </c>
      <c r="AE5981">
        <v>1</v>
      </c>
      <c r="AF5981">
        <v>1</v>
      </c>
      <c r="AL5981">
        <v>4.2952729999999999</v>
      </c>
      <c r="AM5981" s="5">
        <v>13.93928813934326</v>
      </c>
      <c r="AN5981">
        <v>570.77625570776252</v>
      </c>
      <c r="AO5981">
        <f t="shared" si="93"/>
        <v>26826.48401826484</v>
      </c>
      <c r="AP5981">
        <v>684.93150684931504</v>
      </c>
      <c r="AQ5981">
        <v>4.3079600000000003E-2</v>
      </c>
      <c r="AR5981">
        <v>4.2076399999999995E-3</v>
      </c>
      <c r="AS5981">
        <v>1.38198E-2</v>
      </c>
      <c r="AT5981">
        <v>1.6425100000000002E-2</v>
      </c>
      <c r="AU5981">
        <v>2.4260899999999998E-2</v>
      </c>
      <c r="AW5981">
        <v>4.307960000000001E-2</v>
      </c>
      <c r="AX5981">
        <v>4.2076399999999986E-3</v>
      </c>
      <c r="AY5981">
        <v>1.3819800000000007E-2</v>
      </c>
      <c r="AZ5981">
        <v>1.6425099999999998E-2</v>
      </c>
      <c r="BA5981">
        <v>2.4260900000000002E-2</v>
      </c>
      <c r="BC5981" s="52">
        <v>100000</v>
      </c>
      <c r="BD5981" s="52">
        <v>100000</v>
      </c>
      <c r="BE5981">
        <v>0</v>
      </c>
      <c r="BF5981">
        <v>0</v>
      </c>
      <c r="BG5981">
        <v>0</v>
      </c>
    </row>
    <row r="5982" spans="1:59">
      <c r="A5982">
        <v>5981</v>
      </c>
      <c r="E5982">
        <v>9795.2054794520554</v>
      </c>
      <c r="K5982">
        <v>2555.7027517207343</v>
      </c>
      <c r="L5982">
        <v>2595.7127517207346</v>
      </c>
      <c r="M5982">
        <v>2635.7227517207348</v>
      </c>
      <c r="N5982">
        <v>2675.732751720735</v>
      </c>
      <c r="O5982">
        <v>2715.7427517207352</v>
      </c>
      <c r="Q5982">
        <v>14684.06308477598</v>
      </c>
      <c r="R5982">
        <v>14287.350134763972</v>
      </c>
      <c r="S5982">
        <v>13890.637184751964</v>
      </c>
      <c r="T5982">
        <v>13493.924234739956</v>
      </c>
      <c r="U5982">
        <v>13097.211284727948</v>
      </c>
      <c r="W5982">
        <v>0</v>
      </c>
      <c r="AB5982">
        <v>1</v>
      </c>
      <c r="AC5982">
        <v>1</v>
      </c>
      <c r="AD5982">
        <v>1</v>
      </c>
      <c r="AE5982">
        <v>1</v>
      </c>
      <c r="AF5982">
        <v>1</v>
      </c>
      <c r="AL5982">
        <v>4.3708897000000002</v>
      </c>
      <c r="AM5982" s="5">
        <v>13.591360092163089</v>
      </c>
      <c r="AN5982">
        <v>570.77625570776252</v>
      </c>
      <c r="AO5982">
        <f t="shared" si="93"/>
        <v>26826.48401826484</v>
      </c>
      <c r="AP5982">
        <v>684.93150684931504</v>
      </c>
      <c r="AQ5982">
        <v>4.2204600000000002E-2</v>
      </c>
      <c r="AR5982">
        <v>3.7111000000000002E-3</v>
      </c>
      <c r="AS5982">
        <v>1.5121000000000001E-2</v>
      </c>
      <c r="AT5982">
        <v>1.72695E-2</v>
      </c>
      <c r="AU5982">
        <v>2.45569E-2</v>
      </c>
      <c r="AW5982">
        <v>4.2204599999999995E-2</v>
      </c>
      <c r="AX5982">
        <v>3.7111000000000019E-3</v>
      </c>
      <c r="AY5982">
        <v>1.5120999999999996E-2</v>
      </c>
      <c r="AZ5982">
        <v>1.7269500000000007E-2</v>
      </c>
      <c r="BA5982">
        <v>2.4556900000000007E-2</v>
      </c>
      <c r="BC5982" s="52">
        <v>100000</v>
      </c>
      <c r="BD5982" s="52">
        <v>100000</v>
      </c>
      <c r="BE5982">
        <v>0</v>
      </c>
      <c r="BF5982">
        <v>0</v>
      </c>
      <c r="BG5982">
        <v>0</v>
      </c>
    </row>
    <row r="5983" spans="1:59">
      <c r="A5983">
        <v>5982</v>
      </c>
      <c r="E5983">
        <v>9795.2054794520554</v>
      </c>
      <c r="K5983">
        <v>3432.8451776199486</v>
      </c>
      <c r="L5983">
        <v>3475.0551776199486</v>
      </c>
      <c r="M5983">
        <v>3517.2651776199486</v>
      </c>
      <c r="N5983">
        <v>3559.4751776199487</v>
      </c>
      <c r="O5983">
        <v>3601.6851776199487</v>
      </c>
      <c r="Q5983">
        <v>17980.922124781879</v>
      </c>
      <c r="R5983">
        <v>17495.13936637398</v>
      </c>
      <c r="S5983">
        <v>17009.356607966081</v>
      </c>
      <c r="T5983">
        <v>16523.573849558183</v>
      </c>
      <c r="U5983">
        <v>16037.791091150284</v>
      </c>
      <c r="W5983">
        <v>0</v>
      </c>
      <c r="AB5983">
        <v>1</v>
      </c>
      <c r="AC5983">
        <v>1</v>
      </c>
      <c r="AD5983">
        <v>1</v>
      </c>
      <c r="AE5983">
        <v>1</v>
      </c>
      <c r="AF5983">
        <v>1</v>
      </c>
      <c r="AL5983">
        <v>4.2526919999999997</v>
      </c>
      <c r="AM5983" s="5">
        <v>13.40512275695801</v>
      </c>
      <c r="AN5983">
        <v>570.77625570776252</v>
      </c>
      <c r="AO5983">
        <f t="shared" si="93"/>
        <v>26826.48401826484</v>
      </c>
      <c r="AP5983">
        <v>684.93150684931504</v>
      </c>
      <c r="AQ5983">
        <v>4.68212E-2</v>
      </c>
      <c r="AR5983">
        <v>1.5489000000000001E-2</v>
      </c>
      <c r="AS5983">
        <v>1.5236299999999999E-2</v>
      </c>
      <c r="AT5983">
        <v>1.7680599999999998E-2</v>
      </c>
      <c r="AU5983">
        <v>2.61213E-2</v>
      </c>
      <c r="AW5983">
        <v>4.6821199999999993E-2</v>
      </c>
      <c r="AX5983">
        <v>1.5489000000000003E-2</v>
      </c>
      <c r="AY5983">
        <v>1.5236299999999994E-2</v>
      </c>
      <c r="AZ5983">
        <v>1.7680600000000005E-2</v>
      </c>
      <c r="BA5983">
        <v>2.61213E-2</v>
      </c>
      <c r="BC5983" s="52">
        <v>100000</v>
      </c>
      <c r="BD5983" s="52">
        <v>100000</v>
      </c>
      <c r="BE5983">
        <v>0</v>
      </c>
      <c r="BF5983">
        <v>0</v>
      </c>
      <c r="BG5983">
        <v>0</v>
      </c>
    </row>
    <row r="5984" spans="1:59">
      <c r="A5984">
        <v>5983</v>
      </c>
      <c r="E5984">
        <v>9795.2054794520554</v>
      </c>
      <c r="K5984">
        <v>4014.1886739218562</v>
      </c>
      <c r="L5984">
        <v>4055.7111739218562</v>
      </c>
      <c r="M5984">
        <v>4097.2336739218563</v>
      </c>
      <c r="N5984">
        <v>4138.7561739218563</v>
      </c>
      <c r="O5984">
        <v>4180.2786739218564</v>
      </c>
      <c r="Q5984">
        <v>18106.105274749079</v>
      </c>
      <c r="R5984">
        <v>17616.940496691866</v>
      </c>
      <c r="S5984">
        <v>17127.775718634653</v>
      </c>
      <c r="T5984">
        <v>16638.61094057744</v>
      </c>
      <c r="U5984">
        <v>16149.446162520228</v>
      </c>
      <c r="W5984">
        <v>1.234E-2</v>
      </c>
      <c r="AB5984">
        <v>1</v>
      </c>
      <c r="AC5984">
        <v>1</v>
      </c>
      <c r="AD5984">
        <v>1</v>
      </c>
      <c r="AE5984">
        <v>1</v>
      </c>
      <c r="AF5984">
        <v>1</v>
      </c>
      <c r="AL5984">
        <v>1.5822575999999999</v>
      </c>
      <c r="AM5984" s="5">
        <v>13.141812324523929</v>
      </c>
      <c r="AN5984">
        <v>570.77625570776252</v>
      </c>
      <c r="AO5984">
        <f t="shared" si="93"/>
        <v>26826.48401826484</v>
      </c>
      <c r="AP5984">
        <v>684.93150684931504</v>
      </c>
      <c r="AQ5984">
        <v>7.0137699999999997E-2</v>
      </c>
      <c r="AR5984">
        <v>3.2890300000000004E-2</v>
      </c>
      <c r="AS5984">
        <v>1.06205E-2</v>
      </c>
      <c r="AT5984">
        <v>1.6478300000000001E-2</v>
      </c>
      <c r="AU5984">
        <v>2.50423E-2</v>
      </c>
      <c r="AW5984">
        <v>7.0137699999999997E-2</v>
      </c>
      <c r="AX5984">
        <v>3.2890299999999997E-2</v>
      </c>
      <c r="AY5984">
        <v>1.0620499999999998E-2</v>
      </c>
      <c r="AZ5984">
        <v>1.6478300000000001E-2</v>
      </c>
      <c r="BA5984">
        <v>2.5042300000000003E-2</v>
      </c>
      <c r="BC5984" s="52">
        <v>100000</v>
      </c>
      <c r="BD5984" s="52">
        <v>100000</v>
      </c>
      <c r="BE5984">
        <v>0</v>
      </c>
      <c r="BF5984">
        <v>0</v>
      </c>
      <c r="BG5984">
        <v>0</v>
      </c>
    </row>
    <row r="5985" spans="1:59">
      <c r="A5985">
        <v>5984</v>
      </c>
      <c r="E5985">
        <v>9795.2054794520554</v>
      </c>
      <c r="K5985">
        <v>3790.9590817190888</v>
      </c>
      <c r="L5985">
        <v>3842.9315817190886</v>
      </c>
      <c r="M5985">
        <v>3894.9040817190885</v>
      </c>
      <c r="N5985">
        <v>3946.8765817190883</v>
      </c>
      <c r="O5985">
        <v>3998.8490817190882</v>
      </c>
      <c r="Q5985">
        <v>15875.97162778329</v>
      </c>
      <c r="R5985">
        <v>15447.057402257793</v>
      </c>
      <c r="S5985">
        <v>15018.143176732296</v>
      </c>
      <c r="T5985">
        <v>14589.228951206798</v>
      </c>
      <c r="U5985">
        <v>14160.314725681301</v>
      </c>
      <c r="W5985">
        <v>3.0260000000000002E-2</v>
      </c>
      <c r="AB5985">
        <v>1</v>
      </c>
      <c r="AC5985">
        <v>1</v>
      </c>
      <c r="AD5985">
        <v>1</v>
      </c>
      <c r="AE5985">
        <v>1</v>
      </c>
      <c r="AF5985">
        <v>1</v>
      </c>
      <c r="AL5985">
        <v>2.978523</v>
      </c>
      <c r="AM5985" s="5">
        <v>12.625357627868651</v>
      </c>
      <c r="AN5985">
        <v>570.77625570776252</v>
      </c>
      <c r="AO5985">
        <f t="shared" si="93"/>
        <v>26826.48401826484</v>
      </c>
      <c r="AP5985">
        <v>684.93150684931504</v>
      </c>
      <c r="AQ5985">
        <v>6.2378700000000002E-2</v>
      </c>
      <c r="AR5985">
        <v>3.2648099999999999E-2</v>
      </c>
      <c r="AS5985">
        <v>9.4643700000000015E-3</v>
      </c>
      <c r="AT5985">
        <v>9.4280100000000006E-3</v>
      </c>
      <c r="AU5985">
        <v>2.25484E-2</v>
      </c>
      <c r="AW5985">
        <v>6.2378699999999995E-2</v>
      </c>
      <c r="AX5985">
        <v>3.2648099999999999E-2</v>
      </c>
      <c r="AY5985">
        <v>9.4643699999999997E-3</v>
      </c>
      <c r="AZ5985">
        <v>9.4280100000000006E-3</v>
      </c>
      <c r="BA5985">
        <v>2.2548399999999996E-2</v>
      </c>
      <c r="BC5985" s="52">
        <v>100000</v>
      </c>
      <c r="BD5985" s="52">
        <v>100000</v>
      </c>
      <c r="BE5985">
        <v>0</v>
      </c>
      <c r="BF5985">
        <v>0</v>
      </c>
      <c r="BG5985">
        <v>0</v>
      </c>
    </row>
    <row r="5986" spans="1:59">
      <c r="A5986">
        <v>5985</v>
      </c>
      <c r="E5986">
        <v>9795.2054794520554</v>
      </c>
      <c r="K5986">
        <v>3747.575238711484</v>
      </c>
      <c r="L5986">
        <v>3822.3177387114838</v>
      </c>
      <c r="M5986">
        <v>3897.0602387114836</v>
      </c>
      <c r="N5986">
        <v>3971.8027387114835</v>
      </c>
      <c r="O5986">
        <v>4046.5452387114833</v>
      </c>
      <c r="Q5986">
        <v>14718.560610581289</v>
      </c>
      <c r="R5986">
        <v>14320.915655688304</v>
      </c>
      <c r="S5986">
        <v>13923.270700795319</v>
      </c>
      <c r="T5986">
        <v>13525.625745902335</v>
      </c>
      <c r="U5986">
        <v>13127.98079100935</v>
      </c>
      <c r="W5986">
        <v>8.9599999999999999E-2</v>
      </c>
      <c r="AB5986">
        <v>1</v>
      </c>
      <c r="AC5986">
        <v>1</v>
      </c>
      <c r="AD5986">
        <v>1</v>
      </c>
      <c r="AE5986">
        <v>1</v>
      </c>
      <c r="AF5986">
        <v>1</v>
      </c>
      <c r="AL5986">
        <v>3.9800035999999999</v>
      </c>
      <c r="AM5986" s="5">
        <v>13.45678615570068</v>
      </c>
      <c r="AN5986">
        <v>570.77625570776252</v>
      </c>
      <c r="AO5986">
        <f t="shared" si="93"/>
        <v>26826.48401826484</v>
      </c>
      <c r="AP5986">
        <v>684.93150684931504</v>
      </c>
      <c r="AQ5986">
        <v>6.4065799999999992E-2</v>
      </c>
      <c r="AR5986">
        <v>3.4618099999999999E-2</v>
      </c>
      <c r="AS5986">
        <v>9.1562099999999997E-3</v>
      </c>
      <c r="AT5986">
        <v>1.0228300000000001E-2</v>
      </c>
      <c r="AU5986">
        <v>1.73524E-2</v>
      </c>
      <c r="AW5986">
        <v>6.4065799999999992E-2</v>
      </c>
      <c r="AX5986">
        <v>3.4618099999999999E-2</v>
      </c>
      <c r="AY5986">
        <v>9.156209999999998E-3</v>
      </c>
      <c r="AZ5986">
        <v>1.0228300000000003E-2</v>
      </c>
      <c r="BA5986">
        <v>1.7352400000000004E-2</v>
      </c>
      <c r="BC5986" s="52">
        <v>100000</v>
      </c>
      <c r="BD5986" s="52">
        <v>100000</v>
      </c>
      <c r="BE5986">
        <v>0</v>
      </c>
      <c r="BF5986">
        <v>0</v>
      </c>
      <c r="BG5986">
        <v>0</v>
      </c>
    </row>
    <row r="5987" spans="1:59">
      <c r="A5987">
        <v>5986</v>
      </c>
      <c r="E5987">
        <v>9795.2054794520554</v>
      </c>
      <c r="K5987">
        <v>4003.9343110291502</v>
      </c>
      <c r="L5987">
        <v>4110.4643110291499</v>
      </c>
      <c r="M5987">
        <v>4216.9943110291497</v>
      </c>
      <c r="N5987">
        <v>4323.5243110291494</v>
      </c>
      <c r="O5987">
        <v>4430.0543110291492</v>
      </c>
      <c r="Q5987">
        <v>13689.96878051046</v>
      </c>
      <c r="R5987">
        <v>13320.11284424955</v>
      </c>
      <c r="S5987">
        <v>12950.25690798864</v>
      </c>
      <c r="T5987">
        <v>12580.400971727729</v>
      </c>
      <c r="U5987">
        <v>12210.545035466819</v>
      </c>
      <c r="W5987">
        <v>0.18577000000000002</v>
      </c>
      <c r="AB5987">
        <v>1</v>
      </c>
      <c r="AC5987">
        <v>1</v>
      </c>
      <c r="AD5987">
        <v>1</v>
      </c>
      <c r="AE5987">
        <v>1</v>
      </c>
      <c r="AF5987">
        <v>1</v>
      </c>
      <c r="AL5987">
        <v>4.9738730000000002</v>
      </c>
      <c r="AM5987" s="5">
        <v>14.54185104370117</v>
      </c>
      <c r="AN5987">
        <v>570.77625570776252</v>
      </c>
      <c r="AO5987">
        <f t="shared" si="93"/>
        <v>26826.48401826484</v>
      </c>
      <c r="AP5987">
        <v>684.93150684931504</v>
      </c>
      <c r="AQ5987">
        <v>6.1139400000000003E-2</v>
      </c>
      <c r="AR5987">
        <v>3.36616E-2</v>
      </c>
      <c r="AS5987">
        <v>9.2687100000000012E-3</v>
      </c>
      <c r="AT5987">
        <v>1.0619099999999999E-2</v>
      </c>
      <c r="AU5987">
        <v>1.25314E-2</v>
      </c>
      <c r="AW5987">
        <v>6.1139399999999997E-2</v>
      </c>
      <c r="AX5987">
        <v>3.36616E-2</v>
      </c>
      <c r="AY5987">
        <v>9.2687099999999994E-3</v>
      </c>
      <c r="AZ5987">
        <v>1.0619099999999999E-2</v>
      </c>
      <c r="BA5987">
        <v>1.2531399999999998E-2</v>
      </c>
      <c r="BC5987" s="52">
        <v>100000</v>
      </c>
      <c r="BD5987" s="52">
        <v>100000</v>
      </c>
      <c r="BE5987">
        <v>0</v>
      </c>
      <c r="BF5987">
        <v>0</v>
      </c>
      <c r="BG5987">
        <v>0</v>
      </c>
    </row>
    <row r="5988" spans="1:59">
      <c r="A5988">
        <v>5987</v>
      </c>
      <c r="E5988">
        <v>9795.2054794520554</v>
      </c>
      <c r="K5988">
        <v>4504.0317013349977</v>
      </c>
      <c r="L5988">
        <v>4666.8242013349973</v>
      </c>
      <c r="M5988">
        <v>4829.6167013349968</v>
      </c>
      <c r="N5988">
        <v>4992.4092013349964</v>
      </c>
      <c r="O5988">
        <v>5155.201701334996</v>
      </c>
      <c r="Q5988">
        <v>12542.653394993629</v>
      </c>
      <c r="R5988">
        <v>12203.793980116421</v>
      </c>
      <c r="S5988">
        <v>11864.934565239215</v>
      </c>
      <c r="T5988">
        <v>11526.075150362009</v>
      </c>
      <c r="U5988">
        <v>11187.215735484802</v>
      </c>
      <c r="W5988">
        <v>0.20713999999999999</v>
      </c>
      <c r="AB5988">
        <v>1</v>
      </c>
      <c r="AC5988">
        <v>1</v>
      </c>
      <c r="AD5988">
        <v>1</v>
      </c>
      <c r="AE5988">
        <v>1</v>
      </c>
      <c r="AF5988">
        <v>1</v>
      </c>
      <c r="AL5988">
        <v>4.7969135999999999</v>
      </c>
      <c r="AM5988" s="5">
        <v>14.296505928039551</v>
      </c>
      <c r="AN5988">
        <v>570.77625570776252</v>
      </c>
      <c r="AO5988">
        <f t="shared" si="93"/>
        <v>26826.48401826484</v>
      </c>
      <c r="AP5988">
        <v>684.93150684931504</v>
      </c>
      <c r="AQ5988">
        <v>6.22201E-2</v>
      </c>
      <c r="AR5988">
        <v>3.4726999999999994E-2</v>
      </c>
      <c r="AS5988">
        <v>9.3888700000000005E-3</v>
      </c>
      <c r="AT5988">
        <v>1.06219E-2</v>
      </c>
      <c r="AU5988">
        <v>1.1978300000000001E-2</v>
      </c>
      <c r="AW5988">
        <v>6.22201E-2</v>
      </c>
      <c r="AX5988">
        <v>3.4726999999999994E-2</v>
      </c>
      <c r="AY5988">
        <v>9.3888700000000005E-3</v>
      </c>
      <c r="AZ5988">
        <v>1.0621900000000004E-2</v>
      </c>
      <c r="BA5988">
        <v>1.1978299999999997E-2</v>
      </c>
      <c r="BC5988" s="52">
        <v>100000</v>
      </c>
      <c r="BD5988" s="52">
        <v>100000</v>
      </c>
      <c r="BE5988">
        <v>0</v>
      </c>
      <c r="BF5988">
        <v>0</v>
      </c>
      <c r="BG5988">
        <v>0</v>
      </c>
    </row>
    <row r="5989" spans="1:59">
      <c r="A5989">
        <v>5988</v>
      </c>
      <c r="E5989">
        <v>9795.2054794520554</v>
      </c>
      <c r="K5989">
        <v>4649.959173269669</v>
      </c>
      <c r="L5989">
        <v>4850.0141732696693</v>
      </c>
      <c r="M5989">
        <v>5050.0691732696696</v>
      </c>
      <c r="N5989">
        <v>5250.1241732696699</v>
      </c>
      <c r="O5989">
        <v>5450.1791732696702</v>
      </c>
      <c r="Q5989">
        <v>11951.74693933255</v>
      </c>
      <c r="R5989">
        <v>11628.851787587686</v>
      </c>
      <c r="S5989">
        <v>11305.95663584282</v>
      </c>
      <c r="T5989">
        <v>10983.061484097954</v>
      </c>
      <c r="U5989">
        <v>10660.166332353088</v>
      </c>
      <c r="W5989">
        <v>0.35793999999999998</v>
      </c>
      <c r="AB5989">
        <v>1</v>
      </c>
      <c r="AC5989">
        <v>1</v>
      </c>
      <c r="AD5989">
        <v>1</v>
      </c>
      <c r="AE5989">
        <v>1</v>
      </c>
      <c r="AF5989">
        <v>1</v>
      </c>
      <c r="AL5989">
        <v>4.6310263000000003</v>
      </c>
      <c r="AM5989" s="5">
        <v>14.938504219055179</v>
      </c>
      <c r="AN5989">
        <v>570.77625570776252</v>
      </c>
      <c r="AO5989">
        <f t="shared" si="93"/>
        <v>26826.48401826484</v>
      </c>
      <c r="AP5989">
        <v>684.93150684931504</v>
      </c>
      <c r="AQ5989">
        <v>6.14472E-2</v>
      </c>
      <c r="AR5989">
        <v>3.3911400000000001E-2</v>
      </c>
      <c r="AS5989">
        <v>9.3092400000000016E-3</v>
      </c>
      <c r="AT5989">
        <v>1.06006E-2</v>
      </c>
      <c r="AU5989">
        <v>1.1895599999999999E-2</v>
      </c>
      <c r="AW5989">
        <v>6.1447199999999993E-2</v>
      </c>
      <c r="AX5989">
        <v>3.3911399999999994E-2</v>
      </c>
      <c r="AY5989">
        <v>9.3092400000000033E-3</v>
      </c>
      <c r="AZ5989">
        <v>1.0600600000000002E-2</v>
      </c>
      <c r="BA5989">
        <v>1.1895599999999999E-2</v>
      </c>
      <c r="BC5989" s="52">
        <v>100000</v>
      </c>
      <c r="BD5989" s="52">
        <v>100000</v>
      </c>
      <c r="BE5989">
        <v>0</v>
      </c>
      <c r="BF5989">
        <v>0</v>
      </c>
      <c r="BG5989">
        <v>0</v>
      </c>
    </row>
    <row r="5990" spans="1:59">
      <c r="A5990">
        <v>5989</v>
      </c>
      <c r="E5990">
        <v>9795.2054794520554</v>
      </c>
      <c r="K5990">
        <v>4518.2300499556677</v>
      </c>
      <c r="L5990">
        <v>4776.0600499556676</v>
      </c>
      <c r="M5990">
        <v>5033.8900499556676</v>
      </c>
      <c r="N5990">
        <v>5291.7200499556675</v>
      </c>
      <c r="O5990">
        <v>5549.5500499556674</v>
      </c>
      <c r="Q5990">
        <v>11692.146898091791</v>
      </c>
      <c r="R5990">
        <v>11376.265247719219</v>
      </c>
      <c r="S5990">
        <v>11060.383597346647</v>
      </c>
      <c r="T5990">
        <v>10744.501946974075</v>
      </c>
      <c r="U5990">
        <v>10428.620296601503</v>
      </c>
      <c r="W5990">
        <v>0.12838999999999998</v>
      </c>
      <c r="AB5990">
        <v>1</v>
      </c>
      <c r="AC5990">
        <v>1</v>
      </c>
      <c r="AD5990">
        <v>1</v>
      </c>
      <c r="AE5990">
        <v>1</v>
      </c>
      <c r="AF5990">
        <v>1</v>
      </c>
      <c r="AL5990">
        <v>4.0645137</v>
      </c>
      <c r="AM5990" s="5">
        <v>14.21883964538574</v>
      </c>
      <c r="AN5990">
        <v>570.77625570776252</v>
      </c>
      <c r="AO5990">
        <f t="shared" si="93"/>
        <v>26826.48401826484</v>
      </c>
      <c r="AP5990">
        <v>684.93150684931504</v>
      </c>
      <c r="AQ5990">
        <v>5.96147E-2</v>
      </c>
      <c r="AR5990">
        <v>3.2574100000000002E-2</v>
      </c>
      <c r="AS5990">
        <v>8.6090999999999997E-3</v>
      </c>
      <c r="AT5990">
        <v>9.6358399999999997E-3</v>
      </c>
      <c r="AU5990">
        <v>1.10706E-2</v>
      </c>
      <c r="AW5990">
        <v>5.9614700000000007E-2</v>
      </c>
      <c r="AX5990">
        <v>3.2574100000000009E-2</v>
      </c>
      <c r="AY5990">
        <v>8.6091000000000015E-3</v>
      </c>
      <c r="AZ5990">
        <v>9.6358399999999997E-3</v>
      </c>
      <c r="BA5990">
        <v>1.10706E-2</v>
      </c>
      <c r="BC5990" s="52">
        <v>100000</v>
      </c>
      <c r="BD5990" s="52">
        <v>100000</v>
      </c>
      <c r="BE5990">
        <v>0</v>
      </c>
      <c r="BF5990">
        <v>0</v>
      </c>
      <c r="BG5990">
        <v>0</v>
      </c>
    </row>
    <row r="5991" spans="1:59">
      <c r="A5991">
        <v>5990</v>
      </c>
      <c r="E5991">
        <v>9795.2054794520554</v>
      </c>
      <c r="K5991">
        <v>4362.8370122738825</v>
      </c>
      <c r="L5991">
        <v>4668.487012273883</v>
      </c>
      <c r="M5991">
        <v>4974.1370122738826</v>
      </c>
      <c r="N5991">
        <v>5279.7870122738823</v>
      </c>
      <c r="O5991">
        <v>5585.4370122738819</v>
      </c>
      <c r="Q5991">
        <v>11406.932950342871</v>
      </c>
      <c r="R5991">
        <v>11098.756801091806</v>
      </c>
      <c r="S5991">
        <v>10790.580651840741</v>
      </c>
      <c r="T5991">
        <v>10482.404502589676</v>
      </c>
      <c r="U5991">
        <v>10174.228353338611</v>
      </c>
      <c r="W5991">
        <v>9.1150000000000009E-2</v>
      </c>
      <c r="AB5991">
        <v>1</v>
      </c>
      <c r="AC5991">
        <v>1</v>
      </c>
      <c r="AD5991">
        <v>1</v>
      </c>
      <c r="AE5991">
        <v>1</v>
      </c>
      <c r="AF5991">
        <v>1</v>
      </c>
      <c r="AL5991">
        <v>5.1713100000000001</v>
      </c>
      <c r="AM5991" s="5">
        <v>14.886100769042971</v>
      </c>
      <c r="AN5991">
        <v>570.77625570776252</v>
      </c>
      <c r="AO5991">
        <f t="shared" si="93"/>
        <v>26826.48401826484</v>
      </c>
      <c r="AP5991">
        <v>684.93150684931504</v>
      </c>
      <c r="AQ5991">
        <v>5.9764000000000005E-2</v>
      </c>
      <c r="AR5991">
        <v>3.1703499999999996E-2</v>
      </c>
      <c r="AS5991">
        <v>8.4485899999999989E-3</v>
      </c>
      <c r="AT5991">
        <v>9.0873799999999991E-3</v>
      </c>
      <c r="AU5991">
        <v>1.06572E-2</v>
      </c>
      <c r="AW5991">
        <v>5.9763999999999998E-2</v>
      </c>
      <c r="AX5991">
        <v>3.1703499999999996E-2</v>
      </c>
      <c r="AY5991">
        <v>8.4485899999999989E-3</v>
      </c>
      <c r="AZ5991">
        <v>9.0873799999999991E-3</v>
      </c>
      <c r="BA5991">
        <v>1.0657199999999999E-2</v>
      </c>
      <c r="BC5991" s="52">
        <v>100000</v>
      </c>
      <c r="BD5991" s="52">
        <v>100000</v>
      </c>
      <c r="BE5991">
        <v>0</v>
      </c>
      <c r="BF5991">
        <v>0</v>
      </c>
      <c r="BG5991">
        <v>0</v>
      </c>
    </row>
    <row r="5992" spans="1:59">
      <c r="A5992">
        <v>5991</v>
      </c>
      <c r="E5992">
        <v>9795.2054794520554</v>
      </c>
      <c r="K5992">
        <v>4048.8957483279405</v>
      </c>
      <c r="L5992">
        <v>4470.729081661274</v>
      </c>
      <c r="M5992">
        <v>4892.562414994607</v>
      </c>
      <c r="N5992">
        <v>5314.3957483279401</v>
      </c>
      <c r="O5992">
        <v>5736.2290816612731</v>
      </c>
      <c r="Q5992">
        <v>11562.11569857263</v>
      </c>
      <c r="R5992">
        <v>11249.747044317537</v>
      </c>
      <c r="S5992">
        <v>10937.378390062444</v>
      </c>
      <c r="T5992">
        <v>10625.009735807351</v>
      </c>
      <c r="U5992">
        <v>10312.641081552258</v>
      </c>
      <c r="W5992">
        <v>6.2030000000000002E-2</v>
      </c>
      <c r="AB5992">
        <v>1</v>
      </c>
      <c r="AC5992">
        <v>1</v>
      </c>
      <c r="AD5992">
        <v>1</v>
      </c>
      <c r="AE5992">
        <v>1</v>
      </c>
      <c r="AF5992">
        <v>1</v>
      </c>
      <c r="AL5992">
        <v>5.3888736000000002</v>
      </c>
      <c r="AM5992" s="5">
        <v>14.54923152923584</v>
      </c>
      <c r="AN5992">
        <v>570.77625570776252</v>
      </c>
      <c r="AO5992">
        <f t="shared" si="93"/>
        <v>26826.48401826484</v>
      </c>
      <c r="AP5992">
        <v>684.93150684931504</v>
      </c>
      <c r="AQ5992">
        <v>5.8875799999999999E-2</v>
      </c>
      <c r="AR5992">
        <v>3.65435E-2</v>
      </c>
      <c r="AS5992">
        <v>1.01414E-2</v>
      </c>
      <c r="AT5992">
        <v>8.8897899999999998E-3</v>
      </c>
      <c r="AU5992">
        <v>1.1768499999999999E-2</v>
      </c>
      <c r="AW5992">
        <v>5.8875799999999992E-2</v>
      </c>
      <c r="AX5992">
        <v>3.6543499999999993E-2</v>
      </c>
      <c r="AY5992">
        <v>1.0141400000000002E-2</v>
      </c>
      <c r="AZ5992">
        <v>8.8897900000000016E-3</v>
      </c>
      <c r="BA5992">
        <v>1.1768500000000001E-2</v>
      </c>
      <c r="BC5992" s="52">
        <v>100000</v>
      </c>
      <c r="BD5992" s="52">
        <v>100000</v>
      </c>
      <c r="BE5992">
        <v>0</v>
      </c>
      <c r="BF5992">
        <v>0</v>
      </c>
      <c r="BG5992">
        <v>0</v>
      </c>
    </row>
    <row r="5993" spans="1:59">
      <c r="A5993">
        <v>5992</v>
      </c>
      <c r="E5993">
        <v>9795.2054794520554</v>
      </c>
      <c r="K5993">
        <v>4053.6285312014979</v>
      </c>
      <c r="L5993">
        <v>4666.1668645348309</v>
      </c>
      <c r="M5993">
        <v>5278.7051978681639</v>
      </c>
      <c r="N5993">
        <v>5891.2435312014968</v>
      </c>
      <c r="O5993">
        <v>6503.7818645348298</v>
      </c>
      <c r="Q5993">
        <v>12083.564744825549</v>
      </c>
      <c r="R5993">
        <v>11757.108328062737</v>
      </c>
      <c r="S5993">
        <v>11430.651911299925</v>
      </c>
      <c r="T5993">
        <v>11104.195494537113</v>
      </c>
      <c r="U5993">
        <v>10777.7390777743</v>
      </c>
      <c r="W5993">
        <v>6.8180000000000004E-2</v>
      </c>
      <c r="AB5993">
        <v>1</v>
      </c>
      <c r="AC5993">
        <v>1</v>
      </c>
      <c r="AD5993">
        <v>1</v>
      </c>
      <c r="AE5993">
        <v>1</v>
      </c>
      <c r="AF5993">
        <v>1</v>
      </c>
      <c r="AL5993">
        <v>3.007673</v>
      </c>
      <c r="AM5993" s="5">
        <v>14.23339939117432</v>
      </c>
      <c r="AN5993">
        <v>570.77625570776252</v>
      </c>
      <c r="AO5993">
        <f t="shared" si="93"/>
        <v>26826.48401826484</v>
      </c>
      <c r="AP5993">
        <v>684.93150684931504</v>
      </c>
      <c r="AQ5993">
        <v>5.8814999999999999E-2</v>
      </c>
      <c r="AR5993">
        <v>4.3595999999999996E-2</v>
      </c>
      <c r="AS5993">
        <v>1.59493E-2</v>
      </c>
      <c r="AT5993">
        <v>1.54927E-2</v>
      </c>
      <c r="AU5993">
        <v>2.2633500000000001E-2</v>
      </c>
      <c r="AW5993">
        <v>5.8814999999999992E-2</v>
      </c>
      <c r="AX5993">
        <v>4.3595999999999996E-2</v>
      </c>
      <c r="AY5993">
        <v>1.59493E-2</v>
      </c>
      <c r="AZ5993">
        <v>1.5492699999999998E-2</v>
      </c>
      <c r="BA5993">
        <v>2.2633500000000001E-2</v>
      </c>
      <c r="BC5993" s="52">
        <v>100000</v>
      </c>
      <c r="BD5993" s="52">
        <v>100000</v>
      </c>
      <c r="BE5993">
        <v>0</v>
      </c>
      <c r="BF5993">
        <v>0</v>
      </c>
      <c r="BG5993">
        <v>0</v>
      </c>
    </row>
    <row r="5994" spans="1:59">
      <c r="A5994">
        <v>5993</v>
      </c>
      <c r="E5994">
        <v>9795.2054794520554</v>
      </c>
      <c r="K5994">
        <v>4427.5183782124941</v>
      </c>
      <c r="L5994">
        <v>5224.3000448791609</v>
      </c>
      <c r="M5994">
        <v>6021.0817115458276</v>
      </c>
      <c r="N5994">
        <v>6817.8633782124944</v>
      </c>
      <c r="O5994">
        <v>7614.6450448791611</v>
      </c>
      <c r="Q5994">
        <v>12776.92682651918</v>
      </c>
      <c r="R5994">
        <v>12431.738147627182</v>
      </c>
      <c r="S5994">
        <v>12086.549468735184</v>
      </c>
      <c r="T5994">
        <v>11741.360789843186</v>
      </c>
      <c r="U5994">
        <v>11396.172110951187</v>
      </c>
      <c r="W5994">
        <v>6.8959999999999994E-2</v>
      </c>
      <c r="AB5994">
        <v>1</v>
      </c>
      <c r="AC5994">
        <v>1</v>
      </c>
      <c r="AD5994">
        <v>1</v>
      </c>
      <c r="AE5994">
        <v>1</v>
      </c>
      <c r="AF5994">
        <v>1</v>
      </c>
      <c r="AL5994">
        <v>2.7825913</v>
      </c>
      <c r="AM5994" s="5">
        <v>14.952945709228519</v>
      </c>
      <c r="AN5994">
        <v>570.77625570776252</v>
      </c>
      <c r="AO5994">
        <f t="shared" si="93"/>
        <v>26826.48401826484</v>
      </c>
      <c r="AP5994">
        <v>684.93150684931504</v>
      </c>
      <c r="AQ5994">
        <v>6.1762999999999998E-2</v>
      </c>
      <c r="AR5994">
        <v>4.6373299999999999E-2</v>
      </c>
      <c r="AS5994">
        <v>2.0690300000000002E-2</v>
      </c>
      <c r="AT5994">
        <v>2.09956E-2</v>
      </c>
      <c r="AU5994">
        <v>3.9137500000000006E-2</v>
      </c>
      <c r="AW5994">
        <v>6.1762999999999998E-2</v>
      </c>
      <c r="AX5994">
        <v>4.6373299999999992E-2</v>
      </c>
      <c r="AY5994">
        <v>2.0690300000000009E-2</v>
      </c>
      <c r="AZ5994">
        <v>2.0995600000000003E-2</v>
      </c>
      <c r="BA5994">
        <v>3.9137500000000006E-2</v>
      </c>
      <c r="BC5994" s="52">
        <v>100000</v>
      </c>
      <c r="BD5994" s="52">
        <v>100000</v>
      </c>
      <c r="BE5994">
        <v>0</v>
      </c>
      <c r="BF5994">
        <v>0</v>
      </c>
      <c r="BG5994">
        <v>0</v>
      </c>
    </row>
    <row r="5995" spans="1:59">
      <c r="A5995">
        <v>5994</v>
      </c>
      <c r="E5995">
        <v>9795.2054794520554</v>
      </c>
      <c r="K5995">
        <v>5037.2585717557431</v>
      </c>
      <c r="L5995">
        <v>5867.7252384224103</v>
      </c>
      <c r="M5995">
        <v>6698.1919050890774</v>
      </c>
      <c r="N5995">
        <v>7528.6585717557446</v>
      </c>
      <c r="O5995">
        <v>8359.1252384224117</v>
      </c>
      <c r="Q5995">
        <v>13714.370674630611</v>
      </c>
      <c r="R5995">
        <v>13343.85548273753</v>
      </c>
      <c r="S5995">
        <v>12973.34029084445</v>
      </c>
      <c r="T5995">
        <v>12602.825098951369</v>
      </c>
      <c r="U5995">
        <v>12232.309907058288</v>
      </c>
      <c r="W5995">
        <v>2.3599999999999997E-3</v>
      </c>
      <c r="AB5995">
        <v>1</v>
      </c>
      <c r="AC5995">
        <v>1</v>
      </c>
      <c r="AD5995">
        <v>1</v>
      </c>
      <c r="AE5995">
        <v>1</v>
      </c>
      <c r="AF5995">
        <v>1</v>
      </c>
      <c r="AL5995">
        <v>3.0741363000000002</v>
      </c>
      <c r="AM5995" s="5">
        <v>15.39215087890625</v>
      </c>
      <c r="AN5995">
        <v>570.77625570776252</v>
      </c>
      <c r="AO5995">
        <f t="shared" si="93"/>
        <v>26826.48401826484</v>
      </c>
      <c r="AP5995">
        <v>684.93150684931504</v>
      </c>
      <c r="AQ5995">
        <v>6.2363799999999997E-2</v>
      </c>
      <c r="AR5995">
        <v>4.8782300000000001E-2</v>
      </c>
      <c r="AS5995">
        <v>3.6964900000000002E-2</v>
      </c>
      <c r="AT5995">
        <v>4.1199899999999998E-2</v>
      </c>
      <c r="AU5995">
        <v>4.0781900000000003E-2</v>
      </c>
      <c r="AW5995">
        <v>6.2363799999999997E-2</v>
      </c>
      <c r="AX5995">
        <v>4.8782300000000001E-2</v>
      </c>
      <c r="AY5995">
        <v>3.6964900000000009E-2</v>
      </c>
      <c r="AZ5995">
        <v>4.1199899999999998E-2</v>
      </c>
      <c r="BA5995">
        <v>4.0781899999999996E-2</v>
      </c>
      <c r="BC5995" s="52">
        <v>100000</v>
      </c>
      <c r="BD5995" s="52">
        <v>100000</v>
      </c>
      <c r="BE5995">
        <v>0</v>
      </c>
      <c r="BF5995">
        <v>0</v>
      </c>
      <c r="BG5995">
        <v>0</v>
      </c>
    </row>
    <row r="5996" spans="1:59">
      <c r="A5996">
        <v>5995</v>
      </c>
      <c r="E5996">
        <v>9795.2054794520554</v>
      </c>
      <c r="K5996">
        <v>5461.6314360846791</v>
      </c>
      <c r="L5996">
        <v>6231.9314360846793</v>
      </c>
      <c r="M5996">
        <v>7002.2314360846794</v>
      </c>
      <c r="N5996">
        <v>7772.5314360846796</v>
      </c>
      <c r="O5996">
        <v>8542.8314360846798</v>
      </c>
      <c r="Q5996">
        <v>14893.934622181379</v>
      </c>
      <c r="R5996">
        <v>14491.551663786749</v>
      </c>
      <c r="S5996">
        <v>14089.16870539212</v>
      </c>
      <c r="T5996">
        <v>13686.78574699749</v>
      </c>
      <c r="U5996">
        <v>13284.40278860286</v>
      </c>
      <c r="W5996">
        <v>0</v>
      </c>
      <c r="AB5996">
        <v>1</v>
      </c>
      <c r="AC5996">
        <v>1</v>
      </c>
      <c r="AD5996">
        <v>1</v>
      </c>
      <c r="AE5996">
        <v>1</v>
      </c>
      <c r="AF5996">
        <v>1</v>
      </c>
      <c r="AL5996">
        <v>5.9571360000000002</v>
      </c>
      <c r="AM5996" s="5">
        <v>15.082277297973629</v>
      </c>
      <c r="AN5996">
        <v>570.77625570776252</v>
      </c>
      <c r="AO5996">
        <f t="shared" si="93"/>
        <v>26826.48401826484</v>
      </c>
      <c r="AP5996">
        <v>684.93150684931504</v>
      </c>
      <c r="AQ5996">
        <v>6.25917E-2</v>
      </c>
      <c r="AR5996">
        <v>4.7718299999999998E-2</v>
      </c>
      <c r="AS5996">
        <v>3.6316800000000003E-2</v>
      </c>
      <c r="AT5996">
        <v>4.1176699999999997E-2</v>
      </c>
      <c r="AU5996">
        <v>4.14367E-2</v>
      </c>
      <c r="AW5996">
        <v>6.25917E-2</v>
      </c>
      <c r="AX5996">
        <v>4.7718300000000005E-2</v>
      </c>
      <c r="AY5996">
        <v>3.6316799999999996E-2</v>
      </c>
      <c r="AZ5996">
        <v>4.1176699999999997E-2</v>
      </c>
      <c r="BA5996">
        <v>4.1436700000000007E-2</v>
      </c>
      <c r="BC5996" s="52">
        <v>100000</v>
      </c>
      <c r="BD5996" s="52">
        <v>100000</v>
      </c>
      <c r="BE5996">
        <v>0</v>
      </c>
      <c r="BF5996">
        <v>0</v>
      </c>
      <c r="BG5996">
        <v>0</v>
      </c>
    </row>
    <row r="5997" spans="1:59">
      <c r="A5997">
        <v>5996</v>
      </c>
      <c r="E5997">
        <v>9795.2054794520554</v>
      </c>
      <c r="K5997">
        <v>5448.2218846096011</v>
      </c>
      <c r="L5997">
        <v>6089.8268846096016</v>
      </c>
      <c r="M5997">
        <v>6731.4318846096012</v>
      </c>
      <c r="N5997">
        <v>7373.0368846096007</v>
      </c>
      <c r="O5997">
        <v>8014.6418846096003</v>
      </c>
      <c r="Q5997">
        <v>14874.205716608591</v>
      </c>
      <c r="R5997">
        <v>14472.355765848914</v>
      </c>
      <c r="S5997">
        <v>14070.505815089236</v>
      </c>
      <c r="T5997">
        <v>13668.655864329559</v>
      </c>
      <c r="U5997">
        <v>13266.805913569882</v>
      </c>
      <c r="W5997">
        <v>0</v>
      </c>
      <c r="AB5997">
        <v>1</v>
      </c>
      <c r="AC5997">
        <v>1</v>
      </c>
      <c r="AD5997">
        <v>1</v>
      </c>
      <c r="AE5997">
        <v>1</v>
      </c>
      <c r="AF5997">
        <v>1</v>
      </c>
      <c r="AL5997">
        <v>5.4273834000000001</v>
      </c>
      <c r="AM5997" s="5">
        <v>14.86941337585449</v>
      </c>
      <c r="AN5997">
        <v>570.77625570776252</v>
      </c>
      <c r="AO5997">
        <f t="shared" si="93"/>
        <v>26826.48401826484</v>
      </c>
      <c r="AP5997">
        <v>684.93150684931504</v>
      </c>
      <c r="AQ5997">
        <v>6.3210000000000002E-2</v>
      </c>
      <c r="AR5997">
        <v>4.44955E-2</v>
      </c>
      <c r="AS5997">
        <v>2.0445499999999998E-2</v>
      </c>
      <c r="AT5997">
        <v>3.44164E-2</v>
      </c>
      <c r="AU5997">
        <v>3.9969299999999999E-2</v>
      </c>
      <c r="AW5997">
        <v>6.3210000000000002E-2</v>
      </c>
      <c r="AX5997">
        <v>4.4495500000000007E-2</v>
      </c>
      <c r="AY5997">
        <v>2.0445499999999991E-2</v>
      </c>
      <c r="AZ5997">
        <v>3.44164E-2</v>
      </c>
      <c r="BA5997">
        <v>3.9969299999999999E-2</v>
      </c>
      <c r="BC5997" s="52">
        <v>100000</v>
      </c>
      <c r="BD5997" s="52">
        <v>100000</v>
      </c>
      <c r="BE5997">
        <v>0</v>
      </c>
      <c r="BF5997">
        <v>0</v>
      </c>
      <c r="BG5997">
        <v>0</v>
      </c>
    </row>
    <row r="5998" spans="1:59">
      <c r="A5998">
        <v>5997</v>
      </c>
      <c r="E5998">
        <v>9795.2054794520554</v>
      </c>
      <c r="K5998">
        <v>5337.7902842266067</v>
      </c>
      <c r="L5998">
        <v>5861.5077842266064</v>
      </c>
      <c r="M5998">
        <v>6385.2252842266062</v>
      </c>
      <c r="N5998">
        <v>6908.9427842266059</v>
      </c>
      <c r="O5998">
        <v>7432.6602842266057</v>
      </c>
      <c r="Q5998">
        <v>13826.634635555411</v>
      </c>
      <c r="R5998">
        <v>13453.086457808386</v>
      </c>
      <c r="S5998">
        <v>13079.538280061361</v>
      </c>
      <c r="T5998">
        <v>12705.990102314336</v>
      </c>
      <c r="U5998">
        <v>12332.441924567311</v>
      </c>
      <c r="W5998">
        <v>0</v>
      </c>
      <c r="AB5998">
        <v>1</v>
      </c>
      <c r="AC5998">
        <v>1</v>
      </c>
      <c r="AD5998">
        <v>1</v>
      </c>
      <c r="AE5998">
        <v>1</v>
      </c>
      <c r="AF5998">
        <v>1</v>
      </c>
      <c r="AL5998">
        <v>2.4914749999999999</v>
      </c>
      <c r="AM5998" s="5">
        <v>15.93780040740967</v>
      </c>
      <c r="AN5998">
        <v>570.77625570776252</v>
      </c>
      <c r="AO5998">
        <f t="shared" si="93"/>
        <v>26826.48401826484</v>
      </c>
      <c r="AP5998">
        <v>684.93150684931504</v>
      </c>
      <c r="AQ5998">
        <v>6.1887400000000002E-2</v>
      </c>
      <c r="AR5998">
        <v>3.9505000000000005E-2</v>
      </c>
      <c r="AS5998">
        <v>1.6817499999999999E-2</v>
      </c>
      <c r="AT5998">
        <v>1.82335E-2</v>
      </c>
      <c r="AU5998">
        <v>3.9096100000000002E-2</v>
      </c>
      <c r="AW5998">
        <v>6.1887399999999995E-2</v>
      </c>
      <c r="AX5998">
        <v>3.9504999999999998E-2</v>
      </c>
      <c r="AY5998">
        <v>1.6817499999999999E-2</v>
      </c>
      <c r="AZ5998">
        <v>1.82335E-2</v>
      </c>
      <c r="BA5998">
        <v>3.9096100000000009E-2</v>
      </c>
      <c r="BC5998" s="52">
        <v>100000</v>
      </c>
      <c r="BD5998" s="52">
        <v>100000</v>
      </c>
      <c r="BE5998">
        <v>0</v>
      </c>
      <c r="BF5998">
        <v>0</v>
      </c>
      <c r="BG5998">
        <v>0</v>
      </c>
    </row>
    <row r="5999" spans="1:59">
      <c r="A5999">
        <v>5998</v>
      </c>
      <c r="E5999">
        <v>9795.2054794520554</v>
      </c>
      <c r="K5999">
        <v>5138.2246063916236</v>
      </c>
      <c r="L5999">
        <v>5613.1304397249569</v>
      </c>
      <c r="M5999">
        <v>6088.0362730582901</v>
      </c>
      <c r="N5999">
        <v>6562.9421063916234</v>
      </c>
      <c r="O5999">
        <v>7037.8479397249566</v>
      </c>
      <c r="Q5999">
        <v>10521.641630842791</v>
      </c>
      <c r="R5999">
        <v>10237.38301336905</v>
      </c>
      <c r="S5999">
        <v>9953.1243958953091</v>
      </c>
      <c r="T5999">
        <v>9668.8657784215684</v>
      </c>
      <c r="U5999">
        <v>9384.6071609478277</v>
      </c>
      <c r="W5999">
        <v>0</v>
      </c>
      <c r="AB5999">
        <v>1</v>
      </c>
      <c r="AC5999">
        <v>1</v>
      </c>
      <c r="AD5999">
        <v>1</v>
      </c>
      <c r="AE5999">
        <v>1</v>
      </c>
      <c r="AF5999">
        <v>1</v>
      </c>
      <c r="AL5999">
        <v>3.5529350000000002</v>
      </c>
      <c r="AM5999" s="5">
        <v>16.959468841552731</v>
      </c>
      <c r="AN5999">
        <v>570.77625570776252</v>
      </c>
      <c r="AO5999">
        <f t="shared" si="93"/>
        <v>26826.48401826484</v>
      </c>
      <c r="AP5999">
        <v>684.93150684931504</v>
      </c>
      <c r="AQ5999">
        <v>6.0065100000000003E-2</v>
      </c>
      <c r="AR5999">
        <v>3.7592500000000001E-2</v>
      </c>
      <c r="AS5999">
        <v>1.5284000000000001E-2</v>
      </c>
      <c r="AT5999">
        <v>1.3240099999999999E-2</v>
      </c>
      <c r="AU5999">
        <v>3.63174E-2</v>
      </c>
      <c r="AW5999">
        <v>6.0065099999999996E-2</v>
      </c>
      <c r="AX5999">
        <v>3.7592500000000001E-2</v>
      </c>
      <c r="AY5999">
        <v>1.5284000000000006E-2</v>
      </c>
      <c r="AZ5999">
        <v>1.3240100000000005E-2</v>
      </c>
      <c r="BA5999">
        <v>3.63174E-2</v>
      </c>
      <c r="BC5999" s="52">
        <v>100000</v>
      </c>
      <c r="BD5999" s="52">
        <v>100000</v>
      </c>
      <c r="BE5999">
        <v>0</v>
      </c>
      <c r="BF5999">
        <v>0</v>
      </c>
      <c r="BG5999">
        <v>0</v>
      </c>
    </row>
    <row r="6000" spans="1:59">
      <c r="A6000">
        <v>5999</v>
      </c>
      <c r="E6000">
        <v>9795.2054794520554</v>
      </c>
      <c r="K6000">
        <v>3735.7432815275915</v>
      </c>
      <c r="L6000">
        <v>4109.2607815275915</v>
      </c>
      <c r="M6000">
        <v>4482.7782815275914</v>
      </c>
      <c r="N6000">
        <v>4856.2957815275913</v>
      </c>
      <c r="O6000">
        <v>5229.8132815275912</v>
      </c>
      <c r="Q6000">
        <v>6206.5736892441446</v>
      </c>
      <c r="R6000">
        <v>6038.8933871578511</v>
      </c>
      <c r="S6000">
        <v>5871.2130850715575</v>
      </c>
      <c r="T6000">
        <v>5703.532782985264</v>
      </c>
      <c r="U6000">
        <v>5535.8524808989705</v>
      </c>
      <c r="W6000">
        <v>0</v>
      </c>
      <c r="AB6000">
        <v>1</v>
      </c>
      <c r="AC6000">
        <v>1</v>
      </c>
      <c r="AD6000">
        <v>1</v>
      </c>
      <c r="AE6000">
        <v>1</v>
      </c>
      <c r="AF6000">
        <v>1</v>
      </c>
      <c r="AL6000">
        <v>1.9145490000000001</v>
      </c>
      <c r="AM6000" s="5">
        <v>16.80183029174805</v>
      </c>
      <c r="AN6000">
        <v>570.77625570776252</v>
      </c>
      <c r="AO6000">
        <f t="shared" si="93"/>
        <v>26826.48401826484</v>
      </c>
      <c r="AP6000">
        <v>684.93150684931504</v>
      </c>
      <c r="AQ6000">
        <v>5.5972399999999999E-2</v>
      </c>
      <c r="AR6000">
        <v>3.08539E-2</v>
      </c>
      <c r="AS6000">
        <v>1.22369E-2</v>
      </c>
      <c r="AT6000">
        <v>1.22574E-2</v>
      </c>
      <c r="AU6000">
        <v>3.6296999999999996E-2</v>
      </c>
      <c r="AW6000">
        <v>5.5972399999999992E-2</v>
      </c>
      <c r="AX6000">
        <v>3.0853900000000004E-2</v>
      </c>
      <c r="AY6000">
        <v>1.2236900000000002E-2</v>
      </c>
      <c r="AZ6000">
        <v>1.2257400000000002E-2</v>
      </c>
      <c r="BA6000">
        <v>3.6296999999999996E-2</v>
      </c>
      <c r="BC6000" s="52">
        <v>100000</v>
      </c>
      <c r="BD6000" s="52">
        <v>100000</v>
      </c>
      <c r="BE6000">
        <v>0</v>
      </c>
      <c r="BF6000">
        <v>0</v>
      </c>
      <c r="BG6000">
        <v>0</v>
      </c>
    </row>
    <row r="6001" spans="1:59">
      <c r="A6001">
        <v>6000</v>
      </c>
      <c r="E6001">
        <v>9795.2054794520554</v>
      </c>
      <c r="K6001">
        <v>2679.6203163817208</v>
      </c>
      <c r="L6001">
        <v>2891.3628163817207</v>
      </c>
      <c r="M6001">
        <v>3103.1053163817205</v>
      </c>
      <c r="N6001">
        <v>3314.8478163817203</v>
      </c>
      <c r="O6001">
        <v>3526.5903163817202</v>
      </c>
      <c r="Q6001">
        <v>4658.1733077952231</v>
      </c>
      <c r="R6001">
        <v>4532.3254652641981</v>
      </c>
      <c r="S6001">
        <v>4406.4776227331731</v>
      </c>
      <c r="T6001">
        <v>4280.6297802021481</v>
      </c>
      <c r="U6001">
        <v>4154.7819376711232</v>
      </c>
      <c r="W6001">
        <v>0</v>
      </c>
      <c r="AB6001">
        <v>1</v>
      </c>
      <c r="AC6001">
        <v>1</v>
      </c>
      <c r="AD6001">
        <v>1</v>
      </c>
      <c r="AE6001">
        <v>1</v>
      </c>
      <c r="AF6001">
        <v>1</v>
      </c>
      <c r="AL6001">
        <v>7.5817690000000004</v>
      </c>
      <c r="AM6001" s="5">
        <v>16.811258316040039</v>
      </c>
      <c r="AN6001">
        <v>570.77625570776252</v>
      </c>
      <c r="AO6001">
        <f t="shared" si="93"/>
        <v>26826.48401826484</v>
      </c>
      <c r="AP6001">
        <v>684.93150684931504</v>
      </c>
      <c r="AQ6001">
        <v>5.3990900000000001E-2</v>
      </c>
      <c r="AR6001">
        <v>3.10958E-2</v>
      </c>
      <c r="AS6001">
        <v>1.0863300000000001E-2</v>
      </c>
      <c r="AT6001">
        <v>1.21189E-2</v>
      </c>
      <c r="AU6001">
        <v>3.6330399999999999E-2</v>
      </c>
      <c r="AW6001">
        <v>5.3990899999999994E-2</v>
      </c>
      <c r="AX6001">
        <v>3.1095799999999993E-2</v>
      </c>
      <c r="AY6001">
        <v>1.0863299999999999E-2</v>
      </c>
      <c r="AZ6001">
        <v>1.2118900000000002E-2</v>
      </c>
      <c r="BA6001">
        <v>3.6330399999999999E-2</v>
      </c>
      <c r="BC6001" s="52">
        <v>100000</v>
      </c>
      <c r="BD6001" s="52">
        <v>100000</v>
      </c>
      <c r="BE6001">
        <v>0</v>
      </c>
      <c r="BF6001">
        <v>0</v>
      </c>
      <c r="BG6001">
        <v>0</v>
      </c>
    </row>
    <row r="6002" spans="1:59">
      <c r="A6002">
        <v>6001</v>
      </c>
      <c r="E6002">
        <v>9795.2054794520554</v>
      </c>
      <c r="K6002">
        <v>2225.5010185951523</v>
      </c>
      <c r="L6002">
        <v>2325.8160185951524</v>
      </c>
      <c r="M6002">
        <v>2426.1310185951525</v>
      </c>
      <c r="N6002">
        <v>2526.4460185951525</v>
      </c>
      <c r="O6002">
        <v>2626.7610185951526</v>
      </c>
      <c r="Q6002">
        <v>4989.9333423149828</v>
      </c>
      <c r="R6002">
        <v>4855.1224828466366</v>
      </c>
      <c r="S6002">
        <v>4720.3116233782903</v>
      </c>
      <c r="T6002">
        <v>4585.500763909944</v>
      </c>
      <c r="U6002">
        <v>4450.6899044415977</v>
      </c>
      <c r="W6002">
        <v>0</v>
      </c>
      <c r="AB6002">
        <v>1</v>
      </c>
      <c r="AC6002">
        <v>1</v>
      </c>
      <c r="AD6002">
        <v>1</v>
      </c>
      <c r="AE6002">
        <v>1</v>
      </c>
      <c r="AF6002">
        <v>1</v>
      </c>
      <c r="AL6002">
        <v>10.671995000000001</v>
      </c>
      <c r="AM6002" s="5">
        <v>16.721891403198239</v>
      </c>
      <c r="AN6002">
        <v>570.77625570776252</v>
      </c>
      <c r="AO6002">
        <f t="shared" si="93"/>
        <v>26826.48401826484</v>
      </c>
      <c r="AP6002">
        <v>684.93150684931504</v>
      </c>
      <c r="AQ6002">
        <v>5.5276000000000006E-2</v>
      </c>
      <c r="AR6002">
        <v>3.2532800000000001E-2</v>
      </c>
      <c r="AS6002">
        <v>1.0851599999999999E-2</v>
      </c>
      <c r="AT6002">
        <v>1.2168100000000001E-2</v>
      </c>
      <c r="AU6002">
        <v>3.6336E-2</v>
      </c>
      <c r="AW6002">
        <v>5.5276000000000006E-2</v>
      </c>
      <c r="AX6002">
        <v>3.2532800000000001E-2</v>
      </c>
      <c r="AY6002">
        <v>1.0851600000000003E-2</v>
      </c>
      <c r="AZ6002">
        <v>1.2168100000000001E-2</v>
      </c>
      <c r="BA6002">
        <v>3.6335999999999993E-2</v>
      </c>
      <c r="BC6002" s="52">
        <v>100000</v>
      </c>
      <c r="BD6002" s="52">
        <v>100000</v>
      </c>
      <c r="BE6002">
        <v>0</v>
      </c>
      <c r="BF6002">
        <v>0</v>
      </c>
      <c r="BG6002">
        <v>0</v>
      </c>
    </row>
    <row r="6003" spans="1:59">
      <c r="A6003">
        <v>6002</v>
      </c>
      <c r="E6003">
        <v>9795.2054794520554</v>
      </c>
      <c r="K6003">
        <v>2053.821771870962</v>
      </c>
      <c r="L6003">
        <v>2103.154271870962</v>
      </c>
      <c r="M6003">
        <v>2152.486771870962</v>
      </c>
      <c r="N6003">
        <v>2201.819271870962</v>
      </c>
      <c r="O6003">
        <v>2251.151771870962</v>
      </c>
      <c r="Q6003">
        <v>5192.8000594604591</v>
      </c>
      <c r="R6003">
        <v>5052.5084378282891</v>
      </c>
      <c r="S6003">
        <v>4912.216816196119</v>
      </c>
      <c r="T6003">
        <v>4771.9251945639489</v>
      </c>
      <c r="U6003">
        <v>4631.6335729317789</v>
      </c>
      <c r="W6003">
        <v>0</v>
      </c>
      <c r="AB6003">
        <v>1</v>
      </c>
      <c r="AC6003">
        <v>1</v>
      </c>
      <c r="AD6003">
        <v>1</v>
      </c>
      <c r="AE6003">
        <v>1</v>
      </c>
      <c r="AF6003">
        <v>1</v>
      </c>
      <c r="AL6003">
        <v>8.4700164999999998</v>
      </c>
      <c r="AM6003" s="5">
        <v>17.168315887451168</v>
      </c>
      <c r="AN6003">
        <v>570.77625570776252</v>
      </c>
      <c r="AO6003">
        <f t="shared" si="93"/>
        <v>26826.48401826484</v>
      </c>
      <c r="AP6003">
        <v>684.93150684931504</v>
      </c>
      <c r="AQ6003">
        <v>5.7405500000000005E-2</v>
      </c>
      <c r="AR6003">
        <v>3.3659999999999995E-2</v>
      </c>
      <c r="AS6003">
        <v>1.0989499999999999E-2</v>
      </c>
      <c r="AT6003">
        <v>1.23239E-2</v>
      </c>
      <c r="AU6003">
        <v>3.6357599999999997E-2</v>
      </c>
      <c r="AW6003">
        <v>5.7405500000000012E-2</v>
      </c>
      <c r="AX6003">
        <v>3.3659999999999995E-2</v>
      </c>
      <c r="AY6003">
        <v>1.0989499999999999E-2</v>
      </c>
      <c r="AZ6003">
        <v>1.2323899999999999E-2</v>
      </c>
      <c r="BA6003">
        <v>3.6357600000000004E-2</v>
      </c>
      <c r="BC6003" s="52">
        <v>100000</v>
      </c>
      <c r="BD6003" s="52">
        <v>100000</v>
      </c>
      <c r="BE6003">
        <v>0</v>
      </c>
      <c r="BF6003">
        <v>0</v>
      </c>
      <c r="BG6003">
        <v>0</v>
      </c>
    </row>
    <row r="6004" spans="1:59">
      <c r="A6004">
        <v>6003</v>
      </c>
      <c r="E6004">
        <v>9795.2054794520554</v>
      </c>
      <c r="K6004">
        <v>2003.9794099187777</v>
      </c>
      <c r="L6004">
        <v>2044.2644099187778</v>
      </c>
      <c r="M6004">
        <v>2084.5494099187777</v>
      </c>
      <c r="N6004">
        <v>2124.8344099187775</v>
      </c>
      <c r="O6004">
        <v>2165.1194099187774</v>
      </c>
      <c r="Q6004">
        <v>6096.4692979136007</v>
      </c>
      <c r="R6004">
        <v>5931.7636372447014</v>
      </c>
      <c r="S6004">
        <v>5767.0579765758021</v>
      </c>
      <c r="T6004">
        <v>5602.3523159069027</v>
      </c>
      <c r="U6004">
        <v>5437.6466552380034</v>
      </c>
      <c r="W6004">
        <v>0</v>
      </c>
      <c r="AB6004">
        <v>1</v>
      </c>
      <c r="AC6004">
        <v>1</v>
      </c>
      <c r="AD6004">
        <v>1</v>
      </c>
      <c r="AE6004">
        <v>1</v>
      </c>
      <c r="AF6004">
        <v>1</v>
      </c>
      <c r="AL6004">
        <v>7.4270477000000001</v>
      </c>
      <c r="AM6004" s="5">
        <v>17.732805252075199</v>
      </c>
      <c r="AN6004">
        <v>570.77625570776252</v>
      </c>
      <c r="AO6004">
        <f t="shared" si="93"/>
        <v>26826.48401826484</v>
      </c>
      <c r="AP6004">
        <v>684.93150684931504</v>
      </c>
      <c r="AQ6004">
        <v>5.8966700000000004E-2</v>
      </c>
      <c r="AR6004">
        <v>3.4125599999999999E-2</v>
      </c>
      <c r="AS6004">
        <v>1.1252E-2</v>
      </c>
      <c r="AT6004">
        <v>1.25837E-2</v>
      </c>
      <c r="AU6004">
        <v>3.6368699999999997E-2</v>
      </c>
      <c r="AW6004">
        <v>5.8966699999999997E-2</v>
      </c>
      <c r="AX6004">
        <v>3.4125599999999992E-2</v>
      </c>
      <c r="AY6004">
        <v>1.1251999999999998E-2</v>
      </c>
      <c r="AZ6004">
        <v>1.2583700000000003E-2</v>
      </c>
      <c r="BA6004">
        <v>3.636869999999999E-2</v>
      </c>
      <c r="BC6004" s="52">
        <v>100000</v>
      </c>
      <c r="BD6004" s="52">
        <v>100000</v>
      </c>
      <c r="BE6004">
        <v>0</v>
      </c>
      <c r="BF6004">
        <v>0</v>
      </c>
      <c r="BG6004">
        <v>0</v>
      </c>
    </row>
    <row r="6005" spans="1:59">
      <c r="A6005">
        <v>6004</v>
      </c>
      <c r="E6005">
        <v>9795.2054794520554</v>
      </c>
      <c r="K6005">
        <v>2041.1633942323119</v>
      </c>
      <c r="L6005">
        <v>2082.2733942323121</v>
      </c>
      <c r="M6005">
        <v>2123.3833942323122</v>
      </c>
      <c r="N6005">
        <v>2164.4933942323123</v>
      </c>
      <c r="O6005">
        <v>2205.6033942323124</v>
      </c>
      <c r="Q6005">
        <v>8624.4703708397519</v>
      </c>
      <c r="R6005">
        <v>8391.4668043051734</v>
      </c>
      <c r="S6005">
        <v>8158.4632377705948</v>
      </c>
      <c r="T6005">
        <v>7925.4596712360162</v>
      </c>
      <c r="U6005">
        <v>7692.4561047014377</v>
      </c>
      <c r="W6005">
        <v>0</v>
      </c>
      <c r="AB6005">
        <v>1</v>
      </c>
      <c r="AC6005">
        <v>1</v>
      </c>
      <c r="AD6005">
        <v>1</v>
      </c>
      <c r="AE6005">
        <v>1</v>
      </c>
      <c r="AF6005">
        <v>1</v>
      </c>
      <c r="AL6005">
        <v>7.0308413999999999</v>
      </c>
      <c r="AM6005" s="5">
        <v>18.337709426879879</v>
      </c>
      <c r="AN6005">
        <v>570.77625570776252</v>
      </c>
      <c r="AO6005">
        <f t="shared" si="93"/>
        <v>26826.48401826484</v>
      </c>
      <c r="AP6005">
        <v>684.93150684931504</v>
      </c>
      <c r="AQ6005">
        <v>4.6524099999999999E-2</v>
      </c>
      <c r="AR6005">
        <v>3.1305100000000002E-2</v>
      </c>
      <c r="AS6005">
        <v>4.1225100000000002E-3</v>
      </c>
      <c r="AT6005">
        <v>9.9235900000000012E-3</v>
      </c>
      <c r="AU6005">
        <v>1.9794300000000001E-2</v>
      </c>
      <c r="AW6005">
        <v>4.6524099999999999E-2</v>
      </c>
      <c r="AX6005">
        <v>3.1305100000000002E-2</v>
      </c>
      <c r="AY6005">
        <v>4.1225100000000028E-3</v>
      </c>
      <c r="AZ6005">
        <v>9.923590000000003E-3</v>
      </c>
      <c r="BA6005">
        <v>1.9794300000000001E-2</v>
      </c>
      <c r="BC6005" s="52">
        <v>100000</v>
      </c>
      <c r="BD6005" s="52">
        <v>100000</v>
      </c>
      <c r="BE6005">
        <v>0</v>
      </c>
      <c r="BF6005">
        <v>0</v>
      </c>
      <c r="BG6005">
        <v>0</v>
      </c>
    </row>
    <row r="6006" spans="1:59">
      <c r="A6006">
        <v>6005</v>
      </c>
      <c r="E6006">
        <v>9795.2054794520554</v>
      </c>
      <c r="K6006">
        <v>2563.3214718266245</v>
      </c>
      <c r="L6006">
        <v>2602.6439718266247</v>
      </c>
      <c r="M6006">
        <v>2641.9664718266249</v>
      </c>
      <c r="N6006">
        <v>2681.2889718266251</v>
      </c>
      <c r="O6006">
        <v>2720.6114718266253</v>
      </c>
      <c r="Q6006">
        <v>14393.24843600201</v>
      </c>
      <c r="R6006">
        <v>14004.39229896727</v>
      </c>
      <c r="S6006">
        <v>13615.53616193253</v>
      </c>
      <c r="T6006">
        <v>13226.680024897791</v>
      </c>
      <c r="U6006">
        <v>12837.823887863051</v>
      </c>
      <c r="W6006">
        <v>0</v>
      </c>
      <c r="AB6006">
        <v>1</v>
      </c>
      <c r="AC6006">
        <v>1</v>
      </c>
      <c r="AD6006">
        <v>1</v>
      </c>
      <c r="AE6006">
        <v>1</v>
      </c>
      <c r="AF6006">
        <v>1</v>
      </c>
      <c r="AL6006">
        <v>8.0938230000000004</v>
      </c>
      <c r="AM6006" s="5">
        <v>17.987949371337891</v>
      </c>
      <c r="AN6006">
        <v>570.77625570776252</v>
      </c>
      <c r="AO6006">
        <f t="shared" si="93"/>
        <v>26826.48401826484</v>
      </c>
      <c r="AP6006">
        <v>684.93150684931504</v>
      </c>
      <c r="AQ6006">
        <v>5.2167000000000005E-2</v>
      </c>
      <c r="AR6006">
        <v>3.2171900000000003E-2</v>
      </c>
      <c r="AS6006">
        <v>4.0833300000000005E-3</v>
      </c>
      <c r="AT6006">
        <v>1.05974E-2</v>
      </c>
      <c r="AU6006">
        <v>2.0378299999999998E-2</v>
      </c>
      <c r="AW6006">
        <v>5.2167000000000005E-2</v>
      </c>
      <c r="AX6006">
        <v>3.2171900000000003E-2</v>
      </c>
      <c r="AY6006">
        <v>4.0833300000000031E-3</v>
      </c>
      <c r="AZ6006">
        <v>1.05974E-2</v>
      </c>
      <c r="BA6006">
        <v>2.0378300000000002E-2</v>
      </c>
      <c r="BC6006" s="52">
        <v>100000</v>
      </c>
      <c r="BD6006" s="52">
        <v>100000</v>
      </c>
      <c r="BE6006">
        <v>0</v>
      </c>
      <c r="BF6006">
        <v>0</v>
      </c>
      <c r="BG6006">
        <v>0</v>
      </c>
    </row>
    <row r="6007" spans="1:59">
      <c r="A6007">
        <v>6006</v>
      </c>
      <c r="E6007">
        <v>9795.2054794520554</v>
      </c>
      <c r="K6007">
        <v>3443.0787177127986</v>
      </c>
      <c r="L6007">
        <v>3485.4262177127985</v>
      </c>
      <c r="M6007">
        <v>3527.7737177127983</v>
      </c>
      <c r="N6007">
        <v>3570.1212177127982</v>
      </c>
      <c r="O6007">
        <v>3612.468717712798</v>
      </c>
      <c r="Q6007">
        <v>17624.292559137059</v>
      </c>
      <c r="R6007">
        <v>17148.144706725427</v>
      </c>
      <c r="S6007">
        <v>16671.996854313795</v>
      </c>
      <c r="T6007">
        <v>16195.849001902163</v>
      </c>
      <c r="U6007">
        <v>15719.701149490531</v>
      </c>
      <c r="W6007">
        <v>0</v>
      </c>
      <c r="AB6007">
        <v>1</v>
      </c>
      <c r="AC6007">
        <v>1</v>
      </c>
      <c r="AD6007">
        <v>1</v>
      </c>
      <c r="AE6007">
        <v>1</v>
      </c>
      <c r="AF6007">
        <v>1</v>
      </c>
      <c r="AL6007">
        <v>8.2957870000000007</v>
      </c>
      <c r="AM6007" s="5">
        <v>18.388259887695309</v>
      </c>
      <c r="AN6007">
        <v>570.77625570776252</v>
      </c>
      <c r="AO6007">
        <f t="shared" si="93"/>
        <v>26826.48401826484</v>
      </c>
      <c r="AP6007">
        <v>684.93150684931504</v>
      </c>
      <c r="AQ6007">
        <v>5.2081499999999996E-2</v>
      </c>
      <c r="AR6007">
        <v>3.1788900000000002E-2</v>
      </c>
      <c r="AS6007">
        <v>4.5656400000000001E-3</v>
      </c>
      <c r="AT6007">
        <v>1.1867599999999999E-2</v>
      </c>
      <c r="AU6007">
        <v>2.21552E-2</v>
      </c>
      <c r="AW6007">
        <v>5.2081499999999989E-2</v>
      </c>
      <c r="AX6007">
        <v>3.1788899999999995E-2</v>
      </c>
      <c r="AY6007">
        <v>4.5656400000000028E-3</v>
      </c>
      <c r="AZ6007">
        <v>1.1867599999999999E-2</v>
      </c>
      <c r="BA6007">
        <v>2.21552E-2</v>
      </c>
      <c r="BC6007" s="52">
        <v>100000</v>
      </c>
      <c r="BD6007" s="52">
        <v>100000</v>
      </c>
      <c r="BE6007">
        <v>0</v>
      </c>
      <c r="BF6007">
        <v>0</v>
      </c>
      <c r="BG6007">
        <v>0</v>
      </c>
    </row>
    <row r="6008" spans="1:59">
      <c r="A6008">
        <v>6007</v>
      </c>
      <c r="E6008">
        <v>9795.2054794520554</v>
      </c>
      <c r="K6008">
        <v>4026.1552376931149</v>
      </c>
      <c r="L6008">
        <v>4066.990237693115</v>
      </c>
      <c r="M6008">
        <v>4107.825237693115</v>
      </c>
      <c r="N6008">
        <v>4148.6602376931151</v>
      </c>
      <c r="O6008">
        <v>4189.4952376931151</v>
      </c>
      <c r="Q6008">
        <v>17746.302960600558</v>
      </c>
      <c r="R6008">
        <v>17266.858805324624</v>
      </c>
      <c r="S6008">
        <v>16787.41465004869</v>
      </c>
      <c r="T6008">
        <v>16307.970494772755</v>
      </c>
      <c r="U6008">
        <v>15828.526339496821</v>
      </c>
      <c r="W6008">
        <v>5.008E-2</v>
      </c>
      <c r="AB6008">
        <v>1</v>
      </c>
      <c r="AC6008">
        <v>1</v>
      </c>
      <c r="AD6008">
        <v>1</v>
      </c>
      <c r="AE6008">
        <v>1</v>
      </c>
      <c r="AF6008">
        <v>1</v>
      </c>
      <c r="AL6008">
        <v>7.8752874999999998</v>
      </c>
      <c r="AM6008" s="5">
        <v>18.239767074584961</v>
      </c>
      <c r="AN6008">
        <v>570.77625570776252</v>
      </c>
      <c r="AO6008">
        <f t="shared" si="93"/>
        <v>26826.48401826484</v>
      </c>
      <c r="AP6008">
        <v>684.93150684931504</v>
      </c>
      <c r="AQ6008">
        <v>5.4889099999999996E-2</v>
      </c>
      <c r="AR6008">
        <v>3.2665899999999998E-2</v>
      </c>
      <c r="AS6008">
        <v>4.3836000000000005E-3</v>
      </c>
      <c r="AT6008">
        <v>1.27335E-2</v>
      </c>
      <c r="AU6008">
        <v>2.4982000000000001E-2</v>
      </c>
      <c r="AW6008">
        <v>5.4889099999999996E-2</v>
      </c>
      <c r="AX6008">
        <v>3.2665899999999998E-2</v>
      </c>
      <c r="AY6008">
        <v>4.3836000000000014E-3</v>
      </c>
      <c r="AZ6008">
        <v>1.2733499999999995E-2</v>
      </c>
      <c r="BA6008">
        <v>2.4982000000000004E-2</v>
      </c>
      <c r="BC6008" s="52">
        <v>100000</v>
      </c>
      <c r="BD6008" s="52">
        <v>100000</v>
      </c>
      <c r="BE6008">
        <v>0</v>
      </c>
      <c r="BF6008">
        <v>0</v>
      </c>
      <c r="BG6008">
        <v>0</v>
      </c>
    </row>
    <row r="6009" spans="1:59">
      <c r="A6009">
        <v>6008</v>
      </c>
      <c r="E6009">
        <v>9795.2054794520554</v>
      </c>
      <c r="K6009">
        <v>3802.2601832094924</v>
      </c>
      <c r="L6009">
        <v>3851.4276832094924</v>
      </c>
      <c r="M6009">
        <v>3900.5951832094925</v>
      </c>
      <c r="N6009">
        <v>3949.7626832094925</v>
      </c>
      <c r="O6009">
        <v>3998.9301832094925</v>
      </c>
      <c r="Q6009">
        <v>15561.19288860443</v>
      </c>
      <c r="R6009">
        <v>15140.782903480904</v>
      </c>
      <c r="S6009">
        <v>14720.372918357378</v>
      </c>
      <c r="T6009">
        <v>14299.962933233852</v>
      </c>
      <c r="U6009">
        <v>13879.552948110326</v>
      </c>
      <c r="W6009">
        <v>5.6030000000000003E-2</v>
      </c>
      <c r="AB6009">
        <v>1</v>
      </c>
      <c r="AC6009">
        <v>1</v>
      </c>
      <c r="AD6009">
        <v>1</v>
      </c>
      <c r="AE6009">
        <v>1</v>
      </c>
      <c r="AF6009">
        <v>1</v>
      </c>
      <c r="AL6009">
        <v>5.8653072999999996</v>
      </c>
      <c r="AM6009" s="5">
        <v>18.975969314575199</v>
      </c>
      <c r="AN6009">
        <v>570.77625570776252</v>
      </c>
      <c r="AO6009">
        <f t="shared" si="93"/>
        <v>26826.48401826484</v>
      </c>
      <c r="AP6009">
        <v>684.93150684931504</v>
      </c>
      <c r="AQ6009">
        <v>5.7627999999999999E-2</v>
      </c>
      <c r="AR6009">
        <v>3.23279E-2</v>
      </c>
      <c r="AS6009">
        <v>4.6207599999999998E-3</v>
      </c>
      <c r="AT6009">
        <v>1.10717E-2</v>
      </c>
      <c r="AU6009">
        <v>2.4287900000000001E-2</v>
      </c>
      <c r="AW6009">
        <v>5.7627999999999999E-2</v>
      </c>
      <c r="AX6009">
        <v>3.2327900000000007E-2</v>
      </c>
      <c r="AY6009">
        <v>4.6207600000000015E-3</v>
      </c>
      <c r="AZ6009">
        <v>1.1071700000000004E-2</v>
      </c>
      <c r="BA6009">
        <v>2.4287900000000001E-2</v>
      </c>
      <c r="BC6009" s="52">
        <v>100000</v>
      </c>
      <c r="BD6009" s="52">
        <v>100000</v>
      </c>
      <c r="BE6009">
        <v>0</v>
      </c>
      <c r="BF6009">
        <v>0</v>
      </c>
      <c r="BG6009">
        <v>0</v>
      </c>
    </row>
    <row r="6010" spans="1:59">
      <c r="A6010">
        <v>6009</v>
      </c>
      <c r="E6010">
        <v>9795.2054794520554</v>
      </c>
      <c r="K6010">
        <v>3758.7470100766332</v>
      </c>
      <c r="L6010">
        <v>3831.7570100766334</v>
      </c>
      <c r="M6010">
        <v>3904.7670100766336</v>
      </c>
      <c r="N6010">
        <v>3977.7770100766338</v>
      </c>
      <c r="O6010">
        <v>4050.787010076634</v>
      </c>
      <c r="Q6010">
        <v>14426.89226205974</v>
      </c>
      <c r="R6010">
        <v>14037.127184183399</v>
      </c>
      <c r="S6010">
        <v>13647.362106307057</v>
      </c>
      <c r="T6010">
        <v>13257.597028430715</v>
      </c>
      <c r="U6010">
        <v>12867.831950554373</v>
      </c>
      <c r="W6010">
        <v>5.0540000000000002E-2</v>
      </c>
      <c r="AB6010">
        <v>1</v>
      </c>
      <c r="AC6010">
        <v>1</v>
      </c>
      <c r="AD6010">
        <v>1</v>
      </c>
      <c r="AE6010">
        <v>1</v>
      </c>
      <c r="AF6010">
        <v>1</v>
      </c>
      <c r="AL6010">
        <v>4.6684755999999998</v>
      </c>
      <c r="AM6010" s="5">
        <v>18.874286651611332</v>
      </c>
      <c r="AN6010">
        <v>570.77625570776252</v>
      </c>
      <c r="AO6010">
        <f t="shared" si="93"/>
        <v>26826.48401826484</v>
      </c>
      <c r="AP6010">
        <v>684.93150684931504</v>
      </c>
      <c r="AQ6010">
        <v>5.4901600000000002E-2</v>
      </c>
      <c r="AR6010">
        <v>3.3295900000000003E-2</v>
      </c>
      <c r="AS6010">
        <v>3.65971E-3</v>
      </c>
      <c r="AT6010">
        <v>6.5521900000000003E-3</v>
      </c>
      <c r="AU6010">
        <v>1.7928300000000001E-2</v>
      </c>
      <c r="AW6010">
        <v>5.4901600000000009E-2</v>
      </c>
      <c r="AX6010">
        <v>3.3295900000000003E-2</v>
      </c>
      <c r="AY6010">
        <v>3.6597099999999966E-3</v>
      </c>
      <c r="AZ6010">
        <v>6.5521899999999994E-3</v>
      </c>
      <c r="BA6010">
        <v>1.7928299999999994E-2</v>
      </c>
      <c r="BC6010" s="52">
        <v>100000</v>
      </c>
      <c r="BD6010" s="52">
        <v>100000</v>
      </c>
      <c r="BE6010">
        <v>0</v>
      </c>
      <c r="BF6010">
        <v>0</v>
      </c>
      <c r="BG6010">
        <v>0</v>
      </c>
    </row>
    <row r="6011" spans="1:59">
      <c r="A6011">
        <v>6010</v>
      </c>
      <c r="E6011">
        <v>9795.2054794520554</v>
      </c>
      <c r="K6011">
        <v>4015.8703058617116</v>
      </c>
      <c r="L6011">
        <v>4124.9028058617114</v>
      </c>
      <c r="M6011">
        <v>4233.9353058617116</v>
      </c>
      <c r="N6011">
        <v>4342.9678058617119</v>
      </c>
      <c r="O6011">
        <v>4452.0003058617121</v>
      </c>
      <c r="Q6011">
        <v>13418.850087478029</v>
      </c>
      <c r="R6011">
        <v>13056.318847117815</v>
      </c>
      <c r="S6011">
        <v>12693.7876067576</v>
      </c>
      <c r="T6011">
        <v>12331.256366397385</v>
      </c>
      <c r="U6011">
        <v>11968.72512603717</v>
      </c>
      <c r="W6011">
        <v>0.14249000000000001</v>
      </c>
      <c r="AB6011">
        <v>1</v>
      </c>
      <c r="AC6011">
        <v>1</v>
      </c>
      <c r="AD6011">
        <v>1</v>
      </c>
      <c r="AE6011">
        <v>1</v>
      </c>
      <c r="AF6011">
        <v>1</v>
      </c>
      <c r="AL6011">
        <v>4.8507410000000002</v>
      </c>
      <c r="AM6011" s="5">
        <v>18.63164138793945</v>
      </c>
      <c r="AN6011">
        <v>570.77625570776252</v>
      </c>
      <c r="AO6011">
        <f t="shared" si="93"/>
        <v>26826.48401826484</v>
      </c>
      <c r="AP6011">
        <v>684.93150684931504</v>
      </c>
      <c r="AQ6011">
        <v>5.4535100000000003E-2</v>
      </c>
      <c r="AR6011">
        <v>3.3945999999999997E-2</v>
      </c>
      <c r="AS6011">
        <v>3.3227600000000001E-3</v>
      </c>
      <c r="AT6011">
        <v>4.2588800000000005E-3</v>
      </c>
      <c r="AU6011">
        <v>7.4596600000000008E-3</v>
      </c>
      <c r="AW6011">
        <v>5.4535100000000003E-2</v>
      </c>
      <c r="AX6011">
        <v>3.394599999999999E-2</v>
      </c>
      <c r="AY6011">
        <v>3.322760000000001E-3</v>
      </c>
      <c r="AZ6011">
        <v>4.2588799999999996E-3</v>
      </c>
      <c r="BA6011">
        <v>7.4596599999999999E-3</v>
      </c>
      <c r="BC6011" s="52">
        <v>100000</v>
      </c>
      <c r="BD6011" s="52">
        <v>100000</v>
      </c>
      <c r="BE6011">
        <v>0</v>
      </c>
      <c r="BF6011">
        <v>0</v>
      </c>
      <c r="BG6011">
        <v>0</v>
      </c>
    </row>
    <row r="6012" spans="1:59">
      <c r="A6012">
        <v>6011</v>
      </c>
      <c r="E6012">
        <v>9795.2054794520554</v>
      </c>
      <c r="K6012">
        <v>4517.4585197932174</v>
      </c>
      <c r="L6012">
        <v>4680.2518531265505</v>
      </c>
      <c r="M6012">
        <v>4843.0451864598836</v>
      </c>
      <c r="N6012">
        <v>5005.8385197932166</v>
      </c>
      <c r="O6012">
        <v>5168.6318531265497</v>
      </c>
      <c r="Q6012">
        <v>12294.47949828944</v>
      </c>
      <c r="R6012">
        <v>11962.32488971675</v>
      </c>
      <c r="S6012">
        <v>11630.170281144061</v>
      </c>
      <c r="T6012">
        <v>11298.015672571371</v>
      </c>
      <c r="U6012">
        <v>10965.861063998682</v>
      </c>
      <c r="W6012">
        <v>0.22056000000000001</v>
      </c>
      <c r="AB6012">
        <v>1</v>
      </c>
      <c r="AC6012">
        <v>1</v>
      </c>
      <c r="AD6012">
        <v>1</v>
      </c>
      <c r="AE6012">
        <v>1</v>
      </c>
      <c r="AF6012">
        <v>1</v>
      </c>
      <c r="AL6012">
        <v>3.7871429999999999</v>
      </c>
      <c r="AM6012" s="5">
        <v>18.434055328369141</v>
      </c>
      <c r="AN6012">
        <v>570.77625570776252</v>
      </c>
      <c r="AO6012">
        <f t="shared" si="93"/>
        <v>26826.48401826484</v>
      </c>
      <c r="AP6012">
        <v>684.93150684931504</v>
      </c>
      <c r="AQ6012">
        <v>5.4022300000000002E-2</v>
      </c>
      <c r="AR6012">
        <v>3.5108300000000002E-2</v>
      </c>
      <c r="AS6012">
        <v>3.49768E-3</v>
      </c>
      <c r="AT6012">
        <v>4.4336599999999999E-3</v>
      </c>
      <c r="AU6012">
        <v>6.3890700000000002E-3</v>
      </c>
      <c r="AW6012">
        <v>5.4022300000000009E-2</v>
      </c>
      <c r="AX6012">
        <v>3.5108299999999995E-2</v>
      </c>
      <c r="AY6012">
        <v>3.497680000000003E-3</v>
      </c>
      <c r="AZ6012">
        <v>4.433659999999999E-3</v>
      </c>
      <c r="BA6012">
        <v>6.3890699999999967E-3</v>
      </c>
      <c r="BC6012" s="52">
        <v>100000</v>
      </c>
      <c r="BD6012" s="52">
        <v>100000</v>
      </c>
      <c r="BE6012">
        <v>0</v>
      </c>
      <c r="BF6012">
        <v>0</v>
      </c>
      <c r="BG6012">
        <v>0</v>
      </c>
    </row>
    <row r="6013" spans="1:59">
      <c r="A6013">
        <v>6012</v>
      </c>
      <c r="E6013">
        <v>9795.2054794520554</v>
      </c>
      <c r="K6013">
        <v>4663.8210112401084</v>
      </c>
      <c r="L6013">
        <v>4872.8135112401087</v>
      </c>
      <c r="M6013">
        <v>5081.806011240109</v>
      </c>
      <c r="N6013">
        <v>5290.7985112401093</v>
      </c>
      <c r="O6013">
        <v>5499.7910112401096</v>
      </c>
      <c r="Q6013">
        <v>11715.472290666279</v>
      </c>
      <c r="R6013">
        <v>11398.960468408151</v>
      </c>
      <c r="S6013">
        <v>11082.448646150024</v>
      </c>
      <c r="T6013">
        <v>10765.936823891896</v>
      </c>
      <c r="U6013">
        <v>10449.425001633768</v>
      </c>
      <c r="W6013">
        <v>0.49895</v>
      </c>
      <c r="AB6013">
        <v>1</v>
      </c>
      <c r="AC6013">
        <v>1</v>
      </c>
      <c r="AD6013">
        <v>1</v>
      </c>
      <c r="AE6013">
        <v>1</v>
      </c>
      <c r="AF6013">
        <v>1</v>
      </c>
      <c r="AL6013">
        <v>4.1239594999999998</v>
      </c>
      <c r="AM6013" s="5">
        <v>18.9941520690918</v>
      </c>
      <c r="AN6013">
        <v>570.77625570776252</v>
      </c>
      <c r="AO6013">
        <f t="shared" si="93"/>
        <v>26826.48401826484</v>
      </c>
      <c r="AP6013">
        <v>684.93150684931504</v>
      </c>
      <c r="AQ6013">
        <v>6.0062299999999999E-2</v>
      </c>
      <c r="AR6013">
        <v>3.5869900000000003E-2</v>
      </c>
      <c r="AS6013">
        <v>3.5151200000000001E-3</v>
      </c>
      <c r="AT6013">
        <v>4.4579800000000003E-3</v>
      </c>
      <c r="AU6013">
        <v>6.3477100000000003E-3</v>
      </c>
      <c r="AW6013">
        <v>6.0062299999999999E-2</v>
      </c>
      <c r="AX6013">
        <v>3.5869899999999996E-2</v>
      </c>
      <c r="AY6013">
        <v>3.5151199999999966E-3</v>
      </c>
      <c r="AZ6013">
        <v>4.4579800000000003E-3</v>
      </c>
      <c r="BA6013">
        <v>6.3477099999999995E-3</v>
      </c>
      <c r="BC6013" s="52">
        <v>100000</v>
      </c>
      <c r="BD6013" s="52">
        <v>100000</v>
      </c>
      <c r="BE6013">
        <v>0</v>
      </c>
      <c r="BF6013">
        <v>0</v>
      </c>
      <c r="BG6013">
        <v>0</v>
      </c>
    </row>
    <row r="6014" spans="1:59">
      <c r="A6014">
        <v>6013</v>
      </c>
      <c r="E6014">
        <v>9795.2054794520554</v>
      </c>
      <c r="K6014">
        <v>4531.6991946366979</v>
      </c>
      <c r="L6014">
        <v>4792.1691946366982</v>
      </c>
      <c r="M6014">
        <v>5052.6391946366984</v>
      </c>
      <c r="N6014">
        <v>5313.1091946366987</v>
      </c>
      <c r="O6014">
        <v>5573.579194636699</v>
      </c>
      <c r="Q6014">
        <v>11460.929945618071</v>
      </c>
      <c r="R6014">
        <v>11151.294983154407</v>
      </c>
      <c r="S6014">
        <v>10841.660020690742</v>
      </c>
      <c r="T6014">
        <v>10532.025058227078</v>
      </c>
      <c r="U6014">
        <v>10222.390095763414</v>
      </c>
      <c r="W6014">
        <v>0.22316</v>
      </c>
      <c r="AB6014">
        <v>1</v>
      </c>
      <c r="AC6014">
        <v>1</v>
      </c>
      <c r="AD6014">
        <v>1</v>
      </c>
      <c r="AE6014">
        <v>1</v>
      </c>
      <c r="AF6014">
        <v>1</v>
      </c>
      <c r="AL6014">
        <v>5.8104787</v>
      </c>
      <c r="AM6014" s="5">
        <v>18.93412017822266</v>
      </c>
      <c r="AN6014">
        <v>570.77625570776252</v>
      </c>
      <c r="AO6014">
        <f t="shared" si="93"/>
        <v>26826.48401826484</v>
      </c>
      <c r="AP6014">
        <v>684.93150684931504</v>
      </c>
      <c r="AQ6014">
        <v>6.00838E-2</v>
      </c>
      <c r="AR6014">
        <v>3.9812600000000004E-2</v>
      </c>
      <c r="AS6014">
        <v>3.51433E-3</v>
      </c>
      <c r="AT6014">
        <v>4.4223499999999994E-3</v>
      </c>
      <c r="AU6014">
        <v>6.3509399999999994E-3</v>
      </c>
      <c r="AW6014">
        <v>6.0083800000000007E-2</v>
      </c>
      <c r="AX6014">
        <v>3.9812600000000004E-2</v>
      </c>
      <c r="AY6014">
        <v>3.514330000000003E-3</v>
      </c>
      <c r="AZ6014">
        <v>4.4223499999999985E-3</v>
      </c>
      <c r="BA6014">
        <v>6.3509399999999994E-3</v>
      </c>
      <c r="BC6014" s="52">
        <v>100000</v>
      </c>
      <c r="BD6014" s="52">
        <v>100000</v>
      </c>
      <c r="BE6014">
        <v>0</v>
      </c>
      <c r="BF6014">
        <v>0</v>
      </c>
      <c r="BG6014">
        <v>0</v>
      </c>
    </row>
    <row r="6015" spans="1:59">
      <c r="A6015">
        <v>6014</v>
      </c>
      <c r="E6015">
        <v>9795.2054794520554</v>
      </c>
      <c r="K6015">
        <v>4375.8429199608199</v>
      </c>
      <c r="L6015">
        <v>4690.0729199608195</v>
      </c>
      <c r="M6015">
        <v>5004.3029199608191</v>
      </c>
      <c r="N6015">
        <v>5318.5329199608186</v>
      </c>
      <c r="O6015">
        <v>5632.7629199608182</v>
      </c>
      <c r="Q6015">
        <v>11181.257795035081</v>
      </c>
      <c r="R6015">
        <v>10879.17861337007</v>
      </c>
      <c r="S6015">
        <v>10577.099431705059</v>
      </c>
      <c r="T6015">
        <v>10275.020250040048</v>
      </c>
      <c r="U6015">
        <v>9972.9410683750375</v>
      </c>
      <c r="W6015">
        <v>0.23538999999999999</v>
      </c>
      <c r="AB6015">
        <v>1</v>
      </c>
      <c r="AC6015">
        <v>1</v>
      </c>
      <c r="AD6015">
        <v>1</v>
      </c>
      <c r="AE6015">
        <v>1</v>
      </c>
      <c r="AF6015">
        <v>1</v>
      </c>
      <c r="AL6015">
        <v>7.9143730000000003</v>
      </c>
      <c r="AM6015" s="5">
        <v>18.57089996337891</v>
      </c>
      <c r="AN6015">
        <v>570.77625570776252</v>
      </c>
      <c r="AO6015">
        <f t="shared" si="93"/>
        <v>26826.48401826484</v>
      </c>
      <c r="AP6015">
        <v>684.93150684931504</v>
      </c>
      <c r="AQ6015">
        <v>6.0112800000000001E-2</v>
      </c>
      <c r="AR6015">
        <v>3.9166100000000002E-2</v>
      </c>
      <c r="AS6015">
        <v>3.4762600000000001E-3</v>
      </c>
      <c r="AT6015">
        <v>4.3754900000000001E-3</v>
      </c>
      <c r="AU6015">
        <v>6.2994100000000001E-3</v>
      </c>
      <c r="AW6015">
        <v>6.0112800000000008E-2</v>
      </c>
      <c r="AX6015">
        <v>3.9166099999999995E-2</v>
      </c>
      <c r="AY6015">
        <v>3.4762600000000018E-3</v>
      </c>
      <c r="AZ6015">
        <v>4.3754900000000027E-3</v>
      </c>
      <c r="BA6015">
        <v>6.2994099999999983E-3</v>
      </c>
      <c r="BC6015" s="52">
        <v>100000</v>
      </c>
      <c r="BD6015" s="52">
        <v>100000</v>
      </c>
      <c r="BE6015">
        <v>0</v>
      </c>
      <c r="BF6015">
        <v>0</v>
      </c>
      <c r="BG6015">
        <v>0</v>
      </c>
    </row>
    <row r="6016" spans="1:59">
      <c r="A6016">
        <v>6015</v>
      </c>
      <c r="E6016">
        <v>9795.2054794520554</v>
      </c>
      <c r="K6016">
        <v>4060.9657761994022</v>
      </c>
      <c r="L6016">
        <v>4489.9482761994022</v>
      </c>
      <c r="M6016">
        <v>4918.9307761994023</v>
      </c>
      <c r="N6016">
        <v>5347.9132761994024</v>
      </c>
      <c r="O6016">
        <v>5776.8957761994025</v>
      </c>
      <c r="Q6016">
        <v>11333.25547682192</v>
      </c>
      <c r="R6016">
        <v>11027.069839711565</v>
      </c>
      <c r="S6016">
        <v>10720.88420260121</v>
      </c>
      <c r="T6016">
        <v>10414.698565490855</v>
      </c>
      <c r="U6016">
        <v>10108.5129283805</v>
      </c>
      <c r="W6016">
        <v>9.8180000000000003E-2</v>
      </c>
      <c r="AB6016">
        <v>1</v>
      </c>
      <c r="AC6016">
        <v>1</v>
      </c>
      <c r="AD6016">
        <v>1</v>
      </c>
      <c r="AE6016">
        <v>1</v>
      </c>
      <c r="AF6016">
        <v>1</v>
      </c>
      <c r="AL6016">
        <v>9.5808949999999999</v>
      </c>
      <c r="AM6016" s="5">
        <v>19.351034164428711</v>
      </c>
      <c r="AN6016">
        <v>570.77625570776252</v>
      </c>
      <c r="AO6016">
        <f t="shared" si="93"/>
        <v>26826.48401826484</v>
      </c>
      <c r="AP6016">
        <v>684.93150684931504</v>
      </c>
      <c r="AQ6016">
        <v>6.04653E-2</v>
      </c>
      <c r="AR6016">
        <v>3.8859699999999997E-2</v>
      </c>
      <c r="AS6016">
        <v>3.4066299999999999E-3</v>
      </c>
      <c r="AT6016">
        <v>4.6301600000000004E-3</v>
      </c>
      <c r="AU6016">
        <v>6.9870999999999996E-3</v>
      </c>
      <c r="AW6016">
        <v>6.04653E-2</v>
      </c>
      <c r="AX6016">
        <v>3.8859699999999997E-2</v>
      </c>
      <c r="AY6016">
        <v>3.4066300000000008E-3</v>
      </c>
      <c r="AZ6016">
        <v>4.6301600000000012E-3</v>
      </c>
      <c r="BA6016">
        <v>6.9870999999999961E-3</v>
      </c>
      <c r="BC6016" s="52">
        <v>100000</v>
      </c>
      <c r="BD6016" s="52">
        <v>100000</v>
      </c>
      <c r="BE6016">
        <v>0</v>
      </c>
      <c r="BF6016">
        <v>0</v>
      </c>
      <c r="BG6016">
        <v>0</v>
      </c>
    </row>
    <row r="6017" spans="1:59">
      <c r="A6017">
        <v>6016</v>
      </c>
      <c r="E6017">
        <v>9795.2054794520554</v>
      </c>
      <c r="K6017">
        <v>4065.7126678138961</v>
      </c>
      <c r="L6017">
        <v>4684.4385011472295</v>
      </c>
      <c r="M6017">
        <v>5303.1643344805625</v>
      </c>
      <c r="N6017">
        <v>5921.8901678138955</v>
      </c>
      <c r="O6017">
        <v>6540.6160011472284</v>
      </c>
      <c r="Q6017">
        <v>11844.16843978553</v>
      </c>
      <c r="R6017">
        <v>11524.179688955972</v>
      </c>
      <c r="S6017">
        <v>11204.190938126414</v>
      </c>
      <c r="T6017">
        <v>10884.202187296856</v>
      </c>
      <c r="U6017">
        <v>10564.213436467298</v>
      </c>
      <c r="W6017">
        <v>0.27342</v>
      </c>
      <c r="AB6017">
        <v>1</v>
      </c>
      <c r="AC6017">
        <v>1</v>
      </c>
      <c r="AD6017">
        <v>1</v>
      </c>
      <c r="AE6017">
        <v>1</v>
      </c>
      <c r="AF6017">
        <v>1</v>
      </c>
      <c r="AL6017">
        <v>10.415372</v>
      </c>
      <c r="AM6017" s="5">
        <v>19.890256881713871</v>
      </c>
      <c r="AN6017">
        <v>570.77625570776252</v>
      </c>
      <c r="AO6017">
        <f t="shared" si="93"/>
        <v>26826.48401826484</v>
      </c>
      <c r="AP6017">
        <v>684.93150684931504</v>
      </c>
      <c r="AQ6017">
        <v>6.5269300000000002E-2</v>
      </c>
      <c r="AR6017">
        <v>3.77363E-2</v>
      </c>
      <c r="AS6017">
        <v>4.1674900000000003E-3</v>
      </c>
      <c r="AT6017">
        <v>1.3999299999999999E-2</v>
      </c>
      <c r="AU6017">
        <v>1.7704999999999999E-2</v>
      </c>
      <c r="AW6017">
        <v>6.5269300000000002E-2</v>
      </c>
      <c r="AX6017">
        <v>3.77363E-2</v>
      </c>
      <c r="AY6017">
        <v>4.1674900000000029E-3</v>
      </c>
      <c r="AZ6017">
        <v>1.3999300000000006E-2</v>
      </c>
      <c r="BA6017">
        <v>1.7704999999999999E-2</v>
      </c>
      <c r="BC6017" s="52">
        <v>100000</v>
      </c>
      <c r="BD6017" s="52">
        <v>100000</v>
      </c>
      <c r="BE6017">
        <v>0</v>
      </c>
      <c r="BF6017">
        <v>0</v>
      </c>
      <c r="BG6017">
        <v>0</v>
      </c>
    </row>
    <row r="6018" spans="1:59">
      <c r="A6018">
        <v>6017</v>
      </c>
      <c r="E6018">
        <v>9795.2054794520554</v>
      </c>
      <c r="K6018">
        <v>4440.7171053589018</v>
      </c>
      <c r="L6018">
        <v>5219.2121053589017</v>
      </c>
      <c r="M6018">
        <v>5997.7071053589016</v>
      </c>
      <c r="N6018">
        <v>6776.2021053589015</v>
      </c>
      <c r="O6018">
        <v>7554.6971053589014</v>
      </c>
      <c r="Q6018">
        <v>12523.69486954783</v>
      </c>
      <c r="R6018">
        <v>12185.347648386934</v>
      </c>
      <c r="S6018">
        <v>11847.000427226039</v>
      </c>
      <c r="T6018">
        <v>11508.653206065144</v>
      </c>
      <c r="U6018">
        <v>11170.305984904249</v>
      </c>
      <c r="W6018">
        <v>0.17319000000000001</v>
      </c>
      <c r="AB6018">
        <v>1</v>
      </c>
      <c r="AC6018">
        <v>1</v>
      </c>
      <c r="AD6018">
        <v>1</v>
      </c>
      <c r="AE6018">
        <v>1</v>
      </c>
      <c r="AF6018">
        <v>1</v>
      </c>
      <c r="AL6018">
        <v>11.524698000000001</v>
      </c>
      <c r="AM6018" s="5">
        <v>20.024944305419918</v>
      </c>
      <c r="AN6018">
        <v>570.77625570776252</v>
      </c>
      <c r="AO6018">
        <f t="shared" si="93"/>
        <v>26826.48401826484</v>
      </c>
      <c r="AP6018">
        <v>684.93150684931504</v>
      </c>
      <c r="AQ6018">
        <v>7.1838200000000005E-2</v>
      </c>
      <c r="AR6018">
        <v>5.7626800000000006E-2</v>
      </c>
      <c r="AS6018">
        <v>2.3443200000000001E-2</v>
      </c>
      <c r="AT6018">
        <v>2.1577000000000002E-2</v>
      </c>
      <c r="AU6018">
        <v>3.4972900000000001E-2</v>
      </c>
      <c r="AW6018">
        <v>7.1838200000000005E-2</v>
      </c>
      <c r="AX6018">
        <v>5.7626800000000006E-2</v>
      </c>
      <c r="AY6018">
        <v>2.3443199999999997E-2</v>
      </c>
      <c r="AZ6018">
        <v>2.1576999999999999E-2</v>
      </c>
      <c r="BA6018">
        <v>3.4972900000000001E-2</v>
      </c>
      <c r="BC6018" s="52">
        <v>100000</v>
      </c>
      <c r="BD6018" s="52">
        <v>100000</v>
      </c>
      <c r="BE6018">
        <v>0</v>
      </c>
      <c r="BF6018">
        <v>0</v>
      </c>
      <c r="BG6018">
        <v>0</v>
      </c>
    </row>
    <row r="6019" spans="1:59">
      <c r="A6019">
        <v>6018</v>
      </c>
      <c r="E6019">
        <v>9795.2054794520554</v>
      </c>
      <c r="K6019">
        <v>5052.2749750261801</v>
      </c>
      <c r="L6019">
        <v>5882.7424750261798</v>
      </c>
      <c r="M6019">
        <v>6713.2099750261796</v>
      </c>
      <c r="N6019">
        <v>7543.6774750261793</v>
      </c>
      <c r="O6019">
        <v>8374.14497502618</v>
      </c>
      <c r="Q6019">
        <v>13442.56387617966</v>
      </c>
      <c r="R6019">
        <v>13079.391970437502</v>
      </c>
      <c r="S6019">
        <v>12716.220064695344</v>
      </c>
      <c r="T6019">
        <v>12353.048158953186</v>
      </c>
      <c r="U6019">
        <v>11989.876253211029</v>
      </c>
      <c r="W6019">
        <v>2.6760000000000003E-2</v>
      </c>
      <c r="AB6019">
        <v>1</v>
      </c>
      <c r="AC6019">
        <v>1</v>
      </c>
      <c r="AD6019">
        <v>1</v>
      </c>
      <c r="AE6019">
        <v>1</v>
      </c>
      <c r="AF6019">
        <v>1</v>
      </c>
      <c r="AL6019">
        <v>11.303781000000001</v>
      </c>
      <c r="AM6019" s="5">
        <v>19.920511245727539</v>
      </c>
      <c r="AN6019">
        <v>570.77625570776252</v>
      </c>
      <c r="AO6019">
        <f t="shared" ref="AO6019:AO6082" si="94">235000000/8760</f>
        <v>26826.48401826484</v>
      </c>
      <c r="AP6019">
        <v>684.93150684931504</v>
      </c>
      <c r="AQ6019">
        <v>7.4428299999999989E-2</v>
      </c>
      <c r="AR6019">
        <v>6.0650099999999998E-2</v>
      </c>
      <c r="AS6019">
        <v>2.5897300000000002E-2</v>
      </c>
      <c r="AT6019">
        <v>2.3386500000000001E-2</v>
      </c>
      <c r="AU6019">
        <v>4.1125599999999998E-2</v>
      </c>
      <c r="AW6019">
        <v>7.4428299999999989E-2</v>
      </c>
      <c r="AX6019">
        <v>6.0650099999999998E-2</v>
      </c>
      <c r="AY6019">
        <v>2.5897299999999998E-2</v>
      </c>
      <c r="AZ6019">
        <v>2.3386500000000005E-2</v>
      </c>
      <c r="BA6019">
        <v>4.1125599999999998E-2</v>
      </c>
      <c r="BC6019" s="52">
        <v>100000</v>
      </c>
      <c r="BD6019" s="52">
        <v>100000</v>
      </c>
      <c r="BE6019">
        <v>0</v>
      </c>
      <c r="BF6019">
        <v>0</v>
      </c>
      <c r="BG6019">
        <v>0</v>
      </c>
    </row>
    <row r="6020" spans="1:59">
      <c r="A6020">
        <v>6019</v>
      </c>
      <c r="E6020">
        <v>9795.2054794520554</v>
      </c>
      <c r="K6020">
        <v>5477.9129231257857</v>
      </c>
      <c r="L6020">
        <v>6279.2320897924519</v>
      </c>
      <c r="M6020">
        <v>7080.5512564591181</v>
      </c>
      <c r="N6020">
        <v>7881.8704231257843</v>
      </c>
      <c r="O6020">
        <v>8683.1895897924514</v>
      </c>
      <c r="Q6020">
        <v>14598.75001855878</v>
      </c>
      <c r="R6020">
        <v>14204.341934317777</v>
      </c>
      <c r="S6020">
        <v>13809.933850076775</v>
      </c>
      <c r="T6020">
        <v>13415.525765835773</v>
      </c>
      <c r="U6020">
        <v>13021.117681594771</v>
      </c>
      <c r="W6020">
        <v>0</v>
      </c>
      <c r="AB6020">
        <v>1</v>
      </c>
      <c r="AC6020">
        <v>1</v>
      </c>
      <c r="AD6020">
        <v>1</v>
      </c>
      <c r="AE6020">
        <v>1</v>
      </c>
      <c r="AF6020">
        <v>1</v>
      </c>
      <c r="AL6020">
        <v>12.635926</v>
      </c>
      <c r="AM6020" s="5">
        <v>19.38497352600098</v>
      </c>
      <c r="AN6020">
        <v>570.77625570776252</v>
      </c>
      <c r="AO6020">
        <f t="shared" si="94"/>
        <v>26826.48401826484</v>
      </c>
      <c r="AP6020">
        <v>684.93150684931504</v>
      </c>
      <c r="AQ6020">
        <v>7.58963E-2</v>
      </c>
      <c r="AR6020">
        <v>6.0355100000000002E-2</v>
      </c>
      <c r="AS6020">
        <v>2.62113E-2</v>
      </c>
      <c r="AT6020">
        <v>2.29567E-2</v>
      </c>
      <c r="AU6020">
        <v>4.1577800000000005E-2</v>
      </c>
      <c r="AW6020">
        <v>7.5896300000000014E-2</v>
      </c>
      <c r="AX6020">
        <v>6.0355100000000009E-2</v>
      </c>
      <c r="AY6020">
        <v>2.6211300000000007E-2</v>
      </c>
      <c r="AZ6020">
        <v>2.2956699999999997E-2</v>
      </c>
      <c r="BA6020">
        <v>4.1577800000000012E-2</v>
      </c>
      <c r="BC6020" s="52">
        <v>100000</v>
      </c>
      <c r="BD6020" s="52">
        <v>100000</v>
      </c>
      <c r="BE6020">
        <v>0</v>
      </c>
      <c r="BF6020">
        <v>0</v>
      </c>
      <c r="BG6020">
        <v>0</v>
      </c>
    </row>
    <row r="6021" spans="1:59">
      <c r="A6021">
        <v>6020</v>
      </c>
      <c r="E6021">
        <v>9795.2054794520554</v>
      </c>
      <c r="K6021">
        <v>5464.4633968847193</v>
      </c>
      <c r="L6021">
        <v>6089.349230218053</v>
      </c>
      <c r="M6021">
        <v>6714.2350635513867</v>
      </c>
      <c r="N6021">
        <v>7339.1208968847204</v>
      </c>
      <c r="O6021">
        <v>7964.0067302180541</v>
      </c>
      <c r="Q6021">
        <v>14579.696536390669</v>
      </c>
      <c r="R6021">
        <v>14185.803212156825</v>
      </c>
      <c r="S6021">
        <v>13791.90988792298</v>
      </c>
      <c r="T6021">
        <v>13398.016563689136</v>
      </c>
      <c r="U6021">
        <v>13004.123239455292</v>
      </c>
      <c r="W6021">
        <v>0</v>
      </c>
      <c r="AB6021">
        <v>1</v>
      </c>
      <c r="AC6021">
        <v>1</v>
      </c>
      <c r="AD6021">
        <v>1</v>
      </c>
      <c r="AE6021">
        <v>1</v>
      </c>
      <c r="AF6021">
        <v>1</v>
      </c>
      <c r="AL6021">
        <v>10.686182000000001</v>
      </c>
      <c r="AM6021" s="5">
        <v>17.859407424926761</v>
      </c>
      <c r="AN6021">
        <v>570.77625570776252</v>
      </c>
      <c r="AO6021">
        <f t="shared" si="94"/>
        <v>26826.48401826484</v>
      </c>
      <c r="AP6021">
        <v>684.93150684931504</v>
      </c>
      <c r="AQ6021">
        <v>7.6272499999999993E-2</v>
      </c>
      <c r="AR6021">
        <v>6.05903E-2</v>
      </c>
      <c r="AS6021">
        <v>2.5056599999999998E-2</v>
      </c>
      <c r="AT6021">
        <v>2.2794499999999999E-2</v>
      </c>
      <c r="AU6021">
        <v>4.1097099999999998E-2</v>
      </c>
      <c r="AW6021">
        <v>7.6272500000000007E-2</v>
      </c>
      <c r="AX6021">
        <v>6.05903E-2</v>
      </c>
      <c r="AY6021">
        <v>2.5056599999999998E-2</v>
      </c>
      <c r="AZ6021">
        <v>2.2794499999999995E-2</v>
      </c>
      <c r="BA6021">
        <v>4.1097099999999998E-2</v>
      </c>
      <c r="BC6021" s="52">
        <v>100000</v>
      </c>
      <c r="BD6021" s="52">
        <v>100000</v>
      </c>
      <c r="BE6021">
        <v>0</v>
      </c>
      <c r="BF6021">
        <v>0</v>
      </c>
      <c r="BG6021">
        <v>0</v>
      </c>
    </row>
    <row r="6022" spans="1:59">
      <c r="A6022">
        <v>6021</v>
      </c>
      <c r="E6022">
        <v>9795.2054794520554</v>
      </c>
      <c r="K6022">
        <v>5353.7025925465332</v>
      </c>
      <c r="L6022">
        <v>5895.2942592132003</v>
      </c>
      <c r="M6022">
        <v>6436.8859258798675</v>
      </c>
      <c r="N6022">
        <v>6978.4775925465347</v>
      </c>
      <c r="O6022">
        <v>7520.0692592132018</v>
      </c>
      <c r="Q6022">
        <v>13553.210303929931</v>
      </c>
      <c r="R6022">
        <v>13187.049112509276</v>
      </c>
      <c r="S6022">
        <v>12820.887921088621</v>
      </c>
      <c r="T6022">
        <v>12454.726729667966</v>
      </c>
      <c r="U6022">
        <v>12088.565538247311</v>
      </c>
      <c r="W6022">
        <v>0</v>
      </c>
      <c r="AB6022">
        <v>1</v>
      </c>
      <c r="AC6022">
        <v>1</v>
      </c>
      <c r="AD6022">
        <v>1</v>
      </c>
      <c r="AE6022">
        <v>1</v>
      </c>
      <c r="AF6022">
        <v>1</v>
      </c>
      <c r="AL6022">
        <v>11.775548000000001</v>
      </c>
      <c r="AM6022" s="5">
        <v>16.426382064819339</v>
      </c>
      <c r="AN6022">
        <v>570.77625570776252</v>
      </c>
      <c r="AO6022">
        <f t="shared" si="94"/>
        <v>26826.48401826484</v>
      </c>
      <c r="AP6022">
        <v>684.93150684931504</v>
      </c>
      <c r="AQ6022">
        <v>7.745740000000001E-2</v>
      </c>
      <c r="AR6022">
        <v>6.0780099999999997E-2</v>
      </c>
      <c r="AS6022">
        <v>2.4083100000000003E-2</v>
      </c>
      <c r="AT6022">
        <v>2.1421800000000001E-2</v>
      </c>
      <c r="AU6022">
        <v>4.1090000000000002E-2</v>
      </c>
      <c r="AW6022">
        <v>7.7457399999999996E-2</v>
      </c>
      <c r="AX6022">
        <v>6.078009999999999E-2</v>
      </c>
      <c r="AY6022">
        <v>2.408310000000001E-2</v>
      </c>
      <c r="AZ6022">
        <v>2.1421800000000005E-2</v>
      </c>
      <c r="BA6022">
        <v>4.1090000000000002E-2</v>
      </c>
      <c r="BC6022" s="52">
        <v>100000</v>
      </c>
      <c r="BD6022" s="52">
        <v>100000</v>
      </c>
      <c r="BE6022">
        <v>0</v>
      </c>
      <c r="BF6022">
        <v>0</v>
      </c>
      <c r="BG6022">
        <v>0</v>
      </c>
    </row>
    <row r="6023" spans="1:59">
      <c r="A6023">
        <v>6022</v>
      </c>
      <c r="E6023">
        <v>9795.2054794520554</v>
      </c>
      <c r="K6023">
        <v>5153.54199613538</v>
      </c>
      <c r="L6023">
        <v>5605.7619961353803</v>
      </c>
      <c r="M6023">
        <v>6057.9819961353805</v>
      </c>
      <c r="N6023">
        <v>6510.2019961353808</v>
      </c>
      <c r="O6023">
        <v>6962.4219961353811</v>
      </c>
      <c r="Q6023">
        <v>10314.26158456102</v>
      </c>
      <c r="R6023">
        <v>10035.605663644568</v>
      </c>
      <c r="S6023">
        <v>9756.9497427281167</v>
      </c>
      <c r="T6023">
        <v>9478.2938218116651</v>
      </c>
      <c r="U6023">
        <v>9199.6379008952135</v>
      </c>
      <c r="W6023">
        <v>0</v>
      </c>
      <c r="AB6023">
        <v>1</v>
      </c>
      <c r="AC6023">
        <v>1</v>
      </c>
      <c r="AD6023">
        <v>1</v>
      </c>
      <c r="AE6023">
        <v>1</v>
      </c>
      <c r="AF6023">
        <v>1</v>
      </c>
      <c r="AL6023">
        <v>13.0494795</v>
      </c>
      <c r="AM6023" s="5">
        <v>15.677681922912599</v>
      </c>
      <c r="AN6023">
        <v>570.77625570776252</v>
      </c>
      <c r="AO6023">
        <f t="shared" si="94"/>
        <v>26826.48401826484</v>
      </c>
      <c r="AP6023">
        <v>684.93150684931504</v>
      </c>
      <c r="AQ6023">
        <v>7.5648799999999988E-2</v>
      </c>
      <c r="AR6023">
        <v>6.0164200000000001E-2</v>
      </c>
      <c r="AS6023">
        <v>2.3321100000000001E-2</v>
      </c>
      <c r="AT6023">
        <v>2.0623499999999999E-2</v>
      </c>
      <c r="AU6023">
        <v>4.1558900000000003E-2</v>
      </c>
      <c r="AW6023">
        <v>7.5648800000000002E-2</v>
      </c>
      <c r="AX6023">
        <v>6.0164200000000001E-2</v>
      </c>
      <c r="AY6023">
        <v>2.3321099999999997E-2</v>
      </c>
      <c r="AZ6023">
        <v>2.0623500000000003E-2</v>
      </c>
      <c r="BA6023">
        <v>4.1558899999999996E-2</v>
      </c>
      <c r="BC6023" s="52">
        <v>100000</v>
      </c>
      <c r="BD6023" s="52">
        <v>100000</v>
      </c>
      <c r="BE6023">
        <v>0</v>
      </c>
      <c r="BF6023">
        <v>0</v>
      </c>
      <c r="BG6023">
        <v>0</v>
      </c>
    </row>
    <row r="6024" spans="1:59">
      <c r="A6024">
        <v>6023</v>
      </c>
      <c r="E6024">
        <v>9795.2054794520554</v>
      </c>
      <c r="K6024">
        <v>3746.8797810403989</v>
      </c>
      <c r="L6024">
        <v>4143.6622810403987</v>
      </c>
      <c r="M6024">
        <v>4540.444781040399</v>
      </c>
      <c r="N6024">
        <v>4937.2272810403992</v>
      </c>
      <c r="O6024">
        <v>5334.0097810403995</v>
      </c>
      <c r="Q6024">
        <v>6084.9081559453389</v>
      </c>
      <c r="R6024">
        <v>5920.5148386643114</v>
      </c>
      <c r="S6024">
        <v>5756.1215213832838</v>
      </c>
      <c r="T6024">
        <v>5591.7282041022563</v>
      </c>
      <c r="U6024">
        <v>5427.3348868212288</v>
      </c>
      <c r="W6024">
        <v>0</v>
      </c>
      <c r="AB6024">
        <v>1</v>
      </c>
      <c r="AC6024">
        <v>1</v>
      </c>
      <c r="AD6024">
        <v>1</v>
      </c>
      <c r="AE6024">
        <v>1</v>
      </c>
      <c r="AF6024">
        <v>1</v>
      </c>
      <c r="AL6024">
        <v>10.871592</v>
      </c>
      <c r="AM6024" s="5">
        <v>15.225162506103519</v>
      </c>
      <c r="AN6024">
        <v>570.77625570776252</v>
      </c>
      <c r="AO6024">
        <f t="shared" si="94"/>
        <v>26826.48401826484</v>
      </c>
      <c r="AP6024">
        <v>684.93150684931504</v>
      </c>
      <c r="AQ6024">
        <v>7.2917199999999988E-2</v>
      </c>
      <c r="AR6024">
        <v>5.8914900000000006E-2</v>
      </c>
      <c r="AS6024">
        <v>2.2809100000000002E-2</v>
      </c>
      <c r="AT6024">
        <v>2.0399199999999999E-2</v>
      </c>
      <c r="AU6024">
        <v>4.1557200000000002E-2</v>
      </c>
      <c r="AW6024">
        <v>7.2917199999999988E-2</v>
      </c>
      <c r="AX6024">
        <v>5.8914900000000006E-2</v>
      </c>
      <c r="AY6024">
        <v>2.2809099999999999E-2</v>
      </c>
      <c r="AZ6024">
        <v>2.0399199999999992E-2</v>
      </c>
      <c r="BA6024">
        <v>4.1557200000000002E-2</v>
      </c>
      <c r="BC6024" s="52">
        <v>100000</v>
      </c>
      <c r="BD6024" s="52">
        <v>100000</v>
      </c>
      <c r="BE6024">
        <v>0</v>
      </c>
      <c r="BF6024">
        <v>0</v>
      </c>
      <c r="BG6024">
        <v>0</v>
      </c>
    </row>
    <row r="6025" spans="1:59">
      <c r="A6025">
        <v>6024</v>
      </c>
      <c r="E6025">
        <v>9795.2054794520554</v>
      </c>
      <c r="K6025">
        <v>2687.7272810755303</v>
      </c>
      <c r="L6025">
        <v>2889.8447810755301</v>
      </c>
      <c r="M6025">
        <v>3091.96228107553</v>
      </c>
      <c r="N6025">
        <v>3294.0797810755298</v>
      </c>
      <c r="O6025">
        <v>3496.1972810755296</v>
      </c>
      <c r="Q6025">
        <v>5080.2734393781493</v>
      </c>
      <c r="R6025">
        <v>4943.0219011344007</v>
      </c>
      <c r="S6025">
        <v>4805.770362890652</v>
      </c>
      <c r="T6025">
        <v>4668.5188246469033</v>
      </c>
      <c r="U6025">
        <v>4531.2672864031547</v>
      </c>
      <c r="W6025">
        <v>0</v>
      </c>
      <c r="AB6025">
        <v>1</v>
      </c>
      <c r="AC6025">
        <v>1</v>
      </c>
      <c r="AD6025">
        <v>1</v>
      </c>
      <c r="AE6025">
        <v>1</v>
      </c>
      <c r="AF6025">
        <v>1</v>
      </c>
      <c r="AL6025">
        <v>11.530519999999999</v>
      </c>
      <c r="AM6025" s="5">
        <v>14.765737533569339</v>
      </c>
      <c r="AN6025">
        <v>570.77625570776252</v>
      </c>
      <c r="AO6025">
        <f t="shared" si="94"/>
        <v>26826.48401826484</v>
      </c>
      <c r="AP6025">
        <v>684.93150684931504</v>
      </c>
      <c r="AQ6025">
        <v>7.2232100000000007E-2</v>
      </c>
      <c r="AR6025">
        <v>5.9066899999999999E-2</v>
      </c>
      <c r="AS6025">
        <v>2.2956299999999999E-2</v>
      </c>
      <c r="AT6025">
        <v>2.1614000000000001E-2</v>
      </c>
      <c r="AU6025">
        <v>4.1572600000000001E-2</v>
      </c>
      <c r="AW6025">
        <v>7.2232100000000007E-2</v>
      </c>
      <c r="AX6025">
        <v>5.9066899999999992E-2</v>
      </c>
      <c r="AY6025">
        <v>2.2956299999999999E-2</v>
      </c>
      <c r="AZ6025">
        <v>2.1614000000000008E-2</v>
      </c>
      <c r="BA6025">
        <v>4.1572600000000001E-2</v>
      </c>
      <c r="BC6025" s="52">
        <v>100000</v>
      </c>
      <c r="BD6025" s="52">
        <v>100000</v>
      </c>
      <c r="BE6025">
        <v>0</v>
      </c>
      <c r="BF6025">
        <v>0</v>
      </c>
      <c r="BG6025">
        <v>0</v>
      </c>
    </row>
    <row r="6026" spans="1:59">
      <c r="A6026">
        <v>6025</v>
      </c>
      <c r="E6026">
        <v>9795.2054794520554</v>
      </c>
      <c r="K6026">
        <v>2232.2340837512452</v>
      </c>
      <c r="L6026">
        <v>2329.9099170845784</v>
      </c>
      <c r="M6026">
        <v>2427.5857504179116</v>
      </c>
      <c r="N6026">
        <v>2525.2615837512449</v>
      </c>
      <c r="O6026">
        <v>2622.9374170845781</v>
      </c>
      <c r="Q6026">
        <v>5443.4220678838719</v>
      </c>
      <c r="R6026">
        <v>5296.3595006750502</v>
      </c>
      <c r="S6026">
        <v>5149.2969334662284</v>
      </c>
      <c r="T6026">
        <v>5002.2343662574067</v>
      </c>
      <c r="U6026">
        <v>4855.1717990485849</v>
      </c>
      <c r="W6026">
        <v>0</v>
      </c>
      <c r="AB6026">
        <v>1</v>
      </c>
      <c r="AC6026">
        <v>1</v>
      </c>
      <c r="AD6026">
        <v>1</v>
      </c>
      <c r="AE6026">
        <v>1</v>
      </c>
      <c r="AF6026">
        <v>1</v>
      </c>
      <c r="AL6026">
        <v>9.0280249999999995</v>
      </c>
      <c r="AM6026" s="5">
        <v>13.822169303894039</v>
      </c>
      <c r="AN6026">
        <v>570.77625570776252</v>
      </c>
      <c r="AO6026">
        <f t="shared" si="94"/>
        <v>26826.48401826484</v>
      </c>
      <c r="AP6026">
        <v>684.93150684931504</v>
      </c>
      <c r="AQ6026">
        <v>7.3204899999999989E-2</v>
      </c>
      <c r="AR6026">
        <v>5.9936300000000005E-2</v>
      </c>
      <c r="AS6026">
        <v>2.4429200000000002E-2</v>
      </c>
      <c r="AT6026">
        <v>3.8213200000000003E-2</v>
      </c>
      <c r="AU6026">
        <v>4.1553100000000003E-2</v>
      </c>
      <c r="AW6026">
        <v>7.3204899999999989E-2</v>
      </c>
      <c r="AX6026">
        <v>5.9936300000000012E-2</v>
      </c>
      <c r="AY6026">
        <v>2.4429199999999998E-2</v>
      </c>
      <c r="AZ6026">
        <v>3.8213200000000003E-2</v>
      </c>
      <c r="BA6026">
        <v>4.1553099999999996E-2</v>
      </c>
      <c r="BC6026" s="52">
        <v>100000</v>
      </c>
      <c r="BD6026" s="52">
        <v>100000</v>
      </c>
      <c r="BE6026">
        <v>0</v>
      </c>
      <c r="BF6026">
        <v>0</v>
      </c>
      <c r="BG6026">
        <v>0</v>
      </c>
    </row>
    <row r="6027" spans="1:59">
      <c r="A6027">
        <v>6026</v>
      </c>
      <c r="E6027">
        <v>9795.2054794520554</v>
      </c>
      <c r="K6027">
        <v>2060.0354359823077</v>
      </c>
      <c r="L6027">
        <v>2107.0579359823078</v>
      </c>
      <c r="M6027">
        <v>2154.0804359823078</v>
      </c>
      <c r="N6027">
        <v>2201.1029359823078</v>
      </c>
      <c r="O6027">
        <v>2248.1254359823079</v>
      </c>
      <c r="Q6027">
        <v>5665.7371280616808</v>
      </c>
      <c r="R6027">
        <v>5512.6683712357435</v>
      </c>
      <c r="S6027">
        <v>5359.5996144098062</v>
      </c>
      <c r="T6027">
        <v>5206.530857583869</v>
      </c>
      <c r="U6027">
        <v>5053.4621007579317</v>
      </c>
      <c r="W6027">
        <v>0</v>
      </c>
      <c r="AB6027">
        <v>1</v>
      </c>
      <c r="AC6027">
        <v>1</v>
      </c>
      <c r="AD6027">
        <v>1</v>
      </c>
      <c r="AE6027">
        <v>1</v>
      </c>
      <c r="AF6027">
        <v>1</v>
      </c>
      <c r="AL6027">
        <v>8.6668260000000004</v>
      </c>
      <c r="AM6027" s="5">
        <v>12.75255680084229</v>
      </c>
      <c r="AN6027">
        <v>570.77625570776252</v>
      </c>
      <c r="AO6027">
        <f t="shared" si="94"/>
        <v>26826.48401826484</v>
      </c>
      <c r="AP6027">
        <v>684.93150684931504</v>
      </c>
      <c r="AQ6027">
        <v>7.402460000000001E-2</v>
      </c>
      <c r="AR6027">
        <v>5.9479500000000005E-2</v>
      </c>
      <c r="AS6027">
        <v>2.5203800000000002E-2</v>
      </c>
      <c r="AT6027">
        <v>3.96631E-2</v>
      </c>
      <c r="AU6027">
        <v>4.2384400000000003E-2</v>
      </c>
      <c r="AW6027">
        <v>7.402460000000001E-2</v>
      </c>
      <c r="AX6027">
        <v>5.9479500000000005E-2</v>
      </c>
      <c r="AY6027">
        <v>2.5203799999999998E-2</v>
      </c>
      <c r="AZ6027">
        <v>3.9663099999999993E-2</v>
      </c>
      <c r="BA6027">
        <v>4.2384400000000003E-2</v>
      </c>
      <c r="BC6027" s="52">
        <v>100000</v>
      </c>
      <c r="BD6027" s="52">
        <v>100000</v>
      </c>
      <c r="BE6027">
        <v>0</v>
      </c>
      <c r="BF6027">
        <v>0</v>
      </c>
      <c r="BG6027">
        <v>0</v>
      </c>
    </row>
    <row r="6028" spans="1:59">
      <c r="A6028">
        <v>6027</v>
      </c>
      <c r="E6028">
        <v>9795.2054794520554</v>
      </c>
      <c r="K6028">
        <v>2010.042280178423</v>
      </c>
      <c r="L6028">
        <v>2050.3272801784228</v>
      </c>
      <c r="M6028">
        <v>2090.6122801784227</v>
      </c>
      <c r="N6028">
        <v>2130.8972801784225</v>
      </c>
      <c r="O6028">
        <v>2171.1822801784224</v>
      </c>
      <c r="Q6028">
        <v>6652.0498949126313</v>
      </c>
      <c r="R6028">
        <v>6472.3343547604964</v>
      </c>
      <c r="S6028">
        <v>6292.6188146083605</v>
      </c>
      <c r="T6028">
        <v>6112.9032744562246</v>
      </c>
      <c r="U6028">
        <v>5933.1877343040887</v>
      </c>
      <c r="W6028">
        <v>0</v>
      </c>
      <c r="AB6028">
        <v>1</v>
      </c>
      <c r="AC6028">
        <v>1</v>
      </c>
      <c r="AD6028">
        <v>1</v>
      </c>
      <c r="AE6028">
        <v>1</v>
      </c>
      <c r="AF6028">
        <v>1</v>
      </c>
      <c r="AL6028">
        <v>8.5177200000000006</v>
      </c>
      <c r="AM6028" s="5">
        <v>12.8538064956665</v>
      </c>
      <c r="AN6028">
        <v>570.77625570776252</v>
      </c>
      <c r="AO6028">
        <f t="shared" si="94"/>
        <v>26826.48401826484</v>
      </c>
      <c r="AP6028">
        <v>684.93150684931504</v>
      </c>
      <c r="AQ6028">
        <v>7.5378000000000001E-2</v>
      </c>
      <c r="AR6028">
        <v>6.1954200000000001E-2</v>
      </c>
      <c r="AS6028">
        <v>4.1305100000000004E-2</v>
      </c>
      <c r="AT6028">
        <v>4.0191299999999999E-2</v>
      </c>
      <c r="AU6028">
        <v>4.2361199999999995E-2</v>
      </c>
      <c r="AW6028">
        <v>7.5377999999999987E-2</v>
      </c>
      <c r="AX6028">
        <v>6.1954200000000001E-2</v>
      </c>
      <c r="AY6028">
        <v>4.1305099999999997E-2</v>
      </c>
      <c r="AZ6028">
        <v>4.0191299999999999E-2</v>
      </c>
      <c r="BA6028">
        <v>4.2361200000000002E-2</v>
      </c>
      <c r="BC6028" s="52">
        <v>100000</v>
      </c>
      <c r="BD6028" s="52">
        <v>100000</v>
      </c>
      <c r="BE6028">
        <v>0</v>
      </c>
      <c r="BF6028">
        <v>0</v>
      </c>
      <c r="BG6028">
        <v>0</v>
      </c>
    </row>
    <row r="6029" spans="1:59">
      <c r="A6029">
        <v>6028</v>
      </c>
      <c r="E6029">
        <v>9795.2054794520554</v>
      </c>
      <c r="K6029">
        <v>2047.3387614924327</v>
      </c>
      <c r="L6029">
        <v>2087.2112614924326</v>
      </c>
      <c r="M6029">
        <v>2127.0837614924326</v>
      </c>
      <c r="N6029">
        <v>2166.9562614924325</v>
      </c>
      <c r="O6029">
        <v>2206.8287614924325</v>
      </c>
      <c r="Q6029">
        <v>9410.0280128495833</v>
      </c>
      <c r="R6029">
        <v>9155.8013769855788</v>
      </c>
      <c r="S6029">
        <v>8901.5747411215743</v>
      </c>
      <c r="T6029">
        <v>8647.3481052575698</v>
      </c>
      <c r="U6029">
        <v>8393.1214693935653</v>
      </c>
      <c r="W6029">
        <v>0</v>
      </c>
      <c r="AB6029">
        <v>1</v>
      </c>
      <c r="AC6029">
        <v>1</v>
      </c>
      <c r="AD6029">
        <v>1</v>
      </c>
      <c r="AE6029">
        <v>1</v>
      </c>
      <c r="AF6029">
        <v>1</v>
      </c>
      <c r="AL6029">
        <v>7.5498376</v>
      </c>
      <c r="AM6029" s="5">
        <v>12.886012077331539</v>
      </c>
      <c r="AN6029">
        <v>570.77625570776252</v>
      </c>
      <c r="AO6029">
        <f t="shared" si="94"/>
        <v>26826.48401826484</v>
      </c>
      <c r="AP6029">
        <v>684.93150684931504</v>
      </c>
      <c r="AQ6029">
        <v>7.1872400000000003E-2</v>
      </c>
      <c r="AR6029">
        <v>4.9705199999999998E-2</v>
      </c>
      <c r="AS6029">
        <v>3.9153E-2</v>
      </c>
      <c r="AT6029">
        <v>4.0224499999999996E-2</v>
      </c>
      <c r="AU6029">
        <v>4.31297E-2</v>
      </c>
      <c r="AW6029">
        <v>7.1872400000000003E-2</v>
      </c>
      <c r="AX6029">
        <v>4.9705199999999991E-2</v>
      </c>
      <c r="AY6029">
        <v>3.9153000000000007E-2</v>
      </c>
      <c r="AZ6029">
        <v>4.0224499999999996E-2</v>
      </c>
      <c r="BA6029">
        <v>4.3129700000000007E-2</v>
      </c>
      <c r="BC6029" s="52">
        <v>100000</v>
      </c>
      <c r="BD6029" s="52">
        <v>100000</v>
      </c>
      <c r="BE6029">
        <v>0</v>
      </c>
      <c r="BF6029">
        <v>0</v>
      </c>
      <c r="BG6029">
        <v>0</v>
      </c>
    </row>
    <row r="6030" spans="1:59">
      <c r="A6030">
        <v>6029</v>
      </c>
      <c r="E6030">
        <v>9795.2054794520554</v>
      </c>
      <c r="K6030">
        <v>2571.0765841997991</v>
      </c>
      <c r="L6030">
        <v>2611.7740841997993</v>
      </c>
      <c r="M6030">
        <v>2652.4715841997995</v>
      </c>
      <c r="N6030">
        <v>2693.1690841997997</v>
      </c>
      <c r="O6030">
        <v>2733.8665841997999</v>
      </c>
      <c r="Q6030">
        <v>15709.72242799071</v>
      </c>
      <c r="R6030">
        <v>15285.299685255992</v>
      </c>
      <c r="S6030">
        <v>14860.876942521274</v>
      </c>
      <c r="T6030">
        <v>14436.454199786556</v>
      </c>
      <c r="U6030">
        <v>14012.031457051839</v>
      </c>
      <c r="W6030">
        <v>0</v>
      </c>
      <c r="AB6030">
        <v>1</v>
      </c>
      <c r="AC6030">
        <v>1</v>
      </c>
      <c r="AD6030">
        <v>1</v>
      </c>
      <c r="AE6030">
        <v>1</v>
      </c>
      <c r="AF6030">
        <v>1</v>
      </c>
      <c r="AL6030">
        <v>7.7686934000000001</v>
      </c>
      <c r="AM6030" s="5">
        <v>13.241030693054199</v>
      </c>
      <c r="AN6030">
        <v>570.77625570776252</v>
      </c>
      <c r="AO6030">
        <f t="shared" si="94"/>
        <v>26826.48401826484</v>
      </c>
      <c r="AP6030">
        <v>684.93150684931504</v>
      </c>
      <c r="AQ6030">
        <v>7.4215199999999995E-2</v>
      </c>
      <c r="AR6030">
        <v>7.2139700000000001E-2</v>
      </c>
      <c r="AS6030">
        <v>4.1384200000000003E-2</v>
      </c>
      <c r="AT6030">
        <v>4.1397900000000001E-2</v>
      </c>
      <c r="AU6030">
        <v>4.3555300000000005E-2</v>
      </c>
      <c r="AW6030">
        <v>7.4215199999999995E-2</v>
      </c>
      <c r="AX6030">
        <v>7.2139700000000001E-2</v>
      </c>
      <c r="AY6030">
        <v>4.1384199999999996E-2</v>
      </c>
      <c r="AZ6030">
        <v>4.1397900000000001E-2</v>
      </c>
      <c r="BA6030">
        <v>4.3555300000000005E-2</v>
      </c>
      <c r="BC6030" s="52">
        <v>100000</v>
      </c>
      <c r="BD6030" s="52">
        <v>100000</v>
      </c>
      <c r="BE6030">
        <v>0</v>
      </c>
      <c r="BF6030">
        <v>0</v>
      </c>
      <c r="BG6030">
        <v>0</v>
      </c>
    </row>
    <row r="6031" spans="1:59">
      <c r="A6031">
        <v>6030</v>
      </c>
      <c r="E6031">
        <v>9795.2054794520554</v>
      </c>
      <c r="K6031">
        <v>3453.4954612461497</v>
      </c>
      <c r="L6031">
        <v>3496.9429612461499</v>
      </c>
      <c r="M6031">
        <v>3540.3904612461502</v>
      </c>
      <c r="N6031">
        <v>3583.8379612461504</v>
      </c>
      <c r="O6031">
        <v>3627.2854612461506</v>
      </c>
      <c r="Q6031">
        <v>19238.734422238431</v>
      </c>
      <c r="R6031">
        <v>18718.96989559049</v>
      </c>
      <c r="S6031">
        <v>18199.205368942548</v>
      </c>
      <c r="T6031">
        <v>17679.440842294607</v>
      </c>
      <c r="U6031">
        <v>17159.676315646666</v>
      </c>
      <c r="W6031">
        <v>0</v>
      </c>
      <c r="AB6031">
        <v>1</v>
      </c>
      <c r="AC6031">
        <v>1</v>
      </c>
      <c r="AD6031">
        <v>1</v>
      </c>
      <c r="AE6031">
        <v>1</v>
      </c>
      <c r="AF6031">
        <v>1</v>
      </c>
      <c r="AL6031">
        <v>8.1897939999999991</v>
      </c>
      <c r="AM6031" s="5">
        <v>13.06099700927734</v>
      </c>
      <c r="AN6031">
        <v>570.77625570776252</v>
      </c>
      <c r="AO6031">
        <f t="shared" si="94"/>
        <v>26826.48401826484</v>
      </c>
      <c r="AP6031">
        <v>684.93150684931504</v>
      </c>
      <c r="AQ6031">
        <v>8.9379399999999998E-2</v>
      </c>
      <c r="AR6031">
        <v>7.6286699999999999E-2</v>
      </c>
      <c r="AS6031">
        <v>4.2274700000000005E-2</v>
      </c>
      <c r="AT6031">
        <v>4.26635E-2</v>
      </c>
      <c r="AU6031">
        <v>4.3817200000000001E-2</v>
      </c>
      <c r="AW6031">
        <v>8.9379399999999984E-2</v>
      </c>
      <c r="AX6031">
        <v>7.6286699999999999E-2</v>
      </c>
      <c r="AY6031">
        <v>4.2274700000000012E-2</v>
      </c>
      <c r="AZ6031">
        <v>4.2663500000000007E-2</v>
      </c>
      <c r="BA6031">
        <v>4.3817200000000001E-2</v>
      </c>
      <c r="BC6031" s="52">
        <v>100000</v>
      </c>
      <c r="BD6031" s="52">
        <v>100000</v>
      </c>
      <c r="BE6031">
        <v>0</v>
      </c>
      <c r="BF6031">
        <v>0</v>
      </c>
      <c r="BG6031">
        <v>0</v>
      </c>
    </row>
    <row r="6032" spans="1:59">
      <c r="A6032">
        <v>6031</v>
      </c>
      <c r="E6032">
        <v>9795.2054794520554</v>
      </c>
      <c r="K6032">
        <v>4038.336029936042</v>
      </c>
      <c r="L6032">
        <v>4078.8960299360419</v>
      </c>
      <c r="M6032">
        <v>4119.4560299360419</v>
      </c>
      <c r="N6032">
        <v>4160.0160299360414</v>
      </c>
      <c r="O6032">
        <v>4200.5760299360409</v>
      </c>
      <c r="Q6032">
        <v>19375.152183613041</v>
      </c>
      <c r="R6032">
        <v>18851.702116640037</v>
      </c>
      <c r="S6032">
        <v>18328.252049667033</v>
      </c>
      <c r="T6032">
        <v>17804.801982694029</v>
      </c>
      <c r="U6032">
        <v>17281.351915721025</v>
      </c>
      <c r="W6032">
        <v>6.5849999999999992E-2</v>
      </c>
      <c r="AB6032">
        <v>1</v>
      </c>
      <c r="AC6032">
        <v>1</v>
      </c>
      <c r="AD6032">
        <v>1</v>
      </c>
      <c r="AE6032">
        <v>1</v>
      </c>
      <c r="AF6032">
        <v>1</v>
      </c>
      <c r="AL6032">
        <v>7.8605770000000001</v>
      </c>
      <c r="AM6032" s="5">
        <v>12.631654739379879</v>
      </c>
      <c r="AN6032">
        <v>570.77625570776252</v>
      </c>
      <c r="AO6032">
        <f t="shared" si="94"/>
        <v>26826.48401826484</v>
      </c>
      <c r="AP6032">
        <v>684.93150684931504</v>
      </c>
      <c r="AQ6032">
        <v>9.8555599999999993E-2</v>
      </c>
      <c r="AR6032">
        <v>8.8200100000000003E-2</v>
      </c>
      <c r="AS6032">
        <v>4.6424100000000003E-2</v>
      </c>
      <c r="AT6032">
        <v>4.4601100000000005E-2</v>
      </c>
      <c r="AU6032">
        <v>4.5406700000000001E-2</v>
      </c>
      <c r="AW6032">
        <v>9.8555600000000007E-2</v>
      </c>
      <c r="AX6032">
        <v>8.820009999999999E-2</v>
      </c>
      <c r="AY6032">
        <v>4.642410000000001E-2</v>
      </c>
      <c r="AZ6032">
        <v>4.4601100000000005E-2</v>
      </c>
      <c r="BA6032">
        <v>4.5406700000000008E-2</v>
      </c>
      <c r="BC6032" s="52">
        <v>100000</v>
      </c>
      <c r="BD6032" s="52">
        <v>100000</v>
      </c>
      <c r="BE6032">
        <v>0</v>
      </c>
      <c r="BF6032">
        <v>0</v>
      </c>
      <c r="BG6032">
        <v>0</v>
      </c>
    </row>
    <row r="6033" spans="1:59">
      <c r="A6033">
        <v>6032</v>
      </c>
      <c r="E6033">
        <v>9795.2054794520554</v>
      </c>
      <c r="K6033">
        <v>3813.7635998963688</v>
      </c>
      <c r="L6033">
        <v>3863.0960998963687</v>
      </c>
      <c r="M6033">
        <v>3912.4285998963687</v>
      </c>
      <c r="N6033">
        <v>3961.7610998963687</v>
      </c>
      <c r="O6033">
        <v>4011.0935998963687</v>
      </c>
      <c r="Q6033">
        <v>16986.171866801789</v>
      </c>
      <c r="R6033">
        <v>16527.26384388121</v>
      </c>
      <c r="S6033">
        <v>16068.355820960631</v>
      </c>
      <c r="T6033">
        <v>15609.447798040052</v>
      </c>
      <c r="U6033">
        <v>15150.539775119472</v>
      </c>
      <c r="W6033">
        <v>0.21124999999999999</v>
      </c>
      <c r="AB6033">
        <v>1</v>
      </c>
      <c r="AC6033">
        <v>1</v>
      </c>
      <c r="AD6033">
        <v>1</v>
      </c>
      <c r="AE6033">
        <v>1</v>
      </c>
      <c r="AF6033">
        <v>1</v>
      </c>
      <c r="AL6033">
        <v>5.6392198000000002</v>
      </c>
      <c r="AM6033" s="5">
        <v>11.81363582611084</v>
      </c>
      <c r="AN6033">
        <v>570.77625570776252</v>
      </c>
      <c r="AO6033">
        <f t="shared" si="94"/>
        <v>26826.48401826484</v>
      </c>
      <c r="AP6033">
        <v>684.93150684931504</v>
      </c>
      <c r="AQ6033">
        <v>0.100782</v>
      </c>
      <c r="AR6033">
        <v>9.019329999999999E-2</v>
      </c>
      <c r="AS6033">
        <v>4.7153899999999999E-2</v>
      </c>
      <c r="AT6033">
        <v>4.5055600000000001E-2</v>
      </c>
      <c r="AU6033">
        <v>4.4876899999999997E-2</v>
      </c>
      <c r="AW6033">
        <v>0.100782</v>
      </c>
      <c r="AX6033">
        <v>9.019329999999999E-2</v>
      </c>
      <c r="AY6033">
        <v>4.7153899999999999E-2</v>
      </c>
      <c r="AZ6033">
        <v>4.5055600000000001E-2</v>
      </c>
      <c r="BA6033">
        <v>4.4876899999999997E-2</v>
      </c>
      <c r="BC6033" s="52">
        <v>100000</v>
      </c>
      <c r="BD6033" s="52">
        <v>100000</v>
      </c>
      <c r="BE6033">
        <v>0</v>
      </c>
      <c r="BF6033">
        <v>0</v>
      </c>
      <c r="BG6033">
        <v>0</v>
      </c>
    </row>
    <row r="6034" spans="1:59">
      <c r="A6034">
        <v>6033</v>
      </c>
      <c r="E6034">
        <v>9795.2054794520554</v>
      </c>
      <c r="K6034">
        <v>3770.1187813374208</v>
      </c>
      <c r="L6034">
        <v>3845.356281337421</v>
      </c>
      <c r="M6034">
        <v>3920.5937813374212</v>
      </c>
      <c r="N6034">
        <v>3995.8312813374214</v>
      </c>
      <c r="O6034">
        <v>4071.0687813374216</v>
      </c>
      <c r="Q6034">
        <v>15747.24183835125</v>
      </c>
      <c r="R6034">
        <v>15321.805449778614</v>
      </c>
      <c r="S6034">
        <v>14896.36906120598</v>
      </c>
      <c r="T6034">
        <v>14470.932672633346</v>
      </c>
      <c r="U6034">
        <v>14045.496284060711</v>
      </c>
      <c r="W6034">
        <v>0.29663</v>
      </c>
      <c r="AB6034">
        <v>1</v>
      </c>
      <c r="AC6034">
        <v>1</v>
      </c>
      <c r="AD6034">
        <v>1</v>
      </c>
      <c r="AE6034">
        <v>1</v>
      </c>
      <c r="AF6034">
        <v>1</v>
      </c>
      <c r="AL6034">
        <v>4.9854965</v>
      </c>
      <c r="AM6034" s="5">
        <v>10.796914100646971</v>
      </c>
      <c r="AN6034">
        <v>570.77625570776252</v>
      </c>
      <c r="AO6034">
        <f t="shared" si="94"/>
        <v>26826.48401826484</v>
      </c>
      <c r="AP6034">
        <v>684.93150684931504</v>
      </c>
      <c r="AQ6034">
        <v>0.100759</v>
      </c>
      <c r="AR6034">
        <v>8.1777299999999997E-2</v>
      </c>
      <c r="AS6034">
        <v>4.1911900000000002E-2</v>
      </c>
      <c r="AT6034">
        <v>4.1078899999999995E-2</v>
      </c>
      <c r="AU6034">
        <v>4.4290500000000003E-2</v>
      </c>
      <c r="AW6034">
        <v>0.100759</v>
      </c>
      <c r="AX6034">
        <v>8.1777299999999983E-2</v>
      </c>
      <c r="AY6034">
        <v>4.1911900000000002E-2</v>
      </c>
      <c r="AZ6034">
        <v>4.1078899999999988E-2</v>
      </c>
      <c r="BA6034">
        <v>4.4290499999999997E-2</v>
      </c>
      <c r="BC6034" s="52">
        <v>100000</v>
      </c>
      <c r="BD6034" s="52">
        <v>100000</v>
      </c>
      <c r="BE6034">
        <v>0</v>
      </c>
      <c r="BF6034">
        <v>0</v>
      </c>
      <c r="BG6034">
        <v>0</v>
      </c>
    </row>
    <row r="6035" spans="1:59">
      <c r="A6035">
        <v>6034</v>
      </c>
      <c r="E6035">
        <v>9795.2054794520554</v>
      </c>
      <c r="K6035">
        <v>4028.0199819130185</v>
      </c>
      <c r="L6035">
        <v>4137.0524819130187</v>
      </c>
      <c r="M6035">
        <v>4246.084981913019</v>
      </c>
      <c r="N6035">
        <v>4355.1174819130192</v>
      </c>
      <c r="O6035">
        <v>4464.1499819130195</v>
      </c>
      <c r="Q6035">
        <v>14646.16293694201</v>
      </c>
      <c r="R6035">
        <v>14250.473918720774</v>
      </c>
      <c r="S6035">
        <v>13854.784900499539</v>
      </c>
      <c r="T6035">
        <v>13459.095882278303</v>
      </c>
      <c r="U6035">
        <v>13063.406864057068</v>
      </c>
      <c r="W6035">
        <v>0.50012000000000001</v>
      </c>
      <c r="AB6035">
        <v>1</v>
      </c>
      <c r="AC6035">
        <v>1</v>
      </c>
      <c r="AD6035">
        <v>1</v>
      </c>
      <c r="AE6035">
        <v>1</v>
      </c>
      <c r="AF6035">
        <v>1</v>
      </c>
      <c r="AL6035">
        <v>5.2658525000000003</v>
      </c>
      <c r="AM6035" s="5">
        <v>10.3355598449707</v>
      </c>
      <c r="AN6035">
        <v>570.77625570776252</v>
      </c>
      <c r="AO6035">
        <f t="shared" si="94"/>
        <v>26826.48401826484</v>
      </c>
      <c r="AP6035">
        <v>684.93150684931504</v>
      </c>
      <c r="AQ6035">
        <v>9.9298900000000009E-2</v>
      </c>
      <c r="AR6035">
        <v>8.1464200000000001E-2</v>
      </c>
      <c r="AS6035">
        <v>3.9943399999999997E-2</v>
      </c>
      <c r="AT6035">
        <v>4.06182E-2</v>
      </c>
      <c r="AU6035">
        <v>4.2839599999999999E-2</v>
      </c>
      <c r="AW6035">
        <v>9.9298900000000009E-2</v>
      </c>
      <c r="AX6035">
        <v>8.1464200000000001E-2</v>
      </c>
      <c r="AY6035">
        <v>3.9943400000000004E-2</v>
      </c>
      <c r="AZ6035">
        <v>4.0618200000000007E-2</v>
      </c>
      <c r="BA6035">
        <v>4.2839599999999992E-2</v>
      </c>
      <c r="BC6035" s="52">
        <v>100000</v>
      </c>
      <c r="BD6035" s="52">
        <v>100000</v>
      </c>
      <c r="BE6035">
        <v>0</v>
      </c>
      <c r="BF6035">
        <v>0</v>
      </c>
      <c r="BG6035">
        <v>0</v>
      </c>
    </row>
    <row r="6036" spans="1:59">
      <c r="A6036">
        <v>6035</v>
      </c>
      <c r="E6036">
        <v>9795.2054794520554</v>
      </c>
      <c r="K6036">
        <v>4531.1257085743364</v>
      </c>
      <c r="L6036">
        <v>4695.0182085743363</v>
      </c>
      <c r="M6036">
        <v>4858.9107085743362</v>
      </c>
      <c r="N6036">
        <v>5022.8032085743362</v>
      </c>
      <c r="O6036">
        <v>5186.6957085743361</v>
      </c>
      <c r="Q6036">
        <v>13417.910347272429</v>
      </c>
      <c r="R6036">
        <v>13055.404495723944</v>
      </c>
      <c r="S6036">
        <v>12692.898644175459</v>
      </c>
      <c r="T6036">
        <v>12330.392792626973</v>
      </c>
      <c r="U6036">
        <v>11967.886941078488</v>
      </c>
      <c r="W6036">
        <v>0.21540000000000001</v>
      </c>
      <c r="AB6036">
        <v>1</v>
      </c>
      <c r="AC6036">
        <v>1</v>
      </c>
      <c r="AD6036">
        <v>1</v>
      </c>
      <c r="AE6036">
        <v>1</v>
      </c>
      <c r="AF6036">
        <v>1</v>
      </c>
      <c r="AL6036">
        <v>5.1077513999999997</v>
      </c>
      <c r="AM6036" s="5">
        <v>9.3574323654174805</v>
      </c>
      <c r="AN6036">
        <v>570.77625570776252</v>
      </c>
      <c r="AO6036">
        <f t="shared" si="94"/>
        <v>26826.48401826484</v>
      </c>
      <c r="AP6036">
        <v>684.93150684931504</v>
      </c>
      <c r="AQ6036">
        <v>9.5885600000000001E-2</v>
      </c>
      <c r="AR6036">
        <v>7.5570200000000004E-2</v>
      </c>
      <c r="AS6036">
        <v>3.9623699999999998E-2</v>
      </c>
      <c r="AT6036">
        <v>4.0385699999999997E-2</v>
      </c>
      <c r="AU6036">
        <v>4.2375400000000001E-2</v>
      </c>
      <c r="AW6036">
        <v>9.5885600000000001E-2</v>
      </c>
      <c r="AX6036">
        <v>7.5570200000000018E-2</v>
      </c>
      <c r="AY6036">
        <v>3.9623699999999998E-2</v>
      </c>
      <c r="AZ6036">
        <v>4.0385699999999997E-2</v>
      </c>
      <c r="BA6036">
        <v>4.2375399999999994E-2</v>
      </c>
      <c r="BC6036" s="52">
        <v>100000</v>
      </c>
      <c r="BD6036" s="52">
        <v>100000</v>
      </c>
      <c r="BE6036">
        <v>0</v>
      </c>
      <c r="BF6036">
        <v>0</v>
      </c>
      <c r="BG6036">
        <v>0</v>
      </c>
    </row>
    <row r="6037" spans="1:59">
      <c r="A6037">
        <v>6036</v>
      </c>
      <c r="E6037">
        <v>9795.2054794520554</v>
      </c>
      <c r="K6037">
        <v>4677.9310073635233</v>
      </c>
      <c r="L6037">
        <v>4881.4235073635236</v>
      </c>
      <c r="M6037">
        <v>5084.9160073635239</v>
      </c>
      <c r="N6037">
        <v>5288.4085073635242</v>
      </c>
      <c r="O6037">
        <v>5491.9010073635245</v>
      </c>
      <c r="Q6037">
        <v>12785.024347257369</v>
      </c>
      <c r="R6037">
        <v>12439.616901964217</v>
      </c>
      <c r="S6037">
        <v>12094.209456671064</v>
      </c>
      <c r="T6037">
        <v>11748.802011377911</v>
      </c>
      <c r="U6037">
        <v>11403.394566084758</v>
      </c>
      <c r="W6037">
        <v>0.35117999999999999</v>
      </c>
      <c r="AB6037">
        <v>1</v>
      </c>
      <c r="AC6037">
        <v>1</v>
      </c>
      <c r="AD6037">
        <v>1</v>
      </c>
      <c r="AE6037">
        <v>1</v>
      </c>
      <c r="AF6037">
        <v>1</v>
      </c>
      <c r="AL6037">
        <v>5.2334847</v>
      </c>
      <c r="AM6037" s="5">
        <v>7.9957928657531738</v>
      </c>
      <c r="AN6037">
        <v>570.77625570776252</v>
      </c>
      <c r="AO6037">
        <f t="shared" si="94"/>
        <v>26826.48401826484</v>
      </c>
      <c r="AP6037">
        <v>684.93150684931504</v>
      </c>
      <c r="AQ6037">
        <v>9.5823699999999998E-2</v>
      </c>
      <c r="AR6037">
        <v>7.4953500000000006E-2</v>
      </c>
      <c r="AS6037">
        <v>3.9397599999999998E-2</v>
      </c>
      <c r="AT6037">
        <v>4.0289499999999999E-2</v>
      </c>
      <c r="AU6037">
        <v>4.22919E-2</v>
      </c>
      <c r="AW6037">
        <v>9.5823699999999998E-2</v>
      </c>
      <c r="AX6037">
        <v>7.4953500000000006E-2</v>
      </c>
      <c r="AY6037">
        <v>3.9397599999999991E-2</v>
      </c>
      <c r="AZ6037">
        <v>4.0289499999999992E-2</v>
      </c>
      <c r="BA6037">
        <v>4.2291900000000007E-2</v>
      </c>
      <c r="BC6037" s="52">
        <v>100000</v>
      </c>
      <c r="BD6037" s="52">
        <v>100000</v>
      </c>
      <c r="BE6037">
        <v>0</v>
      </c>
      <c r="BF6037">
        <v>0</v>
      </c>
      <c r="BG6037">
        <v>0</v>
      </c>
    </row>
    <row r="6038" spans="1:59">
      <c r="A6038">
        <v>6037</v>
      </c>
      <c r="E6038">
        <v>9795.2054794520554</v>
      </c>
      <c r="K6038">
        <v>4545.4094673754471</v>
      </c>
      <c r="L6038">
        <v>4806.7594673754475</v>
      </c>
      <c r="M6038">
        <v>5068.1094673754478</v>
      </c>
      <c r="N6038">
        <v>5329.4594673754482</v>
      </c>
      <c r="O6038">
        <v>5590.8094673754485</v>
      </c>
      <c r="Q6038">
        <v>12507.5919782537</v>
      </c>
      <c r="R6038">
        <v>12169.679802574588</v>
      </c>
      <c r="S6038">
        <v>11831.767626895476</v>
      </c>
      <c r="T6038">
        <v>11493.855451216365</v>
      </c>
      <c r="U6038">
        <v>11155.943275537253</v>
      </c>
      <c r="W6038">
        <v>0.28508</v>
      </c>
      <c r="AB6038">
        <v>1</v>
      </c>
      <c r="AC6038">
        <v>1</v>
      </c>
      <c r="AD6038">
        <v>1</v>
      </c>
      <c r="AE6038">
        <v>1</v>
      </c>
      <c r="AF6038">
        <v>1</v>
      </c>
      <c r="AL6038">
        <v>5.6902569999999999</v>
      </c>
      <c r="AM6038" s="5">
        <v>7.9808897972106934</v>
      </c>
      <c r="AN6038">
        <v>570.77625570776252</v>
      </c>
      <c r="AO6038">
        <f t="shared" si="94"/>
        <v>26826.48401826484</v>
      </c>
      <c r="AP6038">
        <v>684.93150684931504</v>
      </c>
      <c r="AQ6038">
        <v>9.5797199999999999E-2</v>
      </c>
      <c r="AR6038">
        <v>7.517829999999999E-2</v>
      </c>
      <c r="AS6038">
        <v>3.95053E-2</v>
      </c>
      <c r="AT6038">
        <v>4.0209499999999995E-2</v>
      </c>
      <c r="AU6038">
        <v>4.22931E-2</v>
      </c>
      <c r="AW6038">
        <v>9.5797200000000013E-2</v>
      </c>
      <c r="AX6038">
        <v>7.517829999999999E-2</v>
      </c>
      <c r="AY6038">
        <v>3.9505300000000007E-2</v>
      </c>
      <c r="AZ6038">
        <v>4.0209499999999995E-2</v>
      </c>
      <c r="BA6038">
        <v>4.22931E-2</v>
      </c>
      <c r="BC6038" s="52">
        <v>100000</v>
      </c>
      <c r="BD6038" s="52">
        <v>100000</v>
      </c>
      <c r="BE6038">
        <v>0</v>
      </c>
      <c r="BF6038">
        <v>0</v>
      </c>
      <c r="BG6038">
        <v>0</v>
      </c>
    </row>
    <row r="6039" spans="1:59">
      <c r="A6039">
        <v>6038</v>
      </c>
      <c r="E6039">
        <v>9795.2054794520554</v>
      </c>
      <c r="K6039">
        <v>4389.0816627188542</v>
      </c>
      <c r="L6039">
        <v>4694.7316627188538</v>
      </c>
      <c r="M6039">
        <v>5000.3816627188535</v>
      </c>
      <c r="N6039">
        <v>5306.0316627188531</v>
      </c>
      <c r="O6039">
        <v>5611.6816627188527</v>
      </c>
      <c r="Q6039">
        <v>12202.839849114869</v>
      </c>
      <c r="R6039">
        <v>11873.161029103017</v>
      </c>
      <c r="S6039">
        <v>11543.482209091166</v>
      </c>
      <c r="T6039">
        <v>11213.803389079314</v>
      </c>
      <c r="U6039">
        <v>10884.124569067462</v>
      </c>
      <c r="W6039">
        <v>5.756E-2</v>
      </c>
      <c r="AB6039">
        <v>1</v>
      </c>
      <c r="AC6039">
        <v>1</v>
      </c>
      <c r="AD6039">
        <v>1</v>
      </c>
      <c r="AE6039">
        <v>1</v>
      </c>
      <c r="AF6039">
        <v>1</v>
      </c>
      <c r="AL6039">
        <v>5.4450669999999999</v>
      </c>
      <c r="AM6039" s="5">
        <v>7.2245974540710449</v>
      </c>
      <c r="AN6039">
        <v>570.77625570776252</v>
      </c>
      <c r="AO6039">
        <f t="shared" si="94"/>
        <v>26826.48401826484</v>
      </c>
      <c r="AP6039">
        <v>684.93150684931504</v>
      </c>
      <c r="AQ6039">
        <v>9.58093E-2</v>
      </c>
      <c r="AR6039">
        <v>7.5148499999999993E-2</v>
      </c>
      <c r="AS6039">
        <v>3.9635299999999998E-2</v>
      </c>
      <c r="AT6039">
        <v>4.0198200000000003E-2</v>
      </c>
      <c r="AU6039">
        <v>4.22651E-2</v>
      </c>
      <c r="AW6039">
        <v>9.58093E-2</v>
      </c>
      <c r="AX6039">
        <v>7.5148499999999993E-2</v>
      </c>
      <c r="AY6039">
        <v>3.9635299999999998E-2</v>
      </c>
      <c r="AZ6039">
        <v>4.0198200000000003E-2</v>
      </c>
      <c r="BA6039">
        <v>4.22651E-2</v>
      </c>
      <c r="BC6039" s="52">
        <v>100000</v>
      </c>
      <c r="BD6039" s="52">
        <v>100000</v>
      </c>
      <c r="BE6039">
        <v>0</v>
      </c>
      <c r="BF6039">
        <v>0</v>
      </c>
      <c r="BG6039">
        <v>0</v>
      </c>
    </row>
    <row r="6040" spans="1:59">
      <c r="A6040">
        <v>6039</v>
      </c>
      <c r="E6040">
        <v>9795.2054794520554</v>
      </c>
      <c r="K6040">
        <v>4073.2518847831998</v>
      </c>
      <c r="L6040">
        <v>4496.5143847831996</v>
      </c>
      <c r="M6040">
        <v>4919.7768847831994</v>
      </c>
      <c r="N6040">
        <v>5343.0393847831992</v>
      </c>
      <c r="O6040">
        <v>5766.3018847831991</v>
      </c>
      <c r="Q6040">
        <v>12369.26306265685</v>
      </c>
      <c r="R6040">
        <v>12035.088058864774</v>
      </c>
      <c r="S6040">
        <v>11700.913055072699</v>
      </c>
      <c r="T6040">
        <v>11366.738051280623</v>
      </c>
      <c r="U6040">
        <v>11032.563047488547</v>
      </c>
      <c r="W6040">
        <v>0.38507999999999998</v>
      </c>
      <c r="AB6040">
        <v>1</v>
      </c>
      <c r="AC6040">
        <v>1</v>
      </c>
      <c r="AD6040">
        <v>1</v>
      </c>
      <c r="AE6040">
        <v>1</v>
      </c>
      <c r="AF6040">
        <v>1</v>
      </c>
      <c r="AL6040">
        <v>6.2187742999999998</v>
      </c>
      <c r="AM6040" s="5">
        <v>6.9397168159484863</v>
      </c>
      <c r="AN6040">
        <v>570.77625570776252</v>
      </c>
      <c r="AO6040">
        <f t="shared" si="94"/>
        <v>26826.48401826484</v>
      </c>
      <c r="AP6040">
        <v>684.93150684931504</v>
      </c>
      <c r="AQ6040">
        <v>9.6388399999999999E-2</v>
      </c>
      <c r="AR6040">
        <v>7.6121499999999995E-2</v>
      </c>
      <c r="AS6040">
        <v>3.9770899999999998E-2</v>
      </c>
      <c r="AT6040">
        <v>4.0336900000000002E-2</v>
      </c>
      <c r="AU6040">
        <v>4.2248600000000004E-2</v>
      </c>
      <c r="AW6040">
        <v>9.6388399999999999E-2</v>
      </c>
      <c r="AX6040">
        <v>7.6121499999999995E-2</v>
      </c>
      <c r="AY6040">
        <v>3.9770899999999998E-2</v>
      </c>
      <c r="AZ6040">
        <v>4.0336899999999995E-2</v>
      </c>
      <c r="BA6040">
        <v>4.2248600000000011E-2</v>
      </c>
      <c r="BC6040" s="52">
        <v>100000</v>
      </c>
      <c r="BD6040" s="52">
        <v>100000</v>
      </c>
      <c r="BE6040">
        <v>0</v>
      </c>
      <c r="BF6040">
        <v>0</v>
      </c>
      <c r="BG6040">
        <v>0</v>
      </c>
    </row>
    <row r="6041" spans="1:59">
      <c r="A6041">
        <v>6040</v>
      </c>
      <c r="E6041">
        <v>9795.2054794520554</v>
      </c>
      <c r="K6041">
        <v>4078.0131377169037</v>
      </c>
      <c r="L6041">
        <v>4740.0498043835705</v>
      </c>
      <c r="M6041">
        <v>5402.0864710502374</v>
      </c>
      <c r="N6041">
        <v>6064.1231377169042</v>
      </c>
      <c r="O6041">
        <v>6726.1598043835711</v>
      </c>
      <c r="Q6041">
        <v>12927.88477976079</v>
      </c>
      <c r="R6041">
        <v>12578.617735549251</v>
      </c>
      <c r="S6041">
        <v>12229.350691337711</v>
      </c>
      <c r="T6041">
        <v>11880.083647126172</v>
      </c>
      <c r="U6041">
        <v>11530.816602914632</v>
      </c>
      <c r="W6041">
        <v>0.14358000000000001</v>
      </c>
      <c r="AB6041">
        <v>1</v>
      </c>
      <c r="AC6041">
        <v>1</v>
      </c>
      <c r="AD6041">
        <v>1</v>
      </c>
      <c r="AE6041">
        <v>1</v>
      </c>
      <c r="AF6041">
        <v>1</v>
      </c>
      <c r="AL6041">
        <v>6.8941974999999998</v>
      </c>
      <c r="AM6041" s="5">
        <v>5.7042984962463379</v>
      </c>
      <c r="AN6041">
        <v>570.77625570776252</v>
      </c>
      <c r="AO6041">
        <f t="shared" si="94"/>
        <v>26826.48401826484</v>
      </c>
      <c r="AP6041">
        <v>684.93150684931504</v>
      </c>
      <c r="AQ6041">
        <v>9.7756499999999996E-2</v>
      </c>
      <c r="AR6041">
        <v>7.7815599999999999E-2</v>
      </c>
      <c r="AS6041">
        <v>3.98074E-2</v>
      </c>
      <c r="AT6041">
        <v>4.0316100000000001E-2</v>
      </c>
      <c r="AU6041">
        <v>4.2621699999999998E-2</v>
      </c>
      <c r="AW6041">
        <v>9.775650000000001E-2</v>
      </c>
      <c r="AX6041">
        <v>7.7815599999999999E-2</v>
      </c>
      <c r="AY6041">
        <v>3.9807400000000007E-2</v>
      </c>
      <c r="AZ6041">
        <v>4.0316100000000007E-2</v>
      </c>
      <c r="BA6041">
        <v>4.2621699999999998E-2</v>
      </c>
      <c r="BC6041" s="52">
        <v>100000</v>
      </c>
      <c r="BD6041" s="52">
        <v>100000</v>
      </c>
      <c r="BE6041">
        <v>0</v>
      </c>
      <c r="BF6041">
        <v>0</v>
      </c>
      <c r="BG6041">
        <v>0</v>
      </c>
    </row>
    <row r="6042" spans="1:59">
      <c r="A6042">
        <v>6041</v>
      </c>
      <c r="E6042">
        <v>9795.2054794520554</v>
      </c>
      <c r="K6042">
        <v>4454.1521194794668</v>
      </c>
      <c r="L6042">
        <v>5230.0337861461339</v>
      </c>
      <c r="M6042">
        <v>6005.9154528128001</v>
      </c>
      <c r="N6042">
        <v>6781.7971194794663</v>
      </c>
      <c r="O6042">
        <v>7557.6787861461326</v>
      </c>
      <c r="Q6042">
        <v>13670.049820316461</v>
      </c>
      <c r="R6042">
        <v>13300.73202563672</v>
      </c>
      <c r="S6042">
        <v>12931.41423095698</v>
      </c>
      <c r="T6042">
        <v>12562.096436277239</v>
      </c>
      <c r="U6042">
        <v>12192.778641597499</v>
      </c>
      <c r="W6042">
        <v>0.17427000000000001</v>
      </c>
      <c r="AB6042">
        <v>1</v>
      </c>
      <c r="AC6042">
        <v>1</v>
      </c>
      <c r="AD6042">
        <v>1</v>
      </c>
      <c r="AE6042">
        <v>1</v>
      </c>
      <c r="AF6042">
        <v>1</v>
      </c>
      <c r="AL6042">
        <v>8.6052490000000006</v>
      </c>
      <c r="AM6042" s="5">
        <v>5.5506668090820313</v>
      </c>
      <c r="AN6042">
        <v>570.77625570776252</v>
      </c>
      <c r="AO6042">
        <f t="shared" si="94"/>
        <v>26826.48401826484</v>
      </c>
      <c r="AP6042">
        <v>684.93150684931504</v>
      </c>
      <c r="AQ6042">
        <v>0.106401</v>
      </c>
      <c r="AR6042">
        <v>9.7866700000000001E-2</v>
      </c>
      <c r="AS6042">
        <v>7.7662499999999995E-2</v>
      </c>
      <c r="AT6042">
        <v>4.5321899999999998E-2</v>
      </c>
      <c r="AU6042">
        <v>4.5307299999999995E-2</v>
      </c>
      <c r="AW6042">
        <v>0.10640100000000001</v>
      </c>
      <c r="AX6042">
        <v>9.7866700000000015E-2</v>
      </c>
      <c r="AY6042">
        <v>7.7662500000000009E-2</v>
      </c>
      <c r="AZ6042">
        <v>4.5321899999999998E-2</v>
      </c>
      <c r="BA6042">
        <v>4.5307299999999995E-2</v>
      </c>
      <c r="BC6042" s="52">
        <v>100000</v>
      </c>
      <c r="BD6042" s="52">
        <v>100000</v>
      </c>
      <c r="BE6042">
        <v>0</v>
      </c>
      <c r="BF6042">
        <v>0</v>
      </c>
      <c r="BG6042">
        <v>0</v>
      </c>
    </row>
    <row r="6043" spans="1:59">
      <c r="A6043">
        <v>6042</v>
      </c>
      <c r="E6043">
        <v>9795.2054794520554</v>
      </c>
      <c r="K6043">
        <v>5067.5602057715787</v>
      </c>
      <c r="L6043">
        <v>5873.2785391049119</v>
      </c>
      <c r="M6043">
        <v>6678.9968724382452</v>
      </c>
      <c r="N6043">
        <v>7484.7152057715784</v>
      </c>
      <c r="O6043">
        <v>8290.4335391049117</v>
      </c>
      <c r="Q6043">
        <v>14673.004908521611</v>
      </c>
      <c r="R6043">
        <v>14276.590712137651</v>
      </c>
      <c r="S6043">
        <v>13880.17651575369</v>
      </c>
      <c r="T6043">
        <v>13483.762319369729</v>
      </c>
      <c r="U6043">
        <v>13087.348122985768</v>
      </c>
      <c r="W6043">
        <v>1.367E-2</v>
      </c>
      <c r="AB6043">
        <v>1</v>
      </c>
      <c r="AC6043">
        <v>1</v>
      </c>
      <c r="AD6043">
        <v>1</v>
      </c>
      <c r="AE6043">
        <v>1</v>
      </c>
      <c r="AF6043">
        <v>1</v>
      </c>
      <c r="AL6043">
        <v>7.0271749999999997</v>
      </c>
      <c r="AM6043" s="5">
        <v>4.5442719459533691</v>
      </c>
      <c r="AN6043">
        <v>570.77625570776252</v>
      </c>
      <c r="AO6043">
        <f t="shared" si="94"/>
        <v>26826.48401826484</v>
      </c>
      <c r="AP6043">
        <v>684.93150684931504</v>
      </c>
      <c r="AQ6043">
        <v>0.107626</v>
      </c>
      <c r="AR6043">
        <v>0.102185</v>
      </c>
      <c r="AS6043">
        <v>9.1641900000000012E-2</v>
      </c>
      <c r="AT6043">
        <v>5.4274099999999999E-2</v>
      </c>
      <c r="AU6043">
        <v>4.8322899999999995E-2</v>
      </c>
      <c r="AW6043">
        <v>0.10762599999999999</v>
      </c>
      <c r="AX6043">
        <v>0.10218500000000001</v>
      </c>
      <c r="AY6043">
        <v>9.1641900000000012E-2</v>
      </c>
      <c r="AZ6043">
        <v>5.4274100000000006E-2</v>
      </c>
      <c r="BA6043">
        <v>4.8322899999999988E-2</v>
      </c>
      <c r="BC6043" s="52">
        <v>100000</v>
      </c>
      <c r="BD6043" s="52">
        <v>100000</v>
      </c>
      <c r="BE6043">
        <v>0</v>
      </c>
      <c r="BF6043">
        <v>0</v>
      </c>
      <c r="BG6043">
        <v>0</v>
      </c>
    </row>
    <row r="6044" spans="1:59">
      <c r="A6044">
        <v>6043</v>
      </c>
      <c r="E6044">
        <v>9795.2054794520554</v>
      </c>
      <c r="K6044">
        <v>5494.4858854936447</v>
      </c>
      <c r="L6044">
        <v>6272.540885493645</v>
      </c>
      <c r="M6044">
        <v>7050.5958854936453</v>
      </c>
      <c r="N6044">
        <v>7828.6508854936455</v>
      </c>
      <c r="O6044">
        <v>8606.7058854936458</v>
      </c>
      <c r="Q6044">
        <v>15935.01992945514</v>
      </c>
      <c r="R6044">
        <v>15504.510421751893</v>
      </c>
      <c r="S6044">
        <v>15074.000914048645</v>
      </c>
      <c r="T6044">
        <v>14643.491406345398</v>
      </c>
      <c r="U6044">
        <v>14212.981898642151</v>
      </c>
      <c r="W6044">
        <v>0</v>
      </c>
      <c r="AB6044">
        <v>1</v>
      </c>
      <c r="AC6044">
        <v>1</v>
      </c>
      <c r="AD6044">
        <v>1</v>
      </c>
      <c r="AE6044">
        <v>1</v>
      </c>
      <c r="AF6044">
        <v>1</v>
      </c>
      <c r="AL6044">
        <v>5.3224049999999998</v>
      </c>
      <c r="AM6044" s="5">
        <v>3.6921746730804439</v>
      </c>
      <c r="AN6044">
        <v>570.77625570776252</v>
      </c>
      <c r="AO6044">
        <f t="shared" si="94"/>
        <v>26826.48401826484</v>
      </c>
      <c r="AP6044">
        <v>684.93150684931504</v>
      </c>
      <c r="AQ6044">
        <v>0.108374</v>
      </c>
      <c r="AR6044">
        <v>0.10344299999999999</v>
      </c>
      <c r="AS6044">
        <v>9.611879999999999E-2</v>
      </c>
      <c r="AT6044">
        <v>6.510429999999999E-2</v>
      </c>
      <c r="AU6044">
        <v>4.9911499999999998E-2</v>
      </c>
      <c r="AW6044">
        <v>0.10837400000000001</v>
      </c>
      <c r="AX6044">
        <v>0.10344299999999999</v>
      </c>
      <c r="AY6044">
        <v>9.611879999999999E-2</v>
      </c>
      <c r="AZ6044">
        <v>6.510429999999999E-2</v>
      </c>
      <c r="BA6044">
        <v>4.9911499999999998E-2</v>
      </c>
      <c r="BC6044" s="52">
        <v>100000</v>
      </c>
      <c r="BD6044" s="52">
        <v>100000</v>
      </c>
      <c r="BE6044">
        <v>0</v>
      </c>
      <c r="BF6044">
        <v>0</v>
      </c>
      <c r="BG6044">
        <v>0</v>
      </c>
    </row>
    <row r="6045" spans="1:59">
      <c r="A6045">
        <v>6044</v>
      </c>
      <c r="E6045">
        <v>9795.2054794520554</v>
      </c>
      <c r="K6045">
        <v>5480.9956688481525</v>
      </c>
      <c r="L6045">
        <v>6133.0506688481528</v>
      </c>
      <c r="M6045">
        <v>6785.1056688481531</v>
      </c>
      <c r="N6045">
        <v>7437.1606688481534</v>
      </c>
      <c r="O6045">
        <v>8089.2156688481537</v>
      </c>
      <c r="Q6045">
        <v>15912.890514083259</v>
      </c>
      <c r="R6045">
        <v>15482.978867570369</v>
      </c>
      <c r="S6045">
        <v>15053.067221057479</v>
      </c>
      <c r="T6045">
        <v>14623.155574544589</v>
      </c>
      <c r="U6045">
        <v>14193.243928031699</v>
      </c>
      <c r="W6045">
        <v>0</v>
      </c>
      <c r="AB6045">
        <v>1</v>
      </c>
      <c r="AC6045">
        <v>1</v>
      </c>
      <c r="AD6045">
        <v>1</v>
      </c>
      <c r="AE6045">
        <v>1</v>
      </c>
      <c r="AF6045">
        <v>1</v>
      </c>
      <c r="AL6045">
        <v>6.0242351999999997</v>
      </c>
      <c r="AM6045" s="5">
        <v>2.9469916820526119</v>
      </c>
      <c r="AN6045">
        <v>570.77625570776252</v>
      </c>
      <c r="AO6045">
        <f t="shared" si="94"/>
        <v>26826.48401826484</v>
      </c>
      <c r="AP6045">
        <v>684.93150684931504</v>
      </c>
      <c r="AQ6045">
        <v>0.108236</v>
      </c>
      <c r="AR6045">
        <v>0.10318099999999999</v>
      </c>
      <c r="AS6045">
        <v>9.2990500000000004E-2</v>
      </c>
      <c r="AT6045">
        <v>6.5103399999999992E-2</v>
      </c>
      <c r="AU6045">
        <v>4.92948E-2</v>
      </c>
      <c r="AW6045">
        <v>0.10823599999999998</v>
      </c>
      <c r="AX6045">
        <v>0.10318100000000001</v>
      </c>
      <c r="AY6045">
        <v>9.2990500000000018E-2</v>
      </c>
      <c r="AZ6045">
        <v>6.5103399999999992E-2</v>
      </c>
      <c r="BA6045">
        <v>4.92948E-2</v>
      </c>
      <c r="BC6045" s="52">
        <v>100000</v>
      </c>
      <c r="BD6045" s="52">
        <v>100000</v>
      </c>
      <c r="BE6045">
        <v>0</v>
      </c>
      <c r="BF6045">
        <v>0</v>
      </c>
      <c r="BG6045">
        <v>0</v>
      </c>
    </row>
    <row r="6046" spans="1:59">
      <c r="A6046">
        <v>6045</v>
      </c>
      <c r="E6046">
        <v>9795.2054794520554</v>
      </c>
      <c r="K6046">
        <v>5369.8997670617409</v>
      </c>
      <c r="L6046">
        <v>5897.1914337284079</v>
      </c>
      <c r="M6046">
        <v>6424.4831003950749</v>
      </c>
      <c r="N6046">
        <v>6951.7747670617418</v>
      </c>
      <c r="O6046">
        <v>7479.0664337284088</v>
      </c>
      <c r="Q6046">
        <v>14790.934523667671</v>
      </c>
      <c r="R6046">
        <v>14391.334274966075</v>
      </c>
      <c r="S6046">
        <v>13991.734026264479</v>
      </c>
      <c r="T6046">
        <v>13592.133777562884</v>
      </c>
      <c r="U6046">
        <v>13192.533528861288</v>
      </c>
      <c r="W6046">
        <v>0</v>
      </c>
      <c r="AB6046">
        <v>1</v>
      </c>
      <c r="AC6046">
        <v>1</v>
      </c>
      <c r="AD6046">
        <v>1</v>
      </c>
      <c r="AE6046">
        <v>1</v>
      </c>
      <c r="AF6046">
        <v>1</v>
      </c>
      <c r="AL6046">
        <v>7.1142954999999999</v>
      </c>
      <c r="AM6046" s="5">
        <v>2.0872535705566411</v>
      </c>
      <c r="AN6046">
        <v>570.77625570776252</v>
      </c>
      <c r="AO6046">
        <f t="shared" si="94"/>
        <v>26826.48401826484</v>
      </c>
      <c r="AP6046">
        <v>684.93150684931504</v>
      </c>
      <c r="AQ6046">
        <v>0.107894</v>
      </c>
      <c r="AR6046">
        <v>0.102272</v>
      </c>
      <c r="AS6046">
        <v>9.0817599999999998E-2</v>
      </c>
      <c r="AT6046">
        <v>5.9715999999999998E-2</v>
      </c>
      <c r="AU6046">
        <v>4.7957099999999996E-2</v>
      </c>
      <c r="AW6046">
        <v>0.107894</v>
      </c>
      <c r="AX6046">
        <v>0.10227200000000002</v>
      </c>
      <c r="AY6046">
        <v>9.0817599999999984E-2</v>
      </c>
      <c r="AZ6046">
        <v>5.9716000000000005E-2</v>
      </c>
      <c r="BA6046">
        <v>4.7957099999999989E-2</v>
      </c>
      <c r="BC6046" s="52">
        <v>100000</v>
      </c>
      <c r="BD6046" s="52">
        <v>100000</v>
      </c>
      <c r="BE6046">
        <v>0</v>
      </c>
      <c r="BF6046">
        <v>0</v>
      </c>
      <c r="BG6046">
        <v>0</v>
      </c>
    </row>
    <row r="6047" spans="1:59">
      <c r="A6047">
        <v>6046</v>
      </c>
      <c r="E6047">
        <v>9795.2054794520554</v>
      </c>
      <c r="K6047">
        <v>5169.1336016905843</v>
      </c>
      <c r="L6047">
        <v>5613.7911016905846</v>
      </c>
      <c r="M6047">
        <v>6058.4486016905848</v>
      </c>
      <c r="N6047">
        <v>6503.1061016905851</v>
      </c>
      <c r="O6047">
        <v>6947.7636016905853</v>
      </c>
      <c r="Q6047">
        <v>11252.975205560089</v>
      </c>
      <c r="R6047">
        <v>10948.958466825958</v>
      </c>
      <c r="S6047">
        <v>10644.941728091826</v>
      </c>
      <c r="T6047">
        <v>10340.924989357694</v>
      </c>
      <c r="U6047">
        <v>10036.908250623563</v>
      </c>
      <c r="W6047">
        <v>0</v>
      </c>
      <c r="AB6047">
        <v>1</v>
      </c>
      <c r="AC6047">
        <v>1</v>
      </c>
      <c r="AD6047">
        <v>1</v>
      </c>
      <c r="AE6047">
        <v>1</v>
      </c>
      <c r="AF6047">
        <v>1</v>
      </c>
      <c r="AL6047">
        <v>5.4905176000000004</v>
      </c>
      <c r="AM6047" s="5">
        <v>1.072939872741699</v>
      </c>
      <c r="AN6047">
        <v>570.77625570776252</v>
      </c>
      <c r="AO6047">
        <f t="shared" si="94"/>
        <v>26826.48401826484</v>
      </c>
      <c r="AP6047">
        <v>684.93150684931504</v>
      </c>
      <c r="AQ6047">
        <v>0.107673</v>
      </c>
      <c r="AR6047">
        <v>0.100927</v>
      </c>
      <c r="AS6047">
        <v>8.9853300000000011E-2</v>
      </c>
      <c r="AT6047">
        <v>5.0709799999999999E-2</v>
      </c>
      <c r="AU6047">
        <v>4.7641700000000002E-2</v>
      </c>
      <c r="AW6047">
        <v>0.107673</v>
      </c>
      <c r="AX6047">
        <v>0.100927</v>
      </c>
      <c r="AY6047">
        <v>8.9853300000000011E-2</v>
      </c>
      <c r="AZ6047">
        <v>5.0709799999999999E-2</v>
      </c>
      <c r="BA6047">
        <v>4.7641699999999995E-2</v>
      </c>
      <c r="BC6047" s="52">
        <v>100000</v>
      </c>
      <c r="BD6047" s="52">
        <v>100000</v>
      </c>
      <c r="BE6047">
        <v>0</v>
      </c>
      <c r="BF6047">
        <v>0</v>
      </c>
      <c r="BG6047">
        <v>0</v>
      </c>
    </row>
    <row r="6048" spans="1:59">
      <c r="A6048">
        <v>6047</v>
      </c>
      <c r="E6048">
        <v>9795.2054794520554</v>
      </c>
      <c r="K6048">
        <v>3758.215649003163</v>
      </c>
      <c r="L6048">
        <v>4133.0256490031625</v>
      </c>
      <c r="M6048">
        <v>4507.835649003162</v>
      </c>
      <c r="N6048">
        <v>4882.6456490031615</v>
      </c>
      <c r="O6048">
        <v>5257.4556490031609</v>
      </c>
      <c r="Q6048">
        <v>6635.588612859583</v>
      </c>
      <c r="R6048">
        <v>6456.3178011444516</v>
      </c>
      <c r="S6048">
        <v>6277.0469894293201</v>
      </c>
      <c r="T6048">
        <v>6097.7761777141886</v>
      </c>
      <c r="U6048">
        <v>5918.5053659990572</v>
      </c>
      <c r="W6048">
        <v>0</v>
      </c>
      <c r="AB6048">
        <v>1</v>
      </c>
      <c r="AC6048">
        <v>1</v>
      </c>
      <c r="AD6048">
        <v>1</v>
      </c>
      <c r="AE6048">
        <v>1</v>
      </c>
      <c r="AF6048">
        <v>1</v>
      </c>
      <c r="AL6048">
        <v>5.0965939999999996</v>
      </c>
      <c r="AM6048" s="5">
        <v>1.557085275650024</v>
      </c>
      <c r="AN6048">
        <v>570.77625570776252</v>
      </c>
      <c r="AO6048">
        <f t="shared" si="94"/>
        <v>26826.48401826484</v>
      </c>
      <c r="AP6048">
        <v>684.93150684931504</v>
      </c>
      <c r="AQ6048">
        <v>0.10603499999999999</v>
      </c>
      <c r="AR6048">
        <v>0.100138</v>
      </c>
      <c r="AS6048">
        <v>8.9614700000000005E-2</v>
      </c>
      <c r="AT6048">
        <v>5.0469800000000002E-2</v>
      </c>
      <c r="AU6048">
        <v>4.6534899999999997E-2</v>
      </c>
      <c r="AW6048">
        <v>0.10603499999999998</v>
      </c>
      <c r="AX6048">
        <v>0.10013799999999999</v>
      </c>
      <c r="AY6048">
        <v>8.9614700000000005E-2</v>
      </c>
      <c r="AZ6048">
        <v>5.0469799999999995E-2</v>
      </c>
      <c r="BA6048">
        <v>4.6534900000000004E-2</v>
      </c>
      <c r="BC6048" s="52">
        <v>100000</v>
      </c>
      <c r="BD6048" s="52">
        <v>100000</v>
      </c>
      <c r="BE6048">
        <v>0</v>
      </c>
      <c r="BF6048">
        <v>0</v>
      </c>
      <c r="BG6048">
        <v>0</v>
      </c>
    </row>
    <row r="6049" spans="1:59">
      <c r="A6049">
        <v>6048</v>
      </c>
      <c r="E6049">
        <v>9795.2054794520554</v>
      </c>
      <c r="K6049">
        <v>2695.9754178051753</v>
      </c>
      <c r="L6049">
        <v>2898.0929178051751</v>
      </c>
      <c r="M6049">
        <v>3100.210417805175</v>
      </c>
      <c r="N6049">
        <v>3302.3279178051748</v>
      </c>
      <c r="O6049">
        <v>3504.4454178051747</v>
      </c>
      <c r="Q6049">
        <v>4990.504782024278</v>
      </c>
      <c r="R6049">
        <v>4855.6784845621178</v>
      </c>
      <c r="S6049">
        <v>4720.8521870999575</v>
      </c>
      <c r="T6049">
        <v>4586.0258896377973</v>
      </c>
      <c r="U6049">
        <v>4451.199592175637</v>
      </c>
      <c r="W6049">
        <v>0</v>
      </c>
      <c r="AB6049">
        <v>1</v>
      </c>
      <c r="AC6049">
        <v>1</v>
      </c>
      <c r="AD6049">
        <v>1</v>
      </c>
      <c r="AE6049">
        <v>1</v>
      </c>
      <c r="AF6049">
        <v>1</v>
      </c>
      <c r="AL6049">
        <v>4.7458878000000002</v>
      </c>
      <c r="AM6049" s="5">
        <v>3.4393167495727539</v>
      </c>
      <c r="AN6049">
        <v>570.77625570776252</v>
      </c>
      <c r="AO6049">
        <f t="shared" si="94"/>
        <v>26826.48401826484</v>
      </c>
      <c r="AP6049">
        <v>684.93150684931504</v>
      </c>
      <c r="AQ6049">
        <v>0.104919</v>
      </c>
      <c r="AR6049">
        <v>9.9769800000000006E-2</v>
      </c>
      <c r="AS6049">
        <v>8.9681999999999998E-2</v>
      </c>
      <c r="AT6049">
        <v>5.0383899999999995E-2</v>
      </c>
      <c r="AU6049">
        <v>4.6526699999999997E-2</v>
      </c>
      <c r="AW6049">
        <v>0.104919</v>
      </c>
      <c r="AX6049">
        <v>9.9769800000000006E-2</v>
      </c>
      <c r="AY6049">
        <v>8.9681999999999998E-2</v>
      </c>
      <c r="AZ6049">
        <v>5.0383899999999995E-2</v>
      </c>
      <c r="BA6049">
        <v>4.652669999999999E-2</v>
      </c>
      <c r="BC6049" s="52">
        <v>100000</v>
      </c>
      <c r="BD6049" s="52">
        <v>100000</v>
      </c>
      <c r="BE6049">
        <v>0</v>
      </c>
      <c r="BF6049">
        <v>0</v>
      </c>
      <c r="BG6049">
        <v>0</v>
      </c>
    </row>
    <row r="6050" spans="1:59">
      <c r="A6050">
        <v>6049</v>
      </c>
      <c r="E6050">
        <v>9795.2054794520554</v>
      </c>
      <c r="K6050">
        <v>2239.084396305273</v>
      </c>
      <c r="L6050">
        <v>2340.3893963052728</v>
      </c>
      <c r="M6050">
        <v>2441.6943963052727</v>
      </c>
      <c r="N6050">
        <v>2542.9993963052725</v>
      </c>
      <c r="O6050">
        <v>2644.3043963052723</v>
      </c>
      <c r="Q6050">
        <v>5346.9736883044661</v>
      </c>
      <c r="R6050">
        <v>5202.5168250350234</v>
      </c>
      <c r="S6050">
        <v>5058.0599617655807</v>
      </c>
      <c r="T6050">
        <v>4913.603098496138</v>
      </c>
      <c r="U6050">
        <v>4769.1462352266954</v>
      </c>
      <c r="W6050">
        <v>0</v>
      </c>
      <c r="AB6050">
        <v>1</v>
      </c>
      <c r="AC6050">
        <v>1</v>
      </c>
      <c r="AD6050">
        <v>1</v>
      </c>
      <c r="AE6050">
        <v>1</v>
      </c>
      <c r="AF6050">
        <v>1</v>
      </c>
      <c r="AL6050">
        <v>4.7485730000000004</v>
      </c>
      <c r="AM6050" s="5">
        <v>4.5528163909912109</v>
      </c>
      <c r="AN6050">
        <v>570.77625570776252</v>
      </c>
      <c r="AO6050">
        <f t="shared" si="94"/>
        <v>26826.48401826484</v>
      </c>
      <c r="AP6050">
        <v>684.93150684931504</v>
      </c>
      <c r="AQ6050">
        <v>0.104923</v>
      </c>
      <c r="AR6050">
        <v>9.9765800000000002E-2</v>
      </c>
      <c r="AS6050">
        <v>8.9613200000000004E-2</v>
      </c>
      <c r="AT6050">
        <v>5.0355400000000002E-2</v>
      </c>
      <c r="AU6050">
        <v>4.65111E-2</v>
      </c>
      <c r="AW6050">
        <v>0.104923</v>
      </c>
      <c r="AX6050">
        <v>9.9765800000000002E-2</v>
      </c>
      <c r="AY6050">
        <v>8.961319999999999E-2</v>
      </c>
      <c r="AZ6050">
        <v>5.0355400000000008E-2</v>
      </c>
      <c r="BA6050">
        <v>4.65111E-2</v>
      </c>
      <c r="BC6050" s="52">
        <v>100000</v>
      </c>
      <c r="BD6050" s="52">
        <v>100000</v>
      </c>
      <c r="BE6050">
        <v>0</v>
      </c>
      <c r="BF6050">
        <v>0</v>
      </c>
      <c r="BG6050">
        <v>0</v>
      </c>
    </row>
    <row r="6051" spans="1:59">
      <c r="A6051">
        <v>6050</v>
      </c>
      <c r="E6051">
        <v>9795.2054794520554</v>
      </c>
      <c r="K6051">
        <v>2066.3573028114074</v>
      </c>
      <c r="L6051">
        <v>2116.5148028114072</v>
      </c>
      <c r="M6051">
        <v>2166.6723028114075</v>
      </c>
      <c r="N6051">
        <v>2216.8298028114077</v>
      </c>
      <c r="O6051">
        <v>2266.987302811408</v>
      </c>
      <c r="Q6051">
        <v>5565.1492148296493</v>
      </c>
      <c r="R6051">
        <v>5414.7979979293896</v>
      </c>
      <c r="S6051">
        <v>5264.4467810291299</v>
      </c>
      <c r="T6051">
        <v>5114.0955641288701</v>
      </c>
      <c r="U6051">
        <v>4963.7443472286104</v>
      </c>
      <c r="W6051">
        <v>0</v>
      </c>
      <c r="AB6051">
        <v>1</v>
      </c>
      <c r="AC6051">
        <v>1</v>
      </c>
      <c r="AD6051">
        <v>1</v>
      </c>
      <c r="AE6051">
        <v>1</v>
      </c>
      <c r="AF6051">
        <v>1</v>
      </c>
      <c r="AL6051">
        <v>4.1265435000000004</v>
      </c>
      <c r="AM6051" s="5">
        <v>5.8407120704650879</v>
      </c>
      <c r="AN6051">
        <v>570.77625570776252</v>
      </c>
      <c r="AO6051">
        <f t="shared" si="94"/>
        <v>26826.48401826484</v>
      </c>
      <c r="AP6051">
        <v>684.93150684931504</v>
      </c>
      <c r="AQ6051">
        <v>0.10491200000000001</v>
      </c>
      <c r="AR6051">
        <v>9.977599999999999E-2</v>
      </c>
      <c r="AS6051">
        <v>8.9624899999999993E-2</v>
      </c>
      <c r="AT6051">
        <v>5.0379699999999999E-2</v>
      </c>
      <c r="AU6051">
        <v>4.6627299999999997E-2</v>
      </c>
      <c r="AW6051">
        <v>0.10491199999999999</v>
      </c>
      <c r="AX6051">
        <v>9.977599999999999E-2</v>
      </c>
      <c r="AY6051">
        <v>8.9624899999999993E-2</v>
      </c>
      <c r="AZ6051">
        <v>5.0379699999999999E-2</v>
      </c>
      <c r="BA6051">
        <v>4.6627299999999997E-2</v>
      </c>
      <c r="BC6051" s="52">
        <v>100000</v>
      </c>
      <c r="BD6051" s="52">
        <v>100000</v>
      </c>
      <c r="BE6051">
        <v>0</v>
      </c>
      <c r="BF6051">
        <v>0</v>
      </c>
      <c r="BG6051">
        <v>0</v>
      </c>
    </row>
    <row r="6052" spans="1:59">
      <c r="A6052">
        <v>6051</v>
      </c>
      <c r="E6052">
        <v>9795.2054794520554</v>
      </c>
      <c r="K6052">
        <v>2016.2107272809301</v>
      </c>
      <c r="L6052">
        <v>2057.8707272809302</v>
      </c>
      <c r="M6052">
        <v>2099.53072728093</v>
      </c>
      <c r="N6052">
        <v>2141.1907272809299</v>
      </c>
      <c r="O6052">
        <v>2182.8507272809297</v>
      </c>
      <c r="Q6052">
        <v>6533.8836249943906</v>
      </c>
      <c r="R6052">
        <v>6357.3605315909017</v>
      </c>
      <c r="S6052">
        <v>6180.8374381874128</v>
      </c>
      <c r="T6052">
        <v>6004.3143447839238</v>
      </c>
      <c r="U6052">
        <v>5827.7912513804349</v>
      </c>
      <c r="W6052">
        <v>0</v>
      </c>
      <c r="AB6052">
        <v>1</v>
      </c>
      <c r="AC6052">
        <v>1</v>
      </c>
      <c r="AD6052">
        <v>1</v>
      </c>
      <c r="AE6052">
        <v>1</v>
      </c>
      <c r="AF6052">
        <v>1</v>
      </c>
      <c r="AL6052">
        <v>4.4237102999999998</v>
      </c>
      <c r="AM6052" s="5">
        <v>5.5795588493347168</v>
      </c>
      <c r="AN6052">
        <v>570.77625570776252</v>
      </c>
      <c r="AO6052">
        <f t="shared" si="94"/>
        <v>26826.48401826484</v>
      </c>
      <c r="AP6052">
        <v>684.93150684931504</v>
      </c>
      <c r="AQ6052">
        <v>0.104875</v>
      </c>
      <c r="AR6052">
        <v>9.9751000000000006E-2</v>
      </c>
      <c r="AS6052">
        <v>8.9453500000000005E-2</v>
      </c>
      <c r="AT6052">
        <v>5.0190600000000002E-2</v>
      </c>
      <c r="AU6052">
        <v>4.6638100000000002E-2</v>
      </c>
      <c r="AW6052">
        <v>0.10487499999999998</v>
      </c>
      <c r="AX6052">
        <v>9.975100000000002E-2</v>
      </c>
      <c r="AY6052">
        <v>8.9453500000000005E-2</v>
      </c>
      <c r="AZ6052">
        <v>5.0190600000000002E-2</v>
      </c>
      <c r="BA6052">
        <v>4.6638100000000002E-2</v>
      </c>
      <c r="BC6052" s="52">
        <v>100000</v>
      </c>
      <c r="BD6052" s="52">
        <v>100000</v>
      </c>
      <c r="BE6052">
        <v>0</v>
      </c>
      <c r="BF6052">
        <v>0</v>
      </c>
      <c r="BG6052">
        <v>0</v>
      </c>
    </row>
    <row r="6053" spans="1:59">
      <c r="A6053">
        <v>6052</v>
      </c>
      <c r="E6053">
        <v>9795.2054794520554</v>
      </c>
      <c r="K6053">
        <v>2053.6216645814452</v>
      </c>
      <c r="L6053">
        <v>2095.006664581445</v>
      </c>
      <c r="M6053">
        <v>2136.3916645814452</v>
      </c>
      <c r="N6053">
        <v>2177.7766645814454</v>
      </c>
      <c r="O6053">
        <v>2219.1616645814456</v>
      </c>
      <c r="Q6053">
        <v>9242.9492845866716</v>
      </c>
      <c r="R6053">
        <v>8993.2365420945298</v>
      </c>
      <c r="S6053">
        <v>8743.523799602388</v>
      </c>
      <c r="T6053">
        <v>8493.8110571102461</v>
      </c>
      <c r="U6053">
        <v>8244.0983146181043</v>
      </c>
      <c r="W6053">
        <v>0</v>
      </c>
      <c r="AB6053">
        <v>1</v>
      </c>
      <c r="AC6053">
        <v>1</v>
      </c>
      <c r="AD6053">
        <v>1</v>
      </c>
      <c r="AE6053">
        <v>1</v>
      </c>
      <c r="AF6053">
        <v>1</v>
      </c>
      <c r="AL6053">
        <v>5.0073122999999997</v>
      </c>
      <c r="AM6053" s="5">
        <v>4.9677691459655762</v>
      </c>
      <c r="AN6053">
        <v>570.77625570776252</v>
      </c>
      <c r="AO6053">
        <f t="shared" si="94"/>
        <v>26826.48401826484</v>
      </c>
      <c r="AP6053">
        <v>684.93150684931504</v>
      </c>
      <c r="AQ6053">
        <v>0.101441</v>
      </c>
      <c r="AR6053">
        <v>9.4366600000000009E-2</v>
      </c>
      <c r="AS6053">
        <v>7.8583200000000006E-2</v>
      </c>
      <c r="AT6053">
        <v>4.7178699999999997E-2</v>
      </c>
      <c r="AU6053">
        <v>4.5631199999999997E-2</v>
      </c>
      <c r="AW6053">
        <v>0.10144099999999999</v>
      </c>
      <c r="AX6053">
        <v>9.4366600000000009E-2</v>
      </c>
      <c r="AY6053">
        <v>7.8583200000000006E-2</v>
      </c>
      <c r="AZ6053">
        <v>4.7178700000000004E-2</v>
      </c>
      <c r="BA6053">
        <v>4.5631199999999997E-2</v>
      </c>
      <c r="BC6053" s="52">
        <v>100000</v>
      </c>
      <c r="BD6053" s="52">
        <v>100000</v>
      </c>
      <c r="BE6053">
        <v>0</v>
      </c>
      <c r="BF6053">
        <v>0</v>
      </c>
      <c r="BG6053">
        <v>0</v>
      </c>
    </row>
    <row r="6054" spans="1:59">
      <c r="A6054">
        <v>6053</v>
      </c>
      <c r="E6054">
        <v>9795.2054794520554</v>
      </c>
      <c r="K6054">
        <v>2578.9667415673957</v>
      </c>
      <c r="L6054">
        <v>2621.0392415673959</v>
      </c>
      <c r="M6054">
        <v>2663.1117415673962</v>
      </c>
      <c r="N6054">
        <v>2705.1842415673964</v>
      </c>
      <c r="O6054">
        <v>2747.2567415673966</v>
      </c>
      <c r="Q6054">
        <v>15429.706641797589</v>
      </c>
      <c r="R6054">
        <v>15012.848963863351</v>
      </c>
      <c r="S6054">
        <v>14595.991285929114</v>
      </c>
      <c r="T6054">
        <v>14179.133607994878</v>
      </c>
      <c r="U6054">
        <v>13762.275930060641</v>
      </c>
      <c r="W6054">
        <v>0</v>
      </c>
      <c r="AB6054">
        <v>1</v>
      </c>
      <c r="AC6054">
        <v>1</v>
      </c>
      <c r="AD6054">
        <v>1</v>
      </c>
      <c r="AE6054">
        <v>1</v>
      </c>
      <c r="AF6054">
        <v>1</v>
      </c>
      <c r="AL6054">
        <v>5.4537883000000003</v>
      </c>
      <c r="AM6054" s="5">
        <v>5.61981201171875</v>
      </c>
      <c r="AN6054">
        <v>570.77625570776252</v>
      </c>
      <c r="AO6054">
        <f t="shared" si="94"/>
        <v>26826.48401826484</v>
      </c>
      <c r="AP6054">
        <v>684.93150684931504</v>
      </c>
      <c r="AQ6054">
        <v>0.102927</v>
      </c>
      <c r="AR6054">
        <v>9.4974500000000003E-2</v>
      </c>
      <c r="AS6054">
        <v>8.8423599999999991E-2</v>
      </c>
      <c r="AT6054">
        <v>4.9795800000000001E-2</v>
      </c>
      <c r="AU6054">
        <v>4.6736699999999999E-2</v>
      </c>
      <c r="AW6054">
        <v>0.102927</v>
      </c>
      <c r="AX6054">
        <v>9.4974500000000003E-2</v>
      </c>
      <c r="AY6054">
        <v>8.8423599999999977E-2</v>
      </c>
      <c r="AZ6054">
        <v>4.9795800000000001E-2</v>
      </c>
      <c r="BA6054">
        <v>4.6736700000000006E-2</v>
      </c>
      <c r="BC6054" s="52">
        <v>100000</v>
      </c>
      <c r="BD6054" s="52">
        <v>100000</v>
      </c>
      <c r="BE6054">
        <v>0</v>
      </c>
      <c r="BF6054">
        <v>0</v>
      </c>
      <c r="BG6054">
        <v>0</v>
      </c>
    </row>
    <row r="6055" spans="1:59">
      <c r="A6055">
        <v>6054</v>
      </c>
      <c r="E6055">
        <v>9795.2054794520554</v>
      </c>
      <c r="K6055">
        <v>3464.0935985497858</v>
      </c>
      <c r="L6055">
        <v>3506.0285985497858</v>
      </c>
      <c r="M6055">
        <v>3547.9635985497857</v>
      </c>
      <c r="N6055">
        <v>3589.8985985497857</v>
      </c>
      <c r="O6055">
        <v>3631.8335985497856</v>
      </c>
      <c r="Q6055">
        <v>18895.332693400669</v>
      </c>
      <c r="R6055">
        <v>18384.845702030769</v>
      </c>
      <c r="S6055">
        <v>17874.358710660868</v>
      </c>
      <c r="T6055">
        <v>17363.871719290968</v>
      </c>
      <c r="U6055">
        <v>16853.384727921068</v>
      </c>
      <c r="W6055">
        <v>0</v>
      </c>
      <c r="AB6055">
        <v>1</v>
      </c>
      <c r="AC6055">
        <v>1</v>
      </c>
      <c r="AD6055">
        <v>1</v>
      </c>
      <c r="AE6055">
        <v>1</v>
      </c>
      <c r="AF6055">
        <v>1</v>
      </c>
      <c r="AL6055">
        <v>5.3899654999999997</v>
      </c>
      <c r="AM6055" s="5">
        <v>5.9133872985839844</v>
      </c>
      <c r="AN6055">
        <v>570.77625570776252</v>
      </c>
      <c r="AO6055">
        <f t="shared" si="94"/>
        <v>26826.48401826484</v>
      </c>
      <c r="AP6055">
        <v>684.93150684931504</v>
      </c>
      <c r="AQ6055">
        <v>0.104724</v>
      </c>
      <c r="AR6055">
        <v>9.9091399999999996E-2</v>
      </c>
      <c r="AS6055">
        <v>8.9074299999999995E-2</v>
      </c>
      <c r="AT6055">
        <v>5.4102600000000001E-2</v>
      </c>
      <c r="AU6055">
        <v>4.7760800000000006E-2</v>
      </c>
      <c r="AW6055">
        <v>0.104724</v>
      </c>
      <c r="AX6055">
        <v>9.9091399999999982E-2</v>
      </c>
      <c r="AY6055">
        <v>8.9074299999999981E-2</v>
      </c>
      <c r="AZ6055">
        <v>5.4102600000000001E-2</v>
      </c>
      <c r="BA6055">
        <v>4.7760800000000006E-2</v>
      </c>
      <c r="BC6055" s="52">
        <v>100000</v>
      </c>
      <c r="BD6055" s="52">
        <v>100000</v>
      </c>
      <c r="BE6055">
        <v>0</v>
      </c>
      <c r="BF6055">
        <v>0</v>
      </c>
      <c r="BG6055">
        <v>0</v>
      </c>
    </row>
    <row r="6056" spans="1:59">
      <c r="A6056">
        <v>6055</v>
      </c>
      <c r="E6056">
        <v>9795.2054794520554</v>
      </c>
      <c r="K6056">
        <v>4050.7289345174313</v>
      </c>
      <c r="L6056">
        <v>4091.9764345174312</v>
      </c>
      <c r="M6056">
        <v>4133.2239345174312</v>
      </c>
      <c r="N6056">
        <v>4174.4714345174307</v>
      </c>
      <c r="O6056">
        <v>4215.7189345174302</v>
      </c>
      <c r="Q6056">
        <v>19028.675645553179</v>
      </c>
      <c r="R6056">
        <v>18514.586184659558</v>
      </c>
      <c r="S6056">
        <v>18000.496723765937</v>
      </c>
      <c r="T6056">
        <v>17486.407262872315</v>
      </c>
      <c r="U6056">
        <v>16972.317801978694</v>
      </c>
      <c r="W6056">
        <v>7.0319999999999994E-2</v>
      </c>
      <c r="AB6056">
        <v>1</v>
      </c>
      <c r="AC6056">
        <v>1</v>
      </c>
      <c r="AD6056">
        <v>1</v>
      </c>
      <c r="AE6056">
        <v>1</v>
      </c>
      <c r="AF6056">
        <v>1</v>
      </c>
      <c r="AL6056">
        <v>5.2940860000000001</v>
      </c>
      <c r="AM6056" s="5">
        <v>7.8912177085876456</v>
      </c>
      <c r="AN6056">
        <v>570.77625570776252</v>
      </c>
      <c r="AO6056">
        <f t="shared" si="94"/>
        <v>26826.48401826484</v>
      </c>
      <c r="AP6056">
        <v>684.93150684931504</v>
      </c>
      <c r="AQ6056">
        <v>0.10616400000000001</v>
      </c>
      <c r="AR6056">
        <v>0.10076399999999999</v>
      </c>
      <c r="AS6056">
        <v>8.9874700000000002E-2</v>
      </c>
      <c r="AT6056">
        <v>5.5495600000000006E-2</v>
      </c>
      <c r="AU6056">
        <v>4.8310600000000002E-2</v>
      </c>
      <c r="AW6056">
        <v>0.10616400000000002</v>
      </c>
      <c r="AX6056">
        <v>0.10076400000000001</v>
      </c>
      <c r="AY6056">
        <v>8.9874700000000016E-2</v>
      </c>
      <c r="AZ6056">
        <v>5.5495600000000006E-2</v>
      </c>
      <c r="BA6056">
        <v>4.8310599999999995E-2</v>
      </c>
      <c r="BC6056" s="52">
        <v>100000</v>
      </c>
      <c r="BD6056" s="52">
        <v>100000</v>
      </c>
      <c r="BE6056">
        <v>0</v>
      </c>
      <c r="BF6056">
        <v>0</v>
      </c>
      <c r="BG6056">
        <v>0</v>
      </c>
    </row>
    <row r="6057" spans="1:59">
      <c r="A6057">
        <v>6056</v>
      </c>
      <c r="E6057">
        <v>9795.2054794520554</v>
      </c>
      <c r="K6057">
        <v>3825.4673333249707</v>
      </c>
      <c r="L6057">
        <v>3874.1398333249708</v>
      </c>
      <c r="M6057">
        <v>3922.812333324971</v>
      </c>
      <c r="N6057">
        <v>3971.4848333249711</v>
      </c>
      <c r="O6057">
        <v>4020.1573333249712</v>
      </c>
      <c r="Q6057">
        <v>16683.071575482711</v>
      </c>
      <c r="R6057">
        <v>16232.352281413798</v>
      </c>
      <c r="S6057">
        <v>15781.632987344885</v>
      </c>
      <c r="T6057">
        <v>15330.913693275972</v>
      </c>
      <c r="U6057">
        <v>14880.194399207059</v>
      </c>
      <c r="W6057">
        <v>0.21791999999999997</v>
      </c>
      <c r="AB6057">
        <v>1</v>
      </c>
      <c r="AC6057">
        <v>1</v>
      </c>
      <c r="AD6057">
        <v>1</v>
      </c>
      <c r="AE6057">
        <v>1</v>
      </c>
      <c r="AF6057">
        <v>1</v>
      </c>
      <c r="AL6057">
        <v>4.2009062999999998</v>
      </c>
      <c r="AM6057" s="5">
        <v>7.597968578338623</v>
      </c>
      <c r="AN6057">
        <v>570.77625570776252</v>
      </c>
      <c r="AO6057">
        <f t="shared" si="94"/>
        <v>26826.48401826484</v>
      </c>
      <c r="AP6057">
        <v>684.93150684931504</v>
      </c>
      <c r="AQ6057">
        <v>0.105476</v>
      </c>
      <c r="AR6057">
        <v>9.566630000000001E-2</v>
      </c>
      <c r="AS6057">
        <v>5.0299099999999999E-2</v>
      </c>
      <c r="AT6057">
        <v>4.4487600000000002E-2</v>
      </c>
      <c r="AU6057">
        <v>4.49846E-2</v>
      </c>
      <c r="AW6057">
        <v>0.105476</v>
      </c>
      <c r="AX6057">
        <v>9.5666300000000024E-2</v>
      </c>
      <c r="AY6057">
        <v>5.0299099999999999E-2</v>
      </c>
      <c r="AZ6057">
        <v>4.4487600000000002E-2</v>
      </c>
      <c r="BA6057">
        <v>4.49846E-2</v>
      </c>
      <c r="BC6057" s="52">
        <v>100000</v>
      </c>
      <c r="BD6057" s="52">
        <v>100000</v>
      </c>
      <c r="BE6057">
        <v>0</v>
      </c>
      <c r="BF6057">
        <v>0</v>
      </c>
      <c r="BG6057">
        <v>0</v>
      </c>
    </row>
    <row r="6058" spans="1:59">
      <c r="A6058">
        <v>6057</v>
      </c>
      <c r="E6058">
        <v>9795.2054794520554</v>
      </c>
      <c r="K6058">
        <v>3781.6885769094742</v>
      </c>
      <c r="L6058">
        <v>3856.1835769094741</v>
      </c>
      <c r="M6058">
        <v>3930.678576909474</v>
      </c>
      <c r="N6058">
        <v>4005.1735769094739</v>
      </c>
      <c r="O6058">
        <v>4079.6685769094738</v>
      </c>
      <c r="Q6058">
        <v>15466.39916727946</v>
      </c>
      <c r="R6058">
        <v>15048.550183100862</v>
      </c>
      <c r="S6058">
        <v>14630.701198922265</v>
      </c>
      <c r="T6058">
        <v>14212.852214743667</v>
      </c>
      <c r="U6058">
        <v>13795.003230565069</v>
      </c>
      <c r="W6058">
        <v>0.32752999999999999</v>
      </c>
      <c r="AB6058">
        <v>1</v>
      </c>
      <c r="AC6058">
        <v>1</v>
      </c>
      <c r="AD6058">
        <v>1</v>
      </c>
      <c r="AE6058">
        <v>1</v>
      </c>
      <c r="AF6058">
        <v>1</v>
      </c>
      <c r="AL6058">
        <v>3.6628026999999999</v>
      </c>
      <c r="AM6058" s="5">
        <v>7.3032107353210449</v>
      </c>
      <c r="AN6058">
        <v>570.77625570776252</v>
      </c>
      <c r="AO6058">
        <f t="shared" si="94"/>
        <v>26826.48401826484</v>
      </c>
      <c r="AP6058">
        <v>684.93150684931504</v>
      </c>
      <c r="AQ6058">
        <v>0.10043899999999999</v>
      </c>
      <c r="AR6058">
        <v>8.2175100000000001E-2</v>
      </c>
      <c r="AS6058">
        <v>4.0298099999999996E-2</v>
      </c>
      <c r="AT6058">
        <v>4.07806E-2</v>
      </c>
      <c r="AU6058">
        <v>4.2614400000000004E-2</v>
      </c>
      <c r="AW6058">
        <v>0.10043899999999999</v>
      </c>
      <c r="AX6058">
        <v>8.2175099999999987E-2</v>
      </c>
      <c r="AY6058">
        <v>4.0298099999999989E-2</v>
      </c>
      <c r="AZ6058">
        <v>4.07806E-2</v>
      </c>
      <c r="BA6058">
        <v>4.2614400000000011E-2</v>
      </c>
      <c r="BC6058" s="52">
        <v>100000</v>
      </c>
      <c r="BD6058" s="52">
        <v>100000</v>
      </c>
      <c r="BE6058">
        <v>0</v>
      </c>
      <c r="BF6058">
        <v>0</v>
      </c>
      <c r="BG6058">
        <v>0</v>
      </c>
    </row>
    <row r="6059" spans="1:59">
      <c r="A6059">
        <v>6058</v>
      </c>
      <c r="E6059">
        <v>9795.2054794520554</v>
      </c>
      <c r="K6059">
        <v>4040.381228455587</v>
      </c>
      <c r="L6059">
        <v>4145.1237284555873</v>
      </c>
      <c r="M6059">
        <v>4249.8662284555876</v>
      </c>
      <c r="N6059">
        <v>4354.6087284555879</v>
      </c>
      <c r="O6059">
        <v>4459.3512284555882</v>
      </c>
      <c r="Q6059">
        <v>14385.111966867849</v>
      </c>
      <c r="R6059">
        <v>13996.475649251937</v>
      </c>
      <c r="S6059">
        <v>13607.839331636025</v>
      </c>
      <c r="T6059">
        <v>13219.203014020113</v>
      </c>
      <c r="U6059">
        <v>12830.566696404201</v>
      </c>
      <c r="W6059">
        <v>0.44572000000000001</v>
      </c>
      <c r="AB6059">
        <v>1</v>
      </c>
      <c r="AC6059">
        <v>1</v>
      </c>
      <c r="AD6059">
        <v>1</v>
      </c>
      <c r="AE6059">
        <v>1</v>
      </c>
      <c r="AF6059">
        <v>1</v>
      </c>
      <c r="AL6059">
        <v>3.1618377999999998</v>
      </c>
      <c r="AM6059" s="5">
        <v>6.9709491729736328</v>
      </c>
      <c r="AN6059">
        <v>570.77625570776252</v>
      </c>
      <c r="AO6059">
        <f t="shared" si="94"/>
        <v>26826.48401826484</v>
      </c>
      <c r="AP6059">
        <v>684.93150684931504</v>
      </c>
      <c r="AQ6059">
        <v>9.6816999999999986E-2</v>
      </c>
      <c r="AR6059">
        <v>7.7138800000000007E-2</v>
      </c>
      <c r="AS6059">
        <v>3.9667299999999996E-2</v>
      </c>
      <c r="AT6059">
        <v>3.9150499999999998E-2</v>
      </c>
      <c r="AU6059">
        <v>4.19958E-2</v>
      </c>
      <c r="AW6059">
        <v>9.6816999999999973E-2</v>
      </c>
      <c r="AX6059">
        <v>7.7138799999999993E-2</v>
      </c>
      <c r="AY6059">
        <v>3.9667300000000003E-2</v>
      </c>
      <c r="AZ6059">
        <v>3.9150499999999991E-2</v>
      </c>
      <c r="BA6059">
        <v>4.19958E-2</v>
      </c>
      <c r="BC6059" s="52">
        <v>100000</v>
      </c>
      <c r="BD6059" s="52">
        <v>100000</v>
      </c>
      <c r="BE6059">
        <v>0</v>
      </c>
      <c r="BF6059">
        <v>0</v>
      </c>
      <c r="BG6059">
        <v>0</v>
      </c>
    </row>
    <row r="6060" spans="1:59">
      <c r="A6060">
        <v>6059</v>
      </c>
      <c r="E6060">
        <v>9795.2054794520554</v>
      </c>
      <c r="K6060">
        <v>4545.0308933178494</v>
      </c>
      <c r="L6060">
        <v>4711.6733933178493</v>
      </c>
      <c r="M6060">
        <v>4878.3158933178493</v>
      </c>
      <c r="N6060">
        <v>5044.9583933178492</v>
      </c>
      <c r="O6060">
        <v>5211.6008933178491</v>
      </c>
      <c r="Q6060">
        <v>13178.958536476221</v>
      </c>
      <c r="R6060">
        <v>12822.908342145736</v>
      </c>
      <c r="S6060">
        <v>12466.858147815252</v>
      </c>
      <c r="T6060">
        <v>12110.807953484767</v>
      </c>
      <c r="U6060">
        <v>11754.757759154283</v>
      </c>
      <c r="W6060">
        <v>0.63785000000000003</v>
      </c>
      <c r="AB6060">
        <v>1</v>
      </c>
      <c r="AC6060">
        <v>1</v>
      </c>
      <c r="AD6060">
        <v>1</v>
      </c>
      <c r="AE6060">
        <v>1</v>
      </c>
      <c r="AF6060">
        <v>1</v>
      </c>
      <c r="AL6060">
        <v>2.8305886</v>
      </c>
      <c r="AM6060" s="5">
        <v>8.1725435256958008</v>
      </c>
      <c r="AN6060">
        <v>570.77625570776252</v>
      </c>
      <c r="AO6060">
        <f t="shared" si="94"/>
        <v>26826.48401826484</v>
      </c>
      <c r="AP6060">
        <v>684.93150684931504</v>
      </c>
      <c r="AQ6060">
        <v>9.6820800000000012E-2</v>
      </c>
      <c r="AR6060">
        <v>7.7171799999999999E-2</v>
      </c>
      <c r="AS6060">
        <v>3.9697400000000001E-2</v>
      </c>
      <c r="AT6060">
        <v>3.9254399999999995E-2</v>
      </c>
      <c r="AU6060">
        <v>4.2051000000000005E-2</v>
      </c>
      <c r="AW6060">
        <v>9.6820800000000026E-2</v>
      </c>
      <c r="AX6060">
        <v>7.7171799999999999E-2</v>
      </c>
      <c r="AY6060">
        <v>3.9697400000000008E-2</v>
      </c>
      <c r="AZ6060">
        <v>3.9254399999999995E-2</v>
      </c>
      <c r="BA6060">
        <v>4.2051000000000005E-2</v>
      </c>
      <c r="BC6060" s="52">
        <v>100000</v>
      </c>
      <c r="BD6060" s="52">
        <v>100000</v>
      </c>
      <c r="BE6060">
        <v>0</v>
      </c>
      <c r="BF6060">
        <v>0</v>
      </c>
      <c r="BG6060">
        <v>0</v>
      </c>
    </row>
    <row r="6061" spans="1:59">
      <c r="A6061">
        <v>6060</v>
      </c>
      <c r="E6061">
        <v>9795.2054794520554</v>
      </c>
      <c r="K6061">
        <v>4692.2867103517901</v>
      </c>
      <c r="L6061">
        <v>4894.4042103517904</v>
      </c>
      <c r="M6061">
        <v>5096.5217103517907</v>
      </c>
      <c r="N6061">
        <v>5298.639210351791</v>
      </c>
      <c r="O6061">
        <v>5500.7567103517913</v>
      </c>
      <c r="Q6061">
        <v>12557.535558539479</v>
      </c>
      <c r="R6061">
        <v>12218.274078973884</v>
      </c>
      <c r="S6061">
        <v>11879.012599408288</v>
      </c>
      <c r="T6061">
        <v>11539.751119842693</v>
      </c>
      <c r="U6061">
        <v>11200.489640277097</v>
      </c>
      <c r="W6061">
        <v>0.69765999999999995</v>
      </c>
      <c r="AB6061">
        <v>1</v>
      </c>
      <c r="AC6061">
        <v>1</v>
      </c>
      <c r="AD6061">
        <v>1</v>
      </c>
      <c r="AE6061">
        <v>1</v>
      </c>
      <c r="AF6061">
        <v>1</v>
      </c>
      <c r="AL6061">
        <v>2.9940245000000001</v>
      </c>
      <c r="AM6061" s="5">
        <v>10.98012161254883</v>
      </c>
      <c r="AN6061">
        <v>570.77625570776252</v>
      </c>
      <c r="AO6061">
        <f t="shared" si="94"/>
        <v>26826.48401826484</v>
      </c>
      <c r="AP6061">
        <v>684.93150684931504</v>
      </c>
      <c r="AQ6061">
        <v>9.68532E-2</v>
      </c>
      <c r="AR6061">
        <v>7.7228899999999989E-2</v>
      </c>
      <c r="AS6061">
        <v>3.9766599999999999E-2</v>
      </c>
      <c r="AT6061">
        <v>3.9355300000000003E-2</v>
      </c>
      <c r="AU6061">
        <v>4.2137899999999999E-2</v>
      </c>
      <c r="AW6061">
        <v>9.6853200000000014E-2</v>
      </c>
      <c r="AX6061">
        <v>7.7228899999999975E-2</v>
      </c>
      <c r="AY6061">
        <v>3.9766599999999999E-2</v>
      </c>
      <c r="AZ6061">
        <v>3.9355299999999996E-2</v>
      </c>
      <c r="BA6061">
        <v>4.2137899999999992E-2</v>
      </c>
      <c r="BC6061" s="52">
        <v>100000</v>
      </c>
      <c r="BD6061" s="52">
        <v>100000</v>
      </c>
      <c r="BE6061">
        <v>0</v>
      </c>
      <c r="BF6061">
        <v>0</v>
      </c>
      <c r="BG6061">
        <v>0</v>
      </c>
    </row>
    <row r="6062" spans="1:59">
      <c r="A6062">
        <v>6061</v>
      </c>
      <c r="E6062">
        <v>9795.2054794520554</v>
      </c>
      <c r="K6062">
        <v>4559.3584863265569</v>
      </c>
      <c r="L6062">
        <v>4823.3484863265567</v>
      </c>
      <c r="M6062">
        <v>5087.3384863265564</v>
      </c>
      <c r="N6062">
        <v>5351.3284863265562</v>
      </c>
      <c r="O6062">
        <v>5615.318486326556</v>
      </c>
      <c r="Q6062">
        <v>12284.970681034651</v>
      </c>
      <c r="R6062">
        <v>11953.072968182729</v>
      </c>
      <c r="S6062">
        <v>11621.175255330807</v>
      </c>
      <c r="T6062">
        <v>11289.277542478885</v>
      </c>
      <c r="U6062">
        <v>10957.379829626963</v>
      </c>
      <c r="W6062">
        <v>0.67885000000000006</v>
      </c>
      <c r="AB6062">
        <v>1</v>
      </c>
      <c r="AC6062">
        <v>1</v>
      </c>
      <c r="AD6062">
        <v>1</v>
      </c>
      <c r="AE6062">
        <v>1</v>
      </c>
      <c r="AF6062">
        <v>1</v>
      </c>
      <c r="AL6062">
        <v>3.0655758</v>
      </c>
      <c r="AM6062" s="5">
        <v>11.361515045166019</v>
      </c>
      <c r="AN6062">
        <v>570.77625570776252</v>
      </c>
      <c r="AO6062">
        <f t="shared" si="94"/>
        <v>26826.48401826484</v>
      </c>
      <c r="AP6062">
        <v>684.93150684931504</v>
      </c>
      <c r="AQ6062">
        <v>9.6944799999999998E-2</v>
      </c>
      <c r="AR6062">
        <v>7.7380900000000002E-2</v>
      </c>
      <c r="AS6062">
        <v>3.9933400000000001E-2</v>
      </c>
      <c r="AT6062">
        <v>3.94334E-2</v>
      </c>
      <c r="AU6062">
        <v>4.2186999999999995E-2</v>
      </c>
      <c r="AW6062">
        <v>9.6944799999999984E-2</v>
      </c>
      <c r="AX6062">
        <v>7.7380900000000016E-2</v>
      </c>
      <c r="AY6062">
        <v>3.9933399999999994E-2</v>
      </c>
      <c r="AZ6062">
        <v>3.9433399999999993E-2</v>
      </c>
      <c r="BA6062">
        <v>4.2186999999999988E-2</v>
      </c>
      <c r="BC6062" s="52">
        <v>100000</v>
      </c>
      <c r="BD6062" s="52">
        <v>100000</v>
      </c>
      <c r="BE6062">
        <v>0</v>
      </c>
      <c r="BF6062">
        <v>0</v>
      </c>
      <c r="BG6062">
        <v>0</v>
      </c>
    </row>
    <row r="6063" spans="1:59">
      <c r="A6063">
        <v>6062</v>
      </c>
      <c r="E6063">
        <v>9795.2054794520554</v>
      </c>
      <c r="K6063">
        <v>4402.5509406201436</v>
      </c>
      <c r="L6063">
        <v>4726.4334406201433</v>
      </c>
      <c r="M6063">
        <v>5050.315940620143</v>
      </c>
      <c r="N6063">
        <v>5374.1984406201427</v>
      </c>
      <c r="O6063">
        <v>5698.0809406201424</v>
      </c>
      <c r="Q6063">
        <v>11985.55150397987</v>
      </c>
      <c r="R6063">
        <v>11661.74306874906</v>
      </c>
      <c r="S6063">
        <v>11337.934633518249</v>
      </c>
      <c r="T6063">
        <v>11014.126198287438</v>
      </c>
      <c r="U6063">
        <v>10690.317763056628</v>
      </c>
      <c r="W6063">
        <v>0.69083000000000006</v>
      </c>
      <c r="AB6063">
        <v>1</v>
      </c>
      <c r="AC6063">
        <v>1</v>
      </c>
      <c r="AD6063">
        <v>1</v>
      </c>
      <c r="AE6063">
        <v>1</v>
      </c>
      <c r="AF6063">
        <v>1</v>
      </c>
      <c r="AL6063">
        <v>3.7041895</v>
      </c>
      <c r="AM6063" s="5">
        <v>11.63125038146973</v>
      </c>
      <c r="AN6063">
        <v>570.77625570776252</v>
      </c>
      <c r="AO6063">
        <f t="shared" si="94"/>
        <v>26826.48401826484</v>
      </c>
      <c r="AP6063">
        <v>684.93150684931504</v>
      </c>
      <c r="AQ6063">
        <v>9.6910300000000005E-2</v>
      </c>
      <c r="AR6063">
        <v>7.7357800000000004E-2</v>
      </c>
      <c r="AS6063">
        <v>3.9970100000000001E-2</v>
      </c>
      <c r="AT6063">
        <v>3.9451199999999999E-2</v>
      </c>
      <c r="AU6063">
        <v>4.21751E-2</v>
      </c>
      <c r="AW6063">
        <v>9.6910299999999991E-2</v>
      </c>
      <c r="AX6063">
        <v>7.7357800000000018E-2</v>
      </c>
      <c r="AY6063">
        <v>3.9970099999999995E-2</v>
      </c>
      <c r="AZ6063">
        <v>3.9451200000000006E-2</v>
      </c>
      <c r="BA6063">
        <v>4.2175100000000007E-2</v>
      </c>
      <c r="BC6063" s="52">
        <v>100000</v>
      </c>
      <c r="BD6063" s="52">
        <v>100000</v>
      </c>
      <c r="BE6063">
        <v>0</v>
      </c>
      <c r="BF6063">
        <v>0</v>
      </c>
      <c r="BG6063">
        <v>0</v>
      </c>
    </row>
    <row r="6064" spans="1:59">
      <c r="A6064">
        <v>6063</v>
      </c>
      <c r="E6064">
        <v>9795.2054794520554</v>
      </c>
      <c r="K6064">
        <v>4085.7519396498274</v>
      </c>
      <c r="L6064">
        <v>4513.3044396498271</v>
      </c>
      <c r="M6064">
        <v>4940.8569396498269</v>
      </c>
      <c r="N6064">
        <v>5368.4094396498267</v>
      </c>
      <c r="O6064">
        <v>5795.9619396498265</v>
      </c>
      <c r="Q6064">
        <v>12148.9047213633</v>
      </c>
      <c r="R6064">
        <v>11820.683043106985</v>
      </c>
      <c r="S6064">
        <v>11492.461364850669</v>
      </c>
      <c r="T6064">
        <v>11164.239686594354</v>
      </c>
      <c r="U6064">
        <v>10836.018008338038</v>
      </c>
      <c r="W6064">
        <v>0.56637000000000004</v>
      </c>
      <c r="AB6064">
        <v>1</v>
      </c>
      <c r="AC6064">
        <v>1</v>
      </c>
      <c r="AD6064">
        <v>1</v>
      </c>
      <c r="AE6064">
        <v>1</v>
      </c>
      <c r="AF6064">
        <v>1</v>
      </c>
      <c r="AL6064">
        <v>3.6404288</v>
      </c>
      <c r="AM6064" s="5">
        <v>11.757289886474609</v>
      </c>
      <c r="AN6064">
        <v>570.77625570776252</v>
      </c>
      <c r="AO6064">
        <f t="shared" si="94"/>
        <v>26826.48401826484</v>
      </c>
      <c r="AP6064">
        <v>684.93150684931504</v>
      </c>
      <c r="AQ6064">
        <v>9.7792299999999999E-2</v>
      </c>
      <c r="AR6064">
        <v>7.75362E-2</v>
      </c>
      <c r="AS6064">
        <v>3.9985599999999996E-2</v>
      </c>
      <c r="AT6064">
        <v>4.0190600000000007E-2</v>
      </c>
      <c r="AU6064">
        <v>4.2256100000000005E-2</v>
      </c>
      <c r="AW6064">
        <v>9.7792299999999985E-2</v>
      </c>
      <c r="AX6064">
        <v>7.7536199999999986E-2</v>
      </c>
      <c r="AY6064">
        <v>3.9985599999999996E-2</v>
      </c>
      <c r="AZ6064">
        <v>4.0190600000000007E-2</v>
      </c>
      <c r="BA6064">
        <v>4.2256100000000005E-2</v>
      </c>
      <c r="BC6064" s="52">
        <v>100000</v>
      </c>
      <c r="BD6064" s="52">
        <v>100000</v>
      </c>
      <c r="BE6064">
        <v>0</v>
      </c>
      <c r="BF6064">
        <v>0</v>
      </c>
      <c r="BG6064">
        <v>0</v>
      </c>
    </row>
    <row r="6065" spans="1:59">
      <c r="A6065">
        <v>6064</v>
      </c>
      <c r="E6065">
        <v>9795.2054794520554</v>
      </c>
      <c r="K6065">
        <v>4090.5278039860641</v>
      </c>
      <c r="L6065">
        <v>4701.0044706527306</v>
      </c>
      <c r="M6065">
        <v>5311.481137319397</v>
      </c>
      <c r="N6065">
        <v>5921.9578039860635</v>
      </c>
      <c r="O6065">
        <v>6532.4344706527299</v>
      </c>
      <c r="Q6065">
        <v>12697.375606498421</v>
      </c>
      <c r="R6065">
        <v>12354.336128443476</v>
      </c>
      <c r="S6065">
        <v>12011.296650388531</v>
      </c>
      <c r="T6065">
        <v>11668.257172333586</v>
      </c>
      <c r="U6065">
        <v>11325.217694278641</v>
      </c>
      <c r="W6065">
        <v>0.39216000000000001</v>
      </c>
      <c r="AB6065">
        <v>1</v>
      </c>
      <c r="AC6065">
        <v>1</v>
      </c>
      <c r="AD6065">
        <v>1</v>
      </c>
      <c r="AE6065">
        <v>1</v>
      </c>
      <c r="AF6065">
        <v>1</v>
      </c>
      <c r="AL6065">
        <v>3.463603</v>
      </c>
      <c r="AM6065" s="5">
        <v>10.25942230224609</v>
      </c>
      <c r="AN6065">
        <v>570.77625570776252</v>
      </c>
      <c r="AO6065">
        <f t="shared" si="94"/>
        <v>26826.48401826484</v>
      </c>
      <c r="AP6065">
        <v>684.93150684931504</v>
      </c>
      <c r="AQ6065">
        <v>0.10229300000000001</v>
      </c>
      <c r="AR6065">
        <v>8.4245199999999992E-2</v>
      </c>
      <c r="AS6065">
        <v>4.3557400000000003E-2</v>
      </c>
      <c r="AT6065">
        <v>4.1862699999999996E-2</v>
      </c>
      <c r="AU6065">
        <v>4.3309600000000004E-2</v>
      </c>
      <c r="AW6065">
        <v>0.10229300000000001</v>
      </c>
      <c r="AX6065">
        <v>8.4245200000000006E-2</v>
      </c>
      <c r="AY6065">
        <v>4.355740000000001E-2</v>
      </c>
      <c r="AZ6065">
        <v>4.1862699999999989E-2</v>
      </c>
      <c r="BA6065">
        <v>4.3309600000000004E-2</v>
      </c>
      <c r="BC6065" s="52">
        <v>100000</v>
      </c>
      <c r="BD6065" s="52">
        <v>100000</v>
      </c>
      <c r="BE6065">
        <v>0</v>
      </c>
      <c r="BF6065">
        <v>0</v>
      </c>
      <c r="BG6065">
        <v>0</v>
      </c>
    </row>
    <row r="6066" spans="1:59">
      <c r="A6066">
        <v>6065</v>
      </c>
      <c r="E6066">
        <v>9795.2054794520554</v>
      </c>
      <c r="K6066">
        <v>4467.8210865487026</v>
      </c>
      <c r="L6066">
        <v>5254.1535865487022</v>
      </c>
      <c r="M6066">
        <v>6040.4860865487026</v>
      </c>
      <c r="N6066">
        <v>6826.818586548703</v>
      </c>
      <c r="O6066">
        <v>7613.1510865487035</v>
      </c>
      <c r="Q6066">
        <v>13426.215782635019</v>
      </c>
      <c r="R6066">
        <v>13063.485546185417</v>
      </c>
      <c r="S6066">
        <v>12700.755309735814</v>
      </c>
      <c r="T6066">
        <v>12338.025073286211</v>
      </c>
      <c r="U6066">
        <v>11975.294836836609</v>
      </c>
      <c r="W6066">
        <v>0.20041</v>
      </c>
      <c r="AB6066">
        <v>1</v>
      </c>
      <c r="AC6066">
        <v>1</v>
      </c>
      <c r="AD6066">
        <v>1</v>
      </c>
      <c r="AE6066">
        <v>1</v>
      </c>
      <c r="AF6066">
        <v>1</v>
      </c>
      <c r="AL6066">
        <v>2.9428543999999999</v>
      </c>
      <c r="AM6066" s="5">
        <v>9.6338882446289063</v>
      </c>
      <c r="AN6066">
        <v>570.77625570776252</v>
      </c>
      <c r="AO6066">
        <f t="shared" si="94"/>
        <v>26826.48401826484</v>
      </c>
      <c r="AP6066">
        <v>684.93150684931504</v>
      </c>
      <c r="AQ6066">
        <v>0.106752</v>
      </c>
      <c r="AR6066">
        <v>9.5100199999999996E-2</v>
      </c>
      <c r="AS6066">
        <v>5.3095199999999995E-2</v>
      </c>
      <c r="AT6066">
        <v>4.6308100000000005E-2</v>
      </c>
      <c r="AU6066">
        <v>4.6615299999999998E-2</v>
      </c>
      <c r="AW6066">
        <v>0.106752</v>
      </c>
      <c r="AX6066">
        <v>9.510020000000001E-2</v>
      </c>
      <c r="AY6066">
        <v>5.3095199999999995E-2</v>
      </c>
      <c r="AZ6066">
        <v>4.6308100000000005E-2</v>
      </c>
      <c r="BA6066">
        <v>4.6615299999999998E-2</v>
      </c>
      <c r="BC6066" s="52">
        <v>100000</v>
      </c>
      <c r="BD6066" s="52">
        <v>100000</v>
      </c>
      <c r="BE6066">
        <v>0</v>
      </c>
      <c r="BF6066">
        <v>0</v>
      </c>
      <c r="BG6066">
        <v>0</v>
      </c>
    </row>
    <row r="6067" spans="1:59">
      <c r="A6067">
        <v>6066</v>
      </c>
      <c r="E6067">
        <v>9795.2054794520554</v>
      </c>
      <c r="K6067">
        <v>5083.1116085337626</v>
      </c>
      <c r="L6067">
        <v>5916.3282752004288</v>
      </c>
      <c r="M6067">
        <v>6749.5449418670951</v>
      </c>
      <c r="N6067">
        <v>7582.7616085337613</v>
      </c>
      <c r="O6067">
        <v>8415.9782752004285</v>
      </c>
      <c r="Q6067">
        <v>14411.285514538111</v>
      </c>
      <c r="R6067">
        <v>14021.942077282725</v>
      </c>
      <c r="S6067">
        <v>13632.59864002734</v>
      </c>
      <c r="T6067">
        <v>13243.255202771954</v>
      </c>
      <c r="U6067">
        <v>12853.911765516568</v>
      </c>
      <c r="W6067">
        <v>2.7260000000000003E-2</v>
      </c>
      <c r="AB6067">
        <v>1</v>
      </c>
      <c r="AC6067">
        <v>1</v>
      </c>
      <c r="AD6067">
        <v>1</v>
      </c>
      <c r="AE6067">
        <v>1</v>
      </c>
      <c r="AF6067">
        <v>1</v>
      </c>
      <c r="AL6067">
        <v>3.1023907999999998</v>
      </c>
      <c r="AM6067" s="5">
        <v>8.3487186431884766</v>
      </c>
      <c r="AN6067">
        <v>570.77625570776252</v>
      </c>
      <c r="AO6067">
        <f t="shared" si="94"/>
        <v>26826.48401826484</v>
      </c>
      <c r="AP6067">
        <v>684.93150684931504</v>
      </c>
      <c r="AQ6067">
        <v>0.10830200000000001</v>
      </c>
      <c r="AR6067">
        <v>0.103688</v>
      </c>
      <c r="AS6067">
        <v>9.2550299999999988E-2</v>
      </c>
      <c r="AT6067">
        <v>8.2320400000000002E-2</v>
      </c>
      <c r="AU6067">
        <v>5.0009600000000001E-2</v>
      </c>
      <c r="AW6067">
        <v>0.108302</v>
      </c>
      <c r="AX6067">
        <v>0.10368799999999999</v>
      </c>
      <c r="AY6067">
        <v>9.2550299999999988E-2</v>
      </c>
      <c r="AZ6067">
        <v>8.2320400000000002E-2</v>
      </c>
      <c r="BA6067">
        <v>5.0009600000000001E-2</v>
      </c>
      <c r="BC6067" s="52">
        <v>100000</v>
      </c>
      <c r="BD6067" s="52">
        <v>100000</v>
      </c>
      <c r="BE6067">
        <v>0</v>
      </c>
      <c r="BF6067">
        <v>0</v>
      </c>
      <c r="BG6067">
        <v>0</v>
      </c>
    </row>
    <row r="6068" spans="1:59">
      <c r="A6068">
        <v>6067</v>
      </c>
      <c r="E6068">
        <v>9795.2054794520554</v>
      </c>
      <c r="K6068">
        <v>5511.3474440162499</v>
      </c>
      <c r="L6068">
        <v>6266.1374440162499</v>
      </c>
      <c r="M6068">
        <v>7020.9274440162499</v>
      </c>
      <c r="N6068">
        <v>7775.7174440162498</v>
      </c>
      <c r="O6068">
        <v>8530.5074440162498</v>
      </c>
      <c r="Q6068">
        <v>15650.79034028613</v>
      </c>
      <c r="R6068">
        <v>15227.959739872247</v>
      </c>
      <c r="S6068">
        <v>14805.129139458364</v>
      </c>
      <c r="T6068">
        <v>14382.298539044481</v>
      </c>
      <c r="U6068">
        <v>13959.467938630598</v>
      </c>
      <c r="W6068">
        <v>0</v>
      </c>
      <c r="AB6068">
        <v>1</v>
      </c>
      <c r="AC6068">
        <v>1</v>
      </c>
      <c r="AD6068">
        <v>1</v>
      </c>
      <c r="AE6068">
        <v>1</v>
      </c>
      <c r="AF6068">
        <v>1</v>
      </c>
      <c r="AL6068">
        <v>3.6633260000000001</v>
      </c>
      <c r="AM6068" s="5">
        <v>7.2432422637939453</v>
      </c>
      <c r="AN6068">
        <v>570.77625570776252</v>
      </c>
      <c r="AO6068">
        <f t="shared" si="94"/>
        <v>26826.48401826484</v>
      </c>
      <c r="AP6068">
        <v>684.93150684931504</v>
      </c>
      <c r="AQ6068">
        <v>0.10886899999999999</v>
      </c>
      <c r="AR6068">
        <v>0.106687</v>
      </c>
      <c r="AS6068">
        <v>9.3756800000000001E-2</v>
      </c>
      <c r="AT6068">
        <v>9.1534999999999991E-2</v>
      </c>
      <c r="AU6068">
        <v>5.1458399999999994E-2</v>
      </c>
      <c r="AW6068">
        <v>0.10886899999999998</v>
      </c>
      <c r="AX6068">
        <v>0.10668700000000002</v>
      </c>
      <c r="AY6068">
        <v>9.3756800000000015E-2</v>
      </c>
      <c r="AZ6068">
        <v>9.1534999999999991E-2</v>
      </c>
      <c r="BA6068">
        <v>5.1458400000000001E-2</v>
      </c>
      <c r="BC6068" s="52">
        <v>100000</v>
      </c>
      <c r="BD6068" s="52">
        <v>100000</v>
      </c>
      <c r="BE6068">
        <v>0</v>
      </c>
      <c r="BF6068">
        <v>0</v>
      </c>
      <c r="BG6068">
        <v>0</v>
      </c>
    </row>
    <row r="6069" spans="1:59">
      <c r="A6069">
        <v>6068</v>
      </c>
      <c r="E6069">
        <v>9795.2054794520554</v>
      </c>
      <c r="K6069">
        <v>5497.8158283969151</v>
      </c>
      <c r="L6069">
        <v>6116.4316617302484</v>
      </c>
      <c r="M6069">
        <v>6735.0474950635817</v>
      </c>
      <c r="N6069">
        <v>7353.6633283969149</v>
      </c>
      <c r="O6069">
        <v>7972.2791617302482</v>
      </c>
      <c r="Q6069">
        <v>15629.319426500781</v>
      </c>
      <c r="R6069">
        <v>15207.068896819135</v>
      </c>
      <c r="S6069">
        <v>14784.81836713749</v>
      </c>
      <c r="T6069">
        <v>14362.567837455845</v>
      </c>
      <c r="U6069">
        <v>13940.317307774199</v>
      </c>
      <c r="W6069">
        <v>0</v>
      </c>
      <c r="AB6069">
        <v>1</v>
      </c>
      <c r="AC6069">
        <v>1</v>
      </c>
      <c r="AD6069">
        <v>1</v>
      </c>
      <c r="AE6069">
        <v>1</v>
      </c>
      <c r="AF6069">
        <v>1</v>
      </c>
      <c r="AL6069">
        <v>2.5906394000000001</v>
      </c>
      <c r="AM6069" s="5">
        <v>6.5806994438171387</v>
      </c>
      <c r="AN6069">
        <v>570.77625570776252</v>
      </c>
      <c r="AO6069">
        <f t="shared" si="94"/>
        <v>26826.48401826484</v>
      </c>
      <c r="AP6069">
        <v>684.93150684931504</v>
      </c>
      <c r="AQ6069">
        <v>0.108516</v>
      </c>
      <c r="AR6069">
        <v>0.104132</v>
      </c>
      <c r="AS6069">
        <v>9.2539800000000005E-2</v>
      </c>
      <c r="AT6069">
        <v>8.1658800000000004E-2</v>
      </c>
      <c r="AU6069">
        <v>4.9455699999999998E-2</v>
      </c>
      <c r="AW6069">
        <v>0.10851599999999999</v>
      </c>
      <c r="AX6069">
        <v>0.10413199999999999</v>
      </c>
      <c r="AY6069">
        <v>9.2539799999999992E-2</v>
      </c>
      <c r="AZ6069">
        <v>8.1658800000000017E-2</v>
      </c>
      <c r="BA6069">
        <v>4.9455700000000005E-2</v>
      </c>
      <c r="BC6069" s="52">
        <v>100000</v>
      </c>
      <c r="BD6069" s="52">
        <v>100000</v>
      </c>
      <c r="BE6069">
        <v>0</v>
      </c>
      <c r="BF6069">
        <v>0</v>
      </c>
      <c r="BG6069">
        <v>0</v>
      </c>
    </row>
    <row r="6070" spans="1:59">
      <c r="A6070">
        <v>6069</v>
      </c>
      <c r="E6070">
        <v>9795.2054794520554</v>
      </c>
      <c r="K6070">
        <v>5386.378993884744</v>
      </c>
      <c r="L6070">
        <v>5940.4823272180774</v>
      </c>
      <c r="M6070">
        <v>6494.5856605514109</v>
      </c>
      <c r="N6070">
        <v>7048.6889938847444</v>
      </c>
      <c r="O6070">
        <v>7602.7923272180778</v>
      </c>
      <c r="Q6070">
        <v>14527.67502234564</v>
      </c>
      <c r="R6070">
        <v>14135.187141168488</v>
      </c>
      <c r="S6070">
        <v>13742.699259991336</v>
      </c>
      <c r="T6070">
        <v>13350.211378814183</v>
      </c>
      <c r="U6070">
        <v>12957.723497637031</v>
      </c>
      <c r="W6070">
        <v>0</v>
      </c>
      <c r="AB6070">
        <v>1</v>
      </c>
      <c r="AC6070">
        <v>1</v>
      </c>
      <c r="AD6070">
        <v>1</v>
      </c>
      <c r="AE6070">
        <v>1</v>
      </c>
      <c r="AF6070">
        <v>1</v>
      </c>
      <c r="AL6070">
        <v>1.8156475000000001</v>
      </c>
      <c r="AM6070" s="5">
        <v>6.1573033332824707</v>
      </c>
      <c r="AN6070">
        <v>570.77625570776252</v>
      </c>
      <c r="AO6070">
        <f t="shared" si="94"/>
        <v>26826.48401826484</v>
      </c>
      <c r="AP6070">
        <v>684.93150684931504</v>
      </c>
      <c r="AQ6070">
        <v>0.10784300000000001</v>
      </c>
      <c r="AR6070">
        <v>9.72002E-2</v>
      </c>
      <c r="AS6070">
        <v>8.2974400000000004E-2</v>
      </c>
      <c r="AT6070">
        <v>5.0708400000000001E-2</v>
      </c>
      <c r="AU6070">
        <v>4.8360399999999998E-2</v>
      </c>
      <c r="AW6070">
        <v>0.10784300000000001</v>
      </c>
      <c r="AX6070">
        <v>9.72002E-2</v>
      </c>
      <c r="AY6070">
        <v>8.297439999999999E-2</v>
      </c>
      <c r="AZ6070">
        <v>5.0708400000000001E-2</v>
      </c>
      <c r="BA6070">
        <v>4.8360399999999998E-2</v>
      </c>
      <c r="BC6070" s="52">
        <v>100000</v>
      </c>
      <c r="BD6070" s="52">
        <v>100000</v>
      </c>
      <c r="BE6070">
        <v>0</v>
      </c>
      <c r="BF6070">
        <v>0</v>
      </c>
      <c r="BG6070">
        <v>0</v>
      </c>
    </row>
    <row r="6071" spans="1:59">
      <c r="A6071">
        <v>6070</v>
      </c>
      <c r="E6071">
        <v>9795.2054794520554</v>
      </c>
      <c r="K6071">
        <v>5184.9967143734621</v>
      </c>
      <c r="L6071">
        <v>5652.3408810401288</v>
      </c>
      <c r="M6071">
        <v>6119.6850477067956</v>
      </c>
      <c r="N6071">
        <v>6587.0292143734623</v>
      </c>
      <c r="O6071">
        <v>7054.3733810401291</v>
      </c>
      <c r="Q6071">
        <v>11053.32445485248</v>
      </c>
      <c r="R6071">
        <v>10754.701593657483</v>
      </c>
      <c r="S6071">
        <v>10456.078732462485</v>
      </c>
      <c r="T6071">
        <v>10157.455871267488</v>
      </c>
      <c r="U6071">
        <v>9858.8330100724907</v>
      </c>
      <c r="W6071">
        <v>0</v>
      </c>
      <c r="AB6071">
        <v>1</v>
      </c>
      <c r="AC6071">
        <v>1</v>
      </c>
      <c r="AD6071">
        <v>1</v>
      </c>
      <c r="AE6071">
        <v>1</v>
      </c>
      <c r="AF6071">
        <v>1</v>
      </c>
      <c r="AL6071">
        <v>2.7445192</v>
      </c>
      <c r="AM6071" s="5">
        <v>7.3249168395996094</v>
      </c>
      <c r="AN6071">
        <v>570.77625570776252</v>
      </c>
      <c r="AO6071">
        <f t="shared" si="94"/>
        <v>26826.48401826484</v>
      </c>
      <c r="AP6071">
        <v>684.93150684931504</v>
      </c>
      <c r="AQ6071">
        <v>0.105547</v>
      </c>
      <c r="AR6071">
        <v>9.4439099999999998E-2</v>
      </c>
      <c r="AS6071">
        <v>5.2293100000000002E-2</v>
      </c>
      <c r="AT6071">
        <v>4.67838E-2</v>
      </c>
      <c r="AU6071">
        <v>4.7030500000000003E-2</v>
      </c>
      <c r="AW6071">
        <v>0.10554699999999999</v>
      </c>
      <c r="AX6071">
        <v>9.4439099999999984E-2</v>
      </c>
      <c r="AY6071">
        <v>5.2293099999999995E-2</v>
      </c>
      <c r="AZ6071">
        <v>4.67838E-2</v>
      </c>
      <c r="BA6071">
        <v>4.7030500000000003E-2</v>
      </c>
      <c r="BC6071" s="52">
        <v>100000</v>
      </c>
      <c r="BD6071" s="52">
        <v>100000</v>
      </c>
      <c r="BE6071">
        <v>0</v>
      </c>
      <c r="BF6071">
        <v>0</v>
      </c>
      <c r="BG6071">
        <v>0</v>
      </c>
    </row>
    <row r="6072" spans="1:59">
      <c r="A6072">
        <v>6071</v>
      </c>
      <c r="E6072">
        <v>9795.2054794520554</v>
      </c>
      <c r="K6072">
        <v>3769.7489160688847</v>
      </c>
      <c r="L6072">
        <v>4147.1439160688842</v>
      </c>
      <c r="M6072">
        <v>4524.5389160688846</v>
      </c>
      <c r="N6072">
        <v>4901.9339160688851</v>
      </c>
      <c r="O6072">
        <v>5279.3289160688855</v>
      </c>
      <c r="Q6072">
        <v>6518.4768488533564</v>
      </c>
      <c r="R6072">
        <v>6342.3699947389305</v>
      </c>
      <c r="S6072">
        <v>6166.2631406245046</v>
      </c>
      <c r="T6072">
        <v>5990.1562865100786</v>
      </c>
      <c r="U6072">
        <v>5814.0494323956527</v>
      </c>
      <c r="W6072">
        <v>0</v>
      </c>
      <c r="AB6072">
        <v>1</v>
      </c>
      <c r="AC6072">
        <v>1</v>
      </c>
      <c r="AD6072">
        <v>1</v>
      </c>
      <c r="AE6072">
        <v>1</v>
      </c>
      <c r="AF6072">
        <v>1</v>
      </c>
      <c r="AL6072">
        <v>4.5410785999999996</v>
      </c>
      <c r="AM6072" s="5">
        <v>10.425137519836429</v>
      </c>
      <c r="AN6072">
        <v>570.77625570776252</v>
      </c>
      <c r="AO6072">
        <f t="shared" si="94"/>
        <v>26826.48401826484</v>
      </c>
      <c r="AP6072">
        <v>684.93150684931504</v>
      </c>
      <c r="AQ6072">
        <v>0.102047</v>
      </c>
      <c r="AR6072">
        <v>8.8710300000000006E-2</v>
      </c>
      <c r="AS6072">
        <v>5.0668199999999997E-2</v>
      </c>
      <c r="AT6072">
        <v>4.5993800000000001E-2</v>
      </c>
      <c r="AU6072">
        <v>4.6912200000000001E-2</v>
      </c>
      <c r="AW6072">
        <v>0.10204699999999998</v>
      </c>
      <c r="AX6072">
        <v>8.8710300000000006E-2</v>
      </c>
      <c r="AY6072">
        <v>5.0668199999999997E-2</v>
      </c>
      <c r="AZ6072">
        <v>4.5993800000000001E-2</v>
      </c>
      <c r="BA6072">
        <v>4.6912200000000001E-2</v>
      </c>
      <c r="BC6072" s="52">
        <v>100000</v>
      </c>
      <c r="BD6072" s="52">
        <v>100000</v>
      </c>
      <c r="BE6072">
        <v>0</v>
      </c>
      <c r="BF6072">
        <v>0</v>
      </c>
      <c r="BG6072">
        <v>0</v>
      </c>
    </row>
    <row r="6073" spans="1:59">
      <c r="A6073">
        <v>6072</v>
      </c>
      <c r="E6073">
        <v>9795.2054794520554</v>
      </c>
      <c r="K6073">
        <v>2967.0546146898055</v>
      </c>
      <c r="L6073">
        <v>3273.2271146898056</v>
      </c>
      <c r="M6073">
        <v>3579.3996146898057</v>
      </c>
      <c r="N6073">
        <v>3885.5721146898059</v>
      </c>
      <c r="O6073">
        <v>4191.7446146898055</v>
      </c>
      <c r="Q6073">
        <v>4733.2126962219427</v>
      </c>
      <c r="R6073">
        <v>4605.337547163299</v>
      </c>
      <c r="S6073">
        <v>4477.4623981046552</v>
      </c>
      <c r="T6073">
        <v>4349.5872490460115</v>
      </c>
      <c r="U6073">
        <v>4221.7120999873678</v>
      </c>
      <c r="W6073">
        <v>0</v>
      </c>
      <c r="AB6073">
        <v>1</v>
      </c>
      <c r="AC6073">
        <v>1</v>
      </c>
      <c r="AD6073">
        <v>1</v>
      </c>
      <c r="AE6073">
        <v>1</v>
      </c>
      <c r="AF6073">
        <v>1</v>
      </c>
      <c r="AL6073">
        <v>5.1773449999999999</v>
      </c>
      <c r="AM6073" s="5">
        <v>10.496279716491699</v>
      </c>
      <c r="AN6073">
        <v>570.77625570776252</v>
      </c>
      <c r="AO6073">
        <f t="shared" si="94"/>
        <v>26826.48401826484</v>
      </c>
      <c r="AP6073">
        <v>684.93150684931504</v>
      </c>
      <c r="AQ6073">
        <v>0.10162099999999999</v>
      </c>
      <c r="AR6073">
        <v>8.8786000000000004E-2</v>
      </c>
      <c r="AS6073">
        <v>4.9964799999999997E-2</v>
      </c>
      <c r="AT6073">
        <v>4.5793999999999994E-2</v>
      </c>
      <c r="AU6073">
        <v>4.6350999999999996E-2</v>
      </c>
      <c r="AW6073">
        <v>0.101621</v>
      </c>
      <c r="AX6073">
        <v>8.8786000000000018E-2</v>
      </c>
      <c r="AY6073">
        <v>4.996479999999999E-2</v>
      </c>
      <c r="AZ6073">
        <v>4.5793999999999987E-2</v>
      </c>
      <c r="BA6073">
        <v>4.6350999999999989E-2</v>
      </c>
      <c r="BC6073" s="52">
        <v>100000</v>
      </c>
      <c r="BD6073" s="52">
        <v>100000</v>
      </c>
      <c r="BE6073">
        <v>0</v>
      </c>
      <c r="BF6073">
        <v>0</v>
      </c>
      <c r="BG6073">
        <v>0</v>
      </c>
    </row>
    <row r="6074" spans="1:59">
      <c r="A6074">
        <v>6073</v>
      </c>
      <c r="E6074">
        <v>9795.2054794520554</v>
      </c>
      <c r="K6074">
        <v>2305.1363489261216</v>
      </c>
      <c r="L6074">
        <v>2472.0263489261215</v>
      </c>
      <c r="M6074">
        <v>2638.9163489261214</v>
      </c>
      <c r="N6074">
        <v>2805.8063489261212</v>
      </c>
      <c r="O6074">
        <v>2972.6963489261211</v>
      </c>
      <c r="Q6074">
        <v>5070.5494337012751</v>
      </c>
      <c r="R6074">
        <v>4933.5606043405542</v>
      </c>
      <c r="S6074">
        <v>4796.5717749798332</v>
      </c>
      <c r="T6074">
        <v>4659.5829456191123</v>
      </c>
      <c r="U6074">
        <v>4522.5941162583913</v>
      </c>
      <c r="W6074">
        <v>0</v>
      </c>
      <c r="AB6074">
        <v>1</v>
      </c>
      <c r="AC6074">
        <v>1</v>
      </c>
      <c r="AD6074">
        <v>1</v>
      </c>
      <c r="AE6074">
        <v>1</v>
      </c>
      <c r="AF6074">
        <v>1</v>
      </c>
      <c r="AL6074">
        <v>5.9358963999999999</v>
      </c>
      <c r="AM6074" s="5">
        <v>10.570249557495121</v>
      </c>
      <c r="AN6074">
        <v>570.77625570776252</v>
      </c>
      <c r="AO6074">
        <f t="shared" si="94"/>
        <v>26826.48401826484</v>
      </c>
      <c r="AP6074">
        <v>684.93150684931504</v>
      </c>
      <c r="AQ6074">
        <v>0.10070399999999999</v>
      </c>
      <c r="AR6074">
        <v>8.9051699999999998E-2</v>
      </c>
      <c r="AS6074">
        <v>5.00356E-2</v>
      </c>
      <c r="AT6074">
        <v>4.5851100000000006E-2</v>
      </c>
      <c r="AU6074">
        <v>4.6378200000000001E-2</v>
      </c>
      <c r="AW6074">
        <v>0.100704</v>
      </c>
      <c r="AX6074">
        <v>8.9051699999999998E-2</v>
      </c>
      <c r="AY6074">
        <v>5.00356E-2</v>
      </c>
      <c r="AZ6074">
        <v>4.5851100000000006E-2</v>
      </c>
      <c r="BA6074">
        <v>4.6378199999999994E-2</v>
      </c>
      <c r="BC6074" s="52">
        <v>100000</v>
      </c>
      <c r="BD6074" s="52">
        <v>100000</v>
      </c>
      <c r="BE6074">
        <v>0</v>
      </c>
      <c r="BF6074">
        <v>0</v>
      </c>
      <c r="BG6074">
        <v>0</v>
      </c>
    </row>
    <row r="6075" spans="1:59">
      <c r="A6075">
        <v>6074</v>
      </c>
      <c r="E6075">
        <v>9795.2054794520554</v>
      </c>
      <c r="K6075">
        <v>2073.5847239906957</v>
      </c>
      <c r="L6075">
        <v>2183.3322239906956</v>
      </c>
      <c r="M6075">
        <v>2293.0797239906956</v>
      </c>
      <c r="N6075">
        <v>2402.8272239906955</v>
      </c>
      <c r="O6075">
        <v>2512.5747239906955</v>
      </c>
      <c r="Q6075">
        <v>5276.8708372841993</v>
      </c>
      <c r="R6075">
        <v>5134.3079119937001</v>
      </c>
      <c r="S6075">
        <v>4991.744986703201</v>
      </c>
      <c r="T6075">
        <v>4849.1820614127018</v>
      </c>
      <c r="U6075">
        <v>4706.6191361222027</v>
      </c>
      <c r="W6075">
        <v>0</v>
      </c>
      <c r="AB6075">
        <v>1</v>
      </c>
      <c r="AC6075">
        <v>1</v>
      </c>
      <c r="AD6075">
        <v>1</v>
      </c>
      <c r="AE6075">
        <v>1</v>
      </c>
      <c r="AF6075">
        <v>1</v>
      </c>
      <c r="AL6075">
        <v>6.5922784999999999</v>
      </c>
      <c r="AM6075" s="5">
        <v>11.17714881896973</v>
      </c>
      <c r="AN6075">
        <v>570.77625570776252</v>
      </c>
      <c r="AO6075">
        <f t="shared" si="94"/>
        <v>26826.48401826484</v>
      </c>
      <c r="AP6075">
        <v>684.93150684931504</v>
      </c>
      <c r="AQ6075">
        <v>0.100642</v>
      </c>
      <c r="AR6075">
        <v>8.6928500000000006E-2</v>
      </c>
      <c r="AS6075">
        <v>4.9766100000000001E-2</v>
      </c>
      <c r="AT6075">
        <v>4.58181E-2</v>
      </c>
      <c r="AU6075">
        <v>4.6380600000000001E-2</v>
      </c>
      <c r="AW6075">
        <v>0.100642</v>
      </c>
      <c r="AX6075">
        <v>8.6928500000000006E-2</v>
      </c>
      <c r="AY6075">
        <v>4.9766099999999994E-2</v>
      </c>
      <c r="AZ6075">
        <v>4.58181E-2</v>
      </c>
      <c r="BA6075">
        <v>4.6380600000000008E-2</v>
      </c>
      <c r="BC6075" s="52">
        <v>100000</v>
      </c>
      <c r="BD6075" s="52">
        <v>100000</v>
      </c>
      <c r="BE6075">
        <v>0</v>
      </c>
      <c r="BF6075">
        <v>0</v>
      </c>
      <c r="BG6075">
        <v>0</v>
      </c>
    </row>
    <row r="6076" spans="1:59">
      <c r="A6076">
        <v>6075</v>
      </c>
      <c r="E6076">
        <v>9795.2054794520554</v>
      </c>
      <c r="K6076">
        <v>1988.9486128074018</v>
      </c>
      <c r="L6076">
        <v>2044.7711128074018</v>
      </c>
      <c r="M6076">
        <v>2100.5936128074018</v>
      </c>
      <c r="N6076">
        <v>2156.416112807402</v>
      </c>
      <c r="O6076">
        <v>2212.2386128074022</v>
      </c>
      <c r="Q6076">
        <v>6195.2301666565854</v>
      </c>
      <c r="R6076">
        <v>6027.8563265273824</v>
      </c>
      <c r="S6076">
        <v>5860.4824863981794</v>
      </c>
      <c r="T6076">
        <v>5693.1086462689764</v>
      </c>
      <c r="U6076">
        <v>5525.7348061397734</v>
      </c>
      <c r="W6076">
        <v>0</v>
      </c>
      <c r="AB6076">
        <v>1</v>
      </c>
      <c r="AC6076">
        <v>1</v>
      </c>
      <c r="AD6076">
        <v>1</v>
      </c>
      <c r="AE6076">
        <v>1</v>
      </c>
      <c r="AF6076">
        <v>1</v>
      </c>
      <c r="AL6076">
        <v>6.7636419999999999</v>
      </c>
      <c r="AM6076" s="5">
        <v>10.94088172912598</v>
      </c>
      <c r="AN6076">
        <v>570.77625570776252</v>
      </c>
      <c r="AO6076">
        <f t="shared" si="94"/>
        <v>26826.48401826484</v>
      </c>
      <c r="AP6076">
        <v>684.93150684931504</v>
      </c>
      <c r="AQ6076">
        <v>0.10045900000000001</v>
      </c>
      <c r="AR6076">
        <v>8.6613900000000008E-2</v>
      </c>
      <c r="AS6076">
        <v>4.9490199999999998E-2</v>
      </c>
      <c r="AT6076">
        <v>4.56313E-2</v>
      </c>
      <c r="AU6076">
        <v>4.6261099999999999E-2</v>
      </c>
      <c r="AW6076">
        <v>0.10045900000000001</v>
      </c>
      <c r="AX6076">
        <v>8.6613900000000008E-2</v>
      </c>
      <c r="AY6076">
        <v>4.9490199999999998E-2</v>
      </c>
      <c r="AZ6076">
        <v>4.56313E-2</v>
      </c>
      <c r="BA6076">
        <v>4.6261099999999999E-2</v>
      </c>
      <c r="BC6076" s="52">
        <v>100000</v>
      </c>
      <c r="BD6076" s="52">
        <v>100000</v>
      </c>
      <c r="BE6076">
        <v>0</v>
      </c>
      <c r="BF6076">
        <v>0</v>
      </c>
      <c r="BG6076">
        <v>0</v>
      </c>
    </row>
    <row r="6077" spans="1:59">
      <c r="A6077">
        <v>6076</v>
      </c>
      <c r="E6077">
        <v>9795.2054794520554</v>
      </c>
      <c r="K6077">
        <v>2038.4527533108376</v>
      </c>
      <c r="L6077">
        <v>2089.7652533108376</v>
      </c>
      <c r="M6077">
        <v>2141.0777533108376</v>
      </c>
      <c r="N6077">
        <v>2192.3902533108376</v>
      </c>
      <c r="O6077">
        <v>2243.7027533108376</v>
      </c>
      <c r="Q6077">
        <v>8764.1133580454007</v>
      </c>
      <c r="R6077">
        <v>8527.3371176288892</v>
      </c>
      <c r="S6077">
        <v>8290.5608772123778</v>
      </c>
      <c r="T6077">
        <v>8053.7846367958673</v>
      </c>
      <c r="U6077">
        <v>7817.0083963793568</v>
      </c>
      <c r="W6077">
        <v>0</v>
      </c>
      <c r="AB6077">
        <v>1</v>
      </c>
      <c r="AC6077">
        <v>1</v>
      </c>
      <c r="AD6077">
        <v>1</v>
      </c>
      <c r="AE6077">
        <v>1</v>
      </c>
      <c r="AF6077">
        <v>1</v>
      </c>
      <c r="AL6077">
        <v>6.6420849999999998</v>
      </c>
      <c r="AM6077" s="5">
        <v>10.94443321228027</v>
      </c>
      <c r="AN6077">
        <v>570.77625570776252</v>
      </c>
      <c r="AO6077">
        <f t="shared" si="94"/>
        <v>26826.48401826484</v>
      </c>
      <c r="AP6077">
        <v>684.93150684931504</v>
      </c>
      <c r="AQ6077">
        <v>9.7023499999999999E-2</v>
      </c>
      <c r="AR6077">
        <v>7.5774400000000006E-2</v>
      </c>
      <c r="AS6077">
        <v>4.1095799999999995E-2</v>
      </c>
      <c r="AT6077">
        <v>4.2191300000000001E-2</v>
      </c>
      <c r="AU6077">
        <v>4.4354999999999999E-2</v>
      </c>
      <c r="AW6077">
        <v>9.7023499999999999E-2</v>
      </c>
      <c r="AX6077">
        <v>7.5774400000000006E-2</v>
      </c>
      <c r="AY6077">
        <v>4.1095800000000002E-2</v>
      </c>
      <c r="AZ6077">
        <v>4.2191300000000001E-2</v>
      </c>
      <c r="BA6077">
        <v>4.4354999999999992E-2</v>
      </c>
      <c r="BC6077" s="52">
        <v>100000</v>
      </c>
      <c r="BD6077" s="52">
        <v>100000</v>
      </c>
      <c r="BE6077">
        <v>0</v>
      </c>
      <c r="BF6077">
        <v>0</v>
      </c>
      <c r="BG6077">
        <v>0</v>
      </c>
    </row>
    <row r="6078" spans="1:59">
      <c r="A6078">
        <v>6077</v>
      </c>
      <c r="E6078">
        <v>9795.2054794520554</v>
      </c>
      <c r="K6078">
        <v>2323.5007881451379</v>
      </c>
      <c r="L6078">
        <v>2374.318288145138</v>
      </c>
      <c r="M6078">
        <v>2425.1357881451381</v>
      </c>
      <c r="N6078">
        <v>2475.9532881451382</v>
      </c>
      <c r="O6078">
        <v>2526.7707881451383</v>
      </c>
      <c r="Q6078">
        <v>14627.254511601421</v>
      </c>
      <c r="R6078">
        <v>14232.076334121753</v>
      </c>
      <c r="S6078">
        <v>13836.898156642086</v>
      </c>
      <c r="T6078">
        <v>13441.719979162419</v>
      </c>
      <c r="U6078">
        <v>13046.541801682752</v>
      </c>
      <c r="W6078">
        <v>0</v>
      </c>
      <c r="AB6078">
        <v>1</v>
      </c>
      <c r="AC6078">
        <v>1</v>
      </c>
      <c r="AD6078">
        <v>1</v>
      </c>
      <c r="AE6078">
        <v>1</v>
      </c>
      <c r="AF6078">
        <v>1</v>
      </c>
      <c r="AL6078">
        <v>6.5226845999999998</v>
      </c>
      <c r="AM6078" s="5">
        <v>10.56939029693604</v>
      </c>
      <c r="AN6078">
        <v>570.77625570776252</v>
      </c>
      <c r="AO6078">
        <f t="shared" si="94"/>
        <v>26826.48401826484</v>
      </c>
      <c r="AP6078">
        <v>684.93150684931504</v>
      </c>
      <c r="AQ6078">
        <v>9.8284999999999997E-2</v>
      </c>
      <c r="AR6078">
        <v>7.6138499999999998E-2</v>
      </c>
      <c r="AS6078">
        <v>4.1525799999999995E-2</v>
      </c>
      <c r="AT6078">
        <v>4.2424999999999997E-2</v>
      </c>
      <c r="AU6078">
        <v>4.4387799999999998E-2</v>
      </c>
      <c r="AW6078">
        <v>9.8284999999999997E-2</v>
      </c>
      <c r="AX6078">
        <v>7.6138499999999984E-2</v>
      </c>
      <c r="AY6078">
        <v>4.1525799999999988E-2</v>
      </c>
      <c r="AZ6078">
        <v>4.2425000000000004E-2</v>
      </c>
      <c r="BA6078">
        <v>4.4387799999999991E-2</v>
      </c>
      <c r="BC6078" s="52">
        <v>100000</v>
      </c>
      <c r="BD6078" s="52">
        <v>100000</v>
      </c>
      <c r="BE6078">
        <v>0</v>
      </c>
      <c r="BF6078">
        <v>0</v>
      </c>
      <c r="BG6078">
        <v>0</v>
      </c>
    </row>
    <row r="6079" spans="1:59">
      <c r="A6079">
        <v>6078</v>
      </c>
      <c r="E6079">
        <v>9795.2054794520554</v>
      </c>
      <c r="K6079">
        <v>2752.2705212152205</v>
      </c>
      <c r="L6079">
        <v>2793.9305212152203</v>
      </c>
      <c r="M6079">
        <v>2835.5905212152202</v>
      </c>
      <c r="N6079">
        <v>2877.25052121522</v>
      </c>
      <c r="O6079">
        <v>2918.9105212152199</v>
      </c>
      <c r="Q6079">
        <v>17911.256780999709</v>
      </c>
      <c r="R6079">
        <v>17427.356140910655</v>
      </c>
      <c r="S6079">
        <v>16943.455500821601</v>
      </c>
      <c r="T6079">
        <v>16459.554860732547</v>
      </c>
      <c r="U6079">
        <v>15975.654220643493</v>
      </c>
      <c r="W6079">
        <v>0</v>
      </c>
      <c r="AB6079">
        <v>1</v>
      </c>
      <c r="AC6079">
        <v>1</v>
      </c>
      <c r="AD6079">
        <v>1</v>
      </c>
      <c r="AE6079">
        <v>1</v>
      </c>
      <c r="AF6079">
        <v>1</v>
      </c>
      <c r="AL6079">
        <v>7.3864910000000004</v>
      </c>
      <c r="AM6079" s="5">
        <v>10.609548568725589</v>
      </c>
      <c r="AN6079">
        <v>570.77625570776252</v>
      </c>
      <c r="AO6079">
        <f t="shared" si="94"/>
        <v>26826.48401826484</v>
      </c>
      <c r="AP6079">
        <v>684.93150684931504</v>
      </c>
      <c r="AQ6079">
        <v>9.9138699999999996E-2</v>
      </c>
      <c r="AR6079">
        <v>7.84329E-2</v>
      </c>
      <c r="AS6079">
        <v>4.3649299999999995E-2</v>
      </c>
      <c r="AT6079">
        <v>4.2792200000000002E-2</v>
      </c>
      <c r="AU6079">
        <v>4.4575000000000004E-2</v>
      </c>
      <c r="AW6079">
        <v>9.913870000000001E-2</v>
      </c>
      <c r="AX6079">
        <v>7.8432900000000014E-2</v>
      </c>
      <c r="AY6079">
        <v>4.3649299999999988E-2</v>
      </c>
      <c r="AZ6079">
        <v>4.2792200000000002E-2</v>
      </c>
      <c r="BA6079">
        <v>4.4575000000000004E-2</v>
      </c>
      <c r="BC6079" s="52">
        <v>100000</v>
      </c>
      <c r="BD6079" s="52">
        <v>100000</v>
      </c>
      <c r="BE6079">
        <v>0</v>
      </c>
      <c r="BF6079">
        <v>0</v>
      </c>
      <c r="BG6079">
        <v>0</v>
      </c>
    </row>
    <row r="6080" spans="1:59">
      <c r="A6080">
        <v>6079</v>
      </c>
      <c r="E6080">
        <v>9795.2054794520554</v>
      </c>
      <c r="K6080">
        <v>3137.9237448145682</v>
      </c>
      <c r="L6080">
        <v>3179.0337448145683</v>
      </c>
      <c r="M6080">
        <v>3220.1437448145684</v>
      </c>
      <c r="N6080">
        <v>3261.2537448145686</v>
      </c>
      <c r="O6080">
        <v>3302.3637448145687</v>
      </c>
      <c r="Q6080">
        <v>18035.819765066772</v>
      </c>
      <c r="R6080">
        <v>17548.553860084437</v>
      </c>
      <c r="S6080">
        <v>17061.287955102103</v>
      </c>
      <c r="T6080">
        <v>16574.022050119769</v>
      </c>
      <c r="U6080">
        <v>16086.756145137433</v>
      </c>
      <c r="W6080">
        <v>9.7890000000000005E-2</v>
      </c>
      <c r="AB6080">
        <v>1</v>
      </c>
      <c r="AC6080">
        <v>1</v>
      </c>
      <c r="AD6080">
        <v>1</v>
      </c>
      <c r="AE6080">
        <v>1</v>
      </c>
      <c r="AF6080">
        <v>1</v>
      </c>
      <c r="AL6080">
        <v>7.5365830000000003</v>
      </c>
      <c r="AM6080" s="5">
        <v>10.86638069152832</v>
      </c>
      <c r="AN6080">
        <v>570.77625570776252</v>
      </c>
      <c r="AO6080">
        <f t="shared" si="94"/>
        <v>26826.48401826484</v>
      </c>
      <c r="AP6080">
        <v>684.93150684931504</v>
      </c>
      <c r="AQ6080">
        <v>9.633499999999999E-2</v>
      </c>
      <c r="AR6080">
        <v>5.9540300000000004E-2</v>
      </c>
      <c r="AS6080">
        <v>3.9630000000000006E-2</v>
      </c>
      <c r="AT6080">
        <v>4.0017000000000004E-2</v>
      </c>
      <c r="AU6080">
        <v>4.3200599999999999E-2</v>
      </c>
      <c r="AW6080">
        <v>9.633499999999999E-2</v>
      </c>
      <c r="AX6080">
        <v>5.9540300000000004E-2</v>
      </c>
      <c r="AY6080">
        <v>3.9630000000000012E-2</v>
      </c>
      <c r="AZ6080">
        <v>4.0017000000000011E-2</v>
      </c>
      <c r="BA6080">
        <v>4.3200599999999992E-2</v>
      </c>
      <c r="BC6080" s="52">
        <v>100000</v>
      </c>
      <c r="BD6080" s="52">
        <v>100000</v>
      </c>
      <c r="BE6080">
        <v>0</v>
      </c>
      <c r="BF6080">
        <v>0</v>
      </c>
      <c r="BG6080">
        <v>0</v>
      </c>
    </row>
    <row r="6081" spans="1:59">
      <c r="A6081">
        <v>6080</v>
      </c>
      <c r="E6081">
        <v>9795.2054794520554</v>
      </c>
      <c r="K6081">
        <v>3486.8480899758824</v>
      </c>
      <c r="L6081">
        <v>3563.8180899758827</v>
      </c>
      <c r="M6081">
        <v>3640.7880899758829</v>
      </c>
      <c r="N6081">
        <v>3717.7580899758832</v>
      </c>
      <c r="O6081">
        <v>3794.7280899758834</v>
      </c>
      <c r="Q6081">
        <v>15814.481637279239</v>
      </c>
      <c r="R6081">
        <v>15387.228660105291</v>
      </c>
      <c r="S6081">
        <v>14959.975682931345</v>
      </c>
      <c r="T6081">
        <v>14532.722705757398</v>
      </c>
      <c r="U6081">
        <v>14105.469728583452</v>
      </c>
      <c r="W6081">
        <v>0.31892000000000004</v>
      </c>
      <c r="AB6081">
        <v>1</v>
      </c>
      <c r="AC6081">
        <v>1</v>
      </c>
      <c r="AD6081">
        <v>1</v>
      </c>
      <c r="AE6081">
        <v>1</v>
      </c>
      <c r="AF6081">
        <v>1</v>
      </c>
      <c r="AL6081">
        <v>6.6652880000000003</v>
      </c>
      <c r="AM6081" s="5">
        <v>10.35943508148193</v>
      </c>
      <c r="AN6081">
        <v>570.77625570776252</v>
      </c>
      <c r="AO6081">
        <f t="shared" si="94"/>
        <v>26826.48401826484</v>
      </c>
      <c r="AP6081">
        <v>684.93150684931504</v>
      </c>
      <c r="AQ6081">
        <v>8.4955600000000006E-2</v>
      </c>
      <c r="AR6081">
        <v>1.4455299999999999E-2</v>
      </c>
      <c r="AS6081">
        <v>7.8950900000000004E-3</v>
      </c>
      <c r="AT6081">
        <v>2.91265E-2</v>
      </c>
      <c r="AU6081">
        <v>3.9795299999999999E-2</v>
      </c>
      <c r="AW6081">
        <v>8.4955600000000006E-2</v>
      </c>
      <c r="AX6081">
        <v>1.4455300000000004E-2</v>
      </c>
      <c r="AY6081">
        <v>7.8950900000000004E-3</v>
      </c>
      <c r="AZ6081">
        <v>2.91265E-2</v>
      </c>
      <c r="BA6081">
        <v>3.9795299999999992E-2</v>
      </c>
      <c r="BC6081" s="52">
        <v>100000</v>
      </c>
      <c r="BD6081" s="52">
        <v>100000</v>
      </c>
      <c r="BE6081">
        <v>0</v>
      </c>
      <c r="BF6081">
        <v>0</v>
      </c>
      <c r="BG6081">
        <v>0</v>
      </c>
    </row>
    <row r="6082" spans="1:59">
      <c r="A6082">
        <v>6081</v>
      </c>
      <c r="E6082">
        <v>9795.2054794520554</v>
      </c>
      <c r="K6082">
        <v>4183.8983264194248</v>
      </c>
      <c r="L6082">
        <v>4308.4683264194246</v>
      </c>
      <c r="M6082">
        <v>4433.0383264194243</v>
      </c>
      <c r="N6082">
        <v>4557.608326419424</v>
      </c>
      <c r="O6082">
        <v>4682.1783264194237</v>
      </c>
      <c r="Q6082">
        <v>14661.585176859189</v>
      </c>
      <c r="R6082">
        <v>14265.479502498281</v>
      </c>
      <c r="S6082">
        <v>13869.373828137373</v>
      </c>
      <c r="T6082">
        <v>13473.268153776466</v>
      </c>
      <c r="U6082">
        <v>13077.162479415558</v>
      </c>
      <c r="W6082">
        <v>0.49508999999999997</v>
      </c>
      <c r="AB6082">
        <v>1</v>
      </c>
      <c r="AC6082">
        <v>1</v>
      </c>
      <c r="AD6082">
        <v>1</v>
      </c>
      <c r="AE6082">
        <v>1</v>
      </c>
      <c r="AF6082">
        <v>1</v>
      </c>
      <c r="AL6082">
        <v>5.9239907000000001</v>
      </c>
      <c r="AM6082" s="5">
        <v>10.672762870788571</v>
      </c>
      <c r="AN6082">
        <v>570.77625570776252</v>
      </c>
      <c r="AO6082">
        <f t="shared" si="94"/>
        <v>26826.48401826484</v>
      </c>
      <c r="AP6082">
        <v>684.93150684931504</v>
      </c>
      <c r="AQ6082">
        <v>7.0151500000000006E-2</v>
      </c>
      <c r="AR6082">
        <v>4.4902900000000001E-3</v>
      </c>
      <c r="AS6082">
        <v>1.1909499999999999E-3</v>
      </c>
      <c r="AT6082">
        <v>2.79722E-3</v>
      </c>
      <c r="AU6082">
        <v>6.9409599999999995E-3</v>
      </c>
      <c r="AW6082">
        <v>7.0151500000000006E-2</v>
      </c>
      <c r="AX6082">
        <v>4.4902900000000009E-3</v>
      </c>
      <c r="AY6082">
        <v>1.1909500000000031E-3</v>
      </c>
      <c r="AZ6082">
        <v>2.797220000000003E-3</v>
      </c>
      <c r="BA6082">
        <v>6.940959999999996E-3</v>
      </c>
      <c r="BC6082" s="52">
        <v>100000</v>
      </c>
      <c r="BD6082" s="52">
        <v>100000</v>
      </c>
      <c r="BE6082">
        <v>0</v>
      </c>
      <c r="BF6082">
        <v>0</v>
      </c>
      <c r="BG6082">
        <v>0</v>
      </c>
    </row>
    <row r="6083" spans="1:59">
      <c r="A6083">
        <v>6082</v>
      </c>
      <c r="E6083">
        <v>9795.2054794520554</v>
      </c>
      <c r="K6083">
        <v>4691.7149935191865</v>
      </c>
      <c r="L6083">
        <v>4950.012493519187</v>
      </c>
      <c r="M6083">
        <v>5208.3099935191876</v>
      </c>
      <c r="N6083">
        <v>5466.6074935191882</v>
      </c>
      <c r="O6083">
        <v>5724.9049935191888</v>
      </c>
      <c r="Q6083">
        <v>13637.00767679883</v>
      </c>
      <c r="R6083">
        <v>13268.582567659854</v>
      </c>
      <c r="S6083">
        <v>12900.15745852088</v>
      </c>
      <c r="T6083">
        <v>12531.732349381906</v>
      </c>
      <c r="U6083">
        <v>12163.307240242932</v>
      </c>
      <c r="W6083">
        <v>0.64240999999999993</v>
      </c>
      <c r="AB6083">
        <v>1</v>
      </c>
      <c r="AC6083">
        <v>1</v>
      </c>
      <c r="AD6083">
        <v>1</v>
      </c>
      <c r="AE6083">
        <v>1</v>
      </c>
      <c r="AF6083">
        <v>1</v>
      </c>
      <c r="AL6083">
        <v>4.3601593999999997</v>
      </c>
      <c r="AM6083" s="5">
        <v>9.938838005065918</v>
      </c>
      <c r="AN6083">
        <v>570.77625570776252</v>
      </c>
      <c r="AO6083">
        <f t="shared" ref="AO6083:AO6146" si="95">235000000/8760</f>
        <v>26826.48401826484</v>
      </c>
      <c r="AP6083">
        <v>684.93150684931504</v>
      </c>
      <c r="AQ6083">
        <v>5.9250799999999999E-2</v>
      </c>
      <c r="AR6083">
        <v>1.0133799999999999E-3</v>
      </c>
      <c r="AS6083">
        <v>6.5573200000000002E-4</v>
      </c>
      <c r="AT6083">
        <v>6.4646599999999995E-4</v>
      </c>
      <c r="AU6083">
        <v>6.6592300000000001E-4</v>
      </c>
      <c r="AW6083">
        <v>5.9250800000000006E-2</v>
      </c>
      <c r="AX6083">
        <v>1.0133800000000012E-3</v>
      </c>
      <c r="AY6083">
        <v>6.5573199999999915E-4</v>
      </c>
      <c r="AZ6083">
        <v>6.4646599999999832E-4</v>
      </c>
      <c r="BA6083">
        <v>6.6592299999999882E-4</v>
      </c>
      <c r="BC6083" s="52">
        <v>100000</v>
      </c>
      <c r="BD6083" s="52">
        <v>100000</v>
      </c>
      <c r="BE6083">
        <v>0</v>
      </c>
      <c r="BF6083">
        <v>0</v>
      </c>
      <c r="BG6083">
        <v>0</v>
      </c>
    </row>
    <row r="6084" spans="1:59">
      <c r="A6084">
        <v>6083</v>
      </c>
      <c r="E6084">
        <v>9795.2054794520554</v>
      </c>
      <c r="K6084">
        <v>5166.7950515763541</v>
      </c>
      <c r="L6084">
        <v>5496.040051576354</v>
      </c>
      <c r="M6084">
        <v>5825.2850515763539</v>
      </c>
      <c r="N6084">
        <v>6154.5300515763538</v>
      </c>
      <c r="O6084">
        <v>6483.7750515763537</v>
      </c>
      <c r="Q6084">
        <v>12494.174519806071</v>
      </c>
      <c r="R6084">
        <v>12156.62483762965</v>
      </c>
      <c r="S6084">
        <v>11819.075155453229</v>
      </c>
      <c r="T6084">
        <v>11481.525473276808</v>
      </c>
      <c r="U6084">
        <v>11143.975791100387</v>
      </c>
      <c r="W6084">
        <v>0.72736999999999996</v>
      </c>
      <c r="AB6084">
        <v>1</v>
      </c>
      <c r="AC6084">
        <v>1</v>
      </c>
      <c r="AD6084">
        <v>1</v>
      </c>
      <c r="AE6084">
        <v>1</v>
      </c>
      <c r="AF6084">
        <v>1</v>
      </c>
      <c r="AL6084">
        <v>3.4015662999999998</v>
      </c>
      <c r="AM6084" s="5">
        <v>9.5640134811401367</v>
      </c>
      <c r="AN6084">
        <v>570.77625570776252</v>
      </c>
      <c r="AO6084">
        <f t="shared" si="95"/>
        <v>26826.48401826484</v>
      </c>
      <c r="AP6084">
        <v>684.93150684931504</v>
      </c>
      <c r="AQ6084">
        <v>5.9649299999999995E-2</v>
      </c>
      <c r="AR6084">
        <v>1.0176199999999999E-3</v>
      </c>
      <c r="AS6084">
        <v>6.58444E-4</v>
      </c>
      <c r="AT6084">
        <v>6.5285099999999997E-4</v>
      </c>
      <c r="AU6084">
        <v>6.6118699999999993E-4</v>
      </c>
      <c r="AW6084">
        <v>5.9649300000000002E-2</v>
      </c>
      <c r="AX6084">
        <v>1.0176199999999969E-3</v>
      </c>
      <c r="AY6084">
        <v>6.5844400000000108E-4</v>
      </c>
      <c r="AZ6084">
        <v>6.528510000000029E-4</v>
      </c>
      <c r="BA6084">
        <v>6.6118700000000058E-4</v>
      </c>
      <c r="BC6084" s="52">
        <v>100000</v>
      </c>
      <c r="BD6084" s="52">
        <v>100000</v>
      </c>
      <c r="BE6084">
        <v>0</v>
      </c>
      <c r="BF6084">
        <v>0</v>
      </c>
      <c r="BG6084">
        <v>0</v>
      </c>
    </row>
    <row r="6085" spans="1:59">
      <c r="A6085">
        <v>6084</v>
      </c>
      <c r="E6085">
        <v>9795.2054794520554</v>
      </c>
      <c r="K6085">
        <v>5229.8729080242792</v>
      </c>
      <c r="L6085">
        <v>5670.9004080242794</v>
      </c>
      <c r="M6085">
        <v>6111.9279080242795</v>
      </c>
      <c r="N6085">
        <v>6552.9554080242797</v>
      </c>
      <c r="O6085">
        <v>6993.9829080242798</v>
      </c>
      <c r="Q6085">
        <v>11905.592608680799</v>
      </c>
      <c r="R6085">
        <v>11583.944388426276</v>
      </c>
      <c r="S6085">
        <v>11262.296168171753</v>
      </c>
      <c r="T6085">
        <v>10940.64794791723</v>
      </c>
      <c r="U6085">
        <v>10618.999727662707</v>
      </c>
      <c r="W6085">
        <v>0.78512000000000004</v>
      </c>
      <c r="AB6085">
        <v>1</v>
      </c>
      <c r="AC6085">
        <v>1</v>
      </c>
      <c r="AD6085">
        <v>1</v>
      </c>
      <c r="AE6085">
        <v>1</v>
      </c>
      <c r="AF6085">
        <v>1</v>
      </c>
      <c r="AL6085">
        <v>2.6302006000000002</v>
      </c>
      <c r="AM6085" s="5">
        <v>10.65441226959229</v>
      </c>
      <c r="AN6085">
        <v>570.77625570776252</v>
      </c>
      <c r="AO6085">
        <f t="shared" si="95"/>
        <v>26826.48401826484</v>
      </c>
      <c r="AP6085">
        <v>684.93150684931504</v>
      </c>
      <c r="AQ6085">
        <v>5.9231499999999999E-2</v>
      </c>
      <c r="AR6085">
        <v>1.0143699999999999E-3</v>
      </c>
      <c r="AS6085">
        <v>6.5837399999999998E-4</v>
      </c>
      <c r="AT6085">
        <v>6.5157600000000006E-4</v>
      </c>
      <c r="AU6085">
        <v>6.6069299999999996E-4</v>
      </c>
      <c r="AW6085">
        <v>5.9231500000000006E-2</v>
      </c>
      <c r="AX6085">
        <v>1.0143700000000005E-3</v>
      </c>
      <c r="AY6085">
        <v>6.5837400000000323E-4</v>
      </c>
      <c r="AZ6085">
        <v>6.5157600000000093E-4</v>
      </c>
      <c r="BA6085">
        <v>6.6069299999999692E-4</v>
      </c>
      <c r="BC6085" s="52">
        <v>100000</v>
      </c>
      <c r="BD6085" s="52">
        <v>100000</v>
      </c>
      <c r="BE6085">
        <v>0</v>
      </c>
      <c r="BF6085">
        <v>0</v>
      </c>
      <c r="BG6085">
        <v>0</v>
      </c>
    </row>
    <row r="6086" spans="1:59">
      <c r="A6086">
        <v>6085</v>
      </c>
      <c r="E6086">
        <v>9795.2054794520554</v>
      </c>
      <c r="K6086">
        <v>5045.4300619550268</v>
      </c>
      <c r="L6086">
        <v>5556.9100619550263</v>
      </c>
      <c r="M6086">
        <v>6068.3900619550259</v>
      </c>
      <c r="N6086">
        <v>6579.8700619550254</v>
      </c>
      <c r="O6086">
        <v>7091.350061955025</v>
      </c>
      <c r="Q6086">
        <v>11646.9805051443</v>
      </c>
      <c r="R6086">
        <v>11332.319095578887</v>
      </c>
      <c r="S6086">
        <v>11017.657686013474</v>
      </c>
      <c r="T6086">
        <v>10702.996276448061</v>
      </c>
      <c r="U6086">
        <v>10388.334866882647</v>
      </c>
      <c r="W6086">
        <v>0.76473999999999998</v>
      </c>
      <c r="AB6086">
        <v>1</v>
      </c>
      <c r="AC6086">
        <v>1</v>
      </c>
      <c r="AD6086">
        <v>1</v>
      </c>
      <c r="AE6086">
        <v>1</v>
      </c>
      <c r="AF6086">
        <v>1</v>
      </c>
      <c r="AL6086">
        <v>2.0668297</v>
      </c>
      <c r="AM6086" s="5">
        <v>11.48850250244141</v>
      </c>
      <c r="AN6086">
        <v>570.77625570776252</v>
      </c>
      <c r="AO6086">
        <f t="shared" si="95"/>
        <v>26826.48401826484</v>
      </c>
      <c r="AP6086">
        <v>684.93150684931504</v>
      </c>
      <c r="AQ6086">
        <v>5.9601599999999998E-2</v>
      </c>
      <c r="AR6086">
        <v>1.0118199999999999E-3</v>
      </c>
      <c r="AS6086">
        <v>6.5701900000000001E-4</v>
      </c>
      <c r="AT6086">
        <v>6.4156800000000002E-4</v>
      </c>
      <c r="AU6086">
        <v>6.5088199999999998E-4</v>
      </c>
      <c r="AW6086">
        <v>5.9601599999999991E-2</v>
      </c>
      <c r="AX6086">
        <v>1.0118199999999966E-3</v>
      </c>
      <c r="AY6086">
        <v>6.5701900000000174E-4</v>
      </c>
      <c r="AZ6086">
        <v>6.4156800000000208E-4</v>
      </c>
      <c r="BA6086">
        <v>6.5088199999999846E-4</v>
      </c>
      <c r="BC6086" s="52">
        <v>100000</v>
      </c>
      <c r="BD6086" s="52">
        <v>100000</v>
      </c>
      <c r="BE6086">
        <v>0</v>
      </c>
      <c r="BF6086">
        <v>0</v>
      </c>
      <c r="BG6086">
        <v>0</v>
      </c>
    </row>
    <row r="6087" spans="1:59">
      <c r="A6087">
        <v>6086</v>
      </c>
      <c r="E6087">
        <v>9795.2054794520554</v>
      </c>
      <c r="K6087">
        <v>5215.5007382007016</v>
      </c>
      <c r="L6087">
        <v>5723.7632382007014</v>
      </c>
      <c r="M6087">
        <v>6232.0257382007012</v>
      </c>
      <c r="N6087">
        <v>6740.288238200701</v>
      </c>
      <c r="O6087">
        <v>7248.5507382007008</v>
      </c>
      <c r="Q6087">
        <v>11362.84904767978</v>
      </c>
      <c r="R6087">
        <v>11055.863894066837</v>
      </c>
      <c r="S6087">
        <v>10748.878740453894</v>
      </c>
      <c r="T6087">
        <v>10441.893586840952</v>
      </c>
      <c r="U6087">
        <v>10134.908433228009</v>
      </c>
      <c r="W6087">
        <v>0.69274000000000002</v>
      </c>
      <c r="AB6087">
        <v>1</v>
      </c>
      <c r="AC6087">
        <v>1</v>
      </c>
      <c r="AD6087">
        <v>1</v>
      </c>
      <c r="AE6087">
        <v>1</v>
      </c>
      <c r="AF6087">
        <v>1</v>
      </c>
      <c r="AL6087">
        <v>1.953565</v>
      </c>
      <c r="AM6087" s="5">
        <v>11.877326965332029</v>
      </c>
      <c r="AN6087">
        <v>570.77625570776252</v>
      </c>
      <c r="AO6087">
        <f t="shared" si="95"/>
        <v>26826.48401826484</v>
      </c>
      <c r="AP6087">
        <v>684.93150684931504</v>
      </c>
      <c r="AQ6087">
        <v>6.1365099999999999E-2</v>
      </c>
      <c r="AR6087">
        <v>1.12199E-3</v>
      </c>
      <c r="AS6087">
        <v>6.6700199999999998E-4</v>
      </c>
      <c r="AT6087">
        <v>6.2391300000000003E-4</v>
      </c>
      <c r="AU6087">
        <v>6.5523299999999997E-4</v>
      </c>
      <c r="AW6087">
        <v>6.1365099999999992E-2</v>
      </c>
      <c r="AX6087">
        <v>1.1219900000000033E-3</v>
      </c>
      <c r="AY6087">
        <v>6.6700199999999987E-4</v>
      </c>
      <c r="AZ6087">
        <v>6.2391299999999678E-4</v>
      </c>
      <c r="BA6087">
        <v>6.5523299999999812E-4</v>
      </c>
      <c r="BC6087" s="52">
        <v>100000</v>
      </c>
      <c r="BD6087" s="52">
        <v>100000</v>
      </c>
      <c r="BE6087">
        <v>0</v>
      </c>
      <c r="BF6087">
        <v>0</v>
      </c>
      <c r="BG6087">
        <v>0</v>
      </c>
    </row>
    <row r="6088" spans="1:59">
      <c r="A6088">
        <v>6087</v>
      </c>
      <c r="E6088">
        <v>9795.2054794520554</v>
      </c>
      <c r="K6088">
        <v>5396.7497687536043</v>
      </c>
      <c r="L6088">
        <v>5886.3956020869373</v>
      </c>
      <c r="M6088">
        <v>6376.0414354202703</v>
      </c>
      <c r="N6088">
        <v>6865.6872687536033</v>
      </c>
      <c r="O6088">
        <v>7355.3331020869364</v>
      </c>
      <c r="Q6088">
        <v>11517.40955268707</v>
      </c>
      <c r="R6088">
        <v>11206.24870494537</v>
      </c>
      <c r="S6088">
        <v>10895.087857203671</v>
      </c>
      <c r="T6088">
        <v>10583.927009461971</v>
      </c>
      <c r="U6088">
        <v>10272.766161720272</v>
      </c>
      <c r="W6088">
        <v>0.57189999999999996</v>
      </c>
      <c r="AB6088">
        <v>1</v>
      </c>
      <c r="AC6088">
        <v>1</v>
      </c>
      <c r="AD6088">
        <v>1</v>
      </c>
      <c r="AE6088">
        <v>1</v>
      </c>
      <c r="AF6088">
        <v>1</v>
      </c>
      <c r="AL6088">
        <v>1.8594397</v>
      </c>
      <c r="AM6088" s="5">
        <v>11.66585063934326</v>
      </c>
      <c r="AN6088">
        <v>570.77625570776252</v>
      </c>
      <c r="AO6088">
        <f t="shared" si="95"/>
        <v>26826.48401826484</v>
      </c>
      <c r="AP6088">
        <v>684.93150684931504</v>
      </c>
      <c r="AQ6088">
        <v>6.1956299999999999E-2</v>
      </c>
      <c r="AR6088">
        <v>1.1222199999999999E-3</v>
      </c>
      <c r="AS6088">
        <v>6.7122999999999998E-4</v>
      </c>
      <c r="AT6088">
        <v>6.3976799999999998E-4</v>
      </c>
      <c r="AU6088">
        <v>8.9427799999999998E-4</v>
      </c>
      <c r="AW6088">
        <v>6.1956300000000006E-2</v>
      </c>
      <c r="AX6088">
        <v>1.1222200000000002E-3</v>
      </c>
      <c r="AY6088">
        <v>6.7123000000000183E-4</v>
      </c>
      <c r="AZ6088">
        <v>6.3976799999999889E-4</v>
      </c>
      <c r="BA6088">
        <v>8.9427799999999835E-4</v>
      </c>
      <c r="BC6088" s="52">
        <v>100000</v>
      </c>
      <c r="BD6088" s="52">
        <v>100000</v>
      </c>
      <c r="BE6088">
        <v>0</v>
      </c>
      <c r="BF6088">
        <v>0</v>
      </c>
      <c r="BG6088">
        <v>0</v>
      </c>
    </row>
    <row r="6089" spans="1:59">
      <c r="A6089">
        <v>6088</v>
      </c>
      <c r="E6089">
        <v>9795.2054794520554</v>
      </c>
      <c r="K6089">
        <v>5448.6492708943024</v>
      </c>
      <c r="L6089">
        <v>5919.1559375609686</v>
      </c>
      <c r="M6089">
        <v>6389.6626042276348</v>
      </c>
      <c r="N6089">
        <v>6860.169270894301</v>
      </c>
      <c r="O6089">
        <v>7330.6759375609672</v>
      </c>
      <c r="Q6089">
        <v>12036.80033191885</v>
      </c>
      <c r="R6089">
        <v>11711.607328976048</v>
      </c>
      <c r="S6089">
        <v>11386.414326033246</v>
      </c>
      <c r="T6089">
        <v>11061.221323090444</v>
      </c>
      <c r="U6089">
        <v>10736.028320147641</v>
      </c>
      <c r="W6089">
        <v>0.40973999999999999</v>
      </c>
      <c r="AB6089">
        <v>1</v>
      </c>
      <c r="AC6089">
        <v>1</v>
      </c>
      <c r="AD6089">
        <v>1</v>
      </c>
      <c r="AE6089">
        <v>1</v>
      </c>
      <c r="AF6089">
        <v>1</v>
      </c>
      <c r="AL6089">
        <v>2.2038147000000001</v>
      </c>
      <c r="AM6089" s="5">
        <v>11.29805278778076</v>
      </c>
      <c r="AN6089">
        <v>570.77625570776252</v>
      </c>
      <c r="AO6089">
        <f t="shared" si="95"/>
        <v>26826.48401826484</v>
      </c>
      <c r="AP6089">
        <v>684.93150684931504</v>
      </c>
      <c r="AQ6089">
        <v>7.9197599999999993E-2</v>
      </c>
      <c r="AR6089">
        <v>5.9600199999999999E-3</v>
      </c>
      <c r="AS6089">
        <v>4.2431099999999996E-3</v>
      </c>
      <c r="AT6089">
        <v>3.59977E-3</v>
      </c>
      <c r="AU6089">
        <v>1.06318E-2</v>
      </c>
      <c r="AW6089">
        <v>7.9197599999999993E-2</v>
      </c>
      <c r="AX6089">
        <v>5.9600199999999964E-3</v>
      </c>
      <c r="AY6089">
        <v>4.2431100000000013E-3</v>
      </c>
      <c r="AZ6089">
        <v>3.5997700000000021E-3</v>
      </c>
      <c r="BA6089">
        <v>1.0631799999999997E-2</v>
      </c>
      <c r="BC6089" s="52">
        <v>100000</v>
      </c>
      <c r="BD6089" s="52">
        <v>100000</v>
      </c>
      <c r="BE6089">
        <v>0</v>
      </c>
      <c r="BF6089">
        <v>0</v>
      </c>
      <c r="BG6089">
        <v>0</v>
      </c>
    </row>
    <row r="6090" spans="1:59">
      <c r="A6090">
        <v>6089</v>
      </c>
      <c r="E6090">
        <v>9795.2054794520554</v>
      </c>
      <c r="K6090">
        <v>5779.2091768366026</v>
      </c>
      <c r="L6090">
        <v>6259.3400101699362</v>
      </c>
      <c r="M6090">
        <v>6739.4708435032699</v>
      </c>
      <c r="N6090">
        <v>7219.6016768366035</v>
      </c>
      <c r="O6090">
        <v>7699.7325101699371</v>
      </c>
      <c r="Q6090">
        <v>12727.45965875619</v>
      </c>
      <c r="R6090">
        <v>12383.607412838042</v>
      </c>
      <c r="S6090">
        <v>12039.755166919895</v>
      </c>
      <c r="T6090">
        <v>11695.902921001747</v>
      </c>
      <c r="U6090">
        <v>11352.050675083599</v>
      </c>
      <c r="W6090">
        <v>0.20376</v>
      </c>
      <c r="AB6090">
        <v>1</v>
      </c>
      <c r="AC6090">
        <v>1</v>
      </c>
      <c r="AD6090">
        <v>1</v>
      </c>
      <c r="AE6090">
        <v>1</v>
      </c>
      <c r="AF6090">
        <v>1</v>
      </c>
      <c r="AL6090">
        <v>3.6665030000000001</v>
      </c>
      <c r="AM6090" s="5">
        <v>11.34597969055176</v>
      </c>
      <c r="AN6090">
        <v>570.77625570776252</v>
      </c>
      <c r="AO6090">
        <f t="shared" si="95"/>
        <v>26826.48401826484</v>
      </c>
      <c r="AP6090">
        <v>684.93150684931504</v>
      </c>
      <c r="AQ6090">
        <v>9.8017699999999999E-2</v>
      </c>
      <c r="AR6090">
        <v>3.1389800000000002E-2</v>
      </c>
      <c r="AS6090">
        <v>3.6277400000000001E-2</v>
      </c>
      <c r="AT6090">
        <v>3.7742199999999997E-2</v>
      </c>
      <c r="AU6090">
        <v>3.92722E-2</v>
      </c>
      <c r="AW6090">
        <v>9.8017699999999999E-2</v>
      </c>
      <c r="AX6090">
        <v>3.1389800000000009E-2</v>
      </c>
      <c r="AY6090">
        <v>3.6277400000000001E-2</v>
      </c>
      <c r="AZ6090">
        <v>3.774219999999999E-2</v>
      </c>
      <c r="BA6090">
        <v>3.9272199999999993E-2</v>
      </c>
      <c r="BC6090" s="52">
        <v>100000</v>
      </c>
      <c r="BD6090" s="52">
        <v>100000</v>
      </c>
      <c r="BE6090">
        <v>0</v>
      </c>
      <c r="BF6090">
        <v>0</v>
      </c>
      <c r="BG6090">
        <v>0</v>
      </c>
    </row>
    <row r="6091" spans="1:59">
      <c r="A6091">
        <v>6090</v>
      </c>
      <c r="E6091">
        <v>9795.2054794520554</v>
      </c>
      <c r="K6091">
        <v>5902.969528095191</v>
      </c>
      <c r="L6091">
        <v>6422.9745280951911</v>
      </c>
      <c r="M6091">
        <v>6942.9795280951912</v>
      </c>
      <c r="N6091">
        <v>7462.9845280951913</v>
      </c>
      <c r="O6091">
        <v>7982.9895280951914</v>
      </c>
      <c r="Q6091">
        <v>13661.27503862931</v>
      </c>
      <c r="R6091">
        <v>13292.194308459582</v>
      </c>
      <c r="S6091">
        <v>12923.113578289855</v>
      </c>
      <c r="T6091">
        <v>12554.032848120127</v>
      </c>
      <c r="U6091">
        <v>12184.952117950399</v>
      </c>
      <c r="W6091">
        <v>2.5090000000000001E-2</v>
      </c>
      <c r="AB6091">
        <v>1</v>
      </c>
      <c r="AC6091">
        <v>1</v>
      </c>
      <c r="AD6091">
        <v>1</v>
      </c>
      <c r="AE6091">
        <v>1</v>
      </c>
      <c r="AF6091">
        <v>1</v>
      </c>
      <c r="AL6091">
        <v>5.678572</v>
      </c>
      <c r="AM6091" s="5">
        <v>11.533493041992189</v>
      </c>
      <c r="AN6091">
        <v>570.77625570776252</v>
      </c>
      <c r="AO6091">
        <f t="shared" si="95"/>
        <v>26826.48401826484</v>
      </c>
      <c r="AP6091">
        <v>684.93150684931504</v>
      </c>
      <c r="AQ6091">
        <v>0.10482999999999999</v>
      </c>
      <c r="AR6091">
        <v>8.058549999999999E-2</v>
      </c>
      <c r="AS6091">
        <v>7.5261999999999996E-2</v>
      </c>
      <c r="AT6091">
        <v>6.4213499999999993E-2</v>
      </c>
      <c r="AU6091">
        <v>4.6959600000000004E-2</v>
      </c>
      <c r="AW6091">
        <v>0.10482999999999999</v>
      </c>
      <c r="AX6091">
        <v>8.058549999999999E-2</v>
      </c>
      <c r="AY6091">
        <v>7.5261999999999982E-2</v>
      </c>
      <c r="AZ6091">
        <v>6.4213499999999993E-2</v>
      </c>
      <c r="BA6091">
        <v>4.6959600000000004E-2</v>
      </c>
      <c r="BC6091" s="52">
        <v>100000</v>
      </c>
      <c r="BD6091" s="52">
        <v>100000</v>
      </c>
      <c r="BE6091">
        <v>0</v>
      </c>
      <c r="BF6091">
        <v>0</v>
      </c>
      <c r="BG6091">
        <v>0</v>
      </c>
    </row>
    <row r="6092" spans="1:59">
      <c r="A6092">
        <v>6091</v>
      </c>
      <c r="E6092">
        <v>9795.2054794520554</v>
      </c>
      <c r="K6092">
        <v>5726.5112208168148</v>
      </c>
      <c r="L6092">
        <v>6209.997054150148</v>
      </c>
      <c r="M6092">
        <v>6693.4828874834811</v>
      </c>
      <c r="N6092">
        <v>7176.9687208168143</v>
      </c>
      <c r="O6092">
        <v>7660.4545541501475</v>
      </c>
      <c r="Q6092">
        <v>14836.272288721069</v>
      </c>
      <c r="R6092">
        <v>14435.447168530427</v>
      </c>
      <c r="S6092">
        <v>14034.622048339785</v>
      </c>
      <c r="T6092">
        <v>13633.796928149142</v>
      </c>
      <c r="U6092">
        <v>13232.9718079585</v>
      </c>
      <c r="W6092">
        <v>0</v>
      </c>
      <c r="AB6092">
        <v>1</v>
      </c>
      <c r="AC6092">
        <v>1</v>
      </c>
      <c r="AD6092">
        <v>1</v>
      </c>
      <c r="AE6092">
        <v>1</v>
      </c>
      <c r="AF6092">
        <v>1</v>
      </c>
      <c r="AL6092">
        <v>7.0074649999999998</v>
      </c>
      <c r="AM6092" s="5">
        <v>12.00126361846924</v>
      </c>
      <c r="AN6092">
        <v>570.77625570776252</v>
      </c>
      <c r="AO6092">
        <f t="shared" si="95"/>
        <v>26826.48401826484</v>
      </c>
      <c r="AP6092">
        <v>684.93150684931504</v>
      </c>
      <c r="AQ6092">
        <v>0.106173</v>
      </c>
      <c r="AR6092">
        <v>8.7239800000000006E-2</v>
      </c>
      <c r="AS6092">
        <v>8.0035300000000004E-2</v>
      </c>
      <c r="AT6092">
        <v>7.0613399999999993E-2</v>
      </c>
      <c r="AU6092">
        <v>4.7770200000000006E-2</v>
      </c>
      <c r="AW6092">
        <v>0.106173</v>
      </c>
      <c r="AX6092">
        <v>8.723980000000002E-2</v>
      </c>
      <c r="AY6092">
        <v>8.0035300000000018E-2</v>
      </c>
      <c r="AZ6092">
        <v>7.0613399999999993E-2</v>
      </c>
      <c r="BA6092">
        <v>4.7770199999999999E-2</v>
      </c>
      <c r="BC6092" s="52">
        <v>100000</v>
      </c>
      <c r="BD6092" s="52">
        <v>100000</v>
      </c>
      <c r="BE6092">
        <v>0</v>
      </c>
      <c r="BF6092">
        <v>0</v>
      </c>
      <c r="BG6092">
        <v>0</v>
      </c>
    </row>
    <row r="6093" spans="1:59">
      <c r="A6093">
        <v>6092</v>
      </c>
      <c r="E6093">
        <v>9795.2054794520554</v>
      </c>
      <c r="K6093">
        <v>5423.8972006425847</v>
      </c>
      <c r="L6093">
        <v>5841.825533975918</v>
      </c>
      <c r="M6093">
        <v>6259.7538673092513</v>
      </c>
      <c r="N6093">
        <v>6677.6822006425846</v>
      </c>
      <c r="O6093">
        <v>7095.6105339759179</v>
      </c>
      <c r="Q6093">
        <v>14816.67548324444</v>
      </c>
      <c r="R6093">
        <v>14416.379801796455</v>
      </c>
      <c r="S6093">
        <v>14016.084120348471</v>
      </c>
      <c r="T6093">
        <v>13615.788438900487</v>
      </c>
      <c r="U6093">
        <v>13215.492757452503</v>
      </c>
      <c r="W6093">
        <v>0</v>
      </c>
      <c r="AB6093">
        <v>1</v>
      </c>
      <c r="AC6093">
        <v>1</v>
      </c>
      <c r="AD6093">
        <v>1</v>
      </c>
      <c r="AE6093">
        <v>1</v>
      </c>
      <c r="AF6093">
        <v>1</v>
      </c>
      <c r="AL6093">
        <v>7.8160930000000004</v>
      </c>
      <c r="AM6093" s="5">
        <v>12.08879280090332</v>
      </c>
      <c r="AN6093">
        <v>570.77625570776252</v>
      </c>
      <c r="AO6093">
        <f t="shared" si="95"/>
        <v>26826.48401826484</v>
      </c>
      <c r="AP6093">
        <v>684.93150684931504</v>
      </c>
      <c r="AQ6093">
        <v>0.10611799999999999</v>
      </c>
      <c r="AR6093">
        <v>8.7122900000000003E-2</v>
      </c>
      <c r="AS6093">
        <v>7.9603300000000002E-2</v>
      </c>
      <c r="AT6093">
        <v>6.8268800000000004E-2</v>
      </c>
      <c r="AU6093">
        <v>4.7753799999999999E-2</v>
      </c>
      <c r="AW6093">
        <v>0.10611799999999998</v>
      </c>
      <c r="AX6093">
        <v>8.7122899999999989E-2</v>
      </c>
      <c r="AY6093">
        <v>7.9603300000000002E-2</v>
      </c>
      <c r="AZ6093">
        <v>6.8268800000000004E-2</v>
      </c>
      <c r="BA6093">
        <v>4.7753799999999999E-2</v>
      </c>
      <c r="BC6093" s="52">
        <v>100000</v>
      </c>
      <c r="BD6093" s="52">
        <v>100000</v>
      </c>
      <c r="BE6093">
        <v>0</v>
      </c>
      <c r="BF6093">
        <v>0</v>
      </c>
      <c r="BG6093">
        <v>0</v>
      </c>
    </row>
    <row r="6094" spans="1:59">
      <c r="A6094">
        <v>6093</v>
      </c>
      <c r="E6094">
        <v>9795.2054794520554</v>
      </c>
      <c r="K6094">
        <v>5251.4311627596471</v>
      </c>
      <c r="L6094">
        <v>5659.844496092981</v>
      </c>
      <c r="M6094">
        <v>6068.2578294263149</v>
      </c>
      <c r="N6094">
        <v>6476.6711627596487</v>
      </c>
      <c r="O6094">
        <v>6885.0844960929826</v>
      </c>
      <c r="Q6094">
        <v>13773.22336842704</v>
      </c>
      <c r="R6094">
        <v>13401.118179669355</v>
      </c>
      <c r="S6094">
        <v>13029.012990911669</v>
      </c>
      <c r="T6094">
        <v>12656.907802153984</v>
      </c>
      <c r="U6094">
        <v>12284.802613396299</v>
      </c>
      <c r="W6094">
        <v>0</v>
      </c>
      <c r="AB6094">
        <v>1</v>
      </c>
      <c r="AC6094">
        <v>1</v>
      </c>
      <c r="AD6094">
        <v>1</v>
      </c>
      <c r="AE6094">
        <v>1</v>
      </c>
      <c r="AF6094">
        <v>1</v>
      </c>
      <c r="AL6094">
        <v>8.1753234999999993</v>
      </c>
      <c r="AM6094" s="5">
        <v>12.461844444274901</v>
      </c>
      <c r="AN6094">
        <v>570.77625570776252</v>
      </c>
      <c r="AO6094">
        <f t="shared" si="95"/>
        <v>26826.48401826484</v>
      </c>
      <c r="AP6094">
        <v>684.93150684931504</v>
      </c>
      <c r="AQ6094">
        <v>0.106085</v>
      </c>
      <c r="AR6094">
        <v>8.8864099999999988E-2</v>
      </c>
      <c r="AS6094">
        <v>7.9932299999999998E-2</v>
      </c>
      <c r="AT6094">
        <v>6.6826999999999998E-2</v>
      </c>
      <c r="AU6094">
        <v>4.7827500000000002E-2</v>
      </c>
      <c r="AW6094">
        <v>0.106085</v>
      </c>
      <c r="AX6094">
        <v>8.8864099999999988E-2</v>
      </c>
      <c r="AY6094">
        <v>7.9932299999999998E-2</v>
      </c>
      <c r="AZ6094">
        <v>6.6826999999999998E-2</v>
      </c>
      <c r="BA6094">
        <v>4.7827500000000009E-2</v>
      </c>
      <c r="BC6094" s="52">
        <v>100000</v>
      </c>
      <c r="BD6094" s="52">
        <v>100000</v>
      </c>
      <c r="BE6094">
        <v>0</v>
      </c>
      <c r="BF6094">
        <v>0</v>
      </c>
      <c r="BG6094">
        <v>0</v>
      </c>
    </row>
    <row r="6095" spans="1:59">
      <c r="A6095">
        <v>6094</v>
      </c>
      <c r="E6095">
        <v>9795.2054794520554</v>
      </c>
      <c r="K6095">
        <v>5289.7569489558555</v>
      </c>
      <c r="L6095">
        <v>5646.6927822891885</v>
      </c>
      <c r="M6095">
        <v>6003.6286156225215</v>
      </c>
      <c r="N6095">
        <v>6360.5644489558545</v>
      </c>
      <c r="O6095">
        <v>6717.5002822891875</v>
      </c>
      <c r="Q6095">
        <v>10481.1319784186</v>
      </c>
      <c r="R6095">
        <v>10197.967792613887</v>
      </c>
      <c r="S6095">
        <v>9914.8036068091715</v>
      </c>
      <c r="T6095">
        <v>9631.6394210044564</v>
      </c>
      <c r="U6095">
        <v>9348.4752351997413</v>
      </c>
      <c r="W6095">
        <v>0</v>
      </c>
      <c r="AB6095">
        <v>1</v>
      </c>
      <c r="AC6095">
        <v>1</v>
      </c>
      <c r="AD6095">
        <v>1</v>
      </c>
      <c r="AE6095">
        <v>1</v>
      </c>
      <c r="AF6095">
        <v>1</v>
      </c>
      <c r="AL6095">
        <v>8.2680140000000009</v>
      </c>
      <c r="AM6095" s="5">
        <v>11.05986213684082</v>
      </c>
      <c r="AN6095">
        <v>570.77625570776252</v>
      </c>
      <c r="AO6095">
        <f t="shared" si="95"/>
        <v>26826.48401826484</v>
      </c>
      <c r="AP6095">
        <v>684.93150684931504</v>
      </c>
      <c r="AQ6095">
        <v>0.10599699999999999</v>
      </c>
      <c r="AR6095">
        <v>9.2808700000000008E-2</v>
      </c>
      <c r="AS6095">
        <v>8.4614300000000003E-2</v>
      </c>
      <c r="AT6095">
        <v>7.0911600000000005E-2</v>
      </c>
      <c r="AU6095">
        <v>4.7951099999999997E-2</v>
      </c>
      <c r="AW6095">
        <v>0.10599699999999999</v>
      </c>
      <c r="AX6095">
        <v>9.2808700000000008E-2</v>
      </c>
      <c r="AY6095">
        <v>8.4614300000000017E-2</v>
      </c>
      <c r="AZ6095">
        <v>7.0911600000000005E-2</v>
      </c>
      <c r="BA6095">
        <v>4.7951099999999997E-2</v>
      </c>
      <c r="BC6095" s="52">
        <v>100000</v>
      </c>
      <c r="BD6095" s="52">
        <v>100000</v>
      </c>
      <c r="BE6095">
        <v>0</v>
      </c>
      <c r="BF6095">
        <v>0</v>
      </c>
      <c r="BG6095">
        <v>0</v>
      </c>
    </row>
    <row r="6096" spans="1:59">
      <c r="A6096">
        <v>6095</v>
      </c>
      <c r="E6096">
        <v>9795.2054794520554</v>
      </c>
      <c r="K6096">
        <v>4255.7591755373151</v>
      </c>
      <c r="L6096">
        <v>4605.7100088706484</v>
      </c>
      <c r="M6096">
        <v>4955.6608422039817</v>
      </c>
      <c r="N6096">
        <v>5305.611675537315</v>
      </c>
      <c r="O6096">
        <v>5655.5625088706483</v>
      </c>
      <c r="Q6096">
        <v>6182.8079017288874</v>
      </c>
      <c r="R6096">
        <v>6015.769669589029</v>
      </c>
      <c r="S6096">
        <v>5848.7314374491707</v>
      </c>
      <c r="T6096">
        <v>5681.6932053093124</v>
      </c>
      <c r="U6096">
        <v>5514.654973169454</v>
      </c>
      <c r="W6096">
        <v>0</v>
      </c>
      <c r="AB6096">
        <v>1</v>
      </c>
      <c r="AC6096">
        <v>1</v>
      </c>
      <c r="AD6096">
        <v>1</v>
      </c>
      <c r="AE6096">
        <v>1</v>
      </c>
      <c r="AF6096">
        <v>1</v>
      </c>
      <c r="AL6096">
        <v>7.6323204000000002</v>
      </c>
      <c r="AM6096" s="5">
        <v>9.5140933990478516</v>
      </c>
      <c r="AN6096">
        <v>570.77625570776252</v>
      </c>
      <c r="AO6096">
        <f t="shared" si="95"/>
        <v>26826.48401826484</v>
      </c>
      <c r="AP6096">
        <v>684.93150684931504</v>
      </c>
      <c r="AQ6096">
        <v>0.1051</v>
      </c>
      <c r="AR6096">
        <v>9.7821100000000008E-2</v>
      </c>
      <c r="AS6096">
        <v>8.7753799999999993E-2</v>
      </c>
      <c r="AT6096">
        <v>7.1482500000000004E-2</v>
      </c>
      <c r="AU6096">
        <v>4.7997100000000001E-2</v>
      </c>
      <c r="AW6096">
        <v>0.10510000000000001</v>
      </c>
      <c r="AX6096">
        <v>9.7821100000000008E-2</v>
      </c>
      <c r="AY6096">
        <v>8.7753799999999979E-2</v>
      </c>
      <c r="AZ6096">
        <v>7.1482500000000004E-2</v>
      </c>
      <c r="BA6096">
        <v>4.7997100000000001E-2</v>
      </c>
      <c r="BC6096" s="52">
        <v>100000</v>
      </c>
      <c r="BD6096" s="52">
        <v>100000</v>
      </c>
      <c r="BE6096">
        <v>0</v>
      </c>
      <c r="BF6096">
        <v>0</v>
      </c>
      <c r="BG6096">
        <v>0</v>
      </c>
    </row>
    <row r="6097" spans="1:59">
      <c r="A6097">
        <v>6096</v>
      </c>
      <c r="E6097">
        <v>9795.2054794520554</v>
      </c>
      <c r="K6097">
        <v>3236.7245844424378</v>
      </c>
      <c r="L6097">
        <v>3618.7395844424382</v>
      </c>
      <c r="M6097">
        <v>4000.7545844424385</v>
      </c>
      <c r="N6097">
        <v>4382.7695844424388</v>
      </c>
      <c r="O6097">
        <v>4764.7845844424392</v>
      </c>
      <c r="Q6097">
        <v>3747.1642084552418</v>
      </c>
      <c r="R6097">
        <v>3645.9287033526657</v>
      </c>
      <c r="S6097">
        <v>3544.6931982500896</v>
      </c>
      <c r="T6097">
        <v>3443.4576931475135</v>
      </c>
      <c r="U6097">
        <v>3342.2221880449374</v>
      </c>
      <c r="W6097">
        <v>0</v>
      </c>
      <c r="AB6097">
        <v>1</v>
      </c>
      <c r="AC6097">
        <v>1</v>
      </c>
      <c r="AD6097">
        <v>1</v>
      </c>
      <c r="AE6097">
        <v>1</v>
      </c>
      <c r="AF6097">
        <v>1</v>
      </c>
      <c r="AL6097">
        <v>6.1981039999999998</v>
      </c>
      <c r="AM6097" s="5">
        <v>9.8204460144042969</v>
      </c>
      <c r="AN6097">
        <v>570.77625570776252</v>
      </c>
      <c r="AO6097">
        <f t="shared" si="95"/>
        <v>26826.48401826484</v>
      </c>
      <c r="AP6097">
        <v>684.93150684931504</v>
      </c>
      <c r="AQ6097">
        <v>0.10500900000000001</v>
      </c>
      <c r="AR6097">
        <v>0.10032200000000001</v>
      </c>
      <c r="AS6097">
        <v>8.8177400000000003E-2</v>
      </c>
      <c r="AT6097">
        <v>7.1696299999999991E-2</v>
      </c>
      <c r="AU6097">
        <v>4.81327E-2</v>
      </c>
      <c r="AW6097">
        <v>0.10500900000000001</v>
      </c>
      <c r="AX6097">
        <v>0.10032200000000001</v>
      </c>
      <c r="AY6097">
        <v>8.8177400000000003E-2</v>
      </c>
      <c r="AZ6097">
        <v>7.1696299999999991E-2</v>
      </c>
      <c r="BA6097">
        <v>4.81327E-2</v>
      </c>
      <c r="BC6097" s="52">
        <v>100000</v>
      </c>
      <c r="BD6097" s="52">
        <v>100000</v>
      </c>
      <c r="BE6097">
        <v>0</v>
      </c>
      <c r="BF6097">
        <v>0</v>
      </c>
      <c r="BG6097">
        <v>0</v>
      </c>
    </row>
    <row r="6098" spans="1:59">
      <c r="A6098">
        <v>6097</v>
      </c>
      <c r="E6098">
        <v>9795.2054794520554</v>
      </c>
      <c r="K6098">
        <v>2652.816585912733</v>
      </c>
      <c r="L6098">
        <v>2965.2590859127331</v>
      </c>
      <c r="M6098">
        <v>3277.7015859127332</v>
      </c>
      <c r="N6098">
        <v>3590.1440859127333</v>
      </c>
      <c r="O6098">
        <v>3902.5865859127334</v>
      </c>
      <c r="Q6098">
        <v>4042.8387748111841</v>
      </c>
      <c r="R6098">
        <v>3933.6151583352112</v>
      </c>
      <c r="S6098">
        <v>3824.3915418592383</v>
      </c>
      <c r="T6098">
        <v>3715.1679253832654</v>
      </c>
      <c r="U6098">
        <v>3605.9443089072925</v>
      </c>
      <c r="W6098">
        <v>0</v>
      </c>
      <c r="AB6098">
        <v>1</v>
      </c>
      <c r="AC6098">
        <v>1</v>
      </c>
      <c r="AD6098">
        <v>1</v>
      </c>
      <c r="AE6098">
        <v>1</v>
      </c>
      <c r="AF6098">
        <v>1</v>
      </c>
      <c r="AL6098">
        <v>5.7183413999999999</v>
      </c>
      <c r="AM6098" s="5">
        <v>9.2989969253540039</v>
      </c>
      <c r="AN6098">
        <v>570.77625570776252</v>
      </c>
      <c r="AO6098">
        <f t="shared" si="95"/>
        <v>26826.48401826484</v>
      </c>
      <c r="AP6098">
        <v>684.93150684931504</v>
      </c>
      <c r="AQ6098">
        <v>0.10519299999999999</v>
      </c>
      <c r="AR6098">
        <v>0.100233</v>
      </c>
      <c r="AS6098">
        <v>9.3193299999999993E-2</v>
      </c>
      <c r="AT6098">
        <v>7.22304E-2</v>
      </c>
      <c r="AU6098">
        <v>4.8634200000000002E-2</v>
      </c>
      <c r="AW6098">
        <v>0.10519299999999999</v>
      </c>
      <c r="AX6098">
        <v>0.100233</v>
      </c>
      <c r="AY6098">
        <v>9.3193299999999993E-2</v>
      </c>
      <c r="AZ6098">
        <v>7.22304E-2</v>
      </c>
      <c r="BA6098">
        <v>4.8634200000000002E-2</v>
      </c>
      <c r="BC6098" s="52">
        <v>100000</v>
      </c>
      <c r="BD6098" s="52">
        <v>100000</v>
      </c>
      <c r="BE6098">
        <v>0</v>
      </c>
      <c r="BF6098">
        <v>0</v>
      </c>
      <c r="BG6098">
        <v>0</v>
      </c>
    </row>
    <row r="6099" spans="1:59">
      <c r="A6099">
        <v>6098</v>
      </c>
      <c r="E6099">
        <v>9795.2054794520554</v>
      </c>
      <c r="K6099">
        <v>2340.4378212672118</v>
      </c>
      <c r="L6099">
        <v>2554.9303212672116</v>
      </c>
      <c r="M6099">
        <v>2769.4228212672115</v>
      </c>
      <c r="N6099">
        <v>2983.9153212672113</v>
      </c>
      <c r="O6099">
        <v>3198.4078212672111</v>
      </c>
      <c r="Q6099">
        <v>3937.5078119208588</v>
      </c>
      <c r="R6099">
        <v>3831.1298760165378</v>
      </c>
      <c r="S6099">
        <v>3724.7519401122167</v>
      </c>
      <c r="T6099">
        <v>3618.3740042078957</v>
      </c>
      <c r="U6099">
        <v>3511.9960683035747</v>
      </c>
      <c r="W6099">
        <v>0</v>
      </c>
      <c r="AB6099">
        <v>1</v>
      </c>
      <c r="AC6099">
        <v>1</v>
      </c>
      <c r="AD6099">
        <v>1</v>
      </c>
      <c r="AE6099">
        <v>1</v>
      </c>
      <c r="AF6099">
        <v>1</v>
      </c>
      <c r="AL6099">
        <v>4.2446837000000004</v>
      </c>
      <c r="AM6099" s="5">
        <v>10.110037803649901</v>
      </c>
      <c r="AN6099">
        <v>570.77625570776252</v>
      </c>
      <c r="AO6099">
        <f t="shared" si="95"/>
        <v>26826.48401826484</v>
      </c>
      <c r="AP6099">
        <v>684.93150684931504</v>
      </c>
      <c r="AQ6099">
        <v>0.10532</v>
      </c>
      <c r="AR6099">
        <v>0.100865</v>
      </c>
      <c r="AS6099">
        <v>9.3224199999999993E-2</v>
      </c>
      <c r="AT6099">
        <v>7.4856300000000001E-2</v>
      </c>
      <c r="AU6099">
        <v>4.86959E-2</v>
      </c>
      <c r="AW6099">
        <v>0.10532000000000001</v>
      </c>
      <c r="AX6099">
        <v>0.100865</v>
      </c>
      <c r="AY6099">
        <v>9.3224199999999993E-2</v>
      </c>
      <c r="AZ6099">
        <v>7.4856300000000001E-2</v>
      </c>
      <c r="BA6099">
        <v>4.86959E-2</v>
      </c>
      <c r="BC6099" s="52">
        <v>100000</v>
      </c>
      <c r="BD6099" s="52">
        <v>100000</v>
      </c>
      <c r="BE6099">
        <v>0</v>
      </c>
      <c r="BF6099">
        <v>0</v>
      </c>
      <c r="BG6099">
        <v>0</v>
      </c>
    </row>
    <row r="6100" spans="1:59">
      <c r="A6100">
        <v>6099</v>
      </c>
      <c r="E6100">
        <v>9795.2054794520554</v>
      </c>
      <c r="K6100">
        <v>2241.918364725163</v>
      </c>
      <c r="L6100">
        <v>2340.2541980584965</v>
      </c>
      <c r="M6100">
        <v>2438.5900313918301</v>
      </c>
      <c r="N6100">
        <v>2536.9258647251636</v>
      </c>
      <c r="O6100">
        <v>2635.2616980584971</v>
      </c>
      <c r="Q6100">
        <v>4991.066599781856</v>
      </c>
      <c r="R6100">
        <v>4856.2251236643087</v>
      </c>
      <c r="S6100">
        <v>4721.3836475467615</v>
      </c>
      <c r="T6100">
        <v>4586.5421714292142</v>
      </c>
      <c r="U6100">
        <v>4451.700695311667</v>
      </c>
      <c r="W6100">
        <v>0</v>
      </c>
      <c r="AB6100">
        <v>1</v>
      </c>
      <c r="AC6100">
        <v>1</v>
      </c>
      <c r="AD6100">
        <v>1</v>
      </c>
      <c r="AE6100">
        <v>1</v>
      </c>
      <c r="AF6100">
        <v>1</v>
      </c>
      <c r="AL6100">
        <v>2.2438137999999999</v>
      </c>
      <c r="AM6100" s="5">
        <v>10.08667469024658</v>
      </c>
      <c r="AN6100">
        <v>570.77625570776252</v>
      </c>
      <c r="AO6100">
        <f t="shared" si="95"/>
        <v>26826.48401826484</v>
      </c>
      <c r="AP6100">
        <v>684.93150684931504</v>
      </c>
      <c r="AQ6100">
        <v>0.10531</v>
      </c>
      <c r="AR6100">
        <v>0.100858</v>
      </c>
      <c r="AS6100">
        <v>9.3285199999999999E-2</v>
      </c>
      <c r="AT6100">
        <v>7.4883700000000011E-2</v>
      </c>
      <c r="AU6100">
        <v>4.8667200000000001E-2</v>
      </c>
      <c r="AW6100">
        <v>0.10531</v>
      </c>
      <c r="AX6100">
        <v>0.10085799999999999</v>
      </c>
      <c r="AY6100">
        <v>9.3285199999999999E-2</v>
      </c>
      <c r="AZ6100">
        <v>7.4883700000000011E-2</v>
      </c>
      <c r="BA6100">
        <v>4.8667200000000008E-2</v>
      </c>
      <c r="BC6100" s="52">
        <v>100000</v>
      </c>
      <c r="BD6100" s="52">
        <v>100000</v>
      </c>
      <c r="BE6100">
        <v>0</v>
      </c>
      <c r="BF6100">
        <v>0</v>
      </c>
      <c r="BG6100">
        <v>0</v>
      </c>
    </row>
    <row r="6101" spans="1:59">
      <c r="A6101">
        <v>6100</v>
      </c>
      <c r="E6101">
        <v>9795.2054794520554</v>
      </c>
      <c r="K6101">
        <v>2303.5931464628684</v>
      </c>
      <c r="L6101">
        <v>2358.8381464628683</v>
      </c>
      <c r="M6101">
        <v>2414.0831464628682</v>
      </c>
      <c r="N6101">
        <v>2469.3281464628681</v>
      </c>
      <c r="O6101">
        <v>2524.573146462868</v>
      </c>
      <c r="Q6101">
        <v>8005.0276167113534</v>
      </c>
      <c r="R6101">
        <v>7788.7592662207853</v>
      </c>
      <c r="S6101">
        <v>7572.4909157302172</v>
      </c>
      <c r="T6101">
        <v>7356.2225652396492</v>
      </c>
      <c r="U6101">
        <v>7139.9542147490811</v>
      </c>
      <c r="W6101">
        <v>0</v>
      </c>
      <c r="AB6101">
        <v>1</v>
      </c>
      <c r="AC6101">
        <v>1</v>
      </c>
      <c r="AD6101">
        <v>1</v>
      </c>
      <c r="AE6101">
        <v>1</v>
      </c>
      <c r="AF6101">
        <v>1</v>
      </c>
      <c r="AL6101">
        <v>0.6046144</v>
      </c>
      <c r="AM6101" s="5">
        <v>9.6492719650268555</v>
      </c>
      <c r="AN6101">
        <v>570.77625570776252</v>
      </c>
      <c r="AO6101">
        <f t="shared" si="95"/>
        <v>26826.48401826484</v>
      </c>
      <c r="AP6101">
        <v>684.93150684931504</v>
      </c>
      <c r="AQ6101">
        <v>0.10455100000000001</v>
      </c>
      <c r="AR6101">
        <v>9.9984299999999998E-2</v>
      </c>
      <c r="AS6101">
        <v>9.1564899999999991E-2</v>
      </c>
      <c r="AT6101">
        <v>6.2157699999999996E-2</v>
      </c>
      <c r="AU6101">
        <v>4.7906199999999996E-2</v>
      </c>
      <c r="AW6101">
        <v>0.10455099999999999</v>
      </c>
      <c r="AX6101">
        <v>9.9984300000000012E-2</v>
      </c>
      <c r="AY6101">
        <v>9.1564899999999991E-2</v>
      </c>
      <c r="AZ6101">
        <v>6.2157699999999996E-2</v>
      </c>
      <c r="BA6101">
        <v>4.7906199999999996E-2</v>
      </c>
      <c r="BC6101" s="52">
        <v>100000</v>
      </c>
      <c r="BD6101" s="52">
        <v>100000</v>
      </c>
      <c r="BE6101">
        <v>0</v>
      </c>
      <c r="BF6101">
        <v>0</v>
      </c>
      <c r="BG6101">
        <v>0</v>
      </c>
    </row>
    <row r="6102" spans="1:59">
      <c r="A6102">
        <v>6101</v>
      </c>
      <c r="E6102">
        <v>9795.2054794520554</v>
      </c>
      <c r="K6102">
        <v>2511.0446850351505</v>
      </c>
      <c r="L6102">
        <v>2553.8046850351502</v>
      </c>
      <c r="M6102">
        <v>2596.5646850351504</v>
      </c>
      <c r="N6102">
        <v>2639.3246850351507</v>
      </c>
      <c r="O6102">
        <v>2682.0846850351509</v>
      </c>
      <c r="Q6102">
        <v>15058.586243922449</v>
      </c>
      <c r="R6102">
        <v>14651.754963214209</v>
      </c>
      <c r="S6102">
        <v>14244.923682505969</v>
      </c>
      <c r="T6102">
        <v>13838.092401797729</v>
      </c>
      <c r="U6102">
        <v>13431.261121089488</v>
      </c>
      <c r="W6102">
        <v>0</v>
      </c>
      <c r="AB6102">
        <v>1</v>
      </c>
      <c r="AC6102">
        <v>1</v>
      </c>
      <c r="AD6102">
        <v>1</v>
      </c>
      <c r="AE6102">
        <v>1</v>
      </c>
      <c r="AF6102">
        <v>1</v>
      </c>
      <c r="AL6102">
        <v>0.51022179999999995</v>
      </c>
      <c r="AM6102" s="5">
        <v>10.807235717773439</v>
      </c>
      <c r="AN6102">
        <v>570.77625570776252</v>
      </c>
      <c r="AO6102">
        <f t="shared" si="95"/>
        <v>26826.48401826484</v>
      </c>
      <c r="AP6102">
        <v>684.93150684931504</v>
      </c>
      <c r="AQ6102">
        <v>0.10520099999999999</v>
      </c>
      <c r="AR6102">
        <v>9.9982699999999994E-2</v>
      </c>
      <c r="AS6102">
        <v>9.1830499999999995E-2</v>
      </c>
      <c r="AT6102">
        <v>7.4727599999999991E-2</v>
      </c>
      <c r="AU6102">
        <v>4.8258099999999998E-2</v>
      </c>
      <c r="AW6102">
        <v>0.10520099999999998</v>
      </c>
      <c r="AX6102">
        <v>9.9982699999999994E-2</v>
      </c>
      <c r="AY6102">
        <v>9.1830499999999995E-2</v>
      </c>
      <c r="AZ6102">
        <v>7.4727599999999991E-2</v>
      </c>
      <c r="BA6102">
        <v>4.8258099999999998E-2</v>
      </c>
      <c r="BC6102" s="52">
        <v>100000</v>
      </c>
      <c r="BD6102" s="52">
        <v>100000</v>
      </c>
      <c r="BE6102">
        <v>0</v>
      </c>
      <c r="BF6102">
        <v>0</v>
      </c>
      <c r="BG6102">
        <v>0</v>
      </c>
    </row>
    <row r="6103" spans="1:59">
      <c r="A6103">
        <v>6102</v>
      </c>
      <c r="E6103">
        <v>9795.2054794520554</v>
      </c>
      <c r="K6103">
        <v>2802.5981987043033</v>
      </c>
      <c r="L6103">
        <v>2843.7081987043034</v>
      </c>
      <c r="M6103">
        <v>2884.8181987043035</v>
      </c>
      <c r="N6103">
        <v>2925.9281987043037</v>
      </c>
      <c r="O6103">
        <v>2967.0381987043038</v>
      </c>
      <c r="Q6103">
        <v>17775.62611292769</v>
      </c>
      <c r="R6103">
        <v>17295.389746268658</v>
      </c>
      <c r="S6103">
        <v>16815.153379609626</v>
      </c>
      <c r="T6103">
        <v>16334.917012950596</v>
      </c>
      <c r="U6103">
        <v>15854.680646291567</v>
      </c>
      <c r="W6103">
        <v>0</v>
      </c>
      <c r="AB6103">
        <v>1</v>
      </c>
      <c r="AC6103">
        <v>1</v>
      </c>
      <c r="AD6103">
        <v>1</v>
      </c>
      <c r="AE6103">
        <v>1</v>
      </c>
      <c r="AF6103">
        <v>1</v>
      </c>
      <c r="AL6103">
        <v>0.8330322</v>
      </c>
      <c r="AM6103" s="5">
        <v>10.24067974090576</v>
      </c>
      <c r="AN6103">
        <v>570.77625570776252</v>
      </c>
      <c r="AO6103">
        <f t="shared" si="95"/>
        <v>26826.48401826484</v>
      </c>
      <c r="AP6103">
        <v>684.93150684931504</v>
      </c>
      <c r="AQ6103">
        <v>0.105202</v>
      </c>
      <c r="AR6103">
        <v>9.9984299999999998E-2</v>
      </c>
      <c r="AS6103">
        <v>9.3183199999999994E-2</v>
      </c>
      <c r="AT6103">
        <v>7.4729900000000002E-2</v>
      </c>
      <c r="AU6103">
        <v>4.8528700000000001E-2</v>
      </c>
      <c r="AW6103">
        <v>0.105202</v>
      </c>
      <c r="AX6103">
        <v>9.9984300000000012E-2</v>
      </c>
      <c r="AY6103">
        <v>9.3183200000000008E-2</v>
      </c>
      <c r="AZ6103">
        <v>7.4729900000000002E-2</v>
      </c>
      <c r="BA6103">
        <v>4.8528699999999994E-2</v>
      </c>
      <c r="BC6103" s="52">
        <v>100000</v>
      </c>
      <c r="BD6103" s="52">
        <v>100000</v>
      </c>
      <c r="BE6103">
        <v>0</v>
      </c>
      <c r="BF6103">
        <v>0</v>
      </c>
      <c r="BG6103">
        <v>0</v>
      </c>
    </row>
    <row r="6104" spans="1:59">
      <c r="A6104">
        <v>6103</v>
      </c>
      <c r="E6104">
        <v>9795.2054794520554</v>
      </c>
      <c r="K6104">
        <v>3471.4091435222786</v>
      </c>
      <c r="L6104">
        <v>3511.8316435222787</v>
      </c>
      <c r="M6104">
        <v>3552.2541435222788</v>
      </c>
      <c r="N6104">
        <v>3592.6766435222789</v>
      </c>
      <c r="O6104">
        <v>3633.0991435222791</v>
      </c>
      <c r="Q6104">
        <v>18115.676806358792</v>
      </c>
      <c r="R6104">
        <v>17626.253438018506</v>
      </c>
      <c r="S6104">
        <v>17136.830069678221</v>
      </c>
      <c r="T6104">
        <v>16647.406701337935</v>
      </c>
      <c r="U6104">
        <v>16157.98333299765</v>
      </c>
      <c r="W6104">
        <v>5.5460000000000002E-2</v>
      </c>
      <c r="AB6104">
        <v>1</v>
      </c>
      <c r="AC6104">
        <v>1</v>
      </c>
      <c r="AD6104">
        <v>1</v>
      </c>
      <c r="AE6104">
        <v>1</v>
      </c>
      <c r="AF6104">
        <v>1</v>
      </c>
      <c r="AL6104">
        <v>1.2960554</v>
      </c>
      <c r="AM6104" s="5">
        <v>9.0761995315551758</v>
      </c>
      <c r="AN6104">
        <v>570.77625570776252</v>
      </c>
      <c r="AO6104">
        <f t="shared" si="95"/>
        <v>26826.48401826484</v>
      </c>
      <c r="AP6104">
        <v>684.93150684931504</v>
      </c>
      <c r="AQ6104">
        <v>0.104196</v>
      </c>
      <c r="AR6104">
        <v>9.342650000000001E-2</v>
      </c>
      <c r="AS6104">
        <v>8.9064400000000002E-2</v>
      </c>
      <c r="AT6104">
        <v>4.7656399999999995E-2</v>
      </c>
      <c r="AU6104">
        <v>4.4991900000000001E-2</v>
      </c>
      <c r="AW6104">
        <v>0.104196</v>
      </c>
      <c r="AX6104">
        <v>9.342650000000001E-2</v>
      </c>
      <c r="AY6104">
        <v>8.9064400000000002E-2</v>
      </c>
      <c r="AZ6104">
        <v>4.7656400000000002E-2</v>
      </c>
      <c r="BA6104">
        <v>4.4991900000000001E-2</v>
      </c>
      <c r="BC6104" s="52">
        <v>100000</v>
      </c>
      <c r="BD6104" s="52">
        <v>100000</v>
      </c>
      <c r="BE6104">
        <v>0</v>
      </c>
      <c r="BF6104">
        <v>0</v>
      </c>
      <c r="BG6104">
        <v>0</v>
      </c>
    </row>
    <row r="6105" spans="1:59">
      <c r="A6105">
        <v>6104</v>
      </c>
      <c r="E6105">
        <v>9795.2054794520554</v>
      </c>
      <c r="K6105">
        <v>4491.0454701729141</v>
      </c>
      <c r="L6105">
        <v>4531.8804701729141</v>
      </c>
      <c r="M6105">
        <v>4572.7154701729141</v>
      </c>
      <c r="N6105">
        <v>4613.5504701729142</v>
      </c>
      <c r="O6105">
        <v>4654.3854701729142</v>
      </c>
      <c r="Q6105">
        <v>14945.526894924349</v>
      </c>
      <c r="R6105">
        <v>14541.750090055712</v>
      </c>
      <c r="S6105">
        <v>14137.973285187074</v>
      </c>
      <c r="T6105">
        <v>13734.196480318436</v>
      </c>
      <c r="U6105">
        <v>13330.419675449799</v>
      </c>
      <c r="W6105">
        <v>0.22294</v>
      </c>
      <c r="AB6105">
        <v>1</v>
      </c>
      <c r="AC6105">
        <v>1</v>
      </c>
      <c r="AD6105">
        <v>1</v>
      </c>
      <c r="AE6105">
        <v>1</v>
      </c>
      <c r="AF6105">
        <v>1</v>
      </c>
      <c r="AL6105">
        <v>1.0474355</v>
      </c>
      <c r="AM6105" s="5">
        <v>7.8732151985168457</v>
      </c>
      <c r="AN6105">
        <v>570.77625570776252</v>
      </c>
      <c r="AO6105">
        <f t="shared" si="95"/>
        <v>26826.48401826484</v>
      </c>
      <c r="AP6105">
        <v>684.93150684931504</v>
      </c>
      <c r="AQ6105">
        <v>9.8682800000000001E-2</v>
      </c>
      <c r="AR6105">
        <v>5.1056699999999997E-2</v>
      </c>
      <c r="AS6105">
        <v>4.0624199999999999E-2</v>
      </c>
      <c r="AT6105">
        <v>3.9539999999999999E-2</v>
      </c>
      <c r="AU6105">
        <v>4.1739699999999998E-2</v>
      </c>
      <c r="AW6105">
        <v>9.8682800000000001E-2</v>
      </c>
      <c r="AX6105">
        <v>5.1056699999999997E-2</v>
      </c>
      <c r="AY6105">
        <v>4.0624199999999999E-2</v>
      </c>
      <c r="AZ6105">
        <v>3.9540000000000006E-2</v>
      </c>
      <c r="BA6105">
        <v>4.1739700000000005E-2</v>
      </c>
      <c r="BC6105" s="52">
        <v>100000</v>
      </c>
      <c r="BD6105" s="52">
        <v>100000</v>
      </c>
      <c r="BE6105">
        <v>0</v>
      </c>
      <c r="BF6105">
        <v>0</v>
      </c>
      <c r="BG6105">
        <v>0</v>
      </c>
    </row>
    <row r="6106" spans="1:59">
      <c r="A6106">
        <v>6105</v>
      </c>
      <c r="E6106">
        <v>9795.2054794520554</v>
      </c>
      <c r="K6106">
        <v>5437.7934184062633</v>
      </c>
      <c r="L6106">
        <v>5497.2734184062629</v>
      </c>
      <c r="M6106">
        <v>5556.7534184062624</v>
      </c>
      <c r="N6106">
        <v>5616.233418406262</v>
      </c>
      <c r="O6106">
        <v>5675.7134184062616</v>
      </c>
      <c r="Q6106">
        <v>14654.58910249413</v>
      </c>
      <c r="R6106">
        <v>14258.672437582905</v>
      </c>
      <c r="S6106">
        <v>13862.75577267168</v>
      </c>
      <c r="T6106">
        <v>13466.839107760456</v>
      </c>
      <c r="U6106">
        <v>13070.922442849231</v>
      </c>
      <c r="W6106">
        <v>0.26244000000000001</v>
      </c>
      <c r="AB6106">
        <v>1</v>
      </c>
      <c r="AC6106">
        <v>1</v>
      </c>
      <c r="AD6106">
        <v>1</v>
      </c>
      <c r="AE6106">
        <v>1</v>
      </c>
      <c r="AF6106">
        <v>1</v>
      </c>
      <c r="AL6106">
        <v>1.0799259000000001</v>
      </c>
      <c r="AM6106" s="5">
        <v>6.3113803863525391</v>
      </c>
      <c r="AN6106">
        <v>570.77625570776252</v>
      </c>
      <c r="AO6106">
        <f t="shared" si="95"/>
        <v>26826.48401826484</v>
      </c>
      <c r="AP6106">
        <v>684.93150684931504</v>
      </c>
      <c r="AQ6106">
        <v>9.2716800000000002E-2</v>
      </c>
      <c r="AR6106">
        <v>2.8654300000000001E-2</v>
      </c>
      <c r="AS6106">
        <v>2.4457300000000001E-2</v>
      </c>
      <c r="AT6106">
        <v>2.4515699999999998E-2</v>
      </c>
      <c r="AU6106">
        <v>2.7626700000000001E-2</v>
      </c>
      <c r="AW6106">
        <v>9.2716800000000002E-2</v>
      </c>
      <c r="AX6106">
        <v>2.8654300000000008E-2</v>
      </c>
      <c r="AY6106">
        <v>2.4457300000000001E-2</v>
      </c>
      <c r="AZ6106">
        <v>2.4515700000000001E-2</v>
      </c>
      <c r="BA6106">
        <v>2.7626700000000004E-2</v>
      </c>
      <c r="BC6106" s="52">
        <v>100000</v>
      </c>
      <c r="BD6106" s="52">
        <v>100000</v>
      </c>
      <c r="BE6106">
        <v>0</v>
      </c>
      <c r="BF6106">
        <v>0</v>
      </c>
      <c r="BG6106">
        <v>0</v>
      </c>
    </row>
    <row r="6107" spans="1:59">
      <c r="A6107">
        <v>6106</v>
      </c>
      <c r="E6107">
        <v>9795.2054794520554</v>
      </c>
      <c r="K6107">
        <v>6096.9927089274515</v>
      </c>
      <c r="L6107">
        <v>6171.240208927451</v>
      </c>
      <c r="M6107">
        <v>6245.4877089274505</v>
      </c>
      <c r="N6107">
        <v>6319.73520892745</v>
      </c>
      <c r="O6107">
        <v>6393.9827089274495</v>
      </c>
      <c r="Q6107">
        <v>13319.566070054359</v>
      </c>
      <c r="R6107">
        <v>12959.71714248181</v>
      </c>
      <c r="S6107">
        <v>12599.86821490926</v>
      </c>
      <c r="T6107">
        <v>12240.01928733671</v>
      </c>
      <c r="U6107">
        <v>11880.170359764161</v>
      </c>
      <c r="W6107">
        <v>0.57338</v>
      </c>
      <c r="AB6107">
        <v>1</v>
      </c>
      <c r="AC6107">
        <v>1</v>
      </c>
      <c r="AD6107">
        <v>1</v>
      </c>
      <c r="AE6107">
        <v>1</v>
      </c>
      <c r="AF6107">
        <v>1</v>
      </c>
      <c r="AL6107">
        <v>2.8246794</v>
      </c>
      <c r="AM6107" s="5">
        <v>5.9923629760742188</v>
      </c>
      <c r="AN6107">
        <v>570.77625570776252</v>
      </c>
      <c r="AO6107">
        <f t="shared" si="95"/>
        <v>26826.48401826484</v>
      </c>
      <c r="AP6107">
        <v>684.93150684931504</v>
      </c>
      <c r="AQ6107">
        <v>9.0443399999999993E-2</v>
      </c>
      <c r="AR6107">
        <v>2.6316900000000001E-2</v>
      </c>
      <c r="AS6107">
        <v>2.2107999999999999E-2</v>
      </c>
      <c r="AT6107">
        <v>2.1351999999999999E-2</v>
      </c>
      <c r="AU6107">
        <v>2.5114499999999998E-2</v>
      </c>
      <c r="AW6107">
        <v>9.0443399999999993E-2</v>
      </c>
      <c r="AX6107">
        <v>2.6316900000000004E-2</v>
      </c>
      <c r="AY6107">
        <v>2.2108000000000003E-2</v>
      </c>
      <c r="AZ6107">
        <v>2.1351999999999996E-2</v>
      </c>
      <c r="BA6107">
        <v>2.5114499999999998E-2</v>
      </c>
      <c r="BC6107" s="52">
        <v>100000</v>
      </c>
      <c r="BD6107" s="52">
        <v>100000</v>
      </c>
      <c r="BE6107">
        <v>0</v>
      </c>
      <c r="BF6107">
        <v>0</v>
      </c>
      <c r="BG6107">
        <v>0</v>
      </c>
    </row>
    <row r="6108" spans="1:59">
      <c r="A6108">
        <v>6107</v>
      </c>
      <c r="E6108">
        <v>9795.2054794520554</v>
      </c>
      <c r="K6108">
        <v>6763.4007401712315</v>
      </c>
      <c r="L6108">
        <v>6879.2807401712316</v>
      </c>
      <c r="M6108">
        <v>6995.1607401712317</v>
      </c>
      <c r="N6108">
        <v>7111.0407401712318</v>
      </c>
      <c r="O6108">
        <v>7226.920740171232</v>
      </c>
      <c r="Q6108">
        <v>12252.04625050387</v>
      </c>
      <c r="R6108">
        <v>11921.038042134905</v>
      </c>
      <c r="S6108">
        <v>11590.029833765941</v>
      </c>
      <c r="T6108">
        <v>11259.021625396976</v>
      </c>
      <c r="U6108">
        <v>10928.013417028011</v>
      </c>
      <c r="W6108">
        <v>0.70926</v>
      </c>
      <c r="AB6108">
        <v>1</v>
      </c>
      <c r="AC6108">
        <v>1</v>
      </c>
      <c r="AD6108">
        <v>1</v>
      </c>
      <c r="AE6108">
        <v>1</v>
      </c>
      <c r="AF6108">
        <v>1</v>
      </c>
      <c r="AL6108">
        <v>3.3854023999999998</v>
      </c>
      <c r="AM6108" s="5">
        <v>6.5262742042541504</v>
      </c>
      <c r="AN6108">
        <v>570.77625570776252</v>
      </c>
      <c r="AO6108">
        <f t="shared" si="95"/>
        <v>26826.48401826484</v>
      </c>
      <c r="AP6108">
        <v>684.93150684931504</v>
      </c>
      <c r="AQ6108">
        <v>9.0517E-2</v>
      </c>
      <c r="AR6108">
        <v>2.64776E-2</v>
      </c>
      <c r="AS6108">
        <v>2.1814299999999998E-2</v>
      </c>
      <c r="AT6108">
        <v>2.163E-2</v>
      </c>
      <c r="AU6108">
        <v>2.4966800000000001E-2</v>
      </c>
      <c r="AW6108">
        <v>9.0517E-2</v>
      </c>
      <c r="AX6108">
        <v>2.6477600000000004E-2</v>
      </c>
      <c r="AY6108">
        <v>2.1814299999999995E-2</v>
      </c>
      <c r="AZ6108">
        <v>2.1629999999999996E-2</v>
      </c>
      <c r="BA6108">
        <v>2.4966799999999997E-2</v>
      </c>
      <c r="BC6108" s="52">
        <v>100000</v>
      </c>
      <c r="BD6108" s="52">
        <v>100000</v>
      </c>
      <c r="BE6108">
        <v>0</v>
      </c>
      <c r="BF6108">
        <v>0</v>
      </c>
      <c r="BG6108">
        <v>0</v>
      </c>
    </row>
    <row r="6109" spans="1:59">
      <c r="A6109">
        <v>6108</v>
      </c>
      <c r="E6109">
        <v>9795.2054794520554</v>
      </c>
      <c r="K6109">
        <v>6649.6628309926054</v>
      </c>
      <c r="L6109">
        <v>6820.5953309926053</v>
      </c>
      <c r="M6109">
        <v>6991.5278309926052</v>
      </c>
      <c r="N6109">
        <v>7162.4603309926051</v>
      </c>
      <c r="O6109">
        <v>7333.392830992605</v>
      </c>
      <c r="Q6109">
        <v>11571.321638422491</v>
      </c>
      <c r="R6109">
        <v>11258.704271560007</v>
      </c>
      <c r="S6109">
        <v>10946.086904697524</v>
      </c>
      <c r="T6109">
        <v>10633.469537835041</v>
      </c>
      <c r="U6109">
        <v>10320.852170972557</v>
      </c>
      <c r="W6109">
        <v>0.71517999999999993</v>
      </c>
      <c r="AB6109">
        <v>1</v>
      </c>
      <c r="AC6109">
        <v>1</v>
      </c>
      <c r="AD6109">
        <v>1</v>
      </c>
      <c r="AE6109">
        <v>1</v>
      </c>
      <c r="AF6109">
        <v>1</v>
      </c>
      <c r="AL6109">
        <v>3.8120910000000001</v>
      </c>
      <c r="AM6109" s="5">
        <v>6.9313397407531738</v>
      </c>
      <c r="AN6109">
        <v>570.77625570776252</v>
      </c>
      <c r="AO6109">
        <f t="shared" si="95"/>
        <v>26826.48401826484</v>
      </c>
      <c r="AP6109">
        <v>684.93150684931504</v>
      </c>
      <c r="AQ6109">
        <v>9.0605999999999992E-2</v>
      </c>
      <c r="AR6109">
        <v>2.55582E-2</v>
      </c>
      <c r="AS6109">
        <v>2.1046600000000002E-2</v>
      </c>
      <c r="AT6109">
        <v>2.1059600000000001E-2</v>
      </c>
      <c r="AU6109">
        <v>2.4508800000000001E-2</v>
      </c>
      <c r="AW6109">
        <v>9.0606000000000006E-2</v>
      </c>
      <c r="AX6109">
        <v>2.5558200000000003E-2</v>
      </c>
      <c r="AY6109">
        <v>2.1046599999999999E-2</v>
      </c>
      <c r="AZ6109">
        <v>2.1059599999999998E-2</v>
      </c>
      <c r="BA6109">
        <v>2.4508799999999997E-2</v>
      </c>
      <c r="BC6109" s="52">
        <v>100000</v>
      </c>
      <c r="BD6109" s="52">
        <v>100000</v>
      </c>
      <c r="BE6109">
        <v>0</v>
      </c>
      <c r="BF6109">
        <v>0</v>
      </c>
      <c r="BG6109">
        <v>0</v>
      </c>
    </row>
    <row r="6110" spans="1:59">
      <c r="A6110">
        <v>6109</v>
      </c>
      <c r="E6110">
        <v>9795.2054794520554</v>
      </c>
      <c r="K6110">
        <v>5956.8227504326678</v>
      </c>
      <c r="L6110">
        <v>6196.0627504326676</v>
      </c>
      <c r="M6110">
        <v>6435.3027504326674</v>
      </c>
      <c r="N6110">
        <v>6674.5427504326672</v>
      </c>
      <c r="O6110">
        <v>6913.7827504326669</v>
      </c>
      <c r="Q6110">
        <v>10569.74271870058</v>
      </c>
      <c r="R6110">
        <v>10284.184574104313</v>
      </c>
      <c r="S6110">
        <v>9998.6264295080455</v>
      </c>
      <c r="T6110">
        <v>9713.0682849117784</v>
      </c>
      <c r="U6110">
        <v>9427.5101403155113</v>
      </c>
      <c r="W6110">
        <v>0.55432999999999999</v>
      </c>
      <c r="AB6110">
        <v>1</v>
      </c>
      <c r="AC6110">
        <v>1</v>
      </c>
      <c r="AD6110">
        <v>1</v>
      </c>
      <c r="AE6110">
        <v>1</v>
      </c>
      <c r="AF6110">
        <v>1</v>
      </c>
      <c r="AL6110">
        <v>4.1490874</v>
      </c>
      <c r="AM6110" s="5">
        <v>6.5773196220397949</v>
      </c>
      <c r="AN6110">
        <v>570.77625570776252</v>
      </c>
      <c r="AO6110">
        <f t="shared" si="95"/>
        <v>26826.48401826484</v>
      </c>
      <c r="AP6110">
        <v>684.93150684931504</v>
      </c>
      <c r="AQ6110">
        <v>9.0991699999999995E-2</v>
      </c>
      <c r="AR6110">
        <v>2.5241E-2</v>
      </c>
      <c r="AS6110">
        <v>2.0900700000000001E-2</v>
      </c>
      <c r="AT6110">
        <v>2.1394200000000002E-2</v>
      </c>
      <c r="AU6110">
        <v>2.4565799999999999E-2</v>
      </c>
      <c r="AW6110">
        <v>9.0991699999999995E-2</v>
      </c>
      <c r="AX6110">
        <v>2.5241E-2</v>
      </c>
      <c r="AY6110">
        <v>2.0900700000000008E-2</v>
      </c>
      <c r="AZ6110">
        <v>2.1394200000000002E-2</v>
      </c>
      <c r="BA6110">
        <v>2.4565799999999999E-2</v>
      </c>
      <c r="BC6110" s="52">
        <v>100000</v>
      </c>
      <c r="BD6110" s="52">
        <v>100000</v>
      </c>
      <c r="BE6110">
        <v>0</v>
      </c>
      <c r="BF6110">
        <v>0</v>
      </c>
      <c r="BG6110">
        <v>0</v>
      </c>
    </row>
    <row r="6111" spans="1:59">
      <c r="A6111">
        <v>6110</v>
      </c>
      <c r="E6111">
        <v>9795.2054794520554</v>
      </c>
      <c r="K6111">
        <v>5521.8953935031341</v>
      </c>
      <c r="L6111">
        <v>5853.3678935031339</v>
      </c>
      <c r="M6111">
        <v>6184.8403935031338</v>
      </c>
      <c r="N6111">
        <v>6516.3128935031336</v>
      </c>
      <c r="O6111">
        <v>6847.7853935031335</v>
      </c>
      <c r="Q6111">
        <v>10295.13434492271</v>
      </c>
      <c r="R6111">
        <v>10016.995175585507</v>
      </c>
      <c r="S6111">
        <v>9738.8560062483048</v>
      </c>
      <c r="T6111">
        <v>9460.7168369111023</v>
      </c>
      <c r="U6111">
        <v>9182.5776675738998</v>
      </c>
      <c r="W6111">
        <v>0.62214999999999998</v>
      </c>
      <c r="AB6111">
        <v>1</v>
      </c>
      <c r="AC6111">
        <v>1</v>
      </c>
      <c r="AD6111">
        <v>1</v>
      </c>
      <c r="AE6111">
        <v>1</v>
      </c>
      <c r="AF6111">
        <v>1</v>
      </c>
      <c r="AL6111">
        <v>4.3092585000000003</v>
      </c>
      <c r="AM6111" s="5">
        <v>6.9123210906982422</v>
      </c>
      <c r="AN6111">
        <v>570.77625570776252</v>
      </c>
      <c r="AO6111">
        <f t="shared" si="95"/>
        <v>26826.48401826484</v>
      </c>
      <c r="AP6111">
        <v>684.93150684931504</v>
      </c>
      <c r="AQ6111">
        <v>9.1354400000000002E-2</v>
      </c>
      <c r="AR6111">
        <v>2.5221199999999999E-2</v>
      </c>
      <c r="AS6111">
        <v>2.1638600000000001E-2</v>
      </c>
      <c r="AT6111">
        <v>2.2251099999999999E-2</v>
      </c>
      <c r="AU6111">
        <v>3.07002E-2</v>
      </c>
      <c r="AW6111">
        <v>9.1354399999999988E-2</v>
      </c>
      <c r="AX6111">
        <v>2.5221199999999999E-2</v>
      </c>
      <c r="AY6111">
        <v>2.1638599999999994E-2</v>
      </c>
      <c r="AZ6111">
        <v>2.2251099999999996E-2</v>
      </c>
      <c r="BA6111">
        <v>3.0700199999999997E-2</v>
      </c>
      <c r="BC6111" s="52">
        <v>100000</v>
      </c>
      <c r="BD6111" s="52">
        <v>100000</v>
      </c>
      <c r="BE6111">
        <v>0</v>
      </c>
      <c r="BF6111">
        <v>0</v>
      </c>
      <c r="BG6111">
        <v>0</v>
      </c>
    </row>
    <row r="6112" spans="1:59">
      <c r="A6112">
        <v>6111</v>
      </c>
      <c r="E6112">
        <v>9795.2054794520554</v>
      </c>
      <c r="K6112">
        <v>5312.8419125480541</v>
      </c>
      <c r="L6112">
        <v>5628.1444125480539</v>
      </c>
      <c r="M6112">
        <v>5943.4469125480537</v>
      </c>
      <c r="N6112">
        <v>6258.7494125480534</v>
      </c>
      <c r="O6112">
        <v>6574.0519125480532</v>
      </c>
      <c r="Q6112">
        <v>9701.6661153356436</v>
      </c>
      <c r="R6112">
        <v>9439.5604191956354</v>
      </c>
      <c r="S6112">
        <v>9177.4547230556273</v>
      </c>
      <c r="T6112">
        <v>8915.3490269156191</v>
      </c>
      <c r="U6112">
        <v>8653.243330775611</v>
      </c>
      <c r="W6112">
        <v>0.56422000000000005</v>
      </c>
      <c r="AB6112">
        <v>1</v>
      </c>
      <c r="AC6112">
        <v>1</v>
      </c>
      <c r="AD6112">
        <v>1</v>
      </c>
      <c r="AE6112">
        <v>1</v>
      </c>
      <c r="AF6112">
        <v>1</v>
      </c>
      <c r="AL6112">
        <v>4.4788227000000003</v>
      </c>
      <c r="AM6112" s="5">
        <v>6.1637673377990723</v>
      </c>
      <c r="AN6112">
        <v>570.77625570776252</v>
      </c>
      <c r="AO6112">
        <f t="shared" si="95"/>
        <v>26826.48401826484</v>
      </c>
      <c r="AP6112">
        <v>684.93150684931504</v>
      </c>
      <c r="AQ6112">
        <v>9.5496899999999996E-2</v>
      </c>
      <c r="AR6112">
        <v>2.9907199999999998E-2</v>
      </c>
      <c r="AS6112">
        <v>2.9466200000000001E-2</v>
      </c>
      <c r="AT6112">
        <v>3.0713399999999998E-2</v>
      </c>
      <c r="AU6112">
        <v>3.3177700000000004E-2</v>
      </c>
      <c r="AW6112">
        <v>9.5496899999999982E-2</v>
      </c>
      <c r="AX6112">
        <v>2.9907199999999995E-2</v>
      </c>
      <c r="AY6112">
        <v>2.9466199999999998E-2</v>
      </c>
      <c r="AZ6112">
        <v>3.0713400000000002E-2</v>
      </c>
      <c r="BA6112">
        <v>3.3177700000000004E-2</v>
      </c>
      <c r="BC6112" s="52">
        <v>100000</v>
      </c>
      <c r="BD6112" s="52">
        <v>100000</v>
      </c>
      <c r="BE6112">
        <v>0</v>
      </c>
      <c r="BF6112">
        <v>0</v>
      </c>
      <c r="BG6112">
        <v>0</v>
      </c>
    </row>
    <row r="6113" spans="1:59">
      <c r="A6113">
        <v>6112</v>
      </c>
      <c r="E6113">
        <v>9795.2054794520554</v>
      </c>
      <c r="K6113">
        <v>5295.2205463372811</v>
      </c>
      <c r="L6113">
        <v>5647.316379670614</v>
      </c>
      <c r="M6113">
        <v>5999.4122130039468</v>
      </c>
      <c r="N6113">
        <v>6351.5080463372797</v>
      </c>
      <c r="O6113">
        <v>6703.6038796706125</v>
      </c>
      <c r="Q6113">
        <v>10328.41640744659</v>
      </c>
      <c r="R6113">
        <v>10049.378070568717</v>
      </c>
      <c r="S6113">
        <v>9770.339733690842</v>
      </c>
      <c r="T6113">
        <v>9491.3013968129671</v>
      </c>
      <c r="U6113">
        <v>9212.2630599350923</v>
      </c>
      <c r="W6113">
        <v>0.35126000000000002</v>
      </c>
      <c r="AB6113">
        <v>1</v>
      </c>
      <c r="AC6113">
        <v>1</v>
      </c>
      <c r="AD6113">
        <v>1</v>
      </c>
      <c r="AE6113">
        <v>1</v>
      </c>
      <c r="AF6113">
        <v>1</v>
      </c>
      <c r="AL6113">
        <v>5.1880856</v>
      </c>
      <c r="AM6113" s="5">
        <v>7.0181422233581543</v>
      </c>
      <c r="AN6113">
        <v>570.77625570776252</v>
      </c>
      <c r="AO6113">
        <f t="shared" si="95"/>
        <v>26826.48401826484</v>
      </c>
      <c r="AP6113">
        <v>684.93150684931504</v>
      </c>
      <c r="AQ6113">
        <v>0.105506</v>
      </c>
      <c r="AR6113">
        <v>9.2403200000000005E-2</v>
      </c>
      <c r="AS6113">
        <v>5.2370800000000002E-2</v>
      </c>
      <c r="AT6113">
        <v>4.2938999999999998E-2</v>
      </c>
      <c r="AU6113">
        <v>4.3091500000000005E-2</v>
      </c>
      <c r="AW6113">
        <v>0.105506</v>
      </c>
      <c r="AX6113">
        <v>9.2403200000000005E-2</v>
      </c>
      <c r="AY6113">
        <v>5.2370800000000009E-2</v>
      </c>
      <c r="AZ6113">
        <v>4.2938999999999991E-2</v>
      </c>
      <c r="BA6113">
        <v>4.3091500000000005E-2</v>
      </c>
      <c r="BC6113" s="52">
        <v>100000</v>
      </c>
      <c r="BD6113" s="52">
        <v>100000</v>
      </c>
      <c r="BE6113">
        <v>0</v>
      </c>
      <c r="BF6113">
        <v>0</v>
      </c>
      <c r="BG6113">
        <v>0</v>
      </c>
    </row>
    <row r="6114" spans="1:59">
      <c r="A6114">
        <v>6113</v>
      </c>
      <c r="E6114">
        <v>9795.2054794520554</v>
      </c>
      <c r="K6114">
        <v>5639.6381586387533</v>
      </c>
      <c r="L6114">
        <v>6032.9831586387536</v>
      </c>
      <c r="M6114">
        <v>6426.3281586387538</v>
      </c>
      <c r="N6114">
        <v>6819.6731586387541</v>
      </c>
      <c r="O6114">
        <v>7213.0181586387544</v>
      </c>
      <c r="Q6114">
        <v>10910.291992307029</v>
      </c>
      <c r="R6114">
        <v>10615.533375514327</v>
      </c>
      <c r="S6114">
        <v>10320.774758721625</v>
      </c>
      <c r="T6114">
        <v>10026.016141928923</v>
      </c>
      <c r="U6114">
        <v>9731.2575251362214</v>
      </c>
      <c r="W6114">
        <v>0.19905</v>
      </c>
      <c r="AB6114">
        <v>1</v>
      </c>
      <c r="AC6114">
        <v>1</v>
      </c>
      <c r="AD6114">
        <v>1</v>
      </c>
      <c r="AE6114">
        <v>1</v>
      </c>
      <c r="AF6114">
        <v>1</v>
      </c>
      <c r="AL6114">
        <v>5.3580646999999999</v>
      </c>
      <c r="AM6114" s="5">
        <v>6.9197592735290527</v>
      </c>
      <c r="AN6114">
        <v>570.77625570776252</v>
      </c>
      <c r="AO6114">
        <f t="shared" si="95"/>
        <v>26826.48401826484</v>
      </c>
      <c r="AP6114">
        <v>684.93150684931504</v>
      </c>
      <c r="AQ6114">
        <v>0.108071</v>
      </c>
      <c r="AR6114">
        <v>0.10255800000000001</v>
      </c>
      <c r="AS6114">
        <v>9.1661500000000007E-2</v>
      </c>
      <c r="AT6114">
        <v>9.5128799999999999E-2</v>
      </c>
      <c r="AU6114">
        <v>5.4362499999999994E-2</v>
      </c>
      <c r="AW6114">
        <v>0.10807100000000001</v>
      </c>
      <c r="AX6114">
        <v>0.10255800000000002</v>
      </c>
      <c r="AY6114">
        <v>9.1661499999999993E-2</v>
      </c>
      <c r="AZ6114">
        <v>9.5128799999999999E-2</v>
      </c>
      <c r="BA6114">
        <v>5.4362499999999994E-2</v>
      </c>
      <c r="BC6114" s="52">
        <v>100000</v>
      </c>
      <c r="BD6114" s="52">
        <v>100000</v>
      </c>
      <c r="BE6114">
        <v>0</v>
      </c>
      <c r="BF6114">
        <v>0</v>
      </c>
      <c r="BG6114">
        <v>0</v>
      </c>
    </row>
    <row r="6115" spans="1:59">
      <c r="A6115">
        <v>6114</v>
      </c>
      <c r="E6115">
        <v>9795.2054794520554</v>
      </c>
      <c r="K6115">
        <v>5888.7401991637716</v>
      </c>
      <c r="L6115">
        <v>6401.8701991637718</v>
      </c>
      <c r="M6115">
        <v>6915.0001991637719</v>
      </c>
      <c r="N6115">
        <v>7428.130199163772</v>
      </c>
      <c r="O6115">
        <v>7941.2601991637721</v>
      </c>
      <c r="Q6115">
        <v>11393.193904902701</v>
      </c>
      <c r="R6115">
        <v>11085.388937415621</v>
      </c>
      <c r="S6115">
        <v>10777.583969928541</v>
      </c>
      <c r="T6115">
        <v>10469.779002441461</v>
      </c>
      <c r="U6115">
        <v>10161.974034954381</v>
      </c>
      <c r="W6115">
        <v>1.857E-2</v>
      </c>
      <c r="AB6115">
        <v>1</v>
      </c>
      <c r="AC6115">
        <v>1</v>
      </c>
      <c r="AD6115">
        <v>1</v>
      </c>
      <c r="AE6115">
        <v>1</v>
      </c>
      <c r="AF6115">
        <v>1</v>
      </c>
      <c r="AL6115">
        <v>6.3831854000000003</v>
      </c>
      <c r="AM6115" s="5">
        <v>6.1723976135253906</v>
      </c>
      <c r="AN6115">
        <v>570.77625570776252</v>
      </c>
      <c r="AO6115">
        <f t="shared" si="95"/>
        <v>26826.48401826484</v>
      </c>
      <c r="AP6115">
        <v>684.93150684931504</v>
      </c>
      <c r="AQ6115">
        <v>0.10842700000000001</v>
      </c>
      <c r="AR6115">
        <v>0.10289799999999999</v>
      </c>
      <c r="AS6115">
        <v>9.3688400000000005E-2</v>
      </c>
      <c r="AT6115">
        <v>9.9203999999999987E-2</v>
      </c>
      <c r="AU6115">
        <v>6.1710799999999996E-2</v>
      </c>
      <c r="AW6115">
        <v>0.10842700000000001</v>
      </c>
      <c r="AX6115">
        <v>0.10289799999999998</v>
      </c>
      <c r="AY6115">
        <v>9.3688399999999991E-2</v>
      </c>
      <c r="AZ6115">
        <v>9.9204000000000001E-2</v>
      </c>
      <c r="BA6115">
        <v>6.1710799999999996E-2</v>
      </c>
      <c r="BC6115" s="52">
        <v>100000</v>
      </c>
      <c r="BD6115" s="52">
        <v>100000</v>
      </c>
      <c r="BE6115">
        <v>0</v>
      </c>
      <c r="BF6115">
        <v>0</v>
      </c>
      <c r="BG6115">
        <v>0</v>
      </c>
    </row>
    <row r="6116" spans="1:59">
      <c r="A6116">
        <v>6115</v>
      </c>
      <c r="E6116">
        <v>9795.2054794520554</v>
      </c>
      <c r="K6116">
        <v>5755.7789813915751</v>
      </c>
      <c r="L6116">
        <v>6276.7189813915757</v>
      </c>
      <c r="M6116">
        <v>6797.6589813915762</v>
      </c>
      <c r="N6116">
        <v>7318.5989813915767</v>
      </c>
      <c r="O6116">
        <v>7839.5389813915772</v>
      </c>
      <c r="Q6116">
        <v>12592.2215889788</v>
      </c>
      <c r="R6116">
        <v>12252.023011299789</v>
      </c>
      <c r="S6116">
        <v>11911.824433620775</v>
      </c>
      <c r="T6116">
        <v>11571.625855941762</v>
      </c>
      <c r="U6116">
        <v>11231.427278262749</v>
      </c>
      <c r="W6116">
        <v>0</v>
      </c>
      <c r="AB6116">
        <v>1</v>
      </c>
      <c r="AC6116">
        <v>1</v>
      </c>
      <c r="AD6116">
        <v>1</v>
      </c>
      <c r="AE6116">
        <v>1</v>
      </c>
      <c r="AF6116">
        <v>1</v>
      </c>
      <c r="AL6116">
        <v>7.3624749999999999</v>
      </c>
      <c r="AM6116" s="5">
        <v>5.6744518280029297</v>
      </c>
      <c r="AN6116">
        <v>570.77625570776252</v>
      </c>
      <c r="AO6116">
        <f t="shared" si="95"/>
        <v>26826.48401826484</v>
      </c>
      <c r="AP6116">
        <v>684.93150684931504</v>
      </c>
      <c r="AQ6116">
        <v>0.10842600000000001</v>
      </c>
      <c r="AR6116">
        <v>0.10345399999999999</v>
      </c>
      <c r="AS6116">
        <v>9.7209500000000004E-2</v>
      </c>
      <c r="AT6116">
        <v>0.102475</v>
      </c>
      <c r="AU6116">
        <v>6.7912199999999992E-2</v>
      </c>
      <c r="AW6116">
        <v>0.10842600000000001</v>
      </c>
      <c r="AX6116">
        <v>0.10345399999999998</v>
      </c>
      <c r="AY6116">
        <v>9.720949999999999E-2</v>
      </c>
      <c r="AZ6116">
        <v>0.102475</v>
      </c>
      <c r="BA6116">
        <v>6.7912199999999992E-2</v>
      </c>
      <c r="BC6116" s="52">
        <v>100000</v>
      </c>
      <c r="BD6116" s="52">
        <v>100000</v>
      </c>
      <c r="BE6116">
        <v>0</v>
      </c>
      <c r="BF6116">
        <v>0</v>
      </c>
      <c r="BG6116">
        <v>0</v>
      </c>
    </row>
    <row r="6117" spans="1:59">
      <c r="A6117">
        <v>6116</v>
      </c>
      <c r="E6117">
        <v>9795.2054794520554</v>
      </c>
      <c r="K6117">
        <v>5550.7303563934893</v>
      </c>
      <c r="L6117">
        <v>6039.0836897268227</v>
      </c>
      <c r="M6117">
        <v>6527.4370230601562</v>
      </c>
      <c r="N6117">
        <v>7015.7903563934897</v>
      </c>
      <c r="O6117">
        <v>7504.1436897268231</v>
      </c>
      <c r="Q6117">
        <v>13011.924923840281</v>
      </c>
      <c r="R6117">
        <v>12660.387403809878</v>
      </c>
      <c r="S6117">
        <v>12308.849883779476</v>
      </c>
      <c r="T6117">
        <v>11957.312363749073</v>
      </c>
      <c r="U6117">
        <v>11605.774843718671</v>
      </c>
      <c r="W6117">
        <v>0</v>
      </c>
      <c r="AB6117">
        <v>1</v>
      </c>
      <c r="AC6117">
        <v>1</v>
      </c>
      <c r="AD6117">
        <v>1</v>
      </c>
      <c r="AE6117">
        <v>1</v>
      </c>
      <c r="AF6117">
        <v>1</v>
      </c>
      <c r="AL6117">
        <v>10.731005</v>
      </c>
      <c r="AM6117" s="5">
        <v>5.8511075973510742</v>
      </c>
      <c r="AN6117">
        <v>570.77625570776252</v>
      </c>
      <c r="AO6117">
        <f t="shared" si="95"/>
        <v>26826.48401826484</v>
      </c>
      <c r="AP6117">
        <v>684.93150684931504</v>
      </c>
      <c r="AQ6117">
        <v>0.10842600000000001</v>
      </c>
      <c r="AR6117">
        <v>0.10345499999999999</v>
      </c>
      <c r="AS6117">
        <v>9.6864599999999995E-2</v>
      </c>
      <c r="AT6117">
        <v>0.10247400000000001</v>
      </c>
      <c r="AU6117">
        <v>6.7266300000000001E-2</v>
      </c>
      <c r="AW6117">
        <v>0.10842600000000001</v>
      </c>
      <c r="AX6117">
        <v>0.10345500000000001</v>
      </c>
      <c r="AY6117">
        <v>9.6864600000000009E-2</v>
      </c>
      <c r="AZ6117">
        <v>0.102474</v>
      </c>
      <c r="BA6117">
        <v>6.7266300000000001E-2</v>
      </c>
      <c r="BC6117" s="52">
        <v>100000</v>
      </c>
      <c r="BD6117" s="52">
        <v>100000</v>
      </c>
      <c r="BE6117">
        <v>0</v>
      </c>
      <c r="BF6117">
        <v>0</v>
      </c>
      <c r="BG6117">
        <v>0</v>
      </c>
    </row>
    <row r="6118" spans="1:59">
      <c r="A6118">
        <v>6117</v>
      </c>
      <c r="E6118">
        <v>9795.2054794520554</v>
      </c>
      <c r="K6118">
        <v>5352.8904721179933</v>
      </c>
      <c r="L6118">
        <v>5747.6929721179931</v>
      </c>
      <c r="M6118">
        <v>6142.4954721179929</v>
      </c>
      <c r="N6118">
        <v>6537.2979721179927</v>
      </c>
      <c r="O6118">
        <v>6932.1004721179925</v>
      </c>
      <c r="Q6118">
        <v>12023.559165544821</v>
      </c>
      <c r="R6118">
        <v>11698.723894563049</v>
      </c>
      <c r="S6118">
        <v>11373.888623581275</v>
      </c>
      <c r="T6118">
        <v>11049.053352599502</v>
      </c>
      <c r="U6118">
        <v>10724.218081617728</v>
      </c>
      <c r="W6118">
        <v>0</v>
      </c>
      <c r="AB6118">
        <v>1</v>
      </c>
      <c r="AC6118">
        <v>1</v>
      </c>
      <c r="AD6118">
        <v>1</v>
      </c>
      <c r="AE6118">
        <v>1</v>
      </c>
      <c r="AF6118">
        <v>1</v>
      </c>
      <c r="AL6118">
        <v>13.792258</v>
      </c>
      <c r="AM6118" s="5">
        <v>6.3205957412719727</v>
      </c>
      <c r="AN6118">
        <v>570.77625570776252</v>
      </c>
      <c r="AO6118">
        <f t="shared" si="95"/>
        <v>26826.48401826484</v>
      </c>
      <c r="AP6118">
        <v>684.93150684931504</v>
      </c>
      <c r="AQ6118">
        <v>0.10807899999999999</v>
      </c>
      <c r="AR6118">
        <v>0.102728</v>
      </c>
      <c r="AS6118">
        <v>9.3687199999999998E-2</v>
      </c>
      <c r="AT6118">
        <v>9.6471799999999996E-2</v>
      </c>
      <c r="AU6118">
        <v>6.2265300000000003E-2</v>
      </c>
      <c r="AW6118">
        <v>0.10807899999999999</v>
      </c>
      <c r="AX6118">
        <v>0.102728</v>
      </c>
      <c r="AY6118">
        <v>9.3687200000000012E-2</v>
      </c>
      <c r="AZ6118">
        <v>9.6471799999999983E-2</v>
      </c>
      <c r="BA6118">
        <v>6.226530000000001E-2</v>
      </c>
      <c r="BC6118" s="52">
        <v>100000</v>
      </c>
      <c r="BD6118" s="52">
        <v>100000</v>
      </c>
      <c r="BE6118">
        <v>0</v>
      </c>
      <c r="BF6118">
        <v>0</v>
      </c>
      <c r="BG6118">
        <v>0</v>
      </c>
    </row>
    <row r="6119" spans="1:59">
      <c r="A6119">
        <v>6118</v>
      </c>
      <c r="E6119">
        <v>9795.2054794520554</v>
      </c>
      <c r="K6119">
        <v>5141.4340775887176</v>
      </c>
      <c r="L6119">
        <v>5462.6215775887176</v>
      </c>
      <c r="M6119">
        <v>5783.8090775887176</v>
      </c>
      <c r="N6119">
        <v>6104.9965775887176</v>
      </c>
      <c r="O6119">
        <v>6426.1840775887176</v>
      </c>
      <c r="Q6119">
        <v>9487.2647071099091</v>
      </c>
      <c r="R6119">
        <v>9230.9514017379443</v>
      </c>
      <c r="S6119">
        <v>8974.6380963659794</v>
      </c>
      <c r="T6119">
        <v>8718.3247909940146</v>
      </c>
      <c r="U6119">
        <v>8462.0114856220498</v>
      </c>
      <c r="W6119">
        <v>0</v>
      </c>
      <c r="AB6119">
        <v>1</v>
      </c>
      <c r="AC6119">
        <v>1</v>
      </c>
      <c r="AD6119">
        <v>1</v>
      </c>
      <c r="AE6119">
        <v>1</v>
      </c>
      <c r="AF6119">
        <v>1</v>
      </c>
      <c r="AL6119">
        <v>12.797143999999999</v>
      </c>
      <c r="AM6119" s="5">
        <v>6.5422444343566886</v>
      </c>
      <c r="AN6119">
        <v>570.77625570776252</v>
      </c>
      <c r="AO6119">
        <f t="shared" si="95"/>
        <v>26826.48401826484</v>
      </c>
      <c r="AP6119">
        <v>684.93150684931504</v>
      </c>
      <c r="AQ6119">
        <v>0.107267</v>
      </c>
      <c r="AR6119">
        <v>0.101756</v>
      </c>
      <c r="AS6119">
        <v>9.1505400000000001E-2</v>
      </c>
      <c r="AT6119">
        <v>9.6224000000000004E-2</v>
      </c>
      <c r="AU6119">
        <v>6.0267800000000003E-2</v>
      </c>
      <c r="AW6119">
        <v>0.10726699999999999</v>
      </c>
      <c r="AX6119">
        <v>0.101756</v>
      </c>
      <c r="AY6119">
        <v>9.1505400000000001E-2</v>
      </c>
      <c r="AZ6119">
        <v>9.6224000000000018E-2</v>
      </c>
      <c r="BA6119">
        <v>6.0267799999999996E-2</v>
      </c>
      <c r="BC6119" s="52">
        <v>100000</v>
      </c>
      <c r="BD6119" s="52">
        <v>100000</v>
      </c>
      <c r="BE6119">
        <v>0</v>
      </c>
      <c r="BF6119">
        <v>0</v>
      </c>
      <c r="BG6119">
        <v>0</v>
      </c>
    </row>
    <row r="6120" spans="1:59">
      <c r="A6120">
        <v>6119</v>
      </c>
      <c r="E6120">
        <v>9795.2054794520554</v>
      </c>
      <c r="K6120">
        <v>3836.6520068001182</v>
      </c>
      <c r="L6120">
        <v>4112.9620068001186</v>
      </c>
      <c r="M6120">
        <v>4389.2720068001181</v>
      </c>
      <c r="N6120">
        <v>4665.5820068001176</v>
      </c>
      <c r="O6120">
        <v>4941.8920068001171</v>
      </c>
      <c r="Q6120">
        <v>5304.3171663584553</v>
      </c>
      <c r="R6120">
        <v>5161.0127371203289</v>
      </c>
      <c r="S6120">
        <v>5017.7083078822034</v>
      </c>
      <c r="T6120">
        <v>4874.4038786440778</v>
      </c>
      <c r="U6120">
        <v>4731.0994494059523</v>
      </c>
      <c r="W6120">
        <v>0</v>
      </c>
      <c r="AB6120">
        <v>1</v>
      </c>
      <c r="AC6120">
        <v>1</v>
      </c>
      <c r="AD6120">
        <v>1</v>
      </c>
      <c r="AE6120">
        <v>1</v>
      </c>
      <c r="AF6120">
        <v>1</v>
      </c>
      <c r="AL6120">
        <v>8.1021359999999998</v>
      </c>
      <c r="AM6120" s="5">
        <v>6.6696677207946777</v>
      </c>
      <c r="AN6120">
        <v>570.77625570776252</v>
      </c>
      <c r="AO6120">
        <f t="shared" si="95"/>
        <v>26826.48401826484</v>
      </c>
      <c r="AP6120">
        <v>684.93150684931504</v>
      </c>
      <c r="AQ6120">
        <v>0.106851</v>
      </c>
      <c r="AR6120">
        <v>0.10066899999999999</v>
      </c>
      <c r="AS6120">
        <v>9.0364299999999995E-2</v>
      </c>
      <c r="AT6120">
        <v>9.6079800000000007E-2</v>
      </c>
      <c r="AU6120">
        <v>6.0244599999999995E-2</v>
      </c>
      <c r="AW6120">
        <v>0.10685100000000002</v>
      </c>
      <c r="AX6120">
        <v>0.10066899999999999</v>
      </c>
      <c r="AY6120">
        <v>9.0364299999999995E-2</v>
      </c>
      <c r="AZ6120">
        <v>9.6079800000000007E-2</v>
      </c>
      <c r="BA6120">
        <v>6.0244599999999995E-2</v>
      </c>
      <c r="BC6120" s="52">
        <v>100000</v>
      </c>
      <c r="BD6120" s="52">
        <v>100000</v>
      </c>
      <c r="BE6120">
        <v>0</v>
      </c>
      <c r="BF6120">
        <v>0</v>
      </c>
      <c r="BG6120">
        <v>0</v>
      </c>
    </row>
    <row r="6121" spans="1:59">
      <c r="A6121">
        <v>6120</v>
      </c>
      <c r="E6121">
        <v>9795.2054794520554</v>
      </c>
      <c r="K6121">
        <v>2721.5523306944206</v>
      </c>
      <c r="L6121">
        <v>2930.5448306944204</v>
      </c>
      <c r="M6121">
        <v>3139.5373306944202</v>
      </c>
      <c r="N6121">
        <v>3348.5298306944201</v>
      </c>
      <c r="O6121">
        <v>3557.5223306944199</v>
      </c>
      <c r="Q6121">
        <v>4954.3666840348506</v>
      </c>
      <c r="R6121">
        <v>4820.5167138521174</v>
      </c>
      <c r="S6121">
        <v>4686.6667436693842</v>
      </c>
      <c r="T6121">
        <v>4552.8167734866511</v>
      </c>
      <c r="U6121">
        <v>4418.9668033039179</v>
      </c>
      <c r="W6121">
        <v>0</v>
      </c>
      <c r="AB6121">
        <v>1</v>
      </c>
      <c r="AC6121">
        <v>1</v>
      </c>
      <c r="AD6121">
        <v>1</v>
      </c>
      <c r="AE6121">
        <v>1</v>
      </c>
      <c r="AF6121">
        <v>1</v>
      </c>
      <c r="AL6121">
        <v>7.1976994999999997</v>
      </c>
      <c r="AM6121" s="5">
        <v>6.5281562805175781</v>
      </c>
      <c r="AN6121">
        <v>570.77625570776252</v>
      </c>
      <c r="AO6121">
        <f t="shared" si="95"/>
        <v>26826.48401826484</v>
      </c>
      <c r="AP6121">
        <v>684.93150684931504</v>
      </c>
      <c r="AQ6121">
        <v>0.10554999999999999</v>
      </c>
      <c r="AR6121">
        <v>9.9782599999999999E-2</v>
      </c>
      <c r="AS6121">
        <v>9.0329099999999996E-2</v>
      </c>
      <c r="AT6121">
        <v>9.5939400000000008E-2</v>
      </c>
      <c r="AU6121">
        <v>6.0270799999999999E-2</v>
      </c>
      <c r="AW6121">
        <v>0.10554999999999999</v>
      </c>
      <c r="AX6121">
        <v>9.9782599999999985E-2</v>
      </c>
      <c r="AY6121">
        <v>9.0329099999999982E-2</v>
      </c>
      <c r="AZ6121">
        <v>9.5939399999999994E-2</v>
      </c>
      <c r="BA6121">
        <v>6.0270799999999999E-2</v>
      </c>
      <c r="BC6121" s="52">
        <v>100000</v>
      </c>
      <c r="BD6121" s="52">
        <v>100000</v>
      </c>
      <c r="BE6121">
        <v>0</v>
      </c>
      <c r="BF6121">
        <v>0</v>
      </c>
      <c r="BG6121">
        <v>0</v>
      </c>
    </row>
    <row r="6122" spans="1:59">
      <c r="A6122">
        <v>6121</v>
      </c>
      <c r="E6122">
        <v>9795.2054794520554</v>
      </c>
      <c r="K6122">
        <v>2260.3267511790391</v>
      </c>
      <c r="L6122">
        <v>2361.301751179039</v>
      </c>
      <c r="M6122">
        <v>2462.2767511790389</v>
      </c>
      <c r="N6122">
        <v>2563.2517511790388</v>
      </c>
      <c r="O6122">
        <v>2664.2267511790387</v>
      </c>
      <c r="Q6122">
        <v>5308.1472443577704</v>
      </c>
      <c r="R6122">
        <v>5164.7393382443124</v>
      </c>
      <c r="S6122">
        <v>5021.3314321308544</v>
      </c>
      <c r="T6122">
        <v>4877.9235260173964</v>
      </c>
      <c r="U6122">
        <v>4734.5156199039384</v>
      </c>
      <c r="W6122">
        <v>0</v>
      </c>
      <c r="AB6122">
        <v>1</v>
      </c>
      <c r="AC6122">
        <v>1</v>
      </c>
      <c r="AD6122">
        <v>1</v>
      </c>
      <c r="AE6122">
        <v>1</v>
      </c>
      <c r="AF6122">
        <v>1</v>
      </c>
      <c r="AL6122">
        <v>6.0622389999999999</v>
      </c>
      <c r="AM6122" s="5">
        <v>6.6293096542358398</v>
      </c>
      <c r="AN6122">
        <v>570.77625570776252</v>
      </c>
      <c r="AO6122">
        <f t="shared" si="95"/>
        <v>26826.48401826484</v>
      </c>
      <c r="AP6122">
        <v>684.93150684931504</v>
      </c>
      <c r="AQ6122">
        <v>0.10491400000000001</v>
      </c>
      <c r="AR6122">
        <v>9.9817299999999998E-2</v>
      </c>
      <c r="AS6122">
        <v>9.0421000000000001E-2</v>
      </c>
      <c r="AT6122">
        <v>9.5967799999999992E-2</v>
      </c>
      <c r="AU6122">
        <v>6.0290099999999999E-2</v>
      </c>
      <c r="AW6122">
        <v>0.10491399999999999</v>
      </c>
      <c r="AX6122">
        <v>9.9817299999999984E-2</v>
      </c>
      <c r="AY6122">
        <v>9.0421000000000015E-2</v>
      </c>
      <c r="AZ6122">
        <v>9.5967799999999978E-2</v>
      </c>
      <c r="BA6122">
        <v>6.0290099999999999E-2</v>
      </c>
      <c r="BC6122" s="52">
        <v>100000</v>
      </c>
      <c r="BD6122" s="52">
        <v>100000</v>
      </c>
      <c r="BE6122">
        <v>0</v>
      </c>
      <c r="BF6122">
        <v>0</v>
      </c>
      <c r="BG6122">
        <v>0</v>
      </c>
    </row>
    <row r="6123" spans="1:59">
      <c r="A6123">
        <v>6122</v>
      </c>
      <c r="E6123">
        <v>9795.2054794520554</v>
      </c>
      <c r="K6123">
        <v>2085.9609833134678</v>
      </c>
      <c r="L6123">
        <v>2136.4484833134675</v>
      </c>
      <c r="M6123">
        <v>2186.9359833134677</v>
      </c>
      <c r="N6123">
        <v>2237.4234833134678</v>
      </c>
      <c r="O6123">
        <v>2287.910983313468</v>
      </c>
      <c r="Q6123">
        <v>5524.6568881992926</v>
      </c>
      <c r="R6123">
        <v>5375.3996348853598</v>
      </c>
      <c r="S6123">
        <v>5226.142381571427</v>
      </c>
      <c r="T6123">
        <v>5076.8851282574942</v>
      </c>
      <c r="U6123">
        <v>4927.6278749435614</v>
      </c>
      <c r="W6123">
        <v>0</v>
      </c>
      <c r="AB6123">
        <v>1</v>
      </c>
      <c r="AC6123">
        <v>1</v>
      </c>
      <c r="AD6123">
        <v>1</v>
      </c>
      <c r="AE6123">
        <v>1</v>
      </c>
      <c r="AF6123">
        <v>1</v>
      </c>
      <c r="AL6123">
        <v>5.0905930000000001</v>
      </c>
      <c r="AM6123" s="5">
        <v>6.1289925575256348</v>
      </c>
      <c r="AN6123">
        <v>570.77625570776252</v>
      </c>
      <c r="AO6123">
        <f t="shared" si="95"/>
        <v>26826.48401826484</v>
      </c>
      <c r="AP6123">
        <v>684.93150684931504</v>
      </c>
      <c r="AQ6123">
        <v>0.104849</v>
      </c>
      <c r="AR6123">
        <v>9.9805099999999994E-2</v>
      </c>
      <c r="AS6123">
        <v>9.0476699999999993E-2</v>
      </c>
      <c r="AT6123">
        <v>9.5944100000000004E-2</v>
      </c>
      <c r="AU6123">
        <v>6.0301199999999999E-2</v>
      </c>
      <c r="AW6123">
        <v>0.10484900000000001</v>
      </c>
      <c r="AX6123">
        <v>9.9805099999999994E-2</v>
      </c>
      <c r="AY6123">
        <v>9.0476700000000007E-2</v>
      </c>
      <c r="AZ6123">
        <v>9.5944100000000018E-2</v>
      </c>
      <c r="BA6123">
        <v>6.0301199999999999E-2</v>
      </c>
      <c r="BC6123" s="52">
        <v>100000</v>
      </c>
      <c r="BD6123" s="52">
        <v>100000</v>
      </c>
      <c r="BE6123">
        <v>0</v>
      </c>
      <c r="BF6123">
        <v>0</v>
      </c>
      <c r="BG6123">
        <v>0</v>
      </c>
    </row>
    <row r="6124" spans="1:59">
      <c r="A6124">
        <v>6123</v>
      </c>
      <c r="E6124">
        <v>9795.2054794520554</v>
      </c>
      <c r="K6124">
        <v>2035.3386636105602</v>
      </c>
      <c r="L6124">
        <v>2077.2736636105601</v>
      </c>
      <c r="M6124">
        <v>2119.2086636105601</v>
      </c>
      <c r="N6124">
        <v>2161.14366361056</v>
      </c>
      <c r="O6124">
        <v>2203.0786636105599</v>
      </c>
      <c r="Q6124">
        <v>6486.3151955954399</v>
      </c>
      <c r="R6124">
        <v>6311.0772377714729</v>
      </c>
      <c r="S6124">
        <v>6135.8392799475059</v>
      </c>
      <c r="T6124">
        <v>5960.6013221235389</v>
      </c>
      <c r="U6124">
        <v>5785.3633642995719</v>
      </c>
      <c r="W6124">
        <v>0</v>
      </c>
      <c r="AB6124">
        <v>1</v>
      </c>
      <c r="AC6124">
        <v>1</v>
      </c>
      <c r="AD6124">
        <v>1</v>
      </c>
      <c r="AE6124">
        <v>1</v>
      </c>
      <c r="AF6124">
        <v>1</v>
      </c>
      <c r="AL6124">
        <v>5.817043</v>
      </c>
      <c r="AM6124" s="5">
        <v>5.729036808013916</v>
      </c>
      <c r="AN6124">
        <v>570.77625570776252</v>
      </c>
      <c r="AO6124">
        <f t="shared" si="95"/>
        <v>26826.48401826484</v>
      </c>
      <c r="AP6124">
        <v>684.93150684931504</v>
      </c>
      <c r="AQ6124">
        <v>0.104895</v>
      </c>
      <c r="AR6124">
        <v>9.9881399999999995E-2</v>
      </c>
      <c r="AS6124">
        <v>9.0507699999999996E-2</v>
      </c>
      <c r="AT6124">
        <v>9.5904700000000009E-2</v>
      </c>
      <c r="AU6124">
        <v>6.0292400000000003E-2</v>
      </c>
      <c r="AW6124">
        <v>0.104895</v>
      </c>
      <c r="AX6124">
        <v>9.9881399999999995E-2</v>
      </c>
      <c r="AY6124">
        <v>9.050770000000001E-2</v>
      </c>
      <c r="AZ6124">
        <v>9.5904699999999996E-2</v>
      </c>
      <c r="BA6124">
        <v>6.029240000000001E-2</v>
      </c>
      <c r="BC6124" s="52">
        <v>100000</v>
      </c>
      <c r="BD6124" s="52">
        <v>100000</v>
      </c>
      <c r="BE6124">
        <v>0</v>
      </c>
      <c r="BF6124">
        <v>0</v>
      </c>
      <c r="BG6124">
        <v>0</v>
      </c>
    </row>
    <row r="6125" spans="1:59">
      <c r="A6125">
        <v>6124</v>
      </c>
      <c r="E6125">
        <v>9795.2054794520554</v>
      </c>
      <c r="K6125">
        <v>2073.1045211666979</v>
      </c>
      <c r="L6125">
        <v>2115.1770211666981</v>
      </c>
      <c r="M6125">
        <v>2157.2495211666983</v>
      </c>
      <c r="N6125">
        <v>2199.3220211666985</v>
      </c>
      <c r="O6125">
        <v>2241.3945211666987</v>
      </c>
      <c r="Q6125">
        <v>9175.6906846039783</v>
      </c>
      <c r="R6125">
        <v>8927.795038470038</v>
      </c>
      <c r="S6125">
        <v>8679.8993923360977</v>
      </c>
      <c r="T6125">
        <v>8432.0037462021573</v>
      </c>
      <c r="U6125">
        <v>8184.108100068217</v>
      </c>
      <c r="W6125">
        <v>0</v>
      </c>
      <c r="AB6125">
        <v>1</v>
      </c>
      <c r="AC6125">
        <v>1</v>
      </c>
      <c r="AD6125">
        <v>1</v>
      </c>
      <c r="AE6125">
        <v>1</v>
      </c>
      <c r="AF6125">
        <v>1</v>
      </c>
      <c r="AL6125">
        <v>6.5963130000000003</v>
      </c>
      <c r="AM6125" s="5">
        <v>6.0906891822814941</v>
      </c>
      <c r="AN6125">
        <v>570.77625570776252</v>
      </c>
      <c r="AO6125">
        <f t="shared" si="95"/>
        <v>26826.48401826484</v>
      </c>
      <c r="AP6125">
        <v>684.93150684931504</v>
      </c>
      <c r="AQ6125">
        <v>0.103737</v>
      </c>
      <c r="AR6125">
        <v>9.3761300000000006E-2</v>
      </c>
      <c r="AS6125">
        <v>8.5973900000000006E-2</v>
      </c>
      <c r="AT6125">
        <v>7.9118999999999995E-2</v>
      </c>
      <c r="AU6125">
        <v>5.4005499999999998E-2</v>
      </c>
      <c r="AW6125">
        <v>0.10373700000000001</v>
      </c>
      <c r="AX6125">
        <v>9.3761300000000006E-2</v>
      </c>
      <c r="AY6125">
        <v>8.5973900000000006E-2</v>
      </c>
      <c r="AZ6125">
        <v>7.9118999999999981E-2</v>
      </c>
      <c r="BA6125">
        <v>5.4005499999999998E-2</v>
      </c>
      <c r="BC6125" s="52">
        <v>100000</v>
      </c>
      <c r="BD6125" s="52">
        <v>100000</v>
      </c>
      <c r="BE6125">
        <v>0</v>
      </c>
      <c r="BF6125">
        <v>0</v>
      </c>
      <c r="BG6125">
        <v>0</v>
      </c>
    </row>
    <row r="6126" spans="1:59">
      <c r="A6126">
        <v>6125</v>
      </c>
      <c r="E6126">
        <v>9795.2054794520554</v>
      </c>
      <c r="K6126">
        <v>2603.4335847209695</v>
      </c>
      <c r="L6126">
        <v>2644.2685847209696</v>
      </c>
      <c r="M6126">
        <v>2685.1035847209696</v>
      </c>
      <c r="N6126">
        <v>2725.9385847209696</v>
      </c>
      <c r="O6126">
        <v>2766.7735847209697</v>
      </c>
      <c r="Q6126">
        <v>15316.98740428265</v>
      </c>
      <c r="R6126">
        <v>14903.175013000448</v>
      </c>
      <c r="S6126">
        <v>14489.362621718245</v>
      </c>
      <c r="T6126">
        <v>14075.550230436042</v>
      </c>
      <c r="U6126">
        <v>13661.737839153839</v>
      </c>
      <c r="W6126">
        <v>0</v>
      </c>
      <c r="AB6126">
        <v>1</v>
      </c>
      <c r="AC6126">
        <v>1</v>
      </c>
      <c r="AD6126">
        <v>1</v>
      </c>
      <c r="AE6126">
        <v>1</v>
      </c>
      <c r="AF6126">
        <v>1</v>
      </c>
      <c r="AL6126">
        <v>7.2846026000000004</v>
      </c>
      <c r="AM6126" s="5">
        <v>6.7047562599182129</v>
      </c>
      <c r="AN6126">
        <v>570.77625570776252</v>
      </c>
      <c r="AO6126">
        <f t="shared" si="95"/>
        <v>26826.48401826484</v>
      </c>
      <c r="AP6126">
        <v>684.93150684931504</v>
      </c>
      <c r="AQ6126">
        <v>0.10435599999999999</v>
      </c>
      <c r="AR6126">
        <v>9.5685000000000006E-2</v>
      </c>
      <c r="AS6126">
        <v>9.03336E-2</v>
      </c>
      <c r="AT6126">
        <v>9.5959000000000003E-2</v>
      </c>
      <c r="AU6126">
        <v>6.0270699999999996E-2</v>
      </c>
      <c r="AW6126">
        <v>0.10435599999999999</v>
      </c>
      <c r="AX6126">
        <v>9.5685000000000006E-2</v>
      </c>
      <c r="AY6126">
        <v>9.03336E-2</v>
      </c>
      <c r="AZ6126">
        <v>9.5959000000000003E-2</v>
      </c>
      <c r="BA6126">
        <v>6.0270699999999996E-2</v>
      </c>
      <c r="BC6126" s="52">
        <v>100000</v>
      </c>
      <c r="BD6126" s="52">
        <v>100000</v>
      </c>
      <c r="BE6126">
        <v>0</v>
      </c>
      <c r="BF6126">
        <v>0</v>
      </c>
      <c r="BG6126">
        <v>0</v>
      </c>
    </row>
    <row r="6127" spans="1:59">
      <c r="A6127">
        <v>6126</v>
      </c>
      <c r="E6127">
        <v>9795.2054794520554</v>
      </c>
      <c r="K6127">
        <v>3496.9577039214992</v>
      </c>
      <c r="L6127">
        <v>3539.7177039214994</v>
      </c>
      <c r="M6127">
        <v>3582.4777039214996</v>
      </c>
      <c r="N6127">
        <v>3625.2377039214998</v>
      </c>
      <c r="O6127">
        <v>3667.9977039215</v>
      </c>
      <c r="Q6127">
        <v>18757.098982441119</v>
      </c>
      <c r="R6127">
        <v>18250.346591168804</v>
      </c>
      <c r="S6127">
        <v>17743.594199896484</v>
      </c>
      <c r="T6127">
        <v>17236.841808624165</v>
      </c>
      <c r="U6127">
        <v>16730.089417351846</v>
      </c>
      <c r="W6127">
        <v>0</v>
      </c>
      <c r="AB6127">
        <v>1</v>
      </c>
      <c r="AC6127">
        <v>1</v>
      </c>
      <c r="AD6127">
        <v>1</v>
      </c>
      <c r="AE6127">
        <v>1</v>
      </c>
      <c r="AF6127">
        <v>1</v>
      </c>
      <c r="AL6127">
        <v>8.8491520000000001</v>
      </c>
      <c r="AM6127" s="5">
        <v>6.1824817657470703</v>
      </c>
      <c r="AN6127">
        <v>570.77625570776252</v>
      </c>
      <c r="AO6127">
        <f t="shared" si="95"/>
        <v>26826.48401826484</v>
      </c>
      <c r="AP6127">
        <v>684.93150684931504</v>
      </c>
      <c r="AQ6127">
        <v>0.106837</v>
      </c>
      <c r="AR6127">
        <v>0.10198600000000001</v>
      </c>
      <c r="AS6127">
        <v>9.1163799999999989E-2</v>
      </c>
      <c r="AT6127">
        <v>9.6492599999999998E-2</v>
      </c>
      <c r="AU6127">
        <v>6.1007100000000002E-2</v>
      </c>
      <c r="AW6127">
        <v>0.106837</v>
      </c>
      <c r="AX6127">
        <v>0.10198600000000001</v>
      </c>
      <c r="AY6127">
        <v>9.1163800000000003E-2</v>
      </c>
      <c r="AZ6127">
        <v>9.6492599999999998E-2</v>
      </c>
      <c r="BA6127">
        <v>6.1007099999999995E-2</v>
      </c>
      <c r="BC6127" s="52">
        <v>100000</v>
      </c>
      <c r="BD6127" s="52">
        <v>100000</v>
      </c>
      <c r="BE6127">
        <v>0</v>
      </c>
      <c r="BF6127">
        <v>0</v>
      </c>
      <c r="BG6127">
        <v>0</v>
      </c>
    </row>
    <row r="6128" spans="1:59">
      <c r="A6128">
        <v>6127</v>
      </c>
      <c r="E6128">
        <v>9795.2054794520554</v>
      </c>
      <c r="K6128">
        <v>4089.1584915571025</v>
      </c>
      <c r="L6128">
        <v>4131.6434915571026</v>
      </c>
      <c r="M6128">
        <v>4174.1284915571023</v>
      </c>
      <c r="N6128">
        <v>4216.613491557102</v>
      </c>
      <c r="O6128">
        <v>4259.0984915571016</v>
      </c>
      <c r="Q6128">
        <v>18889.205891609781</v>
      </c>
      <c r="R6128">
        <v>18378.884424456657</v>
      </c>
      <c r="S6128">
        <v>17868.562957303533</v>
      </c>
      <c r="T6128">
        <v>17358.241490150409</v>
      </c>
      <c r="U6128">
        <v>16847.920022997285</v>
      </c>
      <c r="W6128">
        <v>9.3689999999999996E-2</v>
      </c>
      <c r="AB6128">
        <v>1</v>
      </c>
      <c r="AC6128">
        <v>1</v>
      </c>
      <c r="AD6128">
        <v>1</v>
      </c>
      <c r="AE6128">
        <v>1</v>
      </c>
      <c r="AF6128">
        <v>1</v>
      </c>
      <c r="AL6128">
        <v>8.2503349999999998</v>
      </c>
      <c r="AM6128" s="5">
        <v>6.8609247207641602</v>
      </c>
      <c r="AN6128">
        <v>570.77625570776252</v>
      </c>
      <c r="AO6128">
        <f t="shared" si="95"/>
        <v>26826.48401826484</v>
      </c>
      <c r="AP6128">
        <v>684.93150684931504</v>
      </c>
      <c r="AQ6128">
        <v>0.10835299999999999</v>
      </c>
      <c r="AR6128">
        <v>0.102893</v>
      </c>
      <c r="AS6128">
        <v>9.5164899999999997E-2</v>
      </c>
      <c r="AT6128">
        <v>0.101419</v>
      </c>
      <c r="AU6128">
        <v>6.4476100000000008E-2</v>
      </c>
      <c r="AW6128">
        <v>0.10835299999999999</v>
      </c>
      <c r="AX6128">
        <v>0.102893</v>
      </c>
      <c r="AY6128">
        <v>9.5164899999999983E-2</v>
      </c>
      <c r="AZ6128">
        <v>0.101419</v>
      </c>
      <c r="BA6128">
        <v>6.4476100000000008E-2</v>
      </c>
      <c r="BC6128" s="52">
        <v>100000</v>
      </c>
      <c r="BD6128" s="52">
        <v>100000</v>
      </c>
      <c r="BE6128">
        <v>0</v>
      </c>
      <c r="BF6128">
        <v>0</v>
      </c>
      <c r="BG6128">
        <v>0</v>
      </c>
    </row>
    <row r="6129" spans="1:59">
      <c r="A6129">
        <v>6128</v>
      </c>
      <c r="E6129">
        <v>9795.2054794520554</v>
      </c>
      <c r="K6129">
        <v>3861.7598173361043</v>
      </c>
      <c r="L6129">
        <v>3911.9173173361041</v>
      </c>
      <c r="M6129">
        <v>3962.0748173361044</v>
      </c>
      <c r="N6129">
        <v>4012.2323173361046</v>
      </c>
      <c r="O6129">
        <v>4062.3898173361049</v>
      </c>
      <c r="Q6129">
        <v>16561.060646316029</v>
      </c>
      <c r="R6129">
        <v>16113.637668497844</v>
      </c>
      <c r="S6129">
        <v>15666.214690679659</v>
      </c>
      <c r="T6129">
        <v>15218.791712861474</v>
      </c>
      <c r="U6129">
        <v>14771.368735043288</v>
      </c>
      <c r="W6129">
        <v>0.29764999999999997</v>
      </c>
      <c r="AB6129">
        <v>1</v>
      </c>
      <c r="AC6129">
        <v>1</v>
      </c>
      <c r="AD6129">
        <v>1</v>
      </c>
      <c r="AE6129">
        <v>1</v>
      </c>
      <c r="AF6129">
        <v>1</v>
      </c>
      <c r="AL6129">
        <v>5.9326796999999996</v>
      </c>
      <c r="AM6129" s="5">
        <v>6.5546646118164063</v>
      </c>
      <c r="AN6129">
        <v>570.77625570776252</v>
      </c>
      <c r="AO6129">
        <f t="shared" si="95"/>
        <v>26826.48401826484</v>
      </c>
      <c r="AP6129">
        <v>684.93150684931504</v>
      </c>
      <c r="AQ6129">
        <v>0.108349</v>
      </c>
      <c r="AR6129">
        <v>0.102145</v>
      </c>
      <c r="AS6129">
        <v>9.0684000000000001E-2</v>
      </c>
      <c r="AT6129">
        <v>4.8213900000000004E-2</v>
      </c>
      <c r="AU6129">
        <v>4.74785E-2</v>
      </c>
      <c r="AW6129">
        <v>0.10834900000000001</v>
      </c>
      <c r="AX6129">
        <v>0.102145</v>
      </c>
      <c r="AY6129">
        <v>9.0684000000000001E-2</v>
      </c>
      <c r="AZ6129">
        <v>4.8213900000000004E-2</v>
      </c>
      <c r="BA6129">
        <v>4.7478499999999993E-2</v>
      </c>
      <c r="BC6129" s="52">
        <v>100000</v>
      </c>
      <c r="BD6129" s="52">
        <v>100000</v>
      </c>
      <c r="BE6129">
        <v>0</v>
      </c>
      <c r="BF6129">
        <v>0</v>
      </c>
      <c r="BG6129">
        <v>0</v>
      </c>
    </row>
    <row r="6130" spans="1:59">
      <c r="A6130">
        <v>6129</v>
      </c>
      <c r="E6130">
        <v>9795.2054794520554</v>
      </c>
      <c r="K6130">
        <v>3817.5657287065824</v>
      </c>
      <c r="L6130">
        <v>3892.5557287065822</v>
      </c>
      <c r="M6130">
        <v>3967.5457287065819</v>
      </c>
      <c r="N6130">
        <v>4042.5357287065817</v>
      </c>
      <c r="O6130">
        <v>4117.5257287065815</v>
      </c>
      <c r="Q6130">
        <v>15353.34749071592</v>
      </c>
      <c r="R6130">
        <v>14938.552774552327</v>
      </c>
      <c r="S6130">
        <v>14523.758058388734</v>
      </c>
      <c r="T6130">
        <v>14108.963342225141</v>
      </c>
      <c r="U6130">
        <v>13694.168626061548</v>
      </c>
      <c r="W6130">
        <v>0.26504</v>
      </c>
      <c r="AB6130">
        <v>1</v>
      </c>
      <c r="AC6130">
        <v>1</v>
      </c>
      <c r="AD6130">
        <v>1</v>
      </c>
      <c r="AE6130">
        <v>1</v>
      </c>
      <c r="AF6130">
        <v>1</v>
      </c>
      <c r="AL6130">
        <v>4.7736530000000004</v>
      </c>
      <c r="AM6130" s="5">
        <v>5.8451871871948242</v>
      </c>
      <c r="AN6130">
        <v>570.77625570776252</v>
      </c>
      <c r="AO6130">
        <f t="shared" si="95"/>
        <v>26826.48401826484</v>
      </c>
      <c r="AP6130">
        <v>684.93150684931504</v>
      </c>
      <c r="AQ6130">
        <v>0.10585599999999999</v>
      </c>
      <c r="AR6130">
        <v>9.5067700000000005E-2</v>
      </c>
      <c r="AS6130">
        <v>4.4905399999999998E-2</v>
      </c>
      <c r="AT6130">
        <v>4.3302300000000002E-2</v>
      </c>
      <c r="AU6130">
        <v>4.4214400000000001E-2</v>
      </c>
      <c r="AW6130">
        <v>0.10585599999999999</v>
      </c>
      <c r="AX6130">
        <v>9.5067700000000019E-2</v>
      </c>
      <c r="AY6130">
        <v>4.4905399999999998E-2</v>
      </c>
      <c r="AZ6130">
        <v>4.3302300000000002E-2</v>
      </c>
      <c r="BA6130">
        <v>4.4214400000000001E-2</v>
      </c>
      <c r="BC6130" s="52">
        <v>100000</v>
      </c>
      <c r="BD6130" s="52">
        <v>100000</v>
      </c>
      <c r="BE6130">
        <v>0</v>
      </c>
      <c r="BF6130">
        <v>0</v>
      </c>
      <c r="BG6130">
        <v>0</v>
      </c>
    </row>
    <row r="6131" spans="1:59">
      <c r="A6131">
        <v>6130</v>
      </c>
      <c r="E6131">
        <v>9795.2054794520554</v>
      </c>
      <c r="K6131">
        <v>4078.7126160628522</v>
      </c>
      <c r="L6131">
        <v>4183.4551160628525</v>
      </c>
      <c r="M6131">
        <v>4288.1976160628528</v>
      </c>
      <c r="N6131">
        <v>4392.9401160628531</v>
      </c>
      <c r="O6131">
        <v>4497.6826160628534</v>
      </c>
      <c r="Q6131">
        <v>14280.0269203636</v>
      </c>
      <c r="R6131">
        <v>13894.229639778932</v>
      </c>
      <c r="S6131">
        <v>13508.432359194265</v>
      </c>
      <c r="T6131">
        <v>13122.635078609597</v>
      </c>
      <c r="U6131">
        <v>12736.83779802493</v>
      </c>
      <c r="W6131">
        <v>0.42560999999999999</v>
      </c>
      <c r="AB6131">
        <v>1</v>
      </c>
      <c r="AC6131">
        <v>1</v>
      </c>
      <c r="AD6131">
        <v>1</v>
      </c>
      <c r="AE6131">
        <v>1</v>
      </c>
      <c r="AF6131">
        <v>1</v>
      </c>
      <c r="AL6131">
        <v>3.8955605000000002</v>
      </c>
      <c r="AM6131" s="5">
        <v>5.4577116966247559</v>
      </c>
      <c r="AN6131">
        <v>570.77625570776252</v>
      </c>
      <c r="AO6131">
        <f t="shared" si="95"/>
        <v>26826.48401826484</v>
      </c>
      <c r="AP6131">
        <v>684.93150684931504</v>
      </c>
      <c r="AQ6131">
        <v>0.102462</v>
      </c>
      <c r="AR6131">
        <v>8.3244600000000002E-2</v>
      </c>
      <c r="AS6131">
        <v>4.2313899999999995E-2</v>
      </c>
      <c r="AT6131">
        <v>4.2092599999999994E-2</v>
      </c>
      <c r="AU6131">
        <v>4.31169E-2</v>
      </c>
      <c r="AW6131">
        <v>0.10246199999999998</v>
      </c>
      <c r="AX6131">
        <v>8.3244599999999988E-2</v>
      </c>
      <c r="AY6131">
        <v>4.2313900000000002E-2</v>
      </c>
      <c r="AZ6131">
        <v>4.2092599999999994E-2</v>
      </c>
      <c r="BA6131">
        <v>4.31169E-2</v>
      </c>
      <c r="BC6131" s="52">
        <v>100000</v>
      </c>
      <c r="BD6131" s="52">
        <v>100000</v>
      </c>
      <c r="BE6131">
        <v>0</v>
      </c>
      <c r="BF6131">
        <v>0</v>
      </c>
      <c r="BG6131">
        <v>0</v>
      </c>
    </row>
    <row r="6132" spans="1:59">
      <c r="A6132">
        <v>6131</v>
      </c>
      <c r="E6132">
        <v>9795.2054794520554</v>
      </c>
      <c r="K6132">
        <v>4588.1499286286207</v>
      </c>
      <c r="L6132">
        <v>4752.0424286286207</v>
      </c>
      <c r="M6132">
        <v>4915.9349286286206</v>
      </c>
      <c r="N6132">
        <v>5079.8274286286205</v>
      </c>
      <c r="O6132">
        <v>5243.7199286286204</v>
      </c>
      <c r="Q6132">
        <v>13082.7688700943</v>
      </c>
      <c r="R6132">
        <v>12729.317390174052</v>
      </c>
      <c r="S6132">
        <v>12375.865910253804</v>
      </c>
      <c r="T6132">
        <v>12022.414430333556</v>
      </c>
      <c r="U6132">
        <v>11668.962950413308</v>
      </c>
      <c r="W6132">
        <v>0.53908</v>
      </c>
      <c r="AB6132">
        <v>1</v>
      </c>
      <c r="AC6132">
        <v>1</v>
      </c>
      <c r="AD6132">
        <v>1</v>
      </c>
      <c r="AE6132">
        <v>1</v>
      </c>
      <c r="AF6132">
        <v>1</v>
      </c>
      <c r="AL6132">
        <v>3.4607608000000001</v>
      </c>
      <c r="AM6132" s="5">
        <v>6.1913390159606934</v>
      </c>
      <c r="AN6132">
        <v>570.77625570776252</v>
      </c>
      <c r="AO6132">
        <f t="shared" si="95"/>
        <v>26826.48401826484</v>
      </c>
      <c r="AP6132">
        <v>684.93150684931504</v>
      </c>
      <c r="AQ6132">
        <v>0.101658</v>
      </c>
      <c r="AR6132">
        <v>8.2454300000000008E-2</v>
      </c>
      <c r="AS6132">
        <v>4.20858E-2</v>
      </c>
      <c r="AT6132">
        <v>4.2025899999999998E-2</v>
      </c>
      <c r="AU6132">
        <v>4.2900500000000001E-2</v>
      </c>
      <c r="AW6132">
        <v>0.10165800000000001</v>
      </c>
      <c r="AX6132">
        <v>8.2454300000000022E-2</v>
      </c>
      <c r="AY6132">
        <v>4.2085799999999993E-2</v>
      </c>
      <c r="AZ6132">
        <v>4.2025899999999991E-2</v>
      </c>
      <c r="BA6132">
        <v>4.2900499999999994E-2</v>
      </c>
      <c r="BC6132" s="52">
        <v>100000</v>
      </c>
      <c r="BD6132" s="52">
        <v>100000</v>
      </c>
      <c r="BE6132">
        <v>0</v>
      </c>
      <c r="BF6132">
        <v>0</v>
      </c>
      <c r="BG6132">
        <v>0</v>
      </c>
    </row>
    <row r="6133" spans="1:59">
      <c r="A6133">
        <v>6132</v>
      </c>
      <c r="E6133">
        <v>9795.2054794520554</v>
      </c>
      <c r="K6133">
        <v>4736.8027722006527</v>
      </c>
      <c r="L6133">
        <v>4941.670272200653</v>
      </c>
      <c r="M6133">
        <v>5146.5377722006533</v>
      </c>
      <c r="N6133">
        <v>5351.4052722006536</v>
      </c>
      <c r="O6133">
        <v>5556.2727722006539</v>
      </c>
      <c r="Q6133">
        <v>12465.959801743011</v>
      </c>
      <c r="R6133">
        <v>12129.172384595671</v>
      </c>
      <c r="S6133">
        <v>11792.384967448332</v>
      </c>
      <c r="T6133">
        <v>11455.597550300992</v>
      </c>
      <c r="U6133">
        <v>11118.810133153653</v>
      </c>
      <c r="W6133">
        <v>0.47092000000000001</v>
      </c>
      <c r="AB6133">
        <v>1</v>
      </c>
      <c r="AC6133">
        <v>1</v>
      </c>
      <c r="AD6133">
        <v>1</v>
      </c>
      <c r="AE6133">
        <v>1</v>
      </c>
      <c r="AF6133">
        <v>1</v>
      </c>
      <c r="AL6133">
        <v>3.6512410000000002</v>
      </c>
      <c r="AM6133" s="5">
        <v>7.5105729103088379</v>
      </c>
      <c r="AN6133">
        <v>570.77625570776252</v>
      </c>
      <c r="AO6133">
        <f t="shared" si="95"/>
        <v>26826.48401826484</v>
      </c>
      <c r="AP6133">
        <v>684.93150684931504</v>
      </c>
      <c r="AQ6133">
        <v>0.101658</v>
      </c>
      <c r="AR6133">
        <v>8.2739999999999994E-2</v>
      </c>
      <c r="AS6133">
        <v>4.2172099999999997E-2</v>
      </c>
      <c r="AT6133">
        <v>4.20192E-2</v>
      </c>
      <c r="AU6133">
        <v>4.2869199999999996E-2</v>
      </c>
      <c r="AW6133">
        <v>0.10165800000000001</v>
      </c>
      <c r="AX6133">
        <v>8.2739999999999994E-2</v>
      </c>
      <c r="AY6133">
        <v>4.2172100000000004E-2</v>
      </c>
      <c r="AZ6133">
        <v>4.2019199999999993E-2</v>
      </c>
      <c r="BA6133">
        <v>4.2869199999999996E-2</v>
      </c>
      <c r="BC6133" s="52">
        <v>100000</v>
      </c>
      <c r="BD6133" s="52">
        <v>100000</v>
      </c>
      <c r="BE6133">
        <v>0</v>
      </c>
      <c r="BF6133">
        <v>0</v>
      </c>
      <c r="BG6133">
        <v>0</v>
      </c>
    </row>
    <row r="6134" spans="1:59">
      <c r="A6134">
        <v>6133</v>
      </c>
      <c r="E6134">
        <v>9795.2054794520554</v>
      </c>
      <c r="K6134">
        <v>4602.6134485437378</v>
      </c>
      <c r="L6134">
        <v>4872.7634485437375</v>
      </c>
      <c r="M6134">
        <v>5142.9134485437371</v>
      </c>
      <c r="N6134">
        <v>5413.0634485437367</v>
      </c>
      <c r="O6134">
        <v>5683.2134485437364</v>
      </c>
      <c r="Q6134">
        <v>12195.35451961744</v>
      </c>
      <c r="R6134">
        <v>11865.877927647873</v>
      </c>
      <c r="S6134">
        <v>11536.401335678305</v>
      </c>
      <c r="T6134">
        <v>11206.924743708738</v>
      </c>
      <c r="U6134">
        <v>10877.44815173917</v>
      </c>
      <c r="W6134">
        <v>0.60242999999999991</v>
      </c>
      <c r="AB6134">
        <v>1</v>
      </c>
      <c r="AC6134">
        <v>1</v>
      </c>
      <c r="AD6134">
        <v>1</v>
      </c>
      <c r="AE6134">
        <v>1</v>
      </c>
      <c r="AF6134">
        <v>1</v>
      </c>
      <c r="AL6134">
        <v>3.5173960000000002</v>
      </c>
      <c r="AM6134" s="5">
        <v>7.3780026435852051</v>
      </c>
      <c r="AN6134">
        <v>570.77625570776252</v>
      </c>
      <c r="AO6134">
        <f t="shared" si="95"/>
        <v>26826.48401826484</v>
      </c>
      <c r="AP6134">
        <v>684.93150684931504</v>
      </c>
      <c r="AQ6134">
        <v>0.10170799999999999</v>
      </c>
      <c r="AR6134">
        <v>8.2586500000000007E-2</v>
      </c>
      <c r="AS6134">
        <v>4.2152000000000002E-2</v>
      </c>
      <c r="AT6134">
        <v>4.1971899999999999E-2</v>
      </c>
      <c r="AU6134">
        <v>4.2872E-2</v>
      </c>
      <c r="AW6134">
        <v>0.10170800000000001</v>
      </c>
      <c r="AX6134">
        <v>8.2586499999999993E-2</v>
      </c>
      <c r="AY6134">
        <v>4.2152000000000009E-2</v>
      </c>
      <c r="AZ6134">
        <v>4.1971899999999993E-2</v>
      </c>
      <c r="BA6134">
        <v>4.2872000000000007E-2</v>
      </c>
      <c r="BC6134" s="52">
        <v>100000</v>
      </c>
      <c r="BD6134" s="52">
        <v>100000</v>
      </c>
      <c r="BE6134">
        <v>0</v>
      </c>
      <c r="BF6134">
        <v>0</v>
      </c>
      <c r="BG6134">
        <v>0</v>
      </c>
    </row>
    <row r="6135" spans="1:59">
      <c r="A6135">
        <v>6134</v>
      </c>
      <c r="E6135">
        <v>9795.2054794520554</v>
      </c>
      <c r="K6135">
        <v>4444.3182583616308</v>
      </c>
      <c r="L6135">
        <v>4761.765758361631</v>
      </c>
      <c r="M6135">
        <v>5079.2132583616312</v>
      </c>
      <c r="N6135">
        <v>5396.6607583616315</v>
      </c>
      <c r="O6135">
        <v>5714.1082583616317</v>
      </c>
      <c r="Q6135">
        <v>11898.082364363039</v>
      </c>
      <c r="R6135">
        <v>11576.637044860749</v>
      </c>
      <c r="S6135">
        <v>11255.191725358458</v>
      </c>
      <c r="T6135">
        <v>10933.746405856167</v>
      </c>
      <c r="U6135">
        <v>10612.301086353877</v>
      </c>
      <c r="W6135">
        <v>0.56796999999999997</v>
      </c>
      <c r="AB6135">
        <v>1</v>
      </c>
      <c r="AC6135">
        <v>1</v>
      </c>
      <c r="AD6135">
        <v>1</v>
      </c>
      <c r="AE6135">
        <v>1</v>
      </c>
      <c r="AF6135">
        <v>1</v>
      </c>
      <c r="AL6135">
        <v>3.8534666999999998</v>
      </c>
      <c r="AM6135" s="5">
        <v>6.840660572052002</v>
      </c>
      <c r="AN6135">
        <v>570.77625570776252</v>
      </c>
      <c r="AO6135">
        <f t="shared" si="95"/>
        <v>26826.48401826484</v>
      </c>
      <c r="AP6135">
        <v>684.93150684931504</v>
      </c>
      <c r="AQ6135">
        <v>0.10163899999999999</v>
      </c>
      <c r="AR6135">
        <v>8.2406400000000005E-2</v>
      </c>
      <c r="AS6135">
        <v>4.2070200000000002E-2</v>
      </c>
      <c r="AT6135">
        <v>4.19888E-2</v>
      </c>
      <c r="AU6135">
        <v>4.2860000000000002E-2</v>
      </c>
      <c r="AW6135">
        <v>0.10163899999999999</v>
      </c>
      <c r="AX6135">
        <v>8.2406400000000005E-2</v>
      </c>
      <c r="AY6135">
        <v>4.2070200000000002E-2</v>
      </c>
      <c r="AZ6135">
        <v>4.1988800000000007E-2</v>
      </c>
      <c r="BA6135">
        <v>4.2859999999999995E-2</v>
      </c>
      <c r="BC6135" s="52">
        <v>100000</v>
      </c>
      <c r="BD6135" s="52">
        <v>100000</v>
      </c>
      <c r="BE6135">
        <v>0</v>
      </c>
      <c r="BF6135">
        <v>0</v>
      </c>
      <c r="BG6135">
        <v>0</v>
      </c>
    </row>
    <row r="6136" spans="1:59">
      <c r="A6136">
        <v>6135</v>
      </c>
      <c r="E6136">
        <v>9795.2054794520554</v>
      </c>
      <c r="K6136">
        <v>4124.5137624607205</v>
      </c>
      <c r="L6136">
        <v>4549.2062624607206</v>
      </c>
      <c r="M6136">
        <v>4973.8987624607207</v>
      </c>
      <c r="N6136">
        <v>5398.5912624607208</v>
      </c>
      <c r="O6136">
        <v>5823.2837624607209</v>
      </c>
      <c r="Q6136">
        <v>12060.20004234328</v>
      </c>
      <c r="R6136">
        <v>11734.37485984767</v>
      </c>
      <c r="S6136">
        <v>11408.549677352061</v>
      </c>
      <c r="T6136">
        <v>11082.724494856451</v>
      </c>
      <c r="U6136">
        <v>10756.899312360842</v>
      </c>
      <c r="W6136">
        <v>0.45582999999999996</v>
      </c>
      <c r="AB6136">
        <v>1</v>
      </c>
      <c r="AC6136">
        <v>1</v>
      </c>
      <c r="AD6136">
        <v>1</v>
      </c>
      <c r="AE6136">
        <v>1</v>
      </c>
      <c r="AF6136">
        <v>1</v>
      </c>
      <c r="AL6136">
        <v>3.7117537999999999</v>
      </c>
      <c r="AM6136" s="5">
        <v>6.8353171348571777</v>
      </c>
      <c r="AN6136">
        <v>570.77625570776252</v>
      </c>
      <c r="AO6136">
        <f t="shared" si="95"/>
        <v>26826.48401826484</v>
      </c>
      <c r="AP6136">
        <v>684.93150684931504</v>
      </c>
      <c r="AQ6136">
        <v>0.101628</v>
      </c>
      <c r="AR6136">
        <v>8.2371899999999998E-2</v>
      </c>
      <c r="AS6136">
        <v>4.2034799999999997E-2</v>
      </c>
      <c r="AT6136">
        <v>4.1984E-2</v>
      </c>
      <c r="AU6136">
        <v>4.2883400000000002E-2</v>
      </c>
      <c r="AW6136">
        <v>0.10162799999999998</v>
      </c>
      <c r="AX6136">
        <v>8.2371899999999984E-2</v>
      </c>
      <c r="AY6136">
        <v>4.2034799999999997E-2</v>
      </c>
      <c r="AZ6136">
        <v>4.1984000000000007E-2</v>
      </c>
      <c r="BA6136">
        <v>4.2883400000000002E-2</v>
      </c>
      <c r="BC6136" s="52">
        <v>100000</v>
      </c>
      <c r="BD6136" s="52">
        <v>100000</v>
      </c>
      <c r="BE6136">
        <v>0</v>
      </c>
      <c r="BF6136">
        <v>0</v>
      </c>
      <c r="BG6136">
        <v>0</v>
      </c>
    </row>
    <row r="6137" spans="1:59">
      <c r="A6137">
        <v>6136</v>
      </c>
      <c r="E6137">
        <v>9795.2054794520554</v>
      </c>
      <c r="K6137">
        <v>4129.3349357657598</v>
      </c>
      <c r="L6137">
        <v>4750.1232690990928</v>
      </c>
      <c r="M6137">
        <v>5370.9116024324258</v>
      </c>
      <c r="N6137">
        <v>5991.6999357657587</v>
      </c>
      <c r="O6137">
        <v>6612.4882690990917</v>
      </c>
      <c r="Q6137">
        <v>12604.58526540526</v>
      </c>
      <c r="R6137">
        <v>12264.052663669667</v>
      </c>
      <c r="S6137">
        <v>11923.520061934074</v>
      </c>
      <c r="T6137">
        <v>11582.987460198481</v>
      </c>
      <c r="U6137">
        <v>11242.454858462888</v>
      </c>
      <c r="W6137">
        <v>0.39809</v>
      </c>
      <c r="AB6137">
        <v>1</v>
      </c>
      <c r="AC6137">
        <v>1</v>
      </c>
      <c r="AD6137">
        <v>1</v>
      </c>
      <c r="AE6137">
        <v>1</v>
      </c>
      <c r="AF6137">
        <v>1</v>
      </c>
      <c r="AL6137">
        <v>3.3629655999999999</v>
      </c>
      <c r="AM6137" s="5">
        <v>7.3180537223815918</v>
      </c>
      <c r="AN6137">
        <v>570.77625570776252</v>
      </c>
      <c r="AO6137">
        <f t="shared" si="95"/>
        <v>26826.48401826484</v>
      </c>
      <c r="AP6137">
        <v>684.93150684931504</v>
      </c>
      <c r="AQ6137">
        <v>0.101633</v>
      </c>
      <c r="AR6137">
        <v>8.2324900000000006E-2</v>
      </c>
      <c r="AS6137">
        <v>4.22499E-2</v>
      </c>
      <c r="AT6137">
        <v>4.2056700000000002E-2</v>
      </c>
      <c r="AU6137">
        <v>4.3053800000000003E-2</v>
      </c>
      <c r="AW6137">
        <v>0.10163300000000001</v>
      </c>
      <c r="AX6137">
        <v>8.232490000000002E-2</v>
      </c>
      <c r="AY6137">
        <v>4.2249899999999993E-2</v>
      </c>
      <c r="AZ6137">
        <v>4.2056700000000002E-2</v>
      </c>
      <c r="BA6137">
        <v>4.3053800000000003E-2</v>
      </c>
      <c r="BC6137" s="52">
        <v>100000</v>
      </c>
      <c r="BD6137" s="52">
        <v>100000</v>
      </c>
      <c r="BE6137">
        <v>0</v>
      </c>
      <c r="BF6137">
        <v>0</v>
      </c>
      <c r="BG6137">
        <v>0</v>
      </c>
    </row>
    <row r="6138" spans="1:59">
      <c r="A6138">
        <v>6137</v>
      </c>
      <c r="E6138">
        <v>9795.2054794520554</v>
      </c>
      <c r="K6138">
        <v>4510.2076268638275</v>
      </c>
      <c r="L6138">
        <v>5286.0901268638272</v>
      </c>
      <c r="M6138">
        <v>6061.9726268638269</v>
      </c>
      <c r="N6138">
        <v>6837.8551268638266</v>
      </c>
      <c r="O6138">
        <v>7613.7376268638263</v>
      </c>
      <c r="Q6138">
        <v>13328.06182627188</v>
      </c>
      <c r="R6138">
        <v>12967.983372605362</v>
      </c>
      <c r="S6138">
        <v>12607.904918938844</v>
      </c>
      <c r="T6138">
        <v>12247.826465272326</v>
      </c>
      <c r="U6138">
        <v>11887.748011605809</v>
      </c>
      <c r="W6138">
        <v>0.18966999999999998</v>
      </c>
      <c r="AB6138">
        <v>1</v>
      </c>
      <c r="AC6138">
        <v>1</v>
      </c>
      <c r="AD6138">
        <v>1</v>
      </c>
      <c r="AE6138">
        <v>1</v>
      </c>
      <c r="AF6138">
        <v>1</v>
      </c>
      <c r="AL6138">
        <v>3.7517607000000002</v>
      </c>
      <c r="AM6138" s="5">
        <v>7.6883888244628906</v>
      </c>
      <c r="AN6138">
        <v>570.77625570776252</v>
      </c>
      <c r="AO6138">
        <f t="shared" si="95"/>
        <v>26826.48401826484</v>
      </c>
      <c r="AP6138">
        <v>684.93150684931504</v>
      </c>
      <c r="AQ6138">
        <v>0.105397</v>
      </c>
      <c r="AR6138">
        <v>8.9239199999999991E-2</v>
      </c>
      <c r="AS6138">
        <v>4.9170699999999998E-2</v>
      </c>
      <c r="AT6138">
        <v>4.4800199999999998E-2</v>
      </c>
      <c r="AU6138">
        <v>4.5311400000000002E-2</v>
      </c>
      <c r="AW6138">
        <v>0.105397</v>
      </c>
      <c r="AX6138">
        <v>8.9239200000000005E-2</v>
      </c>
      <c r="AY6138">
        <v>4.9170699999999998E-2</v>
      </c>
      <c r="AZ6138">
        <v>4.4800199999999998E-2</v>
      </c>
      <c r="BA6138">
        <v>4.5311400000000002E-2</v>
      </c>
      <c r="BC6138" s="52">
        <v>100000</v>
      </c>
      <c r="BD6138" s="52">
        <v>100000</v>
      </c>
      <c r="BE6138">
        <v>0</v>
      </c>
      <c r="BF6138">
        <v>0</v>
      </c>
      <c r="BG6138">
        <v>0</v>
      </c>
    </row>
    <row r="6139" spans="1:59">
      <c r="A6139">
        <v>6138</v>
      </c>
      <c r="E6139">
        <v>9795.2054794520554</v>
      </c>
      <c r="K6139">
        <v>5131.3354543296637</v>
      </c>
      <c r="L6139">
        <v>5956.3037876629969</v>
      </c>
      <c r="M6139">
        <v>6781.2721209963302</v>
      </c>
      <c r="N6139">
        <v>7606.2404543296634</v>
      </c>
      <c r="O6139">
        <v>8431.2087876629957</v>
      </c>
      <c r="Q6139">
        <v>14305.93190146605</v>
      </c>
      <c r="R6139">
        <v>13919.434756990167</v>
      </c>
      <c r="S6139">
        <v>13532.937612514284</v>
      </c>
      <c r="T6139">
        <v>13146.440468038401</v>
      </c>
      <c r="U6139">
        <v>12759.943323562518</v>
      </c>
      <c r="W6139">
        <v>1.7909999999999999E-2</v>
      </c>
      <c r="AB6139">
        <v>1</v>
      </c>
      <c r="AC6139">
        <v>1</v>
      </c>
      <c r="AD6139">
        <v>1</v>
      </c>
      <c r="AE6139">
        <v>1</v>
      </c>
      <c r="AF6139">
        <v>1</v>
      </c>
      <c r="AL6139">
        <v>5.3647650000000002</v>
      </c>
      <c r="AM6139" s="5">
        <v>8.2413816452026367</v>
      </c>
      <c r="AN6139">
        <v>570.77625570776252</v>
      </c>
      <c r="AO6139">
        <f t="shared" si="95"/>
        <v>26826.48401826484</v>
      </c>
      <c r="AP6139">
        <v>684.93150684931504</v>
      </c>
      <c r="AQ6139">
        <v>0.106116</v>
      </c>
      <c r="AR6139">
        <v>9.16212E-2</v>
      </c>
      <c r="AS6139">
        <v>7.9142300000000013E-2</v>
      </c>
      <c r="AT6139">
        <v>7.7847E-2</v>
      </c>
      <c r="AU6139">
        <v>4.7043300000000003E-2</v>
      </c>
      <c r="AW6139">
        <v>0.106116</v>
      </c>
      <c r="AX6139">
        <v>9.16212E-2</v>
      </c>
      <c r="AY6139">
        <v>7.9142300000000013E-2</v>
      </c>
      <c r="AZ6139">
        <v>7.7846999999999986E-2</v>
      </c>
      <c r="BA6139">
        <v>4.7043299999999996E-2</v>
      </c>
      <c r="BC6139" s="52">
        <v>100000</v>
      </c>
      <c r="BD6139" s="52">
        <v>100000</v>
      </c>
      <c r="BE6139">
        <v>0</v>
      </c>
      <c r="BF6139">
        <v>0</v>
      </c>
      <c r="BG6139">
        <v>0</v>
      </c>
    </row>
    <row r="6140" spans="1:59">
      <c r="A6140">
        <v>6139</v>
      </c>
      <c r="E6140">
        <v>9795.2054794520554</v>
      </c>
      <c r="K6140">
        <v>5563.6339940148118</v>
      </c>
      <c r="L6140">
        <v>6339.1039940148112</v>
      </c>
      <c r="M6140">
        <v>7114.5739940148105</v>
      </c>
      <c r="N6140">
        <v>7890.0439940148099</v>
      </c>
      <c r="O6140">
        <v>8665.5139940148092</v>
      </c>
      <c r="Q6140">
        <v>15536.37537935778</v>
      </c>
      <c r="R6140">
        <v>15116.635878220522</v>
      </c>
      <c r="S6140">
        <v>14696.896377083265</v>
      </c>
      <c r="T6140">
        <v>14277.156875946008</v>
      </c>
      <c r="U6140">
        <v>13857.417374808751</v>
      </c>
      <c r="W6140">
        <v>0</v>
      </c>
      <c r="AB6140">
        <v>1</v>
      </c>
      <c r="AC6140">
        <v>1</v>
      </c>
      <c r="AD6140">
        <v>1</v>
      </c>
      <c r="AE6140">
        <v>1</v>
      </c>
      <c r="AF6140">
        <v>1</v>
      </c>
      <c r="AL6140">
        <v>5.7103223999999999</v>
      </c>
      <c r="AM6140" s="5">
        <v>8.3824834823608398</v>
      </c>
      <c r="AN6140">
        <v>570.77625570776252</v>
      </c>
      <c r="AO6140">
        <f t="shared" si="95"/>
        <v>26826.48401826484</v>
      </c>
      <c r="AP6140">
        <v>684.93150684931504</v>
      </c>
      <c r="AQ6140">
        <v>0.10624299999999999</v>
      </c>
      <c r="AR6140">
        <v>9.0019599999999991E-2</v>
      </c>
      <c r="AS6140">
        <v>7.9473799999999997E-2</v>
      </c>
      <c r="AT6140">
        <v>8.0213899999999991E-2</v>
      </c>
      <c r="AU6140">
        <v>4.7355500000000002E-2</v>
      </c>
      <c r="AW6140">
        <v>0.10624299999999999</v>
      </c>
      <c r="AX6140">
        <v>9.0019599999999991E-2</v>
      </c>
      <c r="AY6140">
        <v>7.9473799999999997E-2</v>
      </c>
      <c r="AZ6140">
        <v>8.0213899999999991E-2</v>
      </c>
      <c r="BA6140">
        <v>4.7355500000000009E-2</v>
      </c>
      <c r="BC6140" s="52">
        <v>100000</v>
      </c>
      <c r="BD6140" s="52">
        <v>100000</v>
      </c>
      <c r="BE6140">
        <v>0</v>
      </c>
      <c r="BF6140">
        <v>0</v>
      </c>
      <c r="BG6140">
        <v>0</v>
      </c>
    </row>
    <row r="6141" spans="1:59">
      <c r="A6141">
        <v>6140</v>
      </c>
      <c r="E6141">
        <v>9795.2054794520554</v>
      </c>
      <c r="K6141">
        <v>5549.9740029838686</v>
      </c>
      <c r="L6141">
        <v>6193.6690029838683</v>
      </c>
      <c r="M6141">
        <v>6837.364002983868</v>
      </c>
      <c r="N6141">
        <v>7481.0590029838677</v>
      </c>
      <c r="O6141">
        <v>8124.7540029838674</v>
      </c>
      <c r="Q6141">
        <v>15515.168841118921</v>
      </c>
      <c r="R6141">
        <v>15096.002268191865</v>
      </c>
      <c r="S6141">
        <v>14676.83569526481</v>
      </c>
      <c r="T6141">
        <v>14257.669122337755</v>
      </c>
      <c r="U6141">
        <v>13838.502549410699</v>
      </c>
      <c r="W6141">
        <v>0</v>
      </c>
      <c r="AB6141">
        <v>1</v>
      </c>
      <c r="AC6141">
        <v>1</v>
      </c>
      <c r="AD6141">
        <v>1</v>
      </c>
      <c r="AE6141">
        <v>1</v>
      </c>
      <c r="AF6141">
        <v>1</v>
      </c>
      <c r="AL6141">
        <v>5.7793770000000002</v>
      </c>
      <c r="AM6141" s="5">
        <v>8.6690330505371094</v>
      </c>
      <c r="AN6141">
        <v>570.77625570776252</v>
      </c>
      <c r="AO6141">
        <f t="shared" si="95"/>
        <v>26826.48401826484</v>
      </c>
      <c r="AP6141">
        <v>684.93150684931504</v>
      </c>
      <c r="AQ6141">
        <v>0.10512600000000001</v>
      </c>
      <c r="AR6141">
        <v>8.7440000000000004E-2</v>
      </c>
      <c r="AS6141">
        <v>7.6634300000000002E-2</v>
      </c>
      <c r="AT6141">
        <v>7.6466499999999993E-2</v>
      </c>
      <c r="AU6141">
        <v>4.6392499999999996E-2</v>
      </c>
      <c r="AW6141">
        <v>0.10512600000000001</v>
      </c>
      <c r="AX6141">
        <v>8.7440000000000004E-2</v>
      </c>
      <c r="AY6141">
        <v>7.6634300000000002E-2</v>
      </c>
      <c r="AZ6141">
        <v>7.6466499999999979E-2</v>
      </c>
      <c r="BA6141">
        <v>4.6392499999999989E-2</v>
      </c>
      <c r="BC6141" s="52">
        <v>100000</v>
      </c>
      <c r="BD6141" s="52">
        <v>100000</v>
      </c>
      <c r="BE6141">
        <v>0</v>
      </c>
      <c r="BF6141">
        <v>0</v>
      </c>
      <c r="BG6141">
        <v>0</v>
      </c>
    </row>
    <row r="6142" spans="1:59">
      <c r="A6142">
        <v>6141</v>
      </c>
      <c r="E6142">
        <v>9795.2054794520554</v>
      </c>
      <c r="K6142">
        <v>5437.4799591996298</v>
      </c>
      <c r="L6142">
        <v>5945.1099591996299</v>
      </c>
      <c r="M6142">
        <v>6452.73995919963</v>
      </c>
      <c r="N6142">
        <v>6960.3699591996301</v>
      </c>
      <c r="O6142">
        <v>7467.9999591996302</v>
      </c>
      <c r="Q6142">
        <v>14421.699952131359</v>
      </c>
      <c r="R6142">
        <v>14032.075153365284</v>
      </c>
      <c r="S6142">
        <v>13642.450354599208</v>
      </c>
      <c r="T6142">
        <v>13252.825555833133</v>
      </c>
      <c r="U6142">
        <v>12863.200757067058</v>
      </c>
      <c r="W6142">
        <v>0</v>
      </c>
      <c r="AB6142">
        <v>1</v>
      </c>
      <c r="AC6142">
        <v>1</v>
      </c>
      <c r="AD6142">
        <v>1</v>
      </c>
      <c r="AE6142">
        <v>1</v>
      </c>
      <c r="AF6142">
        <v>1</v>
      </c>
      <c r="AL6142">
        <v>6.206893</v>
      </c>
      <c r="AM6142" s="5">
        <v>12.96223735809326</v>
      </c>
      <c r="AN6142">
        <v>570.77625570776252</v>
      </c>
      <c r="AO6142">
        <f t="shared" si="95"/>
        <v>26826.48401826484</v>
      </c>
      <c r="AP6142">
        <v>684.93150684931504</v>
      </c>
      <c r="AQ6142">
        <v>9.7198899999999991E-2</v>
      </c>
      <c r="AR6142">
        <v>7.78359E-2</v>
      </c>
      <c r="AS6142">
        <v>6.5510900000000011E-2</v>
      </c>
      <c r="AT6142">
        <v>4.7001300000000003E-2</v>
      </c>
      <c r="AU6142">
        <v>4.5277200000000004E-2</v>
      </c>
      <c r="AW6142">
        <v>9.7198899999999991E-2</v>
      </c>
      <c r="AX6142">
        <v>7.78359E-2</v>
      </c>
      <c r="AY6142">
        <v>6.5510900000000011E-2</v>
      </c>
      <c r="AZ6142">
        <v>4.700130000000001E-2</v>
      </c>
      <c r="BA6142">
        <v>4.5277200000000004E-2</v>
      </c>
      <c r="BC6142" s="52">
        <v>100000</v>
      </c>
      <c r="BD6142" s="52">
        <v>100000</v>
      </c>
      <c r="BE6142">
        <v>0</v>
      </c>
      <c r="BF6142">
        <v>0</v>
      </c>
      <c r="BG6142">
        <v>0</v>
      </c>
    </row>
    <row r="6143" spans="1:59">
      <c r="A6143">
        <v>6142</v>
      </c>
      <c r="E6143">
        <v>9795.2054794520554</v>
      </c>
      <c r="K6143">
        <v>5234.1871515038256</v>
      </c>
      <c r="L6143">
        <v>5672.7946515038257</v>
      </c>
      <c r="M6143">
        <v>6111.4021515038257</v>
      </c>
      <c r="N6143">
        <v>6550.0096515038258</v>
      </c>
      <c r="O6143">
        <v>6988.6171515038259</v>
      </c>
      <c r="Q6143">
        <v>10972.95338027206</v>
      </c>
      <c r="R6143">
        <v>10676.50186945984</v>
      </c>
      <c r="S6143">
        <v>10380.050358647621</v>
      </c>
      <c r="T6143">
        <v>10083.598847835401</v>
      </c>
      <c r="U6143">
        <v>9787.1473370231815</v>
      </c>
      <c r="W6143">
        <v>0</v>
      </c>
      <c r="AB6143">
        <v>1</v>
      </c>
      <c r="AC6143">
        <v>1</v>
      </c>
      <c r="AD6143">
        <v>1</v>
      </c>
      <c r="AE6143">
        <v>1</v>
      </c>
      <c r="AF6143">
        <v>1</v>
      </c>
      <c r="AL6143">
        <v>4.4425829999999999</v>
      </c>
      <c r="AM6143" s="5">
        <v>13.65133762359619</v>
      </c>
      <c r="AN6143">
        <v>570.77625570776252</v>
      </c>
      <c r="AO6143">
        <f t="shared" si="95"/>
        <v>26826.48401826484</v>
      </c>
      <c r="AP6143">
        <v>684.93150684931504</v>
      </c>
      <c r="AQ6143">
        <v>8.8652900000000007E-2</v>
      </c>
      <c r="AR6143">
        <v>7.2898600000000008E-2</v>
      </c>
      <c r="AS6143">
        <v>3.3178199999999998E-2</v>
      </c>
      <c r="AT6143">
        <v>2.6287500000000002E-2</v>
      </c>
      <c r="AU6143">
        <v>3.0158600000000001E-2</v>
      </c>
      <c r="AW6143">
        <v>8.8652900000000021E-2</v>
      </c>
      <c r="AX6143">
        <v>7.2898600000000008E-2</v>
      </c>
      <c r="AY6143">
        <v>3.3178200000000005E-2</v>
      </c>
      <c r="AZ6143">
        <v>2.6287500000000005E-2</v>
      </c>
      <c r="BA6143">
        <v>3.0158599999999994E-2</v>
      </c>
      <c r="BC6143" s="52">
        <v>100000</v>
      </c>
      <c r="BD6143" s="52">
        <v>100000</v>
      </c>
      <c r="BE6143">
        <v>0</v>
      </c>
      <c r="BF6143">
        <v>0</v>
      </c>
      <c r="BG6143">
        <v>0</v>
      </c>
    </row>
    <row r="6144" spans="1:59">
      <c r="A6144">
        <v>6143</v>
      </c>
      <c r="E6144">
        <v>9795.2054794520554</v>
      </c>
      <c r="K6144">
        <v>3805.5127954439849</v>
      </c>
      <c r="L6144">
        <v>4204.8794621106517</v>
      </c>
      <c r="M6144">
        <v>4604.2461287773185</v>
      </c>
      <c r="N6144">
        <v>5003.6127954439853</v>
      </c>
      <c r="O6144">
        <v>5402.9794621106521</v>
      </c>
      <c r="Q6144">
        <v>6471.3308842729348</v>
      </c>
      <c r="R6144">
        <v>6296.497752181579</v>
      </c>
      <c r="S6144">
        <v>6121.6646200902233</v>
      </c>
      <c r="T6144">
        <v>5946.8314879988675</v>
      </c>
      <c r="U6144">
        <v>5771.9983559075117</v>
      </c>
      <c r="W6144">
        <v>0</v>
      </c>
      <c r="AB6144">
        <v>1</v>
      </c>
      <c r="AC6144">
        <v>1</v>
      </c>
      <c r="AD6144">
        <v>1</v>
      </c>
      <c r="AE6144">
        <v>1</v>
      </c>
      <c r="AF6144">
        <v>1</v>
      </c>
      <c r="AL6144">
        <v>2.9294359999999999</v>
      </c>
      <c r="AM6144" s="5">
        <v>14.90185642242432</v>
      </c>
      <c r="AN6144">
        <v>570.77625570776252</v>
      </c>
      <c r="AO6144">
        <f t="shared" si="95"/>
        <v>26826.48401826484</v>
      </c>
      <c r="AP6144">
        <v>684.93150684931504</v>
      </c>
      <c r="AQ6144">
        <v>8.7304500000000007E-2</v>
      </c>
      <c r="AR6144">
        <v>6.7324200000000001E-2</v>
      </c>
      <c r="AS6144">
        <v>2.0876599999999999E-2</v>
      </c>
      <c r="AT6144">
        <v>2.44126E-2</v>
      </c>
      <c r="AU6144">
        <v>2.0954999999999998E-2</v>
      </c>
      <c r="AW6144">
        <v>8.7304499999999993E-2</v>
      </c>
      <c r="AX6144">
        <v>6.7324200000000001E-2</v>
      </c>
      <c r="AY6144">
        <v>2.0876599999999995E-2</v>
      </c>
      <c r="AZ6144">
        <v>2.4412599999999993E-2</v>
      </c>
      <c r="BA6144">
        <v>2.0955000000000001E-2</v>
      </c>
      <c r="BC6144" s="52">
        <v>100000</v>
      </c>
      <c r="BD6144" s="52">
        <v>100000</v>
      </c>
      <c r="BE6144">
        <v>0</v>
      </c>
      <c r="BF6144">
        <v>0</v>
      </c>
      <c r="BG6144">
        <v>0</v>
      </c>
    </row>
    <row r="6145" spans="1:59">
      <c r="A6145">
        <v>6144</v>
      </c>
      <c r="E6145">
        <v>9795.2054794520554</v>
      </c>
      <c r="K6145">
        <v>2730.3504775449514</v>
      </c>
      <c r="L6145">
        <v>2937.2804775449513</v>
      </c>
      <c r="M6145">
        <v>3144.2104775449511</v>
      </c>
      <c r="N6145">
        <v>3351.140477544951</v>
      </c>
      <c r="O6145">
        <v>3558.0704775449508</v>
      </c>
      <c r="Q6145">
        <v>5246.3162078817559</v>
      </c>
      <c r="R6145">
        <v>5104.5787643616886</v>
      </c>
      <c r="S6145">
        <v>4962.8413208416214</v>
      </c>
      <c r="T6145">
        <v>4821.1038773215541</v>
      </c>
      <c r="U6145">
        <v>4679.3664338014869</v>
      </c>
      <c r="W6145">
        <v>0</v>
      </c>
      <c r="AB6145">
        <v>1</v>
      </c>
      <c r="AC6145">
        <v>1</v>
      </c>
      <c r="AD6145">
        <v>1</v>
      </c>
      <c r="AE6145">
        <v>1</v>
      </c>
      <c r="AF6145">
        <v>1</v>
      </c>
      <c r="AL6145">
        <v>2.8854283999999999</v>
      </c>
      <c r="AM6145" s="5">
        <v>15.31320858001709</v>
      </c>
      <c r="AN6145">
        <v>570.77625570776252</v>
      </c>
      <c r="AO6145">
        <f t="shared" si="95"/>
        <v>26826.48401826484</v>
      </c>
      <c r="AP6145">
        <v>684.93150684931504</v>
      </c>
      <c r="AQ6145">
        <v>7.4857300000000002E-2</v>
      </c>
      <c r="AR6145">
        <v>4.1489199999999997E-2</v>
      </c>
      <c r="AS6145">
        <v>2.1939299999999998E-2</v>
      </c>
      <c r="AT6145">
        <v>2.4535100000000001E-2</v>
      </c>
      <c r="AU6145">
        <v>2.09371E-2</v>
      </c>
      <c r="AW6145">
        <v>7.4857300000000002E-2</v>
      </c>
      <c r="AX6145">
        <v>4.148919999999999E-2</v>
      </c>
      <c r="AY6145">
        <v>2.1939299999999995E-2</v>
      </c>
      <c r="AZ6145">
        <v>2.4535100000000004E-2</v>
      </c>
      <c r="BA6145">
        <v>2.09371E-2</v>
      </c>
      <c r="BC6145" s="52">
        <v>100000</v>
      </c>
      <c r="BD6145" s="52">
        <v>100000</v>
      </c>
      <c r="BE6145">
        <v>0</v>
      </c>
      <c r="BF6145">
        <v>0</v>
      </c>
      <c r="BG6145">
        <v>0</v>
      </c>
    </row>
    <row r="6146" spans="1:59">
      <c r="A6146">
        <v>6145</v>
      </c>
      <c r="E6146">
        <v>9795.2054794520554</v>
      </c>
      <c r="K6146">
        <v>2267.6338628089602</v>
      </c>
      <c r="L6146">
        <v>2367.2888628089604</v>
      </c>
      <c r="M6146">
        <v>2466.9438628089601</v>
      </c>
      <c r="N6146">
        <v>2566.5988628089599</v>
      </c>
      <c r="O6146">
        <v>2666.2538628089596</v>
      </c>
      <c r="Q6146">
        <v>5621.8271882855934</v>
      </c>
      <c r="R6146">
        <v>5469.9447275018483</v>
      </c>
      <c r="S6146">
        <v>5318.0622667181033</v>
      </c>
      <c r="T6146">
        <v>5166.1798059343582</v>
      </c>
      <c r="U6146">
        <v>5014.2973451506132</v>
      </c>
      <c r="W6146">
        <v>0</v>
      </c>
      <c r="AB6146">
        <v>1</v>
      </c>
      <c r="AC6146">
        <v>1</v>
      </c>
      <c r="AD6146">
        <v>1</v>
      </c>
      <c r="AE6146">
        <v>1</v>
      </c>
      <c r="AF6146">
        <v>1</v>
      </c>
      <c r="AL6146">
        <v>2.9303162</v>
      </c>
      <c r="AM6146" s="5">
        <v>16.08571815490723</v>
      </c>
      <c r="AN6146">
        <v>570.77625570776252</v>
      </c>
      <c r="AO6146">
        <f t="shared" si="95"/>
        <v>26826.48401826484</v>
      </c>
      <c r="AP6146">
        <v>684.93150684931504</v>
      </c>
      <c r="AQ6146">
        <v>6.7799600000000002E-2</v>
      </c>
      <c r="AR6146">
        <v>3.4931699999999996E-2</v>
      </c>
      <c r="AS6146">
        <v>2.1127800000000002E-2</v>
      </c>
      <c r="AT6146">
        <v>2.5848199999999998E-2</v>
      </c>
      <c r="AU6146">
        <v>2.17568E-2</v>
      </c>
      <c r="AW6146">
        <v>6.7799600000000002E-2</v>
      </c>
      <c r="AX6146">
        <v>3.4931699999999996E-2</v>
      </c>
      <c r="AY6146">
        <v>2.1127800000000002E-2</v>
      </c>
      <c r="AZ6146">
        <v>2.5848200000000002E-2</v>
      </c>
      <c r="BA6146">
        <v>2.1756800000000007E-2</v>
      </c>
      <c r="BC6146" s="52">
        <v>100000</v>
      </c>
      <c r="BD6146" s="52">
        <v>100000</v>
      </c>
      <c r="BE6146">
        <v>0</v>
      </c>
      <c r="BF6146">
        <v>0</v>
      </c>
      <c r="BG6146">
        <v>0</v>
      </c>
    </row>
    <row r="6147" spans="1:59">
      <c r="A6147">
        <v>6146</v>
      </c>
      <c r="E6147">
        <v>9795.2054794520554</v>
      </c>
      <c r="K6147">
        <v>2092.7044108965733</v>
      </c>
      <c r="L6147">
        <v>2141.3769108965735</v>
      </c>
      <c r="M6147">
        <v>2190.0494108965736</v>
      </c>
      <c r="N6147">
        <v>2238.7219108965737</v>
      </c>
      <c r="O6147">
        <v>2287.3944108965738</v>
      </c>
      <c r="Q6147">
        <v>5851.8046953688936</v>
      </c>
      <c r="R6147">
        <v>5693.7090319614881</v>
      </c>
      <c r="S6147">
        <v>5535.6133685540826</v>
      </c>
      <c r="T6147">
        <v>5377.5177051466771</v>
      </c>
      <c r="U6147">
        <v>5219.4220417392717</v>
      </c>
      <c r="W6147">
        <v>0</v>
      </c>
      <c r="AB6147">
        <v>1</v>
      </c>
      <c r="AC6147">
        <v>1</v>
      </c>
      <c r="AD6147">
        <v>1</v>
      </c>
      <c r="AE6147">
        <v>1</v>
      </c>
      <c r="AF6147">
        <v>1</v>
      </c>
      <c r="AL6147">
        <v>1.3099798</v>
      </c>
      <c r="AM6147" s="5">
        <v>17.03993988037109</v>
      </c>
      <c r="AN6147">
        <v>570.77625570776252</v>
      </c>
      <c r="AO6147">
        <f t="shared" ref="AO6147:AO6210" si="96">235000000/8760</f>
        <v>26826.48401826484</v>
      </c>
      <c r="AP6147">
        <v>684.93150684931504</v>
      </c>
      <c r="AQ6147">
        <v>6.8145700000000003E-2</v>
      </c>
      <c r="AR6147">
        <v>3.5036900000000003E-2</v>
      </c>
      <c r="AS6147">
        <v>2.1928300000000001E-2</v>
      </c>
      <c r="AT6147">
        <v>2.6641999999999999E-2</v>
      </c>
      <c r="AU6147">
        <v>2.2510499999999999E-2</v>
      </c>
      <c r="AW6147">
        <v>6.8145700000000003E-2</v>
      </c>
      <c r="AX6147">
        <v>3.5036899999999996E-2</v>
      </c>
      <c r="AY6147">
        <v>2.1928299999999998E-2</v>
      </c>
      <c r="AZ6147">
        <v>2.6641999999999999E-2</v>
      </c>
      <c r="BA6147">
        <v>2.2510500000000003E-2</v>
      </c>
      <c r="BC6147" s="52">
        <v>100000</v>
      </c>
      <c r="BD6147" s="52">
        <v>100000</v>
      </c>
      <c r="BE6147">
        <v>0</v>
      </c>
      <c r="BF6147">
        <v>0</v>
      </c>
      <c r="BG6147">
        <v>0</v>
      </c>
    </row>
    <row r="6148" spans="1:59">
      <c r="A6148">
        <v>6147</v>
      </c>
      <c r="E6148">
        <v>9795.2054794520554</v>
      </c>
      <c r="K6148">
        <v>2041.9184409865252</v>
      </c>
      <c r="L6148">
        <v>2083.9909409865249</v>
      </c>
      <c r="M6148">
        <v>2126.0634409865252</v>
      </c>
      <c r="N6148">
        <v>2168.1359409865254</v>
      </c>
      <c r="O6148">
        <v>2210.2084409865256</v>
      </c>
      <c r="Q6148">
        <v>6870.6357177244554</v>
      </c>
      <c r="R6148">
        <v>6685.0147394144251</v>
      </c>
      <c r="S6148">
        <v>6499.3937611043948</v>
      </c>
      <c r="T6148">
        <v>6313.7727827943645</v>
      </c>
      <c r="U6148">
        <v>6128.1518044843342</v>
      </c>
      <c r="W6148">
        <v>0</v>
      </c>
      <c r="AB6148">
        <v>1</v>
      </c>
      <c r="AC6148">
        <v>1</v>
      </c>
      <c r="AD6148">
        <v>1</v>
      </c>
      <c r="AE6148">
        <v>1</v>
      </c>
      <c r="AF6148">
        <v>1</v>
      </c>
      <c r="AL6148">
        <v>0.8400398</v>
      </c>
      <c r="AM6148" s="5">
        <v>17.955062866210941</v>
      </c>
      <c r="AN6148">
        <v>570.77625570776252</v>
      </c>
      <c r="AO6148">
        <f t="shared" si="96"/>
        <v>26826.48401826484</v>
      </c>
      <c r="AP6148">
        <v>684.93150684931504</v>
      </c>
      <c r="AQ6148">
        <v>6.7958600000000008E-2</v>
      </c>
      <c r="AR6148">
        <v>3.2940499999999998E-2</v>
      </c>
      <c r="AS6148">
        <v>1.6619499999999999E-2</v>
      </c>
      <c r="AT6148">
        <v>2.7692699999999997E-2</v>
      </c>
      <c r="AU6148">
        <v>2.36951E-2</v>
      </c>
      <c r="AW6148">
        <v>6.7958600000000008E-2</v>
      </c>
      <c r="AX6148">
        <v>3.2940499999999998E-2</v>
      </c>
      <c r="AY6148">
        <v>1.6619499999999995E-2</v>
      </c>
      <c r="AZ6148">
        <v>2.7692700000000001E-2</v>
      </c>
      <c r="BA6148">
        <v>2.3695099999999997E-2</v>
      </c>
      <c r="BC6148" s="52">
        <v>100000</v>
      </c>
      <c r="BD6148" s="52">
        <v>100000</v>
      </c>
      <c r="BE6148">
        <v>0</v>
      </c>
      <c r="BF6148">
        <v>0</v>
      </c>
      <c r="BG6148">
        <v>0</v>
      </c>
    </row>
    <row r="6149" spans="1:59">
      <c r="A6149">
        <v>6148</v>
      </c>
      <c r="E6149">
        <v>9795.2054794520554</v>
      </c>
      <c r="K6149">
        <v>2079.8063867924348</v>
      </c>
      <c r="L6149">
        <v>2120.7788867924346</v>
      </c>
      <c r="M6149">
        <v>2161.7513867924345</v>
      </c>
      <c r="N6149">
        <v>2202.7238867924343</v>
      </c>
      <c r="O6149">
        <v>2243.6963867924342</v>
      </c>
      <c r="Q6149">
        <v>9719.0907389964559</v>
      </c>
      <c r="R6149">
        <v>9456.514289810435</v>
      </c>
      <c r="S6149">
        <v>9193.9378406244141</v>
      </c>
      <c r="T6149">
        <v>8931.3613914383932</v>
      </c>
      <c r="U6149">
        <v>8668.7849422523723</v>
      </c>
      <c r="W6149">
        <v>0</v>
      </c>
      <c r="AB6149">
        <v>1</v>
      </c>
      <c r="AC6149">
        <v>1</v>
      </c>
      <c r="AD6149">
        <v>1</v>
      </c>
      <c r="AE6149">
        <v>1</v>
      </c>
      <c r="AF6149">
        <v>1</v>
      </c>
      <c r="AL6149">
        <v>0.18803152000000001</v>
      </c>
      <c r="AM6149" s="5">
        <v>18.20473670959473</v>
      </c>
      <c r="AN6149">
        <v>570.77625570776252</v>
      </c>
      <c r="AO6149">
        <f t="shared" si="96"/>
        <v>26826.48401826484</v>
      </c>
      <c r="AP6149">
        <v>684.93150684931504</v>
      </c>
      <c r="AQ6149">
        <v>2.7795200000000003E-2</v>
      </c>
      <c r="AR6149">
        <v>2.7557000000000003E-3</v>
      </c>
      <c r="AS6149">
        <v>1.96232E-3</v>
      </c>
      <c r="AT6149">
        <v>9.6251700000000006E-3</v>
      </c>
      <c r="AU6149">
        <v>9.70764E-3</v>
      </c>
      <c r="AW6149">
        <v>2.7795200000000006E-2</v>
      </c>
      <c r="AX6149">
        <v>2.7556999999999998E-3</v>
      </c>
      <c r="AY6149">
        <v>1.9623200000000035E-3</v>
      </c>
      <c r="AZ6149">
        <v>9.6251700000000023E-3</v>
      </c>
      <c r="BA6149">
        <v>9.7076400000000035E-3</v>
      </c>
      <c r="BC6149" s="52">
        <v>100000</v>
      </c>
      <c r="BD6149" s="52">
        <v>100000</v>
      </c>
      <c r="BE6149">
        <v>0</v>
      </c>
      <c r="BF6149">
        <v>0</v>
      </c>
      <c r="BG6149">
        <v>0</v>
      </c>
    </row>
    <row r="6150" spans="1:59">
      <c r="A6150">
        <v>6149</v>
      </c>
      <c r="E6150">
        <v>9795.2054794520554</v>
      </c>
      <c r="K6150">
        <v>2611.8498810881733</v>
      </c>
      <c r="L6150">
        <v>2651.8598810881731</v>
      </c>
      <c r="M6150">
        <v>2691.8698810881733</v>
      </c>
      <c r="N6150">
        <v>2731.8798810881735</v>
      </c>
      <c r="O6150">
        <v>2771.8898810881738</v>
      </c>
      <c r="Q6150">
        <v>16227.725345458741</v>
      </c>
      <c r="R6150">
        <v>15789.30794302699</v>
      </c>
      <c r="S6150">
        <v>15350.890540595239</v>
      </c>
      <c r="T6150">
        <v>14912.473138163488</v>
      </c>
      <c r="U6150">
        <v>14474.055735731738</v>
      </c>
      <c r="W6150">
        <v>0</v>
      </c>
      <c r="AB6150">
        <v>1</v>
      </c>
      <c r="AC6150">
        <v>1</v>
      </c>
      <c r="AD6150">
        <v>1</v>
      </c>
      <c r="AE6150">
        <v>1</v>
      </c>
      <c r="AF6150">
        <v>1</v>
      </c>
      <c r="AL6150">
        <v>1.1011242999999999</v>
      </c>
      <c r="AM6150" s="5">
        <v>18.02032470703125</v>
      </c>
      <c r="AN6150">
        <v>570.77625570776252</v>
      </c>
      <c r="AO6150">
        <f t="shared" si="96"/>
        <v>26826.48401826484</v>
      </c>
      <c r="AP6150">
        <v>684.93150684931504</v>
      </c>
      <c r="AQ6150">
        <v>2.8672099999999999E-2</v>
      </c>
      <c r="AR6150">
        <v>2.7359800000000003E-3</v>
      </c>
      <c r="AS6150">
        <v>2.0039799999999998E-3</v>
      </c>
      <c r="AT6150">
        <v>9.8696699999999988E-3</v>
      </c>
      <c r="AU6150">
        <v>1.0043900000000001E-2</v>
      </c>
      <c r="AW6150">
        <v>2.8672099999999992E-2</v>
      </c>
      <c r="AX6150">
        <v>2.735979999999999E-3</v>
      </c>
      <c r="AY6150">
        <v>2.0039800000000024E-3</v>
      </c>
      <c r="AZ6150">
        <v>9.8696699999999971E-3</v>
      </c>
      <c r="BA6150">
        <v>1.0043900000000001E-2</v>
      </c>
      <c r="BC6150" s="52">
        <v>100000</v>
      </c>
      <c r="BD6150" s="52">
        <v>100000</v>
      </c>
      <c r="BE6150">
        <v>0</v>
      </c>
      <c r="BF6150">
        <v>0</v>
      </c>
      <c r="BG6150">
        <v>0</v>
      </c>
    </row>
    <row r="6151" spans="1:59">
      <c r="A6151">
        <v>6150</v>
      </c>
      <c r="E6151">
        <v>9795.2054794520554</v>
      </c>
      <c r="K6151">
        <v>3508.2625563258425</v>
      </c>
      <c r="L6151">
        <v>3550.4725563258426</v>
      </c>
      <c r="M6151">
        <v>3592.6825563258426</v>
      </c>
      <c r="N6151">
        <v>3634.8925563258426</v>
      </c>
      <c r="O6151">
        <v>3677.1025563258427</v>
      </c>
      <c r="Q6151">
        <v>19874.008225060181</v>
      </c>
      <c r="R6151">
        <v>19337.080782148059</v>
      </c>
      <c r="S6151">
        <v>18800.153339235938</v>
      </c>
      <c r="T6151">
        <v>18263.225896323816</v>
      </c>
      <c r="U6151">
        <v>17726.298453411695</v>
      </c>
      <c r="W6151">
        <v>0</v>
      </c>
      <c r="AB6151">
        <v>1</v>
      </c>
      <c r="AC6151">
        <v>1</v>
      </c>
      <c r="AD6151">
        <v>1</v>
      </c>
      <c r="AE6151">
        <v>1</v>
      </c>
      <c r="AF6151">
        <v>1</v>
      </c>
      <c r="AL6151">
        <v>1.5272675</v>
      </c>
      <c r="AM6151" s="5">
        <v>17.546659469604489</v>
      </c>
      <c r="AN6151">
        <v>570.77625570776252</v>
      </c>
      <c r="AO6151">
        <f t="shared" si="96"/>
        <v>26826.48401826484</v>
      </c>
      <c r="AP6151">
        <v>684.93150684931504</v>
      </c>
      <c r="AQ6151">
        <v>3.0242999999999999E-2</v>
      </c>
      <c r="AR6151">
        <v>3.2054299999999996E-3</v>
      </c>
      <c r="AS6151">
        <v>2.22828E-3</v>
      </c>
      <c r="AT6151">
        <v>1.0523999999999999E-2</v>
      </c>
      <c r="AU6151">
        <v>1.08421E-2</v>
      </c>
      <c r="AW6151">
        <v>3.0243000000000006E-2</v>
      </c>
      <c r="AX6151">
        <v>3.2054300000000022E-3</v>
      </c>
      <c r="AY6151">
        <v>2.2282799999999992E-3</v>
      </c>
      <c r="AZ6151">
        <v>1.0523999999999999E-2</v>
      </c>
      <c r="BA6151">
        <v>1.08421E-2</v>
      </c>
      <c r="BC6151" s="52">
        <v>100000</v>
      </c>
      <c r="BD6151" s="52">
        <v>100000</v>
      </c>
      <c r="BE6151">
        <v>0</v>
      </c>
      <c r="BF6151">
        <v>0</v>
      </c>
      <c r="BG6151">
        <v>0</v>
      </c>
    </row>
    <row r="6152" spans="1:59">
      <c r="A6152">
        <v>6151</v>
      </c>
      <c r="E6152">
        <v>9795.2054794520554</v>
      </c>
      <c r="K6152">
        <v>4102.3777916227509</v>
      </c>
      <c r="L6152">
        <v>4143.900291622751</v>
      </c>
      <c r="M6152">
        <v>4185.422791622751</v>
      </c>
      <c r="N6152">
        <v>4226.945291622751</v>
      </c>
      <c r="O6152">
        <v>4268.4677916227511</v>
      </c>
      <c r="Q6152">
        <v>20016.131177877211</v>
      </c>
      <c r="R6152">
        <v>19475.364059931031</v>
      </c>
      <c r="S6152">
        <v>18934.596941984852</v>
      </c>
      <c r="T6152">
        <v>18393.829824038672</v>
      </c>
      <c r="U6152">
        <v>17853.062706092493</v>
      </c>
      <c r="W6152">
        <v>7.3579999999999993E-2</v>
      </c>
      <c r="AB6152">
        <v>1</v>
      </c>
      <c r="AC6152">
        <v>1</v>
      </c>
      <c r="AD6152">
        <v>1</v>
      </c>
      <c r="AE6152">
        <v>1</v>
      </c>
      <c r="AF6152">
        <v>1</v>
      </c>
      <c r="AL6152">
        <v>1.7762070000000001</v>
      </c>
      <c r="AM6152" s="5">
        <v>16.952470779418949</v>
      </c>
      <c r="AN6152">
        <v>570.77625570776252</v>
      </c>
      <c r="AO6152">
        <f t="shared" si="96"/>
        <v>26826.48401826484</v>
      </c>
      <c r="AP6152">
        <v>684.93150684931504</v>
      </c>
      <c r="AQ6152">
        <v>3.3110300000000002E-2</v>
      </c>
      <c r="AR6152">
        <v>3.8220699999999999E-3</v>
      </c>
      <c r="AS6152">
        <v>2.3241E-3</v>
      </c>
      <c r="AT6152">
        <v>1.1714199999999999E-2</v>
      </c>
      <c r="AU6152">
        <v>1.24838E-2</v>
      </c>
      <c r="AW6152">
        <v>3.3110299999999995E-2</v>
      </c>
      <c r="AX6152">
        <v>3.8220699999999969E-3</v>
      </c>
      <c r="AY6152">
        <v>2.3241000000000026E-3</v>
      </c>
      <c r="AZ6152">
        <v>1.1714200000000001E-2</v>
      </c>
      <c r="BA6152">
        <v>1.2483800000000003E-2</v>
      </c>
      <c r="BC6152" s="52">
        <v>100000</v>
      </c>
      <c r="BD6152" s="52">
        <v>100000</v>
      </c>
      <c r="BE6152">
        <v>0</v>
      </c>
      <c r="BF6152">
        <v>0</v>
      </c>
      <c r="BG6152">
        <v>0</v>
      </c>
    </row>
    <row r="6153" spans="1:59">
      <c r="A6153">
        <v>6152</v>
      </c>
      <c r="E6153">
        <v>9795.2054794520554</v>
      </c>
      <c r="K6153">
        <v>3874.243990280791</v>
      </c>
      <c r="L6153">
        <v>3926.2164902807908</v>
      </c>
      <c r="M6153">
        <v>3978.1889902807907</v>
      </c>
      <c r="N6153">
        <v>4030.1614902807905</v>
      </c>
      <c r="O6153">
        <v>4082.1339902807904</v>
      </c>
      <c r="Q6153">
        <v>17546.887784847931</v>
      </c>
      <c r="R6153">
        <v>17072.831143640615</v>
      </c>
      <c r="S6153">
        <v>16598.774502433298</v>
      </c>
      <c r="T6153">
        <v>16124.71786122598</v>
      </c>
      <c r="U6153">
        <v>15650.661220018661</v>
      </c>
      <c r="W6153">
        <v>0.11391</v>
      </c>
      <c r="AB6153">
        <v>1</v>
      </c>
      <c r="AC6153">
        <v>1</v>
      </c>
      <c r="AD6153">
        <v>1</v>
      </c>
      <c r="AE6153">
        <v>1</v>
      </c>
      <c r="AF6153">
        <v>1</v>
      </c>
      <c r="AL6153">
        <v>1.4460436000000001</v>
      </c>
      <c r="AM6153" s="5">
        <v>15.80000114440918</v>
      </c>
      <c r="AN6153">
        <v>570.77625570776252</v>
      </c>
      <c r="AO6153">
        <f t="shared" si="96"/>
        <v>26826.48401826484</v>
      </c>
      <c r="AP6153">
        <v>684.93150684931504</v>
      </c>
      <c r="AQ6153">
        <v>2.68726E-2</v>
      </c>
      <c r="AR6153">
        <v>3.2035000000000002E-3</v>
      </c>
      <c r="AS6153">
        <v>1.8630400000000001E-3</v>
      </c>
      <c r="AT6153">
        <v>2.3665399999999999E-3</v>
      </c>
      <c r="AU6153">
        <v>1.29931E-2</v>
      </c>
      <c r="AW6153">
        <v>2.6872599999999996E-2</v>
      </c>
      <c r="AX6153">
        <v>3.203499999999998E-3</v>
      </c>
      <c r="AY6153">
        <v>1.8630400000000033E-3</v>
      </c>
      <c r="AZ6153">
        <v>2.3665400000000003E-3</v>
      </c>
      <c r="BA6153">
        <v>1.2993099999999994E-2</v>
      </c>
      <c r="BC6153" s="52">
        <v>100000</v>
      </c>
      <c r="BD6153" s="52">
        <v>100000</v>
      </c>
      <c r="BE6153">
        <v>0</v>
      </c>
      <c r="BF6153">
        <v>0</v>
      </c>
      <c r="BG6153">
        <v>0</v>
      </c>
    </row>
    <row r="6154" spans="1:59">
      <c r="A6154">
        <v>6153</v>
      </c>
      <c r="E6154">
        <v>9795.2054794520554</v>
      </c>
      <c r="K6154">
        <v>3829.9070324228123</v>
      </c>
      <c r="L6154">
        <v>3904.6495324228126</v>
      </c>
      <c r="M6154">
        <v>3979.3920324228129</v>
      </c>
      <c r="N6154">
        <v>4054.1345324228132</v>
      </c>
      <c r="O6154">
        <v>4128.8770324228135</v>
      </c>
      <c r="Q6154">
        <v>16266.7786146161</v>
      </c>
      <c r="R6154">
        <v>15827.306126742249</v>
      </c>
      <c r="S6154">
        <v>15387.8336388684</v>
      </c>
      <c r="T6154">
        <v>14948.361150994551</v>
      </c>
      <c r="U6154">
        <v>14508.888663120702</v>
      </c>
      <c r="W6154">
        <v>0.29579</v>
      </c>
      <c r="AB6154">
        <v>1</v>
      </c>
      <c r="AC6154">
        <v>1</v>
      </c>
      <c r="AD6154">
        <v>1</v>
      </c>
      <c r="AE6154">
        <v>1</v>
      </c>
      <c r="AF6154">
        <v>1</v>
      </c>
      <c r="AL6154">
        <v>2.0653305</v>
      </c>
      <c r="AM6154" s="5">
        <v>14.9661808013916</v>
      </c>
      <c r="AN6154">
        <v>570.77625570776252</v>
      </c>
      <c r="AO6154">
        <f t="shared" si="96"/>
        <v>26826.48401826484</v>
      </c>
      <c r="AP6154">
        <v>684.93150684931504</v>
      </c>
      <c r="AQ6154">
        <v>2.0136399999999999E-2</v>
      </c>
      <c r="AR6154">
        <v>2.67001E-3</v>
      </c>
      <c r="AS6154">
        <v>1.3322200000000001E-3</v>
      </c>
      <c r="AT6154">
        <v>1.4738400000000001E-3</v>
      </c>
      <c r="AU6154">
        <v>1.8594500000000001E-3</v>
      </c>
      <c r="AW6154">
        <v>2.0136399999999999E-2</v>
      </c>
      <c r="AX6154">
        <v>2.6700100000000004E-3</v>
      </c>
      <c r="AY6154">
        <v>1.332220000000002E-3</v>
      </c>
      <c r="AZ6154">
        <v>1.4738399999999971E-3</v>
      </c>
      <c r="BA6154">
        <v>1.8594499999999986E-3</v>
      </c>
      <c r="BC6154" s="52">
        <v>100000</v>
      </c>
      <c r="BD6154" s="52">
        <v>100000</v>
      </c>
      <c r="BE6154">
        <v>0</v>
      </c>
      <c r="BF6154">
        <v>0</v>
      </c>
      <c r="BG6154">
        <v>0</v>
      </c>
    </row>
    <row r="6155" spans="1:59">
      <c r="A6155">
        <v>6154</v>
      </c>
      <c r="E6155">
        <v>9795.2054794520554</v>
      </c>
      <c r="K6155">
        <v>4091.8981470381386</v>
      </c>
      <c r="L6155">
        <v>4198.4281470381384</v>
      </c>
      <c r="M6155">
        <v>4304.9581470381381</v>
      </c>
      <c r="N6155">
        <v>4411.4881470381379</v>
      </c>
      <c r="O6155">
        <v>4518.0181470381376</v>
      </c>
      <c r="Q6155">
        <v>15129.08252453669</v>
      </c>
      <c r="R6155">
        <v>14720.346677694755</v>
      </c>
      <c r="S6155">
        <v>14311.61083085282</v>
      </c>
      <c r="T6155">
        <v>13902.874984010885</v>
      </c>
      <c r="U6155">
        <v>13494.13913716895</v>
      </c>
      <c r="W6155">
        <v>0.42502999999999996</v>
      </c>
      <c r="AB6155">
        <v>1</v>
      </c>
      <c r="AC6155">
        <v>1</v>
      </c>
      <c r="AD6155">
        <v>1</v>
      </c>
      <c r="AE6155">
        <v>1</v>
      </c>
      <c r="AF6155">
        <v>1</v>
      </c>
      <c r="AL6155">
        <v>2.5521959999999999</v>
      </c>
      <c r="AM6155" s="5">
        <v>14.819448471069339</v>
      </c>
      <c r="AN6155">
        <v>570.77625570776252</v>
      </c>
      <c r="AO6155">
        <f t="shared" si="96"/>
        <v>26826.48401826484</v>
      </c>
      <c r="AP6155">
        <v>684.93150684931504</v>
      </c>
      <c r="AQ6155">
        <v>1.90093E-2</v>
      </c>
      <c r="AR6155">
        <v>1.6436200000000002E-3</v>
      </c>
      <c r="AS6155">
        <v>1.34435E-3</v>
      </c>
      <c r="AT6155">
        <v>1.4912700000000001E-3</v>
      </c>
      <c r="AU6155">
        <v>1.5099199999999999E-3</v>
      </c>
      <c r="AW6155">
        <v>1.9009299999999993E-2</v>
      </c>
      <c r="AX6155">
        <v>1.6436199999999984E-3</v>
      </c>
      <c r="AY6155">
        <v>1.3443500000000011E-3</v>
      </c>
      <c r="AZ6155">
        <v>1.4912700000000029E-3</v>
      </c>
      <c r="BA6155">
        <v>1.5099199999999979E-3</v>
      </c>
      <c r="BC6155" s="52">
        <v>100000</v>
      </c>
      <c r="BD6155" s="52">
        <v>100000</v>
      </c>
      <c r="BE6155">
        <v>0</v>
      </c>
      <c r="BF6155">
        <v>0</v>
      </c>
      <c r="BG6155">
        <v>0</v>
      </c>
    </row>
    <row r="6156" spans="1:59">
      <c r="A6156">
        <v>6155</v>
      </c>
      <c r="E6156">
        <v>9795.2054794520554</v>
      </c>
      <c r="K6156">
        <v>4602.9823521646504</v>
      </c>
      <c r="L6156">
        <v>4765.7748521646499</v>
      </c>
      <c r="M6156">
        <v>4928.5673521646495</v>
      </c>
      <c r="N6156">
        <v>5091.3598521646491</v>
      </c>
      <c r="O6156">
        <v>5254.1523521646486</v>
      </c>
      <c r="Q6156">
        <v>13859.943084949169</v>
      </c>
      <c r="R6156">
        <v>13485.495027044812</v>
      </c>
      <c r="S6156">
        <v>13111.046969140454</v>
      </c>
      <c r="T6156">
        <v>12736.598911236097</v>
      </c>
      <c r="U6156">
        <v>12362.150853331739</v>
      </c>
      <c r="W6156">
        <v>0.46867000000000003</v>
      </c>
      <c r="AB6156">
        <v>1</v>
      </c>
      <c r="AC6156">
        <v>1</v>
      </c>
      <c r="AD6156">
        <v>1</v>
      </c>
      <c r="AE6156">
        <v>1</v>
      </c>
      <c r="AF6156">
        <v>1</v>
      </c>
      <c r="AL6156">
        <v>2.2443814</v>
      </c>
      <c r="AM6156" s="5">
        <v>15.025021553039551</v>
      </c>
      <c r="AN6156">
        <v>570.77625570776252</v>
      </c>
      <c r="AO6156">
        <f t="shared" si="96"/>
        <v>26826.48401826484</v>
      </c>
      <c r="AP6156">
        <v>684.93150684931504</v>
      </c>
      <c r="AQ6156">
        <v>1.9228499999999999E-2</v>
      </c>
      <c r="AR6156">
        <v>1.7151600000000001E-3</v>
      </c>
      <c r="AS6156">
        <v>1.38199E-3</v>
      </c>
      <c r="AT6156">
        <v>1.5199199999999999E-3</v>
      </c>
      <c r="AU6156">
        <v>1.5196400000000001E-3</v>
      </c>
      <c r="AW6156">
        <v>1.9228499999999996E-2</v>
      </c>
      <c r="AX6156">
        <v>1.7151600000000003E-3</v>
      </c>
      <c r="AY6156">
        <v>1.3819899999999996E-3</v>
      </c>
      <c r="AZ6156">
        <v>1.519920000000001E-3</v>
      </c>
      <c r="BA6156">
        <v>1.5196400000000027E-3</v>
      </c>
      <c r="BC6156" s="52">
        <v>100000</v>
      </c>
      <c r="BD6156" s="52">
        <v>100000</v>
      </c>
      <c r="BE6156">
        <v>0</v>
      </c>
      <c r="BF6156">
        <v>0</v>
      </c>
      <c r="BG6156">
        <v>0</v>
      </c>
    </row>
    <row r="6157" spans="1:59">
      <c r="A6157">
        <v>6156</v>
      </c>
      <c r="E6157">
        <v>9795.2054794520554</v>
      </c>
      <c r="K6157">
        <v>4752.1157558687601</v>
      </c>
      <c r="L6157">
        <v>4952.1707558687604</v>
      </c>
      <c r="M6157">
        <v>5152.2257558687606</v>
      </c>
      <c r="N6157">
        <v>5352.2807558687609</v>
      </c>
      <c r="O6157">
        <v>5552.3357558687612</v>
      </c>
      <c r="Q6157">
        <v>13205.84673057673</v>
      </c>
      <c r="R6157">
        <v>12849.070109862212</v>
      </c>
      <c r="S6157">
        <v>12492.293489147694</v>
      </c>
      <c r="T6157">
        <v>12135.516868433177</v>
      </c>
      <c r="U6157">
        <v>11778.740247718659</v>
      </c>
      <c r="W6157">
        <v>0.52178999999999998</v>
      </c>
      <c r="AB6157">
        <v>1</v>
      </c>
      <c r="AC6157">
        <v>1</v>
      </c>
      <c r="AD6157">
        <v>1</v>
      </c>
      <c r="AE6157">
        <v>1</v>
      </c>
      <c r="AF6157">
        <v>1</v>
      </c>
      <c r="AL6157">
        <v>2.1509695</v>
      </c>
      <c r="AM6157" s="5">
        <v>15.04040050506592</v>
      </c>
      <c r="AN6157">
        <v>570.77625570776252</v>
      </c>
      <c r="AO6157">
        <f t="shared" si="96"/>
        <v>26826.48401826484</v>
      </c>
      <c r="AP6157">
        <v>684.93150684931504</v>
      </c>
      <c r="AQ6157">
        <v>1.95461E-2</v>
      </c>
      <c r="AR6157">
        <v>1.73102E-3</v>
      </c>
      <c r="AS6157">
        <v>1.3884399999999999E-3</v>
      </c>
      <c r="AT6157">
        <v>1.52005E-3</v>
      </c>
      <c r="AU6157">
        <v>1.52447E-3</v>
      </c>
      <c r="AW6157">
        <v>1.9546099999999997E-2</v>
      </c>
      <c r="AX6157">
        <v>1.7310199999999998E-3</v>
      </c>
      <c r="AY6157">
        <v>1.3884399999999977E-3</v>
      </c>
      <c r="AZ6157">
        <v>1.520050000000002E-3</v>
      </c>
      <c r="BA6157">
        <v>1.52447E-3</v>
      </c>
      <c r="BC6157" s="52">
        <v>100000</v>
      </c>
      <c r="BD6157" s="52">
        <v>100000</v>
      </c>
      <c r="BE6157">
        <v>0</v>
      </c>
      <c r="BF6157">
        <v>0</v>
      </c>
      <c r="BG6157">
        <v>0</v>
      </c>
    </row>
    <row r="6158" spans="1:59">
      <c r="A6158">
        <v>6157</v>
      </c>
      <c r="E6158">
        <v>9795.2054794520554</v>
      </c>
      <c r="K6158">
        <v>4617.4926292818072</v>
      </c>
      <c r="L6158">
        <v>4875.3226292818072</v>
      </c>
      <c r="M6158">
        <v>5133.1526292818071</v>
      </c>
      <c r="N6158">
        <v>5390.982629281807</v>
      </c>
      <c r="O6158">
        <v>5648.8126292818069</v>
      </c>
      <c r="Q6158">
        <v>12919.412019131931</v>
      </c>
      <c r="R6158">
        <v>12570.373880400995</v>
      </c>
      <c r="S6158">
        <v>12221.33574167006</v>
      </c>
      <c r="T6158">
        <v>11872.297602939125</v>
      </c>
      <c r="U6158">
        <v>11523.259464208189</v>
      </c>
      <c r="W6158">
        <v>0.59889999999999999</v>
      </c>
      <c r="AB6158">
        <v>1</v>
      </c>
      <c r="AC6158">
        <v>1</v>
      </c>
      <c r="AD6158">
        <v>1</v>
      </c>
      <c r="AE6158">
        <v>1</v>
      </c>
      <c r="AF6158">
        <v>1</v>
      </c>
      <c r="AL6158">
        <v>2.3695938999999999</v>
      </c>
      <c r="AM6158" s="5">
        <v>15.041984558105471</v>
      </c>
      <c r="AN6158">
        <v>570.77625570776252</v>
      </c>
      <c r="AO6158">
        <f t="shared" si="96"/>
        <v>26826.48401826484</v>
      </c>
      <c r="AP6158">
        <v>684.93150684931504</v>
      </c>
      <c r="AQ6158">
        <v>2.0169300000000001E-2</v>
      </c>
      <c r="AR6158">
        <v>1.7512399999999998E-3</v>
      </c>
      <c r="AS6158">
        <v>1.40335E-3</v>
      </c>
      <c r="AT6158">
        <v>1.5378499999999999E-3</v>
      </c>
      <c r="AU6158">
        <v>1.53235E-3</v>
      </c>
      <c r="AW6158">
        <v>2.0169300000000001E-2</v>
      </c>
      <c r="AX6158">
        <v>1.7512400000000011E-3</v>
      </c>
      <c r="AY6158">
        <v>1.4033499999999977E-3</v>
      </c>
      <c r="AZ6158">
        <v>1.5378500000000003E-3</v>
      </c>
      <c r="BA6158">
        <v>1.5323500000000018E-3</v>
      </c>
      <c r="BC6158" s="52">
        <v>100000</v>
      </c>
      <c r="BD6158" s="52">
        <v>100000</v>
      </c>
      <c r="BE6158">
        <v>0</v>
      </c>
      <c r="BF6158">
        <v>0</v>
      </c>
      <c r="BG6158">
        <v>0</v>
      </c>
    </row>
    <row r="6159" spans="1:59">
      <c r="A6159">
        <v>6158</v>
      </c>
      <c r="E6159">
        <v>9795.2054794520554</v>
      </c>
      <c r="K6159">
        <v>4458.6857074995951</v>
      </c>
      <c r="L6159">
        <v>4764.3357074995947</v>
      </c>
      <c r="M6159">
        <v>5069.9857074995944</v>
      </c>
      <c r="N6159">
        <v>5375.635707499594</v>
      </c>
      <c r="O6159">
        <v>5681.2857074995936</v>
      </c>
      <c r="Q6159">
        <v>12604.797060062279</v>
      </c>
      <c r="R6159">
        <v>12264.258736783639</v>
      </c>
      <c r="S6159">
        <v>11923.720413504998</v>
      </c>
      <c r="T6159">
        <v>11583.182090226357</v>
      </c>
      <c r="U6159">
        <v>11242.643766947716</v>
      </c>
      <c r="W6159">
        <v>0.64607999999999999</v>
      </c>
      <c r="AB6159">
        <v>1</v>
      </c>
      <c r="AC6159">
        <v>1</v>
      </c>
      <c r="AD6159">
        <v>1</v>
      </c>
      <c r="AE6159">
        <v>1</v>
      </c>
      <c r="AF6159">
        <v>1</v>
      </c>
      <c r="AL6159">
        <v>2.6263036999999998</v>
      </c>
      <c r="AM6159" s="5">
        <v>14.90021324157715</v>
      </c>
      <c r="AN6159">
        <v>570.77625570776252</v>
      </c>
      <c r="AO6159">
        <f t="shared" si="96"/>
        <v>26826.48401826484</v>
      </c>
      <c r="AP6159">
        <v>684.93150684931504</v>
      </c>
      <c r="AQ6159">
        <v>2.04744E-2</v>
      </c>
      <c r="AR6159">
        <v>1.75687E-3</v>
      </c>
      <c r="AS6159">
        <v>1.3881499999999999E-3</v>
      </c>
      <c r="AT6159">
        <v>1.5340100000000001E-3</v>
      </c>
      <c r="AU6159">
        <v>1.6489100000000002E-3</v>
      </c>
      <c r="AW6159">
        <v>2.0474400000000004E-2</v>
      </c>
      <c r="AX6159">
        <v>1.7568700000000007E-3</v>
      </c>
      <c r="AY6159">
        <v>1.3881499999999977E-3</v>
      </c>
      <c r="AZ6159">
        <v>1.5340100000000023E-3</v>
      </c>
      <c r="BA6159">
        <v>1.6489100000000034E-3</v>
      </c>
      <c r="BC6159" s="52">
        <v>100000</v>
      </c>
      <c r="BD6159" s="52">
        <v>100000</v>
      </c>
      <c r="BE6159">
        <v>0</v>
      </c>
      <c r="BF6159">
        <v>0</v>
      </c>
      <c r="BG6159">
        <v>0</v>
      </c>
    </row>
    <row r="6160" spans="1:59">
      <c r="A6160">
        <v>6159</v>
      </c>
      <c r="E6160">
        <v>9795.2054794520554</v>
      </c>
      <c r="K6160">
        <v>4137.8473579091333</v>
      </c>
      <c r="L6160">
        <v>4559.6806912424663</v>
      </c>
      <c r="M6160">
        <v>4981.5140245757993</v>
      </c>
      <c r="N6160">
        <v>5403.3473579091324</v>
      </c>
      <c r="O6160">
        <v>5825.1806912424654</v>
      </c>
      <c r="Q6160">
        <v>12776.902229867719</v>
      </c>
      <c r="R6160">
        <v>12431.714215860829</v>
      </c>
      <c r="S6160">
        <v>12086.52620185394</v>
      </c>
      <c r="T6160">
        <v>11741.33818784705</v>
      </c>
      <c r="U6160">
        <v>11396.15017384016</v>
      </c>
      <c r="W6160">
        <v>0.52487000000000006</v>
      </c>
      <c r="AB6160">
        <v>1</v>
      </c>
      <c r="AC6160">
        <v>1</v>
      </c>
      <c r="AD6160">
        <v>1</v>
      </c>
      <c r="AE6160">
        <v>1</v>
      </c>
      <c r="AF6160">
        <v>1</v>
      </c>
      <c r="AL6160">
        <v>3.2833861999999998</v>
      </c>
      <c r="AM6160" s="5">
        <v>15.226771354675289</v>
      </c>
      <c r="AN6160">
        <v>570.77625570776252</v>
      </c>
      <c r="AO6160">
        <f t="shared" si="96"/>
        <v>26826.48401826484</v>
      </c>
      <c r="AP6160">
        <v>684.93150684931504</v>
      </c>
      <c r="AQ6160">
        <v>2.0350999999999998E-2</v>
      </c>
      <c r="AR6160">
        <v>1.6934599999999999E-3</v>
      </c>
      <c r="AS6160">
        <v>1.3659E-3</v>
      </c>
      <c r="AT6160">
        <v>1.4888E-3</v>
      </c>
      <c r="AU6160">
        <v>1.6506799999999999E-3</v>
      </c>
      <c r="AW6160">
        <v>2.0350999999999994E-2</v>
      </c>
      <c r="AX6160">
        <v>1.6934600000000008E-3</v>
      </c>
      <c r="AY6160">
        <v>1.3659000000000032E-3</v>
      </c>
      <c r="AZ6160">
        <v>1.4887999999999985E-3</v>
      </c>
      <c r="BA6160">
        <v>1.6506800000000016E-3</v>
      </c>
      <c r="BC6160" s="52">
        <v>100000</v>
      </c>
      <c r="BD6160" s="52">
        <v>100000</v>
      </c>
      <c r="BE6160">
        <v>0</v>
      </c>
      <c r="BF6160">
        <v>0</v>
      </c>
      <c r="BG6160">
        <v>0</v>
      </c>
    </row>
    <row r="6161" spans="1:59">
      <c r="A6161">
        <v>6160</v>
      </c>
      <c r="E6161">
        <v>9795.2054794520554</v>
      </c>
      <c r="K6161">
        <v>4142.6841169481868</v>
      </c>
      <c r="L6161">
        <v>4755.2224502815207</v>
      </c>
      <c r="M6161">
        <v>5367.7607836148545</v>
      </c>
      <c r="N6161">
        <v>5980.2991169481884</v>
      </c>
      <c r="O6161">
        <v>6592.8374502815223</v>
      </c>
      <c r="Q6161">
        <v>13354.307178841789</v>
      </c>
      <c r="R6161">
        <v>12993.519665993779</v>
      </c>
      <c r="S6161">
        <v>12632.732153145769</v>
      </c>
      <c r="T6161">
        <v>12271.944640297759</v>
      </c>
      <c r="U6161">
        <v>11911.157127449749</v>
      </c>
      <c r="W6161">
        <v>0.35758000000000001</v>
      </c>
      <c r="AB6161">
        <v>1</v>
      </c>
      <c r="AC6161">
        <v>1</v>
      </c>
      <c r="AD6161">
        <v>1</v>
      </c>
      <c r="AE6161">
        <v>1</v>
      </c>
      <c r="AF6161">
        <v>1</v>
      </c>
      <c r="AL6161">
        <v>3.7566304000000001</v>
      </c>
      <c r="AM6161" s="5">
        <v>15.801164627075201</v>
      </c>
      <c r="AN6161">
        <v>570.77625570776252</v>
      </c>
      <c r="AO6161">
        <f t="shared" si="96"/>
        <v>26826.48401826484</v>
      </c>
      <c r="AP6161">
        <v>684.93150684931504</v>
      </c>
      <c r="AQ6161">
        <v>2.1305599999999997E-2</v>
      </c>
      <c r="AR6161">
        <v>1.6031299999999999E-3</v>
      </c>
      <c r="AS6161">
        <v>1.3129400000000001E-3</v>
      </c>
      <c r="AT6161">
        <v>1.66855E-3</v>
      </c>
      <c r="AU6161">
        <v>1.9703400000000001E-3</v>
      </c>
      <c r="AW6161">
        <v>2.1305599999999994E-2</v>
      </c>
      <c r="AX6161">
        <v>1.6031300000000012E-3</v>
      </c>
      <c r="AY6161">
        <v>1.3129399999999986E-3</v>
      </c>
      <c r="AZ6161">
        <v>1.6685499999999978E-3</v>
      </c>
      <c r="BA6161">
        <v>1.970340000000001E-3</v>
      </c>
      <c r="BC6161" s="52">
        <v>100000</v>
      </c>
      <c r="BD6161" s="52">
        <v>100000</v>
      </c>
      <c r="BE6161">
        <v>0</v>
      </c>
      <c r="BF6161">
        <v>0</v>
      </c>
      <c r="BG6161">
        <v>0</v>
      </c>
    </row>
    <row r="6162" spans="1:59">
      <c r="A6162">
        <v>6161</v>
      </c>
      <c r="E6162">
        <v>9795.2054794520554</v>
      </c>
      <c r="K6162">
        <v>4524.7880810333081</v>
      </c>
      <c r="L6162">
        <v>5321.5697476999749</v>
      </c>
      <c r="M6162">
        <v>6118.3514143666416</v>
      </c>
      <c r="N6162">
        <v>6915.1330810333084</v>
      </c>
      <c r="O6162">
        <v>7711.9147476999751</v>
      </c>
      <c r="Q6162">
        <v>14121.12452371365</v>
      </c>
      <c r="R6162">
        <v>13739.620239800948</v>
      </c>
      <c r="S6162">
        <v>13358.115955888246</v>
      </c>
      <c r="T6162">
        <v>12976.611671975545</v>
      </c>
      <c r="U6162">
        <v>12595.107388062843</v>
      </c>
      <c r="W6162">
        <v>0.13977999999999999</v>
      </c>
      <c r="AB6162">
        <v>1</v>
      </c>
      <c r="AC6162">
        <v>1</v>
      </c>
      <c r="AD6162">
        <v>1</v>
      </c>
      <c r="AE6162">
        <v>1</v>
      </c>
      <c r="AF6162">
        <v>1</v>
      </c>
      <c r="AL6162">
        <v>4.541849</v>
      </c>
      <c r="AM6162" s="5">
        <v>17.123170852661129</v>
      </c>
      <c r="AN6162">
        <v>570.77625570776252</v>
      </c>
      <c r="AO6162">
        <f t="shared" si="96"/>
        <v>26826.48401826484</v>
      </c>
      <c r="AP6162">
        <v>684.93150684931504</v>
      </c>
      <c r="AQ6162">
        <v>2.1171700000000002E-2</v>
      </c>
      <c r="AR6162">
        <v>2.10319E-3</v>
      </c>
      <c r="AS6162">
        <v>1.3083400000000001E-3</v>
      </c>
      <c r="AT6162">
        <v>1.6539299999999999E-3</v>
      </c>
      <c r="AU6162">
        <v>2.5170599999999998E-3</v>
      </c>
      <c r="AW6162">
        <v>2.1171700000000002E-2</v>
      </c>
      <c r="AX6162">
        <v>2.1031899999999978E-3</v>
      </c>
      <c r="AY6162">
        <v>1.3083399999999981E-3</v>
      </c>
      <c r="AZ6162">
        <v>1.6539299999999979E-3</v>
      </c>
      <c r="BA6162">
        <v>2.5170600000000015E-3</v>
      </c>
      <c r="BC6162" s="52">
        <v>100000</v>
      </c>
      <c r="BD6162" s="52">
        <v>100000</v>
      </c>
      <c r="BE6162">
        <v>0</v>
      </c>
      <c r="BF6162">
        <v>0</v>
      </c>
      <c r="BG6162">
        <v>0</v>
      </c>
    </row>
    <row r="6163" spans="1:59">
      <c r="A6163">
        <v>6162</v>
      </c>
      <c r="E6163">
        <v>9795.2054794520554</v>
      </c>
      <c r="K6163">
        <v>5147.9238705645294</v>
      </c>
      <c r="L6163">
        <v>5978.3905372311965</v>
      </c>
      <c r="M6163">
        <v>6808.8572038978637</v>
      </c>
      <c r="N6163">
        <v>7639.3238705645308</v>
      </c>
      <c r="O6163">
        <v>8469.790537231198</v>
      </c>
      <c r="Q6163">
        <v>15157.16606304975</v>
      </c>
      <c r="R6163">
        <v>14747.671495161598</v>
      </c>
      <c r="S6163">
        <v>14338.176927273445</v>
      </c>
      <c r="T6163">
        <v>13928.682359385293</v>
      </c>
      <c r="U6163">
        <v>13519.187791497141</v>
      </c>
      <c r="W6163">
        <v>1.5339999999999999E-2</v>
      </c>
      <c r="AB6163">
        <v>1</v>
      </c>
      <c r="AC6163">
        <v>1</v>
      </c>
      <c r="AD6163">
        <v>1</v>
      </c>
      <c r="AE6163">
        <v>1</v>
      </c>
      <c r="AF6163">
        <v>1</v>
      </c>
      <c r="AL6163">
        <v>5.5593649999999997</v>
      </c>
      <c r="AM6163" s="5">
        <v>17.555025100708011</v>
      </c>
      <c r="AN6163">
        <v>570.77625570776252</v>
      </c>
      <c r="AO6163">
        <f t="shared" si="96"/>
        <v>26826.48401826484</v>
      </c>
      <c r="AP6163">
        <v>684.93150684931504</v>
      </c>
      <c r="AQ6163">
        <v>2.1039000000000002E-2</v>
      </c>
      <c r="AR6163">
        <v>2.07815E-3</v>
      </c>
      <c r="AS6163">
        <v>1.54835E-3</v>
      </c>
      <c r="AT6163">
        <v>2.1494499999999998E-3</v>
      </c>
      <c r="AU6163">
        <v>2.5149899999999999E-3</v>
      </c>
      <c r="AW6163">
        <v>2.1039000000000002E-2</v>
      </c>
      <c r="AX6163">
        <v>2.0781500000000008E-3</v>
      </c>
      <c r="AY6163">
        <v>1.548349999999997E-3</v>
      </c>
      <c r="AZ6163">
        <v>2.1494499999999972E-3</v>
      </c>
      <c r="BA6163">
        <v>2.5149900000000017E-3</v>
      </c>
      <c r="BC6163" s="52">
        <v>100000</v>
      </c>
      <c r="BD6163" s="52">
        <v>100000</v>
      </c>
      <c r="BE6163">
        <v>0</v>
      </c>
      <c r="BF6163">
        <v>0</v>
      </c>
      <c r="BG6163">
        <v>0</v>
      </c>
    </row>
    <row r="6164" spans="1:59">
      <c r="A6164">
        <v>6163</v>
      </c>
      <c r="E6164">
        <v>9795.2054794520554</v>
      </c>
      <c r="K6164">
        <v>5581.6199310662087</v>
      </c>
      <c r="L6164">
        <v>6351.9199310662088</v>
      </c>
      <c r="M6164">
        <v>7122.219931066209</v>
      </c>
      <c r="N6164">
        <v>7892.5199310662092</v>
      </c>
      <c r="O6164">
        <v>8662.8199310662094</v>
      </c>
      <c r="Q6164">
        <v>16460.823245710151</v>
      </c>
      <c r="R6164">
        <v>16016.108338316277</v>
      </c>
      <c r="S6164">
        <v>15571.393430922402</v>
      </c>
      <c r="T6164">
        <v>15126.678523528528</v>
      </c>
      <c r="U6164">
        <v>14681.963616134653</v>
      </c>
      <c r="W6164">
        <v>0</v>
      </c>
      <c r="AB6164">
        <v>1</v>
      </c>
      <c r="AC6164">
        <v>1</v>
      </c>
      <c r="AD6164">
        <v>1</v>
      </c>
      <c r="AE6164">
        <v>1</v>
      </c>
      <c r="AF6164">
        <v>1</v>
      </c>
      <c r="AL6164">
        <v>6.8353744000000001</v>
      </c>
      <c r="AM6164" s="5">
        <v>16.685028076171879</v>
      </c>
      <c r="AN6164">
        <v>570.77625570776252</v>
      </c>
      <c r="AO6164">
        <f t="shared" si="96"/>
        <v>26826.48401826484</v>
      </c>
      <c r="AP6164">
        <v>684.93150684931504</v>
      </c>
      <c r="AQ6164">
        <v>2.10353E-2</v>
      </c>
      <c r="AR6164">
        <v>2.0764799999999999E-3</v>
      </c>
      <c r="AS6164">
        <v>1.5639899999999999E-3</v>
      </c>
      <c r="AT6164">
        <v>2.1431000000000002E-3</v>
      </c>
      <c r="AU6164">
        <v>2.5031099999999998E-3</v>
      </c>
      <c r="AW6164">
        <v>2.1035299999999993E-2</v>
      </c>
      <c r="AX6164">
        <v>2.0764799999999986E-3</v>
      </c>
      <c r="AY6164">
        <v>1.5639900000000012E-3</v>
      </c>
      <c r="AZ6164">
        <v>2.1431000000000019E-3</v>
      </c>
      <c r="BA6164">
        <v>2.5031100000000028E-3</v>
      </c>
      <c r="BC6164" s="52">
        <v>100000</v>
      </c>
      <c r="BD6164" s="52">
        <v>100000</v>
      </c>
      <c r="BE6164">
        <v>0</v>
      </c>
      <c r="BF6164">
        <v>0</v>
      </c>
      <c r="BG6164">
        <v>0</v>
      </c>
    </row>
    <row r="6165" spans="1:59">
      <c r="A6165">
        <v>6164</v>
      </c>
      <c r="E6165">
        <v>9795.2054794520554</v>
      </c>
      <c r="K6165">
        <v>5567.9157804555598</v>
      </c>
      <c r="L6165">
        <v>6209.5207804555594</v>
      </c>
      <c r="M6165">
        <v>6851.1257804555589</v>
      </c>
      <c r="N6165">
        <v>7492.7307804555585</v>
      </c>
      <c r="O6165">
        <v>8134.3357804555581</v>
      </c>
      <c r="Q6165">
        <v>16437.468651505169</v>
      </c>
      <c r="R6165">
        <v>15993.384705438557</v>
      </c>
      <c r="S6165">
        <v>15549.300759371945</v>
      </c>
      <c r="T6165">
        <v>15105.216813305333</v>
      </c>
      <c r="U6165">
        <v>14661.132867238721</v>
      </c>
      <c r="W6165">
        <v>0</v>
      </c>
      <c r="AB6165">
        <v>1</v>
      </c>
      <c r="AC6165">
        <v>1</v>
      </c>
      <c r="AD6165">
        <v>1</v>
      </c>
      <c r="AE6165">
        <v>1</v>
      </c>
      <c r="AF6165">
        <v>1</v>
      </c>
      <c r="AL6165">
        <v>8.4638080000000002</v>
      </c>
      <c r="AM6165" s="5">
        <v>16.890090942382809</v>
      </c>
      <c r="AN6165">
        <v>570.77625570776252</v>
      </c>
      <c r="AO6165">
        <f t="shared" si="96"/>
        <v>26826.48401826484</v>
      </c>
      <c r="AP6165">
        <v>684.93150684931504</v>
      </c>
      <c r="AQ6165">
        <v>2.1079999999999998E-2</v>
      </c>
      <c r="AR6165">
        <v>2.09428E-3</v>
      </c>
      <c r="AS6165">
        <v>1.3009900000000001E-3</v>
      </c>
      <c r="AT6165">
        <v>1.63299E-3</v>
      </c>
      <c r="AU6165">
        <v>2.4884899999999999E-3</v>
      </c>
      <c r="AW6165">
        <v>2.1080000000000002E-2</v>
      </c>
      <c r="AX6165">
        <v>2.094279999999997E-3</v>
      </c>
      <c r="AY6165">
        <v>1.3009900000000019E-3</v>
      </c>
      <c r="AZ6165">
        <v>1.6329900000000008E-3</v>
      </c>
      <c r="BA6165">
        <v>2.4884900000000029E-3</v>
      </c>
      <c r="BC6165" s="52">
        <v>100000</v>
      </c>
      <c r="BD6165" s="52">
        <v>100000</v>
      </c>
      <c r="BE6165">
        <v>0</v>
      </c>
      <c r="BF6165">
        <v>0</v>
      </c>
      <c r="BG6165">
        <v>0</v>
      </c>
    </row>
    <row r="6166" spans="1:59">
      <c r="A6166">
        <v>6165</v>
      </c>
      <c r="E6166">
        <v>9795.2054794520554</v>
      </c>
      <c r="K6166">
        <v>5455.0580695443423</v>
      </c>
      <c r="L6166">
        <v>5978.775569544342</v>
      </c>
      <c r="M6166">
        <v>6502.4930695443418</v>
      </c>
      <c r="N6166">
        <v>7026.2105695443415</v>
      </c>
      <c r="O6166">
        <v>7549.9280695443413</v>
      </c>
      <c r="Q6166">
        <v>15277.929809248941</v>
      </c>
      <c r="R6166">
        <v>14865.172620583522</v>
      </c>
      <c r="S6166">
        <v>14452.415431918103</v>
      </c>
      <c r="T6166">
        <v>14039.658243252685</v>
      </c>
      <c r="U6166">
        <v>13626.901054587266</v>
      </c>
      <c r="W6166">
        <v>0</v>
      </c>
      <c r="AB6166">
        <v>1</v>
      </c>
      <c r="AC6166">
        <v>1</v>
      </c>
      <c r="AD6166">
        <v>1</v>
      </c>
      <c r="AE6166">
        <v>1</v>
      </c>
      <c r="AF6166">
        <v>1</v>
      </c>
      <c r="AL6166">
        <v>8.6705839999999998</v>
      </c>
      <c r="AM6166" s="5">
        <v>17.62558555603027</v>
      </c>
      <c r="AN6166">
        <v>570.77625570776252</v>
      </c>
      <c r="AO6166">
        <f t="shared" si="96"/>
        <v>26826.48401826484</v>
      </c>
      <c r="AP6166">
        <v>684.93150684931504</v>
      </c>
      <c r="AQ6166">
        <v>2.0711899999999998E-2</v>
      </c>
      <c r="AR6166">
        <v>2.0977700000000001E-3</v>
      </c>
      <c r="AS6166">
        <v>1.2953600000000002E-3</v>
      </c>
      <c r="AT6166">
        <v>1.6206199999999999E-3</v>
      </c>
      <c r="AU6166">
        <v>1.7912799999999999E-3</v>
      </c>
      <c r="AW6166">
        <v>2.0711899999999991E-2</v>
      </c>
      <c r="AX6166">
        <v>2.0977699999999988E-3</v>
      </c>
      <c r="AY6166">
        <v>1.2953600000000023E-3</v>
      </c>
      <c r="AZ6166">
        <v>1.6206200000000032E-3</v>
      </c>
      <c r="BA6166">
        <v>1.7912799999999993E-3</v>
      </c>
      <c r="BC6166" s="52">
        <v>100000</v>
      </c>
      <c r="BD6166" s="52">
        <v>100000</v>
      </c>
      <c r="BE6166">
        <v>0</v>
      </c>
      <c r="BF6166">
        <v>0</v>
      </c>
      <c r="BG6166">
        <v>0</v>
      </c>
    </row>
    <row r="6167" spans="1:59">
      <c r="A6167">
        <v>6166</v>
      </c>
      <c r="E6167">
        <v>9795.2054794520554</v>
      </c>
      <c r="K6167">
        <v>5251.1080633976426</v>
      </c>
      <c r="L6167">
        <v>5726.0138967309758</v>
      </c>
      <c r="M6167">
        <v>6200.9197300643091</v>
      </c>
      <c r="N6167">
        <v>6675.8255633976423</v>
      </c>
      <c r="O6167">
        <v>7150.7313967309756</v>
      </c>
      <c r="Q6167">
        <v>11622.285750143141</v>
      </c>
      <c r="R6167">
        <v>11308.291508973503</v>
      </c>
      <c r="S6167">
        <v>10994.297267803866</v>
      </c>
      <c r="T6167">
        <v>10680.303026634228</v>
      </c>
      <c r="U6167">
        <v>10366.308785464591</v>
      </c>
      <c r="W6167">
        <v>0</v>
      </c>
      <c r="AB6167">
        <v>1</v>
      </c>
      <c r="AC6167">
        <v>1</v>
      </c>
      <c r="AD6167">
        <v>1</v>
      </c>
      <c r="AE6167">
        <v>1</v>
      </c>
      <c r="AF6167">
        <v>1</v>
      </c>
      <c r="AL6167">
        <v>9.0280179999999994</v>
      </c>
      <c r="AM6167" s="5">
        <v>11.103586196899411</v>
      </c>
      <c r="AN6167">
        <v>570.77625570776252</v>
      </c>
      <c r="AO6167">
        <f t="shared" si="96"/>
        <v>26826.48401826484</v>
      </c>
      <c r="AP6167">
        <v>684.93150684931504</v>
      </c>
      <c r="AQ6167">
        <v>1.9681500000000001E-2</v>
      </c>
      <c r="AR6167">
        <v>1.5035599999999999E-3</v>
      </c>
      <c r="AS6167">
        <v>1.02636E-3</v>
      </c>
      <c r="AT6167">
        <v>9.6479400000000005E-4</v>
      </c>
      <c r="AU6167">
        <v>1.5173700000000001E-3</v>
      </c>
      <c r="AW6167">
        <v>1.9681500000000005E-2</v>
      </c>
      <c r="AX6167">
        <v>1.503560000000001E-3</v>
      </c>
      <c r="AY6167">
        <v>1.026359999999997E-3</v>
      </c>
      <c r="AZ6167">
        <v>9.6479399999999799E-4</v>
      </c>
      <c r="BA6167">
        <v>1.5173699999999971E-3</v>
      </c>
      <c r="BC6167" s="52">
        <v>100000</v>
      </c>
      <c r="BD6167" s="52">
        <v>100000</v>
      </c>
      <c r="BE6167">
        <v>0</v>
      </c>
      <c r="BF6167">
        <v>0</v>
      </c>
      <c r="BG6167">
        <v>0</v>
      </c>
    </row>
    <row r="6168" spans="1:59">
      <c r="A6168">
        <v>6167</v>
      </c>
      <c r="E6168">
        <v>9795.2054794520554</v>
      </c>
      <c r="K6168">
        <v>3817.8151348251818</v>
      </c>
      <c r="L6168">
        <v>4191.3326348251821</v>
      </c>
      <c r="M6168">
        <v>4564.8501348251821</v>
      </c>
      <c r="N6168">
        <v>4938.367634825182</v>
      </c>
      <c r="O6168">
        <v>5311.8851348251819</v>
      </c>
      <c r="Q6168">
        <v>6852.2034860511303</v>
      </c>
      <c r="R6168">
        <v>6667.0804845044204</v>
      </c>
      <c r="S6168">
        <v>6481.9574829577105</v>
      </c>
      <c r="T6168">
        <v>6296.8344814110005</v>
      </c>
      <c r="U6168">
        <v>6111.7114798642906</v>
      </c>
      <c r="W6168">
        <v>0</v>
      </c>
      <c r="AB6168">
        <v>1</v>
      </c>
      <c r="AC6168">
        <v>1</v>
      </c>
      <c r="AD6168">
        <v>1</v>
      </c>
      <c r="AE6168">
        <v>1</v>
      </c>
      <c r="AF6168">
        <v>1</v>
      </c>
      <c r="AL6168">
        <v>8.9478829999999991</v>
      </c>
      <c r="AM6168" s="5">
        <v>11.12662410736084</v>
      </c>
      <c r="AN6168">
        <v>570.77625570776252</v>
      </c>
      <c r="AO6168">
        <f t="shared" si="96"/>
        <v>26826.48401826484</v>
      </c>
      <c r="AP6168">
        <v>684.93150684931504</v>
      </c>
      <c r="AQ6168">
        <v>1.79378E-2</v>
      </c>
      <c r="AR6168">
        <v>1.5079100000000001E-3</v>
      </c>
      <c r="AS6168">
        <v>1.0231300000000001E-3</v>
      </c>
      <c r="AT6168">
        <v>9.4446600000000003E-4</v>
      </c>
      <c r="AU6168">
        <v>1.0098800000000001E-3</v>
      </c>
      <c r="AW6168">
        <v>1.7937800000000004E-2</v>
      </c>
      <c r="AX6168">
        <v>1.5079100000000012E-3</v>
      </c>
      <c r="AY6168">
        <v>1.0231299999999971E-3</v>
      </c>
      <c r="AZ6168">
        <v>9.4446599999999797E-4</v>
      </c>
      <c r="BA6168">
        <v>1.0098799999999977E-3</v>
      </c>
      <c r="BC6168" s="52">
        <v>100000</v>
      </c>
      <c r="BD6168" s="52">
        <v>100000</v>
      </c>
      <c r="BE6168">
        <v>0</v>
      </c>
      <c r="BF6168">
        <v>0</v>
      </c>
      <c r="BG6168">
        <v>0</v>
      </c>
    </row>
    <row r="6169" spans="1:59">
      <c r="A6169">
        <v>6168</v>
      </c>
      <c r="E6169">
        <v>9795.2054794520554</v>
      </c>
      <c r="K6169">
        <v>2242.701459289603</v>
      </c>
      <c r="L6169">
        <v>2451.0064592896028</v>
      </c>
      <c r="M6169">
        <v>2659.3114592896027</v>
      </c>
      <c r="N6169">
        <v>2867.6164592896025</v>
      </c>
      <c r="O6169">
        <v>3075.9214592896024</v>
      </c>
      <c r="Q6169">
        <v>5067.0196097104363</v>
      </c>
      <c r="R6169">
        <v>4930.1261444196543</v>
      </c>
      <c r="S6169">
        <v>4793.2326791288724</v>
      </c>
      <c r="T6169">
        <v>4656.3392138380905</v>
      </c>
      <c r="U6169">
        <v>4519.4457485473085</v>
      </c>
      <c r="W6169">
        <v>0</v>
      </c>
      <c r="AB6169">
        <v>1</v>
      </c>
      <c r="AC6169">
        <v>1</v>
      </c>
      <c r="AD6169">
        <v>1</v>
      </c>
      <c r="AE6169">
        <v>1</v>
      </c>
      <c r="AF6169">
        <v>1</v>
      </c>
      <c r="AL6169">
        <v>9.5559209999999997</v>
      </c>
      <c r="AM6169" s="5">
        <v>10.983860015869141</v>
      </c>
      <c r="AN6169">
        <v>570.77625570776252</v>
      </c>
      <c r="AO6169">
        <f t="shared" si="96"/>
        <v>26826.48401826484</v>
      </c>
      <c r="AP6169">
        <v>684.93150684931504</v>
      </c>
      <c r="AQ6169">
        <v>1.6741700000000002E-2</v>
      </c>
      <c r="AR6169">
        <v>1.5347399999999999E-3</v>
      </c>
      <c r="AS6169">
        <v>1.0250399999999998E-3</v>
      </c>
      <c r="AT6169">
        <v>9.5671299999999999E-4</v>
      </c>
      <c r="AU6169">
        <v>1.0228500000000001E-3</v>
      </c>
      <c r="AW6169">
        <v>1.6741699999999998E-2</v>
      </c>
      <c r="AX6169">
        <v>1.5347399999999997E-3</v>
      </c>
      <c r="AY6169">
        <v>1.0250399999999979E-3</v>
      </c>
      <c r="AZ6169">
        <v>9.5671299999999793E-4</v>
      </c>
      <c r="BA6169">
        <v>1.0228499999999988E-3</v>
      </c>
      <c r="BC6169" s="52">
        <v>100000</v>
      </c>
      <c r="BD6169" s="52">
        <v>100000</v>
      </c>
      <c r="BE6169">
        <v>0</v>
      </c>
      <c r="BF6169">
        <v>0</v>
      </c>
      <c r="BG6169">
        <v>0</v>
      </c>
    </row>
    <row r="6170" spans="1:59">
      <c r="A6170">
        <v>6169</v>
      </c>
      <c r="E6170">
        <v>9795.2054794520554</v>
      </c>
      <c r="K6170">
        <v>1677.3757037744811</v>
      </c>
      <c r="L6170">
        <v>1776.7007037744811</v>
      </c>
      <c r="M6170">
        <v>1876.0257037744811</v>
      </c>
      <c r="N6170">
        <v>1975.3507037744812</v>
      </c>
      <c r="O6170">
        <v>2074.675703774481</v>
      </c>
      <c r="Q6170">
        <v>5429.1818539618143</v>
      </c>
      <c r="R6170">
        <v>5282.5040084214779</v>
      </c>
      <c r="S6170">
        <v>5135.8261628811415</v>
      </c>
      <c r="T6170">
        <v>4989.1483173408051</v>
      </c>
      <c r="U6170">
        <v>4842.4704718004687</v>
      </c>
      <c r="W6170">
        <v>0</v>
      </c>
      <c r="AB6170">
        <v>1</v>
      </c>
      <c r="AC6170">
        <v>1</v>
      </c>
      <c r="AD6170">
        <v>1</v>
      </c>
      <c r="AE6170">
        <v>1</v>
      </c>
      <c r="AF6170">
        <v>1</v>
      </c>
      <c r="AL6170">
        <v>11.397281</v>
      </c>
      <c r="AM6170" s="5">
        <v>13.61595344543457</v>
      </c>
      <c r="AN6170">
        <v>570.77625570776252</v>
      </c>
      <c r="AO6170">
        <f t="shared" si="96"/>
        <v>26826.48401826484</v>
      </c>
      <c r="AP6170">
        <v>684.93150684931504</v>
      </c>
      <c r="AQ6170">
        <v>1.8150900000000001E-2</v>
      </c>
      <c r="AR6170">
        <v>1.5715099999999999E-3</v>
      </c>
      <c r="AS6170">
        <v>1.0317400000000002E-3</v>
      </c>
      <c r="AT6170">
        <v>9.6683300000000006E-4</v>
      </c>
      <c r="AU6170">
        <v>1.0311400000000001E-3</v>
      </c>
      <c r="AW6170">
        <v>1.8150899999999998E-2</v>
      </c>
      <c r="AX6170">
        <v>1.5715099999999982E-3</v>
      </c>
      <c r="AY6170">
        <v>1.0317400000000032E-3</v>
      </c>
      <c r="AZ6170">
        <v>9.6683300000000028E-4</v>
      </c>
      <c r="BA6170">
        <v>1.0311399999999998E-3</v>
      </c>
      <c r="BC6170" s="52">
        <v>100000</v>
      </c>
      <c r="BD6170" s="52">
        <v>100000</v>
      </c>
      <c r="BE6170">
        <v>0</v>
      </c>
      <c r="BF6170">
        <v>0</v>
      </c>
      <c r="BG6170">
        <v>0</v>
      </c>
    </row>
    <row r="6171" spans="1:59">
      <c r="A6171">
        <v>6170</v>
      </c>
      <c r="E6171">
        <v>9795.2054794520554</v>
      </c>
      <c r="K6171">
        <v>1437.1729149504597</v>
      </c>
      <c r="L6171">
        <v>1486.1754149504598</v>
      </c>
      <c r="M6171">
        <v>1535.1779149504598</v>
      </c>
      <c r="N6171">
        <v>1584.1804149504599</v>
      </c>
      <c r="O6171">
        <v>1633.1829149504599</v>
      </c>
      <c r="Q6171">
        <v>5650.8856059398286</v>
      </c>
      <c r="R6171">
        <v>5498.2180862310224</v>
      </c>
      <c r="S6171">
        <v>5345.5505665222163</v>
      </c>
      <c r="T6171">
        <v>5192.8830468134101</v>
      </c>
      <c r="U6171">
        <v>5040.215527104604</v>
      </c>
      <c r="W6171">
        <v>0</v>
      </c>
      <c r="AB6171">
        <v>1</v>
      </c>
      <c r="AC6171">
        <v>1</v>
      </c>
      <c r="AD6171">
        <v>1</v>
      </c>
      <c r="AE6171">
        <v>1</v>
      </c>
      <c r="AF6171">
        <v>1</v>
      </c>
      <c r="AL6171">
        <v>12.498271000000001</v>
      </c>
      <c r="AM6171" s="5">
        <v>14.551852226257321</v>
      </c>
      <c r="AN6171">
        <v>570.77625570776252</v>
      </c>
      <c r="AO6171">
        <f t="shared" si="96"/>
        <v>26826.48401826484</v>
      </c>
      <c r="AP6171">
        <v>684.93150684931504</v>
      </c>
      <c r="AQ6171">
        <v>1.89607E-2</v>
      </c>
      <c r="AR6171">
        <v>1.5833100000000001E-3</v>
      </c>
      <c r="AS6171">
        <v>1.0437599999999999E-3</v>
      </c>
      <c r="AT6171">
        <v>9.8563899999999996E-4</v>
      </c>
      <c r="AU6171">
        <v>1.0417E-3</v>
      </c>
      <c r="AW6171">
        <v>1.8960699999999997E-2</v>
      </c>
      <c r="AX6171">
        <v>1.5833099999999975E-3</v>
      </c>
      <c r="AY6171">
        <v>1.0437599999999977E-3</v>
      </c>
      <c r="AZ6171">
        <v>9.8563899999999649E-4</v>
      </c>
      <c r="BA6171">
        <v>1.0416999999999996E-3</v>
      </c>
      <c r="BC6171" s="52">
        <v>100000</v>
      </c>
      <c r="BD6171" s="52">
        <v>100000</v>
      </c>
      <c r="BE6171">
        <v>0</v>
      </c>
      <c r="BF6171">
        <v>0</v>
      </c>
      <c r="BG6171">
        <v>0</v>
      </c>
    </row>
    <row r="6172" spans="1:59">
      <c r="A6172">
        <v>6171</v>
      </c>
      <c r="E6172">
        <v>9795.2054794520554</v>
      </c>
      <c r="K6172">
        <v>1408.0574253960326</v>
      </c>
      <c r="L6172">
        <v>1448.7549253960326</v>
      </c>
      <c r="M6172">
        <v>1489.4524253960326</v>
      </c>
      <c r="N6172">
        <v>1530.1499253960326</v>
      </c>
      <c r="O6172">
        <v>1570.8474253960326</v>
      </c>
      <c r="Q6172">
        <v>6634.6029365942186</v>
      </c>
      <c r="R6172">
        <v>6455.358753330951</v>
      </c>
      <c r="S6172">
        <v>6276.1145700676834</v>
      </c>
      <c r="T6172">
        <v>6096.8703868044158</v>
      </c>
      <c r="U6172">
        <v>5917.6262035411482</v>
      </c>
      <c r="W6172">
        <v>0</v>
      </c>
      <c r="AB6172">
        <v>1</v>
      </c>
      <c r="AC6172">
        <v>1</v>
      </c>
      <c r="AD6172">
        <v>1</v>
      </c>
      <c r="AE6172">
        <v>1</v>
      </c>
      <c r="AF6172">
        <v>1</v>
      </c>
      <c r="AL6172">
        <v>11.145668000000001</v>
      </c>
      <c r="AM6172" s="5">
        <v>15.33751106262207</v>
      </c>
      <c r="AN6172">
        <v>570.77625570776252</v>
      </c>
      <c r="AO6172">
        <f t="shared" si="96"/>
        <v>26826.48401826484</v>
      </c>
      <c r="AP6172">
        <v>684.93150684931504</v>
      </c>
      <c r="AQ6172">
        <v>1.8475000000000002E-2</v>
      </c>
      <c r="AR6172">
        <v>1.5734999999999998E-3</v>
      </c>
      <c r="AS6172">
        <v>1.04235E-3</v>
      </c>
      <c r="AT6172">
        <v>9.8553099999999999E-4</v>
      </c>
      <c r="AU6172">
        <v>1.0387999999999999E-3</v>
      </c>
      <c r="AW6172">
        <v>1.8475000000000005E-2</v>
      </c>
      <c r="AX6172">
        <v>1.5734999999999985E-3</v>
      </c>
      <c r="AY6172">
        <v>1.0423499999999974E-3</v>
      </c>
      <c r="AZ6172">
        <v>9.8553099999999783E-4</v>
      </c>
      <c r="BA6172">
        <v>1.0387999999999994E-3</v>
      </c>
      <c r="BC6172" s="52">
        <v>100000</v>
      </c>
      <c r="BD6172" s="52">
        <v>100000</v>
      </c>
      <c r="BE6172">
        <v>0</v>
      </c>
      <c r="BF6172">
        <v>0</v>
      </c>
      <c r="BG6172">
        <v>0</v>
      </c>
    </row>
    <row r="6173" spans="1:59">
      <c r="A6173">
        <v>6172</v>
      </c>
      <c r="E6173">
        <v>9795.2054794520554</v>
      </c>
      <c r="K6173">
        <v>1546.3560007795604</v>
      </c>
      <c r="L6173">
        <v>1588.2910007795604</v>
      </c>
      <c r="M6173">
        <v>1630.2260007795603</v>
      </c>
      <c r="N6173">
        <v>1672.1610007795603</v>
      </c>
      <c r="O6173">
        <v>1714.0960007795602</v>
      </c>
      <c r="Q6173">
        <v>9385.3592995261788</v>
      </c>
      <c r="R6173">
        <v>9131.7991275664754</v>
      </c>
      <c r="S6173">
        <v>8878.2389556067719</v>
      </c>
      <c r="T6173">
        <v>8624.6787836470685</v>
      </c>
      <c r="U6173">
        <v>8371.118611687365</v>
      </c>
      <c r="W6173">
        <v>0</v>
      </c>
      <c r="AB6173">
        <v>1</v>
      </c>
      <c r="AC6173">
        <v>1</v>
      </c>
      <c r="AD6173">
        <v>1</v>
      </c>
      <c r="AE6173">
        <v>1</v>
      </c>
      <c r="AF6173">
        <v>1</v>
      </c>
      <c r="AL6173">
        <v>10.854507999999999</v>
      </c>
      <c r="AM6173" s="5">
        <v>14.24636650085449</v>
      </c>
      <c r="AN6173">
        <v>570.77625570776252</v>
      </c>
      <c r="AO6173">
        <f t="shared" si="96"/>
        <v>26826.48401826484</v>
      </c>
      <c r="AP6173">
        <v>684.93150684931504</v>
      </c>
      <c r="AQ6173">
        <v>7.3375899999999997E-3</v>
      </c>
      <c r="AR6173">
        <v>1.0047400000000001E-3</v>
      </c>
      <c r="AS6173">
        <v>9.9023199999999996E-4</v>
      </c>
      <c r="AT6173">
        <v>9.2694200000000004E-4</v>
      </c>
      <c r="AU6173">
        <v>1.0053799999999999E-3</v>
      </c>
      <c r="AW6173">
        <v>7.337589999999998E-3</v>
      </c>
      <c r="AX6173">
        <v>1.004739999999997E-3</v>
      </c>
      <c r="AY6173">
        <v>9.9023200000000061E-4</v>
      </c>
      <c r="AZ6173">
        <v>9.2694200000000004E-4</v>
      </c>
      <c r="BA6173">
        <v>1.0053800000000002E-3</v>
      </c>
      <c r="BC6173" s="52">
        <v>100000</v>
      </c>
      <c r="BD6173" s="52">
        <v>100000</v>
      </c>
      <c r="BE6173">
        <v>0</v>
      </c>
      <c r="BF6173">
        <v>0</v>
      </c>
      <c r="BG6173">
        <v>0</v>
      </c>
    </row>
    <row r="6174" spans="1:59">
      <c r="A6174">
        <v>6173</v>
      </c>
      <c r="E6174">
        <v>9795.2054794520554</v>
      </c>
      <c r="K6174">
        <v>2127.8570282693636</v>
      </c>
      <c r="L6174">
        <v>2168.0045282693636</v>
      </c>
      <c r="M6174">
        <v>2208.1520282693637</v>
      </c>
      <c r="N6174">
        <v>2248.2995282693637</v>
      </c>
      <c r="O6174">
        <v>2288.4470282693637</v>
      </c>
      <c r="Q6174">
        <v>15668.37820749813</v>
      </c>
      <c r="R6174">
        <v>15245.072443600235</v>
      </c>
      <c r="S6174">
        <v>14821.766679702339</v>
      </c>
      <c r="T6174">
        <v>14398.460915804444</v>
      </c>
      <c r="U6174">
        <v>13975.155151906549</v>
      </c>
      <c r="W6174">
        <v>0</v>
      </c>
      <c r="AB6174">
        <v>1</v>
      </c>
      <c r="AC6174">
        <v>1</v>
      </c>
      <c r="AD6174">
        <v>1</v>
      </c>
      <c r="AE6174">
        <v>1</v>
      </c>
      <c r="AF6174">
        <v>1</v>
      </c>
      <c r="AL6174">
        <v>11.513458999999999</v>
      </c>
      <c r="AM6174" s="5">
        <v>12.650285720825201</v>
      </c>
      <c r="AN6174">
        <v>570.77625570776252</v>
      </c>
      <c r="AO6174">
        <f t="shared" si="96"/>
        <v>26826.48401826484</v>
      </c>
      <c r="AP6174">
        <v>684.93150684931504</v>
      </c>
      <c r="AQ6174">
        <v>7.4337400000000003E-3</v>
      </c>
      <c r="AR6174">
        <v>1.2039399999999999E-3</v>
      </c>
      <c r="AS6174">
        <v>1.00712E-3</v>
      </c>
      <c r="AT6174">
        <v>9.4814200000000002E-4</v>
      </c>
      <c r="AU6174">
        <v>1.0223000000000001E-3</v>
      </c>
      <c r="AW6174">
        <v>7.4337400000000012E-3</v>
      </c>
      <c r="AX6174">
        <v>1.2039400000000006E-3</v>
      </c>
      <c r="AY6174">
        <v>1.0071200000000002E-3</v>
      </c>
      <c r="AZ6174">
        <v>9.4814199999999904E-4</v>
      </c>
      <c r="BA6174">
        <v>1.0222999999999968E-3</v>
      </c>
      <c r="BC6174" s="52">
        <v>100000</v>
      </c>
      <c r="BD6174" s="52">
        <v>100000</v>
      </c>
      <c r="BE6174">
        <v>0</v>
      </c>
      <c r="BF6174">
        <v>0</v>
      </c>
      <c r="BG6174">
        <v>0</v>
      </c>
    </row>
    <row r="6175" spans="1:59">
      <c r="A6175">
        <v>6174</v>
      </c>
      <c r="E6175">
        <v>9795.2054794520554</v>
      </c>
      <c r="K6175">
        <v>3331.2972631856746</v>
      </c>
      <c r="L6175">
        <v>3373.9197631856746</v>
      </c>
      <c r="M6175">
        <v>3416.5422631856745</v>
      </c>
      <c r="N6175">
        <v>3459.1647631856745</v>
      </c>
      <c r="O6175">
        <v>3501.7872631856744</v>
      </c>
      <c r="Q6175">
        <v>19188.030997945589</v>
      </c>
      <c r="R6175">
        <v>18669.636303677904</v>
      </c>
      <c r="S6175">
        <v>18151.241609410219</v>
      </c>
      <c r="T6175">
        <v>17632.846915142534</v>
      </c>
      <c r="U6175">
        <v>17114.452220874849</v>
      </c>
      <c r="W6175">
        <v>0</v>
      </c>
      <c r="AB6175">
        <v>1</v>
      </c>
      <c r="AC6175">
        <v>1</v>
      </c>
      <c r="AD6175">
        <v>1</v>
      </c>
      <c r="AE6175">
        <v>1</v>
      </c>
      <c r="AF6175">
        <v>1</v>
      </c>
      <c r="AL6175">
        <v>11.657824</v>
      </c>
      <c r="AM6175" s="5">
        <v>15.653414726257321</v>
      </c>
      <c r="AN6175">
        <v>570.77625570776252</v>
      </c>
      <c r="AO6175">
        <f t="shared" si="96"/>
        <v>26826.48401826484</v>
      </c>
      <c r="AP6175">
        <v>684.93150684931504</v>
      </c>
      <c r="AQ6175">
        <v>7.8657599999999994E-3</v>
      </c>
      <c r="AR6175">
        <v>1.2073299999999999E-3</v>
      </c>
      <c r="AS6175">
        <v>1.0242700000000001E-3</v>
      </c>
      <c r="AT6175">
        <v>9.6686600000000004E-4</v>
      </c>
      <c r="AU6175">
        <v>1.03692E-3</v>
      </c>
      <c r="AW6175">
        <v>7.8657599999999994E-3</v>
      </c>
      <c r="AX6175">
        <v>1.2073299999999995E-3</v>
      </c>
      <c r="AY6175">
        <v>1.0242700000000007E-3</v>
      </c>
      <c r="AZ6175">
        <v>9.6686599999999678E-4</v>
      </c>
      <c r="BA6175">
        <v>1.0369199999999967E-3</v>
      </c>
      <c r="BC6175" s="52">
        <v>100000</v>
      </c>
      <c r="BD6175" s="52">
        <v>100000</v>
      </c>
      <c r="BE6175">
        <v>0</v>
      </c>
      <c r="BF6175">
        <v>0</v>
      </c>
      <c r="BG6175">
        <v>0</v>
      </c>
    </row>
    <row r="6176" spans="1:59">
      <c r="A6176">
        <v>6175</v>
      </c>
      <c r="E6176">
        <v>9795.2054794520554</v>
      </c>
      <c r="K6176">
        <v>4104.4752635754539</v>
      </c>
      <c r="L6176">
        <v>4145.1727635754542</v>
      </c>
      <c r="M6176">
        <v>4185.8702635754544</v>
      </c>
      <c r="N6176">
        <v>4226.5677635754546</v>
      </c>
      <c r="O6176">
        <v>4267.2652635754548</v>
      </c>
      <c r="Q6176">
        <v>19323.994373395541</v>
      </c>
      <c r="R6176">
        <v>18801.926414752335</v>
      </c>
      <c r="S6176">
        <v>18279.85845610913</v>
      </c>
      <c r="T6176">
        <v>17757.790497465925</v>
      </c>
      <c r="U6176">
        <v>17235.72253882272</v>
      </c>
      <c r="W6176">
        <v>8.4250000000000005E-2</v>
      </c>
      <c r="AB6176">
        <v>1</v>
      </c>
      <c r="AC6176">
        <v>1</v>
      </c>
      <c r="AD6176">
        <v>1</v>
      </c>
      <c r="AE6176">
        <v>1</v>
      </c>
      <c r="AF6176">
        <v>1</v>
      </c>
      <c r="AL6176">
        <v>11.162172</v>
      </c>
      <c r="AM6176" s="5">
        <v>15.36937999725342</v>
      </c>
      <c r="AN6176">
        <v>570.77625570776252</v>
      </c>
      <c r="AO6176">
        <f t="shared" si="96"/>
        <v>26826.48401826484</v>
      </c>
      <c r="AP6176">
        <v>684.93150684931504</v>
      </c>
      <c r="AQ6176">
        <v>8.9560799999999999E-3</v>
      </c>
      <c r="AR6176">
        <v>1.2304799999999999E-3</v>
      </c>
      <c r="AS6176">
        <v>1.0453600000000002E-3</v>
      </c>
      <c r="AT6176">
        <v>9.8919799999999994E-4</v>
      </c>
      <c r="AU6176">
        <v>1.0593900000000001E-3</v>
      </c>
      <c r="AW6176">
        <v>8.9560799999999982E-3</v>
      </c>
      <c r="AX6176">
        <v>1.2304799999999991E-3</v>
      </c>
      <c r="AY6176">
        <v>1.0453600000000021E-3</v>
      </c>
      <c r="AZ6176">
        <v>9.8919799999999669E-4</v>
      </c>
      <c r="BA6176">
        <v>1.0593900000000003E-3</v>
      </c>
      <c r="BC6176" s="52">
        <v>100000</v>
      </c>
      <c r="BD6176" s="52">
        <v>100000</v>
      </c>
      <c r="BE6176">
        <v>0</v>
      </c>
      <c r="BF6176">
        <v>0</v>
      </c>
      <c r="BG6176">
        <v>0</v>
      </c>
    </row>
    <row r="6177" spans="1:59">
      <c r="A6177">
        <v>6176</v>
      </c>
      <c r="E6177">
        <v>9795.2054794520554</v>
      </c>
      <c r="K6177">
        <v>3611.1294683476658</v>
      </c>
      <c r="L6177">
        <v>3657.9869683476659</v>
      </c>
      <c r="M6177">
        <v>3704.844468347666</v>
      </c>
      <c r="N6177">
        <v>3751.701968347666</v>
      </c>
      <c r="O6177">
        <v>3798.5594683476661</v>
      </c>
      <c r="Q6177">
        <v>16941.419025760941</v>
      </c>
      <c r="R6177">
        <v>16483.720070898435</v>
      </c>
      <c r="S6177">
        <v>16026.021116035929</v>
      </c>
      <c r="T6177">
        <v>15568.322161173423</v>
      </c>
      <c r="U6177">
        <v>15110.623206310916</v>
      </c>
      <c r="W6177">
        <v>0.23530000000000001</v>
      </c>
      <c r="AB6177">
        <v>1</v>
      </c>
      <c r="AC6177">
        <v>1</v>
      </c>
      <c r="AD6177">
        <v>1</v>
      </c>
      <c r="AE6177">
        <v>1</v>
      </c>
      <c r="AF6177">
        <v>1</v>
      </c>
      <c r="AL6177">
        <v>10.376177999999999</v>
      </c>
      <c r="AM6177" s="5">
        <v>15.37061786651611</v>
      </c>
      <c r="AN6177">
        <v>570.77625570776252</v>
      </c>
      <c r="AO6177">
        <f t="shared" si="96"/>
        <v>26826.48401826484</v>
      </c>
      <c r="AP6177">
        <v>684.93150684931504</v>
      </c>
      <c r="AQ6177">
        <v>7.2461900000000004E-3</v>
      </c>
      <c r="AR6177">
        <v>1.0807599999999998E-3</v>
      </c>
      <c r="AS6177">
        <v>6.9669299999999997E-4</v>
      </c>
      <c r="AT6177">
        <v>7.7212400000000001E-4</v>
      </c>
      <c r="AU6177">
        <v>9.7218200000000004E-4</v>
      </c>
      <c r="AW6177">
        <v>7.2461899999999996E-3</v>
      </c>
      <c r="AX6177">
        <v>1.0807600000000001E-3</v>
      </c>
      <c r="AY6177">
        <v>6.9669299999999823E-4</v>
      </c>
      <c r="AZ6177">
        <v>7.7212399999999903E-4</v>
      </c>
      <c r="BA6177">
        <v>9.7218200000000199E-4</v>
      </c>
      <c r="BC6177" s="52">
        <v>100000</v>
      </c>
      <c r="BD6177" s="52">
        <v>100000</v>
      </c>
      <c r="BE6177">
        <v>0</v>
      </c>
      <c r="BF6177">
        <v>0</v>
      </c>
      <c r="BG6177">
        <v>0</v>
      </c>
    </row>
    <row r="6178" spans="1:59">
      <c r="A6178">
        <v>6177</v>
      </c>
      <c r="E6178">
        <v>9795.2054794520554</v>
      </c>
      <c r="K6178">
        <v>3417.8349682502208</v>
      </c>
      <c r="L6178">
        <v>3492.3299682502206</v>
      </c>
      <c r="M6178">
        <v>3566.8249682502205</v>
      </c>
      <c r="N6178">
        <v>3641.3199682502204</v>
      </c>
      <c r="O6178">
        <v>3715.8149682502203</v>
      </c>
      <c r="Q6178">
        <v>15705.775432379191</v>
      </c>
      <c r="R6178">
        <v>15281.459323675987</v>
      </c>
      <c r="S6178">
        <v>14857.143214972781</v>
      </c>
      <c r="T6178">
        <v>14432.827106269575</v>
      </c>
      <c r="U6178">
        <v>14008.510997566369</v>
      </c>
      <c r="W6178">
        <v>9.375E-2</v>
      </c>
      <c r="AB6178">
        <v>1</v>
      </c>
      <c r="AC6178">
        <v>1</v>
      </c>
      <c r="AD6178">
        <v>1</v>
      </c>
      <c r="AE6178">
        <v>1</v>
      </c>
      <c r="AF6178">
        <v>1</v>
      </c>
      <c r="AL6178">
        <v>10.510669</v>
      </c>
      <c r="AM6178" s="5">
        <v>14.68440532684326</v>
      </c>
      <c r="AN6178">
        <v>570.77625570776252</v>
      </c>
      <c r="AO6178">
        <f t="shared" si="96"/>
        <v>26826.48401826484</v>
      </c>
      <c r="AP6178">
        <v>684.93150684931504</v>
      </c>
      <c r="AQ6178">
        <v>2.9892999999999999E-3</v>
      </c>
      <c r="AR6178">
        <v>4.8452099999999996E-4</v>
      </c>
      <c r="AS6178">
        <v>2.7573499999999999E-4</v>
      </c>
      <c r="AT6178">
        <v>5.9225599999999999E-4</v>
      </c>
      <c r="AU6178">
        <v>6.0350699999999998E-4</v>
      </c>
      <c r="AW6178">
        <v>2.9893000000000003E-3</v>
      </c>
      <c r="AX6178">
        <v>4.8452100000000164E-4</v>
      </c>
      <c r="AY6178">
        <v>2.7573499999999918E-4</v>
      </c>
      <c r="AZ6178">
        <v>5.9225599999999934E-4</v>
      </c>
      <c r="BA6178">
        <v>6.0350700000000312E-4</v>
      </c>
      <c r="BC6178" s="52">
        <v>100000</v>
      </c>
      <c r="BD6178" s="52">
        <v>100000</v>
      </c>
      <c r="BE6178">
        <v>0</v>
      </c>
      <c r="BF6178">
        <v>0</v>
      </c>
      <c r="BG6178">
        <v>0</v>
      </c>
    </row>
    <row r="6179" spans="1:59">
      <c r="A6179">
        <v>6178</v>
      </c>
      <c r="E6179">
        <v>9795.2054794520554</v>
      </c>
      <c r="K6179">
        <v>3560.1773616274186</v>
      </c>
      <c r="L6179">
        <v>3666.7073616274183</v>
      </c>
      <c r="M6179">
        <v>3773.2373616274181</v>
      </c>
      <c r="N6179">
        <v>3879.7673616274178</v>
      </c>
      <c r="O6179">
        <v>3986.2973616274176</v>
      </c>
      <c r="Q6179">
        <v>14607.618868669941</v>
      </c>
      <c r="R6179">
        <v>14212.971178789903</v>
      </c>
      <c r="S6179">
        <v>13818.323488909866</v>
      </c>
      <c r="T6179">
        <v>13423.675799029828</v>
      </c>
      <c r="U6179">
        <v>13029.028109149791</v>
      </c>
      <c r="W6179">
        <v>8.9329999999999993E-2</v>
      </c>
      <c r="AB6179">
        <v>1</v>
      </c>
      <c r="AC6179">
        <v>1</v>
      </c>
      <c r="AD6179">
        <v>1</v>
      </c>
      <c r="AE6179">
        <v>1</v>
      </c>
      <c r="AF6179">
        <v>1</v>
      </c>
      <c r="AL6179">
        <v>10.508406000000001</v>
      </c>
      <c r="AM6179" s="5">
        <v>14.996212005615231</v>
      </c>
      <c r="AN6179">
        <v>570.77625570776252</v>
      </c>
      <c r="AO6179">
        <f t="shared" si="96"/>
        <v>26826.48401826484</v>
      </c>
      <c r="AP6179">
        <v>684.93150684931504</v>
      </c>
      <c r="AQ6179">
        <v>2.7606099999999997E-3</v>
      </c>
      <c r="AR6179">
        <v>4.8688999999999997E-4</v>
      </c>
      <c r="AS6179">
        <v>3.0076300000000001E-4</v>
      </c>
      <c r="AT6179">
        <v>6.0127399999999995E-4</v>
      </c>
      <c r="AU6179">
        <v>6.0670000000000006E-4</v>
      </c>
      <c r="AW6179">
        <v>2.7606099999999967E-3</v>
      </c>
      <c r="AX6179">
        <v>4.8688999999999677E-4</v>
      </c>
      <c r="AY6179">
        <v>3.007630000000025E-4</v>
      </c>
      <c r="AZ6179">
        <v>6.0127399999999886E-4</v>
      </c>
      <c r="BA6179">
        <v>6.0670000000000168E-4</v>
      </c>
      <c r="BC6179" s="52">
        <v>100000</v>
      </c>
      <c r="BD6179" s="52">
        <v>100000</v>
      </c>
      <c r="BE6179">
        <v>0</v>
      </c>
      <c r="BF6179">
        <v>0</v>
      </c>
      <c r="BG6179">
        <v>0</v>
      </c>
    </row>
    <row r="6180" spans="1:59">
      <c r="A6180">
        <v>6179</v>
      </c>
      <c r="E6180">
        <v>9795.2054794520554</v>
      </c>
      <c r="K6180">
        <v>4023.5989037020463</v>
      </c>
      <c r="L6180">
        <v>4192.4422370353795</v>
      </c>
      <c r="M6180">
        <v>4361.2855703687128</v>
      </c>
      <c r="N6180">
        <v>4530.128903702046</v>
      </c>
      <c r="O6180">
        <v>4698.9722370353793</v>
      </c>
      <c r="Q6180">
        <v>13382.62933676158</v>
      </c>
      <c r="R6180">
        <v>13021.076656940084</v>
      </c>
      <c r="S6180">
        <v>12659.523977118588</v>
      </c>
      <c r="T6180">
        <v>12297.971297297092</v>
      </c>
      <c r="U6180">
        <v>11936.418617475596</v>
      </c>
      <c r="W6180">
        <v>9.6579999999999999E-2</v>
      </c>
      <c r="AB6180">
        <v>1</v>
      </c>
      <c r="AC6180">
        <v>1</v>
      </c>
      <c r="AD6180">
        <v>1</v>
      </c>
      <c r="AE6180">
        <v>1</v>
      </c>
      <c r="AF6180">
        <v>1</v>
      </c>
      <c r="AL6180">
        <v>10.306034</v>
      </c>
      <c r="AM6180" s="5">
        <v>15.4135627746582</v>
      </c>
      <c r="AN6180">
        <v>570.77625570776252</v>
      </c>
      <c r="AO6180">
        <f t="shared" si="96"/>
        <v>26826.48401826484</v>
      </c>
      <c r="AP6180">
        <v>684.93150684931504</v>
      </c>
      <c r="AQ6180">
        <v>2.8038599999999996E-3</v>
      </c>
      <c r="AR6180">
        <v>5.0086299999999994E-4</v>
      </c>
      <c r="AS6180">
        <v>3.0897200000000002E-4</v>
      </c>
      <c r="AT6180">
        <v>5.2643199999999996E-4</v>
      </c>
      <c r="AU6180">
        <v>5.2839E-4</v>
      </c>
      <c r="AW6180">
        <v>2.8038599999999983E-3</v>
      </c>
      <c r="AX6180">
        <v>5.0086299999999723E-4</v>
      </c>
      <c r="AY6180">
        <v>3.0897199999999764E-4</v>
      </c>
      <c r="AZ6180">
        <v>5.2643200000000029E-4</v>
      </c>
      <c r="BA6180">
        <v>5.2838999999999664E-4</v>
      </c>
      <c r="BC6180" s="52">
        <v>100000</v>
      </c>
      <c r="BD6180" s="52">
        <v>100000</v>
      </c>
      <c r="BE6180">
        <v>0</v>
      </c>
      <c r="BF6180">
        <v>0</v>
      </c>
      <c r="BG6180">
        <v>0</v>
      </c>
    </row>
    <row r="6181" spans="1:59">
      <c r="A6181">
        <v>6180</v>
      </c>
      <c r="E6181">
        <v>9795.2054794520554</v>
      </c>
      <c r="K6181">
        <v>4051.9056296577387</v>
      </c>
      <c r="L6181">
        <v>4246.4606296577385</v>
      </c>
      <c r="M6181">
        <v>4441.0156296577388</v>
      </c>
      <c r="N6181">
        <v>4635.5706296577391</v>
      </c>
      <c r="O6181">
        <v>4830.1256296577394</v>
      </c>
      <c r="Q6181">
        <v>12751.435958366879</v>
      </c>
      <c r="R6181">
        <v>12406.935955977307</v>
      </c>
      <c r="S6181">
        <v>12062.435953587736</v>
      </c>
      <c r="T6181">
        <v>11717.935951198164</v>
      </c>
      <c r="U6181">
        <v>11373.435948808592</v>
      </c>
      <c r="W6181">
        <v>6.7819999999999991E-2</v>
      </c>
      <c r="AB6181">
        <v>1</v>
      </c>
      <c r="AC6181">
        <v>1</v>
      </c>
      <c r="AD6181">
        <v>1</v>
      </c>
      <c r="AE6181">
        <v>1</v>
      </c>
      <c r="AF6181">
        <v>1</v>
      </c>
      <c r="AL6181">
        <v>10.371278999999999</v>
      </c>
      <c r="AM6181" s="5">
        <v>16.95749473571777</v>
      </c>
      <c r="AN6181">
        <v>570.77625570776252</v>
      </c>
      <c r="AO6181">
        <f t="shared" si="96"/>
        <v>26826.48401826484</v>
      </c>
      <c r="AP6181">
        <v>684.93150684931504</v>
      </c>
      <c r="AQ6181">
        <v>2.86631E-3</v>
      </c>
      <c r="AR6181">
        <v>5.1153600000000004E-4</v>
      </c>
      <c r="AS6181">
        <v>3.2235799999999997E-4</v>
      </c>
      <c r="AT6181">
        <v>5.3605100000000006E-4</v>
      </c>
      <c r="AU6181">
        <v>5.3746300000000007E-4</v>
      </c>
      <c r="AW6181">
        <v>2.8663099999999969E-3</v>
      </c>
      <c r="AX6181">
        <v>5.1153599999999994E-4</v>
      </c>
      <c r="AY6181">
        <v>3.2235800000000175E-4</v>
      </c>
      <c r="AZ6181">
        <v>5.3605100000000266E-4</v>
      </c>
      <c r="BA6181">
        <v>5.3746300000000191E-4</v>
      </c>
      <c r="BC6181" s="52">
        <v>100000</v>
      </c>
      <c r="BD6181" s="52">
        <v>100000</v>
      </c>
      <c r="BE6181">
        <v>0</v>
      </c>
      <c r="BF6181">
        <v>0</v>
      </c>
      <c r="BG6181">
        <v>0</v>
      </c>
    </row>
    <row r="6182" spans="1:59">
      <c r="A6182">
        <v>6181</v>
      </c>
      <c r="E6182">
        <v>9795.2054794520554</v>
      </c>
      <c r="K6182">
        <v>3971.8380333830651</v>
      </c>
      <c r="L6182">
        <v>4234.0680333830651</v>
      </c>
      <c r="M6182">
        <v>4496.2980333830646</v>
      </c>
      <c r="N6182">
        <v>4758.5280333830642</v>
      </c>
      <c r="O6182">
        <v>5020.7580333830638</v>
      </c>
      <c r="Q6182">
        <v>12474.722225351001</v>
      </c>
      <c r="R6182">
        <v>12137.698077499608</v>
      </c>
      <c r="S6182">
        <v>11800.673929648216</v>
      </c>
      <c r="T6182">
        <v>11463.649781796823</v>
      </c>
      <c r="U6182">
        <v>11126.62563394543</v>
      </c>
      <c r="W6182">
        <v>7.7640000000000001E-2</v>
      </c>
      <c r="AB6182">
        <v>1</v>
      </c>
      <c r="AC6182">
        <v>1</v>
      </c>
      <c r="AD6182">
        <v>1</v>
      </c>
      <c r="AE6182">
        <v>1</v>
      </c>
      <c r="AF6182">
        <v>1</v>
      </c>
      <c r="AL6182">
        <v>10.149984</v>
      </c>
      <c r="AM6182" s="5">
        <v>18.496158599853519</v>
      </c>
      <c r="AN6182">
        <v>570.77625570776252</v>
      </c>
      <c r="AO6182">
        <f t="shared" si="96"/>
        <v>26826.48401826484</v>
      </c>
      <c r="AP6182">
        <v>684.93150684931504</v>
      </c>
      <c r="AQ6182">
        <v>2.81949E-3</v>
      </c>
      <c r="AR6182">
        <v>5.0377400000000002E-4</v>
      </c>
      <c r="AS6182">
        <v>3.2277199999999998E-4</v>
      </c>
      <c r="AT6182">
        <v>5.2615400000000003E-4</v>
      </c>
      <c r="AU6182">
        <v>5.2932000000000001E-4</v>
      </c>
      <c r="AW6182">
        <v>2.8194900000000009E-3</v>
      </c>
      <c r="AX6182">
        <v>5.037739999999985E-4</v>
      </c>
      <c r="AY6182">
        <v>3.2277199999999895E-4</v>
      </c>
      <c r="AZ6182">
        <v>5.261540000000009E-4</v>
      </c>
      <c r="BA6182">
        <v>5.2931999999999979E-4</v>
      </c>
      <c r="BC6182" s="52">
        <v>100000</v>
      </c>
      <c r="BD6182" s="52">
        <v>100000</v>
      </c>
      <c r="BE6182">
        <v>0</v>
      </c>
      <c r="BF6182">
        <v>0</v>
      </c>
      <c r="BG6182">
        <v>0</v>
      </c>
    </row>
    <row r="6183" spans="1:59">
      <c r="A6183">
        <v>6182</v>
      </c>
      <c r="E6183">
        <v>9795.2054794520554</v>
      </c>
      <c r="K6183">
        <v>3813.3203680311854</v>
      </c>
      <c r="L6183">
        <v>4133.9853680311853</v>
      </c>
      <c r="M6183">
        <v>4454.6503680311853</v>
      </c>
      <c r="N6183">
        <v>4775.3153680311852</v>
      </c>
      <c r="O6183">
        <v>5095.9803680311852</v>
      </c>
      <c r="Q6183">
        <v>12170.75744418662</v>
      </c>
      <c r="R6183">
        <v>11841.945380564828</v>
      </c>
      <c r="S6183">
        <v>11513.133316943036</v>
      </c>
      <c r="T6183">
        <v>11184.321253321245</v>
      </c>
      <c r="U6183">
        <v>10855.509189699453</v>
      </c>
      <c r="W6183">
        <v>4.8979999999999996E-2</v>
      </c>
      <c r="AB6183">
        <v>1</v>
      </c>
      <c r="AC6183">
        <v>1</v>
      </c>
      <c r="AD6183">
        <v>1</v>
      </c>
      <c r="AE6183">
        <v>1</v>
      </c>
      <c r="AF6183">
        <v>1</v>
      </c>
      <c r="AL6183">
        <v>9.7925979999999999</v>
      </c>
      <c r="AM6183" s="5">
        <v>19.08906173706055</v>
      </c>
      <c r="AN6183">
        <v>570.77625570776252</v>
      </c>
      <c r="AO6183">
        <f t="shared" si="96"/>
        <v>26826.48401826484</v>
      </c>
      <c r="AP6183">
        <v>684.93150684931504</v>
      </c>
      <c r="AQ6183">
        <v>2.7597399999999997E-3</v>
      </c>
      <c r="AR6183">
        <v>4.9424400000000002E-4</v>
      </c>
      <c r="AS6183">
        <v>2.9267900000000001E-4</v>
      </c>
      <c r="AT6183">
        <v>5.093029999999999E-4</v>
      </c>
      <c r="AU6183">
        <v>5.1086699999999992E-4</v>
      </c>
      <c r="AW6183">
        <v>2.7597399999999966E-3</v>
      </c>
      <c r="AX6183">
        <v>4.9424399999999785E-4</v>
      </c>
      <c r="AY6183">
        <v>2.9267899999999708E-4</v>
      </c>
      <c r="AZ6183">
        <v>5.0930300000000261E-4</v>
      </c>
      <c r="BA6183">
        <v>5.1086699999999818E-4</v>
      </c>
      <c r="BC6183" s="52">
        <v>100000</v>
      </c>
      <c r="BD6183" s="52">
        <v>100000</v>
      </c>
      <c r="BE6183">
        <v>0</v>
      </c>
      <c r="BF6183">
        <v>0</v>
      </c>
      <c r="BG6183">
        <v>0</v>
      </c>
    </row>
    <row r="6184" spans="1:59">
      <c r="A6184">
        <v>6183</v>
      </c>
      <c r="E6184">
        <v>9795.2054794520554</v>
      </c>
      <c r="K6184">
        <v>3484.9623469451494</v>
      </c>
      <c r="L6184">
        <v>3908.2248469451492</v>
      </c>
      <c r="M6184">
        <v>4331.4873469451495</v>
      </c>
      <c r="N6184">
        <v>4754.7498469451493</v>
      </c>
      <c r="O6184">
        <v>5178.0123469451491</v>
      </c>
      <c r="Q6184">
        <v>12336.727310937629</v>
      </c>
      <c r="R6184">
        <v>12003.431311409244</v>
      </c>
      <c r="S6184">
        <v>11670.135311880858</v>
      </c>
      <c r="T6184">
        <v>11336.839312352473</v>
      </c>
      <c r="U6184">
        <v>11003.543312824087</v>
      </c>
      <c r="W6184">
        <v>3.5970000000000002E-2</v>
      </c>
      <c r="AB6184">
        <v>1</v>
      </c>
      <c r="AC6184">
        <v>1</v>
      </c>
      <c r="AD6184">
        <v>1</v>
      </c>
      <c r="AE6184">
        <v>1</v>
      </c>
      <c r="AF6184">
        <v>1</v>
      </c>
      <c r="AL6184">
        <v>10.221908000000001</v>
      </c>
      <c r="AM6184" s="5">
        <v>20.733293533325199</v>
      </c>
      <c r="AN6184">
        <v>570.77625570776252</v>
      </c>
      <c r="AO6184">
        <f t="shared" si="96"/>
        <v>26826.48401826484</v>
      </c>
      <c r="AP6184">
        <v>684.93150684931504</v>
      </c>
      <c r="AQ6184">
        <v>6.1700499999999998E-3</v>
      </c>
      <c r="AR6184">
        <v>8.0569599999999995E-4</v>
      </c>
      <c r="AS6184">
        <v>2.7614600000000001E-4</v>
      </c>
      <c r="AT6184">
        <v>5.0556699999999995E-4</v>
      </c>
      <c r="AU6184">
        <v>4.9955900000000001E-4</v>
      </c>
      <c r="AW6184">
        <v>6.1700499999999964E-3</v>
      </c>
      <c r="AX6184">
        <v>8.0569600000000158E-4</v>
      </c>
      <c r="AY6184">
        <v>2.7614599999999795E-4</v>
      </c>
      <c r="AZ6184">
        <v>5.0556699999999843E-4</v>
      </c>
      <c r="BA6184">
        <v>4.9955899999999664E-4</v>
      </c>
      <c r="BC6184" s="52">
        <v>100000</v>
      </c>
      <c r="BD6184" s="52">
        <v>100000</v>
      </c>
      <c r="BE6184">
        <v>0</v>
      </c>
      <c r="BF6184">
        <v>0</v>
      </c>
      <c r="BG6184">
        <v>0</v>
      </c>
    </row>
    <row r="6185" spans="1:59">
      <c r="A6185">
        <v>6184</v>
      </c>
      <c r="E6185">
        <v>9795.2054794520554</v>
      </c>
      <c r="K6185">
        <v>3486.5798741426174</v>
      </c>
      <c r="L6185">
        <v>4119.7423741426173</v>
      </c>
      <c r="M6185">
        <v>4752.9048741426177</v>
      </c>
      <c r="N6185">
        <v>5386.0673741426181</v>
      </c>
      <c r="O6185">
        <v>6019.2298741426184</v>
      </c>
      <c r="Q6185">
        <v>12893.85014375938</v>
      </c>
      <c r="R6185">
        <v>12545.502598517518</v>
      </c>
      <c r="S6185">
        <v>12197.155053275656</v>
      </c>
      <c r="T6185">
        <v>11848.807508033793</v>
      </c>
      <c r="U6185">
        <v>11500.459962791931</v>
      </c>
      <c r="W6185">
        <v>3.8369999999999994E-2</v>
      </c>
      <c r="AB6185">
        <v>1</v>
      </c>
      <c r="AC6185">
        <v>1</v>
      </c>
      <c r="AD6185">
        <v>1</v>
      </c>
      <c r="AE6185">
        <v>1</v>
      </c>
      <c r="AF6185">
        <v>1</v>
      </c>
      <c r="AL6185">
        <v>9.688879</v>
      </c>
      <c r="AM6185" s="5">
        <v>21.873077392578121</v>
      </c>
      <c r="AN6185">
        <v>570.77625570776252</v>
      </c>
      <c r="AO6185">
        <f t="shared" si="96"/>
        <v>26826.48401826484</v>
      </c>
      <c r="AP6185">
        <v>684.93150684931504</v>
      </c>
      <c r="AQ6185">
        <v>7.0162200000000001E-3</v>
      </c>
      <c r="AR6185">
        <v>7.5411900000000003E-4</v>
      </c>
      <c r="AS6185">
        <v>7.9846799999999999E-4</v>
      </c>
      <c r="AT6185">
        <v>7.8529700000000001E-4</v>
      </c>
      <c r="AU6185">
        <v>7.9142299999999997E-4</v>
      </c>
      <c r="AW6185">
        <v>7.0162200000000036E-3</v>
      </c>
      <c r="AX6185">
        <v>7.5411899999999754E-4</v>
      </c>
      <c r="AY6185">
        <v>7.9846799999999662E-4</v>
      </c>
      <c r="AZ6185">
        <v>7.852969999999973E-4</v>
      </c>
      <c r="BA6185">
        <v>7.9142299999999943E-4</v>
      </c>
      <c r="BC6185" s="52">
        <v>100000</v>
      </c>
      <c r="BD6185" s="52">
        <v>100000</v>
      </c>
      <c r="BE6185">
        <v>0</v>
      </c>
      <c r="BF6185">
        <v>0</v>
      </c>
      <c r="BG6185">
        <v>0</v>
      </c>
    </row>
    <row r="6186" spans="1:59">
      <c r="A6186">
        <v>6185</v>
      </c>
      <c r="E6186">
        <v>9795.2054794520554</v>
      </c>
      <c r="K6186">
        <v>4123.0768263463387</v>
      </c>
      <c r="L6186">
        <v>4898.9593263463385</v>
      </c>
      <c r="M6186">
        <v>5674.8418263463382</v>
      </c>
      <c r="N6186">
        <v>6450.7243263463379</v>
      </c>
      <c r="O6186">
        <v>7226.6068263463376</v>
      </c>
      <c r="Q6186">
        <v>13634.047714748091</v>
      </c>
      <c r="R6186">
        <v>13265.702573308628</v>
      </c>
      <c r="S6186">
        <v>12897.357431869166</v>
      </c>
      <c r="T6186">
        <v>12529.012290429704</v>
      </c>
      <c r="U6186">
        <v>12160.667148990242</v>
      </c>
      <c r="W6186">
        <v>3.1960000000000002E-2</v>
      </c>
      <c r="AB6186">
        <v>1</v>
      </c>
      <c r="AC6186">
        <v>1</v>
      </c>
      <c r="AD6186">
        <v>1</v>
      </c>
      <c r="AE6186">
        <v>1</v>
      </c>
      <c r="AF6186">
        <v>1</v>
      </c>
      <c r="AL6186">
        <v>11.32714</v>
      </c>
      <c r="AM6186" s="5">
        <v>25.32005500793457</v>
      </c>
      <c r="AN6186">
        <v>570.77625570776252</v>
      </c>
      <c r="AO6186">
        <f t="shared" si="96"/>
        <v>26826.48401826484</v>
      </c>
      <c r="AP6186">
        <v>684.93150684931504</v>
      </c>
      <c r="AQ6186">
        <v>7.5807700000000006E-3</v>
      </c>
      <c r="AR6186">
        <v>1.33661E-3</v>
      </c>
      <c r="AS6186">
        <v>1.0451799999999999E-3</v>
      </c>
      <c r="AT6186">
        <v>9.9504099999999989E-4</v>
      </c>
      <c r="AU6186">
        <v>9.6209300000000002E-4</v>
      </c>
      <c r="AW6186">
        <v>7.5807700000000006E-3</v>
      </c>
      <c r="AX6186">
        <v>1.336610000000002E-3</v>
      </c>
      <c r="AY6186">
        <v>1.0451799999999997E-3</v>
      </c>
      <c r="AZ6186">
        <v>9.9504100000000206E-4</v>
      </c>
      <c r="BA6186">
        <v>9.620929999999972E-4</v>
      </c>
      <c r="BC6186" s="52">
        <v>100000</v>
      </c>
      <c r="BD6186" s="52">
        <v>100000</v>
      </c>
      <c r="BE6186">
        <v>0</v>
      </c>
      <c r="BF6186">
        <v>0</v>
      </c>
      <c r="BG6186">
        <v>0</v>
      </c>
    </row>
    <row r="6187" spans="1:59">
      <c r="A6187">
        <v>6186</v>
      </c>
      <c r="E6187">
        <v>9795.2054794520554</v>
      </c>
      <c r="K6187">
        <v>5041.0235109095183</v>
      </c>
      <c r="L6187">
        <v>5832.9926775761851</v>
      </c>
      <c r="M6187">
        <v>6624.9618442428518</v>
      </c>
      <c r="N6187">
        <v>7416.9310109095186</v>
      </c>
      <c r="O6187">
        <v>8208.9001775761863</v>
      </c>
      <c r="Q6187">
        <v>14634.362032077581</v>
      </c>
      <c r="R6187">
        <v>14238.991833492997</v>
      </c>
      <c r="S6187">
        <v>13843.621634908413</v>
      </c>
      <c r="T6187">
        <v>13448.25143632383</v>
      </c>
      <c r="U6187">
        <v>13052.881237739246</v>
      </c>
      <c r="W6187">
        <v>9.1799999999999989E-3</v>
      </c>
      <c r="AB6187">
        <v>1</v>
      </c>
      <c r="AC6187">
        <v>1</v>
      </c>
      <c r="AD6187">
        <v>1</v>
      </c>
      <c r="AE6187">
        <v>1</v>
      </c>
      <c r="AF6187">
        <v>1</v>
      </c>
      <c r="AL6187">
        <v>11.068160000000001</v>
      </c>
      <c r="AM6187" s="5">
        <v>21.876762390136719</v>
      </c>
      <c r="AN6187">
        <v>570.77625570776252</v>
      </c>
      <c r="AO6187">
        <f t="shared" si="96"/>
        <v>26826.48401826484</v>
      </c>
      <c r="AP6187">
        <v>684.93150684931504</v>
      </c>
      <c r="AQ6187">
        <v>1.03859E-2</v>
      </c>
      <c r="AR6187">
        <v>1.62648E-3</v>
      </c>
      <c r="AS6187">
        <v>1.04032E-3</v>
      </c>
      <c r="AT6187">
        <v>2.02922E-3</v>
      </c>
      <c r="AU6187">
        <v>2.5422600000000002E-3</v>
      </c>
      <c r="AW6187">
        <v>1.0385900000000003E-2</v>
      </c>
      <c r="AX6187">
        <v>1.6264799999999996E-3</v>
      </c>
      <c r="AY6187">
        <v>1.0403199999999974E-3</v>
      </c>
      <c r="AZ6187">
        <v>2.0292199999999982E-3</v>
      </c>
      <c r="BA6187">
        <v>2.5422599999999976E-3</v>
      </c>
      <c r="BC6187" s="52">
        <v>100000</v>
      </c>
      <c r="BD6187" s="52">
        <v>100000</v>
      </c>
      <c r="BE6187">
        <v>0</v>
      </c>
      <c r="BF6187">
        <v>0</v>
      </c>
      <c r="BG6187">
        <v>0</v>
      </c>
    </row>
    <row r="6188" spans="1:59">
      <c r="A6188">
        <v>6187</v>
      </c>
      <c r="E6188">
        <v>9795.2054794520554</v>
      </c>
      <c r="K6188">
        <v>5849.7871096435974</v>
      </c>
      <c r="L6188">
        <v>6614.916276310264</v>
      </c>
      <c r="M6188">
        <v>7380.0454429769306</v>
      </c>
      <c r="N6188">
        <v>8145.1746096435973</v>
      </c>
      <c r="O6188">
        <v>8910.3037763102639</v>
      </c>
      <c r="Q6188">
        <v>15893.053422077001</v>
      </c>
      <c r="R6188">
        <v>15463.677705265685</v>
      </c>
      <c r="S6188">
        <v>15034.30198845437</v>
      </c>
      <c r="T6188">
        <v>14604.926271643055</v>
      </c>
      <c r="U6188">
        <v>14175.55055483174</v>
      </c>
      <c r="W6188">
        <v>0</v>
      </c>
      <c r="AB6188">
        <v>1</v>
      </c>
      <c r="AC6188">
        <v>1</v>
      </c>
      <c r="AD6188">
        <v>1</v>
      </c>
      <c r="AE6188">
        <v>1</v>
      </c>
      <c r="AF6188">
        <v>1</v>
      </c>
      <c r="AL6188">
        <v>10.893488</v>
      </c>
      <c r="AM6188" s="5">
        <v>21.074708938598629</v>
      </c>
      <c r="AN6188">
        <v>570.77625570776252</v>
      </c>
      <c r="AO6188">
        <f t="shared" si="96"/>
        <v>26826.48401826484</v>
      </c>
      <c r="AP6188">
        <v>684.93150684931504</v>
      </c>
      <c r="AQ6188">
        <v>1.0271200000000001E-2</v>
      </c>
      <c r="AR6188">
        <v>1.6193900000000001E-3</v>
      </c>
      <c r="AS6188">
        <v>1.2947800000000001E-3</v>
      </c>
      <c r="AT6188">
        <v>2.01322E-3</v>
      </c>
      <c r="AU6188">
        <v>2.52162E-3</v>
      </c>
      <c r="AW6188">
        <v>1.0271200000000001E-2</v>
      </c>
      <c r="AX6188">
        <v>1.6193899999999983E-3</v>
      </c>
      <c r="AY6188">
        <v>1.2947800000000023E-3</v>
      </c>
      <c r="AZ6188">
        <v>2.0132200000000031E-3</v>
      </c>
      <c r="BA6188">
        <v>2.5216200000000022E-3</v>
      </c>
      <c r="BC6188" s="52">
        <v>100000</v>
      </c>
      <c r="BD6188" s="52">
        <v>100000</v>
      </c>
      <c r="BE6188">
        <v>0</v>
      </c>
      <c r="BF6188">
        <v>0</v>
      </c>
      <c r="BG6188">
        <v>0</v>
      </c>
    </row>
    <row r="6189" spans="1:59">
      <c r="A6189">
        <v>6188</v>
      </c>
      <c r="E6189">
        <v>9795.2054794520554</v>
      </c>
      <c r="K6189">
        <v>5618.4807204056515</v>
      </c>
      <c r="L6189">
        <v>6260.085720405652</v>
      </c>
      <c r="M6189">
        <v>6901.6907204056515</v>
      </c>
      <c r="N6189">
        <v>7543.2957204056511</v>
      </c>
      <c r="O6189">
        <v>8184.9007204056506</v>
      </c>
      <c r="Q6189">
        <v>15871.02139494105</v>
      </c>
      <c r="R6189">
        <v>15442.240908223423</v>
      </c>
      <c r="S6189">
        <v>15013.460421505795</v>
      </c>
      <c r="T6189">
        <v>14584.679934788168</v>
      </c>
      <c r="U6189">
        <v>14155.899448070541</v>
      </c>
      <c r="W6189">
        <v>0</v>
      </c>
      <c r="AB6189">
        <v>1</v>
      </c>
      <c r="AC6189">
        <v>1</v>
      </c>
      <c r="AD6189">
        <v>1</v>
      </c>
      <c r="AE6189">
        <v>1</v>
      </c>
      <c r="AF6189">
        <v>1</v>
      </c>
      <c r="AL6189">
        <v>11.035327000000001</v>
      </c>
      <c r="AM6189" s="5">
        <v>15.89779853820801</v>
      </c>
      <c r="AN6189">
        <v>570.77625570776252</v>
      </c>
      <c r="AO6189">
        <f t="shared" si="96"/>
        <v>26826.48401826484</v>
      </c>
      <c r="AP6189">
        <v>684.93150684931504</v>
      </c>
      <c r="AQ6189">
        <v>1.01873E-2</v>
      </c>
      <c r="AR6189">
        <v>1.54233E-3</v>
      </c>
      <c r="AS6189">
        <v>1.04531E-3</v>
      </c>
      <c r="AT6189">
        <v>1.6378E-3</v>
      </c>
      <c r="AU6189">
        <v>1.6925200000000001E-3</v>
      </c>
      <c r="AW6189">
        <v>1.0187299999999996E-2</v>
      </c>
      <c r="AX6189">
        <v>1.5423300000000015E-3</v>
      </c>
      <c r="AY6189">
        <v>1.0453100000000007E-3</v>
      </c>
      <c r="AZ6189">
        <v>1.6378000000000018E-3</v>
      </c>
      <c r="BA6189">
        <v>1.6925200000000029E-3</v>
      </c>
      <c r="BC6189" s="52">
        <v>100000</v>
      </c>
      <c r="BD6189" s="52">
        <v>100000</v>
      </c>
      <c r="BE6189">
        <v>0</v>
      </c>
      <c r="BF6189">
        <v>0</v>
      </c>
      <c r="BG6189">
        <v>0</v>
      </c>
    </row>
    <row r="6190" spans="1:59">
      <c r="A6190">
        <v>6189</v>
      </c>
      <c r="E6190">
        <v>9795.2054794520554</v>
      </c>
      <c r="K6190">
        <v>4952.0595150487707</v>
      </c>
      <c r="L6190">
        <v>5499.0128483821045</v>
      </c>
      <c r="M6190">
        <v>6045.9661817154374</v>
      </c>
      <c r="N6190">
        <v>6592.9195150487703</v>
      </c>
      <c r="O6190">
        <v>7139.8728483821033</v>
      </c>
      <c r="Q6190">
        <v>14752.06459302586</v>
      </c>
      <c r="R6190">
        <v>14353.514476346045</v>
      </c>
      <c r="S6190">
        <v>13954.96435966623</v>
      </c>
      <c r="T6190">
        <v>13556.414242986415</v>
      </c>
      <c r="U6190">
        <v>13157.8641263066</v>
      </c>
      <c r="W6190">
        <v>0</v>
      </c>
      <c r="AB6190">
        <v>1</v>
      </c>
      <c r="AC6190">
        <v>1</v>
      </c>
      <c r="AD6190">
        <v>1</v>
      </c>
      <c r="AE6190">
        <v>1</v>
      </c>
      <c r="AF6190">
        <v>1</v>
      </c>
      <c r="AL6190">
        <v>11.026496</v>
      </c>
      <c r="AM6190" s="5">
        <v>13.56886577606201</v>
      </c>
      <c r="AN6190">
        <v>570.77625570776252</v>
      </c>
      <c r="AO6190">
        <f t="shared" si="96"/>
        <v>26826.48401826484</v>
      </c>
      <c r="AP6190">
        <v>684.93150684931504</v>
      </c>
      <c r="AQ6190">
        <v>9.8869800000000001E-3</v>
      </c>
      <c r="AR6190">
        <v>1.53502E-3</v>
      </c>
      <c r="AS6190">
        <v>1.0419799999999999E-3</v>
      </c>
      <c r="AT6190">
        <v>9.8163299999999998E-4</v>
      </c>
      <c r="AU6190">
        <v>1.6795899999999999E-3</v>
      </c>
      <c r="AW6190">
        <v>9.8869800000000035E-3</v>
      </c>
      <c r="AX6190">
        <v>1.5350199999999981E-3</v>
      </c>
      <c r="AY6190">
        <v>1.0419799999999979E-3</v>
      </c>
      <c r="AZ6190">
        <v>9.8163300000000259E-4</v>
      </c>
      <c r="BA6190">
        <v>1.6795900000000016E-3</v>
      </c>
      <c r="BC6190" s="52">
        <v>100000</v>
      </c>
      <c r="BD6190" s="52">
        <v>100000</v>
      </c>
      <c r="BE6190">
        <v>0</v>
      </c>
      <c r="BF6190">
        <v>0</v>
      </c>
      <c r="BG6190">
        <v>0</v>
      </c>
    </row>
    <row r="6191" spans="1:59">
      <c r="A6191">
        <v>6190</v>
      </c>
      <c r="E6191">
        <v>9795.2054794520554</v>
      </c>
      <c r="K6191">
        <v>4584.0720776247636</v>
      </c>
      <c r="L6191">
        <v>5036.2920776247638</v>
      </c>
      <c r="M6191">
        <v>5488.5120776247641</v>
      </c>
      <c r="N6191">
        <v>5940.7320776247643</v>
      </c>
      <c r="O6191">
        <v>6392.9520776247646</v>
      </c>
      <c r="Q6191">
        <v>11223.497414775849</v>
      </c>
      <c r="R6191">
        <v>10920.277064700675</v>
      </c>
      <c r="S6191">
        <v>10617.0567146255</v>
      </c>
      <c r="T6191">
        <v>10313.836364550325</v>
      </c>
      <c r="U6191">
        <v>10010.61601447515</v>
      </c>
      <c r="W6191">
        <v>0</v>
      </c>
      <c r="AB6191">
        <v>1</v>
      </c>
      <c r="AC6191">
        <v>1</v>
      </c>
      <c r="AD6191">
        <v>1</v>
      </c>
      <c r="AE6191">
        <v>1</v>
      </c>
      <c r="AF6191">
        <v>1</v>
      </c>
      <c r="AL6191">
        <v>9.6515874999999998</v>
      </c>
      <c r="AM6191" s="5">
        <v>12.95726871490479</v>
      </c>
      <c r="AN6191">
        <v>570.77625570776252</v>
      </c>
      <c r="AO6191">
        <f t="shared" si="96"/>
        <v>26826.48401826484</v>
      </c>
      <c r="AP6191">
        <v>684.93150684931504</v>
      </c>
      <c r="AQ6191">
        <v>9.6108200000000008E-3</v>
      </c>
      <c r="AR6191">
        <v>1.51877E-3</v>
      </c>
      <c r="AS6191">
        <v>1.0419700000000001E-3</v>
      </c>
      <c r="AT6191">
        <v>9.76263E-4</v>
      </c>
      <c r="AU6191">
        <v>1.0209399999999999E-3</v>
      </c>
      <c r="AW6191">
        <v>9.6108199999999991E-3</v>
      </c>
      <c r="AX6191">
        <v>1.5187700000000026E-3</v>
      </c>
      <c r="AY6191">
        <v>1.0419700000000032E-3</v>
      </c>
      <c r="AZ6191">
        <v>9.7626299999999805E-4</v>
      </c>
      <c r="BA6191">
        <v>1.020939999999998E-3</v>
      </c>
      <c r="BC6191" s="52">
        <v>100000</v>
      </c>
      <c r="BD6191" s="52">
        <v>100000</v>
      </c>
      <c r="BE6191">
        <v>0</v>
      </c>
      <c r="BF6191">
        <v>0</v>
      </c>
      <c r="BG6191">
        <v>0</v>
      </c>
    </row>
    <row r="6192" spans="1:59">
      <c r="A6192">
        <v>6191</v>
      </c>
      <c r="E6192">
        <v>9795.2054794520554</v>
      </c>
      <c r="K6192">
        <v>3205.1301417831578</v>
      </c>
      <c r="L6192">
        <v>3582.5243084498243</v>
      </c>
      <c r="M6192">
        <v>3959.9184751164908</v>
      </c>
      <c r="N6192">
        <v>4337.3126417831572</v>
      </c>
      <c r="O6192">
        <v>4714.7068084498242</v>
      </c>
      <c r="Q6192">
        <v>6618.2978152116893</v>
      </c>
      <c r="R6192">
        <v>6439.4941414575042</v>
      </c>
      <c r="S6192">
        <v>6260.690467703319</v>
      </c>
      <c r="T6192">
        <v>6081.8867939491338</v>
      </c>
      <c r="U6192">
        <v>5903.0831201949486</v>
      </c>
      <c r="W6192">
        <v>0</v>
      </c>
      <c r="AB6192">
        <v>1</v>
      </c>
      <c r="AC6192">
        <v>1</v>
      </c>
      <c r="AD6192">
        <v>1</v>
      </c>
      <c r="AE6192">
        <v>1</v>
      </c>
      <c r="AF6192">
        <v>1</v>
      </c>
      <c r="AL6192">
        <v>8.9898199999999999</v>
      </c>
      <c r="AM6192" s="5">
        <v>13.00372219085693</v>
      </c>
      <c r="AN6192">
        <v>570.77625570776252</v>
      </c>
      <c r="AO6192">
        <f t="shared" si="96"/>
        <v>26826.48401826484</v>
      </c>
      <c r="AP6192">
        <v>684.93150684931504</v>
      </c>
      <c r="AQ6192">
        <v>9.2101200000000005E-3</v>
      </c>
      <c r="AR6192">
        <v>1.49212E-3</v>
      </c>
      <c r="AS6192">
        <v>1.0377000000000001E-3</v>
      </c>
      <c r="AT6192">
        <v>9.6636299999999992E-4</v>
      </c>
      <c r="AU6192">
        <v>1.0284999999999999E-3</v>
      </c>
      <c r="AW6192">
        <v>9.2101200000000022E-3</v>
      </c>
      <c r="AX6192">
        <v>1.4921199999999996E-3</v>
      </c>
      <c r="AY6192">
        <v>1.0377000000000025E-3</v>
      </c>
      <c r="AZ6192">
        <v>9.6636299999999786E-4</v>
      </c>
      <c r="BA6192">
        <v>1.0285000000000016E-3</v>
      </c>
      <c r="BC6192" s="52">
        <v>100000</v>
      </c>
      <c r="BD6192" s="52">
        <v>100000</v>
      </c>
      <c r="BE6192">
        <v>0</v>
      </c>
      <c r="BF6192">
        <v>0</v>
      </c>
      <c r="BG6192">
        <v>0</v>
      </c>
    </row>
    <row r="6193" spans="1:59">
      <c r="A6193">
        <v>6192</v>
      </c>
      <c r="E6193">
        <v>9795.2054794520554</v>
      </c>
      <c r="K6193">
        <v>2250.1222670491884</v>
      </c>
      <c r="L6193">
        <v>2461.8647670491882</v>
      </c>
      <c r="M6193">
        <v>2673.6072670491881</v>
      </c>
      <c r="N6193">
        <v>2885.3497670491879</v>
      </c>
      <c r="O6193">
        <v>3097.0922670491877</v>
      </c>
      <c r="Q6193">
        <v>5436.2467147405332</v>
      </c>
      <c r="R6193">
        <v>5289.3780013039323</v>
      </c>
      <c r="S6193">
        <v>5142.5092878673313</v>
      </c>
      <c r="T6193">
        <v>4995.6405744307303</v>
      </c>
      <c r="U6193">
        <v>4848.7718609941294</v>
      </c>
      <c r="W6193">
        <v>0</v>
      </c>
      <c r="AB6193">
        <v>1</v>
      </c>
      <c r="AC6193">
        <v>1</v>
      </c>
      <c r="AD6193">
        <v>1</v>
      </c>
      <c r="AE6193">
        <v>1</v>
      </c>
      <c r="AF6193">
        <v>1</v>
      </c>
      <c r="AL6193">
        <v>9.0412929999999996</v>
      </c>
      <c r="AM6193" s="5">
        <v>13.2102108001709</v>
      </c>
      <c r="AN6193">
        <v>570.77625570776252</v>
      </c>
      <c r="AO6193">
        <f t="shared" si="96"/>
        <v>26826.48401826484</v>
      </c>
      <c r="AP6193">
        <v>684.93150684931504</v>
      </c>
      <c r="AQ6193">
        <v>9.094699999999999E-3</v>
      </c>
      <c r="AR6193">
        <v>1.47437E-3</v>
      </c>
      <c r="AS6193">
        <v>1.0190500000000001E-3</v>
      </c>
      <c r="AT6193">
        <v>9.5247000000000007E-4</v>
      </c>
      <c r="AU6193">
        <v>1.01154E-3</v>
      </c>
      <c r="AW6193">
        <v>9.0946999999999972E-3</v>
      </c>
      <c r="AX6193">
        <v>1.4743700000000026E-3</v>
      </c>
      <c r="AY6193">
        <v>1.0190500000000005E-3</v>
      </c>
      <c r="AZ6193">
        <v>9.5246999999999693E-4</v>
      </c>
      <c r="BA6193">
        <v>1.0115399999999983E-3</v>
      </c>
      <c r="BC6193" s="52">
        <v>100000</v>
      </c>
      <c r="BD6193" s="52">
        <v>100000</v>
      </c>
      <c r="BE6193">
        <v>0</v>
      </c>
      <c r="BF6193">
        <v>0</v>
      </c>
      <c r="BG6193">
        <v>0</v>
      </c>
    </row>
    <row r="6194" spans="1:59">
      <c r="A6194">
        <v>6193</v>
      </c>
      <c r="E6194">
        <v>9795.2054794520554</v>
      </c>
      <c r="K6194">
        <v>1682.9259220555414</v>
      </c>
      <c r="L6194">
        <v>1781.2609220555414</v>
      </c>
      <c r="M6194">
        <v>1879.5959220555415</v>
      </c>
      <c r="N6194">
        <v>1977.9309220555415</v>
      </c>
      <c r="O6194">
        <v>2076.2659220555415</v>
      </c>
      <c r="Q6194">
        <v>5825.91083380283</v>
      </c>
      <c r="R6194">
        <v>5668.51473389486</v>
      </c>
      <c r="S6194">
        <v>5511.11863398689</v>
      </c>
      <c r="T6194">
        <v>5353.72253407892</v>
      </c>
      <c r="U6194">
        <v>5196.3264341709501</v>
      </c>
      <c r="W6194">
        <v>0</v>
      </c>
      <c r="AB6194">
        <v>1</v>
      </c>
      <c r="AC6194">
        <v>1</v>
      </c>
      <c r="AD6194">
        <v>1</v>
      </c>
      <c r="AE6194">
        <v>1</v>
      </c>
      <c r="AF6194">
        <v>1</v>
      </c>
      <c r="AL6194">
        <v>9.6313189999999995</v>
      </c>
      <c r="AM6194" s="5">
        <v>15.711014747619631</v>
      </c>
      <c r="AN6194">
        <v>570.77625570776252</v>
      </c>
      <c r="AO6194">
        <f t="shared" si="96"/>
        <v>26826.48401826484</v>
      </c>
      <c r="AP6194">
        <v>684.93150684931504</v>
      </c>
      <c r="AQ6194">
        <v>9.1972600000000005E-3</v>
      </c>
      <c r="AR6194">
        <v>1.45553E-3</v>
      </c>
      <c r="AS6194">
        <v>1.00786E-3</v>
      </c>
      <c r="AT6194">
        <v>9.4869499999999994E-4</v>
      </c>
      <c r="AU6194">
        <v>1.00712E-3</v>
      </c>
      <c r="AW6194">
        <v>9.1972599999999988E-3</v>
      </c>
      <c r="AX6194">
        <v>1.4555299999999965E-3</v>
      </c>
      <c r="AY6194">
        <v>1.0078599999999993E-3</v>
      </c>
      <c r="AZ6194">
        <v>9.486949999999994E-4</v>
      </c>
      <c r="BA6194">
        <v>1.0071200000000002E-3</v>
      </c>
      <c r="BC6194" s="52">
        <v>100000</v>
      </c>
      <c r="BD6194" s="52">
        <v>100000</v>
      </c>
      <c r="BE6194">
        <v>0</v>
      </c>
      <c r="BF6194">
        <v>0</v>
      </c>
      <c r="BG6194">
        <v>0</v>
      </c>
    </row>
    <row r="6195" spans="1:59">
      <c r="A6195">
        <v>6194</v>
      </c>
      <c r="E6195">
        <v>9795.2054794520554</v>
      </c>
      <c r="K6195">
        <v>1441.9283334101724</v>
      </c>
      <c r="L6195">
        <v>1491.9208334101725</v>
      </c>
      <c r="M6195">
        <v>1541.9133334101725</v>
      </c>
      <c r="N6195">
        <v>1591.9058334101726</v>
      </c>
      <c r="O6195">
        <v>1641.8983334101727</v>
      </c>
      <c r="Q6195">
        <v>6064.6630103861853</v>
      </c>
      <c r="R6195">
        <v>5900.8166464123015</v>
      </c>
      <c r="S6195">
        <v>5736.9702824384176</v>
      </c>
      <c r="T6195">
        <v>5573.1239184645337</v>
      </c>
      <c r="U6195">
        <v>5409.2775544906499</v>
      </c>
      <c r="W6195">
        <v>0</v>
      </c>
      <c r="AB6195">
        <v>1</v>
      </c>
      <c r="AC6195">
        <v>1</v>
      </c>
      <c r="AD6195">
        <v>1</v>
      </c>
      <c r="AE6195">
        <v>1</v>
      </c>
      <c r="AF6195">
        <v>1</v>
      </c>
      <c r="AL6195">
        <v>11.233003</v>
      </c>
      <c r="AM6195" s="5">
        <v>16.68830680847168</v>
      </c>
      <c r="AN6195">
        <v>570.77625570776252</v>
      </c>
      <c r="AO6195">
        <f t="shared" si="96"/>
        <v>26826.48401826484</v>
      </c>
      <c r="AP6195">
        <v>684.93150684931504</v>
      </c>
      <c r="AQ6195">
        <v>9.5789399999999993E-3</v>
      </c>
      <c r="AR6195">
        <v>1.4427399999999999E-3</v>
      </c>
      <c r="AS6195">
        <v>1.01647E-3</v>
      </c>
      <c r="AT6195">
        <v>9.5769900000000001E-4</v>
      </c>
      <c r="AU6195">
        <v>1.0168500000000001E-3</v>
      </c>
      <c r="AW6195">
        <v>9.5789400000000011E-3</v>
      </c>
      <c r="AX6195">
        <v>1.4427399999999979E-3</v>
      </c>
      <c r="AY6195">
        <v>1.0164699999999985E-3</v>
      </c>
      <c r="AZ6195">
        <v>9.5769899999999936E-4</v>
      </c>
      <c r="BA6195">
        <v>1.0168499999999997E-3</v>
      </c>
      <c r="BC6195" s="52">
        <v>100000</v>
      </c>
      <c r="BD6195" s="52">
        <v>100000</v>
      </c>
      <c r="BE6195">
        <v>0</v>
      </c>
      <c r="BF6195">
        <v>0</v>
      </c>
      <c r="BG6195">
        <v>0</v>
      </c>
    </row>
    <row r="6196" spans="1:59">
      <c r="A6196">
        <v>6195</v>
      </c>
      <c r="E6196">
        <v>9795.2054794520554</v>
      </c>
      <c r="K6196">
        <v>1412.7165044834605</v>
      </c>
      <c r="L6196">
        <v>1454.1015044834605</v>
      </c>
      <c r="M6196">
        <v>1495.4865044834605</v>
      </c>
      <c r="N6196">
        <v>1536.8715044834605</v>
      </c>
      <c r="O6196">
        <v>1578.2565044834605</v>
      </c>
      <c r="Q6196">
        <v>7120.6975397063707</v>
      </c>
      <c r="R6196">
        <v>6928.3207498509328</v>
      </c>
      <c r="S6196">
        <v>6735.9439599954949</v>
      </c>
      <c r="T6196">
        <v>6543.567170140057</v>
      </c>
      <c r="U6196">
        <v>6351.1903802846191</v>
      </c>
      <c r="W6196">
        <v>0</v>
      </c>
      <c r="AB6196">
        <v>1</v>
      </c>
      <c r="AC6196">
        <v>1</v>
      </c>
      <c r="AD6196">
        <v>1</v>
      </c>
      <c r="AE6196">
        <v>1</v>
      </c>
      <c r="AF6196">
        <v>1</v>
      </c>
      <c r="AL6196">
        <v>10.320738</v>
      </c>
      <c r="AM6196" s="5">
        <v>13.534157752990721</v>
      </c>
      <c r="AN6196">
        <v>570.77625570776252</v>
      </c>
      <c r="AO6196">
        <f t="shared" si="96"/>
        <v>26826.48401826484</v>
      </c>
      <c r="AP6196">
        <v>684.93150684931504</v>
      </c>
      <c r="AQ6196">
        <v>9.4101099999999993E-3</v>
      </c>
      <c r="AR6196">
        <v>1.4170300000000001E-3</v>
      </c>
      <c r="AS6196">
        <v>1.0324800000000001E-3</v>
      </c>
      <c r="AT6196">
        <v>9.6223700000000001E-4</v>
      </c>
      <c r="AU6196">
        <v>1.0281400000000001E-3</v>
      </c>
      <c r="AW6196">
        <v>9.4101099999999993E-3</v>
      </c>
      <c r="AX6196">
        <v>1.4170299999999997E-3</v>
      </c>
      <c r="AY6196">
        <v>1.0324800000000023E-3</v>
      </c>
      <c r="AZ6196">
        <v>9.6223699999999773E-4</v>
      </c>
      <c r="BA6196">
        <v>1.0281399999999968E-3</v>
      </c>
      <c r="BC6196" s="52">
        <v>100000</v>
      </c>
      <c r="BD6196" s="52">
        <v>100000</v>
      </c>
      <c r="BE6196">
        <v>0</v>
      </c>
      <c r="BF6196">
        <v>0</v>
      </c>
      <c r="BG6196">
        <v>0</v>
      </c>
    </row>
    <row r="6197" spans="1:59">
      <c r="A6197">
        <v>6196</v>
      </c>
      <c r="E6197">
        <v>9795.2054794520554</v>
      </c>
      <c r="K6197">
        <v>1551.4726918853401</v>
      </c>
      <c r="L6197">
        <v>1593.6826918853401</v>
      </c>
      <c r="M6197">
        <v>1635.8926918853401</v>
      </c>
      <c r="N6197">
        <v>1678.1026918853402</v>
      </c>
      <c r="O6197">
        <v>1720.3126918853402</v>
      </c>
      <c r="Q6197">
        <v>10072.654275317251</v>
      </c>
      <c r="R6197">
        <v>9800.5257537650286</v>
      </c>
      <c r="S6197">
        <v>9528.3972322128066</v>
      </c>
      <c r="T6197">
        <v>9256.2687106605845</v>
      </c>
      <c r="U6197">
        <v>8984.1401891083624</v>
      </c>
      <c r="W6197">
        <v>0</v>
      </c>
      <c r="AB6197">
        <v>1</v>
      </c>
      <c r="AC6197">
        <v>1</v>
      </c>
      <c r="AD6197">
        <v>1</v>
      </c>
      <c r="AE6197">
        <v>1</v>
      </c>
      <c r="AF6197">
        <v>1</v>
      </c>
      <c r="AL6197">
        <v>11.531703</v>
      </c>
      <c r="AM6197" s="5">
        <v>15.782571792602541</v>
      </c>
      <c r="AN6197">
        <v>570.77625570776252</v>
      </c>
      <c r="AO6197">
        <f t="shared" si="96"/>
        <v>26826.48401826484</v>
      </c>
      <c r="AP6197">
        <v>684.93150684931504</v>
      </c>
      <c r="AQ6197">
        <v>8.42094E-3</v>
      </c>
      <c r="AR6197">
        <v>1.38408E-3</v>
      </c>
      <c r="AS6197">
        <v>9.7846799999999992E-4</v>
      </c>
      <c r="AT6197">
        <v>9.1567299999999999E-4</v>
      </c>
      <c r="AU6197">
        <v>9.8417100000000005E-4</v>
      </c>
      <c r="AW6197">
        <v>8.4209400000000018E-3</v>
      </c>
      <c r="AX6197">
        <v>1.3840800000000028E-3</v>
      </c>
      <c r="AY6197">
        <v>9.7846800000000317E-4</v>
      </c>
      <c r="AZ6197">
        <v>9.1567299999999879E-4</v>
      </c>
      <c r="BA6197">
        <v>9.8417099999999896E-4</v>
      </c>
      <c r="BC6197" s="52">
        <v>100000</v>
      </c>
      <c r="BD6197" s="52">
        <v>100000</v>
      </c>
      <c r="BE6197">
        <v>0</v>
      </c>
      <c r="BF6197">
        <v>0</v>
      </c>
      <c r="BG6197">
        <v>0</v>
      </c>
    </row>
    <row r="6198" spans="1:59">
      <c r="A6198">
        <v>6197</v>
      </c>
      <c r="E6198">
        <v>9795.2054794520554</v>
      </c>
      <c r="K6198">
        <v>2134.89783072716</v>
      </c>
      <c r="L6198">
        <v>2174.7703307271599</v>
      </c>
      <c r="M6198">
        <v>2214.6428307271599</v>
      </c>
      <c r="N6198">
        <v>2254.5153307271598</v>
      </c>
      <c r="O6198">
        <v>2294.3878307271598</v>
      </c>
      <c r="Q6198">
        <v>16820.363965167799</v>
      </c>
      <c r="R6198">
        <v>16365.93550270774</v>
      </c>
      <c r="S6198">
        <v>15911.507040247681</v>
      </c>
      <c r="T6198">
        <v>15457.078577787623</v>
      </c>
      <c r="U6198">
        <v>15002.650115327564</v>
      </c>
      <c r="W6198">
        <v>0</v>
      </c>
      <c r="AB6198">
        <v>1</v>
      </c>
      <c r="AC6198">
        <v>1</v>
      </c>
      <c r="AD6198">
        <v>1</v>
      </c>
      <c r="AE6198">
        <v>1</v>
      </c>
      <c r="AF6198">
        <v>1</v>
      </c>
      <c r="AL6198">
        <v>12.013666000000001</v>
      </c>
      <c r="AM6198" s="5">
        <v>18.340642929077148</v>
      </c>
      <c r="AN6198">
        <v>570.77625570776252</v>
      </c>
      <c r="AO6198">
        <f t="shared" si="96"/>
        <v>26826.48401826484</v>
      </c>
      <c r="AP6198">
        <v>684.93150684931504</v>
      </c>
      <c r="AQ6198">
        <v>8.7265799999999994E-3</v>
      </c>
      <c r="AR6198">
        <v>1.4077500000000001E-3</v>
      </c>
      <c r="AS6198">
        <v>9.8846000000000003E-4</v>
      </c>
      <c r="AT6198">
        <v>9.2575799999999994E-4</v>
      </c>
      <c r="AU6198">
        <v>9.9519600000000006E-4</v>
      </c>
      <c r="AW6198">
        <v>8.7265799999999977E-3</v>
      </c>
      <c r="AX6198">
        <v>1.4077499999999993E-3</v>
      </c>
      <c r="AY6198">
        <v>9.8845999999999656E-4</v>
      </c>
      <c r="AZ6198">
        <v>9.2575799999999875E-4</v>
      </c>
      <c r="BA6198">
        <v>9.9519599999999681E-4</v>
      </c>
      <c r="BC6198" s="52">
        <v>100000</v>
      </c>
      <c r="BD6198" s="52">
        <v>100000</v>
      </c>
      <c r="BE6198">
        <v>0</v>
      </c>
      <c r="BF6198">
        <v>0</v>
      </c>
      <c r="BG6198">
        <v>0</v>
      </c>
    </row>
    <row r="6199" spans="1:59">
      <c r="A6199">
        <v>6198</v>
      </c>
      <c r="E6199">
        <v>9795.2054794520554</v>
      </c>
      <c r="K6199">
        <v>3342.3200930312323</v>
      </c>
      <c r="L6199">
        <v>3382.7425930312324</v>
      </c>
      <c r="M6199">
        <v>3423.1650930312326</v>
      </c>
      <c r="N6199">
        <v>3463.5875930312327</v>
      </c>
      <c r="O6199">
        <v>3504.0100930312328</v>
      </c>
      <c r="Q6199">
        <v>20600.83692233064</v>
      </c>
      <c r="R6199">
        <v>20044.273064356763</v>
      </c>
      <c r="S6199">
        <v>19487.70920638289</v>
      </c>
      <c r="T6199">
        <v>18931.145348409016</v>
      </c>
      <c r="U6199">
        <v>18374.581490435143</v>
      </c>
      <c r="W6199">
        <v>0</v>
      </c>
      <c r="AB6199">
        <v>1</v>
      </c>
      <c r="AC6199">
        <v>1</v>
      </c>
      <c r="AD6199">
        <v>1</v>
      </c>
      <c r="AE6199">
        <v>1</v>
      </c>
      <c r="AF6199">
        <v>1</v>
      </c>
      <c r="AL6199">
        <v>11.991965</v>
      </c>
      <c r="AM6199" s="5">
        <v>14.12194728851318</v>
      </c>
      <c r="AN6199">
        <v>570.77625570776252</v>
      </c>
      <c r="AO6199">
        <f t="shared" si="96"/>
        <v>26826.48401826484</v>
      </c>
      <c r="AP6199">
        <v>684.93150684931504</v>
      </c>
      <c r="AQ6199">
        <v>9.7234799999999996E-3</v>
      </c>
      <c r="AR6199">
        <v>1.4688300000000002E-3</v>
      </c>
      <c r="AS6199">
        <v>1.02899E-3</v>
      </c>
      <c r="AT6199">
        <v>9.6826699999999998E-4</v>
      </c>
      <c r="AU6199">
        <v>1.0123599999999999E-3</v>
      </c>
      <c r="AW6199">
        <v>9.7234799999999996E-3</v>
      </c>
      <c r="AX6199">
        <v>1.4688299999999974E-3</v>
      </c>
      <c r="AY6199">
        <v>1.0289900000000005E-3</v>
      </c>
      <c r="AZ6199">
        <v>9.6826700000000182E-4</v>
      </c>
      <c r="BA6199">
        <v>1.0123599999999969E-3</v>
      </c>
      <c r="BC6199" s="52">
        <v>100000</v>
      </c>
      <c r="BD6199" s="52">
        <v>100000</v>
      </c>
      <c r="BE6199">
        <v>0</v>
      </c>
      <c r="BF6199">
        <v>0</v>
      </c>
      <c r="BG6199">
        <v>0</v>
      </c>
    </row>
    <row r="6200" spans="1:59">
      <c r="A6200">
        <v>6199</v>
      </c>
      <c r="E6200">
        <v>9795.2054794520554</v>
      </c>
      <c r="K6200">
        <v>4118.056438973902</v>
      </c>
      <c r="L6200">
        <v>4158.891438973902</v>
      </c>
      <c r="M6200">
        <v>4199.7264389739021</v>
      </c>
      <c r="N6200">
        <v>4240.5614389739021</v>
      </c>
      <c r="O6200">
        <v>4281.3964389739021</v>
      </c>
      <c r="Q6200">
        <v>20749.516870011659</v>
      </c>
      <c r="R6200">
        <v>20188.93618948738</v>
      </c>
      <c r="S6200">
        <v>19628.355508963105</v>
      </c>
      <c r="T6200">
        <v>19067.774828438829</v>
      </c>
      <c r="U6200">
        <v>18507.194147914553</v>
      </c>
      <c r="W6200">
        <v>2.538E-2</v>
      </c>
      <c r="AB6200">
        <v>1</v>
      </c>
      <c r="AC6200">
        <v>1</v>
      </c>
      <c r="AD6200">
        <v>1</v>
      </c>
      <c r="AE6200">
        <v>1</v>
      </c>
      <c r="AF6200">
        <v>1</v>
      </c>
      <c r="AL6200">
        <v>11.710329</v>
      </c>
      <c r="AM6200" s="5">
        <v>16.357681274414059</v>
      </c>
      <c r="AN6200">
        <v>570.77625570776252</v>
      </c>
      <c r="AO6200">
        <f t="shared" si="96"/>
        <v>26826.48401826484</v>
      </c>
      <c r="AP6200">
        <v>684.93150684931504</v>
      </c>
      <c r="AQ6200">
        <v>1.0098299999999999E-2</v>
      </c>
      <c r="AR6200">
        <v>1.50461E-3</v>
      </c>
      <c r="AS6200">
        <v>1.0448500000000002E-3</v>
      </c>
      <c r="AT6200">
        <v>9.8730799999999989E-4</v>
      </c>
      <c r="AU6200">
        <v>1.04162E-3</v>
      </c>
      <c r="AW6200">
        <v>1.0098299999999998E-2</v>
      </c>
      <c r="AX6200">
        <v>1.5046100000000034E-3</v>
      </c>
      <c r="AY6200">
        <v>1.0448499999999999E-3</v>
      </c>
      <c r="AZ6200">
        <v>9.8730799999999924E-4</v>
      </c>
      <c r="BA6200">
        <v>1.04162E-3</v>
      </c>
      <c r="BC6200" s="52">
        <v>100000</v>
      </c>
      <c r="BD6200" s="52">
        <v>100000</v>
      </c>
      <c r="BE6200">
        <v>0</v>
      </c>
      <c r="BF6200">
        <v>0</v>
      </c>
      <c r="BG6200">
        <v>0</v>
      </c>
    </row>
    <row r="6201" spans="1:59">
      <c r="A6201">
        <v>6200</v>
      </c>
      <c r="E6201">
        <v>9795.2054794520554</v>
      </c>
      <c r="K6201">
        <v>3623.0782266046253</v>
      </c>
      <c r="L6201">
        <v>3672.7407266046253</v>
      </c>
      <c r="M6201">
        <v>3722.4032266046252</v>
      </c>
      <c r="N6201">
        <v>3772.0657266046251</v>
      </c>
      <c r="O6201">
        <v>3821.728226604625</v>
      </c>
      <c r="Q6201">
        <v>18188.409044163749</v>
      </c>
      <c r="R6201">
        <v>17697.020701879734</v>
      </c>
      <c r="S6201">
        <v>17205.632359595718</v>
      </c>
      <c r="T6201">
        <v>16714.244017311703</v>
      </c>
      <c r="U6201">
        <v>16222.855675027688</v>
      </c>
      <c r="W6201">
        <v>5.1369999999999999E-2</v>
      </c>
      <c r="AB6201">
        <v>1</v>
      </c>
      <c r="AC6201">
        <v>1</v>
      </c>
      <c r="AD6201">
        <v>1</v>
      </c>
      <c r="AE6201">
        <v>1</v>
      </c>
      <c r="AF6201">
        <v>1</v>
      </c>
      <c r="AL6201">
        <v>10.3316555</v>
      </c>
      <c r="AM6201" s="5">
        <v>15.59685802459717</v>
      </c>
      <c r="AN6201">
        <v>570.77625570776252</v>
      </c>
      <c r="AO6201">
        <f t="shared" si="96"/>
        <v>26826.48401826484</v>
      </c>
      <c r="AP6201">
        <v>684.93150684931504</v>
      </c>
      <c r="AQ6201">
        <v>2.83488E-2</v>
      </c>
      <c r="AR6201">
        <v>1.23617E-3</v>
      </c>
      <c r="AS6201">
        <v>7.0797600000000003E-4</v>
      </c>
      <c r="AT6201">
        <v>6.7742599999999996E-4</v>
      </c>
      <c r="AU6201">
        <v>9.7440800000000007E-4</v>
      </c>
      <c r="AW6201">
        <v>2.8348799999999993E-2</v>
      </c>
      <c r="AX6201">
        <v>1.2361700000000017E-3</v>
      </c>
      <c r="AY6201">
        <v>7.0797599999999905E-4</v>
      </c>
      <c r="AZ6201">
        <v>6.774260000000018E-4</v>
      </c>
      <c r="BA6201">
        <v>9.7440800000000299E-4</v>
      </c>
      <c r="BC6201" s="52">
        <v>100000</v>
      </c>
      <c r="BD6201" s="52">
        <v>100000</v>
      </c>
      <c r="BE6201">
        <v>0</v>
      </c>
      <c r="BF6201">
        <v>0</v>
      </c>
      <c r="BG6201">
        <v>0</v>
      </c>
    </row>
    <row r="6202" spans="1:59">
      <c r="A6202">
        <v>6201</v>
      </c>
      <c r="E6202">
        <v>9795.2054794520554</v>
      </c>
      <c r="K6202">
        <v>3429.1441401189586</v>
      </c>
      <c r="L6202">
        <v>3502.6491401189587</v>
      </c>
      <c r="M6202">
        <v>3576.1541401189588</v>
      </c>
      <c r="N6202">
        <v>3649.6591401189589</v>
      </c>
      <c r="O6202">
        <v>3723.164140118959</v>
      </c>
      <c r="Q6202">
        <v>16861.17941734106</v>
      </c>
      <c r="R6202">
        <v>16405.648261297407</v>
      </c>
      <c r="S6202">
        <v>15950.117105253754</v>
      </c>
      <c r="T6202">
        <v>15494.585949210101</v>
      </c>
      <c r="U6202">
        <v>15039.054793166448</v>
      </c>
      <c r="W6202">
        <v>7.3010000000000005E-2</v>
      </c>
      <c r="AB6202">
        <v>1</v>
      </c>
      <c r="AC6202">
        <v>1</v>
      </c>
      <c r="AD6202">
        <v>1</v>
      </c>
      <c r="AE6202">
        <v>1</v>
      </c>
      <c r="AF6202">
        <v>1</v>
      </c>
      <c r="AL6202">
        <v>9.1801519999999996</v>
      </c>
      <c r="AM6202" s="5">
        <v>14.620096206665041</v>
      </c>
      <c r="AN6202">
        <v>570.77625570776252</v>
      </c>
      <c r="AO6202">
        <f t="shared" si="96"/>
        <v>26826.48401826484</v>
      </c>
      <c r="AP6202">
        <v>684.93150684931504</v>
      </c>
      <c r="AQ6202">
        <v>2.4042899999999999E-2</v>
      </c>
      <c r="AR6202">
        <v>8.98707E-4</v>
      </c>
      <c r="AS6202">
        <v>3.9355400000000001E-4</v>
      </c>
      <c r="AT6202">
        <v>6.6893200000000001E-4</v>
      </c>
      <c r="AU6202">
        <v>6.6549100000000004E-4</v>
      </c>
      <c r="AW6202">
        <v>2.4042899999999992E-2</v>
      </c>
      <c r="AX6202">
        <v>8.9870699999999859E-4</v>
      </c>
      <c r="AY6202">
        <v>3.9355399999999735E-4</v>
      </c>
      <c r="AZ6202">
        <v>6.6893199999999708E-4</v>
      </c>
      <c r="BA6202">
        <v>6.6549099999999722E-4</v>
      </c>
      <c r="BC6202" s="52">
        <v>100000</v>
      </c>
      <c r="BD6202" s="52">
        <v>100000</v>
      </c>
      <c r="BE6202">
        <v>0</v>
      </c>
      <c r="BF6202">
        <v>0</v>
      </c>
      <c r="BG6202">
        <v>0</v>
      </c>
    </row>
    <row r="6203" spans="1:59">
      <c r="A6203">
        <v>6202</v>
      </c>
      <c r="E6203">
        <v>9795.2054794520554</v>
      </c>
      <c r="K6203">
        <v>3571.9575259828807</v>
      </c>
      <c r="L6203">
        <v>3680.990025982881</v>
      </c>
      <c r="M6203">
        <v>3790.0225259828812</v>
      </c>
      <c r="N6203">
        <v>3899.0550259828815</v>
      </c>
      <c r="O6203">
        <v>4008.0875259828817</v>
      </c>
      <c r="Q6203">
        <v>15681.582534102139</v>
      </c>
      <c r="R6203">
        <v>15257.920034618346</v>
      </c>
      <c r="S6203">
        <v>14834.257535134555</v>
      </c>
      <c r="T6203">
        <v>14410.595035650764</v>
      </c>
      <c r="U6203">
        <v>13986.932536166973</v>
      </c>
      <c r="W6203">
        <v>7.6870000000000008E-2</v>
      </c>
      <c r="AB6203">
        <v>1</v>
      </c>
      <c r="AC6203">
        <v>1</v>
      </c>
      <c r="AD6203">
        <v>1</v>
      </c>
      <c r="AE6203">
        <v>1</v>
      </c>
      <c r="AF6203">
        <v>1</v>
      </c>
      <c r="AL6203">
        <v>8.7002889999999997</v>
      </c>
      <c r="AM6203" s="5">
        <v>12.29074192047119</v>
      </c>
      <c r="AN6203">
        <v>570.77625570776252</v>
      </c>
      <c r="AO6203">
        <f t="shared" si="96"/>
        <v>26826.48401826484</v>
      </c>
      <c r="AP6203">
        <v>684.93150684931504</v>
      </c>
      <c r="AQ6203">
        <v>4.6919399999999995E-3</v>
      </c>
      <c r="AR6203">
        <v>7.2218800000000002E-4</v>
      </c>
      <c r="AS6203">
        <v>1.6286999999999999E-4</v>
      </c>
      <c r="AT6203">
        <v>6.9439899999999995E-4</v>
      </c>
      <c r="AU6203">
        <v>6.8011000000000005E-4</v>
      </c>
      <c r="AW6203">
        <v>4.6919399999999986E-3</v>
      </c>
      <c r="AX6203">
        <v>7.2218799999999861E-4</v>
      </c>
      <c r="AY6203">
        <v>1.6287000000000246E-4</v>
      </c>
      <c r="AZ6203">
        <v>6.9439899999999832E-4</v>
      </c>
      <c r="BA6203">
        <v>6.8010999999999766E-4</v>
      </c>
      <c r="BC6203" s="52">
        <v>100000</v>
      </c>
      <c r="BD6203" s="52">
        <v>100000</v>
      </c>
      <c r="BE6203">
        <v>0</v>
      </c>
      <c r="BF6203">
        <v>0</v>
      </c>
      <c r="BG6203">
        <v>0</v>
      </c>
    </row>
    <row r="6204" spans="1:59">
      <c r="A6204">
        <v>6203</v>
      </c>
      <c r="E6204">
        <v>9795.2054794520554</v>
      </c>
      <c r="K6204">
        <v>4036.9124697330371</v>
      </c>
      <c r="L6204">
        <v>4197.5066363997039</v>
      </c>
      <c r="M6204">
        <v>4358.1008030663706</v>
      </c>
      <c r="N6204">
        <v>4518.6949697330374</v>
      </c>
      <c r="O6204">
        <v>4679.2891363997041</v>
      </c>
      <c r="Q6204">
        <v>14365.655569396289</v>
      </c>
      <c r="R6204">
        <v>13977.544897093841</v>
      </c>
      <c r="S6204">
        <v>13589.434224791394</v>
      </c>
      <c r="T6204">
        <v>13201.323552488946</v>
      </c>
      <c r="U6204">
        <v>12813.212880186498</v>
      </c>
      <c r="W6204">
        <v>0.20232</v>
      </c>
      <c r="AB6204">
        <v>1</v>
      </c>
      <c r="AC6204">
        <v>1</v>
      </c>
      <c r="AD6204">
        <v>1</v>
      </c>
      <c r="AE6204">
        <v>1</v>
      </c>
      <c r="AF6204">
        <v>1</v>
      </c>
      <c r="AL6204">
        <v>8.3383990000000008</v>
      </c>
      <c r="AM6204" s="5">
        <v>13.327803611755369</v>
      </c>
      <c r="AN6204">
        <v>570.77625570776252</v>
      </c>
      <c r="AO6204">
        <f t="shared" si="96"/>
        <v>26826.48401826484</v>
      </c>
      <c r="AP6204">
        <v>684.93150684931504</v>
      </c>
      <c r="AQ6204">
        <v>3.82402E-3</v>
      </c>
      <c r="AR6204">
        <v>5.00144E-4</v>
      </c>
      <c r="AS6204">
        <v>1.9713200000000001E-4</v>
      </c>
      <c r="AT6204">
        <v>7.0541099999999997E-4</v>
      </c>
      <c r="AU6204">
        <v>6.84865E-4</v>
      </c>
      <c r="AW6204">
        <v>3.8240199999999974E-3</v>
      </c>
      <c r="AX6204">
        <v>5.0014400000000098E-4</v>
      </c>
      <c r="AY6204">
        <v>1.9713200000000264E-4</v>
      </c>
      <c r="AZ6204">
        <v>7.0541100000000301E-4</v>
      </c>
      <c r="BA6204">
        <v>6.8486499999999978E-4</v>
      </c>
      <c r="BC6204" s="52">
        <v>100000</v>
      </c>
      <c r="BD6204" s="52">
        <v>100000</v>
      </c>
      <c r="BE6204">
        <v>0</v>
      </c>
      <c r="BF6204">
        <v>0</v>
      </c>
      <c r="BG6204">
        <v>0</v>
      </c>
    </row>
    <row r="6205" spans="1:59">
      <c r="A6205">
        <v>6204</v>
      </c>
      <c r="E6205">
        <v>9795.2054794520554</v>
      </c>
      <c r="K6205">
        <v>4065.3128589673397</v>
      </c>
      <c r="L6205">
        <v>4273.61785896734</v>
      </c>
      <c r="M6205">
        <v>4481.9228589673403</v>
      </c>
      <c r="N6205">
        <v>4690.2278589673406</v>
      </c>
      <c r="O6205">
        <v>4898.5328589673409</v>
      </c>
      <c r="Q6205">
        <v>13687.284360956741</v>
      </c>
      <c r="R6205">
        <v>13317.500949036761</v>
      </c>
      <c r="S6205">
        <v>12947.717537116781</v>
      </c>
      <c r="T6205">
        <v>12577.934125196802</v>
      </c>
      <c r="U6205">
        <v>12208.150713276822</v>
      </c>
      <c r="W6205">
        <v>0.20798</v>
      </c>
      <c r="AB6205">
        <v>1</v>
      </c>
      <c r="AC6205">
        <v>1</v>
      </c>
      <c r="AD6205">
        <v>1</v>
      </c>
      <c r="AE6205">
        <v>1</v>
      </c>
      <c r="AF6205">
        <v>1</v>
      </c>
      <c r="AL6205">
        <v>8.5190900000000003</v>
      </c>
      <c r="AM6205" s="5">
        <v>15.10179996490479</v>
      </c>
      <c r="AN6205">
        <v>570.77625570776252</v>
      </c>
      <c r="AO6205">
        <f t="shared" si="96"/>
        <v>26826.48401826484</v>
      </c>
      <c r="AP6205">
        <v>684.93150684931504</v>
      </c>
      <c r="AQ6205">
        <v>3.8187099999999999E-3</v>
      </c>
      <c r="AR6205">
        <v>4.8185099999999999E-4</v>
      </c>
      <c r="AS6205">
        <v>2.0644699999999998E-4</v>
      </c>
      <c r="AT6205">
        <v>6.9974099999999993E-4</v>
      </c>
      <c r="AU6205">
        <v>6.8212500000000001E-4</v>
      </c>
      <c r="AW6205">
        <v>3.8187100000000029E-3</v>
      </c>
      <c r="AX6205">
        <v>4.8185099999999842E-4</v>
      </c>
      <c r="AY6205">
        <v>2.0644699999999849E-4</v>
      </c>
      <c r="AZ6205">
        <v>6.9974099999999678E-4</v>
      </c>
      <c r="BA6205">
        <v>6.821249999999987E-4</v>
      </c>
      <c r="BC6205" s="52">
        <v>100000</v>
      </c>
      <c r="BD6205" s="52">
        <v>100000</v>
      </c>
      <c r="BE6205">
        <v>0</v>
      </c>
      <c r="BF6205">
        <v>0</v>
      </c>
      <c r="BG6205">
        <v>0</v>
      </c>
    </row>
    <row r="6206" spans="1:59">
      <c r="A6206">
        <v>6205</v>
      </c>
      <c r="E6206">
        <v>9795.2054794520554</v>
      </c>
      <c r="K6206">
        <v>3984.9803294188832</v>
      </c>
      <c r="L6206">
        <v>4246.3303294188827</v>
      </c>
      <c r="M6206">
        <v>4507.680329418883</v>
      </c>
      <c r="N6206">
        <v>4769.0303294188834</v>
      </c>
      <c r="O6206">
        <v>5030.3803294188838</v>
      </c>
      <c r="Q6206">
        <v>13390.55380835779</v>
      </c>
      <c r="R6206">
        <v>13028.787036682977</v>
      </c>
      <c r="S6206">
        <v>12667.020265008165</v>
      </c>
      <c r="T6206">
        <v>12305.253493333352</v>
      </c>
      <c r="U6206">
        <v>11943.486721658539</v>
      </c>
      <c r="W6206">
        <v>0.31637999999999999</v>
      </c>
      <c r="AB6206">
        <v>1</v>
      </c>
      <c r="AC6206">
        <v>1</v>
      </c>
      <c r="AD6206">
        <v>1</v>
      </c>
      <c r="AE6206">
        <v>1</v>
      </c>
      <c r="AF6206">
        <v>1</v>
      </c>
      <c r="AL6206">
        <v>8.7290949999999992</v>
      </c>
      <c r="AM6206" s="5">
        <v>16.570878982543949</v>
      </c>
      <c r="AN6206">
        <v>570.77625570776252</v>
      </c>
      <c r="AO6206">
        <f t="shared" si="96"/>
        <v>26826.48401826484</v>
      </c>
      <c r="AP6206">
        <v>684.93150684931504</v>
      </c>
      <c r="AQ6206">
        <v>3.7595599999999999E-3</v>
      </c>
      <c r="AR6206">
        <v>4.7931600000000003E-4</v>
      </c>
      <c r="AS6206">
        <v>2.0000699999999998E-4</v>
      </c>
      <c r="AT6206">
        <v>6.9553500000000006E-4</v>
      </c>
      <c r="AU6206">
        <v>6.7650200000000005E-4</v>
      </c>
      <c r="AW6206">
        <v>3.7595600000000021E-3</v>
      </c>
      <c r="AX6206">
        <v>4.7931600000000046E-4</v>
      </c>
      <c r="AY6206">
        <v>2.0000700000000204E-4</v>
      </c>
      <c r="AZ6206">
        <v>6.9553499999999713E-4</v>
      </c>
      <c r="BA6206">
        <v>6.7650200000000243E-4</v>
      </c>
      <c r="BC6206" s="52">
        <v>100000</v>
      </c>
      <c r="BD6206" s="52">
        <v>100000</v>
      </c>
      <c r="BE6206">
        <v>0</v>
      </c>
      <c r="BF6206">
        <v>0</v>
      </c>
      <c r="BG6206">
        <v>0</v>
      </c>
    </row>
    <row r="6207" spans="1:59">
      <c r="A6207">
        <v>6206</v>
      </c>
      <c r="E6207">
        <v>9795.2054794520554</v>
      </c>
      <c r="K6207">
        <v>3825.938149706788</v>
      </c>
      <c r="L6207">
        <v>4154.1106497067885</v>
      </c>
      <c r="M6207">
        <v>4482.2831497067891</v>
      </c>
      <c r="N6207">
        <v>4810.4556497067897</v>
      </c>
      <c r="O6207">
        <v>5138.6281497067903</v>
      </c>
      <c r="Q6207">
        <v>13064.65953373485</v>
      </c>
      <c r="R6207">
        <v>12711.697305873142</v>
      </c>
      <c r="S6207">
        <v>12358.735078011434</v>
      </c>
      <c r="T6207">
        <v>12005.772850149726</v>
      </c>
      <c r="U6207">
        <v>11652.810622288018</v>
      </c>
      <c r="W6207">
        <v>0.39289999999999997</v>
      </c>
      <c r="AB6207">
        <v>1</v>
      </c>
      <c r="AC6207">
        <v>1</v>
      </c>
      <c r="AD6207">
        <v>1</v>
      </c>
      <c r="AE6207">
        <v>1</v>
      </c>
      <c r="AF6207">
        <v>1</v>
      </c>
      <c r="AL6207">
        <v>8.5240259999999992</v>
      </c>
      <c r="AM6207" s="5">
        <v>15.19139194488525</v>
      </c>
      <c r="AN6207">
        <v>570.77625570776252</v>
      </c>
      <c r="AO6207">
        <f t="shared" si="96"/>
        <v>26826.48401826484</v>
      </c>
      <c r="AP6207">
        <v>684.93150684931504</v>
      </c>
      <c r="AQ6207">
        <v>3.7602199999999999E-3</v>
      </c>
      <c r="AR6207">
        <v>4.8865399999999993E-4</v>
      </c>
      <c r="AS6207">
        <v>1.8249399999999998E-4</v>
      </c>
      <c r="AT6207">
        <v>6.8234399999999998E-4</v>
      </c>
      <c r="AU6207">
        <v>6.6432800000000005E-4</v>
      </c>
      <c r="AW6207">
        <v>3.7602200000000016E-3</v>
      </c>
      <c r="AX6207">
        <v>4.8865399999999809E-4</v>
      </c>
      <c r="AY6207">
        <v>1.8249399999999832E-4</v>
      </c>
      <c r="AZ6207">
        <v>6.8234400000000139E-4</v>
      </c>
      <c r="BA6207">
        <v>6.6432799999999875E-4</v>
      </c>
      <c r="BC6207" s="52">
        <v>100000</v>
      </c>
      <c r="BD6207" s="52">
        <v>100000</v>
      </c>
      <c r="BE6207">
        <v>0</v>
      </c>
      <c r="BF6207">
        <v>0</v>
      </c>
      <c r="BG6207">
        <v>0</v>
      </c>
    </row>
    <row r="6208" spans="1:59">
      <c r="A6208">
        <v>6207</v>
      </c>
      <c r="E6208">
        <v>9795.2054794520554</v>
      </c>
      <c r="K6208">
        <v>3496.4936345888759</v>
      </c>
      <c r="L6208">
        <v>3945.496134588876</v>
      </c>
      <c r="M6208">
        <v>4394.4986345888756</v>
      </c>
      <c r="N6208">
        <v>4843.5011345888752</v>
      </c>
      <c r="O6208">
        <v>5292.5036345888748</v>
      </c>
      <c r="Q6208">
        <v>13243.270132806419</v>
      </c>
      <c r="R6208">
        <v>12885.482459855475</v>
      </c>
      <c r="S6208">
        <v>12527.694786904531</v>
      </c>
      <c r="T6208">
        <v>12169.907113953586</v>
      </c>
      <c r="U6208">
        <v>11812.119441002642</v>
      </c>
      <c r="W6208">
        <v>0.26144000000000001</v>
      </c>
      <c r="AB6208">
        <v>1</v>
      </c>
      <c r="AC6208">
        <v>1</v>
      </c>
      <c r="AD6208">
        <v>1</v>
      </c>
      <c r="AE6208">
        <v>1</v>
      </c>
      <c r="AF6208">
        <v>1</v>
      </c>
      <c r="AL6208">
        <v>8.0699319999999997</v>
      </c>
      <c r="AM6208" s="5">
        <v>11.84280300140381</v>
      </c>
      <c r="AN6208">
        <v>570.77625570776252</v>
      </c>
      <c r="AO6208">
        <f t="shared" si="96"/>
        <v>26826.48401826484</v>
      </c>
      <c r="AP6208">
        <v>684.93150684931504</v>
      </c>
      <c r="AQ6208">
        <v>8.30382E-3</v>
      </c>
      <c r="AR6208">
        <v>1.0334399999999998E-3</v>
      </c>
      <c r="AS6208">
        <v>6.8986399999999999E-4</v>
      </c>
      <c r="AT6208">
        <v>6.67974E-4</v>
      </c>
      <c r="AU6208">
        <v>6.5821599999999999E-4</v>
      </c>
      <c r="AW6208">
        <v>8.3038200000000034E-3</v>
      </c>
      <c r="AX6208">
        <v>1.0334399999999966E-3</v>
      </c>
      <c r="AY6208">
        <v>6.8986399999999837E-4</v>
      </c>
      <c r="AZ6208">
        <v>6.6797400000000173E-4</v>
      </c>
      <c r="BA6208">
        <v>6.5821600000000313E-4</v>
      </c>
      <c r="BC6208" s="52">
        <v>100000</v>
      </c>
      <c r="BD6208" s="52">
        <v>100000</v>
      </c>
      <c r="BE6208">
        <v>0</v>
      </c>
      <c r="BF6208">
        <v>0</v>
      </c>
      <c r="BG6208">
        <v>0</v>
      </c>
    </row>
    <row r="6209" spans="1:59">
      <c r="A6209">
        <v>6208</v>
      </c>
      <c r="E6209">
        <v>9795.2054794520554</v>
      </c>
      <c r="K6209">
        <v>3498.1165139736931</v>
      </c>
      <c r="L6209">
        <v>4135.4040139736935</v>
      </c>
      <c r="M6209">
        <v>4772.6915139736939</v>
      </c>
      <c r="N6209">
        <v>5409.9790139736942</v>
      </c>
      <c r="O6209">
        <v>6047.2665139736946</v>
      </c>
      <c r="Q6209">
        <v>13842.17363839566</v>
      </c>
      <c r="R6209">
        <v>13468.205649432008</v>
      </c>
      <c r="S6209">
        <v>13094.237660468356</v>
      </c>
      <c r="T6209">
        <v>12720.269671504704</v>
      </c>
      <c r="U6209">
        <v>12346.301682541052</v>
      </c>
      <c r="W6209">
        <v>0.15747999999999998</v>
      </c>
      <c r="AB6209">
        <v>1</v>
      </c>
      <c r="AC6209">
        <v>1</v>
      </c>
      <c r="AD6209">
        <v>1</v>
      </c>
      <c r="AE6209">
        <v>1</v>
      </c>
      <c r="AF6209">
        <v>1</v>
      </c>
      <c r="AL6209">
        <v>7.8922340000000002</v>
      </c>
      <c r="AM6209" s="5">
        <v>12.95749092102051</v>
      </c>
      <c r="AN6209">
        <v>570.77625570776252</v>
      </c>
      <c r="AO6209">
        <f t="shared" si="96"/>
        <v>26826.48401826484</v>
      </c>
      <c r="AP6209">
        <v>684.93150684931504</v>
      </c>
      <c r="AQ6209">
        <v>2.8430399999999998E-2</v>
      </c>
      <c r="AR6209">
        <v>2.0004800000000002E-3</v>
      </c>
      <c r="AS6209">
        <v>1.49591E-3</v>
      </c>
      <c r="AT6209">
        <v>1.3555399999999999E-3</v>
      </c>
      <c r="AU6209">
        <v>1.3976100000000001E-3</v>
      </c>
      <c r="AW6209">
        <v>2.8430399999999995E-2</v>
      </c>
      <c r="AX6209">
        <v>2.0004799999999989E-3</v>
      </c>
      <c r="AY6209">
        <v>1.4959100000000031E-3</v>
      </c>
      <c r="AZ6209">
        <v>1.3555400000000023E-3</v>
      </c>
      <c r="BA6209">
        <v>1.3976100000000005E-3</v>
      </c>
      <c r="BC6209" s="52">
        <v>100000</v>
      </c>
      <c r="BD6209" s="52">
        <v>100000</v>
      </c>
      <c r="BE6209">
        <v>0</v>
      </c>
      <c r="BF6209">
        <v>0</v>
      </c>
      <c r="BG6209">
        <v>0</v>
      </c>
    </row>
    <row r="6210" spans="1:59">
      <c r="A6210">
        <v>6209</v>
      </c>
      <c r="E6210">
        <v>9795.2054794520554</v>
      </c>
      <c r="K6210">
        <v>4136.7195518993012</v>
      </c>
      <c r="L6210">
        <v>4899.5395518993009</v>
      </c>
      <c r="M6210">
        <v>5662.3595518993006</v>
      </c>
      <c r="N6210">
        <v>6425.1795518993003</v>
      </c>
      <c r="O6210">
        <v>7187.9995518993001</v>
      </c>
      <c r="Q6210">
        <v>14637.199734931221</v>
      </c>
      <c r="R6210">
        <v>14241.752871313331</v>
      </c>
      <c r="S6210">
        <v>13846.306007695441</v>
      </c>
      <c r="T6210">
        <v>13450.859144077551</v>
      </c>
      <c r="U6210">
        <v>13055.412280459661</v>
      </c>
      <c r="W6210">
        <v>7.0220000000000005E-2</v>
      </c>
      <c r="AB6210">
        <v>1</v>
      </c>
      <c r="AC6210">
        <v>1</v>
      </c>
      <c r="AD6210">
        <v>1</v>
      </c>
      <c r="AE6210">
        <v>1</v>
      </c>
      <c r="AF6210">
        <v>1</v>
      </c>
      <c r="AL6210">
        <v>7.8974824000000003</v>
      </c>
      <c r="AM6210" s="5">
        <v>12.566384315490721</v>
      </c>
      <c r="AN6210">
        <v>570.77625570776252</v>
      </c>
      <c r="AO6210">
        <f t="shared" si="96"/>
        <v>26826.48401826484</v>
      </c>
      <c r="AP6210">
        <v>684.93150684931504</v>
      </c>
      <c r="AQ6210">
        <v>5.9756000000000004E-2</v>
      </c>
      <c r="AR6210">
        <v>4.8127699999999995E-2</v>
      </c>
      <c r="AS6210">
        <v>3.5234699999999994E-2</v>
      </c>
      <c r="AT6210">
        <v>1.2488899999999999E-2</v>
      </c>
      <c r="AU6210">
        <v>1.05302E-2</v>
      </c>
      <c r="AW6210">
        <v>5.9756000000000004E-2</v>
      </c>
      <c r="AX6210">
        <v>4.8127699999999995E-2</v>
      </c>
      <c r="AY6210">
        <v>3.5234699999999994E-2</v>
      </c>
      <c r="AZ6210">
        <v>1.2488899999999997E-2</v>
      </c>
      <c r="BA6210">
        <v>1.0530200000000003E-2</v>
      </c>
      <c r="BC6210" s="52">
        <v>100000</v>
      </c>
      <c r="BD6210" s="52">
        <v>100000</v>
      </c>
      <c r="BE6210">
        <v>0</v>
      </c>
      <c r="BF6210">
        <v>0</v>
      </c>
      <c r="BG6210">
        <v>0</v>
      </c>
    </row>
    <row r="6211" spans="1:59">
      <c r="A6211">
        <v>6210</v>
      </c>
      <c r="E6211">
        <v>9795.2054794520554</v>
      </c>
      <c r="K6211">
        <v>5057.70360278312</v>
      </c>
      <c r="L6211">
        <v>5899.1702694497872</v>
      </c>
      <c r="M6211">
        <v>6740.6369361164543</v>
      </c>
      <c r="N6211">
        <v>7582.1036027831215</v>
      </c>
      <c r="O6211">
        <v>8423.5702694497886</v>
      </c>
      <c r="Q6211">
        <v>15711.095324158559</v>
      </c>
      <c r="R6211">
        <v>15286.635490150193</v>
      </c>
      <c r="S6211">
        <v>14862.175656141826</v>
      </c>
      <c r="T6211">
        <v>14437.715822133459</v>
      </c>
      <c r="U6211">
        <v>14013.255988125093</v>
      </c>
      <c r="W6211">
        <v>1.0529999999999999E-2</v>
      </c>
      <c r="AB6211">
        <v>1</v>
      </c>
      <c r="AC6211">
        <v>1</v>
      </c>
      <c r="AD6211">
        <v>1</v>
      </c>
      <c r="AE6211">
        <v>1</v>
      </c>
      <c r="AF6211">
        <v>1</v>
      </c>
      <c r="AL6211">
        <v>8.5462229999999995</v>
      </c>
      <c r="AM6211" s="5">
        <v>13.62826347351074</v>
      </c>
      <c r="AN6211">
        <v>570.77625570776252</v>
      </c>
      <c r="AO6211">
        <f t="shared" ref="AO6211:AO6274" si="97">235000000/8760</f>
        <v>26826.48401826484</v>
      </c>
      <c r="AP6211">
        <v>684.93150684931504</v>
      </c>
      <c r="AQ6211">
        <v>6.3398200000000002E-2</v>
      </c>
      <c r="AR6211">
        <v>4.9297100000000003E-2</v>
      </c>
      <c r="AS6211">
        <v>3.9541899999999998E-2</v>
      </c>
      <c r="AT6211">
        <v>4.7621999999999998E-2</v>
      </c>
      <c r="AU6211">
        <v>4.4155399999999997E-2</v>
      </c>
      <c r="AW6211">
        <v>6.3398200000000002E-2</v>
      </c>
      <c r="AX6211">
        <v>4.9297099999999996E-2</v>
      </c>
      <c r="AY6211">
        <v>3.9541900000000005E-2</v>
      </c>
      <c r="AZ6211">
        <v>4.7621999999999998E-2</v>
      </c>
      <c r="BA6211">
        <v>4.4155399999999997E-2</v>
      </c>
      <c r="BC6211" s="52">
        <v>100000</v>
      </c>
      <c r="BD6211" s="52">
        <v>100000</v>
      </c>
      <c r="BE6211">
        <v>0</v>
      </c>
      <c r="BF6211">
        <v>0</v>
      </c>
      <c r="BG6211">
        <v>0</v>
      </c>
    </row>
    <row r="6212" spans="1:59">
      <c r="A6212">
        <v>6211</v>
      </c>
      <c r="E6212">
        <v>9795.2054794520554</v>
      </c>
      <c r="K6212">
        <v>5869.1432951917704</v>
      </c>
      <c r="L6212">
        <v>6644.6132951917698</v>
      </c>
      <c r="M6212">
        <v>7420.0832951917691</v>
      </c>
      <c r="N6212">
        <v>8195.5532951917685</v>
      </c>
      <c r="O6212">
        <v>8971.0232951917678</v>
      </c>
      <c r="Q6212">
        <v>17062.395340646319</v>
      </c>
      <c r="R6212">
        <v>16601.42802139539</v>
      </c>
      <c r="S6212">
        <v>16140.460702144463</v>
      </c>
      <c r="T6212">
        <v>15679.493382893535</v>
      </c>
      <c r="U6212">
        <v>15218.526063642608</v>
      </c>
      <c r="W6212">
        <v>0</v>
      </c>
      <c r="AB6212">
        <v>1</v>
      </c>
      <c r="AC6212">
        <v>1</v>
      </c>
      <c r="AD6212">
        <v>1</v>
      </c>
      <c r="AE6212">
        <v>1</v>
      </c>
      <c r="AF6212">
        <v>1</v>
      </c>
      <c r="AL6212">
        <v>9.5598530000000004</v>
      </c>
      <c r="AM6212" s="5">
        <v>13.235275268554689</v>
      </c>
      <c r="AN6212">
        <v>570.77625570776252</v>
      </c>
      <c r="AO6212">
        <f t="shared" si="97"/>
        <v>26826.48401826484</v>
      </c>
      <c r="AP6212">
        <v>684.93150684931504</v>
      </c>
      <c r="AQ6212">
        <v>6.4433799999999999E-2</v>
      </c>
      <c r="AR6212">
        <v>4.9897700000000003E-2</v>
      </c>
      <c r="AS6212">
        <v>4.1631100000000004E-2</v>
      </c>
      <c r="AT6212">
        <v>4.8760399999999995E-2</v>
      </c>
      <c r="AU6212">
        <v>4.4260899999999999E-2</v>
      </c>
      <c r="AW6212">
        <v>6.4433799999999999E-2</v>
      </c>
      <c r="AX6212">
        <v>4.9897700000000003E-2</v>
      </c>
      <c r="AY6212">
        <v>4.1631100000000004E-2</v>
      </c>
      <c r="AZ6212">
        <v>4.8760399999999995E-2</v>
      </c>
      <c r="BA6212">
        <v>4.4260900000000006E-2</v>
      </c>
      <c r="BC6212" s="52">
        <v>100000</v>
      </c>
      <c r="BD6212" s="52">
        <v>100000</v>
      </c>
      <c r="BE6212">
        <v>0</v>
      </c>
      <c r="BF6212">
        <v>0</v>
      </c>
      <c r="BG6212">
        <v>0</v>
      </c>
    </row>
    <row r="6213" spans="1:59">
      <c r="A6213">
        <v>6212</v>
      </c>
      <c r="E6213">
        <v>9795.2054794520554</v>
      </c>
      <c r="K6213">
        <v>5637.0715431628969</v>
      </c>
      <c r="L6213">
        <v>6247.328209829564</v>
      </c>
      <c r="M6213">
        <v>6857.5848764962302</v>
      </c>
      <c r="N6213">
        <v>7467.8415431628964</v>
      </c>
      <c r="O6213">
        <v>8078.0982098295626</v>
      </c>
      <c r="Q6213">
        <v>17037.626814916432</v>
      </c>
      <c r="R6213">
        <v>16577.328656580965</v>
      </c>
      <c r="S6213">
        <v>16117.0304982455</v>
      </c>
      <c r="T6213">
        <v>15656.732339910035</v>
      </c>
      <c r="U6213">
        <v>15196.43418157457</v>
      </c>
      <c r="W6213">
        <v>0</v>
      </c>
      <c r="AB6213">
        <v>1</v>
      </c>
      <c r="AC6213">
        <v>1</v>
      </c>
      <c r="AD6213">
        <v>1</v>
      </c>
      <c r="AE6213">
        <v>1</v>
      </c>
      <c r="AF6213">
        <v>1</v>
      </c>
      <c r="AL6213">
        <v>9.2126940000000008</v>
      </c>
      <c r="AM6213" s="5">
        <v>12.93893241882324</v>
      </c>
      <c r="AN6213">
        <v>570.77625570776252</v>
      </c>
      <c r="AO6213">
        <f t="shared" si="97"/>
        <v>26826.48401826484</v>
      </c>
      <c r="AP6213">
        <v>684.93150684931504</v>
      </c>
      <c r="AQ6213">
        <v>6.5119499999999997E-2</v>
      </c>
      <c r="AR6213">
        <v>4.9912100000000001E-2</v>
      </c>
      <c r="AS6213">
        <v>4.16592E-2</v>
      </c>
      <c r="AT6213">
        <v>4.8747499999999999E-2</v>
      </c>
      <c r="AU6213">
        <v>4.4256700000000003E-2</v>
      </c>
      <c r="AW6213">
        <v>6.5119499999999997E-2</v>
      </c>
      <c r="AX6213">
        <v>4.9912100000000001E-2</v>
      </c>
      <c r="AY6213">
        <v>4.1659199999999993E-2</v>
      </c>
      <c r="AZ6213">
        <v>4.8747499999999999E-2</v>
      </c>
      <c r="BA6213">
        <v>4.4256699999999996E-2</v>
      </c>
      <c r="BC6213" s="52">
        <v>100000</v>
      </c>
      <c r="BD6213" s="52">
        <v>100000</v>
      </c>
      <c r="BE6213">
        <v>0</v>
      </c>
      <c r="BF6213">
        <v>0</v>
      </c>
      <c r="BG6213">
        <v>0</v>
      </c>
    </row>
    <row r="6214" spans="1:59">
      <c r="A6214">
        <v>6213</v>
      </c>
      <c r="E6214">
        <v>9795.2054794520554</v>
      </c>
      <c r="K6214">
        <v>4968.4452366181686</v>
      </c>
      <c r="L6214">
        <v>5495.7369032848346</v>
      </c>
      <c r="M6214">
        <v>6023.0285699515007</v>
      </c>
      <c r="N6214">
        <v>6550.3202366181667</v>
      </c>
      <c r="O6214">
        <v>7077.6119032848328</v>
      </c>
      <c r="Q6214">
        <v>15835.07553941142</v>
      </c>
      <c r="R6214">
        <v>15407.266186710485</v>
      </c>
      <c r="S6214">
        <v>14979.45683400955</v>
      </c>
      <c r="T6214">
        <v>14551.647481308615</v>
      </c>
      <c r="U6214">
        <v>14123.83812860768</v>
      </c>
      <c r="W6214">
        <v>0</v>
      </c>
      <c r="AB6214">
        <v>1</v>
      </c>
      <c r="AC6214">
        <v>1</v>
      </c>
      <c r="AD6214">
        <v>1</v>
      </c>
      <c r="AE6214">
        <v>1</v>
      </c>
      <c r="AF6214">
        <v>1</v>
      </c>
      <c r="AL6214">
        <v>8.43276</v>
      </c>
      <c r="AM6214" s="5">
        <v>12.380717277526861</v>
      </c>
      <c r="AN6214">
        <v>570.77625570776252</v>
      </c>
      <c r="AO6214">
        <f t="shared" si="97"/>
        <v>26826.48401826484</v>
      </c>
      <c r="AP6214">
        <v>684.93150684931504</v>
      </c>
      <c r="AQ6214">
        <v>6.5193100000000004E-2</v>
      </c>
      <c r="AR6214">
        <v>4.8354999999999995E-2</v>
      </c>
      <c r="AS6214">
        <v>3.8559199999999995E-2</v>
      </c>
      <c r="AT6214">
        <v>4.6374800000000001E-2</v>
      </c>
      <c r="AU6214">
        <v>4.39253E-2</v>
      </c>
      <c r="AW6214">
        <v>6.5193100000000004E-2</v>
      </c>
      <c r="AX6214">
        <v>4.8354999999999995E-2</v>
      </c>
      <c r="AY6214">
        <v>3.8559200000000002E-2</v>
      </c>
      <c r="AZ6214">
        <v>4.6374800000000008E-2</v>
      </c>
      <c r="BA6214">
        <v>4.39253E-2</v>
      </c>
      <c r="BC6214" s="52">
        <v>100000</v>
      </c>
      <c r="BD6214" s="52">
        <v>100000</v>
      </c>
      <c r="BE6214">
        <v>0</v>
      </c>
      <c r="BF6214">
        <v>0</v>
      </c>
      <c r="BG6214">
        <v>0</v>
      </c>
    </row>
    <row r="6215" spans="1:59">
      <c r="A6215">
        <v>6214</v>
      </c>
      <c r="E6215">
        <v>9795.2054794520554</v>
      </c>
      <c r="K6215">
        <v>4599.2401765722325</v>
      </c>
      <c r="L6215">
        <v>5059.0226765722327</v>
      </c>
      <c r="M6215">
        <v>5518.805176572233</v>
      </c>
      <c r="N6215">
        <v>5978.5876765722332</v>
      </c>
      <c r="O6215">
        <v>6438.3701765722335</v>
      </c>
      <c r="Q6215">
        <v>12044.76498556311</v>
      </c>
      <c r="R6215">
        <v>11719.35680655085</v>
      </c>
      <c r="S6215">
        <v>11393.94862753859</v>
      </c>
      <c r="T6215">
        <v>11068.54044852633</v>
      </c>
      <c r="U6215">
        <v>10743.13226951407</v>
      </c>
      <c r="W6215">
        <v>0</v>
      </c>
      <c r="AB6215">
        <v>1</v>
      </c>
      <c r="AC6215">
        <v>1</v>
      </c>
      <c r="AD6215">
        <v>1</v>
      </c>
      <c r="AE6215">
        <v>1</v>
      </c>
      <c r="AF6215">
        <v>1</v>
      </c>
      <c r="AL6215">
        <v>7.8757520000000003</v>
      </c>
      <c r="AM6215" s="5">
        <v>9.6618747711181641</v>
      </c>
      <c r="AN6215">
        <v>570.77625570776252</v>
      </c>
      <c r="AO6215">
        <f t="shared" si="97"/>
        <v>26826.48401826484</v>
      </c>
      <c r="AP6215">
        <v>684.93150684931504</v>
      </c>
      <c r="AQ6215">
        <v>6.3725400000000001E-2</v>
      </c>
      <c r="AR6215">
        <v>4.7194899999999998E-2</v>
      </c>
      <c r="AS6215">
        <v>3.3966999999999997E-2</v>
      </c>
      <c r="AT6215">
        <v>4.4633600000000002E-2</v>
      </c>
      <c r="AU6215">
        <v>4.3737600000000001E-2</v>
      </c>
      <c r="AW6215">
        <v>6.3725400000000001E-2</v>
      </c>
      <c r="AX6215">
        <v>4.7194899999999998E-2</v>
      </c>
      <c r="AY6215">
        <v>3.3966999999999997E-2</v>
      </c>
      <c r="AZ6215">
        <v>4.4633600000000009E-2</v>
      </c>
      <c r="BA6215">
        <v>4.3737600000000001E-2</v>
      </c>
      <c r="BC6215" s="52">
        <v>100000</v>
      </c>
      <c r="BD6215" s="52">
        <v>100000</v>
      </c>
      <c r="BE6215">
        <v>0</v>
      </c>
      <c r="BF6215">
        <v>0</v>
      </c>
      <c r="BG6215">
        <v>0</v>
      </c>
    </row>
    <row r="6216" spans="1:59">
      <c r="A6216">
        <v>6215</v>
      </c>
      <c r="E6216">
        <v>9795.2054794520554</v>
      </c>
      <c r="K6216">
        <v>3215.7355010154829</v>
      </c>
      <c r="L6216">
        <v>3593.1305010154829</v>
      </c>
      <c r="M6216">
        <v>3970.5255010154829</v>
      </c>
      <c r="N6216">
        <v>4347.9205010154828</v>
      </c>
      <c r="O6216">
        <v>4725.3155010154824</v>
      </c>
      <c r="Q6216">
        <v>7099.9751422381923</v>
      </c>
      <c r="R6216">
        <v>6908.1582016023694</v>
      </c>
      <c r="S6216">
        <v>6716.3412609665465</v>
      </c>
      <c r="T6216">
        <v>6524.5243203307236</v>
      </c>
      <c r="U6216">
        <v>6332.7073796949007</v>
      </c>
      <c r="W6216">
        <v>0</v>
      </c>
      <c r="AB6216">
        <v>1</v>
      </c>
      <c r="AC6216">
        <v>1</v>
      </c>
      <c r="AD6216">
        <v>1</v>
      </c>
      <c r="AE6216">
        <v>1</v>
      </c>
      <c r="AF6216">
        <v>1</v>
      </c>
      <c r="AL6216">
        <v>7.7320313000000001</v>
      </c>
      <c r="AM6216" s="5">
        <v>13.604654312133791</v>
      </c>
      <c r="AN6216">
        <v>570.77625570776252</v>
      </c>
      <c r="AO6216">
        <f t="shared" si="97"/>
        <v>26826.48401826484</v>
      </c>
      <c r="AP6216">
        <v>684.93150684931504</v>
      </c>
      <c r="AQ6216">
        <v>6.0791899999999996E-2</v>
      </c>
      <c r="AR6216">
        <v>4.6484299999999999E-2</v>
      </c>
      <c r="AS6216">
        <v>3.3353900000000006E-2</v>
      </c>
      <c r="AT6216">
        <v>4.4547800000000005E-2</v>
      </c>
      <c r="AU6216">
        <v>4.3676800000000002E-2</v>
      </c>
      <c r="AW6216">
        <v>6.0791899999999996E-2</v>
      </c>
      <c r="AX6216">
        <v>4.6484299999999992E-2</v>
      </c>
      <c r="AY6216">
        <v>3.3353900000000006E-2</v>
      </c>
      <c r="AZ6216">
        <v>4.4547800000000012E-2</v>
      </c>
      <c r="BA6216">
        <v>4.3676800000000002E-2</v>
      </c>
      <c r="BC6216" s="52">
        <v>100000</v>
      </c>
      <c r="BD6216" s="52">
        <v>100000</v>
      </c>
      <c r="BE6216">
        <v>0</v>
      </c>
      <c r="BF6216">
        <v>0</v>
      </c>
      <c r="BG6216">
        <v>0</v>
      </c>
    </row>
    <row r="6217" spans="1:59">
      <c r="A6217">
        <v>6216</v>
      </c>
      <c r="E6217">
        <v>9795.2054794520554</v>
      </c>
      <c r="K6217">
        <v>2257.6499025242483</v>
      </c>
      <c r="L6217">
        <v>2457.7049025242482</v>
      </c>
      <c r="M6217">
        <v>2657.759902524248</v>
      </c>
      <c r="N6217">
        <v>2857.8149025242478</v>
      </c>
      <c r="O6217">
        <v>3057.8699025242477</v>
      </c>
      <c r="Q6217">
        <v>5851.985684115165</v>
      </c>
      <c r="R6217">
        <v>5693.8851317175458</v>
      </c>
      <c r="S6217">
        <v>5535.7845793199267</v>
      </c>
      <c r="T6217">
        <v>5377.6840269223076</v>
      </c>
      <c r="U6217">
        <v>5219.5834745246884</v>
      </c>
      <c r="W6217">
        <v>0</v>
      </c>
      <c r="AB6217">
        <v>1</v>
      </c>
      <c r="AC6217">
        <v>1</v>
      </c>
      <c r="AD6217">
        <v>1</v>
      </c>
      <c r="AE6217">
        <v>1</v>
      </c>
      <c r="AF6217">
        <v>1</v>
      </c>
      <c r="AL6217">
        <v>7.8825225999999997</v>
      </c>
      <c r="AM6217" s="5">
        <v>11.99876880645752</v>
      </c>
      <c r="AN6217">
        <v>570.77625570776252</v>
      </c>
      <c r="AO6217">
        <f t="shared" si="97"/>
        <v>26826.48401826484</v>
      </c>
      <c r="AP6217">
        <v>684.93150684931504</v>
      </c>
      <c r="AQ6217">
        <v>6.0940000000000001E-2</v>
      </c>
      <c r="AR6217">
        <v>4.68388E-2</v>
      </c>
      <c r="AS6217">
        <v>3.4585600000000001E-2</v>
      </c>
      <c r="AT6217">
        <v>4.4568299999999998E-2</v>
      </c>
      <c r="AU6217">
        <v>4.3659900000000001E-2</v>
      </c>
      <c r="AW6217">
        <v>6.0940000000000008E-2</v>
      </c>
      <c r="AX6217">
        <v>4.68388E-2</v>
      </c>
      <c r="AY6217">
        <v>3.4585600000000008E-2</v>
      </c>
      <c r="AZ6217">
        <v>4.4568299999999991E-2</v>
      </c>
      <c r="BA6217">
        <v>4.3659900000000001E-2</v>
      </c>
      <c r="BC6217" s="52">
        <v>100000</v>
      </c>
      <c r="BD6217" s="52">
        <v>100000</v>
      </c>
      <c r="BE6217">
        <v>0</v>
      </c>
      <c r="BF6217">
        <v>0</v>
      </c>
      <c r="BG6217">
        <v>0</v>
      </c>
    </row>
    <row r="6218" spans="1:59">
      <c r="A6218">
        <v>6217</v>
      </c>
      <c r="E6218">
        <v>9795.2054794520554</v>
      </c>
      <c r="K6218">
        <v>1688.5560396088317</v>
      </c>
      <c r="L6218">
        <v>1787.2218729421652</v>
      </c>
      <c r="M6218">
        <v>1885.8877062754987</v>
      </c>
      <c r="N6218">
        <v>1984.5535396088321</v>
      </c>
      <c r="O6218">
        <v>2083.2193729421656</v>
      </c>
      <c r="Q6218">
        <v>6272.6816125101641</v>
      </c>
      <c r="R6218">
        <v>6103.2153007096149</v>
      </c>
      <c r="S6218">
        <v>5933.7489889090657</v>
      </c>
      <c r="T6218">
        <v>5764.2826771085165</v>
      </c>
      <c r="U6218">
        <v>5594.8163653079673</v>
      </c>
      <c r="W6218">
        <v>0</v>
      </c>
      <c r="AB6218">
        <v>1</v>
      </c>
      <c r="AC6218">
        <v>1</v>
      </c>
      <c r="AD6218">
        <v>1</v>
      </c>
      <c r="AE6218">
        <v>1</v>
      </c>
      <c r="AF6218">
        <v>1</v>
      </c>
      <c r="AL6218">
        <v>7.9992270000000003</v>
      </c>
      <c r="AM6218" s="5">
        <v>11.597874641418461</v>
      </c>
      <c r="AN6218">
        <v>570.77625570776252</v>
      </c>
      <c r="AO6218">
        <f t="shared" si="97"/>
        <v>26826.48401826484</v>
      </c>
      <c r="AP6218">
        <v>684.93150684931504</v>
      </c>
      <c r="AQ6218">
        <v>6.2445099999999996E-2</v>
      </c>
      <c r="AR6218">
        <v>4.8201999999999995E-2</v>
      </c>
      <c r="AS6218">
        <v>3.5698899999999999E-2</v>
      </c>
      <c r="AT6218">
        <v>4.4577699999999998E-2</v>
      </c>
      <c r="AU6218">
        <v>4.3665200000000001E-2</v>
      </c>
      <c r="AW6218">
        <v>6.244509999999999E-2</v>
      </c>
      <c r="AX6218">
        <v>4.8201999999999995E-2</v>
      </c>
      <c r="AY6218">
        <v>3.5698899999999992E-2</v>
      </c>
      <c r="AZ6218">
        <v>4.4577699999999998E-2</v>
      </c>
      <c r="BA6218">
        <v>4.3665200000000001E-2</v>
      </c>
      <c r="BC6218" s="52">
        <v>100000</v>
      </c>
      <c r="BD6218" s="52">
        <v>100000</v>
      </c>
      <c r="BE6218">
        <v>0</v>
      </c>
      <c r="BF6218">
        <v>0</v>
      </c>
      <c r="BG6218">
        <v>0</v>
      </c>
    </row>
    <row r="6219" spans="1:59">
      <c r="A6219">
        <v>6218</v>
      </c>
      <c r="E6219">
        <v>9795.2054794520554</v>
      </c>
      <c r="K6219">
        <v>1446.752209443054</v>
      </c>
      <c r="L6219">
        <v>1496.4147094430541</v>
      </c>
      <c r="M6219">
        <v>1546.077209443054</v>
      </c>
      <c r="N6219">
        <v>1595.7397094430539</v>
      </c>
      <c r="O6219">
        <v>1645.4022094430538</v>
      </c>
      <c r="Q6219">
        <v>6530.6824474910391</v>
      </c>
      <c r="R6219">
        <v>6354.2458389645435</v>
      </c>
      <c r="S6219">
        <v>6177.809230438048</v>
      </c>
      <c r="T6219">
        <v>6001.3726219115524</v>
      </c>
      <c r="U6219">
        <v>5824.9360133850569</v>
      </c>
      <c r="W6219">
        <v>0</v>
      </c>
      <c r="AB6219">
        <v>1</v>
      </c>
      <c r="AC6219">
        <v>1</v>
      </c>
      <c r="AD6219">
        <v>1</v>
      </c>
      <c r="AE6219">
        <v>1</v>
      </c>
      <c r="AF6219">
        <v>1</v>
      </c>
      <c r="AL6219">
        <v>8.1093279999999996</v>
      </c>
      <c r="AM6219" s="5">
        <v>13.394731521606451</v>
      </c>
      <c r="AN6219">
        <v>570.77625570776252</v>
      </c>
      <c r="AO6219">
        <f t="shared" si="97"/>
        <v>26826.48401826484</v>
      </c>
      <c r="AP6219">
        <v>684.93150684931504</v>
      </c>
      <c r="AQ6219">
        <v>6.3062300000000002E-2</v>
      </c>
      <c r="AR6219">
        <v>4.8574100000000002E-2</v>
      </c>
      <c r="AS6219">
        <v>3.4483899999999998E-2</v>
      </c>
      <c r="AT6219">
        <v>4.4527700000000003E-2</v>
      </c>
      <c r="AU6219">
        <v>4.3723499999999998E-2</v>
      </c>
      <c r="AW6219">
        <v>6.3062300000000002E-2</v>
      </c>
      <c r="AX6219">
        <v>4.8574099999999995E-2</v>
      </c>
      <c r="AY6219">
        <v>3.4483899999999998E-2</v>
      </c>
      <c r="AZ6219">
        <v>4.4527700000000003E-2</v>
      </c>
      <c r="BA6219">
        <v>4.3723499999999998E-2</v>
      </c>
      <c r="BC6219" s="52">
        <v>100000</v>
      </c>
      <c r="BD6219" s="52">
        <v>100000</v>
      </c>
      <c r="BE6219">
        <v>0</v>
      </c>
      <c r="BF6219">
        <v>0</v>
      </c>
      <c r="BG6219">
        <v>0</v>
      </c>
    </row>
    <row r="6220" spans="1:59">
      <c r="A6220">
        <v>6219</v>
      </c>
      <c r="E6220">
        <v>9795.2054794520554</v>
      </c>
      <c r="K6220">
        <v>1417.4426542714448</v>
      </c>
      <c r="L6220">
        <v>1458.6901542714447</v>
      </c>
      <c r="M6220">
        <v>1499.9376542714447</v>
      </c>
      <c r="N6220">
        <v>1541.1851542714446</v>
      </c>
      <c r="O6220">
        <v>1582.4326542714446</v>
      </c>
      <c r="Q6220">
        <v>7668.1814536470083</v>
      </c>
      <c r="R6220">
        <v>7461.0135288728034</v>
      </c>
      <c r="S6220">
        <v>7253.8456040985984</v>
      </c>
      <c r="T6220">
        <v>7046.6776793243935</v>
      </c>
      <c r="U6220">
        <v>6839.5097545501885</v>
      </c>
      <c r="W6220">
        <v>0</v>
      </c>
      <c r="AB6220">
        <v>1</v>
      </c>
      <c r="AC6220">
        <v>1</v>
      </c>
      <c r="AD6220">
        <v>1</v>
      </c>
      <c r="AE6220">
        <v>1</v>
      </c>
      <c r="AF6220">
        <v>1</v>
      </c>
      <c r="AL6220">
        <v>8.3930120000000006</v>
      </c>
      <c r="AM6220" s="5">
        <v>13.383492469787599</v>
      </c>
      <c r="AN6220">
        <v>570.77625570776252</v>
      </c>
      <c r="AO6220">
        <f t="shared" si="97"/>
        <v>26826.48401826484</v>
      </c>
      <c r="AP6220">
        <v>684.93150684931504</v>
      </c>
      <c r="AQ6220">
        <v>6.26163E-2</v>
      </c>
      <c r="AR6220">
        <v>4.7957099999999996E-2</v>
      </c>
      <c r="AS6220">
        <v>3.3681600000000006E-2</v>
      </c>
      <c r="AT6220">
        <v>4.4405E-2</v>
      </c>
      <c r="AU6220">
        <v>4.3737400000000003E-2</v>
      </c>
      <c r="AW6220">
        <v>6.26163E-2</v>
      </c>
      <c r="AX6220">
        <v>4.7957099999999989E-2</v>
      </c>
      <c r="AY6220">
        <v>3.3681600000000006E-2</v>
      </c>
      <c r="AZ6220">
        <v>4.4405E-2</v>
      </c>
      <c r="BA6220">
        <v>4.3737399999999996E-2</v>
      </c>
      <c r="BC6220" s="52">
        <v>100000</v>
      </c>
      <c r="BD6220" s="52">
        <v>100000</v>
      </c>
      <c r="BE6220">
        <v>0</v>
      </c>
      <c r="BF6220">
        <v>0</v>
      </c>
      <c r="BG6220">
        <v>0</v>
      </c>
    </row>
    <row r="6221" spans="1:59">
      <c r="A6221">
        <v>6220</v>
      </c>
      <c r="E6221">
        <v>9795.2054794520554</v>
      </c>
      <c r="K6221">
        <v>1556.6630413365892</v>
      </c>
      <c r="L6221">
        <v>1596.9480413365893</v>
      </c>
      <c r="M6221">
        <v>1637.2330413365894</v>
      </c>
      <c r="N6221">
        <v>1677.5180413365895</v>
      </c>
      <c r="O6221">
        <v>1717.8030413365896</v>
      </c>
      <c r="Q6221">
        <v>10846.72851751588</v>
      </c>
      <c r="R6221">
        <v>10553.68716865199</v>
      </c>
      <c r="S6221">
        <v>10260.6458197881</v>
      </c>
      <c r="T6221">
        <v>9967.6044709242105</v>
      </c>
      <c r="U6221">
        <v>9674.5631220603209</v>
      </c>
      <c r="W6221">
        <v>0</v>
      </c>
      <c r="AB6221">
        <v>1</v>
      </c>
      <c r="AC6221">
        <v>1</v>
      </c>
      <c r="AD6221">
        <v>1</v>
      </c>
      <c r="AE6221">
        <v>1</v>
      </c>
      <c r="AF6221">
        <v>1</v>
      </c>
      <c r="AL6221">
        <v>8.5051839999999999</v>
      </c>
      <c r="AM6221" s="5">
        <v>13.15407752990723</v>
      </c>
      <c r="AN6221">
        <v>570.77625570776252</v>
      </c>
      <c r="AO6221">
        <f t="shared" si="97"/>
        <v>26826.48401826484</v>
      </c>
      <c r="AP6221">
        <v>684.93150684931504</v>
      </c>
      <c r="AQ6221">
        <v>5.9211399999999997E-2</v>
      </c>
      <c r="AR6221">
        <v>4.2819099999999999E-2</v>
      </c>
      <c r="AS6221">
        <v>2.4851500000000002E-2</v>
      </c>
      <c r="AT6221">
        <v>1.9048200000000001E-2</v>
      </c>
      <c r="AU6221">
        <v>3.8925600000000005E-2</v>
      </c>
      <c r="AW6221">
        <v>5.9211399999999997E-2</v>
      </c>
      <c r="AX6221">
        <v>4.2819099999999999E-2</v>
      </c>
      <c r="AY6221">
        <v>2.4851499999999999E-2</v>
      </c>
      <c r="AZ6221">
        <v>1.9048200000000001E-2</v>
      </c>
      <c r="BA6221">
        <v>3.8925600000000005E-2</v>
      </c>
      <c r="BC6221" s="52">
        <v>100000</v>
      </c>
      <c r="BD6221" s="52">
        <v>100000</v>
      </c>
      <c r="BE6221">
        <v>0</v>
      </c>
      <c r="BF6221">
        <v>0</v>
      </c>
      <c r="BG6221">
        <v>0</v>
      </c>
    </row>
    <row r="6222" spans="1:59">
      <c r="A6222">
        <v>6221</v>
      </c>
      <c r="E6222">
        <v>9795.2054794520554</v>
      </c>
      <c r="K6222">
        <v>2142.0399904584556</v>
      </c>
      <c r="L6222">
        <v>2182.8749904584556</v>
      </c>
      <c r="M6222">
        <v>2223.7099904584556</v>
      </c>
      <c r="N6222">
        <v>2264.5449904584557</v>
      </c>
      <c r="O6222">
        <v>2305.3799904584557</v>
      </c>
      <c r="Q6222">
        <v>18118.07044486258</v>
      </c>
      <c r="R6222">
        <v>17628.582410420771</v>
      </c>
      <c r="S6222">
        <v>17139.094375978962</v>
      </c>
      <c r="T6222">
        <v>16649.606341537154</v>
      </c>
      <c r="U6222">
        <v>16160.118307095343</v>
      </c>
      <c r="W6222">
        <v>0</v>
      </c>
      <c r="AB6222">
        <v>1</v>
      </c>
      <c r="AC6222">
        <v>1</v>
      </c>
      <c r="AD6222">
        <v>1</v>
      </c>
      <c r="AE6222">
        <v>1</v>
      </c>
      <c r="AF6222">
        <v>1</v>
      </c>
      <c r="AL6222">
        <v>8.1601230000000005</v>
      </c>
      <c r="AM6222" s="5">
        <v>14.622575759887701</v>
      </c>
      <c r="AN6222">
        <v>570.77625570776252</v>
      </c>
      <c r="AO6222">
        <f t="shared" si="97"/>
        <v>26826.48401826484</v>
      </c>
      <c r="AP6222">
        <v>684.93150684931504</v>
      </c>
      <c r="AQ6222">
        <v>5.9188299999999999E-2</v>
      </c>
      <c r="AR6222">
        <v>4.3242500000000003E-2</v>
      </c>
      <c r="AS6222">
        <v>2.5806699999999998E-2</v>
      </c>
      <c r="AT6222">
        <v>1.9660799999999999E-2</v>
      </c>
      <c r="AU6222">
        <v>3.9763699999999999E-2</v>
      </c>
      <c r="AW6222">
        <v>5.9188299999999999E-2</v>
      </c>
      <c r="AX6222">
        <v>4.3242500000000003E-2</v>
      </c>
      <c r="AY6222">
        <v>2.5806700000000002E-2</v>
      </c>
      <c r="AZ6222">
        <v>1.9660799999999992E-2</v>
      </c>
      <c r="BA6222">
        <v>3.9763699999999999E-2</v>
      </c>
      <c r="BC6222" s="52">
        <v>100000</v>
      </c>
      <c r="BD6222" s="52">
        <v>100000</v>
      </c>
      <c r="BE6222">
        <v>0</v>
      </c>
      <c r="BF6222">
        <v>0</v>
      </c>
      <c r="BG6222">
        <v>0</v>
      </c>
    </row>
    <row r="6223" spans="1:59">
      <c r="A6223">
        <v>6222</v>
      </c>
      <c r="E6223">
        <v>9795.2054794520554</v>
      </c>
      <c r="K6223">
        <v>3353.5016042183115</v>
      </c>
      <c r="L6223">
        <v>3397.0866042183115</v>
      </c>
      <c r="M6223">
        <v>3440.6716042183116</v>
      </c>
      <c r="N6223">
        <v>3484.2566042183116</v>
      </c>
      <c r="O6223">
        <v>3527.8416042183117</v>
      </c>
      <c r="Q6223">
        <v>22192.47549721731</v>
      </c>
      <c r="R6223">
        <v>21592.911031529235</v>
      </c>
      <c r="S6223">
        <v>20993.346565841159</v>
      </c>
      <c r="T6223">
        <v>20393.782100153083</v>
      </c>
      <c r="U6223">
        <v>19794.217634465007</v>
      </c>
      <c r="W6223">
        <v>0</v>
      </c>
      <c r="AB6223">
        <v>1</v>
      </c>
      <c r="AC6223">
        <v>1</v>
      </c>
      <c r="AD6223">
        <v>1</v>
      </c>
      <c r="AE6223">
        <v>1</v>
      </c>
      <c r="AF6223">
        <v>1</v>
      </c>
      <c r="AL6223">
        <v>7.6445220000000003</v>
      </c>
      <c r="AM6223" s="5">
        <v>15.35929584503174</v>
      </c>
      <c r="AN6223">
        <v>570.77625570776252</v>
      </c>
      <c r="AO6223">
        <f t="shared" si="97"/>
        <v>26826.48401826484</v>
      </c>
      <c r="AP6223">
        <v>684.93150684931504</v>
      </c>
      <c r="AQ6223">
        <v>5.9692799999999997E-2</v>
      </c>
      <c r="AR6223">
        <v>4.5972700000000005E-2</v>
      </c>
      <c r="AS6223">
        <v>3.2835299999999998E-2</v>
      </c>
      <c r="AT6223">
        <v>2.39621E-2</v>
      </c>
      <c r="AU6223">
        <v>4.1829400000000003E-2</v>
      </c>
      <c r="AW6223">
        <v>5.9692800000000004E-2</v>
      </c>
      <c r="AX6223">
        <v>4.5972700000000005E-2</v>
      </c>
      <c r="AY6223">
        <v>3.2835299999999998E-2</v>
      </c>
      <c r="AZ6223">
        <v>2.39621E-2</v>
      </c>
      <c r="BA6223">
        <v>4.1829400000000003E-2</v>
      </c>
      <c r="BC6223" s="52">
        <v>100000</v>
      </c>
      <c r="BD6223" s="52">
        <v>100000</v>
      </c>
      <c r="BE6223">
        <v>0</v>
      </c>
      <c r="BF6223">
        <v>0</v>
      </c>
      <c r="BG6223">
        <v>0</v>
      </c>
    </row>
    <row r="6224" spans="1:59">
      <c r="A6224">
        <v>6223</v>
      </c>
      <c r="E6224">
        <v>9795.2054794520554</v>
      </c>
      <c r="K6224">
        <v>4131.8331248866061</v>
      </c>
      <c r="L6224">
        <v>4174.180624886606</v>
      </c>
      <c r="M6224">
        <v>4216.5281248866058</v>
      </c>
      <c r="N6224">
        <v>4258.8756248866057</v>
      </c>
      <c r="O6224">
        <v>4301.2231248866055</v>
      </c>
      <c r="Q6224">
        <v>22355.639458413742</v>
      </c>
      <c r="R6224">
        <v>21751.666861798556</v>
      </c>
      <c r="S6224">
        <v>21147.694265183371</v>
      </c>
      <c r="T6224">
        <v>20543.721668568185</v>
      </c>
      <c r="U6224">
        <v>19939.749071953</v>
      </c>
      <c r="W6224">
        <v>2.494E-2</v>
      </c>
      <c r="AB6224">
        <v>1</v>
      </c>
      <c r="AC6224">
        <v>1</v>
      </c>
      <c r="AD6224">
        <v>1</v>
      </c>
      <c r="AE6224">
        <v>1</v>
      </c>
      <c r="AF6224">
        <v>1</v>
      </c>
      <c r="AL6224">
        <v>7.557874</v>
      </c>
      <c r="AM6224" s="5">
        <v>15.353962898254389</v>
      </c>
      <c r="AN6224">
        <v>570.77625570776252</v>
      </c>
      <c r="AO6224">
        <f t="shared" si="97"/>
        <v>26826.48401826484</v>
      </c>
      <c r="AP6224">
        <v>684.93150684931504</v>
      </c>
      <c r="AQ6224">
        <v>6.1026499999999997E-2</v>
      </c>
      <c r="AR6224">
        <v>4.79604E-2</v>
      </c>
      <c r="AS6224">
        <v>3.55346E-2</v>
      </c>
      <c r="AT6224">
        <v>2.9025800000000001E-2</v>
      </c>
      <c r="AU6224">
        <v>4.3010899999999998E-2</v>
      </c>
      <c r="AW6224">
        <v>6.1026499999999997E-2</v>
      </c>
      <c r="AX6224">
        <v>4.79604E-2</v>
      </c>
      <c r="AY6224">
        <v>3.55346E-2</v>
      </c>
      <c r="AZ6224">
        <v>2.9025800000000004E-2</v>
      </c>
      <c r="BA6224">
        <v>4.3010900000000005E-2</v>
      </c>
      <c r="BC6224" s="52">
        <v>100000</v>
      </c>
      <c r="BD6224" s="52">
        <v>100000</v>
      </c>
      <c r="BE6224">
        <v>0</v>
      </c>
      <c r="BF6224">
        <v>0</v>
      </c>
      <c r="BG6224">
        <v>0</v>
      </c>
    </row>
    <row r="6225" spans="1:59">
      <c r="A6225">
        <v>6224</v>
      </c>
      <c r="E6225">
        <v>9795.2054794520554</v>
      </c>
      <c r="K6225">
        <v>3635.1989955898907</v>
      </c>
      <c r="L6225">
        <v>3685.5214955898909</v>
      </c>
      <c r="M6225">
        <v>3735.8439955898912</v>
      </c>
      <c r="N6225">
        <v>3786.1664955898914</v>
      </c>
      <c r="O6225">
        <v>3836.4889955898916</v>
      </c>
      <c r="Q6225">
        <v>19593.21951192887</v>
      </c>
      <c r="R6225">
        <v>19063.878015724069</v>
      </c>
      <c r="S6225">
        <v>18534.536519519268</v>
      </c>
      <c r="T6225">
        <v>18005.195023314467</v>
      </c>
      <c r="U6225">
        <v>17475.853527109666</v>
      </c>
      <c r="W6225">
        <v>0.14940000000000001</v>
      </c>
      <c r="AB6225">
        <v>1</v>
      </c>
      <c r="AC6225">
        <v>1</v>
      </c>
      <c r="AD6225">
        <v>1</v>
      </c>
      <c r="AE6225">
        <v>1</v>
      </c>
      <c r="AF6225">
        <v>1</v>
      </c>
      <c r="AL6225">
        <v>6.0329037000000003</v>
      </c>
      <c r="AM6225" s="5">
        <v>15.734646797180179</v>
      </c>
      <c r="AN6225">
        <v>570.77625570776252</v>
      </c>
      <c r="AO6225">
        <f t="shared" si="97"/>
        <v>26826.48401826484</v>
      </c>
      <c r="AP6225">
        <v>684.93150684931504</v>
      </c>
      <c r="AQ6225">
        <v>6.1056399999999997E-2</v>
      </c>
      <c r="AR6225">
        <v>4.2396799999999998E-2</v>
      </c>
      <c r="AS6225">
        <v>1.9842099999999998E-2</v>
      </c>
      <c r="AT6225">
        <v>1.32745E-2</v>
      </c>
      <c r="AU6225">
        <v>3.79525E-2</v>
      </c>
      <c r="AW6225">
        <v>6.1056399999999997E-2</v>
      </c>
      <c r="AX6225">
        <v>4.2396799999999998E-2</v>
      </c>
      <c r="AY6225">
        <v>1.9842100000000001E-2</v>
      </c>
      <c r="AZ6225">
        <v>1.3274499999999995E-2</v>
      </c>
      <c r="BA6225">
        <v>3.79525E-2</v>
      </c>
      <c r="BC6225" s="52">
        <v>100000</v>
      </c>
      <c r="BD6225" s="52">
        <v>100000</v>
      </c>
      <c r="BE6225">
        <v>0</v>
      </c>
      <c r="BF6225">
        <v>0</v>
      </c>
      <c r="BG6225">
        <v>0</v>
      </c>
    </row>
    <row r="6226" spans="1:59">
      <c r="A6226">
        <v>6225</v>
      </c>
      <c r="E6226">
        <v>9795.2054794520554</v>
      </c>
      <c r="K6226">
        <v>3440.6161154228175</v>
      </c>
      <c r="L6226">
        <v>3516.3486154228176</v>
      </c>
      <c r="M6226">
        <v>3592.0811154228177</v>
      </c>
      <c r="N6226">
        <v>3667.8136154228177</v>
      </c>
      <c r="O6226">
        <v>3743.5461154228178</v>
      </c>
      <c r="Q6226">
        <v>18162.77556407102</v>
      </c>
      <c r="R6226">
        <v>17672.079750582525</v>
      </c>
      <c r="S6226">
        <v>17181.38393709403</v>
      </c>
      <c r="T6226">
        <v>16690.688123605534</v>
      </c>
      <c r="U6226">
        <v>16199.992310117039</v>
      </c>
      <c r="W6226">
        <v>0.39637</v>
      </c>
      <c r="AB6226">
        <v>1</v>
      </c>
      <c r="AC6226">
        <v>1</v>
      </c>
      <c r="AD6226">
        <v>1</v>
      </c>
      <c r="AE6226">
        <v>1</v>
      </c>
      <c r="AF6226">
        <v>1</v>
      </c>
      <c r="AL6226">
        <v>5.5135139999999998</v>
      </c>
      <c r="AM6226" s="5">
        <v>16.177507400512699</v>
      </c>
      <c r="AN6226">
        <v>570.77625570776252</v>
      </c>
      <c r="AO6226">
        <f t="shared" si="97"/>
        <v>26826.48401826484</v>
      </c>
      <c r="AP6226">
        <v>684.93150684931504</v>
      </c>
      <c r="AQ6226">
        <v>5.5069800000000002E-2</v>
      </c>
      <c r="AR6226">
        <v>1.7520599999999999E-3</v>
      </c>
      <c r="AS6226">
        <v>1.93542E-3</v>
      </c>
      <c r="AT6226">
        <v>1.0229600000000001E-3</v>
      </c>
      <c r="AU6226">
        <v>1.32328E-3</v>
      </c>
      <c r="AW6226">
        <v>5.5069800000000002E-2</v>
      </c>
      <c r="AX6226">
        <v>1.7520599999999997E-3</v>
      </c>
      <c r="AY6226">
        <v>1.9354200000000002E-3</v>
      </c>
      <c r="AZ6226">
        <v>1.0229600000000033E-3</v>
      </c>
      <c r="BA6226">
        <v>1.3232800000000031E-3</v>
      </c>
      <c r="BC6226" s="52">
        <v>100000</v>
      </c>
      <c r="BD6226" s="52">
        <v>100000</v>
      </c>
      <c r="BE6226">
        <v>0</v>
      </c>
      <c r="BF6226">
        <v>0</v>
      </c>
      <c r="BG6226">
        <v>0</v>
      </c>
    </row>
    <row r="6227" spans="1:59">
      <c r="A6227">
        <v>6226</v>
      </c>
      <c r="E6227">
        <v>9795.2054794520554</v>
      </c>
      <c r="K6227">
        <v>3583.9072740395745</v>
      </c>
      <c r="L6227">
        <v>3694.0122740395745</v>
      </c>
      <c r="M6227">
        <v>3804.1172740395746</v>
      </c>
      <c r="N6227">
        <v>3914.2222740395746</v>
      </c>
      <c r="O6227">
        <v>4024.3272740395746</v>
      </c>
      <c r="Q6227">
        <v>16891.395634180899</v>
      </c>
      <c r="R6227">
        <v>16435.048139955103</v>
      </c>
      <c r="S6227">
        <v>15978.700645729308</v>
      </c>
      <c r="T6227">
        <v>15522.353151503514</v>
      </c>
      <c r="U6227">
        <v>15066.005657277719</v>
      </c>
      <c r="W6227">
        <v>0.33764999999999995</v>
      </c>
      <c r="AB6227">
        <v>1</v>
      </c>
      <c r="AC6227">
        <v>1</v>
      </c>
      <c r="AD6227">
        <v>1</v>
      </c>
      <c r="AE6227">
        <v>1</v>
      </c>
      <c r="AF6227">
        <v>1</v>
      </c>
      <c r="AL6227">
        <v>5.7053665999999996</v>
      </c>
      <c r="AM6227" s="5">
        <v>16.298772811889648</v>
      </c>
      <c r="AN6227">
        <v>570.77625570776252</v>
      </c>
      <c r="AO6227">
        <f t="shared" si="97"/>
        <v>26826.48401826484</v>
      </c>
      <c r="AP6227">
        <v>684.93150684931504</v>
      </c>
      <c r="AQ6227">
        <v>5.0446900000000003E-2</v>
      </c>
      <c r="AR6227">
        <v>5.0328899999999997E-4</v>
      </c>
      <c r="AS6227">
        <v>3.0340800000000002E-4</v>
      </c>
      <c r="AT6227">
        <v>7.8015599999999995E-4</v>
      </c>
      <c r="AU6227">
        <v>6.8282E-4</v>
      </c>
      <c r="AW6227">
        <v>5.0446900000000003E-2</v>
      </c>
      <c r="AX6227">
        <v>5.0328899999999704E-4</v>
      </c>
      <c r="AY6227">
        <v>3.0340799999999807E-4</v>
      </c>
      <c r="AZ6227">
        <v>7.8015599999999713E-4</v>
      </c>
      <c r="BA6227">
        <v>6.8282000000000065E-4</v>
      </c>
      <c r="BC6227" s="52">
        <v>100000</v>
      </c>
      <c r="BD6227" s="52">
        <v>100000</v>
      </c>
      <c r="BE6227">
        <v>0</v>
      </c>
      <c r="BF6227">
        <v>0</v>
      </c>
      <c r="BG6227">
        <v>0</v>
      </c>
    </row>
    <row r="6228" spans="1:59">
      <c r="A6228">
        <v>6227</v>
      </c>
      <c r="E6228">
        <v>9795.2054794520554</v>
      </c>
      <c r="K6228">
        <v>4050.4176938543578</v>
      </c>
      <c r="L6228">
        <v>4208.2610271876911</v>
      </c>
      <c r="M6228">
        <v>4366.1043605210243</v>
      </c>
      <c r="N6228">
        <v>4523.9476938543576</v>
      </c>
      <c r="O6228">
        <v>4681.7910271876908</v>
      </c>
      <c r="Q6228">
        <v>15472.977126513961</v>
      </c>
      <c r="R6228">
        <v>15054.950428968221</v>
      </c>
      <c r="S6228">
        <v>14636.923731422481</v>
      </c>
      <c r="T6228">
        <v>14218.897033876741</v>
      </c>
      <c r="U6228">
        <v>13800.870336331001</v>
      </c>
      <c r="W6228">
        <v>0.52461000000000002</v>
      </c>
      <c r="AB6228">
        <v>1</v>
      </c>
      <c r="AC6228">
        <v>1</v>
      </c>
      <c r="AD6228">
        <v>1</v>
      </c>
      <c r="AE6228">
        <v>1</v>
      </c>
      <c r="AF6228">
        <v>1</v>
      </c>
      <c r="AL6228">
        <v>5.6839247000000004</v>
      </c>
      <c r="AM6228" s="5">
        <v>17.26375579833984</v>
      </c>
      <c r="AN6228">
        <v>570.77625570776252</v>
      </c>
      <c r="AO6228">
        <f t="shared" si="97"/>
        <v>26826.48401826484</v>
      </c>
      <c r="AP6228">
        <v>684.93150684931504</v>
      </c>
      <c r="AQ6228">
        <v>4.0172100000000002E-2</v>
      </c>
      <c r="AR6228">
        <v>5.0516500000000002E-4</v>
      </c>
      <c r="AS6228">
        <v>3.1624700000000002E-4</v>
      </c>
      <c r="AT6228">
        <v>7.0675299999999996E-4</v>
      </c>
      <c r="AU6228">
        <v>6.87234E-4</v>
      </c>
      <c r="AW6228">
        <v>4.0172100000000002E-2</v>
      </c>
      <c r="AX6228">
        <v>5.0516500000000186E-4</v>
      </c>
      <c r="AY6228">
        <v>3.1624699999999867E-4</v>
      </c>
      <c r="AZ6228">
        <v>7.0675299999999747E-4</v>
      </c>
      <c r="BA6228">
        <v>6.8723400000000184E-4</v>
      </c>
      <c r="BC6228" s="52">
        <v>100000</v>
      </c>
      <c r="BD6228" s="52">
        <v>100000</v>
      </c>
      <c r="BE6228">
        <v>0</v>
      </c>
      <c r="BF6228">
        <v>0</v>
      </c>
      <c r="BG6228">
        <v>0</v>
      </c>
    </row>
    <row r="6229" spans="1:59">
      <c r="A6229">
        <v>6228</v>
      </c>
      <c r="E6229">
        <v>9795.2054794520554</v>
      </c>
      <c r="K6229">
        <v>4078.9130947156445</v>
      </c>
      <c r="L6229">
        <v>4276.9055947156448</v>
      </c>
      <c r="M6229">
        <v>4474.8980947156451</v>
      </c>
      <c r="N6229">
        <v>4672.8905947156454</v>
      </c>
      <c r="O6229">
        <v>4870.8830947156457</v>
      </c>
      <c r="Q6229">
        <v>14741.415313076281</v>
      </c>
      <c r="R6229">
        <v>14343.152903393908</v>
      </c>
      <c r="S6229">
        <v>13944.890493711535</v>
      </c>
      <c r="T6229">
        <v>13546.628084029162</v>
      </c>
      <c r="U6229">
        <v>13148.365674346789</v>
      </c>
      <c r="W6229">
        <v>0.55303000000000002</v>
      </c>
      <c r="AB6229">
        <v>1</v>
      </c>
      <c r="AC6229">
        <v>1</v>
      </c>
      <c r="AD6229">
        <v>1</v>
      </c>
      <c r="AE6229">
        <v>1</v>
      </c>
      <c r="AF6229">
        <v>1</v>
      </c>
      <c r="AL6229">
        <v>5.6839766999999997</v>
      </c>
      <c r="AM6229" s="5">
        <v>18.43256950378418</v>
      </c>
      <c r="AN6229">
        <v>570.77625570776252</v>
      </c>
      <c r="AO6229">
        <f t="shared" si="97"/>
        <v>26826.48401826484</v>
      </c>
      <c r="AP6229">
        <v>684.93150684931504</v>
      </c>
      <c r="AQ6229">
        <v>3.98926E-2</v>
      </c>
      <c r="AR6229">
        <v>5.0443099999999995E-4</v>
      </c>
      <c r="AS6229">
        <v>3.1582300000000002E-4</v>
      </c>
      <c r="AT6229">
        <v>6.9488999999999998E-4</v>
      </c>
      <c r="AU6229">
        <v>6.8181999999999997E-4</v>
      </c>
      <c r="AW6229">
        <v>3.98926E-2</v>
      </c>
      <c r="AX6229">
        <v>5.0443099999999963E-4</v>
      </c>
      <c r="AY6229">
        <v>3.158229999999998E-4</v>
      </c>
      <c r="AZ6229">
        <v>6.9488999999999662E-4</v>
      </c>
      <c r="BA6229">
        <v>6.8181999999999965E-4</v>
      </c>
      <c r="BC6229" s="52">
        <v>100000</v>
      </c>
      <c r="BD6229" s="52">
        <v>100000</v>
      </c>
      <c r="BE6229">
        <v>0</v>
      </c>
      <c r="BF6229">
        <v>0</v>
      </c>
      <c r="BG6229">
        <v>0</v>
      </c>
    </row>
    <row r="6230" spans="1:59">
      <c r="A6230">
        <v>6229</v>
      </c>
      <c r="E6230">
        <v>9795.2054794520554</v>
      </c>
      <c r="K6230">
        <v>3998.3118179937183</v>
      </c>
      <c r="L6230">
        <v>4258.7818179937185</v>
      </c>
      <c r="M6230">
        <v>4519.2518179937188</v>
      </c>
      <c r="N6230">
        <v>4779.721817993719</v>
      </c>
      <c r="O6230">
        <v>5040.1918179937193</v>
      </c>
      <c r="Q6230">
        <v>14422.155063289059</v>
      </c>
      <c r="R6230">
        <v>14032.517968879998</v>
      </c>
      <c r="S6230">
        <v>13642.880874470935</v>
      </c>
      <c r="T6230">
        <v>13253.243780061872</v>
      </c>
      <c r="U6230">
        <v>12863.606685652809</v>
      </c>
      <c r="W6230">
        <v>0.49086000000000002</v>
      </c>
      <c r="AB6230">
        <v>1</v>
      </c>
      <c r="AC6230">
        <v>1</v>
      </c>
      <c r="AD6230">
        <v>1</v>
      </c>
      <c r="AE6230">
        <v>1</v>
      </c>
      <c r="AF6230">
        <v>1</v>
      </c>
      <c r="AL6230">
        <v>5.5807149999999996</v>
      </c>
      <c r="AM6230" s="5">
        <v>18.62224006652832</v>
      </c>
      <c r="AN6230">
        <v>570.77625570776252</v>
      </c>
      <c r="AO6230">
        <f t="shared" si="97"/>
        <v>26826.48401826484</v>
      </c>
      <c r="AP6230">
        <v>684.93150684931504</v>
      </c>
      <c r="AQ6230">
        <v>3.9622199999999996E-2</v>
      </c>
      <c r="AR6230">
        <v>5.0377099999999997E-4</v>
      </c>
      <c r="AS6230">
        <v>3.0511899999999996E-4</v>
      </c>
      <c r="AT6230">
        <v>6.9470600000000001E-4</v>
      </c>
      <c r="AU6230">
        <v>6.81202E-4</v>
      </c>
      <c r="AW6230">
        <v>3.9622199999999996E-2</v>
      </c>
      <c r="AX6230">
        <v>5.0377100000000008E-4</v>
      </c>
      <c r="AY6230">
        <v>3.0511899999999953E-4</v>
      </c>
      <c r="AZ6230">
        <v>6.9470600000000327E-4</v>
      </c>
      <c r="BA6230">
        <v>6.8120199999999881E-4</v>
      </c>
      <c r="BC6230" s="52">
        <v>100000</v>
      </c>
      <c r="BD6230" s="52">
        <v>100000</v>
      </c>
      <c r="BE6230">
        <v>0</v>
      </c>
      <c r="BF6230">
        <v>0</v>
      </c>
      <c r="BG6230">
        <v>0</v>
      </c>
    </row>
    <row r="6231" spans="1:59">
      <c r="A6231">
        <v>6230</v>
      </c>
      <c r="E6231">
        <v>9795.2054794520554</v>
      </c>
      <c r="K6231">
        <v>3838.737573170512</v>
      </c>
      <c r="L6231">
        <v>4158.3300731705122</v>
      </c>
      <c r="M6231">
        <v>4477.9225731705119</v>
      </c>
      <c r="N6231">
        <v>4797.5150731705116</v>
      </c>
      <c r="O6231">
        <v>5117.1075731705114</v>
      </c>
      <c r="Q6231">
        <v>14071.581782227229</v>
      </c>
      <c r="R6231">
        <v>13691.415973610739</v>
      </c>
      <c r="S6231">
        <v>13311.25016499425</v>
      </c>
      <c r="T6231">
        <v>12931.08435637776</v>
      </c>
      <c r="U6231">
        <v>12550.91854776127</v>
      </c>
      <c r="W6231">
        <v>0.11472</v>
      </c>
      <c r="AB6231">
        <v>1</v>
      </c>
      <c r="AC6231">
        <v>1</v>
      </c>
      <c r="AD6231">
        <v>1</v>
      </c>
      <c r="AE6231">
        <v>1</v>
      </c>
      <c r="AF6231">
        <v>1</v>
      </c>
      <c r="AL6231">
        <v>5.6207760000000002</v>
      </c>
      <c r="AM6231" s="5">
        <v>11.675639152526861</v>
      </c>
      <c r="AN6231">
        <v>570.77625570776252</v>
      </c>
      <c r="AO6231">
        <f t="shared" si="97"/>
        <v>26826.48401826484</v>
      </c>
      <c r="AP6231">
        <v>684.93150684931504</v>
      </c>
      <c r="AQ6231">
        <v>3.8513499999999999E-2</v>
      </c>
      <c r="AR6231">
        <v>4.9156199999999997E-4</v>
      </c>
      <c r="AS6231">
        <v>4.9752100000000001E-4</v>
      </c>
      <c r="AT6231">
        <v>6.96275E-4</v>
      </c>
      <c r="AU6231">
        <v>6.7884599999999999E-4</v>
      </c>
      <c r="AW6231">
        <v>3.8513499999999992E-2</v>
      </c>
      <c r="AX6231">
        <v>4.9156200000000094E-4</v>
      </c>
      <c r="AY6231">
        <v>4.9752100000000077E-4</v>
      </c>
      <c r="AZ6231">
        <v>6.9627500000000314E-4</v>
      </c>
      <c r="BA6231">
        <v>6.7884599999999684E-4</v>
      </c>
      <c r="BC6231" s="52">
        <v>100000</v>
      </c>
      <c r="BD6231" s="52">
        <v>100000</v>
      </c>
      <c r="BE6231">
        <v>0</v>
      </c>
      <c r="BF6231">
        <v>0</v>
      </c>
      <c r="BG6231">
        <v>0</v>
      </c>
    </row>
    <row r="6232" spans="1:59">
      <c r="A6232">
        <v>6231</v>
      </c>
      <c r="E6232">
        <v>9795.2054794520554</v>
      </c>
      <c r="K6232">
        <v>3508.1909231795835</v>
      </c>
      <c r="L6232">
        <v>3948.6134231795832</v>
      </c>
      <c r="M6232">
        <v>4389.0359231795828</v>
      </c>
      <c r="N6232">
        <v>4829.4584231795825</v>
      </c>
      <c r="O6232">
        <v>5269.8809231795822</v>
      </c>
      <c r="Q6232">
        <v>14264.457693064231</v>
      </c>
      <c r="R6232">
        <v>13879.081039617598</v>
      </c>
      <c r="S6232">
        <v>13493.704386170966</v>
      </c>
      <c r="T6232">
        <v>13108.327732724334</v>
      </c>
      <c r="U6232">
        <v>12722.951079277702</v>
      </c>
      <c r="W6232">
        <v>0.39197000000000004</v>
      </c>
      <c r="AB6232">
        <v>1</v>
      </c>
      <c r="AC6232">
        <v>1</v>
      </c>
      <c r="AD6232">
        <v>1</v>
      </c>
      <c r="AE6232">
        <v>1</v>
      </c>
      <c r="AF6232">
        <v>1</v>
      </c>
      <c r="AL6232">
        <v>5.9125480000000001</v>
      </c>
      <c r="AM6232" s="5">
        <v>13.603856086730961</v>
      </c>
      <c r="AN6232">
        <v>570.77625570776252</v>
      </c>
      <c r="AO6232">
        <f t="shared" si="97"/>
        <v>26826.48401826484</v>
      </c>
      <c r="AP6232">
        <v>684.93150684931504</v>
      </c>
      <c r="AQ6232">
        <v>3.9428600000000001E-2</v>
      </c>
      <c r="AR6232">
        <v>8.3116199999999998E-4</v>
      </c>
      <c r="AS6232">
        <v>7.8593100000000002E-4</v>
      </c>
      <c r="AT6232">
        <v>6.8743299999999999E-4</v>
      </c>
      <c r="AU6232">
        <v>6.7118899999999999E-4</v>
      </c>
      <c r="AW6232">
        <v>3.9428599999999994E-2</v>
      </c>
      <c r="AX6232">
        <v>8.3116200000000334E-4</v>
      </c>
      <c r="AY6232">
        <v>7.8593099999999666E-4</v>
      </c>
      <c r="AZ6232">
        <v>6.8743300000000118E-4</v>
      </c>
      <c r="BA6232">
        <v>6.7118900000000259E-4</v>
      </c>
      <c r="BC6232" s="52">
        <v>100000</v>
      </c>
      <c r="BD6232" s="52">
        <v>100000</v>
      </c>
      <c r="BE6232">
        <v>0</v>
      </c>
      <c r="BF6232">
        <v>0</v>
      </c>
      <c r="BG6232">
        <v>0</v>
      </c>
    </row>
    <row r="6233" spans="1:59">
      <c r="A6233">
        <v>6232</v>
      </c>
      <c r="E6233">
        <v>9795.2054794520554</v>
      </c>
      <c r="K6233">
        <v>3509.8192318002284</v>
      </c>
      <c r="L6233">
        <v>4126.4833984668949</v>
      </c>
      <c r="M6233">
        <v>4743.1475651335613</v>
      </c>
      <c r="N6233">
        <v>5359.8117318002278</v>
      </c>
      <c r="O6233">
        <v>5976.4758984668943</v>
      </c>
      <c r="Q6233">
        <v>14910.474777422591</v>
      </c>
      <c r="R6233">
        <v>14507.644960857515</v>
      </c>
      <c r="S6233">
        <v>14104.815144292439</v>
      </c>
      <c r="T6233">
        <v>13701.985327727363</v>
      </c>
      <c r="U6233">
        <v>13299.155511162287</v>
      </c>
      <c r="W6233">
        <v>0.21490000000000001</v>
      </c>
      <c r="AB6233">
        <v>1</v>
      </c>
      <c r="AC6233">
        <v>1</v>
      </c>
      <c r="AD6233">
        <v>1</v>
      </c>
      <c r="AE6233">
        <v>1</v>
      </c>
      <c r="AF6233">
        <v>1</v>
      </c>
      <c r="AL6233">
        <v>5.7062616000000004</v>
      </c>
      <c r="AM6233" s="5">
        <v>16.151788711547852</v>
      </c>
      <c r="AN6233">
        <v>570.77625570776252</v>
      </c>
      <c r="AO6233">
        <f t="shared" si="97"/>
        <v>26826.48401826484</v>
      </c>
      <c r="AP6233">
        <v>684.93150684931504</v>
      </c>
      <c r="AQ6233">
        <v>5.3362800000000002E-2</v>
      </c>
      <c r="AR6233">
        <v>2.43904E-2</v>
      </c>
      <c r="AS6233">
        <v>1.09354E-2</v>
      </c>
      <c r="AT6233">
        <v>2.1340899999999999E-3</v>
      </c>
      <c r="AU6233">
        <v>1.6377099999999999E-3</v>
      </c>
      <c r="AW6233">
        <v>5.3362800000000002E-2</v>
      </c>
      <c r="AX6233">
        <v>2.4390399999999993E-2</v>
      </c>
      <c r="AY6233">
        <v>1.0935399999999998E-2</v>
      </c>
      <c r="AZ6233">
        <v>2.1340899999999982E-3</v>
      </c>
      <c r="BA6233">
        <v>1.6377100000000006E-3</v>
      </c>
      <c r="BC6233" s="52">
        <v>100000</v>
      </c>
      <c r="BD6233" s="52">
        <v>100000</v>
      </c>
      <c r="BE6233">
        <v>0</v>
      </c>
      <c r="BF6233">
        <v>0</v>
      </c>
      <c r="BG6233">
        <v>0</v>
      </c>
    </row>
    <row r="6234" spans="1:59">
      <c r="A6234">
        <v>6233</v>
      </c>
      <c r="E6234">
        <v>9795.2054794520554</v>
      </c>
      <c r="K6234">
        <v>4150.5586740240233</v>
      </c>
      <c r="L6234">
        <v>4923.8286740240237</v>
      </c>
      <c r="M6234">
        <v>5697.0986740240241</v>
      </c>
      <c r="N6234">
        <v>6470.3686740240246</v>
      </c>
      <c r="O6234">
        <v>7243.638674024025</v>
      </c>
      <c r="Q6234">
        <v>15767.288715958741</v>
      </c>
      <c r="R6234">
        <v>15341.310729453238</v>
      </c>
      <c r="S6234">
        <v>14915.332742947736</v>
      </c>
      <c r="T6234">
        <v>14489.354756442233</v>
      </c>
      <c r="U6234">
        <v>14063.376769936731</v>
      </c>
      <c r="W6234">
        <v>0.12249</v>
      </c>
      <c r="AB6234">
        <v>1</v>
      </c>
      <c r="AC6234">
        <v>1</v>
      </c>
      <c r="AD6234">
        <v>1</v>
      </c>
      <c r="AE6234">
        <v>1</v>
      </c>
      <c r="AF6234">
        <v>1</v>
      </c>
      <c r="AL6234">
        <v>5.692742</v>
      </c>
      <c r="AM6234" s="5">
        <v>15.35175704956055</v>
      </c>
      <c r="AN6234">
        <v>570.77625570776252</v>
      </c>
      <c r="AO6234">
        <f t="shared" si="97"/>
        <v>26826.48401826484</v>
      </c>
      <c r="AP6234">
        <v>684.93150684931504</v>
      </c>
      <c r="AQ6234">
        <v>6.1074900000000001E-2</v>
      </c>
      <c r="AR6234">
        <v>4.9547400000000005E-2</v>
      </c>
      <c r="AS6234">
        <v>2.45305E-2</v>
      </c>
      <c r="AT6234">
        <v>2.0638200000000002E-2</v>
      </c>
      <c r="AU6234">
        <v>1.4652200000000001E-2</v>
      </c>
      <c r="AW6234">
        <v>6.1074900000000001E-2</v>
      </c>
      <c r="AX6234">
        <v>4.9547400000000005E-2</v>
      </c>
      <c r="AY6234">
        <v>2.4530499999999997E-2</v>
      </c>
      <c r="AZ6234">
        <v>2.0638200000000009E-2</v>
      </c>
      <c r="BA6234">
        <v>1.4652200000000004E-2</v>
      </c>
      <c r="BC6234" s="52">
        <v>100000</v>
      </c>
      <c r="BD6234" s="52">
        <v>100000</v>
      </c>
      <c r="BE6234">
        <v>0</v>
      </c>
      <c r="BF6234">
        <v>0</v>
      </c>
      <c r="BG6234">
        <v>0</v>
      </c>
    </row>
    <row r="6235" spans="1:59">
      <c r="A6235">
        <v>6234</v>
      </c>
      <c r="E6235">
        <v>9795.2054794520554</v>
      </c>
      <c r="K6235">
        <v>5074.6238162400423</v>
      </c>
      <c r="L6235">
        <v>5883.0921495733755</v>
      </c>
      <c r="M6235">
        <v>6691.5604829067088</v>
      </c>
      <c r="N6235">
        <v>7500.028816240042</v>
      </c>
      <c r="O6235">
        <v>8308.4971495733753</v>
      </c>
      <c r="Q6235">
        <v>16924.075313198409</v>
      </c>
      <c r="R6235">
        <v>16466.844925962181</v>
      </c>
      <c r="S6235">
        <v>16009.614538725953</v>
      </c>
      <c r="T6235">
        <v>15552.384151489725</v>
      </c>
      <c r="U6235">
        <v>15095.153764253497</v>
      </c>
      <c r="W6235">
        <v>9.640000000000001E-3</v>
      </c>
      <c r="AB6235">
        <v>1</v>
      </c>
      <c r="AC6235">
        <v>1</v>
      </c>
      <c r="AD6235">
        <v>1</v>
      </c>
      <c r="AE6235">
        <v>1</v>
      </c>
      <c r="AF6235">
        <v>1</v>
      </c>
      <c r="AL6235">
        <v>5.2316484000000001</v>
      </c>
      <c r="AM6235" s="5">
        <v>17.12900543212891</v>
      </c>
      <c r="AN6235">
        <v>570.77625570776252</v>
      </c>
      <c r="AO6235">
        <f t="shared" si="97"/>
        <v>26826.48401826484</v>
      </c>
      <c r="AP6235">
        <v>684.93150684931504</v>
      </c>
      <c r="AQ6235">
        <v>6.1283799999999999E-2</v>
      </c>
      <c r="AR6235">
        <v>5.0109800000000003E-2</v>
      </c>
      <c r="AS6235">
        <v>3.97939E-2</v>
      </c>
      <c r="AT6235">
        <v>2.5662500000000001E-2</v>
      </c>
      <c r="AU6235">
        <v>4.1501299999999998E-2</v>
      </c>
      <c r="AW6235">
        <v>6.1283799999999999E-2</v>
      </c>
      <c r="AX6235">
        <v>5.0109799999999996E-2</v>
      </c>
      <c r="AY6235">
        <v>3.9793900000000007E-2</v>
      </c>
      <c r="AZ6235">
        <v>2.5662500000000005E-2</v>
      </c>
      <c r="BA6235">
        <v>4.1501300000000005E-2</v>
      </c>
      <c r="BC6235" s="52">
        <v>100000</v>
      </c>
      <c r="BD6235" s="52">
        <v>100000</v>
      </c>
      <c r="BE6235">
        <v>0</v>
      </c>
      <c r="BF6235">
        <v>0</v>
      </c>
      <c r="BG6235">
        <v>0</v>
      </c>
    </row>
    <row r="6236" spans="1:59">
      <c r="A6236">
        <v>6235</v>
      </c>
      <c r="E6236">
        <v>9795.2054794520554</v>
      </c>
      <c r="K6236">
        <v>5888.7781265625263</v>
      </c>
      <c r="L6236">
        <v>6643.5689598958597</v>
      </c>
      <c r="M6236">
        <v>7398.3597932291932</v>
      </c>
      <c r="N6236">
        <v>8153.1506265625267</v>
      </c>
      <c r="O6236">
        <v>8907.9414598958592</v>
      </c>
      <c r="Q6236">
        <v>18379.70235528985</v>
      </c>
      <c r="R6236">
        <v>17883.145924898708</v>
      </c>
      <c r="S6236">
        <v>17386.589494507571</v>
      </c>
      <c r="T6236">
        <v>16890.033064116433</v>
      </c>
      <c r="U6236">
        <v>16393.476633725295</v>
      </c>
      <c r="W6236">
        <v>0</v>
      </c>
      <c r="AB6236">
        <v>1</v>
      </c>
      <c r="AC6236">
        <v>1</v>
      </c>
      <c r="AD6236">
        <v>1</v>
      </c>
      <c r="AE6236">
        <v>1</v>
      </c>
      <c r="AF6236">
        <v>1</v>
      </c>
      <c r="AL6236">
        <v>5.8502299999999998</v>
      </c>
      <c r="AM6236" s="5">
        <v>16.0330696105957</v>
      </c>
      <c r="AN6236">
        <v>570.77625570776252</v>
      </c>
      <c r="AO6236">
        <f t="shared" si="97"/>
        <v>26826.48401826484</v>
      </c>
      <c r="AP6236">
        <v>684.93150684931504</v>
      </c>
      <c r="AQ6236">
        <v>6.1856299999999996E-2</v>
      </c>
      <c r="AR6236">
        <v>5.0579700000000005E-2</v>
      </c>
      <c r="AS6236">
        <v>3.9879399999999995E-2</v>
      </c>
      <c r="AT6236">
        <v>3.3490600000000002E-2</v>
      </c>
      <c r="AU6236">
        <v>4.2101999999999994E-2</v>
      </c>
      <c r="AW6236">
        <v>6.1856299999999989E-2</v>
      </c>
      <c r="AX6236">
        <v>5.0579700000000005E-2</v>
      </c>
      <c r="AY6236">
        <v>3.9879399999999995E-2</v>
      </c>
      <c r="AZ6236">
        <v>3.3490599999999995E-2</v>
      </c>
      <c r="BA6236">
        <v>4.2101999999999987E-2</v>
      </c>
      <c r="BC6236" s="52">
        <v>100000</v>
      </c>
      <c r="BD6236" s="52">
        <v>100000</v>
      </c>
      <c r="BE6236">
        <v>0</v>
      </c>
      <c r="BF6236">
        <v>0</v>
      </c>
      <c r="BG6236">
        <v>0</v>
      </c>
    </row>
    <row r="6237" spans="1:59">
      <c r="A6237">
        <v>6236</v>
      </c>
      <c r="E6237">
        <v>9795.2054794520554</v>
      </c>
      <c r="K6237">
        <v>5655.9299938102959</v>
      </c>
      <c r="L6237">
        <v>6274.5458271436291</v>
      </c>
      <c r="M6237">
        <v>6893.1616604769624</v>
      </c>
      <c r="N6237">
        <v>7511.7774938102957</v>
      </c>
      <c r="O6237">
        <v>8130.393327143629</v>
      </c>
      <c r="Q6237">
        <v>18351.785965570471</v>
      </c>
      <c r="R6237">
        <v>17855.983740600277</v>
      </c>
      <c r="S6237">
        <v>17360.181515630084</v>
      </c>
      <c r="T6237">
        <v>16864.37929065989</v>
      </c>
      <c r="U6237">
        <v>16368.577065689697</v>
      </c>
      <c r="W6237">
        <v>0</v>
      </c>
      <c r="AB6237">
        <v>1</v>
      </c>
      <c r="AC6237">
        <v>1</v>
      </c>
      <c r="AD6237">
        <v>1</v>
      </c>
      <c r="AE6237">
        <v>1</v>
      </c>
      <c r="AF6237">
        <v>1</v>
      </c>
      <c r="AL6237">
        <v>4.9798080000000002</v>
      </c>
      <c r="AM6237" s="5">
        <v>14.644113540649411</v>
      </c>
      <c r="AN6237">
        <v>570.77625570776252</v>
      </c>
      <c r="AO6237">
        <f t="shared" si="97"/>
        <v>26826.48401826484</v>
      </c>
      <c r="AP6237">
        <v>684.93150684931504</v>
      </c>
      <c r="AQ6237">
        <v>6.1195599999999996E-2</v>
      </c>
      <c r="AR6237">
        <v>5.0354999999999997E-2</v>
      </c>
      <c r="AS6237">
        <v>3.96245E-2</v>
      </c>
      <c r="AT6237">
        <v>2.0905099999999999E-2</v>
      </c>
      <c r="AU6237">
        <v>4.1188299999999997E-2</v>
      </c>
      <c r="AW6237">
        <v>6.1195600000000003E-2</v>
      </c>
      <c r="AX6237">
        <v>5.0354999999999997E-2</v>
      </c>
      <c r="AY6237">
        <v>3.9624499999999993E-2</v>
      </c>
      <c r="AZ6237">
        <v>2.0905099999999996E-2</v>
      </c>
      <c r="BA6237">
        <v>4.1188299999999997E-2</v>
      </c>
      <c r="BC6237" s="52">
        <v>100000</v>
      </c>
      <c r="BD6237" s="52">
        <v>100000</v>
      </c>
      <c r="BE6237">
        <v>0</v>
      </c>
      <c r="BF6237">
        <v>0</v>
      </c>
      <c r="BG6237">
        <v>0</v>
      </c>
    </row>
    <row r="6238" spans="1:59">
      <c r="A6238">
        <v>6237</v>
      </c>
      <c r="E6238">
        <v>9795.2054794520554</v>
      </c>
      <c r="K6238">
        <v>4985.0668421045684</v>
      </c>
      <c r="L6238">
        <v>5524.8710087712352</v>
      </c>
      <c r="M6238">
        <v>6064.675175437902</v>
      </c>
      <c r="N6238">
        <v>6604.4793421045688</v>
      </c>
      <c r="O6238">
        <v>7144.2835087712356</v>
      </c>
      <c r="Q6238">
        <v>17054.988507555619</v>
      </c>
      <c r="R6238">
        <v>16594.221296411801</v>
      </c>
      <c r="S6238">
        <v>16133.45408526798</v>
      </c>
      <c r="T6238">
        <v>15672.68687412416</v>
      </c>
      <c r="U6238">
        <v>15211.919662980339</v>
      </c>
      <c r="W6238">
        <v>0</v>
      </c>
      <c r="AB6238">
        <v>1</v>
      </c>
      <c r="AC6238">
        <v>1</v>
      </c>
      <c r="AD6238">
        <v>1</v>
      </c>
      <c r="AE6238">
        <v>1</v>
      </c>
      <c r="AF6238">
        <v>1</v>
      </c>
      <c r="AL6238">
        <v>6.5663295000000002</v>
      </c>
      <c r="AM6238" s="5">
        <v>16.212028503417969</v>
      </c>
      <c r="AN6238">
        <v>570.77625570776252</v>
      </c>
      <c r="AO6238">
        <f t="shared" si="97"/>
        <v>26826.48401826484</v>
      </c>
      <c r="AP6238">
        <v>684.93150684931504</v>
      </c>
      <c r="AQ6238">
        <v>6.1064500000000001E-2</v>
      </c>
      <c r="AR6238">
        <v>5.0475400000000004E-2</v>
      </c>
      <c r="AS6238">
        <v>3.86834E-2</v>
      </c>
      <c r="AT6238">
        <v>2.0442000000000002E-2</v>
      </c>
      <c r="AU6238">
        <v>3.80425E-2</v>
      </c>
      <c r="AW6238">
        <v>6.1064500000000008E-2</v>
      </c>
      <c r="AX6238">
        <v>5.0475400000000004E-2</v>
      </c>
      <c r="AY6238">
        <v>3.8683399999999993E-2</v>
      </c>
      <c r="AZ6238">
        <v>2.0442000000000002E-2</v>
      </c>
      <c r="BA6238">
        <v>3.8042499999999993E-2</v>
      </c>
      <c r="BC6238" s="52">
        <v>100000</v>
      </c>
      <c r="BD6238" s="52">
        <v>100000</v>
      </c>
      <c r="BE6238">
        <v>0</v>
      </c>
      <c r="BF6238">
        <v>0</v>
      </c>
      <c r="BG6238">
        <v>0</v>
      </c>
    </row>
    <row r="6239" spans="1:59">
      <c r="A6239">
        <v>6238</v>
      </c>
      <c r="E6239">
        <v>9795.2054794520554</v>
      </c>
      <c r="K6239">
        <v>4614.6266309078392</v>
      </c>
      <c r="L6239">
        <v>5075.9207975745057</v>
      </c>
      <c r="M6239">
        <v>5537.2149642411723</v>
      </c>
      <c r="N6239">
        <v>5998.5091309078389</v>
      </c>
      <c r="O6239">
        <v>6459.8032975745055</v>
      </c>
      <c r="Q6239">
        <v>12969.69022886172</v>
      </c>
      <c r="R6239">
        <v>12619.29374663431</v>
      </c>
      <c r="S6239">
        <v>12268.8972644069</v>
      </c>
      <c r="T6239">
        <v>11918.50078217949</v>
      </c>
      <c r="U6239">
        <v>11568.10429995208</v>
      </c>
      <c r="W6239">
        <v>0</v>
      </c>
      <c r="AB6239">
        <v>1</v>
      </c>
      <c r="AC6239">
        <v>1</v>
      </c>
      <c r="AD6239">
        <v>1</v>
      </c>
      <c r="AE6239">
        <v>1</v>
      </c>
      <c r="AF6239">
        <v>1</v>
      </c>
      <c r="AL6239">
        <v>5.8660693000000004</v>
      </c>
      <c r="AM6239" s="5">
        <v>16.232391357421879</v>
      </c>
      <c r="AN6239">
        <v>570.77625570776252</v>
      </c>
      <c r="AO6239">
        <f t="shared" si="97"/>
        <v>26826.48401826484</v>
      </c>
      <c r="AP6239">
        <v>684.93150684931504</v>
      </c>
      <c r="AQ6239">
        <v>6.0477099999999999E-2</v>
      </c>
      <c r="AR6239">
        <v>4.8784799999999996E-2</v>
      </c>
      <c r="AS6239">
        <v>2.9022599999999999E-2</v>
      </c>
      <c r="AT6239">
        <v>1.9759499999999999E-2</v>
      </c>
      <c r="AU6239">
        <v>3.3059999999999999E-2</v>
      </c>
      <c r="AW6239">
        <v>6.0477099999999992E-2</v>
      </c>
      <c r="AX6239">
        <v>4.8784800000000003E-2</v>
      </c>
      <c r="AY6239">
        <v>2.9022599999999996E-2</v>
      </c>
      <c r="AZ6239">
        <v>1.9759499999999999E-2</v>
      </c>
      <c r="BA6239">
        <v>3.3059999999999992E-2</v>
      </c>
      <c r="BC6239" s="52">
        <v>100000</v>
      </c>
      <c r="BD6239" s="52">
        <v>100000</v>
      </c>
      <c r="BE6239">
        <v>0</v>
      </c>
      <c r="BF6239">
        <v>0</v>
      </c>
      <c r="BG6239">
        <v>0</v>
      </c>
    </row>
    <row r="6240" spans="1:59">
      <c r="A6240">
        <v>6239</v>
      </c>
      <c r="E6240">
        <v>9795.2054794520554</v>
      </c>
      <c r="K6240">
        <v>3226.4935318080043</v>
      </c>
      <c r="L6240">
        <v>3637.4926984746708</v>
      </c>
      <c r="M6240">
        <v>4048.4918651413373</v>
      </c>
      <c r="N6240">
        <v>4459.4910318080038</v>
      </c>
      <c r="O6240">
        <v>4870.4901984746703</v>
      </c>
      <c r="Q6240">
        <v>7642.2950577399733</v>
      </c>
      <c r="R6240">
        <v>7435.8264957795636</v>
      </c>
      <c r="S6240">
        <v>7229.3579338191539</v>
      </c>
      <c r="T6240">
        <v>7022.8893718587442</v>
      </c>
      <c r="U6240">
        <v>6816.4208098983345</v>
      </c>
      <c r="W6240">
        <v>0</v>
      </c>
      <c r="AB6240">
        <v>1</v>
      </c>
      <c r="AC6240">
        <v>1</v>
      </c>
      <c r="AD6240">
        <v>1</v>
      </c>
      <c r="AE6240">
        <v>1</v>
      </c>
      <c r="AF6240">
        <v>1</v>
      </c>
      <c r="AL6240">
        <v>6.138363</v>
      </c>
      <c r="AM6240" s="5">
        <v>13.44860363006592</v>
      </c>
      <c r="AN6240">
        <v>570.77625570776252</v>
      </c>
      <c r="AO6240">
        <f t="shared" si="97"/>
        <v>26826.48401826484</v>
      </c>
      <c r="AP6240">
        <v>684.93150684931504</v>
      </c>
      <c r="AQ6240">
        <v>6.08058E-2</v>
      </c>
      <c r="AR6240">
        <v>4.8346200000000006E-2</v>
      </c>
      <c r="AS6240">
        <v>2.7874099999999999E-2</v>
      </c>
      <c r="AT6240">
        <v>1.7887500000000001E-2</v>
      </c>
      <c r="AU6240">
        <v>3.2115999999999999E-2</v>
      </c>
      <c r="AW6240">
        <v>6.0805800000000007E-2</v>
      </c>
      <c r="AX6240">
        <v>4.8346200000000006E-2</v>
      </c>
      <c r="AY6240">
        <v>2.7874099999999999E-2</v>
      </c>
      <c r="AZ6240">
        <v>1.7887500000000001E-2</v>
      </c>
      <c r="BA6240">
        <v>3.2115999999999992E-2</v>
      </c>
      <c r="BC6240" s="52">
        <v>100000</v>
      </c>
      <c r="BD6240" s="52">
        <v>100000</v>
      </c>
      <c r="BE6240">
        <v>0</v>
      </c>
      <c r="BF6240">
        <v>0</v>
      </c>
      <c r="BG6240">
        <v>0</v>
      </c>
    </row>
    <row r="6241" spans="1:59">
      <c r="A6241">
        <v>6240</v>
      </c>
      <c r="E6241">
        <v>9795.2054794520554</v>
      </c>
      <c r="K6241">
        <v>2495.650782646434</v>
      </c>
      <c r="L6241">
        <v>2811.2282826464339</v>
      </c>
      <c r="M6241">
        <v>3126.8057826464337</v>
      </c>
      <c r="N6241">
        <v>3442.3832826464336</v>
      </c>
      <c r="O6241">
        <v>3757.9607826464335</v>
      </c>
      <c r="Q6241">
        <v>6663.7068021236046</v>
      </c>
      <c r="R6241">
        <v>6483.676333235635</v>
      </c>
      <c r="S6241">
        <v>6303.6458643476653</v>
      </c>
      <c r="T6241">
        <v>6123.6153954596957</v>
      </c>
      <c r="U6241">
        <v>5943.5849265717261</v>
      </c>
      <c r="W6241">
        <v>0</v>
      </c>
      <c r="AB6241">
        <v>1</v>
      </c>
      <c r="AC6241">
        <v>1</v>
      </c>
      <c r="AD6241">
        <v>1</v>
      </c>
      <c r="AE6241">
        <v>1</v>
      </c>
      <c r="AF6241">
        <v>1</v>
      </c>
      <c r="AL6241">
        <v>3.2516174000000002</v>
      </c>
      <c r="AM6241" s="5">
        <v>14.164718627929689</v>
      </c>
      <c r="AN6241">
        <v>570.77625570776252</v>
      </c>
      <c r="AO6241">
        <f t="shared" si="97"/>
        <v>26826.48401826484</v>
      </c>
      <c r="AP6241">
        <v>684.93150684931504</v>
      </c>
      <c r="AQ6241">
        <v>6.0759999999999995E-2</v>
      </c>
      <c r="AR6241">
        <v>4.8564599999999999E-2</v>
      </c>
      <c r="AS6241">
        <v>2.7955799999999999E-2</v>
      </c>
      <c r="AT6241">
        <v>1.7752300000000002E-2</v>
      </c>
      <c r="AU6241">
        <v>3.1929699999999998E-2</v>
      </c>
      <c r="AW6241">
        <v>6.0759999999999995E-2</v>
      </c>
      <c r="AX6241">
        <v>4.8564599999999999E-2</v>
      </c>
      <c r="AY6241">
        <v>2.7955800000000003E-2</v>
      </c>
      <c r="AZ6241">
        <v>1.7752299999999999E-2</v>
      </c>
      <c r="BA6241">
        <v>3.1929699999999991E-2</v>
      </c>
      <c r="BC6241" s="52">
        <v>100000</v>
      </c>
      <c r="BD6241" s="52">
        <v>100000</v>
      </c>
      <c r="BE6241">
        <v>0</v>
      </c>
      <c r="BF6241">
        <v>0</v>
      </c>
      <c r="BG6241">
        <v>0</v>
      </c>
    </row>
    <row r="6242" spans="1:59">
      <c r="A6242">
        <v>6241</v>
      </c>
      <c r="E6242">
        <v>9795.2054794520554</v>
      </c>
      <c r="K6242">
        <v>1796.3784193255349</v>
      </c>
      <c r="L6242">
        <v>1969.0434193255348</v>
      </c>
      <c r="M6242">
        <v>2141.708419325535</v>
      </c>
      <c r="N6242">
        <v>2314.373419325535</v>
      </c>
      <c r="O6242">
        <v>2487.038419325535</v>
      </c>
      <c r="Q6242">
        <v>7145.2365222685912</v>
      </c>
      <c r="R6242">
        <v>6952.1967738148278</v>
      </c>
      <c r="S6242">
        <v>6759.1570253610644</v>
      </c>
      <c r="T6242">
        <v>6566.1172769073009</v>
      </c>
      <c r="U6242">
        <v>6373.0775284535375</v>
      </c>
      <c r="W6242">
        <v>0</v>
      </c>
      <c r="AB6242">
        <v>1</v>
      </c>
      <c r="AC6242">
        <v>1</v>
      </c>
      <c r="AD6242">
        <v>1</v>
      </c>
      <c r="AE6242">
        <v>1</v>
      </c>
      <c r="AF6242">
        <v>1</v>
      </c>
      <c r="AL6242">
        <v>1.7344111</v>
      </c>
      <c r="AM6242" s="5">
        <v>13.89954662322998</v>
      </c>
      <c r="AN6242">
        <v>570.77625570776252</v>
      </c>
      <c r="AO6242">
        <f t="shared" si="97"/>
        <v>26826.48401826484</v>
      </c>
      <c r="AP6242">
        <v>684.93150684931504</v>
      </c>
      <c r="AQ6242">
        <v>6.1462200000000002E-2</v>
      </c>
      <c r="AR6242">
        <v>4.9514900000000001E-2</v>
      </c>
      <c r="AS6242">
        <v>2.8179300000000001E-2</v>
      </c>
      <c r="AT6242">
        <v>1.8085299999999999E-2</v>
      </c>
      <c r="AU6242">
        <v>3.17548E-2</v>
      </c>
      <c r="AW6242">
        <v>6.1462200000000008E-2</v>
      </c>
      <c r="AX6242">
        <v>4.9514900000000001E-2</v>
      </c>
      <c r="AY6242">
        <v>2.8179300000000004E-2</v>
      </c>
      <c r="AZ6242">
        <v>1.8085299999999999E-2</v>
      </c>
      <c r="BA6242">
        <v>3.17548E-2</v>
      </c>
      <c r="BC6242" s="52">
        <v>100000</v>
      </c>
      <c r="BD6242" s="52">
        <v>100000</v>
      </c>
      <c r="BE6242">
        <v>0</v>
      </c>
      <c r="BF6242">
        <v>0</v>
      </c>
      <c r="BG6242">
        <v>0</v>
      </c>
    </row>
    <row r="6243" spans="1:59">
      <c r="A6243">
        <v>6242</v>
      </c>
      <c r="E6243">
        <v>9795.2054794520554</v>
      </c>
      <c r="K6243">
        <v>1445.9253306985888</v>
      </c>
      <c r="L6243">
        <v>1553.8853306985889</v>
      </c>
      <c r="M6243">
        <v>1661.8453306985889</v>
      </c>
      <c r="N6243">
        <v>1769.8053306985889</v>
      </c>
      <c r="O6243">
        <v>1877.765330698589</v>
      </c>
      <c r="Q6243">
        <v>7441.016691425144</v>
      </c>
      <c r="R6243">
        <v>7239.9859783506454</v>
      </c>
      <c r="S6243">
        <v>7038.9552652761467</v>
      </c>
      <c r="T6243">
        <v>6837.9245522016481</v>
      </c>
      <c r="U6243">
        <v>6636.8938391271495</v>
      </c>
      <c r="W6243">
        <v>0</v>
      </c>
      <c r="AB6243">
        <v>1</v>
      </c>
      <c r="AC6243">
        <v>1</v>
      </c>
      <c r="AD6243">
        <v>1</v>
      </c>
      <c r="AE6243">
        <v>1</v>
      </c>
      <c r="AF6243">
        <v>1</v>
      </c>
      <c r="AL6243">
        <v>1.0494258000000001</v>
      </c>
      <c r="AM6243" s="5">
        <v>15.60139751434326</v>
      </c>
      <c r="AN6243">
        <v>570.77625570776252</v>
      </c>
      <c r="AO6243">
        <f t="shared" si="97"/>
        <v>26826.48401826484</v>
      </c>
      <c r="AP6243">
        <v>684.93150684931504</v>
      </c>
      <c r="AQ6243">
        <v>6.0513299999999999E-2</v>
      </c>
      <c r="AR6243">
        <v>4.8618699999999994E-2</v>
      </c>
      <c r="AS6243">
        <v>2.8149400000000002E-2</v>
      </c>
      <c r="AT6243">
        <v>1.85641E-2</v>
      </c>
      <c r="AU6243">
        <v>3.1867399999999997E-2</v>
      </c>
      <c r="AW6243">
        <v>6.0513300000000006E-2</v>
      </c>
      <c r="AX6243">
        <v>4.8618700000000001E-2</v>
      </c>
      <c r="AY6243">
        <v>2.8149400000000005E-2</v>
      </c>
      <c r="AZ6243">
        <v>1.85641E-2</v>
      </c>
      <c r="BA6243">
        <v>3.1867400000000004E-2</v>
      </c>
      <c r="BC6243" s="52">
        <v>100000</v>
      </c>
      <c r="BD6243" s="52">
        <v>100000</v>
      </c>
      <c r="BE6243">
        <v>0</v>
      </c>
      <c r="BF6243">
        <v>0</v>
      </c>
      <c r="BG6243">
        <v>0</v>
      </c>
    </row>
    <row r="6244" spans="1:59">
      <c r="A6244">
        <v>6243</v>
      </c>
      <c r="E6244">
        <v>9795.2054794520554</v>
      </c>
      <c r="K6244">
        <v>1376.4882385463968</v>
      </c>
      <c r="L6244">
        <v>1435.1982385463969</v>
      </c>
      <c r="M6244">
        <v>1493.9082385463969</v>
      </c>
      <c r="N6244">
        <v>1552.6182385463969</v>
      </c>
      <c r="O6244">
        <v>1611.328238546397</v>
      </c>
      <c r="Q6244">
        <v>8737.7131670062863</v>
      </c>
      <c r="R6244">
        <v>8501.65016883928</v>
      </c>
      <c r="S6244">
        <v>8265.5871706722737</v>
      </c>
      <c r="T6244">
        <v>8029.5241725052674</v>
      </c>
      <c r="U6244">
        <v>7793.4611743382611</v>
      </c>
      <c r="W6244">
        <v>0</v>
      </c>
      <c r="AB6244">
        <v>1</v>
      </c>
      <c r="AC6244">
        <v>1</v>
      </c>
      <c r="AD6244">
        <v>1</v>
      </c>
      <c r="AE6244">
        <v>1</v>
      </c>
      <c r="AF6244">
        <v>1</v>
      </c>
      <c r="AL6244">
        <v>0.31299423999999998</v>
      </c>
      <c r="AM6244" s="5">
        <v>16.146059036254879</v>
      </c>
      <c r="AN6244">
        <v>570.77625570776252</v>
      </c>
      <c r="AO6244">
        <f t="shared" si="97"/>
        <v>26826.48401826484</v>
      </c>
      <c r="AP6244">
        <v>684.93150684931504</v>
      </c>
      <c r="AQ6244">
        <v>6.14957E-2</v>
      </c>
      <c r="AR6244">
        <v>4.9156199999999997E-2</v>
      </c>
      <c r="AS6244">
        <v>2.8139600000000001E-2</v>
      </c>
      <c r="AT6244">
        <v>1.8748000000000001E-2</v>
      </c>
      <c r="AU6244">
        <v>3.22852E-2</v>
      </c>
      <c r="AW6244">
        <v>6.14957E-2</v>
      </c>
      <c r="AX6244">
        <v>4.9156199999999997E-2</v>
      </c>
      <c r="AY6244">
        <v>2.8139600000000001E-2</v>
      </c>
      <c r="AZ6244">
        <v>1.8748000000000001E-2</v>
      </c>
      <c r="BA6244">
        <v>3.22852E-2</v>
      </c>
      <c r="BC6244" s="52">
        <v>100000</v>
      </c>
      <c r="BD6244" s="52">
        <v>100000</v>
      </c>
      <c r="BE6244">
        <v>0</v>
      </c>
      <c r="BF6244">
        <v>0</v>
      </c>
      <c r="BG6244">
        <v>0</v>
      </c>
    </row>
    <row r="6245" spans="1:59">
      <c r="A6245">
        <v>6244</v>
      </c>
      <c r="E6245">
        <v>9795.2054794520554</v>
      </c>
      <c r="K6245">
        <v>1481.0523302579331</v>
      </c>
      <c r="L6245">
        <v>1530.2198302579332</v>
      </c>
      <c r="M6245">
        <v>1579.3873302579332</v>
      </c>
      <c r="N6245">
        <v>1628.5548302579332</v>
      </c>
      <c r="O6245">
        <v>1677.7223302579332</v>
      </c>
      <c r="Q6245">
        <v>12358.839438288869</v>
      </c>
      <c r="R6245">
        <v>12024.946045986111</v>
      </c>
      <c r="S6245">
        <v>11691.052653683353</v>
      </c>
      <c r="T6245">
        <v>11357.159261380595</v>
      </c>
      <c r="U6245">
        <v>11023.265869077837</v>
      </c>
      <c r="W6245">
        <v>0</v>
      </c>
      <c r="AB6245">
        <v>1</v>
      </c>
      <c r="AC6245">
        <v>1</v>
      </c>
      <c r="AD6245">
        <v>1</v>
      </c>
      <c r="AE6245">
        <v>1</v>
      </c>
      <c r="AF6245">
        <v>1</v>
      </c>
      <c r="AL6245">
        <v>0.82365250000000001</v>
      </c>
      <c r="AM6245" s="5">
        <v>13.565361022949221</v>
      </c>
      <c r="AN6245">
        <v>570.77625570776252</v>
      </c>
      <c r="AO6245">
        <f t="shared" si="97"/>
        <v>26826.48401826484</v>
      </c>
      <c r="AP6245">
        <v>684.93150684931504</v>
      </c>
      <c r="AQ6245">
        <v>5.8409100000000005E-2</v>
      </c>
      <c r="AR6245">
        <v>4.3931100000000001E-2</v>
      </c>
      <c r="AS6245">
        <v>2.1241599999999999E-2</v>
      </c>
      <c r="AT6245">
        <v>1.65154E-2</v>
      </c>
      <c r="AU6245">
        <v>1.6755299999999997E-2</v>
      </c>
      <c r="AW6245">
        <v>5.8409100000000005E-2</v>
      </c>
      <c r="AX6245">
        <v>4.3931100000000001E-2</v>
      </c>
      <c r="AY6245">
        <v>2.1241599999999999E-2</v>
      </c>
      <c r="AZ6245">
        <v>1.65154E-2</v>
      </c>
      <c r="BA6245">
        <v>1.6755300000000001E-2</v>
      </c>
      <c r="BC6245" s="52">
        <v>100000</v>
      </c>
      <c r="BD6245" s="52">
        <v>100000</v>
      </c>
      <c r="BE6245">
        <v>0</v>
      </c>
      <c r="BF6245">
        <v>0</v>
      </c>
      <c r="BG6245">
        <v>0</v>
      </c>
    </row>
    <row r="6246" spans="1:59">
      <c r="A6246">
        <v>6245</v>
      </c>
      <c r="E6246">
        <v>9795.2054794520554</v>
      </c>
      <c r="K6246">
        <v>1815.1672795549516</v>
      </c>
      <c r="L6246">
        <v>1865.3247795549516</v>
      </c>
      <c r="M6246">
        <v>1915.4822795549517</v>
      </c>
      <c r="N6246">
        <v>1965.6397795549517</v>
      </c>
      <c r="O6246">
        <v>2015.7972795549517</v>
      </c>
      <c r="Q6246">
        <v>20654.071879315881</v>
      </c>
      <c r="R6246">
        <v>20096.069796249078</v>
      </c>
      <c r="S6246">
        <v>19538.067713182274</v>
      </c>
      <c r="T6246">
        <v>18980.06563011547</v>
      </c>
      <c r="U6246">
        <v>18422.063547048667</v>
      </c>
      <c r="W6246">
        <v>0</v>
      </c>
      <c r="AB6246">
        <v>1</v>
      </c>
      <c r="AC6246">
        <v>1</v>
      </c>
      <c r="AD6246">
        <v>1</v>
      </c>
      <c r="AE6246">
        <v>1</v>
      </c>
      <c r="AF6246">
        <v>1</v>
      </c>
      <c r="AL6246">
        <v>1.4246386</v>
      </c>
      <c r="AM6246" s="5">
        <v>13.41334342956543</v>
      </c>
      <c r="AN6246">
        <v>570.77625570776252</v>
      </c>
      <c r="AO6246">
        <f t="shared" si="97"/>
        <v>26826.48401826484</v>
      </c>
      <c r="AP6246">
        <v>684.93150684931504</v>
      </c>
      <c r="AQ6246">
        <v>5.7917299999999998E-2</v>
      </c>
      <c r="AR6246">
        <v>4.45633E-2</v>
      </c>
      <c r="AS6246">
        <v>2.0920400000000002E-2</v>
      </c>
      <c r="AT6246">
        <v>1.49052E-2</v>
      </c>
      <c r="AU6246">
        <v>1.8446400000000002E-2</v>
      </c>
      <c r="AW6246">
        <v>5.7917299999999991E-2</v>
      </c>
      <c r="AX6246">
        <v>4.45633E-2</v>
      </c>
      <c r="AY6246">
        <v>2.0920400000000006E-2</v>
      </c>
      <c r="AZ6246">
        <v>1.4905199999999993E-2</v>
      </c>
      <c r="BA6246">
        <v>1.8446400000000002E-2</v>
      </c>
      <c r="BC6246" s="52">
        <v>100000</v>
      </c>
      <c r="BD6246" s="52">
        <v>100000</v>
      </c>
      <c r="BE6246">
        <v>0</v>
      </c>
      <c r="BF6246">
        <v>0</v>
      </c>
      <c r="BG6246">
        <v>0</v>
      </c>
    </row>
    <row r="6247" spans="1:59">
      <c r="A6247">
        <v>6246</v>
      </c>
      <c r="E6247">
        <v>9795.2054794520554</v>
      </c>
      <c r="K6247">
        <v>2421.3122486952643</v>
      </c>
      <c r="L6247">
        <v>2463.2472486952643</v>
      </c>
      <c r="M6247">
        <v>2505.1822486952642</v>
      </c>
      <c r="N6247">
        <v>2547.1172486952642</v>
      </c>
      <c r="O6247">
        <v>2589.0522486952641</v>
      </c>
      <c r="Q6247">
        <v>25303.330580246169</v>
      </c>
      <c r="R6247">
        <v>24619.721494622321</v>
      </c>
      <c r="S6247">
        <v>23936.112408998473</v>
      </c>
      <c r="T6247">
        <v>23252.503323374625</v>
      </c>
      <c r="U6247">
        <v>22568.894237750777</v>
      </c>
      <c r="W6247">
        <v>0</v>
      </c>
      <c r="AB6247">
        <v>1</v>
      </c>
      <c r="AC6247">
        <v>1</v>
      </c>
      <c r="AD6247">
        <v>1</v>
      </c>
      <c r="AE6247">
        <v>1</v>
      </c>
      <c r="AF6247">
        <v>1</v>
      </c>
      <c r="AL6247">
        <v>0.8793261</v>
      </c>
      <c r="AM6247" s="5">
        <v>13.87037944793701</v>
      </c>
      <c r="AN6247">
        <v>570.77625570776252</v>
      </c>
      <c r="AO6247">
        <f t="shared" si="97"/>
        <v>26826.48401826484</v>
      </c>
      <c r="AP6247">
        <v>684.93150684931504</v>
      </c>
      <c r="AQ6247">
        <v>5.9115099999999997E-2</v>
      </c>
      <c r="AR6247">
        <v>3.5924199999999996E-2</v>
      </c>
      <c r="AS6247">
        <v>2.3285799999999999E-2</v>
      </c>
      <c r="AT6247">
        <v>1.62571E-2</v>
      </c>
      <c r="AU6247">
        <v>1.82586E-2</v>
      </c>
      <c r="AW6247">
        <v>5.911509999999999E-2</v>
      </c>
      <c r="AX6247">
        <v>3.5924200000000003E-2</v>
      </c>
      <c r="AY6247">
        <v>2.3285799999999995E-2</v>
      </c>
      <c r="AZ6247">
        <v>1.6257099999999997E-2</v>
      </c>
      <c r="BA6247">
        <v>1.82586E-2</v>
      </c>
      <c r="BC6247" s="52">
        <v>100000</v>
      </c>
      <c r="BD6247" s="52">
        <v>100000</v>
      </c>
      <c r="BE6247">
        <v>0</v>
      </c>
      <c r="BF6247">
        <v>0</v>
      </c>
      <c r="BG6247">
        <v>0</v>
      </c>
    </row>
    <row r="6248" spans="1:59">
      <c r="A6248">
        <v>6247</v>
      </c>
      <c r="E6248">
        <v>9795.2054794520554</v>
      </c>
      <c r="K6248">
        <v>3113.2324493176961</v>
      </c>
      <c r="L6248">
        <v>3154.204949317696</v>
      </c>
      <c r="M6248">
        <v>3195.1774493176958</v>
      </c>
      <c r="N6248">
        <v>3236.1499493176957</v>
      </c>
      <c r="O6248">
        <v>3277.1224493176956</v>
      </c>
      <c r="Q6248">
        <v>25495.39307595776</v>
      </c>
      <c r="R6248">
        <v>24806.595120106154</v>
      </c>
      <c r="S6248">
        <v>24117.797164254545</v>
      </c>
      <c r="T6248">
        <v>23428.999208402936</v>
      </c>
      <c r="U6248">
        <v>22740.201252551327</v>
      </c>
      <c r="W6248">
        <v>7.6909999999999992E-2</v>
      </c>
      <c r="AB6248">
        <v>1</v>
      </c>
      <c r="AC6248">
        <v>1</v>
      </c>
      <c r="AD6248">
        <v>1</v>
      </c>
      <c r="AE6248">
        <v>1</v>
      </c>
      <c r="AF6248">
        <v>1</v>
      </c>
      <c r="AL6248">
        <v>0.43416068000000002</v>
      </c>
      <c r="AM6248" s="5">
        <v>13.48214912414551</v>
      </c>
      <c r="AN6248">
        <v>570.77625570776252</v>
      </c>
      <c r="AO6248">
        <f t="shared" si="97"/>
        <v>26826.48401826484</v>
      </c>
      <c r="AP6248">
        <v>684.93150684931504</v>
      </c>
      <c r="AQ6248">
        <v>5.8035200000000002E-2</v>
      </c>
      <c r="AR6248">
        <v>2.6626999999999998E-2</v>
      </c>
      <c r="AS6248">
        <v>1.9407499999999998E-2</v>
      </c>
      <c r="AT6248">
        <v>1.2783099999999999E-2</v>
      </c>
      <c r="AU6248">
        <v>1.39344E-2</v>
      </c>
      <c r="AW6248">
        <v>5.8035199999999995E-2</v>
      </c>
      <c r="AX6248">
        <v>2.6626999999999998E-2</v>
      </c>
      <c r="AY6248">
        <v>1.9407499999999994E-2</v>
      </c>
      <c r="AZ6248">
        <v>1.2783100000000006E-2</v>
      </c>
      <c r="BA6248">
        <v>1.39344E-2</v>
      </c>
      <c r="BC6248" s="52">
        <v>100000</v>
      </c>
      <c r="BD6248" s="52">
        <v>100000</v>
      </c>
      <c r="BE6248">
        <v>0</v>
      </c>
      <c r="BF6248">
        <v>0</v>
      </c>
      <c r="BG6248">
        <v>0</v>
      </c>
    </row>
    <row r="6249" spans="1:59">
      <c r="A6249">
        <v>6248</v>
      </c>
      <c r="E6249">
        <v>9795.2054794520554</v>
      </c>
      <c r="K6249">
        <v>3364.8397949985801</v>
      </c>
      <c r="L6249">
        <v>3439.0872949985801</v>
      </c>
      <c r="M6249">
        <v>3513.33479499858</v>
      </c>
      <c r="N6249">
        <v>3587.58229499858</v>
      </c>
      <c r="O6249">
        <v>3661.8297949985799</v>
      </c>
      <c r="Q6249">
        <v>22338.832436083329</v>
      </c>
      <c r="R6249">
        <v>21735.313908653068</v>
      </c>
      <c r="S6249">
        <v>21131.795381222808</v>
      </c>
      <c r="T6249">
        <v>20528.276853792548</v>
      </c>
      <c r="U6249">
        <v>19924.758326362287</v>
      </c>
      <c r="W6249">
        <v>0.25673000000000001</v>
      </c>
      <c r="AB6249">
        <v>1</v>
      </c>
      <c r="AC6249">
        <v>1</v>
      </c>
      <c r="AD6249">
        <v>1</v>
      </c>
      <c r="AE6249">
        <v>1</v>
      </c>
      <c r="AF6249">
        <v>1</v>
      </c>
      <c r="AL6249">
        <v>1.0029827</v>
      </c>
      <c r="AM6249" s="5">
        <v>15.890194892883301</v>
      </c>
      <c r="AN6249">
        <v>570.77625570776252</v>
      </c>
      <c r="AO6249">
        <f t="shared" si="97"/>
        <v>26826.48401826484</v>
      </c>
      <c r="AP6249">
        <v>684.93150684931504</v>
      </c>
      <c r="AQ6249">
        <v>5.5245500000000003E-2</v>
      </c>
      <c r="AR6249">
        <v>2.19303E-2</v>
      </c>
      <c r="AS6249">
        <v>1.4067999999999999E-2</v>
      </c>
      <c r="AT6249">
        <v>1.5257700000000001E-3</v>
      </c>
      <c r="AU6249">
        <v>2.0228999999999998E-3</v>
      </c>
      <c r="AW6249">
        <v>5.5245500000000003E-2</v>
      </c>
      <c r="AX6249">
        <v>2.19303E-2</v>
      </c>
      <c r="AY6249">
        <v>1.4067999999999997E-2</v>
      </c>
      <c r="AZ6249">
        <v>1.5257700000000027E-3</v>
      </c>
      <c r="BA6249">
        <v>2.0229000000000011E-3</v>
      </c>
      <c r="BC6249" s="52">
        <v>100000</v>
      </c>
      <c r="BD6249" s="52">
        <v>100000</v>
      </c>
      <c r="BE6249">
        <v>0</v>
      </c>
      <c r="BF6249">
        <v>0</v>
      </c>
      <c r="BG6249">
        <v>0</v>
      </c>
    </row>
    <row r="6250" spans="1:59">
      <c r="A6250">
        <v>6249</v>
      </c>
      <c r="E6250">
        <v>9795.2054794520554</v>
      </c>
      <c r="K6250">
        <v>3948.1113690769944</v>
      </c>
      <c r="L6250">
        <v>4071.0313690769945</v>
      </c>
      <c r="M6250">
        <v>4193.9513690769945</v>
      </c>
      <c r="N6250">
        <v>4316.8713690769946</v>
      </c>
      <c r="O6250">
        <v>4439.7913690769947</v>
      </c>
      <c r="Q6250">
        <v>20706.524179778371</v>
      </c>
      <c r="R6250">
        <v>20147.105015398265</v>
      </c>
      <c r="S6250">
        <v>19587.685851018156</v>
      </c>
      <c r="T6250">
        <v>19028.266686638046</v>
      </c>
      <c r="U6250">
        <v>18468.847522257936</v>
      </c>
      <c r="W6250">
        <v>0.46031</v>
      </c>
      <c r="AB6250">
        <v>1</v>
      </c>
      <c r="AC6250">
        <v>1</v>
      </c>
      <c r="AD6250">
        <v>1</v>
      </c>
      <c r="AE6250">
        <v>1</v>
      </c>
      <c r="AF6250">
        <v>1</v>
      </c>
      <c r="AL6250">
        <v>0.16608347000000001</v>
      </c>
      <c r="AM6250" s="5">
        <v>15.125358581542971</v>
      </c>
      <c r="AN6250">
        <v>570.77625570776252</v>
      </c>
      <c r="AO6250">
        <f t="shared" si="97"/>
        <v>26826.48401826484</v>
      </c>
      <c r="AP6250">
        <v>684.93150684931504</v>
      </c>
      <c r="AQ6250">
        <v>3.8748299999999999E-2</v>
      </c>
      <c r="AR6250">
        <v>1.45436E-3</v>
      </c>
      <c r="AS6250">
        <v>9.7702500000000007E-4</v>
      </c>
      <c r="AT6250">
        <v>6.7148100000000003E-4</v>
      </c>
      <c r="AU6250">
        <v>6.4597000000000005E-4</v>
      </c>
      <c r="AW6250">
        <v>3.8748299999999999E-2</v>
      </c>
      <c r="AX6250">
        <v>1.4543600000000018E-3</v>
      </c>
      <c r="AY6250">
        <v>9.7702499999999942E-4</v>
      </c>
      <c r="AZ6250">
        <v>6.7148100000000155E-4</v>
      </c>
      <c r="BA6250">
        <v>6.4597000000000265E-4</v>
      </c>
      <c r="BC6250" s="52">
        <v>100000</v>
      </c>
      <c r="BD6250" s="52">
        <v>100000</v>
      </c>
      <c r="BE6250">
        <v>0</v>
      </c>
      <c r="BF6250">
        <v>0</v>
      </c>
      <c r="BG6250">
        <v>0</v>
      </c>
    </row>
    <row r="6251" spans="1:59">
      <c r="A6251">
        <v>6250</v>
      </c>
      <c r="E6251">
        <v>9795.2054794520554</v>
      </c>
      <c r="K6251">
        <v>4355.7479453586866</v>
      </c>
      <c r="L6251">
        <v>4596.995445358687</v>
      </c>
      <c r="M6251">
        <v>4838.2429453586865</v>
      </c>
      <c r="N6251">
        <v>5079.490445358686</v>
      </c>
      <c r="O6251">
        <v>5320.7379453586855</v>
      </c>
      <c r="Q6251">
        <v>19255.62727517134</v>
      </c>
      <c r="R6251">
        <v>18735.406362182304</v>
      </c>
      <c r="S6251">
        <v>18215.185449193268</v>
      </c>
      <c r="T6251">
        <v>17694.964536204232</v>
      </c>
      <c r="U6251">
        <v>17174.743623215196</v>
      </c>
      <c r="W6251">
        <v>0.59665999999999997</v>
      </c>
      <c r="AB6251">
        <v>1</v>
      </c>
      <c r="AC6251">
        <v>1</v>
      </c>
      <c r="AD6251">
        <v>1</v>
      </c>
      <c r="AE6251">
        <v>1</v>
      </c>
      <c r="AF6251">
        <v>1</v>
      </c>
      <c r="AL6251">
        <v>0.74452180000000001</v>
      </c>
      <c r="AM6251" s="5">
        <v>13.477780342102051</v>
      </c>
      <c r="AN6251">
        <v>570.77625570776252</v>
      </c>
      <c r="AO6251">
        <f t="shared" si="97"/>
        <v>26826.48401826484</v>
      </c>
      <c r="AP6251">
        <v>684.93150684931504</v>
      </c>
      <c r="AQ6251">
        <v>3.6953200000000005E-2</v>
      </c>
      <c r="AR6251">
        <v>4.6262700000000001E-4</v>
      </c>
      <c r="AS6251">
        <v>4.9034199999999995E-4</v>
      </c>
      <c r="AT6251">
        <v>6.7922099999999993E-4</v>
      </c>
      <c r="AU6251">
        <v>6.5902599999999995E-4</v>
      </c>
      <c r="AW6251">
        <v>3.6953200000000005E-2</v>
      </c>
      <c r="AX6251">
        <v>4.6262700000000018E-4</v>
      </c>
      <c r="AY6251">
        <v>4.9034199999999778E-4</v>
      </c>
      <c r="AZ6251">
        <v>6.7922100000000069E-4</v>
      </c>
      <c r="BA6251">
        <v>6.5902600000000006E-4</v>
      </c>
      <c r="BC6251" s="52">
        <v>100000</v>
      </c>
      <c r="BD6251" s="52">
        <v>100000</v>
      </c>
      <c r="BE6251">
        <v>0</v>
      </c>
      <c r="BF6251">
        <v>0</v>
      </c>
      <c r="BG6251">
        <v>0</v>
      </c>
    </row>
    <row r="6252" spans="1:59">
      <c r="A6252">
        <v>6251</v>
      </c>
      <c r="E6252">
        <v>9795.2054794520554</v>
      </c>
      <c r="K6252">
        <v>4892.4558223468075</v>
      </c>
      <c r="L6252">
        <v>5195.9608223468076</v>
      </c>
      <c r="M6252">
        <v>5499.4658223468077</v>
      </c>
      <c r="N6252">
        <v>5802.9708223468078</v>
      </c>
      <c r="O6252">
        <v>6106.4758223468079</v>
      </c>
      <c r="Q6252">
        <v>17636.72752571425</v>
      </c>
      <c r="R6252">
        <v>17160.243724035881</v>
      </c>
      <c r="S6252">
        <v>16683.759922357513</v>
      </c>
      <c r="T6252">
        <v>16207.276120679142</v>
      </c>
      <c r="U6252">
        <v>15730.792319000771</v>
      </c>
      <c r="W6252">
        <v>0.62896000000000007</v>
      </c>
      <c r="AB6252">
        <v>1</v>
      </c>
      <c r="AC6252">
        <v>1</v>
      </c>
      <c r="AD6252">
        <v>1</v>
      </c>
      <c r="AE6252">
        <v>1</v>
      </c>
      <c r="AF6252">
        <v>1</v>
      </c>
      <c r="AL6252">
        <v>1.1027788000000001</v>
      </c>
      <c r="AM6252" s="5">
        <v>11.939040184021</v>
      </c>
      <c r="AN6252">
        <v>570.77625570776252</v>
      </c>
      <c r="AO6252">
        <f t="shared" si="97"/>
        <v>26826.48401826484</v>
      </c>
      <c r="AP6252">
        <v>684.93150684931504</v>
      </c>
      <c r="AQ6252">
        <v>4.02046E-2</v>
      </c>
      <c r="AR6252">
        <v>4.8222299999999999E-4</v>
      </c>
      <c r="AS6252">
        <v>5.1921900000000002E-4</v>
      </c>
      <c r="AT6252">
        <v>6.8778399999999999E-4</v>
      </c>
      <c r="AU6252">
        <v>6.7294800000000004E-4</v>
      </c>
      <c r="AW6252">
        <v>4.0204599999999993E-2</v>
      </c>
      <c r="AX6252">
        <v>4.822229999999969E-4</v>
      </c>
      <c r="AY6252">
        <v>5.1921900000000132E-4</v>
      </c>
      <c r="AZ6252">
        <v>6.8778399999999684E-4</v>
      </c>
      <c r="BA6252">
        <v>6.729479999999996E-4</v>
      </c>
      <c r="BC6252" s="52">
        <v>100000</v>
      </c>
      <c r="BD6252" s="52">
        <v>100000</v>
      </c>
      <c r="BE6252">
        <v>0</v>
      </c>
      <c r="BF6252">
        <v>0</v>
      </c>
      <c r="BG6252">
        <v>0</v>
      </c>
    </row>
    <row r="6253" spans="1:59">
      <c r="A6253">
        <v>6252</v>
      </c>
      <c r="E6253">
        <v>9795.2054794520554</v>
      </c>
      <c r="K6253">
        <v>4799.32842816622</v>
      </c>
      <c r="L6253">
        <v>5235.9017614995537</v>
      </c>
      <c r="M6253">
        <v>5672.4750948328874</v>
      </c>
      <c r="N6253">
        <v>6109.0484281662211</v>
      </c>
      <c r="O6253">
        <v>6545.6217614995549</v>
      </c>
      <c r="Q6253">
        <v>16801.051500754449</v>
      </c>
      <c r="R6253">
        <v>16347.144795388067</v>
      </c>
      <c r="S6253">
        <v>15893.238090021685</v>
      </c>
      <c r="T6253">
        <v>15439.331384655303</v>
      </c>
      <c r="U6253">
        <v>14985.424679288921</v>
      </c>
      <c r="W6253">
        <v>0.53130999999999995</v>
      </c>
      <c r="AB6253">
        <v>1</v>
      </c>
      <c r="AC6253">
        <v>1</v>
      </c>
      <c r="AD6253">
        <v>1</v>
      </c>
      <c r="AE6253">
        <v>1</v>
      </c>
      <c r="AF6253">
        <v>1</v>
      </c>
      <c r="AL6253">
        <v>1.7057807</v>
      </c>
      <c r="AM6253" s="5">
        <v>12.16022968292236</v>
      </c>
      <c r="AN6253">
        <v>570.77625570776252</v>
      </c>
      <c r="AO6253">
        <f t="shared" si="97"/>
        <v>26826.48401826484</v>
      </c>
      <c r="AP6253">
        <v>684.93150684931504</v>
      </c>
      <c r="AQ6253">
        <v>5.0373500000000002E-2</v>
      </c>
      <c r="AR6253">
        <v>5.1611700000000007E-4</v>
      </c>
      <c r="AS6253">
        <v>5.5738499999999998E-4</v>
      </c>
      <c r="AT6253">
        <v>6.9020300000000002E-4</v>
      </c>
      <c r="AU6253">
        <v>6.8213599999999996E-4</v>
      </c>
      <c r="AW6253">
        <v>5.0373500000000002E-2</v>
      </c>
      <c r="AX6253">
        <v>5.1611700000000343E-4</v>
      </c>
      <c r="AY6253">
        <v>5.5738500000000052E-4</v>
      </c>
      <c r="AZ6253">
        <v>6.9020300000000034E-4</v>
      </c>
      <c r="BA6253">
        <v>6.8213599999999985E-4</v>
      </c>
      <c r="BC6253" s="52">
        <v>100000</v>
      </c>
      <c r="BD6253" s="52">
        <v>100000</v>
      </c>
      <c r="BE6253">
        <v>0</v>
      </c>
      <c r="BF6253">
        <v>0</v>
      </c>
      <c r="BG6253">
        <v>0</v>
      </c>
    </row>
    <row r="6254" spans="1:59">
      <c r="A6254">
        <v>6253</v>
      </c>
      <c r="E6254">
        <v>9795.2054794520554</v>
      </c>
      <c r="K6254">
        <v>4593.4678726091333</v>
      </c>
      <c r="L6254">
        <v>5093.0137059424669</v>
      </c>
      <c r="M6254">
        <v>5592.5595392758005</v>
      </c>
      <c r="N6254">
        <v>6092.1053726091341</v>
      </c>
      <c r="O6254">
        <v>6591.6512059424676</v>
      </c>
      <c r="Q6254">
        <v>16437.834888382298</v>
      </c>
      <c r="R6254">
        <v>15993.741048215614</v>
      </c>
      <c r="S6254">
        <v>15549.647208048929</v>
      </c>
      <c r="T6254">
        <v>15105.553367882245</v>
      </c>
      <c r="U6254">
        <v>14661.45952771556</v>
      </c>
      <c r="W6254">
        <v>0.36360999999999999</v>
      </c>
      <c r="AB6254">
        <v>1</v>
      </c>
      <c r="AC6254">
        <v>1</v>
      </c>
      <c r="AD6254">
        <v>1</v>
      </c>
      <c r="AE6254">
        <v>1</v>
      </c>
      <c r="AF6254">
        <v>1</v>
      </c>
      <c r="AL6254">
        <v>1.6014028</v>
      </c>
      <c r="AM6254" s="5">
        <v>11.594063758850099</v>
      </c>
      <c r="AN6254">
        <v>570.77625570776252</v>
      </c>
      <c r="AO6254">
        <f t="shared" si="97"/>
        <v>26826.48401826484</v>
      </c>
      <c r="AP6254">
        <v>684.93150684931504</v>
      </c>
      <c r="AQ6254">
        <v>4.8745499999999997E-2</v>
      </c>
      <c r="AR6254">
        <v>5.0362200000000001E-4</v>
      </c>
      <c r="AS6254">
        <v>5.4436300000000007E-4</v>
      </c>
      <c r="AT6254">
        <v>6.9734799999999998E-4</v>
      </c>
      <c r="AU6254">
        <v>6.8510700000000001E-4</v>
      </c>
      <c r="AW6254">
        <v>4.8745499999999997E-2</v>
      </c>
      <c r="AX6254">
        <v>5.0362200000000218E-4</v>
      </c>
      <c r="AY6254">
        <v>5.443629999999991E-4</v>
      </c>
      <c r="AZ6254">
        <v>6.9734800000000041E-4</v>
      </c>
      <c r="BA6254">
        <v>6.851069999999973E-4</v>
      </c>
      <c r="BC6254" s="52">
        <v>100000</v>
      </c>
      <c r="BD6254" s="52">
        <v>100000</v>
      </c>
      <c r="BE6254">
        <v>0</v>
      </c>
      <c r="BF6254">
        <v>0</v>
      </c>
      <c r="BG6254">
        <v>0</v>
      </c>
    </row>
    <row r="6255" spans="1:59">
      <c r="A6255">
        <v>6254</v>
      </c>
      <c r="E6255">
        <v>9795.2054794520554</v>
      </c>
      <c r="K6255">
        <v>4747.8632892769483</v>
      </c>
      <c r="L6255">
        <v>5259.4816226102812</v>
      </c>
      <c r="M6255">
        <v>5771.099955943615</v>
      </c>
      <c r="N6255">
        <v>6282.7182892769488</v>
      </c>
      <c r="O6255">
        <v>6794.3366226102826</v>
      </c>
      <c r="Q6255">
        <v>16039.12486373341</v>
      </c>
      <c r="R6255">
        <v>15605.802798817351</v>
      </c>
      <c r="S6255">
        <v>15172.480733901291</v>
      </c>
      <c r="T6255">
        <v>14739.158668985232</v>
      </c>
      <c r="U6255">
        <v>14305.836604069173</v>
      </c>
      <c r="W6255">
        <v>0.43326999999999999</v>
      </c>
      <c r="AB6255">
        <v>1</v>
      </c>
      <c r="AC6255">
        <v>1</v>
      </c>
      <c r="AD6255">
        <v>1</v>
      </c>
      <c r="AE6255">
        <v>1</v>
      </c>
      <c r="AF6255">
        <v>1</v>
      </c>
      <c r="AL6255">
        <v>1.884522</v>
      </c>
      <c r="AM6255" s="5">
        <v>11.173689842224119</v>
      </c>
      <c r="AN6255">
        <v>570.77625570776252</v>
      </c>
      <c r="AO6255">
        <f t="shared" si="97"/>
        <v>26826.48401826484</v>
      </c>
      <c r="AP6255">
        <v>684.93150684931504</v>
      </c>
      <c r="AQ6255">
        <v>4.8969600000000002E-2</v>
      </c>
      <c r="AR6255">
        <v>4.78715E-4</v>
      </c>
      <c r="AS6255">
        <v>5.0547299999999999E-4</v>
      </c>
      <c r="AT6255">
        <v>6.7884500000000008E-4</v>
      </c>
      <c r="AU6255">
        <v>6.6410899999999997E-4</v>
      </c>
      <c r="AW6255">
        <v>4.8969600000000002E-2</v>
      </c>
      <c r="AX6255">
        <v>4.7871499999999761E-4</v>
      </c>
      <c r="AY6255">
        <v>5.0547299999999934E-4</v>
      </c>
      <c r="AZ6255">
        <v>6.7884499999999737E-4</v>
      </c>
      <c r="BA6255">
        <v>6.64109000000003E-4</v>
      </c>
      <c r="BC6255" s="52">
        <v>100000</v>
      </c>
      <c r="BD6255" s="52">
        <v>100000</v>
      </c>
      <c r="BE6255">
        <v>0</v>
      </c>
      <c r="BF6255">
        <v>0</v>
      </c>
      <c r="BG6255">
        <v>0</v>
      </c>
    </row>
    <row r="6256" spans="1:59">
      <c r="A6256">
        <v>6255</v>
      </c>
      <c r="E6256">
        <v>9795.2054794520554</v>
      </c>
      <c r="K6256">
        <v>4870.3993342514059</v>
      </c>
      <c r="L6256">
        <v>5360.0443342514063</v>
      </c>
      <c r="M6256">
        <v>5849.6893342514068</v>
      </c>
      <c r="N6256">
        <v>6339.3343342514072</v>
      </c>
      <c r="O6256">
        <v>6828.9793342514076</v>
      </c>
      <c r="Q6256">
        <v>16259.97391802228</v>
      </c>
      <c r="R6256">
        <v>15820.685269991778</v>
      </c>
      <c r="S6256">
        <v>15381.396621961276</v>
      </c>
      <c r="T6256">
        <v>14942.107973930773</v>
      </c>
      <c r="U6256">
        <v>14502.819325900271</v>
      </c>
      <c r="W6256">
        <v>0.41505000000000003</v>
      </c>
      <c r="AB6256">
        <v>1</v>
      </c>
      <c r="AC6256">
        <v>1</v>
      </c>
      <c r="AD6256">
        <v>1</v>
      </c>
      <c r="AE6256">
        <v>1</v>
      </c>
      <c r="AF6256">
        <v>1</v>
      </c>
      <c r="AL6256">
        <v>1.8619157</v>
      </c>
      <c r="AM6256" s="5">
        <v>12.51284122467041</v>
      </c>
      <c r="AN6256">
        <v>570.77625570776252</v>
      </c>
      <c r="AO6256">
        <f t="shared" si="97"/>
        <v>26826.48401826484</v>
      </c>
      <c r="AP6256">
        <v>684.93150684931504</v>
      </c>
      <c r="AQ6256">
        <v>5.2684600000000005E-2</v>
      </c>
      <c r="AR6256">
        <v>1.15431E-3</v>
      </c>
      <c r="AS6256">
        <v>9.66981E-4</v>
      </c>
      <c r="AT6256">
        <v>6.7406500000000006E-4</v>
      </c>
      <c r="AU6256">
        <v>6.51221E-4</v>
      </c>
      <c r="AW6256">
        <v>5.2684600000000012E-2</v>
      </c>
      <c r="AX6256">
        <v>1.1543099999999987E-3</v>
      </c>
      <c r="AY6256">
        <v>9.669809999999987E-4</v>
      </c>
      <c r="AZ6256">
        <v>6.7406500000000147E-4</v>
      </c>
      <c r="BA6256">
        <v>6.5122100000000044E-4</v>
      </c>
      <c r="BC6256" s="52">
        <v>100000</v>
      </c>
      <c r="BD6256" s="52">
        <v>100000</v>
      </c>
      <c r="BE6256">
        <v>0</v>
      </c>
      <c r="BF6256">
        <v>0</v>
      </c>
      <c r="BG6256">
        <v>0</v>
      </c>
    </row>
    <row r="6257" spans="1:59">
      <c r="A6257">
        <v>6256</v>
      </c>
      <c r="E6257">
        <v>9795.2054794520554</v>
      </c>
      <c r="K6257">
        <v>5046.8512390146225</v>
      </c>
      <c r="L6257">
        <v>5520.5470723479557</v>
      </c>
      <c r="M6257">
        <v>5994.2429056812889</v>
      </c>
      <c r="N6257">
        <v>6467.9387390146221</v>
      </c>
      <c r="O6257">
        <v>6941.6345723479553</v>
      </c>
      <c r="Q6257">
        <v>16998.240013709179</v>
      </c>
      <c r="R6257">
        <v>16539.00595106597</v>
      </c>
      <c r="S6257">
        <v>16079.771888422762</v>
      </c>
      <c r="T6257">
        <v>15620.537825779553</v>
      </c>
      <c r="U6257">
        <v>15161.303763136344</v>
      </c>
      <c r="W6257">
        <v>0.20308999999999999</v>
      </c>
      <c r="AB6257">
        <v>1</v>
      </c>
      <c r="AC6257">
        <v>1</v>
      </c>
      <c r="AD6257">
        <v>1</v>
      </c>
      <c r="AE6257">
        <v>1</v>
      </c>
      <c r="AF6257">
        <v>1</v>
      </c>
      <c r="AL6257">
        <v>2.1220569999999999</v>
      </c>
      <c r="AM6257" s="5">
        <v>11.471157073974609</v>
      </c>
      <c r="AN6257">
        <v>570.77625570776252</v>
      </c>
      <c r="AO6257">
        <f t="shared" si="97"/>
        <v>26826.48401826484</v>
      </c>
      <c r="AP6257">
        <v>684.93150684931504</v>
      </c>
      <c r="AQ6257">
        <v>6.0601799999999997E-2</v>
      </c>
      <c r="AR6257">
        <v>2.38313E-2</v>
      </c>
      <c r="AS6257">
        <v>1.55894E-3</v>
      </c>
      <c r="AT6257">
        <v>1.40113E-3</v>
      </c>
      <c r="AU6257">
        <v>8.8570699999999999E-3</v>
      </c>
      <c r="AW6257">
        <v>6.0601799999999997E-2</v>
      </c>
      <c r="AX6257">
        <v>2.38313E-2</v>
      </c>
      <c r="AY6257">
        <v>1.5589400000000017E-3</v>
      </c>
      <c r="AZ6257">
        <v>1.4011300000000004E-3</v>
      </c>
      <c r="BA6257">
        <v>8.8570700000000016E-3</v>
      </c>
      <c r="BC6257" s="52">
        <v>100000</v>
      </c>
      <c r="BD6257" s="52">
        <v>100000</v>
      </c>
      <c r="BE6257">
        <v>0</v>
      </c>
      <c r="BF6257">
        <v>0</v>
      </c>
      <c r="BG6257">
        <v>0</v>
      </c>
    </row>
    <row r="6258" spans="1:59">
      <c r="A6258">
        <v>6257</v>
      </c>
      <c r="E6258">
        <v>9795.2054794520554</v>
      </c>
      <c r="K6258">
        <v>5632.573533992525</v>
      </c>
      <c r="L6258">
        <v>6139.1035339925247</v>
      </c>
      <c r="M6258">
        <v>6645.6335339925245</v>
      </c>
      <c r="N6258">
        <v>7152.1635339925242</v>
      </c>
      <c r="O6258">
        <v>7658.693533992524</v>
      </c>
      <c r="Q6258">
        <v>17975.889687775951</v>
      </c>
      <c r="R6258">
        <v>17490.242888617042</v>
      </c>
      <c r="S6258">
        <v>17004.596089458133</v>
      </c>
      <c r="T6258">
        <v>16518.949290299224</v>
      </c>
      <c r="U6258">
        <v>16033.302491140317</v>
      </c>
      <c r="W6258">
        <v>6.8690000000000001E-2</v>
      </c>
      <c r="AB6258">
        <v>1</v>
      </c>
      <c r="AC6258">
        <v>1</v>
      </c>
      <c r="AD6258">
        <v>1</v>
      </c>
      <c r="AE6258">
        <v>1</v>
      </c>
      <c r="AF6258">
        <v>1</v>
      </c>
      <c r="AL6258">
        <v>3.5132444</v>
      </c>
      <c r="AM6258" s="5">
        <v>11.466726303100589</v>
      </c>
      <c r="AN6258">
        <v>570.77625570776252</v>
      </c>
      <c r="AO6258">
        <f t="shared" si="97"/>
        <v>26826.48401826484</v>
      </c>
      <c r="AP6258">
        <v>684.93150684931504</v>
      </c>
      <c r="AQ6258">
        <v>7.5773699999999999E-2</v>
      </c>
      <c r="AR6258">
        <v>4.9264000000000002E-2</v>
      </c>
      <c r="AS6258">
        <v>4.8496299999999999E-2</v>
      </c>
      <c r="AT6258">
        <v>4.3311500000000003E-2</v>
      </c>
      <c r="AU6258">
        <v>4.3835299999999994E-2</v>
      </c>
      <c r="AW6258">
        <v>7.5773699999999986E-2</v>
      </c>
      <c r="AX6258">
        <v>4.9264000000000002E-2</v>
      </c>
      <c r="AY6258">
        <v>4.8496300000000006E-2</v>
      </c>
      <c r="AZ6258">
        <v>4.3311500000000003E-2</v>
      </c>
      <c r="BA6258">
        <v>4.3835299999999994E-2</v>
      </c>
      <c r="BC6258" s="52">
        <v>100000</v>
      </c>
      <c r="BD6258" s="52">
        <v>100000</v>
      </c>
      <c r="BE6258">
        <v>0</v>
      </c>
      <c r="BF6258">
        <v>0</v>
      </c>
      <c r="BG6258">
        <v>0</v>
      </c>
    </row>
    <row r="6259" spans="1:59">
      <c r="A6259">
        <v>6258</v>
      </c>
      <c r="E6259">
        <v>9795.2054794520554</v>
      </c>
      <c r="K6259">
        <v>6139.0558532202795</v>
      </c>
      <c r="L6259">
        <v>6650.535853220279</v>
      </c>
      <c r="M6259">
        <v>7162.0158532202786</v>
      </c>
      <c r="N6259">
        <v>7673.4958532202781</v>
      </c>
      <c r="O6259">
        <v>8184.9758532202777</v>
      </c>
      <c r="Q6259">
        <v>19294.67106878597</v>
      </c>
      <c r="R6259">
        <v>18773.395326223112</v>
      </c>
      <c r="S6259">
        <v>18252.119583660253</v>
      </c>
      <c r="T6259">
        <v>17730.843841097394</v>
      </c>
      <c r="U6259">
        <v>17209.568098534535</v>
      </c>
      <c r="W6259">
        <v>6.7000000000000002E-4</v>
      </c>
      <c r="AB6259">
        <v>1</v>
      </c>
      <c r="AC6259">
        <v>1</v>
      </c>
      <c r="AD6259">
        <v>1</v>
      </c>
      <c r="AE6259">
        <v>1</v>
      </c>
      <c r="AF6259">
        <v>1</v>
      </c>
      <c r="AL6259">
        <v>5.1087933000000003</v>
      </c>
      <c r="AM6259" s="5">
        <v>12.45303249359131</v>
      </c>
      <c r="AN6259">
        <v>570.77625570776252</v>
      </c>
      <c r="AO6259">
        <f t="shared" si="97"/>
        <v>26826.48401826484</v>
      </c>
      <c r="AP6259">
        <v>684.93150684931504</v>
      </c>
      <c r="AQ6259">
        <v>7.6639300000000007E-2</v>
      </c>
      <c r="AR6259">
        <v>5.1842100000000002E-2</v>
      </c>
      <c r="AS6259">
        <v>6.1002199999999999E-2</v>
      </c>
      <c r="AT6259">
        <v>4.7517699999999996E-2</v>
      </c>
      <c r="AU6259">
        <v>4.4480600000000002E-2</v>
      </c>
      <c r="AW6259">
        <v>7.6639300000000007E-2</v>
      </c>
      <c r="AX6259">
        <v>5.1842100000000002E-2</v>
      </c>
      <c r="AY6259">
        <v>6.1002199999999993E-2</v>
      </c>
      <c r="AZ6259">
        <v>4.7517699999999996E-2</v>
      </c>
      <c r="BA6259">
        <v>4.4480599999999995E-2</v>
      </c>
      <c r="BC6259" s="52">
        <v>100000</v>
      </c>
      <c r="BD6259" s="52">
        <v>100000</v>
      </c>
      <c r="BE6259">
        <v>0</v>
      </c>
      <c r="BF6259">
        <v>0</v>
      </c>
      <c r="BG6259">
        <v>0</v>
      </c>
    </row>
    <row r="6260" spans="1:59">
      <c r="A6260">
        <v>6259</v>
      </c>
      <c r="E6260">
        <v>9795.2054794520554</v>
      </c>
      <c r="K6260">
        <v>6306.5217813520367</v>
      </c>
      <c r="L6260">
        <v>6773.783448018703</v>
      </c>
      <c r="M6260">
        <v>7241.0451146853702</v>
      </c>
      <c r="N6260">
        <v>7708.3067813520374</v>
      </c>
      <c r="O6260">
        <v>8175.5684480187047</v>
      </c>
      <c r="Q6260">
        <v>20954.190247762959</v>
      </c>
      <c r="R6260">
        <v>20388.079996789438</v>
      </c>
      <c r="S6260">
        <v>19821.969745815917</v>
      </c>
      <c r="T6260">
        <v>19255.859494842396</v>
      </c>
      <c r="U6260">
        <v>18689.749243868875</v>
      </c>
      <c r="W6260">
        <v>0</v>
      </c>
      <c r="AB6260">
        <v>1</v>
      </c>
      <c r="AC6260">
        <v>1</v>
      </c>
      <c r="AD6260">
        <v>1</v>
      </c>
      <c r="AE6260">
        <v>1</v>
      </c>
      <c r="AF6260">
        <v>1</v>
      </c>
      <c r="AL6260">
        <v>5.8060464999999999</v>
      </c>
      <c r="AM6260" s="5">
        <v>11.694785118103029</v>
      </c>
      <c r="AN6260">
        <v>570.77625570776252</v>
      </c>
      <c r="AO6260">
        <f t="shared" si="97"/>
        <v>26826.48401826484</v>
      </c>
      <c r="AP6260">
        <v>684.93150684931504</v>
      </c>
      <c r="AQ6260">
        <v>7.7272099999999996E-2</v>
      </c>
      <c r="AR6260">
        <v>5.2302799999999997E-2</v>
      </c>
      <c r="AS6260">
        <v>6.358359999999999E-2</v>
      </c>
      <c r="AT6260">
        <v>6.00177E-2</v>
      </c>
      <c r="AU6260">
        <v>4.4687699999999997E-2</v>
      </c>
      <c r="AW6260">
        <v>7.7272099999999996E-2</v>
      </c>
      <c r="AX6260">
        <v>5.2302799999999997E-2</v>
      </c>
      <c r="AY6260">
        <v>6.358359999999999E-2</v>
      </c>
      <c r="AZ6260">
        <v>6.0017699999999993E-2</v>
      </c>
      <c r="BA6260">
        <v>4.4687699999999997E-2</v>
      </c>
      <c r="BC6260" s="52">
        <v>100000</v>
      </c>
      <c r="BD6260" s="52">
        <v>100000</v>
      </c>
      <c r="BE6260">
        <v>0</v>
      </c>
      <c r="BF6260">
        <v>0</v>
      </c>
      <c r="BG6260">
        <v>0</v>
      </c>
    </row>
    <row r="6261" spans="1:59">
      <c r="A6261">
        <v>6260</v>
      </c>
      <c r="E6261">
        <v>9795.2054794520554</v>
      </c>
      <c r="K6261">
        <v>5659.5314638869058</v>
      </c>
      <c r="L6261">
        <v>6078.8622972202393</v>
      </c>
      <c r="M6261">
        <v>6498.1931305535727</v>
      </c>
      <c r="N6261">
        <v>6917.5239638869061</v>
      </c>
      <c r="O6261">
        <v>7336.8547972202396</v>
      </c>
      <c r="Q6261">
        <v>20919.87856241515</v>
      </c>
      <c r="R6261">
        <v>20354.695295847931</v>
      </c>
      <c r="S6261">
        <v>19789.512029280711</v>
      </c>
      <c r="T6261">
        <v>19224.328762713492</v>
      </c>
      <c r="U6261">
        <v>18659.145496146273</v>
      </c>
      <c r="W6261">
        <v>0</v>
      </c>
      <c r="AB6261">
        <v>1</v>
      </c>
      <c r="AC6261">
        <v>1</v>
      </c>
      <c r="AD6261">
        <v>1</v>
      </c>
      <c r="AE6261">
        <v>1</v>
      </c>
      <c r="AF6261">
        <v>1</v>
      </c>
      <c r="AL6261">
        <v>4.6214557000000003</v>
      </c>
      <c r="AM6261" s="5">
        <v>11.353250503540041</v>
      </c>
      <c r="AN6261">
        <v>570.77625570776252</v>
      </c>
      <c r="AO6261">
        <f t="shared" si="97"/>
        <v>26826.48401826484</v>
      </c>
      <c r="AP6261">
        <v>684.93150684931504</v>
      </c>
      <c r="AQ6261">
        <v>7.8311499999999992E-2</v>
      </c>
      <c r="AR6261">
        <v>5.27223E-2</v>
      </c>
      <c r="AS6261">
        <v>6.2344000000000004E-2</v>
      </c>
      <c r="AT6261">
        <v>5.9274800000000002E-2</v>
      </c>
      <c r="AU6261">
        <v>4.47433E-2</v>
      </c>
      <c r="AW6261">
        <v>7.8311499999999992E-2</v>
      </c>
      <c r="AX6261">
        <v>5.27223E-2</v>
      </c>
      <c r="AY6261">
        <v>6.2343999999999997E-2</v>
      </c>
      <c r="AZ6261">
        <v>5.9274800000000002E-2</v>
      </c>
      <c r="BA6261">
        <v>4.47433E-2</v>
      </c>
      <c r="BC6261" s="52">
        <v>100000</v>
      </c>
      <c r="BD6261" s="52">
        <v>100000</v>
      </c>
      <c r="BE6261">
        <v>0</v>
      </c>
      <c r="BF6261">
        <v>0</v>
      </c>
      <c r="BG6261">
        <v>0</v>
      </c>
    </row>
    <row r="6262" spans="1:59">
      <c r="A6262">
        <v>6261</v>
      </c>
      <c r="E6262">
        <v>9795.2054794520554</v>
      </c>
      <c r="K6262">
        <v>4892.4558223468075</v>
      </c>
      <c r="L6262">
        <v>5277.6058223468081</v>
      </c>
      <c r="M6262">
        <v>5662.7558223468077</v>
      </c>
      <c r="N6262">
        <v>6047.9058223468073</v>
      </c>
      <c r="O6262">
        <v>6433.055822346807</v>
      </c>
      <c r="Q6262">
        <v>19438.61426277451</v>
      </c>
      <c r="R6262">
        <v>18913.449670600225</v>
      </c>
      <c r="S6262">
        <v>18388.285078425939</v>
      </c>
      <c r="T6262">
        <v>17863.120486251653</v>
      </c>
      <c r="U6262">
        <v>17337.955894077368</v>
      </c>
      <c r="W6262">
        <v>0</v>
      </c>
      <c r="AB6262">
        <v>1</v>
      </c>
      <c r="AC6262">
        <v>1</v>
      </c>
      <c r="AD6262">
        <v>1</v>
      </c>
      <c r="AE6262">
        <v>1</v>
      </c>
      <c r="AF6262">
        <v>1</v>
      </c>
      <c r="AL6262">
        <v>4.0931134</v>
      </c>
      <c r="AM6262" s="5">
        <v>10.29378604888916</v>
      </c>
      <c r="AN6262">
        <v>570.77625570776252</v>
      </c>
      <c r="AO6262">
        <f t="shared" si="97"/>
        <v>26826.48401826484</v>
      </c>
      <c r="AP6262">
        <v>684.93150684931504</v>
      </c>
      <c r="AQ6262">
        <v>7.7587299999999998E-2</v>
      </c>
      <c r="AR6262">
        <v>5.3006500000000005E-2</v>
      </c>
      <c r="AS6262">
        <v>6.0415700000000003E-2</v>
      </c>
      <c r="AT6262">
        <v>5.1128100000000003E-2</v>
      </c>
      <c r="AU6262">
        <v>4.4739500000000001E-2</v>
      </c>
      <c r="AW6262">
        <v>7.7587300000000012E-2</v>
      </c>
      <c r="AX6262">
        <v>5.3006499999999998E-2</v>
      </c>
      <c r="AY6262">
        <v>6.0415700000000003E-2</v>
      </c>
      <c r="AZ6262">
        <v>5.1128099999999996E-2</v>
      </c>
      <c r="BA6262">
        <v>4.4739500000000001E-2</v>
      </c>
      <c r="BC6262" s="52">
        <v>100000</v>
      </c>
      <c r="BD6262" s="52">
        <v>100000</v>
      </c>
      <c r="BE6262">
        <v>0</v>
      </c>
      <c r="BF6262">
        <v>0</v>
      </c>
      <c r="BG6262">
        <v>0</v>
      </c>
    </row>
    <row r="6263" spans="1:59">
      <c r="A6263">
        <v>6262</v>
      </c>
      <c r="E6263">
        <v>9795.2054794520554</v>
      </c>
      <c r="K6263">
        <v>4887.5543805478283</v>
      </c>
      <c r="L6263">
        <v>5242.0702138811612</v>
      </c>
      <c r="M6263">
        <v>5596.5860472144941</v>
      </c>
      <c r="N6263">
        <v>5951.101880547827</v>
      </c>
      <c r="O6263">
        <v>6305.6177138811599</v>
      </c>
      <c r="Q6263">
        <v>14776.34096397268</v>
      </c>
      <c r="R6263">
        <v>14377.134984213379</v>
      </c>
      <c r="S6263">
        <v>13977.929004454079</v>
      </c>
      <c r="T6263">
        <v>13578.72302469478</v>
      </c>
      <c r="U6263">
        <v>13179.517044935481</v>
      </c>
      <c r="W6263">
        <v>0</v>
      </c>
      <c r="AB6263">
        <v>1</v>
      </c>
      <c r="AC6263">
        <v>1</v>
      </c>
      <c r="AD6263">
        <v>1</v>
      </c>
      <c r="AE6263">
        <v>1</v>
      </c>
      <c r="AF6263">
        <v>1</v>
      </c>
      <c r="AL6263">
        <v>4.6471340000000003</v>
      </c>
      <c r="AM6263" s="5">
        <v>11.04693126678467</v>
      </c>
      <c r="AN6263">
        <v>570.77625570776252</v>
      </c>
      <c r="AO6263">
        <f t="shared" si="97"/>
        <v>26826.48401826484</v>
      </c>
      <c r="AP6263">
        <v>684.93150684931504</v>
      </c>
      <c r="AQ6263">
        <v>7.5255300000000011E-2</v>
      </c>
      <c r="AR6263">
        <v>5.7294400000000002E-2</v>
      </c>
      <c r="AS6263">
        <v>5.9648100000000003E-2</v>
      </c>
      <c r="AT6263">
        <v>4.75123E-2</v>
      </c>
      <c r="AU6263">
        <v>4.4617900000000002E-2</v>
      </c>
      <c r="AW6263">
        <v>7.5255300000000011E-2</v>
      </c>
      <c r="AX6263">
        <v>5.7294400000000009E-2</v>
      </c>
      <c r="AY6263">
        <v>5.9648099999999996E-2</v>
      </c>
      <c r="AZ6263">
        <v>4.7512299999999993E-2</v>
      </c>
      <c r="BA6263">
        <v>4.4617900000000002E-2</v>
      </c>
      <c r="BC6263" s="52">
        <v>100000</v>
      </c>
      <c r="BD6263" s="52">
        <v>100000</v>
      </c>
      <c r="BE6263">
        <v>0</v>
      </c>
      <c r="BF6263">
        <v>0</v>
      </c>
      <c r="BG6263">
        <v>0</v>
      </c>
    </row>
    <row r="6264" spans="1:59">
      <c r="A6264">
        <v>6263</v>
      </c>
      <c r="E6264">
        <v>9795.2054794520554</v>
      </c>
      <c r="K6264">
        <v>3775.7439991462584</v>
      </c>
      <c r="L6264">
        <v>4114.1464991462581</v>
      </c>
      <c r="M6264">
        <v>4452.5489991462582</v>
      </c>
      <c r="N6264">
        <v>4790.9514991462584</v>
      </c>
      <c r="O6264">
        <v>5129.3539991462585</v>
      </c>
      <c r="Q6264">
        <v>8701.0328272495244</v>
      </c>
      <c r="R6264">
        <v>8465.9608073670861</v>
      </c>
      <c r="S6264">
        <v>8230.8887874846478</v>
      </c>
      <c r="T6264">
        <v>7995.8167676022094</v>
      </c>
      <c r="U6264">
        <v>7760.7447477197711</v>
      </c>
      <c r="W6264">
        <v>0</v>
      </c>
      <c r="AB6264">
        <v>1</v>
      </c>
      <c r="AC6264">
        <v>1</v>
      </c>
      <c r="AD6264">
        <v>1</v>
      </c>
      <c r="AE6264">
        <v>1</v>
      </c>
      <c r="AF6264">
        <v>1</v>
      </c>
      <c r="AL6264">
        <v>2.2267009999999998</v>
      </c>
      <c r="AM6264" s="5">
        <v>10.81624698638916</v>
      </c>
      <c r="AN6264">
        <v>570.77625570776252</v>
      </c>
      <c r="AO6264">
        <f t="shared" si="97"/>
        <v>26826.48401826484</v>
      </c>
      <c r="AP6264">
        <v>684.93150684931504</v>
      </c>
      <c r="AQ6264">
        <v>7.435689999999999E-2</v>
      </c>
      <c r="AR6264">
        <v>5.67451E-2</v>
      </c>
      <c r="AS6264">
        <v>5.9174600000000001E-2</v>
      </c>
      <c r="AT6264">
        <v>4.7068699999999998E-2</v>
      </c>
      <c r="AU6264">
        <v>4.4548699999999997E-2</v>
      </c>
      <c r="AW6264">
        <v>7.435689999999999E-2</v>
      </c>
      <c r="AX6264">
        <v>5.6745100000000007E-2</v>
      </c>
      <c r="AY6264">
        <v>5.9174600000000008E-2</v>
      </c>
      <c r="AZ6264">
        <v>4.7068700000000005E-2</v>
      </c>
      <c r="BA6264">
        <v>4.4548699999999997E-2</v>
      </c>
      <c r="BC6264" s="52">
        <v>100000</v>
      </c>
      <c r="BD6264" s="52">
        <v>100000</v>
      </c>
      <c r="BE6264">
        <v>0</v>
      </c>
      <c r="BF6264">
        <v>0</v>
      </c>
      <c r="BG6264">
        <v>0</v>
      </c>
    </row>
    <row r="6265" spans="1:59">
      <c r="A6265">
        <v>6264</v>
      </c>
      <c r="E6265">
        <v>9795.2054794520554</v>
      </c>
      <c r="K6265">
        <v>2828.7749204935558</v>
      </c>
      <c r="L6265">
        <v>3186.7557538268893</v>
      </c>
      <c r="M6265">
        <v>3544.7365871602228</v>
      </c>
      <c r="N6265">
        <v>3902.7174204935563</v>
      </c>
      <c r="O6265">
        <v>4260.6982538268894</v>
      </c>
      <c r="Q6265">
        <v>7041.7156756916984</v>
      </c>
      <c r="R6265">
        <v>6851.4727054316245</v>
      </c>
      <c r="S6265">
        <v>6661.2297351715506</v>
      </c>
      <c r="T6265">
        <v>6470.9867649114767</v>
      </c>
      <c r="U6265">
        <v>6280.7437946514028</v>
      </c>
      <c r="W6265">
        <v>0</v>
      </c>
      <c r="AB6265">
        <v>1</v>
      </c>
      <c r="AC6265">
        <v>1</v>
      </c>
      <c r="AD6265">
        <v>1</v>
      </c>
      <c r="AE6265">
        <v>1</v>
      </c>
      <c r="AF6265">
        <v>1</v>
      </c>
      <c r="AL6265">
        <v>0.57653880000000002</v>
      </c>
      <c r="AM6265" s="5">
        <v>10.535897254943849</v>
      </c>
      <c r="AN6265">
        <v>570.77625570776252</v>
      </c>
      <c r="AO6265">
        <f t="shared" si="97"/>
        <v>26826.48401826484</v>
      </c>
      <c r="AP6265">
        <v>684.93150684931504</v>
      </c>
      <c r="AQ6265">
        <v>7.6566800000000004E-2</v>
      </c>
      <c r="AR6265">
        <v>6.1207299999999999E-2</v>
      </c>
      <c r="AS6265">
        <v>5.9518399999999999E-2</v>
      </c>
      <c r="AT6265">
        <v>4.73593E-2</v>
      </c>
      <c r="AU6265">
        <v>4.4536600000000003E-2</v>
      </c>
      <c r="AW6265">
        <v>7.6566800000000004E-2</v>
      </c>
      <c r="AX6265">
        <v>6.1207300000000006E-2</v>
      </c>
      <c r="AY6265">
        <v>5.9518399999999999E-2</v>
      </c>
      <c r="AZ6265">
        <v>4.7359300000000007E-2</v>
      </c>
      <c r="BA6265">
        <v>4.4536599999999996E-2</v>
      </c>
      <c r="BC6265" s="52">
        <v>100000</v>
      </c>
      <c r="BD6265" s="52">
        <v>100000</v>
      </c>
      <c r="BE6265">
        <v>0</v>
      </c>
      <c r="BF6265">
        <v>0</v>
      </c>
      <c r="BG6265">
        <v>0</v>
      </c>
    </row>
    <row r="6266" spans="1:59">
      <c r="A6266">
        <v>6265</v>
      </c>
      <c r="E6266">
        <v>9795.2054794520554</v>
      </c>
      <c r="K6266">
        <v>2159.9020328891679</v>
      </c>
      <c r="L6266">
        <v>2483.8395328891679</v>
      </c>
      <c r="M6266">
        <v>2807.7770328891679</v>
      </c>
      <c r="N6266">
        <v>3131.7145328891679</v>
      </c>
      <c r="O6266">
        <v>3455.6520328891679</v>
      </c>
      <c r="Q6266">
        <v>7551.7026063992007</v>
      </c>
      <c r="R6266">
        <v>7347.6815404598874</v>
      </c>
      <c r="S6266">
        <v>7143.6604745205741</v>
      </c>
      <c r="T6266">
        <v>6939.6394085812608</v>
      </c>
      <c r="U6266">
        <v>6735.6183426419475</v>
      </c>
      <c r="W6266">
        <v>0</v>
      </c>
      <c r="AB6266">
        <v>1</v>
      </c>
      <c r="AC6266">
        <v>1</v>
      </c>
      <c r="AD6266">
        <v>1</v>
      </c>
      <c r="AE6266">
        <v>1</v>
      </c>
      <c r="AF6266">
        <v>1</v>
      </c>
      <c r="AL6266">
        <v>0.68435009999999996</v>
      </c>
      <c r="AM6266" s="5">
        <v>10.535849571228029</v>
      </c>
      <c r="AN6266">
        <v>570.77625570776252</v>
      </c>
      <c r="AO6266">
        <f t="shared" si="97"/>
        <v>26826.48401826484</v>
      </c>
      <c r="AP6266">
        <v>684.93150684931504</v>
      </c>
      <c r="AQ6266">
        <v>7.901649999999999E-2</v>
      </c>
      <c r="AR6266">
        <v>6.21617E-2</v>
      </c>
      <c r="AS6266">
        <v>6.0299199999999997E-2</v>
      </c>
      <c r="AT6266">
        <v>4.7792900000000006E-2</v>
      </c>
      <c r="AU6266">
        <v>4.4615299999999997E-2</v>
      </c>
      <c r="AW6266">
        <v>7.9016499999999976E-2</v>
      </c>
      <c r="AX6266">
        <v>6.21617E-2</v>
      </c>
      <c r="AY6266">
        <v>6.0299199999999997E-2</v>
      </c>
      <c r="AZ6266">
        <v>4.7792900000000013E-2</v>
      </c>
      <c r="BA6266">
        <v>4.4615299999999997E-2</v>
      </c>
      <c r="BC6266" s="52">
        <v>100000</v>
      </c>
      <c r="BD6266" s="52">
        <v>100000</v>
      </c>
      <c r="BE6266">
        <v>0</v>
      </c>
      <c r="BF6266">
        <v>0</v>
      </c>
      <c r="BG6266">
        <v>0</v>
      </c>
    </row>
    <row r="6267" spans="1:59">
      <c r="A6267">
        <v>6266</v>
      </c>
      <c r="E6267">
        <v>9795.2054794520554</v>
      </c>
      <c r="K6267">
        <v>1749.2337526320625</v>
      </c>
      <c r="L6267">
        <v>1968.0154192987293</v>
      </c>
      <c r="M6267">
        <v>2186.797085965396</v>
      </c>
      <c r="N6267">
        <v>2405.5787526320628</v>
      </c>
      <c r="O6267">
        <v>2624.3604192987295</v>
      </c>
      <c r="Q6267">
        <v>7865.1787190251598</v>
      </c>
      <c r="R6267">
        <v>7652.688604831299</v>
      </c>
      <c r="S6267">
        <v>7440.1984906374382</v>
      </c>
      <c r="T6267">
        <v>7227.7083764435774</v>
      </c>
      <c r="U6267">
        <v>7015.2182622497166</v>
      </c>
      <c r="W6267">
        <v>0</v>
      </c>
      <c r="AB6267">
        <v>1</v>
      </c>
      <c r="AC6267">
        <v>1</v>
      </c>
      <c r="AD6267">
        <v>1</v>
      </c>
      <c r="AE6267">
        <v>1</v>
      </c>
      <c r="AF6267">
        <v>1</v>
      </c>
      <c r="AL6267">
        <v>0.79859656000000001</v>
      </c>
      <c r="AM6267" s="5">
        <v>8.8703737258911133</v>
      </c>
      <c r="AN6267">
        <v>570.77625570776252</v>
      </c>
      <c r="AO6267">
        <f t="shared" si="97"/>
        <v>26826.48401826484</v>
      </c>
      <c r="AP6267">
        <v>684.93150684931504</v>
      </c>
      <c r="AQ6267">
        <v>7.9099900000000001E-2</v>
      </c>
      <c r="AR6267">
        <v>6.2358900000000002E-2</v>
      </c>
      <c r="AS6267">
        <v>5.9870399999999997E-2</v>
      </c>
      <c r="AT6267">
        <v>4.7759200000000002E-2</v>
      </c>
      <c r="AU6267">
        <v>4.4571699999999999E-2</v>
      </c>
      <c r="AW6267">
        <v>7.9099899999999987E-2</v>
      </c>
      <c r="AX6267">
        <v>6.2358900000000009E-2</v>
      </c>
      <c r="AY6267">
        <v>5.9870400000000004E-2</v>
      </c>
      <c r="AZ6267">
        <v>4.7759200000000002E-2</v>
      </c>
      <c r="BA6267">
        <v>4.4571700000000006E-2</v>
      </c>
      <c r="BC6267" s="52">
        <v>100000</v>
      </c>
      <c r="BD6267" s="52">
        <v>100000</v>
      </c>
      <c r="BE6267">
        <v>0</v>
      </c>
      <c r="BF6267">
        <v>0</v>
      </c>
      <c r="BG6267">
        <v>0</v>
      </c>
    </row>
    <row r="6268" spans="1:59">
      <c r="A6268">
        <v>6267</v>
      </c>
      <c r="E6268">
        <v>9795.2054794520554</v>
      </c>
      <c r="K6268">
        <v>1645.132212526968</v>
      </c>
      <c r="L6268">
        <v>1737.1988791936346</v>
      </c>
      <c r="M6268">
        <v>1829.2655458603012</v>
      </c>
      <c r="N6268">
        <v>1921.3322125269679</v>
      </c>
      <c r="O6268">
        <v>2013.3988791936345</v>
      </c>
      <c r="Q6268">
        <v>9236.084476890217</v>
      </c>
      <c r="R6268">
        <v>8986.5571976751344</v>
      </c>
      <c r="S6268">
        <v>8737.0299184600517</v>
      </c>
      <c r="T6268">
        <v>8487.502639244969</v>
      </c>
      <c r="U6268">
        <v>8237.9753600298864</v>
      </c>
      <c r="W6268">
        <v>0</v>
      </c>
      <c r="AB6268">
        <v>1</v>
      </c>
      <c r="AC6268">
        <v>1</v>
      </c>
      <c r="AD6268">
        <v>1</v>
      </c>
      <c r="AE6268">
        <v>1</v>
      </c>
      <c r="AF6268">
        <v>1</v>
      </c>
      <c r="AL6268">
        <v>1.7671797</v>
      </c>
      <c r="AM6268" s="5">
        <v>9.608856201171875</v>
      </c>
      <c r="AN6268">
        <v>570.77625570776252</v>
      </c>
      <c r="AO6268">
        <f t="shared" si="97"/>
        <v>26826.48401826484</v>
      </c>
      <c r="AP6268">
        <v>684.93150684931504</v>
      </c>
      <c r="AQ6268">
        <v>8.0294500000000005E-2</v>
      </c>
      <c r="AR6268">
        <v>6.14233E-2</v>
      </c>
      <c r="AS6268">
        <v>5.9147100000000001E-2</v>
      </c>
      <c r="AT6268">
        <v>4.7525699999999997E-2</v>
      </c>
      <c r="AU6268">
        <v>4.45756E-2</v>
      </c>
      <c r="AW6268">
        <v>8.0294500000000005E-2</v>
      </c>
      <c r="AX6268">
        <v>6.14233E-2</v>
      </c>
      <c r="AY6268">
        <v>5.9147099999999994E-2</v>
      </c>
      <c r="AZ6268">
        <v>4.752569999999999E-2</v>
      </c>
      <c r="BA6268">
        <v>4.4575600000000007E-2</v>
      </c>
      <c r="BC6268" s="52">
        <v>100000</v>
      </c>
      <c r="BD6268" s="52">
        <v>100000</v>
      </c>
      <c r="BE6268">
        <v>0</v>
      </c>
      <c r="BF6268">
        <v>0</v>
      </c>
      <c r="BG6268">
        <v>0</v>
      </c>
    </row>
    <row r="6269" spans="1:59">
      <c r="A6269">
        <v>6268</v>
      </c>
      <c r="E6269">
        <v>9795.2054794520554</v>
      </c>
      <c r="K6269">
        <v>1738.5776894716985</v>
      </c>
      <c r="L6269">
        <v>1795.7476894716985</v>
      </c>
      <c r="M6269">
        <v>1852.9176894716986</v>
      </c>
      <c r="N6269">
        <v>1910.0876894716987</v>
      </c>
      <c r="O6269">
        <v>1967.2576894716988</v>
      </c>
      <c r="Q6269">
        <v>13063.40147003114</v>
      </c>
      <c r="R6269">
        <v>12710.473231583313</v>
      </c>
      <c r="S6269">
        <v>12357.544993135485</v>
      </c>
      <c r="T6269">
        <v>12004.616754687657</v>
      </c>
      <c r="U6269">
        <v>11651.688516239828</v>
      </c>
      <c r="W6269">
        <v>0</v>
      </c>
      <c r="AB6269">
        <v>1</v>
      </c>
      <c r="AC6269">
        <v>1</v>
      </c>
      <c r="AD6269">
        <v>1</v>
      </c>
      <c r="AE6269">
        <v>1</v>
      </c>
      <c r="AF6269">
        <v>1</v>
      </c>
      <c r="AL6269">
        <v>2.5471807000000002</v>
      </c>
      <c r="AM6269" s="5">
        <v>11.99167633056641</v>
      </c>
      <c r="AN6269">
        <v>570.77625570776252</v>
      </c>
      <c r="AO6269">
        <f t="shared" si="97"/>
        <v>26826.48401826484</v>
      </c>
      <c r="AP6269">
        <v>684.93150684931504</v>
      </c>
      <c r="AQ6269">
        <v>7.1662699999999996E-2</v>
      </c>
      <c r="AR6269">
        <v>4.93655E-2</v>
      </c>
      <c r="AS6269">
        <v>4.5586000000000002E-2</v>
      </c>
      <c r="AT6269">
        <v>4.3128199999999998E-2</v>
      </c>
      <c r="AU6269">
        <v>4.3727600000000005E-2</v>
      </c>
      <c r="AW6269">
        <v>7.1662699999999996E-2</v>
      </c>
      <c r="AX6269">
        <v>4.9365499999999993E-2</v>
      </c>
      <c r="AY6269">
        <v>4.5586000000000002E-2</v>
      </c>
      <c r="AZ6269">
        <v>4.3128199999999992E-2</v>
      </c>
      <c r="BA6269">
        <v>4.3727600000000005E-2</v>
      </c>
      <c r="BC6269" s="52">
        <v>100000</v>
      </c>
      <c r="BD6269" s="52">
        <v>100000</v>
      </c>
      <c r="BE6269">
        <v>0</v>
      </c>
      <c r="BF6269">
        <v>0</v>
      </c>
      <c r="BG6269">
        <v>0</v>
      </c>
    </row>
    <row r="6270" spans="1:59">
      <c r="A6270">
        <v>6269</v>
      </c>
      <c r="E6270">
        <v>9795.2054794520554</v>
      </c>
      <c r="K6270">
        <v>2000.0610854837078</v>
      </c>
      <c r="L6270">
        <v>2040.8960854837078</v>
      </c>
      <c r="M6270">
        <v>2081.7310854837078</v>
      </c>
      <c r="N6270">
        <v>2122.5660854837079</v>
      </c>
      <c r="O6270">
        <v>2163.4010854837079</v>
      </c>
      <c r="Q6270">
        <v>21836.234716088089</v>
      </c>
      <c r="R6270">
        <v>21246.294653414934</v>
      </c>
      <c r="S6270">
        <v>20656.354590741779</v>
      </c>
      <c r="T6270">
        <v>20066.414528068624</v>
      </c>
      <c r="U6270">
        <v>19476.474465395469</v>
      </c>
      <c r="W6270">
        <v>0</v>
      </c>
      <c r="AB6270">
        <v>1</v>
      </c>
      <c r="AC6270">
        <v>1</v>
      </c>
      <c r="AD6270">
        <v>1</v>
      </c>
      <c r="AE6270">
        <v>1</v>
      </c>
      <c r="AF6270">
        <v>1</v>
      </c>
      <c r="AL6270">
        <v>3.0631495000000002</v>
      </c>
      <c r="AM6270" s="5">
        <v>12.176272392272949</v>
      </c>
      <c r="AN6270">
        <v>570.77625570776252</v>
      </c>
      <c r="AO6270">
        <f t="shared" si="97"/>
        <v>26826.48401826484</v>
      </c>
      <c r="AP6270">
        <v>684.93150684931504</v>
      </c>
      <c r="AQ6270">
        <v>7.6265600000000003E-2</v>
      </c>
      <c r="AR6270">
        <v>5.1326300000000005E-2</v>
      </c>
      <c r="AS6270">
        <v>4.5695699999999999E-2</v>
      </c>
      <c r="AT6270">
        <v>4.3814199999999998E-2</v>
      </c>
      <c r="AU6270">
        <v>4.3729199999999996E-2</v>
      </c>
      <c r="AW6270">
        <v>7.6265600000000003E-2</v>
      </c>
      <c r="AX6270">
        <v>5.1326300000000005E-2</v>
      </c>
      <c r="AY6270">
        <v>4.5695699999999992E-2</v>
      </c>
      <c r="AZ6270">
        <v>4.3814199999999998E-2</v>
      </c>
      <c r="BA6270">
        <v>4.3729199999999996E-2</v>
      </c>
      <c r="BC6270" s="52">
        <v>100000</v>
      </c>
      <c r="BD6270" s="52">
        <v>100000</v>
      </c>
      <c r="BE6270">
        <v>0</v>
      </c>
      <c r="BF6270">
        <v>0</v>
      </c>
      <c r="BG6270">
        <v>0</v>
      </c>
    </row>
    <row r="6271" spans="1:59">
      <c r="A6271">
        <v>6270</v>
      </c>
      <c r="E6271">
        <v>9795.2054794520554</v>
      </c>
      <c r="K6271">
        <v>2439.4187665571781</v>
      </c>
      <c r="L6271">
        <v>2479.4287665571783</v>
      </c>
      <c r="M6271">
        <v>2519.4387665571785</v>
      </c>
      <c r="N6271">
        <v>2559.4487665571787</v>
      </c>
      <c r="O6271">
        <v>2599.4587665571789</v>
      </c>
      <c r="Q6271">
        <v>26753.69514395286</v>
      </c>
      <c r="R6271">
        <v>26030.902189170083</v>
      </c>
      <c r="S6271">
        <v>25308.10923438731</v>
      </c>
      <c r="T6271">
        <v>24585.316279604536</v>
      </c>
      <c r="U6271">
        <v>23862.523324821763</v>
      </c>
      <c r="W6271">
        <v>0</v>
      </c>
      <c r="AB6271">
        <v>1</v>
      </c>
      <c r="AC6271">
        <v>1</v>
      </c>
      <c r="AD6271">
        <v>1</v>
      </c>
      <c r="AE6271">
        <v>1</v>
      </c>
      <c r="AF6271">
        <v>1</v>
      </c>
      <c r="AL6271">
        <v>3.1974309999999999</v>
      </c>
      <c r="AM6271" s="5">
        <v>12.76447772979736</v>
      </c>
      <c r="AN6271">
        <v>570.77625570776252</v>
      </c>
      <c r="AO6271">
        <f t="shared" si="97"/>
        <v>26826.48401826484</v>
      </c>
      <c r="AP6271">
        <v>684.93150684931504</v>
      </c>
      <c r="AQ6271">
        <v>7.8223699999999993E-2</v>
      </c>
      <c r="AR6271">
        <v>5.31434E-2</v>
      </c>
      <c r="AS6271">
        <v>4.5178700000000002E-2</v>
      </c>
      <c r="AT6271">
        <v>4.3363800000000001E-2</v>
      </c>
      <c r="AU6271">
        <v>4.3817399999999999E-2</v>
      </c>
      <c r="AW6271">
        <v>7.8223699999999993E-2</v>
      </c>
      <c r="AX6271">
        <v>5.3143399999999993E-2</v>
      </c>
      <c r="AY6271">
        <v>4.5178700000000002E-2</v>
      </c>
      <c r="AZ6271">
        <v>4.3363799999999994E-2</v>
      </c>
      <c r="BA6271">
        <v>4.3817399999999992E-2</v>
      </c>
      <c r="BC6271" s="52">
        <v>100000</v>
      </c>
      <c r="BD6271" s="52">
        <v>100000</v>
      </c>
      <c r="BE6271">
        <v>0</v>
      </c>
      <c r="BF6271">
        <v>0</v>
      </c>
      <c r="BG6271">
        <v>0</v>
      </c>
    </row>
    <row r="6272" spans="1:59">
      <c r="A6272">
        <v>6271</v>
      </c>
      <c r="E6272">
        <v>9795.2054794520554</v>
      </c>
      <c r="K6272">
        <v>3325.5114031997555</v>
      </c>
      <c r="L6272">
        <v>3368.8214031997554</v>
      </c>
      <c r="M6272">
        <v>3412.1314031997554</v>
      </c>
      <c r="N6272">
        <v>3455.4414031997553</v>
      </c>
      <c r="O6272">
        <v>3498.7514031997553</v>
      </c>
      <c r="Q6272">
        <v>26959.537896597711</v>
      </c>
      <c r="R6272">
        <v>26231.183776303242</v>
      </c>
      <c r="S6272">
        <v>25502.829656008773</v>
      </c>
      <c r="T6272">
        <v>24774.475535714304</v>
      </c>
      <c r="U6272">
        <v>24046.121415419835</v>
      </c>
      <c r="W6272">
        <v>8.3209999999999992E-2</v>
      </c>
      <c r="AB6272">
        <v>1</v>
      </c>
      <c r="AC6272">
        <v>1</v>
      </c>
      <c r="AD6272">
        <v>1</v>
      </c>
      <c r="AE6272">
        <v>1</v>
      </c>
      <c r="AF6272">
        <v>1</v>
      </c>
      <c r="AL6272">
        <v>2.5164629999999999</v>
      </c>
      <c r="AM6272" s="5">
        <v>12.16400051116943</v>
      </c>
      <c r="AN6272">
        <v>570.77625570776252</v>
      </c>
      <c r="AO6272">
        <f t="shared" si="97"/>
        <v>26826.48401826484</v>
      </c>
      <c r="AP6272">
        <v>684.93150684931504</v>
      </c>
      <c r="AQ6272">
        <v>6.3834600000000005E-2</v>
      </c>
      <c r="AR6272">
        <v>3.5754899999999999E-2</v>
      </c>
      <c r="AS6272">
        <v>3.4207299999999996E-2</v>
      </c>
      <c r="AT6272">
        <v>4.1660299999999997E-2</v>
      </c>
      <c r="AU6272">
        <v>4.3381799999999998E-2</v>
      </c>
      <c r="AW6272">
        <v>6.3834600000000005E-2</v>
      </c>
      <c r="AX6272">
        <v>3.5754899999999992E-2</v>
      </c>
      <c r="AY6272">
        <v>3.4207299999999996E-2</v>
      </c>
      <c r="AZ6272">
        <v>4.1660299999999997E-2</v>
      </c>
      <c r="BA6272">
        <v>4.3381799999999998E-2</v>
      </c>
      <c r="BC6272" s="52">
        <v>100000</v>
      </c>
      <c r="BD6272" s="52">
        <v>100000</v>
      </c>
      <c r="BE6272">
        <v>0</v>
      </c>
      <c r="BF6272">
        <v>0</v>
      </c>
      <c r="BG6272">
        <v>0</v>
      </c>
    </row>
    <row r="6273" spans="1:59">
      <c r="A6273">
        <v>6272</v>
      </c>
      <c r="E6273">
        <v>9795.2054794520554</v>
      </c>
      <c r="K6273">
        <v>4233.7358633292424</v>
      </c>
      <c r="L6273">
        <v>4275.1208633292426</v>
      </c>
      <c r="M6273">
        <v>4316.5058633292429</v>
      </c>
      <c r="N6273">
        <v>4357.8908633292431</v>
      </c>
      <c r="O6273">
        <v>4399.2758633292433</v>
      </c>
      <c r="Q6273">
        <v>23618.865993483749</v>
      </c>
      <c r="R6273">
        <v>22980.765355684674</v>
      </c>
      <c r="S6273">
        <v>22342.6647178856</v>
      </c>
      <c r="T6273">
        <v>21704.564080086526</v>
      </c>
      <c r="U6273">
        <v>21066.463442287451</v>
      </c>
      <c r="W6273">
        <v>0.30325999999999997</v>
      </c>
      <c r="AB6273">
        <v>1</v>
      </c>
      <c r="AC6273">
        <v>1</v>
      </c>
      <c r="AD6273">
        <v>1</v>
      </c>
      <c r="AE6273">
        <v>1</v>
      </c>
      <c r="AF6273">
        <v>1</v>
      </c>
      <c r="AL6273">
        <v>1.3010131</v>
      </c>
      <c r="AM6273" s="5">
        <v>11.65319156646729</v>
      </c>
      <c r="AN6273">
        <v>570.77625570776252</v>
      </c>
      <c r="AO6273">
        <f t="shared" si="97"/>
        <v>26826.48401826484</v>
      </c>
      <c r="AP6273">
        <v>684.93150684931504</v>
      </c>
      <c r="AQ6273">
        <v>5.1278700000000003E-2</v>
      </c>
      <c r="AR6273">
        <v>2.4924599999999997E-3</v>
      </c>
      <c r="AS6273">
        <v>3.6214799999999998E-3</v>
      </c>
      <c r="AT6273">
        <v>2.4859300000000001E-2</v>
      </c>
      <c r="AU6273">
        <v>3.7310799999999998E-2</v>
      </c>
      <c r="AW6273">
        <v>5.1278699999999997E-2</v>
      </c>
      <c r="AX6273">
        <v>2.4924600000000019E-3</v>
      </c>
      <c r="AY6273">
        <v>3.6214799999999964E-3</v>
      </c>
      <c r="AZ6273">
        <v>2.4859300000000001E-2</v>
      </c>
      <c r="BA6273">
        <v>3.7310799999999991E-2</v>
      </c>
      <c r="BC6273" s="52">
        <v>100000</v>
      </c>
      <c r="BD6273" s="52">
        <v>100000</v>
      </c>
      <c r="BE6273">
        <v>0</v>
      </c>
      <c r="BF6273">
        <v>0</v>
      </c>
      <c r="BG6273">
        <v>0</v>
      </c>
    </row>
    <row r="6274" spans="1:59">
      <c r="A6274">
        <v>6273</v>
      </c>
      <c r="E6274">
        <v>9795.2054794520554</v>
      </c>
      <c r="K6274">
        <v>5082.1224303274557</v>
      </c>
      <c r="L6274">
        <v>5140.2549303274554</v>
      </c>
      <c r="M6274">
        <v>5198.3874303274551</v>
      </c>
      <c r="N6274">
        <v>5256.5199303274549</v>
      </c>
      <c r="O6274">
        <v>5314.6524303274546</v>
      </c>
      <c r="Q6274">
        <v>21892.374376159249</v>
      </c>
      <c r="R6274">
        <v>21300.917612363242</v>
      </c>
      <c r="S6274">
        <v>20709.460848567236</v>
      </c>
      <c r="T6274">
        <v>20118.00408477123</v>
      </c>
      <c r="U6274">
        <v>19526.547320975224</v>
      </c>
      <c r="W6274">
        <v>0.48760999999999999</v>
      </c>
      <c r="AB6274">
        <v>1</v>
      </c>
      <c r="AC6274">
        <v>1</v>
      </c>
      <c r="AD6274">
        <v>1</v>
      </c>
      <c r="AE6274">
        <v>1</v>
      </c>
      <c r="AF6274">
        <v>1</v>
      </c>
      <c r="AL6274">
        <v>0.84215145999999996</v>
      </c>
      <c r="AM6274" s="5">
        <v>11.4940185546875</v>
      </c>
      <c r="AN6274">
        <v>570.77625570776252</v>
      </c>
      <c r="AO6274">
        <f t="shared" si="97"/>
        <v>26826.48401826484</v>
      </c>
      <c r="AP6274">
        <v>684.93150684931504</v>
      </c>
      <c r="AQ6274">
        <v>2.6488100000000001E-2</v>
      </c>
      <c r="AR6274">
        <v>1.6174199999999998E-4</v>
      </c>
      <c r="AS6274">
        <v>7.8370099999999993E-4</v>
      </c>
      <c r="AT6274">
        <v>2.7962999999999998E-3</v>
      </c>
      <c r="AU6274">
        <v>6.2985300000000001E-3</v>
      </c>
      <c r="AW6274">
        <v>2.6488100000000001E-2</v>
      </c>
      <c r="AX6274">
        <v>1.6174199999999944E-4</v>
      </c>
      <c r="AY6274">
        <v>7.8370099999999776E-4</v>
      </c>
      <c r="AZ6274">
        <v>2.7963000000000016E-3</v>
      </c>
      <c r="BA6274">
        <v>6.2985299999999966E-3</v>
      </c>
      <c r="BC6274" s="52">
        <v>100000</v>
      </c>
      <c r="BD6274" s="52">
        <v>100000</v>
      </c>
      <c r="BE6274">
        <v>0</v>
      </c>
      <c r="BF6274">
        <v>0</v>
      </c>
      <c r="BG6274">
        <v>0</v>
      </c>
    </row>
    <row r="6275" spans="1:59">
      <c r="A6275">
        <v>6274</v>
      </c>
      <c r="E6275">
        <v>9795.2054794520554</v>
      </c>
      <c r="K6275">
        <v>5712.4695511212958</v>
      </c>
      <c r="L6275">
        <v>5788.9445511212962</v>
      </c>
      <c r="M6275">
        <v>5865.4195511212965</v>
      </c>
      <c r="N6275">
        <v>5941.8945511212969</v>
      </c>
      <c r="O6275">
        <v>6018.3695511212973</v>
      </c>
      <c r="Q6275">
        <v>20357.71560536238</v>
      </c>
      <c r="R6275">
        <v>19807.720050912645</v>
      </c>
      <c r="S6275">
        <v>19257.72449646291</v>
      </c>
      <c r="T6275">
        <v>18707.728942013175</v>
      </c>
      <c r="U6275">
        <v>18157.733387563439</v>
      </c>
      <c r="W6275">
        <v>0.63292999999999999</v>
      </c>
      <c r="AB6275">
        <v>1</v>
      </c>
      <c r="AC6275">
        <v>1</v>
      </c>
      <c r="AD6275">
        <v>1</v>
      </c>
      <c r="AE6275">
        <v>1</v>
      </c>
      <c r="AF6275">
        <v>1</v>
      </c>
      <c r="AL6275">
        <v>0.87395900000000004</v>
      </c>
      <c r="AM6275" s="5">
        <v>11.57271766662598</v>
      </c>
      <c r="AN6275">
        <v>570.77625570776252</v>
      </c>
      <c r="AO6275">
        <f t="shared" ref="AO6275:AO6338" si="98">235000000/8760</f>
        <v>26826.48401826484</v>
      </c>
      <c r="AP6275">
        <v>684.93150684931504</v>
      </c>
      <c r="AQ6275">
        <v>6.7687600000000004E-3</v>
      </c>
      <c r="AR6275">
        <v>1.5256900000000002E-4</v>
      </c>
      <c r="AS6275">
        <v>2.33866E-4</v>
      </c>
      <c r="AT6275">
        <v>1.2620700000000001E-3</v>
      </c>
      <c r="AU6275">
        <v>2.3698199999999999E-3</v>
      </c>
      <c r="AW6275">
        <v>6.7687599999999987E-3</v>
      </c>
      <c r="AX6275">
        <v>1.5256899999999823E-4</v>
      </c>
      <c r="AY6275">
        <v>2.3386599999999924E-4</v>
      </c>
      <c r="AZ6275">
        <v>1.2620699999999971E-3</v>
      </c>
      <c r="BA6275">
        <v>2.3698200000000016E-3</v>
      </c>
      <c r="BC6275" s="52">
        <v>100000</v>
      </c>
      <c r="BD6275" s="52">
        <v>100000</v>
      </c>
      <c r="BE6275">
        <v>0</v>
      </c>
      <c r="BF6275">
        <v>0</v>
      </c>
      <c r="BG6275">
        <v>0</v>
      </c>
    </row>
    <row r="6276" spans="1:59">
      <c r="A6276">
        <v>6275</v>
      </c>
      <c r="E6276">
        <v>9795.2054794520554</v>
      </c>
      <c r="K6276">
        <v>6457.5742751805947</v>
      </c>
      <c r="L6276">
        <v>6578.8442751805942</v>
      </c>
      <c r="M6276">
        <v>6700.1142751805946</v>
      </c>
      <c r="N6276">
        <v>6821.3842751805951</v>
      </c>
      <c r="O6276">
        <v>6942.6542751805955</v>
      </c>
      <c r="Q6276">
        <v>18645.26190412373</v>
      </c>
      <c r="R6276">
        <v>18141.53096746526</v>
      </c>
      <c r="S6276">
        <v>17637.800030806786</v>
      </c>
      <c r="T6276">
        <v>17134.069094148312</v>
      </c>
      <c r="U6276">
        <v>16630.338157489838</v>
      </c>
      <c r="W6276">
        <v>0.70723000000000003</v>
      </c>
      <c r="AB6276">
        <v>1</v>
      </c>
      <c r="AC6276">
        <v>1</v>
      </c>
      <c r="AD6276">
        <v>1</v>
      </c>
      <c r="AE6276">
        <v>1</v>
      </c>
      <c r="AF6276">
        <v>1</v>
      </c>
      <c r="AL6276">
        <v>1.0491872</v>
      </c>
      <c r="AM6276" s="5">
        <v>10.76893520355225</v>
      </c>
      <c r="AN6276">
        <v>570.77625570776252</v>
      </c>
      <c r="AO6276">
        <f t="shared" si="98"/>
        <v>26826.48401826484</v>
      </c>
      <c r="AP6276">
        <v>684.93150684931504</v>
      </c>
      <c r="AQ6276">
        <v>6.0209E-3</v>
      </c>
      <c r="AR6276">
        <v>1.52106E-4</v>
      </c>
      <c r="AS6276">
        <v>2.4018800000000001E-4</v>
      </c>
      <c r="AT6276">
        <v>1.2925199999999999E-3</v>
      </c>
      <c r="AU6276">
        <v>2.4465900000000002E-3</v>
      </c>
      <c r="AW6276">
        <v>6.0209000000000026E-3</v>
      </c>
      <c r="AX6276">
        <v>1.5210599999999908E-4</v>
      </c>
      <c r="AY6276">
        <v>2.4018800000000229E-4</v>
      </c>
      <c r="AZ6276">
        <v>1.2925199999999984E-3</v>
      </c>
      <c r="BA6276">
        <v>2.4465899999999985E-3</v>
      </c>
      <c r="BC6276" s="52">
        <v>100000</v>
      </c>
      <c r="BD6276" s="52">
        <v>100000</v>
      </c>
      <c r="BE6276">
        <v>0</v>
      </c>
      <c r="BF6276">
        <v>0</v>
      </c>
      <c r="BG6276">
        <v>0</v>
      </c>
    </row>
    <row r="6277" spans="1:59">
      <c r="A6277">
        <v>6276</v>
      </c>
      <c r="E6277">
        <v>9795.2054794520554</v>
      </c>
      <c r="K6277">
        <v>6149.3681406962205</v>
      </c>
      <c r="L6277">
        <v>6323.7656406962205</v>
      </c>
      <c r="M6277">
        <v>6498.1631406962206</v>
      </c>
      <c r="N6277">
        <v>6672.5606406962206</v>
      </c>
      <c r="O6277">
        <v>6846.9581406962207</v>
      </c>
      <c r="Q6277">
        <v>17760.96522346884</v>
      </c>
      <c r="R6277">
        <v>17281.12494626742</v>
      </c>
      <c r="S6277">
        <v>16801.284669066001</v>
      </c>
      <c r="T6277">
        <v>16321.444391864581</v>
      </c>
      <c r="U6277">
        <v>15841.604114663161</v>
      </c>
      <c r="W6277">
        <v>0.74558000000000002</v>
      </c>
      <c r="AB6277">
        <v>1</v>
      </c>
      <c r="AC6277">
        <v>1</v>
      </c>
      <c r="AD6277">
        <v>1</v>
      </c>
      <c r="AE6277">
        <v>1</v>
      </c>
      <c r="AF6277">
        <v>1</v>
      </c>
      <c r="AL6277">
        <v>1.1784878999999999</v>
      </c>
      <c r="AM6277" s="5">
        <v>9.8394994735717773</v>
      </c>
      <c r="AN6277">
        <v>570.77625570776252</v>
      </c>
      <c r="AO6277">
        <f t="shared" si="98"/>
        <v>26826.48401826484</v>
      </c>
      <c r="AP6277">
        <v>684.93150684931504</v>
      </c>
      <c r="AQ6277">
        <v>5.9084700000000007E-3</v>
      </c>
      <c r="AR6277">
        <v>1.5390400000000001E-4</v>
      </c>
      <c r="AS6277">
        <v>2.3683999999999999E-4</v>
      </c>
      <c r="AT6277">
        <v>1.29856E-3</v>
      </c>
      <c r="AU6277">
        <v>2.4846300000000003E-3</v>
      </c>
      <c r="AW6277">
        <v>5.908469999999999E-3</v>
      </c>
      <c r="AX6277">
        <v>1.5390400000000332E-4</v>
      </c>
      <c r="AY6277">
        <v>2.3684000000000205E-4</v>
      </c>
      <c r="AZ6277">
        <v>1.2985599999999972E-3</v>
      </c>
      <c r="BA6277">
        <v>2.4846300000000016E-3</v>
      </c>
      <c r="BC6277" s="52">
        <v>100000</v>
      </c>
      <c r="BD6277" s="52">
        <v>100000</v>
      </c>
      <c r="BE6277">
        <v>0</v>
      </c>
      <c r="BF6277">
        <v>0</v>
      </c>
      <c r="BG6277">
        <v>0</v>
      </c>
    </row>
    <row r="6278" spans="1:59">
      <c r="A6278">
        <v>6277</v>
      </c>
      <c r="E6278">
        <v>9795.2054794520554</v>
      </c>
      <c r="K6278">
        <v>5443.6088806136486</v>
      </c>
      <c r="L6278">
        <v>5688.4313806136488</v>
      </c>
      <c r="M6278">
        <v>5933.253880613649</v>
      </c>
      <c r="N6278">
        <v>6178.0763806136492</v>
      </c>
      <c r="O6278">
        <v>6422.8988806136495</v>
      </c>
      <c r="Q6278">
        <v>17377.295528989511</v>
      </c>
      <c r="R6278">
        <v>16907.820689009819</v>
      </c>
      <c r="S6278">
        <v>16438.345849030127</v>
      </c>
      <c r="T6278">
        <v>15968.871009050437</v>
      </c>
      <c r="U6278">
        <v>15499.396169070747</v>
      </c>
      <c r="W6278">
        <v>0.70269000000000004</v>
      </c>
      <c r="AB6278">
        <v>1</v>
      </c>
      <c r="AC6278">
        <v>1</v>
      </c>
      <c r="AD6278">
        <v>1</v>
      </c>
      <c r="AE6278">
        <v>1</v>
      </c>
      <c r="AF6278">
        <v>1</v>
      </c>
      <c r="AL6278">
        <v>1.0759649</v>
      </c>
      <c r="AM6278" s="5">
        <v>8.9204568862915039</v>
      </c>
      <c r="AN6278">
        <v>570.77625570776252</v>
      </c>
      <c r="AO6278">
        <f t="shared" si="98"/>
        <v>26826.48401826484</v>
      </c>
      <c r="AP6278">
        <v>684.93150684931504</v>
      </c>
      <c r="AQ6278">
        <v>5.8937099999999999E-3</v>
      </c>
      <c r="AR6278">
        <v>1.7442E-4</v>
      </c>
      <c r="AS6278">
        <v>2.4638900000000002E-4</v>
      </c>
      <c r="AT6278">
        <v>1.32781E-3</v>
      </c>
      <c r="AU6278">
        <v>2.5643699999999998E-3</v>
      </c>
      <c r="AW6278">
        <v>5.8937099999999965E-3</v>
      </c>
      <c r="AX6278">
        <v>1.7442000000000152E-4</v>
      </c>
      <c r="AY6278">
        <v>2.4638899999999964E-4</v>
      </c>
      <c r="AZ6278">
        <v>1.3278099999999987E-3</v>
      </c>
      <c r="BA6278">
        <v>2.5643699999999964E-3</v>
      </c>
      <c r="BC6278" s="52">
        <v>100000</v>
      </c>
      <c r="BD6278" s="52">
        <v>100000</v>
      </c>
      <c r="BE6278">
        <v>0</v>
      </c>
      <c r="BF6278">
        <v>0</v>
      </c>
      <c r="BG6278">
        <v>0</v>
      </c>
    </row>
    <row r="6279" spans="1:59">
      <c r="A6279">
        <v>6278</v>
      </c>
      <c r="E6279">
        <v>9795.2054794520554</v>
      </c>
      <c r="K6279">
        <v>4916.5436027587211</v>
      </c>
      <c r="L6279">
        <v>5245.7611027587209</v>
      </c>
      <c r="M6279">
        <v>5574.9786027587206</v>
      </c>
      <c r="N6279">
        <v>5904.1961027587204</v>
      </c>
      <c r="O6279">
        <v>6233.4136027587201</v>
      </c>
      <c r="Q6279">
        <v>16956.19405923062</v>
      </c>
      <c r="R6279">
        <v>16498.095934432073</v>
      </c>
      <c r="S6279">
        <v>16039.997809633525</v>
      </c>
      <c r="T6279">
        <v>15581.899684834978</v>
      </c>
      <c r="U6279">
        <v>15123.801560036431</v>
      </c>
      <c r="W6279">
        <v>0.66517999999999999</v>
      </c>
      <c r="AB6279">
        <v>1</v>
      </c>
      <c r="AC6279">
        <v>1</v>
      </c>
      <c r="AD6279">
        <v>1</v>
      </c>
      <c r="AE6279">
        <v>1</v>
      </c>
      <c r="AF6279">
        <v>1</v>
      </c>
      <c r="AL6279">
        <v>1.417546</v>
      </c>
      <c r="AM6279" s="5">
        <v>13.06593227386475</v>
      </c>
      <c r="AN6279">
        <v>570.77625570776252</v>
      </c>
      <c r="AO6279">
        <f t="shared" si="98"/>
        <v>26826.48401826484</v>
      </c>
      <c r="AP6279">
        <v>684.93150684931504</v>
      </c>
      <c r="AQ6279">
        <v>6.1041299999999993E-3</v>
      </c>
      <c r="AR6279">
        <v>1.72008E-4</v>
      </c>
      <c r="AS6279">
        <v>2.4708100000000002E-4</v>
      </c>
      <c r="AT6279">
        <v>1.31897E-3</v>
      </c>
      <c r="AU6279">
        <v>2.63956E-3</v>
      </c>
      <c r="AW6279">
        <v>6.1041299999999993E-3</v>
      </c>
      <c r="AX6279">
        <v>1.7200800000000127E-4</v>
      </c>
      <c r="AY6279">
        <v>2.4708100000000316E-4</v>
      </c>
      <c r="AZ6279">
        <v>1.3189700000000026E-3</v>
      </c>
      <c r="BA6279">
        <v>2.6395599999999991E-3</v>
      </c>
      <c r="BC6279" s="52">
        <v>100000</v>
      </c>
      <c r="BD6279" s="52">
        <v>100000</v>
      </c>
      <c r="BE6279">
        <v>0</v>
      </c>
      <c r="BF6279">
        <v>0</v>
      </c>
      <c r="BG6279">
        <v>0</v>
      </c>
    </row>
    <row r="6280" spans="1:59">
      <c r="A6280">
        <v>6279</v>
      </c>
      <c r="E6280">
        <v>9795.2054794520554</v>
      </c>
      <c r="K6280">
        <v>4630.4692917612565</v>
      </c>
      <c r="L6280">
        <v>4936.1192917612561</v>
      </c>
      <c r="M6280">
        <v>5241.7692917612558</v>
      </c>
      <c r="N6280">
        <v>5547.4192917612554</v>
      </c>
      <c r="O6280">
        <v>5853.069291761255</v>
      </c>
      <c r="Q6280">
        <v>17190.132651167631</v>
      </c>
      <c r="R6280">
        <v>16725.714308893112</v>
      </c>
      <c r="S6280">
        <v>16261.295966618594</v>
      </c>
      <c r="T6280">
        <v>15796.877624344077</v>
      </c>
      <c r="U6280">
        <v>15332.45928206956</v>
      </c>
      <c r="W6280">
        <v>0.54700000000000004</v>
      </c>
      <c r="AB6280">
        <v>1</v>
      </c>
      <c r="AC6280">
        <v>1</v>
      </c>
      <c r="AD6280">
        <v>1</v>
      </c>
      <c r="AE6280">
        <v>1</v>
      </c>
      <c r="AF6280">
        <v>1</v>
      </c>
      <c r="AL6280">
        <v>1.5514296999999999</v>
      </c>
      <c r="AM6280" s="5">
        <v>13.899477958679199</v>
      </c>
      <c r="AN6280">
        <v>570.77625570776252</v>
      </c>
      <c r="AO6280">
        <f t="shared" si="98"/>
        <v>26826.48401826484</v>
      </c>
      <c r="AP6280">
        <v>684.93150684931504</v>
      </c>
      <c r="AQ6280">
        <v>6.91488E-3</v>
      </c>
      <c r="AR6280">
        <v>1.8453800000000001E-4</v>
      </c>
      <c r="AS6280">
        <v>2.5374099999999998E-4</v>
      </c>
      <c r="AT6280">
        <v>1.93676E-3</v>
      </c>
      <c r="AU6280">
        <v>4.3737199999999993E-3</v>
      </c>
      <c r="AW6280">
        <v>6.9148799999999983E-3</v>
      </c>
      <c r="AX6280">
        <v>1.8453799999999798E-4</v>
      </c>
      <c r="AY6280">
        <v>2.5374100000000177E-4</v>
      </c>
      <c r="AZ6280">
        <v>1.9367600000000026E-3</v>
      </c>
      <c r="BA6280">
        <v>4.3737199999999976E-3</v>
      </c>
      <c r="BC6280" s="52">
        <v>100000</v>
      </c>
      <c r="BD6280" s="52">
        <v>100000</v>
      </c>
      <c r="BE6280">
        <v>0</v>
      </c>
      <c r="BF6280">
        <v>0</v>
      </c>
      <c r="BG6280">
        <v>0</v>
      </c>
    </row>
    <row r="6281" spans="1:59">
      <c r="A6281">
        <v>6280</v>
      </c>
      <c r="E6281">
        <v>9795.2054794520554</v>
      </c>
      <c r="K6281">
        <v>4664.896572740894</v>
      </c>
      <c r="L6281">
        <v>5019.412406074227</v>
      </c>
      <c r="M6281">
        <v>5373.9282394075599</v>
      </c>
      <c r="N6281">
        <v>5728.4440727408928</v>
      </c>
      <c r="O6281">
        <v>6082.9599060742257</v>
      </c>
      <c r="Q6281">
        <v>17971.493950515789</v>
      </c>
      <c r="R6281">
        <v>17485.965909218521</v>
      </c>
      <c r="S6281">
        <v>17000.437867921253</v>
      </c>
      <c r="T6281">
        <v>16514.909826623985</v>
      </c>
      <c r="U6281">
        <v>16029.381785326717</v>
      </c>
      <c r="W6281">
        <v>0.37894</v>
      </c>
      <c r="AB6281">
        <v>1</v>
      </c>
      <c r="AC6281">
        <v>1</v>
      </c>
      <c r="AD6281">
        <v>1</v>
      </c>
      <c r="AE6281">
        <v>1</v>
      </c>
      <c r="AF6281">
        <v>1</v>
      </c>
      <c r="AL6281">
        <v>1.6226423000000001</v>
      </c>
      <c r="AM6281" s="5">
        <v>15.46591281890869</v>
      </c>
      <c r="AN6281">
        <v>570.77625570776252</v>
      </c>
      <c r="AO6281">
        <f t="shared" si="98"/>
        <v>26826.48401826484</v>
      </c>
      <c r="AP6281">
        <v>684.93150684931504</v>
      </c>
      <c r="AQ6281">
        <v>3.53732E-2</v>
      </c>
      <c r="AR6281">
        <v>1.2519599999999999E-3</v>
      </c>
      <c r="AS6281">
        <v>4.2113199999999993E-3</v>
      </c>
      <c r="AT6281">
        <v>1.27773E-2</v>
      </c>
      <c r="AU6281">
        <v>3.4729799999999998E-2</v>
      </c>
      <c r="AW6281">
        <v>3.5373200000000007E-2</v>
      </c>
      <c r="AX6281">
        <v>1.2519599999999964E-3</v>
      </c>
      <c r="AY6281">
        <v>4.2113199999999976E-3</v>
      </c>
      <c r="AZ6281">
        <v>1.2777300000000005E-2</v>
      </c>
      <c r="BA6281">
        <v>3.4729799999999991E-2</v>
      </c>
      <c r="BC6281" s="52">
        <v>100000</v>
      </c>
      <c r="BD6281" s="52">
        <v>100000</v>
      </c>
      <c r="BE6281">
        <v>0</v>
      </c>
      <c r="BF6281">
        <v>0</v>
      </c>
      <c r="BG6281">
        <v>0</v>
      </c>
    </row>
    <row r="6282" spans="1:59">
      <c r="A6282">
        <v>6281</v>
      </c>
      <c r="E6282">
        <v>9795.2054794520554</v>
      </c>
      <c r="K6282">
        <v>5247.7012578961876</v>
      </c>
      <c r="L6282">
        <v>5662.1654245628542</v>
      </c>
      <c r="M6282">
        <v>6076.6295912295209</v>
      </c>
      <c r="N6282">
        <v>6491.0937578961875</v>
      </c>
      <c r="O6282">
        <v>6905.5579245628542</v>
      </c>
      <c r="Q6282">
        <v>19005.517732288921</v>
      </c>
      <c r="R6282">
        <v>18492.053919696969</v>
      </c>
      <c r="S6282">
        <v>17978.590107105018</v>
      </c>
      <c r="T6282">
        <v>17465.126294513066</v>
      </c>
      <c r="U6282">
        <v>16951.662481921114</v>
      </c>
      <c r="W6282">
        <v>0.17849999999999999</v>
      </c>
      <c r="AB6282">
        <v>1</v>
      </c>
      <c r="AC6282">
        <v>1</v>
      </c>
      <c r="AD6282">
        <v>1</v>
      </c>
      <c r="AE6282">
        <v>1</v>
      </c>
      <c r="AF6282">
        <v>1</v>
      </c>
      <c r="AL6282">
        <v>1.627875</v>
      </c>
      <c r="AM6282" s="5">
        <v>15.78760814666748</v>
      </c>
      <c r="AN6282">
        <v>570.77625570776252</v>
      </c>
      <c r="AO6282">
        <f t="shared" si="98"/>
        <v>26826.48401826484</v>
      </c>
      <c r="AP6282">
        <v>684.93150684931504</v>
      </c>
      <c r="AQ6282">
        <v>8.3947599999999997E-2</v>
      </c>
      <c r="AR6282">
        <v>3.9667900000000006E-2</v>
      </c>
      <c r="AS6282">
        <v>3.5092499999999999E-2</v>
      </c>
      <c r="AT6282">
        <v>4.1660299999999997E-2</v>
      </c>
      <c r="AU6282">
        <v>4.3547500000000003E-2</v>
      </c>
      <c r="AW6282">
        <v>8.3947599999999997E-2</v>
      </c>
      <c r="AX6282">
        <v>3.9667900000000006E-2</v>
      </c>
      <c r="AY6282">
        <v>3.5092499999999999E-2</v>
      </c>
      <c r="AZ6282">
        <v>4.1660299999999997E-2</v>
      </c>
      <c r="BA6282">
        <v>4.3547500000000003E-2</v>
      </c>
      <c r="BC6282" s="52">
        <v>100000</v>
      </c>
      <c r="BD6282" s="52">
        <v>100000</v>
      </c>
      <c r="BE6282">
        <v>0</v>
      </c>
      <c r="BF6282">
        <v>0</v>
      </c>
      <c r="BG6282">
        <v>0</v>
      </c>
    </row>
    <row r="6283" spans="1:59">
      <c r="A6283">
        <v>6282</v>
      </c>
      <c r="E6283">
        <v>9795.2054794520554</v>
      </c>
      <c r="K6283">
        <v>5723.945311447842</v>
      </c>
      <c r="L6283">
        <v>6215.6261447811758</v>
      </c>
      <c r="M6283">
        <v>6707.3069781145095</v>
      </c>
      <c r="N6283">
        <v>7198.9878114478433</v>
      </c>
      <c r="O6283">
        <v>7690.6686447811771</v>
      </c>
      <c r="Q6283">
        <v>20399.817349347679</v>
      </c>
      <c r="R6283">
        <v>19848.684349986906</v>
      </c>
      <c r="S6283">
        <v>19297.551350626134</v>
      </c>
      <c r="T6283">
        <v>18746.418351265362</v>
      </c>
      <c r="U6283">
        <v>18195.285351904589</v>
      </c>
      <c r="W6283">
        <v>3.9399999999999999E-3</v>
      </c>
      <c r="AB6283">
        <v>1</v>
      </c>
      <c r="AC6283">
        <v>1</v>
      </c>
      <c r="AD6283">
        <v>1</v>
      </c>
      <c r="AE6283">
        <v>1</v>
      </c>
      <c r="AF6283">
        <v>1</v>
      </c>
      <c r="AL6283">
        <v>1.5525088</v>
      </c>
      <c r="AM6283" s="5">
        <v>14.72076416015625</v>
      </c>
      <c r="AN6283">
        <v>570.77625570776252</v>
      </c>
      <c r="AO6283">
        <f t="shared" si="98"/>
        <v>26826.48401826484</v>
      </c>
      <c r="AP6283">
        <v>684.93150684931504</v>
      </c>
      <c r="AQ6283">
        <v>9.1720200000000002E-2</v>
      </c>
      <c r="AR6283">
        <v>7.0250400000000005E-2</v>
      </c>
      <c r="AS6283">
        <v>4.3333900000000002E-2</v>
      </c>
      <c r="AT6283">
        <v>4.3702399999999995E-2</v>
      </c>
      <c r="AU6283">
        <v>4.4172400000000001E-2</v>
      </c>
      <c r="AW6283">
        <v>9.1720200000000016E-2</v>
      </c>
      <c r="AX6283">
        <v>7.0250400000000005E-2</v>
      </c>
      <c r="AY6283">
        <v>4.3333899999999995E-2</v>
      </c>
      <c r="AZ6283">
        <v>4.3702399999999988E-2</v>
      </c>
      <c r="BA6283">
        <v>4.4172400000000001E-2</v>
      </c>
      <c r="BC6283" s="52">
        <v>100000</v>
      </c>
      <c r="BD6283" s="52">
        <v>100000</v>
      </c>
      <c r="BE6283">
        <v>0</v>
      </c>
      <c r="BF6283">
        <v>0</v>
      </c>
      <c r="BG6283">
        <v>0</v>
      </c>
    </row>
    <row r="6284" spans="1:59">
      <c r="A6284">
        <v>6283</v>
      </c>
      <c r="E6284">
        <v>9795.2054794520554</v>
      </c>
      <c r="K6284">
        <v>5924.7711171623932</v>
      </c>
      <c r="L6284">
        <v>6461.5502838290595</v>
      </c>
      <c r="M6284">
        <v>6998.3294504957266</v>
      </c>
      <c r="N6284">
        <v>7535.1086171623938</v>
      </c>
      <c r="O6284">
        <v>8071.8877838290609</v>
      </c>
      <c r="Q6284">
        <v>22154.388800267971</v>
      </c>
      <c r="R6284">
        <v>21555.853306572375</v>
      </c>
      <c r="S6284">
        <v>20957.317812876779</v>
      </c>
      <c r="T6284">
        <v>20358.782319181184</v>
      </c>
      <c r="U6284">
        <v>19760.246825485588</v>
      </c>
      <c r="W6284">
        <v>0</v>
      </c>
      <c r="AB6284">
        <v>1</v>
      </c>
      <c r="AC6284">
        <v>1</v>
      </c>
      <c r="AD6284">
        <v>1</v>
      </c>
      <c r="AE6284">
        <v>1</v>
      </c>
      <c r="AF6284">
        <v>1</v>
      </c>
      <c r="AL6284">
        <v>0.52144950000000001</v>
      </c>
      <c r="AM6284" s="5">
        <v>11.09528636932373</v>
      </c>
      <c r="AN6284">
        <v>570.77625570776252</v>
      </c>
      <c r="AO6284">
        <f t="shared" si="98"/>
        <v>26826.48401826484</v>
      </c>
      <c r="AP6284">
        <v>684.93150684931504</v>
      </c>
      <c r="AQ6284">
        <v>9.53957E-2</v>
      </c>
      <c r="AR6284">
        <v>7.1127499999999996E-2</v>
      </c>
      <c r="AS6284">
        <v>4.3749000000000003E-2</v>
      </c>
      <c r="AT6284">
        <v>4.3703899999999997E-2</v>
      </c>
      <c r="AU6284">
        <v>4.4657800000000004E-2</v>
      </c>
      <c r="AW6284">
        <v>9.5395700000000014E-2</v>
      </c>
      <c r="AX6284">
        <v>7.1127499999999996E-2</v>
      </c>
      <c r="AY6284">
        <v>4.3748999999999996E-2</v>
      </c>
      <c r="AZ6284">
        <v>4.3703900000000004E-2</v>
      </c>
      <c r="BA6284">
        <v>4.4657800000000011E-2</v>
      </c>
      <c r="BC6284" s="52">
        <v>100000</v>
      </c>
      <c r="BD6284" s="52">
        <v>100000</v>
      </c>
      <c r="BE6284">
        <v>0</v>
      </c>
      <c r="BF6284">
        <v>0</v>
      </c>
      <c r="BG6284">
        <v>0</v>
      </c>
    </row>
    <row r="6285" spans="1:59">
      <c r="A6285">
        <v>6284</v>
      </c>
      <c r="E6285">
        <v>9795.2054794520554</v>
      </c>
      <c r="K6285">
        <v>5492.7907105845588</v>
      </c>
      <c r="L6285">
        <v>5989.255710584559</v>
      </c>
      <c r="M6285">
        <v>6485.7207105845591</v>
      </c>
      <c r="N6285">
        <v>6982.1857105845593</v>
      </c>
      <c r="O6285">
        <v>7478.6507105845594</v>
      </c>
      <c r="Q6285">
        <v>22116.96902926069</v>
      </c>
      <c r="R6285">
        <v>21519.444489800109</v>
      </c>
      <c r="S6285">
        <v>20921.919950339528</v>
      </c>
      <c r="T6285">
        <v>20324.395410878948</v>
      </c>
      <c r="U6285">
        <v>19726.870871418367</v>
      </c>
      <c r="W6285">
        <v>0</v>
      </c>
      <c r="AB6285">
        <v>1</v>
      </c>
      <c r="AC6285">
        <v>1</v>
      </c>
      <c r="AD6285">
        <v>1</v>
      </c>
      <c r="AE6285">
        <v>1</v>
      </c>
      <c r="AF6285">
        <v>1</v>
      </c>
      <c r="AL6285">
        <v>0.82107054999999995</v>
      </c>
      <c r="AM6285" s="5">
        <v>11.84454441070557</v>
      </c>
      <c r="AN6285">
        <v>570.77625570776252</v>
      </c>
      <c r="AO6285">
        <f t="shared" si="98"/>
        <v>26826.48401826484</v>
      </c>
      <c r="AP6285">
        <v>684.93150684931504</v>
      </c>
      <c r="AQ6285">
        <v>9.5364900000000002E-2</v>
      </c>
      <c r="AR6285">
        <v>6.9903400000000004E-2</v>
      </c>
      <c r="AS6285">
        <v>4.2905199999999998E-2</v>
      </c>
      <c r="AT6285">
        <v>4.3163400000000005E-2</v>
      </c>
      <c r="AU6285">
        <v>4.4154100000000002E-2</v>
      </c>
      <c r="AW6285">
        <v>9.5364900000000016E-2</v>
      </c>
      <c r="AX6285">
        <v>6.9903400000000004E-2</v>
      </c>
      <c r="AY6285">
        <v>4.2905199999999991E-2</v>
      </c>
      <c r="AZ6285">
        <v>4.3163400000000005E-2</v>
      </c>
      <c r="BA6285">
        <v>4.4154100000000002E-2</v>
      </c>
      <c r="BC6285" s="52">
        <v>100000</v>
      </c>
      <c r="BD6285" s="52">
        <v>100000</v>
      </c>
      <c r="BE6285">
        <v>0</v>
      </c>
      <c r="BF6285">
        <v>0</v>
      </c>
      <c r="BG6285">
        <v>0</v>
      </c>
    </row>
    <row r="6286" spans="1:59">
      <c r="A6286">
        <v>6285</v>
      </c>
      <c r="E6286">
        <v>9795.2054794520554</v>
      </c>
      <c r="K6286">
        <v>4827.1966116449003</v>
      </c>
      <c r="L6286">
        <v>5228.7366116449002</v>
      </c>
      <c r="M6286">
        <v>5630.2766116449002</v>
      </c>
      <c r="N6286">
        <v>6031.8166116449001</v>
      </c>
      <c r="O6286">
        <v>6433.3566116449001</v>
      </c>
      <c r="Q6286">
        <v>20549.564457586359</v>
      </c>
      <c r="R6286">
        <v>19994.385806847298</v>
      </c>
      <c r="S6286">
        <v>19439.207156108238</v>
      </c>
      <c r="T6286">
        <v>18884.028505369177</v>
      </c>
      <c r="U6286">
        <v>18328.849854630116</v>
      </c>
      <c r="W6286">
        <v>0</v>
      </c>
      <c r="AB6286">
        <v>1</v>
      </c>
      <c r="AC6286">
        <v>1</v>
      </c>
      <c r="AD6286">
        <v>1</v>
      </c>
      <c r="AE6286">
        <v>1</v>
      </c>
      <c r="AF6286">
        <v>1</v>
      </c>
      <c r="AL6286">
        <v>1.6756011</v>
      </c>
      <c r="AM6286" s="5">
        <v>10.79514312744141</v>
      </c>
      <c r="AN6286">
        <v>570.77625570776252</v>
      </c>
      <c r="AO6286">
        <f t="shared" si="98"/>
        <v>26826.48401826484</v>
      </c>
      <c r="AP6286">
        <v>684.93150684931504</v>
      </c>
      <c r="AQ6286">
        <v>9.0199200000000007E-2</v>
      </c>
      <c r="AR6286">
        <v>6.7768500000000009E-2</v>
      </c>
      <c r="AS6286">
        <v>4.2107599999999995E-2</v>
      </c>
      <c r="AT6286">
        <v>4.2645800000000005E-2</v>
      </c>
      <c r="AU6286">
        <v>4.3948300000000003E-2</v>
      </c>
      <c r="AW6286">
        <v>9.0199200000000021E-2</v>
      </c>
      <c r="AX6286">
        <v>6.7768500000000009E-2</v>
      </c>
      <c r="AY6286">
        <v>4.2107599999999995E-2</v>
      </c>
      <c r="AZ6286">
        <v>4.2645799999999998E-2</v>
      </c>
      <c r="BA6286">
        <v>4.394830000000001E-2</v>
      </c>
      <c r="BC6286" s="52">
        <v>100000</v>
      </c>
      <c r="BD6286" s="52">
        <v>100000</v>
      </c>
      <c r="BE6286">
        <v>0</v>
      </c>
      <c r="BF6286">
        <v>0</v>
      </c>
      <c r="BG6286">
        <v>0</v>
      </c>
    </row>
    <row r="6287" spans="1:59">
      <c r="A6287">
        <v>6286</v>
      </c>
      <c r="E6287">
        <v>9795.2054794520554</v>
      </c>
      <c r="K6287">
        <v>4613.2556512714382</v>
      </c>
      <c r="L6287">
        <v>4955.3423179381043</v>
      </c>
      <c r="M6287">
        <v>5297.4289846047704</v>
      </c>
      <c r="N6287">
        <v>5639.5156512714366</v>
      </c>
      <c r="O6287">
        <v>5981.6023179381027</v>
      </c>
      <c r="Q6287">
        <v>15618.07011505982</v>
      </c>
      <c r="R6287">
        <v>15196.12350473406</v>
      </c>
      <c r="S6287">
        <v>14774.1768944083</v>
      </c>
      <c r="T6287">
        <v>14352.23028408254</v>
      </c>
      <c r="U6287">
        <v>13930.28367375678</v>
      </c>
      <c r="W6287">
        <v>0</v>
      </c>
      <c r="AB6287">
        <v>1</v>
      </c>
      <c r="AC6287">
        <v>1</v>
      </c>
      <c r="AD6287">
        <v>1</v>
      </c>
      <c r="AE6287">
        <v>1</v>
      </c>
      <c r="AF6287">
        <v>1</v>
      </c>
      <c r="AL6287">
        <v>2.74716</v>
      </c>
      <c r="AM6287" s="5">
        <v>8.3467798233032227</v>
      </c>
      <c r="AN6287">
        <v>570.77625570776252</v>
      </c>
      <c r="AO6287">
        <f t="shared" si="98"/>
        <v>26826.48401826484</v>
      </c>
      <c r="AP6287">
        <v>684.93150684931504</v>
      </c>
      <c r="AQ6287">
        <v>7.5407500000000002E-2</v>
      </c>
      <c r="AR6287">
        <v>2.7705300000000002E-2</v>
      </c>
      <c r="AS6287">
        <v>3.8258500000000001E-2</v>
      </c>
      <c r="AT6287">
        <v>4.1806099999999999E-2</v>
      </c>
      <c r="AU6287">
        <v>4.3780600000000003E-2</v>
      </c>
      <c r="AW6287">
        <v>7.5407500000000002E-2</v>
      </c>
      <c r="AX6287">
        <v>2.7705300000000002E-2</v>
      </c>
      <c r="AY6287">
        <v>3.8258500000000001E-2</v>
      </c>
      <c r="AZ6287">
        <v>4.1806099999999999E-2</v>
      </c>
      <c r="BA6287">
        <v>4.3780600000000003E-2</v>
      </c>
      <c r="BC6287" s="52">
        <v>100000</v>
      </c>
      <c r="BD6287" s="52">
        <v>100000</v>
      </c>
      <c r="BE6287">
        <v>0</v>
      </c>
      <c r="BF6287">
        <v>0</v>
      </c>
      <c r="BG6287">
        <v>0</v>
      </c>
    </row>
    <row r="6288" spans="1:59">
      <c r="A6288">
        <v>6287</v>
      </c>
      <c r="E6288">
        <v>9795.2054794520554</v>
      </c>
      <c r="K6288">
        <v>3341.0856493572101</v>
      </c>
      <c r="L6288">
        <v>3602.43564935721</v>
      </c>
      <c r="M6288">
        <v>3863.7856493572099</v>
      </c>
      <c r="N6288">
        <v>4125.1356493572093</v>
      </c>
      <c r="O6288">
        <v>4386.4856493572097</v>
      </c>
      <c r="Q6288">
        <v>9194.0067414494515</v>
      </c>
      <c r="R6288">
        <v>8945.6162596966169</v>
      </c>
      <c r="S6288">
        <v>8697.2257779437823</v>
      </c>
      <c r="T6288">
        <v>8448.8352961909477</v>
      </c>
      <c r="U6288">
        <v>8200.4448144381131</v>
      </c>
      <c r="W6288">
        <v>0</v>
      </c>
      <c r="AB6288">
        <v>1</v>
      </c>
      <c r="AC6288">
        <v>1</v>
      </c>
      <c r="AD6288">
        <v>1</v>
      </c>
      <c r="AE6288">
        <v>1</v>
      </c>
      <c r="AF6288">
        <v>1</v>
      </c>
      <c r="AL6288">
        <v>3.375159</v>
      </c>
      <c r="AM6288" s="5">
        <v>11.06675434112549</v>
      </c>
      <c r="AN6288">
        <v>570.77625570776252</v>
      </c>
      <c r="AO6288">
        <f t="shared" si="98"/>
        <v>26826.48401826484</v>
      </c>
      <c r="AP6288">
        <v>684.93150684931504</v>
      </c>
      <c r="AQ6288">
        <v>7.1303099999999994E-2</v>
      </c>
      <c r="AR6288">
        <v>2.7134599999999998E-2</v>
      </c>
      <c r="AS6288">
        <v>3.5066E-2</v>
      </c>
      <c r="AT6288">
        <v>4.1135699999999997E-2</v>
      </c>
      <c r="AU6288">
        <v>4.3554599999999999E-2</v>
      </c>
      <c r="AW6288">
        <v>7.1303099999999994E-2</v>
      </c>
      <c r="AX6288">
        <v>2.7134599999999995E-2</v>
      </c>
      <c r="AY6288">
        <v>3.5066E-2</v>
      </c>
      <c r="AZ6288">
        <v>4.1135699999999997E-2</v>
      </c>
      <c r="BA6288">
        <v>4.3554599999999999E-2</v>
      </c>
      <c r="BC6288" s="52">
        <v>100000</v>
      </c>
      <c r="BD6288" s="52">
        <v>100000</v>
      </c>
      <c r="BE6288">
        <v>0</v>
      </c>
      <c r="BF6288">
        <v>0</v>
      </c>
      <c r="BG6288">
        <v>0</v>
      </c>
    </row>
    <row r="6289" spans="1:59">
      <c r="A6289">
        <v>6288</v>
      </c>
      <c r="E6289">
        <v>9795.2054794520554</v>
      </c>
      <c r="K6289">
        <v>2280.8601774529138</v>
      </c>
      <c r="L6289">
        <v>2477.4776774529137</v>
      </c>
      <c r="M6289">
        <v>2674.0951774529135</v>
      </c>
      <c r="N6289">
        <v>2870.7126774529133</v>
      </c>
      <c r="O6289">
        <v>3067.3301774529132</v>
      </c>
      <c r="Q6289">
        <v>6158.9846692971096</v>
      </c>
      <c r="R6289">
        <v>5992.5900588075801</v>
      </c>
      <c r="S6289">
        <v>5826.1954483180507</v>
      </c>
      <c r="T6289">
        <v>5659.8008378285213</v>
      </c>
      <c r="U6289">
        <v>5493.4062273389918</v>
      </c>
      <c r="W6289">
        <v>0</v>
      </c>
      <c r="AB6289">
        <v>1</v>
      </c>
      <c r="AC6289">
        <v>1</v>
      </c>
      <c r="AD6289">
        <v>1</v>
      </c>
      <c r="AE6289">
        <v>1</v>
      </c>
      <c r="AF6289">
        <v>1</v>
      </c>
      <c r="AL6289">
        <v>4.0786439999999997</v>
      </c>
      <c r="AM6289" s="5">
        <v>10.622977256774901</v>
      </c>
      <c r="AN6289">
        <v>570.77625570776252</v>
      </c>
      <c r="AO6289">
        <f t="shared" si="98"/>
        <v>26826.48401826484</v>
      </c>
      <c r="AP6289">
        <v>684.93150684931504</v>
      </c>
      <c r="AQ6289">
        <v>7.00234E-2</v>
      </c>
      <c r="AR6289">
        <v>2.7212299999999998E-2</v>
      </c>
      <c r="AS6289">
        <v>3.5061000000000002E-2</v>
      </c>
      <c r="AT6289">
        <v>4.1146599999999998E-2</v>
      </c>
      <c r="AU6289">
        <v>4.3565800000000002E-2</v>
      </c>
      <c r="AW6289">
        <v>7.00234E-2</v>
      </c>
      <c r="AX6289">
        <v>2.7212299999999995E-2</v>
      </c>
      <c r="AY6289">
        <v>3.5060999999999995E-2</v>
      </c>
      <c r="AZ6289">
        <v>4.1146599999999992E-2</v>
      </c>
      <c r="BA6289">
        <v>4.3565800000000002E-2</v>
      </c>
      <c r="BC6289" s="52">
        <v>100000</v>
      </c>
      <c r="BD6289" s="52">
        <v>100000</v>
      </c>
      <c r="BE6289">
        <v>0</v>
      </c>
      <c r="BF6289">
        <v>0</v>
      </c>
      <c r="BG6289">
        <v>0</v>
      </c>
    </row>
    <row r="6290" spans="1:59">
      <c r="A6290">
        <v>6289</v>
      </c>
      <c r="E6290">
        <v>9795.2054794520554</v>
      </c>
      <c r="K6290">
        <v>1705.9156177559844</v>
      </c>
      <c r="L6290">
        <v>1805.9006177559845</v>
      </c>
      <c r="M6290">
        <v>1905.8856177559846</v>
      </c>
      <c r="N6290">
        <v>2005.8706177559848</v>
      </c>
      <c r="O6290">
        <v>2105.8556177559849</v>
      </c>
      <c r="Q6290">
        <v>6602.6474618545581</v>
      </c>
      <c r="R6290">
        <v>6424.266606155732</v>
      </c>
      <c r="S6290">
        <v>6245.885750456906</v>
      </c>
      <c r="T6290">
        <v>6067.5048947580799</v>
      </c>
      <c r="U6290">
        <v>5889.1240390592538</v>
      </c>
      <c r="W6290">
        <v>0</v>
      </c>
      <c r="AB6290">
        <v>1</v>
      </c>
      <c r="AC6290">
        <v>1</v>
      </c>
      <c r="AD6290">
        <v>1</v>
      </c>
      <c r="AE6290">
        <v>1</v>
      </c>
      <c r="AF6290">
        <v>1</v>
      </c>
      <c r="AL6290">
        <v>4.4321218</v>
      </c>
      <c r="AM6290" s="5">
        <v>14.087528228759769</v>
      </c>
      <c r="AN6290">
        <v>570.77625570776252</v>
      </c>
      <c r="AO6290">
        <f t="shared" si="98"/>
        <v>26826.48401826484</v>
      </c>
      <c r="AP6290">
        <v>684.93150684931504</v>
      </c>
      <c r="AQ6290">
        <v>6.5700900000000007E-2</v>
      </c>
      <c r="AR6290">
        <v>2.5682300000000002E-2</v>
      </c>
      <c r="AS6290">
        <v>3.48464E-2</v>
      </c>
      <c r="AT6290">
        <v>4.1099400000000001E-2</v>
      </c>
      <c r="AU6290">
        <v>4.3585400000000003E-2</v>
      </c>
      <c r="AW6290">
        <v>6.5700900000000007E-2</v>
      </c>
      <c r="AX6290">
        <v>2.5682300000000005E-2</v>
      </c>
      <c r="AY6290">
        <v>3.48464E-2</v>
      </c>
      <c r="AZ6290">
        <v>4.1099399999999994E-2</v>
      </c>
      <c r="BA6290">
        <v>4.358540000000001E-2</v>
      </c>
      <c r="BC6290" s="52">
        <v>100000</v>
      </c>
      <c r="BD6290" s="52">
        <v>100000</v>
      </c>
      <c r="BE6290">
        <v>0</v>
      </c>
      <c r="BF6290">
        <v>0</v>
      </c>
      <c r="BG6290">
        <v>0</v>
      </c>
    </row>
    <row r="6291" spans="1:59">
      <c r="A6291">
        <v>6290</v>
      </c>
      <c r="E6291">
        <v>9795.2054794520554</v>
      </c>
      <c r="K6291">
        <v>1461.6258692152287</v>
      </c>
      <c r="L6291">
        <v>1510.4633692152288</v>
      </c>
      <c r="M6291">
        <v>1559.3008692152289</v>
      </c>
      <c r="N6291">
        <v>1608.138369215229</v>
      </c>
      <c r="O6291">
        <v>1656.9758692152291</v>
      </c>
      <c r="Q6291">
        <v>6874.9038356849223</v>
      </c>
      <c r="R6291">
        <v>6689.167547546549</v>
      </c>
      <c r="S6291">
        <v>6503.4312594081757</v>
      </c>
      <c r="T6291">
        <v>6317.6949712698024</v>
      </c>
      <c r="U6291">
        <v>6131.9586831314291</v>
      </c>
      <c r="W6291">
        <v>0</v>
      </c>
      <c r="AB6291">
        <v>1</v>
      </c>
      <c r="AC6291">
        <v>1</v>
      </c>
      <c r="AD6291">
        <v>1</v>
      </c>
      <c r="AE6291">
        <v>1</v>
      </c>
      <c r="AF6291">
        <v>1</v>
      </c>
      <c r="AL6291">
        <v>3.5641115000000001</v>
      </c>
      <c r="AM6291" s="5">
        <v>14.35681629180908</v>
      </c>
      <c r="AN6291">
        <v>570.77625570776252</v>
      </c>
      <c r="AO6291">
        <f t="shared" si="98"/>
        <v>26826.48401826484</v>
      </c>
      <c r="AP6291">
        <v>684.93150684931504</v>
      </c>
      <c r="AQ6291">
        <v>6.5236999999999989E-2</v>
      </c>
      <c r="AR6291">
        <v>2.6559699999999999E-2</v>
      </c>
      <c r="AS6291">
        <v>3.5188000000000004E-2</v>
      </c>
      <c r="AT6291">
        <v>4.11819E-2</v>
      </c>
      <c r="AU6291">
        <v>4.3583399999999994E-2</v>
      </c>
      <c r="AW6291">
        <v>6.5236999999999989E-2</v>
      </c>
      <c r="AX6291">
        <v>2.6559700000000006E-2</v>
      </c>
      <c r="AY6291">
        <v>3.5188000000000011E-2</v>
      </c>
      <c r="AZ6291">
        <v>4.1181900000000007E-2</v>
      </c>
      <c r="BA6291">
        <v>4.3583399999999994E-2</v>
      </c>
      <c r="BC6291" s="52">
        <v>100000</v>
      </c>
      <c r="BD6291" s="52">
        <v>100000</v>
      </c>
      <c r="BE6291">
        <v>0</v>
      </c>
      <c r="BF6291">
        <v>0</v>
      </c>
      <c r="BG6291">
        <v>0</v>
      </c>
    </row>
    <row r="6292" spans="1:59">
      <c r="A6292">
        <v>6291</v>
      </c>
      <c r="E6292">
        <v>9795.2054794520554</v>
      </c>
      <c r="K6292">
        <v>1432.0149906042279</v>
      </c>
      <c r="L6292">
        <v>1473.3999906042279</v>
      </c>
      <c r="M6292">
        <v>1514.7849906042279</v>
      </c>
      <c r="N6292">
        <v>1556.1699906042279</v>
      </c>
      <c r="O6292">
        <v>1597.5549906042279</v>
      </c>
      <c r="Q6292">
        <v>8072.5891314527098</v>
      </c>
      <c r="R6292">
        <v>7854.4955002370461</v>
      </c>
      <c r="S6292">
        <v>7636.4018690213825</v>
      </c>
      <c r="T6292">
        <v>7418.3082378057188</v>
      </c>
      <c r="U6292">
        <v>7200.2146065900552</v>
      </c>
      <c r="W6292">
        <v>0</v>
      </c>
      <c r="AB6292">
        <v>1</v>
      </c>
      <c r="AC6292">
        <v>1</v>
      </c>
      <c r="AD6292">
        <v>1</v>
      </c>
      <c r="AE6292">
        <v>1</v>
      </c>
      <c r="AF6292">
        <v>1</v>
      </c>
      <c r="AL6292">
        <v>2.1205237000000001</v>
      </c>
      <c r="AM6292" s="5">
        <v>14.306227684021</v>
      </c>
      <c r="AN6292">
        <v>570.77625570776252</v>
      </c>
      <c r="AO6292">
        <f t="shared" si="98"/>
        <v>26826.48401826484</v>
      </c>
      <c r="AP6292">
        <v>684.93150684931504</v>
      </c>
      <c r="AQ6292">
        <v>6.5340000000000009E-2</v>
      </c>
      <c r="AR6292">
        <v>2.6783999999999999E-2</v>
      </c>
      <c r="AS6292">
        <v>3.5223700000000004E-2</v>
      </c>
      <c r="AT6292">
        <v>4.1211199999999996E-2</v>
      </c>
      <c r="AU6292">
        <v>4.3593800000000002E-2</v>
      </c>
      <c r="AW6292">
        <v>6.5340000000000009E-2</v>
      </c>
      <c r="AX6292">
        <v>2.6784000000000002E-2</v>
      </c>
      <c r="AY6292">
        <v>3.5223700000000011E-2</v>
      </c>
      <c r="AZ6292">
        <v>4.121119999999999E-2</v>
      </c>
      <c r="BA6292">
        <v>4.3593800000000002E-2</v>
      </c>
      <c r="BC6292" s="52">
        <v>100000</v>
      </c>
      <c r="BD6292" s="52">
        <v>100000</v>
      </c>
      <c r="BE6292">
        <v>0</v>
      </c>
      <c r="BF6292">
        <v>0</v>
      </c>
      <c r="BG6292">
        <v>0</v>
      </c>
    </row>
    <row r="6293" spans="1:59">
      <c r="A6293">
        <v>6292</v>
      </c>
      <c r="E6293">
        <v>9795.2054794520554</v>
      </c>
      <c r="K6293">
        <v>1572.6666640064809</v>
      </c>
      <c r="L6293">
        <v>1613.639164006481</v>
      </c>
      <c r="M6293">
        <v>1654.6116640064811</v>
      </c>
      <c r="N6293">
        <v>1695.5841640064812</v>
      </c>
      <c r="O6293">
        <v>1736.5566640064812</v>
      </c>
      <c r="Q6293">
        <v>11418.495105167911</v>
      </c>
      <c r="R6293">
        <v>11110.006586950807</v>
      </c>
      <c r="S6293">
        <v>10801.518068733705</v>
      </c>
      <c r="T6293">
        <v>10493.029550516603</v>
      </c>
      <c r="U6293">
        <v>10184.541032299501</v>
      </c>
      <c r="W6293">
        <v>0</v>
      </c>
      <c r="AB6293">
        <v>1</v>
      </c>
      <c r="AC6293">
        <v>1</v>
      </c>
      <c r="AD6293">
        <v>1</v>
      </c>
      <c r="AE6293">
        <v>1</v>
      </c>
      <c r="AF6293">
        <v>1</v>
      </c>
      <c r="AL6293">
        <v>0.84831880000000004</v>
      </c>
      <c r="AM6293" s="5">
        <v>14.624467849731451</v>
      </c>
      <c r="AN6293">
        <v>570.77625570776252</v>
      </c>
      <c r="AO6293">
        <f t="shared" si="98"/>
        <v>26826.48401826484</v>
      </c>
      <c r="AP6293">
        <v>684.93150684931504</v>
      </c>
      <c r="AQ6293">
        <v>4.7313399999999999E-2</v>
      </c>
      <c r="AR6293">
        <v>2.4244499999999999E-2</v>
      </c>
      <c r="AS6293">
        <v>1.2630800000000001E-2</v>
      </c>
      <c r="AT6293">
        <v>3.9227100000000001E-2</v>
      </c>
      <c r="AU6293">
        <v>4.17931E-2</v>
      </c>
      <c r="AW6293">
        <v>4.7313399999999992E-2</v>
      </c>
      <c r="AX6293">
        <v>2.4244500000000002E-2</v>
      </c>
      <c r="AY6293">
        <v>1.2630799999999998E-2</v>
      </c>
      <c r="AZ6293">
        <v>3.9227100000000001E-2</v>
      </c>
      <c r="BA6293">
        <v>4.17931E-2</v>
      </c>
      <c r="BC6293" s="52">
        <v>100000</v>
      </c>
      <c r="BD6293" s="52">
        <v>100000</v>
      </c>
      <c r="BE6293">
        <v>0</v>
      </c>
      <c r="BF6293">
        <v>0</v>
      </c>
      <c r="BG6293">
        <v>0</v>
      </c>
    </row>
    <row r="6294" spans="1:59">
      <c r="A6294">
        <v>6293</v>
      </c>
      <c r="E6294">
        <v>9795.2054794520554</v>
      </c>
      <c r="K6294">
        <v>2164.0617118206337</v>
      </c>
      <c r="L6294">
        <v>2205.1717118206338</v>
      </c>
      <c r="M6294">
        <v>2246.281711820634</v>
      </c>
      <c r="N6294">
        <v>2287.3917118206341</v>
      </c>
      <c r="O6294">
        <v>2328.5017118206342</v>
      </c>
      <c r="Q6294">
        <v>19076.827642624219</v>
      </c>
      <c r="R6294">
        <v>18561.437281641854</v>
      </c>
      <c r="S6294">
        <v>18046.04692065949</v>
      </c>
      <c r="T6294">
        <v>17530.656559677125</v>
      </c>
      <c r="U6294">
        <v>17015.266198694761</v>
      </c>
      <c r="W6294">
        <v>0</v>
      </c>
      <c r="AB6294">
        <v>1</v>
      </c>
      <c r="AC6294">
        <v>1</v>
      </c>
      <c r="AD6294">
        <v>1</v>
      </c>
      <c r="AE6294">
        <v>1</v>
      </c>
      <c r="AF6294">
        <v>1</v>
      </c>
      <c r="AL6294">
        <v>1.7363481999999999</v>
      </c>
      <c r="AM6294" s="5">
        <v>14.54248714447021</v>
      </c>
      <c r="AN6294">
        <v>570.77625570776252</v>
      </c>
      <c r="AO6294">
        <f t="shared" si="98"/>
        <v>26826.48401826484</v>
      </c>
      <c r="AP6294">
        <v>684.93150684931504</v>
      </c>
      <c r="AQ6294">
        <v>4.9351100000000002E-2</v>
      </c>
      <c r="AR6294">
        <v>2.48823E-2</v>
      </c>
      <c r="AS6294">
        <v>1.13402E-2</v>
      </c>
      <c r="AT6294">
        <v>3.9348999999999995E-2</v>
      </c>
      <c r="AU6294">
        <v>4.2061899999999999E-2</v>
      </c>
      <c r="AW6294">
        <v>4.9351099999999995E-2</v>
      </c>
      <c r="AX6294">
        <v>2.4882299999999996E-2</v>
      </c>
      <c r="AY6294">
        <v>1.1340200000000002E-2</v>
      </c>
      <c r="AZ6294">
        <v>3.9348999999999995E-2</v>
      </c>
      <c r="BA6294">
        <v>4.2061899999999999E-2</v>
      </c>
      <c r="BC6294" s="52">
        <v>100000</v>
      </c>
      <c r="BD6294" s="52">
        <v>100000</v>
      </c>
      <c r="BE6294">
        <v>0</v>
      </c>
      <c r="BF6294">
        <v>0</v>
      </c>
      <c r="BG6294">
        <v>0</v>
      </c>
    </row>
    <row r="6295" spans="1:59">
      <c r="A6295">
        <v>6294</v>
      </c>
      <c r="E6295">
        <v>9795.2054794520554</v>
      </c>
      <c r="K6295">
        <v>3387.9780277419954</v>
      </c>
      <c r="L6295">
        <v>3429.2255277419954</v>
      </c>
      <c r="M6295">
        <v>3470.4730277419953</v>
      </c>
      <c r="N6295">
        <v>3511.7205277419953</v>
      </c>
      <c r="O6295">
        <v>3552.9680277419952</v>
      </c>
      <c r="Q6295">
        <v>23368.486549091471</v>
      </c>
      <c r="R6295">
        <v>22737.150303860348</v>
      </c>
      <c r="S6295">
        <v>22105.814058629221</v>
      </c>
      <c r="T6295">
        <v>21474.477813398094</v>
      </c>
      <c r="U6295">
        <v>20843.141568166968</v>
      </c>
      <c r="W6295">
        <v>0</v>
      </c>
      <c r="AB6295">
        <v>1</v>
      </c>
      <c r="AC6295">
        <v>1</v>
      </c>
      <c r="AD6295">
        <v>1</v>
      </c>
      <c r="AE6295">
        <v>1</v>
      </c>
      <c r="AF6295">
        <v>1</v>
      </c>
      <c r="AL6295">
        <v>2.3075456999999999</v>
      </c>
      <c r="AM6295" s="5">
        <v>15.132097244262701</v>
      </c>
      <c r="AN6295">
        <v>570.77625570776252</v>
      </c>
      <c r="AO6295">
        <f t="shared" si="98"/>
        <v>26826.48401826484</v>
      </c>
      <c r="AP6295">
        <v>684.93150684931504</v>
      </c>
      <c r="AQ6295">
        <v>5.3149000000000002E-2</v>
      </c>
      <c r="AR6295">
        <v>2.6294100000000001E-2</v>
      </c>
      <c r="AS6295">
        <v>1.20783E-2</v>
      </c>
      <c r="AT6295">
        <v>3.9360199999999998E-2</v>
      </c>
      <c r="AU6295">
        <v>4.2604599999999999E-2</v>
      </c>
      <c r="AW6295">
        <v>5.3149000000000002E-2</v>
      </c>
      <c r="AX6295">
        <v>2.6294100000000001E-2</v>
      </c>
      <c r="AY6295">
        <v>1.20783E-2</v>
      </c>
      <c r="AZ6295">
        <v>3.9360199999999998E-2</v>
      </c>
      <c r="BA6295">
        <v>4.2604600000000006E-2</v>
      </c>
      <c r="BC6295" s="52">
        <v>100000</v>
      </c>
      <c r="BD6295" s="52">
        <v>100000</v>
      </c>
      <c r="BE6295">
        <v>0</v>
      </c>
      <c r="BF6295">
        <v>0</v>
      </c>
      <c r="BG6295">
        <v>0</v>
      </c>
    </row>
    <row r="6296" spans="1:59">
      <c r="A6296">
        <v>6295</v>
      </c>
      <c r="E6296">
        <v>9795.2054794520554</v>
      </c>
      <c r="K6296">
        <v>4174.3113597452357</v>
      </c>
      <c r="L6296">
        <v>4215.8338597452357</v>
      </c>
      <c r="M6296">
        <v>4257.3563597452357</v>
      </c>
      <c r="N6296">
        <v>4298.8788597452358</v>
      </c>
      <c r="O6296">
        <v>4340.4013597452358</v>
      </c>
      <c r="Q6296">
        <v>23542.4767172748</v>
      </c>
      <c r="R6296">
        <v>22906.439854129629</v>
      </c>
      <c r="S6296">
        <v>22270.402990984458</v>
      </c>
      <c r="T6296">
        <v>21634.366127839286</v>
      </c>
      <c r="U6296">
        <v>20998.329264694115</v>
      </c>
      <c r="W6296">
        <v>8.7150000000000005E-2</v>
      </c>
      <c r="AB6296">
        <v>1</v>
      </c>
      <c r="AC6296">
        <v>1</v>
      </c>
      <c r="AD6296">
        <v>1</v>
      </c>
      <c r="AE6296">
        <v>1</v>
      </c>
      <c r="AF6296">
        <v>1</v>
      </c>
      <c r="AL6296">
        <v>2.8076045999999999</v>
      </c>
      <c r="AM6296" s="5">
        <v>14.90600681304932</v>
      </c>
      <c r="AN6296">
        <v>570.77625570776252</v>
      </c>
      <c r="AO6296">
        <f t="shared" si="98"/>
        <v>26826.48401826484</v>
      </c>
      <c r="AP6296">
        <v>684.93150684931504</v>
      </c>
      <c r="AQ6296">
        <v>6.7600599999999997E-2</v>
      </c>
      <c r="AR6296">
        <v>2.8138100000000003E-2</v>
      </c>
      <c r="AS6296">
        <v>1.33531E-2</v>
      </c>
      <c r="AT6296">
        <v>3.9768700000000004E-2</v>
      </c>
      <c r="AU6296">
        <v>4.3436799999999998E-2</v>
      </c>
      <c r="AW6296">
        <v>6.7600599999999997E-2</v>
      </c>
      <c r="AX6296">
        <v>2.8138099999999999E-2</v>
      </c>
      <c r="AY6296">
        <v>1.3353099999999993E-2</v>
      </c>
      <c r="AZ6296">
        <v>3.9768700000000004E-2</v>
      </c>
      <c r="BA6296">
        <v>4.3436799999999998E-2</v>
      </c>
      <c r="BC6296" s="52">
        <v>100000</v>
      </c>
      <c r="BD6296" s="52">
        <v>100000</v>
      </c>
      <c r="BE6296">
        <v>0</v>
      </c>
      <c r="BF6296">
        <v>0</v>
      </c>
      <c r="BG6296">
        <v>0</v>
      </c>
    </row>
    <row r="6297" spans="1:59">
      <c r="A6297">
        <v>6296</v>
      </c>
      <c r="E6297">
        <v>9795.2054794520554</v>
      </c>
      <c r="K6297">
        <v>3672.571472169946</v>
      </c>
      <c r="L6297">
        <v>3722.2339721699459</v>
      </c>
      <c r="M6297">
        <v>3771.8964721699458</v>
      </c>
      <c r="N6297">
        <v>3821.5589721699457</v>
      </c>
      <c r="O6297">
        <v>3871.2214721699456</v>
      </c>
      <c r="Q6297">
        <v>20631.170880695401</v>
      </c>
      <c r="R6297">
        <v>20073.787503419542</v>
      </c>
      <c r="S6297">
        <v>19516.404126143683</v>
      </c>
      <c r="T6297">
        <v>18959.020748867824</v>
      </c>
      <c r="U6297">
        <v>18401.637371591965</v>
      </c>
      <c r="W6297">
        <v>0.30720999999999998</v>
      </c>
      <c r="AB6297">
        <v>1</v>
      </c>
      <c r="AC6297">
        <v>1</v>
      </c>
      <c r="AD6297">
        <v>1</v>
      </c>
      <c r="AE6297">
        <v>1</v>
      </c>
      <c r="AF6297">
        <v>1</v>
      </c>
      <c r="AL6297">
        <v>2.5215797000000002</v>
      </c>
      <c r="AM6297" s="5">
        <v>15.053237915039061</v>
      </c>
      <c r="AN6297">
        <v>570.77625570776252</v>
      </c>
      <c r="AO6297">
        <f t="shared" si="98"/>
        <v>26826.48401826484</v>
      </c>
      <c r="AP6297">
        <v>684.93150684931504</v>
      </c>
      <c r="AQ6297">
        <v>5.6752899999999995E-2</v>
      </c>
      <c r="AR6297">
        <v>1.2658599999999999E-2</v>
      </c>
      <c r="AS6297">
        <v>3.9962699999999997E-3</v>
      </c>
      <c r="AT6297">
        <v>3.3917900000000001E-2</v>
      </c>
      <c r="AU6297">
        <v>3.6726599999999998E-2</v>
      </c>
      <c r="AW6297">
        <v>5.6752899999999995E-2</v>
      </c>
      <c r="AX6297">
        <v>1.2658600000000006E-2</v>
      </c>
      <c r="AY6297">
        <v>3.9962699999999962E-3</v>
      </c>
      <c r="AZ6297">
        <v>3.3917900000000001E-2</v>
      </c>
      <c r="BA6297">
        <v>3.6726599999999998E-2</v>
      </c>
      <c r="BC6297" s="52">
        <v>100000</v>
      </c>
      <c r="BD6297" s="52">
        <v>100000</v>
      </c>
      <c r="BE6297">
        <v>0</v>
      </c>
      <c r="BF6297">
        <v>0</v>
      </c>
      <c r="BG6297">
        <v>0</v>
      </c>
    </row>
    <row r="6298" spans="1:59">
      <c r="A6298">
        <v>6297</v>
      </c>
      <c r="E6298">
        <v>9795.2054794520554</v>
      </c>
      <c r="K6298">
        <v>3475.9881391691365</v>
      </c>
      <c r="L6298">
        <v>3551.4731391691366</v>
      </c>
      <c r="M6298">
        <v>3626.9581391691368</v>
      </c>
      <c r="N6298">
        <v>3702.4431391691369</v>
      </c>
      <c r="O6298">
        <v>3777.928139169137</v>
      </c>
      <c r="Q6298">
        <v>19124.43728132761</v>
      </c>
      <c r="R6298">
        <v>18607.760671143453</v>
      </c>
      <c r="S6298">
        <v>18091.084060959296</v>
      </c>
      <c r="T6298">
        <v>17574.407450775139</v>
      </c>
      <c r="U6298">
        <v>17057.730840590983</v>
      </c>
      <c r="W6298">
        <v>0.48614999999999997</v>
      </c>
      <c r="AB6298">
        <v>1</v>
      </c>
      <c r="AC6298">
        <v>1</v>
      </c>
      <c r="AD6298">
        <v>1</v>
      </c>
      <c r="AE6298">
        <v>1</v>
      </c>
      <c r="AF6298">
        <v>1</v>
      </c>
      <c r="AL6298">
        <v>1.8591960000000001</v>
      </c>
      <c r="AM6298" s="5">
        <v>15.33544254302979</v>
      </c>
      <c r="AN6298">
        <v>570.77625570776252</v>
      </c>
      <c r="AO6298">
        <f t="shared" si="98"/>
        <v>26826.48401826484</v>
      </c>
      <c r="AP6298">
        <v>684.93150684931504</v>
      </c>
      <c r="AQ6298">
        <v>4.7871000000000004E-2</v>
      </c>
      <c r="AR6298">
        <v>1.26738E-3</v>
      </c>
      <c r="AS6298">
        <v>2.0439199999999999E-3</v>
      </c>
      <c r="AT6298">
        <v>3.5335800000000001E-3</v>
      </c>
      <c r="AU6298">
        <v>1.08123E-2</v>
      </c>
      <c r="AW6298">
        <v>4.7871000000000011E-2</v>
      </c>
      <c r="AX6298">
        <v>1.2673799999999985E-3</v>
      </c>
      <c r="AY6298">
        <v>2.0439199999999977E-3</v>
      </c>
      <c r="AZ6298">
        <v>3.5335800000000014E-3</v>
      </c>
      <c r="BA6298">
        <v>1.0812299999999997E-2</v>
      </c>
      <c r="BC6298" s="52">
        <v>100000</v>
      </c>
      <c r="BD6298" s="52">
        <v>100000</v>
      </c>
      <c r="BE6298">
        <v>0</v>
      </c>
      <c r="BF6298">
        <v>0</v>
      </c>
      <c r="BG6298">
        <v>0</v>
      </c>
    </row>
    <row r="6299" spans="1:59">
      <c r="A6299">
        <v>6298</v>
      </c>
      <c r="E6299">
        <v>9795.2054794520554</v>
      </c>
      <c r="K6299">
        <v>3620.7524346006958</v>
      </c>
      <c r="L6299">
        <v>3730.4999346006957</v>
      </c>
      <c r="M6299">
        <v>3840.2474346006957</v>
      </c>
      <c r="N6299">
        <v>3949.9949346006956</v>
      </c>
      <c r="O6299">
        <v>4059.7424346006956</v>
      </c>
      <c r="Q6299">
        <v>17785.214944177758</v>
      </c>
      <c r="R6299">
        <v>17304.719522104133</v>
      </c>
      <c r="S6299">
        <v>16824.224100030508</v>
      </c>
      <c r="T6299">
        <v>16343.72867795688</v>
      </c>
      <c r="U6299">
        <v>15863.233255883253</v>
      </c>
      <c r="W6299">
        <v>0.63045000000000007</v>
      </c>
      <c r="AB6299">
        <v>1</v>
      </c>
      <c r="AC6299">
        <v>1</v>
      </c>
      <c r="AD6299">
        <v>1</v>
      </c>
      <c r="AE6299">
        <v>1</v>
      </c>
      <c r="AF6299">
        <v>1</v>
      </c>
      <c r="AL6299">
        <v>1.2861028000000001</v>
      </c>
      <c r="AM6299" s="5">
        <v>16.050374984741211</v>
      </c>
      <c r="AN6299">
        <v>570.77625570776252</v>
      </c>
      <c r="AO6299">
        <f t="shared" si="98"/>
        <v>26826.48401826484</v>
      </c>
      <c r="AP6299">
        <v>684.93150684931504</v>
      </c>
      <c r="AQ6299">
        <v>2.5682900000000002E-2</v>
      </c>
      <c r="AR6299">
        <v>5.9353699999999999E-4</v>
      </c>
      <c r="AS6299">
        <v>1.5301899999999998E-3</v>
      </c>
      <c r="AT6299">
        <v>2.1650599999999999E-3</v>
      </c>
      <c r="AU6299">
        <v>5.5744499999999999E-3</v>
      </c>
      <c r="AW6299">
        <v>2.5682899999999995E-2</v>
      </c>
      <c r="AX6299">
        <v>5.9353699999999815E-4</v>
      </c>
      <c r="AY6299">
        <v>1.5301900000000007E-3</v>
      </c>
      <c r="AZ6299">
        <v>2.1650599999999964E-3</v>
      </c>
      <c r="BA6299">
        <v>5.5744500000000016E-3</v>
      </c>
      <c r="BC6299" s="52">
        <v>100000</v>
      </c>
      <c r="BD6299" s="52">
        <v>100000</v>
      </c>
      <c r="BE6299">
        <v>0</v>
      </c>
      <c r="BF6299">
        <v>0</v>
      </c>
      <c r="BG6299">
        <v>0</v>
      </c>
    </row>
    <row r="6300" spans="1:59">
      <c r="A6300">
        <v>6299</v>
      </c>
      <c r="E6300">
        <v>9795.2054794520554</v>
      </c>
      <c r="K6300">
        <v>4092.058919159123</v>
      </c>
      <c r="L6300">
        <v>4257.0522524924563</v>
      </c>
      <c r="M6300">
        <v>4422.0455858257892</v>
      </c>
      <c r="N6300">
        <v>4587.0389191591221</v>
      </c>
      <c r="O6300">
        <v>4752.032252492455</v>
      </c>
      <c r="Q6300">
        <v>16291.03457493108</v>
      </c>
      <c r="R6300">
        <v>15850.906774844592</v>
      </c>
      <c r="S6300">
        <v>15410.778974758105</v>
      </c>
      <c r="T6300">
        <v>14970.651174671617</v>
      </c>
      <c r="U6300">
        <v>14530.523374585129</v>
      </c>
      <c r="W6300">
        <v>0.70735999999999999</v>
      </c>
      <c r="AB6300">
        <v>1</v>
      </c>
      <c r="AC6300">
        <v>1</v>
      </c>
      <c r="AD6300">
        <v>1</v>
      </c>
      <c r="AE6300">
        <v>1</v>
      </c>
      <c r="AF6300">
        <v>1</v>
      </c>
      <c r="AL6300">
        <v>1.1064786</v>
      </c>
      <c r="AM6300" s="5">
        <v>17.010831832885739</v>
      </c>
      <c r="AN6300">
        <v>570.77625570776252</v>
      </c>
      <c r="AO6300">
        <f t="shared" si="98"/>
        <v>26826.48401826484</v>
      </c>
      <c r="AP6300">
        <v>684.93150684931504</v>
      </c>
      <c r="AQ6300">
        <v>2.3454599999999999E-2</v>
      </c>
      <c r="AR6300">
        <v>5.8997900000000002E-4</v>
      </c>
      <c r="AS6300">
        <v>1.3492200000000002E-3</v>
      </c>
      <c r="AT6300">
        <v>1.59753E-3</v>
      </c>
      <c r="AU6300">
        <v>4.4306700000000003E-3</v>
      </c>
      <c r="AW6300">
        <v>2.3454600000000006E-2</v>
      </c>
      <c r="AX6300">
        <v>5.8997899999999742E-4</v>
      </c>
      <c r="AY6300">
        <v>1.3492199999999982E-3</v>
      </c>
      <c r="AZ6300">
        <v>1.5975299999999998E-3</v>
      </c>
      <c r="BA6300">
        <v>4.4306699999999977E-3</v>
      </c>
      <c r="BC6300" s="52">
        <v>100000</v>
      </c>
      <c r="BD6300" s="52">
        <v>100000</v>
      </c>
      <c r="BE6300">
        <v>0</v>
      </c>
      <c r="BF6300">
        <v>0</v>
      </c>
      <c r="BG6300">
        <v>0</v>
      </c>
    </row>
    <row r="6301" spans="1:59">
      <c r="A6301">
        <v>6300</v>
      </c>
      <c r="E6301">
        <v>9795.2054794520554</v>
      </c>
      <c r="K6301">
        <v>4120.8472733642629</v>
      </c>
      <c r="L6301">
        <v>4322.9647733642632</v>
      </c>
      <c r="M6301">
        <v>4525.0822733642635</v>
      </c>
      <c r="N6301">
        <v>4727.1997733642638</v>
      </c>
      <c r="O6301">
        <v>4929.3172733642641</v>
      </c>
      <c r="Q6301">
        <v>15520.13957095604</v>
      </c>
      <c r="R6301">
        <v>15100.838706464023</v>
      </c>
      <c r="S6301">
        <v>14681.537841972005</v>
      </c>
      <c r="T6301">
        <v>14262.236977479988</v>
      </c>
      <c r="U6301">
        <v>13842.936112987971</v>
      </c>
      <c r="W6301">
        <v>0.74824999999999997</v>
      </c>
      <c r="AB6301">
        <v>1</v>
      </c>
      <c r="AC6301">
        <v>1</v>
      </c>
      <c r="AD6301">
        <v>1</v>
      </c>
      <c r="AE6301">
        <v>1</v>
      </c>
      <c r="AF6301">
        <v>1</v>
      </c>
      <c r="AL6301">
        <v>1.218478</v>
      </c>
      <c r="AM6301" s="5">
        <v>16.46042633056641</v>
      </c>
      <c r="AN6301">
        <v>570.77625570776252</v>
      </c>
      <c r="AO6301">
        <f t="shared" si="98"/>
        <v>26826.48401826484</v>
      </c>
      <c r="AP6301">
        <v>684.93150684931504</v>
      </c>
      <c r="AQ6301">
        <v>2.2784099999999998E-2</v>
      </c>
      <c r="AR6301">
        <v>5.6495899999999997E-4</v>
      </c>
      <c r="AS6301">
        <v>1.2792399999999998E-3</v>
      </c>
      <c r="AT6301">
        <v>1.5696799999999999E-3</v>
      </c>
      <c r="AU6301">
        <v>4.34863E-3</v>
      </c>
      <c r="AW6301">
        <v>2.2784100000000002E-2</v>
      </c>
      <c r="AX6301">
        <v>5.6495899999999682E-4</v>
      </c>
      <c r="AY6301">
        <v>1.2792400000000009E-3</v>
      </c>
      <c r="AZ6301">
        <v>1.5696799999999969E-3</v>
      </c>
      <c r="BA6301">
        <v>4.3486299999999992E-3</v>
      </c>
      <c r="BC6301" s="52">
        <v>100000</v>
      </c>
      <c r="BD6301" s="52">
        <v>100000</v>
      </c>
      <c r="BE6301">
        <v>0</v>
      </c>
      <c r="BF6301">
        <v>0</v>
      </c>
      <c r="BG6301">
        <v>0</v>
      </c>
    </row>
    <row r="6302" spans="1:59">
      <c r="A6302">
        <v>6301</v>
      </c>
      <c r="E6302">
        <v>9795.2054794520554</v>
      </c>
      <c r="K6302">
        <v>4039.4173571840101</v>
      </c>
      <c r="L6302">
        <v>4309.5673571840107</v>
      </c>
      <c r="M6302">
        <v>4579.7173571840103</v>
      </c>
      <c r="N6302">
        <v>4849.86735718401</v>
      </c>
      <c r="O6302">
        <v>5120.0173571840096</v>
      </c>
      <c r="Q6302">
        <v>15184.24928592648</v>
      </c>
      <c r="R6302">
        <v>14774.023023135611</v>
      </c>
      <c r="S6302">
        <v>14363.796760344741</v>
      </c>
      <c r="T6302">
        <v>13953.570497553872</v>
      </c>
      <c r="U6302">
        <v>13543.344234763003</v>
      </c>
      <c r="W6302">
        <v>0.71865000000000001</v>
      </c>
      <c r="AB6302">
        <v>1</v>
      </c>
      <c r="AC6302">
        <v>1</v>
      </c>
      <c r="AD6302">
        <v>1</v>
      </c>
      <c r="AE6302">
        <v>1</v>
      </c>
      <c r="AF6302">
        <v>1</v>
      </c>
      <c r="AL6302">
        <v>1.7773559000000001</v>
      </c>
      <c r="AM6302" s="5">
        <v>15.89275646209717</v>
      </c>
      <c r="AN6302">
        <v>570.77625570776252</v>
      </c>
      <c r="AO6302">
        <f t="shared" si="98"/>
        <v>26826.48401826484</v>
      </c>
      <c r="AP6302">
        <v>684.93150684931504</v>
      </c>
      <c r="AQ6302">
        <v>2.2242899999999999E-2</v>
      </c>
      <c r="AR6302">
        <v>5.7102499999999996E-4</v>
      </c>
      <c r="AS6302">
        <v>1.2932200000000001E-3</v>
      </c>
      <c r="AT6302">
        <v>1.57464E-3</v>
      </c>
      <c r="AU6302">
        <v>4.3744600000000002E-3</v>
      </c>
      <c r="AW6302">
        <v>2.2242899999999996E-2</v>
      </c>
      <c r="AX6302">
        <v>5.7102500000000278E-4</v>
      </c>
      <c r="AY6302">
        <v>1.2932199999999977E-3</v>
      </c>
      <c r="AZ6302">
        <v>1.5746400000000021E-3</v>
      </c>
      <c r="BA6302">
        <v>4.3744599999999967E-3</v>
      </c>
      <c r="BC6302" s="52">
        <v>100000</v>
      </c>
      <c r="BD6302" s="52">
        <v>100000</v>
      </c>
      <c r="BE6302">
        <v>0</v>
      </c>
      <c r="BF6302">
        <v>0</v>
      </c>
      <c r="BG6302">
        <v>0</v>
      </c>
    </row>
    <row r="6303" spans="1:59">
      <c r="A6303">
        <v>6302</v>
      </c>
      <c r="E6303">
        <v>9795.2054794520554</v>
      </c>
      <c r="K6303">
        <v>3878.2025736352293</v>
      </c>
      <c r="L6303">
        <v>4202.0850736352295</v>
      </c>
      <c r="M6303">
        <v>4525.9675736352292</v>
      </c>
      <c r="N6303">
        <v>4849.8500736352289</v>
      </c>
      <c r="O6303">
        <v>5173.7325736352286</v>
      </c>
      <c r="Q6303">
        <v>14815.462227636441</v>
      </c>
      <c r="R6303">
        <v>14415.199324332996</v>
      </c>
      <c r="S6303">
        <v>14014.936421029552</v>
      </c>
      <c r="T6303">
        <v>13614.673517726107</v>
      </c>
      <c r="U6303">
        <v>13214.410614422663</v>
      </c>
      <c r="W6303">
        <v>0.65579999999999994</v>
      </c>
      <c r="AB6303">
        <v>1</v>
      </c>
      <c r="AC6303">
        <v>1</v>
      </c>
      <c r="AD6303">
        <v>1</v>
      </c>
      <c r="AE6303">
        <v>1</v>
      </c>
      <c r="AF6303">
        <v>1</v>
      </c>
      <c r="AL6303">
        <v>1.8789796000000001</v>
      </c>
      <c r="AM6303" s="5">
        <v>14.33303737640381</v>
      </c>
      <c r="AN6303">
        <v>570.77625570776252</v>
      </c>
      <c r="AO6303">
        <f t="shared" si="98"/>
        <v>26826.48401826484</v>
      </c>
      <c r="AP6303">
        <v>684.93150684931504</v>
      </c>
      <c r="AQ6303">
        <v>2.0574200000000001E-2</v>
      </c>
      <c r="AR6303">
        <v>5.7301100000000001E-4</v>
      </c>
      <c r="AS6303">
        <v>1.3177499999999999E-3</v>
      </c>
      <c r="AT6303">
        <v>1.58421E-3</v>
      </c>
      <c r="AU6303">
        <v>4.3638000000000001E-3</v>
      </c>
      <c r="AW6303">
        <v>2.0574200000000001E-2</v>
      </c>
      <c r="AX6303">
        <v>5.7301099999999827E-4</v>
      </c>
      <c r="AY6303">
        <v>1.3177499999999995E-3</v>
      </c>
      <c r="AZ6303">
        <v>1.5842100000000026E-3</v>
      </c>
      <c r="BA6303">
        <v>4.363800000000001E-3</v>
      </c>
      <c r="BC6303" s="52">
        <v>100000</v>
      </c>
      <c r="BD6303" s="52">
        <v>100000</v>
      </c>
      <c r="BE6303">
        <v>0</v>
      </c>
      <c r="BF6303">
        <v>0</v>
      </c>
      <c r="BG6303">
        <v>0</v>
      </c>
    </row>
    <row r="6304" spans="1:59">
      <c r="A6304">
        <v>6303</v>
      </c>
      <c r="E6304">
        <v>9795.2054794520554</v>
      </c>
      <c r="K6304">
        <v>3544.2576648556105</v>
      </c>
      <c r="L6304">
        <v>3966.0901648556105</v>
      </c>
      <c r="M6304">
        <v>4387.9226648556105</v>
      </c>
      <c r="N6304">
        <v>4809.7551648556109</v>
      </c>
      <c r="O6304">
        <v>5231.5876648556114</v>
      </c>
      <c r="Q6304">
        <v>15018.897659030339</v>
      </c>
      <c r="R6304">
        <v>14613.138628909679</v>
      </c>
      <c r="S6304">
        <v>14207.379598789019</v>
      </c>
      <c r="T6304">
        <v>13801.620568668359</v>
      </c>
      <c r="U6304">
        <v>13395.861538547699</v>
      </c>
      <c r="W6304">
        <v>0.53707000000000005</v>
      </c>
      <c r="AB6304">
        <v>1</v>
      </c>
      <c r="AC6304">
        <v>1</v>
      </c>
      <c r="AD6304">
        <v>1</v>
      </c>
      <c r="AE6304">
        <v>1</v>
      </c>
      <c r="AF6304">
        <v>1</v>
      </c>
      <c r="AL6304">
        <v>1.5206928</v>
      </c>
      <c r="AM6304" s="5">
        <v>15.457364082336429</v>
      </c>
      <c r="AN6304">
        <v>570.77625570776252</v>
      </c>
      <c r="AO6304">
        <f t="shared" si="98"/>
        <v>26826.48401826484</v>
      </c>
      <c r="AP6304">
        <v>684.93150684931504</v>
      </c>
      <c r="AQ6304">
        <v>3.44912E-2</v>
      </c>
      <c r="AR6304">
        <v>5.7786800000000004E-4</v>
      </c>
      <c r="AS6304">
        <v>1.3437099999999999E-3</v>
      </c>
      <c r="AT6304">
        <v>1.57636E-3</v>
      </c>
      <c r="AU6304">
        <v>4.35009E-3</v>
      </c>
      <c r="AW6304">
        <v>3.44912E-2</v>
      </c>
      <c r="AX6304">
        <v>5.7786800000000221E-4</v>
      </c>
      <c r="AY6304">
        <v>1.343709999999998E-3</v>
      </c>
      <c r="AZ6304">
        <v>1.5763599999999989E-3</v>
      </c>
      <c r="BA6304">
        <v>4.3500900000000009E-3</v>
      </c>
      <c r="BC6304" s="52">
        <v>100000</v>
      </c>
      <c r="BD6304" s="52">
        <v>100000</v>
      </c>
      <c r="BE6304">
        <v>0</v>
      </c>
      <c r="BF6304">
        <v>0</v>
      </c>
      <c r="BG6304">
        <v>0</v>
      </c>
    </row>
    <row r="6305" spans="1:59">
      <c r="A6305">
        <v>6304</v>
      </c>
      <c r="E6305">
        <v>9795.2054794520554</v>
      </c>
      <c r="K6305">
        <v>3545.9027136673321</v>
      </c>
      <c r="L6305">
        <v>4158.441047000666</v>
      </c>
      <c r="M6305">
        <v>4770.9793803339999</v>
      </c>
      <c r="N6305">
        <v>5383.5177136673337</v>
      </c>
      <c r="O6305">
        <v>5996.0560470006676</v>
      </c>
      <c r="Q6305">
        <v>15699.760416835859</v>
      </c>
      <c r="R6305">
        <v>15275.606813163591</v>
      </c>
      <c r="S6305">
        <v>14851.453209491323</v>
      </c>
      <c r="T6305">
        <v>14427.299605819055</v>
      </c>
      <c r="U6305">
        <v>14003.146002146786</v>
      </c>
      <c r="W6305">
        <v>0.37669000000000002</v>
      </c>
      <c r="AB6305">
        <v>1</v>
      </c>
      <c r="AC6305">
        <v>1</v>
      </c>
      <c r="AD6305">
        <v>1</v>
      </c>
      <c r="AE6305">
        <v>1</v>
      </c>
      <c r="AF6305">
        <v>1</v>
      </c>
      <c r="AL6305">
        <v>1.7365025000000001</v>
      </c>
      <c r="AM6305" s="5">
        <v>14.81445980072021</v>
      </c>
      <c r="AN6305">
        <v>570.77625570776252</v>
      </c>
      <c r="AO6305">
        <f t="shared" si="98"/>
        <v>26826.48401826484</v>
      </c>
      <c r="AP6305">
        <v>684.93150684931504</v>
      </c>
      <c r="AQ6305">
        <v>6.676130000000001E-2</v>
      </c>
      <c r="AR6305">
        <v>1.09871E-2</v>
      </c>
      <c r="AS6305">
        <v>2.4000900000000001E-3</v>
      </c>
      <c r="AT6305">
        <v>2.1188600000000002E-2</v>
      </c>
      <c r="AU6305">
        <v>3.4957000000000002E-2</v>
      </c>
      <c r="AW6305">
        <v>6.676130000000001E-2</v>
      </c>
      <c r="AX6305">
        <v>1.09871E-2</v>
      </c>
      <c r="AY6305">
        <v>2.4000900000000006E-3</v>
      </c>
      <c r="AZ6305">
        <v>2.1188600000000002E-2</v>
      </c>
      <c r="BA6305">
        <v>3.4957000000000002E-2</v>
      </c>
      <c r="BC6305" s="52">
        <v>100000</v>
      </c>
      <c r="BD6305" s="52">
        <v>100000</v>
      </c>
      <c r="BE6305">
        <v>0</v>
      </c>
      <c r="BF6305">
        <v>0</v>
      </c>
      <c r="BG6305">
        <v>0</v>
      </c>
    </row>
    <row r="6306" spans="1:59">
      <c r="A6306">
        <v>6305</v>
      </c>
      <c r="E6306">
        <v>9795.2054794520554</v>
      </c>
      <c r="K6306">
        <v>4193.2294210800428</v>
      </c>
      <c r="L6306">
        <v>4976.9485877467096</v>
      </c>
      <c r="M6306">
        <v>5760.6677544133763</v>
      </c>
      <c r="N6306">
        <v>6544.3869210800431</v>
      </c>
      <c r="O6306">
        <v>7328.1060877467098</v>
      </c>
      <c r="Q6306">
        <v>16602.242513852882</v>
      </c>
      <c r="R6306">
        <v>16153.706943441026</v>
      </c>
      <c r="S6306">
        <v>15705.17137302917</v>
      </c>
      <c r="T6306">
        <v>15256.635802617315</v>
      </c>
      <c r="U6306">
        <v>14808.100232205459</v>
      </c>
      <c r="W6306">
        <v>0.16553000000000001</v>
      </c>
      <c r="AB6306">
        <v>1</v>
      </c>
      <c r="AC6306">
        <v>1</v>
      </c>
      <c r="AD6306">
        <v>1</v>
      </c>
      <c r="AE6306">
        <v>1</v>
      </c>
      <c r="AF6306">
        <v>1</v>
      </c>
      <c r="AL6306">
        <v>1.7748508000000001</v>
      </c>
      <c r="AM6306" s="5">
        <v>14.453854560852051</v>
      </c>
      <c r="AN6306">
        <v>570.77625570776252</v>
      </c>
      <c r="AO6306">
        <f t="shared" si="98"/>
        <v>26826.48401826484</v>
      </c>
      <c r="AP6306">
        <v>684.93150684931504</v>
      </c>
      <c r="AQ6306">
        <v>7.6572500000000002E-2</v>
      </c>
      <c r="AR6306">
        <v>5.1877899999999998E-2</v>
      </c>
      <c r="AS6306">
        <v>4.5708699999999998E-2</v>
      </c>
      <c r="AT6306">
        <v>5.4137200000000003E-2</v>
      </c>
      <c r="AU6306">
        <v>4.4248099999999999E-2</v>
      </c>
      <c r="AW6306">
        <v>7.6572500000000002E-2</v>
      </c>
      <c r="AX6306">
        <v>5.1877899999999991E-2</v>
      </c>
      <c r="AY6306">
        <v>4.5708700000000005E-2</v>
      </c>
      <c r="AZ6306">
        <v>5.413720000000001E-2</v>
      </c>
      <c r="BA6306">
        <v>4.4248099999999999E-2</v>
      </c>
      <c r="BC6306" s="52">
        <v>100000</v>
      </c>
      <c r="BD6306" s="52">
        <v>100000</v>
      </c>
      <c r="BE6306">
        <v>0</v>
      </c>
      <c r="BF6306">
        <v>0</v>
      </c>
      <c r="BG6306">
        <v>0</v>
      </c>
    </row>
    <row r="6307" spans="1:59">
      <c r="A6307">
        <v>6306</v>
      </c>
      <c r="E6307">
        <v>9795.2054794520554</v>
      </c>
      <c r="K6307">
        <v>5126.7946217324243</v>
      </c>
      <c r="L6307">
        <v>5957.2621217324249</v>
      </c>
      <c r="M6307">
        <v>6787.7296217324256</v>
      </c>
      <c r="N6307">
        <v>7618.1971217324262</v>
      </c>
      <c r="O6307">
        <v>8448.6646217324269</v>
      </c>
      <c r="Q6307">
        <v>17820.271352760061</v>
      </c>
      <c r="R6307">
        <v>17338.828826589193</v>
      </c>
      <c r="S6307">
        <v>16857.386300418326</v>
      </c>
      <c r="T6307">
        <v>16375.943774247458</v>
      </c>
      <c r="U6307">
        <v>15894.501248076591</v>
      </c>
      <c r="W6307">
        <v>3.8500000000000001E-3</v>
      </c>
      <c r="AB6307">
        <v>1</v>
      </c>
      <c r="AC6307">
        <v>1</v>
      </c>
      <c r="AD6307">
        <v>1</v>
      </c>
      <c r="AE6307">
        <v>1</v>
      </c>
      <c r="AF6307">
        <v>1</v>
      </c>
      <c r="AL6307">
        <v>1.8024602000000001</v>
      </c>
      <c r="AM6307" s="5">
        <v>16.360141754150391</v>
      </c>
      <c r="AN6307">
        <v>570.77625570776252</v>
      </c>
      <c r="AO6307">
        <f t="shared" si="98"/>
        <v>26826.48401826484</v>
      </c>
      <c r="AP6307">
        <v>684.93150684931504</v>
      </c>
      <c r="AQ6307">
        <v>7.7290899999999996E-2</v>
      </c>
      <c r="AR6307">
        <v>5.3162500000000001E-2</v>
      </c>
      <c r="AS6307">
        <v>6.2484999999999999E-2</v>
      </c>
      <c r="AT6307">
        <v>5.6650399999999997E-2</v>
      </c>
      <c r="AU6307">
        <v>5.2413500000000002E-2</v>
      </c>
      <c r="AW6307">
        <v>7.7290899999999982E-2</v>
      </c>
      <c r="AX6307">
        <v>5.3162500000000001E-2</v>
      </c>
      <c r="AY6307">
        <v>6.2484999999999999E-2</v>
      </c>
      <c r="AZ6307">
        <v>5.6650400000000004E-2</v>
      </c>
      <c r="BA6307">
        <v>5.2413500000000002E-2</v>
      </c>
      <c r="BC6307" s="52">
        <v>100000</v>
      </c>
      <c r="BD6307" s="52">
        <v>100000</v>
      </c>
      <c r="BE6307">
        <v>0</v>
      </c>
      <c r="BF6307">
        <v>0</v>
      </c>
      <c r="BG6307">
        <v>0</v>
      </c>
    </row>
    <row r="6308" spans="1:59">
      <c r="A6308">
        <v>6307</v>
      </c>
      <c r="E6308">
        <v>9795.2054794520554</v>
      </c>
      <c r="K6308">
        <v>5949.3190275935549</v>
      </c>
      <c r="L6308">
        <v>6724.7890275935551</v>
      </c>
      <c r="M6308">
        <v>7500.2590275935554</v>
      </c>
      <c r="N6308">
        <v>8275.7290275935557</v>
      </c>
      <c r="O6308">
        <v>9051.199027593555</v>
      </c>
      <c r="Q6308">
        <v>19352.979172963722</v>
      </c>
      <c r="R6308">
        <v>18830.128145753231</v>
      </c>
      <c r="S6308">
        <v>18307.277118542741</v>
      </c>
      <c r="T6308">
        <v>17784.426091332251</v>
      </c>
      <c r="U6308">
        <v>17261.57506412176</v>
      </c>
      <c r="W6308">
        <v>0</v>
      </c>
      <c r="AB6308">
        <v>1</v>
      </c>
      <c r="AC6308">
        <v>1</v>
      </c>
      <c r="AD6308">
        <v>1</v>
      </c>
      <c r="AE6308">
        <v>1</v>
      </c>
      <c r="AF6308">
        <v>1</v>
      </c>
      <c r="AL6308">
        <v>2.6034137999999998</v>
      </c>
      <c r="AM6308" s="5">
        <v>16.609573364257809</v>
      </c>
      <c r="AN6308">
        <v>570.77625570776252</v>
      </c>
      <c r="AO6308">
        <f t="shared" si="98"/>
        <v>26826.48401826484</v>
      </c>
      <c r="AP6308">
        <v>684.93150684931504</v>
      </c>
      <c r="AQ6308">
        <v>7.7305200000000004E-2</v>
      </c>
      <c r="AR6308">
        <v>5.2918899999999998E-2</v>
      </c>
      <c r="AS6308">
        <v>5.9695900000000003E-2</v>
      </c>
      <c r="AT6308">
        <v>5.6932000000000003E-2</v>
      </c>
      <c r="AU6308">
        <v>5.2241200000000002E-2</v>
      </c>
      <c r="AW6308">
        <v>7.7305200000000004E-2</v>
      </c>
      <c r="AX6308">
        <v>5.2918900000000005E-2</v>
      </c>
      <c r="AY6308">
        <v>5.969590000000001E-2</v>
      </c>
      <c r="AZ6308">
        <v>5.6931999999999996E-2</v>
      </c>
      <c r="BA6308">
        <v>5.2241200000000002E-2</v>
      </c>
      <c r="BC6308" s="52">
        <v>100000</v>
      </c>
      <c r="BD6308" s="52">
        <v>100000</v>
      </c>
      <c r="BE6308">
        <v>0</v>
      </c>
      <c r="BF6308">
        <v>0</v>
      </c>
      <c r="BG6308">
        <v>0</v>
      </c>
    </row>
    <row r="6309" spans="1:59">
      <c r="A6309">
        <v>6308</v>
      </c>
      <c r="E6309">
        <v>9795.2054794520554</v>
      </c>
      <c r="K6309">
        <v>5714.0770475172712</v>
      </c>
      <c r="L6309">
        <v>6343.1428808506043</v>
      </c>
      <c r="M6309">
        <v>6972.2087141839374</v>
      </c>
      <c r="N6309">
        <v>7601.2745475172705</v>
      </c>
      <c r="O6309">
        <v>8230.3403808506046</v>
      </c>
      <c r="Q6309">
        <v>19322.68568148425</v>
      </c>
      <c r="R6309">
        <v>18800.653080843604</v>
      </c>
      <c r="S6309">
        <v>18278.620480202957</v>
      </c>
      <c r="T6309">
        <v>17756.58787956231</v>
      </c>
      <c r="U6309">
        <v>17234.555278921664</v>
      </c>
      <c r="W6309">
        <v>0</v>
      </c>
      <c r="AB6309">
        <v>1</v>
      </c>
      <c r="AC6309">
        <v>1</v>
      </c>
      <c r="AD6309">
        <v>1</v>
      </c>
      <c r="AE6309">
        <v>1</v>
      </c>
      <c r="AF6309">
        <v>1</v>
      </c>
      <c r="AL6309">
        <v>3.1199590000000001</v>
      </c>
      <c r="AM6309" s="5">
        <v>15.356410026550289</v>
      </c>
      <c r="AN6309">
        <v>570.77625570776252</v>
      </c>
      <c r="AO6309">
        <f t="shared" si="98"/>
        <v>26826.48401826484</v>
      </c>
      <c r="AP6309">
        <v>684.93150684931504</v>
      </c>
      <c r="AQ6309">
        <v>7.6856800000000003E-2</v>
      </c>
      <c r="AR6309">
        <v>5.3784599999999995E-2</v>
      </c>
      <c r="AS6309">
        <v>5.7004199999999998E-2</v>
      </c>
      <c r="AT6309">
        <v>5.6190699999999996E-2</v>
      </c>
      <c r="AU6309">
        <v>5.2258499999999999E-2</v>
      </c>
      <c r="AW6309">
        <v>7.6856799999999989E-2</v>
      </c>
      <c r="AX6309">
        <v>5.3784600000000002E-2</v>
      </c>
      <c r="AY6309">
        <v>5.7004199999999991E-2</v>
      </c>
      <c r="AZ6309">
        <v>5.6190699999999996E-2</v>
      </c>
      <c r="BA6309">
        <v>5.2258499999999999E-2</v>
      </c>
      <c r="BC6309" s="52">
        <v>100000</v>
      </c>
      <c r="BD6309" s="52">
        <v>100000</v>
      </c>
      <c r="BE6309">
        <v>0</v>
      </c>
      <c r="BF6309">
        <v>0</v>
      </c>
      <c r="BG6309">
        <v>0</v>
      </c>
    </row>
    <row r="6310" spans="1:59">
      <c r="A6310">
        <v>6309</v>
      </c>
      <c r="E6310">
        <v>9795.2054794520554</v>
      </c>
      <c r="K6310">
        <v>5036.3169370877004</v>
      </c>
      <c r="L6310">
        <v>5570.7577704210344</v>
      </c>
      <c r="M6310">
        <v>6105.1986037543684</v>
      </c>
      <c r="N6310">
        <v>6639.6394370877024</v>
      </c>
      <c r="O6310">
        <v>7174.0802704210364</v>
      </c>
      <c r="Q6310">
        <v>17956.19724877039</v>
      </c>
      <c r="R6310">
        <v>17471.08247276035</v>
      </c>
      <c r="S6310">
        <v>16985.967696750311</v>
      </c>
      <c r="T6310">
        <v>16500.852920740272</v>
      </c>
      <c r="U6310">
        <v>16015.738144730232</v>
      </c>
      <c r="W6310">
        <v>0</v>
      </c>
      <c r="AB6310">
        <v>1</v>
      </c>
      <c r="AC6310">
        <v>1</v>
      </c>
      <c r="AD6310">
        <v>1</v>
      </c>
      <c r="AE6310">
        <v>1</v>
      </c>
      <c r="AF6310">
        <v>1</v>
      </c>
      <c r="AL6310">
        <v>3.2149524999999999</v>
      </c>
      <c r="AM6310" s="5">
        <v>14.69891452789307</v>
      </c>
      <c r="AN6310">
        <v>570.77625570776252</v>
      </c>
      <c r="AO6310">
        <f t="shared" si="98"/>
        <v>26826.48401826484</v>
      </c>
      <c r="AP6310">
        <v>684.93150684931504</v>
      </c>
      <c r="AQ6310">
        <v>7.4543499999999999E-2</v>
      </c>
      <c r="AR6310">
        <v>5.0894000000000002E-2</v>
      </c>
      <c r="AS6310">
        <v>4.7928899999999997E-2</v>
      </c>
      <c r="AT6310">
        <v>5.4471800000000001E-2</v>
      </c>
      <c r="AU6310">
        <v>5.0418199999999996E-2</v>
      </c>
      <c r="AW6310">
        <v>7.4543499999999999E-2</v>
      </c>
      <c r="AX6310">
        <v>5.0894000000000009E-2</v>
      </c>
      <c r="AY6310">
        <v>4.7928899999999997E-2</v>
      </c>
      <c r="AZ6310">
        <v>5.4471800000000001E-2</v>
      </c>
      <c r="BA6310">
        <v>5.0418199999999996E-2</v>
      </c>
      <c r="BC6310" s="52">
        <v>100000</v>
      </c>
      <c r="BD6310" s="52">
        <v>100000</v>
      </c>
      <c r="BE6310">
        <v>0</v>
      </c>
      <c r="BF6310">
        <v>0</v>
      </c>
      <c r="BG6310">
        <v>0</v>
      </c>
    </row>
    <row r="6311" spans="1:59">
      <c r="A6311">
        <v>6310</v>
      </c>
      <c r="E6311">
        <v>9795.2054794520554</v>
      </c>
      <c r="K6311">
        <v>4662.0683324208867</v>
      </c>
      <c r="L6311">
        <v>5115.7999990875533</v>
      </c>
      <c r="M6311">
        <v>5569.5316657542198</v>
      </c>
      <c r="N6311">
        <v>6023.2633324208864</v>
      </c>
      <c r="O6311">
        <v>6476.994999087553</v>
      </c>
      <c r="Q6311">
        <v>13652.852872775709</v>
      </c>
      <c r="R6311">
        <v>13283.999682380178</v>
      </c>
      <c r="S6311">
        <v>12915.146491984646</v>
      </c>
      <c r="T6311">
        <v>12546.293301589114</v>
      </c>
      <c r="U6311">
        <v>12177.440111193582</v>
      </c>
      <c r="W6311">
        <v>0</v>
      </c>
      <c r="AB6311">
        <v>1</v>
      </c>
      <c r="AC6311">
        <v>1</v>
      </c>
      <c r="AD6311">
        <v>1</v>
      </c>
      <c r="AE6311">
        <v>1</v>
      </c>
      <c r="AF6311">
        <v>1</v>
      </c>
      <c r="AL6311">
        <v>2.8343390999999998</v>
      </c>
      <c r="AM6311" s="5">
        <v>13.998709678649901</v>
      </c>
      <c r="AN6311">
        <v>570.77625570776252</v>
      </c>
      <c r="AO6311">
        <f t="shared" si="98"/>
        <v>26826.48401826484</v>
      </c>
      <c r="AP6311">
        <v>684.93150684931504</v>
      </c>
      <c r="AQ6311">
        <v>7.2447399999999995E-2</v>
      </c>
      <c r="AR6311">
        <v>4.9508299999999998E-2</v>
      </c>
      <c r="AS6311">
        <v>4.4904100000000002E-2</v>
      </c>
      <c r="AT6311">
        <v>5.3382199999999998E-2</v>
      </c>
      <c r="AU6311">
        <v>4.96102E-2</v>
      </c>
      <c r="AW6311">
        <v>7.2447399999999995E-2</v>
      </c>
      <c r="AX6311">
        <v>4.9508299999999991E-2</v>
      </c>
      <c r="AY6311">
        <v>4.4904100000000002E-2</v>
      </c>
      <c r="AZ6311">
        <v>5.3382200000000005E-2</v>
      </c>
      <c r="BA6311">
        <v>4.9610200000000007E-2</v>
      </c>
      <c r="BC6311" s="52">
        <v>100000</v>
      </c>
      <c r="BD6311" s="52">
        <v>100000</v>
      </c>
      <c r="BE6311">
        <v>0</v>
      </c>
      <c r="BF6311">
        <v>0</v>
      </c>
      <c r="BG6311">
        <v>0</v>
      </c>
    </row>
    <row r="6312" spans="1:59">
      <c r="A6312">
        <v>6311</v>
      </c>
      <c r="E6312">
        <v>9795.2054794520554</v>
      </c>
      <c r="K6312">
        <v>3259.6642204276591</v>
      </c>
      <c r="L6312">
        <v>3633.1825537609925</v>
      </c>
      <c r="M6312">
        <v>4006.7008870943259</v>
      </c>
      <c r="N6312">
        <v>4380.2192204276589</v>
      </c>
      <c r="O6312">
        <v>4753.7375537609923</v>
      </c>
      <c r="Q6312">
        <v>8042.7392864324502</v>
      </c>
      <c r="R6312">
        <v>7825.4520968811557</v>
      </c>
      <c r="S6312">
        <v>7608.1649073298613</v>
      </c>
      <c r="T6312">
        <v>7390.8777177785669</v>
      </c>
      <c r="U6312">
        <v>7173.5905282272724</v>
      </c>
      <c r="W6312">
        <v>0</v>
      </c>
      <c r="AB6312">
        <v>1</v>
      </c>
      <c r="AC6312">
        <v>1</v>
      </c>
      <c r="AD6312">
        <v>1</v>
      </c>
      <c r="AE6312">
        <v>1</v>
      </c>
      <c r="AF6312">
        <v>1</v>
      </c>
      <c r="AL6312">
        <v>2.6227455000000002</v>
      </c>
      <c r="AM6312" s="5">
        <v>13.680697441101071</v>
      </c>
      <c r="AN6312">
        <v>570.77625570776252</v>
      </c>
      <c r="AO6312">
        <f t="shared" si="98"/>
        <v>26826.48401826484</v>
      </c>
      <c r="AP6312">
        <v>684.93150684931504</v>
      </c>
      <c r="AQ6312">
        <v>7.1426100000000006E-2</v>
      </c>
      <c r="AR6312">
        <v>4.9169400000000002E-2</v>
      </c>
      <c r="AS6312">
        <v>4.4775700000000002E-2</v>
      </c>
      <c r="AT6312">
        <v>5.2819499999999998E-2</v>
      </c>
      <c r="AU6312">
        <v>4.9313099999999999E-2</v>
      </c>
      <c r="AW6312">
        <v>7.1426100000000006E-2</v>
      </c>
      <c r="AX6312">
        <v>4.9169400000000002E-2</v>
      </c>
      <c r="AY6312">
        <v>4.4775700000000002E-2</v>
      </c>
      <c r="AZ6312">
        <v>5.2819500000000005E-2</v>
      </c>
      <c r="BA6312">
        <v>4.9313099999999999E-2</v>
      </c>
      <c r="BC6312" s="52">
        <v>100000</v>
      </c>
      <c r="BD6312" s="52">
        <v>100000</v>
      </c>
      <c r="BE6312">
        <v>0</v>
      </c>
      <c r="BF6312">
        <v>0</v>
      </c>
      <c r="BG6312">
        <v>0</v>
      </c>
    </row>
    <row r="6313" spans="1:59">
      <c r="A6313">
        <v>6312</v>
      </c>
      <c r="E6313">
        <v>9795.2054794520554</v>
      </c>
      <c r="K6313">
        <v>2288.8014044144375</v>
      </c>
      <c r="L6313">
        <v>2487.4814044144373</v>
      </c>
      <c r="M6313">
        <v>2686.1614044144371</v>
      </c>
      <c r="N6313">
        <v>2884.841404414437</v>
      </c>
      <c r="O6313">
        <v>3083.5214044144368</v>
      </c>
      <c r="Q6313">
        <v>5077.9931582812587</v>
      </c>
      <c r="R6313">
        <v>4940.8032254003701</v>
      </c>
      <c r="S6313">
        <v>4803.6132925194815</v>
      </c>
      <c r="T6313">
        <v>4666.423359638593</v>
      </c>
      <c r="U6313">
        <v>4529.2334267577044</v>
      </c>
      <c r="W6313">
        <v>0</v>
      </c>
      <c r="AB6313">
        <v>1</v>
      </c>
      <c r="AC6313">
        <v>1</v>
      </c>
      <c r="AD6313">
        <v>1</v>
      </c>
      <c r="AE6313">
        <v>1</v>
      </c>
      <c r="AF6313">
        <v>1</v>
      </c>
      <c r="AL6313">
        <v>2.3141294000000001</v>
      </c>
      <c r="AM6313" s="5">
        <v>13.38696956634521</v>
      </c>
      <c r="AN6313">
        <v>570.77625570776252</v>
      </c>
      <c r="AO6313">
        <f t="shared" si="98"/>
        <v>26826.48401826484</v>
      </c>
      <c r="AP6313">
        <v>684.93150684931504</v>
      </c>
      <c r="AQ6313">
        <v>7.0382900000000012E-2</v>
      </c>
      <c r="AR6313">
        <v>4.79966E-2</v>
      </c>
      <c r="AS6313">
        <v>4.6032299999999998E-2</v>
      </c>
      <c r="AT6313">
        <v>5.3131600000000001E-2</v>
      </c>
      <c r="AU6313">
        <v>4.9741799999999996E-2</v>
      </c>
      <c r="AW6313">
        <v>7.0382900000000012E-2</v>
      </c>
      <c r="AX6313">
        <v>4.79966E-2</v>
      </c>
      <c r="AY6313">
        <v>4.6032299999999998E-2</v>
      </c>
      <c r="AZ6313">
        <v>5.3131600000000001E-2</v>
      </c>
      <c r="BA6313">
        <v>4.9741799999999989E-2</v>
      </c>
      <c r="BC6313" s="52">
        <v>100000</v>
      </c>
      <c r="BD6313" s="52">
        <v>100000</v>
      </c>
      <c r="BE6313">
        <v>0</v>
      </c>
      <c r="BF6313">
        <v>0</v>
      </c>
      <c r="BG6313">
        <v>0</v>
      </c>
    </row>
    <row r="6314" spans="1:59">
      <c r="A6314">
        <v>6313</v>
      </c>
      <c r="E6314">
        <v>9795.2054794520554</v>
      </c>
      <c r="K6314">
        <v>1711.8550713146569</v>
      </c>
      <c r="L6314">
        <v>1810.5200713146569</v>
      </c>
      <c r="M6314">
        <v>1909.1850713146569</v>
      </c>
      <c r="N6314">
        <v>2007.8500713146568</v>
      </c>
      <c r="O6314">
        <v>2106.5150713146568</v>
      </c>
      <c r="Q6314">
        <v>5440.9720783098091</v>
      </c>
      <c r="R6314">
        <v>5293.975701404157</v>
      </c>
      <c r="S6314">
        <v>5146.9793244985049</v>
      </c>
      <c r="T6314">
        <v>4999.9829475928527</v>
      </c>
      <c r="U6314">
        <v>4852.9865706872006</v>
      </c>
      <c r="W6314">
        <v>0</v>
      </c>
      <c r="AB6314">
        <v>1</v>
      </c>
      <c r="AC6314">
        <v>1</v>
      </c>
      <c r="AD6314">
        <v>1</v>
      </c>
      <c r="AE6314">
        <v>1</v>
      </c>
      <c r="AF6314">
        <v>1</v>
      </c>
      <c r="AL6314">
        <v>1.6224896</v>
      </c>
      <c r="AM6314" s="5">
        <v>13.73860454559326</v>
      </c>
      <c r="AN6314">
        <v>570.77625570776252</v>
      </c>
      <c r="AO6314">
        <f t="shared" si="98"/>
        <v>26826.48401826484</v>
      </c>
      <c r="AP6314">
        <v>684.93150684931504</v>
      </c>
      <c r="AQ6314">
        <v>7.266750000000001E-2</v>
      </c>
      <c r="AR6314">
        <v>4.8485799999999996E-2</v>
      </c>
      <c r="AS6314">
        <v>5.3662100000000004E-2</v>
      </c>
      <c r="AT6314">
        <v>5.5791899999999998E-2</v>
      </c>
      <c r="AU6314">
        <v>5.1181199999999996E-2</v>
      </c>
      <c r="AW6314">
        <v>7.266750000000001E-2</v>
      </c>
      <c r="AX6314">
        <v>4.8485799999999996E-2</v>
      </c>
      <c r="AY6314">
        <v>5.3662100000000004E-2</v>
      </c>
      <c r="AZ6314">
        <v>5.5791899999999991E-2</v>
      </c>
      <c r="BA6314">
        <v>5.1181199999999996E-2</v>
      </c>
      <c r="BC6314" s="52">
        <v>100000</v>
      </c>
      <c r="BD6314" s="52">
        <v>100000</v>
      </c>
      <c r="BE6314">
        <v>0</v>
      </c>
      <c r="BF6314">
        <v>0</v>
      </c>
      <c r="BG6314">
        <v>0</v>
      </c>
    </row>
    <row r="6315" spans="1:59">
      <c r="A6315">
        <v>6314</v>
      </c>
      <c r="E6315">
        <v>9795.2054794520554</v>
      </c>
      <c r="K6315">
        <v>1466.7147838602436</v>
      </c>
      <c r="L6315">
        <v>1514.7272838602437</v>
      </c>
      <c r="M6315">
        <v>1562.7397838602437</v>
      </c>
      <c r="N6315">
        <v>1610.7522838602438</v>
      </c>
      <c r="O6315">
        <v>1658.7647838602438</v>
      </c>
      <c r="Q6315">
        <v>5663.1819615040467</v>
      </c>
      <c r="R6315">
        <v>5510.1822365022526</v>
      </c>
      <c r="S6315">
        <v>5357.1825115004585</v>
      </c>
      <c r="T6315">
        <v>5204.1827864986644</v>
      </c>
      <c r="U6315">
        <v>5051.1830614968703</v>
      </c>
      <c r="W6315">
        <v>0</v>
      </c>
      <c r="AB6315">
        <v>1</v>
      </c>
      <c r="AC6315">
        <v>1</v>
      </c>
      <c r="AD6315">
        <v>1</v>
      </c>
      <c r="AE6315">
        <v>1</v>
      </c>
      <c r="AF6315">
        <v>1</v>
      </c>
      <c r="AL6315">
        <v>1.5738510000000001</v>
      </c>
      <c r="AM6315" s="5">
        <v>12.889217376708981</v>
      </c>
      <c r="AN6315">
        <v>570.77625570776252</v>
      </c>
      <c r="AO6315">
        <f t="shared" si="98"/>
        <v>26826.48401826484</v>
      </c>
      <c r="AP6315">
        <v>684.93150684931504</v>
      </c>
      <c r="AQ6315">
        <v>7.2854299999999997E-2</v>
      </c>
      <c r="AR6315">
        <v>4.9848900000000002E-2</v>
      </c>
      <c r="AS6315">
        <v>5.6425199999999995E-2</v>
      </c>
      <c r="AT6315">
        <v>5.8021500000000004E-2</v>
      </c>
      <c r="AU6315">
        <v>5.2623299999999998E-2</v>
      </c>
      <c r="AW6315">
        <v>7.2854299999999997E-2</v>
      </c>
      <c r="AX6315">
        <v>4.9848900000000002E-2</v>
      </c>
      <c r="AY6315">
        <v>5.6425199999999995E-2</v>
      </c>
      <c r="AZ6315">
        <v>5.8021500000000004E-2</v>
      </c>
      <c r="BA6315">
        <v>5.2623299999999998E-2</v>
      </c>
      <c r="BC6315" s="52">
        <v>100000</v>
      </c>
      <c r="BD6315" s="52">
        <v>100000</v>
      </c>
      <c r="BE6315">
        <v>0</v>
      </c>
      <c r="BF6315">
        <v>0</v>
      </c>
      <c r="BG6315">
        <v>0</v>
      </c>
    </row>
    <row r="6316" spans="1:59">
      <c r="A6316">
        <v>6315</v>
      </c>
      <c r="E6316">
        <v>9795.2054794520554</v>
      </c>
      <c r="K6316">
        <v>1437.000809623345</v>
      </c>
      <c r="L6316">
        <v>1477.9733096233451</v>
      </c>
      <c r="M6316">
        <v>1518.9458096233452</v>
      </c>
      <c r="N6316">
        <v>1559.9183096233453</v>
      </c>
      <c r="O6316">
        <v>1600.8908096233454</v>
      </c>
      <c r="Q6316">
        <v>6649.0481891263353</v>
      </c>
      <c r="R6316">
        <v>6469.4137447546163</v>
      </c>
      <c r="S6316">
        <v>6289.7793003828974</v>
      </c>
      <c r="T6316">
        <v>6110.1448560111785</v>
      </c>
      <c r="U6316">
        <v>5930.5104116394596</v>
      </c>
      <c r="W6316">
        <v>0</v>
      </c>
      <c r="AB6316">
        <v>1</v>
      </c>
      <c r="AC6316">
        <v>1</v>
      </c>
      <c r="AD6316">
        <v>1</v>
      </c>
      <c r="AE6316">
        <v>1</v>
      </c>
      <c r="AF6316">
        <v>1</v>
      </c>
      <c r="AL6316">
        <v>2.0021461999999999</v>
      </c>
      <c r="AM6316" s="5">
        <v>12.17382717132568</v>
      </c>
      <c r="AN6316">
        <v>570.77625570776252</v>
      </c>
      <c r="AO6316">
        <f t="shared" si="98"/>
        <v>26826.48401826484</v>
      </c>
      <c r="AP6316">
        <v>684.93150684931504</v>
      </c>
      <c r="AQ6316">
        <v>7.3801800000000001E-2</v>
      </c>
      <c r="AR6316">
        <v>5.9682600000000002E-2</v>
      </c>
      <c r="AS6316">
        <v>5.6925299999999998E-2</v>
      </c>
      <c r="AT6316">
        <v>5.9353599999999999E-2</v>
      </c>
      <c r="AU6316">
        <v>5.3629500000000004E-2</v>
      </c>
      <c r="AW6316">
        <v>7.3801800000000001E-2</v>
      </c>
      <c r="AX6316">
        <v>5.9682600000000002E-2</v>
      </c>
      <c r="AY6316">
        <v>5.6925299999999998E-2</v>
      </c>
      <c r="AZ6316">
        <v>5.9353599999999992E-2</v>
      </c>
      <c r="BA6316">
        <v>5.362950000000001E-2</v>
      </c>
      <c r="BC6316" s="52">
        <v>100000</v>
      </c>
      <c r="BD6316" s="52">
        <v>100000</v>
      </c>
      <c r="BE6316">
        <v>0</v>
      </c>
      <c r="BF6316">
        <v>0</v>
      </c>
      <c r="BG6316">
        <v>0</v>
      </c>
    </row>
    <row r="6317" spans="1:59">
      <c r="A6317">
        <v>6316</v>
      </c>
      <c r="E6317">
        <v>9795.2054794520554</v>
      </c>
      <c r="K6317">
        <v>1578.1421872486135</v>
      </c>
      <c r="L6317">
        <v>1620.7646872486134</v>
      </c>
      <c r="M6317">
        <v>1663.3871872486134</v>
      </c>
      <c r="N6317">
        <v>1706.0096872486133</v>
      </c>
      <c r="O6317">
        <v>1748.6321872486133</v>
      </c>
      <c r="Q6317">
        <v>9405.7838233058847</v>
      </c>
      <c r="R6317">
        <v>9151.6718508658214</v>
      </c>
      <c r="S6317">
        <v>8897.5598784257581</v>
      </c>
      <c r="T6317">
        <v>8643.4479059856949</v>
      </c>
      <c r="U6317">
        <v>8389.3359335456316</v>
      </c>
      <c r="W6317">
        <v>0</v>
      </c>
      <c r="AB6317">
        <v>1</v>
      </c>
      <c r="AC6317">
        <v>1</v>
      </c>
      <c r="AD6317">
        <v>1</v>
      </c>
      <c r="AE6317">
        <v>1</v>
      </c>
      <c r="AF6317">
        <v>1</v>
      </c>
      <c r="AL6317">
        <v>2.0091863000000001</v>
      </c>
      <c r="AM6317" s="5">
        <v>10.91440582275391</v>
      </c>
      <c r="AN6317">
        <v>570.77625570776252</v>
      </c>
      <c r="AO6317">
        <f t="shared" si="98"/>
        <v>26826.48401826484</v>
      </c>
      <c r="AP6317">
        <v>684.93150684931504</v>
      </c>
      <c r="AQ6317">
        <v>7.6229100000000008E-2</v>
      </c>
      <c r="AR6317">
        <v>5.9482599999999997E-2</v>
      </c>
      <c r="AS6317">
        <v>5.577E-2</v>
      </c>
      <c r="AT6317">
        <v>5.8377699999999998E-2</v>
      </c>
      <c r="AU6317">
        <v>5.1926299999999995E-2</v>
      </c>
      <c r="AW6317">
        <v>7.6229100000000008E-2</v>
      </c>
      <c r="AX6317">
        <v>5.9482599999999997E-2</v>
      </c>
      <c r="AY6317">
        <v>5.577E-2</v>
      </c>
      <c r="AZ6317">
        <v>5.8377699999999991E-2</v>
      </c>
      <c r="BA6317">
        <v>5.1926299999999995E-2</v>
      </c>
      <c r="BC6317" s="52">
        <v>100000</v>
      </c>
      <c r="BD6317" s="52">
        <v>100000</v>
      </c>
      <c r="BE6317">
        <v>0</v>
      </c>
      <c r="BF6317">
        <v>0</v>
      </c>
      <c r="BG6317">
        <v>0</v>
      </c>
    </row>
    <row r="6318" spans="1:59">
      <c r="A6318">
        <v>6317</v>
      </c>
      <c r="E6318">
        <v>9795.2054794520554</v>
      </c>
      <c r="K6318">
        <v>2171.5962838133378</v>
      </c>
      <c r="L6318">
        <v>2210.5062838133376</v>
      </c>
      <c r="M6318">
        <v>2249.4162838133375</v>
      </c>
      <c r="N6318">
        <v>2288.3262838133373</v>
      </c>
      <c r="O6318">
        <v>2327.2362838133372</v>
      </c>
      <c r="Q6318">
        <v>15702.60924306806</v>
      </c>
      <c r="R6318">
        <v>15278.378674159003</v>
      </c>
      <c r="S6318">
        <v>14854.148105249946</v>
      </c>
      <c r="T6318">
        <v>14429.917536340889</v>
      </c>
      <c r="U6318">
        <v>14005.686967431831</v>
      </c>
      <c r="W6318">
        <v>0</v>
      </c>
      <c r="AB6318">
        <v>1</v>
      </c>
      <c r="AC6318">
        <v>1</v>
      </c>
      <c r="AD6318">
        <v>1</v>
      </c>
      <c r="AE6318">
        <v>1</v>
      </c>
      <c r="AF6318">
        <v>1</v>
      </c>
      <c r="AL6318">
        <v>1.8005005000000001</v>
      </c>
      <c r="AM6318" s="5">
        <v>8.9658069610595703</v>
      </c>
      <c r="AN6318">
        <v>570.77625570776252</v>
      </c>
      <c r="AO6318">
        <f t="shared" si="98"/>
        <v>26826.48401826484</v>
      </c>
      <c r="AP6318">
        <v>684.93150684931504</v>
      </c>
      <c r="AQ6318">
        <v>9.7194100000000005E-2</v>
      </c>
      <c r="AR6318">
        <v>6.5549400000000008E-2</v>
      </c>
      <c r="AS6318">
        <v>6.00025E-2</v>
      </c>
      <c r="AT6318">
        <v>6.8653599999999995E-2</v>
      </c>
      <c r="AU6318">
        <v>5.40717E-2</v>
      </c>
      <c r="AW6318">
        <v>9.7194099999999992E-2</v>
      </c>
      <c r="AX6318">
        <v>6.5549400000000008E-2</v>
      </c>
      <c r="AY6318">
        <v>6.00025E-2</v>
      </c>
      <c r="AZ6318">
        <v>6.8653599999999995E-2</v>
      </c>
      <c r="BA6318">
        <v>5.40717E-2</v>
      </c>
      <c r="BC6318" s="52">
        <v>100000</v>
      </c>
      <c r="BD6318" s="52">
        <v>100000</v>
      </c>
      <c r="BE6318">
        <v>0</v>
      </c>
      <c r="BF6318">
        <v>0</v>
      </c>
      <c r="BG6318">
        <v>0</v>
      </c>
    </row>
    <row r="6319" spans="1:59">
      <c r="A6319">
        <v>6318</v>
      </c>
      <c r="E6319">
        <v>9795.2054794520554</v>
      </c>
      <c r="K6319">
        <v>3399.773885605146</v>
      </c>
      <c r="L6319">
        <v>3439.7838856051458</v>
      </c>
      <c r="M6319">
        <v>3479.793885605146</v>
      </c>
      <c r="N6319">
        <v>3519.8038856051462</v>
      </c>
      <c r="O6319">
        <v>3559.8138856051464</v>
      </c>
      <c r="Q6319">
        <v>19230.010998857892</v>
      </c>
      <c r="R6319">
        <v>18710.482149148542</v>
      </c>
      <c r="S6319">
        <v>18190.953299439192</v>
      </c>
      <c r="T6319">
        <v>17671.424449729842</v>
      </c>
      <c r="U6319">
        <v>17151.895600020493</v>
      </c>
      <c r="W6319">
        <v>0</v>
      </c>
      <c r="AB6319">
        <v>1</v>
      </c>
      <c r="AC6319">
        <v>1</v>
      </c>
      <c r="AD6319">
        <v>1</v>
      </c>
      <c r="AE6319">
        <v>1</v>
      </c>
      <c r="AF6319">
        <v>1</v>
      </c>
      <c r="AL6319">
        <v>1.6877745</v>
      </c>
      <c r="AM6319" s="5">
        <v>9.2880115509033203</v>
      </c>
      <c r="AN6319">
        <v>570.77625570776252</v>
      </c>
      <c r="AO6319">
        <f t="shared" si="98"/>
        <v>26826.48401826484</v>
      </c>
      <c r="AP6319">
        <v>684.93150684931504</v>
      </c>
      <c r="AQ6319">
        <v>0.100868</v>
      </c>
      <c r="AR6319">
        <v>8.0340599999999998E-2</v>
      </c>
      <c r="AS6319">
        <v>7.154909999999999E-2</v>
      </c>
      <c r="AT6319">
        <v>7.8736299999999995E-2</v>
      </c>
      <c r="AU6319">
        <v>6.4114900000000002E-2</v>
      </c>
      <c r="AW6319">
        <v>0.100868</v>
      </c>
      <c r="AX6319">
        <v>8.0340599999999998E-2</v>
      </c>
      <c r="AY6319">
        <v>7.154909999999999E-2</v>
      </c>
      <c r="AZ6319">
        <v>7.8736299999999995E-2</v>
      </c>
      <c r="BA6319">
        <v>6.4114900000000002E-2</v>
      </c>
      <c r="BC6319" s="52">
        <v>100000</v>
      </c>
      <c r="BD6319" s="52">
        <v>100000</v>
      </c>
      <c r="BE6319">
        <v>0</v>
      </c>
      <c r="BF6319">
        <v>0</v>
      </c>
      <c r="BG6319">
        <v>0</v>
      </c>
    </row>
    <row r="6320" spans="1:59">
      <c r="A6320">
        <v>6319</v>
      </c>
      <c r="E6320">
        <v>9795.2054794520554</v>
      </c>
      <c r="K6320">
        <v>4188.8449792294523</v>
      </c>
      <c r="L6320">
        <v>4230.642479229452</v>
      </c>
      <c r="M6320">
        <v>4272.4399792294516</v>
      </c>
      <c r="N6320">
        <v>4314.2374792294513</v>
      </c>
      <c r="O6320">
        <v>4356.034979229451</v>
      </c>
      <c r="Q6320">
        <v>19366.350574242351</v>
      </c>
      <c r="R6320">
        <v>18843.138296525281</v>
      </c>
      <c r="S6320">
        <v>18319.926018808212</v>
      </c>
      <c r="T6320">
        <v>17796.713741091142</v>
      </c>
      <c r="U6320">
        <v>17273.501463374072</v>
      </c>
      <c r="W6320">
        <v>8.3430000000000004E-2</v>
      </c>
      <c r="AB6320">
        <v>1</v>
      </c>
      <c r="AC6320">
        <v>1</v>
      </c>
      <c r="AD6320">
        <v>1</v>
      </c>
      <c r="AE6320">
        <v>1</v>
      </c>
      <c r="AF6320">
        <v>1</v>
      </c>
      <c r="AL6320">
        <v>1.6090393000000001</v>
      </c>
      <c r="AM6320" s="5">
        <v>9.0773000717163086</v>
      </c>
      <c r="AN6320">
        <v>570.77625570776252</v>
      </c>
      <c r="AO6320">
        <f t="shared" si="98"/>
        <v>26826.48401826484</v>
      </c>
      <c r="AP6320">
        <v>684.93150684931504</v>
      </c>
      <c r="AQ6320">
        <v>0.103078</v>
      </c>
      <c r="AR6320">
        <v>8.8265099999999999E-2</v>
      </c>
      <c r="AS6320">
        <v>7.8594499999999998E-2</v>
      </c>
      <c r="AT6320">
        <v>8.6891400000000008E-2</v>
      </c>
      <c r="AU6320">
        <v>6.75293E-2</v>
      </c>
      <c r="AW6320">
        <v>0.10307799999999999</v>
      </c>
      <c r="AX6320">
        <v>8.8265099999999999E-2</v>
      </c>
      <c r="AY6320">
        <v>7.8594499999999998E-2</v>
      </c>
      <c r="AZ6320">
        <v>8.6891399999999994E-2</v>
      </c>
      <c r="BA6320">
        <v>6.75293E-2</v>
      </c>
      <c r="BC6320" s="52">
        <v>100000</v>
      </c>
      <c r="BD6320" s="52">
        <v>100000</v>
      </c>
      <c r="BE6320">
        <v>0</v>
      </c>
      <c r="BF6320">
        <v>0</v>
      </c>
      <c r="BG6320">
        <v>0</v>
      </c>
    </row>
    <row r="6321" spans="1:59">
      <c r="A6321">
        <v>6320</v>
      </c>
      <c r="E6321">
        <v>9795.2054794520554</v>
      </c>
      <c r="K6321">
        <v>3685.3581935486709</v>
      </c>
      <c r="L6321">
        <v>3734.5256935486709</v>
      </c>
      <c r="M6321">
        <v>3783.6931935486709</v>
      </c>
      <c r="N6321">
        <v>3832.860693548671</v>
      </c>
      <c r="O6321">
        <v>3882.028193548671</v>
      </c>
      <c r="Q6321">
        <v>16978.47223088751</v>
      </c>
      <c r="R6321">
        <v>16519.772225684381</v>
      </c>
      <c r="S6321">
        <v>16061.072220481252</v>
      </c>
      <c r="T6321">
        <v>15602.372215278123</v>
      </c>
      <c r="U6321">
        <v>15143.672210074994</v>
      </c>
      <c r="W6321">
        <v>0.30054999999999998</v>
      </c>
      <c r="AB6321">
        <v>1</v>
      </c>
      <c r="AC6321">
        <v>1</v>
      </c>
      <c r="AD6321">
        <v>1</v>
      </c>
      <c r="AE6321">
        <v>1</v>
      </c>
      <c r="AF6321">
        <v>1</v>
      </c>
      <c r="AL6321">
        <v>1.4592886</v>
      </c>
      <c r="AM6321" s="5">
        <v>7.7012395858764648</v>
      </c>
      <c r="AN6321">
        <v>570.77625570776252</v>
      </c>
      <c r="AO6321">
        <f t="shared" si="98"/>
        <v>26826.48401826484</v>
      </c>
      <c r="AP6321">
        <v>684.93150684931504</v>
      </c>
      <c r="AQ6321">
        <v>0.103172</v>
      </c>
      <c r="AR6321">
        <v>8.0805600000000005E-2</v>
      </c>
      <c r="AS6321">
        <v>7.2081000000000006E-2</v>
      </c>
      <c r="AT6321">
        <v>6.4899499999999999E-2</v>
      </c>
      <c r="AU6321">
        <v>4.5791899999999996E-2</v>
      </c>
      <c r="AW6321">
        <v>0.103172</v>
      </c>
      <c r="AX6321">
        <v>8.0805600000000019E-2</v>
      </c>
      <c r="AY6321">
        <v>7.2081000000000006E-2</v>
      </c>
      <c r="AZ6321">
        <v>6.4899499999999999E-2</v>
      </c>
      <c r="BA6321">
        <v>4.5791899999999996E-2</v>
      </c>
      <c r="BC6321" s="52">
        <v>100000</v>
      </c>
      <c r="BD6321" s="52">
        <v>100000</v>
      </c>
      <c r="BE6321">
        <v>0</v>
      </c>
      <c r="BF6321">
        <v>0</v>
      </c>
      <c r="BG6321">
        <v>0</v>
      </c>
    </row>
    <row r="6322" spans="1:59">
      <c r="A6322">
        <v>6321</v>
      </c>
      <c r="E6322">
        <v>9795.2054794520554</v>
      </c>
      <c r="K6322">
        <v>3488.0904201425942</v>
      </c>
      <c r="L6322">
        <v>3563.0804201425944</v>
      </c>
      <c r="M6322">
        <v>3638.0704201425942</v>
      </c>
      <c r="N6322">
        <v>3713.060420142594</v>
      </c>
      <c r="O6322">
        <v>3788.0504201425938</v>
      </c>
      <c r="Q6322">
        <v>15740.107629253431</v>
      </c>
      <c r="R6322">
        <v>15314.863982507562</v>
      </c>
      <c r="S6322">
        <v>14889.620335761694</v>
      </c>
      <c r="T6322">
        <v>14464.376689015826</v>
      </c>
      <c r="U6322">
        <v>14039.133042269958</v>
      </c>
      <c r="W6322">
        <v>0.48008000000000001</v>
      </c>
      <c r="AB6322">
        <v>1</v>
      </c>
      <c r="AC6322">
        <v>1</v>
      </c>
      <c r="AD6322">
        <v>1</v>
      </c>
      <c r="AE6322">
        <v>1</v>
      </c>
      <c r="AF6322">
        <v>1</v>
      </c>
      <c r="AL6322">
        <v>0.34606645000000003</v>
      </c>
      <c r="AM6322" s="5">
        <v>6.8898358345031738</v>
      </c>
      <c r="AN6322">
        <v>570.77625570776252</v>
      </c>
      <c r="AO6322">
        <f t="shared" si="98"/>
        <v>26826.48401826484</v>
      </c>
      <c r="AP6322">
        <v>684.93150684931504</v>
      </c>
      <c r="AQ6322">
        <v>9.99279E-2</v>
      </c>
      <c r="AR6322">
        <v>4.1082E-2</v>
      </c>
      <c r="AS6322">
        <v>3.86863E-2</v>
      </c>
      <c r="AT6322">
        <v>3.8167299999999994E-2</v>
      </c>
      <c r="AU6322">
        <v>3.9964599999999996E-2</v>
      </c>
      <c r="AW6322">
        <v>9.99279E-2</v>
      </c>
      <c r="AX6322">
        <v>4.1081999999999994E-2</v>
      </c>
      <c r="AY6322">
        <v>3.8686299999999993E-2</v>
      </c>
      <c r="AZ6322">
        <v>3.8167300000000001E-2</v>
      </c>
      <c r="BA6322">
        <v>3.9964600000000003E-2</v>
      </c>
      <c r="BC6322" s="52">
        <v>100000</v>
      </c>
      <c r="BD6322" s="52">
        <v>100000</v>
      </c>
      <c r="BE6322">
        <v>0</v>
      </c>
      <c r="BF6322">
        <v>0</v>
      </c>
      <c r="BG6322">
        <v>0</v>
      </c>
    </row>
    <row r="6323" spans="1:59">
      <c r="A6323">
        <v>6322</v>
      </c>
      <c r="E6323">
        <v>9795.2054794520554</v>
      </c>
      <c r="K6323">
        <v>3633.3587386340987</v>
      </c>
      <c r="L6323">
        <v>3738.8162386340987</v>
      </c>
      <c r="M6323">
        <v>3844.2737386340987</v>
      </c>
      <c r="N6323">
        <v>3949.7312386340986</v>
      </c>
      <c r="O6323">
        <v>4055.1887386340986</v>
      </c>
      <c r="Q6323">
        <v>14639.53151235011</v>
      </c>
      <c r="R6323">
        <v>14244.021652445048</v>
      </c>
      <c r="S6323">
        <v>13848.511792539986</v>
      </c>
      <c r="T6323">
        <v>13453.001932634925</v>
      </c>
      <c r="U6323">
        <v>13057.492072729863</v>
      </c>
      <c r="W6323">
        <v>0.61695</v>
      </c>
      <c r="AB6323">
        <v>1</v>
      </c>
      <c r="AC6323">
        <v>1</v>
      </c>
      <c r="AD6323">
        <v>1</v>
      </c>
      <c r="AE6323">
        <v>1</v>
      </c>
      <c r="AF6323">
        <v>1</v>
      </c>
      <c r="AL6323">
        <v>0.58287597000000002</v>
      </c>
      <c r="AM6323" s="5">
        <v>6.5072908401489258</v>
      </c>
      <c r="AN6323">
        <v>570.77625570776252</v>
      </c>
      <c r="AO6323">
        <f t="shared" si="98"/>
        <v>26826.48401826484</v>
      </c>
      <c r="AP6323">
        <v>684.93150684931504</v>
      </c>
      <c r="AQ6323">
        <v>9.5993999999999996E-2</v>
      </c>
      <c r="AR6323">
        <v>3.6849E-2</v>
      </c>
      <c r="AS6323">
        <v>3.6573599999999998E-2</v>
      </c>
      <c r="AT6323">
        <v>3.6923999999999998E-2</v>
      </c>
      <c r="AU6323">
        <v>3.8876100000000004E-2</v>
      </c>
      <c r="AW6323">
        <v>9.599400000000001E-2</v>
      </c>
      <c r="AX6323">
        <v>3.6849000000000007E-2</v>
      </c>
      <c r="AY6323">
        <v>3.6573599999999998E-2</v>
      </c>
      <c r="AZ6323">
        <v>3.6923999999999998E-2</v>
      </c>
      <c r="BA6323">
        <v>3.8876100000000011E-2</v>
      </c>
      <c r="BC6323" s="52">
        <v>100000</v>
      </c>
      <c r="BD6323" s="52">
        <v>100000</v>
      </c>
      <c r="BE6323">
        <v>0</v>
      </c>
      <c r="BF6323">
        <v>0</v>
      </c>
      <c r="BG6323">
        <v>0</v>
      </c>
    </row>
    <row r="6324" spans="1:59">
      <c r="A6324">
        <v>6323</v>
      </c>
      <c r="E6324">
        <v>9795.2054794520554</v>
      </c>
      <c r="K6324">
        <v>4106.3061619047348</v>
      </c>
      <c r="L6324">
        <v>4275.1486619047346</v>
      </c>
      <c r="M6324">
        <v>4443.9911619047343</v>
      </c>
      <c r="N6324">
        <v>4612.8336619047341</v>
      </c>
      <c r="O6324">
        <v>4781.6761619047338</v>
      </c>
      <c r="Q6324">
        <v>13411.84032796949</v>
      </c>
      <c r="R6324">
        <v>13049.498467494335</v>
      </c>
      <c r="S6324">
        <v>12687.15660701918</v>
      </c>
      <c r="T6324">
        <v>12324.814746544025</v>
      </c>
      <c r="U6324">
        <v>11962.47288606887</v>
      </c>
      <c r="W6324">
        <v>0.69162999999999997</v>
      </c>
      <c r="AB6324">
        <v>1</v>
      </c>
      <c r="AC6324">
        <v>1</v>
      </c>
      <c r="AD6324">
        <v>1</v>
      </c>
      <c r="AE6324">
        <v>1</v>
      </c>
      <c r="AF6324">
        <v>1</v>
      </c>
      <c r="AL6324">
        <v>0.40403243999999999</v>
      </c>
      <c r="AM6324" s="5">
        <v>5.9648036956787109</v>
      </c>
      <c r="AN6324">
        <v>570.77625570776252</v>
      </c>
      <c r="AO6324">
        <f t="shared" si="98"/>
        <v>26826.48401826484</v>
      </c>
      <c r="AP6324">
        <v>684.93150684931504</v>
      </c>
      <c r="AQ6324">
        <v>9.598820000000001E-2</v>
      </c>
      <c r="AR6324">
        <v>3.6876300000000001E-2</v>
      </c>
      <c r="AS6324">
        <v>3.6579799999999996E-2</v>
      </c>
      <c r="AT6324">
        <v>3.6931899999999997E-2</v>
      </c>
      <c r="AU6324">
        <v>3.8909799999999994E-2</v>
      </c>
      <c r="AW6324">
        <v>9.598820000000001E-2</v>
      </c>
      <c r="AX6324">
        <v>3.6876300000000001E-2</v>
      </c>
      <c r="AY6324">
        <v>3.6579799999999996E-2</v>
      </c>
      <c r="AZ6324">
        <v>3.6931900000000004E-2</v>
      </c>
      <c r="BA6324">
        <v>3.8909799999999994E-2</v>
      </c>
      <c r="BC6324" s="52">
        <v>100000</v>
      </c>
      <c r="BD6324" s="52">
        <v>100000</v>
      </c>
      <c r="BE6324">
        <v>0</v>
      </c>
      <c r="BF6324">
        <v>0</v>
      </c>
      <c r="BG6324">
        <v>0</v>
      </c>
    </row>
    <row r="6325" spans="1:59">
      <c r="A6325">
        <v>6324</v>
      </c>
      <c r="E6325">
        <v>9795.2054794520554</v>
      </c>
      <c r="K6325">
        <v>4135.1947479683859</v>
      </c>
      <c r="L6325">
        <v>4348.3122479683861</v>
      </c>
      <c r="M6325">
        <v>4561.4297479683864</v>
      </c>
      <c r="N6325">
        <v>4774.5472479683867</v>
      </c>
      <c r="O6325">
        <v>4987.664747968387</v>
      </c>
      <c r="Q6325">
        <v>12779.2455426865</v>
      </c>
      <c r="R6325">
        <v>12433.994220844703</v>
      </c>
      <c r="S6325">
        <v>12088.742899002906</v>
      </c>
      <c r="T6325">
        <v>11743.491577161109</v>
      </c>
      <c r="U6325">
        <v>11398.240255319311</v>
      </c>
      <c r="W6325">
        <v>0.73399000000000003</v>
      </c>
      <c r="AB6325">
        <v>1</v>
      </c>
      <c r="AC6325">
        <v>1</v>
      </c>
      <c r="AD6325">
        <v>1</v>
      </c>
      <c r="AE6325">
        <v>1</v>
      </c>
      <c r="AF6325">
        <v>1</v>
      </c>
      <c r="AL6325">
        <v>0.35498422000000002</v>
      </c>
      <c r="AM6325" s="5">
        <v>5.433497428894043</v>
      </c>
      <c r="AN6325">
        <v>570.77625570776252</v>
      </c>
      <c r="AO6325">
        <f t="shared" si="98"/>
        <v>26826.48401826484</v>
      </c>
      <c r="AP6325">
        <v>684.93150684931504</v>
      </c>
      <c r="AQ6325">
        <v>9.6217899999999995E-2</v>
      </c>
      <c r="AR6325">
        <v>3.6912300000000002E-2</v>
      </c>
      <c r="AS6325">
        <v>3.6582200000000002E-2</v>
      </c>
      <c r="AT6325">
        <v>3.6934300000000003E-2</v>
      </c>
      <c r="AU6325">
        <v>3.8982900000000001E-2</v>
      </c>
      <c r="AW6325">
        <v>9.6217900000000009E-2</v>
      </c>
      <c r="AX6325">
        <v>3.6912299999999995E-2</v>
      </c>
      <c r="AY6325">
        <v>3.6582199999999995E-2</v>
      </c>
      <c r="AZ6325">
        <v>3.6934300000000003E-2</v>
      </c>
      <c r="BA6325">
        <v>3.8982900000000001E-2</v>
      </c>
      <c r="BC6325" s="52">
        <v>100000</v>
      </c>
      <c r="BD6325" s="52">
        <v>100000</v>
      </c>
      <c r="BE6325">
        <v>0</v>
      </c>
      <c r="BF6325">
        <v>0</v>
      </c>
      <c r="BG6325">
        <v>0</v>
      </c>
    </row>
    <row r="6326" spans="1:59">
      <c r="A6326">
        <v>6325</v>
      </c>
      <c r="E6326">
        <v>9795.2054794520554</v>
      </c>
      <c r="K6326">
        <v>4053.4813188169146</v>
      </c>
      <c r="L6326">
        <v>4312.1913188169146</v>
      </c>
      <c r="M6326">
        <v>4570.9013188169147</v>
      </c>
      <c r="N6326">
        <v>4829.6113188169147</v>
      </c>
      <c r="O6326">
        <v>5088.3213188169148</v>
      </c>
      <c r="Q6326">
        <v>12501.93681228214</v>
      </c>
      <c r="R6326">
        <v>12164.17741976413</v>
      </c>
      <c r="S6326">
        <v>11826.41802724612</v>
      </c>
      <c r="T6326">
        <v>11488.65863472811</v>
      </c>
      <c r="U6326">
        <v>11150.8992422101</v>
      </c>
      <c r="W6326">
        <v>0.70766999999999991</v>
      </c>
      <c r="AB6326">
        <v>1</v>
      </c>
      <c r="AC6326">
        <v>1</v>
      </c>
      <c r="AD6326">
        <v>1</v>
      </c>
      <c r="AE6326">
        <v>1</v>
      </c>
      <c r="AF6326">
        <v>1</v>
      </c>
      <c r="AL6326">
        <v>0.45978066000000001</v>
      </c>
      <c r="AM6326" s="5">
        <v>5.4975175857543954</v>
      </c>
      <c r="AN6326">
        <v>570.77625570776252</v>
      </c>
      <c r="AO6326">
        <f t="shared" si="98"/>
        <v>26826.48401826484</v>
      </c>
      <c r="AP6326">
        <v>684.93150684931504</v>
      </c>
      <c r="AQ6326">
        <v>9.63619E-2</v>
      </c>
      <c r="AR6326">
        <v>3.6946899999999998E-2</v>
      </c>
      <c r="AS6326">
        <v>3.66217E-2</v>
      </c>
      <c r="AT6326">
        <v>3.6998900000000001E-2</v>
      </c>
      <c r="AU6326">
        <v>3.8985900000000004E-2</v>
      </c>
      <c r="AW6326">
        <v>9.6361899999999986E-2</v>
      </c>
      <c r="AX6326">
        <v>3.6946899999999991E-2</v>
      </c>
      <c r="AY6326">
        <v>3.6621699999999993E-2</v>
      </c>
      <c r="AZ6326">
        <v>3.6998900000000001E-2</v>
      </c>
      <c r="BA6326">
        <v>3.8985900000000004E-2</v>
      </c>
      <c r="BC6326" s="52">
        <v>100000</v>
      </c>
      <c r="BD6326" s="52">
        <v>100000</v>
      </c>
      <c r="BE6326">
        <v>0</v>
      </c>
      <c r="BF6326">
        <v>0</v>
      </c>
      <c r="BG6326">
        <v>0</v>
      </c>
    </row>
    <row r="6327" spans="1:59">
      <c r="A6327">
        <v>6326</v>
      </c>
      <c r="E6327">
        <v>9795.2054794520554</v>
      </c>
      <c r="K6327">
        <v>3891.7052368604668</v>
      </c>
      <c r="L6327">
        <v>4215.587736860467</v>
      </c>
      <c r="M6327">
        <v>4539.4702368604667</v>
      </c>
      <c r="N6327">
        <v>4863.3527368604664</v>
      </c>
      <c r="O6327">
        <v>5187.2352368604661</v>
      </c>
      <c r="Q6327">
        <v>12197.32014316377</v>
      </c>
      <c r="R6327">
        <v>11867.790446648585</v>
      </c>
      <c r="S6327">
        <v>11538.260750133401</v>
      </c>
      <c r="T6327">
        <v>11208.731053618216</v>
      </c>
      <c r="U6327">
        <v>10879.201357103031</v>
      </c>
      <c r="W6327">
        <v>0.64712000000000003</v>
      </c>
      <c r="AB6327">
        <v>1</v>
      </c>
      <c r="AC6327">
        <v>1</v>
      </c>
      <c r="AD6327">
        <v>1</v>
      </c>
      <c r="AE6327">
        <v>1</v>
      </c>
      <c r="AF6327">
        <v>1</v>
      </c>
      <c r="AL6327">
        <v>0.71738725999999997</v>
      </c>
      <c r="AM6327" s="5">
        <v>5.6446104049682617</v>
      </c>
      <c r="AN6327">
        <v>570.77625570776252</v>
      </c>
      <c r="AO6327">
        <f t="shared" si="98"/>
        <v>26826.48401826484</v>
      </c>
      <c r="AP6327">
        <v>684.93150684931504</v>
      </c>
      <c r="AQ6327">
        <v>9.6391599999999994E-2</v>
      </c>
      <c r="AR6327">
        <v>3.6940899999999999E-2</v>
      </c>
      <c r="AS6327">
        <v>3.6635000000000001E-2</v>
      </c>
      <c r="AT6327">
        <v>3.7119599999999996E-2</v>
      </c>
      <c r="AU6327">
        <v>3.89935E-2</v>
      </c>
      <c r="AW6327">
        <v>9.6391600000000008E-2</v>
      </c>
      <c r="AX6327">
        <v>3.6940899999999999E-2</v>
      </c>
      <c r="AY6327">
        <v>3.6635000000000001E-2</v>
      </c>
      <c r="AZ6327">
        <v>3.7119599999999989E-2</v>
      </c>
      <c r="BA6327">
        <v>3.89935E-2</v>
      </c>
      <c r="BC6327" s="52">
        <v>100000</v>
      </c>
      <c r="BD6327" s="52">
        <v>100000</v>
      </c>
      <c r="BE6327">
        <v>0</v>
      </c>
      <c r="BF6327">
        <v>0</v>
      </c>
      <c r="BG6327">
        <v>0</v>
      </c>
    </row>
    <row r="6328" spans="1:59">
      <c r="A6328">
        <v>6327</v>
      </c>
      <c r="E6328">
        <v>9795.2054794520554</v>
      </c>
      <c r="K6328">
        <v>3556.5976385221102</v>
      </c>
      <c r="L6328">
        <v>3978.4309718554432</v>
      </c>
      <c r="M6328">
        <v>4400.2643051887762</v>
      </c>
      <c r="N6328">
        <v>4822.0976385221093</v>
      </c>
      <c r="O6328">
        <v>5243.9309718554423</v>
      </c>
      <c r="Q6328">
        <v>12363.66535776927</v>
      </c>
      <c r="R6328">
        <v>12029.641584737301</v>
      </c>
      <c r="S6328">
        <v>11695.617811705331</v>
      </c>
      <c r="T6328">
        <v>11361.594038673362</v>
      </c>
      <c r="U6328">
        <v>11027.570265641392</v>
      </c>
      <c r="W6328">
        <v>0.53134999999999999</v>
      </c>
      <c r="AB6328">
        <v>1</v>
      </c>
      <c r="AC6328">
        <v>1</v>
      </c>
      <c r="AD6328">
        <v>1</v>
      </c>
      <c r="AE6328">
        <v>1</v>
      </c>
      <c r="AF6328">
        <v>1</v>
      </c>
      <c r="AL6328">
        <v>1.0011129999999999</v>
      </c>
      <c r="AM6328" s="5">
        <v>5.4985990524291992</v>
      </c>
      <c r="AN6328">
        <v>570.77625570776252</v>
      </c>
      <c r="AO6328">
        <f t="shared" si="98"/>
        <v>26826.48401826484</v>
      </c>
      <c r="AP6328">
        <v>684.93150684931504</v>
      </c>
      <c r="AQ6328">
        <v>9.7766699999999998E-2</v>
      </c>
      <c r="AR6328">
        <v>3.74781E-2</v>
      </c>
      <c r="AS6328">
        <v>3.8614600000000006E-2</v>
      </c>
      <c r="AT6328">
        <v>3.9119799999999996E-2</v>
      </c>
      <c r="AU6328">
        <v>4.0459000000000002E-2</v>
      </c>
      <c r="AW6328">
        <v>9.7766699999999998E-2</v>
      </c>
      <c r="AX6328">
        <v>3.74781E-2</v>
      </c>
      <c r="AY6328">
        <v>3.8614600000000013E-2</v>
      </c>
      <c r="AZ6328">
        <v>3.9119799999999996E-2</v>
      </c>
      <c r="BA6328">
        <v>4.0459000000000009E-2</v>
      </c>
      <c r="BC6328" s="52">
        <v>100000</v>
      </c>
      <c r="BD6328" s="52">
        <v>100000</v>
      </c>
      <c r="BE6328">
        <v>0</v>
      </c>
      <c r="BF6328">
        <v>0</v>
      </c>
      <c r="BG6328">
        <v>0</v>
      </c>
    </row>
    <row r="6329" spans="1:59">
      <c r="A6329">
        <v>6328</v>
      </c>
      <c r="E6329">
        <v>9795.2054794520554</v>
      </c>
      <c r="K6329">
        <v>3558.2484148686049</v>
      </c>
      <c r="L6329">
        <v>4189.3484148686048</v>
      </c>
      <c r="M6329">
        <v>4820.4484148686051</v>
      </c>
      <c r="N6329">
        <v>5451.5484148686055</v>
      </c>
      <c r="O6329">
        <v>6082.6484148686059</v>
      </c>
      <c r="Q6329">
        <v>12922.02919206015</v>
      </c>
      <c r="R6329">
        <v>12572.92034571673</v>
      </c>
      <c r="S6329">
        <v>12223.811499373309</v>
      </c>
      <c r="T6329">
        <v>11874.702653029888</v>
      </c>
      <c r="U6329">
        <v>11525.593806686467</v>
      </c>
      <c r="W6329">
        <v>0.36808999999999997</v>
      </c>
      <c r="AB6329">
        <v>1</v>
      </c>
      <c r="AC6329">
        <v>1</v>
      </c>
      <c r="AD6329">
        <v>1</v>
      </c>
      <c r="AE6329">
        <v>1</v>
      </c>
      <c r="AF6329">
        <v>1</v>
      </c>
      <c r="AL6329">
        <v>0.82088499999999998</v>
      </c>
      <c r="AM6329" s="5">
        <v>5.2058095932006836</v>
      </c>
      <c r="AN6329">
        <v>570.77625570776252</v>
      </c>
      <c r="AO6329">
        <f t="shared" si="98"/>
        <v>26826.48401826484</v>
      </c>
      <c r="AP6329">
        <v>684.93150684931504</v>
      </c>
      <c r="AQ6329">
        <v>0.10487300000000001</v>
      </c>
      <c r="AR6329">
        <v>9.2720799999999992E-2</v>
      </c>
      <c r="AS6329">
        <v>6.7376900000000003E-2</v>
      </c>
      <c r="AT6329">
        <v>4.4445700000000005E-2</v>
      </c>
      <c r="AU6329">
        <v>4.4194799999999999E-2</v>
      </c>
      <c r="AW6329">
        <v>0.10487300000000001</v>
      </c>
      <c r="AX6329">
        <v>9.2720799999999978E-2</v>
      </c>
      <c r="AY6329">
        <v>6.7376900000000003E-2</v>
      </c>
      <c r="AZ6329">
        <v>4.4445700000000005E-2</v>
      </c>
      <c r="BA6329">
        <v>4.4194799999999992E-2</v>
      </c>
      <c r="BC6329" s="52">
        <v>100000</v>
      </c>
      <c r="BD6329" s="52">
        <v>100000</v>
      </c>
      <c r="BE6329">
        <v>0</v>
      </c>
      <c r="BF6329">
        <v>0</v>
      </c>
      <c r="BG6329">
        <v>0</v>
      </c>
    </row>
    <row r="6330" spans="1:59">
      <c r="A6330">
        <v>6329</v>
      </c>
      <c r="E6330">
        <v>9795.2054794520554</v>
      </c>
      <c r="K6330">
        <v>4207.8289072141379</v>
      </c>
      <c r="L6330">
        <v>4968.0364072141383</v>
      </c>
      <c r="M6330">
        <v>5728.2439072141387</v>
      </c>
      <c r="N6330">
        <v>6488.4514072141392</v>
      </c>
      <c r="O6330">
        <v>7248.6589072141396</v>
      </c>
      <c r="Q6330">
        <v>13663.855732199179</v>
      </c>
      <c r="R6330">
        <v>13294.705280506267</v>
      </c>
      <c r="S6330">
        <v>12925.554828813354</v>
      </c>
      <c r="T6330">
        <v>12556.404377120441</v>
      </c>
      <c r="U6330">
        <v>12187.253925427529</v>
      </c>
      <c r="W6330">
        <v>0.15937999999999999</v>
      </c>
      <c r="AB6330">
        <v>1</v>
      </c>
      <c r="AC6330">
        <v>1</v>
      </c>
      <c r="AD6330">
        <v>1</v>
      </c>
      <c r="AE6330">
        <v>1</v>
      </c>
      <c r="AF6330">
        <v>1</v>
      </c>
      <c r="AL6330">
        <v>0.72565880000000005</v>
      </c>
      <c r="AM6330" s="5">
        <v>4.6513900756835938</v>
      </c>
      <c r="AN6330">
        <v>570.77625570776252</v>
      </c>
      <c r="AO6330">
        <f t="shared" si="98"/>
        <v>26826.48401826484</v>
      </c>
      <c r="AP6330">
        <v>684.93150684931504</v>
      </c>
      <c r="AQ6330">
        <v>0.111535</v>
      </c>
      <c r="AR6330">
        <v>0.111342</v>
      </c>
      <c r="AS6330">
        <v>0.103132</v>
      </c>
      <c r="AT6330">
        <v>0.10485700000000001</v>
      </c>
      <c r="AU6330">
        <v>0.10557</v>
      </c>
      <c r="AW6330">
        <v>0.11153499999999998</v>
      </c>
      <c r="AX6330">
        <v>0.11134199999999998</v>
      </c>
      <c r="AY6330">
        <v>0.10313199999999999</v>
      </c>
      <c r="AZ6330">
        <v>0.10485700000000002</v>
      </c>
      <c r="BA6330">
        <v>0.10556999999999998</v>
      </c>
      <c r="BC6330" s="52">
        <v>100000</v>
      </c>
      <c r="BD6330" s="52">
        <v>100000</v>
      </c>
      <c r="BE6330">
        <v>0</v>
      </c>
      <c r="BF6330">
        <v>0</v>
      </c>
      <c r="BG6330">
        <v>0</v>
      </c>
    </row>
    <row r="6331" spans="1:59">
      <c r="A6331">
        <v>6330</v>
      </c>
      <c r="E6331">
        <v>9795.2054794520554</v>
      </c>
      <c r="K6331">
        <v>5144.64448384969</v>
      </c>
      <c r="L6331">
        <v>5969.6119838496907</v>
      </c>
      <c r="M6331">
        <v>6794.5794838496913</v>
      </c>
      <c r="N6331">
        <v>7619.546983849692</v>
      </c>
      <c r="O6331">
        <v>8444.5144838496926</v>
      </c>
      <c r="Q6331">
        <v>14666.35648128202</v>
      </c>
      <c r="R6331">
        <v>14270.121902567502</v>
      </c>
      <c r="S6331">
        <v>13873.887323852985</v>
      </c>
      <c r="T6331">
        <v>13477.652745138468</v>
      </c>
      <c r="U6331">
        <v>13081.418166423951</v>
      </c>
      <c r="W6331">
        <v>2.8900000000000002E-3</v>
      </c>
      <c r="AB6331">
        <v>1</v>
      </c>
      <c r="AC6331">
        <v>1</v>
      </c>
      <c r="AD6331">
        <v>1</v>
      </c>
      <c r="AE6331">
        <v>1</v>
      </c>
      <c r="AF6331">
        <v>1</v>
      </c>
      <c r="AL6331">
        <v>1.3684468000000001</v>
      </c>
      <c r="AM6331" s="5">
        <v>3.8325564861297612</v>
      </c>
      <c r="AN6331">
        <v>570.77625570776252</v>
      </c>
      <c r="AO6331">
        <f t="shared" si="98"/>
        <v>26826.48401826484</v>
      </c>
      <c r="AP6331">
        <v>684.93150684931504</v>
      </c>
      <c r="AQ6331">
        <v>0.113251</v>
      </c>
      <c r="AR6331">
        <v>0.141626</v>
      </c>
      <c r="AS6331">
        <v>0.10715999999999999</v>
      </c>
      <c r="AT6331">
        <v>0.11433599999999999</v>
      </c>
      <c r="AU6331">
        <v>0.10975600000000001</v>
      </c>
      <c r="AW6331">
        <v>0.113251</v>
      </c>
      <c r="AX6331">
        <v>0.14162600000000003</v>
      </c>
      <c r="AY6331">
        <v>0.10715999999999999</v>
      </c>
      <c r="AZ6331">
        <v>0.11433599999999998</v>
      </c>
      <c r="BA6331">
        <v>0.10975600000000001</v>
      </c>
      <c r="BC6331" s="52">
        <v>100000</v>
      </c>
      <c r="BD6331" s="52">
        <v>100000</v>
      </c>
      <c r="BE6331">
        <v>0</v>
      </c>
      <c r="BF6331">
        <v>0</v>
      </c>
      <c r="BG6331">
        <v>0</v>
      </c>
    </row>
    <row r="6332" spans="1:59">
      <c r="A6332">
        <v>6331</v>
      </c>
      <c r="E6332">
        <v>9795.2054794520554</v>
      </c>
      <c r="K6332">
        <v>5970.0326570968718</v>
      </c>
      <c r="L6332">
        <v>6724.8234904302053</v>
      </c>
      <c r="M6332">
        <v>7479.6143237635388</v>
      </c>
      <c r="N6332">
        <v>8234.4051570968732</v>
      </c>
      <c r="O6332">
        <v>8989.1959904302057</v>
      </c>
      <c r="Q6332">
        <v>15927.799678365849</v>
      </c>
      <c r="R6332">
        <v>15497.485237048488</v>
      </c>
      <c r="S6332">
        <v>15067.170795731126</v>
      </c>
      <c r="T6332">
        <v>14636.856354413765</v>
      </c>
      <c r="U6332">
        <v>14206.541913096404</v>
      </c>
      <c r="W6332">
        <v>0</v>
      </c>
      <c r="AB6332">
        <v>1</v>
      </c>
      <c r="AC6332">
        <v>1</v>
      </c>
      <c r="AD6332">
        <v>1</v>
      </c>
      <c r="AE6332">
        <v>1</v>
      </c>
      <c r="AF6332">
        <v>1</v>
      </c>
      <c r="AL6332">
        <v>2.8237784000000001</v>
      </c>
      <c r="AM6332" s="5">
        <v>3.321563720703125</v>
      </c>
      <c r="AN6332">
        <v>570.77625570776252</v>
      </c>
      <c r="AO6332">
        <f t="shared" si="98"/>
        <v>26826.48401826484</v>
      </c>
      <c r="AP6332">
        <v>684.93150684931504</v>
      </c>
      <c r="AQ6332">
        <v>0.11350499999999999</v>
      </c>
      <c r="AR6332">
        <v>0.14541499999999999</v>
      </c>
      <c r="AS6332">
        <v>0.110653</v>
      </c>
      <c r="AT6332">
        <v>0.12043000000000001</v>
      </c>
      <c r="AU6332">
        <v>0.11005200000000001</v>
      </c>
      <c r="AW6332">
        <v>0.11350500000000001</v>
      </c>
      <c r="AX6332">
        <v>0.14541500000000002</v>
      </c>
      <c r="AY6332">
        <v>0.11065299999999999</v>
      </c>
      <c r="AZ6332">
        <v>0.12043000000000002</v>
      </c>
      <c r="BA6332">
        <v>0.11005200000000002</v>
      </c>
      <c r="BC6332" s="52">
        <v>100000</v>
      </c>
      <c r="BD6332" s="52">
        <v>100000</v>
      </c>
      <c r="BE6332">
        <v>0</v>
      </c>
      <c r="BF6332">
        <v>0</v>
      </c>
      <c r="BG6332">
        <v>0</v>
      </c>
    </row>
    <row r="6333" spans="1:59">
      <c r="A6333">
        <v>6332</v>
      </c>
      <c r="E6333">
        <v>9795.2054794520554</v>
      </c>
      <c r="K6333">
        <v>5733.9716395481792</v>
      </c>
      <c r="L6333">
        <v>6390.2058062148462</v>
      </c>
      <c r="M6333">
        <v>7046.4399728815133</v>
      </c>
      <c r="N6333">
        <v>7702.6741395481804</v>
      </c>
      <c r="O6333">
        <v>8358.9083062148475</v>
      </c>
      <c r="Q6333">
        <v>15905.68702248031</v>
      </c>
      <c r="R6333">
        <v>15475.96998956937</v>
      </c>
      <c r="S6333">
        <v>15046.252956658431</v>
      </c>
      <c r="T6333">
        <v>14616.535923747491</v>
      </c>
      <c r="U6333">
        <v>14186.818890836552</v>
      </c>
      <c r="W6333">
        <v>0</v>
      </c>
      <c r="AB6333">
        <v>1</v>
      </c>
      <c r="AC6333">
        <v>1</v>
      </c>
      <c r="AD6333">
        <v>1</v>
      </c>
      <c r="AE6333">
        <v>1</v>
      </c>
      <c r="AF6333">
        <v>1</v>
      </c>
      <c r="AL6333">
        <v>4.4384093</v>
      </c>
      <c r="AM6333" s="5">
        <v>2.4467988014221191</v>
      </c>
      <c r="AN6333">
        <v>570.77625570776252</v>
      </c>
      <c r="AO6333">
        <f t="shared" si="98"/>
        <v>26826.48401826484</v>
      </c>
      <c r="AP6333">
        <v>684.93150684931504</v>
      </c>
      <c r="AQ6333">
        <v>0.113603</v>
      </c>
      <c r="AR6333">
        <v>0.142819</v>
      </c>
      <c r="AS6333">
        <v>0.10720199999999999</v>
      </c>
      <c r="AT6333">
        <v>0.120557</v>
      </c>
      <c r="AU6333">
        <v>0.109541</v>
      </c>
      <c r="AW6333">
        <v>0.113603</v>
      </c>
      <c r="AX6333">
        <v>0.14281900000000003</v>
      </c>
      <c r="AY6333">
        <v>0.10720200000000001</v>
      </c>
      <c r="AZ6333">
        <v>0.12055700000000001</v>
      </c>
      <c r="BA6333">
        <v>0.10954099999999999</v>
      </c>
      <c r="BC6333" s="52">
        <v>100000</v>
      </c>
      <c r="BD6333" s="52">
        <v>100000</v>
      </c>
      <c r="BE6333">
        <v>0</v>
      </c>
      <c r="BF6333">
        <v>0</v>
      </c>
      <c r="BG6333">
        <v>0</v>
      </c>
    </row>
    <row r="6334" spans="1:59">
      <c r="A6334">
        <v>6333</v>
      </c>
      <c r="E6334">
        <v>9795.2054794520554</v>
      </c>
      <c r="K6334">
        <v>5053.8517847925004</v>
      </c>
      <c r="L6334">
        <v>5573.9942847925004</v>
      </c>
      <c r="M6334">
        <v>6094.1367847925003</v>
      </c>
      <c r="N6334">
        <v>6614.2792847925002</v>
      </c>
      <c r="O6334">
        <v>7134.4217847925001</v>
      </c>
      <c r="Q6334">
        <v>14784.24704085218</v>
      </c>
      <c r="R6334">
        <v>14384.827464967173</v>
      </c>
      <c r="S6334">
        <v>13985.407889082166</v>
      </c>
      <c r="T6334">
        <v>13585.988313197158</v>
      </c>
      <c r="U6334">
        <v>13186.568737312151</v>
      </c>
      <c r="W6334">
        <v>0</v>
      </c>
      <c r="AB6334">
        <v>1</v>
      </c>
      <c r="AC6334">
        <v>1</v>
      </c>
      <c r="AD6334">
        <v>1</v>
      </c>
      <c r="AE6334">
        <v>1</v>
      </c>
      <c r="AF6334">
        <v>1</v>
      </c>
      <c r="AL6334">
        <v>7.0305900000000001</v>
      </c>
      <c r="AM6334" s="5">
        <v>1.7254302501678469</v>
      </c>
      <c r="AN6334">
        <v>570.77625570776252</v>
      </c>
      <c r="AO6334">
        <f t="shared" si="98"/>
        <v>26826.48401826484</v>
      </c>
      <c r="AP6334">
        <v>684.93150684931504</v>
      </c>
      <c r="AQ6334">
        <v>0.113691</v>
      </c>
      <c r="AR6334">
        <v>0.142649</v>
      </c>
      <c r="AS6334">
        <v>0.105798</v>
      </c>
      <c r="AT6334">
        <v>0.11280200000000001</v>
      </c>
      <c r="AU6334">
        <v>0.109144</v>
      </c>
      <c r="AW6334">
        <v>0.113691</v>
      </c>
      <c r="AX6334">
        <v>0.14264900000000003</v>
      </c>
      <c r="AY6334">
        <v>0.10579799999999999</v>
      </c>
      <c r="AZ6334">
        <v>0.112802</v>
      </c>
      <c r="BA6334">
        <v>0.109144</v>
      </c>
      <c r="BC6334" s="52">
        <v>100000</v>
      </c>
      <c r="BD6334" s="52">
        <v>100000</v>
      </c>
      <c r="BE6334">
        <v>0</v>
      </c>
      <c r="BF6334">
        <v>0</v>
      </c>
      <c r="BG6334">
        <v>0</v>
      </c>
    </row>
    <row r="6335" spans="1:59">
      <c r="A6335">
        <v>6334</v>
      </c>
      <c r="E6335">
        <v>9795.2054794520554</v>
      </c>
      <c r="K6335">
        <v>4678.3001659650326</v>
      </c>
      <c r="L6335">
        <v>5132.0326659650327</v>
      </c>
      <c r="M6335">
        <v>5585.7651659650328</v>
      </c>
      <c r="N6335">
        <v>6039.4976659650329</v>
      </c>
      <c r="O6335">
        <v>6493.2301659650329</v>
      </c>
      <c r="Q6335">
        <v>11247.90362875171</v>
      </c>
      <c r="R6335">
        <v>10944.023906603483</v>
      </c>
      <c r="S6335">
        <v>10640.144184455256</v>
      </c>
      <c r="T6335">
        <v>10336.264462307028</v>
      </c>
      <c r="U6335">
        <v>10032.384740158801</v>
      </c>
      <c r="W6335">
        <v>0</v>
      </c>
      <c r="AB6335">
        <v>1</v>
      </c>
      <c r="AC6335">
        <v>1</v>
      </c>
      <c r="AD6335">
        <v>1</v>
      </c>
      <c r="AE6335">
        <v>1</v>
      </c>
      <c r="AF6335">
        <v>1</v>
      </c>
      <c r="AL6335">
        <v>8.2968430000000009</v>
      </c>
      <c r="AM6335" s="5">
        <v>1.1798994541168211</v>
      </c>
      <c r="AN6335">
        <v>570.77625570776252</v>
      </c>
      <c r="AO6335">
        <f t="shared" si="98"/>
        <v>26826.48401826484</v>
      </c>
      <c r="AP6335">
        <v>684.93150684931504</v>
      </c>
      <c r="AQ6335">
        <v>0.11361400000000001</v>
      </c>
      <c r="AR6335">
        <v>0.121309</v>
      </c>
      <c r="AS6335">
        <v>0.104726</v>
      </c>
      <c r="AT6335">
        <v>0.10641399999999999</v>
      </c>
      <c r="AU6335">
        <v>0.10874200000000001</v>
      </c>
      <c r="AW6335">
        <v>0.11361400000000001</v>
      </c>
      <c r="AX6335">
        <v>0.12130899999999999</v>
      </c>
      <c r="AY6335">
        <v>0.104726</v>
      </c>
      <c r="AZ6335">
        <v>0.10641399999999999</v>
      </c>
      <c r="BA6335">
        <v>0.10874199999999999</v>
      </c>
      <c r="BC6335" s="52">
        <v>100000</v>
      </c>
      <c r="BD6335" s="52">
        <v>100000</v>
      </c>
      <c r="BE6335">
        <v>0</v>
      </c>
      <c r="BF6335">
        <v>0</v>
      </c>
      <c r="BG6335">
        <v>0</v>
      </c>
    </row>
    <row r="6336" spans="1:59">
      <c r="A6336">
        <v>6335</v>
      </c>
      <c r="E6336">
        <v>9795.2054794520554</v>
      </c>
      <c r="K6336">
        <v>3271.0133305785853</v>
      </c>
      <c r="L6336">
        <v>3654.8708305785854</v>
      </c>
      <c r="M6336">
        <v>4038.7283305785854</v>
      </c>
      <c r="N6336">
        <v>4422.585830578586</v>
      </c>
      <c r="O6336">
        <v>4806.443330578586</v>
      </c>
      <c r="Q6336">
        <v>6632.6137858513703</v>
      </c>
      <c r="R6336">
        <v>6453.4233437438816</v>
      </c>
      <c r="S6336">
        <v>6274.2329016363929</v>
      </c>
      <c r="T6336">
        <v>6095.0424595289041</v>
      </c>
      <c r="U6336">
        <v>5915.8520174214154</v>
      </c>
      <c r="W6336">
        <v>0</v>
      </c>
      <c r="AB6336">
        <v>1</v>
      </c>
      <c r="AC6336">
        <v>1</v>
      </c>
      <c r="AD6336">
        <v>1</v>
      </c>
      <c r="AE6336">
        <v>1</v>
      </c>
      <c r="AF6336">
        <v>1</v>
      </c>
      <c r="AL6336">
        <v>8.1018220000000003</v>
      </c>
      <c r="AM6336" s="5">
        <v>1.355438113212585</v>
      </c>
      <c r="AN6336">
        <v>570.77625570776252</v>
      </c>
      <c r="AO6336">
        <f t="shared" si="98"/>
        <v>26826.48401826484</v>
      </c>
      <c r="AP6336">
        <v>684.93150684931504</v>
      </c>
      <c r="AQ6336">
        <v>0.113136</v>
      </c>
      <c r="AR6336">
        <v>0.117326</v>
      </c>
      <c r="AS6336">
        <v>0.104287</v>
      </c>
      <c r="AT6336">
        <v>0.10626099999999999</v>
      </c>
      <c r="AU6336">
        <v>0.108766</v>
      </c>
      <c r="AW6336">
        <v>0.113136</v>
      </c>
      <c r="AX6336">
        <v>0.117326</v>
      </c>
      <c r="AY6336">
        <v>0.104287</v>
      </c>
      <c r="AZ6336">
        <v>0.10626099999999998</v>
      </c>
      <c r="BA6336">
        <v>0.10876600000000002</v>
      </c>
      <c r="BC6336" s="52">
        <v>100000</v>
      </c>
      <c r="BD6336" s="52">
        <v>100000</v>
      </c>
      <c r="BE6336">
        <v>0</v>
      </c>
      <c r="BF6336">
        <v>0</v>
      </c>
      <c r="BG6336">
        <v>0</v>
      </c>
    </row>
    <row r="6337" spans="1:59">
      <c r="A6337">
        <v>6336</v>
      </c>
      <c r="E6337">
        <v>9795.2054794520554</v>
      </c>
      <c r="K6337">
        <v>2296.8424778176377</v>
      </c>
      <c r="L6337">
        <v>2505.1474778176375</v>
      </c>
      <c r="M6337">
        <v>2713.4524778176374</v>
      </c>
      <c r="N6337">
        <v>2921.7574778176372</v>
      </c>
      <c r="O6337">
        <v>3130.062477817637</v>
      </c>
      <c r="Q6337">
        <v>4521.4093867071679</v>
      </c>
      <c r="R6337">
        <v>4399.2564355628438</v>
      </c>
      <c r="S6337">
        <v>4277.1034844185197</v>
      </c>
      <c r="T6337">
        <v>4154.9505332741955</v>
      </c>
      <c r="U6337">
        <v>4032.797582129871</v>
      </c>
      <c r="W6337">
        <v>0</v>
      </c>
      <c r="AB6337">
        <v>1</v>
      </c>
      <c r="AC6337">
        <v>1</v>
      </c>
      <c r="AD6337">
        <v>1</v>
      </c>
      <c r="AE6337">
        <v>1</v>
      </c>
      <c r="AF6337">
        <v>1</v>
      </c>
      <c r="AL6337">
        <v>7.7795024000000002</v>
      </c>
      <c r="AM6337" s="5">
        <v>1.649570226669312</v>
      </c>
      <c r="AN6337">
        <v>570.77625570776252</v>
      </c>
      <c r="AO6337">
        <f t="shared" si="98"/>
        <v>26826.48401826484</v>
      </c>
      <c r="AP6337">
        <v>684.93150684931504</v>
      </c>
      <c r="AQ6337">
        <v>0.112874</v>
      </c>
      <c r="AR6337">
        <v>0.117342</v>
      </c>
      <c r="AS6337">
        <v>0.10406799999999999</v>
      </c>
      <c r="AT6337">
        <v>0.105866</v>
      </c>
      <c r="AU6337">
        <v>0.108791</v>
      </c>
      <c r="AW6337">
        <v>0.11287400000000002</v>
      </c>
      <c r="AX6337">
        <v>0.11734199999999999</v>
      </c>
      <c r="AY6337">
        <v>0.10406799999999998</v>
      </c>
      <c r="AZ6337">
        <v>0.105866</v>
      </c>
      <c r="BA6337">
        <v>0.10879100000000001</v>
      </c>
      <c r="BC6337" s="52">
        <v>100000</v>
      </c>
      <c r="BD6337" s="52">
        <v>100000</v>
      </c>
      <c r="BE6337">
        <v>0</v>
      </c>
      <c r="BF6337">
        <v>0</v>
      </c>
      <c r="BG6337">
        <v>0</v>
      </c>
    </row>
    <row r="6338" spans="1:59">
      <c r="A6338">
        <v>6337</v>
      </c>
      <c r="E6338">
        <v>9795.2054794520554</v>
      </c>
      <c r="K6338">
        <v>1717.8692026663475</v>
      </c>
      <c r="L6338">
        <v>1817.1942026663476</v>
      </c>
      <c r="M6338">
        <v>1916.5192026663476</v>
      </c>
      <c r="N6338">
        <v>2015.8442026663477</v>
      </c>
      <c r="O6338">
        <v>2115.1692026663477</v>
      </c>
      <c r="Q6338">
        <v>4843.008652595855</v>
      </c>
      <c r="R6338">
        <v>4712.1671935927043</v>
      </c>
      <c r="S6338">
        <v>4581.3257345895536</v>
      </c>
      <c r="T6338">
        <v>4450.4842755864029</v>
      </c>
      <c r="U6338">
        <v>4319.6428165832522</v>
      </c>
      <c r="W6338">
        <v>0</v>
      </c>
      <c r="AB6338">
        <v>1</v>
      </c>
      <c r="AC6338">
        <v>1</v>
      </c>
      <c r="AD6338">
        <v>1</v>
      </c>
      <c r="AE6338">
        <v>1</v>
      </c>
      <c r="AF6338">
        <v>1</v>
      </c>
      <c r="AL6338">
        <v>6.8260300000000003</v>
      </c>
      <c r="AM6338" s="5">
        <v>2.4438061714172359</v>
      </c>
      <c r="AN6338">
        <v>570.77625570776252</v>
      </c>
      <c r="AO6338">
        <f t="shared" si="98"/>
        <v>26826.48401826484</v>
      </c>
      <c r="AP6338">
        <v>684.93150684931504</v>
      </c>
      <c r="AQ6338">
        <v>0.11233600000000001</v>
      </c>
      <c r="AR6338">
        <v>0.117353</v>
      </c>
      <c r="AS6338">
        <v>0.104086</v>
      </c>
      <c r="AT6338">
        <v>0.10585699999999999</v>
      </c>
      <c r="AU6338">
        <v>0.108816</v>
      </c>
      <c r="AW6338">
        <v>0.11233600000000001</v>
      </c>
      <c r="AX6338">
        <v>0.117353</v>
      </c>
      <c r="AY6338">
        <v>0.104086</v>
      </c>
      <c r="AZ6338">
        <v>0.10585699999999999</v>
      </c>
      <c r="BA6338">
        <v>0.10881600000000001</v>
      </c>
      <c r="BC6338" s="52">
        <v>100000</v>
      </c>
      <c r="BD6338" s="52">
        <v>100000</v>
      </c>
      <c r="BE6338">
        <v>0</v>
      </c>
      <c r="BF6338">
        <v>0</v>
      </c>
      <c r="BG6338">
        <v>0</v>
      </c>
    </row>
    <row r="6339" spans="1:59">
      <c r="A6339">
        <v>6338</v>
      </c>
      <c r="E6339">
        <v>9795.2054794520554</v>
      </c>
      <c r="K6339">
        <v>1471.8676823230949</v>
      </c>
      <c r="L6339">
        <v>1520.8701823230949</v>
      </c>
      <c r="M6339">
        <v>1569.872682323095</v>
      </c>
      <c r="N6339">
        <v>1618.875182323095</v>
      </c>
      <c r="O6339">
        <v>1667.8776823230951</v>
      </c>
      <c r="Q6339">
        <v>5039.581494826878</v>
      </c>
      <c r="R6339">
        <v>4903.4293125502181</v>
      </c>
      <c r="S6339">
        <v>4767.2771302735582</v>
      </c>
      <c r="T6339">
        <v>4631.1249479968983</v>
      </c>
      <c r="U6339">
        <v>4494.9727657202384</v>
      </c>
      <c r="W6339">
        <v>0</v>
      </c>
      <c r="AB6339">
        <v>1</v>
      </c>
      <c r="AC6339">
        <v>1</v>
      </c>
      <c r="AD6339">
        <v>1</v>
      </c>
      <c r="AE6339">
        <v>1</v>
      </c>
      <c r="AF6339">
        <v>1</v>
      </c>
      <c r="AL6339">
        <v>6.0022570000000002</v>
      </c>
      <c r="AM6339" s="5">
        <v>3.451234102249146</v>
      </c>
      <c r="AN6339">
        <v>570.77625570776252</v>
      </c>
      <c r="AO6339">
        <f t="shared" ref="AO6339:AO6402" si="99">235000000/8760</f>
        <v>26826.48401826484</v>
      </c>
      <c r="AP6339">
        <v>684.93150684931504</v>
      </c>
      <c r="AQ6339">
        <v>0.11230800000000001</v>
      </c>
      <c r="AR6339">
        <v>0.11736100000000001</v>
      </c>
      <c r="AS6339">
        <v>0.104101</v>
      </c>
      <c r="AT6339">
        <v>0.10581699999999999</v>
      </c>
      <c r="AU6339">
        <v>0.108848</v>
      </c>
      <c r="AW6339">
        <v>0.11230800000000001</v>
      </c>
      <c r="AX6339">
        <v>0.11736100000000001</v>
      </c>
      <c r="AY6339">
        <v>0.10410099999999999</v>
      </c>
      <c r="AZ6339">
        <v>0.10581699999999998</v>
      </c>
      <c r="BA6339">
        <v>0.10884799999999999</v>
      </c>
      <c r="BC6339" s="52">
        <v>100000</v>
      </c>
      <c r="BD6339" s="52">
        <v>100000</v>
      </c>
      <c r="BE6339">
        <v>0</v>
      </c>
      <c r="BF6339">
        <v>0</v>
      </c>
      <c r="BG6339">
        <v>0</v>
      </c>
    </row>
    <row r="6340" spans="1:59">
      <c r="A6340">
        <v>6339</v>
      </c>
      <c r="E6340">
        <v>9795.2054794520554</v>
      </c>
      <c r="K6340">
        <v>1442.0493162208827</v>
      </c>
      <c r="L6340">
        <v>1482.7468162208827</v>
      </c>
      <c r="M6340">
        <v>1523.4443162208827</v>
      </c>
      <c r="N6340">
        <v>1564.1418162208827</v>
      </c>
      <c r="O6340">
        <v>1604.8393162208827</v>
      </c>
      <c r="Q6340">
        <v>5916.4789156970419</v>
      </c>
      <c r="R6340">
        <v>5756.6359769441133</v>
      </c>
      <c r="S6340">
        <v>5596.7930381911847</v>
      </c>
      <c r="T6340">
        <v>5436.9500994382561</v>
      </c>
      <c r="U6340">
        <v>5277.1071606853275</v>
      </c>
      <c r="W6340">
        <v>0</v>
      </c>
      <c r="AB6340">
        <v>1</v>
      </c>
      <c r="AC6340">
        <v>1</v>
      </c>
      <c r="AD6340">
        <v>1</v>
      </c>
      <c r="AE6340">
        <v>1</v>
      </c>
      <c r="AF6340">
        <v>1</v>
      </c>
      <c r="AL6340">
        <v>5.2455254</v>
      </c>
      <c r="AM6340" s="5">
        <v>4.0500068664550781</v>
      </c>
      <c r="AN6340">
        <v>570.77625570776252</v>
      </c>
      <c r="AO6340">
        <f t="shared" si="99"/>
        <v>26826.48401826484</v>
      </c>
      <c r="AP6340">
        <v>684.93150684931504</v>
      </c>
      <c r="AQ6340">
        <v>0.112307</v>
      </c>
      <c r="AR6340">
        <v>0.11736400000000001</v>
      </c>
      <c r="AS6340">
        <v>0.10408400000000001</v>
      </c>
      <c r="AT6340">
        <v>0.105684</v>
      </c>
      <c r="AU6340">
        <v>0.108834</v>
      </c>
      <c r="AW6340">
        <v>0.112307</v>
      </c>
      <c r="AX6340">
        <v>0.11736400000000001</v>
      </c>
      <c r="AY6340">
        <v>0.104084</v>
      </c>
      <c r="AZ6340">
        <v>0.10568399999999999</v>
      </c>
      <c r="BA6340">
        <v>0.108834</v>
      </c>
      <c r="BC6340" s="52">
        <v>100000</v>
      </c>
      <c r="BD6340" s="52">
        <v>100000</v>
      </c>
      <c r="BE6340">
        <v>0</v>
      </c>
      <c r="BF6340">
        <v>0</v>
      </c>
      <c r="BG6340">
        <v>0</v>
      </c>
    </row>
    <row r="6341" spans="1:59">
      <c r="A6341">
        <v>6340</v>
      </c>
      <c r="E6341">
        <v>9795.2054794520554</v>
      </c>
      <c r="K6341">
        <v>1583.6865552063914</v>
      </c>
      <c r="L6341">
        <v>1625.6215552063913</v>
      </c>
      <c r="M6341">
        <v>1667.5565552063913</v>
      </c>
      <c r="N6341">
        <v>1709.4915552063912</v>
      </c>
      <c r="O6341">
        <v>1751.4265552063912</v>
      </c>
      <c r="Q6341">
        <v>8369.9719230571864</v>
      </c>
      <c r="R6341">
        <v>8143.8440304547039</v>
      </c>
      <c r="S6341">
        <v>7917.7161378522214</v>
      </c>
      <c r="T6341">
        <v>7691.588245249739</v>
      </c>
      <c r="U6341">
        <v>7465.4603526472565</v>
      </c>
      <c r="W6341">
        <v>0</v>
      </c>
      <c r="AB6341">
        <v>1</v>
      </c>
      <c r="AC6341">
        <v>1</v>
      </c>
      <c r="AD6341">
        <v>1</v>
      </c>
      <c r="AE6341">
        <v>1</v>
      </c>
      <c r="AF6341">
        <v>1</v>
      </c>
      <c r="AL6341">
        <v>4.3017634999999999</v>
      </c>
      <c r="AM6341" s="5">
        <v>4.9787425994873047</v>
      </c>
      <c r="AN6341">
        <v>570.77625570776252</v>
      </c>
      <c r="AO6341">
        <f t="shared" si="99"/>
        <v>26826.48401826484</v>
      </c>
      <c r="AP6341">
        <v>684.93150684931504</v>
      </c>
      <c r="AQ6341">
        <v>0.109766</v>
      </c>
      <c r="AR6341">
        <v>0.10839799999999999</v>
      </c>
      <c r="AS6341">
        <v>9.9705000000000002E-2</v>
      </c>
      <c r="AT6341">
        <v>0.104242</v>
      </c>
      <c r="AU6341">
        <v>0.10640300000000001</v>
      </c>
      <c r="AW6341">
        <v>0.10976600000000002</v>
      </c>
      <c r="AX6341">
        <v>0.10839799999999998</v>
      </c>
      <c r="AY6341">
        <v>9.9705000000000002E-2</v>
      </c>
      <c r="AZ6341">
        <v>0.10424199999999999</v>
      </c>
      <c r="BA6341">
        <v>0.10640300000000001</v>
      </c>
      <c r="BC6341" s="52">
        <v>100000</v>
      </c>
      <c r="BD6341" s="52">
        <v>100000</v>
      </c>
      <c r="BE6341">
        <v>0</v>
      </c>
      <c r="BF6341">
        <v>0</v>
      </c>
      <c r="BG6341">
        <v>0</v>
      </c>
    </row>
    <row r="6342" spans="1:59">
      <c r="A6342">
        <v>6341</v>
      </c>
      <c r="E6342">
        <v>9795.2054794520554</v>
      </c>
      <c r="K6342">
        <v>2179.2255893033562</v>
      </c>
      <c r="L6342">
        <v>2219.3730893033562</v>
      </c>
      <c r="M6342">
        <v>2259.5205893033562</v>
      </c>
      <c r="N6342">
        <v>2299.6680893033563</v>
      </c>
      <c r="O6342">
        <v>2339.8155893033563</v>
      </c>
      <c r="Q6342">
        <v>13966.78665357309</v>
      </c>
      <c r="R6342">
        <v>13589.452049172891</v>
      </c>
      <c r="S6342">
        <v>13212.117444772692</v>
      </c>
      <c r="T6342">
        <v>12834.782840372493</v>
      </c>
      <c r="U6342">
        <v>12457.448235972293</v>
      </c>
      <c r="W6342">
        <v>0</v>
      </c>
      <c r="AB6342">
        <v>1</v>
      </c>
      <c r="AC6342">
        <v>1</v>
      </c>
      <c r="AD6342">
        <v>1</v>
      </c>
      <c r="AE6342">
        <v>1</v>
      </c>
      <c r="AF6342">
        <v>1</v>
      </c>
      <c r="AL6342">
        <v>3.2027070000000002</v>
      </c>
      <c r="AM6342" s="5">
        <v>5.9873075485229492</v>
      </c>
      <c r="AN6342">
        <v>570.77625570776252</v>
      </c>
      <c r="AO6342">
        <f t="shared" si="99"/>
        <v>26826.48401826484</v>
      </c>
      <c r="AP6342">
        <v>684.93150684931504</v>
      </c>
      <c r="AQ6342">
        <v>0.109847</v>
      </c>
      <c r="AR6342">
        <v>0.110129</v>
      </c>
      <c r="AS6342">
        <v>0.10176300000000001</v>
      </c>
      <c r="AT6342">
        <v>0.105397</v>
      </c>
      <c r="AU6342">
        <v>0.107318</v>
      </c>
      <c r="AW6342">
        <v>0.10984700000000001</v>
      </c>
      <c r="AX6342">
        <v>0.11012900000000002</v>
      </c>
      <c r="AY6342">
        <v>0.10176300000000001</v>
      </c>
      <c r="AZ6342">
        <v>0.105397</v>
      </c>
      <c r="BA6342">
        <v>0.10731800000000001</v>
      </c>
      <c r="BC6342" s="52">
        <v>100000</v>
      </c>
      <c r="BD6342" s="52">
        <v>100000</v>
      </c>
      <c r="BE6342">
        <v>0</v>
      </c>
      <c r="BF6342">
        <v>0</v>
      </c>
      <c r="BG6342">
        <v>0</v>
      </c>
    </row>
    <row r="6343" spans="1:59">
      <c r="A6343">
        <v>6342</v>
      </c>
      <c r="E6343">
        <v>9795.2054794520554</v>
      </c>
      <c r="K6343">
        <v>3411.7180548614683</v>
      </c>
      <c r="L6343">
        <v>3454.3405548614683</v>
      </c>
      <c r="M6343">
        <v>3496.9630548614682</v>
      </c>
      <c r="N6343">
        <v>3539.5855548614682</v>
      </c>
      <c r="O6343">
        <v>3582.2080548614681</v>
      </c>
      <c r="Q6343">
        <v>17101.323474955239</v>
      </c>
      <c r="R6343">
        <v>16639.304451026663</v>
      </c>
      <c r="S6343">
        <v>16177.285427098086</v>
      </c>
      <c r="T6343">
        <v>15715.266403169509</v>
      </c>
      <c r="U6343">
        <v>15253.247379240933</v>
      </c>
      <c r="W6343">
        <v>0</v>
      </c>
      <c r="AB6343">
        <v>1</v>
      </c>
      <c r="AC6343">
        <v>1</v>
      </c>
      <c r="AD6343">
        <v>1</v>
      </c>
      <c r="AE6343">
        <v>1</v>
      </c>
      <c r="AF6343">
        <v>1</v>
      </c>
      <c r="AL6343">
        <v>3.1602912000000001</v>
      </c>
      <c r="AM6343" s="5">
        <v>6.5812993049621582</v>
      </c>
      <c r="AN6343">
        <v>570.77625570776252</v>
      </c>
      <c r="AO6343">
        <f t="shared" si="99"/>
        <v>26826.48401826484</v>
      </c>
      <c r="AP6343">
        <v>684.93150684931504</v>
      </c>
      <c r="AQ6343">
        <v>0.11103499999999999</v>
      </c>
      <c r="AR6343">
        <v>0.112238</v>
      </c>
      <c r="AS6343">
        <v>0.10315200000000001</v>
      </c>
      <c r="AT6343">
        <v>0.105572</v>
      </c>
      <c r="AU6343">
        <v>0.10854900000000001</v>
      </c>
      <c r="AW6343">
        <v>0.11103499999999998</v>
      </c>
      <c r="AX6343">
        <v>0.11223799999999999</v>
      </c>
      <c r="AY6343">
        <v>0.10315200000000001</v>
      </c>
      <c r="AZ6343">
        <v>0.10557199999999999</v>
      </c>
      <c r="BA6343">
        <v>0.10854899999999999</v>
      </c>
      <c r="BC6343" s="52">
        <v>100000</v>
      </c>
      <c r="BD6343" s="52">
        <v>100000</v>
      </c>
      <c r="BE6343">
        <v>0</v>
      </c>
      <c r="BF6343">
        <v>0</v>
      </c>
      <c r="BG6343">
        <v>0</v>
      </c>
    </row>
    <row r="6344" spans="1:59">
      <c r="A6344">
        <v>6343</v>
      </c>
      <c r="E6344">
        <v>9795.2054794520554</v>
      </c>
      <c r="K6344">
        <v>4203.5613324646638</v>
      </c>
      <c r="L6344">
        <v>4244.258832464664</v>
      </c>
      <c r="M6344">
        <v>4284.9563324646642</v>
      </c>
      <c r="N6344">
        <v>4325.6538324646644</v>
      </c>
      <c r="O6344">
        <v>4366.3513324646647</v>
      </c>
      <c r="Q6344">
        <v>17218.689513997051</v>
      </c>
      <c r="R6344">
        <v>16753.499661951028</v>
      </c>
      <c r="S6344">
        <v>16288.309809905004</v>
      </c>
      <c r="T6344">
        <v>15823.11995785898</v>
      </c>
      <c r="U6344">
        <v>15357.930105812957</v>
      </c>
      <c r="W6344">
        <v>8.1049999999999997E-2</v>
      </c>
      <c r="AB6344">
        <v>1</v>
      </c>
      <c r="AC6344">
        <v>1</v>
      </c>
      <c r="AD6344">
        <v>1</v>
      </c>
      <c r="AE6344">
        <v>1</v>
      </c>
      <c r="AF6344">
        <v>1</v>
      </c>
      <c r="AL6344">
        <v>3.0903787999999999</v>
      </c>
      <c r="AM6344" s="5">
        <v>6.7953944206237793</v>
      </c>
      <c r="AN6344">
        <v>570.77625570776252</v>
      </c>
      <c r="AO6344">
        <f t="shared" si="99"/>
        <v>26826.48401826484</v>
      </c>
      <c r="AP6344">
        <v>684.93150684931504</v>
      </c>
      <c r="AQ6344">
        <v>0.11275400000000001</v>
      </c>
      <c r="AR6344">
        <v>0.113153</v>
      </c>
      <c r="AS6344">
        <v>0.10342900000000001</v>
      </c>
      <c r="AT6344">
        <v>0.10427699999999999</v>
      </c>
      <c r="AU6344">
        <v>0.10502299999999999</v>
      </c>
      <c r="AW6344">
        <v>0.11275400000000001</v>
      </c>
      <c r="AX6344">
        <v>0.11315299999999999</v>
      </c>
      <c r="AY6344">
        <v>0.10342900000000001</v>
      </c>
      <c r="AZ6344">
        <v>0.10427699999999999</v>
      </c>
      <c r="BA6344">
        <v>0.10502299999999999</v>
      </c>
      <c r="BC6344" s="52">
        <v>100000</v>
      </c>
      <c r="BD6344" s="52">
        <v>100000</v>
      </c>
      <c r="BE6344">
        <v>0</v>
      </c>
      <c r="BF6344">
        <v>0</v>
      </c>
      <c r="BG6344">
        <v>0</v>
      </c>
    </row>
    <row r="6345" spans="1:59">
      <c r="A6345">
        <v>6344</v>
      </c>
      <c r="E6345">
        <v>9795.2054794520554</v>
      </c>
      <c r="K6345">
        <v>3698.3056846216205</v>
      </c>
      <c r="L6345">
        <v>3745.1631846216205</v>
      </c>
      <c r="M6345">
        <v>3792.0206846216206</v>
      </c>
      <c r="N6345">
        <v>3838.8781846216207</v>
      </c>
      <c r="O6345">
        <v>3885.7356846216207</v>
      </c>
      <c r="Q6345">
        <v>15099.59352294099</v>
      </c>
      <c r="R6345">
        <v>14691.654367280695</v>
      </c>
      <c r="S6345">
        <v>14283.7152116204</v>
      </c>
      <c r="T6345">
        <v>13875.776055960105</v>
      </c>
      <c r="U6345">
        <v>13467.83690029981</v>
      </c>
      <c r="W6345">
        <v>0.29131000000000001</v>
      </c>
      <c r="AB6345">
        <v>1</v>
      </c>
      <c r="AC6345">
        <v>1</v>
      </c>
      <c r="AD6345">
        <v>1</v>
      </c>
      <c r="AE6345">
        <v>1</v>
      </c>
      <c r="AF6345">
        <v>1</v>
      </c>
      <c r="AL6345">
        <v>2.3657713</v>
      </c>
      <c r="AM6345" s="5">
        <v>7.1347565650939941</v>
      </c>
      <c r="AN6345">
        <v>570.77625570776252</v>
      </c>
      <c r="AO6345">
        <f t="shared" si="99"/>
        <v>26826.48401826484</v>
      </c>
      <c r="AP6345">
        <v>684.93150684931504</v>
      </c>
      <c r="AQ6345">
        <v>0.107511</v>
      </c>
      <c r="AR6345">
        <v>9.4458699999999993E-2</v>
      </c>
      <c r="AS6345">
        <v>7.5925299999999987E-2</v>
      </c>
      <c r="AT6345">
        <v>4.5768099999999999E-2</v>
      </c>
      <c r="AU6345">
        <v>4.50196E-2</v>
      </c>
      <c r="AW6345">
        <v>0.10751100000000001</v>
      </c>
      <c r="AX6345">
        <v>9.4458699999999993E-2</v>
      </c>
      <c r="AY6345">
        <v>7.5925299999999987E-2</v>
      </c>
      <c r="AZ6345">
        <v>4.5768099999999992E-2</v>
      </c>
      <c r="BA6345">
        <v>4.5019600000000007E-2</v>
      </c>
      <c r="BC6345" s="52">
        <v>100000</v>
      </c>
      <c r="BD6345" s="52">
        <v>100000</v>
      </c>
      <c r="BE6345">
        <v>0</v>
      </c>
      <c r="BF6345">
        <v>0</v>
      </c>
      <c r="BG6345">
        <v>0</v>
      </c>
    </row>
    <row r="6346" spans="1:59">
      <c r="A6346">
        <v>6345</v>
      </c>
      <c r="E6346">
        <v>9795.2054794520554</v>
      </c>
      <c r="K6346">
        <v>3500.3448652208217</v>
      </c>
      <c r="L6346">
        <v>3574.8398652208216</v>
      </c>
      <c r="M6346">
        <v>3649.3348652208215</v>
      </c>
      <c r="N6346">
        <v>3723.8298652208214</v>
      </c>
      <c r="O6346">
        <v>3798.3248652208213</v>
      </c>
      <c r="Q6346">
        <v>13999.1806164102</v>
      </c>
      <c r="R6346">
        <v>13620.970838186173</v>
      </c>
      <c r="S6346">
        <v>13242.761059962146</v>
      </c>
      <c r="T6346">
        <v>12864.551281738119</v>
      </c>
      <c r="U6346">
        <v>12486.341503514092</v>
      </c>
      <c r="W6346">
        <v>0.47493999999999997</v>
      </c>
      <c r="AB6346">
        <v>1</v>
      </c>
      <c r="AC6346">
        <v>1</v>
      </c>
      <c r="AD6346">
        <v>1</v>
      </c>
      <c r="AE6346">
        <v>1</v>
      </c>
      <c r="AF6346">
        <v>1</v>
      </c>
      <c r="AL6346">
        <v>0.34771626999999999</v>
      </c>
      <c r="AM6346" s="5">
        <v>6.7708706855773926</v>
      </c>
      <c r="AN6346">
        <v>570.77625570776252</v>
      </c>
      <c r="AO6346">
        <f t="shared" si="99"/>
        <v>26826.48401826484</v>
      </c>
      <c r="AP6346">
        <v>684.93150684931504</v>
      </c>
      <c r="AQ6346">
        <v>9.882479999999999E-2</v>
      </c>
      <c r="AR6346">
        <v>3.9146299999999995E-2</v>
      </c>
      <c r="AS6346">
        <v>3.9184099999999999E-2</v>
      </c>
      <c r="AT6346">
        <v>3.88451E-2</v>
      </c>
      <c r="AU6346">
        <v>4.1099799999999999E-2</v>
      </c>
      <c r="AW6346">
        <v>9.8824799999999977E-2</v>
      </c>
      <c r="AX6346">
        <v>3.9146299999999995E-2</v>
      </c>
      <c r="AY6346">
        <v>3.9184099999999999E-2</v>
      </c>
      <c r="AZ6346">
        <v>3.8845100000000007E-2</v>
      </c>
      <c r="BA6346">
        <v>4.1099800000000006E-2</v>
      </c>
      <c r="BC6346" s="52">
        <v>100000</v>
      </c>
      <c r="BD6346" s="52">
        <v>100000</v>
      </c>
      <c r="BE6346">
        <v>0</v>
      </c>
      <c r="BF6346">
        <v>0</v>
      </c>
      <c r="BG6346">
        <v>0</v>
      </c>
    </row>
    <row r="6347" spans="1:59">
      <c r="A6347">
        <v>6346</v>
      </c>
      <c r="E6347">
        <v>9795.2054794520554</v>
      </c>
      <c r="K6347">
        <v>3646.1235439427487</v>
      </c>
      <c r="L6347">
        <v>3752.6535439427489</v>
      </c>
      <c r="M6347">
        <v>3859.1835439427487</v>
      </c>
      <c r="N6347">
        <v>3965.7135439427484</v>
      </c>
      <c r="O6347">
        <v>4072.2435439427481</v>
      </c>
      <c r="Q6347">
        <v>13021.27111472077</v>
      </c>
      <c r="R6347">
        <v>12669.481092678436</v>
      </c>
      <c r="S6347">
        <v>12317.691070636101</v>
      </c>
      <c r="T6347">
        <v>11965.901048593767</v>
      </c>
      <c r="U6347">
        <v>11614.111026551433</v>
      </c>
      <c r="W6347">
        <v>0.60941999999999996</v>
      </c>
      <c r="AB6347">
        <v>1</v>
      </c>
      <c r="AC6347">
        <v>1</v>
      </c>
      <c r="AD6347">
        <v>1</v>
      </c>
      <c r="AE6347">
        <v>1</v>
      </c>
      <c r="AF6347">
        <v>1</v>
      </c>
      <c r="AL6347">
        <v>0.72052439999999995</v>
      </c>
      <c r="AM6347" s="5">
        <v>6.284553050994873</v>
      </c>
      <c r="AN6347">
        <v>570.77625570776252</v>
      </c>
      <c r="AO6347">
        <f t="shared" si="99"/>
        <v>26826.48401826484</v>
      </c>
      <c r="AP6347">
        <v>684.93150684931504</v>
      </c>
      <c r="AQ6347">
        <v>9.7484399999999999E-2</v>
      </c>
      <c r="AR6347">
        <v>3.9087299999999998E-2</v>
      </c>
      <c r="AS6347">
        <v>3.9116900000000003E-2</v>
      </c>
      <c r="AT6347">
        <v>3.8242699999999998E-2</v>
      </c>
      <c r="AU6347">
        <v>3.9811100000000002E-2</v>
      </c>
      <c r="AW6347">
        <v>9.7484400000000013E-2</v>
      </c>
      <c r="AX6347">
        <v>3.9087300000000005E-2</v>
      </c>
      <c r="AY6347">
        <v>3.9116899999999996E-2</v>
      </c>
      <c r="AZ6347">
        <v>3.8242700000000004E-2</v>
      </c>
      <c r="BA6347">
        <v>3.9811100000000002E-2</v>
      </c>
      <c r="BC6347" s="52">
        <v>100000</v>
      </c>
      <c r="BD6347" s="52">
        <v>100000</v>
      </c>
      <c r="BE6347">
        <v>0</v>
      </c>
      <c r="BF6347">
        <v>0</v>
      </c>
      <c r="BG6347">
        <v>0</v>
      </c>
    </row>
    <row r="6348" spans="1:59">
      <c r="A6348">
        <v>6347</v>
      </c>
      <c r="E6348">
        <v>9795.2054794520554</v>
      </c>
      <c r="K6348">
        <v>4120.7325377362959</v>
      </c>
      <c r="L6348">
        <v>4289.5758710696291</v>
      </c>
      <c r="M6348">
        <v>4458.4192044029624</v>
      </c>
      <c r="N6348">
        <v>4627.2625377362956</v>
      </c>
      <c r="O6348">
        <v>4796.1058710696288</v>
      </c>
      <c r="Q6348">
        <v>11930.545001680321</v>
      </c>
      <c r="R6348">
        <v>11608.222653227125</v>
      </c>
      <c r="S6348">
        <v>11285.90030477393</v>
      </c>
      <c r="T6348">
        <v>10963.577956320734</v>
      </c>
      <c r="U6348">
        <v>10641.255607867539</v>
      </c>
      <c r="W6348">
        <v>0.67508000000000001</v>
      </c>
      <c r="AB6348">
        <v>1</v>
      </c>
      <c r="AC6348">
        <v>1</v>
      </c>
      <c r="AD6348">
        <v>1</v>
      </c>
      <c r="AE6348">
        <v>1</v>
      </c>
      <c r="AF6348">
        <v>1</v>
      </c>
      <c r="AL6348">
        <v>0.70767290000000005</v>
      </c>
      <c r="AM6348" s="5">
        <v>6.3083686828613281</v>
      </c>
      <c r="AN6348">
        <v>570.77625570776252</v>
      </c>
      <c r="AO6348">
        <f t="shared" si="99"/>
        <v>26826.48401826484</v>
      </c>
      <c r="AP6348">
        <v>684.93150684931504</v>
      </c>
      <c r="AQ6348">
        <v>9.7695199999999996E-2</v>
      </c>
      <c r="AR6348">
        <v>3.90777E-2</v>
      </c>
      <c r="AS6348">
        <v>3.9125899999999998E-2</v>
      </c>
      <c r="AT6348">
        <v>3.8251100000000003E-2</v>
      </c>
      <c r="AU6348">
        <v>3.9815600000000007E-2</v>
      </c>
      <c r="AW6348">
        <v>9.7695199999999996E-2</v>
      </c>
      <c r="AX6348">
        <v>3.9077700000000007E-2</v>
      </c>
      <c r="AY6348">
        <v>3.9125900000000005E-2</v>
      </c>
      <c r="AZ6348">
        <v>3.8251099999999996E-2</v>
      </c>
      <c r="BA6348">
        <v>3.9815600000000007E-2</v>
      </c>
      <c r="BC6348" s="52">
        <v>100000</v>
      </c>
      <c r="BD6348" s="52">
        <v>100000</v>
      </c>
      <c r="BE6348">
        <v>0</v>
      </c>
      <c r="BF6348">
        <v>0</v>
      </c>
      <c r="BG6348">
        <v>0</v>
      </c>
    </row>
    <row r="6349" spans="1:59">
      <c r="A6349">
        <v>6348</v>
      </c>
      <c r="E6349">
        <v>9795.2054794520554</v>
      </c>
      <c r="K6349">
        <v>4149.7226158912245</v>
      </c>
      <c r="L6349">
        <v>4344.2776158912247</v>
      </c>
      <c r="M6349">
        <v>4538.832615891225</v>
      </c>
      <c r="N6349">
        <v>4733.3876158912253</v>
      </c>
      <c r="O6349">
        <v>4927.9426158912256</v>
      </c>
      <c r="Q6349">
        <v>11368.984963741539</v>
      </c>
      <c r="R6349">
        <v>11061.834038994826</v>
      </c>
      <c r="S6349">
        <v>10754.683114248113</v>
      </c>
      <c r="T6349">
        <v>10447.5321895014</v>
      </c>
      <c r="U6349">
        <v>10140.381264754687</v>
      </c>
      <c r="W6349">
        <v>0.72366999999999992</v>
      </c>
      <c r="AB6349">
        <v>1</v>
      </c>
      <c r="AC6349">
        <v>1</v>
      </c>
      <c r="AD6349">
        <v>1</v>
      </c>
      <c r="AE6349">
        <v>1</v>
      </c>
      <c r="AF6349">
        <v>1</v>
      </c>
      <c r="AL6349">
        <v>1.0114905999999999</v>
      </c>
      <c r="AM6349" s="5">
        <v>6.3031587600708008</v>
      </c>
      <c r="AN6349">
        <v>570.77625570776252</v>
      </c>
      <c r="AO6349">
        <f t="shared" si="99"/>
        <v>26826.48401826484</v>
      </c>
      <c r="AP6349">
        <v>684.93150684931504</v>
      </c>
      <c r="AQ6349">
        <v>9.7721199999999994E-2</v>
      </c>
      <c r="AR6349">
        <v>3.9090000000000007E-2</v>
      </c>
      <c r="AS6349">
        <v>3.9120700000000001E-2</v>
      </c>
      <c r="AT6349">
        <v>3.8246699999999995E-2</v>
      </c>
      <c r="AU6349">
        <v>3.9819099999999996E-2</v>
      </c>
      <c r="AW6349">
        <v>9.7721199999999994E-2</v>
      </c>
      <c r="AX6349">
        <v>3.909E-2</v>
      </c>
      <c r="AY6349">
        <v>3.9120699999999994E-2</v>
      </c>
      <c r="AZ6349">
        <v>3.8246699999999995E-2</v>
      </c>
      <c r="BA6349">
        <v>3.9819099999999996E-2</v>
      </c>
      <c r="BC6349" s="52">
        <v>100000</v>
      </c>
      <c r="BD6349" s="52">
        <v>100000</v>
      </c>
      <c r="BE6349">
        <v>0</v>
      </c>
      <c r="BF6349">
        <v>0</v>
      </c>
      <c r="BG6349">
        <v>0</v>
      </c>
    </row>
    <row r="6350" spans="1:59">
      <c r="A6350">
        <v>6349</v>
      </c>
      <c r="E6350">
        <v>9795.2054794520554</v>
      </c>
      <c r="K6350">
        <v>4067.7221091101401</v>
      </c>
      <c r="L6350">
        <v>4329.9521091101396</v>
      </c>
      <c r="M6350">
        <v>4592.1821091101392</v>
      </c>
      <c r="N6350">
        <v>4854.4121091101388</v>
      </c>
      <c r="O6350">
        <v>5116.6421091101383</v>
      </c>
      <c r="Q6350">
        <v>11121.860417017409</v>
      </c>
      <c r="R6350">
        <v>10821.385948634739</v>
      </c>
      <c r="S6350">
        <v>10520.911480252069</v>
      </c>
      <c r="T6350">
        <v>10220.437011869399</v>
      </c>
      <c r="U6350">
        <v>9919.9625434867285</v>
      </c>
      <c r="W6350">
        <v>0.68376999999999999</v>
      </c>
      <c r="AB6350">
        <v>1</v>
      </c>
      <c r="AC6350">
        <v>1</v>
      </c>
      <c r="AD6350">
        <v>1</v>
      </c>
      <c r="AE6350">
        <v>1</v>
      </c>
      <c r="AF6350">
        <v>1</v>
      </c>
      <c r="AL6350">
        <v>1.0030258000000001</v>
      </c>
      <c r="AM6350" s="5">
        <v>6.3632526397705078</v>
      </c>
      <c r="AN6350">
        <v>570.77625570776252</v>
      </c>
      <c r="AO6350">
        <f t="shared" si="99"/>
        <v>26826.48401826484</v>
      </c>
      <c r="AP6350">
        <v>684.93150684931504</v>
      </c>
      <c r="AQ6350">
        <v>9.7793899999999989E-2</v>
      </c>
      <c r="AR6350">
        <v>3.9099099999999998E-2</v>
      </c>
      <c r="AS6350">
        <v>3.9127299999999997E-2</v>
      </c>
      <c r="AT6350">
        <v>3.8294099999999998E-2</v>
      </c>
      <c r="AU6350">
        <v>3.98296E-2</v>
      </c>
      <c r="AW6350">
        <v>9.7793899999999975E-2</v>
      </c>
      <c r="AX6350">
        <v>3.9099099999999998E-2</v>
      </c>
      <c r="AY6350">
        <v>3.912729999999999E-2</v>
      </c>
      <c r="AZ6350">
        <v>3.8294099999999998E-2</v>
      </c>
      <c r="BA6350">
        <v>3.9829600000000007E-2</v>
      </c>
      <c r="BC6350" s="52">
        <v>100000</v>
      </c>
      <c r="BD6350" s="52">
        <v>100000</v>
      </c>
      <c r="BE6350">
        <v>0</v>
      </c>
      <c r="BF6350">
        <v>0</v>
      </c>
      <c r="BG6350">
        <v>0</v>
      </c>
    </row>
    <row r="6351" spans="1:59">
      <c r="A6351">
        <v>6350</v>
      </c>
      <c r="E6351">
        <v>9795.2054794520554</v>
      </c>
      <c r="K6351">
        <v>3905.3776714425398</v>
      </c>
      <c r="L6351">
        <v>4226.0426714425403</v>
      </c>
      <c r="M6351">
        <v>4546.7076714425402</v>
      </c>
      <c r="N6351">
        <v>4867.3726714425402</v>
      </c>
      <c r="O6351">
        <v>5188.0376714425402</v>
      </c>
      <c r="Q6351">
        <v>10850.31624568</v>
      </c>
      <c r="R6351">
        <v>10557.177968017113</v>
      </c>
      <c r="S6351">
        <v>10264.039690354226</v>
      </c>
      <c r="T6351">
        <v>9970.9014126913389</v>
      </c>
      <c r="U6351">
        <v>9677.7631350284519</v>
      </c>
      <c r="W6351">
        <v>0.61638000000000004</v>
      </c>
      <c r="AB6351">
        <v>1</v>
      </c>
      <c r="AC6351">
        <v>1</v>
      </c>
      <c r="AD6351">
        <v>1</v>
      </c>
      <c r="AE6351">
        <v>1</v>
      </c>
      <c r="AF6351">
        <v>1</v>
      </c>
      <c r="AL6351">
        <v>0.79321319999999995</v>
      </c>
      <c r="AM6351" s="5">
        <v>7.1491794586181641</v>
      </c>
      <c r="AN6351">
        <v>570.77625570776252</v>
      </c>
      <c r="AO6351">
        <f t="shared" si="99"/>
        <v>26826.48401826484</v>
      </c>
      <c r="AP6351">
        <v>684.93150684931504</v>
      </c>
      <c r="AQ6351">
        <v>9.7803299999999996E-2</v>
      </c>
      <c r="AR6351">
        <v>3.9162100000000005E-2</v>
      </c>
      <c r="AS6351">
        <v>3.9164299999999999E-2</v>
      </c>
      <c r="AT6351">
        <v>3.8403799999999995E-2</v>
      </c>
      <c r="AU6351">
        <v>3.99066E-2</v>
      </c>
      <c r="AW6351">
        <v>9.7803299999999996E-2</v>
      </c>
      <c r="AX6351">
        <v>3.9162100000000005E-2</v>
      </c>
      <c r="AY6351">
        <v>3.9164299999999999E-2</v>
      </c>
      <c r="AZ6351">
        <v>3.8403800000000002E-2</v>
      </c>
      <c r="BA6351">
        <v>3.99066E-2</v>
      </c>
      <c r="BC6351" s="52">
        <v>100000</v>
      </c>
      <c r="BD6351" s="52">
        <v>100000</v>
      </c>
      <c r="BE6351">
        <v>0</v>
      </c>
      <c r="BF6351">
        <v>0</v>
      </c>
      <c r="BG6351">
        <v>0</v>
      </c>
    </row>
    <row r="6352" spans="1:59">
      <c r="A6352">
        <v>6351</v>
      </c>
      <c r="E6352">
        <v>9795.2054794520554</v>
      </c>
      <c r="K6352">
        <v>3569.0927648453667</v>
      </c>
      <c r="L6352">
        <v>3992.3552648453665</v>
      </c>
      <c r="M6352">
        <v>4415.6177648453668</v>
      </c>
      <c r="N6352">
        <v>4838.8802648453666</v>
      </c>
      <c r="O6352">
        <v>5262.1427648453664</v>
      </c>
      <c r="Q6352">
        <v>10997.644556909539</v>
      </c>
      <c r="R6352">
        <v>10700.525974160486</v>
      </c>
      <c r="S6352">
        <v>10403.407391411432</v>
      </c>
      <c r="T6352">
        <v>10106.288808662379</v>
      </c>
      <c r="U6352">
        <v>9809.1702259133253</v>
      </c>
      <c r="W6352">
        <v>0.51849999999999996</v>
      </c>
      <c r="AB6352">
        <v>1</v>
      </c>
      <c r="AC6352">
        <v>1</v>
      </c>
      <c r="AD6352">
        <v>1</v>
      </c>
      <c r="AE6352">
        <v>1</v>
      </c>
      <c r="AF6352">
        <v>1</v>
      </c>
      <c r="AL6352">
        <v>0.88402694000000004</v>
      </c>
      <c r="AM6352" s="5">
        <v>7.2274074554443359</v>
      </c>
      <c r="AN6352">
        <v>570.77625570776252</v>
      </c>
      <c r="AO6352">
        <f t="shared" si="99"/>
        <v>26826.48401826484</v>
      </c>
      <c r="AP6352">
        <v>684.93150684931504</v>
      </c>
      <c r="AQ6352">
        <v>9.7869999999999999E-2</v>
      </c>
      <c r="AR6352">
        <v>3.9169499999999996E-2</v>
      </c>
      <c r="AS6352">
        <v>3.9221600000000002E-2</v>
      </c>
      <c r="AT6352">
        <v>3.8690199999999994E-2</v>
      </c>
      <c r="AU6352">
        <v>4.0419199999999995E-2</v>
      </c>
      <c r="AW6352">
        <v>9.7869999999999999E-2</v>
      </c>
      <c r="AX6352">
        <v>3.9169499999999996E-2</v>
      </c>
      <c r="AY6352">
        <v>3.9221600000000009E-2</v>
      </c>
      <c r="AZ6352">
        <v>3.8690199999999994E-2</v>
      </c>
      <c r="BA6352">
        <v>4.0419200000000002E-2</v>
      </c>
      <c r="BC6352" s="52">
        <v>100000</v>
      </c>
      <c r="BD6352" s="52">
        <v>100000</v>
      </c>
      <c r="BE6352">
        <v>0</v>
      </c>
      <c r="BF6352">
        <v>0</v>
      </c>
      <c r="BG6352">
        <v>0</v>
      </c>
    </row>
    <row r="6353" spans="1:59">
      <c r="A6353">
        <v>6352</v>
      </c>
      <c r="E6353">
        <v>9795.2054794520554</v>
      </c>
      <c r="K6353">
        <v>3570.7493407399343</v>
      </c>
      <c r="L6353">
        <v>4203.9118407399346</v>
      </c>
      <c r="M6353">
        <v>4837.074340739935</v>
      </c>
      <c r="N6353">
        <v>5470.2368407399354</v>
      </c>
      <c r="O6353">
        <v>6103.3993407399357</v>
      </c>
      <c r="Q6353">
        <v>11493.10949568248</v>
      </c>
      <c r="R6353">
        <v>11182.605151777791</v>
      </c>
      <c r="S6353">
        <v>10872.100807873101</v>
      </c>
      <c r="T6353">
        <v>10561.596463968412</v>
      </c>
      <c r="U6353">
        <v>10251.092120063722</v>
      </c>
      <c r="W6353">
        <v>0.35858000000000001</v>
      </c>
      <c r="AB6353">
        <v>1</v>
      </c>
      <c r="AC6353">
        <v>1</v>
      </c>
      <c r="AD6353">
        <v>1</v>
      </c>
      <c r="AE6353">
        <v>1</v>
      </c>
      <c r="AF6353">
        <v>1</v>
      </c>
      <c r="AL6353">
        <v>0.83060383999999998</v>
      </c>
      <c r="AM6353" s="5">
        <v>6.9555559158325204</v>
      </c>
      <c r="AN6353">
        <v>570.77625570776252</v>
      </c>
      <c r="AO6353">
        <f t="shared" si="99"/>
        <v>26826.48401826484</v>
      </c>
      <c r="AP6353">
        <v>684.93150684931504</v>
      </c>
      <c r="AQ6353">
        <v>0.10525</v>
      </c>
      <c r="AR6353">
        <v>8.7960499999999997E-2</v>
      </c>
      <c r="AS6353">
        <v>4.8401400000000004E-2</v>
      </c>
      <c r="AT6353">
        <v>4.2049400000000001E-2</v>
      </c>
      <c r="AU6353">
        <v>4.3109699999999994E-2</v>
      </c>
      <c r="AW6353">
        <v>0.10525</v>
      </c>
      <c r="AX6353">
        <v>8.7960499999999983E-2</v>
      </c>
      <c r="AY6353">
        <v>4.8401399999999997E-2</v>
      </c>
      <c r="AZ6353">
        <v>4.2049400000000001E-2</v>
      </c>
      <c r="BA6353">
        <v>4.3109699999999987E-2</v>
      </c>
      <c r="BC6353" s="52">
        <v>100000</v>
      </c>
      <c r="BD6353" s="52">
        <v>100000</v>
      </c>
      <c r="BE6353">
        <v>0</v>
      </c>
      <c r="BF6353">
        <v>0</v>
      </c>
      <c r="BG6353">
        <v>0</v>
      </c>
    </row>
    <row r="6354" spans="1:59">
      <c r="A6354">
        <v>6353</v>
      </c>
      <c r="E6354">
        <v>9795.2054794520554</v>
      </c>
      <c r="K6354">
        <v>4222.6119552521886</v>
      </c>
      <c r="L6354">
        <v>4998.4944552521883</v>
      </c>
      <c r="M6354">
        <v>5774.3769552521881</v>
      </c>
      <c r="N6354">
        <v>6550.2594552521878</v>
      </c>
      <c r="O6354">
        <v>7326.1419552521875</v>
      </c>
      <c r="Q6354">
        <v>12152.348032074429</v>
      </c>
      <c r="R6354">
        <v>11824.033327040277</v>
      </c>
      <c r="S6354">
        <v>11495.718622006125</v>
      </c>
      <c r="T6354">
        <v>11167.403916971973</v>
      </c>
      <c r="U6354">
        <v>10839.08921193782</v>
      </c>
      <c r="W6354">
        <v>0.14943000000000001</v>
      </c>
      <c r="AB6354">
        <v>1</v>
      </c>
      <c r="AC6354">
        <v>1</v>
      </c>
      <c r="AD6354">
        <v>1</v>
      </c>
      <c r="AE6354">
        <v>1</v>
      </c>
      <c r="AF6354">
        <v>1</v>
      </c>
      <c r="AL6354">
        <v>1.0408157</v>
      </c>
      <c r="AM6354" s="5">
        <v>7.8315701484680176</v>
      </c>
      <c r="AN6354">
        <v>570.77625570776252</v>
      </c>
      <c r="AO6354">
        <f t="shared" si="99"/>
        <v>26826.48401826484</v>
      </c>
      <c r="AP6354">
        <v>684.93150684931504</v>
      </c>
      <c r="AQ6354">
        <v>0.11067400000000001</v>
      </c>
      <c r="AR6354">
        <v>0.10319299999999999</v>
      </c>
      <c r="AS6354">
        <v>9.3716300000000002E-2</v>
      </c>
      <c r="AT6354">
        <v>9.5993700000000001E-2</v>
      </c>
      <c r="AU6354">
        <v>7.6297600000000007E-2</v>
      </c>
      <c r="AW6354">
        <v>0.11067400000000001</v>
      </c>
      <c r="AX6354">
        <v>0.10319299999999999</v>
      </c>
      <c r="AY6354">
        <v>9.3716300000000016E-2</v>
      </c>
      <c r="AZ6354">
        <v>9.5993700000000001E-2</v>
      </c>
      <c r="BA6354">
        <v>7.6297600000000007E-2</v>
      </c>
      <c r="BC6354" s="52">
        <v>100000</v>
      </c>
      <c r="BD6354" s="52">
        <v>100000</v>
      </c>
      <c r="BE6354">
        <v>0</v>
      </c>
      <c r="BF6354">
        <v>0</v>
      </c>
      <c r="BG6354">
        <v>0</v>
      </c>
    </row>
    <row r="6355" spans="1:59">
      <c r="A6355">
        <v>6354</v>
      </c>
      <c r="E6355">
        <v>9795.2054794520554</v>
      </c>
      <c r="K6355">
        <v>5162.7187754191618</v>
      </c>
      <c r="L6355">
        <v>5954.6879420858286</v>
      </c>
      <c r="M6355">
        <v>6746.6571087524953</v>
      </c>
      <c r="N6355">
        <v>7538.6262754191621</v>
      </c>
      <c r="O6355">
        <v>8330.5954420858288</v>
      </c>
      <c r="Q6355">
        <v>13043.978284067551</v>
      </c>
      <c r="R6355">
        <v>12691.574792048514</v>
      </c>
      <c r="S6355">
        <v>12339.171300029477</v>
      </c>
      <c r="T6355">
        <v>11986.76780801044</v>
      </c>
      <c r="U6355">
        <v>11634.364315991403</v>
      </c>
      <c r="W6355">
        <v>1.57E-3</v>
      </c>
      <c r="AB6355">
        <v>1</v>
      </c>
      <c r="AC6355">
        <v>1</v>
      </c>
      <c r="AD6355">
        <v>1</v>
      </c>
      <c r="AE6355">
        <v>1</v>
      </c>
      <c r="AF6355">
        <v>1</v>
      </c>
      <c r="AL6355">
        <v>1.3604577</v>
      </c>
      <c r="AM6355" s="5">
        <v>8.5146923065185547</v>
      </c>
      <c r="AN6355">
        <v>570.77625570776252</v>
      </c>
      <c r="AO6355">
        <f t="shared" si="99"/>
        <v>26826.48401826484</v>
      </c>
      <c r="AP6355">
        <v>684.93150684931504</v>
      </c>
      <c r="AQ6355">
        <v>0.11292100000000001</v>
      </c>
      <c r="AR6355">
        <v>0.14027699999999999</v>
      </c>
      <c r="AS6355">
        <v>0.103467</v>
      </c>
      <c r="AT6355">
        <v>0.105477</v>
      </c>
      <c r="AU6355">
        <v>0.104397</v>
      </c>
      <c r="AW6355">
        <v>0.11292100000000001</v>
      </c>
      <c r="AX6355">
        <v>0.14027699999999999</v>
      </c>
      <c r="AY6355">
        <v>0.10346700000000002</v>
      </c>
      <c r="AZ6355">
        <v>0.105477</v>
      </c>
      <c r="BA6355">
        <v>0.104397</v>
      </c>
      <c r="BC6355" s="52">
        <v>100000</v>
      </c>
      <c r="BD6355" s="52">
        <v>100000</v>
      </c>
      <c r="BE6355">
        <v>0</v>
      </c>
      <c r="BF6355">
        <v>0</v>
      </c>
      <c r="BG6355">
        <v>0</v>
      </c>
    </row>
    <row r="6356" spans="1:59">
      <c r="A6356">
        <v>6355</v>
      </c>
      <c r="E6356">
        <v>9795.2054794520554</v>
      </c>
      <c r="K6356">
        <v>5991.0067227028394</v>
      </c>
      <c r="L6356">
        <v>6756.135889369506</v>
      </c>
      <c r="M6356">
        <v>7521.2650560361726</v>
      </c>
      <c r="N6356">
        <v>8286.3942227028383</v>
      </c>
      <c r="O6356">
        <v>9051.523389369504</v>
      </c>
      <c r="Q6356">
        <v>14165.882514620431</v>
      </c>
      <c r="R6356">
        <v>13783.169023615976</v>
      </c>
      <c r="S6356">
        <v>13400.455532611521</v>
      </c>
      <c r="T6356">
        <v>13017.742041607065</v>
      </c>
      <c r="U6356">
        <v>12635.02855060261</v>
      </c>
      <c r="W6356">
        <v>0</v>
      </c>
      <c r="AB6356">
        <v>1</v>
      </c>
      <c r="AC6356">
        <v>1</v>
      </c>
      <c r="AD6356">
        <v>1</v>
      </c>
      <c r="AE6356">
        <v>1</v>
      </c>
      <c r="AF6356">
        <v>1</v>
      </c>
      <c r="AL6356">
        <v>1.0518367</v>
      </c>
      <c r="AM6356" s="5">
        <v>9.1160469055175781</v>
      </c>
      <c r="AN6356">
        <v>570.77625570776252</v>
      </c>
      <c r="AO6356">
        <f t="shared" si="99"/>
        <v>26826.48401826484</v>
      </c>
      <c r="AP6356">
        <v>684.93150684931504</v>
      </c>
      <c r="AQ6356">
        <v>0.112925</v>
      </c>
      <c r="AR6356">
        <v>0.14027899999999999</v>
      </c>
      <c r="AS6356">
        <v>0.103464</v>
      </c>
      <c r="AT6356">
        <v>0.10546999999999999</v>
      </c>
      <c r="AU6356">
        <v>0.10367900000000001</v>
      </c>
      <c r="AW6356">
        <v>0.11292499999999998</v>
      </c>
      <c r="AX6356">
        <v>0.14027899999999999</v>
      </c>
      <c r="AY6356">
        <v>0.10346399999999999</v>
      </c>
      <c r="AZ6356">
        <v>0.10546999999999999</v>
      </c>
      <c r="BA6356">
        <v>0.10367900000000001</v>
      </c>
      <c r="BC6356" s="52">
        <v>100000</v>
      </c>
      <c r="BD6356" s="52">
        <v>100000</v>
      </c>
      <c r="BE6356">
        <v>0</v>
      </c>
      <c r="BF6356">
        <v>0</v>
      </c>
      <c r="BG6356">
        <v>0</v>
      </c>
    </row>
    <row r="6357" spans="1:59">
      <c r="A6357">
        <v>6356</v>
      </c>
      <c r="E6357">
        <v>9795.2054794520554</v>
      </c>
      <c r="K6357">
        <v>5754.1163697797083</v>
      </c>
      <c r="L6357">
        <v>6395.7213697797079</v>
      </c>
      <c r="M6357">
        <v>7037.3263697797074</v>
      </c>
      <c r="N6357">
        <v>7678.931369779707</v>
      </c>
      <c r="O6357">
        <v>8320.5363697797075</v>
      </c>
      <c r="Q6357">
        <v>14147.81610113137</v>
      </c>
      <c r="R6357">
        <v>13765.59070291798</v>
      </c>
      <c r="S6357">
        <v>13383.36530470459</v>
      </c>
      <c r="T6357">
        <v>13001.1399064912</v>
      </c>
      <c r="U6357">
        <v>12618.91450827781</v>
      </c>
      <c r="W6357">
        <v>0</v>
      </c>
      <c r="AB6357">
        <v>1</v>
      </c>
      <c r="AC6357">
        <v>1</v>
      </c>
      <c r="AD6357">
        <v>1</v>
      </c>
      <c r="AE6357">
        <v>1</v>
      </c>
      <c r="AF6357">
        <v>1</v>
      </c>
      <c r="AL6357">
        <v>1.2650809999999999</v>
      </c>
      <c r="AM6357" s="5">
        <v>9.7206926345825195</v>
      </c>
      <c r="AN6357">
        <v>570.77625570776252</v>
      </c>
      <c r="AO6357">
        <f t="shared" si="99"/>
        <v>26826.48401826484</v>
      </c>
      <c r="AP6357">
        <v>684.93150684931504</v>
      </c>
      <c r="AQ6357">
        <v>0.113107</v>
      </c>
      <c r="AR6357">
        <v>0.11318500000000001</v>
      </c>
      <c r="AS6357">
        <v>9.9593399999999999E-2</v>
      </c>
      <c r="AT6357">
        <v>0.10480800000000001</v>
      </c>
      <c r="AU6357">
        <v>9.7903599999999993E-2</v>
      </c>
      <c r="AW6357">
        <v>0.113107</v>
      </c>
      <c r="AX6357">
        <v>0.11318500000000002</v>
      </c>
      <c r="AY6357">
        <v>9.9593399999999985E-2</v>
      </c>
      <c r="AZ6357">
        <v>0.104808</v>
      </c>
      <c r="BA6357">
        <v>9.7903599999999993E-2</v>
      </c>
      <c r="BC6357" s="52">
        <v>100000</v>
      </c>
      <c r="BD6357" s="52">
        <v>100000</v>
      </c>
      <c r="BE6357">
        <v>0</v>
      </c>
      <c r="BF6357">
        <v>0</v>
      </c>
      <c r="BG6357">
        <v>0</v>
      </c>
    </row>
    <row r="6358" spans="1:59">
      <c r="A6358">
        <v>6357</v>
      </c>
      <c r="E6358">
        <v>9795.2054794520554</v>
      </c>
      <c r="K6358">
        <v>5071.6071012179582</v>
      </c>
      <c r="L6358">
        <v>5618.5604345512911</v>
      </c>
      <c r="M6358">
        <v>6165.513767884624</v>
      </c>
      <c r="N6358">
        <v>6712.467101217957</v>
      </c>
      <c r="O6358">
        <v>7259.4204345512899</v>
      </c>
      <c r="Q6358">
        <v>13152.245467727769</v>
      </c>
      <c r="R6358">
        <v>12796.916969011287</v>
      </c>
      <c r="S6358">
        <v>12441.588470294804</v>
      </c>
      <c r="T6358">
        <v>12086.259971578322</v>
      </c>
      <c r="U6358">
        <v>11730.931472861839</v>
      </c>
      <c r="W6358">
        <v>0</v>
      </c>
      <c r="AB6358">
        <v>1</v>
      </c>
      <c r="AC6358">
        <v>1</v>
      </c>
      <c r="AD6358">
        <v>1</v>
      </c>
      <c r="AE6358">
        <v>1</v>
      </c>
      <c r="AF6358">
        <v>1</v>
      </c>
      <c r="AL6358">
        <v>1.8378398</v>
      </c>
      <c r="AM6358" s="5">
        <v>9.8532800674438477</v>
      </c>
      <c r="AN6358">
        <v>570.77625570776252</v>
      </c>
      <c r="AO6358">
        <f t="shared" si="99"/>
        <v>26826.48401826484</v>
      </c>
      <c r="AP6358">
        <v>684.93150684931504</v>
      </c>
      <c r="AQ6358">
        <v>0.112845</v>
      </c>
      <c r="AR6358">
        <v>0.105041</v>
      </c>
      <c r="AS6358">
        <v>9.7990300000000002E-2</v>
      </c>
      <c r="AT6358">
        <v>0.10389100000000001</v>
      </c>
      <c r="AU6358">
        <v>8.9433800000000008E-2</v>
      </c>
      <c r="AW6358">
        <v>0.11284500000000001</v>
      </c>
      <c r="AX6358">
        <v>0.10504099999999998</v>
      </c>
      <c r="AY6358">
        <v>9.7990300000000016E-2</v>
      </c>
      <c r="AZ6358">
        <v>0.103891</v>
      </c>
      <c r="BA6358">
        <v>8.9433799999999994E-2</v>
      </c>
      <c r="BC6358" s="52">
        <v>100000</v>
      </c>
      <c r="BD6358" s="52">
        <v>100000</v>
      </c>
      <c r="BE6358">
        <v>0</v>
      </c>
      <c r="BF6358">
        <v>0</v>
      </c>
      <c r="BG6358">
        <v>0</v>
      </c>
    </row>
    <row r="6359" spans="1:59">
      <c r="A6359">
        <v>6358</v>
      </c>
      <c r="E6359">
        <v>9795.2054794520554</v>
      </c>
      <c r="K6359">
        <v>4694.7360852038846</v>
      </c>
      <c r="L6359">
        <v>5146.9560852038849</v>
      </c>
      <c r="M6359">
        <v>5599.1760852038851</v>
      </c>
      <c r="N6359">
        <v>6051.3960852038854</v>
      </c>
      <c r="O6359">
        <v>6503.6160852038856</v>
      </c>
      <c r="Q6359">
        <v>10010.139589896709</v>
      </c>
      <c r="R6359">
        <v>9739.7000007008355</v>
      </c>
      <c r="S6359">
        <v>9469.2604115049617</v>
      </c>
      <c r="T6359">
        <v>9198.8208223090878</v>
      </c>
      <c r="U6359">
        <v>8928.381233113214</v>
      </c>
      <c r="W6359">
        <v>0</v>
      </c>
      <c r="AB6359">
        <v>1</v>
      </c>
      <c r="AC6359">
        <v>1</v>
      </c>
      <c r="AD6359">
        <v>1</v>
      </c>
      <c r="AE6359">
        <v>1</v>
      </c>
      <c r="AF6359">
        <v>1</v>
      </c>
      <c r="AL6359">
        <v>2.3821129999999999</v>
      </c>
      <c r="AM6359" s="5">
        <v>10.61570930480957</v>
      </c>
      <c r="AN6359">
        <v>570.77625570776252</v>
      </c>
      <c r="AO6359">
        <f t="shared" si="99"/>
        <v>26826.48401826484</v>
      </c>
      <c r="AP6359">
        <v>684.93150684931504</v>
      </c>
      <c r="AQ6359">
        <v>0.11153300000000001</v>
      </c>
      <c r="AR6359">
        <v>0.101395</v>
      </c>
      <c r="AS6359">
        <v>9.321030000000001E-2</v>
      </c>
      <c r="AT6359">
        <v>8.6062600000000003E-2</v>
      </c>
      <c r="AU6359">
        <v>7.5325299999999998E-2</v>
      </c>
      <c r="AW6359">
        <v>0.11153300000000001</v>
      </c>
      <c r="AX6359">
        <v>0.101395</v>
      </c>
      <c r="AY6359">
        <v>9.321030000000001E-2</v>
      </c>
      <c r="AZ6359">
        <v>8.6062600000000003E-2</v>
      </c>
      <c r="BA6359">
        <v>7.5325299999999998E-2</v>
      </c>
      <c r="BC6359" s="52">
        <v>100000</v>
      </c>
      <c r="BD6359" s="52">
        <v>100000</v>
      </c>
      <c r="BE6359">
        <v>0</v>
      </c>
      <c r="BF6359">
        <v>0</v>
      </c>
      <c r="BG6359">
        <v>0</v>
      </c>
    </row>
    <row r="6360" spans="1:59">
      <c r="A6360">
        <v>6359</v>
      </c>
      <c r="E6360">
        <v>9795.2054794520554</v>
      </c>
      <c r="K6360">
        <v>3282.5051350852145</v>
      </c>
      <c r="L6360">
        <v>3659.8993017518815</v>
      </c>
      <c r="M6360">
        <v>4037.2934684185484</v>
      </c>
      <c r="N6360">
        <v>4414.6876350852153</v>
      </c>
      <c r="O6360">
        <v>4792.0818017518823</v>
      </c>
      <c r="Q6360">
        <v>5906.47816859874</v>
      </c>
      <c r="R6360">
        <v>5746.905416693151</v>
      </c>
      <c r="S6360">
        <v>5587.332664787562</v>
      </c>
      <c r="T6360">
        <v>5427.7599128819729</v>
      </c>
      <c r="U6360">
        <v>5268.1871609763839</v>
      </c>
      <c r="W6360">
        <v>0</v>
      </c>
      <c r="AB6360">
        <v>1</v>
      </c>
      <c r="AC6360">
        <v>1</v>
      </c>
      <c r="AD6360">
        <v>1</v>
      </c>
      <c r="AE6360">
        <v>1</v>
      </c>
      <c r="AF6360">
        <v>1</v>
      </c>
      <c r="AL6360">
        <v>1.0165744000000001</v>
      </c>
      <c r="AM6360" s="5">
        <v>9.9512052536010742</v>
      </c>
      <c r="AN6360">
        <v>570.77625570776252</v>
      </c>
      <c r="AO6360">
        <f t="shared" si="99"/>
        <v>26826.48401826484</v>
      </c>
      <c r="AP6360">
        <v>684.93150684931504</v>
      </c>
      <c r="AQ6360">
        <v>0.10618300000000001</v>
      </c>
      <c r="AR6360">
        <v>0.101047</v>
      </c>
      <c r="AS6360">
        <v>8.5283399999999995E-2</v>
      </c>
      <c r="AT6360">
        <v>8.580320000000001E-2</v>
      </c>
      <c r="AU6360">
        <v>6.9033600000000001E-2</v>
      </c>
      <c r="AW6360">
        <v>0.10618300000000001</v>
      </c>
      <c r="AX6360">
        <v>0.10104699999999998</v>
      </c>
      <c r="AY6360">
        <v>8.5283399999999995E-2</v>
      </c>
      <c r="AZ6360">
        <v>8.580320000000001E-2</v>
      </c>
      <c r="BA6360">
        <v>6.9033600000000001E-2</v>
      </c>
      <c r="BC6360" s="52">
        <v>100000</v>
      </c>
      <c r="BD6360" s="52">
        <v>100000</v>
      </c>
      <c r="BE6360">
        <v>0</v>
      </c>
      <c r="BF6360">
        <v>0</v>
      </c>
      <c r="BG6360">
        <v>0</v>
      </c>
    </row>
    <row r="6361" spans="1:59">
      <c r="A6361">
        <v>6360</v>
      </c>
      <c r="E6361">
        <v>9795.2054794520554</v>
      </c>
      <c r="K6361">
        <v>2304.9819284561163</v>
      </c>
      <c r="L6361">
        <v>2516.7244284561161</v>
      </c>
      <c r="M6361">
        <v>2728.466928456116</v>
      </c>
      <c r="N6361">
        <v>2940.2094284561158</v>
      </c>
      <c r="O6361">
        <v>3151.9519284561156</v>
      </c>
      <c r="Q6361">
        <v>3518.8025699485438</v>
      </c>
      <c r="R6361">
        <v>3423.7366118876089</v>
      </c>
      <c r="S6361">
        <v>3328.670653826674</v>
      </c>
      <c r="T6361">
        <v>3233.6046957657391</v>
      </c>
      <c r="U6361">
        <v>3138.5387377048041</v>
      </c>
      <c r="W6361">
        <v>0</v>
      </c>
      <c r="AB6361">
        <v>1</v>
      </c>
      <c r="AC6361">
        <v>1</v>
      </c>
      <c r="AD6361">
        <v>1</v>
      </c>
      <c r="AE6361">
        <v>1</v>
      </c>
      <c r="AF6361">
        <v>1</v>
      </c>
      <c r="AL6361">
        <v>0.72064406000000003</v>
      </c>
      <c r="AM6361" s="5">
        <v>9.7651748657226563</v>
      </c>
      <c r="AN6361">
        <v>570.77625570776252</v>
      </c>
      <c r="AO6361">
        <f t="shared" si="99"/>
        <v>26826.48401826484</v>
      </c>
      <c r="AP6361">
        <v>684.93150684931504</v>
      </c>
      <c r="AQ6361">
        <v>0.105879</v>
      </c>
      <c r="AR6361">
        <v>0.101086</v>
      </c>
      <c r="AS6361">
        <v>8.4237099999999995E-2</v>
      </c>
      <c r="AT6361">
        <v>8.6123099999999994E-2</v>
      </c>
      <c r="AU6361">
        <v>6.8983199999999995E-2</v>
      </c>
      <c r="AW6361">
        <v>0.10587899999999999</v>
      </c>
      <c r="AX6361">
        <v>0.101086</v>
      </c>
      <c r="AY6361">
        <v>8.4237099999999995E-2</v>
      </c>
      <c r="AZ6361">
        <v>8.6123099999999994E-2</v>
      </c>
      <c r="BA6361">
        <v>6.8983199999999995E-2</v>
      </c>
      <c r="BC6361" s="52">
        <v>100000</v>
      </c>
      <c r="BD6361" s="52">
        <v>100000</v>
      </c>
      <c r="BE6361">
        <v>0</v>
      </c>
      <c r="BF6361">
        <v>0</v>
      </c>
      <c r="BG6361">
        <v>0</v>
      </c>
    </row>
    <row r="6362" spans="1:59">
      <c r="A6362">
        <v>6361</v>
      </c>
      <c r="E6362">
        <v>9795.2054794520554</v>
      </c>
      <c r="K6362">
        <v>1723.9569129527536</v>
      </c>
      <c r="L6362">
        <v>1822.2919129527536</v>
      </c>
      <c r="M6362">
        <v>1920.6269129527536</v>
      </c>
      <c r="N6362">
        <v>2018.9619129527537</v>
      </c>
      <c r="O6362">
        <v>2117.2969129527537</v>
      </c>
      <c r="Q6362">
        <v>3795.7933317372608</v>
      </c>
      <c r="R6362">
        <v>3693.2440345387777</v>
      </c>
      <c r="S6362">
        <v>3590.6947373402945</v>
      </c>
      <c r="T6362">
        <v>3488.1454401418114</v>
      </c>
      <c r="U6362">
        <v>3385.5961429433282</v>
      </c>
      <c r="W6362">
        <v>0</v>
      </c>
      <c r="AB6362">
        <v>1</v>
      </c>
      <c r="AC6362">
        <v>1</v>
      </c>
      <c r="AD6362">
        <v>1</v>
      </c>
      <c r="AE6362">
        <v>1</v>
      </c>
      <c r="AF6362">
        <v>1</v>
      </c>
      <c r="AL6362">
        <v>1.2561271000000001</v>
      </c>
      <c r="AM6362" s="5">
        <v>7.9574193954467773</v>
      </c>
      <c r="AN6362">
        <v>570.77625570776252</v>
      </c>
      <c r="AO6362">
        <f t="shared" si="99"/>
        <v>26826.48401826484</v>
      </c>
      <c r="AP6362">
        <v>684.93150684931504</v>
      </c>
      <c r="AQ6362">
        <v>0.105894</v>
      </c>
      <c r="AR6362">
        <v>0.10066800000000001</v>
      </c>
      <c r="AS6362">
        <v>8.3020700000000003E-2</v>
      </c>
      <c r="AT6362">
        <v>8.4885299999999997E-2</v>
      </c>
      <c r="AU6362">
        <v>6.8772900000000012E-2</v>
      </c>
      <c r="AW6362">
        <v>0.105894</v>
      </c>
      <c r="AX6362">
        <v>0.10066800000000002</v>
      </c>
      <c r="AY6362">
        <v>8.3020699999999989E-2</v>
      </c>
      <c r="AZ6362">
        <v>8.4885299999999983E-2</v>
      </c>
      <c r="BA6362">
        <v>6.8772900000000012E-2</v>
      </c>
      <c r="BC6362" s="52">
        <v>100000</v>
      </c>
      <c r="BD6362" s="52">
        <v>100000</v>
      </c>
      <c r="BE6362">
        <v>0</v>
      </c>
      <c r="BF6362">
        <v>0</v>
      </c>
      <c r="BG6362">
        <v>0</v>
      </c>
    </row>
    <row r="6363" spans="1:59">
      <c r="A6363">
        <v>6362</v>
      </c>
      <c r="E6363">
        <v>9795.2054794520554</v>
      </c>
      <c r="K6363">
        <v>1477.0836231036851</v>
      </c>
      <c r="L6363">
        <v>1527.0761231036852</v>
      </c>
      <c r="M6363">
        <v>1577.0686231036852</v>
      </c>
      <c r="N6363">
        <v>1627.0611231036853</v>
      </c>
      <c r="O6363">
        <v>1677.0536231036854</v>
      </c>
      <c r="Q6363">
        <v>3696.297234650408</v>
      </c>
      <c r="R6363">
        <v>3596.4359800066268</v>
      </c>
      <c r="S6363">
        <v>3496.574725362846</v>
      </c>
      <c r="T6363">
        <v>3396.7134707190653</v>
      </c>
      <c r="U6363">
        <v>3296.8522160752846</v>
      </c>
      <c r="W6363">
        <v>0</v>
      </c>
      <c r="AB6363">
        <v>1</v>
      </c>
      <c r="AC6363">
        <v>1</v>
      </c>
      <c r="AD6363">
        <v>1</v>
      </c>
      <c r="AE6363">
        <v>1</v>
      </c>
      <c r="AF6363">
        <v>1</v>
      </c>
      <c r="AL6363">
        <v>1.6720579</v>
      </c>
      <c r="AM6363" s="5">
        <v>7.7654075622558594</v>
      </c>
      <c r="AN6363">
        <v>570.77625570776252</v>
      </c>
      <c r="AO6363">
        <f t="shared" si="99"/>
        <v>26826.48401826484</v>
      </c>
      <c r="AP6363">
        <v>684.93150684931504</v>
      </c>
      <c r="AQ6363">
        <v>0.10598199999999999</v>
      </c>
      <c r="AR6363">
        <v>0.10064000000000001</v>
      </c>
      <c r="AS6363">
        <v>8.3356600000000003E-2</v>
      </c>
      <c r="AT6363">
        <v>8.6053700000000011E-2</v>
      </c>
      <c r="AU6363">
        <v>6.9302900000000001E-2</v>
      </c>
      <c r="AW6363">
        <v>0.10598200000000001</v>
      </c>
      <c r="AX6363">
        <v>0.10063999999999999</v>
      </c>
      <c r="AY6363">
        <v>8.3356599999999989E-2</v>
      </c>
      <c r="AZ6363">
        <v>8.6053699999999997E-2</v>
      </c>
      <c r="BA6363">
        <v>6.9302900000000001E-2</v>
      </c>
      <c r="BC6363" s="52">
        <v>100000</v>
      </c>
      <c r="BD6363" s="52">
        <v>100000</v>
      </c>
      <c r="BE6363">
        <v>0</v>
      </c>
      <c r="BF6363">
        <v>0</v>
      </c>
      <c r="BG6363">
        <v>0</v>
      </c>
    </row>
    <row r="6364" spans="1:59">
      <c r="A6364">
        <v>6363</v>
      </c>
      <c r="E6364">
        <v>9795.2054794520554</v>
      </c>
      <c r="K6364">
        <v>1447.1595879704646</v>
      </c>
      <c r="L6364">
        <v>1488.5445879704646</v>
      </c>
      <c r="M6364">
        <v>1529.9295879704646</v>
      </c>
      <c r="N6364">
        <v>1571.3145879704646</v>
      </c>
      <c r="O6364">
        <v>1612.6995879704646</v>
      </c>
      <c r="Q6364">
        <v>4683.5122926172617</v>
      </c>
      <c r="R6364">
        <v>4556.9798775002791</v>
      </c>
      <c r="S6364">
        <v>4430.4474623832966</v>
      </c>
      <c r="T6364">
        <v>4303.9150472663141</v>
      </c>
      <c r="U6364">
        <v>4177.3826321493316</v>
      </c>
      <c r="W6364">
        <v>0</v>
      </c>
      <c r="AB6364">
        <v>1</v>
      </c>
      <c r="AC6364">
        <v>1</v>
      </c>
      <c r="AD6364">
        <v>1</v>
      </c>
      <c r="AE6364">
        <v>1</v>
      </c>
      <c r="AF6364">
        <v>1</v>
      </c>
      <c r="AL6364">
        <v>2.0488515</v>
      </c>
      <c r="AM6364" s="5">
        <v>7.9304704666137704</v>
      </c>
      <c r="AN6364">
        <v>570.77625570776252</v>
      </c>
      <c r="AO6364">
        <f t="shared" si="99"/>
        <v>26826.48401826484</v>
      </c>
      <c r="AP6364">
        <v>684.93150684931504</v>
      </c>
      <c r="AQ6364">
        <v>0.105916</v>
      </c>
      <c r="AR6364">
        <v>0.100233</v>
      </c>
      <c r="AS6364">
        <v>8.0527699999999994E-2</v>
      </c>
      <c r="AT6364">
        <v>8.189790000000001E-2</v>
      </c>
      <c r="AU6364">
        <v>6.7434299999999989E-2</v>
      </c>
      <c r="AW6364">
        <v>0.105916</v>
      </c>
      <c r="AX6364">
        <v>0.100233</v>
      </c>
      <c r="AY6364">
        <v>8.0527699999999994E-2</v>
      </c>
      <c r="AZ6364">
        <v>8.189790000000001E-2</v>
      </c>
      <c r="BA6364">
        <v>6.7434299999999989E-2</v>
      </c>
      <c r="BC6364" s="52">
        <v>100000</v>
      </c>
      <c r="BD6364" s="52">
        <v>100000</v>
      </c>
      <c r="BE6364">
        <v>0</v>
      </c>
      <c r="BF6364">
        <v>0</v>
      </c>
      <c r="BG6364">
        <v>0</v>
      </c>
    </row>
    <row r="6365" spans="1:59">
      <c r="A6365">
        <v>6364</v>
      </c>
      <c r="E6365">
        <v>9795.2054794520554</v>
      </c>
      <c r="K6365">
        <v>1589.2987548532615</v>
      </c>
      <c r="L6365">
        <v>1631.5087548532615</v>
      </c>
      <c r="M6365">
        <v>1673.7187548532615</v>
      </c>
      <c r="N6365">
        <v>1715.9287548532616</v>
      </c>
      <c r="O6365">
        <v>1758.1387548532616</v>
      </c>
      <c r="Q6365">
        <v>7511.477763425276</v>
      </c>
      <c r="R6365">
        <v>7308.5434347456121</v>
      </c>
      <c r="S6365">
        <v>7105.6091060659483</v>
      </c>
      <c r="T6365">
        <v>6902.6747773862844</v>
      </c>
      <c r="U6365">
        <v>6699.7404487066206</v>
      </c>
      <c r="W6365">
        <v>0</v>
      </c>
      <c r="AB6365">
        <v>1</v>
      </c>
      <c r="AC6365">
        <v>1</v>
      </c>
      <c r="AD6365">
        <v>1</v>
      </c>
      <c r="AE6365">
        <v>1</v>
      </c>
      <c r="AF6365">
        <v>1</v>
      </c>
      <c r="AL6365">
        <v>2.6633076999999998</v>
      </c>
      <c r="AM6365" s="5">
        <v>8.8757143020629883</v>
      </c>
      <c r="AN6365">
        <v>570.77625570776252</v>
      </c>
      <c r="AO6365">
        <f t="shared" si="99"/>
        <v>26826.48401826484</v>
      </c>
      <c r="AP6365">
        <v>684.93150684931504</v>
      </c>
      <c r="AQ6365">
        <v>0.103009</v>
      </c>
      <c r="AR6365">
        <v>8.0918899999999988E-2</v>
      </c>
      <c r="AS6365">
        <v>6.0111299999999999E-2</v>
      </c>
      <c r="AT6365">
        <v>4.3963500000000003E-2</v>
      </c>
      <c r="AU6365">
        <v>4.5206899999999994E-2</v>
      </c>
      <c r="AW6365">
        <v>0.103009</v>
      </c>
      <c r="AX6365">
        <v>8.0918900000000002E-2</v>
      </c>
      <c r="AY6365">
        <v>6.0111299999999993E-2</v>
      </c>
      <c r="AZ6365">
        <v>4.3963500000000003E-2</v>
      </c>
      <c r="BA6365">
        <v>4.5206899999999994E-2</v>
      </c>
      <c r="BC6365" s="52">
        <v>100000</v>
      </c>
      <c r="BD6365" s="52">
        <v>100000</v>
      </c>
      <c r="BE6365">
        <v>0</v>
      </c>
      <c r="BF6365">
        <v>0</v>
      </c>
      <c r="BG6365">
        <v>0</v>
      </c>
    </row>
    <row r="6366" spans="1:59">
      <c r="A6366">
        <v>6365</v>
      </c>
      <c r="E6366">
        <v>9795.2054794520554</v>
      </c>
      <c r="K6366">
        <v>2186.948234319525</v>
      </c>
      <c r="L6366">
        <v>2226.8207343195249</v>
      </c>
      <c r="M6366">
        <v>2266.6932343195249</v>
      </c>
      <c r="N6366">
        <v>2306.5657343195248</v>
      </c>
      <c r="O6366">
        <v>2346.4382343195248</v>
      </c>
      <c r="Q6366">
        <v>14120.523147556039</v>
      </c>
      <c r="R6366">
        <v>13739.035109920034</v>
      </c>
      <c r="S6366">
        <v>13357.547072284029</v>
      </c>
      <c r="T6366">
        <v>12976.059034648024</v>
      </c>
      <c r="U6366">
        <v>12594.570997012019</v>
      </c>
      <c r="W6366">
        <v>0</v>
      </c>
      <c r="AB6366">
        <v>1</v>
      </c>
      <c r="AC6366">
        <v>1</v>
      </c>
      <c r="AD6366">
        <v>1</v>
      </c>
      <c r="AE6366">
        <v>1</v>
      </c>
      <c r="AF6366">
        <v>1</v>
      </c>
      <c r="AL6366">
        <v>3.5555336</v>
      </c>
      <c r="AM6366" s="5">
        <v>9.8840360641479492</v>
      </c>
      <c r="AN6366">
        <v>570.77625570776252</v>
      </c>
      <c r="AO6366">
        <f t="shared" si="99"/>
        <v>26826.48401826484</v>
      </c>
      <c r="AP6366">
        <v>684.93150684931504</v>
      </c>
      <c r="AQ6366">
        <v>0.102144</v>
      </c>
      <c r="AR6366">
        <v>7.9264200000000007E-2</v>
      </c>
      <c r="AS6366">
        <v>6.1151000000000004E-2</v>
      </c>
      <c r="AT6366">
        <v>4.4287599999999996E-2</v>
      </c>
      <c r="AU6366">
        <v>4.54156E-2</v>
      </c>
      <c r="AW6366">
        <v>0.102144</v>
      </c>
      <c r="AX6366">
        <v>7.9264199999999993E-2</v>
      </c>
      <c r="AY6366">
        <v>6.1150999999999997E-2</v>
      </c>
      <c r="AZ6366">
        <v>4.4287599999999996E-2</v>
      </c>
      <c r="BA6366">
        <v>4.54156E-2</v>
      </c>
      <c r="BC6366" s="52">
        <v>100000</v>
      </c>
      <c r="BD6366" s="52">
        <v>100000</v>
      </c>
      <c r="BE6366">
        <v>0</v>
      </c>
      <c r="BF6366">
        <v>0</v>
      </c>
      <c r="BG6366">
        <v>0</v>
      </c>
    </row>
    <row r="6367" spans="1:59">
      <c r="A6367">
        <v>6366</v>
      </c>
      <c r="E6367">
        <v>9795.2054794520554</v>
      </c>
      <c r="K6367">
        <v>3423.808353159302</v>
      </c>
      <c r="L6367">
        <v>3464.2308531593021</v>
      </c>
      <c r="M6367">
        <v>3504.6533531593022</v>
      </c>
      <c r="N6367">
        <v>3545.0758531593024</v>
      </c>
      <c r="O6367">
        <v>3585.4983531593025</v>
      </c>
      <c r="Q6367">
        <v>16666.948563782611</v>
      </c>
      <c r="R6367">
        <v>16216.664856764053</v>
      </c>
      <c r="S6367">
        <v>15766.381149745495</v>
      </c>
      <c r="T6367">
        <v>15316.097442726938</v>
      </c>
      <c r="U6367">
        <v>14865.81373570838</v>
      </c>
      <c r="W6367">
        <v>0</v>
      </c>
      <c r="AB6367">
        <v>1</v>
      </c>
      <c r="AC6367">
        <v>1</v>
      </c>
      <c r="AD6367">
        <v>1</v>
      </c>
      <c r="AE6367">
        <v>1</v>
      </c>
      <c r="AF6367">
        <v>1</v>
      </c>
      <c r="AL6367">
        <v>4.1451134999999999</v>
      </c>
      <c r="AM6367" s="5">
        <v>10.306564331054689</v>
      </c>
      <c r="AN6367">
        <v>570.77625570776252</v>
      </c>
      <c r="AO6367">
        <f t="shared" si="99"/>
        <v>26826.48401826484</v>
      </c>
      <c r="AP6367">
        <v>684.93150684931504</v>
      </c>
      <c r="AQ6367">
        <v>0.101187</v>
      </c>
      <c r="AR6367">
        <v>7.7992300000000001E-2</v>
      </c>
      <c r="AS6367">
        <v>6.3750100000000004E-2</v>
      </c>
      <c r="AT6367">
        <v>4.65338E-2</v>
      </c>
      <c r="AU6367">
        <v>4.6708100000000002E-2</v>
      </c>
      <c r="AW6367">
        <v>0.10118700000000001</v>
      </c>
      <c r="AX6367">
        <v>7.7992300000000001E-2</v>
      </c>
      <c r="AY6367">
        <v>6.3750100000000004E-2</v>
      </c>
      <c r="AZ6367">
        <v>4.65338E-2</v>
      </c>
      <c r="BA6367">
        <v>4.6708100000000002E-2</v>
      </c>
      <c r="BC6367" s="52">
        <v>100000</v>
      </c>
      <c r="BD6367" s="52">
        <v>100000</v>
      </c>
      <c r="BE6367">
        <v>0</v>
      </c>
      <c r="BF6367">
        <v>0</v>
      </c>
      <c r="BG6367">
        <v>0</v>
      </c>
    </row>
    <row r="6368" spans="1:59">
      <c r="A6368">
        <v>6367</v>
      </c>
      <c r="E6368">
        <v>9795.2054794520554</v>
      </c>
      <c r="K6368">
        <v>4218.457730585932</v>
      </c>
      <c r="L6368">
        <v>4259.2927305859321</v>
      </c>
      <c r="M6368">
        <v>4300.1277305859321</v>
      </c>
      <c r="N6368">
        <v>4340.9627305859321</v>
      </c>
      <c r="O6368">
        <v>4381.7977305859322</v>
      </c>
      <c r="Q6368">
        <v>16986.155977126171</v>
      </c>
      <c r="R6368">
        <v>16527.248382259757</v>
      </c>
      <c r="S6368">
        <v>16068.340787393345</v>
      </c>
      <c r="T6368">
        <v>15609.433192526933</v>
      </c>
      <c r="U6368">
        <v>15150.52559766052</v>
      </c>
      <c r="W6368">
        <v>7.6359999999999997E-2</v>
      </c>
      <c r="AB6368">
        <v>1</v>
      </c>
      <c r="AC6368">
        <v>1</v>
      </c>
      <c r="AD6368">
        <v>1</v>
      </c>
      <c r="AE6368">
        <v>1</v>
      </c>
      <c r="AF6368">
        <v>1</v>
      </c>
      <c r="AL6368">
        <v>4.985125</v>
      </c>
      <c r="AM6368" s="5">
        <v>10.20523262023926</v>
      </c>
      <c r="AN6368">
        <v>570.77625570776252</v>
      </c>
      <c r="AO6368">
        <f t="shared" si="99"/>
        <v>26826.48401826484</v>
      </c>
      <c r="AP6368">
        <v>684.93150684931504</v>
      </c>
      <c r="AQ6368">
        <v>9.9406499999999995E-2</v>
      </c>
      <c r="AR6368">
        <v>7.5312400000000002E-2</v>
      </c>
      <c r="AS6368">
        <v>6.1418399999999998E-2</v>
      </c>
      <c r="AT6368">
        <v>4.4068199999999995E-2</v>
      </c>
      <c r="AU6368">
        <v>4.4914499999999996E-2</v>
      </c>
      <c r="AW6368">
        <v>9.9406499999999995E-2</v>
      </c>
      <c r="AX6368">
        <v>7.5312399999999988E-2</v>
      </c>
      <c r="AY6368">
        <v>6.1418399999999998E-2</v>
      </c>
      <c r="AZ6368">
        <v>4.4068199999999988E-2</v>
      </c>
      <c r="BA6368">
        <v>4.4914499999999996E-2</v>
      </c>
      <c r="BC6368" s="52">
        <v>100000</v>
      </c>
      <c r="BD6368" s="52">
        <v>100000</v>
      </c>
      <c r="BE6368">
        <v>0</v>
      </c>
      <c r="BF6368">
        <v>0</v>
      </c>
      <c r="BG6368">
        <v>0</v>
      </c>
    </row>
    <row r="6369" spans="1:59">
      <c r="A6369">
        <v>6368</v>
      </c>
      <c r="E6369">
        <v>9795.2054794520554</v>
      </c>
      <c r="K6369">
        <v>3711.4115797174754</v>
      </c>
      <c r="L6369">
        <v>3761.0740797174753</v>
      </c>
      <c r="M6369">
        <v>3810.7365797174753</v>
      </c>
      <c r="N6369">
        <v>3860.3990797174752</v>
      </c>
      <c r="O6369">
        <v>3910.0615797174751</v>
      </c>
      <c r="Q6369">
        <v>14015.903492381511</v>
      </c>
      <c r="R6369">
        <v>13637.241919011329</v>
      </c>
      <c r="S6369">
        <v>13258.580345641145</v>
      </c>
      <c r="T6369">
        <v>12879.918772270961</v>
      </c>
      <c r="U6369">
        <v>12501.257198900777</v>
      </c>
      <c r="W6369">
        <v>0.28158999999999995</v>
      </c>
      <c r="AB6369">
        <v>1</v>
      </c>
      <c r="AC6369">
        <v>1</v>
      </c>
      <c r="AD6369">
        <v>1</v>
      </c>
      <c r="AE6369">
        <v>1</v>
      </c>
      <c r="AF6369">
        <v>1</v>
      </c>
      <c r="AL6369">
        <v>4.5040839999999998</v>
      </c>
      <c r="AM6369" s="5">
        <v>9.9192571640014648</v>
      </c>
      <c r="AN6369">
        <v>570.77625570776252</v>
      </c>
      <c r="AO6369">
        <f t="shared" si="99"/>
        <v>26826.48401826484</v>
      </c>
      <c r="AP6369">
        <v>684.93150684931504</v>
      </c>
      <c r="AQ6369">
        <v>9.1613299999999995E-2</v>
      </c>
      <c r="AR6369">
        <v>4.5911E-2</v>
      </c>
      <c r="AS6369">
        <v>3.1336900000000001E-2</v>
      </c>
      <c r="AT6369">
        <v>3.7105600000000002E-2</v>
      </c>
      <c r="AU6369">
        <v>4.0625100000000004E-2</v>
      </c>
      <c r="AW6369">
        <v>9.1613299999999995E-2</v>
      </c>
      <c r="AX6369">
        <v>4.5910999999999993E-2</v>
      </c>
      <c r="AY6369">
        <v>3.1336900000000001E-2</v>
      </c>
      <c r="AZ6369">
        <v>3.7105600000000002E-2</v>
      </c>
      <c r="BA6369">
        <v>4.0625100000000011E-2</v>
      </c>
      <c r="BC6369" s="52">
        <v>100000</v>
      </c>
      <c r="BD6369" s="52">
        <v>100000</v>
      </c>
      <c r="BE6369">
        <v>0</v>
      </c>
      <c r="BF6369">
        <v>0</v>
      </c>
      <c r="BG6369">
        <v>0</v>
      </c>
    </row>
    <row r="6370" spans="1:59">
      <c r="A6370">
        <v>6369</v>
      </c>
      <c r="E6370">
        <v>9795.2054794520554</v>
      </c>
      <c r="K6370">
        <v>3512.7492353608181</v>
      </c>
      <c r="L6370">
        <v>3586.2542353608183</v>
      </c>
      <c r="M6370">
        <v>3659.7592353608184</v>
      </c>
      <c r="N6370">
        <v>3733.2642353608185</v>
      </c>
      <c r="O6370">
        <v>3806.7692353608186</v>
      </c>
      <c r="Q6370">
        <v>13743.216386014839</v>
      </c>
      <c r="R6370">
        <v>13371.921881743892</v>
      </c>
      <c r="S6370">
        <v>13000.627377472945</v>
      </c>
      <c r="T6370">
        <v>12629.332873201998</v>
      </c>
      <c r="U6370">
        <v>12258.038368931051</v>
      </c>
      <c r="W6370">
        <v>0.39881</v>
      </c>
      <c r="AB6370">
        <v>1</v>
      </c>
      <c r="AC6370">
        <v>1</v>
      </c>
      <c r="AD6370">
        <v>1</v>
      </c>
      <c r="AE6370">
        <v>1</v>
      </c>
      <c r="AF6370">
        <v>1</v>
      </c>
      <c r="AL6370">
        <v>3.046036</v>
      </c>
      <c r="AM6370" s="5">
        <v>9.5438470840454102</v>
      </c>
      <c r="AN6370">
        <v>570.77625570776252</v>
      </c>
      <c r="AO6370">
        <f t="shared" si="99"/>
        <v>26826.48401826484</v>
      </c>
      <c r="AP6370">
        <v>684.93150684931504</v>
      </c>
      <c r="AQ6370">
        <v>8.9032399999999998E-2</v>
      </c>
      <c r="AR6370">
        <v>1.2487999999999999E-2</v>
      </c>
      <c r="AS6370">
        <v>9.38429E-3</v>
      </c>
      <c r="AT6370">
        <v>1.15534E-2</v>
      </c>
      <c r="AU6370">
        <v>3.0131699999999997E-2</v>
      </c>
      <c r="AW6370">
        <v>8.9032399999999998E-2</v>
      </c>
      <c r="AX6370">
        <v>1.2487999999999999E-2</v>
      </c>
      <c r="AY6370">
        <v>9.3842900000000035E-3</v>
      </c>
      <c r="AZ6370">
        <v>1.1553399999999998E-2</v>
      </c>
      <c r="BA6370">
        <v>3.0131699999999997E-2</v>
      </c>
      <c r="BC6370" s="52">
        <v>100000</v>
      </c>
      <c r="BD6370" s="52">
        <v>100000</v>
      </c>
      <c r="BE6370">
        <v>0</v>
      </c>
      <c r="BF6370">
        <v>0</v>
      </c>
      <c r="BG6370">
        <v>0</v>
      </c>
    </row>
    <row r="6371" spans="1:59">
      <c r="A6371">
        <v>6370</v>
      </c>
      <c r="E6371">
        <v>9795.2054794520554</v>
      </c>
      <c r="K6371">
        <v>3659.0445182343401</v>
      </c>
      <c r="L6371">
        <v>3768.0770182343404</v>
      </c>
      <c r="M6371">
        <v>3877.1095182343406</v>
      </c>
      <c r="N6371">
        <v>3986.1420182343409</v>
      </c>
      <c r="O6371">
        <v>4095.1745182343411</v>
      </c>
      <c r="Q6371">
        <v>12491.921532525421</v>
      </c>
      <c r="R6371">
        <v>12154.432717750286</v>
      </c>
      <c r="S6371">
        <v>11816.94390297515</v>
      </c>
      <c r="T6371">
        <v>11479.455088200015</v>
      </c>
      <c r="U6371">
        <v>11141.96627342488</v>
      </c>
      <c r="W6371">
        <v>0.58905999999999992</v>
      </c>
      <c r="AB6371">
        <v>1</v>
      </c>
      <c r="AC6371">
        <v>1</v>
      </c>
      <c r="AD6371">
        <v>1</v>
      </c>
      <c r="AE6371">
        <v>1</v>
      </c>
      <c r="AF6371">
        <v>1</v>
      </c>
      <c r="AL6371">
        <v>3.0648365000000002</v>
      </c>
      <c r="AM6371" s="5">
        <v>8.6926031112670898</v>
      </c>
      <c r="AN6371">
        <v>570.77625570776252</v>
      </c>
      <c r="AO6371">
        <f t="shared" si="99"/>
        <v>26826.48401826484</v>
      </c>
      <c r="AP6371">
        <v>684.93150684931504</v>
      </c>
      <c r="AQ6371">
        <v>8.9781600000000003E-2</v>
      </c>
      <c r="AR6371">
        <v>1.17698E-2</v>
      </c>
      <c r="AS6371">
        <v>9.3926599999999989E-3</v>
      </c>
      <c r="AT6371">
        <v>1.14439E-2</v>
      </c>
      <c r="AU6371">
        <v>2.8958400000000002E-2</v>
      </c>
      <c r="AW6371">
        <v>8.9781600000000003E-2</v>
      </c>
      <c r="AX6371">
        <v>1.1769799999999997E-2</v>
      </c>
      <c r="AY6371">
        <v>9.3926599999999971E-3</v>
      </c>
      <c r="AZ6371">
        <v>1.14439E-2</v>
      </c>
      <c r="BA6371">
        <v>2.8958400000000009E-2</v>
      </c>
      <c r="BC6371" s="52">
        <v>100000</v>
      </c>
      <c r="BD6371" s="52">
        <v>100000</v>
      </c>
      <c r="BE6371">
        <v>0</v>
      </c>
      <c r="BF6371">
        <v>0</v>
      </c>
      <c r="BG6371">
        <v>0</v>
      </c>
    </row>
    <row r="6372" spans="1:59">
      <c r="A6372">
        <v>6371</v>
      </c>
      <c r="E6372">
        <v>9795.2054794520554</v>
      </c>
      <c r="K6372">
        <v>4135.3354107714313</v>
      </c>
      <c r="L6372">
        <v>4295.929577438098</v>
      </c>
      <c r="M6372">
        <v>4456.5237441047648</v>
      </c>
      <c r="N6372">
        <v>4617.1179107714315</v>
      </c>
      <c r="O6372">
        <v>4777.7120774380983</v>
      </c>
      <c r="Q6372">
        <v>11491.262738274259</v>
      </c>
      <c r="R6372">
        <v>11180.808287425802</v>
      </c>
      <c r="S6372">
        <v>10870.353836577344</v>
      </c>
      <c r="T6372">
        <v>10559.899385728886</v>
      </c>
      <c r="U6372">
        <v>10249.444934880428</v>
      </c>
      <c r="W6372">
        <v>0.61365999999999998</v>
      </c>
      <c r="AB6372">
        <v>1</v>
      </c>
      <c r="AC6372">
        <v>1</v>
      </c>
      <c r="AD6372">
        <v>1</v>
      </c>
      <c r="AE6372">
        <v>1</v>
      </c>
      <c r="AF6372">
        <v>1</v>
      </c>
      <c r="AL6372">
        <v>3.1013714999999999</v>
      </c>
      <c r="AM6372" s="5">
        <v>8.9593124389648438</v>
      </c>
      <c r="AN6372">
        <v>570.77625570776252</v>
      </c>
      <c r="AO6372">
        <f t="shared" si="99"/>
        <v>26826.48401826484</v>
      </c>
      <c r="AP6372">
        <v>684.93150684931504</v>
      </c>
      <c r="AQ6372">
        <v>9.2785599999999996E-2</v>
      </c>
      <c r="AR6372">
        <v>1.1827000000000001E-2</v>
      </c>
      <c r="AS6372">
        <v>9.7944E-3</v>
      </c>
      <c r="AT6372">
        <v>1.1539799999999999E-2</v>
      </c>
      <c r="AU6372">
        <v>2.9063800000000001E-2</v>
      </c>
      <c r="AW6372">
        <v>9.278560000000001E-2</v>
      </c>
      <c r="AX6372">
        <v>1.1827000000000004E-2</v>
      </c>
      <c r="AY6372">
        <v>9.7944000000000017E-3</v>
      </c>
      <c r="AZ6372">
        <v>1.1539800000000003E-2</v>
      </c>
      <c r="BA6372">
        <v>2.9063800000000001E-2</v>
      </c>
      <c r="BC6372" s="52">
        <v>100000</v>
      </c>
      <c r="BD6372" s="52">
        <v>100000</v>
      </c>
      <c r="BE6372">
        <v>0</v>
      </c>
      <c r="BF6372">
        <v>0</v>
      </c>
      <c r="BG6372">
        <v>0</v>
      </c>
    </row>
    <row r="6373" spans="1:59">
      <c r="A6373">
        <v>6372</v>
      </c>
      <c r="E6373">
        <v>9795.2054794520554</v>
      </c>
      <c r="K6373">
        <v>4164.4282227065069</v>
      </c>
      <c r="L6373">
        <v>4372.7332227065071</v>
      </c>
      <c r="M6373">
        <v>4581.0382227065074</v>
      </c>
      <c r="N6373">
        <v>4789.3432227065077</v>
      </c>
      <c r="O6373">
        <v>4997.648222706508</v>
      </c>
      <c r="Q6373">
        <v>10854.179836632529</v>
      </c>
      <c r="R6373">
        <v>10560.937178133432</v>
      </c>
      <c r="S6373">
        <v>10267.694519634335</v>
      </c>
      <c r="T6373">
        <v>9974.4518611352378</v>
      </c>
      <c r="U6373">
        <v>9681.2092026361406</v>
      </c>
      <c r="W6373">
        <v>0.62534000000000001</v>
      </c>
      <c r="AB6373">
        <v>1</v>
      </c>
      <c r="AC6373">
        <v>1</v>
      </c>
      <c r="AD6373">
        <v>1</v>
      </c>
      <c r="AE6373">
        <v>1</v>
      </c>
      <c r="AF6373">
        <v>1</v>
      </c>
      <c r="AL6373">
        <v>2.9546497</v>
      </c>
      <c r="AM6373" s="5">
        <v>9.1786003112792969</v>
      </c>
      <c r="AN6373">
        <v>570.77625570776252</v>
      </c>
      <c r="AO6373">
        <f t="shared" si="99"/>
        <v>26826.48401826484</v>
      </c>
      <c r="AP6373">
        <v>684.93150684931504</v>
      </c>
      <c r="AQ6373">
        <v>9.4643400000000003E-2</v>
      </c>
      <c r="AR6373">
        <v>1.1846799999999999E-2</v>
      </c>
      <c r="AS6373">
        <v>9.7967899999999997E-3</v>
      </c>
      <c r="AT6373">
        <v>1.1543699999999999E-2</v>
      </c>
      <c r="AU6373">
        <v>2.9058599999999997E-2</v>
      </c>
      <c r="AW6373">
        <v>9.4643400000000003E-2</v>
      </c>
      <c r="AX6373">
        <v>1.1846799999999998E-2</v>
      </c>
      <c r="AY6373">
        <v>9.7967899999999997E-3</v>
      </c>
      <c r="AZ6373">
        <v>1.1543699999999997E-2</v>
      </c>
      <c r="BA6373">
        <v>2.9058600000000004E-2</v>
      </c>
      <c r="BC6373" s="52">
        <v>100000</v>
      </c>
      <c r="BD6373" s="52">
        <v>100000</v>
      </c>
      <c r="BE6373">
        <v>0</v>
      </c>
      <c r="BF6373">
        <v>0</v>
      </c>
      <c r="BG6373">
        <v>0</v>
      </c>
    </row>
    <row r="6374" spans="1:59">
      <c r="A6374">
        <v>6373</v>
      </c>
      <c r="E6374">
        <v>9795.2054794520554</v>
      </c>
      <c r="K6374">
        <v>4082.1371260901506</v>
      </c>
      <c r="L6374">
        <v>4343.4871260901509</v>
      </c>
      <c r="M6374">
        <v>4604.8371260901513</v>
      </c>
      <c r="N6374">
        <v>4866.1871260901517</v>
      </c>
      <c r="O6374">
        <v>5127.537126090152</v>
      </c>
      <c r="Q6374">
        <v>9914.5713733172797</v>
      </c>
      <c r="R6374">
        <v>9646.7137082006884</v>
      </c>
      <c r="S6374">
        <v>9378.8560430840953</v>
      </c>
      <c r="T6374">
        <v>9110.9983779675022</v>
      </c>
      <c r="U6374">
        <v>8843.140712850909</v>
      </c>
      <c r="W6374">
        <v>0.67352000000000001</v>
      </c>
      <c r="AB6374">
        <v>1</v>
      </c>
      <c r="AC6374">
        <v>1</v>
      </c>
      <c r="AD6374">
        <v>1</v>
      </c>
      <c r="AE6374">
        <v>1</v>
      </c>
      <c r="AF6374">
        <v>1</v>
      </c>
      <c r="AL6374">
        <v>3.0741860000000001</v>
      </c>
      <c r="AM6374" s="5">
        <v>8.4020805358886719</v>
      </c>
      <c r="AN6374">
        <v>570.77625570776252</v>
      </c>
      <c r="AO6374">
        <f t="shared" si="99"/>
        <v>26826.48401826484</v>
      </c>
      <c r="AP6374">
        <v>684.93150684931504</v>
      </c>
      <c r="AQ6374">
        <v>9.4589099999999995E-2</v>
      </c>
      <c r="AR6374">
        <v>1.21884E-2</v>
      </c>
      <c r="AS6374">
        <v>9.8042400000000005E-3</v>
      </c>
      <c r="AT6374">
        <v>1.1545999999999999E-2</v>
      </c>
      <c r="AU6374">
        <v>2.9044899999999998E-2</v>
      </c>
      <c r="AW6374">
        <v>9.4589099999999995E-2</v>
      </c>
      <c r="AX6374">
        <v>1.2188400000000002E-2</v>
      </c>
      <c r="AY6374">
        <v>9.8042399999999988E-3</v>
      </c>
      <c r="AZ6374">
        <v>1.1546000000000001E-2</v>
      </c>
      <c r="BA6374">
        <v>2.9044899999999998E-2</v>
      </c>
      <c r="BC6374" s="52">
        <v>100000</v>
      </c>
      <c r="BD6374" s="52">
        <v>100000</v>
      </c>
      <c r="BE6374">
        <v>0</v>
      </c>
      <c r="BF6374">
        <v>0</v>
      </c>
      <c r="BG6374">
        <v>0</v>
      </c>
    </row>
    <row r="6375" spans="1:59">
      <c r="A6375">
        <v>6374</v>
      </c>
      <c r="E6375">
        <v>9795.2054794520554</v>
      </c>
      <c r="K6375">
        <v>3919.2173792537283</v>
      </c>
      <c r="L6375">
        <v>4247.3898792537284</v>
      </c>
      <c r="M6375">
        <v>4575.5623792537281</v>
      </c>
      <c r="N6375">
        <v>4903.7348792537277</v>
      </c>
      <c r="O6375">
        <v>5231.9073792537274</v>
      </c>
      <c r="Q6375">
        <v>9657.4798309459347</v>
      </c>
      <c r="R6375">
        <v>9396.5678964559502</v>
      </c>
      <c r="S6375">
        <v>9135.6559619659656</v>
      </c>
      <c r="T6375">
        <v>8874.7440274759811</v>
      </c>
      <c r="U6375">
        <v>8613.8320929859965</v>
      </c>
      <c r="W6375">
        <v>0.56564000000000003</v>
      </c>
      <c r="AB6375">
        <v>1</v>
      </c>
      <c r="AC6375">
        <v>1</v>
      </c>
      <c r="AD6375">
        <v>1</v>
      </c>
      <c r="AE6375">
        <v>1</v>
      </c>
      <c r="AF6375">
        <v>1</v>
      </c>
      <c r="AL6375">
        <v>2.9532816</v>
      </c>
      <c r="AM6375" s="5">
        <v>7.8860287666320801</v>
      </c>
      <c r="AN6375">
        <v>570.77625570776252</v>
      </c>
      <c r="AO6375">
        <f t="shared" si="99"/>
        <v>26826.48401826484</v>
      </c>
      <c r="AP6375">
        <v>684.93150684931504</v>
      </c>
      <c r="AQ6375">
        <v>9.4684500000000005E-2</v>
      </c>
      <c r="AR6375">
        <v>1.2490399999999999E-2</v>
      </c>
      <c r="AS6375">
        <v>1.0189800000000001E-2</v>
      </c>
      <c r="AT6375">
        <v>1.1832800000000001E-2</v>
      </c>
      <c r="AU6375">
        <v>3.0869800000000003E-2</v>
      </c>
      <c r="AW6375">
        <v>9.4684499999999991E-2</v>
      </c>
      <c r="AX6375">
        <v>1.2490399999999999E-2</v>
      </c>
      <c r="AY6375">
        <v>1.0189799999999999E-2</v>
      </c>
      <c r="AZ6375">
        <v>1.1832800000000004E-2</v>
      </c>
      <c r="BA6375">
        <v>3.0869800000000003E-2</v>
      </c>
      <c r="BC6375" s="52">
        <v>100000</v>
      </c>
      <c r="BD6375" s="52">
        <v>100000</v>
      </c>
      <c r="BE6375">
        <v>0</v>
      </c>
      <c r="BF6375">
        <v>0</v>
      </c>
      <c r="BG6375">
        <v>0</v>
      </c>
    </row>
    <row r="6376" spans="1:59">
      <c r="A6376">
        <v>6375</v>
      </c>
      <c r="E6376">
        <v>9795.2054794520554</v>
      </c>
      <c r="K6376">
        <v>3581.7407608068543</v>
      </c>
      <c r="L6376">
        <v>4030.7432608068543</v>
      </c>
      <c r="M6376">
        <v>4479.7457608068544</v>
      </c>
      <c r="N6376">
        <v>4928.7482608068549</v>
      </c>
      <c r="O6376">
        <v>5377.7507608068554</v>
      </c>
      <c r="Q6376">
        <v>9100.813709639322</v>
      </c>
      <c r="R6376">
        <v>8854.940981782127</v>
      </c>
      <c r="S6376">
        <v>8609.0682539249319</v>
      </c>
      <c r="T6376">
        <v>8363.1955260677369</v>
      </c>
      <c r="U6376">
        <v>8117.3227982105418</v>
      </c>
      <c r="W6376">
        <v>0.45676</v>
      </c>
      <c r="AB6376">
        <v>1</v>
      </c>
      <c r="AC6376">
        <v>1</v>
      </c>
      <c r="AD6376">
        <v>1</v>
      </c>
      <c r="AE6376">
        <v>1</v>
      </c>
      <c r="AF6376">
        <v>1</v>
      </c>
      <c r="AL6376">
        <v>2.9562810000000002</v>
      </c>
      <c r="AM6376" s="5">
        <v>7.3368148803710938</v>
      </c>
      <c r="AN6376">
        <v>570.77625570776252</v>
      </c>
      <c r="AO6376">
        <f t="shared" si="99"/>
        <v>26826.48401826484</v>
      </c>
      <c r="AP6376">
        <v>684.93150684931504</v>
      </c>
      <c r="AQ6376">
        <v>9.5399499999999998E-2</v>
      </c>
      <c r="AR6376">
        <v>3.7748299999999999E-2</v>
      </c>
      <c r="AS6376">
        <v>3.3375200000000001E-2</v>
      </c>
      <c r="AT6376">
        <v>3.6083199999999996E-2</v>
      </c>
      <c r="AU6376">
        <v>4.0799200000000001E-2</v>
      </c>
      <c r="AW6376">
        <v>9.5399500000000012E-2</v>
      </c>
      <c r="AX6376">
        <v>3.7748299999999999E-2</v>
      </c>
      <c r="AY6376">
        <v>3.3375200000000008E-2</v>
      </c>
      <c r="AZ6376">
        <v>3.6083199999999996E-2</v>
      </c>
      <c r="BA6376">
        <v>4.0799199999999994E-2</v>
      </c>
      <c r="BC6376" s="52">
        <v>100000</v>
      </c>
      <c r="BD6376" s="52">
        <v>100000</v>
      </c>
      <c r="BE6376">
        <v>0</v>
      </c>
      <c r="BF6376">
        <v>0</v>
      </c>
      <c r="BG6376">
        <v>0</v>
      </c>
    </row>
    <row r="6377" spans="1:59">
      <c r="A6377">
        <v>6376</v>
      </c>
      <c r="E6377">
        <v>9795.2054794520554</v>
      </c>
      <c r="K6377">
        <v>3583.4032072031441</v>
      </c>
      <c r="L6377">
        <v>4220.6907072031445</v>
      </c>
      <c r="M6377">
        <v>4857.9782072031448</v>
      </c>
      <c r="N6377">
        <v>5495.2657072031452</v>
      </c>
      <c r="O6377">
        <v>6132.5532072031456</v>
      </c>
      <c r="Q6377">
        <v>9687.3390338911886</v>
      </c>
      <c r="R6377">
        <v>9425.6204058022922</v>
      </c>
      <c r="S6377">
        <v>9163.9017777133959</v>
      </c>
      <c r="T6377">
        <v>8902.1831496244995</v>
      </c>
      <c r="U6377">
        <v>8640.4645215356031</v>
      </c>
      <c r="W6377">
        <v>0.17555999999999999</v>
      </c>
      <c r="AB6377">
        <v>1</v>
      </c>
      <c r="AC6377">
        <v>1</v>
      </c>
      <c r="AD6377">
        <v>1</v>
      </c>
      <c r="AE6377">
        <v>1</v>
      </c>
      <c r="AF6377">
        <v>1</v>
      </c>
      <c r="AL6377">
        <v>3.7544683999999999</v>
      </c>
      <c r="AM6377" s="5">
        <v>7.7856478691101074</v>
      </c>
      <c r="AN6377">
        <v>570.77625570776252</v>
      </c>
      <c r="AO6377">
        <f t="shared" si="99"/>
        <v>26826.48401826484</v>
      </c>
      <c r="AP6377">
        <v>684.93150684931504</v>
      </c>
      <c r="AQ6377">
        <v>0.102715</v>
      </c>
      <c r="AR6377">
        <v>8.3992200000000003E-2</v>
      </c>
      <c r="AS6377">
        <v>4.3513199999999995E-2</v>
      </c>
      <c r="AT6377">
        <v>4.1639000000000002E-2</v>
      </c>
      <c r="AU6377">
        <v>4.2890400000000002E-2</v>
      </c>
      <c r="AW6377">
        <v>0.10271499999999999</v>
      </c>
      <c r="AX6377">
        <v>8.3992200000000003E-2</v>
      </c>
      <c r="AY6377">
        <v>4.3513199999999988E-2</v>
      </c>
      <c r="AZ6377">
        <v>4.1638999999999995E-2</v>
      </c>
      <c r="BA6377">
        <v>4.2890400000000009E-2</v>
      </c>
      <c r="BC6377" s="52">
        <v>100000</v>
      </c>
      <c r="BD6377" s="52">
        <v>100000</v>
      </c>
      <c r="BE6377">
        <v>0</v>
      </c>
      <c r="BF6377">
        <v>0</v>
      </c>
      <c r="BG6377">
        <v>0</v>
      </c>
    </row>
    <row r="6378" spans="1:59">
      <c r="A6378">
        <v>6377</v>
      </c>
      <c r="E6378">
        <v>9795.2054794520554</v>
      </c>
      <c r="K6378">
        <v>4237.5758641432685</v>
      </c>
      <c r="L6378">
        <v>5000.3958641432682</v>
      </c>
      <c r="M6378">
        <v>5763.2158641432679</v>
      </c>
      <c r="N6378">
        <v>6526.0358641432676</v>
      </c>
      <c r="O6378">
        <v>7288.8558641432674</v>
      </c>
      <c r="Q6378">
        <v>10232.713246624529</v>
      </c>
      <c r="R6378">
        <v>9956.2604803371614</v>
      </c>
      <c r="S6378">
        <v>9679.8077140497917</v>
      </c>
      <c r="T6378">
        <v>9403.3549477624219</v>
      </c>
      <c r="U6378">
        <v>9126.9021814750522</v>
      </c>
      <c r="W6378">
        <v>0.13266</v>
      </c>
      <c r="AB6378">
        <v>1</v>
      </c>
      <c r="AC6378">
        <v>1</v>
      </c>
      <c r="AD6378">
        <v>1</v>
      </c>
      <c r="AE6378">
        <v>1</v>
      </c>
      <c r="AF6378">
        <v>1</v>
      </c>
      <c r="AL6378">
        <v>6.374396</v>
      </c>
      <c r="AM6378" s="5">
        <v>8.324406623840332</v>
      </c>
      <c r="AN6378">
        <v>570.77625570776252</v>
      </c>
      <c r="AO6378">
        <f t="shared" si="99"/>
        <v>26826.48401826484</v>
      </c>
      <c r="AP6378">
        <v>684.93150684931504</v>
      </c>
      <c r="AQ6378">
        <v>0.10981199999999999</v>
      </c>
      <c r="AR6378">
        <v>0.102036</v>
      </c>
      <c r="AS6378">
        <v>6.6689100000000001E-2</v>
      </c>
      <c r="AT6378">
        <v>4.7436599999999995E-2</v>
      </c>
      <c r="AU6378">
        <v>4.6655200000000001E-2</v>
      </c>
      <c r="AW6378">
        <v>0.10981200000000001</v>
      </c>
      <c r="AX6378">
        <v>0.102036</v>
      </c>
      <c r="AY6378">
        <v>6.6689100000000001E-2</v>
      </c>
      <c r="AZ6378">
        <v>4.7436599999999995E-2</v>
      </c>
      <c r="BA6378">
        <v>4.6655199999999994E-2</v>
      </c>
      <c r="BC6378" s="52">
        <v>100000</v>
      </c>
      <c r="BD6378" s="52">
        <v>100000</v>
      </c>
      <c r="BE6378">
        <v>0</v>
      </c>
      <c r="BF6378">
        <v>0</v>
      </c>
      <c r="BG6378">
        <v>0</v>
      </c>
    </row>
    <row r="6379" spans="1:59">
      <c r="A6379">
        <v>6378</v>
      </c>
      <c r="E6379">
        <v>9795.2054794520554</v>
      </c>
      <c r="K6379">
        <v>5181.0141940378562</v>
      </c>
      <c r="L6379">
        <v>6022.4808607045234</v>
      </c>
      <c r="M6379">
        <v>6863.9475273711905</v>
      </c>
      <c r="N6379">
        <v>7705.4141940378577</v>
      </c>
      <c r="O6379">
        <v>8546.8808607045248</v>
      </c>
      <c r="Q6379">
        <v>10686.645155458549</v>
      </c>
      <c r="R6379">
        <v>10397.928708454328</v>
      </c>
      <c r="S6379">
        <v>10109.212261450106</v>
      </c>
      <c r="T6379">
        <v>9820.4958144458833</v>
      </c>
      <c r="U6379">
        <v>9531.7793674416607</v>
      </c>
      <c r="W6379">
        <v>0</v>
      </c>
      <c r="AB6379">
        <v>1</v>
      </c>
      <c r="AC6379">
        <v>1</v>
      </c>
      <c r="AD6379">
        <v>1</v>
      </c>
      <c r="AE6379">
        <v>1</v>
      </c>
      <c r="AF6379">
        <v>1</v>
      </c>
      <c r="AL6379">
        <v>7.4863724999999999</v>
      </c>
      <c r="AM6379" s="5">
        <v>8.9738540649414063</v>
      </c>
      <c r="AN6379">
        <v>570.77625570776252</v>
      </c>
      <c r="AO6379">
        <f t="shared" si="99"/>
        <v>26826.48401826484</v>
      </c>
      <c r="AP6379">
        <v>684.93150684931504</v>
      </c>
      <c r="AQ6379">
        <v>0.111176</v>
      </c>
      <c r="AR6379">
        <v>0.109697</v>
      </c>
      <c r="AS6379">
        <v>9.7907399999999992E-2</v>
      </c>
      <c r="AT6379">
        <v>9.83242E-2</v>
      </c>
      <c r="AU6379">
        <v>5.0270599999999999E-2</v>
      </c>
      <c r="AW6379">
        <v>0.11117599999999998</v>
      </c>
      <c r="AX6379">
        <v>0.109697</v>
      </c>
      <c r="AY6379">
        <v>9.7907399999999992E-2</v>
      </c>
      <c r="AZ6379">
        <v>9.8324200000000014E-2</v>
      </c>
      <c r="BA6379">
        <v>5.0270599999999999E-2</v>
      </c>
      <c r="BC6379" s="52">
        <v>100000</v>
      </c>
      <c r="BD6379" s="52">
        <v>100000</v>
      </c>
      <c r="BE6379">
        <v>0</v>
      </c>
      <c r="BF6379">
        <v>0</v>
      </c>
      <c r="BG6379">
        <v>0</v>
      </c>
    </row>
    <row r="6380" spans="1:59">
      <c r="A6380">
        <v>6379</v>
      </c>
      <c r="E6380">
        <v>9795.2054794520554</v>
      </c>
      <c r="K6380">
        <v>6012.2373921828666</v>
      </c>
      <c r="L6380">
        <v>6787.7073921828669</v>
      </c>
      <c r="M6380">
        <v>7563.1773921828672</v>
      </c>
      <c r="N6380">
        <v>8338.6473921828674</v>
      </c>
      <c r="O6380">
        <v>9114.1173921828668</v>
      </c>
      <c r="Q6380">
        <v>11810.20376660874</v>
      </c>
      <c r="R6380">
        <v>11491.132624581696</v>
      </c>
      <c r="S6380">
        <v>11172.061482554655</v>
      </c>
      <c r="T6380">
        <v>10852.990340527613</v>
      </c>
      <c r="U6380">
        <v>10533.919198500571</v>
      </c>
      <c r="W6380">
        <v>0</v>
      </c>
      <c r="AB6380">
        <v>1</v>
      </c>
      <c r="AC6380">
        <v>1</v>
      </c>
      <c r="AD6380">
        <v>1</v>
      </c>
      <c r="AE6380">
        <v>1</v>
      </c>
      <c r="AF6380">
        <v>1</v>
      </c>
      <c r="AL6380">
        <v>7.2778340000000004</v>
      </c>
      <c r="AM6380" s="5">
        <v>9.1115608215332031</v>
      </c>
      <c r="AN6380">
        <v>570.77625570776252</v>
      </c>
      <c r="AO6380">
        <f t="shared" si="99"/>
        <v>26826.48401826484</v>
      </c>
      <c r="AP6380">
        <v>684.93150684931504</v>
      </c>
      <c r="AQ6380">
        <v>0.111175</v>
      </c>
      <c r="AR6380">
        <v>0.107266</v>
      </c>
      <c r="AS6380">
        <v>9.3910099999999996E-2</v>
      </c>
      <c r="AT6380">
        <v>8.7406899999999996E-2</v>
      </c>
      <c r="AU6380">
        <v>5.0270299999999997E-2</v>
      </c>
      <c r="AW6380">
        <v>0.11117500000000001</v>
      </c>
      <c r="AX6380">
        <v>0.10726600000000001</v>
      </c>
      <c r="AY6380">
        <v>9.3910099999999982E-2</v>
      </c>
      <c r="AZ6380">
        <v>8.7406899999999996E-2</v>
      </c>
      <c r="BA6380">
        <v>5.0270300000000004E-2</v>
      </c>
      <c r="BC6380" s="52">
        <v>100000</v>
      </c>
      <c r="BD6380" s="52">
        <v>100000</v>
      </c>
      <c r="BE6380">
        <v>0</v>
      </c>
      <c r="BF6380">
        <v>0</v>
      </c>
      <c r="BG6380">
        <v>0</v>
      </c>
    </row>
    <row r="6381" spans="1:59">
      <c r="A6381">
        <v>6380</v>
      </c>
      <c r="E6381">
        <v>9795.2054794520554</v>
      </c>
      <c r="K6381">
        <v>5774.5075575133933</v>
      </c>
      <c r="L6381">
        <v>6384.7642241800604</v>
      </c>
      <c r="M6381">
        <v>6995.0208908467275</v>
      </c>
      <c r="N6381">
        <v>7605.2775575133946</v>
      </c>
      <c r="O6381">
        <v>8215.5342241800608</v>
      </c>
      <c r="Q6381">
        <v>12204.43801719066</v>
      </c>
      <c r="R6381">
        <v>11874.716019979582</v>
      </c>
      <c r="S6381">
        <v>11544.994022768504</v>
      </c>
      <c r="T6381">
        <v>11215.272025557426</v>
      </c>
      <c r="U6381">
        <v>10885.550028346348</v>
      </c>
      <c r="W6381">
        <v>0</v>
      </c>
      <c r="AB6381">
        <v>1</v>
      </c>
      <c r="AC6381">
        <v>1</v>
      </c>
      <c r="AD6381">
        <v>1</v>
      </c>
      <c r="AE6381">
        <v>1</v>
      </c>
      <c r="AF6381">
        <v>1</v>
      </c>
      <c r="AL6381">
        <v>6.3818289999999998</v>
      </c>
      <c r="AM6381" s="5">
        <v>10.79722309112549</v>
      </c>
      <c r="AN6381">
        <v>570.77625570776252</v>
      </c>
      <c r="AO6381">
        <f t="shared" si="99"/>
        <v>26826.48401826484</v>
      </c>
      <c r="AP6381">
        <v>684.93150684931504</v>
      </c>
      <c r="AQ6381">
        <v>0.10987000000000001</v>
      </c>
      <c r="AR6381">
        <v>0.103357</v>
      </c>
      <c r="AS6381">
        <v>9.2032500000000003E-2</v>
      </c>
      <c r="AT6381">
        <v>5.9715699999999997E-2</v>
      </c>
      <c r="AU6381">
        <v>4.95617E-2</v>
      </c>
      <c r="AW6381">
        <v>0.10987000000000001</v>
      </c>
      <c r="AX6381">
        <v>0.10335700000000002</v>
      </c>
      <c r="AY6381">
        <v>9.2032500000000003E-2</v>
      </c>
      <c r="AZ6381">
        <v>5.9715699999999997E-2</v>
      </c>
      <c r="BA6381">
        <v>4.95617E-2</v>
      </c>
      <c r="BC6381" s="52">
        <v>100000</v>
      </c>
      <c r="BD6381" s="52">
        <v>100000</v>
      </c>
      <c r="BE6381">
        <v>0</v>
      </c>
      <c r="BF6381">
        <v>0</v>
      </c>
      <c r="BG6381">
        <v>0</v>
      </c>
    </row>
    <row r="6382" spans="1:59">
      <c r="A6382">
        <v>6381</v>
      </c>
      <c r="E6382">
        <v>9795.2054794520554</v>
      </c>
      <c r="K6382">
        <v>5089.5796422419044</v>
      </c>
      <c r="L6382">
        <v>5616.8713089085704</v>
      </c>
      <c r="M6382">
        <v>6144.1629755752365</v>
      </c>
      <c r="N6382">
        <v>6671.4546422419025</v>
      </c>
      <c r="O6382">
        <v>7198.7463089085686</v>
      </c>
      <c r="Q6382">
        <v>11279.871600214179</v>
      </c>
      <c r="R6382">
        <v>10975.128212916517</v>
      </c>
      <c r="S6382">
        <v>10670.384825618856</v>
      </c>
      <c r="T6382">
        <v>10365.641438321194</v>
      </c>
      <c r="U6382">
        <v>10060.898051023532</v>
      </c>
      <c r="W6382">
        <v>0</v>
      </c>
      <c r="AB6382">
        <v>1</v>
      </c>
      <c r="AC6382">
        <v>1</v>
      </c>
      <c r="AD6382">
        <v>1</v>
      </c>
      <c r="AE6382">
        <v>1</v>
      </c>
      <c r="AF6382">
        <v>1</v>
      </c>
      <c r="AL6382">
        <v>6.5850853999999996</v>
      </c>
      <c r="AM6382" s="5">
        <v>12.175249099731451</v>
      </c>
      <c r="AN6382">
        <v>570.77625570776252</v>
      </c>
      <c r="AO6382">
        <f t="shared" si="99"/>
        <v>26826.48401826484</v>
      </c>
      <c r="AP6382">
        <v>684.93150684931504</v>
      </c>
      <c r="AQ6382">
        <v>0.10803600000000001</v>
      </c>
      <c r="AR6382">
        <v>9.7305699999999995E-2</v>
      </c>
      <c r="AS6382">
        <v>7.1112499999999995E-2</v>
      </c>
      <c r="AT6382">
        <v>4.7928400000000003E-2</v>
      </c>
      <c r="AU6382">
        <v>4.67792E-2</v>
      </c>
      <c r="AW6382">
        <v>0.10803600000000001</v>
      </c>
      <c r="AX6382">
        <v>9.7305699999999981E-2</v>
      </c>
      <c r="AY6382">
        <v>7.1112499999999995E-2</v>
      </c>
      <c r="AZ6382">
        <v>4.7928399999999996E-2</v>
      </c>
      <c r="BA6382">
        <v>4.6779200000000007E-2</v>
      </c>
      <c r="BC6382" s="52">
        <v>100000</v>
      </c>
      <c r="BD6382" s="52">
        <v>100000</v>
      </c>
      <c r="BE6382">
        <v>0</v>
      </c>
      <c r="BF6382">
        <v>0</v>
      </c>
      <c r="BG6382">
        <v>0</v>
      </c>
    </row>
    <row r="6383" spans="1:59">
      <c r="A6383">
        <v>6382</v>
      </c>
      <c r="E6383">
        <v>9795.2054794520554</v>
      </c>
      <c r="K6383">
        <v>4711.3730870859245</v>
      </c>
      <c r="L6383">
        <v>5171.1555870859247</v>
      </c>
      <c r="M6383">
        <v>5630.938087085925</v>
      </c>
      <c r="N6383">
        <v>6090.7205870859252</v>
      </c>
      <c r="O6383">
        <v>6550.5030870859255</v>
      </c>
      <c r="Q6383">
        <v>8902.599922854457</v>
      </c>
      <c r="R6383">
        <v>8662.0822517638553</v>
      </c>
      <c r="S6383">
        <v>8421.5645806732537</v>
      </c>
      <c r="T6383">
        <v>8181.0469095826529</v>
      </c>
      <c r="U6383">
        <v>7940.5292384920522</v>
      </c>
      <c r="W6383">
        <v>0</v>
      </c>
      <c r="AB6383">
        <v>1</v>
      </c>
      <c r="AC6383">
        <v>1</v>
      </c>
      <c r="AD6383">
        <v>1</v>
      </c>
      <c r="AE6383">
        <v>1</v>
      </c>
      <c r="AF6383">
        <v>1</v>
      </c>
      <c r="AL6383">
        <v>7.5912848000000004</v>
      </c>
      <c r="AM6383" s="5">
        <v>11.939583778381349</v>
      </c>
      <c r="AN6383">
        <v>570.77625570776252</v>
      </c>
      <c r="AO6383">
        <f t="shared" si="99"/>
        <v>26826.48401826484</v>
      </c>
      <c r="AP6383">
        <v>684.93150684931504</v>
      </c>
      <c r="AQ6383">
        <v>0.10517600000000001</v>
      </c>
      <c r="AR6383">
        <v>9.3635499999999997E-2</v>
      </c>
      <c r="AS6383">
        <v>5.78848E-2</v>
      </c>
      <c r="AT6383">
        <v>4.6369599999999997E-2</v>
      </c>
      <c r="AU6383">
        <v>4.6135599999999999E-2</v>
      </c>
      <c r="AW6383">
        <v>0.10517600000000001</v>
      </c>
      <c r="AX6383">
        <v>9.3635499999999997E-2</v>
      </c>
      <c r="AY6383">
        <v>5.78848E-2</v>
      </c>
      <c r="AZ6383">
        <v>4.6369599999999997E-2</v>
      </c>
      <c r="BA6383">
        <v>4.6135599999999999E-2</v>
      </c>
      <c r="BC6383" s="52">
        <v>100000</v>
      </c>
      <c r="BD6383" s="52">
        <v>100000</v>
      </c>
      <c r="BE6383">
        <v>0</v>
      </c>
      <c r="BF6383">
        <v>0</v>
      </c>
      <c r="BG6383">
        <v>0</v>
      </c>
    </row>
    <row r="6384" spans="1:59">
      <c r="A6384">
        <v>6383</v>
      </c>
      <c r="E6384">
        <v>9795.2054794520554</v>
      </c>
      <c r="K6384">
        <v>3294.1375342486799</v>
      </c>
      <c r="L6384">
        <v>3671.5325342486799</v>
      </c>
      <c r="M6384">
        <v>4048.9275342486799</v>
      </c>
      <c r="N6384">
        <v>4426.3225342486803</v>
      </c>
      <c r="O6384">
        <v>4803.7175342486807</v>
      </c>
      <c r="Q6384">
        <v>4980.6479111940334</v>
      </c>
      <c r="R6384">
        <v>4846.0879134242932</v>
      </c>
      <c r="S6384">
        <v>4711.527915654553</v>
      </c>
      <c r="T6384">
        <v>4576.9679178848128</v>
      </c>
      <c r="U6384">
        <v>4442.4079201150726</v>
      </c>
      <c r="W6384">
        <v>0</v>
      </c>
      <c r="AB6384">
        <v>1</v>
      </c>
      <c r="AC6384">
        <v>1</v>
      </c>
      <c r="AD6384">
        <v>1</v>
      </c>
      <c r="AE6384">
        <v>1</v>
      </c>
      <c r="AF6384">
        <v>1</v>
      </c>
      <c r="AL6384">
        <v>7.6694417000000001</v>
      </c>
      <c r="AM6384" s="5">
        <v>8.9490375518798828</v>
      </c>
      <c r="AN6384">
        <v>570.77625570776252</v>
      </c>
      <c r="AO6384">
        <f t="shared" si="99"/>
        <v>26826.48401826484</v>
      </c>
      <c r="AP6384">
        <v>684.93150684931504</v>
      </c>
      <c r="AQ6384">
        <v>0.102798</v>
      </c>
      <c r="AR6384">
        <v>9.3127600000000005E-2</v>
      </c>
      <c r="AS6384">
        <v>5.73824E-2</v>
      </c>
      <c r="AT6384">
        <v>4.6247200000000002E-2</v>
      </c>
      <c r="AU6384">
        <v>4.5993899999999997E-2</v>
      </c>
      <c r="AW6384">
        <v>0.10279799999999999</v>
      </c>
      <c r="AX6384">
        <v>9.3127600000000019E-2</v>
      </c>
      <c r="AY6384">
        <v>5.73824E-2</v>
      </c>
      <c r="AZ6384">
        <v>4.6247200000000002E-2</v>
      </c>
      <c r="BA6384">
        <v>4.599389999999999E-2</v>
      </c>
      <c r="BC6384" s="52">
        <v>100000</v>
      </c>
      <c r="BD6384" s="52">
        <v>100000</v>
      </c>
      <c r="BE6384">
        <v>0</v>
      </c>
      <c r="BF6384">
        <v>0</v>
      </c>
      <c r="BG6384">
        <v>0</v>
      </c>
    </row>
    <row r="6385" spans="1:59">
      <c r="A6385">
        <v>6384</v>
      </c>
      <c r="E6385">
        <v>9795.2054794520554</v>
      </c>
      <c r="K6385">
        <v>2313.2182628062574</v>
      </c>
      <c r="L6385">
        <v>2513.2732628062572</v>
      </c>
      <c r="M6385">
        <v>2713.328262806257</v>
      </c>
      <c r="N6385">
        <v>2913.3832628062569</v>
      </c>
      <c r="O6385">
        <v>3113.4382628062567</v>
      </c>
      <c r="Q6385">
        <v>4665.1148084423176</v>
      </c>
      <c r="R6385">
        <v>4539.0794304066958</v>
      </c>
      <c r="S6385">
        <v>4413.044052371074</v>
      </c>
      <c r="T6385">
        <v>4287.0086743354523</v>
      </c>
      <c r="U6385">
        <v>4160.9732962998305</v>
      </c>
      <c r="W6385">
        <v>0</v>
      </c>
      <c r="AB6385">
        <v>1</v>
      </c>
      <c r="AC6385">
        <v>1</v>
      </c>
      <c r="AD6385">
        <v>1</v>
      </c>
      <c r="AE6385">
        <v>1</v>
      </c>
      <c r="AF6385">
        <v>1</v>
      </c>
      <c r="AL6385">
        <v>6.6138029999999999</v>
      </c>
      <c r="AM6385" s="5">
        <v>7.2372760772705078</v>
      </c>
      <c r="AN6385">
        <v>570.77625570776252</v>
      </c>
      <c r="AO6385">
        <f t="shared" si="99"/>
        <v>26826.48401826484</v>
      </c>
      <c r="AP6385">
        <v>684.93150684931504</v>
      </c>
      <c r="AQ6385">
        <v>0.102285</v>
      </c>
      <c r="AR6385">
        <v>9.2498999999999998E-2</v>
      </c>
      <c r="AS6385">
        <v>5.68684E-2</v>
      </c>
      <c r="AT6385">
        <v>4.6180700000000005E-2</v>
      </c>
      <c r="AU6385">
        <v>4.5969299999999998E-2</v>
      </c>
      <c r="AW6385">
        <v>0.102285</v>
      </c>
      <c r="AX6385">
        <v>9.2498999999999984E-2</v>
      </c>
      <c r="AY6385">
        <v>5.68684E-2</v>
      </c>
      <c r="AZ6385">
        <v>4.6180700000000005E-2</v>
      </c>
      <c r="BA6385">
        <v>4.5969300000000005E-2</v>
      </c>
      <c r="BC6385" s="52">
        <v>100000</v>
      </c>
      <c r="BD6385" s="52">
        <v>100000</v>
      </c>
      <c r="BE6385">
        <v>0</v>
      </c>
      <c r="BF6385">
        <v>0</v>
      </c>
      <c r="BG6385">
        <v>0</v>
      </c>
    </row>
    <row r="6386" spans="1:59">
      <c r="A6386">
        <v>6385</v>
      </c>
      <c r="E6386">
        <v>9795.2054794520554</v>
      </c>
      <c r="K6386">
        <v>1730.1170851280845</v>
      </c>
      <c r="L6386">
        <v>1828.7829184614179</v>
      </c>
      <c r="M6386">
        <v>1927.4487517947514</v>
      </c>
      <c r="N6386">
        <v>2026.1145851280849</v>
      </c>
      <c r="O6386">
        <v>2124.7804184614183</v>
      </c>
      <c r="Q6386">
        <v>4997.3906605026123</v>
      </c>
      <c r="R6386">
        <v>4862.3783299109318</v>
      </c>
      <c r="S6386">
        <v>4727.3659993192514</v>
      </c>
      <c r="T6386">
        <v>4592.3536687275709</v>
      </c>
      <c r="U6386">
        <v>4457.3413381358905</v>
      </c>
      <c r="W6386">
        <v>0</v>
      </c>
      <c r="AB6386">
        <v>1</v>
      </c>
      <c r="AC6386">
        <v>1</v>
      </c>
      <c r="AD6386">
        <v>1</v>
      </c>
      <c r="AE6386">
        <v>1</v>
      </c>
      <c r="AF6386">
        <v>1</v>
      </c>
      <c r="AL6386">
        <v>6.155621</v>
      </c>
      <c r="AM6386" s="5">
        <v>9.2550010681152344</v>
      </c>
      <c r="AN6386">
        <v>570.77625570776252</v>
      </c>
      <c r="AO6386">
        <f t="shared" si="99"/>
        <v>26826.48401826484</v>
      </c>
      <c r="AP6386">
        <v>684.93150684931504</v>
      </c>
      <c r="AQ6386">
        <v>0.101882</v>
      </c>
      <c r="AR6386">
        <v>9.2319999999999999E-2</v>
      </c>
      <c r="AS6386">
        <v>5.6525100000000002E-2</v>
      </c>
      <c r="AT6386">
        <v>4.6113599999999998E-2</v>
      </c>
      <c r="AU6386">
        <v>4.5942100000000007E-2</v>
      </c>
      <c r="AW6386">
        <v>0.10188200000000001</v>
      </c>
      <c r="AX6386">
        <v>9.2319999999999999E-2</v>
      </c>
      <c r="AY6386">
        <v>5.6525100000000009E-2</v>
      </c>
      <c r="AZ6386">
        <v>4.6113599999999991E-2</v>
      </c>
      <c r="BA6386">
        <v>4.59421E-2</v>
      </c>
      <c r="BC6386" s="52">
        <v>100000</v>
      </c>
      <c r="BD6386" s="52">
        <v>100000</v>
      </c>
      <c r="BE6386">
        <v>0</v>
      </c>
      <c r="BF6386">
        <v>0</v>
      </c>
      <c r="BG6386">
        <v>0</v>
      </c>
    </row>
    <row r="6387" spans="1:59">
      <c r="A6387">
        <v>6386</v>
      </c>
      <c r="E6387">
        <v>9795.2054794520554</v>
      </c>
      <c r="K6387">
        <v>1482.3616491189034</v>
      </c>
      <c r="L6387">
        <v>1532.0241491189036</v>
      </c>
      <c r="M6387">
        <v>1581.6866491189035</v>
      </c>
      <c r="N6387">
        <v>1631.3491491189034</v>
      </c>
      <c r="O6387">
        <v>1681.0116491189033</v>
      </c>
      <c r="Q6387">
        <v>5200.5769091755283</v>
      </c>
      <c r="R6387">
        <v>5060.0751837752559</v>
      </c>
      <c r="S6387">
        <v>4919.5734583749836</v>
      </c>
      <c r="T6387">
        <v>4779.0717329747113</v>
      </c>
      <c r="U6387">
        <v>4638.5700075744389</v>
      </c>
      <c r="W6387">
        <v>0</v>
      </c>
      <c r="AB6387">
        <v>1</v>
      </c>
      <c r="AC6387">
        <v>1</v>
      </c>
      <c r="AD6387">
        <v>1</v>
      </c>
      <c r="AE6387">
        <v>1</v>
      </c>
      <c r="AF6387">
        <v>1</v>
      </c>
      <c r="AL6387">
        <v>5.5881290000000003</v>
      </c>
      <c r="AM6387" s="5">
        <v>8.4835748672485352</v>
      </c>
      <c r="AN6387">
        <v>570.77625570776252</v>
      </c>
      <c r="AO6387">
        <f t="shared" si="99"/>
        <v>26826.48401826484</v>
      </c>
      <c r="AP6387">
        <v>684.93150684931504</v>
      </c>
      <c r="AQ6387">
        <v>0.101872</v>
      </c>
      <c r="AR6387">
        <v>9.2365300000000011E-2</v>
      </c>
      <c r="AS6387">
        <v>5.7382300000000004E-2</v>
      </c>
      <c r="AT6387">
        <v>4.62821E-2</v>
      </c>
      <c r="AU6387">
        <v>4.58555E-2</v>
      </c>
      <c r="AW6387">
        <v>0.101872</v>
      </c>
      <c r="AX6387">
        <v>9.2365300000000025E-2</v>
      </c>
      <c r="AY6387">
        <v>5.7382300000000011E-2</v>
      </c>
      <c r="AZ6387">
        <v>4.6282100000000007E-2</v>
      </c>
      <c r="BA6387">
        <v>4.5855500000000007E-2</v>
      </c>
      <c r="BC6387" s="52">
        <v>100000</v>
      </c>
      <c r="BD6387" s="52">
        <v>100000</v>
      </c>
      <c r="BE6387">
        <v>0</v>
      </c>
      <c r="BF6387">
        <v>0</v>
      </c>
      <c r="BG6387">
        <v>0</v>
      </c>
    </row>
    <row r="6388" spans="1:59">
      <c r="A6388">
        <v>6387</v>
      </c>
      <c r="E6388">
        <v>9795.2054794520554</v>
      </c>
      <c r="K6388">
        <v>1452.3306871783968</v>
      </c>
      <c r="L6388">
        <v>1493.5781871783968</v>
      </c>
      <c r="M6388">
        <v>1534.8256871783967</v>
      </c>
      <c r="N6388">
        <v>1576.0731871783967</v>
      </c>
      <c r="O6388">
        <v>1617.3206871783966</v>
      </c>
      <c r="Q6388">
        <v>6105.6050201040798</v>
      </c>
      <c r="R6388">
        <v>5940.6525435999838</v>
      </c>
      <c r="S6388">
        <v>5775.7000670958878</v>
      </c>
      <c r="T6388">
        <v>5610.7475905917918</v>
      </c>
      <c r="U6388">
        <v>5445.7951140876958</v>
      </c>
      <c r="W6388">
        <v>0</v>
      </c>
      <c r="AB6388">
        <v>1</v>
      </c>
      <c r="AC6388">
        <v>1</v>
      </c>
      <c r="AD6388">
        <v>1</v>
      </c>
      <c r="AE6388">
        <v>1</v>
      </c>
      <c r="AF6388">
        <v>1</v>
      </c>
      <c r="AL6388">
        <v>4.9808187000000004</v>
      </c>
      <c r="AM6388" s="5">
        <v>8.3151607513427734</v>
      </c>
      <c r="AN6388">
        <v>570.77625570776252</v>
      </c>
      <c r="AO6388">
        <f t="shared" si="99"/>
        <v>26826.48401826484</v>
      </c>
      <c r="AP6388">
        <v>684.93150684931504</v>
      </c>
      <c r="AQ6388">
        <v>0.10176600000000001</v>
      </c>
      <c r="AR6388">
        <v>9.2205699999999988E-2</v>
      </c>
      <c r="AS6388">
        <v>5.7053100000000002E-2</v>
      </c>
      <c r="AT6388">
        <v>4.61897E-2</v>
      </c>
      <c r="AU6388">
        <v>4.5709899999999998E-2</v>
      </c>
      <c r="AW6388">
        <v>0.10176600000000001</v>
      </c>
      <c r="AX6388">
        <v>9.2205699999999988E-2</v>
      </c>
      <c r="AY6388">
        <v>5.7053100000000009E-2</v>
      </c>
      <c r="AZ6388">
        <v>4.61897E-2</v>
      </c>
      <c r="BA6388">
        <v>4.5709899999999998E-2</v>
      </c>
      <c r="BC6388" s="52">
        <v>100000</v>
      </c>
      <c r="BD6388" s="52">
        <v>100000</v>
      </c>
      <c r="BE6388">
        <v>0</v>
      </c>
      <c r="BF6388">
        <v>0</v>
      </c>
      <c r="BG6388">
        <v>0</v>
      </c>
    </row>
    <row r="6389" spans="1:59">
      <c r="A6389">
        <v>6388</v>
      </c>
      <c r="E6389">
        <v>9795.2054794520554</v>
      </c>
      <c r="K6389">
        <v>1594.9777563958039</v>
      </c>
      <c r="L6389">
        <v>1635.262756395804</v>
      </c>
      <c r="M6389">
        <v>1675.5477563958041</v>
      </c>
      <c r="N6389">
        <v>1715.8327563958042</v>
      </c>
      <c r="O6389">
        <v>1756.1177563958042</v>
      </c>
      <c r="Q6389">
        <v>8637.3878468397234</v>
      </c>
      <c r="R6389">
        <v>8404.0352944713377</v>
      </c>
      <c r="S6389">
        <v>8170.6827421029511</v>
      </c>
      <c r="T6389">
        <v>7937.3301897345646</v>
      </c>
      <c r="U6389">
        <v>7703.977637366178</v>
      </c>
      <c r="W6389">
        <v>0</v>
      </c>
      <c r="AB6389">
        <v>1</v>
      </c>
      <c r="AC6389">
        <v>1</v>
      </c>
      <c r="AD6389">
        <v>1</v>
      </c>
      <c r="AE6389">
        <v>1</v>
      </c>
      <c r="AF6389">
        <v>1</v>
      </c>
      <c r="AL6389">
        <v>5.6704049999999997</v>
      </c>
      <c r="AM6389" s="5">
        <v>7.8768210411071777</v>
      </c>
      <c r="AN6389">
        <v>570.77625570776252</v>
      </c>
      <c r="AO6389">
        <f t="shared" si="99"/>
        <v>26826.48401826484</v>
      </c>
      <c r="AP6389">
        <v>684.93150684931504</v>
      </c>
      <c r="AQ6389">
        <v>9.8486699999999996E-2</v>
      </c>
      <c r="AR6389">
        <v>7.9896500000000009E-2</v>
      </c>
      <c r="AS6389">
        <v>4.9474799999999999E-2</v>
      </c>
      <c r="AT6389">
        <v>4.4135800000000003E-2</v>
      </c>
      <c r="AU6389">
        <v>4.51166E-2</v>
      </c>
      <c r="AW6389">
        <v>9.8486699999999996E-2</v>
      </c>
      <c r="AX6389">
        <v>7.9896500000000023E-2</v>
      </c>
      <c r="AY6389">
        <v>4.9474799999999999E-2</v>
      </c>
      <c r="AZ6389">
        <v>4.4135800000000003E-2</v>
      </c>
      <c r="BA6389">
        <v>4.5116599999999993E-2</v>
      </c>
      <c r="BC6389" s="52">
        <v>100000</v>
      </c>
      <c r="BD6389" s="52">
        <v>100000</v>
      </c>
      <c r="BE6389">
        <v>0</v>
      </c>
      <c r="BF6389">
        <v>0</v>
      </c>
      <c r="BG6389">
        <v>0</v>
      </c>
    </row>
    <row r="6390" spans="1:59">
      <c r="A6390">
        <v>6389</v>
      </c>
      <c r="E6390">
        <v>9795.2054794520554</v>
      </c>
      <c r="K6390">
        <v>2194.7628018187029</v>
      </c>
      <c r="L6390">
        <v>2235.5978018187029</v>
      </c>
      <c r="M6390">
        <v>2276.432801818703</v>
      </c>
      <c r="N6390">
        <v>2317.267801818703</v>
      </c>
      <c r="O6390">
        <v>2358.102801818703</v>
      </c>
      <c r="Q6390">
        <v>14414.894613665831</v>
      </c>
      <c r="R6390">
        <v>14025.453671256622</v>
      </c>
      <c r="S6390">
        <v>13636.012728847414</v>
      </c>
      <c r="T6390">
        <v>13246.571786438206</v>
      </c>
      <c r="U6390">
        <v>12857.130844028998</v>
      </c>
      <c r="W6390">
        <v>0</v>
      </c>
      <c r="AB6390">
        <v>1</v>
      </c>
      <c r="AC6390">
        <v>1</v>
      </c>
      <c r="AD6390">
        <v>1</v>
      </c>
      <c r="AE6390">
        <v>1</v>
      </c>
      <c r="AF6390">
        <v>1</v>
      </c>
      <c r="AL6390">
        <v>5.1675019999999998</v>
      </c>
      <c r="AM6390" s="5">
        <v>7.297358512878418</v>
      </c>
      <c r="AN6390">
        <v>570.77625570776252</v>
      </c>
      <c r="AO6390">
        <f t="shared" si="99"/>
        <v>26826.48401826484</v>
      </c>
      <c r="AP6390">
        <v>684.93150684931504</v>
      </c>
      <c r="AQ6390">
        <v>0.102772</v>
      </c>
      <c r="AR6390">
        <v>7.9148799999999991E-2</v>
      </c>
      <c r="AS6390">
        <v>5.2343500000000001E-2</v>
      </c>
      <c r="AT6390">
        <v>4.4896299999999993E-2</v>
      </c>
      <c r="AU6390">
        <v>4.5748499999999998E-2</v>
      </c>
      <c r="AW6390">
        <v>0.10277200000000002</v>
      </c>
      <c r="AX6390">
        <v>7.9148800000000005E-2</v>
      </c>
      <c r="AY6390">
        <v>5.2343500000000001E-2</v>
      </c>
      <c r="AZ6390">
        <v>4.4896299999999986E-2</v>
      </c>
      <c r="BA6390">
        <v>4.5748499999999998E-2</v>
      </c>
      <c r="BC6390" s="52">
        <v>100000</v>
      </c>
      <c r="BD6390" s="52">
        <v>100000</v>
      </c>
      <c r="BE6390">
        <v>0</v>
      </c>
      <c r="BF6390">
        <v>0</v>
      </c>
      <c r="BG6390">
        <v>0</v>
      </c>
    </row>
    <row r="6391" spans="1:59">
      <c r="A6391">
        <v>6390</v>
      </c>
      <c r="E6391">
        <v>9795.2054794520554</v>
      </c>
      <c r="K6391">
        <v>3436.0425620263159</v>
      </c>
      <c r="L6391">
        <v>3479.6275620263159</v>
      </c>
      <c r="M6391">
        <v>3523.2125620263159</v>
      </c>
      <c r="N6391">
        <v>3566.797562026316</v>
      </c>
      <c r="O6391">
        <v>3610.382562026316</v>
      </c>
      <c r="Q6391">
        <v>17650.83740610637</v>
      </c>
      <c r="R6391">
        <v>17173.972403099637</v>
      </c>
      <c r="S6391">
        <v>16697.1074000929</v>
      </c>
      <c r="T6391">
        <v>16220.242397086166</v>
      </c>
      <c r="U6391">
        <v>15743.377394079431</v>
      </c>
      <c r="W6391">
        <v>0</v>
      </c>
      <c r="AB6391">
        <v>1</v>
      </c>
      <c r="AC6391">
        <v>1</v>
      </c>
      <c r="AD6391">
        <v>1</v>
      </c>
      <c r="AE6391">
        <v>1</v>
      </c>
      <c r="AF6391">
        <v>1</v>
      </c>
      <c r="AL6391">
        <v>5.7921785999999997</v>
      </c>
      <c r="AM6391" s="5">
        <v>6.8814067840576172</v>
      </c>
      <c r="AN6391">
        <v>570.77625570776252</v>
      </c>
      <c r="AO6391">
        <f t="shared" si="99"/>
        <v>26826.48401826484</v>
      </c>
      <c r="AP6391">
        <v>684.93150684931504</v>
      </c>
      <c r="AQ6391">
        <v>0.10273</v>
      </c>
      <c r="AR6391">
        <v>7.9641599999999993E-2</v>
      </c>
      <c r="AS6391">
        <v>5.5831699999999998E-2</v>
      </c>
      <c r="AT6391">
        <v>4.5516100000000004E-2</v>
      </c>
      <c r="AU6391">
        <v>4.5939899999999999E-2</v>
      </c>
      <c r="AW6391">
        <v>0.10273</v>
      </c>
      <c r="AX6391">
        <v>7.9641599999999993E-2</v>
      </c>
      <c r="AY6391">
        <v>5.5831699999999998E-2</v>
      </c>
      <c r="AZ6391">
        <v>4.5516100000000004E-2</v>
      </c>
      <c r="BA6391">
        <v>4.5939899999999992E-2</v>
      </c>
      <c r="BC6391" s="52">
        <v>100000</v>
      </c>
      <c r="BD6391" s="52">
        <v>100000</v>
      </c>
      <c r="BE6391">
        <v>0</v>
      </c>
      <c r="BF6391">
        <v>0</v>
      </c>
      <c r="BG6391">
        <v>0</v>
      </c>
    </row>
    <row r="6392" spans="1:59">
      <c r="A6392">
        <v>6391</v>
      </c>
      <c r="E6392">
        <v>9795.2054794520554</v>
      </c>
      <c r="K6392">
        <v>4233.5314402242175</v>
      </c>
      <c r="L6392">
        <v>4275.8789402242173</v>
      </c>
      <c r="M6392">
        <v>4318.2264402242172</v>
      </c>
      <c r="N6392">
        <v>4360.573940224217</v>
      </c>
      <c r="O6392">
        <v>4402.9214402242169</v>
      </c>
      <c r="Q6392">
        <v>17773.083797070751</v>
      </c>
      <c r="R6392">
        <v>17292.916115572621</v>
      </c>
      <c r="S6392">
        <v>16812.748434074492</v>
      </c>
      <c r="T6392">
        <v>16332.580752576363</v>
      </c>
      <c r="U6392">
        <v>15852.413071078234</v>
      </c>
      <c r="W6392">
        <v>4.9079999999999999E-2</v>
      </c>
      <c r="AB6392">
        <v>1</v>
      </c>
      <c r="AC6392">
        <v>1</v>
      </c>
      <c r="AD6392">
        <v>1</v>
      </c>
      <c r="AE6392">
        <v>1</v>
      </c>
      <c r="AF6392">
        <v>1</v>
      </c>
      <c r="AL6392">
        <v>6.8160780000000001</v>
      </c>
      <c r="AM6392" s="5">
        <v>6.092041015625</v>
      </c>
      <c r="AN6392">
        <v>570.77625570776252</v>
      </c>
      <c r="AO6392">
        <f t="shared" si="99"/>
        <v>26826.48401826484</v>
      </c>
      <c r="AP6392">
        <v>684.93150684931504</v>
      </c>
      <c r="AQ6392">
        <v>0.103294</v>
      </c>
      <c r="AR6392">
        <v>8.2310300000000003E-2</v>
      </c>
      <c r="AS6392">
        <v>6.1397699999999999E-2</v>
      </c>
      <c r="AT6392">
        <v>4.68907E-2</v>
      </c>
      <c r="AU6392">
        <v>4.6277299999999993E-2</v>
      </c>
      <c r="AW6392">
        <v>0.10329399999999998</v>
      </c>
      <c r="AX6392">
        <v>8.2310299999999989E-2</v>
      </c>
      <c r="AY6392">
        <v>6.1397699999999999E-2</v>
      </c>
      <c r="AZ6392">
        <v>4.6890699999999993E-2</v>
      </c>
      <c r="BA6392">
        <v>4.6277299999999993E-2</v>
      </c>
      <c r="BC6392" s="52">
        <v>100000</v>
      </c>
      <c r="BD6392" s="52">
        <v>100000</v>
      </c>
      <c r="BE6392">
        <v>0</v>
      </c>
      <c r="BF6392">
        <v>0</v>
      </c>
      <c r="BG6392">
        <v>0</v>
      </c>
    </row>
    <row r="6393" spans="1:59">
      <c r="A6393">
        <v>6392</v>
      </c>
      <c r="E6393">
        <v>9795.2054794520554</v>
      </c>
      <c r="K6393">
        <v>3724.6734740100756</v>
      </c>
      <c r="L6393">
        <v>3774.9959740100758</v>
      </c>
      <c r="M6393">
        <v>3825.318474010076</v>
      </c>
      <c r="N6393">
        <v>3875.6409740100762</v>
      </c>
      <c r="O6393">
        <v>3925.9634740100764</v>
      </c>
      <c r="Q6393">
        <v>15584.6226964691</v>
      </c>
      <c r="R6393">
        <v>15163.579718408464</v>
      </c>
      <c r="S6393">
        <v>14742.536740347829</v>
      </c>
      <c r="T6393">
        <v>14321.493762287193</v>
      </c>
      <c r="U6393">
        <v>13900.450784226558</v>
      </c>
      <c r="W6393">
        <v>9.0899999999999991E-3</v>
      </c>
      <c r="AB6393">
        <v>1</v>
      </c>
      <c r="AC6393">
        <v>1</v>
      </c>
      <c r="AD6393">
        <v>1</v>
      </c>
      <c r="AE6393">
        <v>1</v>
      </c>
      <c r="AF6393">
        <v>1</v>
      </c>
      <c r="AL6393">
        <v>5.5431594999999998</v>
      </c>
      <c r="AM6393" s="5">
        <v>5.5346364974975586</v>
      </c>
      <c r="AN6393">
        <v>570.77625570776252</v>
      </c>
      <c r="AO6393">
        <f t="shared" si="99"/>
        <v>26826.48401826484</v>
      </c>
      <c r="AP6393">
        <v>684.93150684931504</v>
      </c>
      <c r="AQ6393">
        <v>0.10401300000000001</v>
      </c>
      <c r="AR6393">
        <v>8.1398499999999999E-2</v>
      </c>
      <c r="AS6393">
        <v>6.0589799999999999E-2</v>
      </c>
      <c r="AT6393">
        <v>4.41181E-2</v>
      </c>
      <c r="AU6393">
        <v>4.4486899999999996E-2</v>
      </c>
      <c r="AW6393">
        <v>0.10401300000000001</v>
      </c>
      <c r="AX6393">
        <v>8.1398499999999999E-2</v>
      </c>
      <c r="AY6393">
        <v>6.0589799999999999E-2</v>
      </c>
      <c r="AZ6393">
        <v>4.4118100000000007E-2</v>
      </c>
      <c r="BA6393">
        <v>4.4486899999999996E-2</v>
      </c>
      <c r="BC6393" s="52">
        <v>100000</v>
      </c>
      <c r="BD6393" s="52">
        <v>100000</v>
      </c>
      <c r="BE6393">
        <v>0</v>
      </c>
      <c r="BF6393">
        <v>0</v>
      </c>
      <c r="BG6393">
        <v>0</v>
      </c>
    </row>
    <row r="6394" spans="1:59">
      <c r="A6394">
        <v>6393</v>
      </c>
      <c r="E6394">
        <v>9795.2054794520554</v>
      </c>
      <c r="K6394">
        <v>3525.3012544606004</v>
      </c>
      <c r="L6394">
        <v>3601.0337544606004</v>
      </c>
      <c r="M6394">
        <v>3676.7662544606005</v>
      </c>
      <c r="N6394">
        <v>3752.4987544606006</v>
      </c>
      <c r="O6394">
        <v>3828.2312544606007</v>
      </c>
      <c r="Q6394">
        <v>14448.601941927869</v>
      </c>
      <c r="R6394">
        <v>14058.250343065283</v>
      </c>
      <c r="S6394">
        <v>13667.898744202699</v>
      </c>
      <c r="T6394">
        <v>13277.547145340115</v>
      </c>
      <c r="U6394">
        <v>12887.195546477531</v>
      </c>
      <c r="W6394">
        <v>4.8090000000000001E-2</v>
      </c>
      <c r="AB6394">
        <v>1</v>
      </c>
      <c r="AC6394">
        <v>1</v>
      </c>
      <c r="AD6394">
        <v>1</v>
      </c>
      <c r="AE6394">
        <v>1</v>
      </c>
      <c r="AF6394">
        <v>1</v>
      </c>
      <c r="AL6394">
        <v>3.9538570000000002</v>
      </c>
      <c r="AM6394" s="5">
        <v>6.5198140144348136</v>
      </c>
      <c r="AN6394">
        <v>570.77625570776252</v>
      </c>
      <c r="AO6394">
        <f t="shared" si="99"/>
        <v>26826.48401826484</v>
      </c>
      <c r="AP6394">
        <v>684.93150684931504</v>
      </c>
      <c r="AQ6394">
        <v>0.10301099999999999</v>
      </c>
      <c r="AR6394">
        <v>7.9683999999999991E-2</v>
      </c>
      <c r="AS6394">
        <v>5.2738500000000001E-2</v>
      </c>
      <c r="AT6394">
        <v>4.2686300000000003E-2</v>
      </c>
      <c r="AU6394">
        <v>4.24152E-2</v>
      </c>
      <c r="AW6394">
        <v>0.10301100000000001</v>
      </c>
      <c r="AX6394">
        <v>7.9683999999999991E-2</v>
      </c>
      <c r="AY6394">
        <v>5.2738500000000008E-2</v>
      </c>
      <c r="AZ6394">
        <v>4.2686299999999996E-2</v>
      </c>
      <c r="BA6394">
        <v>4.24152E-2</v>
      </c>
      <c r="BC6394" s="52">
        <v>100000</v>
      </c>
      <c r="BD6394" s="52">
        <v>100000</v>
      </c>
      <c r="BE6394">
        <v>0</v>
      </c>
      <c r="BF6394">
        <v>0</v>
      </c>
      <c r="BG6394">
        <v>0</v>
      </c>
    </row>
    <row r="6395" spans="1:59">
      <c r="A6395">
        <v>6394</v>
      </c>
      <c r="E6395">
        <v>9795.2054794520554</v>
      </c>
      <c r="K6395">
        <v>3672.1192906141887</v>
      </c>
      <c r="L6395">
        <v>3782.2242906141887</v>
      </c>
      <c r="M6395">
        <v>3892.3292906141887</v>
      </c>
      <c r="N6395">
        <v>4002.4342906141887</v>
      </c>
      <c r="O6395">
        <v>4112.5392906141888</v>
      </c>
      <c r="Q6395">
        <v>13439.030240001721</v>
      </c>
      <c r="R6395">
        <v>13075.953801231128</v>
      </c>
      <c r="S6395">
        <v>12712.877362460535</v>
      </c>
      <c r="T6395">
        <v>12349.800923689942</v>
      </c>
      <c r="U6395">
        <v>11986.724484919348</v>
      </c>
      <c r="W6395">
        <v>0.12837999999999999</v>
      </c>
      <c r="AB6395">
        <v>1</v>
      </c>
      <c r="AC6395">
        <v>1</v>
      </c>
      <c r="AD6395">
        <v>1</v>
      </c>
      <c r="AE6395">
        <v>1</v>
      </c>
      <c r="AF6395">
        <v>1</v>
      </c>
      <c r="AL6395">
        <v>4.5381207000000003</v>
      </c>
      <c r="AM6395" s="5">
        <v>6.7562050819396973</v>
      </c>
      <c r="AN6395">
        <v>570.77625570776252</v>
      </c>
      <c r="AO6395">
        <f t="shared" si="99"/>
        <v>26826.48401826484</v>
      </c>
      <c r="AP6395">
        <v>684.93150684931504</v>
      </c>
      <c r="AQ6395">
        <v>0.105156</v>
      </c>
      <c r="AR6395">
        <v>8.84191E-2</v>
      </c>
      <c r="AS6395">
        <v>5.398E-2</v>
      </c>
      <c r="AT6395">
        <v>4.2712699999999999E-2</v>
      </c>
      <c r="AU6395">
        <v>4.32062E-2</v>
      </c>
      <c r="AW6395">
        <v>0.10515600000000001</v>
      </c>
      <c r="AX6395">
        <v>8.8419100000000014E-2</v>
      </c>
      <c r="AY6395">
        <v>5.398E-2</v>
      </c>
      <c r="AZ6395">
        <v>4.2712700000000006E-2</v>
      </c>
      <c r="BA6395">
        <v>4.32062E-2</v>
      </c>
      <c r="BC6395" s="52">
        <v>100000</v>
      </c>
      <c r="BD6395" s="52">
        <v>100000</v>
      </c>
      <c r="BE6395">
        <v>0</v>
      </c>
      <c r="BF6395">
        <v>0</v>
      </c>
      <c r="BG6395">
        <v>0</v>
      </c>
    </row>
    <row r="6396" spans="1:59">
      <c r="A6396">
        <v>6395</v>
      </c>
      <c r="E6396">
        <v>9795.2054794520554</v>
      </c>
      <c r="K6396">
        <v>4150.1121015005883</v>
      </c>
      <c r="L6396">
        <v>4307.9554348339216</v>
      </c>
      <c r="M6396">
        <v>4465.7987681672548</v>
      </c>
      <c r="N6396">
        <v>4623.6421015005881</v>
      </c>
      <c r="O6396">
        <v>4781.4854348339213</v>
      </c>
      <c r="Q6396">
        <v>12312.951856771941</v>
      </c>
      <c r="R6396">
        <v>11980.298188518693</v>
      </c>
      <c r="S6396">
        <v>11647.644520265445</v>
      </c>
      <c r="T6396">
        <v>11314.990852012197</v>
      </c>
      <c r="U6396">
        <v>10982.337183758949</v>
      </c>
      <c r="W6396">
        <v>9.919E-2</v>
      </c>
      <c r="AB6396">
        <v>1</v>
      </c>
      <c r="AC6396">
        <v>1</v>
      </c>
      <c r="AD6396">
        <v>1</v>
      </c>
      <c r="AE6396">
        <v>1</v>
      </c>
      <c r="AF6396">
        <v>1</v>
      </c>
      <c r="AL6396">
        <v>6.7287555000000001</v>
      </c>
      <c r="AM6396" s="5">
        <v>5.8730192184448242</v>
      </c>
      <c r="AN6396">
        <v>570.77625570776252</v>
      </c>
      <c r="AO6396">
        <f t="shared" si="99"/>
        <v>26826.48401826484</v>
      </c>
      <c r="AP6396">
        <v>684.93150684931504</v>
      </c>
      <c r="AQ6396">
        <v>0.105389</v>
      </c>
      <c r="AR6396">
        <v>8.9032100000000003E-2</v>
      </c>
      <c r="AS6396">
        <v>5.01804E-2</v>
      </c>
      <c r="AT6396">
        <v>4.3025100000000004E-2</v>
      </c>
      <c r="AU6396">
        <v>4.3413899999999998E-2</v>
      </c>
      <c r="AW6396">
        <v>0.105389</v>
      </c>
      <c r="AX6396">
        <v>8.9032099999999989E-2</v>
      </c>
      <c r="AY6396">
        <v>5.01804E-2</v>
      </c>
      <c r="AZ6396">
        <v>4.3025099999999997E-2</v>
      </c>
      <c r="BA6396">
        <v>4.3413899999999991E-2</v>
      </c>
      <c r="BC6396" s="52">
        <v>100000</v>
      </c>
      <c r="BD6396" s="52">
        <v>100000</v>
      </c>
      <c r="BE6396">
        <v>0</v>
      </c>
      <c r="BF6396">
        <v>0</v>
      </c>
      <c r="BG6396">
        <v>0</v>
      </c>
    </row>
    <row r="6397" spans="1:59">
      <c r="A6397">
        <v>6396</v>
      </c>
      <c r="E6397">
        <v>9795.2054794520554</v>
      </c>
      <c r="K6397">
        <v>4179.3088700538583</v>
      </c>
      <c r="L6397">
        <v>4377.3013700538586</v>
      </c>
      <c r="M6397">
        <v>4575.2938700538589</v>
      </c>
      <c r="N6397">
        <v>4773.2863700538592</v>
      </c>
      <c r="O6397">
        <v>4971.2788700538595</v>
      </c>
      <c r="Q6397">
        <v>11733.05900102604</v>
      </c>
      <c r="R6397">
        <v>11416.072046258152</v>
      </c>
      <c r="S6397">
        <v>11099.085091490264</v>
      </c>
      <c r="T6397">
        <v>10782.098136722376</v>
      </c>
      <c r="U6397">
        <v>10465.111181954488</v>
      </c>
      <c r="W6397">
        <v>4.8170000000000004E-2</v>
      </c>
      <c r="AB6397">
        <v>1</v>
      </c>
      <c r="AC6397">
        <v>1</v>
      </c>
      <c r="AD6397">
        <v>1</v>
      </c>
      <c r="AE6397">
        <v>1</v>
      </c>
      <c r="AF6397">
        <v>1</v>
      </c>
      <c r="AL6397">
        <v>6.3463409999999998</v>
      </c>
      <c r="AM6397" s="5">
        <v>5.4747118949890137</v>
      </c>
      <c r="AN6397">
        <v>570.77625570776252</v>
      </c>
      <c r="AO6397">
        <f t="shared" si="99"/>
        <v>26826.48401826484</v>
      </c>
      <c r="AP6397">
        <v>684.93150684931504</v>
      </c>
      <c r="AQ6397">
        <v>0.105827</v>
      </c>
      <c r="AR6397">
        <v>8.8925500000000005E-2</v>
      </c>
      <c r="AS6397">
        <v>4.9216299999999998E-2</v>
      </c>
      <c r="AT6397">
        <v>4.2805000000000003E-2</v>
      </c>
      <c r="AU6397">
        <v>4.3315800000000002E-2</v>
      </c>
      <c r="AW6397">
        <v>0.10582699999999999</v>
      </c>
      <c r="AX6397">
        <v>8.8925500000000005E-2</v>
      </c>
      <c r="AY6397">
        <v>4.9216300000000004E-2</v>
      </c>
      <c r="AZ6397">
        <v>4.2804999999999996E-2</v>
      </c>
      <c r="BA6397">
        <v>4.3315800000000002E-2</v>
      </c>
      <c r="BC6397" s="52">
        <v>100000</v>
      </c>
      <c r="BD6397" s="52">
        <v>100000</v>
      </c>
      <c r="BE6397">
        <v>0</v>
      </c>
      <c r="BF6397">
        <v>0</v>
      </c>
      <c r="BG6397">
        <v>0</v>
      </c>
    </row>
    <row r="6398" spans="1:59">
      <c r="A6398">
        <v>6397</v>
      </c>
      <c r="E6398">
        <v>9795.2054794520554</v>
      </c>
      <c r="K6398">
        <v>4096.7237247174644</v>
      </c>
      <c r="L6398">
        <v>4357.1937247174646</v>
      </c>
      <c r="M6398">
        <v>4617.6637247174649</v>
      </c>
      <c r="N6398">
        <v>4878.1337247174652</v>
      </c>
      <c r="O6398">
        <v>5138.6037247174654</v>
      </c>
      <c r="Q6398">
        <v>11478.14017680126</v>
      </c>
      <c r="R6398">
        <v>11168.040253001973</v>
      </c>
      <c r="S6398">
        <v>10857.940329202685</v>
      </c>
      <c r="T6398">
        <v>10547.840405403398</v>
      </c>
      <c r="U6398">
        <v>10237.740481604111</v>
      </c>
      <c r="W6398">
        <v>5.2069999999999998E-2</v>
      </c>
      <c r="AB6398">
        <v>1</v>
      </c>
      <c r="AC6398">
        <v>1</v>
      </c>
      <c r="AD6398">
        <v>1</v>
      </c>
      <c r="AE6398">
        <v>1</v>
      </c>
      <c r="AF6398">
        <v>1</v>
      </c>
      <c r="AL6398">
        <v>9.7190770000000004</v>
      </c>
      <c r="AM6398" s="5">
        <v>5.6503357887268066</v>
      </c>
      <c r="AN6398">
        <v>570.77625570776252</v>
      </c>
      <c r="AO6398">
        <f t="shared" si="99"/>
        <v>26826.48401826484</v>
      </c>
      <c r="AP6398">
        <v>684.93150684931504</v>
      </c>
      <c r="AQ6398">
        <v>0.105448</v>
      </c>
      <c r="AR6398">
        <v>8.8762200000000013E-2</v>
      </c>
      <c r="AS6398">
        <v>4.9555799999999997E-2</v>
      </c>
      <c r="AT6398">
        <v>4.2608899999999998E-2</v>
      </c>
      <c r="AU6398">
        <v>4.3043399999999996E-2</v>
      </c>
      <c r="AW6398">
        <v>0.105448</v>
      </c>
      <c r="AX6398">
        <v>8.8762199999999999E-2</v>
      </c>
      <c r="AY6398">
        <v>4.9555799999999997E-2</v>
      </c>
      <c r="AZ6398">
        <v>4.2608899999999991E-2</v>
      </c>
      <c r="BA6398">
        <v>4.3043399999999996E-2</v>
      </c>
      <c r="BC6398" s="52">
        <v>100000</v>
      </c>
      <c r="BD6398" s="52">
        <v>100000</v>
      </c>
      <c r="BE6398">
        <v>0</v>
      </c>
      <c r="BF6398">
        <v>0</v>
      </c>
      <c r="BG6398">
        <v>0</v>
      </c>
    </row>
    <row r="6399" spans="1:59">
      <c r="A6399">
        <v>6398</v>
      </c>
      <c r="E6399">
        <v>9795.2054794520554</v>
      </c>
      <c r="K6399">
        <v>3933.2218208191503</v>
      </c>
      <c r="L6399">
        <v>4252.8143208191505</v>
      </c>
      <c r="M6399">
        <v>4572.4068208191502</v>
      </c>
      <c r="N6399">
        <v>4891.9993208191499</v>
      </c>
      <c r="O6399">
        <v>5211.5918208191497</v>
      </c>
      <c r="Q6399">
        <v>11198.055508408999</v>
      </c>
      <c r="R6399">
        <v>10895.522510222538</v>
      </c>
      <c r="S6399">
        <v>10592.989512036076</v>
      </c>
      <c r="T6399">
        <v>10290.456513849615</v>
      </c>
      <c r="U6399">
        <v>9987.923515663153</v>
      </c>
      <c r="W6399">
        <v>5.389E-2</v>
      </c>
      <c r="AB6399">
        <v>1</v>
      </c>
      <c r="AC6399">
        <v>1</v>
      </c>
      <c r="AD6399">
        <v>1</v>
      </c>
      <c r="AE6399">
        <v>1</v>
      </c>
      <c r="AF6399">
        <v>1</v>
      </c>
      <c r="AL6399">
        <v>10.112428</v>
      </c>
      <c r="AM6399" s="5">
        <v>4.3058967590332031</v>
      </c>
      <c r="AN6399">
        <v>570.77625570776252</v>
      </c>
      <c r="AO6399">
        <f t="shared" si="99"/>
        <v>26826.48401826484</v>
      </c>
      <c r="AP6399">
        <v>684.93150684931504</v>
      </c>
      <c r="AQ6399">
        <v>0.10553700000000001</v>
      </c>
      <c r="AR6399">
        <v>8.9293400000000009E-2</v>
      </c>
      <c r="AS6399">
        <v>5.0168999999999998E-2</v>
      </c>
      <c r="AT6399">
        <v>4.26459E-2</v>
      </c>
      <c r="AU6399">
        <v>4.3077800000000006E-2</v>
      </c>
      <c r="AW6399">
        <v>0.10553700000000001</v>
      </c>
      <c r="AX6399">
        <v>8.9293400000000009E-2</v>
      </c>
      <c r="AY6399">
        <v>5.0169000000000005E-2</v>
      </c>
      <c r="AZ6399">
        <v>4.26459E-2</v>
      </c>
      <c r="BA6399">
        <v>4.3077800000000013E-2</v>
      </c>
      <c r="BC6399" s="52">
        <v>100000</v>
      </c>
      <c r="BD6399" s="52">
        <v>100000</v>
      </c>
      <c r="BE6399">
        <v>0</v>
      </c>
      <c r="BF6399">
        <v>0</v>
      </c>
      <c r="BG6399">
        <v>0</v>
      </c>
    </row>
    <row r="6400" spans="1:59">
      <c r="A6400">
        <v>6399</v>
      </c>
      <c r="E6400">
        <v>9795.2054794520554</v>
      </c>
      <c r="K6400">
        <v>3594.5393056012126</v>
      </c>
      <c r="L6400">
        <v>4034.9618056012123</v>
      </c>
      <c r="M6400">
        <v>4475.384305601212</v>
      </c>
      <c r="N6400">
        <v>4915.8068056012116</v>
      </c>
      <c r="O6400">
        <v>5356.2293056012113</v>
      </c>
      <c r="Q6400">
        <v>11350.29023696926</v>
      </c>
      <c r="R6400">
        <v>11043.644379147587</v>
      </c>
      <c r="S6400">
        <v>10736.998521325913</v>
      </c>
      <c r="T6400">
        <v>10430.35266350424</v>
      </c>
      <c r="U6400">
        <v>10123.706805682566</v>
      </c>
      <c r="W6400">
        <v>3.0600000000000002E-2</v>
      </c>
      <c r="AB6400">
        <v>1</v>
      </c>
      <c r="AC6400">
        <v>1</v>
      </c>
      <c r="AD6400">
        <v>1</v>
      </c>
      <c r="AE6400">
        <v>1</v>
      </c>
      <c r="AF6400">
        <v>1</v>
      </c>
      <c r="AL6400">
        <v>9.1940000000000008</v>
      </c>
      <c r="AM6400" s="5">
        <v>4.1678562164306641</v>
      </c>
      <c r="AN6400">
        <v>570.77625570776252</v>
      </c>
      <c r="AO6400">
        <f t="shared" si="99"/>
        <v>26826.48401826484</v>
      </c>
      <c r="AP6400">
        <v>684.93150684931504</v>
      </c>
      <c r="AQ6400">
        <v>0.10701999999999999</v>
      </c>
      <c r="AR6400">
        <v>9.2662300000000003E-2</v>
      </c>
      <c r="AS6400">
        <v>5.0400199999999999E-2</v>
      </c>
      <c r="AT6400">
        <v>4.3426400000000004E-2</v>
      </c>
      <c r="AU6400">
        <v>4.42117E-2</v>
      </c>
      <c r="AW6400">
        <v>0.10701999999999999</v>
      </c>
      <c r="AX6400">
        <v>9.2662300000000017E-2</v>
      </c>
      <c r="AY6400">
        <v>5.0400199999999992E-2</v>
      </c>
      <c r="AZ6400">
        <v>4.3426400000000004E-2</v>
      </c>
      <c r="BA6400">
        <v>4.4211700000000007E-2</v>
      </c>
      <c r="BC6400" s="52">
        <v>100000</v>
      </c>
      <c r="BD6400" s="52">
        <v>100000</v>
      </c>
      <c r="BE6400">
        <v>0</v>
      </c>
      <c r="BF6400">
        <v>0</v>
      </c>
      <c r="BG6400">
        <v>0</v>
      </c>
    </row>
    <row r="6401" spans="1:59">
      <c r="A6401">
        <v>6400</v>
      </c>
      <c r="E6401">
        <v>9795.2054794520554</v>
      </c>
      <c r="K6401">
        <v>3596.2076923756858</v>
      </c>
      <c r="L6401">
        <v>4212.8718590423523</v>
      </c>
      <c r="M6401">
        <v>4829.5360257090188</v>
      </c>
      <c r="N6401">
        <v>5446.2001923756852</v>
      </c>
      <c r="O6401">
        <v>6062.8643590423517</v>
      </c>
      <c r="Q6401">
        <v>11861.9873807519</v>
      </c>
      <c r="R6401">
        <v>11541.517223338247</v>
      </c>
      <c r="S6401">
        <v>11221.047065924595</v>
      </c>
      <c r="T6401">
        <v>10900.576908510942</v>
      </c>
      <c r="U6401">
        <v>10580.10675109729</v>
      </c>
      <c r="W6401">
        <v>1.2189999999999999E-2</v>
      </c>
      <c r="AB6401">
        <v>1</v>
      </c>
      <c r="AC6401">
        <v>1</v>
      </c>
      <c r="AD6401">
        <v>1</v>
      </c>
      <c r="AE6401">
        <v>1</v>
      </c>
      <c r="AF6401">
        <v>1</v>
      </c>
      <c r="AL6401">
        <v>7.7790965999999999</v>
      </c>
      <c r="AM6401" s="5">
        <v>3.744329452514648</v>
      </c>
      <c r="AN6401">
        <v>570.77625570776252</v>
      </c>
      <c r="AO6401">
        <f t="shared" si="99"/>
        <v>26826.48401826484</v>
      </c>
      <c r="AP6401">
        <v>684.93150684931504</v>
      </c>
      <c r="AQ6401">
        <v>0.10878600000000001</v>
      </c>
      <c r="AR6401">
        <v>9.4586799999999999E-2</v>
      </c>
      <c r="AS6401">
        <v>5.50784E-2</v>
      </c>
      <c r="AT6401">
        <v>4.3758400000000003E-2</v>
      </c>
      <c r="AU6401">
        <v>4.4890300000000001E-2</v>
      </c>
      <c r="AW6401">
        <v>0.10878600000000001</v>
      </c>
      <c r="AX6401">
        <v>9.4586800000000013E-2</v>
      </c>
      <c r="AY6401">
        <v>5.50784E-2</v>
      </c>
      <c r="AZ6401">
        <v>4.3758400000000003E-2</v>
      </c>
      <c r="BA6401">
        <v>4.4890300000000008E-2</v>
      </c>
      <c r="BC6401" s="52">
        <v>100000</v>
      </c>
      <c r="BD6401" s="52">
        <v>100000</v>
      </c>
      <c r="BE6401">
        <v>0</v>
      </c>
      <c r="BF6401">
        <v>0</v>
      </c>
      <c r="BG6401">
        <v>0</v>
      </c>
    </row>
    <row r="6402" spans="1:59">
      <c r="A6402">
        <v>6401</v>
      </c>
      <c r="E6402">
        <v>9795.2054794520554</v>
      </c>
      <c r="K6402">
        <v>4252.7178881306536</v>
      </c>
      <c r="L6402">
        <v>5025.987888130654</v>
      </c>
      <c r="M6402">
        <v>5799.2578881306545</v>
      </c>
      <c r="N6402">
        <v>6572.5278881306549</v>
      </c>
      <c r="O6402">
        <v>7345.7978881306553</v>
      </c>
      <c r="Q6402">
        <v>12542.54361316772</v>
      </c>
      <c r="R6402">
        <v>12203.6871636918</v>
      </c>
      <c r="S6402">
        <v>11864.830714215881</v>
      </c>
      <c r="T6402">
        <v>11525.974264739962</v>
      </c>
      <c r="U6402">
        <v>11187.117815264042</v>
      </c>
      <c r="W6402">
        <v>3.4300000000000003E-3</v>
      </c>
      <c r="AB6402">
        <v>1</v>
      </c>
      <c r="AC6402">
        <v>1</v>
      </c>
      <c r="AD6402">
        <v>1</v>
      </c>
      <c r="AE6402">
        <v>1</v>
      </c>
      <c r="AF6402">
        <v>1</v>
      </c>
      <c r="AL6402">
        <v>10.2619095</v>
      </c>
      <c r="AM6402" s="5">
        <v>3.9444761276245122</v>
      </c>
      <c r="AN6402">
        <v>570.77625570776252</v>
      </c>
      <c r="AO6402">
        <f t="shared" si="99"/>
        <v>26826.48401826484</v>
      </c>
      <c r="AP6402">
        <v>684.93150684931504</v>
      </c>
      <c r="AQ6402">
        <v>0.109699</v>
      </c>
      <c r="AR6402">
        <v>9.2954700000000001E-2</v>
      </c>
      <c r="AS6402">
        <v>5.6614100000000001E-2</v>
      </c>
      <c r="AT6402">
        <v>4.6217500000000002E-2</v>
      </c>
      <c r="AU6402">
        <v>4.5599400000000005E-2</v>
      </c>
      <c r="AW6402">
        <v>0.109699</v>
      </c>
      <c r="AX6402">
        <v>9.2954699999999987E-2</v>
      </c>
      <c r="AY6402">
        <v>5.6614100000000001E-2</v>
      </c>
      <c r="AZ6402">
        <v>4.6217500000000009E-2</v>
      </c>
      <c r="BA6402">
        <v>4.5599399999999998E-2</v>
      </c>
      <c r="BC6402" s="52">
        <v>100000</v>
      </c>
      <c r="BD6402" s="52">
        <v>100000</v>
      </c>
      <c r="BE6402">
        <v>0</v>
      </c>
      <c r="BF6402">
        <v>0</v>
      </c>
      <c r="BG6402">
        <v>0</v>
      </c>
    </row>
    <row r="6403" spans="1:59">
      <c r="A6403">
        <v>6402</v>
      </c>
      <c r="E6403">
        <v>9795.2054794520554</v>
      </c>
      <c r="K6403">
        <v>5199.5273826438515</v>
      </c>
      <c r="L6403">
        <v>6007.9957159771848</v>
      </c>
      <c r="M6403">
        <v>6816.464049310518</v>
      </c>
      <c r="N6403">
        <v>7624.9323826438513</v>
      </c>
      <c r="O6403">
        <v>8433.4007159771845</v>
      </c>
      <c r="Q6403">
        <v>13462.7951969523</v>
      </c>
      <c r="R6403">
        <v>13099.076710409036</v>
      </c>
      <c r="S6403">
        <v>12735.358223865771</v>
      </c>
      <c r="T6403">
        <v>12371.639737322506</v>
      </c>
      <c r="U6403">
        <v>12007.921250779242</v>
      </c>
      <c r="W6403">
        <v>0</v>
      </c>
      <c r="AB6403">
        <v>1</v>
      </c>
      <c r="AC6403">
        <v>1</v>
      </c>
      <c r="AD6403">
        <v>1</v>
      </c>
      <c r="AE6403">
        <v>1</v>
      </c>
      <c r="AF6403">
        <v>1</v>
      </c>
      <c r="AL6403">
        <v>12.287395999999999</v>
      </c>
      <c r="AM6403" s="5">
        <v>4.6808133125305176</v>
      </c>
      <c r="AN6403">
        <v>570.77625570776252</v>
      </c>
      <c r="AO6403">
        <f t="shared" ref="AO6403:AO6466" si="100">235000000/8760</f>
        <v>26826.48401826484</v>
      </c>
      <c r="AP6403">
        <v>684.93150684931504</v>
      </c>
      <c r="AQ6403">
        <v>0.10996500000000001</v>
      </c>
      <c r="AR6403">
        <v>9.0255000000000002E-2</v>
      </c>
      <c r="AS6403">
        <v>5.6127699999999996E-2</v>
      </c>
      <c r="AT6403">
        <v>4.6717000000000002E-2</v>
      </c>
      <c r="AU6403">
        <v>4.5479199999999997E-2</v>
      </c>
      <c r="AW6403">
        <v>0.10996500000000002</v>
      </c>
      <c r="AX6403">
        <v>9.0255000000000016E-2</v>
      </c>
      <c r="AY6403">
        <v>5.6127699999999989E-2</v>
      </c>
      <c r="AZ6403">
        <v>4.6716999999999995E-2</v>
      </c>
      <c r="BA6403">
        <v>4.5479199999999997E-2</v>
      </c>
      <c r="BC6403" s="52">
        <v>100000</v>
      </c>
      <c r="BD6403" s="52">
        <v>100000</v>
      </c>
      <c r="BE6403">
        <v>0</v>
      </c>
      <c r="BF6403">
        <v>0</v>
      </c>
      <c r="BG6403">
        <v>0</v>
      </c>
    </row>
    <row r="6404" spans="1:59">
      <c r="A6404">
        <v>6403</v>
      </c>
      <c r="E6404">
        <v>9795.2054794520554</v>
      </c>
      <c r="K6404">
        <v>6033.7207698801503</v>
      </c>
      <c r="L6404">
        <v>6788.5116032134838</v>
      </c>
      <c r="M6404">
        <v>7543.3024365468173</v>
      </c>
      <c r="N6404">
        <v>8298.0932698801516</v>
      </c>
      <c r="O6404">
        <v>9052.8841032134842</v>
      </c>
      <c r="Q6404">
        <v>14620.72141311104</v>
      </c>
      <c r="R6404">
        <v>14225.719737251831</v>
      </c>
      <c r="S6404">
        <v>13830.718061392625</v>
      </c>
      <c r="T6404">
        <v>13435.716385533418</v>
      </c>
      <c r="U6404">
        <v>13040.714709674212</v>
      </c>
      <c r="W6404">
        <v>0</v>
      </c>
      <c r="AB6404">
        <v>1</v>
      </c>
      <c r="AC6404">
        <v>1</v>
      </c>
      <c r="AD6404">
        <v>1</v>
      </c>
      <c r="AE6404">
        <v>1</v>
      </c>
      <c r="AF6404">
        <v>1</v>
      </c>
      <c r="AL6404">
        <v>10.128467000000001</v>
      </c>
      <c r="AM6404" s="5">
        <v>4.6968550682067871</v>
      </c>
      <c r="AN6404">
        <v>570.77625570776252</v>
      </c>
      <c r="AO6404">
        <f t="shared" si="100"/>
        <v>26826.48401826484</v>
      </c>
      <c r="AP6404">
        <v>684.93150684931504</v>
      </c>
      <c r="AQ6404">
        <v>0.108456</v>
      </c>
      <c r="AR6404">
        <v>8.750490000000001E-2</v>
      </c>
      <c r="AS6404">
        <v>5.1929099999999999E-2</v>
      </c>
      <c r="AT6404">
        <v>4.5391800000000003E-2</v>
      </c>
      <c r="AU6404">
        <v>4.5302599999999998E-2</v>
      </c>
      <c r="AW6404">
        <v>0.10845599999999998</v>
      </c>
      <c r="AX6404">
        <v>8.750490000000001E-2</v>
      </c>
      <c r="AY6404">
        <v>5.1929099999999992E-2</v>
      </c>
      <c r="AZ6404">
        <v>4.5391799999999996E-2</v>
      </c>
      <c r="BA6404">
        <v>4.5302599999999998E-2</v>
      </c>
      <c r="BC6404" s="52">
        <v>100000</v>
      </c>
      <c r="BD6404" s="52">
        <v>100000</v>
      </c>
      <c r="BE6404">
        <v>0</v>
      </c>
      <c r="BF6404">
        <v>0</v>
      </c>
      <c r="BG6404">
        <v>0</v>
      </c>
    </row>
    <row r="6405" spans="1:59">
      <c r="A6405">
        <v>6404</v>
      </c>
      <c r="E6405">
        <v>9795.2054794520554</v>
      </c>
      <c r="K6405">
        <v>5795.14146113057</v>
      </c>
      <c r="L6405">
        <v>6413.7572944639032</v>
      </c>
      <c r="M6405">
        <v>7032.3731277972365</v>
      </c>
      <c r="N6405">
        <v>7650.9889611305698</v>
      </c>
      <c r="O6405">
        <v>8269.6047944639031</v>
      </c>
      <c r="Q6405">
        <v>14601.617725927341</v>
      </c>
      <c r="R6405">
        <v>14207.132166442916</v>
      </c>
      <c r="S6405">
        <v>13812.646606958491</v>
      </c>
      <c r="T6405">
        <v>13418.161047474066</v>
      </c>
      <c r="U6405">
        <v>13023.675487989642</v>
      </c>
      <c r="W6405">
        <v>0</v>
      </c>
      <c r="AB6405">
        <v>1</v>
      </c>
      <c r="AC6405">
        <v>1</v>
      </c>
      <c r="AD6405">
        <v>1</v>
      </c>
      <c r="AE6405">
        <v>1</v>
      </c>
      <c r="AF6405">
        <v>1</v>
      </c>
      <c r="AL6405">
        <v>9.7061130000000002</v>
      </c>
      <c r="AM6405" s="5">
        <v>4.1228132247924796</v>
      </c>
      <c r="AN6405">
        <v>570.77625570776252</v>
      </c>
      <c r="AO6405">
        <f t="shared" si="100"/>
        <v>26826.48401826484</v>
      </c>
      <c r="AP6405">
        <v>684.93150684931504</v>
      </c>
      <c r="AQ6405">
        <v>0.105147</v>
      </c>
      <c r="AR6405">
        <v>8.4301399999999999E-2</v>
      </c>
      <c r="AS6405">
        <v>4.89828E-2</v>
      </c>
      <c r="AT6405">
        <v>4.48951E-2</v>
      </c>
      <c r="AU6405">
        <v>4.4675300000000001E-2</v>
      </c>
      <c r="AW6405">
        <v>0.105147</v>
      </c>
      <c r="AX6405">
        <v>8.4301400000000012E-2</v>
      </c>
      <c r="AY6405">
        <v>4.8982800000000007E-2</v>
      </c>
      <c r="AZ6405">
        <v>4.4895100000000007E-2</v>
      </c>
      <c r="BA6405">
        <v>4.4675300000000001E-2</v>
      </c>
      <c r="BC6405" s="52">
        <v>100000</v>
      </c>
      <c r="BD6405" s="52">
        <v>100000</v>
      </c>
      <c r="BE6405">
        <v>0</v>
      </c>
      <c r="BF6405">
        <v>0</v>
      </c>
      <c r="BG6405">
        <v>0</v>
      </c>
    </row>
    <row r="6406" spans="1:59">
      <c r="A6406">
        <v>6405</v>
      </c>
      <c r="E6406">
        <v>9795.2054794520554</v>
      </c>
      <c r="K6406">
        <v>5107.7661100478599</v>
      </c>
      <c r="L6406">
        <v>5647.5702767145267</v>
      </c>
      <c r="M6406">
        <v>6187.3744433811935</v>
      </c>
      <c r="N6406">
        <v>6727.1786100478603</v>
      </c>
      <c r="O6406">
        <v>7266.9827767145271</v>
      </c>
      <c r="Q6406">
        <v>13573.56216859519</v>
      </c>
      <c r="R6406">
        <v>13206.851139692611</v>
      </c>
      <c r="S6406">
        <v>12840.140110790035</v>
      </c>
      <c r="T6406">
        <v>12473.429081887458</v>
      </c>
      <c r="U6406">
        <v>12106.718052984881</v>
      </c>
      <c r="W6406">
        <v>0</v>
      </c>
      <c r="AB6406">
        <v>1</v>
      </c>
      <c r="AC6406">
        <v>1</v>
      </c>
      <c r="AD6406">
        <v>1</v>
      </c>
      <c r="AE6406">
        <v>1</v>
      </c>
      <c r="AF6406">
        <v>1</v>
      </c>
      <c r="AL6406">
        <v>9.4953409999999998</v>
      </c>
      <c r="AM6406" s="5">
        <v>5.6940441131591797</v>
      </c>
      <c r="AN6406">
        <v>570.77625570776252</v>
      </c>
      <c r="AO6406">
        <f t="shared" si="100"/>
        <v>26826.48401826484</v>
      </c>
      <c r="AP6406">
        <v>684.93150684931504</v>
      </c>
      <c r="AQ6406">
        <v>0.10416400000000001</v>
      </c>
      <c r="AR6406">
        <v>8.0705499999999999E-2</v>
      </c>
      <c r="AS6406">
        <v>4.3675699999999998E-2</v>
      </c>
      <c r="AT6406">
        <v>4.2975199999999998E-2</v>
      </c>
      <c r="AU6406">
        <v>4.4305700000000003E-2</v>
      </c>
      <c r="AW6406">
        <v>0.10416400000000002</v>
      </c>
      <c r="AX6406">
        <v>8.0705499999999999E-2</v>
      </c>
      <c r="AY6406">
        <v>4.3675699999999998E-2</v>
      </c>
      <c r="AZ6406">
        <v>4.2975200000000005E-2</v>
      </c>
      <c r="BA6406">
        <v>4.4305700000000003E-2</v>
      </c>
      <c r="BC6406" s="52">
        <v>100000</v>
      </c>
      <c r="BD6406" s="52">
        <v>100000</v>
      </c>
      <c r="BE6406">
        <v>0</v>
      </c>
      <c r="BF6406">
        <v>0</v>
      </c>
      <c r="BG6406">
        <v>0</v>
      </c>
    </row>
    <row r="6407" spans="1:59">
      <c r="A6407">
        <v>6406</v>
      </c>
      <c r="E6407">
        <v>9795.2054794520554</v>
      </c>
      <c r="K6407">
        <v>4728.2081188553429</v>
      </c>
      <c r="L6407">
        <v>5189.5022855220095</v>
      </c>
      <c r="M6407">
        <v>5650.7964521886761</v>
      </c>
      <c r="N6407">
        <v>6112.0906188553427</v>
      </c>
      <c r="O6407">
        <v>6573.3847855220092</v>
      </c>
      <c r="Q6407">
        <v>10329.6977238378</v>
      </c>
      <c r="R6407">
        <v>10050.624771456973</v>
      </c>
      <c r="S6407">
        <v>9771.5518190761468</v>
      </c>
      <c r="T6407">
        <v>9492.4788666953209</v>
      </c>
      <c r="U6407">
        <v>9213.405914314495</v>
      </c>
      <c r="W6407">
        <v>0</v>
      </c>
      <c r="AB6407">
        <v>1</v>
      </c>
      <c r="AC6407">
        <v>1</v>
      </c>
      <c r="AD6407">
        <v>1</v>
      </c>
      <c r="AE6407">
        <v>1</v>
      </c>
      <c r="AF6407">
        <v>1</v>
      </c>
      <c r="AL6407">
        <v>7.8080835000000004</v>
      </c>
      <c r="AM6407" s="5">
        <v>10.413295745849609</v>
      </c>
      <c r="AN6407">
        <v>570.77625570776252</v>
      </c>
      <c r="AO6407">
        <f t="shared" si="100"/>
        <v>26826.48401826484</v>
      </c>
      <c r="AP6407">
        <v>684.93150684931504</v>
      </c>
      <c r="AQ6407">
        <v>0.100408</v>
      </c>
      <c r="AR6407">
        <v>7.8126699999999993E-2</v>
      </c>
      <c r="AS6407">
        <v>4.25385E-2</v>
      </c>
      <c r="AT6407">
        <v>4.2459999999999998E-2</v>
      </c>
      <c r="AU6407">
        <v>4.4091400000000003E-2</v>
      </c>
      <c r="AW6407">
        <v>0.10040799999999998</v>
      </c>
      <c r="AX6407">
        <v>7.8126699999999979E-2</v>
      </c>
      <c r="AY6407">
        <v>4.2538499999999993E-2</v>
      </c>
      <c r="AZ6407">
        <v>4.2459999999999998E-2</v>
      </c>
      <c r="BA6407">
        <v>4.4091400000000003E-2</v>
      </c>
      <c r="BC6407" s="52">
        <v>100000</v>
      </c>
      <c r="BD6407" s="52">
        <v>100000</v>
      </c>
      <c r="BE6407">
        <v>0</v>
      </c>
      <c r="BF6407">
        <v>0</v>
      </c>
      <c r="BG6407">
        <v>0</v>
      </c>
    </row>
    <row r="6408" spans="1:59">
      <c r="A6408">
        <v>6407</v>
      </c>
      <c r="E6408">
        <v>9795.2054794520554</v>
      </c>
      <c r="K6408">
        <v>3305.9083936174538</v>
      </c>
      <c r="L6408">
        <v>3716.9075602841203</v>
      </c>
      <c r="M6408">
        <v>4127.9067269507868</v>
      </c>
      <c r="N6408">
        <v>4538.9058936174533</v>
      </c>
      <c r="O6408">
        <v>4949.9050602841198</v>
      </c>
      <c r="Q6408">
        <v>6093.9643771210694</v>
      </c>
      <c r="R6408">
        <v>5929.3263918507564</v>
      </c>
      <c r="S6408">
        <v>5764.6884065804434</v>
      </c>
      <c r="T6408">
        <v>5600.0504213101303</v>
      </c>
      <c r="U6408">
        <v>5435.4124360398173</v>
      </c>
      <c r="W6408">
        <v>0</v>
      </c>
      <c r="AB6408">
        <v>1</v>
      </c>
      <c r="AC6408">
        <v>1</v>
      </c>
      <c r="AD6408">
        <v>1</v>
      </c>
      <c r="AE6408">
        <v>1</v>
      </c>
      <c r="AF6408">
        <v>1</v>
      </c>
      <c r="AL6408">
        <v>6.7125807000000002</v>
      </c>
      <c r="AM6408" s="5">
        <v>9.6509246826171875</v>
      </c>
      <c r="AN6408">
        <v>570.77625570776252</v>
      </c>
      <c r="AO6408">
        <f t="shared" si="100"/>
        <v>26826.48401826484</v>
      </c>
      <c r="AP6408">
        <v>684.93150684931504</v>
      </c>
      <c r="AQ6408">
        <v>9.6102099999999996E-2</v>
      </c>
      <c r="AR6408">
        <v>7.7253500000000003E-2</v>
      </c>
      <c r="AS6408">
        <v>4.1909300000000003E-2</v>
      </c>
      <c r="AT6408">
        <v>4.2222099999999999E-2</v>
      </c>
      <c r="AU6408">
        <v>4.4044699999999999E-2</v>
      </c>
      <c r="AW6408">
        <v>9.610210000000001E-2</v>
      </c>
      <c r="AX6408">
        <v>7.7253500000000017E-2</v>
      </c>
      <c r="AY6408">
        <v>4.1909299999999997E-2</v>
      </c>
      <c r="AZ6408">
        <v>4.2222099999999999E-2</v>
      </c>
      <c r="BA6408">
        <v>4.4044700000000006E-2</v>
      </c>
      <c r="BC6408" s="52">
        <v>100000</v>
      </c>
      <c r="BD6408" s="52">
        <v>100000</v>
      </c>
      <c r="BE6408">
        <v>0</v>
      </c>
      <c r="BF6408">
        <v>0</v>
      </c>
      <c r="BG6408">
        <v>0</v>
      </c>
    </row>
    <row r="6409" spans="1:59">
      <c r="A6409">
        <v>6408</v>
      </c>
      <c r="E6409">
        <v>9795.2054794520554</v>
      </c>
      <c r="K6409">
        <v>2557.6397897757506</v>
      </c>
      <c r="L6409">
        <v>2873.2172897757505</v>
      </c>
      <c r="M6409">
        <v>3188.7947897757504</v>
      </c>
      <c r="N6409">
        <v>3504.3722897757502</v>
      </c>
      <c r="O6409">
        <v>3819.9497897757501</v>
      </c>
      <c r="Q6409">
        <v>6719.2229350624111</v>
      </c>
      <c r="R6409">
        <v>6537.6926109503274</v>
      </c>
      <c r="S6409">
        <v>6356.1622868382437</v>
      </c>
      <c r="T6409">
        <v>6174.6319627261601</v>
      </c>
      <c r="U6409">
        <v>5993.1016386140764</v>
      </c>
      <c r="W6409">
        <v>0</v>
      </c>
      <c r="AB6409">
        <v>1</v>
      </c>
      <c r="AC6409">
        <v>1</v>
      </c>
      <c r="AD6409">
        <v>1</v>
      </c>
      <c r="AE6409">
        <v>1</v>
      </c>
      <c r="AF6409">
        <v>1</v>
      </c>
      <c r="AL6409">
        <v>5.5196480000000001</v>
      </c>
      <c r="AM6409" s="5">
        <v>10.04780387878418</v>
      </c>
      <c r="AN6409">
        <v>570.77625570776252</v>
      </c>
      <c r="AO6409">
        <f t="shared" si="100"/>
        <v>26826.48401826484</v>
      </c>
      <c r="AP6409">
        <v>684.93150684931504</v>
      </c>
      <c r="AQ6409">
        <v>9.5968800000000007E-2</v>
      </c>
      <c r="AR6409">
        <v>7.6798599999999995E-2</v>
      </c>
      <c r="AS6409">
        <v>4.1696800000000006E-2</v>
      </c>
      <c r="AT6409">
        <v>4.21862E-2</v>
      </c>
      <c r="AU6409">
        <v>4.4073500000000002E-2</v>
      </c>
      <c r="AW6409">
        <v>9.5968800000000007E-2</v>
      </c>
      <c r="AX6409">
        <v>7.6798599999999981E-2</v>
      </c>
      <c r="AY6409">
        <v>4.1696800000000006E-2</v>
      </c>
      <c r="AZ6409">
        <v>4.2186199999999993E-2</v>
      </c>
      <c r="BA6409">
        <v>4.4073500000000002E-2</v>
      </c>
      <c r="BC6409" s="52">
        <v>100000</v>
      </c>
      <c r="BD6409" s="52">
        <v>100000</v>
      </c>
      <c r="BE6409">
        <v>0</v>
      </c>
      <c r="BF6409">
        <v>0</v>
      </c>
      <c r="BG6409">
        <v>0</v>
      </c>
    </row>
    <row r="6410" spans="1:59">
      <c r="A6410">
        <v>6409</v>
      </c>
      <c r="E6410">
        <v>9795.2054794520554</v>
      </c>
      <c r="K6410">
        <v>1840.9983298582247</v>
      </c>
      <c r="L6410">
        <v>2013.6633298582246</v>
      </c>
      <c r="M6410">
        <v>2186.3283298582246</v>
      </c>
      <c r="N6410">
        <v>2358.9933298582246</v>
      </c>
      <c r="O6410">
        <v>2531.6583298582245</v>
      </c>
      <c r="Q6410">
        <v>7204.9266004847668</v>
      </c>
      <c r="R6410">
        <v>7010.2742311379279</v>
      </c>
      <c r="S6410">
        <v>6815.621861791089</v>
      </c>
      <c r="T6410">
        <v>6620.9694924442501</v>
      </c>
      <c r="U6410">
        <v>6426.3171230974112</v>
      </c>
      <c r="W6410">
        <v>0</v>
      </c>
      <c r="AB6410">
        <v>1</v>
      </c>
      <c r="AC6410">
        <v>1</v>
      </c>
      <c r="AD6410">
        <v>1</v>
      </c>
      <c r="AE6410">
        <v>1</v>
      </c>
      <c r="AF6410">
        <v>1</v>
      </c>
      <c r="AL6410">
        <v>5.733257</v>
      </c>
      <c r="AM6410" s="5">
        <v>9.9468984603881836</v>
      </c>
      <c r="AN6410">
        <v>570.77625570776252</v>
      </c>
      <c r="AO6410">
        <f t="shared" si="100"/>
        <v>26826.48401826484</v>
      </c>
      <c r="AP6410">
        <v>684.93150684931504</v>
      </c>
      <c r="AQ6410">
        <v>9.6330299999999994E-2</v>
      </c>
      <c r="AR6410">
        <v>7.7620700000000001E-2</v>
      </c>
      <c r="AS6410">
        <v>4.1689700000000003E-2</v>
      </c>
      <c r="AT6410">
        <v>4.2164900000000005E-2</v>
      </c>
      <c r="AU6410">
        <v>4.4099200000000005E-2</v>
      </c>
      <c r="AW6410">
        <v>9.6330299999999994E-2</v>
      </c>
      <c r="AX6410">
        <v>7.7620700000000001E-2</v>
      </c>
      <c r="AY6410">
        <v>4.168970000000001E-2</v>
      </c>
      <c r="AZ6410">
        <v>4.2164900000000005E-2</v>
      </c>
      <c r="BA6410">
        <v>4.4099200000000005E-2</v>
      </c>
      <c r="BC6410" s="52">
        <v>100000</v>
      </c>
      <c r="BD6410" s="52">
        <v>100000</v>
      </c>
      <c r="BE6410">
        <v>0</v>
      </c>
      <c r="BF6410">
        <v>0</v>
      </c>
      <c r="BG6410">
        <v>0</v>
      </c>
    </row>
    <row r="6411" spans="1:59">
      <c r="A6411">
        <v>6410</v>
      </c>
      <c r="E6411">
        <v>9795.2054794520554</v>
      </c>
      <c r="K6411">
        <v>1481.8404019322679</v>
      </c>
      <c r="L6411">
        <v>1589.800401932268</v>
      </c>
      <c r="M6411">
        <v>1697.760401932268</v>
      </c>
      <c r="N6411">
        <v>1805.720401932268</v>
      </c>
      <c r="O6411">
        <v>1913.6804019322681</v>
      </c>
      <c r="Q6411">
        <v>7503.3013289398814</v>
      </c>
      <c r="R6411">
        <v>7300.5878988884351</v>
      </c>
      <c r="S6411">
        <v>7097.8744688369889</v>
      </c>
      <c r="T6411">
        <v>6895.1610387855426</v>
      </c>
      <c r="U6411">
        <v>6692.4476087340963</v>
      </c>
      <c r="W6411">
        <v>0</v>
      </c>
      <c r="AB6411">
        <v>1</v>
      </c>
      <c r="AC6411">
        <v>1</v>
      </c>
      <c r="AD6411">
        <v>1</v>
      </c>
      <c r="AE6411">
        <v>1</v>
      </c>
      <c r="AF6411">
        <v>1</v>
      </c>
      <c r="AL6411">
        <v>5.4651839999999998</v>
      </c>
      <c r="AM6411" s="5">
        <v>9.2625484466552734</v>
      </c>
      <c r="AN6411">
        <v>570.77625570776252</v>
      </c>
      <c r="AO6411">
        <f t="shared" si="100"/>
        <v>26826.48401826484</v>
      </c>
      <c r="AP6411">
        <v>684.93150684931504</v>
      </c>
      <c r="AQ6411">
        <v>9.6597700000000009E-2</v>
      </c>
      <c r="AR6411">
        <v>7.9286600000000013E-2</v>
      </c>
      <c r="AS6411">
        <v>4.1689400000000001E-2</v>
      </c>
      <c r="AT6411">
        <v>4.2184699999999999E-2</v>
      </c>
      <c r="AU6411">
        <v>4.4128000000000001E-2</v>
      </c>
      <c r="AW6411">
        <v>9.6597699999999995E-2</v>
      </c>
      <c r="AX6411">
        <v>7.9286600000000027E-2</v>
      </c>
      <c r="AY6411">
        <v>4.1689400000000001E-2</v>
      </c>
      <c r="AZ6411">
        <v>4.2184700000000006E-2</v>
      </c>
      <c r="BA6411">
        <v>4.4128000000000001E-2</v>
      </c>
      <c r="BC6411" s="52">
        <v>100000</v>
      </c>
      <c r="BD6411" s="52">
        <v>100000</v>
      </c>
      <c r="BE6411">
        <v>0</v>
      </c>
      <c r="BF6411">
        <v>0</v>
      </c>
      <c r="BG6411">
        <v>0</v>
      </c>
    </row>
    <row r="6412" spans="1:59">
      <c r="A6412">
        <v>6411</v>
      </c>
      <c r="E6412">
        <v>9795.2054794520554</v>
      </c>
      <c r="K6412">
        <v>1410.6785747208314</v>
      </c>
      <c r="L6412">
        <v>1469.3885747208315</v>
      </c>
      <c r="M6412">
        <v>1528.0985747208315</v>
      </c>
      <c r="N6412">
        <v>1586.8085747208315</v>
      </c>
      <c r="O6412">
        <v>1645.5185747208316</v>
      </c>
      <c r="Q6412">
        <v>8810.8934313572299</v>
      </c>
      <c r="R6412">
        <v>8572.8533537982075</v>
      </c>
      <c r="S6412">
        <v>8334.813276239187</v>
      </c>
      <c r="T6412">
        <v>8096.7731986801655</v>
      </c>
      <c r="U6412">
        <v>7858.733121121144</v>
      </c>
      <c r="W6412">
        <v>0</v>
      </c>
      <c r="AB6412">
        <v>1</v>
      </c>
      <c r="AC6412">
        <v>1</v>
      </c>
      <c r="AD6412">
        <v>1</v>
      </c>
      <c r="AE6412">
        <v>1</v>
      </c>
      <c r="AF6412">
        <v>1</v>
      </c>
      <c r="AL6412">
        <v>5.3859680000000001</v>
      </c>
      <c r="AM6412" s="5">
        <v>8.4523754119873047</v>
      </c>
      <c r="AN6412">
        <v>570.77625570776252</v>
      </c>
      <c r="AO6412">
        <f t="shared" si="100"/>
        <v>26826.48401826484</v>
      </c>
      <c r="AP6412">
        <v>684.93150684931504</v>
      </c>
      <c r="AQ6412">
        <v>9.6611599999999992E-2</v>
      </c>
      <c r="AR6412">
        <v>8.0025600000000002E-2</v>
      </c>
      <c r="AS6412">
        <v>4.1646799999999998E-2</v>
      </c>
      <c r="AT6412">
        <v>4.21505E-2</v>
      </c>
      <c r="AU6412">
        <v>4.4131200000000002E-2</v>
      </c>
      <c r="AW6412">
        <v>9.6611600000000006E-2</v>
      </c>
      <c r="AX6412">
        <v>8.0025600000000016E-2</v>
      </c>
      <c r="AY6412">
        <v>4.1646799999999998E-2</v>
      </c>
      <c r="AZ6412">
        <v>4.2150499999999994E-2</v>
      </c>
      <c r="BA6412">
        <v>4.4131199999999995E-2</v>
      </c>
      <c r="BC6412" s="52">
        <v>100000</v>
      </c>
      <c r="BD6412" s="52">
        <v>100000</v>
      </c>
      <c r="BE6412">
        <v>0</v>
      </c>
      <c r="BF6412">
        <v>0</v>
      </c>
      <c r="BG6412">
        <v>0</v>
      </c>
    </row>
    <row r="6413" spans="1:59">
      <c r="A6413">
        <v>6412</v>
      </c>
      <c r="E6413">
        <v>9795.2054794520554</v>
      </c>
      <c r="K6413">
        <v>1517.8399145215828</v>
      </c>
      <c r="L6413">
        <v>1567.0074145215829</v>
      </c>
      <c r="M6413">
        <v>1616.1749145215829</v>
      </c>
      <c r="N6413">
        <v>1665.3424145215829</v>
      </c>
      <c r="O6413">
        <v>1714.5099145215829</v>
      </c>
      <c r="Q6413">
        <v>12462.29814377718</v>
      </c>
      <c r="R6413">
        <v>12125.609652600917</v>
      </c>
      <c r="S6413">
        <v>11788.921161424654</v>
      </c>
      <c r="T6413">
        <v>11452.232670248392</v>
      </c>
      <c r="U6413">
        <v>11115.544179072129</v>
      </c>
      <c r="W6413">
        <v>0</v>
      </c>
      <c r="AB6413">
        <v>1</v>
      </c>
      <c r="AC6413">
        <v>1</v>
      </c>
      <c r="AD6413">
        <v>1</v>
      </c>
      <c r="AE6413">
        <v>1</v>
      </c>
      <c r="AF6413">
        <v>1</v>
      </c>
      <c r="AL6413">
        <v>5.4586896999999999</v>
      </c>
      <c r="AM6413" s="5">
        <v>8.6596746444702148</v>
      </c>
      <c r="AN6413">
        <v>570.77625570776252</v>
      </c>
      <c r="AO6413">
        <f t="shared" si="100"/>
        <v>26826.48401826484</v>
      </c>
      <c r="AP6413">
        <v>684.93150684931504</v>
      </c>
      <c r="AQ6413">
        <v>9.50077E-2</v>
      </c>
      <c r="AR6413">
        <v>7.2608000000000006E-2</v>
      </c>
      <c r="AS6413">
        <v>4.01257E-2</v>
      </c>
      <c r="AT6413">
        <v>4.0718799999999999E-2</v>
      </c>
      <c r="AU6413">
        <v>4.3021400000000001E-2</v>
      </c>
      <c r="AW6413">
        <v>9.5007700000000014E-2</v>
      </c>
      <c r="AX6413">
        <v>7.2608000000000006E-2</v>
      </c>
      <c r="AY6413">
        <v>4.01257E-2</v>
      </c>
      <c r="AZ6413">
        <v>4.0718799999999999E-2</v>
      </c>
      <c r="BA6413">
        <v>4.3021400000000001E-2</v>
      </c>
      <c r="BC6413" s="52">
        <v>100000</v>
      </c>
      <c r="BD6413" s="52">
        <v>100000</v>
      </c>
      <c r="BE6413">
        <v>0</v>
      </c>
      <c r="BF6413">
        <v>0</v>
      </c>
      <c r="BG6413">
        <v>0</v>
      </c>
    </row>
    <row r="6414" spans="1:59">
      <c r="A6414">
        <v>6413</v>
      </c>
      <c r="E6414">
        <v>9795.2054794520554</v>
      </c>
      <c r="K6414">
        <v>1860.2538831036723</v>
      </c>
      <c r="L6414">
        <v>1910.4113831036723</v>
      </c>
      <c r="M6414">
        <v>1960.5688831036723</v>
      </c>
      <c r="N6414">
        <v>2010.7263831036723</v>
      </c>
      <c r="O6414">
        <v>2060.8838831036724</v>
      </c>
      <c r="Q6414">
        <v>20827.639870354571</v>
      </c>
      <c r="R6414">
        <v>20264.948576304814</v>
      </c>
      <c r="S6414">
        <v>19702.257282255057</v>
      </c>
      <c r="T6414">
        <v>19139.565988205301</v>
      </c>
      <c r="U6414">
        <v>18576.874694155544</v>
      </c>
      <c r="W6414">
        <v>0</v>
      </c>
      <c r="AB6414">
        <v>1</v>
      </c>
      <c r="AC6414">
        <v>1</v>
      </c>
      <c r="AD6414">
        <v>1</v>
      </c>
      <c r="AE6414">
        <v>1</v>
      </c>
      <c r="AF6414">
        <v>1</v>
      </c>
      <c r="AL6414">
        <v>4.1592583999999997</v>
      </c>
      <c r="AM6414" s="5">
        <v>8.4064798355102539</v>
      </c>
      <c r="AN6414">
        <v>570.77625570776252</v>
      </c>
      <c r="AO6414">
        <f t="shared" si="100"/>
        <v>26826.48401826484</v>
      </c>
      <c r="AP6414">
        <v>684.93150684931504</v>
      </c>
      <c r="AQ6414">
        <v>9.7516000000000005E-2</v>
      </c>
      <c r="AR6414">
        <v>7.4681399999999995E-2</v>
      </c>
      <c r="AS6414">
        <v>4.0098000000000002E-2</v>
      </c>
      <c r="AT6414">
        <v>4.1040300000000002E-2</v>
      </c>
      <c r="AU6414">
        <v>4.3022100000000001E-2</v>
      </c>
      <c r="AW6414">
        <v>9.7516000000000005E-2</v>
      </c>
      <c r="AX6414">
        <v>7.4681399999999995E-2</v>
      </c>
      <c r="AY6414">
        <v>4.0098000000000009E-2</v>
      </c>
      <c r="AZ6414">
        <v>4.1040300000000002E-2</v>
      </c>
      <c r="BA6414">
        <v>4.3022099999999994E-2</v>
      </c>
      <c r="BC6414" s="52">
        <v>100000</v>
      </c>
      <c r="BD6414" s="52">
        <v>100000</v>
      </c>
      <c r="BE6414">
        <v>0</v>
      </c>
      <c r="BF6414">
        <v>0</v>
      </c>
      <c r="BG6414">
        <v>0</v>
      </c>
    </row>
    <row r="6415" spans="1:59">
      <c r="A6415">
        <v>6414</v>
      </c>
      <c r="E6415">
        <v>9795.2054794520554</v>
      </c>
      <c r="K6415">
        <v>2481.4547747611537</v>
      </c>
      <c r="L6415">
        <v>2523.3897747611536</v>
      </c>
      <c r="M6415">
        <v>2565.3247747611535</v>
      </c>
      <c r="N6415">
        <v>2607.2597747611535</v>
      </c>
      <c r="O6415">
        <v>2649.1947747611534</v>
      </c>
      <c r="Q6415">
        <v>25516.266749282899</v>
      </c>
      <c r="R6415">
        <v>24826.904859712296</v>
      </c>
      <c r="S6415">
        <v>24137.542970141694</v>
      </c>
      <c r="T6415">
        <v>23448.181080571092</v>
      </c>
      <c r="U6415">
        <v>22758.81919100049</v>
      </c>
      <c r="W6415">
        <v>0</v>
      </c>
      <c r="AB6415">
        <v>1</v>
      </c>
      <c r="AC6415">
        <v>1</v>
      </c>
      <c r="AD6415">
        <v>1</v>
      </c>
      <c r="AE6415">
        <v>1</v>
      </c>
      <c r="AF6415">
        <v>1</v>
      </c>
      <c r="AL6415">
        <v>4.7558913</v>
      </c>
      <c r="AM6415" s="5">
        <v>6.9986615180969238</v>
      </c>
      <c r="AN6415">
        <v>570.77625570776252</v>
      </c>
      <c r="AO6415">
        <f t="shared" si="100"/>
        <v>26826.48401826484</v>
      </c>
      <c r="AP6415">
        <v>684.93150684931504</v>
      </c>
      <c r="AQ6415">
        <v>9.9822999999999995E-2</v>
      </c>
      <c r="AR6415">
        <v>7.8652399999999997E-2</v>
      </c>
      <c r="AS6415">
        <v>4.13882E-2</v>
      </c>
      <c r="AT6415">
        <v>4.1494799999999998E-2</v>
      </c>
      <c r="AU6415">
        <v>4.3124099999999999E-2</v>
      </c>
      <c r="AW6415">
        <v>9.9822999999999981E-2</v>
      </c>
      <c r="AX6415">
        <v>7.8652399999999997E-2</v>
      </c>
      <c r="AY6415">
        <v>4.13882E-2</v>
      </c>
      <c r="AZ6415">
        <v>4.1494799999999998E-2</v>
      </c>
      <c r="BA6415">
        <v>4.3124099999999999E-2</v>
      </c>
      <c r="BC6415" s="52">
        <v>100000</v>
      </c>
      <c r="BD6415" s="52">
        <v>100000</v>
      </c>
      <c r="BE6415">
        <v>0</v>
      </c>
      <c r="BF6415">
        <v>0</v>
      </c>
      <c r="BG6415">
        <v>0</v>
      </c>
    </row>
    <row r="6416" spans="1:59">
      <c r="A6416">
        <v>6415</v>
      </c>
      <c r="E6416">
        <v>9795.2054794520554</v>
      </c>
      <c r="K6416">
        <v>3190.5614529739396</v>
      </c>
      <c r="L6416">
        <v>3231.5339529739394</v>
      </c>
      <c r="M6416">
        <v>3272.5064529739393</v>
      </c>
      <c r="N6416">
        <v>3313.4789529739392</v>
      </c>
      <c r="O6416">
        <v>3354.451452973939</v>
      </c>
      <c r="Q6416">
        <v>25710.339399599281</v>
      </c>
      <c r="R6416">
        <v>25015.734332317104</v>
      </c>
      <c r="S6416">
        <v>24321.129265034928</v>
      </c>
      <c r="T6416">
        <v>23626.524197752751</v>
      </c>
      <c r="U6416">
        <v>22931.919130470575</v>
      </c>
      <c r="W6416">
        <v>3.5270000000000003E-2</v>
      </c>
      <c r="AB6416">
        <v>1</v>
      </c>
      <c r="AC6416">
        <v>1</v>
      </c>
      <c r="AD6416">
        <v>1</v>
      </c>
      <c r="AE6416">
        <v>1</v>
      </c>
      <c r="AF6416">
        <v>1</v>
      </c>
      <c r="AL6416">
        <v>6.0751223999999997</v>
      </c>
      <c r="AM6416" s="5">
        <v>6.8731498718261719</v>
      </c>
      <c r="AN6416">
        <v>570.77625570776252</v>
      </c>
      <c r="AO6416">
        <f t="shared" si="100"/>
        <v>26826.48401826484</v>
      </c>
      <c r="AP6416">
        <v>684.93150684931504</v>
      </c>
      <c r="AQ6416">
        <v>0.10046899999999999</v>
      </c>
      <c r="AR6416">
        <v>7.9674400000000006E-2</v>
      </c>
      <c r="AS6416">
        <v>4.1445200000000001E-2</v>
      </c>
      <c r="AT6416">
        <v>4.1953200000000003E-2</v>
      </c>
      <c r="AU6416">
        <v>4.32231E-2</v>
      </c>
      <c r="AW6416">
        <v>0.10046899999999999</v>
      </c>
      <c r="AX6416">
        <v>7.967440000000002E-2</v>
      </c>
      <c r="AY6416">
        <v>4.1445200000000001E-2</v>
      </c>
      <c r="AZ6416">
        <v>4.195320000000001E-2</v>
      </c>
      <c r="BA6416">
        <v>4.32231E-2</v>
      </c>
      <c r="BC6416" s="52">
        <v>100000</v>
      </c>
      <c r="BD6416" s="52">
        <v>100000</v>
      </c>
      <c r="BE6416">
        <v>0</v>
      </c>
      <c r="BF6416">
        <v>0</v>
      </c>
      <c r="BG6416">
        <v>0</v>
      </c>
    </row>
    <row r="6417" spans="1:59">
      <c r="A6417">
        <v>6416</v>
      </c>
      <c r="E6417">
        <v>9795.2054794520554</v>
      </c>
      <c r="K6417">
        <v>3448.418426869498</v>
      </c>
      <c r="L6417">
        <v>3522.665926869498</v>
      </c>
      <c r="M6417">
        <v>3596.9134268694979</v>
      </c>
      <c r="N6417">
        <v>3671.1609268694979</v>
      </c>
      <c r="O6417">
        <v>3745.4084268694978</v>
      </c>
      <c r="Q6417">
        <v>22526.763270192489</v>
      </c>
      <c r="R6417">
        <v>21918.167497084589</v>
      </c>
      <c r="S6417">
        <v>21309.571723976689</v>
      </c>
      <c r="T6417">
        <v>20700.975950868789</v>
      </c>
      <c r="U6417">
        <v>20092.38017776089</v>
      </c>
      <c r="W6417">
        <v>3.5209999999999998E-2</v>
      </c>
      <c r="AB6417">
        <v>1</v>
      </c>
      <c r="AC6417">
        <v>1</v>
      </c>
      <c r="AD6417">
        <v>1</v>
      </c>
      <c r="AE6417">
        <v>1</v>
      </c>
      <c r="AF6417">
        <v>1</v>
      </c>
      <c r="AL6417">
        <v>7.0382166000000002</v>
      </c>
      <c r="AM6417" s="5">
        <v>6.8884449005126953</v>
      </c>
      <c r="AN6417">
        <v>570.77625570776252</v>
      </c>
      <c r="AO6417">
        <f t="shared" si="100"/>
        <v>26826.48401826484</v>
      </c>
      <c r="AP6417">
        <v>684.93150684931504</v>
      </c>
      <c r="AQ6417">
        <v>9.8961600000000011E-2</v>
      </c>
      <c r="AR6417">
        <v>7.5871499999999995E-2</v>
      </c>
      <c r="AS6417">
        <v>4.00837E-2</v>
      </c>
      <c r="AT6417">
        <v>4.0756599999999997E-2</v>
      </c>
      <c r="AU6417">
        <v>4.3103099999999998E-2</v>
      </c>
      <c r="AW6417">
        <v>9.8961600000000025E-2</v>
      </c>
      <c r="AX6417">
        <v>7.5871499999999995E-2</v>
      </c>
      <c r="AY6417">
        <v>4.00837E-2</v>
      </c>
      <c r="AZ6417">
        <v>4.075659999999999E-2</v>
      </c>
      <c r="BA6417">
        <v>4.3103099999999991E-2</v>
      </c>
      <c r="BC6417" s="52">
        <v>100000</v>
      </c>
      <c r="BD6417" s="52">
        <v>100000</v>
      </c>
      <c r="BE6417">
        <v>0</v>
      </c>
      <c r="BF6417">
        <v>0</v>
      </c>
      <c r="BG6417">
        <v>0</v>
      </c>
    </row>
    <row r="6418" spans="1:59">
      <c r="A6418">
        <v>6417</v>
      </c>
      <c r="E6418">
        <v>9795.2054794520554</v>
      </c>
      <c r="K6418">
        <v>4046.1777754455652</v>
      </c>
      <c r="L6418">
        <v>4169.0977754455653</v>
      </c>
      <c r="M6418">
        <v>4292.0177754455653</v>
      </c>
      <c r="N6418">
        <v>4414.9377754455654</v>
      </c>
      <c r="O6418">
        <v>4537.8577754455655</v>
      </c>
      <c r="Q6418">
        <v>20880.630338564279</v>
      </c>
      <c r="R6418">
        <v>20316.507423754501</v>
      </c>
      <c r="S6418">
        <v>19752.384508944724</v>
      </c>
      <c r="T6418">
        <v>19188.261594134947</v>
      </c>
      <c r="U6418">
        <v>18624.13867932517</v>
      </c>
      <c r="W6418">
        <v>9.9400000000000002E-2</v>
      </c>
      <c r="AB6418">
        <v>1</v>
      </c>
      <c r="AC6418">
        <v>1</v>
      </c>
      <c r="AD6418">
        <v>1</v>
      </c>
      <c r="AE6418">
        <v>1</v>
      </c>
      <c r="AF6418">
        <v>1</v>
      </c>
      <c r="AL6418">
        <v>7.2099609999999998</v>
      </c>
      <c r="AM6418" s="5">
        <v>5.7113385200500488</v>
      </c>
      <c r="AN6418">
        <v>570.77625570776252</v>
      </c>
      <c r="AO6418">
        <f t="shared" si="100"/>
        <v>26826.48401826484</v>
      </c>
      <c r="AP6418">
        <v>684.93150684931504</v>
      </c>
      <c r="AQ6418">
        <v>9.7767199999999999E-2</v>
      </c>
      <c r="AR6418">
        <v>7.6939400000000005E-2</v>
      </c>
      <c r="AS6418">
        <v>3.8814599999999998E-2</v>
      </c>
      <c r="AT6418">
        <v>3.82218E-2</v>
      </c>
      <c r="AU6418">
        <v>4.0775100000000002E-2</v>
      </c>
      <c r="AW6418">
        <v>9.7767199999999985E-2</v>
      </c>
      <c r="AX6418">
        <v>7.6939400000000005E-2</v>
      </c>
      <c r="AY6418">
        <v>3.8814599999999991E-2</v>
      </c>
      <c r="AZ6418">
        <v>3.82218E-2</v>
      </c>
      <c r="BA6418">
        <v>4.0775099999999995E-2</v>
      </c>
      <c r="BC6418" s="52">
        <v>100000</v>
      </c>
      <c r="BD6418" s="52">
        <v>100000</v>
      </c>
      <c r="BE6418">
        <v>0</v>
      </c>
      <c r="BF6418">
        <v>0</v>
      </c>
      <c r="BG6418">
        <v>0</v>
      </c>
    </row>
    <row r="6419" spans="1:59">
      <c r="A6419">
        <v>6418</v>
      </c>
      <c r="E6419">
        <v>9795.2054794520554</v>
      </c>
      <c r="K6419">
        <v>4463.939561075058</v>
      </c>
      <c r="L6419">
        <v>4705.1870610750575</v>
      </c>
      <c r="M6419">
        <v>4946.434561075057</v>
      </c>
      <c r="N6419">
        <v>5187.6820610750565</v>
      </c>
      <c r="O6419">
        <v>5428.929561075056</v>
      </c>
      <c r="Q6419">
        <v>19417.438688192389</v>
      </c>
      <c r="R6419">
        <v>18892.846186579533</v>
      </c>
      <c r="S6419">
        <v>18368.253684966676</v>
      </c>
      <c r="T6419">
        <v>17843.661183353819</v>
      </c>
      <c r="U6419">
        <v>17319.068681740962</v>
      </c>
      <c r="W6419">
        <v>5.9770000000000004E-2</v>
      </c>
      <c r="AB6419">
        <v>1</v>
      </c>
      <c r="AC6419">
        <v>1</v>
      </c>
      <c r="AD6419">
        <v>1</v>
      </c>
      <c r="AE6419">
        <v>1</v>
      </c>
      <c r="AF6419">
        <v>1</v>
      </c>
      <c r="AL6419">
        <v>7.41845</v>
      </c>
      <c r="AM6419" s="5">
        <v>4.5347905158996582</v>
      </c>
      <c r="AN6419">
        <v>570.77625570776252</v>
      </c>
      <c r="AO6419">
        <f t="shared" si="100"/>
        <v>26826.48401826484</v>
      </c>
      <c r="AP6419">
        <v>684.93150684931504</v>
      </c>
      <c r="AQ6419">
        <v>9.6696100000000007E-2</v>
      </c>
      <c r="AR6419">
        <v>6.4513499999999988E-2</v>
      </c>
      <c r="AS6419">
        <v>3.0554400000000002E-2</v>
      </c>
      <c r="AT6419">
        <v>3.4788800000000002E-2</v>
      </c>
      <c r="AU6419">
        <v>3.6117900000000001E-2</v>
      </c>
      <c r="AW6419">
        <v>9.6696099999999993E-2</v>
      </c>
      <c r="AX6419">
        <v>6.4513499999999988E-2</v>
      </c>
      <c r="AY6419">
        <v>3.0554399999999995E-2</v>
      </c>
      <c r="AZ6419">
        <v>3.4788799999999995E-2</v>
      </c>
      <c r="BA6419">
        <v>3.6117899999999994E-2</v>
      </c>
      <c r="BC6419" s="52">
        <v>100000</v>
      </c>
      <c r="BD6419" s="52">
        <v>100000</v>
      </c>
      <c r="BE6419">
        <v>0</v>
      </c>
      <c r="BF6419">
        <v>0</v>
      </c>
      <c r="BG6419">
        <v>0</v>
      </c>
    </row>
    <row r="6420" spans="1:59">
      <c r="A6420">
        <v>6419</v>
      </c>
      <c r="E6420">
        <v>9795.2054794520554</v>
      </c>
      <c r="K6420">
        <v>5013.9786255211038</v>
      </c>
      <c r="L6420">
        <v>5317.4836255211039</v>
      </c>
      <c r="M6420">
        <v>5620.988625521104</v>
      </c>
      <c r="N6420">
        <v>5924.4936255211041</v>
      </c>
      <c r="O6420">
        <v>6227.9986255211043</v>
      </c>
      <c r="Q6420">
        <v>17784.807323375691</v>
      </c>
      <c r="R6420">
        <v>17304.322914161396</v>
      </c>
      <c r="S6420">
        <v>16823.8385049471</v>
      </c>
      <c r="T6420">
        <v>16343.354095732804</v>
      </c>
      <c r="U6420">
        <v>15862.869686518508</v>
      </c>
      <c r="W6420">
        <v>9.9140000000000006E-2</v>
      </c>
      <c r="AB6420">
        <v>1</v>
      </c>
      <c r="AC6420">
        <v>1</v>
      </c>
      <c r="AD6420">
        <v>1</v>
      </c>
      <c r="AE6420">
        <v>1</v>
      </c>
      <c r="AF6420">
        <v>1</v>
      </c>
      <c r="AL6420">
        <v>7.4466394999999999</v>
      </c>
      <c r="AM6420" s="5">
        <v>5.0014209747314453</v>
      </c>
      <c r="AN6420">
        <v>570.77625570776252</v>
      </c>
      <c r="AO6420">
        <f t="shared" si="100"/>
        <v>26826.48401826484</v>
      </c>
      <c r="AP6420">
        <v>684.93150684931504</v>
      </c>
      <c r="AQ6420">
        <v>9.4039499999999998E-2</v>
      </c>
      <c r="AR6420">
        <v>6.1088700000000003E-2</v>
      </c>
      <c r="AS6420">
        <v>3.03596E-2</v>
      </c>
      <c r="AT6420">
        <v>3.4735700000000001E-2</v>
      </c>
      <c r="AU6420">
        <v>3.61398E-2</v>
      </c>
      <c r="AW6420">
        <v>9.4039499999999984E-2</v>
      </c>
      <c r="AX6420">
        <v>6.108870000000001E-2</v>
      </c>
      <c r="AY6420">
        <v>3.03596E-2</v>
      </c>
      <c r="AZ6420">
        <v>3.4735699999999994E-2</v>
      </c>
      <c r="BA6420">
        <v>3.61398E-2</v>
      </c>
      <c r="BC6420" s="52">
        <v>100000</v>
      </c>
      <c r="BD6420" s="52">
        <v>100000</v>
      </c>
      <c r="BE6420">
        <v>0</v>
      </c>
      <c r="BF6420">
        <v>0</v>
      </c>
      <c r="BG6420">
        <v>0</v>
      </c>
    </row>
    <row r="6421" spans="1:59">
      <c r="A6421">
        <v>6420</v>
      </c>
      <c r="E6421">
        <v>9795.2054794520554</v>
      </c>
      <c r="K6421">
        <v>4918.5380572610584</v>
      </c>
      <c r="L6421">
        <v>5355.1113905943912</v>
      </c>
      <c r="M6421">
        <v>5791.6847239277249</v>
      </c>
      <c r="N6421">
        <v>6228.2580572610586</v>
      </c>
      <c r="O6421">
        <v>6664.8313905943924</v>
      </c>
      <c r="Q6421">
        <v>16941.99640686249</v>
      </c>
      <c r="R6421">
        <v>16484.281854227484</v>
      </c>
      <c r="S6421">
        <v>16026.567301592479</v>
      </c>
      <c r="T6421">
        <v>15568.852748957474</v>
      </c>
      <c r="U6421">
        <v>15111.138196322469</v>
      </c>
      <c r="W6421">
        <v>8.0620000000000011E-2</v>
      </c>
      <c r="AB6421">
        <v>1</v>
      </c>
      <c r="AC6421">
        <v>1</v>
      </c>
      <c r="AD6421">
        <v>1</v>
      </c>
      <c r="AE6421">
        <v>1</v>
      </c>
      <c r="AF6421">
        <v>1</v>
      </c>
      <c r="AL6421">
        <v>6.9667187000000004</v>
      </c>
      <c r="AM6421" s="5">
        <v>4.4460883140563956</v>
      </c>
      <c r="AN6421">
        <v>570.77625570776252</v>
      </c>
      <c r="AO6421">
        <f t="shared" si="100"/>
        <v>26826.48401826484</v>
      </c>
      <c r="AP6421">
        <v>684.93150684931504</v>
      </c>
      <c r="AQ6421">
        <v>9.4472600000000004E-2</v>
      </c>
      <c r="AR6421">
        <v>6.2389200000000006E-2</v>
      </c>
      <c r="AS6421">
        <v>3.1037400000000003E-2</v>
      </c>
      <c r="AT6421">
        <v>3.51811E-2</v>
      </c>
      <c r="AU6421">
        <v>3.6697899999999999E-2</v>
      </c>
      <c r="AW6421">
        <v>9.4472600000000004E-2</v>
      </c>
      <c r="AX6421">
        <v>6.2389200000000006E-2</v>
      </c>
      <c r="AY6421">
        <v>3.1037400000000007E-2</v>
      </c>
      <c r="AZ6421">
        <v>3.5181100000000007E-2</v>
      </c>
      <c r="BA6421">
        <v>3.6697899999999992E-2</v>
      </c>
      <c r="BC6421" s="52">
        <v>100000</v>
      </c>
      <c r="BD6421" s="52">
        <v>100000</v>
      </c>
      <c r="BE6421">
        <v>0</v>
      </c>
      <c r="BF6421">
        <v>0</v>
      </c>
      <c r="BG6421">
        <v>0</v>
      </c>
    </row>
    <row r="6422" spans="1:59">
      <c r="A6422">
        <v>6421</v>
      </c>
      <c r="E6422">
        <v>9795.2054794520554</v>
      </c>
      <c r="K6422">
        <v>4707.5641695283302</v>
      </c>
      <c r="L6422">
        <v>5207.1100028616638</v>
      </c>
      <c r="M6422">
        <v>5706.6558361949974</v>
      </c>
      <c r="N6422">
        <v>6206.201669528331</v>
      </c>
      <c r="O6422">
        <v>6705.7475028616645</v>
      </c>
      <c r="Q6422">
        <v>16575.77524467104</v>
      </c>
      <c r="R6422">
        <v>16127.954729851195</v>
      </c>
      <c r="S6422">
        <v>15680.13421503135</v>
      </c>
      <c r="T6422">
        <v>15232.313700211505</v>
      </c>
      <c r="U6422">
        <v>14784.493185391661</v>
      </c>
      <c r="W6422">
        <v>9.401000000000001E-2</v>
      </c>
      <c r="AB6422">
        <v>1</v>
      </c>
      <c r="AC6422">
        <v>1</v>
      </c>
      <c r="AD6422">
        <v>1</v>
      </c>
      <c r="AE6422">
        <v>1</v>
      </c>
      <c r="AF6422">
        <v>1</v>
      </c>
      <c r="AL6422">
        <v>7.7302675000000001</v>
      </c>
      <c r="AM6422" s="5">
        <v>4.5824756622314453</v>
      </c>
      <c r="AN6422">
        <v>570.77625570776252</v>
      </c>
      <c r="AO6422">
        <f t="shared" si="100"/>
        <v>26826.48401826484</v>
      </c>
      <c r="AP6422">
        <v>684.93150684931504</v>
      </c>
      <c r="AQ6422">
        <v>9.4342200000000001E-2</v>
      </c>
      <c r="AR6422">
        <v>6.2607399999999994E-2</v>
      </c>
      <c r="AS6422">
        <v>3.11653E-2</v>
      </c>
      <c r="AT6422">
        <v>3.5340099999999999E-2</v>
      </c>
      <c r="AU6422">
        <v>3.67935E-2</v>
      </c>
      <c r="AW6422">
        <v>9.4342200000000001E-2</v>
      </c>
      <c r="AX6422">
        <v>6.2607399999999994E-2</v>
      </c>
      <c r="AY6422">
        <v>3.1165299999999993E-2</v>
      </c>
      <c r="AZ6422">
        <v>3.5340099999999999E-2</v>
      </c>
      <c r="BA6422">
        <v>3.6793499999999993E-2</v>
      </c>
      <c r="BC6422" s="52">
        <v>100000</v>
      </c>
      <c r="BD6422" s="52">
        <v>100000</v>
      </c>
      <c r="BE6422">
        <v>0</v>
      </c>
      <c r="BF6422">
        <v>0</v>
      </c>
      <c r="BG6422">
        <v>0</v>
      </c>
    </row>
    <row r="6423" spans="1:59">
      <c r="A6423">
        <v>6422</v>
      </c>
      <c r="E6423">
        <v>9795.2054794520554</v>
      </c>
      <c r="K6423">
        <v>4865.7945853278761</v>
      </c>
      <c r="L6423">
        <v>5377.4129186612099</v>
      </c>
      <c r="M6423">
        <v>5889.0312519945437</v>
      </c>
      <c r="N6423">
        <v>6400.6495853278775</v>
      </c>
      <c r="O6423">
        <v>6912.2679186612113</v>
      </c>
      <c r="Q6423">
        <v>16173.775637434759</v>
      </c>
      <c r="R6423">
        <v>15736.815771087073</v>
      </c>
      <c r="S6423">
        <v>15299.855904739386</v>
      </c>
      <c r="T6423">
        <v>14862.8960383917</v>
      </c>
      <c r="U6423">
        <v>14425.936172044014</v>
      </c>
      <c r="W6423">
        <v>6.8680000000000005E-2</v>
      </c>
      <c r="AB6423">
        <v>1</v>
      </c>
      <c r="AC6423">
        <v>1</v>
      </c>
      <c r="AD6423">
        <v>1</v>
      </c>
      <c r="AE6423">
        <v>1</v>
      </c>
      <c r="AF6423">
        <v>1</v>
      </c>
      <c r="AL6423">
        <v>9.1082149999999995</v>
      </c>
      <c r="AM6423" s="5">
        <v>4.2652969360351563</v>
      </c>
      <c r="AN6423">
        <v>570.77625570776252</v>
      </c>
      <c r="AO6423">
        <f t="shared" si="100"/>
        <v>26826.48401826484</v>
      </c>
      <c r="AP6423">
        <v>684.93150684931504</v>
      </c>
      <c r="AQ6423">
        <v>9.4348299999999996E-2</v>
      </c>
      <c r="AR6423">
        <v>6.2703599999999998E-2</v>
      </c>
      <c r="AS6423">
        <v>3.5081500000000002E-2</v>
      </c>
      <c r="AT6423">
        <v>3.7619699999999999E-2</v>
      </c>
      <c r="AU6423">
        <v>3.9531299999999998E-2</v>
      </c>
      <c r="AW6423">
        <v>9.4348299999999982E-2</v>
      </c>
      <c r="AX6423">
        <v>6.2703599999999998E-2</v>
      </c>
      <c r="AY6423">
        <v>3.5081500000000002E-2</v>
      </c>
      <c r="AZ6423">
        <v>3.7619699999999992E-2</v>
      </c>
      <c r="BA6423">
        <v>3.9531300000000005E-2</v>
      </c>
      <c r="BC6423" s="52">
        <v>100000</v>
      </c>
      <c r="BD6423" s="52">
        <v>100000</v>
      </c>
      <c r="BE6423">
        <v>0</v>
      </c>
      <c r="BF6423">
        <v>0</v>
      </c>
      <c r="BG6423">
        <v>0</v>
      </c>
    </row>
    <row r="6424" spans="1:59">
      <c r="A6424">
        <v>6423</v>
      </c>
      <c r="E6424">
        <v>9795.2054794520554</v>
      </c>
      <c r="K6424">
        <v>4991.3742804068825</v>
      </c>
      <c r="L6424">
        <v>5481.0192804068829</v>
      </c>
      <c r="M6424">
        <v>5970.6642804068833</v>
      </c>
      <c r="N6424">
        <v>6460.3092804068838</v>
      </c>
      <c r="O6424">
        <v>6949.9542804068842</v>
      </c>
      <c r="Q6424">
        <v>16396.544419768059</v>
      </c>
      <c r="R6424">
        <v>15953.566105845966</v>
      </c>
      <c r="S6424">
        <v>15510.587791923874</v>
      </c>
      <c r="T6424">
        <v>15067.609478001781</v>
      </c>
      <c r="U6424">
        <v>14624.631164079688</v>
      </c>
      <c r="W6424">
        <v>8.09E-2</v>
      </c>
      <c r="AB6424">
        <v>1</v>
      </c>
      <c r="AC6424">
        <v>1</v>
      </c>
      <c r="AD6424">
        <v>1</v>
      </c>
      <c r="AE6424">
        <v>1</v>
      </c>
      <c r="AF6424">
        <v>1</v>
      </c>
      <c r="AL6424">
        <v>9.8439979999999991</v>
      </c>
      <c r="AM6424" s="5">
        <v>4.0934653282165527</v>
      </c>
      <c r="AN6424">
        <v>570.77625570776252</v>
      </c>
      <c r="AO6424">
        <f t="shared" si="100"/>
        <v>26826.48401826484</v>
      </c>
      <c r="AP6424">
        <v>684.93150684931504</v>
      </c>
      <c r="AQ6424">
        <v>9.4894999999999993E-2</v>
      </c>
      <c r="AR6424">
        <v>6.5793499999999991E-2</v>
      </c>
      <c r="AS6424">
        <v>3.8158999999999998E-2</v>
      </c>
      <c r="AT6424">
        <v>3.8639600000000003E-2</v>
      </c>
      <c r="AU6424">
        <v>4.0157400000000003E-2</v>
      </c>
      <c r="AW6424">
        <v>9.4894999999999993E-2</v>
      </c>
      <c r="AX6424">
        <v>6.5793499999999991E-2</v>
      </c>
      <c r="AY6424">
        <v>3.8158999999999998E-2</v>
      </c>
      <c r="AZ6424">
        <v>3.863960000000001E-2</v>
      </c>
      <c r="BA6424">
        <v>4.0157399999999996E-2</v>
      </c>
      <c r="BC6424" s="52">
        <v>100000</v>
      </c>
      <c r="BD6424" s="52">
        <v>100000</v>
      </c>
      <c r="BE6424">
        <v>0</v>
      </c>
      <c r="BF6424">
        <v>0</v>
      </c>
      <c r="BG6424">
        <v>0</v>
      </c>
    </row>
    <row r="6425" spans="1:59">
      <c r="A6425">
        <v>6424</v>
      </c>
      <c r="E6425">
        <v>9795.2054794520554</v>
      </c>
      <c r="K6425">
        <v>5172.2090413206506</v>
      </c>
      <c r="L6425">
        <v>5645.9048746539838</v>
      </c>
      <c r="M6425">
        <v>6119.600707987317</v>
      </c>
      <c r="N6425">
        <v>6593.2965413206502</v>
      </c>
      <c r="O6425">
        <v>7066.9923746539835</v>
      </c>
      <c r="Q6425">
        <v>17141.13391224734</v>
      </c>
      <c r="R6425">
        <v>16678.03934724634</v>
      </c>
      <c r="S6425">
        <v>16214.94478224534</v>
      </c>
      <c r="T6425">
        <v>15751.85021724434</v>
      </c>
      <c r="U6425">
        <v>15288.755652243341</v>
      </c>
      <c r="W6425">
        <v>5.9789999999999996E-2</v>
      </c>
      <c r="AB6425">
        <v>1</v>
      </c>
      <c r="AC6425">
        <v>1</v>
      </c>
      <c r="AD6425">
        <v>1</v>
      </c>
      <c r="AE6425">
        <v>1</v>
      </c>
      <c r="AF6425">
        <v>1</v>
      </c>
      <c r="AL6425">
        <v>10.714988999999999</v>
      </c>
      <c r="AM6425" s="5">
        <v>3.967237234115601</v>
      </c>
      <c r="AN6425">
        <v>570.77625570776252</v>
      </c>
      <c r="AO6425">
        <f t="shared" si="100"/>
        <v>26826.48401826484</v>
      </c>
      <c r="AP6425">
        <v>684.93150684931504</v>
      </c>
      <c r="AQ6425">
        <v>9.7367599999999999E-2</v>
      </c>
      <c r="AR6425">
        <v>8.4157099999999999E-2</v>
      </c>
      <c r="AS6425">
        <v>4.1153799999999997E-2</v>
      </c>
      <c r="AT6425">
        <v>4.0675700000000002E-2</v>
      </c>
      <c r="AU6425">
        <v>4.1570500000000003E-2</v>
      </c>
      <c r="AW6425">
        <v>9.7367599999999985E-2</v>
      </c>
      <c r="AX6425">
        <v>8.4157099999999999E-2</v>
      </c>
      <c r="AY6425">
        <v>4.1153800000000004E-2</v>
      </c>
      <c r="AZ6425">
        <v>4.0675699999999995E-2</v>
      </c>
      <c r="BA6425">
        <v>4.1570499999999996E-2</v>
      </c>
      <c r="BC6425" s="52">
        <v>100000</v>
      </c>
      <c r="BD6425" s="52">
        <v>100000</v>
      </c>
      <c r="BE6425">
        <v>0</v>
      </c>
      <c r="BF6425">
        <v>0</v>
      </c>
      <c r="BG6425">
        <v>0</v>
      </c>
    </row>
    <row r="6426" spans="1:59">
      <c r="A6426">
        <v>6425</v>
      </c>
      <c r="E6426">
        <v>9795.2054794520554</v>
      </c>
      <c r="K6426">
        <v>5772.4799837982991</v>
      </c>
      <c r="L6426">
        <v>6279.0099837982989</v>
      </c>
      <c r="M6426">
        <v>6785.5399837982986</v>
      </c>
      <c r="N6426">
        <v>7292.0699837982984</v>
      </c>
      <c r="O6426">
        <v>7798.5999837982981</v>
      </c>
      <c r="Q6426">
        <v>18127.058608939911</v>
      </c>
      <c r="R6426">
        <v>17637.32774473161</v>
      </c>
      <c r="S6426">
        <v>17147.59688052331</v>
      </c>
      <c r="T6426">
        <v>16657.866016315009</v>
      </c>
      <c r="U6426">
        <v>16168.135152106708</v>
      </c>
      <c r="W6426">
        <v>5.1399999999999996E-3</v>
      </c>
      <c r="AB6426">
        <v>1</v>
      </c>
      <c r="AC6426">
        <v>1</v>
      </c>
      <c r="AD6426">
        <v>1</v>
      </c>
      <c r="AE6426">
        <v>1</v>
      </c>
      <c r="AF6426">
        <v>1</v>
      </c>
      <c r="AL6426">
        <v>9.4178359999999994</v>
      </c>
      <c r="AM6426" s="5">
        <v>2.956781387329102</v>
      </c>
      <c r="AN6426">
        <v>570.77625570776252</v>
      </c>
      <c r="AO6426">
        <f t="shared" si="100"/>
        <v>26826.48401826484</v>
      </c>
      <c r="AP6426">
        <v>684.93150684931504</v>
      </c>
      <c r="AQ6426">
        <v>0.10034399999999999</v>
      </c>
      <c r="AR6426">
        <v>9.1626600000000002E-2</v>
      </c>
      <c r="AS6426">
        <v>4.4086E-2</v>
      </c>
      <c r="AT6426">
        <v>4.3020900000000001E-2</v>
      </c>
      <c r="AU6426">
        <v>4.4126100000000001E-2</v>
      </c>
      <c r="AW6426">
        <v>0.10034399999999997</v>
      </c>
      <c r="AX6426">
        <v>9.1626599999999989E-2</v>
      </c>
      <c r="AY6426">
        <v>4.4086E-2</v>
      </c>
      <c r="AZ6426">
        <v>4.3020900000000001E-2</v>
      </c>
      <c r="BA6426">
        <v>4.4126100000000001E-2</v>
      </c>
      <c r="BC6426" s="52">
        <v>100000</v>
      </c>
      <c r="BD6426" s="52">
        <v>100000</v>
      </c>
      <c r="BE6426">
        <v>0</v>
      </c>
      <c r="BF6426">
        <v>0</v>
      </c>
      <c r="BG6426">
        <v>0</v>
      </c>
    </row>
    <row r="6427" spans="1:59">
      <c r="A6427">
        <v>6426</v>
      </c>
      <c r="E6427">
        <v>9795.2054794520554</v>
      </c>
      <c r="K6427">
        <v>6291.5427234581894</v>
      </c>
      <c r="L6427">
        <v>6803.0227234581889</v>
      </c>
      <c r="M6427">
        <v>7314.5027234581885</v>
      </c>
      <c r="N6427">
        <v>7825.982723458188</v>
      </c>
      <c r="O6427">
        <v>8337.4627234581876</v>
      </c>
      <c r="Q6427">
        <v>19456.927589590588</v>
      </c>
      <c r="R6427">
        <v>18931.268233117273</v>
      </c>
      <c r="S6427">
        <v>18405.608876643957</v>
      </c>
      <c r="T6427">
        <v>17879.949520170641</v>
      </c>
      <c r="U6427">
        <v>17354.290163697326</v>
      </c>
      <c r="W6427">
        <v>0</v>
      </c>
      <c r="AB6427">
        <v>1</v>
      </c>
      <c r="AC6427">
        <v>1</v>
      </c>
      <c r="AD6427">
        <v>1</v>
      </c>
      <c r="AE6427">
        <v>1</v>
      </c>
      <c r="AF6427">
        <v>1</v>
      </c>
      <c r="AL6427">
        <v>13.238481</v>
      </c>
      <c r="AM6427" s="5">
        <v>1.4859664440155029</v>
      </c>
      <c r="AN6427">
        <v>570.77625570776252</v>
      </c>
      <c r="AO6427">
        <f t="shared" si="100"/>
        <v>26826.48401826484</v>
      </c>
      <c r="AP6427">
        <v>684.93150684931504</v>
      </c>
      <c r="AQ6427">
        <v>0.107346</v>
      </c>
      <c r="AR6427">
        <v>9.5766299999999999E-2</v>
      </c>
      <c r="AS6427">
        <v>4.6349099999999997E-2</v>
      </c>
      <c r="AT6427">
        <v>4.4549499999999999E-2</v>
      </c>
      <c r="AU6427">
        <v>4.5496200000000001E-2</v>
      </c>
      <c r="AW6427">
        <v>0.10734599999999998</v>
      </c>
      <c r="AX6427">
        <v>9.5766300000000013E-2</v>
      </c>
      <c r="AY6427">
        <v>4.634909999999999E-2</v>
      </c>
      <c r="AZ6427">
        <v>4.4549500000000006E-2</v>
      </c>
      <c r="BA6427">
        <v>4.5496200000000001E-2</v>
      </c>
      <c r="BC6427" s="52">
        <v>100000</v>
      </c>
      <c r="BD6427" s="52">
        <v>100000</v>
      </c>
      <c r="BE6427">
        <v>0</v>
      </c>
      <c r="BF6427">
        <v>0</v>
      </c>
      <c r="BG6427">
        <v>0</v>
      </c>
    </row>
    <row r="6428" spans="1:59">
      <c r="A6428">
        <v>6427</v>
      </c>
      <c r="E6428">
        <v>9795.2054794520554</v>
      </c>
      <c r="K6428">
        <v>6463.1683067328304</v>
      </c>
      <c r="L6428">
        <v>6930.4299733994976</v>
      </c>
      <c r="M6428">
        <v>7397.6916400661648</v>
      </c>
      <c r="N6428">
        <v>7864.9533067328321</v>
      </c>
      <c r="O6428">
        <v>8332.2149733994993</v>
      </c>
      <c r="Q6428">
        <v>21130.402254520599</v>
      </c>
      <c r="R6428">
        <v>20559.531360337292</v>
      </c>
      <c r="S6428">
        <v>19988.66046615399</v>
      </c>
      <c r="T6428">
        <v>19417.789571970687</v>
      </c>
      <c r="U6428">
        <v>18846.918677787384</v>
      </c>
      <c r="W6428">
        <v>0</v>
      </c>
      <c r="AB6428">
        <v>1</v>
      </c>
      <c r="AC6428">
        <v>1</v>
      </c>
      <c r="AD6428">
        <v>1</v>
      </c>
      <c r="AE6428">
        <v>1</v>
      </c>
      <c r="AF6428">
        <v>1</v>
      </c>
      <c r="AL6428">
        <v>12.72472</v>
      </c>
      <c r="AM6428" s="5">
        <v>0.50854998826980591</v>
      </c>
      <c r="AN6428">
        <v>570.77625570776252</v>
      </c>
      <c r="AO6428">
        <f t="shared" si="100"/>
        <v>26826.48401826484</v>
      </c>
      <c r="AP6428">
        <v>684.93150684931504</v>
      </c>
      <c r="AQ6428">
        <v>0.108274</v>
      </c>
      <c r="AR6428">
        <v>9.6439999999999998E-2</v>
      </c>
      <c r="AS6428">
        <v>4.7255600000000002E-2</v>
      </c>
      <c r="AT6428">
        <v>4.4450999999999997E-2</v>
      </c>
      <c r="AU6428">
        <v>4.5315100000000004E-2</v>
      </c>
      <c r="AW6428">
        <v>0.108274</v>
      </c>
      <c r="AX6428">
        <v>9.6440000000000012E-2</v>
      </c>
      <c r="AY6428">
        <v>4.7255599999999995E-2</v>
      </c>
      <c r="AZ6428">
        <v>4.4451000000000004E-2</v>
      </c>
      <c r="BA6428">
        <v>4.5315100000000011E-2</v>
      </c>
      <c r="BC6428" s="52">
        <v>100000</v>
      </c>
      <c r="BD6428" s="52">
        <v>100000</v>
      </c>
      <c r="BE6428">
        <v>0</v>
      </c>
      <c r="BF6428">
        <v>0</v>
      </c>
      <c r="BG6428">
        <v>0</v>
      </c>
    </row>
    <row r="6429" spans="1:59">
      <c r="A6429">
        <v>6428</v>
      </c>
      <c r="E6429">
        <v>9795.2054794520554</v>
      </c>
      <c r="K6429">
        <v>5800.1075167156796</v>
      </c>
      <c r="L6429">
        <v>6219.438350049013</v>
      </c>
      <c r="M6429">
        <v>6638.7691833823465</v>
      </c>
      <c r="N6429">
        <v>7058.1000167156799</v>
      </c>
      <c r="O6429">
        <v>7477.4308500490133</v>
      </c>
      <c r="Q6429">
        <v>21095.639608512101</v>
      </c>
      <c r="R6429">
        <v>20525.70788214757</v>
      </c>
      <c r="S6429">
        <v>19955.776155783038</v>
      </c>
      <c r="T6429">
        <v>19385.844429418506</v>
      </c>
      <c r="U6429">
        <v>18815.912703053975</v>
      </c>
      <c r="W6429">
        <v>0</v>
      </c>
      <c r="AB6429">
        <v>1</v>
      </c>
      <c r="AC6429">
        <v>1</v>
      </c>
      <c r="AD6429">
        <v>1</v>
      </c>
      <c r="AE6429">
        <v>1</v>
      </c>
      <c r="AF6429">
        <v>1</v>
      </c>
      <c r="AL6429">
        <v>12.572301</v>
      </c>
      <c r="AM6429" s="5">
        <v>1.0265334844589229</v>
      </c>
      <c r="AN6429">
        <v>570.77625570776252</v>
      </c>
      <c r="AO6429">
        <f t="shared" si="100"/>
        <v>26826.48401826484</v>
      </c>
      <c r="AP6429">
        <v>684.93150684931504</v>
      </c>
      <c r="AQ6429">
        <v>0.10773300000000001</v>
      </c>
      <c r="AR6429">
        <v>9.6441100000000002E-2</v>
      </c>
      <c r="AS6429">
        <v>4.6610699999999998E-2</v>
      </c>
      <c r="AT6429">
        <v>4.4450400000000001E-2</v>
      </c>
      <c r="AU6429">
        <v>4.5242199999999996E-2</v>
      </c>
      <c r="AW6429">
        <v>0.10773300000000001</v>
      </c>
      <c r="AX6429">
        <v>9.6441099999999988E-2</v>
      </c>
      <c r="AY6429">
        <v>4.6610699999999991E-2</v>
      </c>
      <c r="AZ6429">
        <v>4.4450400000000001E-2</v>
      </c>
      <c r="BA6429">
        <v>4.5242199999999996E-2</v>
      </c>
      <c r="BC6429" s="52">
        <v>100000</v>
      </c>
      <c r="BD6429" s="52">
        <v>100000</v>
      </c>
      <c r="BE6429">
        <v>0</v>
      </c>
      <c r="BF6429">
        <v>0</v>
      </c>
      <c r="BG6429">
        <v>0</v>
      </c>
    </row>
    <row r="6430" spans="1:59">
      <c r="A6430">
        <v>6429</v>
      </c>
      <c r="E6430">
        <v>9795.2054794520554</v>
      </c>
      <c r="K6430">
        <v>5013.9786255211038</v>
      </c>
      <c r="L6430">
        <v>5399.1286255211035</v>
      </c>
      <c r="M6430">
        <v>5784.2786255211031</v>
      </c>
      <c r="N6430">
        <v>6169.4286255211027</v>
      </c>
      <c r="O6430">
        <v>6554.5786255211024</v>
      </c>
      <c r="Q6430">
        <v>19601.734368163841</v>
      </c>
      <c r="R6430">
        <v>19072.162830998808</v>
      </c>
      <c r="S6430">
        <v>18542.591293833775</v>
      </c>
      <c r="T6430">
        <v>18013.019756668742</v>
      </c>
      <c r="U6430">
        <v>17483.448219503709</v>
      </c>
      <c r="W6430">
        <v>0</v>
      </c>
      <c r="AB6430">
        <v>1</v>
      </c>
      <c r="AC6430">
        <v>1</v>
      </c>
      <c r="AD6430">
        <v>1</v>
      </c>
      <c r="AE6430">
        <v>1</v>
      </c>
      <c r="AF6430">
        <v>1</v>
      </c>
      <c r="AL6430">
        <v>12.690020000000001</v>
      </c>
      <c r="AM6430" s="5">
        <v>1.767858624458313</v>
      </c>
      <c r="AN6430">
        <v>570.77625570776252</v>
      </c>
      <c r="AO6430">
        <f t="shared" si="100"/>
        <v>26826.48401826484</v>
      </c>
      <c r="AP6430">
        <v>684.93150684931504</v>
      </c>
      <c r="AQ6430">
        <v>0.106113</v>
      </c>
      <c r="AR6430">
        <v>9.5206100000000002E-2</v>
      </c>
      <c r="AS6430">
        <v>4.6611899999999998E-2</v>
      </c>
      <c r="AT6430">
        <v>4.4456699999999995E-2</v>
      </c>
      <c r="AU6430">
        <v>4.5212800000000004E-2</v>
      </c>
      <c r="AW6430">
        <v>0.106113</v>
      </c>
      <c r="AX6430">
        <v>9.5206100000000002E-2</v>
      </c>
      <c r="AY6430">
        <v>4.6611899999999998E-2</v>
      </c>
      <c r="AZ6430">
        <v>4.4456700000000002E-2</v>
      </c>
      <c r="BA6430">
        <v>4.5212800000000011E-2</v>
      </c>
      <c r="BC6430" s="52">
        <v>100000</v>
      </c>
      <c r="BD6430" s="52">
        <v>100000</v>
      </c>
      <c r="BE6430">
        <v>0</v>
      </c>
      <c r="BF6430">
        <v>0</v>
      </c>
      <c r="BG6430">
        <v>0</v>
      </c>
    </row>
    <row r="6431" spans="1:59">
      <c r="A6431">
        <v>6430</v>
      </c>
      <c r="E6431">
        <v>9795.2054794520554</v>
      </c>
      <c r="K6431">
        <v>5008.9554377179429</v>
      </c>
      <c r="L6431">
        <v>5363.4712710512758</v>
      </c>
      <c r="M6431">
        <v>5717.9871043846088</v>
      </c>
      <c r="N6431">
        <v>6072.5029377179417</v>
      </c>
      <c r="O6431">
        <v>6427.0187710512746</v>
      </c>
      <c r="Q6431">
        <v>14899.9445221028</v>
      </c>
      <c r="R6431">
        <v>14497.399198745428</v>
      </c>
      <c r="S6431">
        <v>14094.853875388057</v>
      </c>
      <c r="T6431">
        <v>13692.308552030685</v>
      </c>
      <c r="U6431">
        <v>13289.763228673313</v>
      </c>
      <c r="W6431">
        <v>0</v>
      </c>
      <c r="AB6431">
        <v>1</v>
      </c>
      <c r="AC6431">
        <v>1</v>
      </c>
      <c r="AD6431">
        <v>1</v>
      </c>
      <c r="AE6431">
        <v>1</v>
      </c>
      <c r="AF6431">
        <v>1</v>
      </c>
      <c r="AL6431">
        <v>12.0973215</v>
      </c>
      <c r="AM6431" s="5">
        <v>2.858957052230835</v>
      </c>
      <c r="AN6431">
        <v>570.77625570776252</v>
      </c>
      <c r="AO6431">
        <f t="shared" si="100"/>
        <v>26826.48401826484</v>
      </c>
      <c r="AP6431">
        <v>684.93150684931504</v>
      </c>
      <c r="AQ6431">
        <v>0.10263800000000001</v>
      </c>
      <c r="AR6431">
        <v>9.289929999999999E-2</v>
      </c>
      <c r="AS6431">
        <v>4.5634300000000003E-2</v>
      </c>
      <c r="AT6431">
        <v>4.3839500000000003E-2</v>
      </c>
      <c r="AU6431">
        <v>4.4370199999999999E-2</v>
      </c>
      <c r="AW6431">
        <v>0.10263799999999999</v>
      </c>
      <c r="AX6431">
        <v>9.2899300000000004E-2</v>
      </c>
      <c r="AY6431">
        <v>4.5634300000000003E-2</v>
      </c>
      <c r="AZ6431">
        <v>4.3839500000000003E-2</v>
      </c>
      <c r="BA6431">
        <v>4.4370199999999999E-2</v>
      </c>
      <c r="BC6431" s="52">
        <v>100000</v>
      </c>
      <c r="BD6431" s="52">
        <v>100000</v>
      </c>
      <c r="BE6431">
        <v>0</v>
      </c>
      <c r="BF6431">
        <v>0</v>
      </c>
      <c r="BG6431">
        <v>0</v>
      </c>
    </row>
    <row r="6432" spans="1:59">
      <c r="A6432">
        <v>6431</v>
      </c>
      <c r="E6432">
        <v>9795.2054794520554</v>
      </c>
      <c r="K6432">
        <v>3869.5290043677646</v>
      </c>
      <c r="L6432">
        <v>4207.9315043677643</v>
      </c>
      <c r="M6432">
        <v>4546.3340043677645</v>
      </c>
      <c r="N6432">
        <v>4884.7365043677646</v>
      </c>
      <c r="O6432">
        <v>5223.1390043677648</v>
      </c>
      <c r="Q6432">
        <v>8773.4361280317207</v>
      </c>
      <c r="R6432">
        <v>8536.4080196567011</v>
      </c>
      <c r="S6432">
        <v>8299.3799112816814</v>
      </c>
      <c r="T6432">
        <v>8062.3518029066609</v>
      </c>
      <c r="U6432">
        <v>7825.3236945316403</v>
      </c>
      <c r="W6432">
        <v>0</v>
      </c>
      <c r="AB6432">
        <v>1</v>
      </c>
      <c r="AC6432">
        <v>1</v>
      </c>
      <c r="AD6432">
        <v>1</v>
      </c>
      <c r="AE6432">
        <v>1</v>
      </c>
      <c r="AF6432">
        <v>1</v>
      </c>
      <c r="AL6432">
        <v>11.102402</v>
      </c>
      <c r="AM6432" s="5">
        <v>3.4324214458465581</v>
      </c>
      <c r="AN6432">
        <v>570.77625570776252</v>
      </c>
      <c r="AO6432">
        <f t="shared" si="100"/>
        <v>26826.48401826484</v>
      </c>
      <c r="AP6432">
        <v>684.93150684931504</v>
      </c>
      <c r="AQ6432">
        <v>0.101603</v>
      </c>
      <c r="AR6432">
        <v>9.2114799999999997E-2</v>
      </c>
      <c r="AS6432">
        <v>4.5570199999999998E-2</v>
      </c>
      <c r="AT6432">
        <v>4.3674999999999999E-2</v>
      </c>
      <c r="AU6432">
        <v>4.4371299999999995E-2</v>
      </c>
      <c r="AW6432">
        <v>0.10160299999999998</v>
      </c>
      <c r="AX6432">
        <v>9.2114799999999983E-2</v>
      </c>
      <c r="AY6432">
        <v>4.5570199999999991E-2</v>
      </c>
      <c r="AZ6432">
        <v>4.3675000000000005E-2</v>
      </c>
      <c r="BA6432">
        <v>4.4371299999999989E-2</v>
      </c>
      <c r="BC6432" s="52">
        <v>100000</v>
      </c>
      <c r="BD6432" s="52">
        <v>100000</v>
      </c>
      <c r="BE6432">
        <v>0</v>
      </c>
      <c r="BF6432">
        <v>0</v>
      </c>
      <c r="BG6432">
        <v>0</v>
      </c>
    </row>
    <row r="6433" spans="1:59">
      <c r="A6433">
        <v>6432</v>
      </c>
      <c r="E6433">
        <v>9795.2054794520554</v>
      </c>
      <c r="K6433">
        <v>2899.6557538774991</v>
      </c>
      <c r="L6433">
        <v>3257.6365872108327</v>
      </c>
      <c r="M6433">
        <v>3615.6174205441662</v>
      </c>
      <c r="N6433">
        <v>3973.5982538774997</v>
      </c>
      <c r="O6433">
        <v>4331.5790872108328</v>
      </c>
      <c r="Q6433">
        <v>10837.92642465596</v>
      </c>
      <c r="R6433">
        <v>10545.122877528936</v>
      </c>
      <c r="S6433">
        <v>10252.319330401913</v>
      </c>
      <c r="T6433">
        <v>9959.5157832748901</v>
      </c>
      <c r="U6433">
        <v>9666.7122361478669</v>
      </c>
      <c r="W6433">
        <v>0</v>
      </c>
      <c r="AB6433">
        <v>1</v>
      </c>
      <c r="AC6433">
        <v>1</v>
      </c>
      <c r="AD6433">
        <v>1</v>
      </c>
      <c r="AE6433">
        <v>1</v>
      </c>
      <c r="AF6433">
        <v>1</v>
      </c>
      <c r="AL6433">
        <v>9.3653849999999998</v>
      </c>
      <c r="AM6433" s="5">
        <v>4.6391825675964364</v>
      </c>
      <c r="AN6433">
        <v>570.77625570776252</v>
      </c>
      <c r="AO6433">
        <f t="shared" si="100"/>
        <v>26826.48401826484</v>
      </c>
      <c r="AP6433">
        <v>684.93150684931504</v>
      </c>
      <c r="AQ6433">
        <v>0.100215</v>
      </c>
      <c r="AR6433">
        <v>9.0613200000000005E-2</v>
      </c>
      <c r="AS6433">
        <v>4.5020400000000002E-2</v>
      </c>
      <c r="AT6433">
        <v>4.3573999999999995E-2</v>
      </c>
      <c r="AU6433">
        <v>4.4361199999999996E-2</v>
      </c>
      <c r="AW6433">
        <v>0.10021499999999998</v>
      </c>
      <c r="AX6433">
        <v>9.0613199999999991E-2</v>
      </c>
      <c r="AY6433">
        <v>4.5020400000000002E-2</v>
      </c>
      <c r="AZ6433">
        <v>4.3573999999999988E-2</v>
      </c>
      <c r="BA6433">
        <v>4.4361200000000003E-2</v>
      </c>
      <c r="BC6433" s="52">
        <v>100000</v>
      </c>
      <c r="BD6433" s="52">
        <v>100000</v>
      </c>
      <c r="BE6433">
        <v>0</v>
      </c>
      <c r="BF6433">
        <v>0</v>
      </c>
      <c r="BG6433">
        <v>0</v>
      </c>
    </row>
    <row r="6434" spans="1:59">
      <c r="A6434">
        <v>6433</v>
      </c>
      <c r="E6434">
        <v>9795.2054794520554</v>
      </c>
      <c r="K6434">
        <v>2214.0228662611448</v>
      </c>
      <c r="L6434">
        <v>2537.9603662611448</v>
      </c>
      <c r="M6434">
        <v>2861.8978662611448</v>
      </c>
      <c r="N6434">
        <v>3185.8353662611448</v>
      </c>
      <c r="O6434">
        <v>3509.7728662611448</v>
      </c>
      <c r="Q6434">
        <v>11764.314010780239</v>
      </c>
      <c r="R6434">
        <v>11446.482653044979</v>
      </c>
      <c r="S6434">
        <v>11128.651295309719</v>
      </c>
      <c r="T6434">
        <v>10810.819937574459</v>
      </c>
      <c r="U6434">
        <v>10492.988579839199</v>
      </c>
      <c r="W6434">
        <v>0</v>
      </c>
      <c r="AB6434">
        <v>1</v>
      </c>
      <c r="AC6434">
        <v>1</v>
      </c>
      <c r="AD6434">
        <v>1</v>
      </c>
      <c r="AE6434">
        <v>1</v>
      </c>
      <c r="AF6434">
        <v>1</v>
      </c>
      <c r="AL6434">
        <v>7.3287363000000001</v>
      </c>
      <c r="AM6434" s="5">
        <v>3.948430061340332</v>
      </c>
      <c r="AN6434">
        <v>570.77625570776252</v>
      </c>
      <c r="AO6434">
        <f t="shared" si="100"/>
        <v>26826.48401826484</v>
      </c>
      <c r="AP6434">
        <v>684.93150684931504</v>
      </c>
      <c r="AQ6434">
        <v>0.10024899999999999</v>
      </c>
      <c r="AR6434">
        <v>9.0589900000000001E-2</v>
      </c>
      <c r="AS6434">
        <v>4.4919800000000003E-2</v>
      </c>
      <c r="AT6434">
        <v>4.3511499999999995E-2</v>
      </c>
      <c r="AU6434">
        <v>4.4329300000000002E-2</v>
      </c>
      <c r="AW6434">
        <v>0.10024899999999999</v>
      </c>
      <c r="AX6434">
        <v>9.0589899999999987E-2</v>
      </c>
      <c r="AY6434">
        <v>4.4919799999999996E-2</v>
      </c>
      <c r="AZ6434">
        <v>4.3511499999999995E-2</v>
      </c>
      <c r="BA6434">
        <v>4.4329300000000002E-2</v>
      </c>
      <c r="BC6434" s="52">
        <v>100000</v>
      </c>
      <c r="BD6434" s="52">
        <v>100000</v>
      </c>
      <c r="BE6434">
        <v>0</v>
      </c>
      <c r="BF6434">
        <v>0</v>
      </c>
      <c r="BG6434">
        <v>0</v>
      </c>
    </row>
    <row r="6435" spans="1:59">
      <c r="A6435">
        <v>6434</v>
      </c>
      <c r="E6435">
        <v>9795.2054794520554</v>
      </c>
      <c r="K6435">
        <v>1793.0644389378685</v>
      </c>
      <c r="L6435">
        <v>2011.8461056045353</v>
      </c>
      <c r="M6435">
        <v>2230.627772271202</v>
      </c>
      <c r="N6435">
        <v>2449.4094389378688</v>
      </c>
      <c r="O6435">
        <v>2668.1911056045356</v>
      </c>
      <c r="Q6435">
        <v>11861.133186565219</v>
      </c>
      <c r="R6435">
        <v>11540.68610685844</v>
      </c>
      <c r="S6435">
        <v>11220.23902715166</v>
      </c>
      <c r="T6435">
        <v>10899.791947444879</v>
      </c>
      <c r="U6435">
        <v>10579.344867738098</v>
      </c>
      <c r="W6435">
        <v>0</v>
      </c>
      <c r="AB6435">
        <v>1</v>
      </c>
      <c r="AC6435">
        <v>1</v>
      </c>
      <c r="AD6435">
        <v>1</v>
      </c>
      <c r="AE6435">
        <v>1</v>
      </c>
      <c r="AF6435">
        <v>1</v>
      </c>
      <c r="AL6435">
        <v>6.6643413999999996</v>
      </c>
      <c r="AM6435" s="5">
        <v>4.219700813293457</v>
      </c>
      <c r="AN6435">
        <v>570.77625570776252</v>
      </c>
      <c r="AO6435">
        <f t="shared" si="100"/>
        <v>26826.48401826484</v>
      </c>
      <c r="AP6435">
        <v>684.93150684931504</v>
      </c>
      <c r="AQ6435">
        <v>0.100257</v>
      </c>
      <c r="AR6435">
        <v>9.064910000000001E-2</v>
      </c>
      <c r="AS6435">
        <v>4.5036499999999993E-2</v>
      </c>
      <c r="AT6435">
        <v>4.3531899999999998E-2</v>
      </c>
      <c r="AU6435">
        <v>4.4301299999999995E-2</v>
      </c>
      <c r="AW6435">
        <v>0.100257</v>
      </c>
      <c r="AX6435">
        <v>9.0649100000000024E-2</v>
      </c>
      <c r="AY6435">
        <v>4.5036499999999993E-2</v>
      </c>
      <c r="AZ6435">
        <v>4.3531899999999998E-2</v>
      </c>
      <c r="BA6435">
        <v>4.4301300000000002E-2</v>
      </c>
      <c r="BC6435" s="52">
        <v>100000</v>
      </c>
      <c r="BD6435" s="52">
        <v>100000</v>
      </c>
      <c r="BE6435">
        <v>0</v>
      </c>
      <c r="BF6435">
        <v>0</v>
      </c>
      <c r="BG6435">
        <v>0</v>
      </c>
    </row>
    <row r="6436" spans="1:59">
      <c r="A6436">
        <v>6435</v>
      </c>
      <c r="E6436">
        <v>9795.2054794520554</v>
      </c>
      <c r="K6436">
        <v>1686.3544184387547</v>
      </c>
      <c r="L6436">
        <v>1778.4210851054213</v>
      </c>
      <c r="M6436">
        <v>1870.4877517720879</v>
      </c>
      <c r="N6436">
        <v>1962.5544184387545</v>
      </c>
      <c r="O6436">
        <v>2054.6210851054211</v>
      </c>
      <c r="Q6436">
        <v>13443.08261667958</v>
      </c>
      <c r="R6436">
        <v>13079.896696739888</v>
      </c>
      <c r="S6436">
        <v>12716.710776800195</v>
      </c>
      <c r="T6436">
        <v>12353.524856860502</v>
      </c>
      <c r="U6436">
        <v>11990.338936920809</v>
      </c>
      <c r="W6436">
        <v>0</v>
      </c>
      <c r="AB6436">
        <v>1</v>
      </c>
      <c r="AC6436">
        <v>1</v>
      </c>
      <c r="AD6436">
        <v>1</v>
      </c>
      <c r="AE6436">
        <v>1</v>
      </c>
      <c r="AF6436">
        <v>1</v>
      </c>
      <c r="AL6436">
        <v>6.1013465</v>
      </c>
      <c r="AM6436" s="5">
        <v>3.9364805221557622</v>
      </c>
      <c r="AN6436">
        <v>570.77625570776252</v>
      </c>
      <c r="AO6436">
        <f t="shared" si="100"/>
        <v>26826.48401826484</v>
      </c>
      <c r="AP6436">
        <v>684.93150684931504</v>
      </c>
      <c r="AQ6436">
        <v>0.10023900000000001</v>
      </c>
      <c r="AR6436">
        <v>9.0556999999999999E-2</v>
      </c>
      <c r="AS6436">
        <v>4.4960399999999998E-2</v>
      </c>
      <c r="AT6436">
        <v>4.3439399999999996E-2</v>
      </c>
      <c r="AU6436">
        <v>4.4222200000000003E-2</v>
      </c>
      <c r="AW6436">
        <v>0.10023900000000001</v>
      </c>
      <c r="AX6436">
        <v>9.0556999999999985E-2</v>
      </c>
      <c r="AY6436">
        <v>4.4960399999999998E-2</v>
      </c>
      <c r="AZ6436">
        <v>4.3439400000000003E-2</v>
      </c>
      <c r="BA6436">
        <v>4.4222200000000003E-2</v>
      </c>
      <c r="BC6436" s="52">
        <v>100000</v>
      </c>
      <c r="BD6436" s="52">
        <v>100000</v>
      </c>
      <c r="BE6436">
        <v>0</v>
      </c>
      <c r="BF6436">
        <v>0</v>
      </c>
      <c r="BG6436">
        <v>0</v>
      </c>
    </row>
    <row r="6437" spans="1:59">
      <c r="A6437">
        <v>6436</v>
      </c>
      <c r="E6437">
        <v>9795.2054794520554</v>
      </c>
      <c r="K6437">
        <v>1782.1413659733921</v>
      </c>
      <c r="L6437">
        <v>1839.3113659733922</v>
      </c>
      <c r="M6437">
        <v>1896.4813659733923</v>
      </c>
      <c r="N6437">
        <v>1953.6513659733923</v>
      </c>
      <c r="O6437">
        <v>2010.8213659733924</v>
      </c>
      <c r="Q6437">
        <v>17266.331072932218</v>
      </c>
      <c r="R6437">
        <v>16799.854111721565</v>
      </c>
      <c r="S6437">
        <v>16333.377150510911</v>
      </c>
      <c r="T6437">
        <v>15866.900189300257</v>
      </c>
      <c r="U6437">
        <v>15400.423228089603</v>
      </c>
      <c r="W6437">
        <v>0</v>
      </c>
      <c r="AB6437">
        <v>1</v>
      </c>
      <c r="AC6437">
        <v>1</v>
      </c>
      <c r="AD6437">
        <v>1</v>
      </c>
      <c r="AE6437">
        <v>1</v>
      </c>
      <c r="AF6437">
        <v>1</v>
      </c>
      <c r="AL6437">
        <v>5.1400056000000003</v>
      </c>
      <c r="AM6437" s="5">
        <v>4.7835140228271484</v>
      </c>
      <c r="AN6437">
        <v>570.77625570776252</v>
      </c>
      <c r="AO6437">
        <f t="shared" si="100"/>
        <v>26826.48401826484</v>
      </c>
      <c r="AP6437">
        <v>684.93150684931504</v>
      </c>
      <c r="AQ6437">
        <v>9.4139100000000003E-2</v>
      </c>
      <c r="AR6437">
        <v>8.8206000000000007E-2</v>
      </c>
      <c r="AS6437">
        <v>4.2877100000000001E-2</v>
      </c>
      <c r="AT6437">
        <v>4.2851300000000002E-2</v>
      </c>
      <c r="AU6437">
        <v>4.4070700000000004E-2</v>
      </c>
      <c r="AW6437">
        <v>9.4139100000000017E-2</v>
      </c>
      <c r="AX6437">
        <v>8.8205999999999993E-2</v>
      </c>
      <c r="AY6437">
        <v>4.2877100000000001E-2</v>
      </c>
      <c r="AZ6437">
        <v>4.2851299999999995E-2</v>
      </c>
      <c r="BA6437">
        <v>4.4070700000000004E-2</v>
      </c>
      <c r="BC6437" s="52">
        <v>100000</v>
      </c>
      <c r="BD6437" s="52">
        <v>100000</v>
      </c>
      <c r="BE6437">
        <v>0</v>
      </c>
      <c r="BF6437">
        <v>0</v>
      </c>
      <c r="BG6437">
        <v>0</v>
      </c>
    </row>
    <row r="6438" spans="1:59">
      <c r="A6438">
        <v>6437</v>
      </c>
      <c r="E6438">
        <v>9795.2054794520554</v>
      </c>
      <c r="K6438">
        <v>2050.1767717940011</v>
      </c>
      <c r="L6438">
        <v>2091.0117717940011</v>
      </c>
      <c r="M6438">
        <v>2131.8467717940011</v>
      </c>
      <c r="N6438">
        <v>2172.6817717940012</v>
      </c>
      <c r="O6438">
        <v>2213.5167717940012</v>
      </c>
      <c r="Q6438">
        <v>25522.520842819111</v>
      </c>
      <c r="R6438">
        <v>24832.989991182661</v>
      </c>
      <c r="S6438">
        <v>24143.459139546212</v>
      </c>
      <c r="T6438">
        <v>23453.928287909763</v>
      </c>
      <c r="U6438">
        <v>22764.397436273313</v>
      </c>
      <c r="W6438">
        <v>0</v>
      </c>
      <c r="AB6438">
        <v>1</v>
      </c>
      <c r="AC6438">
        <v>1</v>
      </c>
      <c r="AD6438">
        <v>1</v>
      </c>
      <c r="AE6438">
        <v>1</v>
      </c>
      <c r="AF6438">
        <v>1</v>
      </c>
      <c r="AL6438">
        <v>5.3280887999999997</v>
      </c>
      <c r="AM6438" s="5">
        <v>6.1043896675109863</v>
      </c>
      <c r="AN6438">
        <v>570.77625570776252</v>
      </c>
      <c r="AO6438">
        <f t="shared" si="100"/>
        <v>26826.48401826484</v>
      </c>
      <c r="AP6438">
        <v>684.93150684931504</v>
      </c>
      <c r="AQ6438">
        <v>9.7134299999999993E-2</v>
      </c>
      <c r="AR6438">
        <v>8.9702900000000002E-2</v>
      </c>
      <c r="AS6438">
        <v>4.36712E-2</v>
      </c>
      <c r="AT6438">
        <v>4.2974400000000003E-2</v>
      </c>
      <c r="AU6438">
        <v>4.41147E-2</v>
      </c>
      <c r="AW6438">
        <v>9.7134299999999993E-2</v>
      </c>
      <c r="AX6438">
        <v>8.9702900000000016E-2</v>
      </c>
      <c r="AY6438">
        <v>4.3671200000000007E-2</v>
      </c>
      <c r="AZ6438">
        <v>4.297440000000001E-2</v>
      </c>
      <c r="BA6438">
        <v>4.4114699999999993E-2</v>
      </c>
      <c r="BC6438" s="52">
        <v>100000</v>
      </c>
      <c r="BD6438" s="52">
        <v>100000</v>
      </c>
      <c r="BE6438">
        <v>0</v>
      </c>
      <c r="BF6438">
        <v>0</v>
      </c>
      <c r="BG6438">
        <v>0</v>
      </c>
    </row>
    <row r="6439" spans="1:59">
      <c r="A6439">
        <v>6438</v>
      </c>
      <c r="E6439">
        <v>9795.2054794520554</v>
      </c>
      <c r="K6439">
        <v>2500.5434724831757</v>
      </c>
      <c r="L6439">
        <v>2540.5534724831759</v>
      </c>
      <c r="M6439">
        <v>2580.5634724831762</v>
      </c>
      <c r="N6439">
        <v>2620.5734724831764</v>
      </c>
      <c r="O6439">
        <v>2660.5834724831766</v>
      </c>
      <c r="Q6439">
        <v>30093.438778696709</v>
      </c>
      <c r="R6439">
        <v>29280.417420481695</v>
      </c>
      <c r="S6439">
        <v>28467.396062266682</v>
      </c>
      <c r="T6439">
        <v>27654.374704051668</v>
      </c>
      <c r="U6439">
        <v>26841.353345836655</v>
      </c>
      <c r="W6439">
        <v>0</v>
      </c>
      <c r="AB6439">
        <v>1</v>
      </c>
      <c r="AC6439">
        <v>1</v>
      </c>
      <c r="AD6439">
        <v>1</v>
      </c>
      <c r="AE6439">
        <v>1</v>
      </c>
      <c r="AF6439">
        <v>1</v>
      </c>
      <c r="AL6439">
        <v>5.370107</v>
      </c>
      <c r="AM6439" s="5">
        <v>7.0758233070373544</v>
      </c>
      <c r="AN6439">
        <v>570.77625570776252</v>
      </c>
      <c r="AO6439">
        <f t="shared" si="100"/>
        <v>26826.48401826484</v>
      </c>
      <c r="AP6439">
        <v>684.93150684931504</v>
      </c>
      <c r="AQ6439">
        <v>9.7350300000000001E-2</v>
      </c>
      <c r="AR6439">
        <v>9.0697699999999992E-2</v>
      </c>
      <c r="AS6439">
        <v>4.3739400000000005E-2</v>
      </c>
      <c r="AT6439">
        <v>4.2966400000000002E-2</v>
      </c>
      <c r="AU6439">
        <v>4.4109099999999998E-2</v>
      </c>
      <c r="AW6439">
        <v>9.7350299999999987E-2</v>
      </c>
      <c r="AX6439">
        <v>9.0697699999999978E-2</v>
      </c>
      <c r="AY6439">
        <v>4.3739399999999998E-2</v>
      </c>
      <c r="AZ6439">
        <v>4.2966400000000002E-2</v>
      </c>
      <c r="BA6439">
        <v>4.4109099999999998E-2</v>
      </c>
      <c r="BC6439" s="52">
        <v>100000</v>
      </c>
      <c r="BD6439" s="52">
        <v>100000</v>
      </c>
      <c r="BE6439">
        <v>0</v>
      </c>
      <c r="BF6439">
        <v>0</v>
      </c>
      <c r="BG6439">
        <v>0</v>
      </c>
    </row>
    <row r="6440" spans="1:59">
      <c r="A6440">
        <v>6439</v>
      </c>
      <c r="E6440">
        <v>9795.2054794520554</v>
      </c>
      <c r="K6440">
        <v>3408.8390012984682</v>
      </c>
      <c r="L6440">
        <v>3452.1490012984682</v>
      </c>
      <c r="M6440">
        <v>3495.4590012984681</v>
      </c>
      <c r="N6440">
        <v>3538.7690012984681</v>
      </c>
      <c r="O6440">
        <v>3582.079001298468</v>
      </c>
      <c r="Q6440">
        <v>28891.467610503722</v>
      </c>
      <c r="R6440">
        <v>28110.919385543064</v>
      </c>
      <c r="S6440">
        <v>27330.371160582406</v>
      </c>
      <c r="T6440">
        <v>26549.822935621749</v>
      </c>
      <c r="U6440">
        <v>25769.274710661091</v>
      </c>
      <c r="W6440">
        <v>3.7560000000000003E-2</v>
      </c>
      <c r="AB6440">
        <v>1</v>
      </c>
      <c r="AC6440">
        <v>1</v>
      </c>
      <c r="AD6440">
        <v>1</v>
      </c>
      <c r="AE6440">
        <v>1</v>
      </c>
      <c r="AF6440">
        <v>1</v>
      </c>
      <c r="AL6440">
        <v>4.6619229999999998</v>
      </c>
      <c r="AM6440" s="5">
        <v>7.9584145545959473</v>
      </c>
      <c r="AN6440">
        <v>570.77625570776252</v>
      </c>
      <c r="AO6440">
        <f t="shared" si="100"/>
        <v>26826.48401826484</v>
      </c>
      <c r="AP6440">
        <v>684.93150684931504</v>
      </c>
      <c r="AQ6440">
        <v>9.65424E-2</v>
      </c>
      <c r="AR6440">
        <v>8.8077699999999995E-2</v>
      </c>
      <c r="AS6440">
        <v>4.3691399999999998E-2</v>
      </c>
      <c r="AT6440">
        <v>4.2961899999999997E-2</v>
      </c>
      <c r="AU6440">
        <v>4.41731E-2</v>
      </c>
      <c r="AW6440">
        <v>9.6542400000000014E-2</v>
      </c>
      <c r="AX6440">
        <v>8.8077699999999995E-2</v>
      </c>
      <c r="AY6440">
        <v>4.3691400000000005E-2</v>
      </c>
      <c r="AZ6440">
        <v>4.2961899999999997E-2</v>
      </c>
      <c r="BA6440">
        <v>4.4173100000000007E-2</v>
      </c>
      <c r="BC6440" s="52">
        <v>100000</v>
      </c>
      <c r="BD6440" s="52">
        <v>100000</v>
      </c>
      <c r="BE6440">
        <v>0</v>
      </c>
      <c r="BF6440">
        <v>0</v>
      </c>
      <c r="BG6440">
        <v>0</v>
      </c>
    </row>
    <row r="6441" spans="1:59">
      <c r="A6441">
        <v>6440</v>
      </c>
      <c r="E6441">
        <v>9795.2054794520554</v>
      </c>
      <c r="K6441">
        <v>4339.8209124245977</v>
      </c>
      <c r="L6441">
        <v>4381.205912424598</v>
      </c>
      <c r="M6441">
        <v>4422.5909124245982</v>
      </c>
      <c r="N6441">
        <v>4463.9759124245984</v>
      </c>
      <c r="O6441">
        <v>4505.3609124245986</v>
      </c>
      <c r="Q6441">
        <v>27084.238062230059</v>
      </c>
      <c r="R6441">
        <v>26352.514973572448</v>
      </c>
      <c r="S6441">
        <v>25620.791884914834</v>
      </c>
      <c r="T6441">
        <v>24889.068796257219</v>
      </c>
      <c r="U6441">
        <v>24157.345707599605</v>
      </c>
      <c r="W6441">
        <v>0.18571000000000001</v>
      </c>
      <c r="AB6441">
        <v>1</v>
      </c>
      <c r="AC6441">
        <v>1</v>
      </c>
      <c r="AD6441">
        <v>1</v>
      </c>
      <c r="AE6441">
        <v>1</v>
      </c>
      <c r="AF6441">
        <v>1</v>
      </c>
      <c r="AL6441">
        <v>4.9631556999999997</v>
      </c>
      <c r="AM6441" s="5">
        <v>8.6981191635131836</v>
      </c>
      <c r="AN6441">
        <v>570.77625570776252</v>
      </c>
      <c r="AO6441">
        <f t="shared" si="100"/>
        <v>26826.48401826484</v>
      </c>
      <c r="AP6441">
        <v>684.93150684931504</v>
      </c>
      <c r="AQ6441">
        <v>9.1189400000000004E-2</v>
      </c>
      <c r="AR6441">
        <v>8.1909200000000001E-2</v>
      </c>
      <c r="AS6441">
        <v>4.1685E-2</v>
      </c>
      <c r="AT6441">
        <v>4.1061999999999994E-2</v>
      </c>
      <c r="AU6441">
        <v>4.3554499999999996E-2</v>
      </c>
      <c r="AW6441">
        <v>9.1189400000000018E-2</v>
      </c>
      <c r="AX6441">
        <v>8.1909200000000001E-2</v>
      </c>
      <c r="AY6441">
        <v>4.1685E-2</v>
      </c>
      <c r="AZ6441">
        <v>4.1062000000000001E-2</v>
      </c>
      <c r="BA6441">
        <v>4.3554499999999996E-2</v>
      </c>
      <c r="BC6441" s="52">
        <v>100000</v>
      </c>
      <c r="BD6441" s="52">
        <v>100000</v>
      </c>
      <c r="BE6441">
        <v>0</v>
      </c>
      <c r="BF6441">
        <v>0</v>
      </c>
      <c r="BG6441">
        <v>0</v>
      </c>
    </row>
    <row r="6442" spans="1:59">
      <c r="A6442">
        <v>6441</v>
      </c>
      <c r="E6442">
        <v>9795.2054794520554</v>
      </c>
      <c r="K6442">
        <v>5209.4655676732818</v>
      </c>
      <c r="L6442">
        <v>5267.5980676732815</v>
      </c>
      <c r="M6442">
        <v>5325.7305676732813</v>
      </c>
      <c r="N6442">
        <v>5383.863067673281</v>
      </c>
      <c r="O6442">
        <v>5441.9955676732807</v>
      </c>
      <c r="Q6442">
        <v>25329.852579149829</v>
      </c>
      <c r="R6442">
        <v>24645.526960974312</v>
      </c>
      <c r="S6442">
        <v>23961.201342798799</v>
      </c>
      <c r="T6442">
        <v>23276.875724623285</v>
      </c>
      <c r="U6442">
        <v>22592.550106447772</v>
      </c>
      <c r="W6442">
        <v>0.26656999999999997</v>
      </c>
      <c r="AB6442">
        <v>1</v>
      </c>
      <c r="AC6442">
        <v>1</v>
      </c>
      <c r="AD6442">
        <v>1</v>
      </c>
      <c r="AE6442">
        <v>1</v>
      </c>
      <c r="AF6442">
        <v>1</v>
      </c>
      <c r="AL6442">
        <v>4.7398449999999999</v>
      </c>
      <c r="AM6442" s="5">
        <v>8.4539575576782227</v>
      </c>
      <c r="AN6442">
        <v>570.77625570776252</v>
      </c>
      <c r="AO6442">
        <f t="shared" si="100"/>
        <v>26826.48401826484</v>
      </c>
      <c r="AP6442">
        <v>684.93150684931504</v>
      </c>
      <c r="AQ6442">
        <v>9.0696600000000002E-2</v>
      </c>
      <c r="AR6442">
        <v>7.8253699999999995E-2</v>
      </c>
      <c r="AS6442">
        <v>4.0282200000000004E-2</v>
      </c>
      <c r="AT6442">
        <v>4.0863999999999998E-2</v>
      </c>
      <c r="AU6442">
        <v>4.2765300000000006E-2</v>
      </c>
      <c r="AW6442">
        <v>9.0696600000000002E-2</v>
      </c>
      <c r="AX6442">
        <v>7.8253699999999995E-2</v>
      </c>
      <c r="AY6442">
        <v>4.0282200000000004E-2</v>
      </c>
      <c r="AZ6442">
        <v>4.0863999999999998E-2</v>
      </c>
      <c r="BA6442">
        <v>4.2765300000000006E-2</v>
      </c>
      <c r="BC6442" s="52">
        <v>100000</v>
      </c>
      <c r="BD6442" s="52">
        <v>100000</v>
      </c>
      <c r="BE6442">
        <v>0</v>
      </c>
      <c r="BF6442">
        <v>0</v>
      </c>
      <c r="BG6442">
        <v>0</v>
      </c>
    </row>
    <row r="6443" spans="1:59">
      <c r="A6443">
        <v>6442</v>
      </c>
      <c r="E6443">
        <v>9795.2054794520554</v>
      </c>
      <c r="K6443">
        <v>5855.6073453411464</v>
      </c>
      <c r="L6443">
        <v>5932.0823453411467</v>
      </c>
      <c r="M6443">
        <v>6008.5573453411471</v>
      </c>
      <c r="N6443">
        <v>6085.0323453411474</v>
      </c>
      <c r="O6443">
        <v>6161.5073453411478</v>
      </c>
      <c r="Q6443">
        <v>23943.112013988779</v>
      </c>
      <c r="R6443">
        <v>23296.251363340278</v>
      </c>
      <c r="S6443">
        <v>22649.390712691777</v>
      </c>
      <c r="T6443">
        <v>22002.530062043275</v>
      </c>
      <c r="U6443">
        <v>21355.669411394774</v>
      </c>
      <c r="W6443">
        <v>0.16750999999999999</v>
      </c>
      <c r="AB6443">
        <v>1</v>
      </c>
      <c r="AC6443">
        <v>1</v>
      </c>
      <c r="AD6443">
        <v>1</v>
      </c>
      <c r="AE6443">
        <v>1</v>
      </c>
      <c r="AF6443">
        <v>1</v>
      </c>
      <c r="AL6443">
        <v>4.7590149999999998</v>
      </c>
      <c r="AM6443" s="5">
        <v>8.6376018524169922</v>
      </c>
      <c r="AN6443">
        <v>570.77625570776252</v>
      </c>
      <c r="AO6443">
        <f t="shared" si="100"/>
        <v>26826.48401826484</v>
      </c>
      <c r="AP6443">
        <v>684.93150684931504</v>
      </c>
      <c r="AQ6443">
        <v>9.0803499999999995E-2</v>
      </c>
      <c r="AR6443">
        <v>4.22388E-2</v>
      </c>
      <c r="AS6443">
        <v>3.9396799999999996E-2</v>
      </c>
      <c r="AT6443">
        <v>3.8478900000000003E-2</v>
      </c>
      <c r="AU6443">
        <v>3.9904000000000002E-2</v>
      </c>
      <c r="AW6443">
        <v>9.0803499999999995E-2</v>
      </c>
      <c r="AX6443">
        <v>4.2238800000000007E-2</v>
      </c>
      <c r="AY6443">
        <v>3.9396799999999996E-2</v>
      </c>
      <c r="AZ6443">
        <v>3.8478899999999996E-2</v>
      </c>
      <c r="BA6443">
        <v>3.9904000000000009E-2</v>
      </c>
      <c r="BC6443" s="52">
        <v>100000</v>
      </c>
      <c r="BD6443" s="52">
        <v>100000</v>
      </c>
      <c r="BE6443">
        <v>0</v>
      </c>
      <c r="BF6443">
        <v>0</v>
      </c>
      <c r="BG6443">
        <v>0</v>
      </c>
    </row>
    <row r="6444" spans="1:59">
      <c r="A6444">
        <v>6443</v>
      </c>
      <c r="E6444">
        <v>9795.2054794520554</v>
      </c>
      <c r="K6444">
        <v>6619.3822164725998</v>
      </c>
      <c r="L6444">
        <v>6740.6522164725993</v>
      </c>
      <c r="M6444">
        <v>6861.9222164725998</v>
      </c>
      <c r="N6444">
        <v>6983.1922164726002</v>
      </c>
      <c r="O6444">
        <v>7104.4622164726006</v>
      </c>
      <c r="Q6444">
        <v>22680.397913901121</v>
      </c>
      <c r="R6444">
        <v>22067.651461516209</v>
      </c>
      <c r="S6444">
        <v>21454.905009131297</v>
      </c>
      <c r="T6444">
        <v>20842.158556746384</v>
      </c>
      <c r="U6444">
        <v>20229.412104361472</v>
      </c>
      <c r="W6444">
        <v>0.14052000000000001</v>
      </c>
      <c r="AB6444">
        <v>1</v>
      </c>
      <c r="AC6444">
        <v>1</v>
      </c>
      <c r="AD6444">
        <v>1</v>
      </c>
      <c r="AE6444">
        <v>1</v>
      </c>
      <c r="AF6444">
        <v>1</v>
      </c>
      <c r="AL6444">
        <v>4.715516</v>
      </c>
      <c r="AM6444" s="5">
        <v>7.5063362121582031</v>
      </c>
      <c r="AN6444">
        <v>570.77625570776252</v>
      </c>
      <c r="AO6444">
        <f t="shared" si="100"/>
        <v>26826.48401826484</v>
      </c>
      <c r="AP6444">
        <v>684.93150684931504</v>
      </c>
      <c r="AQ6444">
        <v>9.0191199999999999E-2</v>
      </c>
      <c r="AR6444">
        <v>4.00738E-2</v>
      </c>
      <c r="AS6444">
        <v>3.8048499999999999E-2</v>
      </c>
      <c r="AT6444">
        <v>3.7685299999999998E-2</v>
      </c>
      <c r="AU6444">
        <v>3.9871999999999998E-2</v>
      </c>
      <c r="AW6444">
        <v>9.0191200000000013E-2</v>
      </c>
      <c r="AX6444">
        <v>4.0073800000000007E-2</v>
      </c>
      <c r="AY6444">
        <v>3.8048499999999999E-2</v>
      </c>
      <c r="AZ6444">
        <v>3.7685299999999991E-2</v>
      </c>
      <c r="BA6444">
        <v>3.9872000000000005E-2</v>
      </c>
      <c r="BC6444" s="52">
        <v>100000</v>
      </c>
      <c r="BD6444" s="52">
        <v>100000</v>
      </c>
      <c r="BE6444">
        <v>0</v>
      </c>
      <c r="BF6444">
        <v>0</v>
      </c>
      <c r="BG6444">
        <v>0</v>
      </c>
    </row>
    <row r="6445" spans="1:59">
      <c r="A6445">
        <v>6444</v>
      </c>
      <c r="E6445">
        <v>9795.2054794520554</v>
      </c>
      <c r="K6445">
        <v>6303.4533368846724</v>
      </c>
      <c r="L6445">
        <v>6477.8508368846724</v>
      </c>
      <c r="M6445">
        <v>6652.2483368846724</v>
      </c>
      <c r="N6445">
        <v>6826.6458368846725</v>
      </c>
      <c r="O6445">
        <v>7001.0433368846725</v>
      </c>
      <c r="Q6445">
        <v>22384.258758495431</v>
      </c>
      <c r="R6445">
        <v>21779.512968795763</v>
      </c>
      <c r="S6445">
        <v>21174.767179096096</v>
      </c>
      <c r="T6445">
        <v>20570.021389396428</v>
      </c>
      <c r="U6445">
        <v>19965.275599696761</v>
      </c>
      <c r="W6445">
        <v>9.3849999999999989E-2</v>
      </c>
      <c r="AB6445">
        <v>1</v>
      </c>
      <c r="AC6445">
        <v>1</v>
      </c>
      <c r="AD6445">
        <v>1</v>
      </c>
      <c r="AE6445">
        <v>1</v>
      </c>
      <c r="AF6445">
        <v>1</v>
      </c>
      <c r="AL6445">
        <v>4.2197630000000004</v>
      </c>
      <c r="AM6445" s="5">
        <v>7.3803310394287109</v>
      </c>
      <c r="AN6445">
        <v>570.77625570776252</v>
      </c>
      <c r="AO6445">
        <f t="shared" si="100"/>
        <v>26826.48401826484</v>
      </c>
      <c r="AP6445">
        <v>684.93150684931504</v>
      </c>
      <c r="AQ6445">
        <v>9.0175199999999997E-2</v>
      </c>
      <c r="AR6445">
        <v>4.0081499999999999E-2</v>
      </c>
      <c r="AS6445">
        <v>3.7997999999999997E-2</v>
      </c>
      <c r="AT6445">
        <v>3.7425400000000004E-2</v>
      </c>
      <c r="AU6445">
        <v>3.98547E-2</v>
      </c>
      <c r="AW6445">
        <v>9.0175199999999997E-2</v>
      </c>
      <c r="AX6445">
        <v>4.0081500000000006E-2</v>
      </c>
      <c r="AY6445">
        <v>3.799799999999999E-2</v>
      </c>
      <c r="AZ6445">
        <v>3.7425400000000011E-2</v>
      </c>
      <c r="BA6445">
        <v>3.9854700000000007E-2</v>
      </c>
      <c r="BC6445" s="52">
        <v>100000</v>
      </c>
      <c r="BD6445" s="52">
        <v>100000</v>
      </c>
      <c r="BE6445">
        <v>0</v>
      </c>
      <c r="BF6445">
        <v>0</v>
      </c>
      <c r="BG6445">
        <v>0</v>
      </c>
    </row>
    <row r="6446" spans="1:59">
      <c r="A6446">
        <v>6445</v>
      </c>
      <c r="E6446">
        <v>9795.2054794520554</v>
      </c>
      <c r="K6446">
        <v>5580.009812083591</v>
      </c>
      <c r="L6446">
        <v>5824.8323120835912</v>
      </c>
      <c r="M6446">
        <v>6069.6548120835914</v>
      </c>
      <c r="N6446">
        <v>6314.4773120835916</v>
      </c>
      <c r="O6446">
        <v>6559.2998120835919</v>
      </c>
      <c r="Q6446">
        <v>22016.61384057625</v>
      </c>
      <c r="R6446">
        <v>21421.800553831665</v>
      </c>
      <c r="S6446">
        <v>20826.987267087075</v>
      </c>
      <c r="T6446">
        <v>20232.173980342486</v>
      </c>
      <c r="U6446">
        <v>19637.360693597897</v>
      </c>
      <c r="W6446">
        <v>0.14107</v>
      </c>
      <c r="AB6446">
        <v>1</v>
      </c>
      <c r="AC6446">
        <v>1</v>
      </c>
      <c r="AD6446">
        <v>1</v>
      </c>
      <c r="AE6446">
        <v>1</v>
      </c>
      <c r="AF6446">
        <v>1</v>
      </c>
      <c r="AL6446">
        <v>3.6250450000000001</v>
      </c>
      <c r="AM6446" s="5">
        <v>8.2004232406616211</v>
      </c>
      <c r="AN6446">
        <v>570.77625570776252</v>
      </c>
      <c r="AO6446">
        <f t="shared" si="100"/>
        <v>26826.48401826484</v>
      </c>
      <c r="AP6446">
        <v>684.93150684931504</v>
      </c>
      <c r="AQ6446">
        <v>9.0304100000000012E-2</v>
      </c>
      <c r="AR6446">
        <v>3.97741E-2</v>
      </c>
      <c r="AS6446">
        <v>3.8006500000000006E-2</v>
      </c>
      <c r="AT6446">
        <v>3.7401200000000002E-2</v>
      </c>
      <c r="AU6446">
        <v>3.9812600000000004E-2</v>
      </c>
      <c r="AW6446">
        <v>9.0304100000000012E-2</v>
      </c>
      <c r="AX6446">
        <v>3.9774099999999993E-2</v>
      </c>
      <c r="AY6446">
        <v>3.8006500000000012E-2</v>
      </c>
      <c r="AZ6446">
        <v>3.7401200000000009E-2</v>
      </c>
      <c r="BA6446">
        <v>3.9812600000000004E-2</v>
      </c>
      <c r="BC6446" s="52">
        <v>100000</v>
      </c>
      <c r="BD6446" s="52">
        <v>100000</v>
      </c>
      <c r="BE6446">
        <v>0</v>
      </c>
      <c r="BF6446">
        <v>0</v>
      </c>
      <c r="BG6446">
        <v>0</v>
      </c>
    </row>
    <row r="6447" spans="1:59">
      <c r="A6447">
        <v>6446</v>
      </c>
      <c r="E6447">
        <v>9795.2054794520554</v>
      </c>
      <c r="K6447">
        <v>5039.737818532959</v>
      </c>
      <c r="L6447">
        <v>5368.9553185329587</v>
      </c>
      <c r="M6447">
        <v>5698.1728185329584</v>
      </c>
      <c r="N6447">
        <v>6027.3903185329582</v>
      </c>
      <c r="O6447">
        <v>6356.6078185329579</v>
      </c>
      <c r="Q6447">
        <v>22298.202413329269</v>
      </c>
      <c r="R6447">
        <v>21695.78157034051</v>
      </c>
      <c r="S6447">
        <v>21093.360727351752</v>
      </c>
      <c r="T6447">
        <v>20490.939884362993</v>
      </c>
      <c r="U6447">
        <v>19888.519041374235</v>
      </c>
      <c r="W6447">
        <v>0.37630000000000002</v>
      </c>
      <c r="AB6447">
        <v>1</v>
      </c>
      <c r="AC6447">
        <v>1</v>
      </c>
      <c r="AD6447">
        <v>1</v>
      </c>
      <c r="AE6447">
        <v>1</v>
      </c>
      <c r="AF6447">
        <v>1</v>
      </c>
      <c r="AL6447">
        <v>4.1435556</v>
      </c>
      <c r="AM6447" s="5">
        <v>9.7878999710083008</v>
      </c>
      <c r="AN6447">
        <v>570.77625570776252</v>
      </c>
      <c r="AO6447">
        <f t="shared" si="100"/>
        <v>26826.48401826484</v>
      </c>
      <c r="AP6447">
        <v>684.93150684931504</v>
      </c>
      <c r="AQ6447">
        <v>9.019329999999999E-2</v>
      </c>
      <c r="AR6447">
        <v>3.9925600000000006E-2</v>
      </c>
      <c r="AS6447">
        <v>3.8043599999999997E-2</v>
      </c>
      <c r="AT6447">
        <v>3.7315399999999999E-2</v>
      </c>
      <c r="AU6447">
        <v>3.9499400000000004E-2</v>
      </c>
      <c r="AW6447">
        <v>9.019329999999999E-2</v>
      </c>
      <c r="AX6447">
        <v>3.9925600000000006E-2</v>
      </c>
      <c r="AY6447">
        <v>3.8043599999999997E-2</v>
      </c>
      <c r="AZ6447">
        <v>3.7315399999999999E-2</v>
      </c>
      <c r="BA6447">
        <v>3.9499400000000004E-2</v>
      </c>
      <c r="BC6447" s="52">
        <v>100000</v>
      </c>
      <c r="BD6447" s="52">
        <v>100000</v>
      </c>
      <c r="BE6447">
        <v>0</v>
      </c>
      <c r="BF6447">
        <v>0</v>
      </c>
      <c r="BG6447">
        <v>0</v>
      </c>
    </row>
    <row r="6448" spans="1:59">
      <c r="A6448">
        <v>6447</v>
      </c>
      <c r="E6448">
        <v>9795.2054794520554</v>
      </c>
      <c r="K6448">
        <v>4746.4953212558667</v>
      </c>
      <c r="L6448">
        <v>5052.1453212558663</v>
      </c>
      <c r="M6448">
        <v>5357.7953212558659</v>
      </c>
      <c r="N6448">
        <v>5663.4453212558656</v>
      </c>
      <c r="O6448">
        <v>5969.0953212558652</v>
      </c>
      <c r="Q6448">
        <v>22999.956606561369</v>
      </c>
      <c r="R6448">
        <v>22378.57677537977</v>
      </c>
      <c r="S6448">
        <v>21757.196944198171</v>
      </c>
      <c r="T6448">
        <v>21135.817113016572</v>
      </c>
      <c r="U6448">
        <v>20514.437281834973</v>
      </c>
      <c r="W6448">
        <v>0.17247999999999999</v>
      </c>
      <c r="AB6448">
        <v>1</v>
      </c>
      <c r="AC6448">
        <v>1</v>
      </c>
      <c r="AD6448">
        <v>1</v>
      </c>
      <c r="AE6448">
        <v>1</v>
      </c>
      <c r="AF6448">
        <v>1</v>
      </c>
      <c r="AL6448">
        <v>4.0120683000000001</v>
      </c>
      <c r="AM6448" s="5">
        <v>10.503662109375</v>
      </c>
      <c r="AN6448">
        <v>570.77625570776252</v>
      </c>
      <c r="AO6448">
        <f t="shared" si="100"/>
        <v>26826.48401826484</v>
      </c>
      <c r="AP6448">
        <v>684.93150684931504</v>
      </c>
      <c r="AQ6448">
        <v>8.9825100000000005E-2</v>
      </c>
      <c r="AR6448">
        <v>4.1785099999999999E-2</v>
      </c>
      <c r="AS6448">
        <v>3.8204300000000004E-2</v>
      </c>
      <c r="AT6448">
        <v>3.7374499999999998E-2</v>
      </c>
      <c r="AU6448">
        <v>4.0364199999999996E-2</v>
      </c>
      <c r="AW6448">
        <v>8.9825100000000005E-2</v>
      </c>
      <c r="AX6448">
        <v>4.1785100000000006E-2</v>
      </c>
      <c r="AY6448">
        <v>3.820430000000001E-2</v>
      </c>
      <c r="AZ6448">
        <v>3.7374499999999991E-2</v>
      </c>
      <c r="BA6448">
        <v>4.0364200000000003E-2</v>
      </c>
      <c r="BC6448" s="52">
        <v>100000</v>
      </c>
      <c r="BD6448" s="52">
        <v>100000</v>
      </c>
      <c r="BE6448">
        <v>0</v>
      </c>
      <c r="BF6448">
        <v>0</v>
      </c>
      <c r="BG6448">
        <v>0</v>
      </c>
    </row>
    <row r="6449" spans="1:59">
      <c r="A6449">
        <v>6448</v>
      </c>
      <c r="E6449">
        <v>9795.2054794520554</v>
      </c>
      <c r="K6449">
        <v>4781.7852492949432</v>
      </c>
      <c r="L6449">
        <v>5136.3010826282771</v>
      </c>
      <c r="M6449">
        <v>5490.81691596161</v>
      </c>
      <c r="N6449">
        <v>5845.3327492949429</v>
      </c>
      <c r="O6449">
        <v>6199.8485826282758</v>
      </c>
      <c r="Q6449">
        <v>24426.561167646549</v>
      </c>
      <c r="R6449">
        <v>23766.63938079519</v>
      </c>
      <c r="S6449">
        <v>23106.717593943831</v>
      </c>
      <c r="T6449">
        <v>22446.795807092472</v>
      </c>
      <c r="U6449">
        <v>21786.874020241114</v>
      </c>
      <c r="W6449">
        <v>0.1575</v>
      </c>
      <c r="AB6449">
        <v>1</v>
      </c>
      <c r="AC6449">
        <v>1</v>
      </c>
      <c r="AD6449">
        <v>1</v>
      </c>
      <c r="AE6449">
        <v>1</v>
      </c>
      <c r="AF6449">
        <v>1</v>
      </c>
      <c r="AL6449">
        <v>3.9253688000000002</v>
      </c>
      <c r="AM6449" s="5">
        <v>11.765225410461429</v>
      </c>
      <c r="AN6449">
        <v>570.77625570776252</v>
      </c>
      <c r="AO6449">
        <f t="shared" si="100"/>
        <v>26826.48401826484</v>
      </c>
      <c r="AP6449">
        <v>684.93150684931504</v>
      </c>
      <c r="AQ6449">
        <v>8.9862399999999995E-2</v>
      </c>
      <c r="AR6449">
        <v>6.9588700000000003E-2</v>
      </c>
      <c r="AS6449">
        <v>4.1115200000000005E-2</v>
      </c>
      <c r="AT6449">
        <v>4.1532200000000005E-2</v>
      </c>
      <c r="AU6449">
        <v>4.3102400000000006E-2</v>
      </c>
      <c r="AW6449">
        <v>8.9862399999999995E-2</v>
      </c>
      <c r="AX6449">
        <v>6.9588700000000003E-2</v>
      </c>
      <c r="AY6449">
        <v>4.1115200000000005E-2</v>
      </c>
      <c r="AZ6449">
        <v>4.1532200000000005E-2</v>
      </c>
      <c r="BA6449">
        <v>4.3102399999999999E-2</v>
      </c>
      <c r="BC6449" s="52">
        <v>100000</v>
      </c>
      <c r="BD6449" s="52">
        <v>100000</v>
      </c>
      <c r="BE6449">
        <v>0</v>
      </c>
      <c r="BF6449">
        <v>0</v>
      </c>
      <c r="BG6449">
        <v>0</v>
      </c>
    </row>
    <row r="6450" spans="1:59">
      <c r="A6450">
        <v>6449</v>
      </c>
      <c r="E6450">
        <v>9795.2054794520554</v>
      </c>
      <c r="K6450">
        <v>5379.1933168136047</v>
      </c>
      <c r="L6450">
        <v>5793.6574834802714</v>
      </c>
      <c r="M6450">
        <v>6208.121650146938</v>
      </c>
      <c r="N6450">
        <v>6622.5858168136047</v>
      </c>
      <c r="O6450">
        <v>7037.0499834802713</v>
      </c>
      <c r="Q6450">
        <v>25905.686431291619</v>
      </c>
      <c r="R6450">
        <v>25205.803759776918</v>
      </c>
      <c r="S6450">
        <v>24505.921088262217</v>
      </c>
      <c r="T6450">
        <v>23806.038416747517</v>
      </c>
      <c r="U6450">
        <v>23106.155745232816</v>
      </c>
      <c r="W6450">
        <v>0.12962000000000001</v>
      </c>
      <c r="AB6450">
        <v>1</v>
      </c>
      <c r="AC6450">
        <v>1</v>
      </c>
      <c r="AD6450">
        <v>1</v>
      </c>
      <c r="AE6450">
        <v>1</v>
      </c>
      <c r="AF6450">
        <v>1</v>
      </c>
      <c r="AL6450">
        <v>5.2118615999999998</v>
      </c>
      <c r="AM6450" s="5">
        <v>14.293012619018549</v>
      </c>
      <c r="AN6450">
        <v>570.77625570776252</v>
      </c>
      <c r="AO6450">
        <f t="shared" si="100"/>
        <v>26826.48401826484</v>
      </c>
      <c r="AP6450">
        <v>684.93150684931504</v>
      </c>
      <c r="AQ6450">
        <v>9.5463099999999995E-2</v>
      </c>
      <c r="AR6450">
        <v>6.9221199999999997E-2</v>
      </c>
      <c r="AS6450">
        <v>5.1107399999999997E-2</v>
      </c>
      <c r="AT6450">
        <v>4.2826200000000002E-2</v>
      </c>
      <c r="AU6450">
        <v>4.3963599999999999E-2</v>
      </c>
      <c r="AW6450">
        <v>9.5463100000000009E-2</v>
      </c>
      <c r="AX6450">
        <v>6.9221199999999997E-2</v>
      </c>
      <c r="AY6450">
        <v>5.1107399999999997E-2</v>
      </c>
      <c r="AZ6450">
        <v>4.2826199999999995E-2</v>
      </c>
      <c r="BA6450">
        <v>4.3963600000000005E-2</v>
      </c>
      <c r="BC6450" s="52">
        <v>100000</v>
      </c>
      <c r="BD6450" s="52">
        <v>100000</v>
      </c>
      <c r="BE6450">
        <v>0</v>
      </c>
      <c r="BF6450">
        <v>0</v>
      </c>
      <c r="BG6450">
        <v>0</v>
      </c>
    </row>
    <row r="6451" spans="1:59">
      <c r="A6451">
        <v>6450</v>
      </c>
      <c r="E6451">
        <v>9795.2054794520554</v>
      </c>
      <c r="K6451">
        <v>5867.3706546875046</v>
      </c>
      <c r="L6451">
        <v>6359.0514880208375</v>
      </c>
      <c r="M6451">
        <v>6850.7323213541713</v>
      </c>
      <c r="N6451">
        <v>7342.4131546875051</v>
      </c>
      <c r="O6451">
        <v>7834.0939880208389</v>
      </c>
      <c r="Q6451">
        <v>26796.32113615916</v>
      </c>
      <c r="R6451">
        <v>26072.37657417114</v>
      </c>
      <c r="S6451">
        <v>25348.432012183119</v>
      </c>
      <c r="T6451">
        <v>24624.487450195098</v>
      </c>
      <c r="U6451">
        <v>23900.542888207077</v>
      </c>
      <c r="W6451">
        <v>0</v>
      </c>
      <c r="AB6451">
        <v>1</v>
      </c>
      <c r="AC6451">
        <v>1</v>
      </c>
      <c r="AD6451">
        <v>1</v>
      </c>
      <c r="AE6451">
        <v>1</v>
      </c>
      <c r="AF6451">
        <v>1</v>
      </c>
      <c r="AL6451">
        <v>6.2092400000000003</v>
      </c>
      <c r="AM6451" s="5">
        <v>14.387191772460939</v>
      </c>
      <c r="AN6451">
        <v>570.77625570776252</v>
      </c>
      <c r="AO6451">
        <f t="shared" si="100"/>
        <v>26826.48401826484</v>
      </c>
      <c r="AP6451">
        <v>684.93150684931504</v>
      </c>
      <c r="AQ6451">
        <v>9.9322199999999999E-2</v>
      </c>
      <c r="AR6451">
        <v>7.41198E-2</v>
      </c>
      <c r="AS6451">
        <v>5.8727400000000006E-2</v>
      </c>
      <c r="AT6451">
        <v>4.5570199999999998E-2</v>
      </c>
      <c r="AU6451">
        <v>4.4612800000000001E-2</v>
      </c>
      <c r="AW6451">
        <v>9.9322200000000013E-2</v>
      </c>
      <c r="AX6451">
        <v>7.41198E-2</v>
      </c>
      <c r="AY6451">
        <v>5.8727399999999999E-2</v>
      </c>
      <c r="AZ6451">
        <v>4.5570199999999991E-2</v>
      </c>
      <c r="BA6451">
        <v>4.4612799999999994E-2</v>
      </c>
      <c r="BC6451" s="52">
        <v>100000</v>
      </c>
      <c r="BD6451" s="52">
        <v>100000</v>
      </c>
      <c r="BE6451">
        <v>0</v>
      </c>
      <c r="BF6451">
        <v>0</v>
      </c>
      <c r="BG6451">
        <v>0</v>
      </c>
    </row>
    <row r="6452" spans="1:59">
      <c r="A6452">
        <v>6451</v>
      </c>
      <c r="E6452">
        <v>9795.2054794520554</v>
      </c>
      <c r="K6452">
        <v>6073.2285682487873</v>
      </c>
      <c r="L6452">
        <v>6610.0077349154544</v>
      </c>
      <c r="M6452">
        <v>7146.7869015821216</v>
      </c>
      <c r="N6452">
        <v>7683.5660682487887</v>
      </c>
      <c r="O6452">
        <v>8220.3452349154559</v>
      </c>
      <c r="Q6452">
        <v>27355.063804364261</v>
      </c>
      <c r="R6452">
        <v>26616.023934723085</v>
      </c>
      <c r="S6452">
        <v>25876.98406508191</v>
      </c>
      <c r="T6452">
        <v>25137.944195440734</v>
      </c>
      <c r="U6452">
        <v>24398.904325799558</v>
      </c>
      <c r="W6452">
        <v>0</v>
      </c>
      <c r="AB6452">
        <v>1</v>
      </c>
      <c r="AC6452">
        <v>1</v>
      </c>
      <c r="AD6452">
        <v>1</v>
      </c>
      <c r="AE6452">
        <v>1</v>
      </c>
      <c r="AF6452">
        <v>1</v>
      </c>
      <c r="AL6452">
        <v>7.2373130000000003</v>
      </c>
      <c r="AM6452" s="5">
        <v>14.59678840637207</v>
      </c>
      <c r="AN6452">
        <v>570.77625570776252</v>
      </c>
      <c r="AO6452">
        <f t="shared" si="100"/>
        <v>26826.48401826484</v>
      </c>
      <c r="AP6452">
        <v>684.93150684931504</v>
      </c>
      <c r="AQ6452">
        <v>0.100021</v>
      </c>
      <c r="AR6452">
        <v>7.4775000000000008E-2</v>
      </c>
      <c r="AS6452">
        <v>5.7826099999999998E-2</v>
      </c>
      <c r="AT6452">
        <v>4.59882E-2</v>
      </c>
      <c r="AU6452">
        <v>4.4764000000000005E-2</v>
      </c>
      <c r="AW6452">
        <v>0.10002100000000001</v>
      </c>
      <c r="AX6452">
        <v>7.4775000000000008E-2</v>
      </c>
      <c r="AY6452">
        <v>5.7826100000000005E-2</v>
      </c>
      <c r="AZ6452">
        <v>4.5988199999999993E-2</v>
      </c>
      <c r="BA6452">
        <v>4.4764000000000012E-2</v>
      </c>
      <c r="BC6452" s="52">
        <v>100000</v>
      </c>
      <c r="BD6452" s="52">
        <v>100000</v>
      </c>
      <c r="BE6452">
        <v>0</v>
      </c>
      <c r="BF6452">
        <v>0</v>
      </c>
      <c r="BG6452">
        <v>0</v>
      </c>
    </row>
    <row r="6453" spans="1:59">
      <c r="A6453">
        <v>6452</v>
      </c>
      <c r="E6453">
        <v>9795.2054794520554</v>
      </c>
      <c r="K6453">
        <v>5630.4239949965586</v>
      </c>
      <c r="L6453">
        <v>6126.8889949965587</v>
      </c>
      <c r="M6453">
        <v>6623.3539949965589</v>
      </c>
      <c r="N6453">
        <v>7119.818994996559</v>
      </c>
      <c r="O6453">
        <v>7616.2839949965592</v>
      </c>
      <c r="Q6453">
        <v>26838.07900810022</v>
      </c>
      <c r="R6453">
        <v>26113.006292379228</v>
      </c>
      <c r="S6453">
        <v>25387.933576658237</v>
      </c>
      <c r="T6453">
        <v>24662.860860937246</v>
      </c>
      <c r="U6453">
        <v>23937.788145216255</v>
      </c>
      <c r="W6453">
        <v>0</v>
      </c>
      <c r="AB6453">
        <v>1</v>
      </c>
      <c r="AC6453">
        <v>1</v>
      </c>
      <c r="AD6453">
        <v>1</v>
      </c>
      <c r="AE6453">
        <v>1</v>
      </c>
      <c r="AF6453">
        <v>1</v>
      </c>
      <c r="AL6453">
        <v>7.0372333999999999</v>
      </c>
      <c r="AM6453" s="5">
        <v>14.23312377929688</v>
      </c>
      <c r="AN6453">
        <v>570.77625570776252</v>
      </c>
      <c r="AO6453">
        <f t="shared" si="100"/>
        <v>26826.48401826484</v>
      </c>
      <c r="AP6453">
        <v>684.93150684931504</v>
      </c>
      <c r="AQ6453">
        <v>9.9597999999999992E-2</v>
      </c>
      <c r="AR6453">
        <v>7.3707899999999993E-2</v>
      </c>
      <c r="AS6453">
        <v>5.8258699999999997E-2</v>
      </c>
      <c r="AT6453">
        <v>4.61378E-2</v>
      </c>
      <c r="AU6453">
        <v>4.4710399999999997E-2</v>
      </c>
      <c r="AW6453">
        <v>9.9598000000000006E-2</v>
      </c>
      <c r="AX6453">
        <v>7.3707899999999993E-2</v>
      </c>
      <c r="AY6453">
        <v>5.8258699999999997E-2</v>
      </c>
      <c r="AZ6453">
        <v>4.6137799999999993E-2</v>
      </c>
      <c r="BA6453">
        <v>4.4710399999999997E-2</v>
      </c>
      <c r="BC6453" s="52">
        <v>100000</v>
      </c>
      <c r="BD6453" s="52">
        <v>100000</v>
      </c>
      <c r="BE6453">
        <v>0</v>
      </c>
      <c r="BF6453">
        <v>0</v>
      </c>
      <c r="BG6453">
        <v>0</v>
      </c>
    </row>
    <row r="6454" spans="1:59">
      <c r="A6454">
        <v>6453</v>
      </c>
      <c r="E6454">
        <v>9795.2054794520554</v>
      </c>
      <c r="K6454">
        <v>4948.1520529077352</v>
      </c>
      <c r="L6454">
        <v>5349.6920529077352</v>
      </c>
      <c r="M6454">
        <v>5751.2320529077351</v>
      </c>
      <c r="N6454">
        <v>6152.7720529077351</v>
      </c>
      <c r="O6454">
        <v>6554.3120529077351</v>
      </c>
      <c r="Q6454">
        <v>24161.417053563109</v>
      </c>
      <c r="R6454">
        <v>23508.658550924629</v>
      </c>
      <c r="S6454">
        <v>22855.900048286145</v>
      </c>
      <c r="T6454">
        <v>22203.141545647661</v>
      </c>
      <c r="U6454">
        <v>21550.383043009177</v>
      </c>
      <c r="W6454">
        <v>0</v>
      </c>
      <c r="AB6454">
        <v>1</v>
      </c>
      <c r="AC6454">
        <v>1</v>
      </c>
      <c r="AD6454">
        <v>1</v>
      </c>
      <c r="AE6454">
        <v>1</v>
      </c>
      <c r="AF6454">
        <v>1</v>
      </c>
      <c r="AL6454">
        <v>6.4164190000000003</v>
      </c>
      <c r="AM6454" s="5">
        <v>13.33849430084229</v>
      </c>
      <c r="AN6454">
        <v>570.77625570776252</v>
      </c>
      <c r="AO6454">
        <f t="shared" si="100"/>
        <v>26826.48401826484</v>
      </c>
      <c r="AP6454">
        <v>684.93150684931504</v>
      </c>
      <c r="AQ6454">
        <v>9.8891599999999996E-2</v>
      </c>
      <c r="AR6454">
        <v>7.2393100000000002E-2</v>
      </c>
      <c r="AS6454">
        <v>5.7719800000000002E-2</v>
      </c>
      <c r="AT6454">
        <v>4.5190899999999999E-2</v>
      </c>
      <c r="AU6454">
        <v>4.4470599999999999E-2</v>
      </c>
      <c r="AW6454">
        <v>9.889160000000001E-2</v>
      </c>
      <c r="AX6454">
        <v>7.2393100000000002E-2</v>
      </c>
      <c r="AY6454">
        <v>5.7719800000000002E-2</v>
      </c>
      <c r="AZ6454">
        <v>4.5190899999999992E-2</v>
      </c>
      <c r="BA6454">
        <v>4.4470599999999999E-2</v>
      </c>
      <c r="BC6454" s="52">
        <v>100000</v>
      </c>
      <c r="BD6454" s="52">
        <v>100000</v>
      </c>
      <c r="BE6454">
        <v>0</v>
      </c>
      <c r="BF6454">
        <v>0</v>
      </c>
      <c r="BG6454">
        <v>0</v>
      </c>
    </row>
    <row r="6455" spans="1:59">
      <c r="A6455">
        <v>6454</v>
      </c>
      <c r="E6455">
        <v>9795.2054794520554</v>
      </c>
      <c r="K6455">
        <v>4728.8503572363279</v>
      </c>
      <c r="L6455">
        <v>5070.937023902994</v>
      </c>
      <c r="M6455">
        <v>5413.0236905696602</v>
      </c>
      <c r="N6455">
        <v>5755.1103572363263</v>
      </c>
      <c r="O6455">
        <v>6097.1970239029924</v>
      </c>
      <c r="Q6455">
        <v>18377.164693390991</v>
      </c>
      <c r="R6455">
        <v>17880.676824126807</v>
      </c>
      <c r="S6455">
        <v>17384.188954862624</v>
      </c>
      <c r="T6455">
        <v>16887.701085598441</v>
      </c>
      <c r="U6455">
        <v>16391.213216334258</v>
      </c>
      <c r="W6455">
        <v>0</v>
      </c>
      <c r="AB6455">
        <v>1</v>
      </c>
      <c r="AC6455">
        <v>1</v>
      </c>
      <c r="AD6455">
        <v>1</v>
      </c>
      <c r="AE6455">
        <v>1</v>
      </c>
      <c r="AF6455">
        <v>1</v>
      </c>
      <c r="AL6455">
        <v>6.7294406999999996</v>
      </c>
      <c r="AM6455" s="5">
        <v>13.812179565429689</v>
      </c>
      <c r="AN6455">
        <v>570.77625570776252</v>
      </c>
      <c r="AO6455">
        <f t="shared" si="100"/>
        <v>26826.48401826484</v>
      </c>
      <c r="AP6455">
        <v>684.93150684931504</v>
      </c>
      <c r="AQ6455">
        <v>9.7697999999999993E-2</v>
      </c>
      <c r="AR6455">
        <v>6.9431099999999996E-2</v>
      </c>
      <c r="AS6455">
        <v>5.58793E-2</v>
      </c>
      <c r="AT6455">
        <v>4.4739100000000004E-2</v>
      </c>
      <c r="AU6455">
        <v>4.4139499999999998E-2</v>
      </c>
      <c r="AW6455">
        <v>9.7697999999999993E-2</v>
      </c>
      <c r="AX6455">
        <v>6.9431099999999996E-2</v>
      </c>
      <c r="AY6455">
        <v>5.5879300000000007E-2</v>
      </c>
      <c r="AZ6455">
        <v>4.4739100000000004E-2</v>
      </c>
      <c r="BA6455">
        <v>4.4139499999999998E-2</v>
      </c>
      <c r="BC6455" s="52">
        <v>100000</v>
      </c>
      <c r="BD6455" s="52">
        <v>100000</v>
      </c>
      <c r="BE6455">
        <v>0</v>
      </c>
      <c r="BF6455">
        <v>0</v>
      </c>
      <c r="BG6455">
        <v>0</v>
      </c>
    </row>
    <row r="6456" spans="1:59">
      <c r="A6456">
        <v>6455</v>
      </c>
      <c r="E6456">
        <v>9795.2054794520554</v>
      </c>
      <c r="K6456">
        <v>3424.8034925542415</v>
      </c>
      <c r="L6456">
        <v>3686.1534925542414</v>
      </c>
      <c r="M6456">
        <v>3947.5034925542413</v>
      </c>
      <c r="N6456">
        <v>4208.8534925542408</v>
      </c>
      <c r="O6456">
        <v>4470.2034925542412</v>
      </c>
      <c r="Q6456">
        <v>12976.077921691391</v>
      </c>
      <c r="R6456">
        <v>12625.508865923257</v>
      </c>
      <c r="S6456">
        <v>12274.939810155123</v>
      </c>
      <c r="T6456">
        <v>11924.37075438699</v>
      </c>
      <c r="U6456">
        <v>11573.801698618856</v>
      </c>
      <c r="W6456">
        <v>0</v>
      </c>
      <c r="AB6456">
        <v>1</v>
      </c>
      <c r="AC6456">
        <v>1</v>
      </c>
      <c r="AD6456">
        <v>1</v>
      </c>
      <c r="AE6456">
        <v>1</v>
      </c>
      <c r="AF6456">
        <v>1</v>
      </c>
      <c r="AL6456">
        <v>7.5328565000000003</v>
      </c>
      <c r="AM6456" s="5">
        <v>13.94837474822998</v>
      </c>
      <c r="AN6456">
        <v>570.77625570776252</v>
      </c>
      <c r="AO6456">
        <f t="shared" si="100"/>
        <v>26826.48401826484</v>
      </c>
      <c r="AP6456">
        <v>684.93150684931504</v>
      </c>
      <c r="AQ6456">
        <v>9.6392700000000012E-2</v>
      </c>
      <c r="AR6456">
        <v>6.8124500000000004E-2</v>
      </c>
      <c r="AS6456">
        <v>5.5383499999999995E-2</v>
      </c>
      <c r="AT6456">
        <v>4.4692000000000003E-2</v>
      </c>
      <c r="AU6456">
        <v>4.3913899999999999E-2</v>
      </c>
      <c r="AW6456">
        <v>9.6392700000000012E-2</v>
      </c>
      <c r="AX6456">
        <v>6.8124500000000004E-2</v>
      </c>
      <c r="AY6456">
        <v>5.5383499999999988E-2</v>
      </c>
      <c r="AZ6456">
        <v>4.4691999999999996E-2</v>
      </c>
      <c r="BA6456">
        <v>4.3913899999999992E-2</v>
      </c>
      <c r="BC6456" s="52">
        <v>100000</v>
      </c>
      <c r="BD6456" s="52">
        <v>100000</v>
      </c>
      <c r="BE6456">
        <v>0</v>
      </c>
      <c r="BF6456">
        <v>0</v>
      </c>
      <c r="BG6456">
        <v>0</v>
      </c>
    </row>
    <row r="6457" spans="1:59">
      <c r="A6457">
        <v>6456</v>
      </c>
      <c r="E6457">
        <v>9795.2054794520554</v>
      </c>
      <c r="K6457">
        <v>2338.4932681322375</v>
      </c>
      <c r="L6457">
        <v>2535.1107681322374</v>
      </c>
      <c r="M6457">
        <v>2731.7282681322372</v>
      </c>
      <c r="N6457">
        <v>2928.345768132237</v>
      </c>
      <c r="O6457">
        <v>3124.9632681322369</v>
      </c>
      <c r="Q6457">
        <v>11964.47186747181</v>
      </c>
      <c r="R6457">
        <v>11641.232931747691</v>
      </c>
      <c r="S6457">
        <v>11317.993996023572</v>
      </c>
      <c r="T6457">
        <v>10994.755060299452</v>
      </c>
      <c r="U6457">
        <v>10671.516124575333</v>
      </c>
      <c r="W6457">
        <v>0</v>
      </c>
      <c r="AB6457">
        <v>1</v>
      </c>
      <c r="AC6457">
        <v>1</v>
      </c>
      <c r="AD6457">
        <v>1</v>
      </c>
      <c r="AE6457">
        <v>1</v>
      </c>
      <c r="AF6457">
        <v>1</v>
      </c>
      <c r="AL6457">
        <v>7.1723790000000003</v>
      </c>
      <c r="AM6457" s="5">
        <v>14.03648853302002</v>
      </c>
      <c r="AN6457">
        <v>570.77625570776252</v>
      </c>
      <c r="AO6457">
        <f t="shared" si="100"/>
        <v>26826.48401826484</v>
      </c>
      <c r="AP6457">
        <v>684.93150684931504</v>
      </c>
      <c r="AQ6457">
        <v>9.4825699999999999E-2</v>
      </c>
      <c r="AR6457">
        <v>6.6838499999999995E-2</v>
      </c>
      <c r="AS6457">
        <v>5.4947599999999999E-2</v>
      </c>
      <c r="AT6457">
        <v>4.4737800000000001E-2</v>
      </c>
      <c r="AU6457">
        <v>4.3972000000000004E-2</v>
      </c>
      <c r="AW6457">
        <v>9.4825699999999999E-2</v>
      </c>
      <c r="AX6457">
        <v>6.6838499999999995E-2</v>
      </c>
      <c r="AY6457">
        <v>5.4947599999999999E-2</v>
      </c>
      <c r="AZ6457">
        <v>4.4737800000000008E-2</v>
      </c>
      <c r="BA6457">
        <v>4.3971999999999997E-2</v>
      </c>
      <c r="BC6457" s="52">
        <v>100000</v>
      </c>
      <c r="BD6457" s="52">
        <v>100000</v>
      </c>
      <c r="BE6457">
        <v>0</v>
      </c>
      <c r="BF6457">
        <v>0</v>
      </c>
      <c r="BG6457">
        <v>0</v>
      </c>
    </row>
    <row r="6458" spans="1:59">
      <c r="A6458">
        <v>6457</v>
      </c>
      <c r="E6458">
        <v>9795.2054794520554</v>
      </c>
      <c r="K6458">
        <v>1749.0209297173678</v>
      </c>
      <c r="L6458">
        <v>1849.005929717368</v>
      </c>
      <c r="M6458">
        <v>1948.9909297173681</v>
      </c>
      <c r="N6458">
        <v>2048.9759297173682</v>
      </c>
      <c r="O6458">
        <v>2148.9609297173683</v>
      </c>
      <c r="Q6458">
        <v>12986.538860237089</v>
      </c>
      <c r="R6458">
        <v>12635.687184972972</v>
      </c>
      <c r="S6458">
        <v>12284.835509708855</v>
      </c>
      <c r="T6458">
        <v>11933.983834444738</v>
      </c>
      <c r="U6458">
        <v>11583.132159180621</v>
      </c>
      <c r="W6458">
        <v>0</v>
      </c>
      <c r="AB6458">
        <v>1</v>
      </c>
      <c r="AC6458">
        <v>1</v>
      </c>
      <c r="AD6458">
        <v>1</v>
      </c>
      <c r="AE6458">
        <v>1</v>
      </c>
      <c r="AF6458">
        <v>1</v>
      </c>
      <c r="AL6458">
        <v>6.778867</v>
      </c>
      <c r="AM6458" s="5">
        <v>14.07485771179199</v>
      </c>
      <c r="AN6458">
        <v>570.77625570776252</v>
      </c>
      <c r="AO6458">
        <f t="shared" si="100"/>
        <v>26826.48401826484</v>
      </c>
      <c r="AP6458">
        <v>684.93150684931504</v>
      </c>
      <c r="AQ6458">
        <v>9.5091399999999993E-2</v>
      </c>
      <c r="AR6458">
        <v>6.8181400000000003E-2</v>
      </c>
      <c r="AS6458">
        <v>5.57946E-2</v>
      </c>
      <c r="AT6458">
        <v>4.4877400000000005E-2</v>
      </c>
      <c r="AU6458">
        <v>4.4005200000000001E-2</v>
      </c>
      <c r="AW6458">
        <v>9.5091399999999979E-2</v>
      </c>
      <c r="AX6458">
        <v>6.8181400000000003E-2</v>
      </c>
      <c r="AY6458">
        <v>5.57946E-2</v>
      </c>
      <c r="AZ6458">
        <v>4.4877399999999998E-2</v>
      </c>
      <c r="BA6458">
        <v>4.4005200000000008E-2</v>
      </c>
      <c r="BC6458" s="52">
        <v>100000</v>
      </c>
      <c r="BD6458" s="52">
        <v>100000</v>
      </c>
      <c r="BE6458">
        <v>0</v>
      </c>
      <c r="BF6458">
        <v>0</v>
      </c>
      <c r="BG6458">
        <v>0</v>
      </c>
    </row>
    <row r="6459" spans="1:59">
      <c r="A6459">
        <v>6458</v>
      </c>
      <c r="E6459">
        <v>9795.2054794520554</v>
      </c>
      <c r="K6459">
        <v>1498.5584339960285</v>
      </c>
      <c r="L6459">
        <v>1547.3959339960286</v>
      </c>
      <c r="M6459">
        <v>1596.2334339960287</v>
      </c>
      <c r="N6459">
        <v>1645.0709339960288</v>
      </c>
      <c r="O6459">
        <v>1693.9084339960289</v>
      </c>
      <c r="Q6459">
        <v>13095.40913151289</v>
      </c>
      <c r="R6459">
        <v>12741.616155028538</v>
      </c>
      <c r="S6459">
        <v>12387.823178544186</v>
      </c>
      <c r="T6459">
        <v>12034.030202059834</v>
      </c>
      <c r="U6459">
        <v>11680.237225575482</v>
      </c>
      <c r="W6459">
        <v>0</v>
      </c>
      <c r="AB6459">
        <v>1</v>
      </c>
      <c r="AC6459">
        <v>1</v>
      </c>
      <c r="AD6459">
        <v>1</v>
      </c>
      <c r="AE6459">
        <v>1</v>
      </c>
      <c r="AF6459">
        <v>1</v>
      </c>
      <c r="AL6459">
        <v>7.0951519999999997</v>
      </c>
      <c r="AM6459" s="5">
        <v>13.73264694213867</v>
      </c>
      <c r="AN6459">
        <v>570.77625570776252</v>
      </c>
      <c r="AO6459">
        <f t="shared" si="100"/>
        <v>26826.48401826484</v>
      </c>
      <c r="AP6459">
        <v>684.93150684931504</v>
      </c>
      <c r="AQ6459">
        <v>9.5433099999999993E-2</v>
      </c>
      <c r="AR6459">
        <v>7.0155400000000007E-2</v>
      </c>
      <c r="AS6459">
        <v>5.7199100000000003E-2</v>
      </c>
      <c r="AT6459">
        <v>4.5324299999999998E-2</v>
      </c>
      <c r="AU6459">
        <v>4.4201200000000003E-2</v>
      </c>
      <c r="AW6459">
        <v>9.5433099999999979E-2</v>
      </c>
      <c r="AX6459">
        <v>7.0155400000000007E-2</v>
      </c>
      <c r="AY6459">
        <v>5.7199100000000003E-2</v>
      </c>
      <c r="AZ6459">
        <v>4.5324299999999998E-2</v>
      </c>
      <c r="BA6459">
        <v>4.420120000000001E-2</v>
      </c>
      <c r="BC6459" s="52">
        <v>100000</v>
      </c>
      <c r="BD6459" s="52">
        <v>100000</v>
      </c>
      <c r="BE6459">
        <v>0</v>
      </c>
      <c r="BF6459">
        <v>0</v>
      </c>
      <c r="BG6459">
        <v>0</v>
      </c>
    </row>
    <row r="6460" spans="1:59">
      <c r="A6460">
        <v>6459</v>
      </c>
      <c r="E6460">
        <v>9795.2054794520554</v>
      </c>
      <c r="K6460">
        <v>1468.1993436055629</v>
      </c>
      <c r="L6460">
        <v>1509.5843436055629</v>
      </c>
      <c r="M6460">
        <v>1550.9693436055629</v>
      </c>
      <c r="N6460">
        <v>1592.3543436055629</v>
      </c>
      <c r="O6460">
        <v>1633.7393436055629</v>
      </c>
      <c r="Q6460">
        <v>14842.46332365033</v>
      </c>
      <c r="R6460">
        <v>14441.470943323769</v>
      </c>
      <c r="S6460">
        <v>14040.47856299721</v>
      </c>
      <c r="T6460">
        <v>13639.486182670651</v>
      </c>
      <c r="U6460">
        <v>13238.493802344092</v>
      </c>
      <c r="W6460">
        <v>0</v>
      </c>
      <c r="AB6460">
        <v>1</v>
      </c>
      <c r="AC6460">
        <v>1</v>
      </c>
      <c r="AD6460">
        <v>1</v>
      </c>
      <c r="AE6460">
        <v>1</v>
      </c>
      <c r="AF6460">
        <v>1</v>
      </c>
      <c r="AL6460">
        <v>6.5812825999999998</v>
      </c>
      <c r="AM6460" s="5">
        <v>13.11819362640381</v>
      </c>
      <c r="AN6460">
        <v>570.77625570776252</v>
      </c>
      <c r="AO6460">
        <f t="shared" si="100"/>
        <v>26826.48401826484</v>
      </c>
      <c r="AP6460">
        <v>684.93150684931504</v>
      </c>
      <c r="AQ6460">
        <v>9.5272099999999998E-2</v>
      </c>
      <c r="AR6460">
        <v>6.9924500000000001E-2</v>
      </c>
      <c r="AS6460">
        <v>5.6539099999999995E-2</v>
      </c>
      <c r="AT6460">
        <v>4.5344200000000001E-2</v>
      </c>
      <c r="AU6460">
        <v>4.4188400000000003E-2</v>
      </c>
      <c r="AW6460">
        <v>9.5272100000000012E-2</v>
      </c>
      <c r="AX6460">
        <v>6.9924500000000001E-2</v>
      </c>
      <c r="AY6460">
        <v>5.6539099999999995E-2</v>
      </c>
      <c r="AZ6460">
        <v>4.5344200000000001E-2</v>
      </c>
      <c r="BA6460">
        <v>4.4188400000000003E-2</v>
      </c>
      <c r="BC6460" s="52">
        <v>100000</v>
      </c>
      <c r="BD6460" s="52">
        <v>100000</v>
      </c>
      <c r="BE6460">
        <v>0</v>
      </c>
      <c r="BF6460">
        <v>0</v>
      </c>
      <c r="BG6460">
        <v>0</v>
      </c>
    </row>
    <row r="6461" spans="1:59">
      <c r="A6461">
        <v>6460</v>
      </c>
      <c r="E6461">
        <v>9795.2054794520554</v>
      </c>
      <c r="K6461">
        <v>1612.4050229602735</v>
      </c>
      <c r="L6461">
        <v>1653.3775229602736</v>
      </c>
      <c r="M6461">
        <v>1694.3500229602737</v>
      </c>
      <c r="N6461">
        <v>1735.3225229602738</v>
      </c>
      <c r="O6461">
        <v>1776.2950229602739</v>
      </c>
      <c r="Q6461">
        <v>19061.253428872438</v>
      </c>
      <c r="R6461">
        <v>18546.283830496512</v>
      </c>
      <c r="S6461">
        <v>18031.314232120585</v>
      </c>
      <c r="T6461">
        <v>17516.344633744658</v>
      </c>
      <c r="U6461">
        <v>17001.375035368732</v>
      </c>
      <c r="W6461">
        <v>0</v>
      </c>
      <c r="AB6461">
        <v>1</v>
      </c>
      <c r="AC6461">
        <v>1</v>
      </c>
      <c r="AD6461">
        <v>1</v>
      </c>
      <c r="AE6461">
        <v>1</v>
      </c>
      <c r="AF6461">
        <v>1</v>
      </c>
      <c r="AL6461">
        <v>6.2887893000000004</v>
      </c>
      <c r="AM6461" s="5">
        <v>13.34636306762695</v>
      </c>
      <c r="AN6461">
        <v>570.77625570776252</v>
      </c>
      <c r="AO6461">
        <f t="shared" si="100"/>
        <v>26826.48401826484</v>
      </c>
      <c r="AP6461">
        <v>684.93150684931504</v>
      </c>
      <c r="AQ6461">
        <v>8.9070899999999995E-2</v>
      </c>
      <c r="AR6461">
        <v>6.0874899999999996E-2</v>
      </c>
      <c r="AS6461">
        <v>5.4500300000000002E-2</v>
      </c>
      <c r="AT6461">
        <v>4.4779600000000003E-2</v>
      </c>
      <c r="AU6461">
        <v>4.3652299999999998E-2</v>
      </c>
      <c r="AW6461">
        <v>8.9070899999999995E-2</v>
      </c>
      <c r="AX6461">
        <v>6.0874899999999996E-2</v>
      </c>
      <c r="AY6461">
        <v>5.4500300000000002E-2</v>
      </c>
      <c r="AZ6461">
        <v>4.4779600000000003E-2</v>
      </c>
      <c r="BA6461">
        <v>4.3652299999999991E-2</v>
      </c>
      <c r="BC6461" s="52">
        <v>100000</v>
      </c>
      <c r="BD6461" s="52">
        <v>100000</v>
      </c>
      <c r="BE6461">
        <v>0</v>
      </c>
      <c r="BF6461">
        <v>0</v>
      </c>
      <c r="BG6461">
        <v>0</v>
      </c>
    </row>
    <row r="6462" spans="1:59">
      <c r="A6462">
        <v>6461</v>
      </c>
      <c r="E6462">
        <v>9795.2054794520554</v>
      </c>
      <c r="K6462">
        <v>2218.7435227031801</v>
      </c>
      <c r="L6462">
        <v>2259.8535227031803</v>
      </c>
      <c r="M6462">
        <v>2300.9635227031804</v>
      </c>
      <c r="N6462">
        <v>2342.0735227031805</v>
      </c>
      <c r="O6462">
        <v>2383.1835227031806</v>
      </c>
      <c r="Q6462">
        <v>28176.959382175071</v>
      </c>
      <c r="R6462">
        <v>27415.714718191801</v>
      </c>
      <c r="S6462">
        <v>26654.47005420853</v>
      </c>
      <c r="T6462">
        <v>25893.22539022526</v>
      </c>
      <c r="U6462">
        <v>25131.980726241989</v>
      </c>
      <c r="W6462">
        <v>0</v>
      </c>
      <c r="AB6462">
        <v>1</v>
      </c>
      <c r="AC6462">
        <v>1</v>
      </c>
      <c r="AD6462">
        <v>1</v>
      </c>
      <c r="AE6462">
        <v>1</v>
      </c>
      <c r="AF6462">
        <v>1</v>
      </c>
      <c r="AL6462">
        <v>5.9882293000000004</v>
      </c>
      <c r="AM6462" s="5">
        <v>13.37541389465332</v>
      </c>
      <c r="AN6462">
        <v>570.77625570776252</v>
      </c>
      <c r="AO6462">
        <f t="shared" si="100"/>
        <v>26826.48401826484</v>
      </c>
      <c r="AP6462">
        <v>684.93150684931504</v>
      </c>
      <c r="AQ6462">
        <v>9.0549899999999989E-2</v>
      </c>
      <c r="AR6462">
        <v>6.1428800000000006E-2</v>
      </c>
      <c r="AS6462">
        <v>5.4200699999999997E-2</v>
      </c>
      <c r="AT6462">
        <v>4.4419899999999998E-2</v>
      </c>
      <c r="AU6462">
        <v>4.3735300000000005E-2</v>
      </c>
      <c r="AW6462">
        <v>9.0549900000000003E-2</v>
      </c>
      <c r="AX6462">
        <v>6.1428800000000006E-2</v>
      </c>
      <c r="AY6462">
        <v>5.4200700000000004E-2</v>
      </c>
      <c r="AZ6462">
        <v>4.4419899999999998E-2</v>
      </c>
      <c r="BA6462">
        <v>4.3735300000000005E-2</v>
      </c>
      <c r="BC6462" s="52">
        <v>100000</v>
      </c>
      <c r="BD6462" s="52">
        <v>100000</v>
      </c>
      <c r="BE6462">
        <v>0</v>
      </c>
      <c r="BF6462">
        <v>0</v>
      </c>
      <c r="BG6462">
        <v>0</v>
      </c>
    </row>
    <row r="6463" spans="1:59">
      <c r="A6463">
        <v>6462</v>
      </c>
      <c r="E6463">
        <v>9795.2054794520554</v>
      </c>
      <c r="K6463">
        <v>3473.5859255090836</v>
      </c>
      <c r="L6463">
        <v>3514.8334255090836</v>
      </c>
      <c r="M6463">
        <v>3556.0809255090835</v>
      </c>
      <c r="N6463">
        <v>3597.3284255090834</v>
      </c>
      <c r="O6463">
        <v>3638.5759255090834</v>
      </c>
      <c r="Q6463">
        <v>33241.654803187434</v>
      </c>
      <c r="R6463">
        <v>32343.579460548754</v>
      </c>
      <c r="S6463">
        <v>31445.504117910074</v>
      </c>
      <c r="T6463">
        <v>30547.428775271394</v>
      </c>
      <c r="U6463">
        <v>29649.353432632714</v>
      </c>
      <c r="W6463">
        <v>0</v>
      </c>
      <c r="AB6463">
        <v>1</v>
      </c>
      <c r="AC6463">
        <v>1</v>
      </c>
      <c r="AD6463">
        <v>1</v>
      </c>
      <c r="AE6463">
        <v>1</v>
      </c>
      <c r="AF6463">
        <v>1</v>
      </c>
      <c r="AL6463">
        <v>6.3373765999999998</v>
      </c>
      <c r="AM6463" s="5">
        <v>13.608108520507811</v>
      </c>
      <c r="AN6463">
        <v>570.77625570776252</v>
      </c>
      <c r="AO6463">
        <f t="shared" si="100"/>
        <v>26826.48401826484</v>
      </c>
      <c r="AP6463">
        <v>684.93150684931504</v>
      </c>
      <c r="AQ6463">
        <v>9.2242699999999997E-2</v>
      </c>
      <c r="AR6463">
        <v>6.4194199999999993E-2</v>
      </c>
      <c r="AS6463">
        <v>5.5603E-2</v>
      </c>
      <c r="AT6463">
        <v>4.8229899999999999E-2</v>
      </c>
      <c r="AU6463">
        <v>4.4462600000000005E-2</v>
      </c>
      <c r="AW6463">
        <v>9.2242699999999997E-2</v>
      </c>
      <c r="AX6463">
        <v>6.4194199999999993E-2</v>
      </c>
      <c r="AY6463">
        <v>5.5603E-2</v>
      </c>
      <c r="AZ6463">
        <v>4.8229900000000006E-2</v>
      </c>
      <c r="BA6463">
        <v>4.4462600000000005E-2</v>
      </c>
      <c r="BC6463" s="52">
        <v>100000</v>
      </c>
      <c r="BD6463" s="52">
        <v>100000</v>
      </c>
      <c r="BE6463">
        <v>0</v>
      </c>
      <c r="BF6463">
        <v>0</v>
      </c>
      <c r="BG6463">
        <v>0</v>
      </c>
    </row>
    <row r="6464" spans="1:59">
      <c r="A6464">
        <v>6463</v>
      </c>
      <c r="E6464">
        <v>9795.2054794520554</v>
      </c>
      <c r="K6464">
        <v>4279.7884369892199</v>
      </c>
      <c r="L6464">
        <v>4321.31093698922</v>
      </c>
      <c r="M6464">
        <v>4362.83343698922</v>
      </c>
      <c r="N6464">
        <v>4404.35593698922</v>
      </c>
      <c r="O6464">
        <v>4445.8784369892201</v>
      </c>
      <c r="Q6464">
        <v>31911.22386794904</v>
      </c>
      <c r="R6464">
        <v>31049.092200328603</v>
      </c>
      <c r="S6464">
        <v>30186.960532708166</v>
      </c>
      <c r="T6464">
        <v>29324.828865087729</v>
      </c>
      <c r="U6464">
        <v>28462.697197467292</v>
      </c>
      <c r="W6464">
        <v>7.1489999999999998E-2</v>
      </c>
      <c r="AB6464">
        <v>1</v>
      </c>
      <c r="AC6464">
        <v>1</v>
      </c>
      <c r="AD6464">
        <v>1</v>
      </c>
      <c r="AE6464">
        <v>1</v>
      </c>
      <c r="AF6464">
        <v>1</v>
      </c>
      <c r="AL6464">
        <v>6.6764517000000003</v>
      </c>
      <c r="AM6464" s="5">
        <v>14.108231544494631</v>
      </c>
      <c r="AN6464">
        <v>570.77625570776252</v>
      </c>
      <c r="AO6464">
        <f t="shared" si="100"/>
        <v>26826.48401826484</v>
      </c>
      <c r="AP6464">
        <v>684.93150684931504</v>
      </c>
      <c r="AQ6464">
        <v>9.3470200000000003E-2</v>
      </c>
      <c r="AR6464">
        <v>6.8691299999999997E-2</v>
      </c>
      <c r="AS6464">
        <v>5.8766199999999998E-2</v>
      </c>
      <c r="AT6464">
        <v>5.8054299999999996E-2</v>
      </c>
      <c r="AU6464">
        <v>4.9330100000000002E-2</v>
      </c>
      <c r="AW6464">
        <v>9.3470199999999989E-2</v>
      </c>
      <c r="AX6464">
        <v>6.8691299999999997E-2</v>
      </c>
      <c r="AY6464">
        <v>5.8766200000000005E-2</v>
      </c>
      <c r="AZ6464">
        <v>5.8054299999999989E-2</v>
      </c>
      <c r="BA6464">
        <v>4.9330100000000002E-2</v>
      </c>
      <c r="BC6464" s="52">
        <v>100000</v>
      </c>
      <c r="BD6464" s="52">
        <v>100000</v>
      </c>
      <c r="BE6464">
        <v>0</v>
      </c>
      <c r="BF6464">
        <v>0</v>
      </c>
      <c r="BG6464">
        <v>0</v>
      </c>
    </row>
    <row r="6465" spans="1:59">
      <c r="A6465">
        <v>6464</v>
      </c>
      <c r="E6465">
        <v>9795.2054794520554</v>
      </c>
      <c r="K6465">
        <v>3765.3705164841122</v>
      </c>
      <c r="L6465">
        <v>3815.0330164841121</v>
      </c>
      <c r="M6465">
        <v>3864.695516484112</v>
      </c>
      <c r="N6465">
        <v>3914.3580164841119</v>
      </c>
      <c r="O6465">
        <v>3964.0205164841118</v>
      </c>
      <c r="Q6465">
        <v>29910.088129763921</v>
      </c>
      <c r="R6465">
        <v>29102.020277822448</v>
      </c>
      <c r="S6465">
        <v>28293.952425880976</v>
      </c>
      <c r="T6465">
        <v>27485.884573939504</v>
      </c>
      <c r="U6465">
        <v>26677.816721998031</v>
      </c>
      <c r="W6465">
        <v>0.28139999999999998</v>
      </c>
      <c r="AB6465">
        <v>1</v>
      </c>
      <c r="AC6465">
        <v>1</v>
      </c>
      <c r="AD6465">
        <v>1</v>
      </c>
      <c r="AE6465">
        <v>1</v>
      </c>
      <c r="AF6465">
        <v>1</v>
      </c>
      <c r="AL6465">
        <v>6.2392159999999999</v>
      </c>
      <c r="AM6465" s="5">
        <v>14.071591377258301</v>
      </c>
      <c r="AN6465">
        <v>570.77625570776252</v>
      </c>
      <c r="AO6465">
        <f t="shared" si="100"/>
        <v>26826.48401826484</v>
      </c>
      <c r="AP6465">
        <v>684.93150684931504</v>
      </c>
      <c r="AQ6465">
        <v>9.623050000000001E-2</v>
      </c>
      <c r="AR6465">
        <v>6.7163100000000003E-2</v>
      </c>
      <c r="AS6465">
        <v>5.7719600000000003E-2</v>
      </c>
      <c r="AT6465">
        <v>5.4828499999999995E-2</v>
      </c>
      <c r="AU6465">
        <v>4.8741699999999999E-2</v>
      </c>
      <c r="AW6465">
        <v>9.623050000000001E-2</v>
      </c>
      <c r="AX6465">
        <v>6.7163100000000003E-2</v>
      </c>
      <c r="AY6465">
        <v>5.7719599999999996E-2</v>
      </c>
      <c r="AZ6465">
        <v>5.4828499999999988E-2</v>
      </c>
      <c r="BA6465">
        <v>4.8741699999999999E-2</v>
      </c>
      <c r="BC6465" s="52">
        <v>100000</v>
      </c>
      <c r="BD6465" s="52">
        <v>100000</v>
      </c>
      <c r="BE6465">
        <v>0</v>
      </c>
      <c r="BF6465">
        <v>0</v>
      </c>
      <c r="BG6465">
        <v>0</v>
      </c>
    </row>
    <row r="6466" spans="1:59">
      <c r="A6466">
        <v>6465</v>
      </c>
      <c r="E6466">
        <v>9795.2054794520554</v>
      </c>
      <c r="K6466">
        <v>3563.8198886140776</v>
      </c>
      <c r="L6466">
        <v>3639.3048886140778</v>
      </c>
      <c r="M6466">
        <v>3714.7898886140779</v>
      </c>
      <c r="N6466">
        <v>3790.274888614078</v>
      </c>
      <c r="O6466">
        <v>3865.7598886140781</v>
      </c>
      <c r="Q6466">
        <v>27970.80846712839</v>
      </c>
      <c r="R6466">
        <v>27215.133291407878</v>
      </c>
      <c r="S6466">
        <v>26459.458115687365</v>
      </c>
      <c r="T6466">
        <v>25703.782939966852</v>
      </c>
      <c r="U6466">
        <v>24948.107764246339</v>
      </c>
      <c r="W6466">
        <v>0.48258999999999996</v>
      </c>
      <c r="AB6466">
        <v>1</v>
      </c>
      <c r="AC6466">
        <v>1</v>
      </c>
      <c r="AD6466">
        <v>1</v>
      </c>
      <c r="AE6466">
        <v>1</v>
      </c>
      <c r="AF6466">
        <v>1</v>
      </c>
      <c r="AL6466">
        <v>6.1472506999999998</v>
      </c>
      <c r="AM6466" s="5">
        <v>13.90892124176025</v>
      </c>
      <c r="AN6466">
        <v>570.77625570776252</v>
      </c>
      <c r="AO6466">
        <f t="shared" si="100"/>
        <v>26826.48401826484</v>
      </c>
      <c r="AP6466">
        <v>684.93150684931504</v>
      </c>
      <c r="AQ6466">
        <v>9.4003500000000004E-2</v>
      </c>
      <c r="AR6466">
        <v>6.3800099999999998E-2</v>
      </c>
      <c r="AS6466">
        <v>5.2800600000000003E-2</v>
      </c>
      <c r="AT6466">
        <v>5.2585099999999996E-2</v>
      </c>
      <c r="AU6466">
        <v>4.7605700000000001E-2</v>
      </c>
      <c r="AW6466">
        <v>9.4003500000000004E-2</v>
      </c>
      <c r="AX6466">
        <v>6.3800099999999998E-2</v>
      </c>
      <c r="AY6466">
        <v>5.2800600000000003E-2</v>
      </c>
      <c r="AZ6466">
        <v>5.2585099999999996E-2</v>
      </c>
      <c r="BA6466">
        <v>4.7605700000000001E-2</v>
      </c>
      <c r="BC6466" s="52">
        <v>100000</v>
      </c>
      <c r="BD6466" s="52">
        <v>100000</v>
      </c>
      <c r="BE6466">
        <v>0</v>
      </c>
      <c r="BF6466">
        <v>0</v>
      </c>
      <c r="BG6466">
        <v>0</v>
      </c>
    </row>
    <row r="6467" spans="1:59">
      <c r="A6467">
        <v>6466</v>
      </c>
      <c r="E6467">
        <v>9795.2054794520554</v>
      </c>
      <c r="K6467">
        <v>3712.2421083007971</v>
      </c>
      <c r="L6467">
        <v>3821.989608300797</v>
      </c>
      <c r="M6467">
        <v>3931.737108300797</v>
      </c>
      <c r="N6467">
        <v>4041.4846083007969</v>
      </c>
      <c r="O6467">
        <v>4151.2321083007973</v>
      </c>
      <c r="Q6467">
        <v>26437.478869161769</v>
      </c>
      <c r="R6467">
        <v>25723.228993204193</v>
      </c>
      <c r="S6467">
        <v>25008.979117246618</v>
      </c>
      <c r="T6467">
        <v>24294.729241289042</v>
      </c>
      <c r="U6467">
        <v>23580.479365331466</v>
      </c>
      <c r="W6467">
        <v>0.61726000000000003</v>
      </c>
      <c r="AB6467">
        <v>1</v>
      </c>
      <c r="AC6467">
        <v>1</v>
      </c>
      <c r="AD6467">
        <v>1</v>
      </c>
      <c r="AE6467">
        <v>1</v>
      </c>
      <c r="AF6467">
        <v>1</v>
      </c>
      <c r="AL6467">
        <v>6.0542990000000003</v>
      </c>
      <c r="AM6467" s="5">
        <v>13.640424728393549</v>
      </c>
      <c r="AN6467">
        <v>570.77625570776252</v>
      </c>
      <c r="AO6467">
        <f t="shared" ref="AO6467:AO6530" si="101">235000000/8760</f>
        <v>26826.48401826484</v>
      </c>
      <c r="AP6467">
        <v>684.93150684931504</v>
      </c>
      <c r="AQ6467">
        <v>9.2621899999999993E-2</v>
      </c>
      <c r="AR6467">
        <v>6.4372799999999994E-2</v>
      </c>
      <c r="AS6467">
        <v>5.1561999999999997E-2</v>
      </c>
      <c r="AT6467">
        <v>5.1685200000000001E-2</v>
      </c>
      <c r="AU6467">
        <v>4.6987699999999993E-2</v>
      </c>
      <c r="AW6467">
        <v>9.2621899999999993E-2</v>
      </c>
      <c r="AX6467">
        <v>6.4372799999999994E-2</v>
      </c>
      <c r="AY6467">
        <v>5.1561999999999997E-2</v>
      </c>
      <c r="AZ6467">
        <v>5.1685200000000001E-2</v>
      </c>
      <c r="BA6467">
        <v>4.6987699999999993E-2</v>
      </c>
      <c r="BC6467" s="52">
        <v>100000</v>
      </c>
      <c r="BD6467" s="52">
        <v>100000</v>
      </c>
      <c r="BE6467">
        <v>0</v>
      </c>
      <c r="BF6467">
        <v>0</v>
      </c>
      <c r="BG6467">
        <v>0</v>
      </c>
    </row>
    <row r="6468" spans="1:59">
      <c r="A6468">
        <v>6467</v>
      </c>
      <c r="E6468">
        <v>9795.2054794520554</v>
      </c>
      <c r="K6468">
        <v>4195.4576303490385</v>
      </c>
      <c r="L6468">
        <v>4360.4509636823714</v>
      </c>
      <c r="M6468">
        <v>4525.4442970157052</v>
      </c>
      <c r="N6468">
        <v>4690.437630349039</v>
      </c>
      <c r="O6468">
        <v>4855.4309636823727</v>
      </c>
      <c r="Q6468">
        <v>25041.939606055352</v>
      </c>
      <c r="R6468">
        <v>24365.392408092077</v>
      </c>
      <c r="S6468">
        <v>23688.845210128806</v>
      </c>
      <c r="T6468">
        <v>23012.298012165535</v>
      </c>
      <c r="U6468">
        <v>22335.750814202263</v>
      </c>
      <c r="W6468">
        <v>0.68228</v>
      </c>
      <c r="AB6468">
        <v>1</v>
      </c>
      <c r="AC6468">
        <v>1</v>
      </c>
      <c r="AD6468">
        <v>1</v>
      </c>
      <c r="AE6468">
        <v>1</v>
      </c>
      <c r="AF6468">
        <v>1</v>
      </c>
      <c r="AL6468">
        <v>5.8080816000000004</v>
      </c>
      <c r="AM6468" s="5">
        <v>13.68657302856445</v>
      </c>
      <c r="AN6468">
        <v>570.77625570776252</v>
      </c>
      <c r="AO6468">
        <f t="shared" si="101"/>
        <v>26826.48401826484</v>
      </c>
      <c r="AP6468">
        <v>684.93150684931504</v>
      </c>
      <c r="AQ6468">
        <v>9.2741600000000007E-2</v>
      </c>
      <c r="AR6468">
        <v>6.4431700000000008E-2</v>
      </c>
      <c r="AS6468">
        <v>5.1147699999999997E-2</v>
      </c>
      <c r="AT6468">
        <v>5.1391599999999996E-2</v>
      </c>
      <c r="AU6468">
        <v>4.68622E-2</v>
      </c>
      <c r="AW6468">
        <v>9.2741600000000021E-2</v>
      </c>
      <c r="AX6468">
        <v>6.4431700000000008E-2</v>
      </c>
      <c r="AY6468">
        <v>5.1147700000000004E-2</v>
      </c>
      <c r="AZ6468">
        <v>5.1391599999999996E-2</v>
      </c>
      <c r="BA6468">
        <v>4.6862200000000007E-2</v>
      </c>
      <c r="BC6468" s="52">
        <v>100000</v>
      </c>
      <c r="BD6468" s="52">
        <v>100000</v>
      </c>
      <c r="BE6468">
        <v>0</v>
      </c>
      <c r="BF6468">
        <v>0</v>
      </c>
      <c r="BG6468">
        <v>0</v>
      </c>
    </row>
    <row r="6469" spans="1:59">
      <c r="A6469">
        <v>6468</v>
      </c>
      <c r="E6469">
        <v>9795.2054794520554</v>
      </c>
      <c r="K6469">
        <v>4224.9734126731018</v>
      </c>
      <c r="L6469">
        <v>4427.0909126731021</v>
      </c>
      <c r="M6469">
        <v>4629.2084126731024</v>
      </c>
      <c r="N6469">
        <v>4831.3259126731027</v>
      </c>
      <c r="O6469">
        <v>5033.443412673103</v>
      </c>
      <c r="Q6469">
        <v>24715.787009865358</v>
      </c>
      <c r="R6469">
        <v>24048.051334656906</v>
      </c>
      <c r="S6469">
        <v>23380.315659448454</v>
      </c>
      <c r="T6469">
        <v>22712.579984240001</v>
      </c>
      <c r="U6469">
        <v>22044.844309031549</v>
      </c>
      <c r="W6469">
        <v>0.54773000000000005</v>
      </c>
      <c r="AB6469">
        <v>1</v>
      </c>
      <c r="AC6469">
        <v>1</v>
      </c>
      <c r="AD6469">
        <v>1</v>
      </c>
      <c r="AE6469">
        <v>1</v>
      </c>
      <c r="AF6469">
        <v>1</v>
      </c>
      <c r="AL6469">
        <v>5.7282247999999996</v>
      </c>
      <c r="AM6469" s="5">
        <v>13.249192237854</v>
      </c>
      <c r="AN6469">
        <v>570.77625570776252</v>
      </c>
      <c r="AO6469">
        <f t="shared" si="101"/>
        <v>26826.48401826484</v>
      </c>
      <c r="AP6469">
        <v>684.93150684931504</v>
      </c>
      <c r="AQ6469">
        <v>9.2762899999999995E-2</v>
      </c>
      <c r="AR6469">
        <v>6.3608800000000007E-2</v>
      </c>
      <c r="AS6469">
        <v>5.1176400000000004E-2</v>
      </c>
      <c r="AT6469">
        <v>5.1799500000000005E-2</v>
      </c>
      <c r="AU6469">
        <v>4.7033099999999994E-2</v>
      </c>
      <c r="AW6469">
        <v>9.2762899999999995E-2</v>
      </c>
      <c r="AX6469">
        <v>6.3608800000000007E-2</v>
      </c>
      <c r="AY6469">
        <v>5.1176399999999997E-2</v>
      </c>
      <c r="AZ6469">
        <v>5.1799500000000012E-2</v>
      </c>
      <c r="BA6469">
        <v>4.7033099999999994E-2</v>
      </c>
      <c r="BC6469" s="52">
        <v>100000</v>
      </c>
      <c r="BD6469" s="52">
        <v>100000</v>
      </c>
      <c r="BE6469">
        <v>0</v>
      </c>
      <c r="BF6469">
        <v>0</v>
      </c>
      <c r="BG6469">
        <v>0</v>
      </c>
    </row>
    <row r="6470" spans="1:59">
      <c r="A6470">
        <v>6469</v>
      </c>
      <c r="E6470">
        <v>9795.2054794520554</v>
      </c>
      <c r="K6470">
        <v>4141.4859140993221</v>
      </c>
      <c r="L6470">
        <v>4411.6359140993227</v>
      </c>
      <c r="M6470">
        <v>4681.7859140993223</v>
      </c>
      <c r="N6470">
        <v>4951.935914099322</v>
      </c>
      <c r="O6470">
        <v>5222.0859140993216</v>
      </c>
      <c r="Q6470">
        <v>24309.836945196439</v>
      </c>
      <c r="R6470">
        <v>23653.068646446005</v>
      </c>
      <c r="S6470">
        <v>22996.300347695571</v>
      </c>
      <c r="T6470">
        <v>22339.532048945137</v>
      </c>
      <c r="U6470">
        <v>21682.763750194703</v>
      </c>
      <c r="W6470">
        <v>0.28456999999999999</v>
      </c>
      <c r="AB6470">
        <v>1</v>
      </c>
      <c r="AC6470">
        <v>1</v>
      </c>
      <c r="AD6470">
        <v>1</v>
      </c>
      <c r="AE6470">
        <v>1</v>
      </c>
      <c r="AF6470">
        <v>1</v>
      </c>
      <c r="AL6470">
        <v>6.4051419999999997</v>
      </c>
      <c r="AM6470" s="5">
        <v>12.664401054382321</v>
      </c>
      <c r="AN6470">
        <v>570.77625570776252</v>
      </c>
      <c r="AO6470">
        <f t="shared" si="101"/>
        <v>26826.48401826484</v>
      </c>
      <c r="AP6470">
        <v>684.93150684931504</v>
      </c>
      <c r="AQ6470">
        <v>9.3434600000000007E-2</v>
      </c>
      <c r="AR6470">
        <v>6.4437499999999995E-2</v>
      </c>
      <c r="AS6470">
        <v>5.1539099999999997E-2</v>
      </c>
      <c r="AT6470">
        <v>5.19668E-2</v>
      </c>
      <c r="AU6470">
        <v>4.71916E-2</v>
      </c>
      <c r="AW6470">
        <v>9.343460000000002E-2</v>
      </c>
      <c r="AX6470">
        <v>6.4437499999999995E-2</v>
      </c>
      <c r="AY6470">
        <v>5.153909999999999E-2</v>
      </c>
      <c r="AZ6470">
        <v>5.1966799999999994E-2</v>
      </c>
      <c r="BA6470">
        <v>4.71916E-2</v>
      </c>
      <c r="BC6470" s="52">
        <v>100000</v>
      </c>
      <c r="BD6470" s="52">
        <v>100000</v>
      </c>
      <c r="BE6470">
        <v>0</v>
      </c>
      <c r="BF6470">
        <v>0</v>
      </c>
      <c r="BG6470">
        <v>0</v>
      </c>
    </row>
    <row r="6471" spans="1:59">
      <c r="A6471">
        <v>6470</v>
      </c>
      <c r="E6471">
        <v>9795.2054794520554</v>
      </c>
      <c r="K6471">
        <v>3976.1975330845662</v>
      </c>
      <c r="L6471">
        <v>4300.0800330845659</v>
      </c>
      <c r="M6471">
        <v>4623.9625330845656</v>
      </c>
      <c r="N6471">
        <v>4947.8450330845653</v>
      </c>
      <c r="O6471">
        <v>5271.727533084565</v>
      </c>
      <c r="Q6471">
        <v>24621.605879200459</v>
      </c>
      <c r="R6471">
        <v>23956.414654485096</v>
      </c>
      <c r="S6471">
        <v>23291.223429769729</v>
      </c>
      <c r="T6471">
        <v>22626.032205054362</v>
      </c>
      <c r="U6471">
        <v>21960.840980338995</v>
      </c>
      <c r="W6471">
        <v>0.24830000000000002</v>
      </c>
      <c r="AB6471">
        <v>1</v>
      </c>
      <c r="AC6471">
        <v>1</v>
      </c>
      <c r="AD6471">
        <v>1</v>
      </c>
      <c r="AE6471">
        <v>1</v>
      </c>
      <c r="AF6471">
        <v>1</v>
      </c>
      <c r="AL6471">
        <v>6.7347219999999997</v>
      </c>
      <c r="AM6471" s="5">
        <v>12.26381301879883</v>
      </c>
      <c r="AN6471">
        <v>570.77625570776252</v>
      </c>
      <c r="AO6471">
        <f t="shared" si="101"/>
        <v>26826.48401826484</v>
      </c>
      <c r="AP6471">
        <v>684.93150684931504</v>
      </c>
      <c r="AQ6471">
        <v>9.4023099999999998E-2</v>
      </c>
      <c r="AR6471">
        <v>6.4152600000000004E-2</v>
      </c>
      <c r="AS6471">
        <v>5.2102600000000006E-2</v>
      </c>
      <c r="AT6471">
        <v>5.2724899999999998E-2</v>
      </c>
      <c r="AU6471">
        <v>4.7336400000000001E-2</v>
      </c>
      <c r="AW6471">
        <v>9.4023100000000012E-2</v>
      </c>
      <c r="AX6471">
        <v>6.4152600000000004E-2</v>
      </c>
      <c r="AY6471">
        <v>5.2102600000000013E-2</v>
      </c>
      <c r="AZ6471">
        <v>5.2724900000000005E-2</v>
      </c>
      <c r="BA6471">
        <v>4.7336400000000001E-2</v>
      </c>
      <c r="BC6471" s="52">
        <v>100000</v>
      </c>
      <c r="BD6471" s="52">
        <v>100000</v>
      </c>
      <c r="BE6471">
        <v>0</v>
      </c>
      <c r="BF6471">
        <v>0</v>
      </c>
      <c r="BG6471">
        <v>0</v>
      </c>
    </row>
    <row r="6472" spans="1:59">
      <c r="A6472">
        <v>6471</v>
      </c>
      <c r="E6472">
        <v>9795.2054794520554</v>
      </c>
      <c r="K6472">
        <v>3633.8144581254282</v>
      </c>
      <c r="L6472">
        <v>4055.6469581254282</v>
      </c>
      <c r="M6472">
        <v>4477.4794581254282</v>
      </c>
      <c r="N6472">
        <v>4899.3119581254286</v>
      </c>
      <c r="O6472">
        <v>5321.1444581254291</v>
      </c>
      <c r="Q6472">
        <v>25397.31774425468</v>
      </c>
      <c r="R6472">
        <v>24711.169449050929</v>
      </c>
      <c r="S6472">
        <v>24025.021153847178</v>
      </c>
      <c r="T6472">
        <v>23338.872858643426</v>
      </c>
      <c r="U6472">
        <v>22652.724563439675</v>
      </c>
      <c r="W6472">
        <v>0.11915000000000001</v>
      </c>
      <c r="AB6472">
        <v>1</v>
      </c>
      <c r="AC6472">
        <v>1</v>
      </c>
      <c r="AD6472">
        <v>1</v>
      </c>
      <c r="AE6472">
        <v>1</v>
      </c>
      <c r="AF6472">
        <v>1</v>
      </c>
      <c r="AL6472">
        <v>7.1977710000000004</v>
      </c>
      <c r="AM6472" s="5">
        <v>11.751753807067869</v>
      </c>
      <c r="AN6472">
        <v>570.77625570776252</v>
      </c>
      <c r="AO6472">
        <f t="shared" si="101"/>
        <v>26826.48401826484</v>
      </c>
      <c r="AP6472">
        <v>684.93150684931504</v>
      </c>
      <c r="AQ6472">
        <v>9.6314999999999998E-2</v>
      </c>
      <c r="AR6472">
        <v>6.4786600000000014E-2</v>
      </c>
      <c r="AS6472">
        <v>5.2867600000000001E-2</v>
      </c>
      <c r="AT6472">
        <v>5.4071899999999999E-2</v>
      </c>
      <c r="AU6472">
        <v>4.8212200000000004E-2</v>
      </c>
      <c r="AW6472">
        <v>9.6314999999999998E-2</v>
      </c>
      <c r="AX6472">
        <v>6.4786600000000014E-2</v>
      </c>
      <c r="AY6472">
        <v>5.2867600000000001E-2</v>
      </c>
      <c r="AZ6472">
        <v>5.4071899999999992E-2</v>
      </c>
      <c r="BA6472">
        <v>4.8212199999999997E-2</v>
      </c>
      <c r="BC6472" s="52">
        <v>100000</v>
      </c>
      <c r="BD6472" s="52">
        <v>100000</v>
      </c>
      <c r="BE6472">
        <v>0</v>
      </c>
      <c r="BF6472">
        <v>0</v>
      </c>
      <c r="BG6472">
        <v>0</v>
      </c>
    </row>
    <row r="6473" spans="1:59">
      <c r="A6473">
        <v>6472</v>
      </c>
      <c r="E6473">
        <v>9795.2054794520554</v>
      </c>
      <c r="K6473">
        <v>3635.5010742582322</v>
      </c>
      <c r="L6473">
        <v>4248.0394075915656</v>
      </c>
      <c r="M6473">
        <v>4860.5777409248985</v>
      </c>
      <c r="N6473">
        <v>5473.1160742582315</v>
      </c>
      <c r="O6473">
        <v>6085.6544075915644</v>
      </c>
      <c r="Q6473">
        <v>26974.10380720413</v>
      </c>
      <c r="R6473">
        <v>26245.356167930528</v>
      </c>
      <c r="S6473">
        <v>25516.608528656925</v>
      </c>
      <c r="T6473">
        <v>24787.860889383323</v>
      </c>
      <c r="U6473">
        <v>24059.11325010972</v>
      </c>
      <c r="W6473">
        <v>8.5750000000000007E-2</v>
      </c>
      <c r="AB6473">
        <v>1</v>
      </c>
      <c r="AC6473">
        <v>1</v>
      </c>
      <c r="AD6473">
        <v>1</v>
      </c>
      <c r="AE6473">
        <v>1</v>
      </c>
      <c r="AF6473">
        <v>1</v>
      </c>
      <c r="AL6473">
        <v>8.0712379999999992</v>
      </c>
      <c r="AM6473" s="5">
        <v>11.937295913696291</v>
      </c>
      <c r="AN6473">
        <v>570.77625570776252</v>
      </c>
      <c r="AO6473">
        <f t="shared" si="101"/>
        <v>26826.48401826484</v>
      </c>
      <c r="AP6473">
        <v>684.93150684931504</v>
      </c>
      <c r="AQ6473">
        <v>9.9750800000000001E-2</v>
      </c>
      <c r="AR6473">
        <v>6.8688199999999991E-2</v>
      </c>
      <c r="AS6473">
        <v>6.4515699999999995E-2</v>
      </c>
      <c r="AT6473">
        <v>5.4692199999999996E-2</v>
      </c>
      <c r="AU6473">
        <v>4.8674799999999997E-2</v>
      </c>
      <c r="AW6473">
        <v>9.9750800000000014E-2</v>
      </c>
      <c r="AX6473">
        <v>6.8688199999999991E-2</v>
      </c>
      <c r="AY6473">
        <v>6.4515699999999995E-2</v>
      </c>
      <c r="AZ6473">
        <v>5.4692199999999996E-2</v>
      </c>
      <c r="BA6473">
        <v>4.8674800000000004E-2</v>
      </c>
      <c r="BC6473" s="52">
        <v>100000</v>
      </c>
      <c r="BD6473" s="52">
        <v>100000</v>
      </c>
      <c r="BE6473">
        <v>0</v>
      </c>
      <c r="BF6473">
        <v>0</v>
      </c>
      <c r="BG6473">
        <v>0</v>
      </c>
    </row>
    <row r="6474" spans="1:59">
      <c r="A6474">
        <v>6473</v>
      </c>
      <c r="E6474">
        <v>9795.2054794520554</v>
      </c>
      <c r="K6474">
        <v>4299.1845225164616</v>
      </c>
      <c r="L6474">
        <v>5082.9036891831283</v>
      </c>
      <c r="M6474">
        <v>5866.6228558497951</v>
      </c>
      <c r="N6474">
        <v>6650.3420225164618</v>
      </c>
      <c r="O6474">
        <v>7434.0611891831286</v>
      </c>
      <c r="Q6474">
        <v>28608.88273653487</v>
      </c>
      <c r="R6474">
        <v>27835.968985125979</v>
      </c>
      <c r="S6474">
        <v>27063.055233717088</v>
      </c>
      <c r="T6474">
        <v>26290.141482308198</v>
      </c>
      <c r="U6474">
        <v>25517.227730899307</v>
      </c>
      <c r="W6474">
        <v>5.4450000000000005E-2</v>
      </c>
      <c r="AB6474">
        <v>1</v>
      </c>
      <c r="AC6474">
        <v>1</v>
      </c>
      <c r="AD6474">
        <v>1</v>
      </c>
      <c r="AE6474">
        <v>1</v>
      </c>
      <c r="AF6474">
        <v>1</v>
      </c>
      <c r="AL6474">
        <v>8.5609479999999998</v>
      </c>
      <c r="AM6474" s="5">
        <v>12.14126491546631</v>
      </c>
      <c r="AN6474">
        <v>570.77625570776252</v>
      </c>
      <c r="AO6474">
        <f t="shared" si="101"/>
        <v>26826.48401826484</v>
      </c>
      <c r="AP6474">
        <v>684.93150684931504</v>
      </c>
      <c r="AQ6474">
        <v>0.10077899999999999</v>
      </c>
      <c r="AR6474">
        <v>6.87995E-2</v>
      </c>
      <c r="AS6474">
        <v>7.3352299999999995E-2</v>
      </c>
      <c r="AT6474">
        <v>7.33158E-2</v>
      </c>
      <c r="AU6474">
        <v>5.7451700000000001E-2</v>
      </c>
      <c r="AW6474">
        <v>0.10077899999999999</v>
      </c>
      <c r="AX6474">
        <v>6.87995E-2</v>
      </c>
      <c r="AY6474">
        <v>7.3352299999999995E-2</v>
      </c>
      <c r="AZ6474">
        <v>7.33158E-2</v>
      </c>
      <c r="BA6474">
        <v>5.7451700000000008E-2</v>
      </c>
      <c r="BC6474" s="52">
        <v>100000</v>
      </c>
      <c r="BD6474" s="52">
        <v>100000</v>
      </c>
      <c r="BE6474">
        <v>0</v>
      </c>
      <c r="BF6474">
        <v>0</v>
      </c>
      <c r="BG6474">
        <v>0</v>
      </c>
    </row>
    <row r="6475" spans="1:59">
      <c r="A6475">
        <v>6474</v>
      </c>
      <c r="E6475">
        <v>9795.2054794520554</v>
      </c>
      <c r="K6475">
        <v>5256.3391778825244</v>
      </c>
      <c r="L6475">
        <v>6086.806677882525</v>
      </c>
      <c r="M6475">
        <v>6917.2741778825257</v>
      </c>
      <c r="N6475">
        <v>7747.7416778825263</v>
      </c>
      <c r="O6475">
        <v>8578.209177882527</v>
      </c>
      <c r="Q6475">
        <v>29591.05099506069</v>
      </c>
      <c r="R6475">
        <v>28791.602430963405</v>
      </c>
      <c r="S6475">
        <v>27992.15386686612</v>
      </c>
      <c r="T6475">
        <v>27192.705302768834</v>
      </c>
      <c r="U6475">
        <v>26393.256738671549</v>
      </c>
      <c r="W6475">
        <v>0</v>
      </c>
      <c r="AB6475">
        <v>1</v>
      </c>
      <c r="AC6475">
        <v>1</v>
      </c>
      <c r="AD6475">
        <v>1</v>
      </c>
      <c r="AE6475">
        <v>1</v>
      </c>
      <c r="AF6475">
        <v>1</v>
      </c>
      <c r="AL6475">
        <v>9.4392169999999993</v>
      </c>
      <c r="AM6475" s="5">
        <v>12.61159610748291</v>
      </c>
      <c r="AN6475">
        <v>570.77625570776252</v>
      </c>
      <c r="AO6475">
        <f t="shared" si="101"/>
        <v>26826.48401826484</v>
      </c>
      <c r="AP6475">
        <v>684.93150684931504</v>
      </c>
      <c r="AQ6475">
        <v>0.10070999999999999</v>
      </c>
      <c r="AR6475">
        <v>7.0271299999999995E-2</v>
      </c>
      <c r="AS6475">
        <v>7.2011099999999995E-2</v>
      </c>
      <c r="AT6475">
        <v>7.41261E-2</v>
      </c>
      <c r="AU6475">
        <v>6.20297E-2</v>
      </c>
      <c r="AW6475">
        <v>0.10071000000000001</v>
      </c>
      <c r="AX6475">
        <v>7.0271299999999995E-2</v>
      </c>
      <c r="AY6475">
        <v>7.2011099999999995E-2</v>
      </c>
      <c r="AZ6475">
        <v>7.41261E-2</v>
      </c>
      <c r="BA6475">
        <v>6.2029700000000007E-2</v>
      </c>
      <c r="BC6475" s="52">
        <v>100000</v>
      </c>
      <c r="BD6475" s="52">
        <v>100000</v>
      </c>
      <c r="BE6475">
        <v>0</v>
      </c>
      <c r="BF6475">
        <v>0</v>
      </c>
      <c r="BG6475">
        <v>0</v>
      </c>
    </row>
    <row r="6476" spans="1:59">
      <c r="A6476">
        <v>6475</v>
      </c>
      <c r="E6476">
        <v>9795.2054794520554</v>
      </c>
      <c r="K6476">
        <v>6099.6472442843406</v>
      </c>
      <c r="L6476">
        <v>6875.1172442843399</v>
      </c>
      <c r="M6476">
        <v>7650.5872442843392</v>
      </c>
      <c r="N6476">
        <v>8426.0572442843386</v>
      </c>
      <c r="O6476">
        <v>9201.5272442843379</v>
      </c>
      <c r="Q6476">
        <v>30207.167923157049</v>
      </c>
      <c r="R6476">
        <v>29391.073995977789</v>
      </c>
      <c r="S6476">
        <v>28574.98006879853</v>
      </c>
      <c r="T6476">
        <v>27758.88614161927</v>
      </c>
      <c r="U6476">
        <v>26942.792214440011</v>
      </c>
      <c r="W6476">
        <v>0</v>
      </c>
      <c r="AB6476">
        <v>1</v>
      </c>
      <c r="AC6476">
        <v>1</v>
      </c>
      <c r="AD6476">
        <v>1</v>
      </c>
      <c r="AE6476">
        <v>1</v>
      </c>
      <c r="AF6476">
        <v>1</v>
      </c>
      <c r="AL6476">
        <v>9.2218450000000001</v>
      </c>
      <c r="AM6476" s="5">
        <v>13.152378082275391</v>
      </c>
      <c r="AN6476">
        <v>570.77625570776252</v>
      </c>
      <c r="AO6476">
        <f t="shared" si="101"/>
        <v>26826.48401826484</v>
      </c>
      <c r="AP6476">
        <v>684.93150684931504</v>
      </c>
      <c r="AQ6476">
        <v>0.100968</v>
      </c>
      <c r="AR6476">
        <v>7.0755100000000001E-2</v>
      </c>
      <c r="AS6476">
        <v>7.3095500000000008E-2</v>
      </c>
      <c r="AT6476">
        <v>7.6321600000000003E-2</v>
      </c>
      <c r="AU6476">
        <v>6.2356000000000002E-2</v>
      </c>
      <c r="AW6476">
        <v>0.10096799999999999</v>
      </c>
      <c r="AX6476">
        <v>7.0755100000000001E-2</v>
      </c>
      <c r="AY6476">
        <v>7.3095500000000008E-2</v>
      </c>
      <c r="AZ6476">
        <v>7.6321600000000003E-2</v>
      </c>
      <c r="BA6476">
        <v>6.2356000000000009E-2</v>
      </c>
      <c r="BC6476" s="52">
        <v>100000</v>
      </c>
      <c r="BD6476" s="52">
        <v>100000</v>
      </c>
      <c r="BE6476">
        <v>0</v>
      </c>
      <c r="BF6476">
        <v>0</v>
      </c>
      <c r="BG6476">
        <v>0</v>
      </c>
    </row>
    <row r="6477" spans="1:59">
      <c r="A6477">
        <v>6476</v>
      </c>
      <c r="E6477">
        <v>9795.2054794520554</v>
      </c>
      <c r="K6477">
        <v>5858.4611372934214</v>
      </c>
      <c r="L6477">
        <v>6487.5269706267545</v>
      </c>
      <c r="M6477">
        <v>7116.5928039600876</v>
      </c>
      <c r="N6477">
        <v>7745.6586372934207</v>
      </c>
      <c r="O6477">
        <v>8374.7244706267538</v>
      </c>
      <c r="Q6477">
        <v>29634.354720831059</v>
      </c>
      <c r="R6477">
        <v>28833.736239395486</v>
      </c>
      <c r="S6477">
        <v>28033.117757959913</v>
      </c>
      <c r="T6477">
        <v>27232.499276524341</v>
      </c>
      <c r="U6477">
        <v>26431.880795088768</v>
      </c>
      <c r="W6477">
        <v>0</v>
      </c>
      <c r="AB6477">
        <v>1</v>
      </c>
      <c r="AC6477">
        <v>1</v>
      </c>
      <c r="AD6477">
        <v>1</v>
      </c>
      <c r="AE6477">
        <v>1</v>
      </c>
      <c r="AF6477">
        <v>1</v>
      </c>
      <c r="AL6477">
        <v>9.8483330000000002</v>
      </c>
      <c r="AM6477" s="5">
        <v>12.654069900512701</v>
      </c>
      <c r="AN6477">
        <v>570.77625570776252</v>
      </c>
      <c r="AO6477">
        <f t="shared" si="101"/>
        <v>26826.48401826484</v>
      </c>
      <c r="AP6477">
        <v>684.93150684931504</v>
      </c>
      <c r="AQ6477">
        <v>0.101132</v>
      </c>
      <c r="AR6477">
        <v>7.0472399999999991E-2</v>
      </c>
      <c r="AS6477">
        <v>7.3109099999999996E-2</v>
      </c>
      <c r="AT6477">
        <v>7.6449299999999998E-2</v>
      </c>
      <c r="AU6477">
        <v>6.0279000000000006E-2</v>
      </c>
      <c r="AW6477">
        <v>0.10113199999999999</v>
      </c>
      <c r="AX6477">
        <v>7.0472399999999991E-2</v>
      </c>
      <c r="AY6477">
        <v>7.3109099999999996E-2</v>
      </c>
      <c r="AZ6477">
        <v>7.6449299999999984E-2</v>
      </c>
      <c r="BA6477">
        <v>6.0279000000000013E-2</v>
      </c>
      <c r="BC6477" s="52">
        <v>100000</v>
      </c>
      <c r="BD6477" s="52">
        <v>100000</v>
      </c>
      <c r="BE6477">
        <v>0</v>
      </c>
      <c r="BF6477">
        <v>0</v>
      </c>
      <c r="BG6477">
        <v>0</v>
      </c>
    </row>
    <row r="6478" spans="1:59">
      <c r="A6478">
        <v>6477</v>
      </c>
      <c r="E6478">
        <v>9795.2054794520554</v>
      </c>
      <c r="K6478">
        <v>5163.5752905783247</v>
      </c>
      <c r="L6478">
        <v>5698.0161239116587</v>
      </c>
      <c r="M6478">
        <v>6232.4569572449927</v>
      </c>
      <c r="N6478">
        <v>6766.8977905783267</v>
      </c>
      <c r="O6478">
        <v>7301.3386239116608</v>
      </c>
      <c r="Q6478">
        <v>26676.565796173621</v>
      </c>
      <c r="R6478">
        <v>25955.856613043688</v>
      </c>
      <c r="S6478">
        <v>25235.147429913755</v>
      </c>
      <c r="T6478">
        <v>24514.438246783822</v>
      </c>
      <c r="U6478">
        <v>23793.729063653889</v>
      </c>
      <c r="W6478">
        <v>0</v>
      </c>
      <c r="AB6478">
        <v>1</v>
      </c>
      <c r="AC6478">
        <v>1</v>
      </c>
      <c r="AD6478">
        <v>1</v>
      </c>
      <c r="AE6478">
        <v>1</v>
      </c>
      <c r="AF6478">
        <v>1</v>
      </c>
      <c r="AL6478">
        <v>9.4631430000000005</v>
      </c>
      <c r="AM6478" s="5">
        <v>12.45981597900391</v>
      </c>
      <c r="AN6478">
        <v>570.77625570776252</v>
      </c>
      <c r="AO6478">
        <f t="shared" si="101"/>
        <v>26826.48401826484</v>
      </c>
      <c r="AP6478">
        <v>684.93150684931504</v>
      </c>
      <c r="AQ6478">
        <v>0.100601</v>
      </c>
      <c r="AR6478">
        <v>6.889279999999999E-2</v>
      </c>
      <c r="AS6478">
        <v>7.1793800000000005E-2</v>
      </c>
      <c r="AT6478">
        <v>7.4850899999999998E-2</v>
      </c>
      <c r="AU6478">
        <v>5.6665599999999997E-2</v>
      </c>
      <c r="AW6478">
        <v>0.10060099999999998</v>
      </c>
      <c r="AX6478">
        <v>6.889279999999999E-2</v>
      </c>
      <c r="AY6478">
        <v>7.1793800000000005E-2</v>
      </c>
      <c r="AZ6478">
        <v>7.4850899999999998E-2</v>
      </c>
      <c r="BA6478">
        <v>5.6665599999999997E-2</v>
      </c>
      <c r="BC6478" s="52">
        <v>100000</v>
      </c>
      <c r="BD6478" s="52">
        <v>100000</v>
      </c>
      <c r="BE6478">
        <v>0</v>
      </c>
      <c r="BF6478">
        <v>0</v>
      </c>
      <c r="BG6478">
        <v>0</v>
      </c>
    </row>
    <row r="6479" spans="1:59">
      <c r="A6479">
        <v>6478</v>
      </c>
      <c r="E6479">
        <v>9795.2054794520554</v>
      </c>
      <c r="K6479">
        <v>4779.8701203654973</v>
      </c>
      <c r="L6479">
        <v>5233.6017870321639</v>
      </c>
      <c r="M6479">
        <v>5687.3334536988305</v>
      </c>
      <c r="N6479">
        <v>6141.065120365497</v>
      </c>
      <c r="O6479">
        <v>6594.7967870321636</v>
      </c>
      <c r="Q6479">
        <v>20282.355875197649</v>
      </c>
      <c r="R6479">
        <v>19734.396283929596</v>
      </c>
      <c r="S6479">
        <v>19186.436692661544</v>
      </c>
      <c r="T6479">
        <v>18638.477101393491</v>
      </c>
      <c r="U6479">
        <v>18090.517510125439</v>
      </c>
      <c r="W6479">
        <v>0</v>
      </c>
      <c r="AB6479">
        <v>1</v>
      </c>
      <c r="AC6479">
        <v>1</v>
      </c>
      <c r="AD6479">
        <v>1</v>
      </c>
      <c r="AE6479">
        <v>1</v>
      </c>
      <c r="AF6479">
        <v>1</v>
      </c>
      <c r="AL6479">
        <v>9.1347065000000001</v>
      </c>
      <c r="AM6479" s="5">
        <v>11.73552131652832</v>
      </c>
      <c r="AN6479">
        <v>570.77625570776252</v>
      </c>
      <c r="AO6479">
        <f t="shared" si="101"/>
        <v>26826.48401826484</v>
      </c>
      <c r="AP6479">
        <v>684.93150684931504</v>
      </c>
      <c r="AQ6479">
        <v>9.8830799999999996E-2</v>
      </c>
      <c r="AR6479">
        <v>6.6413300000000008E-2</v>
      </c>
      <c r="AS6479">
        <v>7.0801799999999998E-2</v>
      </c>
      <c r="AT6479">
        <v>7.3046099999999989E-2</v>
      </c>
      <c r="AU6479">
        <v>5.5991599999999996E-2</v>
      </c>
      <c r="AW6479">
        <v>9.8830799999999983E-2</v>
      </c>
      <c r="AX6479">
        <v>6.6413300000000008E-2</v>
      </c>
      <c r="AY6479">
        <v>7.0801799999999998E-2</v>
      </c>
      <c r="AZ6479">
        <v>7.3046099999999989E-2</v>
      </c>
      <c r="BA6479">
        <v>5.5991599999999989E-2</v>
      </c>
      <c r="BC6479" s="52">
        <v>100000</v>
      </c>
      <c r="BD6479" s="52">
        <v>100000</v>
      </c>
      <c r="BE6479">
        <v>0</v>
      </c>
      <c r="BF6479">
        <v>0</v>
      </c>
      <c r="BG6479">
        <v>0</v>
      </c>
    </row>
    <row r="6480" spans="1:59">
      <c r="A6480">
        <v>6479</v>
      </c>
      <c r="E6480">
        <v>9795.2054794520554</v>
      </c>
      <c r="K6480">
        <v>3342.0298671504002</v>
      </c>
      <c r="L6480">
        <v>3715.5482004837336</v>
      </c>
      <c r="M6480">
        <v>4089.066533817067</v>
      </c>
      <c r="N6480">
        <v>4462.5848671504</v>
      </c>
      <c r="O6480">
        <v>4836.1032004837334</v>
      </c>
      <c r="Q6480">
        <v>14320.069308581469</v>
      </c>
      <c r="R6480">
        <v>13933.190221749679</v>
      </c>
      <c r="S6480">
        <v>13546.311134917889</v>
      </c>
      <c r="T6480">
        <v>13159.432048086099</v>
      </c>
      <c r="U6480">
        <v>12772.552961254309</v>
      </c>
      <c r="W6480">
        <v>0</v>
      </c>
      <c r="AB6480">
        <v>1</v>
      </c>
      <c r="AC6480">
        <v>1</v>
      </c>
      <c r="AD6480">
        <v>1</v>
      </c>
      <c r="AE6480">
        <v>1</v>
      </c>
      <c r="AF6480">
        <v>1</v>
      </c>
      <c r="AL6480">
        <v>9.3314810000000001</v>
      </c>
      <c r="AM6480" s="5">
        <v>10.74083042144775</v>
      </c>
      <c r="AN6480">
        <v>570.77625570776252</v>
      </c>
      <c r="AO6480">
        <f t="shared" si="101"/>
        <v>26826.48401826484</v>
      </c>
      <c r="AP6480">
        <v>684.93150684931504</v>
      </c>
      <c r="AQ6480">
        <v>9.8411999999999999E-2</v>
      </c>
      <c r="AR6480">
        <v>6.5718199999999991E-2</v>
      </c>
      <c r="AS6480">
        <v>6.9793599999999997E-2</v>
      </c>
      <c r="AT6480">
        <v>7.2538900000000003E-2</v>
      </c>
      <c r="AU6480">
        <v>5.6070599999999998E-2</v>
      </c>
      <c r="AW6480">
        <v>9.8411999999999986E-2</v>
      </c>
      <c r="AX6480">
        <v>6.5718199999999991E-2</v>
      </c>
      <c r="AY6480">
        <v>6.9793599999999997E-2</v>
      </c>
      <c r="AZ6480">
        <v>7.2538900000000003E-2</v>
      </c>
      <c r="BA6480">
        <v>5.6070599999999998E-2</v>
      </c>
      <c r="BC6480" s="52">
        <v>100000</v>
      </c>
      <c r="BD6480" s="52">
        <v>100000</v>
      </c>
      <c r="BE6480">
        <v>0</v>
      </c>
      <c r="BF6480">
        <v>0</v>
      </c>
      <c r="BG6480">
        <v>0</v>
      </c>
    </row>
    <row r="6481" spans="1:59">
      <c r="A6481">
        <v>6480</v>
      </c>
      <c r="E6481">
        <v>9795.2054794520554</v>
      </c>
      <c r="K6481">
        <v>2347.1017157485535</v>
      </c>
      <c r="L6481">
        <v>2545.7817157485533</v>
      </c>
      <c r="M6481">
        <v>2744.4617157485532</v>
      </c>
      <c r="N6481">
        <v>2943.141715748553</v>
      </c>
      <c r="O6481">
        <v>3141.8217157485528</v>
      </c>
      <c r="Q6481">
        <v>12074.15658576518</v>
      </c>
      <c r="R6481">
        <v>11747.95434567866</v>
      </c>
      <c r="S6481">
        <v>11421.752105592139</v>
      </c>
      <c r="T6481">
        <v>11095.549865505618</v>
      </c>
      <c r="U6481">
        <v>10769.347625419097</v>
      </c>
      <c r="W6481">
        <v>0</v>
      </c>
      <c r="AB6481">
        <v>1</v>
      </c>
      <c r="AC6481">
        <v>1</v>
      </c>
      <c r="AD6481">
        <v>1</v>
      </c>
      <c r="AE6481">
        <v>1</v>
      </c>
      <c r="AF6481">
        <v>1</v>
      </c>
      <c r="AL6481">
        <v>8.9292259999999999</v>
      </c>
      <c r="AM6481" s="5">
        <v>10.977418899536129</v>
      </c>
      <c r="AN6481">
        <v>570.77625570776252</v>
      </c>
      <c r="AO6481">
        <f t="shared" si="101"/>
        <v>26826.48401826484</v>
      </c>
      <c r="AP6481">
        <v>684.93150684931504</v>
      </c>
      <c r="AQ6481">
        <v>9.8478300000000005E-2</v>
      </c>
      <c r="AR6481">
        <v>6.6591600000000001E-2</v>
      </c>
      <c r="AS6481">
        <v>7.0616200000000004E-2</v>
      </c>
      <c r="AT6481">
        <v>7.3477899999999999E-2</v>
      </c>
      <c r="AU6481">
        <v>5.6135900000000002E-2</v>
      </c>
      <c r="AW6481">
        <v>9.8478300000000005E-2</v>
      </c>
      <c r="AX6481">
        <v>6.6591600000000001E-2</v>
      </c>
      <c r="AY6481">
        <v>7.0616200000000004E-2</v>
      </c>
      <c r="AZ6481">
        <v>7.3477899999999999E-2</v>
      </c>
      <c r="BA6481">
        <v>5.6135900000000002E-2</v>
      </c>
      <c r="BC6481" s="52">
        <v>100000</v>
      </c>
      <c r="BD6481" s="52">
        <v>100000</v>
      </c>
      <c r="BE6481">
        <v>0</v>
      </c>
      <c r="BF6481">
        <v>0</v>
      </c>
      <c r="BG6481">
        <v>0</v>
      </c>
    </row>
    <row r="6482" spans="1:59">
      <c r="A6482">
        <v>6481</v>
      </c>
      <c r="E6482">
        <v>9795.2054794520554</v>
      </c>
      <c r="K6482">
        <v>1755.459415240714</v>
      </c>
      <c r="L6482">
        <v>1854.1244152407139</v>
      </c>
      <c r="M6482">
        <v>1952.7894152407139</v>
      </c>
      <c r="N6482">
        <v>2051.4544152407138</v>
      </c>
      <c r="O6482">
        <v>2150.1194152407138</v>
      </c>
      <c r="Q6482">
        <v>13105.532942239361</v>
      </c>
      <c r="R6482">
        <v>12751.46645558079</v>
      </c>
      <c r="S6482">
        <v>12397.39996892222</v>
      </c>
      <c r="T6482">
        <v>12043.33348226365</v>
      </c>
      <c r="U6482">
        <v>11689.26699560508</v>
      </c>
      <c r="W6482">
        <v>0</v>
      </c>
      <c r="AB6482">
        <v>1</v>
      </c>
      <c r="AC6482">
        <v>1</v>
      </c>
      <c r="AD6482">
        <v>1</v>
      </c>
      <c r="AE6482">
        <v>1</v>
      </c>
      <c r="AF6482">
        <v>1</v>
      </c>
      <c r="AL6482">
        <v>8.5929000000000002</v>
      </c>
      <c r="AM6482" s="5">
        <v>10.43405055999756</v>
      </c>
      <c r="AN6482">
        <v>570.77625570776252</v>
      </c>
      <c r="AO6482">
        <f t="shared" si="101"/>
        <v>26826.48401826484</v>
      </c>
      <c r="AP6482">
        <v>684.93150684931504</v>
      </c>
      <c r="AQ6482">
        <v>9.8791100000000007E-2</v>
      </c>
      <c r="AR6482">
        <v>6.8114800000000003E-2</v>
      </c>
      <c r="AS6482">
        <v>7.1804000000000007E-2</v>
      </c>
      <c r="AT6482">
        <v>7.4133199999999996E-2</v>
      </c>
      <c r="AU6482">
        <v>5.6564500000000004E-2</v>
      </c>
      <c r="AW6482">
        <v>9.8791100000000007E-2</v>
      </c>
      <c r="AX6482">
        <v>6.8114800000000003E-2</v>
      </c>
      <c r="AY6482">
        <v>7.1804000000000007E-2</v>
      </c>
      <c r="AZ6482">
        <v>7.4133199999999996E-2</v>
      </c>
      <c r="BA6482">
        <v>5.6564500000000004E-2</v>
      </c>
      <c r="BC6482" s="52">
        <v>100000</v>
      </c>
      <c r="BD6482" s="52">
        <v>100000</v>
      </c>
      <c r="BE6482">
        <v>0</v>
      </c>
      <c r="BF6482">
        <v>0</v>
      </c>
      <c r="BG6482">
        <v>0</v>
      </c>
    </row>
    <row r="6483" spans="1:59">
      <c r="A6483">
        <v>6482</v>
      </c>
      <c r="E6483">
        <v>9795.2054794520554</v>
      </c>
      <c r="K6483">
        <v>1504.0749184584133</v>
      </c>
      <c r="L6483">
        <v>1552.0874184584134</v>
      </c>
      <c r="M6483">
        <v>1600.0999184584134</v>
      </c>
      <c r="N6483">
        <v>1648.1124184584135</v>
      </c>
      <c r="O6483">
        <v>1696.1249184584135</v>
      </c>
      <c r="Q6483">
        <v>13215.597098160661</v>
      </c>
      <c r="R6483">
        <v>12858.557055615431</v>
      </c>
      <c r="S6483">
        <v>12501.517013070201</v>
      </c>
      <c r="T6483">
        <v>12144.476970524971</v>
      </c>
      <c r="U6483">
        <v>11787.436927979741</v>
      </c>
      <c r="W6483">
        <v>0</v>
      </c>
      <c r="AB6483">
        <v>1</v>
      </c>
      <c r="AC6483">
        <v>1</v>
      </c>
      <c r="AD6483">
        <v>1</v>
      </c>
      <c r="AE6483">
        <v>1</v>
      </c>
      <c r="AF6483">
        <v>1</v>
      </c>
      <c r="AL6483">
        <v>8.0198660000000004</v>
      </c>
      <c r="AM6483" s="5">
        <v>10.45742797851562</v>
      </c>
      <c r="AN6483">
        <v>570.77625570776252</v>
      </c>
      <c r="AO6483">
        <f t="shared" si="101"/>
        <v>26826.48401826484</v>
      </c>
      <c r="AP6483">
        <v>684.93150684931504</v>
      </c>
      <c r="AQ6483">
        <v>9.9502999999999994E-2</v>
      </c>
      <c r="AR6483">
        <v>7.0964600000000003E-2</v>
      </c>
      <c r="AS6483">
        <v>7.3058999999999999E-2</v>
      </c>
      <c r="AT6483">
        <v>7.5651499999999997E-2</v>
      </c>
      <c r="AU6483">
        <v>5.7065399999999995E-2</v>
      </c>
      <c r="AW6483">
        <v>9.9502999999999994E-2</v>
      </c>
      <c r="AX6483">
        <v>7.0964600000000003E-2</v>
      </c>
      <c r="AY6483">
        <v>7.3058999999999999E-2</v>
      </c>
      <c r="AZ6483">
        <v>7.5651499999999997E-2</v>
      </c>
      <c r="BA6483">
        <v>5.7065400000000002E-2</v>
      </c>
      <c r="BC6483" s="52">
        <v>100000</v>
      </c>
      <c r="BD6483" s="52">
        <v>100000</v>
      </c>
      <c r="BE6483">
        <v>0</v>
      </c>
      <c r="BF6483">
        <v>0</v>
      </c>
      <c r="BG6483">
        <v>0</v>
      </c>
    </row>
    <row r="6484" spans="1:59">
      <c r="A6484">
        <v>6483</v>
      </c>
      <c r="E6484">
        <v>9795.2054794520554</v>
      </c>
      <c r="K6484">
        <v>1473.604070363589</v>
      </c>
      <c r="L6484">
        <v>1514.5765703635891</v>
      </c>
      <c r="M6484">
        <v>1555.5490703635892</v>
      </c>
      <c r="N6484">
        <v>1596.5215703635893</v>
      </c>
      <c r="O6484">
        <v>1637.4940703635893</v>
      </c>
      <c r="Q6484">
        <v>14978.733434149821</v>
      </c>
      <c r="R6484">
        <v>14574.059503470347</v>
      </c>
      <c r="S6484">
        <v>14169.385572790874</v>
      </c>
      <c r="T6484">
        <v>13764.711642111401</v>
      </c>
      <c r="U6484">
        <v>13360.037711431927</v>
      </c>
      <c r="W6484">
        <v>0</v>
      </c>
      <c r="AB6484">
        <v>1</v>
      </c>
      <c r="AC6484">
        <v>1</v>
      </c>
      <c r="AD6484">
        <v>1</v>
      </c>
      <c r="AE6484">
        <v>1</v>
      </c>
      <c r="AF6484">
        <v>1</v>
      </c>
      <c r="AL6484">
        <v>7.4091496000000001</v>
      </c>
      <c r="AM6484" s="5">
        <v>10.66319751739502</v>
      </c>
      <c r="AN6484">
        <v>570.77625570776252</v>
      </c>
      <c r="AO6484">
        <f t="shared" si="101"/>
        <v>26826.48401826484</v>
      </c>
      <c r="AP6484">
        <v>684.93150684931504</v>
      </c>
      <c r="AQ6484">
        <v>9.97865E-2</v>
      </c>
      <c r="AR6484">
        <v>7.5566800000000003E-2</v>
      </c>
      <c r="AS6484">
        <v>7.35233E-2</v>
      </c>
      <c r="AT6484">
        <v>7.6555300000000007E-2</v>
      </c>
      <c r="AU6484">
        <v>5.7743999999999997E-2</v>
      </c>
      <c r="AW6484">
        <v>9.9786499999999986E-2</v>
      </c>
      <c r="AX6484">
        <v>7.5566800000000003E-2</v>
      </c>
      <c r="AY6484">
        <v>7.35233E-2</v>
      </c>
      <c r="AZ6484">
        <v>7.6555300000000007E-2</v>
      </c>
      <c r="BA6484">
        <v>5.7744000000000004E-2</v>
      </c>
      <c r="BC6484" s="52">
        <v>100000</v>
      </c>
      <c r="BD6484" s="52">
        <v>100000</v>
      </c>
      <c r="BE6484">
        <v>0</v>
      </c>
      <c r="BF6484">
        <v>0</v>
      </c>
      <c r="BG6484">
        <v>0</v>
      </c>
    </row>
    <row r="6485" spans="1:59">
      <c r="A6485">
        <v>6484</v>
      </c>
      <c r="E6485">
        <v>9795.2054794520554</v>
      </c>
      <c r="K6485">
        <v>1618.3405988140046</v>
      </c>
      <c r="L6485">
        <v>1660.9630988140045</v>
      </c>
      <c r="M6485">
        <v>1703.5855988140045</v>
      </c>
      <c r="N6485">
        <v>1746.2080988140044</v>
      </c>
      <c r="O6485">
        <v>1788.8305988140044</v>
      </c>
      <c r="Q6485">
        <v>19236.01568815803</v>
      </c>
      <c r="R6485">
        <v>18716.324613778706</v>
      </c>
      <c r="S6485">
        <v>18196.63353939938</v>
      </c>
      <c r="T6485">
        <v>17676.942465020053</v>
      </c>
      <c r="U6485">
        <v>17157.251390640726</v>
      </c>
      <c r="W6485">
        <v>0</v>
      </c>
      <c r="AB6485">
        <v>1</v>
      </c>
      <c r="AC6485">
        <v>1</v>
      </c>
      <c r="AD6485">
        <v>1</v>
      </c>
      <c r="AE6485">
        <v>1</v>
      </c>
      <c r="AF6485">
        <v>1</v>
      </c>
      <c r="AL6485">
        <v>7.5425776999999998</v>
      </c>
      <c r="AM6485" s="5">
        <v>10.57827663421631</v>
      </c>
      <c r="AN6485">
        <v>570.77625570776252</v>
      </c>
      <c r="AO6485">
        <f t="shared" si="101"/>
        <v>26826.48401826484</v>
      </c>
      <c r="AP6485">
        <v>684.93150684931504</v>
      </c>
      <c r="AQ6485">
        <v>9.6776000000000001E-2</v>
      </c>
      <c r="AR6485">
        <v>6.8911899999999998E-2</v>
      </c>
      <c r="AS6485">
        <v>7.1328900000000001E-2</v>
      </c>
      <c r="AT6485">
        <v>7.5037099999999995E-2</v>
      </c>
      <c r="AU6485">
        <v>5.7192100000000003E-2</v>
      </c>
      <c r="AW6485">
        <v>9.6776000000000015E-2</v>
      </c>
      <c r="AX6485">
        <v>6.8911899999999998E-2</v>
      </c>
      <c r="AY6485">
        <v>7.1328900000000001E-2</v>
      </c>
      <c r="AZ6485">
        <v>7.5037100000000009E-2</v>
      </c>
      <c r="BA6485">
        <v>5.719210000000001E-2</v>
      </c>
      <c r="BC6485" s="52">
        <v>100000</v>
      </c>
      <c r="BD6485" s="52">
        <v>100000</v>
      </c>
      <c r="BE6485">
        <v>0</v>
      </c>
      <c r="BF6485">
        <v>0</v>
      </c>
      <c r="BG6485">
        <v>0</v>
      </c>
    </row>
    <row r="6486" spans="1:59">
      <c r="A6486">
        <v>6485</v>
      </c>
      <c r="E6486">
        <v>9795.2054794520554</v>
      </c>
      <c r="K6486">
        <v>2226.9111482634135</v>
      </c>
      <c r="L6486">
        <v>2265.8211482634133</v>
      </c>
      <c r="M6486">
        <v>2304.7311482634132</v>
      </c>
      <c r="N6486">
        <v>2343.641148263413</v>
      </c>
      <c r="O6486">
        <v>2382.5511482634129</v>
      </c>
      <c r="Q6486">
        <v>28435.421118858161</v>
      </c>
      <c r="R6486">
        <v>27667.193706465965</v>
      </c>
      <c r="S6486">
        <v>26898.966294073769</v>
      </c>
      <c r="T6486">
        <v>26130.738881681573</v>
      </c>
      <c r="U6486">
        <v>25362.511469289377</v>
      </c>
      <c r="W6486">
        <v>0</v>
      </c>
      <c r="AB6486">
        <v>1</v>
      </c>
      <c r="AC6486">
        <v>1</v>
      </c>
      <c r="AD6486">
        <v>1</v>
      </c>
      <c r="AE6486">
        <v>1</v>
      </c>
      <c r="AF6486">
        <v>1</v>
      </c>
      <c r="AL6486">
        <v>7.9313807000000001</v>
      </c>
      <c r="AM6486" s="5">
        <v>10.259806632995611</v>
      </c>
      <c r="AN6486">
        <v>570.77625570776252</v>
      </c>
      <c r="AO6486">
        <f t="shared" si="101"/>
        <v>26826.48401826484</v>
      </c>
      <c r="AP6486">
        <v>684.93150684931504</v>
      </c>
      <c r="AQ6486">
        <v>9.8361599999999993E-2</v>
      </c>
      <c r="AR6486">
        <v>7.5491299999999997E-2</v>
      </c>
      <c r="AS6486">
        <v>7.2688699999999995E-2</v>
      </c>
      <c r="AT6486">
        <v>7.4887800000000004E-2</v>
      </c>
      <c r="AU6486">
        <v>5.7045400000000003E-2</v>
      </c>
      <c r="AW6486">
        <v>9.836159999999998E-2</v>
      </c>
      <c r="AX6486">
        <v>7.5491299999999997E-2</v>
      </c>
      <c r="AY6486">
        <v>7.2688699999999995E-2</v>
      </c>
      <c r="AZ6486">
        <v>7.4887800000000004E-2</v>
      </c>
      <c r="BA6486">
        <v>5.704540000000001E-2</v>
      </c>
      <c r="BC6486" s="52">
        <v>100000</v>
      </c>
      <c r="BD6486" s="52">
        <v>100000</v>
      </c>
      <c r="BE6486">
        <v>0</v>
      </c>
      <c r="BF6486">
        <v>0</v>
      </c>
      <c r="BG6486">
        <v>0</v>
      </c>
    </row>
    <row r="6487" spans="1:59">
      <c r="A6487">
        <v>6486</v>
      </c>
      <c r="E6487">
        <v>9795.2054794520554</v>
      </c>
      <c r="K6487">
        <v>3486.3728695161535</v>
      </c>
      <c r="L6487">
        <v>3526.3828695161537</v>
      </c>
      <c r="M6487">
        <v>3566.392869516154</v>
      </c>
      <c r="N6487">
        <v>3606.4028695161542</v>
      </c>
      <c r="O6487">
        <v>3646.4128695161544</v>
      </c>
      <c r="Q6487">
        <v>33548.38543433827</v>
      </c>
      <c r="R6487">
        <v>32642.023283511549</v>
      </c>
      <c r="S6487">
        <v>31735.661132684829</v>
      </c>
      <c r="T6487">
        <v>30829.298981858108</v>
      </c>
      <c r="U6487">
        <v>29922.936831031388</v>
      </c>
      <c r="W6487">
        <v>0</v>
      </c>
      <c r="AB6487">
        <v>1</v>
      </c>
      <c r="AC6487">
        <v>1</v>
      </c>
      <c r="AD6487">
        <v>1</v>
      </c>
      <c r="AE6487">
        <v>1</v>
      </c>
      <c r="AF6487">
        <v>1</v>
      </c>
      <c r="AL6487">
        <v>8.1379570000000001</v>
      </c>
      <c r="AM6487" s="5">
        <v>10.036186218261721</v>
      </c>
      <c r="AN6487">
        <v>570.77625570776252</v>
      </c>
      <c r="AO6487">
        <f t="shared" si="101"/>
        <v>26826.48401826484</v>
      </c>
      <c r="AP6487">
        <v>684.93150684931504</v>
      </c>
      <c r="AQ6487">
        <v>9.9953699999999993E-2</v>
      </c>
      <c r="AR6487">
        <v>7.7904600000000004E-2</v>
      </c>
      <c r="AS6487">
        <v>7.4573700000000007E-2</v>
      </c>
      <c r="AT6487">
        <v>7.6850800000000011E-2</v>
      </c>
      <c r="AU6487">
        <v>5.94265E-2</v>
      </c>
      <c r="AW6487">
        <v>9.9953699999999993E-2</v>
      </c>
      <c r="AX6487">
        <v>7.7904600000000004E-2</v>
      </c>
      <c r="AY6487">
        <v>7.4573700000000007E-2</v>
      </c>
      <c r="AZ6487">
        <v>7.6850800000000011E-2</v>
      </c>
      <c r="BA6487">
        <v>5.9426500000000007E-2</v>
      </c>
      <c r="BC6487" s="52">
        <v>100000</v>
      </c>
      <c r="BD6487" s="52">
        <v>100000</v>
      </c>
      <c r="BE6487">
        <v>0</v>
      </c>
      <c r="BF6487">
        <v>0</v>
      </c>
      <c r="BG6487">
        <v>0</v>
      </c>
    </row>
    <row r="6488" spans="1:59">
      <c r="A6488">
        <v>6487</v>
      </c>
      <c r="E6488">
        <v>9795.2054794520554</v>
      </c>
      <c r="K6488">
        <v>4295.5431689231555</v>
      </c>
      <c r="L6488">
        <v>4337.3406689231551</v>
      </c>
      <c r="M6488">
        <v>4379.1381689231548</v>
      </c>
      <c r="N6488">
        <v>4420.9356689231545</v>
      </c>
      <c r="O6488">
        <v>4462.7331689231542</v>
      </c>
      <c r="Q6488">
        <v>32205.410768582129</v>
      </c>
      <c r="R6488">
        <v>31335.331181296053</v>
      </c>
      <c r="S6488">
        <v>30465.251594009977</v>
      </c>
      <c r="T6488">
        <v>29595.1720067239</v>
      </c>
      <c r="U6488">
        <v>28725.092419437824</v>
      </c>
      <c r="W6488">
        <v>2.1680000000000001E-2</v>
      </c>
      <c r="AB6488">
        <v>1</v>
      </c>
      <c r="AC6488">
        <v>1</v>
      </c>
      <c r="AD6488">
        <v>1</v>
      </c>
      <c r="AE6488">
        <v>1</v>
      </c>
      <c r="AF6488">
        <v>1</v>
      </c>
      <c r="AL6488">
        <v>8.2425160000000002</v>
      </c>
      <c r="AM6488" s="5">
        <v>9.4435176849365234</v>
      </c>
      <c r="AN6488">
        <v>570.77625570776252</v>
      </c>
      <c r="AO6488">
        <f t="shared" si="101"/>
        <v>26826.48401826484</v>
      </c>
      <c r="AP6488">
        <v>684.93150684931504</v>
      </c>
      <c r="AQ6488">
        <v>0.102128</v>
      </c>
      <c r="AR6488">
        <v>9.1166200000000003E-2</v>
      </c>
      <c r="AS6488">
        <v>7.9042699999999994E-2</v>
      </c>
      <c r="AT6488">
        <v>8.123699999999999E-2</v>
      </c>
      <c r="AU6488">
        <v>6.93439E-2</v>
      </c>
      <c r="AW6488">
        <v>0.10212799999999998</v>
      </c>
      <c r="AX6488">
        <v>9.1166200000000017E-2</v>
      </c>
      <c r="AY6488">
        <v>7.9042700000000007E-2</v>
      </c>
      <c r="AZ6488">
        <v>8.123699999999999E-2</v>
      </c>
      <c r="BA6488">
        <v>6.93439E-2</v>
      </c>
      <c r="BC6488" s="52">
        <v>100000</v>
      </c>
      <c r="BD6488" s="52">
        <v>100000</v>
      </c>
      <c r="BE6488">
        <v>0</v>
      </c>
      <c r="BF6488">
        <v>0</v>
      </c>
      <c r="BG6488">
        <v>0</v>
      </c>
    </row>
    <row r="6489" spans="1:59">
      <c r="A6489">
        <v>6488</v>
      </c>
      <c r="E6489">
        <v>9795.2054794520554</v>
      </c>
      <c r="K6489">
        <v>3779.2315762052986</v>
      </c>
      <c r="L6489">
        <v>3828.3990762052986</v>
      </c>
      <c r="M6489">
        <v>3877.5665762052986</v>
      </c>
      <c r="N6489">
        <v>3926.7340762052986</v>
      </c>
      <c r="O6489">
        <v>3975.9015762052986</v>
      </c>
      <c r="Q6489">
        <v>30185.333002529071</v>
      </c>
      <c r="R6489">
        <v>29369.828979467915</v>
      </c>
      <c r="S6489">
        <v>28554.324956406759</v>
      </c>
      <c r="T6489">
        <v>27738.820933345603</v>
      </c>
      <c r="U6489">
        <v>26923.316910284448</v>
      </c>
      <c r="W6489">
        <v>8.4280000000000008E-2</v>
      </c>
      <c r="AB6489">
        <v>1</v>
      </c>
      <c r="AC6489">
        <v>1</v>
      </c>
      <c r="AD6489">
        <v>1</v>
      </c>
      <c r="AE6489">
        <v>1</v>
      </c>
      <c r="AF6489">
        <v>1</v>
      </c>
      <c r="AL6489">
        <v>7.4574895000000003</v>
      </c>
      <c r="AM6489" s="5">
        <v>8.6616735458374023</v>
      </c>
      <c r="AN6489">
        <v>570.77625570776252</v>
      </c>
      <c r="AO6489">
        <f t="shared" si="101"/>
        <v>26826.48401826484</v>
      </c>
      <c r="AP6489">
        <v>684.93150684931504</v>
      </c>
      <c r="AQ6489">
        <v>0.107027</v>
      </c>
      <c r="AR6489">
        <v>0.100881</v>
      </c>
      <c r="AS6489">
        <v>8.5412000000000002E-2</v>
      </c>
      <c r="AT6489">
        <v>8.8298100000000004E-2</v>
      </c>
      <c r="AU6489">
        <v>7.4443499999999996E-2</v>
      </c>
      <c r="AW6489">
        <v>0.107027</v>
      </c>
      <c r="AX6489">
        <v>0.10088099999999998</v>
      </c>
      <c r="AY6489">
        <v>8.5412000000000002E-2</v>
      </c>
      <c r="AZ6489">
        <v>8.8298100000000004E-2</v>
      </c>
      <c r="BA6489">
        <v>7.4443499999999996E-2</v>
      </c>
      <c r="BC6489" s="52">
        <v>100000</v>
      </c>
      <c r="BD6489" s="52">
        <v>100000</v>
      </c>
      <c r="BE6489">
        <v>0</v>
      </c>
      <c r="BF6489">
        <v>0</v>
      </c>
      <c r="BG6489">
        <v>0</v>
      </c>
    </row>
    <row r="6490" spans="1:59">
      <c r="A6490">
        <v>6489</v>
      </c>
      <c r="E6490">
        <v>9795.2054794520554</v>
      </c>
      <c r="K6490">
        <v>3576.9390013535481</v>
      </c>
      <c r="L6490">
        <v>3651.9290013535483</v>
      </c>
      <c r="M6490">
        <v>3726.9190013535481</v>
      </c>
      <c r="N6490">
        <v>3801.9090013535479</v>
      </c>
      <c r="O6490">
        <v>3876.8990013535476</v>
      </c>
      <c r="Q6490">
        <v>28228.025136823489</v>
      </c>
      <c r="R6490">
        <v>27465.400850115042</v>
      </c>
      <c r="S6490">
        <v>26702.776563406595</v>
      </c>
      <c r="T6490">
        <v>25940.152276698147</v>
      </c>
      <c r="U6490">
        <v>25177.5279899897</v>
      </c>
      <c r="W6490">
        <v>0.35188999999999998</v>
      </c>
      <c r="AB6490">
        <v>1</v>
      </c>
      <c r="AC6490">
        <v>1</v>
      </c>
      <c r="AD6490">
        <v>1</v>
      </c>
      <c r="AE6490">
        <v>1</v>
      </c>
      <c r="AF6490">
        <v>1</v>
      </c>
      <c r="AL6490">
        <v>6.5098352000000004</v>
      </c>
      <c r="AM6490" s="5">
        <v>8.3877229690551758</v>
      </c>
      <c r="AN6490">
        <v>570.77625570776252</v>
      </c>
      <c r="AO6490">
        <f t="shared" si="101"/>
        <v>26826.48401826484</v>
      </c>
      <c r="AP6490">
        <v>684.93150684931504</v>
      </c>
      <c r="AQ6490">
        <v>0.10782899999999999</v>
      </c>
      <c r="AR6490">
        <v>0.1017</v>
      </c>
      <c r="AS6490">
        <v>8.7137699999999998E-2</v>
      </c>
      <c r="AT6490">
        <v>7.80251E-2</v>
      </c>
      <c r="AU6490">
        <v>7.20996E-2</v>
      </c>
      <c r="AW6490">
        <v>0.10782899999999999</v>
      </c>
      <c r="AX6490">
        <v>0.1017</v>
      </c>
      <c r="AY6490">
        <v>8.7137699999999998E-2</v>
      </c>
      <c r="AZ6490">
        <v>7.80251E-2</v>
      </c>
      <c r="BA6490">
        <v>7.20996E-2</v>
      </c>
      <c r="BC6490" s="52">
        <v>100000</v>
      </c>
      <c r="BD6490" s="52">
        <v>100000</v>
      </c>
      <c r="BE6490">
        <v>0</v>
      </c>
      <c r="BF6490">
        <v>0</v>
      </c>
      <c r="BG6490">
        <v>0</v>
      </c>
    </row>
    <row r="6491" spans="1:59">
      <c r="A6491">
        <v>6490</v>
      </c>
      <c r="E6491">
        <v>9795.2054794520554</v>
      </c>
      <c r="K6491">
        <v>3725.9075920393561</v>
      </c>
      <c r="L6491">
        <v>3831.3650920393561</v>
      </c>
      <c r="M6491">
        <v>3936.8225920393561</v>
      </c>
      <c r="N6491">
        <v>4042.2800920393561</v>
      </c>
      <c r="O6491">
        <v>4147.7375920393561</v>
      </c>
      <c r="Q6491">
        <v>26680.397803998381</v>
      </c>
      <c r="R6491">
        <v>25959.585092746125</v>
      </c>
      <c r="S6491">
        <v>25238.772381493869</v>
      </c>
      <c r="T6491">
        <v>24517.959670241613</v>
      </c>
      <c r="U6491">
        <v>23797.146958989357</v>
      </c>
      <c r="W6491">
        <v>0.21364</v>
      </c>
      <c r="AB6491">
        <v>1</v>
      </c>
      <c r="AC6491">
        <v>1</v>
      </c>
      <c r="AD6491">
        <v>1</v>
      </c>
      <c r="AE6491">
        <v>1</v>
      </c>
      <c r="AF6491">
        <v>1</v>
      </c>
      <c r="AL6491">
        <v>5.8620000000000001</v>
      </c>
      <c r="AM6491" s="5">
        <v>7.5463089942932129</v>
      </c>
      <c r="AN6491">
        <v>570.77625570776252</v>
      </c>
      <c r="AO6491">
        <f t="shared" si="101"/>
        <v>26826.48401826484</v>
      </c>
      <c r="AP6491">
        <v>684.93150684931504</v>
      </c>
      <c r="AQ6491">
        <v>0.10774400000000001</v>
      </c>
      <c r="AR6491">
        <v>0.101633</v>
      </c>
      <c r="AS6491">
        <v>8.6884600000000006E-2</v>
      </c>
      <c r="AT6491">
        <v>7.7418000000000001E-2</v>
      </c>
      <c r="AU6491">
        <v>7.0863499999999996E-2</v>
      </c>
      <c r="AW6491">
        <v>0.10774399999999999</v>
      </c>
      <c r="AX6491">
        <v>0.10163300000000001</v>
      </c>
      <c r="AY6491">
        <v>8.688460000000002E-2</v>
      </c>
      <c r="AZ6491">
        <v>7.7418000000000001E-2</v>
      </c>
      <c r="BA6491">
        <v>7.0863499999999996E-2</v>
      </c>
      <c r="BC6491" s="52">
        <v>100000</v>
      </c>
      <c r="BD6491" s="52">
        <v>100000</v>
      </c>
      <c r="BE6491">
        <v>0</v>
      </c>
      <c r="BF6491">
        <v>0</v>
      </c>
      <c r="BG6491">
        <v>0</v>
      </c>
    </row>
    <row r="6492" spans="1:59">
      <c r="A6492">
        <v>6491</v>
      </c>
      <c r="E6492">
        <v>9795.2054794520554</v>
      </c>
      <c r="K6492">
        <v>4210.9019242153099</v>
      </c>
      <c r="L6492">
        <v>4379.7444242153097</v>
      </c>
      <c r="M6492">
        <v>4548.5869242153094</v>
      </c>
      <c r="N6492">
        <v>4717.4294242153092</v>
      </c>
      <c r="O6492">
        <v>4886.2719242153089</v>
      </c>
      <c r="Q6492">
        <v>25271.90992292904</v>
      </c>
      <c r="R6492">
        <v>24589.14971685785</v>
      </c>
      <c r="S6492">
        <v>23906.389510786656</v>
      </c>
      <c r="T6492">
        <v>23223.629304715461</v>
      </c>
      <c r="U6492">
        <v>22540.869098644267</v>
      </c>
      <c r="W6492">
        <v>0.36119999999999997</v>
      </c>
      <c r="AB6492">
        <v>1</v>
      </c>
      <c r="AC6492">
        <v>1</v>
      </c>
      <c r="AD6492">
        <v>1</v>
      </c>
      <c r="AE6492">
        <v>1</v>
      </c>
      <c r="AF6492">
        <v>1</v>
      </c>
      <c r="AL6492">
        <v>5.7759919999999996</v>
      </c>
      <c r="AM6492" s="5">
        <v>6.4913949966430664</v>
      </c>
      <c r="AN6492">
        <v>570.77625570776252</v>
      </c>
      <c r="AO6492">
        <f t="shared" si="101"/>
        <v>26826.48401826484</v>
      </c>
      <c r="AP6492">
        <v>684.93150684931504</v>
      </c>
      <c r="AQ6492">
        <v>0.108057</v>
      </c>
      <c r="AR6492">
        <v>0.102779</v>
      </c>
      <c r="AS6492">
        <v>8.7761599999999995E-2</v>
      </c>
      <c r="AT6492">
        <v>7.7847100000000002E-2</v>
      </c>
      <c r="AU6492">
        <v>7.1085499999999996E-2</v>
      </c>
      <c r="AW6492">
        <v>0.108057</v>
      </c>
      <c r="AX6492">
        <v>0.102779</v>
      </c>
      <c r="AY6492">
        <v>8.7761599999999981E-2</v>
      </c>
      <c r="AZ6492">
        <v>7.7847099999999989E-2</v>
      </c>
      <c r="BA6492">
        <v>7.1085499999999996E-2</v>
      </c>
      <c r="BC6492" s="52">
        <v>100000</v>
      </c>
      <c r="BD6492" s="52">
        <v>100000</v>
      </c>
      <c r="BE6492">
        <v>0</v>
      </c>
      <c r="BF6492">
        <v>0</v>
      </c>
      <c r="BG6492">
        <v>0</v>
      </c>
    </row>
    <row r="6493" spans="1:59">
      <c r="A6493">
        <v>6492</v>
      </c>
      <c r="E6493">
        <v>9795.2054794520554</v>
      </c>
      <c r="K6493">
        <v>4240.5263598630554</v>
      </c>
      <c r="L6493">
        <v>4453.6438598630557</v>
      </c>
      <c r="M6493">
        <v>4666.761359863056</v>
      </c>
      <c r="N6493">
        <v>4879.8788598630563</v>
      </c>
      <c r="O6493">
        <v>5092.9963598630566</v>
      </c>
      <c r="Q6493">
        <v>24942.843051392829</v>
      </c>
      <c r="R6493">
        <v>24268.973101785377</v>
      </c>
      <c r="S6493">
        <v>23595.103152177926</v>
      </c>
      <c r="T6493">
        <v>22921.233202570475</v>
      </c>
      <c r="U6493">
        <v>22247.363252963023</v>
      </c>
      <c r="W6493">
        <v>0.24218000000000001</v>
      </c>
      <c r="AB6493">
        <v>1</v>
      </c>
      <c r="AC6493">
        <v>1</v>
      </c>
      <c r="AD6493">
        <v>1</v>
      </c>
      <c r="AE6493">
        <v>1</v>
      </c>
      <c r="AF6493">
        <v>1</v>
      </c>
      <c r="AL6493">
        <v>5.8857511999999996</v>
      </c>
      <c r="AM6493" s="5">
        <v>6.3883366584777832</v>
      </c>
      <c r="AN6493">
        <v>570.77625570776252</v>
      </c>
      <c r="AO6493">
        <f t="shared" si="101"/>
        <v>26826.48401826484</v>
      </c>
      <c r="AP6493">
        <v>684.93150684931504</v>
      </c>
      <c r="AQ6493">
        <v>0.10878499999999999</v>
      </c>
      <c r="AR6493">
        <v>0.10376600000000001</v>
      </c>
      <c r="AS6493">
        <v>8.9916300000000005E-2</v>
      </c>
      <c r="AT6493">
        <v>7.8962100000000007E-2</v>
      </c>
      <c r="AU6493">
        <v>7.2076500000000002E-2</v>
      </c>
      <c r="AW6493">
        <v>0.10878500000000001</v>
      </c>
      <c r="AX6493">
        <v>0.10376600000000001</v>
      </c>
      <c r="AY6493">
        <v>8.9916299999999991E-2</v>
      </c>
      <c r="AZ6493">
        <v>7.8962100000000021E-2</v>
      </c>
      <c r="BA6493">
        <v>7.2076500000000002E-2</v>
      </c>
      <c r="BC6493" s="52">
        <v>100000</v>
      </c>
      <c r="BD6493" s="52">
        <v>100000</v>
      </c>
      <c r="BE6493">
        <v>0</v>
      </c>
      <c r="BF6493">
        <v>0</v>
      </c>
      <c r="BG6493">
        <v>0</v>
      </c>
    </row>
    <row r="6494" spans="1:59">
      <c r="A6494">
        <v>6493</v>
      </c>
      <c r="E6494">
        <v>9795.2054794520554</v>
      </c>
      <c r="K6494">
        <v>4156.7315276022882</v>
      </c>
      <c r="L6494">
        <v>4415.4415276022883</v>
      </c>
      <c r="M6494">
        <v>4674.1515276022883</v>
      </c>
      <c r="N6494">
        <v>4932.8615276022883</v>
      </c>
      <c r="O6494">
        <v>5191.5715276022884</v>
      </c>
      <c r="Q6494">
        <v>24533.162518512348</v>
      </c>
      <c r="R6494">
        <v>23870.36072980141</v>
      </c>
      <c r="S6494">
        <v>23207.558941090472</v>
      </c>
      <c r="T6494">
        <v>22544.757152379534</v>
      </c>
      <c r="U6494">
        <v>21881.955363668596</v>
      </c>
      <c r="W6494">
        <v>0.60302</v>
      </c>
      <c r="AB6494">
        <v>1</v>
      </c>
      <c r="AC6494">
        <v>1</v>
      </c>
      <c r="AD6494">
        <v>1</v>
      </c>
      <c r="AE6494">
        <v>1</v>
      </c>
      <c r="AF6494">
        <v>1</v>
      </c>
      <c r="AL6494">
        <v>5.5824049999999996</v>
      </c>
      <c r="AM6494" s="5">
        <v>6.7266221046447754</v>
      </c>
      <c r="AN6494">
        <v>570.77625570776252</v>
      </c>
      <c r="AO6494">
        <f t="shared" si="101"/>
        <v>26826.48401826484</v>
      </c>
      <c r="AP6494">
        <v>684.93150684931504</v>
      </c>
      <c r="AQ6494">
        <v>0.109515</v>
      </c>
      <c r="AR6494">
        <v>0.105119</v>
      </c>
      <c r="AS6494">
        <v>9.0124700000000002E-2</v>
      </c>
      <c r="AT6494">
        <v>7.9541799999999996E-2</v>
      </c>
      <c r="AU6494">
        <v>7.3412000000000005E-2</v>
      </c>
      <c r="AW6494">
        <v>0.10951500000000002</v>
      </c>
      <c r="AX6494">
        <v>0.105119</v>
      </c>
      <c r="AY6494">
        <v>9.0124699999999988E-2</v>
      </c>
      <c r="AZ6494">
        <v>7.9541799999999982E-2</v>
      </c>
      <c r="BA6494">
        <v>7.3412000000000005E-2</v>
      </c>
      <c r="BC6494" s="52">
        <v>100000</v>
      </c>
      <c r="BD6494" s="52">
        <v>100000</v>
      </c>
      <c r="BE6494">
        <v>0</v>
      </c>
      <c r="BF6494">
        <v>0</v>
      </c>
      <c r="BG6494">
        <v>0</v>
      </c>
    </row>
    <row r="6495" spans="1:59">
      <c r="A6495">
        <v>6494</v>
      </c>
      <c r="E6495">
        <v>9795.2054794520554</v>
      </c>
      <c r="K6495">
        <v>3990.8346879749115</v>
      </c>
      <c r="L6495">
        <v>4314.7171879749112</v>
      </c>
      <c r="M6495">
        <v>4638.5996879749109</v>
      </c>
      <c r="N6495">
        <v>4962.4821879749106</v>
      </c>
      <c r="O6495">
        <v>5286.3646879749103</v>
      </c>
      <c r="Q6495">
        <v>24847.879341502608</v>
      </c>
      <c r="R6495">
        <v>24176.57498498946</v>
      </c>
      <c r="S6495">
        <v>23505.270628476312</v>
      </c>
      <c r="T6495">
        <v>22833.966271963163</v>
      </c>
      <c r="U6495">
        <v>22162.661915450015</v>
      </c>
      <c r="W6495">
        <v>0.28897</v>
      </c>
      <c r="AB6495">
        <v>1</v>
      </c>
      <c r="AC6495">
        <v>1</v>
      </c>
      <c r="AD6495">
        <v>1</v>
      </c>
      <c r="AE6495">
        <v>1</v>
      </c>
      <c r="AF6495">
        <v>1</v>
      </c>
      <c r="AL6495">
        <v>5.4961950000000002</v>
      </c>
      <c r="AM6495" s="5">
        <v>7.1924891471862793</v>
      </c>
      <c r="AN6495">
        <v>570.77625570776252</v>
      </c>
      <c r="AO6495">
        <f t="shared" si="101"/>
        <v>26826.48401826484</v>
      </c>
      <c r="AP6495">
        <v>684.93150684931504</v>
      </c>
      <c r="AQ6495">
        <v>0.11010200000000001</v>
      </c>
      <c r="AR6495">
        <v>0.10663500000000001</v>
      </c>
      <c r="AS6495">
        <v>9.3466499999999994E-2</v>
      </c>
      <c r="AT6495">
        <v>8.1649299999999994E-2</v>
      </c>
      <c r="AU6495">
        <v>7.5205399999999992E-2</v>
      </c>
      <c r="AW6495">
        <v>0.11010200000000002</v>
      </c>
      <c r="AX6495">
        <v>0.10663500000000002</v>
      </c>
      <c r="AY6495">
        <v>9.3466499999999994E-2</v>
      </c>
      <c r="AZ6495">
        <v>8.1649299999999994E-2</v>
      </c>
      <c r="BA6495">
        <v>7.5205399999999992E-2</v>
      </c>
      <c r="BC6495" s="52">
        <v>100000</v>
      </c>
      <c r="BD6495" s="52">
        <v>100000</v>
      </c>
      <c r="BE6495">
        <v>0</v>
      </c>
      <c r="BF6495">
        <v>0</v>
      </c>
      <c r="BG6495">
        <v>0</v>
      </c>
    </row>
    <row r="6496" spans="1:59">
      <c r="A6496">
        <v>6495</v>
      </c>
      <c r="E6496">
        <v>9795.2054794520554</v>
      </c>
      <c r="K6496">
        <v>3647.1912344610596</v>
      </c>
      <c r="L6496">
        <v>4069.0245677943931</v>
      </c>
      <c r="M6496">
        <v>4490.8579011277261</v>
      </c>
      <c r="N6496">
        <v>4912.6912344610591</v>
      </c>
      <c r="O6496">
        <v>5334.5245677943922</v>
      </c>
      <c r="Q6496">
        <v>25630.80248778484</v>
      </c>
      <c r="R6496">
        <v>24938.346236730606</v>
      </c>
      <c r="S6496">
        <v>24245.889985676375</v>
      </c>
      <c r="T6496">
        <v>23553.433734622144</v>
      </c>
      <c r="U6496">
        <v>22860.977483567913</v>
      </c>
      <c r="W6496">
        <v>0.20055000000000001</v>
      </c>
      <c r="AB6496">
        <v>1</v>
      </c>
      <c r="AC6496">
        <v>1</v>
      </c>
      <c r="AD6496">
        <v>1</v>
      </c>
      <c r="AE6496">
        <v>1</v>
      </c>
      <c r="AF6496">
        <v>1</v>
      </c>
      <c r="AL6496">
        <v>5.2292389999999997</v>
      </c>
      <c r="AM6496" s="5">
        <v>6.5396137237548828</v>
      </c>
      <c r="AN6496">
        <v>570.77625570776252</v>
      </c>
      <c r="AO6496">
        <f t="shared" si="101"/>
        <v>26826.48401826484</v>
      </c>
      <c r="AP6496">
        <v>684.93150684931504</v>
      </c>
      <c r="AQ6496">
        <v>0.11021399999999999</v>
      </c>
      <c r="AR6496">
        <v>0.107738</v>
      </c>
      <c r="AS6496">
        <v>9.7639799999999999E-2</v>
      </c>
      <c r="AT6496">
        <v>9.9716100000000002E-2</v>
      </c>
      <c r="AU6496">
        <v>0.10358199999999999</v>
      </c>
      <c r="AW6496">
        <v>0.11021399999999999</v>
      </c>
      <c r="AX6496">
        <v>0.10773799999999999</v>
      </c>
      <c r="AY6496">
        <v>9.7639799999999985E-2</v>
      </c>
      <c r="AZ6496">
        <v>9.9716100000000016E-2</v>
      </c>
      <c r="BA6496">
        <v>0.10358199999999999</v>
      </c>
      <c r="BC6496" s="52">
        <v>100000</v>
      </c>
      <c r="BD6496" s="52">
        <v>100000</v>
      </c>
      <c r="BE6496">
        <v>0</v>
      </c>
      <c r="BF6496">
        <v>0</v>
      </c>
      <c r="BG6496">
        <v>0</v>
      </c>
    </row>
    <row r="6497" spans="1:59">
      <c r="A6497">
        <v>6496</v>
      </c>
      <c r="E6497">
        <v>9795.2054794520554</v>
      </c>
      <c r="K6497">
        <v>3648.8840593552168</v>
      </c>
      <c r="L6497">
        <v>4279.9840593552171</v>
      </c>
      <c r="M6497">
        <v>4911.0840593552175</v>
      </c>
      <c r="N6497">
        <v>5542.1840593552179</v>
      </c>
      <c r="O6497">
        <v>6173.2840593552182</v>
      </c>
      <c r="Q6497">
        <v>27222.230363732931</v>
      </c>
      <c r="R6497">
        <v>26486.779197107087</v>
      </c>
      <c r="S6497">
        <v>25751.328030481243</v>
      </c>
      <c r="T6497">
        <v>25015.876863855399</v>
      </c>
      <c r="U6497">
        <v>24280.425697229555</v>
      </c>
      <c r="W6497">
        <v>0.11559</v>
      </c>
      <c r="AB6497">
        <v>1</v>
      </c>
      <c r="AC6497">
        <v>1</v>
      </c>
      <c r="AD6497">
        <v>1</v>
      </c>
      <c r="AE6497">
        <v>1</v>
      </c>
      <c r="AF6497">
        <v>1</v>
      </c>
      <c r="AL6497">
        <v>4.5805616000000002</v>
      </c>
      <c r="AM6497" s="5">
        <v>7.2696208953857422</v>
      </c>
      <c r="AN6497">
        <v>570.77625570776252</v>
      </c>
      <c r="AO6497">
        <f t="shared" si="101"/>
        <v>26826.48401826484</v>
      </c>
      <c r="AP6497">
        <v>684.93150684931504</v>
      </c>
      <c r="AQ6497">
        <v>0.11133</v>
      </c>
      <c r="AR6497">
        <v>0.107742</v>
      </c>
      <c r="AS6497">
        <v>9.8693000000000003E-2</v>
      </c>
      <c r="AT6497">
        <v>0.10212300000000001</v>
      </c>
      <c r="AU6497">
        <v>0.103565</v>
      </c>
      <c r="AW6497">
        <v>0.11133</v>
      </c>
      <c r="AX6497">
        <v>0.10774199999999999</v>
      </c>
      <c r="AY6497">
        <v>9.8693000000000017E-2</v>
      </c>
      <c r="AZ6497">
        <v>0.10212300000000001</v>
      </c>
      <c r="BA6497">
        <v>0.103565</v>
      </c>
      <c r="BC6497" s="52">
        <v>100000</v>
      </c>
      <c r="BD6497" s="52">
        <v>100000</v>
      </c>
      <c r="BE6497">
        <v>0</v>
      </c>
      <c r="BF6497">
        <v>0</v>
      </c>
      <c r="BG6497">
        <v>0</v>
      </c>
    </row>
    <row r="6498" spans="1:59">
      <c r="A6498">
        <v>6497</v>
      </c>
      <c r="E6498">
        <v>9795.2054794520554</v>
      </c>
      <c r="K6498">
        <v>4315.0106552059606</v>
      </c>
      <c r="L6498">
        <v>5075.218155205961</v>
      </c>
      <c r="M6498">
        <v>5835.4256552059614</v>
      </c>
      <c r="N6498">
        <v>6595.6331552059619</v>
      </c>
      <c r="O6498">
        <v>7355.8406552059623</v>
      </c>
      <c r="Q6498">
        <v>28872.184030092511</v>
      </c>
      <c r="R6498">
        <v>28092.156782052702</v>
      </c>
      <c r="S6498">
        <v>27312.129534012893</v>
      </c>
      <c r="T6498">
        <v>26532.102285973084</v>
      </c>
      <c r="U6498">
        <v>25752.075037933275</v>
      </c>
      <c r="W6498">
        <v>5.706E-2</v>
      </c>
      <c r="AB6498">
        <v>1</v>
      </c>
      <c r="AC6498">
        <v>1</v>
      </c>
      <c r="AD6498">
        <v>1</v>
      </c>
      <c r="AE6498">
        <v>1</v>
      </c>
      <c r="AF6498">
        <v>1</v>
      </c>
      <c r="AL6498">
        <v>4.4209610000000001</v>
      </c>
      <c r="AM6498" s="5">
        <v>7.3550405502319336</v>
      </c>
      <c r="AN6498">
        <v>570.77625570776252</v>
      </c>
      <c r="AO6498">
        <f t="shared" si="101"/>
        <v>26826.48401826484</v>
      </c>
      <c r="AP6498">
        <v>684.93150684931504</v>
      </c>
      <c r="AQ6498">
        <v>0.11132299999999999</v>
      </c>
      <c r="AR6498">
        <v>0.107734</v>
      </c>
      <c r="AS6498">
        <v>9.9321900000000005E-2</v>
      </c>
      <c r="AT6498">
        <v>0.104837</v>
      </c>
      <c r="AU6498">
        <v>0.10519299999999999</v>
      </c>
      <c r="AW6498">
        <v>0.11132299999999999</v>
      </c>
      <c r="AX6498">
        <v>0.10773399999999998</v>
      </c>
      <c r="AY6498">
        <v>9.9321900000000005E-2</v>
      </c>
      <c r="AZ6498">
        <v>0.104837</v>
      </c>
      <c r="BA6498">
        <v>0.10519299999999999</v>
      </c>
      <c r="BC6498" s="52">
        <v>100000</v>
      </c>
      <c r="BD6498" s="52">
        <v>100000</v>
      </c>
      <c r="BE6498">
        <v>0</v>
      </c>
      <c r="BF6498">
        <v>0</v>
      </c>
      <c r="BG6498">
        <v>0</v>
      </c>
    </row>
    <row r="6499" spans="1:59">
      <c r="A6499">
        <v>6498</v>
      </c>
      <c r="E6499">
        <v>9795.2054794520554</v>
      </c>
      <c r="K6499">
        <v>5275.6887826400052</v>
      </c>
      <c r="L6499">
        <v>6100.6562826400059</v>
      </c>
      <c r="M6499">
        <v>6925.6237826400065</v>
      </c>
      <c r="N6499">
        <v>7750.5912826400072</v>
      </c>
      <c r="O6499">
        <v>8575.5587826400078</v>
      </c>
      <c r="Q6499">
        <v>29863.253555894549</v>
      </c>
      <c r="R6499">
        <v>29056.451013499078</v>
      </c>
      <c r="S6499">
        <v>28249.64847110361</v>
      </c>
      <c r="T6499">
        <v>27442.845928708142</v>
      </c>
      <c r="U6499">
        <v>26636.043386312675</v>
      </c>
      <c r="W6499">
        <v>0</v>
      </c>
      <c r="AB6499">
        <v>1</v>
      </c>
      <c r="AC6499">
        <v>1</v>
      </c>
      <c r="AD6499">
        <v>1</v>
      </c>
      <c r="AE6499">
        <v>1</v>
      </c>
      <c r="AF6499">
        <v>1</v>
      </c>
      <c r="AL6499">
        <v>4.0888305000000003</v>
      </c>
      <c r="AM6499" s="5">
        <v>7.9963092803955078</v>
      </c>
      <c r="AN6499">
        <v>570.77625570776252</v>
      </c>
      <c r="AO6499">
        <f t="shared" si="101"/>
        <v>26826.48401826484</v>
      </c>
      <c r="AP6499">
        <v>684.93150684931504</v>
      </c>
      <c r="AQ6499">
        <v>0.112036</v>
      </c>
      <c r="AR6499">
        <v>0.108041</v>
      </c>
      <c r="AS6499">
        <v>9.8931200000000011E-2</v>
      </c>
      <c r="AT6499">
        <v>0.105226</v>
      </c>
      <c r="AU6499">
        <v>0.10550799999999999</v>
      </c>
      <c r="AW6499">
        <v>0.11203600000000001</v>
      </c>
      <c r="AX6499">
        <v>0.10804099999999998</v>
      </c>
      <c r="AY6499">
        <v>9.8931200000000011E-2</v>
      </c>
      <c r="AZ6499">
        <v>0.105226</v>
      </c>
      <c r="BA6499">
        <v>0.10550799999999998</v>
      </c>
      <c r="BC6499" s="52">
        <v>100000</v>
      </c>
      <c r="BD6499" s="52">
        <v>100000</v>
      </c>
      <c r="BE6499">
        <v>0</v>
      </c>
      <c r="BF6499">
        <v>0</v>
      </c>
      <c r="BG6499">
        <v>0</v>
      </c>
    </row>
    <row r="6500" spans="1:59">
      <c r="A6500">
        <v>6499</v>
      </c>
      <c r="E6500">
        <v>9795.2054794520554</v>
      </c>
      <c r="K6500">
        <v>6122.1012297184589</v>
      </c>
      <c r="L6500">
        <v>6876.8920630517923</v>
      </c>
      <c r="M6500">
        <v>7631.6828963851258</v>
      </c>
      <c r="N6500">
        <v>8386.4737297184583</v>
      </c>
      <c r="O6500">
        <v>9141.2645630517909</v>
      </c>
      <c r="Q6500">
        <v>30484.949379488251</v>
      </c>
      <c r="R6500">
        <v>29661.350751417245</v>
      </c>
      <c r="S6500">
        <v>28837.752123346239</v>
      </c>
      <c r="T6500">
        <v>28014.153495275234</v>
      </c>
      <c r="U6500">
        <v>27190.554867204228</v>
      </c>
      <c r="W6500">
        <v>0</v>
      </c>
      <c r="AB6500">
        <v>1</v>
      </c>
      <c r="AC6500">
        <v>1</v>
      </c>
      <c r="AD6500">
        <v>1</v>
      </c>
      <c r="AE6500">
        <v>1</v>
      </c>
      <c r="AF6500">
        <v>1</v>
      </c>
      <c r="AL6500">
        <v>4.2575289999999999</v>
      </c>
      <c r="AM6500" s="5">
        <v>8.0455923080444336</v>
      </c>
      <c r="AN6500">
        <v>570.77625570776252</v>
      </c>
      <c r="AO6500">
        <f t="shared" si="101"/>
        <v>26826.48401826484</v>
      </c>
      <c r="AP6500">
        <v>684.93150684931504</v>
      </c>
      <c r="AQ6500">
        <v>0.11202899999999999</v>
      </c>
      <c r="AR6500">
        <v>0.108039</v>
      </c>
      <c r="AS6500">
        <v>9.8827399999999996E-2</v>
      </c>
      <c r="AT6500">
        <v>0.106764</v>
      </c>
      <c r="AU6500">
        <v>0.106348</v>
      </c>
      <c r="AW6500">
        <v>0.11202899999999998</v>
      </c>
      <c r="AX6500">
        <v>0.10803899999999998</v>
      </c>
      <c r="AY6500">
        <v>9.8827399999999996E-2</v>
      </c>
      <c r="AZ6500">
        <v>0.10676400000000001</v>
      </c>
      <c r="BA6500">
        <v>0.10634799999999998</v>
      </c>
      <c r="BC6500" s="52">
        <v>100000</v>
      </c>
      <c r="BD6500" s="52">
        <v>100000</v>
      </c>
      <c r="BE6500">
        <v>0</v>
      </c>
      <c r="BF6500">
        <v>0</v>
      </c>
      <c r="BG6500">
        <v>0</v>
      </c>
    </row>
    <row r="6501" spans="1:59">
      <c r="A6501">
        <v>6500</v>
      </c>
      <c r="E6501">
        <v>9795.2054794520554</v>
      </c>
      <c r="K6501">
        <v>5880.0272698540221</v>
      </c>
      <c r="L6501">
        <v>6536.2614365206891</v>
      </c>
      <c r="M6501">
        <v>7192.4956031873562</v>
      </c>
      <c r="N6501">
        <v>7848.7297698540233</v>
      </c>
      <c r="O6501">
        <v>8504.9639365206895</v>
      </c>
      <c r="Q6501">
        <v>29906.678900274968</v>
      </c>
      <c r="R6501">
        <v>29098.703154829498</v>
      </c>
      <c r="S6501">
        <v>28290.727409384024</v>
      </c>
      <c r="T6501">
        <v>27482.75166393855</v>
      </c>
      <c r="U6501">
        <v>26674.775918493076</v>
      </c>
      <c r="W6501">
        <v>0</v>
      </c>
      <c r="AB6501">
        <v>1</v>
      </c>
      <c r="AC6501">
        <v>1</v>
      </c>
      <c r="AD6501">
        <v>1</v>
      </c>
      <c r="AE6501">
        <v>1</v>
      </c>
      <c r="AF6501">
        <v>1</v>
      </c>
      <c r="AL6501">
        <v>4.4772762999999998</v>
      </c>
      <c r="AM6501" s="5">
        <v>7.3791117668151864</v>
      </c>
      <c r="AN6501">
        <v>570.77625570776252</v>
      </c>
      <c r="AO6501">
        <f t="shared" si="101"/>
        <v>26826.48401826484</v>
      </c>
      <c r="AP6501">
        <v>684.93150684931504</v>
      </c>
      <c r="AQ6501">
        <v>0.112025</v>
      </c>
      <c r="AR6501">
        <v>0.10804000000000001</v>
      </c>
      <c r="AS6501">
        <v>9.8388199999999995E-2</v>
      </c>
      <c r="AT6501">
        <v>0.104549</v>
      </c>
      <c r="AU6501">
        <v>0.104575</v>
      </c>
      <c r="AW6501">
        <v>0.112025</v>
      </c>
      <c r="AX6501">
        <v>0.10804000000000001</v>
      </c>
      <c r="AY6501">
        <v>9.8388199999999995E-2</v>
      </c>
      <c r="AZ6501">
        <v>0.10454899999999999</v>
      </c>
      <c r="BA6501">
        <v>0.10457500000000002</v>
      </c>
      <c r="BC6501" s="52">
        <v>100000</v>
      </c>
      <c r="BD6501" s="52">
        <v>100000</v>
      </c>
      <c r="BE6501">
        <v>0</v>
      </c>
      <c r="BF6501">
        <v>0</v>
      </c>
      <c r="BG6501">
        <v>0</v>
      </c>
    </row>
    <row r="6502" spans="1:59">
      <c r="A6502">
        <v>6501</v>
      </c>
      <c r="E6502">
        <v>9795.2054794520554</v>
      </c>
      <c r="K6502">
        <v>5182.5834134613751</v>
      </c>
      <c r="L6502">
        <v>5702.7259134613751</v>
      </c>
      <c r="M6502">
        <v>6222.868413461375</v>
      </c>
      <c r="N6502">
        <v>6743.0109134613749</v>
      </c>
      <c r="O6502">
        <v>7263.1534134613748</v>
      </c>
      <c r="Q6502">
        <v>26921.488390546059</v>
      </c>
      <c r="R6502">
        <v>26194.162240126312</v>
      </c>
      <c r="S6502">
        <v>25466.836089706565</v>
      </c>
      <c r="T6502">
        <v>24739.509939286818</v>
      </c>
      <c r="U6502">
        <v>24012.183788867071</v>
      </c>
      <c r="W6502">
        <v>0</v>
      </c>
      <c r="AB6502">
        <v>1</v>
      </c>
      <c r="AC6502">
        <v>1</v>
      </c>
      <c r="AD6502">
        <v>1</v>
      </c>
      <c r="AE6502">
        <v>1</v>
      </c>
      <c r="AF6502">
        <v>1</v>
      </c>
      <c r="AL6502">
        <v>4.5737094999999997</v>
      </c>
      <c r="AM6502" s="5">
        <v>7.0795512199401864</v>
      </c>
      <c r="AN6502">
        <v>570.77625570776252</v>
      </c>
      <c r="AO6502">
        <f t="shared" si="101"/>
        <v>26826.48401826484</v>
      </c>
      <c r="AP6502">
        <v>684.93150684931504</v>
      </c>
      <c r="AQ6502">
        <v>0.11168600000000001</v>
      </c>
      <c r="AR6502">
        <v>0.107429</v>
      </c>
      <c r="AS6502">
        <v>9.8500699999999997E-2</v>
      </c>
      <c r="AT6502">
        <v>0.103642</v>
      </c>
      <c r="AU6502">
        <v>0.104271</v>
      </c>
      <c r="AW6502">
        <v>0.11168599999999999</v>
      </c>
      <c r="AX6502">
        <v>0.10742899999999998</v>
      </c>
      <c r="AY6502">
        <v>9.8500699999999983E-2</v>
      </c>
      <c r="AZ6502">
        <v>0.103642</v>
      </c>
      <c r="BA6502">
        <v>0.10427099999999999</v>
      </c>
      <c r="BC6502" s="52">
        <v>100000</v>
      </c>
      <c r="BD6502" s="52">
        <v>100000</v>
      </c>
      <c r="BE6502">
        <v>0</v>
      </c>
      <c r="BF6502">
        <v>0</v>
      </c>
      <c r="BG6502">
        <v>0</v>
      </c>
    </row>
    <row r="6503" spans="1:59">
      <c r="A6503">
        <v>6502</v>
      </c>
      <c r="E6503">
        <v>9795.2054794520554</v>
      </c>
      <c r="K6503">
        <v>4797.4657500406793</v>
      </c>
      <c r="L6503">
        <v>5251.1982500406793</v>
      </c>
      <c r="M6503">
        <v>5704.9307500406794</v>
      </c>
      <c r="N6503">
        <v>6158.6632500406795</v>
      </c>
      <c r="O6503">
        <v>6612.3957500406796</v>
      </c>
      <c r="Q6503">
        <v>20467.800601765179</v>
      </c>
      <c r="R6503">
        <v>19914.830930928118</v>
      </c>
      <c r="S6503">
        <v>19361.861260091056</v>
      </c>
      <c r="T6503">
        <v>18808.891589253995</v>
      </c>
      <c r="U6503">
        <v>18255.921918416934</v>
      </c>
      <c r="W6503">
        <v>0</v>
      </c>
      <c r="AB6503">
        <v>1</v>
      </c>
      <c r="AC6503">
        <v>1</v>
      </c>
      <c r="AD6503">
        <v>1</v>
      </c>
      <c r="AE6503">
        <v>1</v>
      </c>
      <c r="AF6503">
        <v>1</v>
      </c>
      <c r="AL6503">
        <v>5.0364675999999999</v>
      </c>
      <c r="AM6503" s="5">
        <v>6.616032600402832</v>
      </c>
      <c r="AN6503">
        <v>570.77625570776252</v>
      </c>
      <c r="AO6503">
        <f t="shared" si="101"/>
        <v>26826.48401826484</v>
      </c>
      <c r="AP6503">
        <v>684.93150684931504</v>
      </c>
      <c r="AQ6503">
        <v>0.10932299999999999</v>
      </c>
      <c r="AR6503">
        <v>0.104392</v>
      </c>
      <c r="AS6503">
        <v>9.8391999999999993E-2</v>
      </c>
      <c r="AT6503">
        <v>0.10331399999999999</v>
      </c>
      <c r="AU6503">
        <v>0.10352599999999999</v>
      </c>
      <c r="AW6503">
        <v>0.10932299999999999</v>
      </c>
      <c r="AX6503">
        <v>0.104392</v>
      </c>
      <c r="AY6503">
        <v>9.8391999999999993E-2</v>
      </c>
      <c r="AZ6503">
        <v>0.103314</v>
      </c>
      <c r="BA6503">
        <v>0.10352599999999999</v>
      </c>
      <c r="BC6503" s="52">
        <v>100000</v>
      </c>
      <c r="BD6503" s="52">
        <v>100000</v>
      </c>
      <c r="BE6503">
        <v>0</v>
      </c>
      <c r="BF6503">
        <v>0</v>
      </c>
      <c r="BG6503">
        <v>0</v>
      </c>
    </row>
    <row r="6504" spans="1:59">
      <c r="A6504">
        <v>6503</v>
      </c>
      <c r="E6504">
        <v>9795.2054794520554</v>
      </c>
      <c r="K6504">
        <v>3354.3325277719141</v>
      </c>
      <c r="L6504">
        <v>3738.1900277719142</v>
      </c>
      <c r="M6504">
        <v>4122.0475277719142</v>
      </c>
      <c r="N6504">
        <v>4505.9050277719143</v>
      </c>
      <c r="O6504">
        <v>4889.7625277719144</v>
      </c>
      <c r="Q6504">
        <v>14450.87572421866</v>
      </c>
      <c r="R6504">
        <v>14060.462697316663</v>
      </c>
      <c r="S6504">
        <v>13670.049670414666</v>
      </c>
      <c r="T6504">
        <v>13279.636643512669</v>
      </c>
      <c r="U6504">
        <v>12889.223616610672</v>
      </c>
      <c r="W6504">
        <v>0</v>
      </c>
      <c r="AB6504">
        <v>1</v>
      </c>
      <c r="AC6504">
        <v>1</v>
      </c>
      <c r="AD6504">
        <v>1</v>
      </c>
      <c r="AE6504">
        <v>1</v>
      </c>
      <c r="AF6504">
        <v>1</v>
      </c>
      <c r="AL6504">
        <v>5.7181825999999996</v>
      </c>
      <c r="AM6504" s="5">
        <v>6.5127363204956046</v>
      </c>
      <c r="AN6504">
        <v>570.77625570776252</v>
      </c>
      <c r="AO6504">
        <f t="shared" si="101"/>
        <v>26826.48401826484</v>
      </c>
      <c r="AP6504">
        <v>684.93150684931504</v>
      </c>
      <c r="AQ6504">
        <v>0.107992</v>
      </c>
      <c r="AR6504">
        <v>0.103647</v>
      </c>
      <c r="AS6504">
        <v>9.8407499999999995E-2</v>
      </c>
      <c r="AT6504">
        <v>0.103325</v>
      </c>
      <c r="AU6504">
        <v>0.103328</v>
      </c>
      <c r="AW6504">
        <v>0.10799200000000002</v>
      </c>
      <c r="AX6504">
        <v>0.103647</v>
      </c>
      <c r="AY6504">
        <v>9.8407499999999995E-2</v>
      </c>
      <c r="AZ6504">
        <v>0.10332499999999999</v>
      </c>
      <c r="BA6504">
        <v>0.10332800000000002</v>
      </c>
      <c r="BC6504" s="52">
        <v>100000</v>
      </c>
      <c r="BD6504" s="52">
        <v>100000</v>
      </c>
      <c r="BE6504">
        <v>0</v>
      </c>
      <c r="BF6504">
        <v>0</v>
      </c>
      <c r="BG6504">
        <v>0</v>
      </c>
    </row>
    <row r="6505" spans="1:59">
      <c r="A6505">
        <v>6504</v>
      </c>
      <c r="E6505">
        <v>9795.2054794520554</v>
      </c>
      <c r="K6505">
        <v>2355.7992147002205</v>
      </c>
      <c r="L6505">
        <v>2564.1042147002204</v>
      </c>
      <c r="M6505">
        <v>2772.4092147002202</v>
      </c>
      <c r="N6505">
        <v>2980.7142147002201</v>
      </c>
      <c r="O6505">
        <v>3189.0192147002199</v>
      </c>
      <c r="Q6505">
        <v>11419.610041350719</v>
      </c>
      <c r="R6505">
        <v>11111.091400770587</v>
      </c>
      <c r="S6505">
        <v>10802.572760190455</v>
      </c>
      <c r="T6505">
        <v>10494.054119610322</v>
      </c>
      <c r="U6505">
        <v>10185.53547903019</v>
      </c>
      <c r="W6505">
        <v>0</v>
      </c>
      <c r="AB6505">
        <v>1</v>
      </c>
      <c r="AC6505">
        <v>1</v>
      </c>
      <c r="AD6505">
        <v>1</v>
      </c>
      <c r="AE6505">
        <v>1</v>
      </c>
      <c r="AF6505">
        <v>1</v>
      </c>
      <c r="AL6505">
        <v>5.8302579999999997</v>
      </c>
      <c r="AM6505" s="5">
        <v>6.3485565185546884</v>
      </c>
      <c r="AN6505">
        <v>570.77625570776252</v>
      </c>
      <c r="AO6505">
        <f t="shared" si="101"/>
        <v>26826.48401826484</v>
      </c>
      <c r="AP6505">
        <v>684.93150684931504</v>
      </c>
      <c r="AQ6505">
        <v>0.107931</v>
      </c>
      <c r="AR6505">
        <v>0.103592</v>
      </c>
      <c r="AS6505">
        <v>9.8388000000000003E-2</v>
      </c>
      <c r="AT6505">
        <v>0.10328100000000001</v>
      </c>
      <c r="AU6505">
        <v>0.10334099999999999</v>
      </c>
      <c r="AW6505">
        <v>0.10793099999999999</v>
      </c>
      <c r="AX6505">
        <v>0.103592</v>
      </c>
      <c r="AY6505">
        <v>9.8388000000000017E-2</v>
      </c>
      <c r="AZ6505">
        <v>0.103281</v>
      </c>
      <c r="BA6505">
        <v>0.103341</v>
      </c>
      <c r="BC6505" s="52">
        <v>100000</v>
      </c>
      <c r="BD6505" s="52">
        <v>100000</v>
      </c>
      <c r="BE6505">
        <v>0</v>
      </c>
      <c r="BF6505">
        <v>0</v>
      </c>
      <c r="BG6505">
        <v>0</v>
      </c>
    </row>
    <row r="6506" spans="1:59">
      <c r="A6506">
        <v>6505</v>
      </c>
      <c r="E6506">
        <v>9795.2054794520554</v>
      </c>
      <c r="K6506">
        <v>1761.9645046117048</v>
      </c>
      <c r="L6506">
        <v>1861.2895046117048</v>
      </c>
      <c r="M6506">
        <v>1960.6145046117049</v>
      </c>
      <c r="N6506">
        <v>2059.9395046117052</v>
      </c>
      <c r="O6506">
        <v>2159.264504611705</v>
      </c>
      <c r="Q6506">
        <v>12395.41562317546</v>
      </c>
      <c r="R6506">
        <v>12060.534067482284</v>
      </c>
      <c r="S6506">
        <v>11725.652511789107</v>
      </c>
      <c r="T6506">
        <v>11390.77095609593</v>
      </c>
      <c r="U6506">
        <v>11055.889400402753</v>
      </c>
      <c r="W6506">
        <v>0</v>
      </c>
      <c r="AB6506">
        <v>1</v>
      </c>
      <c r="AC6506">
        <v>1</v>
      </c>
      <c r="AD6506">
        <v>1</v>
      </c>
      <c r="AE6506">
        <v>1</v>
      </c>
      <c r="AF6506">
        <v>1</v>
      </c>
      <c r="AL6506">
        <v>4.7361263999999998</v>
      </c>
      <c r="AM6506" s="5">
        <v>6.3665828704833984</v>
      </c>
      <c r="AN6506">
        <v>570.77625570776252</v>
      </c>
      <c r="AO6506">
        <f t="shared" si="101"/>
        <v>26826.48401826484</v>
      </c>
      <c r="AP6506">
        <v>684.93150684931504</v>
      </c>
      <c r="AQ6506">
        <v>0.10801000000000001</v>
      </c>
      <c r="AR6506">
        <v>0.10366299999999999</v>
      </c>
      <c r="AS6506">
        <v>9.8464200000000002E-2</v>
      </c>
      <c r="AT6506">
        <v>0.10337300000000001</v>
      </c>
      <c r="AU6506">
        <v>0.103384</v>
      </c>
      <c r="AW6506">
        <v>0.10801000000000001</v>
      </c>
      <c r="AX6506">
        <v>0.10366299999999999</v>
      </c>
      <c r="AY6506">
        <v>9.8464199999999988E-2</v>
      </c>
      <c r="AZ6506">
        <v>0.10337300000000001</v>
      </c>
      <c r="BA6506">
        <v>0.10338400000000002</v>
      </c>
      <c r="BC6506" s="52">
        <v>100000</v>
      </c>
      <c r="BD6506" s="52">
        <v>100000</v>
      </c>
      <c r="BE6506">
        <v>0</v>
      </c>
      <c r="BF6506">
        <v>0</v>
      </c>
      <c r="BG6506">
        <v>0</v>
      </c>
    </row>
    <row r="6507" spans="1:59">
      <c r="A6507">
        <v>6506</v>
      </c>
      <c r="E6507">
        <v>9795.2054794520554</v>
      </c>
      <c r="K6507">
        <v>1509.648468994696</v>
      </c>
      <c r="L6507">
        <v>1558.6509689946961</v>
      </c>
      <c r="M6507">
        <v>1607.6534689946961</v>
      </c>
      <c r="N6507">
        <v>1656.6559689946962</v>
      </c>
      <c r="O6507">
        <v>1705.6584689946962</v>
      </c>
      <c r="Q6507">
        <v>12498.409941462231</v>
      </c>
      <c r="R6507">
        <v>12160.745832636017</v>
      </c>
      <c r="S6507">
        <v>11823.081723809804</v>
      </c>
      <c r="T6507">
        <v>11485.417614983591</v>
      </c>
      <c r="U6507">
        <v>11147.753506157378</v>
      </c>
      <c r="W6507">
        <v>0</v>
      </c>
      <c r="AB6507">
        <v>1</v>
      </c>
      <c r="AC6507">
        <v>1</v>
      </c>
      <c r="AD6507">
        <v>1</v>
      </c>
      <c r="AE6507">
        <v>1</v>
      </c>
      <c r="AF6507">
        <v>1</v>
      </c>
      <c r="AL6507">
        <v>2.3822937</v>
      </c>
      <c r="AM6507" s="5">
        <v>6.3261280059814453</v>
      </c>
      <c r="AN6507">
        <v>570.77625570776252</v>
      </c>
      <c r="AO6507">
        <f t="shared" si="101"/>
        <v>26826.48401826484</v>
      </c>
      <c r="AP6507">
        <v>684.93150684931504</v>
      </c>
      <c r="AQ6507">
        <v>0.10801300000000001</v>
      </c>
      <c r="AR6507">
        <v>0.10370499999999999</v>
      </c>
      <c r="AS6507">
        <v>9.8523300000000008E-2</v>
      </c>
      <c r="AT6507">
        <v>0.10342900000000001</v>
      </c>
      <c r="AU6507">
        <v>0.103404</v>
      </c>
      <c r="AW6507">
        <v>0.10801300000000001</v>
      </c>
      <c r="AX6507">
        <v>0.10370499999999998</v>
      </c>
      <c r="AY6507">
        <v>9.8523300000000022E-2</v>
      </c>
      <c r="AZ6507">
        <v>0.10342900000000001</v>
      </c>
      <c r="BA6507">
        <v>0.10340399999999998</v>
      </c>
      <c r="BC6507" s="52">
        <v>100000</v>
      </c>
      <c r="BD6507" s="52">
        <v>100000</v>
      </c>
      <c r="BE6507">
        <v>0</v>
      </c>
      <c r="BF6507">
        <v>0</v>
      </c>
      <c r="BG6507">
        <v>0</v>
      </c>
    </row>
    <row r="6508" spans="1:59">
      <c r="A6508">
        <v>6507</v>
      </c>
      <c r="E6508">
        <v>9795.2054794520554</v>
      </c>
      <c r="K6508">
        <v>1479.0647071017256</v>
      </c>
      <c r="L6508">
        <v>1519.7622071017256</v>
      </c>
      <c r="M6508">
        <v>1560.4597071017256</v>
      </c>
      <c r="N6508">
        <v>1601.1572071017256</v>
      </c>
      <c r="O6508">
        <v>1641.8547071017256</v>
      </c>
      <c r="Q6508">
        <v>14165.594073061769</v>
      </c>
      <c r="R6508">
        <v>13782.888375111572</v>
      </c>
      <c r="S6508">
        <v>13400.182677161374</v>
      </c>
      <c r="T6508">
        <v>13017.476979211177</v>
      </c>
      <c r="U6508">
        <v>12634.771281260979</v>
      </c>
      <c r="W6508">
        <v>0</v>
      </c>
      <c r="AB6508">
        <v>1</v>
      </c>
      <c r="AC6508">
        <v>1</v>
      </c>
      <c r="AD6508">
        <v>1</v>
      </c>
      <c r="AE6508">
        <v>1</v>
      </c>
      <c r="AF6508">
        <v>1</v>
      </c>
      <c r="AL6508">
        <v>2.1196066999999998</v>
      </c>
      <c r="AM6508" s="5">
        <v>6.6995553970336914</v>
      </c>
      <c r="AN6508">
        <v>570.77625570776252</v>
      </c>
      <c r="AO6508">
        <f t="shared" si="101"/>
        <v>26826.48401826484</v>
      </c>
      <c r="AP6508">
        <v>684.93150684931504</v>
      </c>
      <c r="AQ6508">
        <v>0.10792400000000001</v>
      </c>
      <c r="AR6508">
        <v>0.10363299999999999</v>
      </c>
      <c r="AS6508">
        <v>9.8426199999999991E-2</v>
      </c>
      <c r="AT6508">
        <v>0.103321</v>
      </c>
      <c r="AU6508">
        <v>0.10328</v>
      </c>
      <c r="AW6508">
        <v>0.10792400000000001</v>
      </c>
      <c r="AX6508">
        <v>0.10363299999999999</v>
      </c>
      <c r="AY6508">
        <v>9.8426200000000005E-2</v>
      </c>
      <c r="AZ6508">
        <v>0.10332099999999998</v>
      </c>
      <c r="BA6508">
        <v>0.10328</v>
      </c>
      <c r="BC6508" s="52">
        <v>100000</v>
      </c>
      <c r="BD6508" s="52">
        <v>100000</v>
      </c>
      <c r="BE6508">
        <v>0</v>
      </c>
      <c r="BF6508">
        <v>0</v>
      </c>
      <c r="BG6508">
        <v>0</v>
      </c>
    </row>
    <row r="6509" spans="1:59">
      <c r="A6509">
        <v>6508</v>
      </c>
      <c r="E6509">
        <v>9795.2054794520554</v>
      </c>
      <c r="K6509">
        <v>1624.3375760933363</v>
      </c>
      <c r="L6509">
        <v>1666.2725760933363</v>
      </c>
      <c r="M6509">
        <v>1708.2075760933362</v>
      </c>
      <c r="N6509">
        <v>1750.1425760933362</v>
      </c>
      <c r="O6509">
        <v>1792.0775760933361</v>
      </c>
      <c r="Q6509">
        <v>18193.122046484292</v>
      </c>
      <c r="R6509">
        <v>17701.606376353669</v>
      </c>
      <c r="S6509">
        <v>17210.090706223047</v>
      </c>
      <c r="T6509">
        <v>16718.575036092425</v>
      </c>
      <c r="U6509">
        <v>16227.059365961803</v>
      </c>
      <c r="W6509">
        <v>0</v>
      </c>
      <c r="AB6509">
        <v>1</v>
      </c>
      <c r="AC6509">
        <v>1</v>
      </c>
      <c r="AD6509">
        <v>1</v>
      </c>
      <c r="AE6509">
        <v>1</v>
      </c>
      <c r="AF6509">
        <v>1</v>
      </c>
      <c r="AL6509">
        <v>1.7149447</v>
      </c>
      <c r="AM6509" s="5">
        <v>7.7954492568969727</v>
      </c>
      <c r="AN6509">
        <v>570.77625570776252</v>
      </c>
      <c r="AO6509">
        <f t="shared" si="101"/>
        <v>26826.48401826484</v>
      </c>
      <c r="AP6509">
        <v>684.93150684931504</v>
      </c>
      <c r="AQ6509">
        <v>0.10531799999999999</v>
      </c>
      <c r="AR6509">
        <v>9.9957199999999996E-2</v>
      </c>
      <c r="AS6509">
        <v>9.2150700000000002E-2</v>
      </c>
      <c r="AT6509">
        <v>9.7863000000000006E-2</v>
      </c>
      <c r="AU6509">
        <v>9.325230000000001E-2</v>
      </c>
      <c r="AW6509">
        <v>0.10531800000000001</v>
      </c>
      <c r="AX6509">
        <v>9.995720000000001E-2</v>
      </c>
      <c r="AY6509">
        <v>9.2150700000000016E-2</v>
      </c>
      <c r="AZ6509">
        <v>9.7863000000000019E-2</v>
      </c>
      <c r="BA6509">
        <v>9.3252299999999996E-2</v>
      </c>
      <c r="BC6509" s="52">
        <v>100000</v>
      </c>
      <c r="BD6509" s="52">
        <v>100000</v>
      </c>
      <c r="BE6509">
        <v>0</v>
      </c>
      <c r="BF6509">
        <v>0</v>
      </c>
      <c r="BG6509">
        <v>0</v>
      </c>
    </row>
    <row r="6510" spans="1:59">
      <c r="A6510">
        <v>6509</v>
      </c>
      <c r="E6510">
        <v>9795.2054794520554</v>
      </c>
      <c r="K6510">
        <v>2235.1632650112806</v>
      </c>
      <c r="L6510">
        <v>2275.3107650112806</v>
      </c>
      <c r="M6510">
        <v>2315.4582650112807</v>
      </c>
      <c r="N6510">
        <v>2355.6057650112807</v>
      </c>
      <c r="O6510">
        <v>2395.7532650112807</v>
      </c>
      <c r="Q6510">
        <v>26893.085139382969</v>
      </c>
      <c r="R6510">
        <v>26166.526347823765</v>
      </c>
      <c r="S6510">
        <v>25439.967556264561</v>
      </c>
      <c r="T6510">
        <v>24713.408764705357</v>
      </c>
      <c r="U6510">
        <v>23986.849973146152</v>
      </c>
      <c r="W6510">
        <v>0</v>
      </c>
      <c r="AB6510">
        <v>1</v>
      </c>
      <c r="AC6510">
        <v>1</v>
      </c>
      <c r="AD6510">
        <v>1</v>
      </c>
      <c r="AE6510">
        <v>1</v>
      </c>
      <c r="AF6510">
        <v>1</v>
      </c>
      <c r="AL6510">
        <v>2.2410644999999998</v>
      </c>
      <c r="AM6510" s="5">
        <v>7.7963547706604004</v>
      </c>
      <c r="AN6510">
        <v>570.77625570776252</v>
      </c>
      <c r="AO6510">
        <f t="shared" si="101"/>
        <v>26826.48401826484</v>
      </c>
      <c r="AP6510">
        <v>684.93150684931504</v>
      </c>
      <c r="AQ6510">
        <v>0.105417</v>
      </c>
      <c r="AR6510">
        <v>0.10139100000000001</v>
      </c>
      <c r="AS6510">
        <v>9.2943399999999995E-2</v>
      </c>
      <c r="AT6510">
        <v>9.9690399999999998E-2</v>
      </c>
      <c r="AU6510">
        <v>9.4252799999999998E-2</v>
      </c>
      <c r="AW6510">
        <v>0.105417</v>
      </c>
      <c r="AX6510">
        <v>0.101391</v>
      </c>
      <c r="AY6510">
        <v>9.2943399999999995E-2</v>
      </c>
      <c r="AZ6510">
        <v>9.9690399999999998E-2</v>
      </c>
      <c r="BA6510">
        <v>9.4252800000000012E-2</v>
      </c>
      <c r="BC6510" s="52">
        <v>100000</v>
      </c>
      <c r="BD6510" s="52">
        <v>100000</v>
      </c>
      <c r="BE6510">
        <v>0</v>
      </c>
      <c r="BF6510">
        <v>0</v>
      </c>
      <c r="BG6510">
        <v>0</v>
      </c>
    </row>
    <row r="6511" spans="1:59">
      <c r="A6511">
        <v>6510</v>
      </c>
      <c r="E6511">
        <v>9795.2054794520554</v>
      </c>
      <c r="K6511">
        <v>3499.2920899207393</v>
      </c>
      <c r="L6511">
        <v>3541.9145899207392</v>
      </c>
      <c r="M6511">
        <v>3584.5370899207392</v>
      </c>
      <c r="N6511">
        <v>3627.1595899207391</v>
      </c>
      <c r="O6511">
        <v>3669.7820899207391</v>
      </c>
      <c r="Q6511">
        <v>31718.51700299095</v>
      </c>
      <c r="R6511">
        <v>30861.591612495798</v>
      </c>
      <c r="S6511">
        <v>30004.666222000647</v>
      </c>
      <c r="T6511">
        <v>29147.740831505496</v>
      </c>
      <c r="U6511">
        <v>28290.815441010345</v>
      </c>
      <c r="W6511">
        <v>0</v>
      </c>
      <c r="AB6511">
        <v>1</v>
      </c>
      <c r="AC6511">
        <v>1</v>
      </c>
      <c r="AD6511">
        <v>1</v>
      </c>
      <c r="AE6511">
        <v>1</v>
      </c>
      <c r="AF6511">
        <v>1</v>
      </c>
      <c r="AL6511">
        <v>1.5525547</v>
      </c>
      <c r="AM6511" s="5">
        <v>7.3955273628234863</v>
      </c>
      <c r="AN6511">
        <v>570.77625570776252</v>
      </c>
      <c r="AO6511">
        <f t="shared" si="101"/>
        <v>26826.48401826484</v>
      </c>
      <c r="AP6511">
        <v>684.93150684931504</v>
      </c>
      <c r="AQ6511">
        <v>0.10576199999999999</v>
      </c>
      <c r="AR6511">
        <v>0.10138999999999999</v>
      </c>
      <c r="AS6511">
        <v>9.4874E-2</v>
      </c>
      <c r="AT6511">
        <v>0.101325</v>
      </c>
      <c r="AU6511">
        <v>9.67282E-2</v>
      </c>
      <c r="AW6511">
        <v>0.10576200000000001</v>
      </c>
      <c r="AX6511">
        <v>0.10138999999999999</v>
      </c>
      <c r="AY6511">
        <v>9.4874E-2</v>
      </c>
      <c r="AZ6511">
        <v>0.10132499999999998</v>
      </c>
      <c r="BA6511">
        <v>9.67282E-2</v>
      </c>
      <c r="BC6511" s="52">
        <v>100000</v>
      </c>
      <c r="BD6511" s="52">
        <v>100000</v>
      </c>
      <c r="BE6511">
        <v>0</v>
      </c>
      <c r="BF6511">
        <v>0</v>
      </c>
      <c r="BG6511">
        <v>0</v>
      </c>
    </row>
    <row r="6512" spans="1:59">
      <c r="A6512">
        <v>6511</v>
      </c>
      <c r="E6512">
        <v>9795.2054794520554</v>
      </c>
      <c r="K6512">
        <v>4311.4608779674072</v>
      </c>
      <c r="L6512">
        <v>4352.1583779674074</v>
      </c>
      <c r="M6512">
        <v>4392.8558779674077</v>
      </c>
      <c r="N6512">
        <v>4433.5533779674079</v>
      </c>
      <c r="O6512">
        <v>4474.2508779674081</v>
      </c>
      <c r="Q6512">
        <v>30450.30046587082</v>
      </c>
      <c r="R6512">
        <v>29627.637931006149</v>
      </c>
      <c r="S6512">
        <v>28804.975396141479</v>
      </c>
      <c r="T6512">
        <v>27982.312861276809</v>
      </c>
      <c r="U6512">
        <v>27159.650326412138</v>
      </c>
      <c r="W6512">
        <v>2.189E-2</v>
      </c>
      <c r="AB6512">
        <v>1</v>
      </c>
      <c r="AC6512">
        <v>1</v>
      </c>
      <c r="AD6512">
        <v>1</v>
      </c>
      <c r="AE6512">
        <v>1</v>
      </c>
      <c r="AF6512">
        <v>1</v>
      </c>
      <c r="AL6512">
        <v>1.5036784000000001</v>
      </c>
      <c r="AM6512" s="5">
        <v>7.5257868766784668</v>
      </c>
      <c r="AN6512">
        <v>570.77625570776252</v>
      </c>
      <c r="AO6512">
        <f t="shared" si="101"/>
        <v>26826.48401826484</v>
      </c>
      <c r="AP6512">
        <v>684.93150684931504</v>
      </c>
      <c r="AQ6512">
        <v>0.108817</v>
      </c>
      <c r="AR6512">
        <v>0.104328</v>
      </c>
      <c r="AS6512">
        <v>9.73498E-2</v>
      </c>
      <c r="AT6512">
        <v>0.10205599999999999</v>
      </c>
      <c r="AU6512">
        <v>0.10012600000000001</v>
      </c>
      <c r="AW6512">
        <v>0.10881699999999998</v>
      </c>
      <c r="AX6512">
        <v>0.10432800000000002</v>
      </c>
      <c r="AY6512">
        <v>9.73498E-2</v>
      </c>
      <c r="AZ6512">
        <v>0.10205599999999999</v>
      </c>
      <c r="BA6512">
        <v>0.10012600000000001</v>
      </c>
      <c r="BC6512" s="52">
        <v>100000</v>
      </c>
      <c r="BD6512" s="52">
        <v>100000</v>
      </c>
      <c r="BE6512">
        <v>0</v>
      </c>
      <c r="BF6512">
        <v>0</v>
      </c>
      <c r="BG6512">
        <v>0</v>
      </c>
    </row>
    <row r="6513" spans="1:59">
      <c r="A6513">
        <v>6512</v>
      </c>
      <c r="E6513">
        <v>9795.2054794520554</v>
      </c>
      <c r="K6513">
        <v>3793.2360236698469</v>
      </c>
      <c r="L6513">
        <v>3840.0935236698469</v>
      </c>
      <c r="M6513">
        <v>3886.951023669847</v>
      </c>
      <c r="N6513">
        <v>3933.8085236698471</v>
      </c>
      <c r="O6513">
        <v>3980.6660236698472</v>
      </c>
      <c r="Q6513">
        <v>28543.09311834359</v>
      </c>
      <c r="R6513">
        <v>27771.956776593066</v>
      </c>
      <c r="S6513">
        <v>27000.820434842542</v>
      </c>
      <c r="T6513">
        <v>26229.684093092019</v>
      </c>
      <c r="U6513">
        <v>25458.547751341495</v>
      </c>
      <c r="W6513">
        <v>0.20025999999999999</v>
      </c>
      <c r="AB6513">
        <v>1</v>
      </c>
      <c r="AC6513">
        <v>1</v>
      </c>
      <c r="AD6513">
        <v>1</v>
      </c>
      <c r="AE6513">
        <v>1</v>
      </c>
      <c r="AF6513">
        <v>1</v>
      </c>
      <c r="AL6513">
        <v>0.59635990000000005</v>
      </c>
      <c r="AM6513" s="5">
        <v>7.3167839050292969</v>
      </c>
      <c r="AN6513">
        <v>570.77625570776252</v>
      </c>
      <c r="AO6513">
        <f t="shared" si="101"/>
        <v>26826.48401826484</v>
      </c>
      <c r="AP6513">
        <v>684.93150684931504</v>
      </c>
      <c r="AQ6513">
        <v>0.107804</v>
      </c>
      <c r="AR6513">
        <v>0.100312</v>
      </c>
      <c r="AS6513">
        <v>8.3024100000000003E-2</v>
      </c>
      <c r="AT6513">
        <v>5.77511E-2</v>
      </c>
      <c r="AU6513">
        <v>4.8235799999999995E-2</v>
      </c>
      <c r="AW6513">
        <v>0.107804</v>
      </c>
      <c r="AX6513">
        <v>0.100312</v>
      </c>
      <c r="AY6513">
        <v>8.3024100000000003E-2</v>
      </c>
      <c r="AZ6513">
        <v>5.77511E-2</v>
      </c>
      <c r="BA6513">
        <v>4.8235799999999995E-2</v>
      </c>
      <c r="BC6513" s="52">
        <v>100000</v>
      </c>
      <c r="BD6513" s="52">
        <v>100000</v>
      </c>
      <c r="BE6513">
        <v>0</v>
      </c>
      <c r="BF6513">
        <v>0</v>
      </c>
      <c r="BG6513">
        <v>0</v>
      </c>
    </row>
    <row r="6514" spans="1:59">
      <c r="A6514">
        <v>6513</v>
      </c>
      <c r="E6514">
        <v>9795.2054794520554</v>
      </c>
      <c r="K6514">
        <v>3590.1938266581797</v>
      </c>
      <c r="L6514">
        <v>3664.6888266581796</v>
      </c>
      <c r="M6514">
        <v>3739.1838266581794</v>
      </c>
      <c r="N6514">
        <v>3813.6788266581793</v>
      </c>
      <c r="O6514">
        <v>3888.1738266581792</v>
      </c>
      <c r="Q6514">
        <v>26693.29926560626</v>
      </c>
      <c r="R6514">
        <v>25972.138000819305</v>
      </c>
      <c r="S6514">
        <v>25250.976736032349</v>
      </c>
      <c r="T6514">
        <v>24529.815471245394</v>
      </c>
      <c r="U6514">
        <v>23808.654206458439</v>
      </c>
      <c r="W6514">
        <v>0.22678999999999999</v>
      </c>
      <c r="AB6514">
        <v>1</v>
      </c>
      <c r="AC6514">
        <v>1</v>
      </c>
      <c r="AD6514">
        <v>1</v>
      </c>
      <c r="AE6514">
        <v>1</v>
      </c>
      <c r="AF6514">
        <v>1</v>
      </c>
      <c r="AL6514">
        <v>1.0680917999999999</v>
      </c>
      <c r="AM6514" s="5">
        <v>7.1301074028015137</v>
      </c>
      <c r="AN6514">
        <v>570.77625570776252</v>
      </c>
      <c r="AO6514">
        <f t="shared" si="101"/>
        <v>26826.48401826484</v>
      </c>
      <c r="AP6514">
        <v>684.93150684931504</v>
      </c>
      <c r="AQ6514">
        <v>0.10474899999999999</v>
      </c>
      <c r="AR6514">
        <v>9.4350399999999987E-2</v>
      </c>
      <c r="AS6514">
        <v>7.1525699999999998E-2</v>
      </c>
      <c r="AT6514">
        <v>4.6499200000000004E-2</v>
      </c>
      <c r="AU6514">
        <v>4.5136799999999998E-2</v>
      </c>
      <c r="AW6514">
        <v>0.10474899999999999</v>
      </c>
      <c r="AX6514">
        <v>9.4350399999999987E-2</v>
      </c>
      <c r="AY6514">
        <v>7.1525699999999998E-2</v>
      </c>
      <c r="AZ6514">
        <v>4.6499200000000004E-2</v>
      </c>
      <c r="BA6514">
        <v>4.5136799999999991E-2</v>
      </c>
      <c r="BC6514" s="52">
        <v>100000</v>
      </c>
      <c r="BD6514" s="52">
        <v>100000</v>
      </c>
      <c r="BE6514">
        <v>0</v>
      </c>
      <c r="BF6514">
        <v>0</v>
      </c>
      <c r="BG6514">
        <v>0</v>
      </c>
    </row>
    <row r="6515" spans="1:59">
      <c r="A6515">
        <v>6514</v>
      </c>
      <c r="E6515">
        <v>9795.2054794520554</v>
      </c>
      <c r="K6515">
        <v>3739.7144403571483</v>
      </c>
      <c r="L6515">
        <v>3846.2444403571481</v>
      </c>
      <c r="M6515">
        <v>3952.7744403571478</v>
      </c>
      <c r="N6515">
        <v>4059.3044403571475</v>
      </c>
      <c r="O6515">
        <v>4165.8344403571473</v>
      </c>
      <c r="Q6515">
        <v>25230.926763205622</v>
      </c>
      <c r="R6515">
        <v>24549.273781147098</v>
      </c>
      <c r="S6515">
        <v>23867.620799088574</v>
      </c>
      <c r="T6515">
        <v>23185.96781703005</v>
      </c>
      <c r="U6515">
        <v>22504.314834971527</v>
      </c>
      <c r="W6515">
        <v>0.22608</v>
      </c>
      <c r="AB6515">
        <v>1</v>
      </c>
      <c r="AC6515">
        <v>1</v>
      </c>
      <c r="AD6515">
        <v>1</v>
      </c>
      <c r="AE6515">
        <v>1</v>
      </c>
      <c r="AF6515">
        <v>1</v>
      </c>
      <c r="AL6515">
        <v>2.2045631000000001</v>
      </c>
      <c r="AM6515" s="5">
        <v>6.5201835632324219</v>
      </c>
      <c r="AN6515">
        <v>570.77625570776252</v>
      </c>
      <c r="AO6515">
        <f t="shared" si="101"/>
        <v>26826.48401826484</v>
      </c>
      <c r="AP6515">
        <v>684.93150684931504</v>
      </c>
      <c r="AQ6515">
        <v>9.9443500000000004E-2</v>
      </c>
      <c r="AR6515">
        <v>9.2965900000000004E-2</v>
      </c>
      <c r="AS6515">
        <v>4.5200200000000003E-2</v>
      </c>
      <c r="AT6515">
        <v>4.2326900000000001E-2</v>
      </c>
      <c r="AU6515">
        <v>4.4287199999999999E-2</v>
      </c>
      <c r="AW6515">
        <v>9.9443500000000004E-2</v>
      </c>
      <c r="AX6515">
        <v>9.2965900000000004E-2</v>
      </c>
      <c r="AY6515">
        <v>4.520020000000001E-2</v>
      </c>
      <c r="AZ6515">
        <v>4.2326900000000001E-2</v>
      </c>
      <c r="BA6515">
        <v>4.4287199999999999E-2</v>
      </c>
      <c r="BC6515" s="52">
        <v>100000</v>
      </c>
      <c r="BD6515" s="52">
        <v>100000</v>
      </c>
      <c r="BE6515">
        <v>0</v>
      </c>
      <c r="BF6515">
        <v>0</v>
      </c>
      <c r="BG6515">
        <v>0</v>
      </c>
    </row>
    <row r="6516" spans="1:59">
      <c r="A6516">
        <v>6515</v>
      </c>
      <c r="E6516">
        <v>9795.2054794520554</v>
      </c>
      <c r="K6516">
        <v>4226.505983820266</v>
      </c>
      <c r="L6516">
        <v>4395.3493171535993</v>
      </c>
      <c r="M6516">
        <v>4564.1926504869325</v>
      </c>
      <c r="N6516">
        <v>4733.0359838202658</v>
      </c>
      <c r="O6516">
        <v>4901.879317153599</v>
      </c>
      <c r="Q6516">
        <v>23899.666822799391</v>
      </c>
      <c r="R6516">
        <v>23253.979912196235</v>
      </c>
      <c r="S6516">
        <v>22608.293001593076</v>
      </c>
      <c r="T6516">
        <v>21962.606090989917</v>
      </c>
      <c r="U6516">
        <v>21316.919180386758</v>
      </c>
      <c r="W6516">
        <v>0.28355000000000002</v>
      </c>
      <c r="AB6516">
        <v>1</v>
      </c>
      <c r="AC6516">
        <v>1</v>
      </c>
      <c r="AD6516">
        <v>1</v>
      </c>
      <c r="AE6516">
        <v>1</v>
      </c>
      <c r="AF6516">
        <v>1</v>
      </c>
      <c r="AL6516">
        <v>2.2875136999999999</v>
      </c>
      <c r="AM6516" s="5">
        <v>6.2650570869445801</v>
      </c>
      <c r="AN6516">
        <v>570.77625570776252</v>
      </c>
      <c r="AO6516">
        <f t="shared" si="101"/>
        <v>26826.48401826484</v>
      </c>
      <c r="AP6516">
        <v>684.93150684931504</v>
      </c>
      <c r="AQ6516">
        <v>9.9178600000000006E-2</v>
      </c>
      <c r="AR6516">
        <v>8.8693900000000006E-2</v>
      </c>
      <c r="AS6516">
        <v>4.51878E-2</v>
      </c>
      <c r="AT6516">
        <v>4.1953600000000001E-2</v>
      </c>
      <c r="AU6516">
        <v>4.4095599999999999E-2</v>
      </c>
      <c r="AW6516">
        <v>9.9178599999999992E-2</v>
      </c>
      <c r="AX6516">
        <v>8.8693900000000006E-2</v>
      </c>
      <c r="AY6516">
        <v>4.51878E-2</v>
      </c>
      <c r="AZ6516">
        <v>4.1953599999999994E-2</v>
      </c>
      <c r="BA6516">
        <v>4.4095599999999999E-2</v>
      </c>
      <c r="BC6516" s="52">
        <v>100000</v>
      </c>
      <c r="BD6516" s="52">
        <v>100000</v>
      </c>
      <c r="BE6516">
        <v>0</v>
      </c>
      <c r="BF6516">
        <v>0</v>
      </c>
      <c r="BG6516">
        <v>0</v>
      </c>
    </row>
    <row r="6517" spans="1:59">
      <c r="A6517">
        <v>6516</v>
      </c>
      <c r="E6517">
        <v>9795.2054794520554</v>
      </c>
      <c r="K6517">
        <v>4256.2401967717651</v>
      </c>
      <c r="L6517">
        <v>4450.7951967717654</v>
      </c>
      <c r="M6517">
        <v>4645.3501967717657</v>
      </c>
      <c r="N6517">
        <v>4839.905196771766</v>
      </c>
      <c r="O6517">
        <v>5034.4601967717663</v>
      </c>
      <c r="Q6517">
        <v>23588.012127266142</v>
      </c>
      <c r="R6517">
        <v>22950.745055944361</v>
      </c>
      <c r="S6517">
        <v>22313.477984622579</v>
      </c>
      <c r="T6517">
        <v>21676.210913300798</v>
      </c>
      <c r="U6517">
        <v>21038.943841979017</v>
      </c>
      <c r="W6517">
        <v>0.52873999999999999</v>
      </c>
      <c r="AB6517">
        <v>1</v>
      </c>
      <c r="AC6517">
        <v>1</v>
      </c>
      <c r="AD6517">
        <v>1</v>
      </c>
      <c r="AE6517">
        <v>1</v>
      </c>
      <c r="AF6517">
        <v>1</v>
      </c>
      <c r="AL6517">
        <v>2.8586260000000001</v>
      </c>
      <c r="AM6517" s="5">
        <v>6.383516788482666</v>
      </c>
      <c r="AN6517">
        <v>570.77625570776252</v>
      </c>
      <c r="AO6517">
        <f t="shared" si="101"/>
        <v>26826.48401826484</v>
      </c>
      <c r="AP6517">
        <v>684.93150684931504</v>
      </c>
      <c r="AQ6517">
        <v>9.9160399999999996E-2</v>
      </c>
      <c r="AR6517">
        <v>8.8668499999999997E-2</v>
      </c>
      <c r="AS6517">
        <v>4.5200499999999998E-2</v>
      </c>
      <c r="AT6517">
        <v>4.1950800000000003E-2</v>
      </c>
      <c r="AU6517">
        <v>4.4138199999999995E-2</v>
      </c>
      <c r="AW6517">
        <v>9.9160399999999996E-2</v>
      </c>
      <c r="AX6517">
        <v>8.8668499999999997E-2</v>
      </c>
      <c r="AY6517">
        <v>4.5200499999999991E-2</v>
      </c>
      <c r="AZ6517">
        <v>4.1950799999999996E-2</v>
      </c>
      <c r="BA6517">
        <v>4.4138200000000002E-2</v>
      </c>
      <c r="BC6517" s="52">
        <v>100000</v>
      </c>
      <c r="BD6517" s="52">
        <v>100000</v>
      </c>
      <c r="BE6517">
        <v>0</v>
      </c>
      <c r="BF6517">
        <v>0</v>
      </c>
      <c r="BG6517">
        <v>0</v>
      </c>
    </row>
    <row r="6518" spans="1:59">
      <c r="A6518">
        <v>6517</v>
      </c>
      <c r="E6518">
        <v>9795.2054794520554</v>
      </c>
      <c r="K6518">
        <v>4172.1348515660957</v>
      </c>
      <c r="L6518">
        <v>4434.3648515660952</v>
      </c>
      <c r="M6518">
        <v>4696.5948515660948</v>
      </c>
      <c r="N6518">
        <v>4958.8248515660944</v>
      </c>
      <c r="O6518">
        <v>5221.0548515660939</v>
      </c>
      <c r="Q6518">
        <v>23200.590776929439</v>
      </c>
      <c r="R6518">
        <v>22573.790499842798</v>
      </c>
      <c r="S6518">
        <v>21946.990222756158</v>
      </c>
      <c r="T6518">
        <v>21320.189945669517</v>
      </c>
      <c r="U6518">
        <v>20693.389668582877</v>
      </c>
      <c r="W6518">
        <v>0.45927999999999997</v>
      </c>
      <c r="AB6518">
        <v>1</v>
      </c>
      <c r="AC6518">
        <v>1</v>
      </c>
      <c r="AD6518">
        <v>1</v>
      </c>
      <c r="AE6518">
        <v>1</v>
      </c>
      <c r="AF6518">
        <v>1</v>
      </c>
      <c r="AL6518">
        <v>2.7473766999999998</v>
      </c>
      <c r="AM6518" s="5">
        <v>6.0245161056518546</v>
      </c>
      <c r="AN6518">
        <v>570.77625570776252</v>
      </c>
      <c r="AO6518">
        <f t="shared" si="101"/>
        <v>26826.48401826484</v>
      </c>
      <c r="AP6518">
        <v>684.93150684931504</v>
      </c>
      <c r="AQ6518">
        <v>9.9135499999999988E-2</v>
      </c>
      <c r="AR6518">
        <v>8.8623999999999994E-2</v>
      </c>
      <c r="AS6518">
        <v>4.5178299999999998E-2</v>
      </c>
      <c r="AT6518">
        <v>4.2084400000000001E-2</v>
      </c>
      <c r="AU6518">
        <v>4.4193299999999998E-2</v>
      </c>
      <c r="AW6518">
        <v>9.9135499999999974E-2</v>
      </c>
      <c r="AX6518">
        <v>8.8623999999999994E-2</v>
      </c>
      <c r="AY6518">
        <v>4.5178299999999991E-2</v>
      </c>
      <c r="AZ6518">
        <v>4.2084400000000008E-2</v>
      </c>
      <c r="BA6518">
        <v>4.4193300000000005E-2</v>
      </c>
      <c r="BC6518" s="52">
        <v>100000</v>
      </c>
      <c r="BD6518" s="52">
        <v>100000</v>
      </c>
      <c r="BE6518">
        <v>0</v>
      </c>
      <c r="BF6518">
        <v>0</v>
      </c>
      <c r="BG6518">
        <v>0</v>
      </c>
    </row>
    <row r="6519" spans="1:59">
      <c r="A6519">
        <v>6518</v>
      </c>
      <c r="E6519">
        <v>9795.2054794520554</v>
      </c>
      <c r="K6519">
        <v>4005.6232590376999</v>
      </c>
      <c r="L6519">
        <v>4326.2882590377003</v>
      </c>
      <c r="M6519">
        <v>4646.9532590377003</v>
      </c>
      <c r="N6519">
        <v>4967.6182590377002</v>
      </c>
      <c r="O6519">
        <v>5288.2832590377002</v>
      </c>
      <c r="Q6519">
        <v>23497.741060496719</v>
      </c>
      <c r="R6519">
        <v>22862.912803179093</v>
      </c>
      <c r="S6519">
        <v>22228.084545861468</v>
      </c>
      <c r="T6519">
        <v>21593.256288543842</v>
      </c>
      <c r="U6519">
        <v>20958.428031226216</v>
      </c>
      <c r="W6519">
        <v>0.37883</v>
      </c>
      <c r="AB6519">
        <v>1</v>
      </c>
      <c r="AC6519">
        <v>1</v>
      </c>
      <c r="AD6519">
        <v>1</v>
      </c>
      <c r="AE6519">
        <v>1</v>
      </c>
      <c r="AF6519">
        <v>1</v>
      </c>
      <c r="AL6519">
        <v>2.9975904999999998</v>
      </c>
      <c r="AM6519" s="5">
        <v>5.9395341873168954</v>
      </c>
      <c r="AN6519">
        <v>570.77625570776252</v>
      </c>
      <c r="AO6519">
        <f t="shared" si="101"/>
        <v>26826.48401826484</v>
      </c>
      <c r="AP6519">
        <v>684.93150684931504</v>
      </c>
      <c r="AQ6519">
        <v>9.9143400000000007E-2</v>
      </c>
      <c r="AR6519">
        <v>8.8601399999999997E-2</v>
      </c>
      <c r="AS6519">
        <v>4.51364E-2</v>
      </c>
      <c r="AT6519">
        <v>4.2004E-2</v>
      </c>
      <c r="AU6519">
        <v>4.4175400000000004E-2</v>
      </c>
      <c r="AW6519">
        <v>9.9143400000000007E-2</v>
      </c>
      <c r="AX6519">
        <v>8.8601399999999983E-2</v>
      </c>
      <c r="AY6519">
        <v>4.5136400000000007E-2</v>
      </c>
      <c r="AZ6519">
        <v>4.2004E-2</v>
      </c>
      <c r="BA6519">
        <v>4.4175400000000004E-2</v>
      </c>
      <c r="BC6519" s="52">
        <v>100000</v>
      </c>
      <c r="BD6519" s="52">
        <v>100000</v>
      </c>
      <c r="BE6519">
        <v>0</v>
      </c>
      <c r="BF6519">
        <v>0</v>
      </c>
      <c r="BG6519">
        <v>0</v>
      </c>
    </row>
    <row r="6520" spans="1:59">
      <c r="A6520">
        <v>6519</v>
      </c>
      <c r="E6520">
        <v>9795.2054794520554</v>
      </c>
      <c r="K6520">
        <v>3660.7063888003067</v>
      </c>
      <c r="L6520">
        <v>4083.9688888003066</v>
      </c>
      <c r="M6520">
        <v>4507.2313888003064</v>
      </c>
      <c r="N6520">
        <v>4930.4938888003062</v>
      </c>
      <c r="O6520">
        <v>5353.756388800306</v>
      </c>
      <c r="Q6520">
        <v>24237.658601591651</v>
      </c>
      <c r="R6520">
        <v>23582.840313488599</v>
      </c>
      <c r="S6520">
        <v>22928.022025385548</v>
      </c>
      <c r="T6520">
        <v>22273.203737282496</v>
      </c>
      <c r="U6520">
        <v>21618.385449179445</v>
      </c>
      <c r="W6520">
        <v>0.20219000000000001</v>
      </c>
      <c r="AB6520">
        <v>1</v>
      </c>
      <c r="AC6520">
        <v>1</v>
      </c>
      <c r="AD6520">
        <v>1</v>
      </c>
      <c r="AE6520">
        <v>1</v>
      </c>
      <c r="AF6520">
        <v>1</v>
      </c>
      <c r="AL6520">
        <v>2.9163749999999999</v>
      </c>
      <c r="AM6520" s="5">
        <v>5.7143545150756836</v>
      </c>
      <c r="AN6520">
        <v>570.77625570776252</v>
      </c>
      <c r="AO6520">
        <f t="shared" si="101"/>
        <v>26826.48401826484</v>
      </c>
      <c r="AP6520">
        <v>684.93150684931504</v>
      </c>
      <c r="AQ6520">
        <v>9.9160399999999996E-2</v>
      </c>
      <c r="AR6520">
        <v>8.8580099999999995E-2</v>
      </c>
      <c r="AS6520">
        <v>5.14393E-2</v>
      </c>
      <c r="AT6520">
        <v>4.3028299999999998E-2</v>
      </c>
      <c r="AU6520">
        <v>4.4230999999999999E-2</v>
      </c>
      <c r="AW6520">
        <v>9.9160399999999996E-2</v>
      </c>
      <c r="AX6520">
        <v>8.8580099999999981E-2</v>
      </c>
      <c r="AY6520">
        <v>5.1439300000000007E-2</v>
      </c>
      <c r="AZ6520">
        <v>4.3028300000000005E-2</v>
      </c>
      <c r="BA6520">
        <v>4.4231000000000006E-2</v>
      </c>
      <c r="BC6520" s="52">
        <v>100000</v>
      </c>
      <c r="BD6520" s="52">
        <v>100000</v>
      </c>
      <c r="BE6520">
        <v>0</v>
      </c>
      <c r="BF6520">
        <v>0</v>
      </c>
      <c r="BG6520">
        <v>0</v>
      </c>
    </row>
    <row r="6521" spans="1:59">
      <c r="A6521">
        <v>6520</v>
      </c>
      <c r="E6521">
        <v>9795.2054794520554</v>
      </c>
      <c r="K6521">
        <v>3662.4054866832498</v>
      </c>
      <c r="L6521">
        <v>4295.5679866832497</v>
      </c>
      <c r="M6521">
        <v>4928.7304866832501</v>
      </c>
      <c r="N6521">
        <v>5561.8929866832505</v>
      </c>
      <c r="O6521">
        <v>6195.0554866832508</v>
      </c>
      <c r="Q6521">
        <v>25741.763179441579</v>
      </c>
      <c r="R6521">
        <v>25046.309151380428</v>
      </c>
      <c r="S6521">
        <v>24350.855123319277</v>
      </c>
      <c r="T6521">
        <v>23655.401095258127</v>
      </c>
      <c r="U6521">
        <v>22959.947067196976</v>
      </c>
      <c r="W6521">
        <v>0.20707</v>
      </c>
      <c r="AB6521">
        <v>1</v>
      </c>
      <c r="AC6521">
        <v>1</v>
      </c>
      <c r="AD6521">
        <v>1</v>
      </c>
      <c r="AE6521">
        <v>1</v>
      </c>
      <c r="AF6521">
        <v>1</v>
      </c>
      <c r="AL6521">
        <v>2.8833103000000002</v>
      </c>
      <c r="AM6521" s="5">
        <v>5.8498797416687012</v>
      </c>
      <c r="AN6521">
        <v>570.77625570776252</v>
      </c>
      <c r="AO6521">
        <f t="shared" si="101"/>
        <v>26826.48401826484</v>
      </c>
      <c r="AP6521">
        <v>684.93150684931504</v>
      </c>
      <c r="AQ6521">
        <v>0.10627400000000001</v>
      </c>
      <c r="AR6521">
        <v>9.5208299999999996E-2</v>
      </c>
      <c r="AS6521">
        <v>8.3039000000000002E-2</v>
      </c>
      <c r="AT6521">
        <v>5.5702300000000003E-2</v>
      </c>
      <c r="AU6521">
        <v>4.7078000000000002E-2</v>
      </c>
      <c r="AW6521">
        <v>0.10627400000000002</v>
      </c>
      <c r="AX6521">
        <v>9.520830000000001E-2</v>
      </c>
      <c r="AY6521">
        <v>8.3039000000000016E-2</v>
      </c>
      <c r="AZ6521">
        <v>5.5702299999999996E-2</v>
      </c>
      <c r="BA6521">
        <v>4.7077999999999995E-2</v>
      </c>
      <c r="BC6521" s="52">
        <v>100000</v>
      </c>
      <c r="BD6521" s="52">
        <v>100000</v>
      </c>
      <c r="BE6521">
        <v>0</v>
      </c>
      <c r="BF6521">
        <v>0</v>
      </c>
      <c r="BG6521">
        <v>0</v>
      </c>
    </row>
    <row r="6522" spans="1:59">
      <c r="A6522">
        <v>6521</v>
      </c>
      <c r="E6522">
        <v>9795.2054794520554</v>
      </c>
      <c r="K6522">
        <v>4331.0005036212497</v>
      </c>
      <c r="L6522">
        <v>5106.8830036212494</v>
      </c>
      <c r="M6522">
        <v>5882.7655036212491</v>
      </c>
      <c r="N6522">
        <v>6658.6480036212488</v>
      </c>
      <c r="O6522">
        <v>7434.5305036212485</v>
      </c>
      <c r="Q6522">
        <v>27301.213664482471</v>
      </c>
      <c r="R6522">
        <v>26563.628640143914</v>
      </c>
      <c r="S6522">
        <v>25826.043615805356</v>
      </c>
      <c r="T6522">
        <v>25088.458591466799</v>
      </c>
      <c r="U6522">
        <v>24350.873567128241</v>
      </c>
      <c r="W6522">
        <v>0.10546</v>
      </c>
      <c r="AB6522">
        <v>1</v>
      </c>
      <c r="AC6522">
        <v>1</v>
      </c>
      <c r="AD6522">
        <v>1</v>
      </c>
      <c r="AE6522">
        <v>1</v>
      </c>
      <c r="AF6522">
        <v>1</v>
      </c>
      <c r="AL6522">
        <v>2.8928026999999998</v>
      </c>
      <c r="AM6522" s="5">
        <v>6.0428781509399414</v>
      </c>
      <c r="AN6522">
        <v>570.77625570776252</v>
      </c>
      <c r="AO6522">
        <f t="shared" si="101"/>
        <v>26826.48401826484</v>
      </c>
      <c r="AP6522">
        <v>684.93150684931504</v>
      </c>
      <c r="AQ6522">
        <v>0.110226</v>
      </c>
      <c r="AR6522">
        <v>0.106033</v>
      </c>
      <c r="AS6522">
        <v>9.6238500000000005E-2</v>
      </c>
      <c r="AT6522">
        <v>0.101452</v>
      </c>
      <c r="AU6522">
        <v>5.8774599999999996E-2</v>
      </c>
      <c r="AW6522">
        <v>0.110226</v>
      </c>
      <c r="AX6522">
        <v>0.106033</v>
      </c>
      <c r="AY6522">
        <v>9.6238499999999991E-2</v>
      </c>
      <c r="AZ6522">
        <v>0.101452</v>
      </c>
      <c r="BA6522">
        <v>5.8774599999999996E-2</v>
      </c>
      <c r="BC6522" s="52">
        <v>100000</v>
      </c>
      <c r="BD6522" s="52">
        <v>100000</v>
      </c>
      <c r="BE6522">
        <v>0</v>
      </c>
      <c r="BF6522">
        <v>0</v>
      </c>
      <c r="BG6522">
        <v>0</v>
      </c>
    </row>
    <row r="6523" spans="1:59">
      <c r="A6523">
        <v>6522</v>
      </c>
      <c r="E6523">
        <v>9795.2054794520554</v>
      </c>
      <c r="K6523">
        <v>5295.2385521913002</v>
      </c>
      <c r="L6523">
        <v>6087.2077188579669</v>
      </c>
      <c r="M6523">
        <v>6879.1768855246337</v>
      </c>
      <c r="N6523">
        <v>7671.1460521913004</v>
      </c>
      <c r="O6523">
        <v>8463.1152188579672</v>
      </c>
      <c r="Q6523">
        <v>28239.135918905478</v>
      </c>
      <c r="R6523">
        <v>27476.21145693076</v>
      </c>
      <c r="S6523">
        <v>26713.286994956041</v>
      </c>
      <c r="T6523">
        <v>25950.362532981322</v>
      </c>
      <c r="U6523">
        <v>25187.438071006603</v>
      </c>
      <c r="W6523">
        <v>0</v>
      </c>
      <c r="AB6523">
        <v>1</v>
      </c>
      <c r="AC6523">
        <v>1</v>
      </c>
      <c r="AD6523">
        <v>1</v>
      </c>
      <c r="AE6523">
        <v>1</v>
      </c>
      <c r="AF6523">
        <v>1</v>
      </c>
      <c r="AL6523">
        <v>4.1048309999999999</v>
      </c>
      <c r="AM6523" s="5">
        <v>6.3075852394104004</v>
      </c>
      <c r="AN6523">
        <v>570.77625570776252</v>
      </c>
      <c r="AO6523">
        <f t="shared" si="101"/>
        <v>26826.48401826484</v>
      </c>
      <c r="AP6523">
        <v>684.93150684931504</v>
      </c>
      <c r="AQ6523">
        <v>0.11164700000000001</v>
      </c>
      <c r="AR6523">
        <v>0.109357</v>
      </c>
      <c r="AS6523">
        <v>9.8596400000000001E-2</v>
      </c>
      <c r="AT6523">
        <v>0.10495</v>
      </c>
      <c r="AU6523">
        <v>7.102710000000001E-2</v>
      </c>
      <c r="AW6523">
        <v>0.11164700000000001</v>
      </c>
      <c r="AX6523">
        <v>0.109357</v>
      </c>
      <c r="AY6523">
        <v>9.8596400000000015E-2</v>
      </c>
      <c r="AZ6523">
        <v>0.10495</v>
      </c>
      <c r="BA6523">
        <v>7.102710000000001E-2</v>
      </c>
      <c r="BC6523" s="52">
        <v>100000</v>
      </c>
      <c r="BD6523" s="52">
        <v>100000</v>
      </c>
      <c r="BE6523">
        <v>0</v>
      </c>
      <c r="BF6523">
        <v>0</v>
      </c>
      <c r="BG6523">
        <v>0</v>
      </c>
    </row>
    <row r="6524" spans="1:59">
      <c r="A6524">
        <v>6523</v>
      </c>
      <c r="E6524">
        <v>9795.2054794520554</v>
      </c>
      <c r="K6524">
        <v>6144.7874936627104</v>
      </c>
      <c r="L6524">
        <v>6909.916660329377</v>
      </c>
      <c r="M6524">
        <v>7675.0458269960436</v>
      </c>
      <c r="N6524">
        <v>8440.1749936627093</v>
      </c>
      <c r="O6524">
        <v>9205.304160329375</v>
      </c>
      <c r="Q6524">
        <v>28827.52015039352</v>
      </c>
      <c r="R6524">
        <v>28048.699567540891</v>
      </c>
      <c r="S6524">
        <v>27269.878984688265</v>
      </c>
      <c r="T6524">
        <v>26491.058401835639</v>
      </c>
      <c r="U6524">
        <v>25712.237818983012</v>
      </c>
      <c r="W6524">
        <v>0</v>
      </c>
      <c r="AB6524">
        <v>1</v>
      </c>
      <c r="AC6524">
        <v>1</v>
      </c>
      <c r="AD6524">
        <v>1</v>
      </c>
      <c r="AE6524">
        <v>1</v>
      </c>
      <c r="AF6524">
        <v>1</v>
      </c>
      <c r="AL6524">
        <v>3.7321987000000001</v>
      </c>
      <c r="AM6524" s="5">
        <v>6.6519608497619629</v>
      </c>
      <c r="AN6524">
        <v>570.77625570776252</v>
      </c>
      <c r="AO6524">
        <f t="shared" si="101"/>
        <v>26826.48401826484</v>
      </c>
      <c r="AP6524">
        <v>684.93150684931504</v>
      </c>
      <c r="AQ6524">
        <v>0.11233799999999999</v>
      </c>
      <c r="AR6524">
        <v>0.108803</v>
      </c>
      <c r="AS6524">
        <v>9.9125500000000005E-2</v>
      </c>
      <c r="AT6524">
        <v>0.104945</v>
      </c>
      <c r="AU6524">
        <v>8.3387299999999998E-2</v>
      </c>
      <c r="AW6524">
        <v>0.11233799999999998</v>
      </c>
      <c r="AX6524">
        <v>0.108803</v>
      </c>
      <c r="AY6524">
        <v>9.9125500000000019E-2</v>
      </c>
      <c r="AZ6524">
        <v>0.104945</v>
      </c>
      <c r="BA6524">
        <v>8.3387299999999984E-2</v>
      </c>
      <c r="BC6524" s="52">
        <v>100000</v>
      </c>
      <c r="BD6524" s="52">
        <v>100000</v>
      </c>
      <c r="BE6524">
        <v>0</v>
      </c>
      <c r="BF6524">
        <v>0</v>
      </c>
      <c r="BG6524">
        <v>0</v>
      </c>
    </row>
    <row r="6525" spans="1:59">
      <c r="A6525">
        <v>6524</v>
      </c>
      <c r="E6525">
        <v>9795.2054794520554</v>
      </c>
      <c r="K6525">
        <v>5901.816496401887</v>
      </c>
      <c r="L6525">
        <v>6543.4214964018865</v>
      </c>
      <c r="M6525">
        <v>7185.0264964018861</v>
      </c>
      <c r="N6525">
        <v>7826.6314964018857</v>
      </c>
      <c r="O6525">
        <v>8468.2364964018852</v>
      </c>
      <c r="Q6525">
        <v>28281.758574579089</v>
      </c>
      <c r="R6525">
        <v>27517.682595413942</v>
      </c>
      <c r="S6525">
        <v>26753.606616248795</v>
      </c>
      <c r="T6525">
        <v>25989.530637083648</v>
      </c>
      <c r="U6525">
        <v>25225.454657918501</v>
      </c>
      <c r="W6525">
        <v>0</v>
      </c>
      <c r="AB6525">
        <v>1</v>
      </c>
      <c r="AC6525">
        <v>1</v>
      </c>
      <c r="AD6525">
        <v>1</v>
      </c>
      <c r="AE6525">
        <v>1</v>
      </c>
      <c r="AF6525">
        <v>1</v>
      </c>
      <c r="AL6525">
        <v>3.4568859999999999</v>
      </c>
      <c r="AM6525" s="5">
        <v>8.5699567794799805</v>
      </c>
      <c r="AN6525">
        <v>570.77625570776252</v>
      </c>
      <c r="AO6525">
        <f t="shared" si="101"/>
        <v>26826.48401826484</v>
      </c>
      <c r="AP6525">
        <v>684.93150684931504</v>
      </c>
      <c r="AQ6525">
        <v>0.112733</v>
      </c>
      <c r="AR6525">
        <v>0.10763800000000001</v>
      </c>
      <c r="AS6525">
        <v>9.8167900000000002E-2</v>
      </c>
      <c r="AT6525">
        <v>0.10450100000000001</v>
      </c>
      <c r="AU6525">
        <v>6.7189899999999997E-2</v>
      </c>
      <c r="AW6525">
        <v>0.11273300000000001</v>
      </c>
      <c r="AX6525">
        <v>0.107638</v>
      </c>
      <c r="AY6525">
        <v>9.8167900000000016E-2</v>
      </c>
      <c r="AZ6525">
        <v>0.104501</v>
      </c>
      <c r="BA6525">
        <v>6.7189899999999997E-2</v>
      </c>
      <c r="BC6525" s="52">
        <v>100000</v>
      </c>
      <c r="BD6525" s="52">
        <v>100000</v>
      </c>
      <c r="BE6525">
        <v>0</v>
      </c>
      <c r="BF6525">
        <v>0</v>
      </c>
      <c r="BG6525">
        <v>0</v>
      </c>
    </row>
    <row r="6526" spans="1:59">
      <c r="A6526">
        <v>6525</v>
      </c>
      <c r="E6526">
        <v>9795.2054794520554</v>
      </c>
      <c r="K6526">
        <v>5201.788168629445</v>
      </c>
      <c r="L6526">
        <v>5748.7415019627788</v>
      </c>
      <c r="M6526">
        <v>6295.6948352961117</v>
      </c>
      <c r="N6526">
        <v>6842.6481686294446</v>
      </c>
      <c r="O6526">
        <v>7389.6015019627775</v>
      </c>
      <c r="Q6526">
        <v>25460.0078880646</v>
      </c>
      <c r="R6526">
        <v>24772.165921223277</v>
      </c>
      <c r="S6526">
        <v>24084.323954381955</v>
      </c>
      <c r="T6526">
        <v>23396.481987540632</v>
      </c>
      <c r="U6526">
        <v>22708.640020699309</v>
      </c>
      <c r="W6526">
        <v>0</v>
      </c>
      <c r="AB6526">
        <v>1</v>
      </c>
      <c r="AC6526">
        <v>1</v>
      </c>
      <c r="AD6526">
        <v>1</v>
      </c>
      <c r="AE6526">
        <v>1</v>
      </c>
      <c r="AF6526">
        <v>1</v>
      </c>
      <c r="AL6526">
        <v>3.6863952000000002</v>
      </c>
      <c r="AM6526" s="5">
        <v>8.9710226058959961</v>
      </c>
      <c r="AN6526">
        <v>570.77625570776252</v>
      </c>
      <c r="AO6526">
        <f t="shared" si="101"/>
        <v>26826.48401826484</v>
      </c>
      <c r="AP6526">
        <v>684.93150684931504</v>
      </c>
      <c r="AQ6526">
        <v>0.11129699999999999</v>
      </c>
      <c r="AR6526">
        <v>0.10595399999999999</v>
      </c>
      <c r="AS6526">
        <v>9.4375500000000001E-2</v>
      </c>
      <c r="AT6526">
        <v>9.9848400000000004E-2</v>
      </c>
      <c r="AU6526">
        <v>5.8234299999999996E-2</v>
      </c>
      <c r="AW6526">
        <v>0.11129699999999999</v>
      </c>
      <c r="AX6526">
        <v>0.10595399999999998</v>
      </c>
      <c r="AY6526">
        <v>9.4375499999999987E-2</v>
      </c>
      <c r="AZ6526">
        <v>9.984839999999999E-2</v>
      </c>
      <c r="BA6526">
        <v>5.8234300000000003E-2</v>
      </c>
      <c r="BC6526" s="52">
        <v>100000</v>
      </c>
      <c r="BD6526" s="52">
        <v>100000</v>
      </c>
      <c r="BE6526">
        <v>0</v>
      </c>
      <c r="BF6526">
        <v>0</v>
      </c>
      <c r="BG6526">
        <v>0</v>
      </c>
    </row>
    <row r="6527" spans="1:59">
      <c r="A6527">
        <v>6526</v>
      </c>
      <c r="E6527">
        <v>9795.2054794520554</v>
      </c>
      <c r="K6527">
        <v>4815.2434002599539</v>
      </c>
      <c r="L6527">
        <v>5267.4634002599541</v>
      </c>
      <c r="M6527">
        <v>5719.6834002599544</v>
      </c>
      <c r="N6527">
        <v>6171.9034002599547</v>
      </c>
      <c r="O6527">
        <v>6624.1234002599549</v>
      </c>
      <c r="Q6527">
        <v>19361.01600599059</v>
      </c>
      <c r="R6527">
        <v>18837.947853480247</v>
      </c>
      <c r="S6527">
        <v>18314.879700969905</v>
      </c>
      <c r="T6527">
        <v>17791.811548459562</v>
      </c>
      <c r="U6527">
        <v>17268.743395949219</v>
      </c>
      <c r="W6527">
        <v>0</v>
      </c>
      <c r="AB6527">
        <v>1</v>
      </c>
      <c r="AC6527">
        <v>1</v>
      </c>
      <c r="AD6527">
        <v>1</v>
      </c>
      <c r="AE6527">
        <v>1</v>
      </c>
      <c r="AF6527">
        <v>1</v>
      </c>
      <c r="AL6527">
        <v>3.9398784999999998</v>
      </c>
      <c r="AM6527" s="5">
        <v>9.0717010498046875</v>
      </c>
      <c r="AN6527">
        <v>570.77625570776252</v>
      </c>
      <c r="AO6527">
        <f t="shared" si="101"/>
        <v>26826.48401826484</v>
      </c>
      <c r="AP6527">
        <v>684.93150684931504</v>
      </c>
      <c r="AQ6527">
        <v>0.10853400000000001</v>
      </c>
      <c r="AR6527">
        <v>0.10280800000000001</v>
      </c>
      <c r="AS6527">
        <v>9.3206500000000012E-2</v>
      </c>
      <c r="AT6527">
        <v>9.5308999999999991E-2</v>
      </c>
      <c r="AU6527">
        <v>5.6566600000000002E-2</v>
      </c>
      <c r="AW6527">
        <v>0.10853400000000001</v>
      </c>
      <c r="AX6527">
        <v>0.102808</v>
      </c>
      <c r="AY6527">
        <v>9.3206500000000012E-2</v>
      </c>
      <c r="AZ6527">
        <v>9.5308999999999991E-2</v>
      </c>
      <c r="BA6527">
        <v>5.6566600000000009E-2</v>
      </c>
      <c r="BC6527" s="52">
        <v>100000</v>
      </c>
      <c r="BD6527" s="52">
        <v>100000</v>
      </c>
      <c r="BE6527">
        <v>0</v>
      </c>
      <c r="BF6527">
        <v>0</v>
      </c>
      <c r="BG6527">
        <v>0</v>
      </c>
    </row>
    <row r="6528" spans="1:59">
      <c r="A6528">
        <v>6527</v>
      </c>
      <c r="E6528">
        <v>9795.2054794520554</v>
      </c>
      <c r="K6528">
        <v>3366.7624550511991</v>
      </c>
      <c r="L6528">
        <v>3744.1566217178661</v>
      </c>
      <c r="M6528">
        <v>4121.550788384533</v>
      </c>
      <c r="N6528">
        <v>4498.9449550511999</v>
      </c>
      <c r="O6528">
        <v>4876.3391217178669</v>
      </c>
      <c r="Q6528">
        <v>13670.1526490161</v>
      </c>
      <c r="R6528">
        <v>13300.832078057379</v>
      </c>
      <c r="S6528">
        <v>12931.511507098659</v>
      </c>
      <c r="T6528">
        <v>12562.190936139939</v>
      </c>
      <c r="U6528">
        <v>12192.870365181219</v>
      </c>
      <c r="W6528">
        <v>0</v>
      </c>
      <c r="AB6528">
        <v>1</v>
      </c>
      <c r="AC6528">
        <v>1</v>
      </c>
      <c r="AD6528">
        <v>1</v>
      </c>
      <c r="AE6528">
        <v>1</v>
      </c>
      <c r="AF6528">
        <v>1</v>
      </c>
      <c r="AL6528">
        <v>4.4455220000000004</v>
      </c>
      <c r="AM6528" s="5">
        <v>9.470062255859375</v>
      </c>
      <c r="AN6528">
        <v>570.77625570776252</v>
      </c>
      <c r="AO6528">
        <f t="shared" si="101"/>
        <v>26826.48401826484</v>
      </c>
      <c r="AP6528">
        <v>684.93150684931504</v>
      </c>
      <c r="AQ6528">
        <v>0.10759099999999999</v>
      </c>
      <c r="AR6528">
        <v>9.8167400000000002E-2</v>
      </c>
      <c r="AS6528">
        <v>9.2351699999999995E-2</v>
      </c>
      <c r="AT6528">
        <v>9.3544300000000011E-2</v>
      </c>
      <c r="AU6528">
        <v>5.5215200000000006E-2</v>
      </c>
      <c r="AW6528">
        <v>0.10759099999999998</v>
      </c>
      <c r="AX6528">
        <v>9.8167400000000002E-2</v>
      </c>
      <c r="AY6528">
        <v>9.2351699999999995E-2</v>
      </c>
      <c r="AZ6528">
        <v>9.3544300000000011E-2</v>
      </c>
      <c r="BA6528">
        <v>5.5215200000000006E-2</v>
      </c>
      <c r="BC6528" s="52">
        <v>100000</v>
      </c>
      <c r="BD6528" s="52">
        <v>100000</v>
      </c>
      <c r="BE6528">
        <v>0</v>
      </c>
      <c r="BF6528">
        <v>0</v>
      </c>
      <c r="BG6528">
        <v>0</v>
      </c>
    </row>
    <row r="6529" spans="1:59">
      <c r="A6529">
        <v>6528</v>
      </c>
      <c r="E6529">
        <v>9795.2054794520554</v>
      </c>
      <c r="K6529">
        <v>2364.5841255603382</v>
      </c>
      <c r="L6529">
        <v>2576.326625560338</v>
      </c>
      <c r="M6529">
        <v>2788.0691255603379</v>
      </c>
      <c r="N6529">
        <v>2999.8116255603377</v>
      </c>
      <c r="O6529">
        <v>3211.5541255603375</v>
      </c>
      <c r="Q6529">
        <v>8076.8969724746648</v>
      </c>
      <c r="R6529">
        <v>7858.6869592281555</v>
      </c>
      <c r="S6529">
        <v>7640.4769459816462</v>
      </c>
      <c r="T6529">
        <v>7422.2669327351368</v>
      </c>
      <c r="U6529">
        <v>7204.0569194886275</v>
      </c>
      <c r="W6529">
        <v>0</v>
      </c>
      <c r="AB6529">
        <v>1</v>
      </c>
      <c r="AC6529">
        <v>1</v>
      </c>
      <c r="AD6529">
        <v>1</v>
      </c>
      <c r="AE6529">
        <v>1</v>
      </c>
      <c r="AF6529">
        <v>1</v>
      </c>
      <c r="AL6529">
        <v>5.2470829999999999</v>
      </c>
      <c r="AM6529" s="5">
        <v>9.0912990570068359</v>
      </c>
      <c r="AN6529">
        <v>570.77625570776252</v>
      </c>
      <c r="AO6529">
        <f t="shared" si="101"/>
        <v>26826.48401826484</v>
      </c>
      <c r="AP6529">
        <v>684.93150684931504</v>
      </c>
      <c r="AQ6529">
        <v>0.10387</v>
      </c>
      <c r="AR6529">
        <v>9.6406099999999995E-2</v>
      </c>
      <c r="AS6529">
        <v>9.1520199999999996E-2</v>
      </c>
      <c r="AT6529">
        <v>9.2891499999999988E-2</v>
      </c>
      <c r="AU6529">
        <v>5.5005200000000004E-2</v>
      </c>
      <c r="AW6529">
        <v>0.10387</v>
      </c>
      <c r="AX6529">
        <v>9.6406099999999981E-2</v>
      </c>
      <c r="AY6529">
        <v>9.1520199999999982E-2</v>
      </c>
      <c r="AZ6529">
        <v>9.2891500000000002E-2</v>
      </c>
      <c r="BA6529">
        <v>5.5005200000000004E-2</v>
      </c>
      <c r="BC6529" s="52">
        <v>100000</v>
      </c>
      <c r="BD6529" s="52">
        <v>100000</v>
      </c>
      <c r="BE6529">
        <v>0</v>
      </c>
      <c r="BF6529">
        <v>0</v>
      </c>
      <c r="BG6529">
        <v>0</v>
      </c>
    </row>
    <row r="6530" spans="1:59">
      <c r="A6530">
        <v>6529</v>
      </c>
      <c r="E6530">
        <v>9795.2054794520554</v>
      </c>
      <c r="K6530">
        <v>1768.5349716596252</v>
      </c>
      <c r="L6530">
        <v>1866.8699716596252</v>
      </c>
      <c r="M6530">
        <v>1965.2049716596252</v>
      </c>
      <c r="N6530">
        <v>2063.5399716596253</v>
      </c>
      <c r="O6530">
        <v>2161.8749716596253</v>
      </c>
      <c r="Q6530">
        <v>8665.2928744714736</v>
      </c>
      <c r="R6530">
        <v>8431.186424380996</v>
      </c>
      <c r="S6530">
        <v>8197.0799742905183</v>
      </c>
      <c r="T6530">
        <v>7962.9735242000406</v>
      </c>
      <c r="U6530">
        <v>7728.867074109563</v>
      </c>
      <c r="W6530">
        <v>0</v>
      </c>
      <c r="AB6530">
        <v>1</v>
      </c>
      <c r="AC6530">
        <v>1</v>
      </c>
      <c r="AD6530">
        <v>1</v>
      </c>
      <c r="AE6530">
        <v>1</v>
      </c>
      <c r="AF6530">
        <v>1</v>
      </c>
      <c r="AL6530">
        <v>1.9380044000000001</v>
      </c>
      <c r="AM6530" s="5">
        <v>9.4701223373413086</v>
      </c>
      <c r="AN6530">
        <v>570.77625570776252</v>
      </c>
      <c r="AO6530">
        <f t="shared" si="101"/>
        <v>26826.48401826484</v>
      </c>
      <c r="AP6530">
        <v>684.93150684931504</v>
      </c>
      <c r="AQ6530">
        <v>0.10377699999999999</v>
      </c>
      <c r="AR6530">
        <v>9.6478700000000001E-2</v>
      </c>
      <c r="AS6530">
        <v>9.1456100000000012E-2</v>
      </c>
      <c r="AT6530">
        <v>9.2555200000000004E-2</v>
      </c>
      <c r="AU6530">
        <v>5.5064799999999997E-2</v>
      </c>
      <c r="AW6530">
        <v>0.10377699999999999</v>
      </c>
      <c r="AX6530">
        <v>9.6478700000000014E-2</v>
      </c>
      <c r="AY6530">
        <v>9.1456100000000026E-2</v>
      </c>
      <c r="AZ6530">
        <v>9.255519999999999E-2</v>
      </c>
      <c r="BA6530">
        <v>5.5064799999999997E-2</v>
      </c>
      <c r="BC6530" s="52">
        <v>100000</v>
      </c>
      <c r="BD6530" s="52">
        <v>100000</v>
      </c>
      <c r="BE6530">
        <v>0</v>
      </c>
      <c r="BF6530">
        <v>0</v>
      </c>
      <c r="BG6530">
        <v>0</v>
      </c>
    </row>
    <row r="6531" spans="1:59">
      <c r="A6531">
        <v>6530</v>
      </c>
      <c r="E6531">
        <v>9795.2054794520554</v>
      </c>
      <c r="K6531">
        <v>1515.2780350237001</v>
      </c>
      <c r="L6531">
        <v>1565.2705350237002</v>
      </c>
      <c r="M6531">
        <v>1615.2630350237002</v>
      </c>
      <c r="N6531">
        <v>1665.2555350237003</v>
      </c>
      <c r="O6531">
        <v>1715.2480350237004</v>
      </c>
      <c r="Q6531">
        <v>9027.6140712939959</v>
      </c>
      <c r="R6531">
        <v>8783.7189464829335</v>
      </c>
      <c r="S6531">
        <v>8539.823821671871</v>
      </c>
      <c r="T6531">
        <v>8295.9286968608085</v>
      </c>
      <c r="U6531">
        <v>8052.033572049746</v>
      </c>
      <c r="W6531">
        <v>0</v>
      </c>
      <c r="AB6531">
        <v>1</v>
      </c>
      <c r="AC6531">
        <v>1</v>
      </c>
      <c r="AD6531">
        <v>1</v>
      </c>
      <c r="AE6531">
        <v>1</v>
      </c>
      <c r="AF6531">
        <v>1</v>
      </c>
      <c r="AL6531">
        <v>2.3741116999999998</v>
      </c>
      <c r="AM6531" s="5">
        <v>9.0843658447265625</v>
      </c>
      <c r="AN6531">
        <v>570.77625570776252</v>
      </c>
      <c r="AO6531">
        <f t="shared" ref="AO6531:AO6594" si="102">235000000/8760</f>
        <v>26826.48401826484</v>
      </c>
      <c r="AP6531">
        <v>684.93150684931504</v>
      </c>
      <c r="AQ6531">
        <v>0.10371599999999999</v>
      </c>
      <c r="AR6531">
        <v>9.64309E-2</v>
      </c>
      <c r="AS6531">
        <v>9.1344999999999996E-2</v>
      </c>
      <c r="AT6531">
        <v>9.2168600000000003E-2</v>
      </c>
      <c r="AU6531">
        <v>5.4894699999999998E-2</v>
      </c>
      <c r="AW6531">
        <v>0.10371599999999999</v>
      </c>
      <c r="AX6531">
        <v>9.64309E-2</v>
      </c>
      <c r="AY6531">
        <v>9.1344999999999996E-2</v>
      </c>
      <c r="AZ6531">
        <v>9.2168600000000003E-2</v>
      </c>
      <c r="BA6531">
        <v>5.4894700000000005E-2</v>
      </c>
      <c r="BC6531" s="52">
        <v>100000</v>
      </c>
      <c r="BD6531" s="52">
        <v>100000</v>
      </c>
      <c r="BE6531">
        <v>0</v>
      </c>
      <c r="BF6531">
        <v>0</v>
      </c>
      <c r="BG6531">
        <v>0</v>
      </c>
    </row>
    <row r="6532" spans="1:59">
      <c r="A6532">
        <v>6531</v>
      </c>
      <c r="E6532">
        <v>9795.2054794520554</v>
      </c>
      <c r="K6532">
        <v>1484.5802245223758</v>
      </c>
      <c r="L6532">
        <v>1525.9652245223758</v>
      </c>
      <c r="M6532">
        <v>1567.3502245223758</v>
      </c>
      <c r="N6532">
        <v>1608.7352245223758</v>
      </c>
      <c r="O6532">
        <v>1650.1202245223758</v>
      </c>
      <c r="Q6532">
        <v>10602.01613656888</v>
      </c>
      <c r="R6532">
        <v>10315.586075435838</v>
      </c>
      <c r="S6532">
        <v>10029.156014302796</v>
      </c>
      <c r="T6532">
        <v>9742.7259531697546</v>
      </c>
      <c r="U6532">
        <v>9456.2958920367128</v>
      </c>
      <c r="W6532">
        <v>0</v>
      </c>
      <c r="AB6532">
        <v>1</v>
      </c>
      <c r="AC6532">
        <v>1</v>
      </c>
      <c r="AD6532">
        <v>1</v>
      </c>
      <c r="AE6532">
        <v>1</v>
      </c>
      <c r="AF6532">
        <v>1</v>
      </c>
      <c r="AL6532">
        <v>2.5261740000000001</v>
      </c>
      <c r="AM6532" s="5">
        <v>8.9220972061157227</v>
      </c>
      <c r="AN6532">
        <v>570.77625570776252</v>
      </c>
      <c r="AO6532">
        <f t="shared" si="102"/>
        <v>26826.48401826484</v>
      </c>
      <c r="AP6532">
        <v>684.93150684931504</v>
      </c>
      <c r="AQ6532">
        <v>0.103612</v>
      </c>
      <c r="AR6532">
        <v>9.6247699999999992E-2</v>
      </c>
      <c r="AS6532">
        <v>9.0396199999999996E-2</v>
      </c>
      <c r="AT6532">
        <v>9.1123599999999999E-2</v>
      </c>
      <c r="AU6532">
        <v>5.4516700000000001E-2</v>
      </c>
      <c r="AW6532">
        <v>0.103612</v>
      </c>
      <c r="AX6532">
        <v>9.6247699999999978E-2</v>
      </c>
      <c r="AY6532">
        <v>9.0396199999999996E-2</v>
      </c>
      <c r="AZ6532">
        <v>9.1123600000000013E-2</v>
      </c>
      <c r="BA6532">
        <v>5.4516700000000001E-2</v>
      </c>
      <c r="BC6532" s="52">
        <v>100000</v>
      </c>
      <c r="BD6532" s="52">
        <v>100000</v>
      </c>
      <c r="BE6532">
        <v>0</v>
      </c>
      <c r="BF6532">
        <v>0</v>
      </c>
      <c r="BG6532">
        <v>0</v>
      </c>
    </row>
    <row r="6533" spans="1:59">
      <c r="A6533">
        <v>6532</v>
      </c>
      <c r="E6533">
        <v>9795.2054794520554</v>
      </c>
      <c r="K6533">
        <v>1630.394824403666</v>
      </c>
      <c r="L6533">
        <v>1672.604824403666</v>
      </c>
      <c r="M6533">
        <v>1714.8148244036661</v>
      </c>
      <c r="N6533">
        <v>1757.0248244036661</v>
      </c>
      <c r="O6533">
        <v>1799.2348244036662</v>
      </c>
      <c r="Q6533">
        <v>14994.314251098809</v>
      </c>
      <c r="R6533">
        <v>14589.219381381961</v>
      </c>
      <c r="S6533">
        <v>14184.124511665113</v>
      </c>
      <c r="T6533">
        <v>13779.029641948266</v>
      </c>
      <c r="U6533">
        <v>13373.934772231418</v>
      </c>
      <c r="W6533">
        <v>0</v>
      </c>
      <c r="AB6533">
        <v>1</v>
      </c>
      <c r="AC6533">
        <v>1</v>
      </c>
      <c r="AD6533">
        <v>1</v>
      </c>
      <c r="AE6533">
        <v>1</v>
      </c>
      <c r="AF6533">
        <v>1</v>
      </c>
      <c r="AL6533">
        <v>2.6653821</v>
      </c>
      <c r="AM6533" s="5">
        <v>9.1166524887084961</v>
      </c>
      <c r="AN6533">
        <v>570.77625570776252</v>
      </c>
      <c r="AO6533">
        <f t="shared" si="102"/>
        <v>26826.48401826484</v>
      </c>
      <c r="AP6533">
        <v>684.93150684931504</v>
      </c>
      <c r="AQ6533">
        <v>0.10087600000000001</v>
      </c>
      <c r="AR6533">
        <v>8.6835099999999998E-2</v>
      </c>
      <c r="AS6533">
        <v>8.2234600000000005E-2</v>
      </c>
      <c r="AT6533">
        <v>7.4111500000000011E-2</v>
      </c>
      <c r="AU6533">
        <v>4.9461100000000001E-2</v>
      </c>
      <c r="AW6533">
        <v>0.10087600000000001</v>
      </c>
      <c r="AX6533">
        <v>8.6835099999999985E-2</v>
      </c>
      <c r="AY6533">
        <v>8.2234600000000005E-2</v>
      </c>
      <c r="AZ6533">
        <v>7.4111500000000011E-2</v>
      </c>
      <c r="BA6533">
        <v>4.9461099999999994E-2</v>
      </c>
      <c r="BC6533" s="52">
        <v>100000</v>
      </c>
      <c r="BD6533" s="52">
        <v>100000</v>
      </c>
      <c r="BE6533">
        <v>0</v>
      </c>
      <c r="BF6533">
        <v>0</v>
      </c>
      <c r="BG6533">
        <v>0</v>
      </c>
    </row>
    <row r="6534" spans="1:59">
      <c r="A6534">
        <v>6533</v>
      </c>
      <c r="E6534">
        <v>9795.2054794520554</v>
      </c>
      <c r="K6534">
        <v>2243.4983174717813</v>
      </c>
      <c r="L6534">
        <v>2283.3708174717813</v>
      </c>
      <c r="M6534">
        <v>2323.2433174717812</v>
      </c>
      <c r="N6534">
        <v>2363.1158174717812</v>
      </c>
      <c r="O6534">
        <v>2402.9883174717811</v>
      </c>
      <c r="Q6534">
        <v>25078.013981458971</v>
      </c>
      <c r="R6534">
        <v>24400.492177193581</v>
      </c>
      <c r="S6534">
        <v>23722.97037292819</v>
      </c>
      <c r="T6534">
        <v>23045.4485686628</v>
      </c>
      <c r="U6534">
        <v>22367.926764397409</v>
      </c>
      <c r="W6534">
        <v>0</v>
      </c>
      <c r="AB6534">
        <v>1</v>
      </c>
      <c r="AC6534">
        <v>1</v>
      </c>
      <c r="AD6534">
        <v>1</v>
      </c>
      <c r="AE6534">
        <v>1</v>
      </c>
      <c r="AF6534">
        <v>1</v>
      </c>
      <c r="AL6534">
        <v>2.530875</v>
      </c>
      <c r="AM6534" s="5">
        <v>9.1838102340698242</v>
      </c>
      <c r="AN6534">
        <v>570.77625570776252</v>
      </c>
      <c r="AO6534">
        <f t="shared" si="102"/>
        <v>26826.48401826484</v>
      </c>
      <c r="AP6534">
        <v>684.93150684931504</v>
      </c>
      <c r="AQ6534">
        <v>0.101103</v>
      </c>
      <c r="AR6534">
        <v>8.6241100000000001E-2</v>
      </c>
      <c r="AS6534">
        <v>8.3391999999999994E-2</v>
      </c>
      <c r="AT6534">
        <v>7.3341800000000013E-2</v>
      </c>
      <c r="AU6534">
        <v>4.9847000000000002E-2</v>
      </c>
      <c r="AW6534">
        <v>0.10110299999999998</v>
      </c>
      <c r="AX6534">
        <v>8.6241100000000001E-2</v>
      </c>
      <c r="AY6534">
        <v>8.3392000000000008E-2</v>
      </c>
      <c r="AZ6534">
        <v>7.3341800000000013E-2</v>
      </c>
      <c r="BA6534">
        <v>4.9847000000000002E-2</v>
      </c>
      <c r="BC6534" s="52">
        <v>100000</v>
      </c>
      <c r="BD6534" s="52">
        <v>100000</v>
      </c>
      <c r="BE6534">
        <v>0</v>
      </c>
      <c r="BF6534">
        <v>0</v>
      </c>
      <c r="BG6534">
        <v>0</v>
      </c>
    </row>
    <row r="6535" spans="1:59">
      <c r="A6535">
        <v>6534</v>
      </c>
      <c r="E6535">
        <v>9795.2054794520554</v>
      </c>
      <c r="K6535">
        <v>3512.341151526517</v>
      </c>
      <c r="L6535">
        <v>3552.7636515265172</v>
      </c>
      <c r="M6535">
        <v>3593.1861515265173</v>
      </c>
      <c r="N6535">
        <v>3633.6086515265174</v>
      </c>
      <c r="O6535">
        <v>3674.0311515265175</v>
      </c>
      <c r="Q6535">
        <v>30731.819585281712</v>
      </c>
      <c r="R6535">
        <v>29901.55137114424</v>
      </c>
      <c r="S6535">
        <v>29071.283157006768</v>
      </c>
      <c r="T6535">
        <v>28241.014942869297</v>
      </c>
      <c r="U6535">
        <v>27410.746728731825</v>
      </c>
      <c r="W6535">
        <v>0</v>
      </c>
      <c r="AB6535">
        <v>1</v>
      </c>
      <c r="AC6535">
        <v>1</v>
      </c>
      <c r="AD6535">
        <v>1</v>
      </c>
      <c r="AE6535">
        <v>1</v>
      </c>
      <c r="AF6535">
        <v>1</v>
      </c>
      <c r="AL6535">
        <v>2.4984481000000001</v>
      </c>
      <c r="AM6535" s="5">
        <v>9.7394790649414063</v>
      </c>
      <c r="AN6535">
        <v>570.77625570776252</v>
      </c>
      <c r="AO6535">
        <f t="shared" si="102"/>
        <v>26826.48401826484</v>
      </c>
      <c r="AP6535">
        <v>684.93150684931504</v>
      </c>
      <c r="AQ6535">
        <v>0.101565</v>
      </c>
      <c r="AR6535">
        <v>8.5123400000000002E-2</v>
      </c>
      <c r="AS6535">
        <v>8.3417599999999995E-2</v>
      </c>
      <c r="AT6535">
        <v>7.41787E-2</v>
      </c>
      <c r="AU6535">
        <v>5.1216299999999999E-2</v>
      </c>
      <c r="AW6535">
        <v>0.101565</v>
      </c>
      <c r="AX6535">
        <v>8.5123400000000002E-2</v>
      </c>
      <c r="AY6535">
        <v>8.3417599999999995E-2</v>
      </c>
      <c r="AZ6535">
        <v>7.41787E-2</v>
      </c>
      <c r="BA6535">
        <v>5.1216300000000006E-2</v>
      </c>
      <c r="BC6535" s="52">
        <v>100000</v>
      </c>
      <c r="BD6535" s="52">
        <v>100000</v>
      </c>
      <c r="BE6535">
        <v>0</v>
      </c>
      <c r="BF6535">
        <v>0</v>
      </c>
      <c r="BG6535">
        <v>0</v>
      </c>
    </row>
    <row r="6536" spans="1:59">
      <c r="A6536">
        <v>6535</v>
      </c>
      <c r="E6536">
        <v>9795.2054794520554</v>
      </c>
      <c r="K6536">
        <v>4327.5385637283507</v>
      </c>
      <c r="L6536">
        <v>4368.3735637283507</v>
      </c>
      <c r="M6536">
        <v>4409.2085637283508</v>
      </c>
      <c r="N6536">
        <v>4450.0435637283508</v>
      </c>
      <c r="O6536">
        <v>4490.8785637283509</v>
      </c>
      <c r="Q6536">
        <v>30976.609190938168</v>
      </c>
      <c r="R6536">
        <v>30139.727600892227</v>
      </c>
      <c r="S6536">
        <v>29302.84601084629</v>
      </c>
      <c r="T6536">
        <v>28465.964420800352</v>
      </c>
      <c r="U6536">
        <v>27629.082830754414</v>
      </c>
      <c r="W6536">
        <v>1.57E-3</v>
      </c>
      <c r="AB6536">
        <v>1</v>
      </c>
      <c r="AC6536">
        <v>1</v>
      </c>
      <c r="AD6536">
        <v>1</v>
      </c>
      <c r="AE6536">
        <v>1</v>
      </c>
      <c r="AF6536">
        <v>1</v>
      </c>
      <c r="AL6536">
        <v>2.2948407999999998</v>
      </c>
      <c r="AM6536" s="5">
        <v>9.8698587417602539</v>
      </c>
      <c r="AN6536">
        <v>570.77625570776252</v>
      </c>
      <c r="AO6536">
        <f t="shared" si="102"/>
        <v>26826.48401826484</v>
      </c>
      <c r="AP6536">
        <v>684.93150684931504</v>
      </c>
      <c r="AQ6536">
        <v>0.10181999999999999</v>
      </c>
      <c r="AR6536">
        <v>8.6413799999999999E-2</v>
      </c>
      <c r="AS6536">
        <v>8.3437799999999993E-2</v>
      </c>
      <c r="AT6536">
        <v>7.39123E-2</v>
      </c>
      <c r="AU6536">
        <v>4.9123899999999998E-2</v>
      </c>
      <c r="AW6536">
        <v>0.10182000000000001</v>
      </c>
      <c r="AX6536">
        <v>8.6413799999999999E-2</v>
      </c>
      <c r="AY6536">
        <v>8.3437799999999993E-2</v>
      </c>
      <c r="AZ6536">
        <v>7.39123E-2</v>
      </c>
      <c r="BA6536">
        <v>4.9123899999999998E-2</v>
      </c>
      <c r="BC6536" s="52">
        <v>100000</v>
      </c>
      <c r="BD6536" s="52">
        <v>100000</v>
      </c>
      <c r="BE6536">
        <v>0</v>
      </c>
      <c r="BF6536">
        <v>0</v>
      </c>
      <c r="BG6536">
        <v>0</v>
      </c>
    </row>
    <row r="6537" spans="1:59">
      <c r="A6537">
        <v>6536</v>
      </c>
      <c r="E6537">
        <v>9795.2054794520554</v>
      </c>
      <c r="K6537">
        <v>3807.3812191225779</v>
      </c>
      <c r="L6537">
        <v>3857.0437191225778</v>
      </c>
      <c r="M6537">
        <v>3906.7062191225777</v>
      </c>
      <c r="N6537">
        <v>3956.3687191225777</v>
      </c>
      <c r="O6537">
        <v>4006.0312191225776</v>
      </c>
      <c r="Q6537">
        <v>27129.629465087419</v>
      </c>
      <c r="R6537">
        <v>26396.680056191515</v>
      </c>
      <c r="S6537">
        <v>25663.730647295612</v>
      </c>
      <c r="T6537">
        <v>24930.781238399708</v>
      </c>
      <c r="U6537">
        <v>24197.831829503804</v>
      </c>
      <c r="W6537">
        <v>2.7730000000000001E-2</v>
      </c>
      <c r="AB6537">
        <v>1</v>
      </c>
      <c r="AC6537">
        <v>1</v>
      </c>
      <c r="AD6537">
        <v>1</v>
      </c>
      <c r="AE6537">
        <v>1</v>
      </c>
      <c r="AF6537">
        <v>1</v>
      </c>
      <c r="AL6537">
        <v>3.0245109999999999</v>
      </c>
      <c r="AM6537" s="5">
        <v>9.6675252914428711</v>
      </c>
      <c r="AN6537">
        <v>570.77625570776252</v>
      </c>
      <c r="AO6537">
        <f t="shared" si="102"/>
        <v>26826.48401826484</v>
      </c>
      <c r="AP6537">
        <v>684.93150684931504</v>
      </c>
      <c r="AQ6537">
        <v>0.10181</v>
      </c>
      <c r="AR6537">
        <v>8.5628900000000008E-2</v>
      </c>
      <c r="AS6537">
        <v>7.0576800000000009E-2</v>
      </c>
      <c r="AT6537">
        <v>4.8276600000000003E-2</v>
      </c>
      <c r="AU6537">
        <v>4.5164499999999996E-2</v>
      </c>
      <c r="AW6537">
        <v>0.10181</v>
      </c>
      <c r="AX6537">
        <v>8.5628899999999994E-2</v>
      </c>
      <c r="AY6537">
        <v>7.0576800000000009E-2</v>
      </c>
      <c r="AZ6537">
        <v>4.8276600000000003E-2</v>
      </c>
      <c r="BA6537">
        <v>4.5164499999999996E-2</v>
      </c>
      <c r="BC6537" s="52">
        <v>100000</v>
      </c>
      <c r="BD6537" s="52">
        <v>100000</v>
      </c>
      <c r="BE6537">
        <v>0</v>
      </c>
      <c r="BF6537">
        <v>0</v>
      </c>
      <c r="BG6537">
        <v>0</v>
      </c>
    </row>
    <row r="6538" spans="1:59">
      <c r="A6538">
        <v>6537</v>
      </c>
      <c r="E6538">
        <v>9795.2054794520554</v>
      </c>
      <c r="K6538">
        <v>3603.5818660721197</v>
      </c>
      <c r="L6538">
        <v>3677.0868660721198</v>
      </c>
      <c r="M6538">
        <v>3750.59186607212</v>
      </c>
      <c r="N6538">
        <v>3824.0968660721201</v>
      </c>
      <c r="O6538">
        <v>3897.6018660721202</v>
      </c>
      <c r="Q6538">
        <v>25144.549950402379</v>
      </c>
      <c r="R6538">
        <v>24465.23057240756</v>
      </c>
      <c r="S6538">
        <v>23785.91119441274</v>
      </c>
      <c r="T6538">
        <v>23106.59181641792</v>
      </c>
      <c r="U6538">
        <v>22427.272438423101</v>
      </c>
      <c r="W6538">
        <v>5.6070000000000002E-2</v>
      </c>
      <c r="AB6538">
        <v>1</v>
      </c>
      <c r="AC6538">
        <v>1</v>
      </c>
      <c r="AD6538">
        <v>1</v>
      </c>
      <c r="AE6538">
        <v>1</v>
      </c>
      <c r="AF6538">
        <v>1</v>
      </c>
      <c r="AL6538">
        <v>3.8108053000000002</v>
      </c>
      <c r="AM6538" s="5">
        <v>9.5449371337890625</v>
      </c>
      <c r="AN6538">
        <v>570.77625570776252</v>
      </c>
      <c r="AO6538">
        <f t="shared" si="102"/>
        <v>26826.48401826484</v>
      </c>
      <c r="AP6538">
        <v>684.93150684931504</v>
      </c>
      <c r="AQ6538">
        <v>0.100503</v>
      </c>
      <c r="AR6538">
        <v>8.6854600000000004E-2</v>
      </c>
      <c r="AS6538">
        <v>6.7855900000000011E-2</v>
      </c>
      <c r="AT6538">
        <v>4.45295E-2</v>
      </c>
      <c r="AU6538">
        <v>4.4628999999999995E-2</v>
      </c>
      <c r="AW6538">
        <v>0.100503</v>
      </c>
      <c r="AX6538">
        <v>8.685459999999999E-2</v>
      </c>
      <c r="AY6538">
        <v>6.7855900000000011E-2</v>
      </c>
      <c r="AZ6538">
        <v>4.45295E-2</v>
      </c>
      <c r="BA6538">
        <v>4.4628999999999988E-2</v>
      </c>
      <c r="BC6538" s="52">
        <v>100000</v>
      </c>
      <c r="BD6538" s="52">
        <v>100000</v>
      </c>
      <c r="BE6538">
        <v>0</v>
      </c>
      <c r="BF6538">
        <v>0</v>
      </c>
      <c r="BG6538">
        <v>0</v>
      </c>
    </row>
    <row r="6539" spans="1:59">
      <c r="A6539">
        <v>6538</v>
      </c>
      <c r="E6539">
        <v>9795.2054794520554</v>
      </c>
      <c r="K6539">
        <v>3753.6600507452604</v>
      </c>
      <c r="L6539">
        <v>3862.6925507452606</v>
      </c>
      <c r="M6539">
        <v>3971.7250507452609</v>
      </c>
      <c r="N6539">
        <v>4080.7575507452611</v>
      </c>
      <c r="O6539">
        <v>4189.7900507452614</v>
      </c>
      <c r="Q6539">
        <v>23379.897428538348</v>
      </c>
      <c r="R6539">
        <v>22748.252901161253</v>
      </c>
      <c r="S6539">
        <v>22116.608373784158</v>
      </c>
      <c r="T6539">
        <v>21484.963846407063</v>
      </c>
      <c r="U6539">
        <v>20853.319319029968</v>
      </c>
      <c r="W6539">
        <v>0.24231999999999998</v>
      </c>
      <c r="AB6539">
        <v>1</v>
      </c>
      <c r="AC6539">
        <v>1</v>
      </c>
      <c r="AD6539">
        <v>1</v>
      </c>
      <c r="AE6539">
        <v>1</v>
      </c>
      <c r="AF6539">
        <v>1</v>
      </c>
      <c r="AL6539">
        <v>3.1476088</v>
      </c>
      <c r="AM6539" s="5">
        <v>9.9025812149047852</v>
      </c>
      <c r="AN6539">
        <v>570.77625570776252</v>
      </c>
      <c r="AO6539">
        <f t="shared" si="102"/>
        <v>26826.48401826484</v>
      </c>
      <c r="AP6539">
        <v>684.93150684931504</v>
      </c>
      <c r="AQ6539">
        <v>0.101837</v>
      </c>
      <c r="AR6539">
        <v>8.7639099999999998E-2</v>
      </c>
      <c r="AS6539">
        <v>6.8397900000000011E-2</v>
      </c>
      <c r="AT6539">
        <v>4.3859799999999997E-2</v>
      </c>
      <c r="AU6539">
        <v>4.4796500000000003E-2</v>
      </c>
      <c r="AW6539">
        <v>0.101837</v>
      </c>
      <c r="AX6539">
        <v>8.7639100000000011E-2</v>
      </c>
      <c r="AY6539">
        <v>6.8397900000000011E-2</v>
      </c>
      <c r="AZ6539">
        <v>4.385979999999999E-2</v>
      </c>
      <c r="BA6539">
        <v>4.4796500000000003E-2</v>
      </c>
      <c r="BC6539" s="52">
        <v>100000</v>
      </c>
      <c r="BD6539" s="52">
        <v>100000</v>
      </c>
      <c r="BE6539">
        <v>0</v>
      </c>
      <c r="BF6539">
        <v>0</v>
      </c>
      <c r="BG6539">
        <v>0</v>
      </c>
    </row>
    <row r="6540" spans="1:59">
      <c r="A6540">
        <v>6539</v>
      </c>
      <c r="E6540">
        <v>9795.2054794520554</v>
      </c>
      <c r="K6540">
        <v>4242.2668678913387</v>
      </c>
      <c r="L6540">
        <v>4402.8610345580055</v>
      </c>
      <c r="M6540">
        <v>4563.4552012246722</v>
      </c>
      <c r="N6540">
        <v>4724.049367891339</v>
      </c>
      <c r="O6540">
        <v>4884.6435345580057</v>
      </c>
      <c r="Q6540">
        <v>21410.524471617209</v>
      </c>
      <c r="R6540">
        <v>20832.08563797197</v>
      </c>
      <c r="S6540">
        <v>20253.64680432673</v>
      </c>
      <c r="T6540">
        <v>19675.207970681491</v>
      </c>
      <c r="U6540">
        <v>19096.769137036252</v>
      </c>
      <c r="W6540">
        <v>0.23324</v>
      </c>
      <c r="AB6540">
        <v>1</v>
      </c>
      <c r="AC6540">
        <v>1</v>
      </c>
      <c r="AD6540">
        <v>1</v>
      </c>
      <c r="AE6540">
        <v>1</v>
      </c>
      <c r="AF6540">
        <v>1</v>
      </c>
      <c r="AL6540">
        <v>2.6023149999999999</v>
      </c>
      <c r="AM6540" s="5">
        <v>10.197998046875</v>
      </c>
      <c r="AN6540">
        <v>570.77625570776252</v>
      </c>
      <c r="AO6540">
        <f t="shared" si="102"/>
        <v>26826.48401826484</v>
      </c>
      <c r="AP6540">
        <v>684.93150684931504</v>
      </c>
      <c r="AQ6540">
        <v>0.101952</v>
      </c>
      <c r="AR6540">
        <v>8.7327799999999997E-2</v>
      </c>
      <c r="AS6540">
        <v>6.81919E-2</v>
      </c>
      <c r="AT6540">
        <v>4.3907299999999996E-2</v>
      </c>
      <c r="AU6540">
        <v>4.4748600000000006E-2</v>
      </c>
      <c r="AW6540">
        <v>0.101952</v>
      </c>
      <c r="AX6540">
        <v>8.7327799999999997E-2</v>
      </c>
      <c r="AY6540">
        <v>6.81919E-2</v>
      </c>
      <c r="AZ6540">
        <v>4.3907299999999996E-2</v>
      </c>
      <c r="BA6540">
        <v>4.4748600000000013E-2</v>
      </c>
      <c r="BC6540" s="52">
        <v>100000</v>
      </c>
      <c r="BD6540" s="52">
        <v>100000</v>
      </c>
      <c r="BE6540">
        <v>0</v>
      </c>
      <c r="BF6540">
        <v>0</v>
      </c>
      <c r="BG6540">
        <v>0</v>
      </c>
    </row>
    <row r="6541" spans="1:59">
      <c r="A6541">
        <v>6540</v>
      </c>
      <c r="E6541">
        <v>9795.2054794520554</v>
      </c>
      <c r="K6541">
        <v>4272.1119614342915</v>
      </c>
      <c r="L6541">
        <v>4480.4169614342918</v>
      </c>
      <c r="M6541">
        <v>4688.7219614342921</v>
      </c>
      <c r="N6541">
        <v>4897.0269614342924</v>
      </c>
      <c r="O6541">
        <v>5105.3319614342927</v>
      </c>
      <c r="Q6541">
        <v>20392.570008684928</v>
      </c>
      <c r="R6541">
        <v>19841.632808770337</v>
      </c>
      <c r="S6541">
        <v>19290.695608855745</v>
      </c>
      <c r="T6541">
        <v>18739.758408941154</v>
      </c>
      <c r="U6541">
        <v>18188.821209026562</v>
      </c>
      <c r="W6541">
        <v>0.24717</v>
      </c>
      <c r="AB6541">
        <v>1</v>
      </c>
      <c r="AC6541">
        <v>1</v>
      </c>
      <c r="AD6541">
        <v>1</v>
      </c>
      <c r="AE6541">
        <v>1</v>
      </c>
      <c r="AF6541">
        <v>1</v>
      </c>
      <c r="AL6541">
        <v>2.6474644999999999</v>
      </c>
      <c r="AM6541" s="5">
        <v>10.657467842102051</v>
      </c>
      <c r="AN6541">
        <v>570.77625570776252</v>
      </c>
      <c r="AO6541">
        <f t="shared" si="102"/>
        <v>26826.48401826484</v>
      </c>
      <c r="AP6541">
        <v>684.93150684931504</v>
      </c>
      <c r="AQ6541">
        <v>0.101659</v>
      </c>
      <c r="AR6541">
        <v>8.7063199999999993E-2</v>
      </c>
      <c r="AS6541">
        <v>6.8181400000000003E-2</v>
      </c>
      <c r="AT6541">
        <v>4.3895499999999997E-2</v>
      </c>
      <c r="AU6541">
        <v>4.47853E-2</v>
      </c>
      <c r="AW6541">
        <v>0.10165899999999999</v>
      </c>
      <c r="AX6541">
        <v>8.7063199999999993E-2</v>
      </c>
      <c r="AY6541">
        <v>6.8181400000000003E-2</v>
      </c>
      <c r="AZ6541">
        <v>4.389549999999999E-2</v>
      </c>
      <c r="BA6541">
        <v>4.47853E-2</v>
      </c>
      <c r="BC6541" s="52">
        <v>100000</v>
      </c>
      <c r="BD6541" s="52">
        <v>100000</v>
      </c>
      <c r="BE6541">
        <v>0</v>
      </c>
      <c r="BF6541">
        <v>0</v>
      </c>
      <c r="BG6541">
        <v>0</v>
      </c>
    </row>
    <row r="6542" spans="1:59">
      <c r="A6542">
        <v>6541</v>
      </c>
      <c r="E6542">
        <v>9795.2054794520554</v>
      </c>
      <c r="K6542">
        <v>4187.6929825556499</v>
      </c>
      <c r="L6542">
        <v>4449.0429825556494</v>
      </c>
      <c r="M6542">
        <v>4710.3929825556497</v>
      </c>
      <c r="N6542">
        <v>4971.7429825556501</v>
      </c>
      <c r="O6542">
        <v>5233.0929825556505</v>
      </c>
      <c r="Q6542">
        <v>19952.952602338839</v>
      </c>
      <c r="R6542">
        <v>19413.892354640127</v>
      </c>
      <c r="S6542">
        <v>18874.832106941416</v>
      </c>
      <c r="T6542">
        <v>18335.771859242705</v>
      </c>
      <c r="U6542">
        <v>17796.711611543993</v>
      </c>
      <c r="W6542">
        <v>0.33388000000000001</v>
      </c>
      <c r="AB6542">
        <v>1</v>
      </c>
      <c r="AC6542">
        <v>1</v>
      </c>
      <c r="AD6542">
        <v>1</v>
      </c>
      <c r="AE6542">
        <v>1</v>
      </c>
      <c r="AF6542">
        <v>1</v>
      </c>
      <c r="AL6542">
        <v>2.7070873</v>
      </c>
      <c r="AM6542" s="5">
        <v>10.707545280456539</v>
      </c>
      <c r="AN6542">
        <v>570.77625570776252</v>
      </c>
      <c r="AO6542">
        <f t="shared" si="102"/>
        <v>26826.48401826484</v>
      </c>
      <c r="AP6542">
        <v>684.93150684931504</v>
      </c>
      <c r="AQ6542">
        <v>0.101608</v>
      </c>
      <c r="AR6542">
        <v>8.6877899999999994E-2</v>
      </c>
      <c r="AS6542">
        <v>6.776130000000001E-2</v>
      </c>
      <c r="AT6542">
        <v>4.3859299999999997E-2</v>
      </c>
      <c r="AU6542">
        <v>4.4787999999999994E-2</v>
      </c>
      <c r="AW6542">
        <v>0.10160800000000002</v>
      </c>
      <c r="AX6542">
        <v>8.6877899999999994E-2</v>
      </c>
      <c r="AY6542">
        <v>6.776130000000001E-2</v>
      </c>
      <c r="AZ6542">
        <v>4.3859300000000004E-2</v>
      </c>
      <c r="BA6542">
        <v>4.4787999999999994E-2</v>
      </c>
      <c r="BC6542" s="52">
        <v>100000</v>
      </c>
      <c r="BD6542" s="52">
        <v>100000</v>
      </c>
      <c r="BE6542">
        <v>0</v>
      </c>
      <c r="BF6542">
        <v>0</v>
      </c>
      <c r="BG6542">
        <v>0</v>
      </c>
    </row>
    <row r="6543" spans="1:59">
      <c r="A6543">
        <v>6542</v>
      </c>
      <c r="E6543">
        <v>9795.2054794520554</v>
      </c>
      <c r="K6543">
        <v>4020.5604587151074</v>
      </c>
      <c r="L6543">
        <v>4348.7329587151071</v>
      </c>
      <c r="M6543">
        <v>4676.9054587151077</v>
      </c>
      <c r="N6543">
        <v>5005.0779587151083</v>
      </c>
      <c r="O6543">
        <v>5333.2504587151088</v>
      </c>
      <c r="Q6543">
        <v>19470.626655758391</v>
      </c>
      <c r="R6543">
        <v>18944.597198294061</v>
      </c>
      <c r="S6543">
        <v>18418.567740829731</v>
      </c>
      <c r="T6543">
        <v>17892.5382833654</v>
      </c>
      <c r="U6543">
        <v>17366.50882590107</v>
      </c>
      <c r="W6543">
        <v>0.27754000000000001</v>
      </c>
      <c r="AB6543">
        <v>1</v>
      </c>
      <c r="AC6543">
        <v>1</v>
      </c>
      <c r="AD6543">
        <v>1</v>
      </c>
      <c r="AE6543">
        <v>1</v>
      </c>
      <c r="AF6543">
        <v>1</v>
      </c>
      <c r="AL6543">
        <v>3.4636643</v>
      </c>
      <c r="AM6543" s="5">
        <v>10.63372325897217</v>
      </c>
      <c r="AN6543">
        <v>570.77625570776252</v>
      </c>
      <c r="AO6543">
        <f t="shared" si="102"/>
        <v>26826.48401826484</v>
      </c>
      <c r="AP6543">
        <v>684.93150684931504</v>
      </c>
      <c r="AQ6543">
        <v>0.10165200000000001</v>
      </c>
      <c r="AR6543">
        <v>8.6577799999999996E-2</v>
      </c>
      <c r="AS6543">
        <v>6.9606700000000007E-2</v>
      </c>
      <c r="AT6543">
        <v>4.5647199999999999E-2</v>
      </c>
      <c r="AU6543">
        <v>4.51055E-2</v>
      </c>
      <c r="AW6543">
        <v>0.10165200000000001</v>
      </c>
      <c r="AX6543">
        <v>8.6577799999999996E-2</v>
      </c>
      <c r="AY6543">
        <v>6.9606700000000007E-2</v>
      </c>
      <c r="AZ6543">
        <v>4.5647199999999999E-2</v>
      </c>
      <c r="BA6543">
        <v>4.5105500000000007E-2</v>
      </c>
      <c r="BC6543" s="52">
        <v>100000</v>
      </c>
      <c r="BD6543" s="52">
        <v>100000</v>
      </c>
      <c r="BE6543">
        <v>0</v>
      </c>
      <c r="BF6543">
        <v>0</v>
      </c>
      <c r="BG6543">
        <v>0</v>
      </c>
    </row>
    <row r="6544" spans="1:59">
      <c r="A6544">
        <v>6543</v>
      </c>
      <c r="E6544">
        <v>9795.2054794520554</v>
      </c>
      <c r="K6544">
        <v>3674.3573736168396</v>
      </c>
      <c r="L6544">
        <v>4123.3598736168396</v>
      </c>
      <c r="M6544">
        <v>4572.3623736168392</v>
      </c>
      <c r="N6544">
        <v>5021.3648736168388</v>
      </c>
      <c r="O6544">
        <v>5470.3673736168384</v>
      </c>
      <c r="Q6544">
        <v>19740.64648046298</v>
      </c>
      <c r="R6544">
        <v>19207.322014505928</v>
      </c>
      <c r="S6544">
        <v>18673.997548548876</v>
      </c>
      <c r="T6544">
        <v>18140.673082591824</v>
      </c>
      <c r="U6544">
        <v>17607.348616634772</v>
      </c>
      <c r="W6544">
        <v>0.29142000000000001</v>
      </c>
      <c r="AB6544">
        <v>1</v>
      </c>
      <c r="AC6544">
        <v>1</v>
      </c>
      <c r="AD6544">
        <v>1</v>
      </c>
      <c r="AE6544">
        <v>1</v>
      </c>
      <c r="AF6544">
        <v>1</v>
      </c>
      <c r="AL6544">
        <v>3.5890577000000001</v>
      </c>
      <c r="AM6544" s="5">
        <v>10.75</v>
      </c>
      <c r="AN6544">
        <v>570.77625570776252</v>
      </c>
      <c r="AO6544">
        <f t="shared" si="102"/>
        <v>26826.48401826484</v>
      </c>
      <c r="AP6544">
        <v>684.93150684931504</v>
      </c>
      <c r="AQ6544">
        <v>0.10354300000000001</v>
      </c>
      <c r="AR6544">
        <v>8.7085499999999996E-2</v>
      </c>
      <c r="AS6544">
        <v>7.0848600000000012E-2</v>
      </c>
      <c r="AT6544">
        <v>5.4335599999999998E-2</v>
      </c>
      <c r="AU6544">
        <v>4.6501500000000001E-2</v>
      </c>
      <c r="AW6544">
        <v>0.10354300000000001</v>
      </c>
      <c r="AX6544">
        <v>8.7085499999999996E-2</v>
      </c>
      <c r="AY6544">
        <v>7.0848600000000012E-2</v>
      </c>
      <c r="AZ6544">
        <v>5.4335599999999998E-2</v>
      </c>
      <c r="BA6544">
        <v>4.6501500000000001E-2</v>
      </c>
      <c r="BC6544" s="52">
        <v>100000</v>
      </c>
      <c r="BD6544" s="52">
        <v>100000</v>
      </c>
      <c r="BE6544">
        <v>0</v>
      </c>
      <c r="BF6544">
        <v>0</v>
      </c>
      <c r="BG6544">
        <v>0</v>
      </c>
    </row>
    <row r="6545" spans="1:67">
      <c r="A6545">
        <v>6544</v>
      </c>
      <c r="E6545">
        <v>9795.2054794520554</v>
      </c>
      <c r="K6545">
        <v>3676.0628075335799</v>
      </c>
      <c r="L6545">
        <v>4313.3503075335802</v>
      </c>
      <c r="M6545">
        <v>4950.6378075335806</v>
      </c>
      <c r="N6545">
        <v>5587.925307533581</v>
      </c>
      <c r="O6545">
        <v>6225.2128075335813</v>
      </c>
      <c r="Q6545">
        <v>20640.5341681028</v>
      </c>
      <c r="R6545">
        <v>20082.897827141398</v>
      </c>
      <c r="S6545">
        <v>19525.261486179996</v>
      </c>
      <c r="T6545">
        <v>18967.625145218593</v>
      </c>
      <c r="U6545">
        <v>18409.988804257191</v>
      </c>
      <c r="W6545">
        <v>9.9790000000000004E-2</v>
      </c>
      <c r="AB6545">
        <v>1</v>
      </c>
      <c r="AC6545">
        <v>1</v>
      </c>
      <c r="AD6545">
        <v>1</v>
      </c>
      <c r="AE6545">
        <v>1</v>
      </c>
      <c r="AF6545">
        <v>1</v>
      </c>
      <c r="AL6545">
        <v>3.4467756999999999</v>
      </c>
      <c r="AM6545" s="5">
        <v>10.84197330474854</v>
      </c>
      <c r="AN6545">
        <v>570.77625570776252</v>
      </c>
      <c r="AO6545">
        <f t="shared" si="102"/>
        <v>26826.48401826484</v>
      </c>
      <c r="AP6545">
        <v>684.93150684931504</v>
      </c>
      <c r="AQ6545">
        <v>0.106014</v>
      </c>
      <c r="AR6545">
        <v>9.2989699999999995E-2</v>
      </c>
      <c r="AS6545">
        <v>8.0178399999999997E-2</v>
      </c>
      <c r="AT6545">
        <v>8.4251999999999994E-2</v>
      </c>
      <c r="AU6545">
        <v>4.96213E-2</v>
      </c>
      <c r="AW6545">
        <v>0.10601399999999998</v>
      </c>
      <c r="AX6545">
        <v>9.2989699999999995E-2</v>
      </c>
      <c r="AY6545">
        <v>8.0178399999999997E-2</v>
      </c>
      <c r="AZ6545">
        <v>8.425199999999998E-2</v>
      </c>
      <c r="BA6545">
        <v>4.9621299999999993E-2</v>
      </c>
      <c r="BC6545" s="52">
        <v>100000</v>
      </c>
      <c r="BD6545" s="52">
        <v>100000</v>
      </c>
      <c r="BE6545">
        <v>0</v>
      </c>
      <c r="BF6545">
        <v>0</v>
      </c>
      <c r="BG6545">
        <v>0</v>
      </c>
    </row>
    <row r="6546" spans="1:67">
      <c r="A6546">
        <v>6545</v>
      </c>
      <c r="E6546">
        <v>9795.2054794520554</v>
      </c>
      <c r="K6546">
        <v>4347.1510537708627</v>
      </c>
      <c r="L6546">
        <v>5109.9710537708625</v>
      </c>
      <c r="M6546">
        <v>5872.7910537708622</v>
      </c>
      <c r="N6546">
        <v>6635.6110537708619</v>
      </c>
      <c r="O6546">
        <v>7398.4310537708616</v>
      </c>
      <c r="Q6546">
        <v>21829.322791972521</v>
      </c>
      <c r="R6546">
        <v>21239.569465206474</v>
      </c>
      <c r="S6546">
        <v>20649.816138440427</v>
      </c>
      <c r="T6546">
        <v>20060.062811674379</v>
      </c>
      <c r="U6546">
        <v>19470.309484908332</v>
      </c>
      <c r="W6546">
        <v>3.8799999999999994E-2</v>
      </c>
      <c r="AB6546">
        <v>1</v>
      </c>
      <c r="AC6546">
        <v>1</v>
      </c>
      <c r="AD6546">
        <v>1</v>
      </c>
      <c r="AE6546">
        <v>1</v>
      </c>
      <c r="AF6546">
        <v>1</v>
      </c>
      <c r="AL6546">
        <v>2.3620030000000001</v>
      </c>
      <c r="AM6546" s="5">
        <v>10.92707347869873</v>
      </c>
      <c r="AN6546">
        <v>570.77625570776252</v>
      </c>
      <c r="AO6546">
        <f t="shared" si="102"/>
        <v>26826.48401826484</v>
      </c>
      <c r="AP6546">
        <v>684.93150684931504</v>
      </c>
      <c r="AQ6546">
        <v>0.10729000000000001</v>
      </c>
      <c r="AR6546">
        <v>9.4451899999999991E-2</v>
      </c>
      <c r="AS6546">
        <v>8.3609199999999995E-2</v>
      </c>
      <c r="AT6546">
        <v>8.8757599999999992E-2</v>
      </c>
      <c r="AU6546">
        <v>8.274250000000001E-2</v>
      </c>
      <c r="AW6546">
        <v>0.10729000000000001</v>
      </c>
      <c r="AX6546">
        <v>9.4451899999999991E-2</v>
      </c>
      <c r="AY6546">
        <v>8.3609199999999981E-2</v>
      </c>
      <c r="AZ6546">
        <v>8.8757599999999978E-2</v>
      </c>
      <c r="BA6546">
        <v>8.274250000000001E-2</v>
      </c>
      <c r="BC6546" s="52">
        <v>100000</v>
      </c>
      <c r="BD6546" s="52">
        <v>100000</v>
      </c>
      <c r="BE6546">
        <v>0</v>
      </c>
      <c r="BF6546">
        <v>0</v>
      </c>
      <c r="BG6546">
        <v>0</v>
      </c>
    </row>
    <row r="6547" spans="1:67">
      <c r="A6547">
        <v>6546</v>
      </c>
      <c r="E6547">
        <v>9795.2054794520554</v>
      </c>
      <c r="K6547">
        <v>5314.9848015209473</v>
      </c>
      <c r="L6547">
        <v>6156.4514681876135</v>
      </c>
      <c r="M6547">
        <v>6997.9181348542797</v>
      </c>
      <c r="N6547">
        <v>7839.384801520946</v>
      </c>
      <c r="O6547">
        <v>8680.8514681876131</v>
      </c>
      <c r="Q6547">
        <v>23430.72683971786</v>
      </c>
      <c r="R6547">
        <v>22797.709075780564</v>
      </c>
      <c r="S6547">
        <v>22164.691311843264</v>
      </c>
      <c r="T6547">
        <v>21531.673547905964</v>
      </c>
      <c r="U6547">
        <v>20898.655783968665</v>
      </c>
      <c r="W6547">
        <v>0</v>
      </c>
      <c r="AB6547">
        <v>1</v>
      </c>
      <c r="AC6547">
        <v>1</v>
      </c>
      <c r="AD6547">
        <v>1</v>
      </c>
      <c r="AE6547">
        <v>1</v>
      </c>
      <c r="AF6547">
        <v>1</v>
      </c>
      <c r="AL6547">
        <v>2.4408913000000001</v>
      </c>
      <c r="AM6547" s="5">
        <v>11.222315788269039</v>
      </c>
      <c r="AN6547">
        <v>570.77625570776252</v>
      </c>
      <c r="AO6547">
        <f t="shared" si="102"/>
        <v>26826.48401826484</v>
      </c>
      <c r="AP6547">
        <v>684.93150684931504</v>
      </c>
      <c r="AQ6547">
        <v>0.10773099999999999</v>
      </c>
      <c r="AR6547">
        <v>9.6169500000000005E-2</v>
      </c>
      <c r="AS6547">
        <v>8.68926E-2</v>
      </c>
      <c r="AT6547">
        <v>9.4192100000000001E-2</v>
      </c>
      <c r="AU6547">
        <v>8.3958600000000008E-2</v>
      </c>
      <c r="AW6547">
        <v>0.10773100000000001</v>
      </c>
      <c r="AX6547">
        <v>9.6169500000000005E-2</v>
      </c>
      <c r="AY6547">
        <v>8.68926E-2</v>
      </c>
      <c r="AZ6547">
        <v>9.4192099999999987E-2</v>
      </c>
      <c r="BA6547">
        <v>8.3958600000000008E-2</v>
      </c>
      <c r="BC6547" s="52">
        <v>100000</v>
      </c>
      <c r="BD6547" s="52">
        <v>100000</v>
      </c>
      <c r="BE6547">
        <v>0</v>
      </c>
      <c r="BF6547">
        <v>0</v>
      </c>
      <c r="BG6547">
        <v>0</v>
      </c>
    </row>
    <row r="6548" spans="1:67">
      <c r="A6548">
        <v>6547</v>
      </c>
      <c r="E6548">
        <v>9795.2054794520554</v>
      </c>
      <c r="K6548">
        <v>6167.7017598910652</v>
      </c>
      <c r="L6548">
        <v>6943.1717598910654</v>
      </c>
      <c r="M6548">
        <v>7718.6417598910657</v>
      </c>
      <c r="N6548">
        <v>8494.111759891066</v>
      </c>
      <c r="O6548">
        <v>9269.5817598910653</v>
      </c>
      <c r="Q6548">
        <v>25445.982890634768</v>
      </c>
      <c r="R6548">
        <v>24758.519829808771</v>
      </c>
      <c r="S6548">
        <v>24071.056768982773</v>
      </c>
      <c r="T6548">
        <v>23383.593708156775</v>
      </c>
      <c r="U6548">
        <v>22696.130647330778</v>
      </c>
      <c r="W6548">
        <v>0</v>
      </c>
      <c r="AB6548">
        <v>1</v>
      </c>
      <c r="AC6548">
        <v>1</v>
      </c>
      <c r="AD6548">
        <v>1</v>
      </c>
      <c r="AE6548">
        <v>1</v>
      </c>
      <c r="AF6548">
        <v>1</v>
      </c>
      <c r="AL6548">
        <v>3.1675477000000001</v>
      </c>
      <c r="AM6548" s="5">
        <v>11.32891368865967</v>
      </c>
      <c r="AN6548">
        <v>570.77625570776252</v>
      </c>
      <c r="AO6548">
        <f t="shared" si="102"/>
        <v>26826.48401826484</v>
      </c>
      <c r="AP6548">
        <v>684.93150684931504</v>
      </c>
      <c r="AQ6548">
        <v>0.10738800000000001</v>
      </c>
      <c r="AR6548">
        <v>9.6549599999999999E-2</v>
      </c>
      <c r="AS6548">
        <v>8.7471400000000005E-2</v>
      </c>
      <c r="AT6548">
        <v>9.5667100000000005E-2</v>
      </c>
      <c r="AU6548">
        <v>8.46002E-2</v>
      </c>
      <c r="AW6548">
        <v>0.10738800000000003</v>
      </c>
      <c r="AX6548">
        <v>9.6549599999999999E-2</v>
      </c>
      <c r="AY6548">
        <v>8.7471400000000019E-2</v>
      </c>
      <c r="AZ6548">
        <v>9.5667099999999991E-2</v>
      </c>
      <c r="BA6548">
        <v>8.46002E-2</v>
      </c>
      <c r="BC6548" s="52">
        <v>100000</v>
      </c>
      <c r="BD6548" s="52">
        <v>100000</v>
      </c>
      <c r="BE6548">
        <v>0</v>
      </c>
      <c r="BF6548">
        <v>0</v>
      </c>
      <c r="BG6548">
        <v>0</v>
      </c>
    </row>
    <row r="6549" spans="1:67">
      <c r="A6549">
        <v>6548</v>
      </c>
      <c r="E6549">
        <v>9795.2054794520554</v>
      </c>
      <c r="K6549">
        <v>5923.8247097972107</v>
      </c>
      <c r="L6549">
        <v>6534.0813764638769</v>
      </c>
      <c r="M6549">
        <v>7144.3380431305432</v>
      </c>
      <c r="N6549">
        <v>7754.5947097972094</v>
      </c>
      <c r="O6549">
        <v>8364.8513764638756</v>
      </c>
      <c r="Q6549">
        <v>25399.5646125126</v>
      </c>
      <c r="R6549">
        <v>24713.355614757624</v>
      </c>
      <c r="S6549">
        <v>24027.146617002647</v>
      </c>
      <c r="T6549">
        <v>23340.93761924767</v>
      </c>
      <c r="U6549">
        <v>22654.728621492693</v>
      </c>
      <c r="W6549">
        <v>0</v>
      </c>
      <c r="AB6549">
        <v>1</v>
      </c>
      <c r="AC6549">
        <v>1</v>
      </c>
      <c r="AD6549">
        <v>1</v>
      </c>
      <c r="AE6549">
        <v>1</v>
      </c>
      <c r="AF6549">
        <v>1</v>
      </c>
      <c r="AL6549">
        <v>3.4572823000000001</v>
      </c>
      <c r="AM6549" s="5">
        <v>11.976527214050289</v>
      </c>
      <c r="AN6549">
        <v>570.77625570776252</v>
      </c>
      <c r="AO6549">
        <f t="shared" si="102"/>
        <v>26826.48401826484</v>
      </c>
      <c r="AP6549">
        <v>684.93150684931504</v>
      </c>
      <c r="AQ6549">
        <v>0.10791200000000001</v>
      </c>
      <c r="AR6549">
        <v>9.5797300000000002E-2</v>
      </c>
      <c r="AS6549">
        <v>8.731839999999999E-2</v>
      </c>
      <c r="AT6549">
        <v>9.4780000000000003E-2</v>
      </c>
      <c r="AU6549">
        <v>8.3531800000000003E-2</v>
      </c>
      <c r="AW6549">
        <v>0.10791199999999999</v>
      </c>
      <c r="AX6549">
        <v>9.5797300000000016E-2</v>
      </c>
      <c r="AY6549">
        <v>8.7318400000000004E-2</v>
      </c>
      <c r="AZ6549">
        <v>9.4780000000000017E-2</v>
      </c>
      <c r="BA6549">
        <v>8.3531800000000003E-2</v>
      </c>
      <c r="BC6549" s="52">
        <v>100000</v>
      </c>
      <c r="BD6549" s="52">
        <v>100000</v>
      </c>
      <c r="BE6549">
        <v>0</v>
      </c>
      <c r="BF6549">
        <v>0</v>
      </c>
      <c r="BG6549">
        <v>0</v>
      </c>
    </row>
    <row r="6550" spans="1:67">
      <c r="A6550">
        <v>6549</v>
      </c>
      <c r="E6550">
        <v>9795.2054794520554</v>
      </c>
      <c r="K6550">
        <v>5221.1859361002334</v>
      </c>
      <c r="L6550">
        <v>5748.4776027668995</v>
      </c>
      <c r="M6550">
        <v>6275.7692694335656</v>
      </c>
      <c r="N6550">
        <v>6803.0609361002316</v>
      </c>
      <c r="O6550">
        <v>7330.3526027668977</v>
      </c>
      <c r="Q6550">
        <v>23595.378104175619</v>
      </c>
      <c r="R6550">
        <v>22957.912029918523</v>
      </c>
      <c r="S6550">
        <v>22320.445955661427</v>
      </c>
      <c r="T6550">
        <v>21682.979881404332</v>
      </c>
      <c r="U6550">
        <v>21045.513807147236</v>
      </c>
      <c r="W6550">
        <v>0</v>
      </c>
      <c r="AB6550">
        <v>1</v>
      </c>
      <c r="AC6550">
        <v>1</v>
      </c>
      <c r="AD6550">
        <v>1</v>
      </c>
      <c r="AE6550">
        <v>1</v>
      </c>
      <c r="AF6550">
        <v>1</v>
      </c>
      <c r="AL6550">
        <v>3.3263934000000002</v>
      </c>
      <c r="AM6550" s="5">
        <v>12.199643135070801</v>
      </c>
      <c r="AN6550">
        <v>570.77625570776252</v>
      </c>
      <c r="AO6550">
        <f t="shared" si="102"/>
        <v>26826.48401826484</v>
      </c>
      <c r="AP6550">
        <v>684.93150684931504</v>
      </c>
      <c r="AQ6550">
        <v>0.105712</v>
      </c>
      <c r="AR6550">
        <v>9.2939599999999997E-2</v>
      </c>
      <c r="AS6550">
        <v>8.0198800000000001E-2</v>
      </c>
      <c r="AT6550">
        <v>8.7857500000000005E-2</v>
      </c>
      <c r="AU6550">
        <v>7.9363600000000006E-2</v>
      </c>
      <c r="AW6550">
        <v>0.10571200000000001</v>
      </c>
      <c r="AX6550">
        <v>9.2939599999999997E-2</v>
      </c>
      <c r="AY6550">
        <v>8.0198800000000001E-2</v>
      </c>
      <c r="AZ6550">
        <v>8.7857500000000019E-2</v>
      </c>
      <c r="BA6550">
        <v>7.936360000000002E-2</v>
      </c>
      <c r="BC6550" s="52">
        <v>100000</v>
      </c>
      <c r="BD6550" s="52">
        <v>100000</v>
      </c>
      <c r="BE6550">
        <v>0</v>
      </c>
      <c r="BF6550">
        <v>0</v>
      </c>
      <c r="BG6550">
        <v>0</v>
      </c>
    </row>
    <row r="6551" spans="1:67">
      <c r="A6551">
        <v>6550</v>
      </c>
      <c r="E6551">
        <v>9795.2054794520554</v>
      </c>
      <c r="K6551">
        <v>4833.19972004183</v>
      </c>
      <c r="L6551">
        <v>5292.9822200418303</v>
      </c>
      <c r="M6551">
        <v>5752.7647200418305</v>
      </c>
      <c r="N6551">
        <v>6212.5472200418308</v>
      </c>
      <c r="O6551">
        <v>6672.329720041831</v>
      </c>
      <c r="Q6551">
        <v>17924.629363293039</v>
      </c>
      <c r="R6551">
        <v>17440.367444428095</v>
      </c>
      <c r="S6551">
        <v>16956.105525563151</v>
      </c>
      <c r="T6551">
        <v>16471.843606698207</v>
      </c>
      <c r="U6551">
        <v>15987.581687833263</v>
      </c>
      <c r="W6551">
        <v>0</v>
      </c>
      <c r="AB6551">
        <v>1</v>
      </c>
      <c r="AC6551">
        <v>1</v>
      </c>
      <c r="AD6551">
        <v>1</v>
      </c>
      <c r="AE6551">
        <v>1</v>
      </c>
      <c r="AF6551">
        <v>1</v>
      </c>
      <c r="AL6551">
        <v>4.2925734999999996</v>
      </c>
      <c r="AM6551" s="5">
        <v>12.816378593444821</v>
      </c>
      <c r="AN6551">
        <v>570.77625570776252</v>
      </c>
      <c r="AO6551">
        <f t="shared" si="102"/>
        <v>26826.48401826484</v>
      </c>
      <c r="AP6551">
        <v>684.93150684931504</v>
      </c>
      <c r="AQ6551">
        <v>0.103615</v>
      </c>
      <c r="AR6551">
        <v>8.7257299999999996E-2</v>
      </c>
      <c r="AS6551">
        <v>7.7841199999999999E-2</v>
      </c>
      <c r="AT6551">
        <v>8.6577600000000005E-2</v>
      </c>
      <c r="AU6551">
        <v>7.2562799999999997E-2</v>
      </c>
      <c r="AW6551">
        <v>0.103615</v>
      </c>
      <c r="AX6551">
        <v>8.7257299999999996E-2</v>
      </c>
      <c r="AY6551">
        <v>7.7841199999999985E-2</v>
      </c>
      <c r="AZ6551">
        <v>8.6577600000000018E-2</v>
      </c>
      <c r="BA6551">
        <v>7.2562799999999997E-2</v>
      </c>
      <c r="BC6551" s="52">
        <v>100000</v>
      </c>
      <c r="BD6551" s="52">
        <v>100000</v>
      </c>
      <c r="BE6551">
        <v>0</v>
      </c>
      <c r="BF6551">
        <v>0</v>
      </c>
      <c r="BG6551">
        <v>0</v>
      </c>
    </row>
    <row r="6552" spans="1:67">
      <c r="A6552">
        <v>6551</v>
      </c>
      <c r="E6552">
        <v>9795.2054794520554</v>
      </c>
      <c r="K6552">
        <v>3379.3173060207791</v>
      </c>
      <c r="L6552">
        <v>3756.7123060207791</v>
      </c>
      <c r="M6552">
        <v>4134.1073060207791</v>
      </c>
      <c r="N6552">
        <v>4511.5023060207786</v>
      </c>
      <c r="O6552">
        <v>4888.8973060207791</v>
      </c>
      <c r="Q6552">
        <v>10543.767249613749</v>
      </c>
      <c r="R6552">
        <v>10258.910875145953</v>
      </c>
      <c r="S6552">
        <v>9974.0545006781576</v>
      </c>
      <c r="T6552">
        <v>9689.1981262103618</v>
      </c>
      <c r="U6552">
        <v>9404.341751742566</v>
      </c>
      <c r="W6552">
        <v>0</v>
      </c>
      <c r="AB6552">
        <v>1</v>
      </c>
      <c r="AC6552">
        <v>1</v>
      </c>
      <c r="AD6552">
        <v>1</v>
      </c>
      <c r="AE6552">
        <v>1</v>
      </c>
      <c r="AF6552">
        <v>1</v>
      </c>
      <c r="AL6552">
        <v>3.437271</v>
      </c>
      <c r="AM6552" s="5">
        <v>12.732465744018549</v>
      </c>
      <c r="AN6552">
        <v>570.77625570776252</v>
      </c>
      <c r="AO6552">
        <f t="shared" si="102"/>
        <v>26826.48401826484</v>
      </c>
      <c r="AP6552">
        <v>684.93150684931504</v>
      </c>
      <c r="AQ6552">
        <v>0.10098399999999999</v>
      </c>
      <c r="AR6552">
        <v>8.6859999999999993E-2</v>
      </c>
      <c r="AS6552">
        <v>7.5969499999999995E-2</v>
      </c>
      <c r="AT6552">
        <v>8.4937600000000002E-2</v>
      </c>
      <c r="AU6552">
        <v>7.1157799999999993E-2</v>
      </c>
      <c r="AW6552">
        <v>0.100984</v>
      </c>
      <c r="AX6552">
        <v>8.6859999999999979E-2</v>
      </c>
      <c r="AY6552">
        <v>7.5969500000000009E-2</v>
      </c>
      <c r="AZ6552">
        <v>8.4937599999999988E-2</v>
      </c>
      <c r="BA6552">
        <v>7.1157799999999993E-2</v>
      </c>
      <c r="BC6552" s="52">
        <v>100000</v>
      </c>
      <c r="BD6552" s="52">
        <v>100000</v>
      </c>
      <c r="BE6552">
        <v>0</v>
      </c>
      <c r="BF6552">
        <v>0</v>
      </c>
      <c r="BG6552">
        <v>0</v>
      </c>
    </row>
    <row r="6553" spans="1:67" s="38" customFormat="1">
      <c r="A6553" s="38">
        <v>6552</v>
      </c>
      <c r="E6553">
        <v>9795.2054794520554</v>
      </c>
      <c r="J6553" s="117"/>
      <c r="K6553" s="38">
        <v>2373.4547845847833</v>
      </c>
      <c r="L6553" s="38">
        <v>2573.5097845847831</v>
      </c>
      <c r="M6553" s="38">
        <v>2773.564784584783</v>
      </c>
      <c r="N6553" s="38">
        <v>2973.6197845847828</v>
      </c>
      <c r="O6553" s="38">
        <v>3173.6747845847826</v>
      </c>
      <c r="P6553" s="117"/>
      <c r="Q6553" s="38">
        <v>7441.8566866111723</v>
      </c>
      <c r="R6553" s="38">
        <v>7240.8032806462334</v>
      </c>
      <c r="S6553" s="38">
        <v>7039.7498746812944</v>
      </c>
      <c r="T6553" s="38">
        <v>6838.6964687163554</v>
      </c>
      <c r="U6553" s="38">
        <v>6637.6430627514164</v>
      </c>
      <c r="W6553" s="38">
        <v>0</v>
      </c>
      <c r="X6553"/>
      <c r="Y6553"/>
      <c r="Z6553"/>
      <c r="AA6553"/>
      <c r="AB6553">
        <v>1</v>
      </c>
      <c r="AC6553">
        <v>1</v>
      </c>
      <c r="AD6553">
        <v>1</v>
      </c>
      <c r="AE6553">
        <v>1</v>
      </c>
      <c r="AF6553">
        <v>1</v>
      </c>
      <c r="AL6553" s="38">
        <v>5.8439240000000003</v>
      </c>
      <c r="AM6553" s="37">
        <v>12.6571044921875</v>
      </c>
      <c r="AN6553" s="38">
        <v>570.77625570776252</v>
      </c>
      <c r="AO6553">
        <f t="shared" si="102"/>
        <v>26826.48401826484</v>
      </c>
      <c r="AP6553" s="38">
        <v>684.93150684931504</v>
      </c>
      <c r="AQ6553" s="38">
        <v>0.100633</v>
      </c>
      <c r="AR6553" s="38">
        <v>8.69365E-2</v>
      </c>
      <c r="AS6553" s="38">
        <v>7.6568799999999992E-2</v>
      </c>
      <c r="AT6553" s="38">
        <v>8.59462E-2</v>
      </c>
      <c r="AU6553" s="38">
        <v>7.1665099999999995E-2</v>
      </c>
      <c r="AV6553" s="114"/>
      <c r="AW6553">
        <v>0.10063300000000001</v>
      </c>
      <c r="AX6553">
        <v>8.6936500000000014E-2</v>
      </c>
      <c r="AY6553">
        <v>7.6568799999999979E-2</v>
      </c>
      <c r="AZ6553">
        <v>8.5946200000000014E-2</v>
      </c>
      <c r="BA6553">
        <v>7.1665099999999995E-2</v>
      </c>
      <c r="BB6553" s="117"/>
      <c r="BC6553" s="52">
        <v>100000</v>
      </c>
      <c r="BD6553" s="52">
        <v>100000</v>
      </c>
      <c r="BE6553">
        <v>0</v>
      </c>
      <c r="BF6553">
        <v>0</v>
      </c>
      <c r="BG6553">
        <v>0</v>
      </c>
      <c r="BK6553"/>
      <c r="BL6553"/>
      <c r="BM6553"/>
      <c r="BN6553"/>
      <c r="BO6553"/>
    </row>
    <row r="6554" spans="1:67">
      <c r="A6554">
        <v>6553</v>
      </c>
      <c r="E6554">
        <v>9795.2054794520554</v>
      </c>
      <c r="K6554">
        <v>1775.169572026268</v>
      </c>
      <c r="L6554">
        <v>1873.8354053596013</v>
      </c>
      <c r="M6554">
        <v>1972.5012386929345</v>
      </c>
      <c r="N6554">
        <v>2071.1670720262678</v>
      </c>
      <c r="O6554">
        <v>2169.8329053596012</v>
      </c>
      <c r="Q6554">
        <v>7982.0653867509127</v>
      </c>
      <c r="R6554">
        <v>7766.4173966717299</v>
      </c>
      <c r="S6554">
        <v>7550.7694065925461</v>
      </c>
      <c r="T6554">
        <v>7335.1214165133624</v>
      </c>
      <c r="U6554">
        <v>7119.4734264341787</v>
      </c>
      <c r="W6554">
        <v>0</v>
      </c>
      <c r="AB6554">
        <v>1</v>
      </c>
      <c r="AC6554">
        <v>1</v>
      </c>
      <c r="AD6554">
        <v>1</v>
      </c>
      <c r="AE6554">
        <v>1</v>
      </c>
      <c r="AF6554">
        <v>1</v>
      </c>
      <c r="AL6554">
        <v>6.2256919999999996</v>
      </c>
      <c r="AM6554" s="5">
        <v>12.99757194519043</v>
      </c>
      <c r="AN6554">
        <v>570.77625570776252</v>
      </c>
      <c r="AO6554">
        <f t="shared" si="102"/>
        <v>26826.48401826484</v>
      </c>
      <c r="AP6554">
        <v>684.93150684931504</v>
      </c>
      <c r="AQ6554">
        <v>0.101283</v>
      </c>
      <c r="AR6554">
        <v>8.7532600000000002E-2</v>
      </c>
      <c r="AS6554">
        <v>7.8043399999999999E-2</v>
      </c>
      <c r="AT6554">
        <v>8.9577100000000007E-2</v>
      </c>
      <c r="AU6554">
        <v>7.4149300000000001E-2</v>
      </c>
      <c r="AW6554">
        <v>0.101283</v>
      </c>
      <c r="AX6554">
        <v>8.7532600000000002E-2</v>
      </c>
      <c r="AY6554">
        <v>7.8043399999999999E-2</v>
      </c>
      <c r="AZ6554">
        <v>8.9577100000000007E-2</v>
      </c>
      <c r="BA6554">
        <v>7.4149300000000001E-2</v>
      </c>
      <c r="BC6554" s="52">
        <v>100000</v>
      </c>
      <c r="BD6554" s="52">
        <v>100000</v>
      </c>
      <c r="BE6554">
        <v>0</v>
      </c>
      <c r="BF6554">
        <v>0</v>
      </c>
      <c r="BG6554">
        <v>0</v>
      </c>
    </row>
    <row r="6555" spans="1:67">
      <c r="A6555">
        <v>6554</v>
      </c>
      <c r="E6555">
        <v>9795.2054794520554</v>
      </c>
      <c r="K6555">
        <v>1520.9625503812335</v>
      </c>
      <c r="L6555">
        <v>1570.6250503812335</v>
      </c>
      <c r="M6555">
        <v>1620.2875503812334</v>
      </c>
      <c r="N6555">
        <v>1669.9500503812333</v>
      </c>
      <c r="O6555">
        <v>1719.6125503812332</v>
      </c>
      <c r="Q6555">
        <v>8314.3526001940882</v>
      </c>
      <c r="R6555">
        <v>8089.7273505039157</v>
      </c>
      <c r="S6555">
        <v>7865.1021008137432</v>
      </c>
      <c r="T6555">
        <v>7640.4768511235707</v>
      </c>
      <c r="U6555">
        <v>7415.8516014333982</v>
      </c>
      <c r="W6555">
        <v>0</v>
      </c>
      <c r="AB6555">
        <v>1</v>
      </c>
      <c r="AC6555">
        <v>1</v>
      </c>
      <c r="AD6555">
        <v>1</v>
      </c>
      <c r="AE6555">
        <v>1</v>
      </c>
      <c r="AF6555">
        <v>1</v>
      </c>
      <c r="AL6555">
        <v>6.6995893000000004</v>
      </c>
      <c r="AM6555" s="5">
        <v>12.73738479614258</v>
      </c>
      <c r="AN6555">
        <v>570.77625570776252</v>
      </c>
      <c r="AO6555">
        <f t="shared" si="102"/>
        <v>26826.48401826484</v>
      </c>
      <c r="AP6555">
        <v>684.93150684931504</v>
      </c>
      <c r="AQ6555">
        <v>0.10181799999999999</v>
      </c>
      <c r="AR6555">
        <v>8.9673199999999995E-2</v>
      </c>
      <c r="AS6555">
        <v>8.3176E-2</v>
      </c>
      <c r="AT6555">
        <v>9.7278000000000003E-2</v>
      </c>
      <c r="AU6555">
        <v>7.4682399999999996E-2</v>
      </c>
      <c r="AW6555">
        <v>0.10181800000000001</v>
      </c>
      <c r="AX6555">
        <v>8.9673199999999995E-2</v>
      </c>
      <c r="AY6555">
        <v>8.3176000000000014E-2</v>
      </c>
      <c r="AZ6555">
        <v>9.7278000000000017E-2</v>
      </c>
      <c r="BA6555">
        <v>7.4682399999999996E-2</v>
      </c>
      <c r="BC6555" s="52">
        <v>100000</v>
      </c>
      <c r="BD6555" s="52">
        <v>100000</v>
      </c>
      <c r="BE6555">
        <v>0</v>
      </c>
      <c r="BF6555">
        <v>0</v>
      </c>
      <c r="BG6555">
        <v>0</v>
      </c>
    </row>
    <row r="6556" spans="1:67">
      <c r="A6556">
        <v>6555</v>
      </c>
      <c r="E6556">
        <v>9795.2054794520554</v>
      </c>
      <c r="K6556">
        <v>1490.1495780606233</v>
      </c>
      <c r="L6556">
        <v>1531.3970780606232</v>
      </c>
      <c r="M6556">
        <v>1572.6445780606232</v>
      </c>
      <c r="N6556">
        <v>1613.8920780606231</v>
      </c>
      <c r="O6556">
        <v>1655.1395780606231</v>
      </c>
      <c r="Q6556">
        <v>9763.868756090742</v>
      </c>
      <c r="R6556">
        <v>9500.082558418897</v>
      </c>
      <c r="S6556">
        <v>9236.2963607470519</v>
      </c>
      <c r="T6556">
        <v>8972.5101630752069</v>
      </c>
      <c r="U6556">
        <v>8708.7239654033619</v>
      </c>
      <c r="W6556">
        <v>0</v>
      </c>
      <c r="AB6556">
        <v>1</v>
      </c>
      <c r="AC6556">
        <v>1</v>
      </c>
      <c r="AD6556">
        <v>1</v>
      </c>
      <c r="AE6556">
        <v>1</v>
      </c>
      <c r="AF6556">
        <v>1</v>
      </c>
      <c r="AL6556">
        <v>6.6316236999999996</v>
      </c>
      <c r="AM6556" s="5">
        <v>12.98316764831543</v>
      </c>
      <c r="AN6556">
        <v>570.77625570776252</v>
      </c>
      <c r="AO6556">
        <f t="shared" si="102"/>
        <v>26826.48401826484</v>
      </c>
      <c r="AP6556">
        <v>684.93150684931504</v>
      </c>
      <c r="AQ6556">
        <v>0.10154600000000001</v>
      </c>
      <c r="AR6556">
        <v>9.0817499999999995E-2</v>
      </c>
      <c r="AS6556">
        <v>8.5102999999999998E-2</v>
      </c>
      <c r="AT6556">
        <v>9.7704100000000002E-2</v>
      </c>
      <c r="AU6556">
        <v>7.4909400000000001E-2</v>
      </c>
      <c r="AW6556">
        <v>0.10154600000000001</v>
      </c>
      <c r="AX6556">
        <v>9.0817499999999982E-2</v>
      </c>
      <c r="AY6556">
        <v>8.5102999999999998E-2</v>
      </c>
      <c r="AZ6556">
        <v>9.7704100000000002E-2</v>
      </c>
      <c r="BA6556">
        <v>7.4909400000000001E-2</v>
      </c>
      <c r="BC6556" s="52">
        <v>100000</v>
      </c>
      <c r="BD6556" s="52">
        <v>100000</v>
      </c>
      <c r="BE6556">
        <v>0</v>
      </c>
      <c r="BF6556">
        <v>0</v>
      </c>
      <c r="BG6556">
        <v>0</v>
      </c>
    </row>
    <row r="6557" spans="1:67">
      <c r="A6557">
        <v>6556</v>
      </c>
      <c r="E6557">
        <v>9795.2054794520554</v>
      </c>
      <c r="K6557">
        <v>1636.511196583522</v>
      </c>
      <c r="L6557">
        <v>1676.796196583522</v>
      </c>
      <c r="M6557">
        <v>1717.0811965835221</v>
      </c>
      <c r="N6557">
        <v>1757.3661965835222</v>
      </c>
      <c r="O6557">
        <v>1797.6511965835223</v>
      </c>
      <c r="Q6557">
        <v>13809.515744578101</v>
      </c>
      <c r="R6557">
        <v>13436.430061101128</v>
      </c>
      <c r="S6557">
        <v>13063.344377624155</v>
      </c>
      <c r="T6557">
        <v>12690.258694147182</v>
      </c>
      <c r="U6557">
        <v>12317.173010670209</v>
      </c>
      <c r="W6557">
        <v>0</v>
      </c>
      <c r="AB6557">
        <v>1</v>
      </c>
      <c r="AC6557">
        <v>1</v>
      </c>
      <c r="AD6557">
        <v>1</v>
      </c>
      <c r="AE6557">
        <v>1</v>
      </c>
      <c r="AF6557">
        <v>1</v>
      </c>
      <c r="AL6557">
        <v>5.9385656999999998</v>
      </c>
      <c r="AM6557" s="5">
        <v>13.01855564117432</v>
      </c>
      <c r="AN6557">
        <v>570.77625570776252</v>
      </c>
      <c r="AO6557">
        <f t="shared" si="102"/>
        <v>26826.48401826484</v>
      </c>
      <c r="AP6557">
        <v>684.93150684931504</v>
      </c>
      <c r="AQ6557">
        <v>0.10020699999999999</v>
      </c>
      <c r="AR6557">
        <v>8.5304199999999997E-2</v>
      </c>
      <c r="AS6557">
        <v>8.1292100000000006E-2</v>
      </c>
      <c r="AT6557">
        <v>9.2733300000000005E-2</v>
      </c>
      <c r="AU6557">
        <v>7.0143399999999995E-2</v>
      </c>
      <c r="AW6557">
        <v>0.10020699999999998</v>
      </c>
      <c r="AX6557">
        <v>8.5304199999999983E-2</v>
      </c>
      <c r="AY6557">
        <v>8.129210000000002E-2</v>
      </c>
      <c r="AZ6557">
        <v>9.2733300000000005E-2</v>
      </c>
      <c r="BA6557">
        <v>7.0143399999999995E-2</v>
      </c>
      <c r="BC6557" s="52">
        <v>100000</v>
      </c>
      <c r="BD6557" s="52">
        <v>100000</v>
      </c>
      <c r="BE6557">
        <v>0</v>
      </c>
      <c r="BF6557">
        <v>0</v>
      </c>
      <c r="BG6557">
        <v>0</v>
      </c>
    </row>
    <row r="6558" spans="1:67">
      <c r="A6558">
        <v>6557</v>
      </c>
      <c r="E6558">
        <v>9795.2054794520554</v>
      </c>
      <c r="K6558">
        <v>2251.9147270979324</v>
      </c>
      <c r="L6558">
        <v>2292.7497270979325</v>
      </c>
      <c r="M6558">
        <v>2333.5847270979325</v>
      </c>
      <c r="N6558">
        <v>2374.4197270979325</v>
      </c>
      <c r="O6558">
        <v>2415.2547270979326</v>
      </c>
      <c r="Q6558">
        <v>23088.519885699461</v>
      </c>
      <c r="R6558">
        <v>22464.747378823769</v>
      </c>
      <c r="S6558">
        <v>21840.974871948078</v>
      </c>
      <c r="T6558">
        <v>21217.202365072386</v>
      </c>
      <c r="U6558">
        <v>20593.429858196694</v>
      </c>
      <c r="W6558">
        <v>0</v>
      </c>
      <c r="AB6558">
        <v>1</v>
      </c>
      <c r="AC6558">
        <v>1</v>
      </c>
      <c r="AD6558">
        <v>1</v>
      </c>
      <c r="AE6558">
        <v>1</v>
      </c>
      <c r="AF6558">
        <v>1</v>
      </c>
      <c r="AL6558">
        <v>6.4776030000000002</v>
      </c>
      <c r="AM6558" s="5">
        <v>12.82561016082764</v>
      </c>
      <c r="AN6558">
        <v>570.77625570776252</v>
      </c>
      <c r="AO6558">
        <f t="shared" si="102"/>
        <v>26826.48401826484</v>
      </c>
      <c r="AP6558">
        <v>684.93150684931504</v>
      </c>
      <c r="AQ6558">
        <v>0.102175</v>
      </c>
      <c r="AR6558">
        <v>8.8973499999999997E-2</v>
      </c>
      <c r="AS6558">
        <v>8.367709999999999E-2</v>
      </c>
      <c r="AT6558">
        <v>9.4777100000000003E-2</v>
      </c>
      <c r="AU6558">
        <v>7.1079900000000001E-2</v>
      </c>
      <c r="AW6558">
        <v>0.102175</v>
      </c>
      <c r="AX6558">
        <v>8.8973499999999997E-2</v>
      </c>
      <c r="AY6558">
        <v>8.367709999999999E-2</v>
      </c>
      <c r="AZ6558">
        <v>9.4777099999999989E-2</v>
      </c>
      <c r="BA6558">
        <v>7.1079900000000001E-2</v>
      </c>
      <c r="BC6558" s="52">
        <v>100000</v>
      </c>
      <c r="BD6558" s="52">
        <v>100000</v>
      </c>
      <c r="BE6558">
        <v>0</v>
      </c>
      <c r="BF6558">
        <v>0</v>
      </c>
      <c r="BG6558">
        <v>0</v>
      </c>
    </row>
    <row r="6559" spans="1:67">
      <c r="A6559">
        <v>6558</v>
      </c>
      <c r="E6559">
        <v>9795.2054794520554</v>
      </c>
      <c r="K6559">
        <v>3525.517583016489</v>
      </c>
      <c r="L6559">
        <v>3569.102583016489</v>
      </c>
      <c r="M6559">
        <v>3612.687583016489</v>
      </c>
      <c r="N6559">
        <v>3656.2725830164891</v>
      </c>
      <c r="O6559">
        <v>3699.8575830164891</v>
      </c>
      <c r="Q6559">
        <v>28290.269957080309</v>
      </c>
      <c r="R6559">
        <v>27525.964028287694</v>
      </c>
      <c r="S6559">
        <v>26761.658099495078</v>
      </c>
      <c r="T6559">
        <v>25997.352170702463</v>
      </c>
      <c r="U6559">
        <v>25233.046241909848</v>
      </c>
      <c r="W6559">
        <v>0</v>
      </c>
      <c r="AB6559">
        <v>1</v>
      </c>
      <c r="AC6559">
        <v>1</v>
      </c>
      <c r="AD6559">
        <v>1</v>
      </c>
      <c r="AE6559">
        <v>1</v>
      </c>
      <c r="AF6559">
        <v>1</v>
      </c>
      <c r="AL6559">
        <v>6.4469976000000004</v>
      </c>
      <c r="AM6559" s="5">
        <v>12.519368171691889</v>
      </c>
      <c r="AN6559">
        <v>570.77625570776252</v>
      </c>
      <c r="AO6559">
        <f t="shared" si="102"/>
        <v>26826.48401826484</v>
      </c>
      <c r="AP6559">
        <v>684.93150684931504</v>
      </c>
      <c r="AQ6559">
        <v>0.10222400000000001</v>
      </c>
      <c r="AR6559">
        <v>9.2972399999999997E-2</v>
      </c>
      <c r="AS6559">
        <v>8.6466600000000005E-2</v>
      </c>
      <c r="AT6559">
        <v>9.68807E-2</v>
      </c>
      <c r="AU6559">
        <v>7.3320899999999994E-2</v>
      </c>
      <c r="AW6559">
        <v>0.10222400000000002</v>
      </c>
      <c r="AX6559">
        <v>9.2972399999999997E-2</v>
      </c>
      <c r="AY6559">
        <v>8.6466599999999991E-2</v>
      </c>
      <c r="AZ6559">
        <v>9.68807E-2</v>
      </c>
      <c r="BA6559">
        <v>7.3320899999999994E-2</v>
      </c>
      <c r="BC6559" s="52">
        <v>100000</v>
      </c>
      <c r="BD6559" s="52">
        <v>100000</v>
      </c>
      <c r="BE6559">
        <v>0</v>
      </c>
      <c r="BF6559">
        <v>0</v>
      </c>
      <c r="BG6559">
        <v>0</v>
      </c>
    </row>
    <row r="6560" spans="1:67">
      <c r="A6560">
        <v>6559</v>
      </c>
      <c r="E6560">
        <v>9795.2054794520554</v>
      </c>
      <c r="K6560">
        <v>4343.7731813082491</v>
      </c>
      <c r="L6560">
        <v>4386.120681308249</v>
      </c>
      <c r="M6560">
        <v>4428.4681813082489</v>
      </c>
      <c r="N6560">
        <v>4470.8156813082487</v>
      </c>
      <c r="O6560">
        <v>4513.1631813082486</v>
      </c>
      <c r="Q6560">
        <v>28510.94848454051</v>
      </c>
      <c r="R6560">
        <v>27740.680578480184</v>
      </c>
      <c r="S6560">
        <v>26970.412672419858</v>
      </c>
      <c r="T6560">
        <v>26200.144766359532</v>
      </c>
      <c r="U6560">
        <v>25429.876860299206</v>
      </c>
      <c r="W6560">
        <v>1.6300000000000002E-2</v>
      </c>
      <c r="AB6560">
        <v>1</v>
      </c>
      <c r="AC6560">
        <v>1</v>
      </c>
      <c r="AD6560">
        <v>1</v>
      </c>
      <c r="AE6560">
        <v>1</v>
      </c>
      <c r="AF6560">
        <v>1</v>
      </c>
      <c r="AL6560">
        <v>6.4479866000000001</v>
      </c>
      <c r="AM6560" s="5">
        <v>12.382938385009769</v>
      </c>
      <c r="AN6560">
        <v>570.77625570776252</v>
      </c>
      <c r="AO6560">
        <f t="shared" si="102"/>
        <v>26826.48401826484</v>
      </c>
      <c r="AP6560">
        <v>684.93150684931504</v>
      </c>
      <c r="AQ6560">
        <v>0.10433100000000001</v>
      </c>
      <c r="AR6560">
        <v>9.4041300000000008E-2</v>
      </c>
      <c r="AS6560">
        <v>8.6818900000000004E-2</v>
      </c>
      <c r="AT6560">
        <v>9.7212800000000002E-2</v>
      </c>
      <c r="AU6560">
        <v>8.09285E-2</v>
      </c>
      <c r="AW6560">
        <v>0.10433099999999999</v>
      </c>
      <c r="AX6560">
        <v>9.4041300000000008E-2</v>
      </c>
      <c r="AY6560">
        <v>8.6818900000000018E-2</v>
      </c>
      <c r="AZ6560">
        <v>9.7212800000000002E-2</v>
      </c>
      <c r="BA6560">
        <v>8.09285E-2</v>
      </c>
      <c r="BC6560" s="52">
        <v>100000</v>
      </c>
      <c r="BD6560" s="52">
        <v>100000</v>
      </c>
      <c r="BE6560">
        <v>0</v>
      </c>
      <c r="BF6560">
        <v>0</v>
      </c>
      <c r="BG6560">
        <v>0</v>
      </c>
    </row>
    <row r="6561" spans="1:59">
      <c r="A6561">
        <v>6560</v>
      </c>
      <c r="E6561">
        <v>9795.2054794520554</v>
      </c>
      <c r="K6561">
        <v>3821.6644836534651</v>
      </c>
      <c r="L6561">
        <v>3871.9869836534654</v>
      </c>
      <c r="M6561">
        <v>3922.3094836534656</v>
      </c>
      <c r="N6561">
        <v>3972.6319836534658</v>
      </c>
      <c r="O6561">
        <v>4022.954483653466</v>
      </c>
      <c r="Q6561">
        <v>24974.950402491351</v>
      </c>
      <c r="R6561">
        <v>24300.213021509702</v>
      </c>
      <c r="S6561">
        <v>23625.475640528053</v>
      </c>
      <c r="T6561">
        <v>22950.738259546404</v>
      </c>
      <c r="U6561">
        <v>22276.000878564755</v>
      </c>
      <c r="W6561">
        <v>8.6220000000000005E-2</v>
      </c>
      <c r="AB6561">
        <v>1</v>
      </c>
      <c r="AC6561">
        <v>1</v>
      </c>
      <c r="AD6561">
        <v>1</v>
      </c>
      <c r="AE6561">
        <v>1</v>
      </c>
      <c r="AF6561">
        <v>1</v>
      </c>
      <c r="AL6561">
        <v>6.0580315999999996</v>
      </c>
      <c r="AM6561" s="5">
        <v>12.21709156036377</v>
      </c>
      <c r="AN6561">
        <v>570.77625570776252</v>
      </c>
      <c r="AO6561">
        <f t="shared" si="102"/>
        <v>26826.48401826484</v>
      </c>
      <c r="AP6561">
        <v>684.93150684931504</v>
      </c>
      <c r="AQ6561">
        <v>0.10220799999999999</v>
      </c>
      <c r="AR6561">
        <v>8.6309499999999997E-2</v>
      </c>
      <c r="AS6561">
        <v>7.2137900000000005E-2</v>
      </c>
      <c r="AT6561">
        <v>5.2240299999999996E-2</v>
      </c>
      <c r="AU6561">
        <v>4.5727499999999997E-2</v>
      </c>
      <c r="AW6561">
        <v>0.10220800000000001</v>
      </c>
      <c r="AX6561">
        <v>8.6309499999999997E-2</v>
      </c>
      <c r="AY6561">
        <v>7.2137900000000005E-2</v>
      </c>
      <c r="AZ6561">
        <v>5.2240300000000003E-2</v>
      </c>
      <c r="BA6561">
        <v>4.572749999999999E-2</v>
      </c>
      <c r="BC6561" s="52">
        <v>100000</v>
      </c>
      <c r="BD6561" s="52">
        <v>100000</v>
      </c>
      <c r="BE6561">
        <v>0</v>
      </c>
      <c r="BF6561">
        <v>0</v>
      </c>
      <c r="BG6561">
        <v>0</v>
      </c>
    </row>
    <row r="6562" spans="1:59">
      <c r="A6562">
        <v>6561</v>
      </c>
      <c r="E6562">
        <v>9795.2054794520554</v>
      </c>
      <c r="K6562">
        <v>3617.1005840805251</v>
      </c>
      <c r="L6562">
        <v>3692.8330840805252</v>
      </c>
      <c r="M6562">
        <v>3768.5655840805252</v>
      </c>
      <c r="N6562">
        <v>3844.2980840805253</v>
      </c>
      <c r="O6562">
        <v>3920.0305840805254</v>
      </c>
      <c r="Q6562">
        <v>23148.624162388151</v>
      </c>
      <c r="R6562">
        <v>22523.227844046924</v>
      </c>
      <c r="S6562">
        <v>21897.831525705697</v>
      </c>
      <c r="T6562">
        <v>21272.43520736447</v>
      </c>
      <c r="U6562">
        <v>20647.038889023243</v>
      </c>
      <c r="W6562">
        <v>0.40791000000000005</v>
      </c>
      <c r="AB6562">
        <v>1</v>
      </c>
      <c r="AC6562">
        <v>1</v>
      </c>
      <c r="AD6562">
        <v>1</v>
      </c>
      <c r="AE6562">
        <v>1</v>
      </c>
      <c r="AF6562">
        <v>1</v>
      </c>
      <c r="AL6562">
        <v>5.3726487000000001</v>
      </c>
      <c r="AM6562" s="5">
        <v>12.138626098632811</v>
      </c>
      <c r="AN6562">
        <v>570.77625570776252</v>
      </c>
      <c r="AO6562">
        <f t="shared" si="102"/>
        <v>26826.48401826484</v>
      </c>
      <c r="AP6562">
        <v>684.93150684931504</v>
      </c>
      <c r="AQ6562">
        <v>9.658230000000001E-2</v>
      </c>
      <c r="AR6562">
        <v>8.3500600000000008E-2</v>
      </c>
      <c r="AS6562">
        <v>5.6138500000000001E-2</v>
      </c>
      <c r="AT6562">
        <v>4.2743299999999998E-2</v>
      </c>
      <c r="AU6562">
        <v>4.3846499999999997E-2</v>
      </c>
      <c r="AW6562">
        <v>9.6582299999999996E-2</v>
      </c>
      <c r="AX6562">
        <v>8.3500600000000022E-2</v>
      </c>
      <c r="AY6562">
        <v>5.6138499999999994E-2</v>
      </c>
      <c r="AZ6562">
        <v>4.2743299999999998E-2</v>
      </c>
      <c r="BA6562">
        <v>4.3846499999999997E-2</v>
      </c>
      <c r="BC6562" s="52">
        <v>100000</v>
      </c>
      <c r="BD6562" s="52">
        <v>100000</v>
      </c>
      <c r="BE6562">
        <v>0</v>
      </c>
      <c r="BF6562">
        <v>0</v>
      </c>
      <c r="BG6562">
        <v>0</v>
      </c>
    </row>
    <row r="6563" spans="1:59">
      <c r="A6563">
        <v>6562</v>
      </c>
      <c r="E6563">
        <v>9795.2054794520554</v>
      </c>
      <c r="K6563">
        <v>3767.7417820923974</v>
      </c>
      <c r="L6563">
        <v>3877.8467820923975</v>
      </c>
      <c r="M6563">
        <v>3987.9517820923975</v>
      </c>
      <c r="N6563">
        <v>4098.056782092397</v>
      </c>
      <c r="O6563">
        <v>4208.1617820923966</v>
      </c>
      <c r="Q6563">
        <v>21525.173696807251</v>
      </c>
      <c r="R6563">
        <v>20943.637434462078</v>
      </c>
      <c r="S6563">
        <v>20362.101172116905</v>
      </c>
      <c r="T6563">
        <v>19780.564909771732</v>
      </c>
      <c r="U6563">
        <v>19199.028647426559</v>
      </c>
      <c r="W6563">
        <v>0.43414999999999998</v>
      </c>
      <c r="AB6563">
        <v>1</v>
      </c>
      <c r="AC6563">
        <v>1</v>
      </c>
      <c r="AD6563">
        <v>1</v>
      </c>
      <c r="AE6563">
        <v>1</v>
      </c>
      <c r="AF6563">
        <v>1</v>
      </c>
      <c r="AL6563">
        <v>4.484305</v>
      </c>
      <c r="AM6563" s="5">
        <v>11.95022773742676</v>
      </c>
      <c r="AN6563">
        <v>570.77625570776252</v>
      </c>
      <c r="AO6563">
        <f t="shared" si="102"/>
        <v>26826.48401826484</v>
      </c>
      <c r="AP6563">
        <v>684.93150684931504</v>
      </c>
      <c r="AQ6563">
        <v>9.7143699999999999E-2</v>
      </c>
      <c r="AR6563">
        <v>7.0915300000000001E-2</v>
      </c>
      <c r="AS6563">
        <v>5.3040500000000004E-2</v>
      </c>
      <c r="AT6563">
        <v>4.1198399999999996E-2</v>
      </c>
      <c r="AU6563">
        <v>4.2754600000000004E-2</v>
      </c>
      <c r="AW6563">
        <v>9.7143699999999986E-2</v>
      </c>
      <c r="AX6563">
        <v>7.0915300000000001E-2</v>
      </c>
      <c r="AY6563">
        <v>5.3040500000000004E-2</v>
      </c>
      <c r="AZ6563">
        <v>4.1198399999999996E-2</v>
      </c>
      <c r="BA6563">
        <v>4.2754600000000004E-2</v>
      </c>
      <c r="BC6563" s="52">
        <v>100000</v>
      </c>
      <c r="BD6563" s="52">
        <v>100000</v>
      </c>
      <c r="BE6563">
        <v>0</v>
      </c>
      <c r="BF6563">
        <v>0</v>
      </c>
      <c r="BG6563">
        <v>0</v>
      </c>
    </row>
    <row r="6564" spans="1:59">
      <c r="A6564">
        <v>6563</v>
      </c>
      <c r="E6564">
        <v>9795.2054794520554</v>
      </c>
      <c r="K6564">
        <v>4258.1815915287771</v>
      </c>
      <c r="L6564">
        <v>4416.0249248621103</v>
      </c>
      <c r="M6564">
        <v>4573.8682581954436</v>
      </c>
      <c r="N6564">
        <v>4731.7115915287768</v>
      </c>
      <c r="O6564">
        <v>4889.5549248621101</v>
      </c>
      <c r="Q6564">
        <v>19713.540323824331</v>
      </c>
      <c r="R6564">
        <v>19180.948173384033</v>
      </c>
      <c r="S6564">
        <v>18648.356022943735</v>
      </c>
      <c r="T6564">
        <v>18115.763872503438</v>
      </c>
      <c r="U6564">
        <v>17583.17172206314</v>
      </c>
      <c r="W6564">
        <v>0.61265999999999998</v>
      </c>
      <c r="AB6564">
        <v>1</v>
      </c>
      <c r="AC6564">
        <v>1</v>
      </c>
      <c r="AD6564">
        <v>1</v>
      </c>
      <c r="AE6564">
        <v>1</v>
      </c>
      <c r="AF6564">
        <v>1</v>
      </c>
      <c r="AL6564">
        <v>4.1799536000000002</v>
      </c>
      <c r="AM6564" s="5">
        <v>11.67673969268799</v>
      </c>
      <c r="AN6564">
        <v>570.77625570776252</v>
      </c>
      <c r="AO6564">
        <f t="shared" si="102"/>
        <v>26826.48401826484</v>
      </c>
      <c r="AP6564">
        <v>684.93150684931504</v>
      </c>
      <c r="AQ6564">
        <v>9.6833000000000002E-2</v>
      </c>
      <c r="AR6564">
        <v>7.0291499999999993E-2</v>
      </c>
      <c r="AS6564">
        <v>3.8687699999999998E-2</v>
      </c>
      <c r="AT6564">
        <v>2.9515E-2</v>
      </c>
      <c r="AU6564">
        <v>4.1401899999999998E-2</v>
      </c>
      <c r="AW6564">
        <v>9.6832999999999989E-2</v>
      </c>
      <c r="AX6564">
        <v>7.0291499999999993E-2</v>
      </c>
      <c r="AY6564">
        <v>3.8687700000000005E-2</v>
      </c>
      <c r="AZ6564">
        <v>2.9515E-2</v>
      </c>
      <c r="BA6564">
        <v>4.1401900000000005E-2</v>
      </c>
      <c r="BC6564" s="52">
        <v>100000</v>
      </c>
      <c r="BD6564" s="52">
        <v>100000</v>
      </c>
      <c r="BE6564">
        <v>0</v>
      </c>
      <c r="BF6564">
        <v>0</v>
      </c>
      <c r="BG6564">
        <v>0</v>
      </c>
    </row>
    <row r="6565" spans="1:59">
      <c r="A6565">
        <v>6564</v>
      </c>
      <c r="E6565">
        <v>9795.2054794520554</v>
      </c>
      <c r="K6565">
        <v>4288.1386479515932</v>
      </c>
      <c r="L6565">
        <v>4486.1311479515934</v>
      </c>
      <c r="M6565">
        <v>4684.1236479515937</v>
      </c>
      <c r="N6565">
        <v>4882.116147951594</v>
      </c>
      <c r="O6565">
        <v>5080.1086479515943</v>
      </c>
      <c r="Q6565">
        <v>18777.671498988529</v>
      </c>
      <c r="R6565">
        <v>18270.363310233435</v>
      </c>
      <c r="S6565">
        <v>17763.055121478341</v>
      </c>
      <c r="T6565">
        <v>17255.746932723247</v>
      </c>
      <c r="U6565">
        <v>16748.438743968152</v>
      </c>
      <c r="W6565">
        <v>0.60558000000000001</v>
      </c>
      <c r="AB6565">
        <v>1</v>
      </c>
      <c r="AC6565">
        <v>1</v>
      </c>
      <c r="AD6565">
        <v>1</v>
      </c>
      <c r="AE6565">
        <v>1</v>
      </c>
      <c r="AF6565">
        <v>1</v>
      </c>
      <c r="AL6565">
        <v>3.3749292</v>
      </c>
      <c r="AM6565" s="5">
        <v>11.33112049102783</v>
      </c>
      <c r="AN6565">
        <v>570.77625570776252</v>
      </c>
      <c r="AO6565">
        <f t="shared" si="102"/>
        <v>26826.48401826484</v>
      </c>
      <c r="AP6565">
        <v>684.93150684931504</v>
      </c>
      <c r="AQ6565">
        <v>9.3226699999999996E-2</v>
      </c>
      <c r="AR6565">
        <v>6.962560000000001E-2</v>
      </c>
      <c r="AS6565">
        <v>3.8213400000000002E-2</v>
      </c>
      <c r="AT6565">
        <v>2.82302E-2</v>
      </c>
      <c r="AU6565">
        <v>4.1150199999999998E-2</v>
      </c>
      <c r="AW6565">
        <v>9.3226699999999982E-2</v>
      </c>
      <c r="AX6565">
        <v>6.962560000000001E-2</v>
      </c>
      <c r="AY6565">
        <v>3.8213399999999995E-2</v>
      </c>
      <c r="AZ6565">
        <v>2.8230199999999997E-2</v>
      </c>
      <c r="BA6565">
        <v>4.1150199999999998E-2</v>
      </c>
      <c r="BC6565" s="52">
        <v>100000</v>
      </c>
      <c r="BD6565" s="52">
        <v>100000</v>
      </c>
      <c r="BE6565">
        <v>0</v>
      </c>
      <c r="BF6565">
        <v>0</v>
      </c>
      <c r="BG6565">
        <v>0</v>
      </c>
    </row>
    <row r="6566" spans="1:59">
      <c r="A6566">
        <v>6565</v>
      </c>
      <c r="E6566">
        <v>9795.2054794520554</v>
      </c>
      <c r="K6566">
        <v>4203.4029740699152</v>
      </c>
      <c r="L6566">
        <v>4463.8729740699155</v>
      </c>
      <c r="M6566">
        <v>4724.3429740699157</v>
      </c>
      <c r="N6566">
        <v>4984.812974069916</v>
      </c>
      <c r="O6566">
        <v>5245.2829740699162</v>
      </c>
      <c r="Q6566">
        <v>18372.364219346451</v>
      </c>
      <c r="R6566">
        <v>17876.006041038981</v>
      </c>
      <c r="S6566">
        <v>17379.647862731512</v>
      </c>
      <c r="T6566">
        <v>16883.289684424042</v>
      </c>
      <c r="U6566">
        <v>16386.931506116573</v>
      </c>
      <c r="W6566">
        <v>0.55297000000000007</v>
      </c>
      <c r="AB6566">
        <v>1</v>
      </c>
      <c r="AC6566">
        <v>1</v>
      </c>
      <c r="AD6566">
        <v>1</v>
      </c>
      <c r="AE6566">
        <v>1</v>
      </c>
      <c r="AF6566">
        <v>1</v>
      </c>
      <c r="AL6566">
        <v>2.8917632000000002</v>
      </c>
      <c r="AM6566" s="5">
        <v>11.23145961761475</v>
      </c>
      <c r="AN6566">
        <v>570.77625570776252</v>
      </c>
      <c r="AO6566">
        <f t="shared" si="102"/>
        <v>26826.48401826484</v>
      </c>
      <c r="AP6566">
        <v>684.93150684931504</v>
      </c>
      <c r="AQ6566">
        <v>9.1113399999999997E-2</v>
      </c>
      <c r="AR6566">
        <v>6.9720600000000008E-2</v>
      </c>
      <c r="AS6566">
        <v>3.6658000000000003E-2</v>
      </c>
      <c r="AT6566">
        <v>2.7852000000000002E-2</v>
      </c>
      <c r="AU6566">
        <v>4.1078899999999995E-2</v>
      </c>
      <c r="AW6566">
        <v>9.1113399999999997E-2</v>
      </c>
      <c r="AX6566">
        <v>6.9720600000000008E-2</v>
      </c>
      <c r="AY6566">
        <v>3.665800000000001E-2</v>
      </c>
      <c r="AZ6566">
        <v>2.7852000000000002E-2</v>
      </c>
      <c r="BA6566">
        <v>4.1078899999999988E-2</v>
      </c>
      <c r="BC6566" s="52">
        <v>100000</v>
      </c>
      <c r="BD6566" s="52">
        <v>100000</v>
      </c>
      <c r="BE6566">
        <v>0</v>
      </c>
      <c r="BF6566">
        <v>0</v>
      </c>
      <c r="BG6566">
        <v>0</v>
      </c>
    </row>
    <row r="6567" spans="1:59">
      <c r="A6567">
        <v>6566</v>
      </c>
      <c r="E6567">
        <v>9795.2054794520554</v>
      </c>
      <c r="K6567">
        <v>4035.6434581021476</v>
      </c>
      <c r="L6567">
        <v>4355.2359581021474</v>
      </c>
      <c r="M6567">
        <v>4674.8284581021471</v>
      </c>
      <c r="N6567">
        <v>4994.4209581021469</v>
      </c>
      <c r="O6567">
        <v>5314.0134581021466</v>
      </c>
      <c r="Q6567">
        <v>17927.57978111527</v>
      </c>
      <c r="R6567">
        <v>17443.238150444296</v>
      </c>
      <c r="S6567">
        <v>16958.89651977332</v>
      </c>
      <c r="T6567">
        <v>16474.554889102343</v>
      </c>
      <c r="U6567">
        <v>15990.213258431368</v>
      </c>
      <c r="W6567">
        <v>0.45033999999999996</v>
      </c>
      <c r="AB6567">
        <v>1</v>
      </c>
      <c r="AC6567">
        <v>1</v>
      </c>
      <c r="AD6567">
        <v>1</v>
      </c>
      <c r="AE6567">
        <v>1</v>
      </c>
      <c r="AF6567">
        <v>1</v>
      </c>
      <c r="AL6567">
        <v>2.6844749999999999</v>
      </c>
      <c r="AM6567" s="5">
        <v>10.32992649078369</v>
      </c>
      <c r="AN6567">
        <v>570.77625570776252</v>
      </c>
      <c r="AO6567">
        <f t="shared" si="102"/>
        <v>26826.48401826484</v>
      </c>
      <c r="AP6567">
        <v>684.93150684931504</v>
      </c>
      <c r="AQ6567">
        <v>9.0566999999999995E-2</v>
      </c>
      <c r="AR6567">
        <v>7.0089200000000004E-2</v>
      </c>
      <c r="AS6567">
        <v>3.5738900000000004E-2</v>
      </c>
      <c r="AT6567">
        <v>2.7408399999999999E-2</v>
      </c>
      <c r="AU6567">
        <v>4.1122700000000005E-2</v>
      </c>
      <c r="AW6567">
        <v>9.0566999999999995E-2</v>
      </c>
      <c r="AX6567">
        <v>7.0089200000000004E-2</v>
      </c>
      <c r="AY6567">
        <v>3.5738900000000004E-2</v>
      </c>
      <c r="AZ6567">
        <v>2.7408399999999999E-2</v>
      </c>
      <c r="BA6567">
        <v>4.1122699999999998E-2</v>
      </c>
      <c r="BC6567" s="52">
        <v>100000</v>
      </c>
      <c r="BD6567" s="52">
        <v>100000</v>
      </c>
      <c r="BE6567">
        <v>0</v>
      </c>
      <c r="BF6567">
        <v>0</v>
      </c>
      <c r="BG6567">
        <v>0</v>
      </c>
    </row>
    <row r="6568" spans="1:59">
      <c r="A6568">
        <v>6567</v>
      </c>
      <c r="E6568">
        <v>9795.2054794520554</v>
      </c>
      <c r="K6568">
        <v>3688.1416035974876</v>
      </c>
      <c r="L6568">
        <v>4128.5641035974877</v>
      </c>
      <c r="M6568">
        <v>4568.9866035974874</v>
      </c>
      <c r="N6568">
        <v>5009.409103597487</v>
      </c>
      <c r="O6568">
        <v>5449.8316035974867</v>
      </c>
      <c r="Q6568">
        <v>18175.42269580346</v>
      </c>
      <c r="R6568">
        <v>17684.385200599241</v>
      </c>
      <c r="S6568">
        <v>17193.347705395023</v>
      </c>
      <c r="T6568">
        <v>16702.310210190804</v>
      </c>
      <c r="U6568">
        <v>16211.272714986586</v>
      </c>
      <c r="W6568">
        <v>0.36402999999999996</v>
      </c>
      <c r="AB6568">
        <v>1</v>
      </c>
      <c r="AC6568">
        <v>1</v>
      </c>
      <c r="AD6568">
        <v>1</v>
      </c>
      <c r="AE6568">
        <v>1</v>
      </c>
      <c r="AF6568">
        <v>1</v>
      </c>
      <c r="AL6568">
        <v>2.5512380000000001</v>
      </c>
      <c r="AM6568" s="5">
        <v>9.7260990142822266</v>
      </c>
      <c r="AN6568">
        <v>570.77625570776252</v>
      </c>
      <c r="AO6568">
        <f t="shared" si="102"/>
        <v>26826.48401826484</v>
      </c>
      <c r="AP6568">
        <v>684.93150684931504</v>
      </c>
      <c r="AQ6568">
        <v>9.00701E-2</v>
      </c>
      <c r="AR6568">
        <v>6.9471000000000005E-2</v>
      </c>
      <c r="AS6568">
        <v>3.6256200000000002E-2</v>
      </c>
      <c r="AT6568">
        <v>2.6422999999999999E-2</v>
      </c>
      <c r="AU6568">
        <v>4.1609699999999999E-2</v>
      </c>
      <c r="AW6568">
        <v>9.00701E-2</v>
      </c>
      <c r="AX6568">
        <v>6.9471000000000005E-2</v>
      </c>
      <c r="AY6568">
        <v>3.6256200000000002E-2</v>
      </c>
      <c r="AZ6568">
        <v>2.6423000000000002E-2</v>
      </c>
      <c r="BA6568">
        <v>4.1609699999999999E-2</v>
      </c>
      <c r="BC6568" s="52">
        <v>100000</v>
      </c>
      <c r="BD6568" s="52">
        <v>100000</v>
      </c>
      <c r="BE6568">
        <v>0</v>
      </c>
      <c r="BF6568">
        <v>0</v>
      </c>
      <c r="BG6568">
        <v>0</v>
      </c>
    </row>
    <row r="6569" spans="1:59">
      <c r="A6569">
        <v>6568</v>
      </c>
      <c r="E6569">
        <v>9795.2054794520554</v>
      </c>
      <c r="K6569">
        <v>3689.8534353930768</v>
      </c>
      <c r="L6569">
        <v>4306.5176020597437</v>
      </c>
      <c r="M6569">
        <v>4923.1817687264102</v>
      </c>
      <c r="N6569">
        <v>5539.8459353930766</v>
      </c>
      <c r="O6569">
        <v>6156.5101020597431</v>
      </c>
      <c r="Q6569">
        <v>19002.50719981797</v>
      </c>
      <c r="R6569">
        <v>18489.124721618504</v>
      </c>
      <c r="S6569">
        <v>17975.742243419038</v>
      </c>
      <c r="T6569">
        <v>17462.359765219571</v>
      </c>
      <c r="U6569">
        <v>16948.977287020105</v>
      </c>
      <c r="W6569">
        <v>0.36110999999999999</v>
      </c>
      <c r="AB6569">
        <v>1</v>
      </c>
      <c r="AC6569">
        <v>1</v>
      </c>
      <c r="AD6569">
        <v>1</v>
      </c>
      <c r="AE6569">
        <v>1</v>
      </c>
      <c r="AF6569">
        <v>1</v>
      </c>
      <c r="AL6569">
        <v>1.7775392999999999</v>
      </c>
      <c r="AM6569" s="5">
        <v>9.8181467056274414</v>
      </c>
      <c r="AN6569">
        <v>570.77625570776252</v>
      </c>
      <c r="AO6569">
        <f t="shared" si="102"/>
        <v>26826.48401826484</v>
      </c>
      <c r="AP6569">
        <v>684.93150684931504</v>
      </c>
      <c r="AQ6569">
        <v>9.4262499999999999E-2</v>
      </c>
      <c r="AR6569">
        <v>7.2301000000000004E-2</v>
      </c>
      <c r="AS6569">
        <v>4.1118399999999999E-2</v>
      </c>
      <c r="AT6569">
        <v>2.9099199999999999E-2</v>
      </c>
      <c r="AU6569">
        <v>4.3033499999999995E-2</v>
      </c>
      <c r="AW6569">
        <v>9.4262500000000013E-2</v>
      </c>
      <c r="AX6569">
        <v>7.2301000000000004E-2</v>
      </c>
      <c r="AY6569">
        <v>4.1118399999999999E-2</v>
      </c>
      <c r="AZ6569">
        <v>2.9099200000000006E-2</v>
      </c>
      <c r="BA6569">
        <v>4.3033499999999988E-2</v>
      </c>
      <c r="BC6569" s="52">
        <v>100000</v>
      </c>
      <c r="BD6569" s="52">
        <v>100000</v>
      </c>
      <c r="BE6569">
        <v>0</v>
      </c>
      <c r="BF6569">
        <v>0</v>
      </c>
      <c r="BG6569">
        <v>0</v>
      </c>
    </row>
    <row r="6570" spans="1:59">
      <c r="A6570">
        <v>6569</v>
      </c>
      <c r="E6570">
        <v>9795.2054794520554</v>
      </c>
      <c r="K6570">
        <v>4363.4592469575291</v>
      </c>
      <c r="L6570">
        <v>5136.7292469575295</v>
      </c>
      <c r="M6570">
        <v>5909.99924695753</v>
      </c>
      <c r="N6570">
        <v>6683.2692469575304</v>
      </c>
      <c r="O6570">
        <v>7456.5392469575308</v>
      </c>
      <c r="Q6570">
        <v>20096.28465901018</v>
      </c>
      <c r="R6570">
        <v>19553.35207037002</v>
      </c>
      <c r="S6570">
        <v>19010.419481729856</v>
      </c>
      <c r="T6570">
        <v>18467.486893089692</v>
      </c>
      <c r="U6570">
        <v>17924.554304449528</v>
      </c>
      <c r="W6570">
        <v>0.13071000000000002</v>
      </c>
      <c r="AB6570">
        <v>1</v>
      </c>
      <c r="AC6570">
        <v>1</v>
      </c>
      <c r="AD6570">
        <v>1</v>
      </c>
      <c r="AE6570">
        <v>1</v>
      </c>
      <c r="AF6570">
        <v>1</v>
      </c>
      <c r="AL6570">
        <v>1.7104294</v>
      </c>
      <c r="AM6570" s="5">
        <v>10.59952545166016</v>
      </c>
      <c r="AN6570">
        <v>570.77625570776252</v>
      </c>
      <c r="AO6570">
        <f t="shared" si="102"/>
        <v>26826.48401826484</v>
      </c>
      <c r="AP6570">
        <v>684.93150684931504</v>
      </c>
      <c r="AQ6570">
        <v>9.8251099999999994E-2</v>
      </c>
      <c r="AR6570">
        <v>8.5233199999999995E-2</v>
      </c>
      <c r="AS6570">
        <v>6.9260499999999989E-2</v>
      </c>
      <c r="AT6570">
        <v>5.4040999999999999E-2</v>
      </c>
      <c r="AU6570">
        <v>5.3041100000000001E-2</v>
      </c>
      <c r="AW6570">
        <v>9.8251099999999994E-2</v>
      </c>
      <c r="AX6570">
        <v>8.5233199999999995E-2</v>
      </c>
      <c r="AY6570">
        <v>6.9260499999999989E-2</v>
      </c>
      <c r="AZ6570">
        <v>5.4040999999999992E-2</v>
      </c>
      <c r="BA6570">
        <v>5.3041099999999994E-2</v>
      </c>
      <c r="BC6570" s="52">
        <v>100000</v>
      </c>
      <c r="BD6570" s="52">
        <v>100000</v>
      </c>
      <c r="BE6570">
        <v>0</v>
      </c>
      <c r="BF6570">
        <v>0</v>
      </c>
      <c r="BG6570">
        <v>0</v>
      </c>
    </row>
    <row r="6571" spans="1:59">
      <c r="A6571">
        <v>6570</v>
      </c>
      <c r="E6571">
        <v>9795.2054794520554</v>
      </c>
      <c r="K6571">
        <v>5334.9237909545454</v>
      </c>
      <c r="L6571">
        <v>6143.3921242878787</v>
      </c>
      <c r="M6571">
        <v>6951.8604576212119</v>
      </c>
      <c r="N6571">
        <v>7760.3287909545452</v>
      </c>
      <c r="O6571">
        <v>8568.7971242878775</v>
      </c>
      <c r="Q6571">
        <v>21570.58510637566</v>
      </c>
      <c r="R6571">
        <v>20987.821983300499</v>
      </c>
      <c r="S6571">
        <v>20405.058860225337</v>
      </c>
      <c r="T6571">
        <v>19822.295737150176</v>
      </c>
      <c r="U6571">
        <v>19239.532614075015</v>
      </c>
      <c r="W6571">
        <v>0</v>
      </c>
      <c r="AB6571">
        <v>1</v>
      </c>
      <c r="AC6571">
        <v>1</v>
      </c>
      <c r="AD6571">
        <v>1</v>
      </c>
      <c r="AE6571">
        <v>1</v>
      </c>
      <c r="AF6571">
        <v>1</v>
      </c>
      <c r="AL6571">
        <v>1.5955868</v>
      </c>
      <c r="AM6571" s="5">
        <v>10.97376823425293</v>
      </c>
      <c r="AN6571">
        <v>570.77625570776252</v>
      </c>
      <c r="AO6571">
        <f t="shared" si="102"/>
        <v>26826.48401826484</v>
      </c>
      <c r="AP6571">
        <v>684.93150684931504</v>
      </c>
      <c r="AQ6571">
        <v>9.9514599999999995E-2</v>
      </c>
      <c r="AR6571">
        <v>7.8295199999999995E-2</v>
      </c>
      <c r="AS6571">
        <v>5.81027E-2</v>
      </c>
      <c r="AT6571">
        <v>7.2551299999999999E-2</v>
      </c>
      <c r="AU6571">
        <v>5.6475200000000003E-2</v>
      </c>
      <c r="AW6571">
        <v>9.9514599999999995E-2</v>
      </c>
      <c r="AX6571">
        <v>7.8295199999999995E-2</v>
      </c>
      <c r="AY6571">
        <v>5.8102699999999993E-2</v>
      </c>
      <c r="AZ6571">
        <v>7.2551299999999999E-2</v>
      </c>
      <c r="BA6571">
        <v>5.6475200000000003E-2</v>
      </c>
      <c r="BC6571" s="52">
        <v>100000</v>
      </c>
      <c r="BD6571" s="52">
        <v>100000</v>
      </c>
      <c r="BE6571">
        <v>0</v>
      </c>
      <c r="BF6571">
        <v>0</v>
      </c>
      <c r="BG6571">
        <v>0</v>
      </c>
    </row>
    <row r="6572" spans="1:59">
      <c r="A6572">
        <v>6571</v>
      </c>
      <c r="E6572">
        <v>9795.2054794520554</v>
      </c>
      <c r="K6572">
        <v>6190.8396887492745</v>
      </c>
      <c r="L6572">
        <v>6945.630522082608</v>
      </c>
      <c r="M6572">
        <v>7700.4213554159414</v>
      </c>
      <c r="N6572">
        <v>8455.2121887492758</v>
      </c>
      <c r="O6572">
        <v>9210.0030220826084</v>
      </c>
      <c r="Q6572">
        <v>23425.852811316909</v>
      </c>
      <c r="R6572">
        <v>22792.966726971343</v>
      </c>
      <c r="S6572">
        <v>22160.080642625777</v>
      </c>
      <c r="T6572">
        <v>21527.194558280211</v>
      </c>
      <c r="U6572">
        <v>20894.308473934645</v>
      </c>
      <c r="W6572">
        <v>0</v>
      </c>
      <c r="AB6572">
        <v>1</v>
      </c>
      <c r="AC6572">
        <v>1</v>
      </c>
      <c r="AD6572">
        <v>1</v>
      </c>
      <c r="AE6572">
        <v>1</v>
      </c>
      <c r="AF6572">
        <v>1</v>
      </c>
      <c r="AL6572">
        <v>1.8846514999999999</v>
      </c>
      <c r="AM6572" s="5">
        <v>11.804965019226071</v>
      </c>
      <c r="AN6572">
        <v>570.77625570776252</v>
      </c>
      <c r="AO6572">
        <f t="shared" si="102"/>
        <v>26826.48401826484</v>
      </c>
      <c r="AP6572">
        <v>684.93150684931504</v>
      </c>
      <c r="AQ6572">
        <v>9.9113900000000005E-2</v>
      </c>
      <c r="AR6572">
        <v>7.4497900000000006E-2</v>
      </c>
      <c r="AS6572">
        <v>5.5434499999999998E-2</v>
      </c>
      <c r="AT6572">
        <v>6.9640900000000006E-2</v>
      </c>
      <c r="AU6572">
        <v>5.45485E-2</v>
      </c>
      <c r="AW6572">
        <v>9.9113900000000019E-2</v>
      </c>
      <c r="AX6572">
        <v>7.4497900000000006E-2</v>
      </c>
      <c r="AY6572">
        <v>5.5434499999999998E-2</v>
      </c>
      <c r="AZ6572">
        <v>6.9640900000000006E-2</v>
      </c>
      <c r="BA6572">
        <v>5.45485E-2</v>
      </c>
      <c r="BC6572" s="52">
        <v>100000</v>
      </c>
      <c r="BD6572" s="52">
        <v>100000</v>
      </c>
      <c r="BE6572">
        <v>0</v>
      </c>
      <c r="BF6572">
        <v>0</v>
      </c>
      <c r="BG6572">
        <v>0</v>
      </c>
    </row>
    <row r="6573" spans="1:59">
      <c r="A6573">
        <v>6572</v>
      </c>
      <c r="E6573">
        <v>9795.2054794520554</v>
      </c>
      <c r="K6573">
        <v>5946.0477419799827</v>
      </c>
      <c r="L6573">
        <v>6564.663575313316</v>
      </c>
      <c r="M6573">
        <v>7183.2794086466492</v>
      </c>
      <c r="N6573">
        <v>7801.8952419799825</v>
      </c>
      <c r="O6573">
        <v>8420.5110753133158</v>
      </c>
      <c r="Q6573">
        <v>23385.042844520249</v>
      </c>
      <c r="R6573">
        <v>22753.259305886895</v>
      </c>
      <c r="S6573">
        <v>22121.475767253542</v>
      </c>
      <c r="T6573">
        <v>21489.692228620188</v>
      </c>
      <c r="U6573">
        <v>20857.908689986834</v>
      </c>
      <c r="W6573">
        <v>0</v>
      </c>
      <c r="AB6573">
        <v>1</v>
      </c>
      <c r="AC6573">
        <v>1</v>
      </c>
      <c r="AD6573">
        <v>1</v>
      </c>
      <c r="AE6573">
        <v>1</v>
      </c>
      <c r="AF6573">
        <v>1</v>
      </c>
      <c r="AL6573">
        <v>2.211865</v>
      </c>
      <c r="AM6573" s="5">
        <v>12.986387252807621</v>
      </c>
      <c r="AN6573">
        <v>570.77625570776252</v>
      </c>
      <c r="AO6573">
        <f t="shared" si="102"/>
        <v>26826.48401826484</v>
      </c>
      <c r="AP6573">
        <v>684.93150684931504</v>
      </c>
      <c r="AQ6573">
        <v>9.6398899999999996E-2</v>
      </c>
      <c r="AR6573">
        <v>7.2446799999999992E-2</v>
      </c>
      <c r="AS6573">
        <v>5.32078E-2</v>
      </c>
      <c r="AT6573">
        <v>4.19951E-2</v>
      </c>
      <c r="AU6573">
        <v>5.1648699999999999E-2</v>
      </c>
      <c r="AW6573">
        <v>9.6398899999999996E-2</v>
      </c>
      <c r="AX6573">
        <v>7.2446799999999992E-2</v>
      </c>
      <c r="AY6573">
        <v>5.32078E-2</v>
      </c>
      <c r="AZ6573">
        <v>4.1995099999999994E-2</v>
      </c>
      <c r="BA6573">
        <v>5.1648700000000006E-2</v>
      </c>
      <c r="BC6573" s="52">
        <v>100000</v>
      </c>
      <c r="BD6573" s="52">
        <v>100000</v>
      </c>
      <c r="BE6573">
        <v>0</v>
      </c>
      <c r="BF6573">
        <v>0</v>
      </c>
      <c r="BG6573">
        <v>0</v>
      </c>
    </row>
    <row r="6574" spans="1:59">
      <c r="A6574">
        <v>6573</v>
      </c>
      <c r="E6574">
        <v>9795.2054794520554</v>
      </c>
      <c r="K6574">
        <v>5240.7730421971255</v>
      </c>
      <c r="L6574">
        <v>5780.5772088637923</v>
      </c>
      <c r="M6574">
        <v>6320.3813755304591</v>
      </c>
      <c r="N6574">
        <v>6860.1855421971259</v>
      </c>
      <c r="O6574">
        <v>7399.9897088637927</v>
      </c>
      <c r="Q6574">
        <v>21726.272393719479</v>
      </c>
      <c r="R6574">
        <v>21139.303136094393</v>
      </c>
      <c r="S6574">
        <v>20552.333878469304</v>
      </c>
      <c r="T6574">
        <v>19965.364620844215</v>
      </c>
      <c r="U6574">
        <v>19378.395363219126</v>
      </c>
      <c r="W6574">
        <v>0</v>
      </c>
      <c r="AB6574">
        <v>1</v>
      </c>
      <c r="AC6574">
        <v>1</v>
      </c>
      <c r="AD6574">
        <v>1</v>
      </c>
      <c r="AE6574">
        <v>1</v>
      </c>
      <c r="AF6574">
        <v>1</v>
      </c>
      <c r="AL6574">
        <v>3.6678335999999998</v>
      </c>
      <c r="AM6574" s="5">
        <v>14.061599731445311</v>
      </c>
      <c r="AN6574">
        <v>570.77625570776252</v>
      </c>
      <c r="AO6574">
        <f t="shared" si="102"/>
        <v>26826.48401826484</v>
      </c>
      <c r="AP6574">
        <v>684.93150684931504</v>
      </c>
      <c r="AQ6574">
        <v>9.0593000000000007E-2</v>
      </c>
      <c r="AR6574">
        <v>6.9630300000000006E-2</v>
      </c>
      <c r="AS6574">
        <v>4.9453400000000002E-2</v>
      </c>
      <c r="AT6574">
        <v>3.3936100000000004E-2</v>
      </c>
      <c r="AU6574">
        <v>4.3956800000000004E-2</v>
      </c>
      <c r="AW6574">
        <v>9.0593000000000021E-2</v>
      </c>
      <c r="AX6574">
        <v>6.9630300000000006E-2</v>
      </c>
      <c r="AY6574">
        <v>4.9453399999999995E-2</v>
      </c>
      <c r="AZ6574">
        <v>3.3936100000000011E-2</v>
      </c>
      <c r="BA6574">
        <v>4.3956800000000004E-2</v>
      </c>
      <c r="BC6574" s="52">
        <v>100000</v>
      </c>
      <c r="BD6574" s="52">
        <v>100000</v>
      </c>
      <c r="BE6574">
        <v>0</v>
      </c>
      <c r="BF6574">
        <v>0</v>
      </c>
      <c r="BG6574">
        <v>0</v>
      </c>
    </row>
    <row r="6575" spans="1:59">
      <c r="A6575">
        <v>6574</v>
      </c>
      <c r="E6575">
        <v>9795.2054794520554</v>
      </c>
      <c r="K6575">
        <v>4851.3313087005236</v>
      </c>
      <c r="L6575">
        <v>5312.6254753671901</v>
      </c>
      <c r="M6575">
        <v>5773.9196420338567</v>
      </c>
      <c r="N6575">
        <v>6235.2138087005233</v>
      </c>
      <c r="O6575">
        <v>6696.5079753671898</v>
      </c>
      <c r="Q6575">
        <v>16509.38518581583</v>
      </c>
      <c r="R6575">
        <v>16063.358303684334</v>
      </c>
      <c r="S6575">
        <v>15617.331421552837</v>
      </c>
      <c r="T6575">
        <v>15171.30453942134</v>
      </c>
      <c r="U6575">
        <v>14725.277657289844</v>
      </c>
      <c r="W6575">
        <v>0</v>
      </c>
      <c r="AB6575">
        <v>1</v>
      </c>
      <c r="AC6575">
        <v>1</v>
      </c>
      <c r="AD6575">
        <v>1</v>
      </c>
      <c r="AE6575">
        <v>1</v>
      </c>
      <c r="AF6575">
        <v>1</v>
      </c>
      <c r="AL6575">
        <v>4.7222643</v>
      </c>
      <c r="AM6575" s="5">
        <v>14.220894813537599</v>
      </c>
      <c r="AN6575">
        <v>570.77625570776252</v>
      </c>
      <c r="AO6575">
        <f t="shared" si="102"/>
        <v>26826.48401826484</v>
      </c>
      <c r="AP6575">
        <v>684.93150684931504</v>
      </c>
      <c r="AQ6575">
        <v>8.6792800000000003E-2</v>
      </c>
      <c r="AR6575">
        <v>6.7142300000000002E-2</v>
      </c>
      <c r="AS6575">
        <v>4.0040300000000001E-2</v>
      </c>
      <c r="AT6575">
        <v>3.2488999999999997E-2</v>
      </c>
      <c r="AU6575">
        <v>4.2060400000000005E-2</v>
      </c>
      <c r="AW6575">
        <v>8.6792799999999989E-2</v>
      </c>
      <c r="AX6575">
        <v>6.7142300000000002E-2</v>
      </c>
      <c r="AY6575">
        <v>4.0040300000000001E-2</v>
      </c>
      <c r="AZ6575">
        <v>3.2489000000000004E-2</v>
      </c>
      <c r="BA6575">
        <v>4.2060400000000012E-2</v>
      </c>
      <c r="BC6575" s="52">
        <v>100000</v>
      </c>
      <c r="BD6575" s="52">
        <v>100000</v>
      </c>
      <c r="BE6575">
        <v>0</v>
      </c>
      <c r="BF6575">
        <v>0</v>
      </c>
      <c r="BG6575">
        <v>0</v>
      </c>
    </row>
    <row r="6576" spans="1:59">
      <c r="A6576">
        <v>6575</v>
      </c>
      <c r="E6576">
        <v>9795.2054794520554</v>
      </c>
      <c r="K6576">
        <v>3391.9947029605109</v>
      </c>
      <c r="L6576">
        <v>3802.9938696271774</v>
      </c>
      <c r="M6576">
        <v>4213.9930362938439</v>
      </c>
      <c r="N6576">
        <v>4624.9922029605104</v>
      </c>
      <c r="O6576">
        <v>5035.9913696271769</v>
      </c>
      <c r="Q6576">
        <v>9715.7917301072375</v>
      </c>
      <c r="R6576">
        <v>9453.3044102120566</v>
      </c>
      <c r="S6576">
        <v>9190.8170903168757</v>
      </c>
      <c r="T6576">
        <v>8928.3297704216948</v>
      </c>
      <c r="U6576">
        <v>8665.8424505265139</v>
      </c>
      <c r="W6576">
        <v>0</v>
      </c>
      <c r="AB6576">
        <v>1</v>
      </c>
      <c r="AC6576">
        <v>1</v>
      </c>
      <c r="AD6576">
        <v>1</v>
      </c>
      <c r="AE6576">
        <v>1</v>
      </c>
      <c r="AF6576">
        <v>1</v>
      </c>
      <c r="AL6576">
        <v>5.2371660000000002</v>
      </c>
      <c r="AM6576" s="5">
        <v>14.00552558898926</v>
      </c>
      <c r="AN6576">
        <v>570.77625570776252</v>
      </c>
      <c r="AO6576">
        <f t="shared" si="102"/>
        <v>26826.48401826484</v>
      </c>
      <c r="AP6576">
        <v>684.93150684931504</v>
      </c>
      <c r="AQ6576">
        <v>8.4192699999999995E-2</v>
      </c>
      <c r="AR6576">
        <v>6.4940499999999998E-2</v>
      </c>
      <c r="AS6576">
        <v>3.7310000000000003E-2</v>
      </c>
      <c r="AT6576">
        <v>2.7124199999999998E-2</v>
      </c>
      <c r="AU6576">
        <v>3.9714300000000001E-2</v>
      </c>
      <c r="AW6576">
        <v>8.4192699999999995E-2</v>
      </c>
      <c r="AX6576">
        <v>6.4940499999999998E-2</v>
      </c>
      <c r="AY6576">
        <v>3.7309999999999996E-2</v>
      </c>
      <c r="AZ6576">
        <v>2.7124200000000001E-2</v>
      </c>
      <c r="BA6576">
        <v>3.9714299999999994E-2</v>
      </c>
      <c r="BC6576" s="52">
        <v>100000</v>
      </c>
      <c r="BD6576" s="52">
        <v>100000</v>
      </c>
      <c r="BE6576">
        <v>0</v>
      </c>
      <c r="BF6576">
        <v>0</v>
      </c>
      <c r="BG6576">
        <v>0</v>
      </c>
    </row>
    <row r="6577" spans="1:59">
      <c r="A6577">
        <v>6576</v>
      </c>
      <c r="E6577">
        <v>9795.2054794520554</v>
      </c>
      <c r="K6577">
        <v>2624.6884362931314</v>
      </c>
      <c r="L6577">
        <v>2940.2659362931313</v>
      </c>
      <c r="M6577">
        <v>3255.8434362931312</v>
      </c>
      <c r="N6577">
        <v>3571.420936293131</v>
      </c>
      <c r="O6577">
        <v>3886.9984362931309</v>
      </c>
      <c r="Q6577">
        <v>6208.3879702781287</v>
      </c>
      <c r="R6577">
        <v>6040.6586522877087</v>
      </c>
      <c r="S6577">
        <v>5872.9293342972887</v>
      </c>
      <c r="T6577">
        <v>5705.2000163068687</v>
      </c>
      <c r="U6577">
        <v>5537.4706983164488</v>
      </c>
      <c r="W6577">
        <v>0</v>
      </c>
      <c r="AB6577">
        <v>1</v>
      </c>
      <c r="AC6577">
        <v>1</v>
      </c>
      <c r="AD6577">
        <v>1</v>
      </c>
      <c r="AE6577">
        <v>1</v>
      </c>
      <c r="AF6577">
        <v>1</v>
      </c>
      <c r="AL6577">
        <v>5.0068106999999999</v>
      </c>
      <c r="AM6577" s="5">
        <v>13.55290699005127</v>
      </c>
      <c r="AN6577">
        <v>570.77625570776252</v>
      </c>
      <c r="AO6577">
        <f t="shared" si="102"/>
        <v>26826.48401826484</v>
      </c>
      <c r="AP6577">
        <v>684.93150684931504</v>
      </c>
      <c r="AQ6577">
        <v>7.7855999999999995E-2</v>
      </c>
      <c r="AR6577">
        <v>4.7878400000000002E-2</v>
      </c>
      <c r="AS6577">
        <v>3.1323200000000002E-2</v>
      </c>
      <c r="AT6577">
        <v>2.6884000000000002E-2</v>
      </c>
      <c r="AU6577">
        <v>3.9649299999999998E-2</v>
      </c>
      <c r="AW6577">
        <v>7.7855999999999995E-2</v>
      </c>
      <c r="AX6577">
        <v>4.7878400000000002E-2</v>
      </c>
      <c r="AY6577">
        <v>3.1323200000000009E-2</v>
      </c>
      <c r="AZ6577">
        <v>2.6884000000000005E-2</v>
      </c>
      <c r="BA6577">
        <v>3.9649299999999998E-2</v>
      </c>
      <c r="BC6577" s="52">
        <v>100000</v>
      </c>
      <c r="BD6577" s="52">
        <v>100000</v>
      </c>
      <c r="BE6577">
        <v>0</v>
      </c>
      <c r="BF6577">
        <v>0</v>
      </c>
      <c r="BG6577">
        <v>0</v>
      </c>
    </row>
    <row r="6578" spans="1:59">
      <c r="A6578">
        <v>6577</v>
      </c>
      <c r="E6578">
        <v>9795.2054794520554</v>
      </c>
      <c r="K6578">
        <v>1889.2601870404571</v>
      </c>
      <c r="L6578">
        <v>2061.9251870404573</v>
      </c>
      <c r="M6578">
        <v>2234.5901870404573</v>
      </c>
      <c r="N6578">
        <v>2407.2551870404573</v>
      </c>
      <c r="O6578">
        <v>2579.9201870404572</v>
      </c>
      <c r="Q6578">
        <v>6655.751127825094</v>
      </c>
      <c r="R6578">
        <v>6475.9355934696223</v>
      </c>
      <c r="S6578">
        <v>6296.1200591141505</v>
      </c>
      <c r="T6578">
        <v>6116.3045247586788</v>
      </c>
      <c r="U6578">
        <v>5936.488990403207</v>
      </c>
      <c r="W6578">
        <v>0</v>
      </c>
      <c r="AB6578">
        <v>1</v>
      </c>
      <c r="AC6578">
        <v>1</v>
      </c>
      <c r="AD6578">
        <v>1</v>
      </c>
      <c r="AE6578">
        <v>1</v>
      </c>
      <c r="AF6578">
        <v>1</v>
      </c>
      <c r="AL6578">
        <v>5.8099274999999997</v>
      </c>
      <c r="AM6578" s="5">
        <v>13.23557281494141</v>
      </c>
      <c r="AN6578">
        <v>570.77625570776252</v>
      </c>
      <c r="AO6578">
        <f t="shared" si="102"/>
        <v>26826.48401826484</v>
      </c>
      <c r="AP6578">
        <v>684.93150684931504</v>
      </c>
      <c r="AQ6578">
        <v>7.7421699999999996E-2</v>
      </c>
      <c r="AR6578">
        <v>4.8224400000000001E-2</v>
      </c>
      <c r="AS6578">
        <v>2.56487E-2</v>
      </c>
      <c r="AT6578">
        <v>2.7008899999999999E-2</v>
      </c>
      <c r="AU6578">
        <v>3.97039E-2</v>
      </c>
      <c r="AW6578">
        <v>7.7421699999999996E-2</v>
      </c>
      <c r="AX6578">
        <v>4.8224400000000001E-2</v>
      </c>
      <c r="AY6578">
        <v>2.5648699999999997E-2</v>
      </c>
      <c r="AZ6578">
        <v>2.7008900000000002E-2</v>
      </c>
      <c r="BA6578">
        <v>3.97039E-2</v>
      </c>
      <c r="BC6578" s="52">
        <v>100000</v>
      </c>
      <c r="BD6578" s="52">
        <v>100000</v>
      </c>
      <c r="BE6578">
        <v>0</v>
      </c>
      <c r="BF6578">
        <v>0</v>
      </c>
      <c r="BG6578">
        <v>0</v>
      </c>
    </row>
    <row r="6579" spans="1:59">
      <c r="A6579">
        <v>6578</v>
      </c>
      <c r="E6579">
        <v>9795.2054794520554</v>
      </c>
      <c r="K6579">
        <v>1520.6869172631236</v>
      </c>
      <c r="L6579">
        <v>1628.6469172631237</v>
      </c>
      <c r="M6579">
        <v>1736.6069172631237</v>
      </c>
      <c r="N6579">
        <v>1844.5669172631237</v>
      </c>
      <c r="O6579">
        <v>1952.5269172631238</v>
      </c>
      <c r="Q6579">
        <v>6930.3051346194643</v>
      </c>
      <c r="R6579">
        <v>6743.0720936706366</v>
      </c>
      <c r="S6579">
        <v>6555.8390527218089</v>
      </c>
      <c r="T6579">
        <v>6368.6060117729812</v>
      </c>
      <c r="U6579">
        <v>6181.3729708241535</v>
      </c>
      <c r="W6579">
        <v>0</v>
      </c>
      <c r="AB6579">
        <v>1</v>
      </c>
      <c r="AC6579">
        <v>1</v>
      </c>
      <c r="AD6579">
        <v>1</v>
      </c>
      <c r="AE6579">
        <v>1</v>
      </c>
      <c r="AF6579">
        <v>1</v>
      </c>
      <c r="AL6579">
        <v>5.7349005000000002</v>
      </c>
      <c r="AM6579" s="5">
        <v>13.21455669403076</v>
      </c>
      <c r="AN6579">
        <v>570.77625570776252</v>
      </c>
      <c r="AO6579">
        <f t="shared" si="102"/>
        <v>26826.48401826484</v>
      </c>
      <c r="AP6579">
        <v>684.93150684931504</v>
      </c>
      <c r="AQ6579">
        <v>7.8201800000000002E-2</v>
      </c>
      <c r="AR6579">
        <v>4.9273899999999995E-2</v>
      </c>
      <c r="AS6579">
        <v>2.6353100000000001E-2</v>
      </c>
      <c r="AT6579">
        <v>2.78249E-2</v>
      </c>
      <c r="AU6579">
        <v>3.9969200000000003E-2</v>
      </c>
      <c r="AW6579">
        <v>7.8201800000000002E-2</v>
      </c>
      <c r="AX6579">
        <v>4.9273899999999995E-2</v>
      </c>
      <c r="AY6579">
        <v>2.6353100000000004E-2</v>
      </c>
      <c r="AZ6579">
        <v>2.78249E-2</v>
      </c>
      <c r="BA6579">
        <v>3.9969199999999996E-2</v>
      </c>
      <c r="BC6579" s="52">
        <v>100000</v>
      </c>
      <c r="BD6579" s="52">
        <v>100000</v>
      </c>
      <c r="BE6579">
        <v>0</v>
      </c>
      <c r="BF6579">
        <v>0</v>
      </c>
      <c r="BG6579">
        <v>0</v>
      </c>
    </row>
    <row r="6580" spans="1:59">
      <c r="A6580">
        <v>6579</v>
      </c>
      <c r="E6580">
        <v>9795.2054794520554</v>
      </c>
      <c r="K6580">
        <v>1447.6595794284538</v>
      </c>
      <c r="L6580">
        <v>1506.3695794284538</v>
      </c>
      <c r="M6580">
        <v>1565.0795794284538</v>
      </c>
      <c r="N6580">
        <v>1623.7895794284539</v>
      </c>
      <c r="O6580">
        <v>1682.4995794284539</v>
      </c>
      <c r="Q6580">
        <v>8137.6783570587759</v>
      </c>
      <c r="R6580">
        <v>7917.8262385281187</v>
      </c>
      <c r="S6580">
        <v>7697.9741199974615</v>
      </c>
      <c r="T6580">
        <v>7478.1220014668042</v>
      </c>
      <c r="U6580">
        <v>7258.269882936147</v>
      </c>
      <c r="W6580">
        <v>0</v>
      </c>
      <c r="AB6580">
        <v>1</v>
      </c>
      <c r="AC6580">
        <v>1</v>
      </c>
      <c r="AD6580">
        <v>1</v>
      </c>
      <c r="AE6580">
        <v>1</v>
      </c>
      <c r="AF6580">
        <v>1</v>
      </c>
      <c r="AL6580">
        <v>5.4271320000000003</v>
      </c>
      <c r="AM6580" s="5">
        <v>13.06480693817139</v>
      </c>
      <c r="AN6580">
        <v>570.77625570776252</v>
      </c>
      <c r="AO6580">
        <f t="shared" si="102"/>
        <v>26826.48401826484</v>
      </c>
      <c r="AP6580">
        <v>684.93150684931504</v>
      </c>
      <c r="AQ6580">
        <v>7.7202299999999988E-2</v>
      </c>
      <c r="AR6580">
        <v>4.8434199999999997E-2</v>
      </c>
      <c r="AS6580">
        <v>2.4153999999999998E-2</v>
      </c>
      <c r="AT6580">
        <v>2.8686699999999999E-2</v>
      </c>
      <c r="AU6580">
        <v>4.0148899999999994E-2</v>
      </c>
      <c r="AW6580">
        <v>7.7202299999999988E-2</v>
      </c>
      <c r="AX6580">
        <v>4.8434199999999997E-2</v>
      </c>
      <c r="AY6580">
        <v>2.4153999999999995E-2</v>
      </c>
      <c r="AZ6580">
        <v>2.8686699999999996E-2</v>
      </c>
      <c r="BA6580">
        <v>4.0148900000000001E-2</v>
      </c>
      <c r="BC6580" s="52">
        <v>100000</v>
      </c>
      <c r="BD6580" s="52">
        <v>100000</v>
      </c>
      <c r="BE6580">
        <v>0</v>
      </c>
      <c r="BF6580">
        <v>0</v>
      </c>
      <c r="BG6580">
        <v>0</v>
      </c>
    </row>
    <row r="6581" spans="1:59">
      <c r="A6581">
        <v>6580</v>
      </c>
      <c r="E6581">
        <v>9795.2054794520554</v>
      </c>
      <c r="K6581">
        <v>1557.6301587559569</v>
      </c>
      <c r="L6581">
        <v>1606.7976587559569</v>
      </c>
      <c r="M6581">
        <v>1655.965158755957</v>
      </c>
      <c r="N6581">
        <v>1705.132658755957</v>
      </c>
      <c r="O6581">
        <v>1754.300158755957</v>
      </c>
      <c r="Q6581">
        <v>11510.519320008911</v>
      </c>
      <c r="R6581">
        <v>11199.544623582005</v>
      </c>
      <c r="S6581">
        <v>10888.5699271551</v>
      </c>
      <c r="T6581">
        <v>10577.595230728195</v>
      </c>
      <c r="U6581">
        <v>10266.62053430129</v>
      </c>
      <c r="W6581">
        <v>0</v>
      </c>
      <c r="AB6581">
        <v>1</v>
      </c>
      <c r="AC6581">
        <v>1</v>
      </c>
      <c r="AD6581">
        <v>1</v>
      </c>
      <c r="AE6581">
        <v>1</v>
      </c>
      <c r="AF6581">
        <v>1</v>
      </c>
      <c r="AL6581">
        <v>5.4025020000000001</v>
      </c>
      <c r="AM6581" s="5">
        <v>12.70541954040527</v>
      </c>
      <c r="AN6581">
        <v>570.77625570776252</v>
      </c>
      <c r="AO6581">
        <f t="shared" si="102"/>
        <v>26826.48401826484</v>
      </c>
      <c r="AP6581">
        <v>684.93150684931504</v>
      </c>
      <c r="AQ6581">
        <v>6.23277E-2</v>
      </c>
      <c r="AR6581">
        <v>3.9069099999999995E-2</v>
      </c>
      <c r="AS6581">
        <v>2.07513E-2</v>
      </c>
      <c r="AT6581">
        <v>1.7976299999999997E-2</v>
      </c>
      <c r="AU6581">
        <v>3.7537300000000003E-2</v>
      </c>
      <c r="AW6581">
        <v>6.23277E-2</v>
      </c>
      <c r="AX6581">
        <v>3.9069099999999995E-2</v>
      </c>
      <c r="AY6581">
        <v>2.07513E-2</v>
      </c>
      <c r="AZ6581">
        <v>1.7976300000000001E-2</v>
      </c>
      <c r="BA6581">
        <v>3.753730000000001E-2</v>
      </c>
      <c r="BC6581" s="52">
        <v>100000</v>
      </c>
      <c r="BD6581" s="52">
        <v>100000</v>
      </c>
      <c r="BE6581">
        <v>0</v>
      </c>
      <c r="BF6581">
        <v>0</v>
      </c>
      <c r="BG6581">
        <v>0</v>
      </c>
    </row>
    <row r="6582" spans="1:59">
      <c r="A6582">
        <v>6581</v>
      </c>
      <c r="E6582">
        <v>9795.2054794520554</v>
      </c>
      <c r="K6582">
        <v>1909.0205255133676</v>
      </c>
      <c r="L6582">
        <v>1959.1780255133676</v>
      </c>
      <c r="M6582">
        <v>2009.3355255133677</v>
      </c>
      <c r="N6582">
        <v>2059.4930255133677</v>
      </c>
      <c r="O6582">
        <v>2109.6505255133675</v>
      </c>
      <c r="Q6582">
        <v>19231.155187029352</v>
      </c>
      <c r="R6582">
        <v>18711.595425849628</v>
      </c>
      <c r="S6582">
        <v>18192.0356646699</v>
      </c>
      <c r="T6582">
        <v>17672.475903490173</v>
      </c>
      <c r="U6582">
        <v>17152.916142310445</v>
      </c>
      <c r="W6582">
        <v>0</v>
      </c>
      <c r="AB6582">
        <v>1</v>
      </c>
      <c r="AC6582">
        <v>1</v>
      </c>
      <c r="AD6582">
        <v>1</v>
      </c>
      <c r="AE6582">
        <v>1</v>
      </c>
      <c r="AF6582">
        <v>1</v>
      </c>
      <c r="AL6582">
        <v>5.7877169999999998</v>
      </c>
      <c r="AM6582" s="5">
        <v>12.63449668884277</v>
      </c>
      <c r="AN6582">
        <v>570.77625570776252</v>
      </c>
      <c r="AO6582">
        <f t="shared" si="102"/>
        <v>26826.48401826484</v>
      </c>
      <c r="AP6582">
        <v>684.93150684931504</v>
      </c>
      <c r="AQ6582">
        <v>7.2797100000000003E-2</v>
      </c>
      <c r="AR6582">
        <v>3.8695899999999998E-2</v>
      </c>
      <c r="AS6582">
        <v>1.7835799999999999E-2</v>
      </c>
      <c r="AT6582">
        <v>1.7044500000000001E-2</v>
      </c>
      <c r="AU6582">
        <v>3.7884099999999997E-2</v>
      </c>
      <c r="AW6582">
        <v>7.2797100000000003E-2</v>
      </c>
      <c r="AX6582">
        <v>3.8695899999999991E-2</v>
      </c>
      <c r="AY6582">
        <v>1.7835799999999999E-2</v>
      </c>
      <c r="AZ6582">
        <v>1.7044500000000004E-2</v>
      </c>
      <c r="BA6582">
        <v>3.788409999999999E-2</v>
      </c>
      <c r="BC6582" s="52">
        <v>100000</v>
      </c>
      <c r="BD6582" s="52">
        <v>100000</v>
      </c>
      <c r="BE6582">
        <v>0</v>
      </c>
      <c r="BF6582">
        <v>0</v>
      </c>
      <c r="BG6582">
        <v>0</v>
      </c>
    </row>
    <row r="6583" spans="1:59">
      <c r="A6583">
        <v>6582</v>
      </c>
      <c r="E6583">
        <v>9795.2054794520554</v>
      </c>
      <c r="K6583">
        <v>2546.5062275524847</v>
      </c>
      <c r="L6583">
        <v>2588.4412275524846</v>
      </c>
      <c r="M6583">
        <v>2630.3762275524846</v>
      </c>
      <c r="N6583">
        <v>2672.3112275524845</v>
      </c>
      <c r="O6583">
        <v>2714.2462275524845</v>
      </c>
      <c r="Q6583">
        <v>23557.792754906459</v>
      </c>
      <c r="R6583">
        <v>22921.342106177191</v>
      </c>
      <c r="S6583">
        <v>22284.891457447924</v>
      </c>
      <c r="T6583">
        <v>21648.440808718657</v>
      </c>
      <c r="U6583">
        <v>21011.990159989389</v>
      </c>
      <c r="W6583">
        <v>0</v>
      </c>
      <c r="AB6583">
        <v>1</v>
      </c>
      <c r="AC6583">
        <v>1</v>
      </c>
      <c r="AD6583">
        <v>1</v>
      </c>
      <c r="AE6583">
        <v>1</v>
      </c>
      <c r="AF6583">
        <v>1</v>
      </c>
      <c r="AL6583">
        <v>5.1382494000000003</v>
      </c>
      <c r="AM6583" s="5">
        <v>12.07893753051758</v>
      </c>
      <c r="AN6583">
        <v>570.77625570776252</v>
      </c>
      <c r="AO6583">
        <f t="shared" si="102"/>
        <v>26826.48401826484</v>
      </c>
      <c r="AP6583">
        <v>684.93150684931504</v>
      </c>
      <c r="AQ6583">
        <v>7.5066500000000008E-2</v>
      </c>
      <c r="AR6583">
        <v>4.1041500000000002E-2</v>
      </c>
      <c r="AS6583">
        <v>1.8325899999999999E-2</v>
      </c>
      <c r="AT6583">
        <v>1.8325500000000002E-2</v>
      </c>
      <c r="AU6583">
        <v>3.8519399999999995E-2</v>
      </c>
      <c r="AW6583">
        <v>7.5066500000000022E-2</v>
      </c>
      <c r="AX6583">
        <v>4.1041499999999995E-2</v>
      </c>
      <c r="AY6583">
        <v>1.8325899999999992E-2</v>
      </c>
      <c r="AZ6583">
        <v>1.8325500000000008E-2</v>
      </c>
      <c r="BA6583">
        <v>3.8519399999999995E-2</v>
      </c>
      <c r="BC6583" s="52">
        <v>100000</v>
      </c>
      <c r="BD6583" s="52">
        <v>100000</v>
      </c>
      <c r="BE6583">
        <v>0</v>
      </c>
      <c r="BF6583">
        <v>0</v>
      </c>
      <c r="BG6583">
        <v>0</v>
      </c>
    </row>
    <row r="6584" spans="1:59">
      <c r="A6584">
        <v>6583</v>
      </c>
      <c r="E6584">
        <v>9795.2054794520554</v>
      </c>
      <c r="K6584">
        <v>3274.202170446194</v>
      </c>
      <c r="L6584">
        <v>3315.1746704461939</v>
      </c>
      <c r="M6584">
        <v>3356.1471704461937</v>
      </c>
      <c r="N6584">
        <v>3397.1196704461936</v>
      </c>
      <c r="O6584">
        <v>3438.0921704461934</v>
      </c>
      <c r="Q6584">
        <v>23733.53638482343</v>
      </c>
      <c r="R6584">
        <v>23092.337745657205</v>
      </c>
      <c r="S6584">
        <v>22451.13910649098</v>
      </c>
      <c r="T6584">
        <v>21809.940467324755</v>
      </c>
      <c r="U6584">
        <v>21168.741828158531</v>
      </c>
      <c r="W6584">
        <v>1.119E-2</v>
      </c>
      <c r="AB6584">
        <v>1</v>
      </c>
      <c r="AC6584">
        <v>1</v>
      </c>
      <c r="AD6584">
        <v>1</v>
      </c>
      <c r="AE6584">
        <v>1</v>
      </c>
      <c r="AF6584">
        <v>1</v>
      </c>
      <c r="AL6584">
        <v>4.6742463000000001</v>
      </c>
      <c r="AM6584" s="5">
        <v>12.701211929321291</v>
      </c>
      <c r="AN6584">
        <v>570.77625570776252</v>
      </c>
      <c r="AO6584">
        <f t="shared" si="102"/>
        <v>26826.48401826484</v>
      </c>
      <c r="AP6584">
        <v>684.93150684931504</v>
      </c>
      <c r="AQ6584">
        <v>7.7396000000000006E-2</v>
      </c>
      <c r="AR6584">
        <v>4.34709E-2</v>
      </c>
      <c r="AS6584">
        <v>2.1128299999999999E-2</v>
      </c>
      <c r="AT6584">
        <v>1.8656600000000002E-2</v>
      </c>
      <c r="AU6584">
        <v>4.0128999999999998E-2</v>
      </c>
      <c r="AW6584">
        <v>7.7396000000000006E-2</v>
      </c>
      <c r="AX6584">
        <v>4.3470899999999993E-2</v>
      </c>
      <c r="AY6584">
        <v>2.1128300000000003E-2</v>
      </c>
      <c r="AZ6584">
        <v>1.8656600000000009E-2</v>
      </c>
      <c r="BA6584">
        <v>4.0128999999999998E-2</v>
      </c>
      <c r="BC6584" s="52">
        <v>100000</v>
      </c>
      <c r="BD6584" s="52">
        <v>100000</v>
      </c>
      <c r="BE6584">
        <v>0</v>
      </c>
      <c r="BF6584">
        <v>0</v>
      </c>
      <c r="BG6584">
        <v>0</v>
      </c>
    </row>
    <row r="6585" spans="1:59">
      <c r="A6585">
        <v>6584</v>
      </c>
      <c r="E6585">
        <v>9795.2054794520554</v>
      </c>
      <c r="K6585">
        <v>3538.8188769529975</v>
      </c>
      <c r="L6585">
        <v>3613.0663769529974</v>
      </c>
      <c r="M6585">
        <v>3687.3138769529974</v>
      </c>
      <c r="N6585">
        <v>3761.5613769529973</v>
      </c>
      <c r="O6585">
        <v>3835.8088769529973</v>
      </c>
      <c r="Q6585">
        <v>20798.25160176932</v>
      </c>
      <c r="R6585">
        <v>20236.354277259688</v>
      </c>
      <c r="S6585">
        <v>19674.456952750057</v>
      </c>
      <c r="T6585">
        <v>19112.559628240426</v>
      </c>
      <c r="U6585">
        <v>18550.662303730795</v>
      </c>
      <c r="W6585">
        <v>9.598000000000001E-2</v>
      </c>
      <c r="AB6585">
        <v>1</v>
      </c>
      <c r="AC6585">
        <v>1</v>
      </c>
      <c r="AD6585">
        <v>1</v>
      </c>
      <c r="AE6585">
        <v>1</v>
      </c>
      <c r="AF6585">
        <v>1</v>
      </c>
      <c r="AL6585">
        <v>5.1267633000000004</v>
      </c>
      <c r="AM6585" s="5">
        <v>12.80164909362793</v>
      </c>
      <c r="AN6585">
        <v>570.77625570776252</v>
      </c>
      <c r="AO6585">
        <f t="shared" si="102"/>
        <v>26826.48401826484</v>
      </c>
      <c r="AP6585">
        <v>684.93150684931504</v>
      </c>
      <c r="AQ6585">
        <v>7.86964E-2</v>
      </c>
      <c r="AR6585">
        <v>3.9380000000000005E-2</v>
      </c>
      <c r="AS6585">
        <v>1.7762099999999999E-2</v>
      </c>
      <c r="AT6585">
        <v>1.5285200000000001E-2</v>
      </c>
      <c r="AU6585">
        <v>3.5649399999999998E-2</v>
      </c>
      <c r="AW6585">
        <v>7.8696399999999986E-2</v>
      </c>
      <c r="AX6585">
        <v>3.9380000000000012E-2</v>
      </c>
      <c r="AY6585">
        <v>1.7762100000000003E-2</v>
      </c>
      <c r="AZ6585">
        <v>1.5285199999999999E-2</v>
      </c>
      <c r="BA6585">
        <v>3.5649399999999998E-2</v>
      </c>
      <c r="BC6585" s="52">
        <v>100000</v>
      </c>
      <c r="BD6585" s="52">
        <v>100000</v>
      </c>
      <c r="BE6585">
        <v>0</v>
      </c>
      <c r="BF6585">
        <v>0</v>
      </c>
      <c r="BG6585">
        <v>0</v>
      </c>
    </row>
    <row r="6586" spans="1:59">
      <c r="A6586">
        <v>6585</v>
      </c>
      <c r="E6586">
        <v>9795.2054794520554</v>
      </c>
      <c r="K6586">
        <v>4152.2485147642246</v>
      </c>
      <c r="L6586">
        <v>4275.1685147642247</v>
      </c>
      <c r="M6586">
        <v>4398.0885147642248</v>
      </c>
      <c r="N6586">
        <v>4521.0085147642249</v>
      </c>
      <c r="O6586">
        <v>4643.9285147642249</v>
      </c>
      <c r="Q6586">
        <v>19279.235012142461</v>
      </c>
      <c r="R6586">
        <v>18758.376298936764</v>
      </c>
      <c r="S6586">
        <v>18237.517585731068</v>
      </c>
      <c r="T6586">
        <v>17716.658872525371</v>
      </c>
      <c r="U6586">
        <v>17195.800159319675</v>
      </c>
      <c r="W6586">
        <v>0.19028</v>
      </c>
      <c r="AB6586">
        <v>1</v>
      </c>
      <c r="AC6586">
        <v>1</v>
      </c>
      <c r="AD6586">
        <v>1</v>
      </c>
      <c r="AE6586">
        <v>1</v>
      </c>
      <c r="AF6586">
        <v>1</v>
      </c>
      <c r="AL6586">
        <v>5.1580849999999998</v>
      </c>
      <c r="AM6586" s="5">
        <v>13.218836784362789</v>
      </c>
      <c r="AN6586">
        <v>570.77625570776252</v>
      </c>
      <c r="AO6586">
        <f t="shared" si="102"/>
        <v>26826.48401826484</v>
      </c>
      <c r="AP6586">
        <v>684.93150684931504</v>
      </c>
      <c r="AQ6586">
        <v>8.0253500000000005E-2</v>
      </c>
      <c r="AR6586">
        <v>4.9416500000000002E-2</v>
      </c>
      <c r="AS6586">
        <v>1.26702E-2</v>
      </c>
      <c r="AT6586">
        <v>1.5681900000000002E-2</v>
      </c>
      <c r="AU6586">
        <v>3.4699300000000002E-2</v>
      </c>
      <c r="AW6586">
        <v>8.0253500000000019E-2</v>
      </c>
      <c r="AX6586">
        <v>4.9416500000000002E-2</v>
      </c>
      <c r="AY6586">
        <v>1.2670200000000006E-2</v>
      </c>
      <c r="AZ6586">
        <v>1.5681899999999999E-2</v>
      </c>
      <c r="BA6586">
        <v>3.4699300000000002E-2</v>
      </c>
      <c r="BC6586" s="52">
        <v>100000</v>
      </c>
      <c r="BD6586" s="52">
        <v>100000</v>
      </c>
      <c r="BE6586">
        <v>0</v>
      </c>
      <c r="BF6586">
        <v>0</v>
      </c>
      <c r="BG6586">
        <v>0</v>
      </c>
    </row>
    <row r="6587" spans="1:59">
      <c r="A6587">
        <v>6586</v>
      </c>
      <c r="E6587">
        <v>9795.2054794520554</v>
      </c>
      <c r="K6587">
        <v>4580.9619451112849</v>
      </c>
      <c r="L6587">
        <v>4822.2094451112844</v>
      </c>
      <c r="M6587">
        <v>5063.4569451112839</v>
      </c>
      <c r="N6587">
        <v>5304.7044451112833</v>
      </c>
      <c r="O6587">
        <v>5545.9519451112828</v>
      </c>
      <c r="Q6587">
        <v>17929.089553946</v>
      </c>
      <c r="R6587">
        <v>17444.707134067423</v>
      </c>
      <c r="S6587">
        <v>16960.324714188846</v>
      </c>
      <c r="T6587">
        <v>16475.942294310269</v>
      </c>
      <c r="U6587">
        <v>15991.559874431692</v>
      </c>
      <c r="W6587">
        <v>0.17058000000000001</v>
      </c>
      <c r="AB6587">
        <v>1</v>
      </c>
      <c r="AC6587">
        <v>1</v>
      </c>
      <c r="AD6587">
        <v>1</v>
      </c>
      <c r="AE6587">
        <v>1</v>
      </c>
      <c r="AF6587">
        <v>1</v>
      </c>
      <c r="AL6587">
        <v>4.3528786000000004</v>
      </c>
      <c r="AM6587" s="5">
        <v>13.923019409179689</v>
      </c>
      <c r="AN6587">
        <v>570.77625570776252</v>
      </c>
      <c r="AO6587">
        <f t="shared" si="102"/>
        <v>26826.48401826484</v>
      </c>
      <c r="AP6587">
        <v>684.93150684931504</v>
      </c>
      <c r="AQ6587">
        <v>8.2881099999999999E-2</v>
      </c>
      <c r="AR6587">
        <v>5.5954400000000001E-2</v>
      </c>
      <c r="AS6587">
        <v>1.4636799999999998E-2</v>
      </c>
      <c r="AT6587">
        <v>1.7118300000000003E-2</v>
      </c>
      <c r="AU6587">
        <v>3.51121E-2</v>
      </c>
      <c r="AW6587">
        <v>8.2881099999999999E-2</v>
      </c>
      <c r="AX6587">
        <v>5.5954400000000001E-2</v>
      </c>
      <c r="AY6587">
        <v>1.4636799999999991E-2</v>
      </c>
      <c r="AZ6587">
        <v>1.7118300000000003E-2</v>
      </c>
      <c r="BA6587">
        <v>3.5112099999999993E-2</v>
      </c>
      <c r="BC6587" s="52">
        <v>100000</v>
      </c>
      <c r="BD6587" s="52">
        <v>100000</v>
      </c>
      <c r="BE6587">
        <v>0</v>
      </c>
      <c r="BF6587">
        <v>0</v>
      </c>
      <c r="BG6587">
        <v>0</v>
      </c>
    </row>
    <row r="6588" spans="1:59">
      <c r="A6588">
        <v>6587</v>
      </c>
      <c r="E6588">
        <v>9795.2054794520554</v>
      </c>
      <c r="K6588">
        <v>5145.420309315733</v>
      </c>
      <c r="L6588">
        <v>5448.9253093157331</v>
      </c>
      <c r="M6588">
        <v>5752.4303093157332</v>
      </c>
      <c r="N6588">
        <v>6055.9353093157333</v>
      </c>
      <c r="O6588">
        <v>6359.4403093157334</v>
      </c>
      <c r="Q6588">
        <v>16422.710615532422</v>
      </c>
      <c r="R6588">
        <v>15979.025381085725</v>
      </c>
      <c r="S6588">
        <v>15535.340146639028</v>
      </c>
      <c r="T6588">
        <v>15091.654912192331</v>
      </c>
      <c r="U6588">
        <v>14647.969677745634</v>
      </c>
      <c r="W6588">
        <v>0.32124999999999998</v>
      </c>
      <c r="AB6588">
        <v>1</v>
      </c>
      <c r="AC6588">
        <v>1</v>
      </c>
      <c r="AD6588">
        <v>1</v>
      </c>
      <c r="AE6588">
        <v>1</v>
      </c>
      <c r="AF6588">
        <v>1</v>
      </c>
      <c r="AL6588">
        <v>3.0151672</v>
      </c>
      <c r="AM6588" s="5">
        <v>13.95820903778076</v>
      </c>
      <c r="AN6588">
        <v>570.77625570776252</v>
      </c>
      <c r="AO6588">
        <f t="shared" si="102"/>
        <v>26826.48401826484</v>
      </c>
      <c r="AP6588">
        <v>684.93150684931504</v>
      </c>
      <c r="AQ6588">
        <v>8.4078399999999998E-2</v>
      </c>
      <c r="AR6588">
        <v>5.7690199999999997E-2</v>
      </c>
      <c r="AS6588">
        <v>1.5390299999999999E-2</v>
      </c>
      <c r="AT6588">
        <v>1.84742E-2</v>
      </c>
      <c r="AU6588">
        <v>3.5429299999999997E-2</v>
      </c>
      <c r="AW6588">
        <v>8.4078399999999984E-2</v>
      </c>
      <c r="AX6588">
        <v>5.7690199999999997E-2</v>
      </c>
      <c r="AY6588">
        <v>1.5390299999999996E-2</v>
      </c>
      <c r="AZ6588">
        <v>1.8474199999999996E-2</v>
      </c>
      <c r="BA6588">
        <v>3.5429299999999997E-2</v>
      </c>
      <c r="BC6588" s="52">
        <v>100000</v>
      </c>
      <c r="BD6588" s="52">
        <v>100000</v>
      </c>
      <c r="BE6588">
        <v>0</v>
      </c>
      <c r="BF6588">
        <v>0</v>
      </c>
      <c r="BG6588">
        <v>0</v>
      </c>
    </row>
    <row r="6589" spans="1:59">
      <c r="A6589">
        <v>6588</v>
      </c>
      <c r="E6589">
        <v>9795.2054794520554</v>
      </c>
      <c r="K6589">
        <v>5047.4777621021767</v>
      </c>
      <c r="L6589">
        <v>5484.0510954355104</v>
      </c>
      <c r="M6589">
        <v>5920.6244287688442</v>
      </c>
      <c r="N6589">
        <v>6357.1977621021779</v>
      </c>
      <c r="O6589">
        <v>6793.7710954355116</v>
      </c>
      <c r="Q6589">
        <v>15645.48123376908</v>
      </c>
      <c r="R6589">
        <v>15222.794068051309</v>
      </c>
      <c r="S6589">
        <v>14800.10690233354</v>
      </c>
      <c r="T6589">
        <v>14377.419736615771</v>
      </c>
      <c r="U6589">
        <v>13954.732570898002</v>
      </c>
      <c r="W6589">
        <v>0.5295700000000001</v>
      </c>
      <c r="AB6589">
        <v>1</v>
      </c>
      <c r="AC6589">
        <v>1</v>
      </c>
      <c r="AD6589">
        <v>1</v>
      </c>
      <c r="AE6589">
        <v>1</v>
      </c>
      <c r="AF6589">
        <v>1</v>
      </c>
      <c r="AL6589">
        <v>2.6297424</v>
      </c>
      <c r="AM6589" s="5">
        <v>13.989006042480471</v>
      </c>
      <c r="AN6589">
        <v>570.77625570776252</v>
      </c>
      <c r="AO6589">
        <f t="shared" si="102"/>
        <v>26826.48401826484</v>
      </c>
      <c r="AP6589">
        <v>684.93150684931504</v>
      </c>
      <c r="AQ6589">
        <v>7.7828300000000003E-2</v>
      </c>
      <c r="AR6589">
        <v>5.76353E-2</v>
      </c>
      <c r="AS6589">
        <v>1.72748E-2</v>
      </c>
      <c r="AT6589">
        <v>1.87382E-2</v>
      </c>
      <c r="AU6589">
        <v>3.6024399999999998E-2</v>
      </c>
      <c r="AW6589">
        <v>7.7828300000000003E-2</v>
      </c>
      <c r="AX6589">
        <v>5.76353E-2</v>
      </c>
      <c r="AY6589">
        <v>1.7274799999999993E-2</v>
      </c>
      <c r="AZ6589">
        <v>1.8738199999999997E-2</v>
      </c>
      <c r="BA6589">
        <v>3.6024399999999998E-2</v>
      </c>
      <c r="BC6589" s="52">
        <v>100000</v>
      </c>
      <c r="BD6589" s="52">
        <v>100000</v>
      </c>
      <c r="BE6589">
        <v>0</v>
      </c>
      <c r="BF6589">
        <v>0</v>
      </c>
      <c r="BG6589">
        <v>0</v>
      </c>
    </row>
    <row r="6590" spans="1:59">
      <c r="A6590">
        <v>6589</v>
      </c>
      <c r="E6590">
        <v>9795.2054794520554</v>
      </c>
      <c r="K6590">
        <v>4830.9731840511558</v>
      </c>
      <c r="L6590">
        <v>5330.5190173844894</v>
      </c>
      <c r="M6590">
        <v>5830.064850717823</v>
      </c>
      <c r="N6590">
        <v>6329.6106840511566</v>
      </c>
      <c r="O6590">
        <v>6829.1565173844901</v>
      </c>
      <c r="Q6590">
        <v>15306.91537766162</v>
      </c>
      <c r="R6590">
        <v>14893.3750983849</v>
      </c>
      <c r="S6590">
        <v>14479.83481910818</v>
      </c>
      <c r="T6590">
        <v>14066.29453983146</v>
      </c>
      <c r="U6590">
        <v>13652.754260554741</v>
      </c>
      <c r="W6590">
        <v>0.66008</v>
      </c>
      <c r="AB6590">
        <v>1</v>
      </c>
      <c r="AC6590">
        <v>1</v>
      </c>
      <c r="AD6590">
        <v>1</v>
      </c>
      <c r="AE6590">
        <v>1</v>
      </c>
      <c r="AF6590">
        <v>1</v>
      </c>
      <c r="AL6590">
        <v>2.488038</v>
      </c>
      <c r="AM6590" s="5">
        <v>13.75089168548584</v>
      </c>
      <c r="AN6590">
        <v>570.77625570776252</v>
      </c>
      <c r="AO6590">
        <f t="shared" si="102"/>
        <v>26826.48401826484</v>
      </c>
      <c r="AP6590">
        <v>684.93150684931504</v>
      </c>
      <c r="AQ6590">
        <v>7.7510499999999996E-2</v>
      </c>
      <c r="AR6590">
        <v>5.72509E-2</v>
      </c>
      <c r="AS6590">
        <v>1.9540600000000002E-2</v>
      </c>
      <c r="AT6590">
        <v>1.88848E-2</v>
      </c>
      <c r="AU6590">
        <v>3.67935E-2</v>
      </c>
      <c r="AW6590">
        <v>7.7510499999999996E-2</v>
      </c>
      <c r="AX6590">
        <v>5.7250900000000007E-2</v>
      </c>
      <c r="AY6590">
        <v>1.9540600000000005E-2</v>
      </c>
      <c r="AZ6590">
        <v>1.8884799999999993E-2</v>
      </c>
      <c r="BA6590">
        <v>3.6793499999999993E-2</v>
      </c>
      <c r="BC6590" s="52">
        <v>100000</v>
      </c>
      <c r="BD6590" s="52">
        <v>100000</v>
      </c>
      <c r="BE6590">
        <v>0</v>
      </c>
      <c r="BF6590">
        <v>0</v>
      </c>
      <c r="BG6590">
        <v>0</v>
      </c>
    </row>
    <row r="6591" spans="1:59">
      <c r="A6591">
        <v>6590</v>
      </c>
      <c r="E6591">
        <v>9795.2054794520554</v>
      </c>
      <c r="K6591">
        <v>4993.3516175894201</v>
      </c>
      <c r="L6591">
        <v>5504.9699509227539</v>
      </c>
      <c r="M6591">
        <v>6016.5882842560877</v>
      </c>
      <c r="N6591">
        <v>6528.2066175894215</v>
      </c>
      <c r="O6591">
        <v>7039.8249509227553</v>
      </c>
      <c r="Q6591">
        <v>14935.19818048319</v>
      </c>
      <c r="R6591">
        <v>14531.700422981394</v>
      </c>
      <c r="S6591">
        <v>14128.202665479595</v>
      </c>
      <c r="T6591">
        <v>13724.704907977797</v>
      </c>
      <c r="U6591">
        <v>13321.207150475999</v>
      </c>
      <c r="W6591">
        <v>0.65785000000000005</v>
      </c>
      <c r="AB6591">
        <v>1</v>
      </c>
      <c r="AC6591">
        <v>1</v>
      </c>
      <c r="AD6591">
        <v>1</v>
      </c>
      <c r="AE6591">
        <v>1</v>
      </c>
      <c r="AF6591">
        <v>1</v>
      </c>
      <c r="AL6591">
        <v>1.7813437999999999</v>
      </c>
      <c r="AM6591" s="5">
        <v>12.77188014984131</v>
      </c>
      <c r="AN6591">
        <v>570.77625570776252</v>
      </c>
      <c r="AO6591">
        <f t="shared" si="102"/>
        <v>26826.48401826484</v>
      </c>
      <c r="AP6591">
        <v>684.93150684931504</v>
      </c>
      <c r="AQ6591">
        <v>7.8667399999999998E-2</v>
      </c>
      <c r="AR6591">
        <v>6.4856899999999995E-2</v>
      </c>
      <c r="AS6591">
        <v>2.1439E-2</v>
      </c>
      <c r="AT6591">
        <v>3.6186999999999997E-2</v>
      </c>
      <c r="AU6591">
        <v>3.8562800000000001E-2</v>
      </c>
      <c r="AW6591">
        <v>7.8667399999999985E-2</v>
      </c>
      <c r="AX6591">
        <v>6.4856899999999995E-2</v>
      </c>
      <c r="AY6591">
        <v>2.1439E-2</v>
      </c>
      <c r="AZ6591">
        <v>3.6186999999999997E-2</v>
      </c>
      <c r="BA6591">
        <v>3.8562799999999994E-2</v>
      </c>
      <c r="BC6591" s="52">
        <v>100000</v>
      </c>
      <c r="BD6591" s="52">
        <v>100000</v>
      </c>
      <c r="BE6591">
        <v>0</v>
      </c>
      <c r="BF6591">
        <v>0</v>
      </c>
      <c r="BG6591">
        <v>0</v>
      </c>
    </row>
    <row r="6592" spans="1:59">
      <c r="A6592">
        <v>6591</v>
      </c>
      <c r="E6592">
        <v>9795.2054794520554</v>
      </c>
      <c r="K6592">
        <v>5122.223390238838</v>
      </c>
      <c r="L6592">
        <v>5611.8683902388384</v>
      </c>
      <c r="M6592">
        <v>6101.5133902388388</v>
      </c>
      <c r="N6592">
        <v>6591.1583902388393</v>
      </c>
      <c r="O6592">
        <v>7080.8033902388397</v>
      </c>
      <c r="Q6592">
        <v>15140.335079060091</v>
      </c>
      <c r="R6592">
        <v>14731.295226940141</v>
      </c>
      <c r="S6592">
        <v>14322.255374820192</v>
      </c>
      <c r="T6592">
        <v>13913.215522700242</v>
      </c>
      <c r="U6592">
        <v>13504.175670580293</v>
      </c>
      <c r="W6592">
        <v>0.41752999999999996</v>
      </c>
      <c r="AB6592">
        <v>1</v>
      </c>
      <c r="AC6592">
        <v>1</v>
      </c>
      <c r="AD6592">
        <v>1</v>
      </c>
      <c r="AE6592">
        <v>1</v>
      </c>
      <c r="AF6592">
        <v>1</v>
      </c>
      <c r="AL6592">
        <v>1.6835967999999999</v>
      </c>
      <c r="AM6592" s="5">
        <v>12.333314895629879</v>
      </c>
      <c r="AN6592">
        <v>570.77625570776252</v>
      </c>
      <c r="AO6592">
        <f t="shared" si="102"/>
        <v>26826.48401826484</v>
      </c>
      <c r="AP6592">
        <v>684.93150684931504</v>
      </c>
      <c r="AQ6592">
        <v>7.8980000000000009E-2</v>
      </c>
      <c r="AR6592">
        <v>6.5996100000000002E-2</v>
      </c>
      <c r="AS6592">
        <v>4.0582E-2</v>
      </c>
      <c r="AT6592">
        <v>4.00743E-2</v>
      </c>
      <c r="AU6592">
        <v>4.1159599999999998E-2</v>
      </c>
      <c r="AW6592">
        <v>7.8980000000000009E-2</v>
      </c>
      <c r="AX6592">
        <v>6.5996100000000002E-2</v>
      </c>
      <c r="AY6592">
        <v>4.0581999999999993E-2</v>
      </c>
      <c r="AZ6592">
        <v>4.0074299999999993E-2</v>
      </c>
      <c r="BA6592">
        <v>4.1159600000000005E-2</v>
      </c>
      <c r="BC6592" s="52">
        <v>100000</v>
      </c>
      <c r="BD6592" s="52">
        <v>100000</v>
      </c>
      <c r="BE6592">
        <v>0</v>
      </c>
      <c r="BF6592">
        <v>0</v>
      </c>
      <c r="BG6592">
        <v>0</v>
      </c>
    </row>
    <row r="6593" spans="1:59">
      <c r="A6593">
        <v>6592</v>
      </c>
      <c r="E6593">
        <v>9795.2054794520554</v>
      </c>
      <c r="K6593">
        <v>5307.7987428539991</v>
      </c>
      <c r="L6593">
        <v>5781.4945761873323</v>
      </c>
      <c r="M6593">
        <v>6255.1904095206655</v>
      </c>
      <c r="N6593">
        <v>6728.8862428539987</v>
      </c>
      <c r="O6593">
        <v>7202.5820761873319</v>
      </c>
      <c r="Q6593">
        <v>15826.810069501589</v>
      </c>
      <c r="R6593">
        <v>15399.224020577149</v>
      </c>
      <c r="S6593">
        <v>14971.637971652708</v>
      </c>
      <c r="T6593">
        <v>14544.051922728268</v>
      </c>
      <c r="U6593">
        <v>14116.465873803827</v>
      </c>
      <c r="W6593">
        <v>0.31735000000000002</v>
      </c>
      <c r="AB6593">
        <v>1</v>
      </c>
      <c r="AC6593">
        <v>1</v>
      </c>
      <c r="AD6593">
        <v>1</v>
      </c>
      <c r="AE6593">
        <v>1</v>
      </c>
      <c r="AF6593">
        <v>1</v>
      </c>
      <c r="AL6593">
        <v>2.7104851999999999</v>
      </c>
      <c r="AM6593" s="5">
        <v>11.507839202880859</v>
      </c>
      <c r="AN6593">
        <v>570.77625570776252</v>
      </c>
      <c r="AO6593">
        <f t="shared" si="102"/>
        <v>26826.48401826484</v>
      </c>
      <c r="AP6593">
        <v>684.93150684931504</v>
      </c>
      <c r="AQ6593">
        <v>7.9883099999999999E-2</v>
      </c>
      <c r="AR6593">
        <v>6.6935000000000008E-2</v>
      </c>
      <c r="AS6593">
        <v>4.1658099999999997E-2</v>
      </c>
      <c r="AT6593">
        <v>4.2666700000000002E-2</v>
      </c>
      <c r="AU6593">
        <v>4.3710900000000004E-2</v>
      </c>
      <c r="AW6593">
        <v>7.9883099999999999E-2</v>
      </c>
      <c r="AX6593">
        <v>6.6935000000000008E-2</v>
      </c>
      <c r="AY6593">
        <v>4.165809999999999E-2</v>
      </c>
      <c r="AZ6593">
        <v>4.2666700000000002E-2</v>
      </c>
      <c r="BA6593">
        <v>4.3710900000000011E-2</v>
      </c>
      <c r="BC6593" s="52">
        <v>100000</v>
      </c>
      <c r="BD6593" s="52">
        <v>100000</v>
      </c>
      <c r="BE6593">
        <v>0</v>
      </c>
      <c r="BF6593">
        <v>0</v>
      </c>
      <c r="BG6593">
        <v>0</v>
      </c>
    </row>
    <row r="6594" spans="1:59">
      <c r="A6594">
        <v>6593</v>
      </c>
      <c r="E6594">
        <v>9795.2054794520554</v>
      </c>
      <c r="K6594">
        <v>5923.8058161182134</v>
      </c>
      <c r="L6594">
        <v>6430.3358161182132</v>
      </c>
      <c r="M6594">
        <v>6936.8658161182129</v>
      </c>
      <c r="N6594">
        <v>7443.3958161182127</v>
      </c>
      <c r="O6594">
        <v>7949.9258161182124</v>
      </c>
      <c r="Q6594">
        <v>16736.644815548829</v>
      </c>
      <c r="R6594">
        <v>16284.478156559979</v>
      </c>
      <c r="S6594">
        <v>15832.311497571129</v>
      </c>
      <c r="T6594">
        <v>15380.144838582279</v>
      </c>
      <c r="U6594">
        <v>14927.978179593429</v>
      </c>
      <c r="W6594">
        <v>0.12107</v>
      </c>
      <c r="AB6594">
        <v>1</v>
      </c>
      <c r="AC6594">
        <v>1</v>
      </c>
      <c r="AD6594">
        <v>1</v>
      </c>
      <c r="AE6594">
        <v>1</v>
      </c>
      <c r="AF6594">
        <v>1</v>
      </c>
      <c r="AL6594">
        <v>4.3272649999999997</v>
      </c>
      <c r="AM6594" s="5">
        <v>10.917801856994631</v>
      </c>
      <c r="AN6594">
        <v>570.77625570776252</v>
      </c>
      <c r="AO6594">
        <f t="shared" si="102"/>
        <v>26826.48401826484</v>
      </c>
      <c r="AP6594">
        <v>684.93150684931504</v>
      </c>
      <c r="AQ6594">
        <v>7.8699500000000006E-2</v>
      </c>
      <c r="AR6594">
        <v>6.6988100000000009E-2</v>
      </c>
      <c r="AS6594">
        <v>4.1289299999999994E-2</v>
      </c>
      <c r="AT6594">
        <v>4.28172E-2</v>
      </c>
      <c r="AU6594">
        <v>4.4009599999999996E-2</v>
      </c>
      <c r="AW6594">
        <v>7.8699500000000019E-2</v>
      </c>
      <c r="AX6594">
        <v>6.6988100000000009E-2</v>
      </c>
      <c r="AY6594">
        <v>4.1289299999999987E-2</v>
      </c>
      <c r="AZ6594">
        <v>4.28172E-2</v>
      </c>
      <c r="BA6594">
        <v>4.4009599999999996E-2</v>
      </c>
      <c r="BC6594" s="52">
        <v>100000</v>
      </c>
      <c r="BD6594" s="52">
        <v>100000</v>
      </c>
      <c r="BE6594">
        <v>0</v>
      </c>
      <c r="BF6594">
        <v>0</v>
      </c>
      <c r="BG6594">
        <v>0</v>
      </c>
    </row>
    <row r="6595" spans="1:59">
      <c r="A6595">
        <v>6594</v>
      </c>
      <c r="E6595">
        <v>9795.2054794520554</v>
      </c>
      <c r="K6595">
        <v>6456.4758097358044</v>
      </c>
      <c r="L6595">
        <v>6967.955809735804</v>
      </c>
      <c r="M6595">
        <v>7479.4358097358036</v>
      </c>
      <c r="N6595">
        <v>7990.9158097358031</v>
      </c>
      <c r="O6595">
        <v>8502.3958097358027</v>
      </c>
      <c r="Q6595">
        <v>17964.531727845831</v>
      </c>
      <c r="R6595">
        <v>17479.191781813337</v>
      </c>
      <c r="S6595">
        <v>16993.851835780843</v>
      </c>
      <c r="T6595">
        <v>16508.511889748348</v>
      </c>
      <c r="U6595">
        <v>16023.171943715854</v>
      </c>
      <c r="W6595">
        <v>0</v>
      </c>
      <c r="AB6595">
        <v>1</v>
      </c>
      <c r="AC6595">
        <v>1</v>
      </c>
      <c r="AD6595">
        <v>1</v>
      </c>
      <c r="AE6595">
        <v>1</v>
      </c>
      <c r="AF6595">
        <v>1</v>
      </c>
      <c r="AL6595">
        <v>5.6980433000000001</v>
      </c>
      <c r="AM6595" s="5">
        <v>10.53510665893555</v>
      </c>
      <c r="AN6595">
        <v>570.77625570776252</v>
      </c>
      <c r="AO6595">
        <f t="shared" ref="AO6595:AO6658" si="103">235000000/8760</f>
        <v>26826.48401826484</v>
      </c>
      <c r="AP6595">
        <v>684.93150684931504</v>
      </c>
      <c r="AQ6595">
        <v>7.8377300000000011E-2</v>
      </c>
      <c r="AR6595">
        <v>6.7121600000000003E-2</v>
      </c>
      <c r="AS6595">
        <v>4.1323600000000002E-2</v>
      </c>
      <c r="AT6595">
        <v>4.33131E-2</v>
      </c>
      <c r="AU6595">
        <v>4.3784500000000004E-2</v>
      </c>
      <c r="AW6595">
        <v>7.8377300000000025E-2</v>
      </c>
      <c r="AX6595">
        <v>6.7121600000000003E-2</v>
      </c>
      <c r="AY6595">
        <v>4.1323600000000002E-2</v>
      </c>
      <c r="AZ6595">
        <v>4.3313100000000007E-2</v>
      </c>
      <c r="BA6595">
        <v>4.3784500000000004E-2</v>
      </c>
      <c r="BC6595" s="52">
        <v>100000</v>
      </c>
      <c r="BD6595" s="52">
        <v>100000</v>
      </c>
      <c r="BE6595">
        <v>0</v>
      </c>
      <c r="BF6595">
        <v>0</v>
      </c>
      <c r="BG6595">
        <v>0</v>
      </c>
    </row>
    <row r="6596" spans="1:59">
      <c r="A6596">
        <v>6595</v>
      </c>
      <c r="E6596">
        <v>9795.2054794520554</v>
      </c>
      <c r="K6596">
        <v>6632.6005656900079</v>
      </c>
      <c r="L6596">
        <v>7099.8622323566742</v>
      </c>
      <c r="M6596">
        <v>7567.1238990233405</v>
      </c>
      <c r="N6596">
        <v>8034.3855656900068</v>
      </c>
      <c r="O6596">
        <v>8501.6472323566741</v>
      </c>
      <c r="Q6596">
        <v>19509.64721314592</v>
      </c>
      <c r="R6596">
        <v>18982.563553577962</v>
      </c>
      <c r="S6596">
        <v>18455.479894010005</v>
      </c>
      <c r="T6596">
        <v>17928.396234442047</v>
      </c>
      <c r="U6596">
        <v>17401.312574874089</v>
      </c>
      <c r="W6596">
        <v>0</v>
      </c>
      <c r="AB6596">
        <v>1</v>
      </c>
      <c r="AC6596">
        <v>1</v>
      </c>
      <c r="AD6596">
        <v>1</v>
      </c>
      <c r="AE6596">
        <v>1</v>
      </c>
      <c r="AF6596">
        <v>1</v>
      </c>
      <c r="AL6596">
        <v>6.1978416000000003</v>
      </c>
      <c r="AM6596" s="5">
        <v>11.36600303649902</v>
      </c>
      <c r="AN6596">
        <v>570.77625570776252</v>
      </c>
      <c r="AO6596">
        <f t="shared" si="103"/>
        <v>26826.48401826484</v>
      </c>
      <c r="AP6596">
        <v>684.93150684931504</v>
      </c>
      <c r="AQ6596">
        <v>7.7639399999999997E-2</v>
      </c>
      <c r="AR6596">
        <v>5.5759000000000003E-2</v>
      </c>
      <c r="AS6596">
        <v>1.64913E-2</v>
      </c>
      <c r="AT6596">
        <v>4.2518599999999997E-2</v>
      </c>
      <c r="AU6596">
        <v>4.37315E-2</v>
      </c>
      <c r="AW6596">
        <v>7.7639400000000011E-2</v>
      </c>
      <c r="AX6596">
        <v>5.5759000000000003E-2</v>
      </c>
      <c r="AY6596">
        <v>1.64913E-2</v>
      </c>
      <c r="AZ6596">
        <v>4.2518600000000004E-2</v>
      </c>
      <c r="BA6596">
        <v>4.3731499999999993E-2</v>
      </c>
      <c r="BC6596" s="52">
        <v>100000</v>
      </c>
      <c r="BD6596" s="52">
        <v>100000</v>
      </c>
      <c r="BE6596">
        <v>0</v>
      </c>
      <c r="BF6596">
        <v>0</v>
      </c>
      <c r="BG6596">
        <v>0</v>
      </c>
    </row>
    <row r="6597" spans="1:59">
      <c r="A6597">
        <v>6596</v>
      </c>
      <c r="E6597">
        <v>9795.2054794520554</v>
      </c>
      <c r="K6597">
        <v>5952.1576061010855</v>
      </c>
      <c r="L6597">
        <v>6371.488439434419</v>
      </c>
      <c r="M6597">
        <v>6790.8192727677524</v>
      </c>
      <c r="N6597">
        <v>7210.1501061010858</v>
      </c>
      <c r="O6597">
        <v>7629.4809394344193</v>
      </c>
      <c r="Q6597">
        <v>19478.966651814972</v>
      </c>
      <c r="R6597">
        <v>18952.711876118636</v>
      </c>
      <c r="S6597">
        <v>18426.457100422296</v>
      </c>
      <c r="T6597">
        <v>17900.202324725957</v>
      </c>
      <c r="U6597">
        <v>17373.947549029617</v>
      </c>
      <c r="W6597">
        <v>0</v>
      </c>
      <c r="AB6597">
        <v>1</v>
      </c>
      <c r="AC6597">
        <v>1</v>
      </c>
      <c r="AD6597">
        <v>1</v>
      </c>
      <c r="AE6597">
        <v>1</v>
      </c>
      <c r="AF6597">
        <v>1</v>
      </c>
      <c r="AL6597">
        <v>5.7914219999999998</v>
      </c>
      <c r="AM6597" s="5">
        <v>11.798582077026371</v>
      </c>
      <c r="AN6597">
        <v>570.77625570776252</v>
      </c>
      <c r="AO6597">
        <f t="shared" si="103"/>
        <v>26826.48401826484</v>
      </c>
      <c r="AP6597">
        <v>684.93150684931504</v>
      </c>
      <c r="AQ6597">
        <v>7.6947399999999999E-2</v>
      </c>
      <c r="AR6597">
        <v>5.3176399999999999E-2</v>
      </c>
      <c r="AS6597">
        <v>1.4030900000000001E-2</v>
      </c>
      <c r="AT6597">
        <v>3.8355300000000002E-2</v>
      </c>
      <c r="AU6597">
        <v>4.3500500000000004E-2</v>
      </c>
      <c r="AW6597">
        <v>7.6947399999999985E-2</v>
      </c>
      <c r="AX6597">
        <v>5.3176399999999999E-2</v>
      </c>
      <c r="AY6597">
        <v>1.4030899999999999E-2</v>
      </c>
      <c r="AZ6597">
        <v>3.8355299999999995E-2</v>
      </c>
      <c r="BA6597">
        <v>4.3500500000000011E-2</v>
      </c>
      <c r="BC6597" s="52">
        <v>100000</v>
      </c>
      <c r="BD6597" s="52">
        <v>100000</v>
      </c>
      <c r="BE6597">
        <v>0</v>
      </c>
      <c r="BF6597">
        <v>0</v>
      </c>
      <c r="BG6597">
        <v>0</v>
      </c>
    </row>
    <row r="6598" spans="1:59">
      <c r="A6598">
        <v>6597</v>
      </c>
      <c r="E6598">
        <v>9795.2054794520554</v>
      </c>
      <c r="K6598">
        <v>5145.420309315733</v>
      </c>
      <c r="L6598">
        <v>5530.5703093157335</v>
      </c>
      <c r="M6598">
        <v>5915.7203093157332</v>
      </c>
      <c r="N6598">
        <v>6300.8703093157328</v>
      </c>
      <c r="O6598">
        <v>6686.0203093157324</v>
      </c>
      <c r="Q6598">
        <v>18101.25505836308</v>
      </c>
      <c r="R6598">
        <v>17612.221318558019</v>
      </c>
      <c r="S6598">
        <v>17123.187578752957</v>
      </c>
      <c r="T6598">
        <v>16634.153838947896</v>
      </c>
      <c r="U6598">
        <v>16145.120099142836</v>
      </c>
      <c r="W6598">
        <v>0</v>
      </c>
      <c r="AB6598">
        <v>1</v>
      </c>
      <c r="AC6598">
        <v>1</v>
      </c>
      <c r="AD6598">
        <v>1</v>
      </c>
      <c r="AE6598">
        <v>1</v>
      </c>
      <c r="AF6598">
        <v>1</v>
      </c>
      <c r="AL6598">
        <v>4.9718676000000004</v>
      </c>
      <c r="AM6598" s="5">
        <v>12.372904777526861</v>
      </c>
      <c r="AN6598">
        <v>570.77625570776252</v>
      </c>
      <c r="AO6598">
        <f t="shared" si="103"/>
        <v>26826.48401826484</v>
      </c>
      <c r="AP6598">
        <v>684.93150684931504</v>
      </c>
      <c r="AQ6598">
        <v>7.4498200000000001E-2</v>
      </c>
      <c r="AR6598">
        <v>4.8902099999999997E-2</v>
      </c>
      <c r="AS6598">
        <v>1.04715E-2</v>
      </c>
      <c r="AT6598">
        <v>1.2869199999999999E-2</v>
      </c>
      <c r="AU6598">
        <v>3.46466E-2</v>
      </c>
      <c r="AW6598">
        <v>7.4498200000000001E-2</v>
      </c>
      <c r="AX6598">
        <v>4.890209999999999E-2</v>
      </c>
      <c r="AY6598">
        <v>1.0471500000000002E-2</v>
      </c>
      <c r="AZ6598">
        <v>1.2869199999999997E-2</v>
      </c>
      <c r="BA6598">
        <v>3.46466E-2</v>
      </c>
      <c r="BC6598" s="52">
        <v>100000</v>
      </c>
      <c r="BD6598" s="52">
        <v>100000</v>
      </c>
      <c r="BE6598">
        <v>0</v>
      </c>
      <c r="BF6598">
        <v>0</v>
      </c>
      <c r="BG6598">
        <v>0</v>
      </c>
    </row>
    <row r="6599" spans="1:59">
      <c r="A6599">
        <v>6598</v>
      </c>
      <c r="E6599">
        <v>9795.2054794520554</v>
      </c>
      <c r="K6599">
        <v>5140.2654384097559</v>
      </c>
      <c r="L6599">
        <v>5494.7812717430897</v>
      </c>
      <c r="M6599">
        <v>5849.2971050764227</v>
      </c>
      <c r="N6599">
        <v>6203.8129384097556</v>
      </c>
      <c r="O6599">
        <v>6558.3287717430885</v>
      </c>
      <c r="Q6599">
        <v>13762.80343251936</v>
      </c>
      <c r="R6599">
        <v>13390.979755648485</v>
      </c>
      <c r="S6599">
        <v>13019.156078777609</v>
      </c>
      <c r="T6599">
        <v>12647.332401906733</v>
      </c>
      <c r="U6599">
        <v>12275.508725035857</v>
      </c>
      <c r="W6599">
        <v>0</v>
      </c>
      <c r="AB6599">
        <v>1</v>
      </c>
      <c r="AC6599">
        <v>1</v>
      </c>
      <c r="AD6599">
        <v>1</v>
      </c>
      <c r="AE6599">
        <v>1</v>
      </c>
      <c r="AF6599">
        <v>1</v>
      </c>
      <c r="AL6599">
        <v>4.7288059999999996</v>
      </c>
      <c r="AM6599" s="5">
        <v>12.9473876953125</v>
      </c>
      <c r="AN6599">
        <v>570.77625570776252</v>
      </c>
      <c r="AO6599">
        <f t="shared" si="103"/>
        <v>26826.48401826484</v>
      </c>
      <c r="AP6599">
        <v>684.93150684931504</v>
      </c>
      <c r="AQ6599">
        <v>7.0899799999999999E-2</v>
      </c>
      <c r="AR6599">
        <v>3.3471400000000005E-2</v>
      </c>
      <c r="AS6599">
        <v>9.5622599999999995E-3</v>
      </c>
      <c r="AT6599">
        <v>1.06237E-2</v>
      </c>
      <c r="AU6599">
        <v>1.4461700000000001E-2</v>
      </c>
      <c r="AW6599">
        <v>7.0899799999999999E-2</v>
      </c>
      <c r="AX6599">
        <v>3.3471399999999998E-2</v>
      </c>
      <c r="AY6599">
        <v>9.562260000000003E-3</v>
      </c>
      <c r="AZ6599">
        <v>1.06237E-2</v>
      </c>
      <c r="BA6599">
        <v>1.4461700000000008E-2</v>
      </c>
      <c r="BC6599" s="52">
        <v>100000</v>
      </c>
      <c r="BD6599" s="52">
        <v>100000</v>
      </c>
      <c r="BE6599">
        <v>0</v>
      </c>
      <c r="BF6599">
        <v>0</v>
      </c>
      <c r="BG6599">
        <v>0</v>
      </c>
    </row>
    <row r="6600" spans="1:59">
      <c r="A6600">
        <v>6599</v>
      </c>
      <c r="E6600">
        <v>9795.2054794520554</v>
      </c>
      <c r="K6600">
        <v>3970.9688879040436</v>
      </c>
      <c r="L6600">
        <v>4309.3713879040433</v>
      </c>
      <c r="M6600">
        <v>4647.7738879040435</v>
      </c>
      <c r="N6600">
        <v>4986.1763879040436</v>
      </c>
      <c r="O6600">
        <v>5324.5788879040438</v>
      </c>
      <c r="Q6600">
        <v>8107.1777426389817</v>
      </c>
      <c r="R6600">
        <v>7888.1496473377429</v>
      </c>
      <c r="S6600">
        <v>7669.121552036504</v>
      </c>
      <c r="T6600">
        <v>7450.0934567352651</v>
      </c>
      <c r="U6600">
        <v>7231.0653614340263</v>
      </c>
      <c r="W6600">
        <v>0</v>
      </c>
      <c r="AB6600">
        <v>1</v>
      </c>
      <c r="AC6600">
        <v>1</v>
      </c>
      <c r="AD6600">
        <v>1</v>
      </c>
      <c r="AE6600">
        <v>1</v>
      </c>
      <c r="AF6600">
        <v>1</v>
      </c>
      <c r="AL6600">
        <v>3.9572517999999999</v>
      </c>
      <c r="AM6600" s="5">
        <v>13.5866813659668</v>
      </c>
      <c r="AN6600">
        <v>570.77625570776252</v>
      </c>
      <c r="AO6600">
        <f t="shared" si="103"/>
        <v>26826.48401826484</v>
      </c>
      <c r="AP6600">
        <v>684.93150684931504</v>
      </c>
      <c r="AQ6600">
        <v>3.44485E-2</v>
      </c>
      <c r="AR6600">
        <v>2.5223099999999998E-2</v>
      </c>
      <c r="AS6600">
        <v>9.4038899999999998E-3</v>
      </c>
      <c r="AT6600">
        <v>1.0851599999999999E-2</v>
      </c>
      <c r="AU6600">
        <v>1.1674799999999999E-2</v>
      </c>
      <c r="AW6600">
        <v>3.4448500000000007E-2</v>
      </c>
      <c r="AX6600">
        <v>2.5223099999999998E-2</v>
      </c>
      <c r="AY6600">
        <v>9.4038899999999981E-3</v>
      </c>
      <c r="AZ6600">
        <v>1.0851600000000003E-2</v>
      </c>
      <c r="BA6600">
        <v>1.1674799999999999E-2</v>
      </c>
      <c r="BC6600" s="52">
        <v>100000</v>
      </c>
      <c r="BD6600" s="52">
        <v>100000</v>
      </c>
      <c r="BE6600">
        <v>0</v>
      </c>
      <c r="BF6600">
        <v>0</v>
      </c>
      <c r="BG6600">
        <v>0</v>
      </c>
    </row>
    <row r="6601" spans="1:59">
      <c r="A6601">
        <v>6600</v>
      </c>
      <c r="E6601">
        <v>9795.2054794520554</v>
      </c>
      <c r="K6601">
        <v>2976.1565506731904</v>
      </c>
      <c r="L6601">
        <v>3334.1373840065235</v>
      </c>
      <c r="M6601">
        <v>3692.1182173398565</v>
      </c>
      <c r="N6601">
        <v>4050.0990506731896</v>
      </c>
      <c r="O6601">
        <v>4408.0798840065227</v>
      </c>
      <c r="Q6601">
        <v>5306.7742676695061</v>
      </c>
      <c r="R6601">
        <v>5163.4034550370852</v>
      </c>
      <c r="S6601">
        <v>5020.0326424046643</v>
      </c>
      <c r="T6601">
        <v>4876.6618297722434</v>
      </c>
      <c r="U6601">
        <v>4733.2910171398225</v>
      </c>
      <c r="W6601">
        <v>0</v>
      </c>
      <c r="AB6601">
        <v>1</v>
      </c>
      <c r="AC6601">
        <v>1</v>
      </c>
      <c r="AD6601">
        <v>1</v>
      </c>
      <c r="AE6601">
        <v>1</v>
      </c>
      <c r="AF6601">
        <v>1</v>
      </c>
      <c r="AL6601">
        <v>3.5417953</v>
      </c>
      <c r="AM6601" s="5">
        <v>13.49807643890381</v>
      </c>
      <c r="AN6601">
        <v>570.77625570776252</v>
      </c>
      <c r="AO6601">
        <f t="shared" si="103"/>
        <v>26826.48401826484</v>
      </c>
      <c r="AP6601">
        <v>684.93150684931504</v>
      </c>
      <c r="AQ6601">
        <v>3.4829800000000001E-2</v>
      </c>
      <c r="AR6601">
        <v>2.62125E-2</v>
      </c>
      <c r="AS6601">
        <v>9.4827999999999996E-3</v>
      </c>
      <c r="AT6601">
        <v>1.10186E-2</v>
      </c>
      <c r="AU6601">
        <v>1.15771E-2</v>
      </c>
      <c r="AW6601">
        <v>3.4829800000000008E-2</v>
      </c>
      <c r="AX6601">
        <v>2.62125E-2</v>
      </c>
      <c r="AY6601">
        <v>9.4827999999999996E-3</v>
      </c>
      <c r="AZ6601">
        <v>1.1018600000000003E-2</v>
      </c>
      <c r="BA6601">
        <v>1.15771E-2</v>
      </c>
      <c r="BC6601" s="52">
        <v>100000</v>
      </c>
      <c r="BD6601" s="52">
        <v>100000</v>
      </c>
      <c r="BE6601">
        <v>0</v>
      </c>
      <c r="BF6601">
        <v>0</v>
      </c>
      <c r="BG6601">
        <v>0</v>
      </c>
    </row>
    <row r="6602" spans="1:59">
      <c r="A6602">
        <v>6601</v>
      </c>
      <c r="E6602">
        <v>9795.2054794520554</v>
      </c>
      <c r="K6602">
        <v>2272.4348047012045</v>
      </c>
      <c r="L6602">
        <v>2596.3723047012045</v>
      </c>
      <c r="M6602">
        <v>2920.3098047012045</v>
      </c>
      <c r="N6602">
        <v>3244.2473047012045</v>
      </c>
      <c r="O6602">
        <v>3568.1848047012045</v>
      </c>
      <c r="Q6602">
        <v>5686.7889469987495</v>
      </c>
      <c r="R6602">
        <v>5533.1514426224276</v>
      </c>
      <c r="S6602">
        <v>5379.5139382461057</v>
      </c>
      <c r="T6602">
        <v>5225.8764338697838</v>
      </c>
      <c r="U6602">
        <v>5072.2389294934619</v>
      </c>
      <c r="W6602">
        <v>0</v>
      </c>
      <c r="AB6602">
        <v>1</v>
      </c>
      <c r="AC6602">
        <v>1</v>
      </c>
      <c r="AD6602">
        <v>1</v>
      </c>
      <c r="AE6602">
        <v>1</v>
      </c>
      <c r="AF6602">
        <v>1</v>
      </c>
      <c r="AL6602">
        <v>3.15985</v>
      </c>
      <c r="AM6602" s="5">
        <v>13.38586330413818</v>
      </c>
      <c r="AN6602">
        <v>570.77625570776252</v>
      </c>
      <c r="AO6602">
        <f t="shared" si="103"/>
        <v>26826.48401826484</v>
      </c>
      <c r="AP6602">
        <v>684.93150684931504</v>
      </c>
      <c r="AQ6602">
        <v>3.3680500000000002E-2</v>
      </c>
      <c r="AR6602">
        <v>2.5853000000000001E-2</v>
      </c>
      <c r="AS6602">
        <v>9.0332199999999998E-3</v>
      </c>
      <c r="AT6602">
        <v>1.06862E-2</v>
      </c>
      <c r="AU6602">
        <v>1.0957700000000001E-2</v>
      </c>
      <c r="AW6602">
        <v>3.3680500000000002E-2</v>
      </c>
      <c r="AX6602">
        <v>2.5853000000000001E-2</v>
      </c>
      <c r="AY6602">
        <v>9.0332200000000015E-3</v>
      </c>
      <c r="AZ6602">
        <v>1.06862E-2</v>
      </c>
      <c r="BA6602">
        <v>1.0957700000000001E-2</v>
      </c>
      <c r="BC6602" s="52">
        <v>100000</v>
      </c>
      <c r="BD6602" s="52">
        <v>100000</v>
      </c>
      <c r="BE6602">
        <v>0</v>
      </c>
      <c r="BF6602">
        <v>0</v>
      </c>
      <c r="BG6602">
        <v>0</v>
      </c>
    </row>
    <row r="6603" spans="1:59">
      <c r="A6603">
        <v>6602</v>
      </c>
      <c r="E6603">
        <v>9795.2054794520554</v>
      </c>
      <c r="K6603">
        <v>1840.3703503728161</v>
      </c>
      <c r="L6603">
        <v>2059.1520170394829</v>
      </c>
      <c r="M6603">
        <v>2277.9336837061496</v>
      </c>
      <c r="N6603">
        <v>2496.7153503728164</v>
      </c>
      <c r="O6603">
        <v>2715.4970170394831</v>
      </c>
      <c r="Q6603">
        <v>5919.5583874537588</v>
      </c>
      <c r="R6603">
        <v>5759.6322520001158</v>
      </c>
      <c r="S6603">
        <v>5599.7061165464729</v>
      </c>
      <c r="T6603">
        <v>5439.77998109283</v>
      </c>
      <c r="U6603">
        <v>5279.8538456391871</v>
      </c>
      <c r="W6603">
        <v>0</v>
      </c>
      <c r="AB6603">
        <v>1</v>
      </c>
      <c r="AC6603">
        <v>1</v>
      </c>
      <c r="AD6603">
        <v>1</v>
      </c>
      <c r="AE6603">
        <v>1</v>
      </c>
      <c r="AF6603">
        <v>1</v>
      </c>
      <c r="AL6603">
        <v>3.7569191000000002</v>
      </c>
      <c r="AM6603" s="5">
        <v>13.61337947845459</v>
      </c>
      <c r="AN6603">
        <v>570.77625570776252</v>
      </c>
      <c r="AO6603">
        <f t="shared" si="103"/>
        <v>26826.48401826484</v>
      </c>
      <c r="AP6603">
        <v>684.93150684931504</v>
      </c>
      <c r="AQ6603">
        <v>3.4402000000000002E-2</v>
      </c>
      <c r="AR6603">
        <v>2.61722E-2</v>
      </c>
      <c r="AS6603">
        <v>8.9168199999999989E-3</v>
      </c>
      <c r="AT6603">
        <v>1.0579E-2</v>
      </c>
      <c r="AU6603">
        <v>1.0945600000000002E-2</v>
      </c>
      <c r="AW6603">
        <v>3.4402000000000002E-2</v>
      </c>
      <c r="AX6603">
        <v>2.6172199999999993E-2</v>
      </c>
      <c r="AY6603">
        <v>8.9168199999999989E-3</v>
      </c>
      <c r="AZ6603">
        <v>1.0578999999999998E-2</v>
      </c>
      <c r="BA6603">
        <v>1.09456E-2</v>
      </c>
      <c r="BC6603" s="52">
        <v>100000</v>
      </c>
      <c r="BD6603" s="52">
        <v>100000</v>
      </c>
      <c r="BE6603">
        <v>0</v>
      </c>
      <c r="BF6603">
        <v>0</v>
      </c>
      <c r="BG6603">
        <v>0</v>
      </c>
    </row>
    <row r="6604" spans="1:59">
      <c r="A6604">
        <v>6603</v>
      </c>
      <c r="E6604">
        <v>9795.2054794520554</v>
      </c>
      <c r="K6604">
        <v>1730.8450296149213</v>
      </c>
      <c r="L6604">
        <v>1822.9116962815879</v>
      </c>
      <c r="M6604">
        <v>1914.9783629482545</v>
      </c>
      <c r="N6604">
        <v>2007.0450296149211</v>
      </c>
      <c r="O6604">
        <v>2099.1116962815877</v>
      </c>
      <c r="Q6604">
        <v>6950.2310622435234</v>
      </c>
      <c r="R6604">
        <v>6762.4596911098561</v>
      </c>
      <c r="S6604">
        <v>6574.6883199761887</v>
      </c>
      <c r="T6604">
        <v>6386.9169488425214</v>
      </c>
      <c r="U6604">
        <v>6199.145577708854</v>
      </c>
      <c r="W6604">
        <v>0</v>
      </c>
      <c r="AB6604">
        <v>1</v>
      </c>
      <c r="AC6604">
        <v>1</v>
      </c>
      <c r="AD6604">
        <v>1</v>
      </c>
      <c r="AE6604">
        <v>1</v>
      </c>
      <c r="AF6604">
        <v>1</v>
      </c>
      <c r="AL6604">
        <v>4.8148985</v>
      </c>
      <c r="AM6604" s="5">
        <v>12.524106025695801</v>
      </c>
      <c r="AN6604">
        <v>570.77625570776252</v>
      </c>
      <c r="AO6604">
        <f t="shared" si="103"/>
        <v>26826.48401826484</v>
      </c>
      <c r="AP6604">
        <v>684.93150684931504</v>
      </c>
      <c r="AQ6604">
        <v>3.2588900000000004E-2</v>
      </c>
      <c r="AR6604">
        <v>2.5958800000000001E-2</v>
      </c>
      <c r="AS6604">
        <v>8.9281299999999994E-3</v>
      </c>
      <c r="AT6604">
        <v>1.06608E-2</v>
      </c>
      <c r="AU6604">
        <v>1.0906800000000001E-2</v>
      </c>
      <c r="AW6604">
        <v>3.2588900000000004E-2</v>
      </c>
      <c r="AX6604">
        <v>2.5958800000000004E-2</v>
      </c>
      <c r="AY6604">
        <v>8.9281299999999994E-3</v>
      </c>
      <c r="AZ6604">
        <v>1.0660799999999998E-2</v>
      </c>
      <c r="BA6604">
        <v>1.0906800000000001E-2</v>
      </c>
      <c r="BC6604" s="52">
        <v>100000</v>
      </c>
      <c r="BD6604" s="52">
        <v>100000</v>
      </c>
      <c r="BE6604">
        <v>0</v>
      </c>
      <c r="BF6604">
        <v>0</v>
      </c>
      <c r="BG6604">
        <v>0</v>
      </c>
    </row>
    <row r="6605" spans="1:59">
      <c r="A6605">
        <v>6604</v>
      </c>
      <c r="E6605">
        <v>9795.2054794520554</v>
      </c>
      <c r="K6605">
        <v>1829.1590970668899</v>
      </c>
      <c r="L6605">
        <v>1886.32909706689</v>
      </c>
      <c r="M6605">
        <v>1943.49909706689</v>
      </c>
      <c r="N6605">
        <v>2000.6690970668901</v>
      </c>
      <c r="O6605">
        <v>2057.8390970668902</v>
      </c>
      <c r="Q6605">
        <v>9831.63140340881</v>
      </c>
      <c r="R6605">
        <v>9566.0144920139883</v>
      </c>
      <c r="S6605">
        <v>9300.3975806191665</v>
      </c>
      <c r="T6605">
        <v>9034.7806692243448</v>
      </c>
      <c r="U6605">
        <v>8769.1637578295231</v>
      </c>
      <c r="W6605">
        <v>0</v>
      </c>
      <c r="AB6605">
        <v>1</v>
      </c>
      <c r="AC6605">
        <v>1</v>
      </c>
      <c r="AD6605">
        <v>1</v>
      </c>
      <c r="AE6605">
        <v>1</v>
      </c>
      <c r="AF6605">
        <v>1</v>
      </c>
      <c r="AL6605">
        <v>6.0748625000000001</v>
      </c>
      <c r="AM6605" s="5">
        <v>13.040914535522459</v>
      </c>
      <c r="AN6605">
        <v>570.77625570776252</v>
      </c>
      <c r="AO6605">
        <f t="shared" si="103"/>
        <v>26826.48401826484</v>
      </c>
      <c r="AP6605">
        <v>684.93150684931504</v>
      </c>
      <c r="AQ6605">
        <v>2.68154E-2</v>
      </c>
      <c r="AR6605">
        <v>2.5872999999999998E-3</v>
      </c>
      <c r="AS6605">
        <v>1.4786600000000001E-3</v>
      </c>
      <c r="AT6605">
        <v>1.8689100000000001E-3</v>
      </c>
      <c r="AU6605">
        <v>9.2158899999999992E-3</v>
      </c>
      <c r="AW6605">
        <v>2.6815400000000003E-2</v>
      </c>
      <c r="AX6605">
        <v>2.5873000000000007E-3</v>
      </c>
      <c r="AY6605">
        <v>1.4786599999999997E-3</v>
      </c>
      <c r="AZ6605">
        <v>1.8689100000000014E-3</v>
      </c>
      <c r="BA6605">
        <v>9.2158899999999974E-3</v>
      </c>
      <c r="BC6605" s="52">
        <v>100000</v>
      </c>
      <c r="BD6605" s="52">
        <v>100000</v>
      </c>
      <c r="BE6605">
        <v>0</v>
      </c>
      <c r="BF6605">
        <v>0</v>
      </c>
      <c r="BG6605">
        <v>0</v>
      </c>
    </row>
    <row r="6606" spans="1:59">
      <c r="A6606">
        <v>6605</v>
      </c>
      <c r="E6606">
        <v>9795.2054794520554</v>
      </c>
      <c r="K6606">
        <v>2104.2660051123107</v>
      </c>
      <c r="L6606">
        <v>2145.1010051123108</v>
      </c>
      <c r="M6606">
        <v>2185.9360051123108</v>
      </c>
      <c r="N6606">
        <v>2226.7710051123108</v>
      </c>
      <c r="O6606">
        <v>2267.6060051123109</v>
      </c>
      <c r="Q6606">
        <v>16416.358471010859</v>
      </c>
      <c r="R6606">
        <v>15972.84484940597</v>
      </c>
      <c r="S6606">
        <v>15529.331227801082</v>
      </c>
      <c r="T6606">
        <v>15085.817606196193</v>
      </c>
      <c r="U6606">
        <v>14642.303984591304</v>
      </c>
      <c r="W6606">
        <v>0</v>
      </c>
      <c r="AB6606">
        <v>1</v>
      </c>
      <c r="AC6606">
        <v>1</v>
      </c>
      <c r="AD6606">
        <v>1</v>
      </c>
      <c r="AE6606">
        <v>1</v>
      </c>
      <c r="AF6606">
        <v>1</v>
      </c>
      <c r="AL6606">
        <v>6.6661200000000003</v>
      </c>
      <c r="AM6606" s="5">
        <v>13.14532470703125</v>
      </c>
      <c r="AN6606">
        <v>570.77625570776252</v>
      </c>
      <c r="AO6606">
        <f t="shared" si="103"/>
        <v>26826.48401826484</v>
      </c>
      <c r="AP6606">
        <v>684.93150684931504</v>
      </c>
      <c r="AQ6606">
        <v>2.8295799999999999E-2</v>
      </c>
      <c r="AR6606">
        <v>2.6257000000000003E-3</v>
      </c>
      <c r="AS6606">
        <v>1.4787300000000001E-3</v>
      </c>
      <c r="AT6606">
        <v>1.73054E-3</v>
      </c>
      <c r="AU6606">
        <v>7.3432599999999999E-3</v>
      </c>
      <c r="AW6606">
        <v>2.8295799999999996E-2</v>
      </c>
      <c r="AX6606">
        <v>2.6257000000000016E-3</v>
      </c>
      <c r="AY6606">
        <v>1.4787299999999975E-3</v>
      </c>
      <c r="AZ6606">
        <v>1.7305400000000026E-3</v>
      </c>
      <c r="BA6606">
        <v>7.3432599999999973E-3</v>
      </c>
      <c r="BC6606" s="52">
        <v>100000</v>
      </c>
      <c r="BD6606" s="52">
        <v>100000</v>
      </c>
      <c r="BE6606">
        <v>0</v>
      </c>
      <c r="BF6606">
        <v>0</v>
      </c>
      <c r="BG6606">
        <v>0</v>
      </c>
    </row>
    <row r="6607" spans="1:59">
      <c r="A6607">
        <v>6606</v>
      </c>
      <c r="E6607">
        <v>9795.2054794520554</v>
      </c>
      <c r="K6607">
        <v>2566.5146029566545</v>
      </c>
      <c r="L6607">
        <v>2606.5246029566542</v>
      </c>
      <c r="M6607">
        <v>2646.5346029566545</v>
      </c>
      <c r="N6607">
        <v>2686.5446029566547</v>
      </c>
      <c r="O6607">
        <v>2726.5546029566549</v>
      </c>
      <c r="Q6607">
        <v>20105.350502079378</v>
      </c>
      <c r="R6607">
        <v>19562.172985401754</v>
      </c>
      <c r="S6607">
        <v>19018.99546872413</v>
      </c>
      <c r="T6607">
        <v>18475.817952046506</v>
      </c>
      <c r="U6607">
        <v>17932.640435368881</v>
      </c>
      <c r="W6607">
        <v>0</v>
      </c>
      <c r="AB6607">
        <v>1</v>
      </c>
      <c r="AC6607">
        <v>1</v>
      </c>
      <c r="AD6607">
        <v>1</v>
      </c>
      <c r="AE6607">
        <v>1</v>
      </c>
      <c r="AF6607">
        <v>1</v>
      </c>
      <c r="AL6607">
        <v>7.3376283999999998</v>
      </c>
      <c r="AM6607" s="5">
        <v>14.222464561462401</v>
      </c>
      <c r="AN6607">
        <v>570.77625570776252</v>
      </c>
      <c r="AO6607">
        <f t="shared" si="103"/>
        <v>26826.48401826484</v>
      </c>
      <c r="AP6607">
        <v>684.93150684931504</v>
      </c>
      <c r="AQ6607">
        <v>2.8417100000000001E-2</v>
      </c>
      <c r="AR6607">
        <v>2.60247E-3</v>
      </c>
      <c r="AS6607">
        <v>1.3942500000000001E-3</v>
      </c>
      <c r="AT6607">
        <v>1.72679E-3</v>
      </c>
      <c r="AU6607">
        <v>6.8134600000000003E-3</v>
      </c>
      <c r="AW6607">
        <v>2.8417100000000001E-2</v>
      </c>
      <c r="AX6607">
        <v>2.6024700000000026E-3</v>
      </c>
      <c r="AY6607">
        <v>1.3942499999999997E-3</v>
      </c>
      <c r="AZ6607">
        <v>1.7267899999999989E-3</v>
      </c>
      <c r="BA6607">
        <v>6.8134600000000003E-3</v>
      </c>
      <c r="BC6607" s="52">
        <v>100000</v>
      </c>
      <c r="BD6607" s="52">
        <v>100000</v>
      </c>
      <c r="BE6607">
        <v>0</v>
      </c>
      <c r="BF6607">
        <v>0</v>
      </c>
      <c r="BG6607">
        <v>0</v>
      </c>
    </row>
    <row r="6608" spans="1:59">
      <c r="A6608">
        <v>6607</v>
      </c>
      <c r="E6608">
        <v>9795.2054794520554</v>
      </c>
      <c r="K6608">
        <v>3498.7734355494449</v>
      </c>
      <c r="L6608">
        <v>3542.0834355494449</v>
      </c>
      <c r="M6608">
        <v>3585.3934355494448</v>
      </c>
      <c r="N6608">
        <v>3628.7034355494447</v>
      </c>
      <c r="O6608">
        <v>3672.0134355494447</v>
      </c>
      <c r="Q6608">
        <v>20249.556910860269</v>
      </c>
      <c r="R6608">
        <v>19702.483431312896</v>
      </c>
      <c r="S6608">
        <v>19155.40995176552</v>
      </c>
      <c r="T6608">
        <v>18608.336472218143</v>
      </c>
      <c r="U6608">
        <v>18061.262992670767</v>
      </c>
      <c r="W6608">
        <v>4.9390000000000003E-2</v>
      </c>
      <c r="AB6608">
        <v>1</v>
      </c>
      <c r="AC6608">
        <v>1</v>
      </c>
      <c r="AD6608">
        <v>1</v>
      </c>
      <c r="AE6608">
        <v>1</v>
      </c>
      <c r="AF6608">
        <v>1</v>
      </c>
      <c r="AL6608">
        <v>7.8846116000000004</v>
      </c>
      <c r="AM6608" s="5">
        <v>14.186697006225589</v>
      </c>
      <c r="AN6608">
        <v>570.77625570776252</v>
      </c>
      <c r="AO6608">
        <f t="shared" si="103"/>
        <v>26826.48401826484</v>
      </c>
      <c r="AP6608">
        <v>684.93150684931504</v>
      </c>
      <c r="AQ6608">
        <v>2.8456099999999998E-2</v>
      </c>
      <c r="AR6608">
        <v>2.3660700000000001E-3</v>
      </c>
      <c r="AS6608">
        <v>1.4122200000000001E-3</v>
      </c>
      <c r="AT6608">
        <v>1.6686000000000001E-3</v>
      </c>
      <c r="AU6608">
        <v>6.8124099999999996E-3</v>
      </c>
      <c r="AW6608">
        <v>2.8456099999999998E-2</v>
      </c>
      <c r="AX6608">
        <v>2.3660699999999979E-3</v>
      </c>
      <c r="AY6608">
        <v>1.4122199999999988E-3</v>
      </c>
      <c r="AZ6608">
        <v>1.6685999999999993E-3</v>
      </c>
      <c r="BA6608">
        <v>6.8124099999999979E-3</v>
      </c>
      <c r="BC6608" s="52">
        <v>100000</v>
      </c>
      <c r="BD6608" s="52">
        <v>100000</v>
      </c>
      <c r="BE6608">
        <v>0</v>
      </c>
      <c r="BF6608">
        <v>0</v>
      </c>
      <c r="BG6608">
        <v>0</v>
      </c>
    </row>
    <row r="6609" spans="1:59">
      <c r="A6609">
        <v>6608</v>
      </c>
      <c r="E6609">
        <v>9795.2054794520554</v>
      </c>
      <c r="K6609">
        <v>4454.3171788545424</v>
      </c>
      <c r="L6609">
        <v>4495.7021788545426</v>
      </c>
      <c r="M6609">
        <v>4537.0871788545428</v>
      </c>
      <c r="N6609">
        <v>4578.472178854543</v>
      </c>
      <c r="O6609">
        <v>4619.8571788545432</v>
      </c>
      <c r="Q6609">
        <v>17751.078087127931</v>
      </c>
      <c r="R6609">
        <v>17271.504925259072</v>
      </c>
      <c r="S6609">
        <v>16791.931763390214</v>
      </c>
      <c r="T6609">
        <v>16312.358601521353</v>
      </c>
      <c r="U6609">
        <v>15832.785439652493</v>
      </c>
      <c r="W6609">
        <v>0.28085000000000004</v>
      </c>
      <c r="AB6609">
        <v>1</v>
      </c>
      <c r="AC6609">
        <v>1</v>
      </c>
      <c r="AD6609">
        <v>1</v>
      </c>
      <c r="AE6609">
        <v>1</v>
      </c>
      <c r="AF6609">
        <v>1</v>
      </c>
      <c r="AL6609">
        <v>8.2528450000000007</v>
      </c>
      <c r="AM6609" s="5">
        <v>14.509255409240721</v>
      </c>
      <c r="AN6609">
        <v>570.77625570776252</v>
      </c>
      <c r="AO6609">
        <f t="shared" si="103"/>
        <v>26826.48401826484</v>
      </c>
      <c r="AP6609">
        <v>684.93150684931504</v>
      </c>
      <c r="AQ6609">
        <v>2.2636900000000001E-2</v>
      </c>
      <c r="AR6609">
        <v>1.72634E-3</v>
      </c>
      <c r="AS6609">
        <v>8.5349500000000001E-4</v>
      </c>
      <c r="AT6609">
        <v>9.8745899999999999E-4</v>
      </c>
      <c r="AU6609">
        <v>1.3274199999999999E-3</v>
      </c>
      <c r="AW6609">
        <v>2.2636900000000001E-2</v>
      </c>
      <c r="AX6609">
        <v>1.7263399999999998E-3</v>
      </c>
      <c r="AY6609">
        <v>8.5349500000000272E-4</v>
      </c>
      <c r="AZ6609">
        <v>9.8745900000000303E-4</v>
      </c>
      <c r="BA6609">
        <v>1.3274200000000028E-3</v>
      </c>
      <c r="BC6609" s="52">
        <v>100000</v>
      </c>
      <c r="BD6609" s="52">
        <v>100000</v>
      </c>
      <c r="BE6609">
        <v>0</v>
      </c>
      <c r="BF6609">
        <v>0</v>
      </c>
      <c r="BG6609">
        <v>0</v>
      </c>
    </row>
    <row r="6610" spans="1:59">
      <c r="A6610">
        <v>6609</v>
      </c>
      <c r="E6610">
        <v>9795.2054794520554</v>
      </c>
      <c r="K6610">
        <v>5346.905422826364</v>
      </c>
      <c r="L6610">
        <v>5405.0379228263637</v>
      </c>
      <c r="M6610">
        <v>5463.1704228263634</v>
      </c>
      <c r="N6610">
        <v>5521.3029228263631</v>
      </c>
      <c r="O6610">
        <v>5579.4354228263628</v>
      </c>
      <c r="Q6610">
        <v>16455.971748383199</v>
      </c>
      <c r="R6610">
        <v>16011.387911834845</v>
      </c>
      <c r="S6610">
        <v>15566.804075286491</v>
      </c>
      <c r="T6610">
        <v>15122.220238738137</v>
      </c>
      <c r="U6610">
        <v>14677.636402189783</v>
      </c>
      <c r="W6610">
        <v>0.50992000000000004</v>
      </c>
      <c r="AB6610">
        <v>1</v>
      </c>
      <c r="AC6610">
        <v>1</v>
      </c>
      <c r="AD6610">
        <v>1</v>
      </c>
      <c r="AE6610">
        <v>1</v>
      </c>
      <c r="AF6610">
        <v>1</v>
      </c>
      <c r="AL6610">
        <v>6.6153154000000001</v>
      </c>
      <c r="AM6610" s="5">
        <v>14.412302017211911</v>
      </c>
      <c r="AN6610">
        <v>570.77625570776252</v>
      </c>
      <c r="AO6610">
        <f t="shared" si="103"/>
        <v>26826.48401826484</v>
      </c>
      <c r="AP6610">
        <v>684.93150684931504</v>
      </c>
      <c r="AQ6610">
        <v>4.21968E-3</v>
      </c>
      <c r="AR6610">
        <v>4.7876700000000001E-4</v>
      </c>
      <c r="AS6610">
        <v>2.5538300000000003E-4</v>
      </c>
      <c r="AT6610">
        <v>2.92121E-4</v>
      </c>
      <c r="AU6610">
        <v>5.2497600000000002E-4</v>
      </c>
      <c r="AW6610">
        <v>4.2196800000000034E-3</v>
      </c>
      <c r="AX6610">
        <v>4.78766999999998E-4</v>
      </c>
      <c r="AY6610">
        <v>2.5538299999999792E-4</v>
      </c>
      <c r="AZ6610">
        <v>2.9212099999999935E-4</v>
      </c>
      <c r="BA6610">
        <v>5.2497600000000338E-4</v>
      </c>
      <c r="BC6610" s="52">
        <v>100000</v>
      </c>
      <c r="BD6610" s="52">
        <v>100000</v>
      </c>
      <c r="BE6610">
        <v>0</v>
      </c>
      <c r="BF6610">
        <v>0</v>
      </c>
      <c r="BG6610">
        <v>0</v>
      </c>
    </row>
    <row r="6611" spans="1:59">
      <c r="A6611">
        <v>6610</v>
      </c>
      <c r="E6611">
        <v>9795.2054794520554</v>
      </c>
      <c r="K6611">
        <v>6010.0941760769228</v>
      </c>
      <c r="L6611">
        <v>6086.5691760769223</v>
      </c>
      <c r="M6611">
        <v>6163.0441760769227</v>
      </c>
      <c r="N6611">
        <v>6239.519176076923</v>
      </c>
      <c r="O6611">
        <v>6315.9941760769234</v>
      </c>
      <c r="Q6611">
        <v>15304.939826429731</v>
      </c>
      <c r="R6611">
        <v>14891.452919290216</v>
      </c>
      <c r="S6611">
        <v>14477.9660121507</v>
      </c>
      <c r="T6611">
        <v>14064.479105011185</v>
      </c>
      <c r="U6611">
        <v>13650.99219787167</v>
      </c>
      <c r="W6611">
        <v>0.65886999999999996</v>
      </c>
      <c r="AB6611">
        <v>1</v>
      </c>
      <c r="AC6611">
        <v>1</v>
      </c>
      <c r="AD6611">
        <v>1</v>
      </c>
      <c r="AE6611">
        <v>1</v>
      </c>
      <c r="AF6611">
        <v>1</v>
      </c>
      <c r="AL6611">
        <v>4.0836787000000001</v>
      </c>
      <c r="AM6611" s="5">
        <v>14.229281425476071</v>
      </c>
      <c r="AN6611">
        <v>570.77625570776252</v>
      </c>
      <c r="AO6611">
        <f t="shared" si="103"/>
        <v>26826.48401826484</v>
      </c>
      <c r="AP6611">
        <v>684.93150684931504</v>
      </c>
      <c r="AQ6611">
        <v>1.92151E-3</v>
      </c>
      <c r="AR6611">
        <v>1.7072999999999999E-4</v>
      </c>
      <c r="AS6611">
        <v>0</v>
      </c>
      <c r="AT6611">
        <v>2.8297800000000003E-4</v>
      </c>
      <c r="AU6611">
        <v>2.9962199999999999E-4</v>
      </c>
      <c r="AW6611">
        <v>1.9215100000000013E-3</v>
      </c>
      <c r="AX6611">
        <v>1.7073000000000088E-4</v>
      </c>
      <c r="AY6611">
        <v>0</v>
      </c>
      <c r="AZ6611">
        <v>2.8297800000000317E-4</v>
      </c>
      <c r="BA6611">
        <v>2.9962199999999939E-4</v>
      </c>
      <c r="BC6611" s="52">
        <v>100000</v>
      </c>
      <c r="BD6611" s="52">
        <v>100000</v>
      </c>
      <c r="BE6611">
        <v>0</v>
      </c>
      <c r="BF6611">
        <v>0</v>
      </c>
      <c r="BG6611">
        <v>0</v>
      </c>
    </row>
    <row r="6612" spans="1:59">
      <c r="A6612">
        <v>6611</v>
      </c>
      <c r="E6612">
        <v>9795.2054794520554</v>
      </c>
      <c r="K6612">
        <v>6794.0195033913051</v>
      </c>
      <c r="L6612">
        <v>6915.2895033913046</v>
      </c>
      <c r="M6612">
        <v>7036.559503391305</v>
      </c>
      <c r="N6612">
        <v>7157.8295033913055</v>
      </c>
      <c r="O6612">
        <v>7279.0995033913059</v>
      </c>
      <c r="Q6612">
        <v>14020.90936631051</v>
      </c>
      <c r="R6612">
        <v>13642.112552342298</v>
      </c>
      <c r="S6612">
        <v>13263.315738374085</v>
      </c>
      <c r="T6612">
        <v>12884.518924405873</v>
      </c>
      <c r="U6612">
        <v>12505.72211043766</v>
      </c>
      <c r="W6612">
        <v>0.74952999999999992</v>
      </c>
      <c r="AB6612">
        <v>1</v>
      </c>
      <c r="AC6612">
        <v>1</v>
      </c>
      <c r="AD6612">
        <v>1</v>
      </c>
      <c r="AE6612">
        <v>1</v>
      </c>
      <c r="AF6612">
        <v>1</v>
      </c>
      <c r="AL6612">
        <v>2.3379946</v>
      </c>
      <c r="AM6612" s="5">
        <v>14.499526977539061</v>
      </c>
      <c r="AN6612">
        <v>570.77625570776252</v>
      </c>
      <c r="AO6612">
        <f t="shared" si="103"/>
        <v>26826.48401826484</v>
      </c>
      <c r="AP6612">
        <v>684.93150684931504</v>
      </c>
      <c r="AQ6612">
        <v>1.3086199999999999E-3</v>
      </c>
      <c r="AR6612">
        <v>1.6847300000000001E-4</v>
      </c>
      <c r="AS6612">
        <v>0</v>
      </c>
      <c r="AT6612">
        <v>2.88874E-4</v>
      </c>
      <c r="AU6612">
        <v>3.0248799999999995E-4</v>
      </c>
      <c r="AW6612">
        <v>1.3086199999999965E-3</v>
      </c>
      <c r="AX6612">
        <v>1.6847300000000232E-4</v>
      </c>
      <c r="AY6612">
        <v>0</v>
      </c>
      <c r="AZ6612">
        <v>2.8887400000000146E-4</v>
      </c>
      <c r="BA6612">
        <v>3.0248799999999659E-4</v>
      </c>
      <c r="BC6612" s="52">
        <v>100000</v>
      </c>
      <c r="BD6612" s="52">
        <v>100000</v>
      </c>
      <c r="BE6612">
        <v>0</v>
      </c>
      <c r="BF6612">
        <v>0</v>
      </c>
      <c r="BG6612">
        <v>0</v>
      </c>
    </row>
    <row r="6613" spans="1:59">
      <c r="A6613">
        <v>6612</v>
      </c>
      <c r="E6613">
        <v>9795.2054794520554</v>
      </c>
      <c r="K6613">
        <v>6469.7555616198997</v>
      </c>
      <c r="L6613">
        <v>6644.1530616198997</v>
      </c>
      <c r="M6613">
        <v>6818.5505616198998</v>
      </c>
      <c r="N6613">
        <v>6992.9480616198998</v>
      </c>
      <c r="O6613">
        <v>7167.3455616198999</v>
      </c>
      <c r="Q6613">
        <v>13359.087497564729</v>
      </c>
      <c r="R6613">
        <v>12998.170837653903</v>
      </c>
      <c r="S6613">
        <v>12637.254177743074</v>
      </c>
      <c r="T6613">
        <v>12276.337517832246</v>
      </c>
      <c r="U6613">
        <v>11915.420857921417</v>
      </c>
      <c r="W6613">
        <v>0.77848000000000006</v>
      </c>
      <c r="AB6613">
        <v>1</v>
      </c>
      <c r="AC6613">
        <v>1</v>
      </c>
      <c r="AD6613">
        <v>1</v>
      </c>
      <c r="AE6613">
        <v>1</v>
      </c>
      <c r="AF6613">
        <v>1</v>
      </c>
      <c r="AL6613">
        <v>0.98339270000000001</v>
      </c>
      <c r="AM6613" s="5">
        <v>13.957527160644529</v>
      </c>
      <c r="AN6613">
        <v>570.77625570776252</v>
      </c>
      <c r="AO6613">
        <f t="shared" si="103"/>
        <v>26826.48401826484</v>
      </c>
      <c r="AP6613">
        <v>684.93150684931504</v>
      </c>
      <c r="AQ6613">
        <v>1.3046199999999998E-3</v>
      </c>
      <c r="AR6613">
        <v>1.6694899999999998E-4</v>
      </c>
      <c r="AS6613">
        <v>0</v>
      </c>
      <c r="AT6613">
        <v>2.8675E-4</v>
      </c>
      <c r="AU6613">
        <v>3.0180499999999999E-4</v>
      </c>
      <c r="AW6613">
        <v>1.3046199999999994E-3</v>
      </c>
      <c r="AX6613">
        <v>1.6694899999999957E-4</v>
      </c>
      <c r="AY6613">
        <v>0</v>
      </c>
      <c r="AZ6613">
        <v>2.8675000000000228E-4</v>
      </c>
      <c r="BA6613">
        <v>3.0180500000000221E-4</v>
      </c>
      <c r="BC6613" s="52">
        <v>100000</v>
      </c>
      <c r="BD6613" s="52">
        <v>100000</v>
      </c>
      <c r="BE6613">
        <v>0</v>
      </c>
      <c r="BF6613">
        <v>0</v>
      </c>
      <c r="BG6613">
        <v>0</v>
      </c>
    </row>
    <row r="6614" spans="1:59">
      <c r="A6614">
        <v>6613</v>
      </c>
      <c r="E6614">
        <v>9795.2054794520554</v>
      </c>
      <c r="K6614">
        <v>5727.2256311274004</v>
      </c>
      <c r="L6614">
        <v>5972.0481311274007</v>
      </c>
      <c r="M6614">
        <v>6216.8706311274009</v>
      </c>
      <c r="N6614">
        <v>6461.6931311274011</v>
      </c>
      <c r="O6614">
        <v>6706.5156311274013</v>
      </c>
      <c r="Q6614">
        <v>13069.37525160567</v>
      </c>
      <c r="R6614">
        <v>12716.285621402607</v>
      </c>
      <c r="S6614">
        <v>12363.195991199544</v>
      </c>
      <c r="T6614">
        <v>12010.10636099648</v>
      </c>
      <c r="U6614">
        <v>11657.016730793417</v>
      </c>
      <c r="W6614">
        <v>0.74647000000000008</v>
      </c>
      <c r="AB6614">
        <v>1</v>
      </c>
      <c r="AC6614">
        <v>1</v>
      </c>
      <c r="AD6614">
        <v>1</v>
      </c>
      <c r="AE6614">
        <v>1</v>
      </c>
      <c r="AF6614">
        <v>1</v>
      </c>
      <c r="AL6614">
        <v>0.73771805000000001</v>
      </c>
      <c r="AM6614" s="5">
        <v>14.755983352661129</v>
      </c>
      <c r="AN6614">
        <v>570.77625570776252</v>
      </c>
      <c r="AO6614">
        <f t="shared" si="103"/>
        <v>26826.48401826484</v>
      </c>
      <c r="AP6614">
        <v>684.93150684931504</v>
      </c>
      <c r="AQ6614">
        <v>1.29455E-3</v>
      </c>
      <c r="AR6614">
        <v>1.6498499999999998E-4</v>
      </c>
      <c r="AS6614">
        <v>0</v>
      </c>
      <c r="AT6614">
        <v>2.8310600000000004E-4</v>
      </c>
      <c r="AU6614">
        <v>2.9768499999999995E-4</v>
      </c>
      <c r="AW6614">
        <v>1.2945499999999985E-3</v>
      </c>
      <c r="AX6614">
        <v>1.6498499999999944E-4</v>
      </c>
      <c r="AY6614">
        <v>0</v>
      </c>
      <c r="AZ6614">
        <v>2.8310599999999825E-4</v>
      </c>
      <c r="BA6614">
        <v>2.9768499999999892E-4</v>
      </c>
      <c r="BC6614" s="52">
        <v>100000</v>
      </c>
      <c r="BD6614" s="52">
        <v>100000</v>
      </c>
      <c r="BE6614">
        <v>0</v>
      </c>
      <c r="BF6614">
        <v>0</v>
      </c>
      <c r="BG6614">
        <v>0</v>
      </c>
    </row>
    <row r="6615" spans="1:59">
      <c r="A6615">
        <v>6614</v>
      </c>
      <c r="E6615">
        <v>9795.2054794520554</v>
      </c>
      <c r="K6615">
        <v>5172.6997945342782</v>
      </c>
      <c r="L6615">
        <v>5501.917294534278</v>
      </c>
      <c r="M6615">
        <v>5831.1347945342777</v>
      </c>
      <c r="N6615">
        <v>6160.3522945342775</v>
      </c>
      <c r="O6615">
        <v>6489.5697945342772</v>
      </c>
      <c r="Q6615">
        <v>12751.169604229661</v>
      </c>
      <c r="R6615">
        <v>12406.676797542601</v>
      </c>
      <c r="S6615">
        <v>12062.183990855541</v>
      </c>
      <c r="T6615">
        <v>11717.691184168481</v>
      </c>
      <c r="U6615">
        <v>11373.198377481422</v>
      </c>
      <c r="W6615">
        <v>0.66159000000000001</v>
      </c>
      <c r="AB6615">
        <v>1</v>
      </c>
      <c r="AC6615">
        <v>1</v>
      </c>
      <c r="AD6615">
        <v>1</v>
      </c>
      <c r="AE6615">
        <v>1</v>
      </c>
      <c r="AF6615">
        <v>1</v>
      </c>
      <c r="AL6615">
        <v>1.1751758999999999</v>
      </c>
      <c r="AM6615" s="5">
        <v>14.885209083557131</v>
      </c>
      <c r="AN6615">
        <v>570.77625570776252</v>
      </c>
      <c r="AO6615">
        <f t="shared" si="103"/>
        <v>26826.48401826484</v>
      </c>
      <c r="AP6615">
        <v>684.93150684931504</v>
      </c>
      <c r="AQ6615">
        <v>1.26421E-3</v>
      </c>
      <c r="AR6615">
        <v>1.6293499999999998E-4</v>
      </c>
      <c r="AS6615">
        <v>0</v>
      </c>
      <c r="AT6615">
        <v>2.7764599999999999E-4</v>
      </c>
      <c r="AU6615">
        <v>2.92396E-4</v>
      </c>
      <c r="AW6615">
        <v>1.2642100000000017E-3</v>
      </c>
      <c r="AX6615">
        <v>1.6293500000000294E-4</v>
      </c>
      <c r="AY6615">
        <v>0</v>
      </c>
      <c r="AZ6615">
        <v>2.7764599999999945E-4</v>
      </c>
      <c r="BA6615">
        <v>2.9239600000000032E-4</v>
      </c>
      <c r="BC6615" s="52">
        <v>100000</v>
      </c>
      <c r="BD6615" s="52">
        <v>100000</v>
      </c>
      <c r="BE6615">
        <v>0</v>
      </c>
      <c r="BF6615">
        <v>0</v>
      </c>
      <c r="BG6615">
        <v>0</v>
      </c>
    </row>
    <row r="6616" spans="1:59">
      <c r="A6616">
        <v>6615</v>
      </c>
      <c r="E6616">
        <v>9795.2054794520554</v>
      </c>
      <c r="K6616">
        <v>4871.7207634751812</v>
      </c>
      <c r="L6616">
        <v>5177.3707634751809</v>
      </c>
      <c r="M6616">
        <v>5483.0207634751805</v>
      </c>
      <c r="N6616">
        <v>5788.6707634751801</v>
      </c>
      <c r="O6616">
        <v>6094.3207634751798</v>
      </c>
      <c r="Q6616">
        <v>12925.344832144299</v>
      </c>
      <c r="R6616">
        <v>12576.146408866867</v>
      </c>
      <c r="S6616">
        <v>12226.947985589435</v>
      </c>
      <c r="T6616">
        <v>11877.749562312003</v>
      </c>
      <c r="U6616">
        <v>11528.551139034571</v>
      </c>
      <c r="W6616">
        <v>0.54212000000000005</v>
      </c>
      <c r="AB6616">
        <v>1</v>
      </c>
      <c r="AC6616">
        <v>1</v>
      </c>
      <c r="AD6616">
        <v>1</v>
      </c>
      <c r="AE6616">
        <v>1</v>
      </c>
      <c r="AF6616">
        <v>1</v>
      </c>
      <c r="AL6616">
        <v>1.8113554000000001</v>
      </c>
      <c r="AM6616" s="5">
        <v>15.650947570800779</v>
      </c>
      <c r="AN6616">
        <v>570.77625570776252</v>
      </c>
      <c r="AO6616">
        <f t="shared" si="103"/>
        <v>26826.48401826484</v>
      </c>
      <c r="AP6616">
        <v>684.93150684931504</v>
      </c>
      <c r="AQ6616">
        <v>2.61597E-3</v>
      </c>
      <c r="AR6616">
        <v>4.87629E-4</v>
      </c>
      <c r="AS6616">
        <v>0</v>
      </c>
      <c r="AT6616">
        <v>2.8026899999999998E-4</v>
      </c>
      <c r="AU6616">
        <v>3.0074299999999996E-4</v>
      </c>
      <c r="AW6616">
        <v>2.6159700000000022E-3</v>
      </c>
      <c r="AX6616">
        <v>4.8762900000000331E-4</v>
      </c>
      <c r="AY6616">
        <v>0</v>
      </c>
      <c r="AZ6616">
        <v>2.8026899999999966E-4</v>
      </c>
      <c r="BA6616">
        <v>3.0074299999999915E-4</v>
      </c>
      <c r="BC6616" s="52">
        <v>100000</v>
      </c>
      <c r="BD6616" s="52">
        <v>100000</v>
      </c>
      <c r="BE6616">
        <v>0</v>
      </c>
      <c r="BF6616">
        <v>0</v>
      </c>
      <c r="BG6616">
        <v>0</v>
      </c>
    </row>
    <row r="6617" spans="1:59">
      <c r="A6617">
        <v>6616</v>
      </c>
      <c r="E6617">
        <v>9795.2054794520554</v>
      </c>
      <c r="K6617">
        <v>4907.9417356943286</v>
      </c>
      <c r="L6617">
        <v>5262.4575690276615</v>
      </c>
      <c r="M6617">
        <v>5616.9734023609944</v>
      </c>
      <c r="N6617">
        <v>5971.4892356943274</v>
      </c>
      <c r="O6617">
        <v>6326.0050690276603</v>
      </c>
      <c r="Q6617">
        <v>13509.59155318171</v>
      </c>
      <c r="R6617">
        <v>13144.608789877322</v>
      </c>
      <c r="S6617">
        <v>12779.626026572934</v>
      </c>
      <c r="T6617">
        <v>12414.643263268546</v>
      </c>
      <c r="U6617">
        <v>12049.660499964159</v>
      </c>
      <c r="W6617">
        <v>0.35831999999999997</v>
      </c>
      <c r="AB6617">
        <v>1</v>
      </c>
      <c r="AC6617">
        <v>1</v>
      </c>
      <c r="AD6617">
        <v>1</v>
      </c>
      <c r="AE6617">
        <v>1</v>
      </c>
      <c r="AF6617">
        <v>1</v>
      </c>
      <c r="AL6617">
        <v>2.9407456000000001</v>
      </c>
      <c r="AM6617" s="5">
        <v>16.623641967773441</v>
      </c>
      <c r="AN6617">
        <v>570.77625570776252</v>
      </c>
      <c r="AO6617">
        <f t="shared" si="103"/>
        <v>26826.48401826484</v>
      </c>
      <c r="AP6617">
        <v>684.93150684931504</v>
      </c>
      <c r="AQ6617">
        <v>2.35182E-2</v>
      </c>
      <c r="AR6617">
        <v>8.8465199999999999E-4</v>
      </c>
      <c r="AS6617">
        <v>4.9748100000000003E-4</v>
      </c>
      <c r="AT6617">
        <v>8.3997800000000001E-4</v>
      </c>
      <c r="AU6617">
        <v>8.3366899999999999E-4</v>
      </c>
      <c r="AW6617">
        <v>2.3518200000000003E-2</v>
      </c>
      <c r="AX6617">
        <v>8.8465199999999966E-4</v>
      </c>
      <c r="AY6617">
        <v>4.9748100000000101E-4</v>
      </c>
      <c r="AZ6617">
        <v>8.3997799999999817E-4</v>
      </c>
      <c r="BA6617">
        <v>8.3366900000000216E-4</v>
      </c>
      <c r="BC6617" s="52">
        <v>100000</v>
      </c>
      <c r="BD6617" s="52">
        <v>100000</v>
      </c>
      <c r="BE6617">
        <v>0</v>
      </c>
      <c r="BF6617">
        <v>0</v>
      </c>
      <c r="BG6617">
        <v>0</v>
      </c>
    </row>
    <row r="6618" spans="1:59">
      <c r="A6618">
        <v>6617</v>
      </c>
      <c r="E6618">
        <v>9795.2054794520554</v>
      </c>
      <c r="K6618">
        <v>5521.1110511184479</v>
      </c>
      <c r="L6618">
        <v>5935.5752177851145</v>
      </c>
      <c r="M6618">
        <v>6350.0393844517812</v>
      </c>
      <c r="N6618">
        <v>6764.5035511184478</v>
      </c>
      <c r="O6618">
        <v>7178.9677177851145</v>
      </c>
      <c r="Q6618">
        <v>14285.38702759535</v>
      </c>
      <c r="R6618">
        <v>13899.444935000631</v>
      </c>
      <c r="S6618">
        <v>13513.502842405911</v>
      </c>
      <c r="T6618">
        <v>13127.560749811191</v>
      </c>
      <c r="U6618">
        <v>12741.618657216472</v>
      </c>
      <c r="W6618">
        <v>0.13237000000000002</v>
      </c>
      <c r="AB6618">
        <v>1</v>
      </c>
      <c r="AC6618">
        <v>1</v>
      </c>
      <c r="AD6618">
        <v>1</v>
      </c>
      <c r="AE6618">
        <v>1</v>
      </c>
      <c r="AF6618">
        <v>1</v>
      </c>
      <c r="AL6618">
        <v>4.6292185999999997</v>
      </c>
      <c r="AM6618" s="5">
        <v>17.13576507568359</v>
      </c>
      <c r="AN6618">
        <v>570.77625570776252</v>
      </c>
      <c r="AO6618">
        <f t="shared" si="103"/>
        <v>26826.48401826484</v>
      </c>
      <c r="AP6618">
        <v>684.93150684931504</v>
      </c>
      <c r="AQ6618">
        <v>2.9056599999999998E-2</v>
      </c>
      <c r="AR6618">
        <v>2.13057E-3</v>
      </c>
      <c r="AS6618">
        <v>1.5152099999999999E-3</v>
      </c>
      <c r="AT6618">
        <v>1.78458E-3</v>
      </c>
      <c r="AU6618">
        <v>1.59234E-3</v>
      </c>
      <c r="AW6618">
        <v>2.9056600000000002E-2</v>
      </c>
      <c r="AX6618">
        <v>2.1305699999999983E-3</v>
      </c>
      <c r="AY6618">
        <v>1.5152100000000029E-3</v>
      </c>
      <c r="AZ6618">
        <v>1.7845800000000009E-3</v>
      </c>
      <c r="BA6618">
        <v>1.5923399999999976E-3</v>
      </c>
      <c r="BC6618" s="52">
        <v>100000</v>
      </c>
      <c r="BD6618" s="52">
        <v>100000</v>
      </c>
      <c r="BE6618">
        <v>0</v>
      </c>
      <c r="BF6618">
        <v>0</v>
      </c>
      <c r="BG6618">
        <v>0</v>
      </c>
    </row>
    <row r="6619" spans="1:59">
      <c r="A6619">
        <v>6618</v>
      </c>
      <c r="E6619">
        <v>9795.2054794520554</v>
      </c>
      <c r="K6619">
        <v>6022.1678334833059</v>
      </c>
      <c r="L6619">
        <v>6513.8486668166388</v>
      </c>
      <c r="M6619">
        <v>7005.5295001499726</v>
      </c>
      <c r="N6619">
        <v>7497.2103334833064</v>
      </c>
      <c r="O6619">
        <v>7988.8911668166402</v>
      </c>
      <c r="Q6619">
        <v>15333.477225176581</v>
      </c>
      <c r="R6619">
        <v>14919.219335242798</v>
      </c>
      <c r="S6619">
        <v>14504.961445309016</v>
      </c>
      <c r="T6619">
        <v>14090.703555375234</v>
      </c>
      <c r="U6619">
        <v>13676.445665441452</v>
      </c>
      <c r="W6619">
        <v>0</v>
      </c>
      <c r="AB6619">
        <v>1</v>
      </c>
      <c r="AC6619">
        <v>1</v>
      </c>
      <c r="AD6619">
        <v>1</v>
      </c>
      <c r="AE6619">
        <v>1</v>
      </c>
      <c r="AF6619">
        <v>1</v>
      </c>
      <c r="AL6619">
        <v>5.2380985999999998</v>
      </c>
      <c r="AM6619" s="5">
        <v>18.477640151977539</v>
      </c>
      <c r="AN6619">
        <v>570.77625570776252</v>
      </c>
      <c r="AO6619">
        <f t="shared" si="103"/>
        <v>26826.48401826484</v>
      </c>
      <c r="AP6619">
        <v>684.93150684931504</v>
      </c>
      <c r="AQ6619">
        <v>4.7408900000000004E-2</v>
      </c>
      <c r="AR6619">
        <v>2.0883199999999998E-3</v>
      </c>
      <c r="AS6619">
        <v>1.5119E-3</v>
      </c>
      <c r="AT6619">
        <v>6.6585699999999999E-3</v>
      </c>
      <c r="AU6619">
        <v>6.8060500000000001E-3</v>
      </c>
      <c r="AW6619">
        <v>4.7408900000000004E-2</v>
      </c>
      <c r="AX6619">
        <v>2.0883199999999977E-3</v>
      </c>
      <c r="AY6619">
        <v>1.5118999999999966E-3</v>
      </c>
      <c r="AZ6619">
        <v>6.6585700000000025E-3</v>
      </c>
      <c r="BA6619">
        <v>6.806050000000001E-3</v>
      </c>
      <c r="BC6619" s="52">
        <v>100000</v>
      </c>
      <c r="BD6619" s="52">
        <v>100000</v>
      </c>
      <c r="BE6619">
        <v>0</v>
      </c>
      <c r="BF6619">
        <v>0</v>
      </c>
      <c r="BG6619">
        <v>0</v>
      </c>
    </row>
    <row r="6620" spans="1:59">
      <c r="A6620">
        <v>6619</v>
      </c>
      <c r="E6620">
        <v>9795.2054794520554</v>
      </c>
      <c r="K6620">
        <v>6233.4568380949931</v>
      </c>
      <c r="L6620">
        <v>6770.2360047616603</v>
      </c>
      <c r="M6620">
        <v>7307.0151714283274</v>
      </c>
      <c r="N6620">
        <v>7843.7943380949946</v>
      </c>
      <c r="O6620">
        <v>8380.5735047616618</v>
      </c>
      <c r="Q6620">
        <v>16652.298733548851</v>
      </c>
      <c r="R6620">
        <v>16202.410816111722</v>
      </c>
      <c r="S6620">
        <v>15752.522898674593</v>
      </c>
      <c r="T6620">
        <v>15302.634981237465</v>
      </c>
      <c r="U6620">
        <v>14852.747063800336</v>
      </c>
      <c r="W6620">
        <v>0</v>
      </c>
      <c r="AB6620">
        <v>1</v>
      </c>
      <c r="AC6620">
        <v>1</v>
      </c>
      <c r="AD6620">
        <v>1</v>
      </c>
      <c r="AE6620">
        <v>1</v>
      </c>
      <c r="AF6620">
        <v>1</v>
      </c>
      <c r="AL6620">
        <v>4.6246575999999999</v>
      </c>
      <c r="AM6620" s="5">
        <v>18.908950805664059</v>
      </c>
      <c r="AN6620">
        <v>570.77625570776252</v>
      </c>
      <c r="AO6620">
        <f t="shared" si="103"/>
        <v>26826.48401826484</v>
      </c>
      <c r="AP6620">
        <v>684.93150684931504</v>
      </c>
      <c r="AQ6620">
        <v>4.9573399999999997E-2</v>
      </c>
      <c r="AR6620">
        <v>2.5265599999999997E-3</v>
      </c>
      <c r="AS6620">
        <v>1.5114600000000001E-3</v>
      </c>
      <c r="AT6620">
        <v>6.6548700000000002E-3</v>
      </c>
      <c r="AU6620">
        <v>6.9188100000000001E-3</v>
      </c>
      <c r="AW6620">
        <v>4.9573400000000004E-2</v>
      </c>
      <c r="AX6620">
        <v>2.5265599999999971E-3</v>
      </c>
      <c r="AY6620">
        <v>1.5114599999999992E-3</v>
      </c>
      <c r="AZ6620">
        <v>6.6548700000000002E-3</v>
      </c>
      <c r="BA6620">
        <v>6.9188099999999975E-3</v>
      </c>
      <c r="BC6620" s="52">
        <v>100000</v>
      </c>
      <c r="BD6620" s="52">
        <v>100000</v>
      </c>
      <c r="BE6620">
        <v>0</v>
      </c>
      <c r="BF6620">
        <v>0</v>
      </c>
      <c r="BG6620">
        <v>0</v>
      </c>
    </row>
    <row r="6621" spans="1:59">
      <c r="A6621">
        <v>6620</v>
      </c>
      <c r="E6621">
        <v>9795.2054794520554</v>
      </c>
      <c r="K6621">
        <v>5778.9698771547519</v>
      </c>
      <c r="L6621">
        <v>6275.434877154752</v>
      </c>
      <c r="M6621">
        <v>6771.8998771547522</v>
      </c>
      <c r="N6621">
        <v>7268.3648771547523</v>
      </c>
      <c r="O6621">
        <v>7764.8298771547525</v>
      </c>
      <c r="Q6621">
        <v>16628.49556926154</v>
      </c>
      <c r="R6621">
        <v>16179.250731979315</v>
      </c>
      <c r="S6621">
        <v>15730.005894697089</v>
      </c>
      <c r="T6621">
        <v>15280.761057414864</v>
      </c>
      <c r="U6621">
        <v>14831.516220132638</v>
      </c>
      <c r="W6621">
        <v>0</v>
      </c>
      <c r="AB6621">
        <v>1</v>
      </c>
      <c r="AC6621">
        <v>1</v>
      </c>
      <c r="AD6621">
        <v>1</v>
      </c>
      <c r="AE6621">
        <v>1</v>
      </c>
      <c r="AF6621">
        <v>1</v>
      </c>
      <c r="AL6621">
        <v>3.9738128000000001</v>
      </c>
      <c r="AM6621" s="5">
        <v>19.056915283203121</v>
      </c>
      <c r="AN6621">
        <v>570.77625570776252</v>
      </c>
      <c r="AO6621">
        <f t="shared" si="103"/>
        <v>26826.48401826484</v>
      </c>
      <c r="AP6621">
        <v>684.93150684931504</v>
      </c>
      <c r="AQ6621">
        <v>4.9985999999999996E-2</v>
      </c>
      <c r="AR6621">
        <v>2.5605099999999998E-3</v>
      </c>
      <c r="AS6621">
        <v>1.51352E-3</v>
      </c>
      <c r="AT6621">
        <v>6.5902200000000008E-3</v>
      </c>
      <c r="AU6621">
        <v>6.9547999999999997E-3</v>
      </c>
      <c r="AW6621">
        <v>4.9985999999999989E-2</v>
      </c>
      <c r="AX6621">
        <v>2.560510000000002E-3</v>
      </c>
      <c r="AY6621">
        <v>1.5135199999999974E-3</v>
      </c>
      <c r="AZ6621">
        <v>6.5902200000000008E-3</v>
      </c>
      <c r="BA6621">
        <v>6.9547999999999971E-3</v>
      </c>
      <c r="BC6621" s="52">
        <v>100000</v>
      </c>
      <c r="BD6621" s="52">
        <v>100000</v>
      </c>
      <c r="BE6621">
        <v>0</v>
      </c>
      <c r="BF6621">
        <v>0</v>
      </c>
      <c r="BG6621">
        <v>0</v>
      </c>
    </row>
    <row r="6622" spans="1:59">
      <c r="A6622">
        <v>6621</v>
      </c>
      <c r="E6622">
        <v>9795.2054794520554</v>
      </c>
      <c r="K6622">
        <v>5078.6977475845888</v>
      </c>
      <c r="L6622">
        <v>5480.2377475845888</v>
      </c>
      <c r="M6622">
        <v>5881.7777475845887</v>
      </c>
      <c r="N6622">
        <v>6283.3177475845887</v>
      </c>
      <c r="O6622">
        <v>6684.8577475845887</v>
      </c>
      <c r="Q6622">
        <v>15455.26789272719</v>
      </c>
      <c r="R6622">
        <v>15037.719638138238</v>
      </c>
      <c r="S6622">
        <v>14620.171383549285</v>
      </c>
      <c r="T6622">
        <v>14202.623128960331</v>
      </c>
      <c r="U6622">
        <v>13785.074874371378</v>
      </c>
      <c r="W6622">
        <v>0</v>
      </c>
      <c r="AB6622">
        <v>1</v>
      </c>
      <c r="AC6622">
        <v>1</v>
      </c>
      <c r="AD6622">
        <v>1</v>
      </c>
      <c r="AE6622">
        <v>1</v>
      </c>
      <c r="AF6622">
        <v>1</v>
      </c>
      <c r="AL6622">
        <v>2.6872457999999999</v>
      </c>
      <c r="AM6622" s="5">
        <v>18.42170524597168</v>
      </c>
      <c r="AN6622">
        <v>570.77625570776252</v>
      </c>
      <c r="AO6622">
        <f t="shared" si="103"/>
        <v>26826.48401826484</v>
      </c>
      <c r="AP6622">
        <v>684.93150684931504</v>
      </c>
      <c r="AQ6622">
        <v>4.9034000000000001E-2</v>
      </c>
      <c r="AR6622">
        <v>2.5125E-3</v>
      </c>
      <c r="AS6622">
        <v>1.5019899999999999E-3</v>
      </c>
      <c r="AT6622">
        <v>6.4309200000000006E-3</v>
      </c>
      <c r="AU6622">
        <v>6.8068299999999998E-3</v>
      </c>
      <c r="AW6622">
        <v>4.9034000000000008E-2</v>
      </c>
      <c r="AX6622">
        <v>2.5125000000000008E-3</v>
      </c>
      <c r="AY6622">
        <v>1.5019900000000017E-3</v>
      </c>
      <c r="AZ6622">
        <v>6.4309199999999997E-3</v>
      </c>
      <c r="BA6622">
        <v>6.8068299999999998E-3</v>
      </c>
      <c r="BC6622" s="52">
        <v>100000</v>
      </c>
      <c r="BD6622" s="52">
        <v>100000</v>
      </c>
      <c r="BE6622">
        <v>0</v>
      </c>
      <c r="BF6622">
        <v>0</v>
      </c>
      <c r="BG6622">
        <v>0</v>
      </c>
    </row>
    <row r="6623" spans="1:59">
      <c r="A6623">
        <v>6622</v>
      </c>
      <c r="E6623">
        <v>9795.2054794520554</v>
      </c>
      <c r="K6623">
        <v>4853.6102773656085</v>
      </c>
      <c r="L6623">
        <v>5195.6969440322755</v>
      </c>
      <c r="M6623">
        <v>5537.7836106989416</v>
      </c>
      <c r="N6623">
        <v>5879.8702773656078</v>
      </c>
      <c r="O6623">
        <v>6221.9569440322739</v>
      </c>
      <c r="Q6623">
        <v>11756.763395409729</v>
      </c>
      <c r="R6623">
        <v>11439.136030158266</v>
      </c>
      <c r="S6623">
        <v>11121.508664906803</v>
      </c>
      <c r="T6623">
        <v>10803.881299655341</v>
      </c>
      <c r="U6623">
        <v>10486.253934403878</v>
      </c>
      <c r="W6623">
        <v>0</v>
      </c>
      <c r="AB6623">
        <v>1</v>
      </c>
      <c r="AC6623">
        <v>1</v>
      </c>
      <c r="AD6623">
        <v>1</v>
      </c>
      <c r="AE6623">
        <v>1</v>
      </c>
      <c r="AF6623">
        <v>1</v>
      </c>
      <c r="AL6623">
        <v>2.5282786000000002</v>
      </c>
      <c r="AM6623" s="5">
        <v>17.648691177368161</v>
      </c>
      <c r="AN6623">
        <v>570.77625570776252</v>
      </c>
      <c r="AO6623">
        <f t="shared" si="103"/>
        <v>26826.48401826484</v>
      </c>
      <c r="AP6623">
        <v>684.93150684931504</v>
      </c>
      <c r="AQ6623">
        <v>4.8872100000000002E-2</v>
      </c>
      <c r="AR6623">
        <v>2.5028700000000004E-3</v>
      </c>
      <c r="AS6623">
        <v>1.5027299999999999E-3</v>
      </c>
      <c r="AT6623">
        <v>6.4287299999999997E-3</v>
      </c>
      <c r="AU6623">
        <v>6.83294E-3</v>
      </c>
      <c r="AW6623">
        <v>4.8872100000000002E-2</v>
      </c>
      <c r="AX6623">
        <v>2.5028699999999973E-3</v>
      </c>
      <c r="AY6623">
        <v>1.5027300000000007E-3</v>
      </c>
      <c r="AZ6623">
        <v>6.4287300000000006E-3</v>
      </c>
      <c r="BA6623">
        <v>6.8329400000000026E-3</v>
      </c>
      <c r="BC6623" s="52">
        <v>100000</v>
      </c>
      <c r="BD6623" s="52">
        <v>100000</v>
      </c>
      <c r="BE6623">
        <v>0</v>
      </c>
      <c r="BF6623">
        <v>0</v>
      </c>
      <c r="BG6623">
        <v>0</v>
      </c>
    </row>
    <row r="6624" spans="1:59">
      <c r="A6624">
        <v>6623</v>
      </c>
      <c r="E6624">
        <v>9795.2054794520554</v>
      </c>
      <c r="K6624">
        <v>3515.1591134581058</v>
      </c>
      <c r="L6624">
        <v>3776.5091134581057</v>
      </c>
      <c r="M6624">
        <v>4037.8591134581056</v>
      </c>
      <c r="N6624">
        <v>4299.209113458106</v>
      </c>
      <c r="O6624">
        <v>4560.5591134581064</v>
      </c>
      <c r="Q6624">
        <v>6931.0741377559843</v>
      </c>
      <c r="R6624">
        <v>6743.8203221099184</v>
      </c>
      <c r="S6624">
        <v>6556.5665064638524</v>
      </c>
      <c r="T6624">
        <v>6369.3126908177865</v>
      </c>
      <c r="U6624">
        <v>6182.0588751717205</v>
      </c>
      <c r="W6624">
        <v>0</v>
      </c>
      <c r="AB6624">
        <v>1</v>
      </c>
      <c r="AC6624">
        <v>1</v>
      </c>
      <c r="AD6624">
        <v>1</v>
      </c>
      <c r="AE6624">
        <v>1</v>
      </c>
      <c r="AF6624">
        <v>1</v>
      </c>
      <c r="AL6624">
        <v>3.8092600000000001</v>
      </c>
      <c r="AM6624" s="5">
        <v>17.03536224365234</v>
      </c>
      <c r="AN6624">
        <v>570.77625570776252</v>
      </c>
      <c r="AO6624">
        <f t="shared" si="103"/>
        <v>26826.48401826484</v>
      </c>
      <c r="AP6624">
        <v>684.93150684931504</v>
      </c>
      <c r="AQ6624">
        <v>4.9006899999999999E-2</v>
      </c>
      <c r="AR6624">
        <v>2.4319099999999998E-3</v>
      </c>
      <c r="AS6624">
        <v>1.4630799999999998E-3</v>
      </c>
      <c r="AT6624">
        <v>6.1723400000000001E-3</v>
      </c>
      <c r="AU6624">
        <v>6.6116400000000002E-3</v>
      </c>
      <c r="AW6624">
        <v>4.9006900000000006E-2</v>
      </c>
      <c r="AX6624">
        <v>2.4319100000000024E-3</v>
      </c>
      <c r="AY6624">
        <v>1.4630799999999985E-3</v>
      </c>
      <c r="AZ6624">
        <v>6.1723399999999984E-3</v>
      </c>
      <c r="BA6624">
        <v>6.611640000000002E-3</v>
      </c>
      <c r="BC6624" s="52">
        <v>100000</v>
      </c>
      <c r="BD6624" s="52">
        <v>100000</v>
      </c>
      <c r="BE6624">
        <v>0</v>
      </c>
      <c r="BF6624">
        <v>0</v>
      </c>
      <c r="BG6624">
        <v>0</v>
      </c>
    </row>
    <row r="6625" spans="1:59">
      <c r="A6625">
        <v>6624</v>
      </c>
      <c r="E6625">
        <v>9795.2054794520554</v>
      </c>
      <c r="K6625">
        <v>2400.5642484446853</v>
      </c>
      <c r="L6625">
        <v>2597.1817484446851</v>
      </c>
      <c r="M6625">
        <v>2793.799248444685</v>
      </c>
      <c r="N6625">
        <v>2990.4167484446848</v>
      </c>
      <c r="O6625">
        <v>3187.0342484446846</v>
      </c>
      <c r="Q6625">
        <v>4690.5913478856592</v>
      </c>
      <c r="R6625">
        <v>4563.8676812619051</v>
      </c>
      <c r="S6625">
        <v>4437.144014638151</v>
      </c>
      <c r="T6625">
        <v>4310.420348014397</v>
      </c>
      <c r="U6625">
        <v>4183.6966813906429</v>
      </c>
      <c r="W6625">
        <v>0</v>
      </c>
      <c r="AB6625">
        <v>1</v>
      </c>
      <c r="AC6625">
        <v>1</v>
      </c>
      <c r="AD6625">
        <v>1</v>
      </c>
      <c r="AE6625">
        <v>1</v>
      </c>
      <c r="AF6625">
        <v>1</v>
      </c>
      <c r="AL6625">
        <v>4.8600050000000001</v>
      </c>
      <c r="AM6625" s="5">
        <v>16.520975112915039</v>
      </c>
      <c r="AN6625">
        <v>570.77625570776252</v>
      </c>
      <c r="AO6625">
        <f t="shared" si="103"/>
        <v>26826.48401826484</v>
      </c>
      <c r="AP6625">
        <v>684.93150684931504</v>
      </c>
      <c r="AQ6625">
        <v>5.08452E-2</v>
      </c>
      <c r="AR6625">
        <v>2.4247499999999998E-3</v>
      </c>
      <c r="AS6625">
        <v>1.4514199999999999E-3</v>
      </c>
      <c r="AT6625">
        <v>5.9136699999999993E-3</v>
      </c>
      <c r="AU6625">
        <v>6.5010700000000003E-3</v>
      </c>
      <c r="AW6625">
        <v>5.0845199999999993E-2</v>
      </c>
      <c r="AX6625">
        <v>2.4247500000000033E-3</v>
      </c>
      <c r="AY6625">
        <v>1.4514200000000019E-3</v>
      </c>
      <c r="AZ6625">
        <v>5.9136699999999959E-3</v>
      </c>
      <c r="BA6625">
        <v>6.5010699999999977E-3</v>
      </c>
      <c r="BC6625" s="52">
        <v>100000</v>
      </c>
      <c r="BD6625" s="52">
        <v>100000</v>
      </c>
      <c r="BE6625">
        <v>0</v>
      </c>
      <c r="BF6625">
        <v>0</v>
      </c>
      <c r="BG6625">
        <v>0</v>
      </c>
    </row>
    <row r="6626" spans="1:59">
      <c r="A6626">
        <v>6625</v>
      </c>
      <c r="E6626">
        <v>9795.2054794520554</v>
      </c>
      <c r="K6626">
        <v>1795.445456644168</v>
      </c>
      <c r="L6626">
        <v>1895.4304566441679</v>
      </c>
      <c r="M6626">
        <v>1995.4154566441678</v>
      </c>
      <c r="N6626">
        <v>2095.4004566441677</v>
      </c>
      <c r="O6626">
        <v>2195.3854566441678</v>
      </c>
      <c r="Q6626">
        <v>5024.7604346736043</v>
      </c>
      <c r="R6626">
        <v>4889.0086667924161</v>
      </c>
      <c r="S6626">
        <v>4753.2568989112278</v>
      </c>
      <c r="T6626">
        <v>4617.5051310300396</v>
      </c>
      <c r="U6626">
        <v>4481.7533631488513</v>
      </c>
      <c r="W6626">
        <v>0</v>
      </c>
      <c r="AB6626">
        <v>1</v>
      </c>
      <c r="AC6626">
        <v>1</v>
      </c>
      <c r="AD6626">
        <v>1</v>
      </c>
      <c r="AE6626">
        <v>1</v>
      </c>
      <c r="AF6626">
        <v>1</v>
      </c>
      <c r="AL6626">
        <v>5.2930484</v>
      </c>
      <c r="AM6626" s="5">
        <v>15.779304504394529</v>
      </c>
      <c r="AN6626">
        <v>570.77625570776252</v>
      </c>
      <c r="AO6626">
        <f t="shared" si="103"/>
        <v>26826.48401826484</v>
      </c>
      <c r="AP6626">
        <v>684.93150684931504</v>
      </c>
      <c r="AQ6626">
        <v>5.12846E-2</v>
      </c>
      <c r="AR6626">
        <v>2.4305899999999998E-3</v>
      </c>
      <c r="AS6626">
        <v>1.6191199999999999E-3</v>
      </c>
      <c r="AT6626">
        <v>5.8335100000000001E-3</v>
      </c>
      <c r="AU6626">
        <v>7.4670800000000001E-3</v>
      </c>
      <c r="AW6626">
        <v>5.12846E-2</v>
      </c>
      <c r="AX6626">
        <v>2.4305899999999964E-3</v>
      </c>
      <c r="AY6626">
        <v>1.6191200000000017E-3</v>
      </c>
      <c r="AZ6626">
        <v>5.8335100000000001E-3</v>
      </c>
      <c r="BA6626">
        <v>7.4670800000000009E-3</v>
      </c>
      <c r="BC6626" s="52">
        <v>100000</v>
      </c>
      <c r="BD6626" s="52">
        <v>100000</v>
      </c>
      <c r="BE6626">
        <v>0</v>
      </c>
      <c r="BF6626">
        <v>0</v>
      </c>
      <c r="BG6626">
        <v>0</v>
      </c>
    </row>
    <row r="6627" spans="1:59">
      <c r="A6627">
        <v>6626</v>
      </c>
      <c r="E6627">
        <v>9795.2054794520554</v>
      </c>
      <c r="K6627">
        <v>1538.3348970379398</v>
      </c>
      <c r="L6627">
        <v>1587.1723970379398</v>
      </c>
      <c r="M6627">
        <v>1636.0098970379399</v>
      </c>
      <c r="N6627">
        <v>1684.84739703794</v>
      </c>
      <c r="O6627">
        <v>1733.6848970379401</v>
      </c>
      <c r="Q6627">
        <v>5229.1194953317963</v>
      </c>
      <c r="R6627">
        <v>5087.8466472889968</v>
      </c>
      <c r="S6627">
        <v>4946.5737992461973</v>
      </c>
      <c r="T6627">
        <v>4805.3009512033977</v>
      </c>
      <c r="U6627">
        <v>4664.0281031605982</v>
      </c>
      <c r="W6627">
        <v>0</v>
      </c>
      <c r="AB6627">
        <v>1</v>
      </c>
      <c r="AC6627">
        <v>1</v>
      </c>
      <c r="AD6627">
        <v>1</v>
      </c>
      <c r="AE6627">
        <v>1</v>
      </c>
      <c r="AF6627">
        <v>1</v>
      </c>
      <c r="AL6627">
        <v>5.2393774999999998</v>
      </c>
      <c r="AM6627" s="5">
        <v>15.16074371337891</v>
      </c>
      <c r="AN6627">
        <v>570.77625570776252</v>
      </c>
      <c r="AO6627">
        <f t="shared" si="103"/>
        <v>26826.48401826484</v>
      </c>
      <c r="AP6627">
        <v>684.93150684931504</v>
      </c>
      <c r="AQ6627">
        <v>5.0470999999999995E-2</v>
      </c>
      <c r="AR6627">
        <v>2.3735499999999999E-3</v>
      </c>
      <c r="AS6627">
        <v>1.5962000000000001E-3</v>
      </c>
      <c r="AT6627">
        <v>6.9541500000000001E-3</v>
      </c>
      <c r="AU6627">
        <v>2.4495799999999998E-2</v>
      </c>
      <c r="AW6627">
        <v>5.0471000000000002E-2</v>
      </c>
      <c r="AX6627">
        <v>2.373550000000002E-3</v>
      </c>
      <c r="AY6627">
        <v>1.596199999999999E-3</v>
      </c>
      <c r="AZ6627">
        <v>6.9541499999999992E-3</v>
      </c>
      <c r="BA6627">
        <v>2.4495799999999998E-2</v>
      </c>
      <c r="BC6627" s="52">
        <v>100000</v>
      </c>
      <c r="BD6627" s="52">
        <v>100000</v>
      </c>
      <c r="BE6627">
        <v>0</v>
      </c>
      <c r="BF6627">
        <v>0</v>
      </c>
      <c r="BG6627">
        <v>0</v>
      </c>
    </row>
    <row r="6628" spans="1:59">
      <c r="A6628">
        <v>6627</v>
      </c>
      <c r="E6628">
        <v>9795.2054794520554</v>
      </c>
      <c r="K6628">
        <v>1507.169980722033</v>
      </c>
      <c r="L6628">
        <v>1548.554980722033</v>
      </c>
      <c r="M6628">
        <v>1589.9399807220329</v>
      </c>
      <c r="N6628">
        <v>1631.3249807220329</v>
      </c>
      <c r="O6628">
        <v>1672.7099807220329</v>
      </c>
      <c r="Q6628">
        <v>6139.1349624481663</v>
      </c>
      <c r="R6628">
        <v>5973.2766220669482</v>
      </c>
      <c r="S6628">
        <v>5807.4182816857301</v>
      </c>
      <c r="T6628">
        <v>5641.559941304512</v>
      </c>
      <c r="U6628">
        <v>5475.7016009232939</v>
      </c>
      <c r="W6628">
        <v>0</v>
      </c>
      <c r="AB6628">
        <v>1</v>
      </c>
      <c r="AC6628">
        <v>1</v>
      </c>
      <c r="AD6628">
        <v>1</v>
      </c>
      <c r="AE6628">
        <v>1</v>
      </c>
      <c r="AF6628">
        <v>1</v>
      </c>
      <c r="AL6628">
        <v>5.5590324000000004</v>
      </c>
      <c r="AM6628" s="5">
        <v>13.957962036132811</v>
      </c>
      <c r="AN6628">
        <v>570.77625570776252</v>
      </c>
      <c r="AO6628">
        <f t="shared" si="103"/>
        <v>26826.48401826484</v>
      </c>
      <c r="AP6628">
        <v>684.93150684931504</v>
      </c>
      <c r="AQ6628">
        <v>4.8808199999999996E-2</v>
      </c>
      <c r="AR6628">
        <v>2.32022E-3</v>
      </c>
      <c r="AS6628">
        <v>1.57365E-3</v>
      </c>
      <c r="AT6628">
        <v>7.7781600000000001E-3</v>
      </c>
      <c r="AU6628">
        <v>2.6428500000000001E-2</v>
      </c>
      <c r="AW6628">
        <v>4.8808199999999996E-2</v>
      </c>
      <c r="AX6628">
        <v>2.3202199999999978E-3</v>
      </c>
      <c r="AY6628">
        <v>1.5736500000000028E-3</v>
      </c>
      <c r="AZ6628">
        <v>7.7781599999999992E-3</v>
      </c>
      <c r="BA6628">
        <v>2.6428500000000008E-2</v>
      </c>
      <c r="BC6628" s="52">
        <v>100000</v>
      </c>
      <c r="BD6628" s="52">
        <v>100000</v>
      </c>
      <c r="BE6628">
        <v>0</v>
      </c>
      <c r="BF6628">
        <v>0</v>
      </c>
      <c r="BG6628">
        <v>0</v>
      </c>
    </row>
    <row r="6629" spans="1:59">
      <c r="A6629">
        <v>6628</v>
      </c>
      <c r="E6629">
        <v>9795.2054794520554</v>
      </c>
      <c r="K6629">
        <v>1655.2033332225888</v>
      </c>
      <c r="L6629">
        <v>1696.1758332225888</v>
      </c>
      <c r="M6629">
        <v>1737.1483332225889</v>
      </c>
      <c r="N6629">
        <v>1778.120833222589</v>
      </c>
      <c r="O6629">
        <v>1819.0933332225891</v>
      </c>
      <c r="Q6629">
        <v>8684.7975600429527</v>
      </c>
      <c r="R6629">
        <v>8450.1641600621624</v>
      </c>
      <c r="S6629">
        <v>8215.5307600813721</v>
      </c>
      <c r="T6629">
        <v>7980.8973601005819</v>
      </c>
      <c r="U6629">
        <v>7746.2639601197916</v>
      </c>
      <c r="W6629">
        <v>0</v>
      </c>
      <c r="AB6629">
        <v>1</v>
      </c>
      <c r="AC6629">
        <v>1</v>
      </c>
      <c r="AD6629">
        <v>1</v>
      </c>
      <c r="AE6629">
        <v>1</v>
      </c>
      <c r="AF6629">
        <v>1</v>
      </c>
      <c r="AL6629">
        <v>6.3997693</v>
      </c>
      <c r="AM6629" s="5">
        <v>13.46075439453125</v>
      </c>
      <c r="AN6629">
        <v>570.77625570776252</v>
      </c>
      <c r="AO6629">
        <f t="shared" si="103"/>
        <v>26826.48401826484</v>
      </c>
      <c r="AP6629">
        <v>684.93150684931504</v>
      </c>
      <c r="AQ6629">
        <v>4.8501900000000001E-2</v>
      </c>
      <c r="AR6629">
        <v>2.1771799999999999E-3</v>
      </c>
      <c r="AS6629">
        <v>1.5960799999999999E-3</v>
      </c>
      <c r="AT6629">
        <v>2.3092700000000001E-2</v>
      </c>
      <c r="AU6629">
        <v>2.7220099999999997E-2</v>
      </c>
      <c r="AW6629">
        <v>4.8501900000000001E-2</v>
      </c>
      <c r="AX6629">
        <v>2.1771800000000008E-3</v>
      </c>
      <c r="AY6629">
        <v>1.5960799999999997E-3</v>
      </c>
      <c r="AZ6629">
        <v>2.3092700000000008E-2</v>
      </c>
      <c r="BA6629">
        <v>2.7220099999999997E-2</v>
      </c>
      <c r="BC6629" s="52">
        <v>100000</v>
      </c>
      <c r="BD6629" s="52">
        <v>100000</v>
      </c>
      <c r="BE6629">
        <v>0</v>
      </c>
      <c r="BF6629">
        <v>0</v>
      </c>
      <c r="BG6629">
        <v>0</v>
      </c>
    </row>
    <row r="6630" spans="1:59">
      <c r="A6630">
        <v>6629</v>
      </c>
      <c r="E6630">
        <v>9795.2054794520554</v>
      </c>
      <c r="K6630">
        <v>2277.635967420832</v>
      </c>
      <c r="L6630">
        <v>2318.7459674208321</v>
      </c>
      <c r="M6630">
        <v>2359.8559674208323</v>
      </c>
      <c r="N6630">
        <v>2400.9659674208324</v>
      </c>
      <c r="O6630">
        <v>2442.0759674208325</v>
      </c>
      <c r="Q6630">
        <v>14494.34078357732</v>
      </c>
      <c r="R6630">
        <v>14102.753478523095</v>
      </c>
      <c r="S6630">
        <v>13711.16617346887</v>
      </c>
      <c r="T6630">
        <v>13319.578868414645</v>
      </c>
      <c r="U6630">
        <v>12927.99156336042</v>
      </c>
      <c r="W6630">
        <v>0</v>
      </c>
      <c r="AB6630">
        <v>1</v>
      </c>
      <c r="AC6630">
        <v>1</v>
      </c>
      <c r="AD6630">
        <v>1</v>
      </c>
      <c r="AE6630">
        <v>1</v>
      </c>
      <c r="AF6630">
        <v>1</v>
      </c>
      <c r="AL6630">
        <v>6.9436159999999996</v>
      </c>
      <c r="AM6630" s="5">
        <v>13.08461856842041</v>
      </c>
      <c r="AN6630">
        <v>570.77625570776252</v>
      </c>
      <c r="AO6630">
        <f t="shared" si="103"/>
        <v>26826.48401826484</v>
      </c>
      <c r="AP6630">
        <v>684.93150684931504</v>
      </c>
      <c r="AQ6630">
        <v>4.9791700000000001E-2</v>
      </c>
      <c r="AR6630">
        <v>2.5518699999999999E-3</v>
      </c>
      <c r="AS6630">
        <v>2.1669200000000001E-3</v>
      </c>
      <c r="AT6630">
        <v>2.7201899999999998E-2</v>
      </c>
      <c r="AU6630">
        <v>2.91714E-2</v>
      </c>
      <c r="AW6630">
        <v>4.9791700000000008E-2</v>
      </c>
      <c r="AX6630">
        <v>2.5518699999999978E-3</v>
      </c>
      <c r="AY6630">
        <v>2.1669200000000027E-3</v>
      </c>
      <c r="AZ6630">
        <v>2.7201900000000001E-2</v>
      </c>
      <c r="BA6630">
        <v>2.91714E-2</v>
      </c>
      <c r="BC6630" s="52">
        <v>100000</v>
      </c>
      <c r="BD6630" s="52">
        <v>100000</v>
      </c>
      <c r="BE6630">
        <v>0</v>
      </c>
      <c r="BF6630">
        <v>0</v>
      </c>
      <c r="BG6630">
        <v>0</v>
      </c>
    </row>
    <row r="6631" spans="1:59">
      <c r="A6631">
        <v>6630</v>
      </c>
      <c r="E6631">
        <v>9795.2054794520554</v>
      </c>
      <c r="K6631">
        <v>3565.7858418116334</v>
      </c>
      <c r="L6631">
        <v>3607.0333418116334</v>
      </c>
      <c r="M6631">
        <v>3648.2808418116333</v>
      </c>
      <c r="N6631">
        <v>3689.5283418116333</v>
      </c>
      <c r="O6631">
        <v>3730.7758418116332</v>
      </c>
      <c r="Q6631">
        <v>17748.262924810351</v>
      </c>
      <c r="R6631">
        <v>17268.765818902528</v>
      </c>
      <c r="S6631">
        <v>16789.268712994704</v>
      </c>
      <c r="T6631">
        <v>16309.771607086881</v>
      </c>
      <c r="U6631">
        <v>15830.274501179058</v>
      </c>
      <c r="W6631">
        <v>0</v>
      </c>
      <c r="AB6631">
        <v>1</v>
      </c>
      <c r="AC6631">
        <v>1</v>
      </c>
      <c r="AD6631">
        <v>1</v>
      </c>
      <c r="AE6631">
        <v>1</v>
      </c>
      <c r="AF6631">
        <v>1</v>
      </c>
      <c r="AL6631">
        <v>7.4000219999999999</v>
      </c>
      <c r="AM6631" s="5">
        <v>12.54290199279785</v>
      </c>
      <c r="AN6631">
        <v>570.77625570776252</v>
      </c>
      <c r="AO6631">
        <f t="shared" si="103"/>
        <v>26826.48401826484</v>
      </c>
      <c r="AP6631">
        <v>684.93150684931504</v>
      </c>
      <c r="AQ6631">
        <v>5.38205E-2</v>
      </c>
      <c r="AR6631">
        <v>4.4701400000000001E-3</v>
      </c>
      <c r="AS6631">
        <v>2.8938899999999997E-3</v>
      </c>
      <c r="AT6631">
        <v>2.8887799999999998E-2</v>
      </c>
      <c r="AU6631">
        <v>3.1221800000000001E-2</v>
      </c>
      <c r="AW6631">
        <v>5.3820500000000007E-2</v>
      </c>
      <c r="AX6631">
        <v>4.4701399999999974E-3</v>
      </c>
      <c r="AY6631">
        <v>2.8938899999999962E-3</v>
      </c>
      <c r="AZ6631">
        <v>2.8887800000000005E-2</v>
      </c>
      <c r="BA6631">
        <v>3.1221800000000008E-2</v>
      </c>
      <c r="BC6631" s="52">
        <v>100000</v>
      </c>
      <c r="BD6631" s="52">
        <v>100000</v>
      </c>
      <c r="BE6631">
        <v>0</v>
      </c>
      <c r="BF6631">
        <v>0</v>
      </c>
      <c r="BG6631">
        <v>0</v>
      </c>
    </row>
    <row r="6632" spans="1:59">
      <c r="A6632">
        <v>6631</v>
      </c>
      <c r="E6632">
        <v>9795.2054794520554</v>
      </c>
      <c r="K6632">
        <v>4393.3875084229276</v>
      </c>
      <c r="L6632">
        <v>4434.9100084229276</v>
      </c>
      <c r="M6632">
        <v>4476.4325084229276</v>
      </c>
      <c r="N6632">
        <v>4517.9550084229277</v>
      </c>
      <c r="O6632">
        <v>4559.4775084229277</v>
      </c>
      <c r="Q6632">
        <v>17871.37567364498</v>
      </c>
      <c r="R6632">
        <v>17388.552483226904</v>
      </c>
      <c r="S6632">
        <v>16905.729292808828</v>
      </c>
      <c r="T6632">
        <v>16422.906102390752</v>
      </c>
      <c r="U6632">
        <v>15940.082911972677</v>
      </c>
      <c r="W6632">
        <v>3.4000000000000002E-2</v>
      </c>
      <c r="AB6632">
        <v>1</v>
      </c>
      <c r="AC6632">
        <v>1</v>
      </c>
      <c r="AD6632">
        <v>1</v>
      </c>
      <c r="AE6632">
        <v>1</v>
      </c>
      <c r="AF6632">
        <v>1</v>
      </c>
      <c r="AL6632">
        <v>8.7778349999999996</v>
      </c>
      <c r="AM6632" s="5">
        <v>12.063942909240721</v>
      </c>
      <c r="AN6632">
        <v>570.77625570776252</v>
      </c>
      <c r="AO6632">
        <f t="shared" si="103"/>
        <v>26826.48401826484</v>
      </c>
      <c r="AP6632">
        <v>684.93150684931504</v>
      </c>
      <c r="AQ6632">
        <v>5.61322E-2</v>
      </c>
      <c r="AR6632">
        <v>6.4582199999999998E-3</v>
      </c>
      <c r="AS6632">
        <v>2.3631599999999999E-2</v>
      </c>
      <c r="AT6632">
        <v>3.2319600000000004E-2</v>
      </c>
      <c r="AU6632">
        <v>3.3776800000000003E-2</v>
      </c>
      <c r="AW6632">
        <v>5.6132200000000007E-2</v>
      </c>
      <c r="AX6632">
        <v>6.4582200000000006E-3</v>
      </c>
      <c r="AY6632">
        <v>2.3631600000000003E-2</v>
      </c>
      <c r="AZ6632">
        <v>3.2319600000000004E-2</v>
      </c>
      <c r="BA6632">
        <v>3.377680000000001E-2</v>
      </c>
      <c r="BC6632" s="52">
        <v>100000</v>
      </c>
      <c r="BD6632" s="52">
        <v>100000</v>
      </c>
      <c r="BE6632">
        <v>0</v>
      </c>
      <c r="BF6632">
        <v>0</v>
      </c>
      <c r="BG6632">
        <v>0</v>
      </c>
    </row>
    <row r="6633" spans="1:59">
      <c r="A6633">
        <v>6632</v>
      </c>
      <c r="E6633">
        <v>9795.2054794520554</v>
      </c>
      <c r="K6633">
        <v>3865.3153152922901</v>
      </c>
      <c r="L6633">
        <v>3914.97781529229</v>
      </c>
      <c r="M6633">
        <v>3964.6403152922899</v>
      </c>
      <c r="N6633">
        <v>4014.3028152922898</v>
      </c>
      <c r="O6633">
        <v>4063.9653152922897</v>
      </c>
      <c r="Q6633">
        <v>15670.615292757569</v>
      </c>
      <c r="R6633">
        <v>15247.249090093101</v>
      </c>
      <c r="S6633">
        <v>14823.88288742863</v>
      </c>
      <c r="T6633">
        <v>14400.516684764159</v>
      </c>
      <c r="U6633">
        <v>13977.150482099689</v>
      </c>
      <c r="W6633">
        <v>0.20476</v>
      </c>
      <c r="AB6633">
        <v>1</v>
      </c>
      <c r="AC6633">
        <v>1</v>
      </c>
      <c r="AD6633">
        <v>1</v>
      </c>
      <c r="AE6633">
        <v>1</v>
      </c>
      <c r="AF6633">
        <v>1</v>
      </c>
      <c r="AL6633">
        <v>9.1117919999999994</v>
      </c>
      <c r="AM6633" s="5">
        <v>12.245321273803709</v>
      </c>
      <c r="AN6633">
        <v>570.77625570776252</v>
      </c>
      <c r="AO6633">
        <f t="shared" si="103"/>
        <v>26826.48401826484</v>
      </c>
      <c r="AP6633">
        <v>684.93150684931504</v>
      </c>
      <c r="AQ6633">
        <v>5.73713E-2</v>
      </c>
      <c r="AR6633">
        <v>5.1274300000000005E-3</v>
      </c>
      <c r="AS6633">
        <v>3.51798E-3</v>
      </c>
      <c r="AT6633">
        <v>2.7709499999999998E-2</v>
      </c>
      <c r="AU6633">
        <v>3.1173200000000002E-2</v>
      </c>
      <c r="AW6633">
        <v>5.73713E-2</v>
      </c>
      <c r="AX6633">
        <v>5.1274300000000023E-3</v>
      </c>
      <c r="AY6633">
        <v>3.5179799999999969E-3</v>
      </c>
      <c r="AZ6633">
        <v>2.7709499999999998E-2</v>
      </c>
      <c r="BA6633">
        <v>3.1173199999999998E-2</v>
      </c>
      <c r="BC6633" s="52">
        <v>100000</v>
      </c>
      <c r="BD6633" s="52">
        <v>100000</v>
      </c>
      <c r="BE6633">
        <v>0</v>
      </c>
      <c r="BF6633">
        <v>0</v>
      </c>
      <c r="BG6633">
        <v>0</v>
      </c>
    </row>
    <row r="6634" spans="1:59">
      <c r="A6634">
        <v>6633</v>
      </c>
      <c r="E6634">
        <v>9795.2054794520554</v>
      </c>
      <c r="K6634">
        <v>3658.4148986394666</v>
      </c>
      <c r="L6634">
        <v>3733.8998986394668</v>
      </c>
      <c r="M6634">
        <v>3809.3848986394669</v>
      </c>
      <c r="N6634">
        <v>3884.869898639467</v>
      </c>
      <c r="O6634">
        <v>3960.3548986394671</v>
      </c>
      <c r="Q6634">
        <v>14528.28123406667</v>
      </c>
      <c r="R6634">
        <v>14135.776974395987</v>
      </c>
      <c r="S6634">
        <v>13743.272714725304</v>
      </c>
      <c r="T6634">
        <v>13350.768455054622</v>
      </c>
      <c r="U6634">
        <v>12958.264195383939</v>
      </c>
      <c r="W6634">
        <v>0.36158999999999997</v>
      </c>
      <c r="AB6634">
        <v>1</v>
      </c>
      <c r="AC6634">
        <v>1</v>
      </c>
      <c r="AD6634">
        <v>1</v>
      </c>
      <c r="AE6634">
        <v>1</v>
      </c>
      <c r="AF6634">
        <v>1</v>
      </c>
      <c r="AL6634">
        <v>8.8140149999999995</v>
      </c>
      <c r="AM6634" s="5">
        <v>12.4801082611084</v>
      </c>
      <c r="AN6634">
        <v>570.77625570776252</v>
      </c>
      <c r="AO6634">
        <f t="shared" si="103"/>
        <v>26826.48401826484</v>
      </c>
      <c r="AP6634">
        <v>684.93150684931504</v>
      </c>
      <c r="AQ6634">
        <v>5.4274799999999998E-2</v>
      </c>
      <c r="AR6634">
        <v>3.2988900000000001E-3</v>
      </c>
      <c r="AS6634">
        <v>1.88131E-3</v>
      </c>
      <c r="AT6634">
        <v>3.3647300000000002E-3</v>
      </c>
      <c r="AU6634">
        <v>2.4235399999999997E-2</v>
      </c>
      <c r="AW6634">
        <v>5.4274799999999998E-2</v>
      </c>
      <c r="AX6634">
        <v>3.2988899999999988E-3</v>
      </c>
      <c r="AY6634">
        <v>1.8813099999999972E-3</v>
      </c>
      <c r="AZ6634">
        <v>3.3647300000000033E-3</v>
      </c>
      <c r="BA6634">
        <v>2.4235400000000004E-2</v>
      </c>
      <c r="BC6634" s="52">
        <v>100000</v>
      </c>
      <c r="BD6634" s="52">
        <v>100000</v>
      </c>
      <c r="BE6634">
        <v>0</v>
      </c>
      <c r="BF6634">
        <v>0</v>
      </c>
      <c r="BG6634">
        <v>0</v>
      </c>
    </row>
    <row r="6635" spans="1:59">
      <c r="A6635">
        <v>6634</v>
      </c>
      <c r="E6635">
        <v>9795.2054794520554</v>
      </c>
      <c r="K6635">
        <v>3810.7767117394542</v>
      </c>
      <c r="L6635">
        <v>3920.5242117394541</v>
      </c>
      <c r="M6635">
        <v>4030.2717117394541</v>
      </c>
      <c r="N6635">
        <v>4140.0192117394545</v>
      </c>
      <c r="O6635">
        <v>4249.766711739454</v>
      </c>
      <c r="Q6635">
        <v>13513.0957768347</v>
      </c>
      <c r="R6635">
        <v>13148.018341644591</v>
      </c>
      <c r="S6635">
        <v>12782.940906454482</v>
      </c>
      <c r="T6635">
        <v>12417.863471264372</v>
      </c>
      <c r="U6635">
        <v>12052.786036074263</v>
      </c>
      <c r="W6635">
        <v>0.37420999999999999</v>
      </c>
      <c r="AB6635">
        <v>1</v>
      </c>
      <c r="AC6635">
        <v>1</v>
      </c>
      <c r="AD6635">
        <v>1</v>
      </c>
      <c r="AE6635">
        <v>1</v>
      </c>
      <c r="AF6635">
        <v>1</v>
      </c>
      <c r="AL6635">
        <v>7.8852963000000003</v>
      </c>
      <c r="AM6635" s="5">
        <v>12.330448150634769</v>
      </c>
      <c r="AN6635">
        <v>570.77625570776252</v>
      </c>
      <c r="AO6635">
        <f t="shared" si="103"/>
        <v>26826.48401826484</v>
      </c>
      <c r="AP6635">
        <v>684.93150684931504</v>
      </c>
      <c r="AQ6635">
        <v>5.4486E-2</v>
      </c>
      <c r="AR6635">
        <v>1.25854E-3</v>
      </c>
      <c r="AS6635">
        <v>9.4123000000000004E-4</v>
      </c>
      <c r="AT6635">
        <v>1.7922299999999999E-3</v>
      </c>
      <c r="AU6635">
        <v>2.8879600000000002E-3</v>
      </c>
      <c r="AW6635">
        <v>5.4485999999999993E-2</v>
      </c>
      <c r="AX6635">
        <v>1.2585400000000024E-3</v>
      </c>
      <c r="AY6635">
        <v>9.4123000000000123E-4</v>
      </c>
      <c r="AZ6635">
        <v>1.7922299999999988E-3</v>
      </c>
      <c r="BA6635">
        <v>2.8879600000000019E-3</v>
      </c>
      <c r="BC6635" s="52">
        <v>100000</v>
      </c>
      <c r="BD6635" s="52">
        <v>100000</v>
      </c>
      <c r="BE6635">
        <v>0</v>
      </c>
      <c r="BF6635">
        <v>0</v>
      </c>
      <c r="BG6635">
        <v>0</v>
      </c>
    </row>
    <row r="6636" spans="1:59">
      <c r="A6636">
        <v>6635</v>
      </c>
      <c r="E6636">
        <v>9795.2054794520554</v>
      </c>
      <c r="K6636">
        <v>4306.8182964342986</v>
      </c>
      <c r="L6636">
        <v>4471.8116297676315</v>
      </c>
      <c r="M6636">
        <v>4636.8049631009653</v>
      </c>
      <c r="N6636">
        <v>4801.7982964342991</v>
      </c>
      <c r="O6636">
        <v>4966.7916297676329</v>
      </c>
      <c r="Q6636">
        <v>12380.74934659573</v>
      </c>
      <c r="R6636">
        <v>12046.264023026446</v>
      </c>
      <c r="S6636">
        <v>11711.778699457162</v>
      </c>
      <c r="T6636">
        <v>11377.293375887877</v>
      </c>
      <c r="U6636">
        <v>11042.808052318593</v>
      </c>
      <c r="W6636">
        <v>0.24530000000000002</v>
      </c>
      <c r="AB6636">
        <v>1</v>
      </c>
      <c r="AC6636">
        <v>1</v>
      </c>
      <c r="AD6636">
        <v>1</v>
      </c>
      <c r="AE6636">
        <v>1</v>
      </c>
      <c r="AF6636">
        <v>1</v>
      </c>
      <c r="AL6636">
        <v>7.1426935</v>
      </c>
      <c r="AM6636" s="5">
        <v>12.091628074646</v>
      </c>
      <c r="AN6636">
        <v>570.77625570776252</v>
      </c>
      <c r="AO6636">
        <f t="shared" si="103"/>
        <v>26826.48401826484</v>
      </c>
      <c r="AP6636">
        <v>684.93150684931504</v>
      </c>
      <c r="AQ6636">
        <v>5.6264499999999995E-2</v>
      </c>
      <c r="AR6636">
        <v>1.3147500000000002E-3</v>
      </c>
      <c r="AS6636">
        <v>9.8835099999999994E-4</v>
      </c>
      <c r="AT6636">
        <v>1.6245700000000001E-3</v>
      </c>
      <c r="AU6636">
        <v>2.76597E-3</v>
      </c>
      <c r="AW6636">
        <v>5.6264499999999995E-2</v>
      </c>
      <c r="AX6636">
        <v>1.3147500000000034E-3</v>
      </c>
      <c r="AY6636">
        <v>9.8835099999999843E-4</v>
      </c>
      <c r="AZ6636">
        <v>1.6245699999999988E-3</v>
      </c>
      <c r="BA6636">
        <v>2.7659699999999995E-3</v>
      </c>
      <c r="BC6636" s="52">
        <v>100000</v>
      </c>
      <c r="BD6636" s="52">
        <v>100000</v>
      </c>
      <c r="BE6636">
        <v>0</v>
      </c>
      <c r="BF6636">
        <v>0</v>
      </c>
      <c r="BG6636">
        <v>0</v>
      </c>
    </row>
    <row r="6637" spans="1:59">
      <c r="A6637">
        <v>6636</v>
      </c>
      <c r="E6637">
        <v>9795.2054794520554</v>
      </c>
      <c r="K6637">
        <v>4337.1175206303187</v>
      </c>
      <c r="L6637">
        <v>4539.235020630319</v>
      </c>
      <c r="M6637">
        <v>4741.3525206303193</v>
      </c>
      <c r="N6637">
        <v>4943.4700206303196</v>
      </c>
      <c r="O6637">
        <v>5145.5875206303199</v>
      </c>
      <c r="Q6637">
        <v>11797.60590623158</v>
      </c>
      <c r="R6637">
        <v>11478.875115780935</v>
      </c>
      <c r="S6637">
        <v>11160.14432533029</v>
      </c>
      <c r="T6637">
        <v>10841.413534879644</v>
      </c>
      <c r="U6637">
        <v>10522.682744428999</v>
      </c>
      <c r="W6637">
        <v>0.18193000000000001</v>
      </c>
      <c r="AB6637">
        <v>1</v>
      </c>
      <c r="AC6637">
        <v>1</v>
      </c>
      <c r="AD6637">
        <v>1</v>
      </c>
      <c r="AE6637">
        <v>1</v>
      </c>
      <c r="AF6637">
        <v>1</v>
      </c>
      <c r="AL6637">
        <v>6.4301867000000001</v>
      </c>
      <c r="AM6637" s="5">
        <v>10.367222785949711</v>
      </c>
      <c r="AN6637">
        <v>570.77625570776252</v>
      </c>
      <c r="AO6637">
        <f t="shared" si="103"/>
        <v>26826.48401826484</v>
      </c>
      <c r="AP6637">
        <v>684.93150684931504</v>
      </c>
      <c r="AQ6637">
        <v>5.6471899999999998E-2</v>
      </c>
      <c r="AR6637">
        <v>1.3251200000000002E-3</v>
      </c>
      <c r="AS6637">
        <v>9.9235600000000001E-4</v>
      </c>
      <c r="AT6637">
        <v>1.6459900000000002E-3</v>
      </c>
      <c r="AU6637">
        <v>2.77123E-3</v>
      </c>
      <c r="AW6637">
        <v>5.6471900000000005E-2</v>
      </c>
      <c r="AX6637">
        <v>1.3251199999999991E-3</v>
      </c>
      <c r="AY6637">
        <v>9.9235599999999979E-4</v>
      </c>
      <c r="AZ6637">
        <v>1.64599E-3</v>
      </c>
      <c r="BA6637">
        <v>2.7712299999999995E-3</v>
      </c>
      <c r="BC6637" s="52">
        <v>100000</v>
      </c>
      <c r="BD6637" s="52">
        <v>100000</v>
      </c>
      <c r="BE6637">
        <v>0</v>
      </c>
      <c r="BF6637">
        <v>0</v>
      </c>
      <c r="BG6637">
        <v>0</v>
      </c>
    </row>
    <row r="6638" spans="1:59">
      <c r="A6638">
        <v>6637</v>
      </c>
      <c r="E6638">
        <v>9795.2054794520554</v>
      </c>
      <c r="K6638">
        <v>4251.4140007615752</v>
      </c>
      <c r="L6638">
        <v>4521.5640007615748</v>
      </c>
      <c r="M6638">
        <v>4791.7140007615744</v>
      </c>
      <c r="N6638">
        <v>5061.8640007615741</v>
      </c>
      <c r="O6638">
        <v>5332.0140007615737</v>
      </c>
      <c r="Q6638">
        <v>11541.30534887425</v>
      </c>
      <c r="R6638">
        <v>11229.498919075166</v>
      </c>
      <c r="S6638">
        <v>10917.69248927608</v>
      </c>
      <c r="T6638">
        <v>10605.886059476994</v>
      </c>
      <c r="U6638">
        <v>10294.079629677908</v>
      </c>
      <c r="W6638">
        <v>0.65939000000000003</v>
      </c>
      <c r="AB6638">
        <v>1</v>
      </c>
      <c r="AC6638">
        <v>1</v>
      </c>
      <c r="AD6638">
        <v>1</v>
      </c>
      <c r="AE6638">
        <v>1</v>
      </c>
      <c r="AF6638">
        <v>1</v>
      </c>
      <c r="AL6638">
        <v>6.2191352999999996</v>
      </c>
      <c r="AM6638" s="5">
        <v>12.18187427520752</v>
      </c>
      <c r="AN6638">
        <v>570.77625570776252</v>
      </c>
      <c r="AO6638">
        <f t="shared" si="103"/>
        <v>26826.48401826484</v>
      </c>
      <c r="AP6638">
        <v>684.93150684931504</v>
      </c>
      <c r="AQ6638">
        <v>5.6244100000000005E-2</v>
      </c>
      <c r="AR6638">
        <v>1.28768E-3</v>
      </c>
      <c r="AS6638">
        <v>9.7351200000000005E-4</v>
      </c>
      <c r="AT6638">
        <v>1.6285E-3</v>
      </c>
      <c r="AU6638">
        <v>2.7423999999999999E-3</v>
      </c>
      <c r="AW6638">
        <v>5.6244100000000005E-2</v>
      </c>
      <c r="AX6638">
        <v>1.2876799999999994E-3</v>
      </c>
      <c r="AY6638">
        <v>9.7351200000000276E-4</v>
      </c>
      <c r="AZ6638">
        <v>1.628499999999998E-3</v>
      </c>
      <c r="BA6638">
        <v>2.742399999999999E-3</v>
      </c>
      <c r="BC6638" s="52">
        <v>100000</v>
      </c>
      <c r="BD6638" s="52">
        <v>100000</v>
      </c>
      <c r="BE6638">
        <v>0</v>
      </c>
      <c r="BF6638">
        <v>0</v>
      </c>
      <c r="BG6638">
        <v>0</v>
      </c>
    </row>
    <row r="6639" spans="1:59">
      <c r="A6639">
        <v>6638</v>
      </c>
      <c r="E6639">
        <v>9795.2054794520554</v>
      </c>
      <c r="K6639">
        <v>4081.7383452638628</v>
      </c>
      <c r="L6639">
        <v>4405.620845263863</v>
      </c>
      <c r="M6639">
        <v>4729.5033452638627</v>
      </c>
      <c r="N6639">
        <v>5053.3858452638624</v>
      </c>
      <c r="O6639">
        <v>5377.2683452638621</v>
      </c>
      <c r="Q6639">
        <v>11259.70668527142</v>
      </c>
      <c r="R6639">
        <v>10955.50808403504</v>
      </c>
      <c r="S6639">
        <v>10651.309482798661</v>
      </c>
      <c r="T6639">
        <v>10347.110881562281</v>
      </c>
      <c r="U6639">
        <v>10042.912280325902</v>
      </c>
      <c r="W6639">
        <v>0.22944999999999999</v>
      </c>
      <c r="AB6639">
        <v>1</v>
      </c>
      <c r="AC6639">
        <v>1</v>
      </c>
      <c r="AD6639">
        <v>1</v>
      </c>
      <c r="AE6639">
        <v>1</v>
      </c>
      <c r="AF6639">
        <v>1</v>
      </c>
      <c r="AL6639">
        <v>5.5341659999999999</v>
      </c>
      <c r="AM6639" s="5">
        <v>12.385349273681641</v>
      </c>
      <c r="AN6639">
        <v>570.77625570776252</v>
      </c>
      <c r="AO6639">
        <f t="shared" si="103"/>
        <v>26826.48401826484</v>
      </c>
      <c r="AP6639">
        <v>684.93150684931504</v>
      </c>
      <c r="AQ6639">
        <v>5.42645E-2</v>
      </c>
      <c r="AR6639">
        <v>1.2569200000000001E-3</v>
      </c>
      <c r="AS6639">
        <v>9.5127199999999997E-4</v>
      </c>
      <c r="AT6639">
        <v>1.59727E-3</v>
      </c>
      <c r="AU6639">
        <v>2.6980900000000002E-3</v>
      </c>
      <c r="AW6639">
        <v>5.4264500000000007E-2</v>
      </c>
      <c r="AX6639">
        <v>1.2569200000000016E-3</v>
      </c>
      <c r="AY6639">
        <v>9.51272000000003E-4</v>
      </c>
      <c r="AZ6639">
        <v>1.5972699999999979E-3</v>
      </c>
      <c r="BA6639">
        <v>2.6980900000000002E-3</v>
      </c>
      <c r="BC6639" s="52">
        <v>100000</v>
      </c>
      <c r="BD6639" s="52">
        <v>100000</v>
      </c>
      <c r="BE6639">
        <v>0</v>
      </c>
      <c r="BF6639">
        <v>0</v>
      </c>
      <c r="BG6639">
        <v>0</v>
      </c>
    </row>
    <row r="6640" spans="1:59">
      <c r="A6640">
        <v>6639</v>
      </c>
      <c r="E6640">
        <v>9795.2054794520554</v>
      </c>
      <c r="K6640">
        <v>3730.2673445900291</v>
      </c>
      <c r="L6640">
        <v>4152.0998445900295</v>
      </c>
      <c r="M6640">
        <v>4573.93234459003</v>
      </c>
      <c r="N6640">
        <v>4995.7648445900304</v>
      </c>
      <c r="O6640">
        <v>5417.5973445900308</v>
      </c>
      <c r="Q6640">
        <v>11412.811463207219</v>
      </c>
      <c r="R6640">
        <v>11104.476496589003</v>
      </c>
      <c r="S6640">
        <v>10796.141529970786</v>
      </c>
      <c r="T6640">
        <v>10487.806563352569</v>
      </c>
      <c r="U6640">
        <v>10179.471596734353</v>
      </c>
      <c r="W6640">
        <v>0.39917999999999998</v>
      </c>
      <c r="AB6640">
        <v>1</v>
      </c>
      <c r="AC6640">
        <v>1</v>
      </c>
      <c r="AD6640">
        <v>1</v>
      </c>
      <c r="AE6640">
        <v>1</v>
      </c>
      <c r="AF6640">
        <v>1</v>
      </c>
      <c r="AL6640">
        <v>5.1283380000000003</v>
      </c>
      <c r="AM6640" s="5">
        <v>12.14677047729492</v>
      </c>
      <c r="AN6640">
        <v>570.77625570776252</v>
      </c>
      <c r="AO6640">
        <f t="shared" si="103"/>
        <v>26826.48401826484</v>
      </c>
      <c r="AP6640">
        <v>684.93150684931504</v>
      </c>
      <c r="AQ6640">
        <v>5.41682E-2</v>
      </c>
      <c r="AR6640">
        <v>1.9675399999999999E-2</v>
      </c>
      <c r="AS6640">
        <v>1.8002599999999999E-3</v>
      </c>
      <c r="AT6640">
        <v>2.84293E-3</v>
      </c>
      <c r="AU6640">
        <v>2.7820900000000001E-3</v>
      </c>
      <c r="AW6640">
        <v>5.41682E-2</v>
      </c>
      <c r="AX6640">
        <v>1.9675399999999996E-2</v>
      </c>
      <c r="AY6640">
        <v>1.800259999999998E-3</v>
      </c>
      <c r="AZ6640">
        <v>2.8429300000000005E-3</v>
      </c>
      <c r="BA6640">
        <v>2.782090000000001E-3</v>
      </c>
      <c r="BC6640" s="52">
        <v>100000</v>
      </c>
      <c r="BD6640" s="52">
        <v>100000</v>
      </c>
      <c r="BE6640">
        <v>0</v>
      </c>
      <c r="BF6640">
        <v>0</v>
      </c>
      <c r="BG6640">
        <v>0</v>
      </c>
    </row>
    <row r="6641" spans="1:59">
      <c r="A6641">
        <v>6640</v>
      </c>
      <c r="E6641">
        <v>9795.2054794520554</v>
      </c>
      <c r="K6641">
        <v>3731.9987288298016</v>
      </c>
      <c r="L6641">
        <v>4344.5370621631355</v>
      </c>
      <c r="M6641">
        <v>4957.0753954964694</v>
      </c>
      <c r="N6641">
        <v>5569.6137288298032</v>
      </c>
      <c r="O6641">
        <v>6182.1520621631371</v>
      </c>
      <c r="Q6641">
        <v>11927.38678861595</v>
      </c>
      <c r="R6641">
        <v>11605.149763822181</v>
      </c>
      <c r="S6641">
        <v>11282.912739028412</v>
      </c>
      <c r="T6641">
        <v>10960.675714234643</v>
      </c>
      <c r="U6641">
        <v>10638.438689440874</v>
      </c>
      <c r="W6641">
        <v>0.17244999999999999</v>
      </c>
      <c r="AB6641">
        <v>1</v>
      </c>
      <c r="AC6641">
        <v>1</v>
      </c>
      <c r="AD6641">
        <v>1</v>
      </c>
      <c r="AE6641">
        <v>1</v>
      </c>
      <c r="AF6641">
        <v>1</v>
      </c>
      <c r="AL6641">
        <v>5.5591197000000001</v>
      </c>
      <c r="AM6641" s="5">
        <v>12.255928993225099</v>
      </c>
      <c r="AN6641">
        <v>570.77625570776252</v>
      </c>
      <c r="AO6641">
        <f t="shared" si="103"/>
        <v>26826.48401826484</v>
      </c>
      <c r="AP6641">
        <v>684.93150684931504</v>
      </c>
      <c r="AQ6641">
        <v>6.2333899999999998E-2</v>
      </c>
      <c r="AR6641">
        <v>2.1887500000000001E-2</v>
      </c>
      <c r="AS6641">
        <v>8.7035400000000009E-3</v>
      </c>
      <c r="AT6641">
        <v>1.5734000000000001E-2</v>
      </c>
      <c r="AU6641">
        <v>2.5994900000000001E-2</v>
      </c>
      <c r="AW6641">
        <v>6.2333899999999998E-2</v>
      </c>
      <c r="AX6641">
        <v>2.1887500000000004E-2</v>
      </c>
      <c r="AY6641">
        <v>8.7035400000000027E-3</v>
      </c>
      <c r="AZ6641">
        <v>1.5733999999999998E-2</v>
      </c>
      <c r="BA6641">
        <v>2.5994900000000001E-2</v>
      </c>
      <c r="BC6641" s="52">
        <v>100000</v>
      </c>
      <c r="BD6641" s="52">
        <v>100000</v>
      </c>
      <c r="BE6641">
        <v>0</v>
      </c>
      <c r="BF6641">
        <v>0</v>
      </c>
      <c r="BG6641">
        <v>0</v>
      </c>
    </row>
    <row r="6642" spans="1:59">
      <c r="A6642">
        <v>6641</v>
      </c>
      <c r="E6642">
        <v>9795.2054794520554</v>
      </c>
      <c r="K6642">
        <v>4413.2984271803125</v>
      </c>
      <c r="L6642">
        <v>5197.0175938469793</v>
      </c>
      <c r="M6642">
        <v>5980.736760513646</v>
      </c>
      <c r="N6642">
        <v>6764.4559271803128</v>
      </c>
      <c r="O6642">
        <v>7548.1750938469795</v>
      </c>
      <c r="Q6642">
        <v>12611.722653962161</v>
      </c>
      <c r="R6642">
        <v>12270.997224405161</v>
      </c>
      <c r="S6642">
        <v>11930.27179484816</v>
      </c>
      <c r="T6642">
        <v>11589.54636529116</v>
      </c>
      <c r="U6642">
        <v>11248.82093573416</v>
      </c>
      <c r="W6642">
        <v>0.12709999999999999</v>
      </c>
      <c r="AB6642">
        <v>1</v>
      </c>
      <c r="AC6642">
        <v>1</v>
      </c>
      <c r="AD6642">
        <v>1</v>
      </c>
      <c r="AE6642">
        <v>1</v>
      </c>
      <c r="AF6642">
        <v>1</v>
      </c>
      <c r="AL6642">
        <v>4.1001770000000004</v>
      </c>
      <c r="AM6642" s="5">
        <v>12.60608005523682</v>
      </c>
      <c r="AN6642">
        <v>570.77625570776252</v>
      </c>
      <c r="AO6642">
        <f t="shared" si="103"/>
        <v>26826.48401826484</v>
      </c>
      <c r="AP6642">
        <v>684.93150684931504</v>
      </c>
      <c r="AQ6642">
        <v>6.0898099999999997E-2</v>
      </c>
      <c r="AR6642">
        <v>4.67915E-2</v>
      </c>
      <c r="AS6642">
        <v>1.76165E-2</v>
      </c>
      <c r="AT6642">
        <v>2.1761900000000001E-2</v>
      </c>
      <c r="AU6642">
        <v>3.7134300000000002E-2</v>
      </c>
      <c r="AW6642">
        <v>6.0898099999999997E-2</v>
      </c>
      <c r="AX6642">
        <v>4.67915E-2</v>
      </c>
      <c r="AY6642">
        <v>1.7616499999999993E-2</v>
      </c>
      <c r="AZ6642">
        <v>2.1761900000000001E-2</v>
      </c>
      <c r="BA6642">
        <v>3.7134299999999995E-2</v>
      </c>
      <c r="BC6642" s="52">
        <v>100000</v>
      </c>
      <c r="BD6642" s="52">
        <v>100000</v>
      </c>
      <c r="BE6642">
        <v>0</v>
      </c>
      <c r="BF6642">
        <v>0</v>
      </c>
      <c r="BG6642">
        <v>0</v>
      </c>
    </row>
    <row r="6643" spans="1:59">
      <c r="A6643">
        <v>6642</v>
      </c>
      <c r="E6643">
        <v>9795.2054794520554</v>
      </c>
      <c r="K6643">
        <v>5395.8589832512534</v>
      </c>
      <c r="L6643">
        <v>6226.3264832512541</v>
      </c>
      <c r="M6643">
        <v>7056.7939832512548</v>
      </c>
      <c r="N6643">
        <v>7887.2614832512554</v>
      </c>
      <c r="O6643">
        <v>8717.7289832512561</v>
      </c>
      <c r="Q6643">
        <v>13537.04859887211</v>
      </c>
      <c r="R6643">
        <v>13171.324040438507</v>
      </c>
      <c r="S6643">
        <v>12805.599482004905</v>
      </c>
      <c r="T6643">
        <v>12439.874923571304</v>
      </c>
      <c r="U6643">
        <v>12074.150365137702</v>
      </c>
      <c r="W6643">
        <v>0</v>
      </c>
      <c r="AB6643">
        <v>1</v>
      </c>
      <c r="AC6643">
        <v>1</v>
      </c>
      <c r="AD6643">
        <v>1</v>
      </c>
      <c r="AE6643">
        <v>1</v>
      </c>
      <c r="AF6643">
        <v>1</v>
      </c>
      <c r="AL6643">
        <v>1.2897970999999999</v>
      </c>
      <c r="AM6643" s="5">
        <v>14.743184089660639</v>
      </c>
      <c r="AN6643">
        <v>570.77625570776252</v>
      </c>
      <c r="AO6643">
        <f t="shared" si="103"/>
        <v>26826.48401826484</v>
      </c>
      <c r="AP6643">
        <v>684.93150684931504</v>
      </c>
      <c r="AQ6643">
        <v>6.1254700000000002E-2</v>
      </c>
      <c r="AR6643">
        <v>4.6353700000000005E-2</v>
      </c>
      <c r="AS6643">
        <v>1.9108199999999999E-2</v>
      </c>
      <c r="AT6643">
        <v>2.0876200000000001E-2</v>
      </c>
      <c r="AU6643">
        <v>3.7227200000000002E-2</v>
      </c>
      <c r="AW6643">
        <v>6.1254700000000009E-2</v>
      </c>
      <c r="AX6643">
        <v>4.6353700000000012E-2</v>
      </c>
      <c r="AY6643">
        <v>1.9108200000000006E-2</v>
      </c>
      <c r="AZ6643">
        <v>2.0876199999999998E-2</v>
      </c>
      <c r="BA6643">
        <v>3.7227200000000002E-2</v>
      </c>
      <c r="BC6643" s="52">
        <v>100000</v>
      </c>
      <c r="BD6643" s="52">
        <v>100000</v>
      </c>
      <c r="BE6643">
        <v>0</v>
      </c>
      <c r="BF6643">
        <v>0</v>
      </c>
      <c r="BG6643">
        <v>0</v>
      </c>
    </row>
    <row r="6644" spans="1:59">
      <c r="A6644">
        <v>6643</v>
      </c>
      <c r="E6644">
        <v>9795.2054794520554</v>
      </c>
      <c r="K6644">
        <v>6261.5511031375436</v>
      </c>
      <c r="L6644">
        <v>7037.0211031375438</v>
      </c>
      <c r="M6644">
        <v>7812.4911031375441</v>
      </c>
      <c r="N6644">
        <v>8587.9611031375443</v>
      </c>
      <c r="O6644">
        <v>9363.4311031375437</v>
      </c>
      <c r="Q6644">
        <v>14701.361268906339</v>
      </c>
      <c r="R6644">
        <v>14304.180981107893</v>
      </c>
      <c r="S6644">
        <v>13907.000693309445</v>
      </c>
      <c r="T6644">
        <v>13509.820405510996</v>
      </c>
      <c r="U6644">
        <v>13112.640117712548</v>
      </c>
      <c r="W6644">
        <v>0</v>
      </c>
      <c r="AB6644">
        <v>1</v>
      </c>
      <c r="AC6644">
        <v>1</v>
      </c>
      <c r="AD6644">
        <v>1</v>
      </c>
      <c r="AE6644">
        <v>1</v>
      </c>
      <c r="AF6644">
        <v>1</v>
      </c>
      <c r="AL6644">
        <v>4.4784074</v>
      </c>
      <c r="AM6644" s="5">
        <v>15.588236808776861</v>
      </c>
      <c r="AN6644">
        <v>570.77625570776252</v>
      </c>
      <c r="AO6644">
        <f t="shared" si="103"/>
        <v>26826.48401826484</v>
      </c>
      <c r="AP6644">
        <v>684.93150684931504</v>
      </c>
      <c r="AQ6644">
        <v>6.1117199999999997E-2</v>
      </c>
      <c r="AR6644">
        <v>4.7176699999999995E-2</v>
      </c>
      <c r="AS6644">
        <v>1.8954699999999998E-2</v>
      </c>
      <c r="AT6644">
        <v>1.9507699999999999E-2</v>
      </c>
      <c r="AU6644">
        <v>2.1726099999999998E-2</v>
      </c>
      <c r="AW6644">
        <v>6.1117199999999997E-2</v>
      </c>
      <c r="AX6644">
        <v>4.7176700000000002E-2</v>
      </c>
      <c r="AY6644">
        <v>1.8954700000000005E-2</v>
      </c>
      <c r="AZ6644">
        <v>1.9507700000000003E-2</v>
      </c>
      <c r="BA6644">
        <v>2.1726099999999998E-2</v>
      </c>
      <c r="BC6644" s="52">
        <v>100000</v>
      </c>
      <c r="BD6644" s="52">
        <v>100000</v>
      </c>
      <c r="BE6644">
        <v>0</v>
      </c>
      <c r="BF6644">
        <v>0</v>
      </c>
      <c r="BG6644">
        <v>0</v>
      </c>
    </row>
    <row r="6645" spans="1:59">
      <c r="A6645">
        <v>6644</v>
      </c>
      <c r="E6645">
        <v>9795.2054794520554</v>
      </c>
      <c r="K6645">
        <v>6013.9631568500645</v>
      </c>
      <c r="L6645">
        <v>6643.0289901833976</v>
      </c>
      <c r="M6645">
        <v>7272.0948235167307</v>
      </c>
      <c r="N6645">
        <v>7901.1606568500638</v>
      </c>
      <c r="O6645">
        <v>8530.2264901833969</v>
      </c>
      <c r="Q6645">
        <v>14682.073225979209</v>
      </c>
      <c r="R6645">
        <v>14285.414035216514</v>
      </c>
      <c r="S6645">
        <v>13888.754844453819</v>
      </c>
      <c r="T6645">
        <v>13492.095653691124</v>
      </c>
      <c r="U6645">
        <v>13095.436462928428</v>
      </c>
      <c r="W6645">
        <v>0</v>
      </c>
      <c r="AB6645">
        <v>1</v>
      </c>
      <c r="AC6645">
        <v>1</v>
      </c>
      <c r="AD6645">
        <v>1</v>
      </c>
      <c r="AE6645">
        <v>1</v>
      </c>
      <c r="AF6645">
        <v>1</v>
      </c>
      <c r="AL6645">
        <v>5.7583665999999996</v>
      </c>
      <c r="AM6645" s="5">
        <v>15.28127384185791</v>
      </c>
      <c r="AN6645">
        <v>570.77625570776252</v>
      </c>
      <c r="AO6645">
        <f t="shared" si="103"/>
        <v>26826.48401826484</v>
      </c>
      <c r="AP6645">
        <v>684.93150684931504</v>
      </c>
      <c r="AQ6645">
        <v>6.0872700000000002E-2</v>
      </c>
      <c r="AR6645">
        <v>4.7690900000000001E-2</v>
      </c>
      <c r="AS6645">
        <v>1.8246099999999998E-2</v>
      </c>
      <c r="AT6645">
        <v>1.9826299999999998E-2</v>
      </c>
      <c r="AU6645">
        <v>2.34386E-2</v>
      </c>
      <c r="AW6645">
        <v>6.0872700000000002E-2</v>
      </c>
      <c r="AX6645">
        <v>4.7690899999999994E-2</v>
      </c>
      <c r="AY6645">
        <v>1.8246100000000001E-2</v>
      </c>
      <c r="AZ6645">
        <v>1.9826300000000005E-2</v>
      </c>
      <c r="BA6645">
        <v>2.3438600000000004E-2</v>
      </c>
      <c r="BC6645" s="52">
        <v>100000</v>
      </c>
      <c r="BD6645" s="52">
        <v>100000</v>
      </c>
      <c r="BE6645">
        <v>0</v>
      </c>
      <c r="BF6645">
        <v>0</v>
      </c>
      <c r="BG6645">
        <v>0</v>
      </c>
    </row>
    <row r="6646" spans="1:59">
      <c r="A6646">
        <v>6645</v>
      </c>
      <c r="E6646">
        <v>9795.2054794520554</v>
      </c>
      <c r="K6646">
        <v>5300.632850063761</v>
      </c>
      <c r="L6646">
        <v>5835.073683397095</v>
      </c>
      <c r="M6646">
        <v>6369.514516730429</v>
      </c>
      <c r="N6646">
        <v>6903.955350063763</v>
      </c>
      <c r="O6646">
        <v>7438.396183397097</v>
      </c>
      <c r="Q6646">
        <v>13648.257796051481</v>
      </c>
      <c r="R6646">
        <v>13279.528747847631</v>
      </c>
      <c r="S6646">
        <v>12910.799699643781</v>
      </c>
      <c r="T6646">
        <v>12542.070651439932</v>
      </c>
      <c r="U6646">
        <v>12173.341603236082</v>
      </c>
      <c r="W6646">
        <v>0</v>
      </c>
      <c r="AB6646">
        <v>1</v>
      </c>
      <c r="AC6646">
        <v>1</v>
      </c>
      <c r="AD6646">
        <v>1</v>
      </c>
      <c r="AE6646">
        <v>1</v>
      </c>
      <c r="AF6646">
        <v>1</v>
      </c>
      <c r="AL6646">
        <v>5.9597344000000003</v>
      </c>
      <c r="AM6646" s="5">
        <v>15.7416524887085</v>
      </c>
      <c r="AN6646">
        <v>570.77625570776252</v>
      </c>
      <c r="AO6646">
        <f t="shared" si="103"/>
        <v>26826.48401826484</v>
      </c>
      <c r="AP6646">
        <v>684.93150684931504</v>
      </c>
      <c r="AQ6646">
        <v>5.9333199999999996E-2</v>
      </c>
      <c r="AR6646">
        <v>4.8014399999999999E-2</v>
      </c>
      <c r="AS6646">
        <v>1.5973600000000001E-2</v>
      </c>
      <c r="AT6646">
        <v>1.94147E-2</v>
      </c>
      <c r="AU6646">
        <v>2.0984599999999999E-2</v>
      </c>
      <c r="AW6646">
        <v>5.9333199999999989E-2</v>
      </c>
      <c r="AX6646">
        <v>4.8014399999999999E-2</v>
      </c>
      <c r="AY6646">
        <v>1.5973600000000004E-2</v>
      </c>
      <c r="AZ6646">
        <v>1.9414699999999993E-2</v>
      </c>
      <c r="BA6646">
        <v>2.0984600000000006E-2</v>
      </c>
      <c r="BC6646" s="52">
        <v>100000</v>
      </c>
      <c r="BD6646" s="52">
        <v>100000</v>
      </c>
      <c r="BE6646">
        <v>0</v>
      </c>
      <c r="BF6646">
        <v>0</v>
      </c>
      <c r="BG6646">
        <v>0</v>
      </c>
    </row>
    <row r="6647" spans="1:59">
      <c r="A6647">
        <v>6646</v>
      </c>
      <c r="E6647">
        <v>9795.2054794520554</v>
      </c>
      <c r="K6647">
        <v>4906.7429355154991</v>
      </c>
      <c r="L6647">
        <v>5360.4746021821657</v>
      </c>
      <c r="M6647">
        <v>5814.2062688488322</v>
      </c>
      <c r="N6647">
        <v>6267.9379355154988</v>
      </c>
      <c r="O6647">
        <v>6721.6696021821654</v>
      </c>
      <c r="Q6647">
        <v>10386.35138080598</v>
      </c>
      <c r="R6647">
        <v>10105.747841203556</v>
      </c>
      <c r="S6647">
        <v>9825.1443016011326</v>
      </c>
      <c r="T6647">
        <v>9544.5407619987091</v>
      </c>
      <c r="U6647">
        <v>9263.9372223962855</v>
      </c>
      <c r="W6647">
        <v>0</v>
      </c>
      <c r="AB6647">
        <v>1</v>
      </c>
      <c r="AC6647">
        <v>1</v>
      </c>
      <c r="AD6647">
        <v>1</v>
      </c>
      <c r="AE6647">
        <v>1</v>
      </c>
      <c r="AF6647">
        <v>1</v>
      </c>
      <c r="AL6647">
        <v>7.6935229999999999</v>
      </c>
      <c r="AM6647" s="5">
        <v>14.84450531005859</v>
      </c>
      <c r="AN6647">
        <v>570.77625570776252</v>
      </c>
      <c r="AO6647">
        <f t="shared" si="103"/>
        <v>26826.48401826484</v>
      </c>
      <c r="AP6647">
        <v>684.93150684931504</v>
      </c>
      <c r="AQ6647">
        <v>5.9154600000000002E-2</v>
      </c>
      <c r="AR6647">
        <v>4.8557899999999994E-2</v>
      </c>
      <c r="AS6647">
        <v>1.5643299999999999E-2</v>
      </c>
      <c r="AT6647">
        <v>1.8337099999999999E-2</v>
      </c>
      <c r="AU6647">
        <v>1.96764E-2</v>
      </c>
      <c r="AW6647">
        <v>5.9154600000000002E-2</v>
      </c>
      <c r="AX6647">
        <v>4.8557900000000001E-2</v>
      </c>
      <c r="AY6647">
        <v>1.5643299999999999E-2</v>
      </c>
      <c r="AZ6647">
        <v>1.8337099999999995E-2</v>
      </c>
      <c r="BA6647">
        <v>1.9676399999999997E-2</v>
      </c>
      <c r="BC6647" s="52">
        <v>100000</v>
      </c>
      <c r="BD6647" s="52">
        <v>100000</v>
      </c>
      <c r="BE6647">
        <v>0</v>
      </c>
      <c r="BF6647">
        <v>0</v>
      </c>
      <c r="BG6647">
        <v>0</v>
      </c>
    </row>
    <row r="6648" spans="1:59">
      <c r="A6648">
        <v>6647</v>
      </c>
      <c r="E6648">
        <v>9795.2054794520554</v>
      </c>
      <c r="K6648">
        <v>3430.737871109372</v>
      </c>
      <c r="L6648">
        <v>3804.2562044427054</v>
      </c>
      <c r="M6648">
        <v>4177.7745377760384</v>
      </c>
      <c r="N6648">
        <v>4551.2928711093718</v>
      </c>
      <c r="O6648">
        <v>4924.8112044427053</v>
      </c>
      <c r="Q6648">
        <v>6127.2022670475308</v>
      </c>
      <c r="R6648">
        <v>5961.6663081590132</v>
      </c>
      <c r="S6648">
        <v>5796.1303492704956</v>
      </c>
      <c r="T6648">
        <v>5630.594390381978</v>
      </c>
      <c r="U6648">
        <v>5465.0584314934604</v>
      </c>
      <c r="W6648">
        <v>0</v>
      </c>
      <c r="AB6648">
        <v>1</v>
      </c>
      <c r="AC6648">
        <v>1</v>
      </c>
      <c r="AD6648">
        <v>1</v>
      </c>
      <c r="AE6648">
        <v>1</v>
      </c>
      <c r="AF6648">
        <v>1</v>
      </c>
      <c r="AL6648">
        <v>6.563828</v>
      </c>
      <c r="AM6648" s="5">
        <v>13.630024909973139</v>
      </c>
      <c r="AN6648">
        <v>570.77625570776252</v>
      </c>
      <c r="AO6648">
        <f t="shared" si="103"/>
        <v>26826.48401826484</v>
      </c>
      <c r="AP6648">
        <v>684.93150684931504</v>
      </c>
      <c r="AQ6648">
        <v>6.04716E-2</v>
      </c>
      <c r="AR6648">
        <v>4.7791100000000003E-2</v>
      </c>
      <c r="AS6648">
        <v>1.66497E-2</v>
      </c>
      <c r="AT6648">
        <v>1.80647E-2</v>
      </c>
      <c r="AU6648">
        <v>1.9421600000000001E-2</v>
      </c>
      <c r="AW6648">
        <v>6.04716E-2</v>
      </c>
      <c r="AX6648">
        <v>4.7791100000000003E-2</v>
      </c>
      <c r="AY6648">
        <v>1.6649700000000003E-2</v>
      </c>
      <c r="AZ6648">
        <v>1.8064700000000003E-2</v>
      </c>
      <c r="BA6648">
        <v>1.9421599999999997E-2</v>
      </c>
      <c r="BC6648" s="52">
        <v>100000</v>
      </c>
      <c r="BD6648" s="52">
        <v>100000</v>
      </c>
      <c r="BE6648">
        <v>0</v>
      </c>
      <c r="BF6648">
        <v>0</v>
      </c>
      <c r="BG6648">
        <v>0</v>
      </c>
    </row>
    <row r="6649" spans="1:59">
      <c r="A6649">
        <v>6648</v>
      </c>
      <c r="E6649">
        <v>9795.2054794520554</v>
      </c>
      <c r="K6649">
        <v>2409.7607763409624</v>
      </c>
      <c r="L6649">
        <v>2608.4407763409622</v>
      </c>
      <c r="M6649">
        <v>2807.120776340962</v>
      </c>
      <c r="N6649">
        <v>3005.8007763409619</v>
      </c>
      <c r="O6649">
        <v>3204.4807763409617</v>
      </c>
      <c r="Q6649">
        <v>4997.8512058230544</v>
      </c>
      <c r="R6649">
        <v>4862.8264332235722</v>
      </c>
      <c r="S6649">
        <v>4727.8016606240899</v>
      </c>
      <c r="T6649">
        <v>4592.7768880246076</v>
      </c>
      <c r="U6649">
        <v>4457.7521154251253</v>
      </c>
      <c r="W6649">
        <v>0</v>
      </c>
      <c r="AB6649">
        <v>1</v>
      </c>
      <c r="AC6649">
        <v>1</v>
      </c>
      <c r="AD6649">
        <v>1</v>
      </c>
      <c r="AE6649">
        <v>1</v>
      </c>
      <c r="AF6649">
        <v>1</v>
      </c>
      <c r="AL6649">
        <v>3.6673079</v>
      </c>
      <c r="AM6649" s="5">
        <v>12.94363498687744</v>
      </c>
      <c r="AN6649">
        <v>570.77625570776252</v>
      </c>
      <c r="AO6649">
        <f t="shared" si="103"/>
        <v>26826.48401826484</v>
      </c>
      <c r="AP6649">
        <v>684.93150684931504</v>
      </c>
      <c r="AQ6649">
        <v>6.0349600000000003E-2</v>
      </c>
      <c r="AR6649">
        <v>4.7796599999999995E-2</v>
      </c>
      <c r="AS6649">
        <v>1.6266800000000001E-2</v>
      </c>
      <c r="AT6649">
        <v>1.8100499999999999E-2</v>
      </c>
      <c r="AU6649">
        <v>1.9475300000000001E-2</v>
      </c>
      <c r="AW6649">
        <v>6.0349600000000003E-2</v>
      </c>
      <c r="AX6649">
        <v>4.7796599999999995E-2</v>
      </c>
      <c r="AY6649">
        <v>1.6266799999999998E-2</v>
      </c>
      <c r="AZ6649">
        <v>1.8100500000000005E-2</v>
      </c>
      <c r="BA6649">
        <v>1.9475300000000001E-2</v>
      </c>
      <c r="BC6649" s="52">
        <v>100000</v>
      </c>
      <c r="BD6649" s="52">
        <v>100000</v>
      </c>
      <c r="BE6649">
        <v>0</v>
      </c>
      <c r="BF6649">
        <v>0</v>
      </c>
      <c r="BG6649">
        <v>0</v>
      </c>
    </row>
    <row r="6650" spans="1:59">
      <c r="A6650">
        <v>6649</v>
      </c>
      <c r="E6650">
        <v>9795.2054794520554</v>
      </c>
      <c r="K6650">
        <v>1802.3237829538973</v>
      </c>
      <c r="L6650">
        <v>1900.9887829538973</v>
      </c>
      <c r="M6650">
        <v>1999.6537829538972</v>
      </c>
      <c r="N6650">
        <v>2098.3187829538974</v>
      </c>
      <c r="O6650">
        <v>2196.9837829538974</v>
      </c>
      <c r="Q6650">
        <v>5354.8666676992862</v>
      </c>
      <c r="R6650">
        <v>5210.196563237072</v>
      </c>
      <c r="S6650">
        <v>5065.5264587748579</v>
      </c>
      <c r="T6650">
        <v>4920.8563543126438</v>
      </c>
      <c r="U6650">
        <v>4776.1862498504297</v>
      </c>
      <c r="W6650">
        <v>0</v>
      </c>
      <c r="AB6650">
        <v>1</v>
      </c>
      <c r="AC6650">
        <v>1</v>
      </c>
      <c r="AD6650">
        <v>1</v>
      </c>
      <c r="AE6650">
        <v>1</v>
      </c>
      <c r="AF6650">
        <v>1</v>
      </c>
      <c r="AL6650">
        <v>2.1232954999999998</v>
      </c>
      <c r="AM6650" s="5">
        <v>13.00195217132568</v>
      </c>
      <c r="AN6650">
        <v>570.77625570776252</v>
      </c>
      <c r="AO6650">
        <f t="shared" si="103"/>
        <v>26826.48401826484</v>
      </c>
      <c r="AP6650">
        <v>684.93150684931504</v>
      </c>
      <c r="AQ6650">
        <v>5.9342899999999997E-2</v>
      </c>
      <c r="AR6650">
        <v>4.7203299999999997E-2</v>
      </c>
      <c r="AS6650">
        <v>1.5929600000000002E-2</v>
      </c>
      <c r="AT6650">
        <v>1.8372400000000001E-2</v>
      </c>
      <c r="AU6650">
        <v>1.9409800000000001E-2</v>
      </c>
      <c r="AW6650">
        <v>5.934289999999999E-2</v>
      </c>
      <c r="AX6650">
        <v>4.720329999999999E-2</v>
      </c>
      <c r="AY6650">
        <v>1.5929600000000002E-2</v>
      </c>
      <c r="AZ6650">
        <v>1.8372399999999997E-2</v>
      </c>
      <c r="BA6650">
        <v>1.9409800000000005E-2</v>
      </c>
      <c r="BC6650" s="52">
        <v>100000</v>
      </c>
      <c r="BD6650" s="52">
        <v>100000</v>
      </c>
      <c r="BE6650">
        <v>0</v>
      </c>
      <c r="BF6650">
        <v>0</v>
      </c>
      <c r="BG6650">
        <v>0</v>
      </c>
    </row>
    <row r="6651" spans="1:59">
      <c r="A6651">
        <v>6650</v>
      </c>
      <c r="E6651">
        <v>9795.2054794520554</v>
      </c>
      <c r="K6651">
        <v>1544.2282364074613</v>
      </c>
      <c r="L6651">
        <v>1592.2407364074613</v>
      </c>
      <c r="M6651">
        <v>1640.2532364074614</v>
      </c>
      <c r="N6651">
        <v>1688.2657364074614</v>
      </c>
      <c r="O6651">
        <v>1736.2782364074615</v>
      </c>
      <c r="Q6651">
        <v>5573.3808862913183</v>
      </c>
      <c r="R6651">
        <v>5422.8072779015329</v>
      </c>
      <c r="S6651">
        <v>5272.2336695117465</v>
      </c>
      <c r="T6651">
        <v>5121.6600611219601</v>
      </c>
      <c r="U6651">
        <v>4971.0864527321737</v>
      </c>
      <c r="W6651">
        <v>0</v>
      </c>
      <c r="AB6651">
        <v>1</v>
      </c>
      <c r="AC6651">
        <v>1</v>
      </c>
      <c r="AD6651">
        <v>1</v>
      </c>
      <c r="AE6651">
        <v>1</v>
      </c>
      <c r="AF6651">
        <v>1</v>
      </c>
      <c r="AL6651">
        <v>1.1226735999999999</v>
      </c>
      <c r="AM6651" s="5">
        <v>12.78173923492432</v>
      </c>
      <c r="AN6651">
        <v>570.77625570776252</v>
      </c>
      <c r="AO6651">
        <f t="shared" si="103"/>
        <v>26826.48401826484</v>
      </c>
      <c r="AP6651">
        <v>684.93150684931504</v>
      </c>
      <c r="AQ6651">
        <v>5.9526299999999997E-2</v>
      </c>
      <c r="AR6651">
        <v>4.5891300000000003E-2</v>
      </c>
      <c r="AS6651">
        <v>1.55468E-2</v>
      </c>
      <c r="AT6651">
        <v>1.8259000000000001E-2</v>
      </c>
      <c r="AU6651">
        <v>2.9557200000000002E-2</v>
      </c>
      <c r="AW6651">
        <v>5.952629999999999E-2</v>
      </c>
      <c r="AX6651">
        <v>4.589130000000001E-2</v>
      </c>
      <c r="AY6651">
        <v>1.55468E-2</v>
      </c>
      <c r="AZ6651">
        <v>1.8258999999999997E-2</v>
      </c>
      <c r="BA6651">
        <v>2.9557200000000006E-2</v>
      </c>
      <c r="BC6651" s="52">
        <v>100000</v>
      </c>
      <c r="BD6651" s="52">
        <v>100000</v>
      </c>
      <c r="BE6651">
        <v>0</v>
      </c>
      <c r="BF6651">
        <v>0</v>
      </c>
      <c r="BG6651">
        <v>0</v>
      </c>
    </row>
    <row r="6652" spans="1:59">
      <c r="A6652">
        <v>6651</v>
      </c>
      <c r="E6652">
        <v>9795.2054794520554</v>
      </c>
      <c r="K6652">
        <v>1512.9439277351664</v>
      </c>
      <c r="L6652">
        <v>1553.9164277351665</v>
      </c>
      <c r="M6652">
        <v>1594.8889277351666</v>
      </c>
      <c r="N6652">
        <v>1635.8614277351667</v>
      </c>
      <c r="O6652">
        <v>1676.8339277351668</v>
      </c>
      <c r="Q6652">
        <v>6543.5538074161359</v>
      </c>
      <c r="R6652">
        <v>6366.7694588976956</v>
      </c>
      <c r="S6652">
        <v>6189.9851103792553</v>
      </c>
      <c r="T6652">
        <v>6013.200761860815</v>
      </c>
      <c r="U6652">
        <v>5836.4164133423747</v>
      </c>
      <c r="W6652">
        <v>0</v>
      </c>
      <c r="AB6652">
        <v>1</v>
      </c>
      <c r="AC6652">
        <v>1</v>
      </c>
      <c r="AD6652">
        <v>1</v>
      </c>
      <c r="AE6652">
        <v>1</v>
      </c>
      <c r="AF6652">
        <v>1</v>
      </c>
      <c r="AL6652">
        <v>3.9251084000000001</v>
      </c>
      <c r="AM6652" s="5">
        <v>12.937051773071291</v>
      </c>
      <c r="AN6652">
        <v>570.77625570776252</v>
      </c>
      <c r="AO6652">
        <f t="shared" si="103"/>
        <v>26826.48401826484</v>
      </c>
      <c r="AP6652">
        <v>684.93150684931504</v>
      </c>
      <c r="AQ6652">
        <v>5.8491399999999999E-2</v>
      </c>
      <c r="AR6652">
        <v>4.47829E-2</v>
      </c>
      <c r="AS6652">
        <v>1.52801E-2</v>
      </c>
      <c r="AT6652">
        <v>1.7911E-2</v>
      </c>
      <c r="AU6652">
        <v>2.9479199999999997E-2</v>
      </c>
      <c r="AW6652">
        <v>5.8491399999999999E-2</v>
      </c>
      <c r="AX6652">
        <v>4.47829E-2</v>
      </c>
      <c r="AY6652">
        <v>1.5280100000000005E-2</v>
      </c>
      <c r="AZ6652">
        <v>1.7910999999999996E-2</v>
      </c>
      <c r="BA6652">
        <v>2.9479199999999997E-2</v>
      </c>
      <c r="BC6652" s="52">
        <v>100000</v>
      </c>
      <c r="BD6652" s="52">
        <v>100000</v>
      </c>
      <c r="BE6652">
        <v>0</v>
      </c>
      <c r="BF6652">
        <v>0</v>
      </c>
      <c r="BG6652">
        <v>0</v>
      </c>
    </row>
    <row r="6653" spans="1:59">
      <c r="A6653">
        <v>6652</v>
      </c>
      <c r="E6653">
        <v>9795.2054794520554</v>
      </c>
      <c r="K6653">
        <v>1661.5443939285688</v>
      </c>
      <c r="L6653">
        <v>1704.1668939285687</v>
      </c>
      <c r="M6653">
        <v>1746.7893939285686</v>
      </c>
      <c r="N6653">
        <v>1789.4118939285686</v>
      </c>
      <c r="O6653">
        <v>1832.0343939285685</v>
      </c>
      <c r="Q6653">
        <v>9256.6222656398604</v>
      </c>
      <c r="R6653">
        <v>9006.5401261622919</v>
      </c>
      <c r="S6653">
        <v>8756.4579866847234</v>
      </c>
      <c r="T6653">
        <v>8506.3758472071549</v>
      </c>
      <c r="U6653">
        <v>8256.2937077295865</v>
      </c>
      <c r="W6653">
        <v>0</v>
      </c>
      <c r="AB6653">
        <v>1</v>
      </c>
      <c r="AC6653">
        <v>1</v>
      </c>
      <c r="AD6653">
        <v>1</v>
      </c>
      <c r="AE6653">
        <v>1</v>
      </c>
      <c r="AF6653">
        <v>1</v>
      </c>
      <c r="AL6653">
        <v>2.5501933000000001</v>
      </c>
      <c r="AM6653" s="5">
        <v>12.48845386505127</v>
      </c>
      <c r="AN6653">
        <v>570.77625570776252</v>
      </c>
      <c r="AO6653">
        <f t="shared" si="103"/>
        <v>26826.48401826484</v>
      </c>
      <c r="AP6653">
        <v>684.93150684931504</v>
      </c>
      <c r="AQ6653">
        <v>5.5935100000000001E-2</v>
      </c>
      <c r="AR6653">
        <v>4.3478999999999997E-2</v>
      </c>
      <c r="AS6653">
        <v>1.53379E-2</v>
      </c>
      <c r="AT6653">
        <v>1.7633299999999998E-2</v>
      </c>
      <c r="AU6653">
        <v>1.95941E-2</v>
      </c>
      <c r="AW6653">
        <v>5.5935100000000001E-2</v>
      </c>
      <c r="AX6653">
        <v>4.3479000000000004E-2</v>
      </c>
      <c r="AY6653">
        <v>1.5337900000000002E-2</v>
      </c>
      <c r="AZ6653">
        <v>1.7633300000000005E-2</v>
      </c>
      <c r="BA6653">
        <v>1.9594100000000003E-2</v>
      </c>
      <c r="BC6653" s="52">
        <v>100000</v>
      </c>
      <c r="BD6653" s="52">
        <v>100000</v>
      </c>
      <c r="BE6653">
        <v>0</v>
      </c>
      <c r="BF6653">
        <v>0</v>
      </c>
      <c r="BG6653">
        <v>0</v>
      </c>
    </row>
    <row r="6654" spans="1:59">
      <c r="A6654">
        <v>6653</v>
      </c>
      <c r="E6654">
        <v>9795.2054794520554</v>
      </c>
      <c r="K6654">
        <v>2286.3615588002426</v>
      </c>
      <c r="L6654">
        <v>2325.2715588002425</v>
      </c>
      <c r="M6654">
        <v>2364.1815588002423</v>
      </c>
      <c r="N6654">
        <v>2403.0915588002422</v>
      </c>
      <c r="O6654">
        <v>2442.001558800242</v>
      </c>
      <c r="Q6654">
        <v>15452.621501274491</v>
      </c>
      <c r="R6654">
        <v>15035.144742540588</v>
      </c>
      <c r="S6654">
        <v>14617.667983806685</v>
      </c>
      <c r="T6654">
        <v>14200.191225072782</v>
      </c>
      <c r="U6654">
        <v>13782.714466338879</v>
      </c>
      <c r="W6654">
        <v>0</v>
      </c>
      <c r="AB6654">
        <v>1</v>
      </c>
      <c r="AC6654">
        <v>1</v>
      </c>
      <c r="AD6654">
        <v>1</v>
      </c>
      <c r="AE6654">
        <v>1</v>
      </c>
      <c r="AF6654">
        <v>1</v>
      </c>
      <c r="AL6654">
        <v>2.5169440000000001</v>
      </c>
      <c r="AM6654" s="5">
        <v>12.50639820098877</v>
      </c>
      <c r="AN6654">
        <v>570.77625570776252</v>
      </c>
      <c r="AO6654">
        <f t="shared" si="103"/>
        <v>26826.48401826484</v>
      </c>
      <c r="AP6654">
        <v>684.93150684931504</v>
      </c>
      <c r="AQ6654">
        <v>5.7629600000000003E-2</v>
      </c>
      <c r="AR6654">
        <v>4.4762700000000002E-2</v>
      </c>
      <c r="AS6654">
        <v>1.49651E-2</v>
      </c>
      <c r="AT6654">
        <v>1.7679799999999999E-2</v>
      </c>
      <c r="AU6654">
        <v>3.5253E-2</v>
      </c>
      <c r="AW6654">
        <v>5.7629600000000003E-2</v>
      </c>
      <c r="AX6654">
        <v>4.4762700000000002E-2</v>
      </c>
      <c r="AY6654">
        <v>1.4965099999999995E-2</v>
      </c>
      <c r="AZ6654">
        <v>1.7679799999999996E-2</v>
      </c>
      <c r="BA6654">
        <v>3.5252999999999993E-2</v>
      </c>
      <c r="BC6654" s="52">
        <v>100000</v>
      </c>
      <c r="BD6654" s="52">
        <v>100000</v>
      </c>
      <c r="BE6654">
        <v>0</v>
      </c>
      <c r="BF6654">
        <v>0</v>
      </c>
      <c r="BG6654">
        <v>0</v>
      </c>
    </row>
    <row r="6655" spans="1:59">
      <c r="A6655">
        <v>6654</v>
      </c>
      <c r="E6655">
        <v>9795.2054794520554</v>
      </c>
      <c r="K6655">
        <v>3579.4463172551123</v>
      </c>
      <c r="L6655">
        <v>3619.4563172551125</v>
      </c>
      <c r="M6655">
        <v>3659.4663172551127</v>
      </c>
      <c r="N6655">
        <v>3699.4763172551129</v>
      </c>
      <c r="O6655">
        <v>3739.4863172551131</v>
      </c>
      <c r="Q6655">
        <v>18923.434516049019</v>
      </c>
      <c r="R6655">
        <v>18412.188309948666</v>
      </c>
      <c r="S6655">
        <v>17900.942103848312</v>
      </c>
      <c r="T6655">
        <v>17389.695897747959</v>
      </c>
      <c r="U6655">
        <v>16878.449691647606</v>
      </c>
      <c r="W6655">
        <v>0</v>
      </c>
      <c r="AB6655">
        <v>1</v>
      </c>
      <c r="AC6655">
        <v>1</v>
      </c>
      <c r="AD6655">
        <v>1</v>
      </c>
      <c r="AE6655">
        <v>1</v>
      </c>
      <c r="AF6655">
        <v>1</v>
      </c>
      <c r="AL6655">
        <v>4.1801490000000001</v>
      </c>
      <c r="AM6655" s="5">
        <v>11.96047210693359</v>
      </c>
      <c r="AN6655">
        <v>570.77625570776252</v>
      </c>
      <c r="AO6655">
        <f t="shared" si="103"/>
        <v>26826.48401826484</v>
      </c>
      <c r="AP6655">
        <v>684.93150684931504</v>
      </c>
      <c r="AQ6655">
        <v>6.9982600000000006E-2</v>
      </c>
      <c r="AR6655">
        <v>5.37288E-2</v>
      </c>
      <c r="AS6655">
        <v>1.9556299999999999E-2</v>
      </c>
      <c r="AT6655">
        <v>3.6482100000000003E-2</v>
      </c>
      <c r="AU6655">
        <v>4.1699300000000002E-2</v>
      </c>
      <c r="AW6655">
        <v>6.9982600000000006E-2</v>
      </c>
      <c r="AX6655">
        <v>5.3728800000000007E-2</v>
      </c>
      <c r="AY6655">
        <v>1.9556299999999999E-2</v>
      </c>
      <c r="AZ6655">
        <v>3.6482100000000003E-2</v>
      </c>
      <c r="BA6655">
        <v>4.1699300000000009E-2</v>
      </c>
      <c r="BC6655" s="52">
        <v>100000</v>
      </c>
      <c r="BD6655" s="52">
        <v>100000</v>
      </c>
      <c r="BE6655">
        <v>0</v>
      </c>
      <c r="BF6655">
        <v>0</v>
      </c>
      <c r="BG6655">
        <v>0</v>
      </c>
    </row>
    <row r="6656" spans="1:59">
      <c r="A6656">
        <v>6655</v>
      </c>
      <c r="E6656">
        <v>9795.2054794520554</v>
      </c>
      <c r="K6656">
        <v>4410.2185142193957</v>
      </c>
      <c r="L6656">
        <v>4452.0160142193954</v>
      </c>
      <c r="M6656">
        <v>4493.8135142193951</v>
      </c>
      <c r="N6656">
        <v>4535.6110142193947</v>
      </c>
      <c r="O6656">
        <v>4577.4085142193944</v>
      </c>
      <c r="Q6656">
        <v>19057.02886274043</v>
      </c>
      <c r="R6656">
        <v>18542.17339529797</v>
      </c>
      <c r="S6656">
        <v>18027.317927855511</v>
      </c>
      <c r="T6656">
        <v>17512.462460413051</v>
      </c>
      <c r="U6656">
        <v>16997.606992970592</v>
      </c>
      <c r="W6656">
        <v>1.5200000000000001E-3</v>
      </c>
      <c r="AB6656">
        <v>1</v>
      </c>
      <c r="AC6656">
        <v>1</v>
      </c>
      <c r="AD6656">
        <v>1</v>
      </c>
      <c r="AE6656">
        <v>1</v>
      </c>
      <c r="AF6656">
        <v>1</v>
      </c>
      <c r="AL6656">
        <v>7.6332474000000001</v>
      </c>
      <c r="AM6656" s="5">
        <v>11.28510665893555</v>
      </c>
      <c r="AN6656">
        <v>570.77625570776252</v>
      </c>
      <c r="AO6656">
        <f t="shared" si="103"/>
        <v>26826.48401826484</v>
      </c>
      <c r="AP6656">
        <v>684.93150684931504</v>
      </c>
      <c r="AQ6656">
        <v>7.2745500000000005E-2</v>
      </c>
      <c r="AR6656">
        <v>7.0868E-2</v>
      </c>
      <c r="AS6656">
        <v>2.44721E-2</v>
      </c>
      <c r="AT6656">
        <v>4.2151600000000004E-2</v>
      </c>
      <c r="AU6656">
        <v>4.39984E-2</v>
      </c>
      <c r="AW6656">
        <v>7.2745500000000005E-2</v>
      </c>
      <c r="AX6656">
        <v>7.0868E-2</v>
      </c>
      <c r="AY6656">
        <v>2.4472099999999997E-2</v>
      </c>
      <c r="AZ6656">
        <v>4.2151599999999997E-2</v>
      </c>
      <c r="BA6656">
        <v>4.3998400000000007E-2</v>
      </c>
      <c r="BC6656" s="52">
        <v>100000</v>
      </c>
      <c r="BD6656" s="52">
        <v>100000</v>
      </c>
      <c r="BE6656">
        <v>0</v>
      </c>
      <c r="BF6656">
        <v>0</v>
      </c>
      <c r="BG6656">
        <v>0</v>
      </c>
    </row>
    <row r="6657" spans="1:59">
      <c r="A6657">
        <v>6656</v>
      </c>
      <c r="E6657">
        <v>9795.2054794520554</v>
      </c>
      <c r="K6657">
        <v>3880.1232839388381</v>
      </c>
      <c r="L6657">
        <v>3929.2907839388381</v>
      </c>
      <c r="M6657">
        <v>3978.4582839388381</v>
      </c>
      <c r="N6657">
        <v>4027.6257839388381</v>
      </c>
      <c r="O6657">
        <v>4076.7932839388382</v>
      </c>
      <c r="Q6657">
        <v>16707.87541739197</v>
      </c>
      <c r="R6657">
        <v>16256.486008705251</v>
      </c>
      <c r="S6657">
        <v>15805.096600018533</v>
      </c>
      <c r="T6657">
        <v>15353.707191331814</v>
      </c>
      <c r="U6657">
        <v>14902.317782645096</v>
      </c>
      <c r="W6657">
        <v>0.14821000000000001</v>
      </c>
      <c r="AB6657">
        <v>1</v>
      </c>
      <c r="AC6657">
        <v>1</v>
      </c>
      <c r="AD6657">
        <v>1</v>
      </c>
      <c r="AE6657">
        <v>1</v>
      </c>
      <c r="AF6657">
        <v>1</v>
      </c>
      <c r="AL6657">
        <v>7.8336860000000001</v>
      </c>
      <c r="AM6657" s="5">
        <v>11.75993537902832</v>
      </c>
      <c r="AN6657">
        <v>570.77625570776252</v>
      </c>
      <c r="AO6657">
        <f t="shared" si="103"/>
        <v>26826.48401826484</v>
      </c>
      <c r="AP6657">
        <v>684.93150684931504</v>
      </c>
      <c r="AQ6657">
        <v>7.5688699999999998E-2</v>
      </c>
      <c r="AR6657">
        <v>7.5889200000000004E-2</v>
      </c>
      <c r="AS6657">
        <v>3.3878900000000003E-2</v>
      </c>
      <c r="AT6657">
        <v>4.1074899999999998E-2</v>
      </c>
      <c r="AU6657">
        <v>4.3743000000000004E-2</v>
      </c>
      <c r="AW6657">
        <v>7.5688699999999984E-2</v>
      </c>
      <c r="AX6657">
        <v>7.5889200000000004E-2</v>
      </c>
      <c r="AY6657">
        <v>3.3878900000000003E-2</v>
      </c>
      <c r="AZ6657">
        <v>4.1074899999999998E-2</v>
      </c>
      <c r="BA6657">
        <v>4.3743000000000004E-2</v>
      </c>
      <c r="BC6657" s="52">
        <v>100000</v>
      </c>
      <c r="BD6657" s="52">
        <v>100000</v>
      </c>
      <c r="BE6657">
        <v>0</v>
      </c>
      <c r="BF6657">
        <v>0</v>
      </c>
      <c r="BG6657">
        <v>0</v>
      </c>
    </row>
    <row r="6658" spans="1:59">
      <c r="A6658">
        <v>6657</v>
      </c>
      <c r="E6658">
        <v>9795.2054794520554</v>
      </c>
      <c r="K6658">
        <v>3672.4302346977674</v>
      </c>
      <c r="L6658">
        <v>3747.4202346977672</v>
      </c>
      <c r="M6658">
        <v>3822.410234697767</v>
      </c>
      <c r="N6658">
        <v>3897.4002346977668</v>
      </c>
      <c r="O6658">
        <v>3972.3902346977666</v>
      </c>
      <c r="Q6658">
        <v>15489.381637674151</v>
      </c>
      <c r="R6658">
        <v>15070.911746080765</v>
      </c>
      <c r="S6658">
        <v>14652.441854487381</v>
      </c>
      <c r="T6658">
        <v>14233.971962893997</v>
      </c>
      <c r="U6658">
        <v>13815.502071300612</v>
      </c>
      <c r="W6658">
        <v>0.34026000000000001</v>
      </c>
      <c r="AB6658">
        <v>1</v>
      </c>
      <c r="AC6658">
        <v>1</v>
      </c>
      <c r="AD6658">
        <v>1</v>
      </c>
      <c r="AE6658">
        <v>1</v>
      </c>
      <c r="AF6658">
        <v>1</v>
      </c>
      <c r="AL6658">
        <v>6.7573023000000001</v>
      </c>
      <c r="AM6658" s="5">
        <v>9.816258430480957</v>
      </c>
      <c r="AN6658">
        <v>570.77625570776252</v>
      </c>
      <c r="AO6658">
        <f t="shared" si="103"/>
        <v>26826.48401826484</v>
      </c>
      <c r="AP6658">
        <v>684.93150684931504</v>
      </c>
      <c r="AQ6658">
        <v>8.4810800000000006E-2</v>
      </c>
      <c r="AR6658">
        <v>7.5405600000000003E-2</v>
      </c>
      <c r="AS6658">
        <v>2.2076699999999998E-2</v>
      </c>
      <c r="AT6658">
        <v>3.55515E-2</v>
      </c>
      <c r="AU6658">
        <v>4.2829199999999998E-2</v>
      </c>
      <c r="AW6658">
        <v>8.4810800000000006E-2</v>
      </c>
      <c r="AX6658">
        <v>7.5405600000000003E-2</v>
      </c>
      <c r="AY6658">
        <v>2.2076699999999991E-2</v>
      </c>
      <c r="AZ6658">
        <v>3.55515E-2</v>
      </c>
      <c r="BA6658">
        <v>4.2829199999999998E-2</v>
      </c>
      <c r="BC6658" s="52">
        <v>100000</v>
      </c>
      <c r="BD6658" s="52">
        <v>100000</v>
      </c>
      <c r="BE6658">
        <v>0</v>
      </c>
      <c r="BF6658">
        <v>0</v>
      </c>
      <c r="BG6658">
        <v>0</v>
      </c>
    </row>
    <row r="6659" spans="1:59">
      <c r="A6659">
        <v>6658</v>
      </c>
      <c r="E6659">
        <v>9795.2054794520554</v>
      </c>
      <c r="K6659">
        <v>3825.3757437623217</v>
      </c>
      <c r="L6659">
        <v>3930.8332437623217</v>
      </c>
      <c r="M6659">
        <v>4036.2907437623217</v>
      </c>
      <c r="N6659">
        <v>4141.7482437623221</v>
      </c>
      <c r="O6659">
        <v>4247.2057437623225</v>
      </c>
      <c r="Q6659">
        <v>14406.474859053969</v>
      </c>
      <c r="R6659">
        <v>14017.261389464215</v>
      </c>
      <c r="S6659">
        <v>13628.04791987446</v>
      </c>
      <c r="T6659">
        <v>13238.834450284705</v>
      </c>
      <c r="U6659">
        <v>12849.62098069495</v>
      </c>
      <c r="W6659">
        <v>0.10893000000000001</v>
      </c>
      <c r="AB6659">
        <v>1</v>
      </c>
      <c r="AC6659">
        <v>1</v>
      </c>
      <c r="AD6659">
        <v>1</v>
      </c>
      <c r="AE6659">
        <v>1</v>
      </c>
      <c r="AF6659">
        <v>1</v>
      </c>
      <c r="AL6659">
        <v>6.1970067000000002</v>
      </c>
      <c r="AM6659" s="5">
        <v>8.5676507949829102</v>
      </c>
      <c r="AN6659">
        <v>570.77625570776252</v>
      </c>
      <c r="AO6659">
        <f t="shared" ref="AO6659:AO6722" si="104">235000000/8760</f>
        <v>26826.48401826484</v>
      </c>
      <c r="AP6659">
        <v>684.93150684931504</v>
      </c>
      <c r="AQ6659">
        <v>8.4939600000000004E-2</v>
      </c>
      <c r="AR6659">
        <v>7.5670399999999999E-2</v>
      </c>
      <c r="AS6659">
        <v>2.2208499999999999E-2</v>
      </c>
      <c r="AT6659">
        <v>3.4277000000000002E-2</v>
      </c>
      <c r="AU6659">
        <v>3.8110700000000004E-2</v>
      </c>
      <c r="AW6659">
        <v>8.493959999999999E-2</v>
      </c>
      <c r="AX6659">
        <v>7.5670400000000013E-2</v>
      </c>
      <c r="AY6659">
        <v>2.2208500000000006E-2</v>
      </c>
      <c r="AZ6659">
        <v>3.4277000000000002E-2</v>
      </c>
      <c r="BA6659">
        <v>3.8110700000000011E-2</v>
      </c>
      <c r="BC6659" s="52">
        <v>100000</v>
      </c>
      <c r="BD6659" s="52">
        <v>100000</v>
      </c>
      <c r="BE6659">
        <v>0</v>
      </c>
      <c r="BF6659">
        <v>0</v>
      </c>
      <c r="BG6659">
        <v>0</v>
      </c>
    </row>
    <row r="6660" spans="1:59">
      <c r="A6660">
        <v>6659</v>
      </c>
      <c r="E6660">
        <v>9795.2054794520554</v>
      </c>
      <c r="K6660">
        <v>4323.3176567963546</v>
      </c>
      <c r="L6660">
        <v>4492.1601567963544</v>
      </c>
      <c r="M6660">
        <v>4661.0026567963541</v>
      </c>
      <c r="N6660">
        <v>4829.8451567963539</v>
      </c>
      <c r="O6660">
        <v>4998.6876567963536</v>
      </c>
      <c r="Q6660">
        <v>13198.5130360568</v>
      </c>
      <c r="R6660">
        <v>12841.934546310011</v>
      </c>
      <c r="S6660">
        <v>12485.356056563222</v>
      </c>
      <c r="T6660">
        <v>12128.777566816432</v>
      </c>
      <c r="U6660">
        <v>11772.199077069643</v>
      </c>
      <c r="W6660">
        <v>0.36549999999999999</v>
      </c>
      <c r="AB6660">
        <v>1</v>
      </c>
      <c r="AC6660">
        <v>1</v>
      </c>
      <c r="AD6660">
        <v>1</v>
      </c>
      <c r="AE6660">
        <v>1</v>
      </c>
      <c r="AF6660">
        <v>1</v>
      </c>
      <c r="AL6660">
        <v>6.2347684000000001</v>
      </c>
      <c r="AM6660" s="5">
        <v>8.8669853210449219</v>
      </c>
      <c r="AN6660">
        <v>570.77625570776252</v>
      </c>
      <c r="AO6660">
        <f t="shared" si="104"/>
        <v>26826.48401826484</v>
      </c>
      <c r="AP6660">
        <v>684.93150684931504</v>
      </c>
      <c r="AQ6660">
        <v>9.629009999999999E-2</v>
      </c>
      <c r="AR6660">
        <v>7.6979600000000009E-2</v>
      </c>
      <c r="AS6660">
        <v>2.26255E-2</v>
      </c>
      <c r="AT6660">
        <v>3.4282899999999998E-2</v>
      </c>
      <c r="AU6660">
        <v>3.8166499999999999E-2</v>
      </c>
      <c r="AW6660">
        <v>9.6290099999999976E-2</v>
      </c>
      <c r="AX6660">
        <v>7.6979600000000023E-2</v>
      </c>
      <c r="AY6660">
        <v>2.2625500000000007E-2</v>
      </c>
      <c r="AZ6660">
        <v>3.4282899999999991E-2</v>
      </c>
      <c r="BA6660">
        <v>3.8166500000000006E-2</v>
      </c>
      <c r="BC6660" s="52">
        <v>100000</v>
      </c>
      <c r="BD6660" s="52">
        <v>100000</v>
      </c>
      <c r="BE6660">
        <v>0</v>
      </c>
      <c r="BF6660">
        <v>0</v>
      </c>
      <c r="BG6660">
        <v>0</v>
      </c>
    </row>
    <row r="6661" spans="1:59">
      <c r="A6661">
        <v>6660</v>
      </c>
      <c r="E6661">
        <v>9795.2054794520554</v>
      </c>
      <c r="K6661">
        <v>4353.7329568944187</v>
      </c>
      <c r="L6661">
        <v>4566.850456894419</v>
      </c>
      <c r="M6661">
        <v>4779.9679568944193</v>
      </c>
      <c r="N6661">
        <v>4993.0854568944196</v>
      </c>
      <c r="O6661">
        <v>5206.2029568944199</v>
      </c>
      <c r="Q6661">
        <v>12576.152056358391</v>
      </c>
      <c r="R6661">
        <v>12236.387622962826</v>
      </c>
      <c r="S6661">
        <v>11896.623189567261</v>
      </c>
      <c r="T6661">
        <v>11556.858756171696</v>
      </c>
      <c r="U6661">
        <v>11217.094322776131</v>
      </c>
      <c r="W6661">
        <v>0.26618999999999998</v>
      </c>
      <c r="AB6661">
        <v>1</v>
      </c>
      <c r="AC6661">
        <v>1</v>
      </c>
      <c r="AD6661">
        <v>1</v>
      </c>
      <c r="AE6661">
        <v>1</v>
      </c>
      <c r="AF6661">
        <v>1</v>
      </c>
      <c r="AL6661">
        <v>6.4084810000000001</v>
      </c>
      <c r="AM6661" s="5">
        <v>8.3157978057861328</v>
      </c>
      <c r="AN6661">
        <v>570.77625570776252</v>
      </c>
      <c r="AO6661">
        <f t="shared" si="104"/>
        <v>26826.48401826484</v>
      </c>
      <c r="AP6661">
        <v>684.93150684931504</v>
      </c>
      <c r="AQ6661">
        <v>9.6325999999999995E-2</v>
      </c>
      <c r="AR6661">
        <v>7.7139799999999994E-2</v>
      </c>
      <c r="AS6661">
        <v>2.2699799999999999E-2</v>
      </c>
      <c r="AT6661">
        <v>3.3013500000000001E-2</v>
      </c>
      <c r="AU6661">
        <v>3.8216E-2</v>
      </c>
      <c r="AW6661">
        <v>9.6326000000000009E-2</v>
      </c>
      <c r="AX6661">
        <v>7.7139799999999994E-2</v>
      </c>
      <c r="AY6661">
        <v>2.2699800000000006E-2</v>
      </c>
      <c r="AZ6661">
        <v>3.3013500000000001E-2</v>
      </c>
      <c r="BA6661">
        <v>3.8216E-2</v>
      </c>
      <c r="BC6661" s="52">
        <v>100000</v>
      </c>
      <c r="BD6661" s="52">
        <v>100000</v>
      </c>
      <c r="BE6661">
        <v>0</v>
      </c>
      <c r="BF6661">
        <v>0</v>
      </c>
      <c r="BG6661">
        <v>0</v>
      </c>
    </row>
    <row r="6662" spans="1:59">
      <c r="A6662">
        <v>6661</v>
      </c>
      <c r="E6662">
        <v>9795.2054794520554</v>
      </c>
      <c r="K6662">
        <v>4267.7011080456068</v>
      </c>
      <c r="L6662">
        <v>4526.4111080456069</v>
      </c>
      <c r="M6662">
        <v>4785.1211080456069</v>
      </c>
      <c r="N6662">
        <v>5043.8311080456069</v>
      </c>
      <c r="O6662">
        <v>5302.541108045607</v>
      </c>
      <c r="Q6662">
        <v>12303.18882400212</v>
      </c>
      <c r="R6662">
        <v>11970.798919499955</v>
      </c>
      <c r="S6662">
        <v>11638.409014997791</v>
      </c>
      <c r="T6662">
        <v>11306.019110495627</v>
      </c>
      <c r="U6662">
        <v>10973.629205993462</v>
      </c>
      <c r="W6662">
        <v>2.9219999999999999E-2</v>
      </c>
      <c r="AB6662">
        <v>1</v>
      </c>
      <c r="AC6662">
        <v>1</v>
      </c>
      <c r="AD6662">
        <v>1</v>
      </c>
      <c r="AE6662">
        <v>1</v>
      </c>
      <c r="AF6662">
        <v>1</v>
      </c>
      <c r="AL6662">
        <v>6.270486</v>
      </c>
      <c r="AM6662" s="5">
        <v>7.7926492691040039</v>
      </c>
      <c r="AN6662">
        <v>570.77625570776252</v>
      </c>
      <c r="AO6662">
        <f t="shared" si="104"/>
        <v>26826.48401826484</v>
      </c>
      <c r="AP6662">
        <v>684.93150684931504</v>
      </c>
      <c r="AQ6662">
        <v>9.88507E-2</v>
      </c>
      <c r="AR6662">
        <v>7.8207300000000007E-2</v>
      </c>
      <c r="AS6662">
        <v>2.32774E-2</v>
      </c>
      <c r="AT6662">
        <v>3.3193399999999998E-2</v>
      </c>
      <c r="AU6662">
        <v>3.8265300000000002E-2</v>
      </c>
      <c r="AW6662">
        <v>9.88507E-2</v>
      </c>
      <c r="AX6662">
        <v>7.8207300000000021E-2</v>
      </c>
      <c r="AY6662">
        <v>2.3277400000000004E-2</v>
      </c>
      <c r="AZ6662">
        <v>3.3193399999999998E-2</v>
      </c>
      <c r="BA6662">
        <v>3.8265300000000002E-2</v>
      </c>
      <c r="BC6662" s="52">
        <v>100000</v>
      </c>
      <c r="BD6662" s="52">
        <v>100000</v>
      </c>
      <c r="BE6662">
        <v>0</v>
      </c>
      <c r="BF6662">
        <v>0</v>
      </c>
      <c r="BG6662">
        <v>0</v>
      </c>
    </row>
    <row r="6663" spans="1:59">
      <c r="A6663">
        <v>6662</v>
      </c>
      <c r="E6663">
        <v>9795.2054794520554</v>
      </c>
      <c r="K6663">
        <v>4097.375427496444</v>
      </c>
      <c r="L6663">
        <v>4421.2579274964437</v>
      </c>
      <c r="M6663">
        <v>4745.1404274964434</v>
      </c>
      <c r="N6663">
        <v>5069.0229274964431</v>
      </c>
      <c r="O6663">
        <v>5392.9054274964428</v>
      </c>
      <c r="Q6663">
        <v>12003.33319383143</v>
      </c>
      <c r="R6663">
        <v>11679.044358414314</v>
      </c>
      <c r="S6663">
        <v>11354.755522997199</v>
      </c>
      <c r="T6663">
        <v>11030.466687580083</v>
      </c>
      <c r="U6663">
        <v>10706.177852162968</v>
      </c>
      <c r="W6663">
        <v>4.3029999999999999E-2</v>
      </c>
      <c r="AB6663">
        <v>1</v>
      </c>
      <c r="AC6663">
        <v>1</v>
      </c>
      <c r="AD6663">
        <v>1</v>
      </c>
      <c r="AE6663">
        <v>1</v>
      </c>
      <c r="AF6663">
        <v>1</v>
      </c>
      <c r="AL6663">
        <v>4.3918949999999999</v>
      </c>
      <c r="AM6663" s="5">
        <v>7.4236516952514648</v>
      </c>
      <c r="AN6663">
        <v>570.77625570776252</v>
      </c>
      <c r="AO6663">
        <f t="shared" si="104"/>
        <v>26826.48401826484</v>
      </c>
      <c r="AP6663">
        <v>684.93150684931504</v>
      </c>
      <c r="AQ6663">
        <v>9.87122E-2</v>
      </c>
      <c r="AR6663">
        <v>7.8257499999999994E-2</v>
      </c>
      <c r="AS6663">
        <v>2.7109600000000001E-2</v>
      </c>
      <c r="AT6663">
        <v>3.5604500000000004E-2</v>
      </c>
      <c r="AU6663">
        <v>3.9557599999999998E-2</v>
      </c>
      <c r="AW6663">
        <v>9.8712200000000014E-2</v>
      </c>
      <c r="AX6663">
        <v>7.8257499999999994E-2</v>
      </c>
      <c r="AY6663">
        <v>2.7109599999999998E-2</v>
      </c>
      <c r="AZ6663">
        <v>3.5604499999999997E-2</v>
      </c>
      <c r="BA6663">
        <v>3.9557599999999998E-2</v>
      </c>
      <c r="BC6663" s="52">
        <v>100000</v>
      </c>
      <c r="BD6663" s="52">
        <v>100000</v>
      </c>
      <c r="BE6663">
        <v>0</v>
      </c>
      <c r="BF6663">
        <v>0</v>
      </c>
      <c r="BG6663">
        <v>0</v>
      </c>
    </row>
    <row r="6664" spans="1:59">
      <c r="A6664">
        <v>6663</v>
      </c>
      <c r="E6664">
        <v>9795.2054794520554</v>
      </c>
      <c r="K6664">
        <v>3744.557946358892</v>
      </c>
      <c r="L6664">
        <v>4166.391279692225</v>
      </c>
      <c r="M6664">
        <v>4588.224613025558</v>
      </c>
      <c r="N6664">
        <v>5010.0579463588911</v>
      </c>
      <c r="O6664">
        <v>5431.8912796922241</v>
      </c>
      <c r="Q6664">
        <v>12166.93760476906</v>
      </c>
      <c r="R6664">
        <v>11838.22873993913</v>
      </c>
      <c r="S6664">
        <v>11509.519875109199</v>
      </c>
      <c r="T6664">
        <v>11180.811010279269</v>
      </c>
      <c r="U6664">
        <v>10852.102145449338</v>
      </c>
      <c r="W6664">
        <v>7.8370000000000009E-2</v>
      </c>
      <c r="AB6664">
        <v>1</v>
      </c>
      <c r="AC6664">
        <v>1</v>
      </c>
      <c r="AD6664">
        <v>1</v>
      </c>
      <c r="AE6664">
        <v>1</v>
      </c>
      <c r="AF6664">
        <v>1</v>
      </c>
      <c r="AL6664">
        <v>5.2940719999999999</v>
      </c>
      <c r="AM6664" s="5">
        <v>6.6367807388305664</v>
      </c>
      <c r="AN6664">
        <v>570.77625570776252</v>
      </c>
      <c r="AO6664">
        <f t="shared" si="104"/>
        <v>26826.48401826484</v>
      </c>
      <c r="AP6664">
        <v>684.93150684931504</v>
      </c>
      <c r="AQ6664">
        <v>9.8730299999999993E-2</v>
      </c>
      <c r="AR6664">
        <v>7.73784E-2</v>
      </c>
      <c r="AS6664">
        <v>3.68676E-2</v>
      </c>
      <c r="AT6664">
        <v>4.2620100000000001E-2</v>
      </c>
      <c r="AU6664">
        <v>4.4069400000000002E-2</v>
      </c>
      <c r="AW6664">
        <v>9.8730299999999979E-2</v>
      </c>
      <c r="AX6664">
        <v>7.73784E-2</v>
      </c>
      <c r="AY6664">
        <v>3.68676E-2</v>
      </c>
      <c r="AZ6664">
        <v>4.2620100000000008E-2</v>
      </c>
      <c r="BA6664">
        <v>4.4069399999999995E-2</v>
      </c>
      <c r="BC6664" s="52">
        <v>100000</v>
      </c>
      <c r="BD6664" s="52">
        <v>100000</v>
      </c>
      <c r="BE6664">
        <v>0</v>
      </c>
      <c r="BF6664">
        <v>0</v>
      </c>
      <c r="BG6664">
        <v>0</v>
      </c>
    </row>
    <row r="6665" spans="1:59">
      <c r="A6665">
        <v>6664</v>
      </c>
      <c r="E6665">
        <v>9795.2054794520554</v>
      </c>
      <c r="K6665">
        <v>3746.295963507353</v>
      </c>
      <c r="L6665">
        <v>4377.3959635073534</v>
      </c>
      <c r="M6665">
        <v>5008.4959635073537</v>
      </c>
      <c r="N6665">
        <v>5639.5959635073541</v>
      </c>
      <c r="O6665">
        <v>6270.6959635073545</v>
      </c>
      <c r="Q6665">
        <v>12716.239105558319</v>
      </c>
      <c r="R6665">
        <v>12372.690000547202</v>
      </c>
      <c r="S6665">
        <v>12029.140895536084</v>
      </c>
      <c r="T6665">
        <v>11685.591790524966</v>
      </c>
      <c r="U6665">
        <v>11342.042685513848</v>
      </c>
      <c r="W6665">
        <v>0.18309</v>
      </c>
      <c r="AB6665">
        <v>1</v>
      </c>
      <c r="AC6665">
        <v>1</v>
      </c>
      <c r="AD6665">
        <v>1</v>
      </c>
      <c r="AE6665">
        <v>1</v>
      </c>
      <c r="AF6665">
        <v>1</v>
      </c>
      <c r="AL6665">
        <v>7.151357</v>
      </c>
      <c r="AM6665" s="5">
        <v>6.3823070526123047</v>
      </c>
      <c r="AN6665">
        <v>570.77625570776252</v>
      </c>
      <c r="AO6665">
        <f t="shared" si="104"/>
        <v>26826.48401826484</v>
      </c>
      <c r="AP6665">
        <v>684.93150684931504</v>
      </c>
      <c r="AQ6665">
        <v>0.103529</v>
      </c>
      <c r="AR6665">
        <v>8.0247799999999994E-2</v>
      </c>
      <c r="AS6665">
        <v>6.2772399999999992E-2</v>
      </c>
      <c r="AT6665">
        <v>4.3732199999999999E-2</v>
      </c>
      <c r="AU6665">
        <v>4.4176E-2</v>
      </c>
      <c r="AW6665">
        <v>0.103529</v>
      </c>
      <c r="AX6665">
        <v>8.0247799999999994E-2</v>
      </c>
      <c r="AY6665">
        <v>6.2772399999999992E-2</v>
      </c>
      <c r="AZ6665">
        <v>4.3732199999999999E-2</v>
      </c>
      <c r="BA6665">
        <v>4.4176000000000007E-2</v>
      </c>
      <c r="BC6665" s="52">
        <v>100000</v>
      </c>
      <c r="BD6665" s="52">
        <v>100000</v>
      </c>
      <c r="BE6665">
        <v>0</v>
      </c>
      <c r="BF6665">
        <v>0</v>
      </c>
      <c r="BG6665">
        <v>0</v>
      </c>
    </row>
    <row r="6666" spans="1:59">
      <c r="A6666">
        <v>6665</v>
      </c>
      <c r="E6666">
        <v>9795.2054794520554</v>
      </c>
      <c r="K6666">
        <v>4430.2057114266963</v>
      </c>
      <c r="L6666">
        <v>5190.4132114266959</v>
      </c>
      <c r="M6666">
        <v>5950.6207114266963</v>
      </c>
      <c r="N6666">
        <v>6710.8282114266967</v>
      </c>
      <c r="O6666">
        <v>7471.0357114266972</v>
      </c>
      <c r="Q6666">
        <v>13446.16967651439</v>
      </c>
      <c r="R6666">
        <v>13082.900354385458</v>
      </c>
      <c r="S6666">
        <v>12719.631032256526</v>
      </c>
      <c r="T6666">
        <v>12356.361710127594</v>
      </c>
      <c r="U6666">
        <v>11993.092387998662</v>
      </c>
      <c r="W6666">
        <v>0.11878</v>
      </c>
      <c r="AB6666">
        <v>1</v>
      </c>
      <c r="AC6666">
        <v>1</v>
      </c>
      <c r="AD6666">
        <v>1</v>
      </c>
      <c r="AE6666">
        <v>1</v>
      </c>
      <c r="AF6666">
        <v>1</v>
      </c>
      <c r="AL6666">
        <v>7.7736039999999997</v>
      </c>
      <c r="AM6666" s="5">
        <v>5.6458163261413574</v>
      </c>
      <c r="AN6666">
        <v>570.77625570776252</v>
      </c>
      <c r="AO6666">
        <f t="shared" si="104"/>
        <v>26826.48401826484</v>
      </c>
      <c r="AP6666">
        <v>684.93150684931504</v>
      </c>
      <c r="AQ6666">
        <v>0.10506799999999999</v>
      </c>
      <c r="AR6666">
        <v>8.1771099999999999E-2</v>
      </c>
      <c r="AS6666">
        <v>6.58889E-2</v>
      </c>
      <c r="AT6666">
        <v>4.72548E-2</v>
      </c>
      <c r="AU6666">
        <v>4.4806100000000001E-2</v>
      </c>
      <c r="AW6666">
        <v>0.10506799999999998</v>
      </c>
      <c r="AX6666">
        <v>8.1771099999999999E-2</v>
      </c>
      <c r="AY6666">
        <v>6.58889E-2</v>
      </c>
      <c r="AZ6666">
        <v>4.72548E-2</v>
      </c>
      <c r="BA6666">
        <v>4.4806100000000001E-2</v>
      </c>
      <c r="BC6666" s="52">
        <v>100000</v>
      </c>
      <c r="BD6666" s="52">
        <v>100000</v>
      </c>
      <c r="BE6666">
        <v>0</v>
      </c>
      <c r="BF6666">
        <v>0</v>
      </c>
      <c r="BG6666">
        <v>0</v>
      </c>
    </row>
    <row r="6667" spans="1:59">
      <c r="A6667">
        <v>6666</v>
      </c>
      <c r="E6667">
        <v>9795.2054794520554</v>
      </c>
      <c r="K6667">
        <v>5416.5304431782261</v>
      </c>
      <c r="L6667">
        <v>6241.4979431782267</v>
      </c>
      <c r="M6667">
        <v>7066.4654431782274</v>
      </c>
      <c r="N6667">
        <v>7891.432943178228</v>
      </c>
      <c r="O6667">
        <v>8716.4004431782287</v>
      </c>
      <c r="Q6667">
        <v>14432.70303873298</v>
      </c>
      <c r="R6667">
        <v>14042.780973534107</v>
      </c>
      <c r="S6667">
        <v>13652.858908335234</v>
      </c>
      <c r="T6667">
        <v>13262.936843136362</v>
      </c>
      <c r="U6667">
        <v>12873.014777937489</v>
      </c>
      <c r="W6667">
        <v>0</v>
      </c>
      <c r="AB6667">
        <v>1</v>
      </c>
      <c r="AC6667">
        <v>1</v>
      </c>
      <c r="AD6667">
        <v>1</v>
      </c>
      <c r="AE6667">
        <v>1</v>
      </c>
      <c r="AF6667">
        <v>1</v>
      </c>
      <c r="AL6667">
        <v>8.6044230000000006</v>
      </c>
      <c r="AM6667" s="5">
        <v>5.2295942306518546</v>
      </c>
      <c r="AN6667">
        <v>570.77625570776252</v>
      </c>
      <c r="AO6667">
        <f t="shared" si="104"/>
        <v>26826.48401826484</v>
      </c>
      <c r="AP6667">
        <v>684.93150684931504</v>
      </c>
      <c r="AQ6667">
        <v>0.10481399999999999</v>
      </c>
      <c r="AR6667">
        <v>8.1272800000000006E-2</v>
      </c>
      <c r="AS6667">
        <v>6.7661299999999994E-2</v>
      </c>
      <c r="AT6667">
        <v>6.0545000000000002E-2</v>
      </c>
      <c r="AU6667">
        <v>4.5121499999999995E-2</v>
      </c>
      <c r="AW6667">
        <v>0.104814</v>
      </c>
      <c r="AX6667">
        <v>8.127280000000002E-2</v>
      </c>
      <c r="AY6667">
        <v>6.7661299999999994E-2</v>
      </c>
      <c r="AZ6667">
        <v>6.0545000000000002E-2</v>
      </c>
      <c r="BA6667">
        <v>4.5121499999999995E-2</v>
      </c>
      <c r="BC6667" s="52">
        <v>100000</v>
      </c>
      <c r="BD6667" s="52">
        <v>100000</v>
      </c>
      <c r="BE6667">
        <v>0</v>
      </c>
      <c r="BF6667">
        <v>0</v>
      </c>
      <c r="BG6667">
        <v>0</v>
      </c>
    </row>
    <row r="6668" spans="1:59">
      <c r="A6668">
        <v>6667</v>
      </c>
      <c r="E6668">
        <v>9795.2054794520554</v>
      </c>
      <c r="K6668">
        <v>6285.5390174086488</v>
      </c>
      <c r="L6668">
        <v>7040.3298507419822</v>
      </c>
      <c r="M6668">
        <v>7795.1206840753157</v>
      </c>
      <c r="N6668">
        <v>8549.9115174086492</v>
      </c>
      <c r="O6668">
        <v>9304.7023507419817</v>
      </c>
      <c r="Q6668">
        <v>15674.049962053081</v>
      </c>
      <c r="R6668">
        <v>15250.590966546151</v>
      </c>
      <c r="S6668">
        <v>14827.131971039222</v>
      </c>
      <c r="T6668">
        <v>14403.672975532292</v>
      </c>
      <c r="U6668">
        <v>13980.213980025363</v>
      </c>
      <c r="W6668">
        <v>0</v>
      </c>
      <c r="AB6668">
        <v>1</v>
      </c>
      <c r="AC6668">
        <v>1</v>
      </c>
      <c r="AD6668">
        <v>1</v>
      </c>
      <c r="AE6668">
        <v>1</v>
      </c>
      <c r="AF6668">
        <v>1</v>
      </c>
      <c r="AL6668">
        <v>8.4587050000000001</v>
      </c>
      <c r="AM6668" s="5">
        <v>6.3677849769592294</v>
      </c>
      <c r="AN6668">
        <v>570.77625570776252</v>
      </c>
      <c r="AO6668">
        <f t="shared" si="104"/>
        <v>26826.48401826484</v>
      </c>
      <c r="AP6668">
        <v>684.93150684931504</v>
      </c>
      <c r="AQ6668">
        <v>0.10480800000000001</v>
      </c>
      <c r="AR6668">
        <v>7.8972700000000007E-2</v>
      </c>
      <c r="AS6668">
        <v>6.6868499999999997E-2</v>
      </c>
      <c r="AT6668">
        <v>6.1119399999999997E-2</v>
      </c>
      <c r="AU6668">
        <v>4.4475099999999997E-2</v>
      </c>
      <c r="AW6668">
        <v>0.104808</v>
      </c>
      <c r="AX6668">
        <v>7.8972699999999993E-2</v>
      </c>
      <c r="AY6668">
        <v>6.6868499999999997E-2</v>
      </c>
      <c r="AZ6668">
        <v>6.1119400000000004E-2</v>
      </c>
      <c r="BA6668">
        <v>4.4475100000000004E-2</v>
      </c>
      <c r="BC6668" s="52">
        <v>100000</v>
      </c>
      <c r="BD6668" s="52">
        <v>100000</v>
      </c>
      <c r="BE6668">
        <v>0</v>
      </c>
      <c r="BF6668">
        <v>0</v>
      </c>
      <c r="BG6668">
        <v>0</v>
      </c>
    </row>
    <row r="6669" spans="1:59">
      <c r="A6669">
        <v>6668</v>
      </c>
      <c r="E6669">
        <v>9795.2054794520554</v>
      </c>
      <c r="K6669">
        <v>6037.0025651787473</v>
      </c>
      <c r="L6669">
        <v>6693.2367318454144</v>
      </c>
      <c r="M6669">
        <v>7349.4708985120815</v>
      </c>
      <c r="N6669">
        <v>8005.7050651787486</v>
      </c>
      <c r="O6669">
        <v>8661.9392318454156</v>
      </c>
      <c r="Q6669">
        <v>15652.525254721621</v>
      </c>
      <c r="R6669">
        <v>15229.647783264352</v>
      </c>
      <c r="S6669">
        <v>14806.770311807084</v>
      </c>
      <c r="T6669">
        <v>14383.892840349816</v>
      </c>
      <c r="U6669">
        <v>13961.015368892547</v>
      </c>
      <c r="W6669">
        <v>0</v>
      </c>
      <c r="AB6669">
        <v>1</v>
      </c>
      <c r="AC6669">
        <v>1</v>
      </c>
      <c r="AD6669">
        <v>1</v>
      </c>
      <c r="AE6669">
        <v>1</v>
      </c>
      <c r="AF6669">
        <v>1</v>
      </c>
      <c r="AL6669">
        <v>7.2152370000000001</v>
      </c>
      <c r="AM6669" s="5">
        <v>6.1575384140014648</v>
      </c>
      <c r="AN6669">
        <v>570.77625570776252</v>
      </c>
      <c r="AO6669">
        <f t="shared" si="104"/>
        <v>26826.48401826484</v>
      </c>
      <c r="AP6669">
        <v>684.93150684931504</v>
      </c>
      <c r="AQ6669">
        <v>0.104541</v>
      </c>
      <c r="AR6669">
        <v>7.9462500000000005E-2</v>
      </c>
      <c r="AS6669">
        <v>6.8197999999999995E-2</v>
      </c>
      <c r="AT6669">
        <v>5.8945099999999993E-2</v>
      </c>
      <c r="AU6669">
        <v>4.4495100000000003E-2</v>
      </c>
      <c r="AW6669">
        <v>0.10454099999999998</v>
      </c>
      <c r="AX6669">
        <v>7.9462500000000005E-2</v>
      </c>
      <c r="AY6669">
        <v>6.8197999999999995E-2</v>
      </c>
      <c r="AZ6669">
        <v>5.8945099999999986E-2</v>
      </c>
      <c r="BA6669">
        <v>4.4495099999999996E-2</v>
      </c>
      <c r="BC6669" s="52">
        <v>100000</v>
      </c>
      <c r="BD6669" s="52">
        <v>100000</v>
      </c>
      <c r="BE6669">
        <v>0</v>
      </c>
      <c r="BF6669">
        <v>0</v>
      </c>
      <c r="BG6669">
        <v>0</v>
      </c>
    </row>
    <row r="6670" spans="1:59">
      <c r="A6670">
        <v>6669</v>
      </c>
      <c r="E6670">
        <v>9795.2054794520554</v>
      </c>
      <c r="K6670">
        <v>5320.9395000128798</v>
      </c>
      <c r="L6670">
        <v>5841.0820000128797</v>
      </c>
      <c r="M6670">
        <v>6361.2245000128796</v>
      </c>
      <c r="N6670">
        <v>6881.3670000128795</v>
      </c>
      <c r="O6670">
        <v>7401.5095000128795</v>
      </c>
      <c r="Q6670">
        <v>14549.218780795551</v>
      </c>
      <c r="R6670">
        <v>14156.148861260113</v>
      </c>
      <c r="S6670">
        <v>13763.078941724676</v>
      </c>
      <c r="T6670">
        <v>13370.009022189239</v>
      </c>
      <c r="U6670">
        <v>12976.939102653801</v>
      </c>
      <c r="W6670">
        <v>0</v>
      </c>
      <c r="AB6670">
        <v>1</v>
      </c>
      <c r="AC6670">
        <v>1</v>
      </c>
      <c r="AD6670">
        <v>1</v>
      </c>
      <c r="AE6670">
        <v>1</v>
      </c>
      <c r="AF6670">
        <v>1</v>
      </c>
      <c r="AL6670">
        <v>5.5156726999999997</v>
      </c>
      <c r="AM6670" s="5">
        <v>7.9164671897888184</v>
      </c>
      <c r="AN6670">
        <v>570.77625570776252</v>
      </c>
      <c r="AO6670">
        <f t="shared" si="104"/>
        <v>26826.48401826484</v>
      </c>
      <c r="AP6670">
        <v>684.93150684931504</v>
      </c>
      <c r="AQ6670">
        <v>0.103717</v>
      </c>
      <c r="AR6670">
        <v>7.7674599999999996E-2</v>
      </c>
      <c r="AS6670">
        <v>6.3608800000000007E-2</v>
      </c>
      <c r="AT6670">
        <v>4.97791E-2</v>
      </c>
      <c r="AU6670">
        <v>4.43746E-2</v>
      </c>
      <c r="AW6670">
        <v>0.10371699999999999</v>
      </c>
      <c r="AX6670">
        <v>7.7674599999999996E-2</v>
      </c>
      <c r="AY6670">
        <v>6.3608800000000007E-2</v>
      </c>
      <c r="AZ6670">
        <v>4.9779100000000007E-2</v>
      </c>
      <c r="BA6670">
        <v>4.43746E-2</v>
      </c>
      <c r="BC6670" s="52">
        <v>100000</v>
      </c>
      <c r="BD6670" s="52">
        <v>100000</v>
      </c>
      <c r="BE6670">
        <v>0</v>
      </c>
      <c r="BF6670">
        <v>0</v>
      </c>
      <c r="BG6670">
        <v>0</v>
      </c>
    </row>
    <row r="6671" spans="1:59">
      <c r="A6671">
        <v>6670</v>
      </c>
      <c r="E6671">
        <v>9795.2054794520554</v>
      </c>
      <c r="K6671">
        <v>4925.5405987380373</v>
      </c>
      <c r="L6671">
        <v>5379.2730987380373</v>
      </c>
      <c r="M6671">
        <v>5833.0055987380374</v>
      </c>
      <c r="N6671">
        <v>6286.7380987380375</v>
      </c>
      <c r="O6671">
        <v>6740.4705987380376</v>
      </c>
      <c r="Q6671">
        <v>11069.66303946136</v>
      </c>
      <c r="R6671">
        <v>10770.598765828743</v>
      </c>
      <c r="S6671">
        <v>10471.534492196126</v>
      </c>
      <c r="T6671">
        <v>10172.470218563509</v>
      </c>
      <c r="U6671">
        <v>9873.4059449308916</v>
      </c>
      <c r="W6671">
        <v>0</v>
      </c>
      <c r="AB6671">
        <v>1</v>
      </c>
      <c r="AC6671">
        <v>1</v>
      </c>
      <c r="AD6671">
        <v>1</v>
      </c>
      <c r="AE6671">
        <v>1</v>
      </c>
      <c r="AF6671">
        <v>1</v>
      </c>
      <c r="AL6671">
        <v>4.4401555000000004</v>
      </c>
      <c r="AM6671" s="5">
        <v>8.5534086227416992</v>
      </c>
      <c r="AN6671">
        <v>570.77625570776252</v>
      </c>
      <c r="AO6671">
        <f t="shared" si="104"/>
        <v>26826.48401826484</v>
      </c>
      <c r="AP6671">
        <v>684.93150684931504</v>
      </c>
      <c r="AQ6671">
        <v>0.10180800000000001</v>
      </c>
      <c r="AR6671">
        <v>7.5902499999999998E-2</v>
      </c>
      <c r="AS6671">
        <v>4.6246899999999994E-2</v>
      </c>
      <c r="AT6671">
        <v>4.3372799999999996E-2</v>
      </c>
      <c r="AU6671">
        <v>4.4006999999999998E-2</v>
      </c>
      <c r="AW6671">
        <v>0.101808</v>
      </c>
      <c r="AX6671">
        <v>7.5902499999999998E-2</v>
      </c>
      <c r="AY6671">
        <v>4.6246899999999994E-2</v>
      </c>
      <c r="AZ6671">
        <v>4.3372800000000003E-2</v>
      </c>
      <c r="BA6671">
        <v>4.4007000000000004E-2</v>
      </c>
      <c r="BC6671" s="52">
        <v>100000</v>
      </c>
      <c r="BD6671" s="52">
        <v>100000</v>
      </c>
      <c r="BE6671">
        <v>0</v>
      </c>
      <c r="BF6671">
        <v>0</v>
      </c>
      <c r="BG6671">
        <v>0</v>
      </c>
    </row>
    <row r="6672" spans="1:59">
      <c r="A6672">
        <v>6671</v>
      </c>
      <c r="E6672">
        <v>9795.2054794520554</v>
      </c>
      <c r="K6672">
        <v>3443.8809796751661</v>
      </c>
      <c r="L6672">
        <v>3827.7384796751662</v>
      </c>
      <c r="M6672">
        <v>4211.5959796751667</v>
      </c>
      <c r="N6672">
        <v>4595.4534796751668</v>
      </c>
      <c r="O6672">
        <v>4979.3109796751669</v>
      </c>
      <c r="Q6672">
        <v>6528.06100870304</v>
      </c>
      <c r="R6672">
        <v>6351.6952235097433</v>
      </c>
      <c r="S6672">
        <v>6175.3294383164466</v>
      </c>
      <c r="T6672">
        <v>5998.9636531231499</v>
      </c>
      <c r="U6672">
        <v>5822.5978679298532</v>
      </c>
      <c r="W6672">
        <v>0</v>
      </c>
      <c r="AB6672">
        <v>1</v>
      </c>
      <c r="AC6672">
        <v>1</v>
      </c>
      <c r="AD6672">
        <v>1</v>
      </c>
      <c r="AE6672">
        <v>1</v>
      </c>
      <c r="AF6672">
        <v>1</v>
      </c>
      <c r="AL6672">
        <v>3.4867195999999998</v>
      </c>
      <c r="AM6672" s="5">
        <v>9.1411151885986328</v>
      </c>
      <c r="AN6672">
        <v>570.77625570776252</v>
      </c>
      <c r="AO6672">
        <f t="shared" si="104"/>
        <v>26826.48401826484</v>
      </c>
      <c r="AP6672">
        <v>684.93150684931504</v>
      </c>
      <c r="AQ6672">
        <v>9.7185300000000002E-2</v>
      </c>
      <c r="AR6672">
        <v>7.4660400000000002E-2</v>
      </c>
      <c r="AS6672">
        <v>3.9803499999999999E-2</v>
      </c>
      <c r="AT6672">
        <v>4.2678800000000003E-2</v>
      </c>
      <c r="AU6672">
        <v>4.3896700000000004E-2</v>
      </c>
      <c r="AW6672">
        <v>9.7185300000000016E-2</v>
      </c>
      <c r="AX6672">
        <v>7.4660400000000002E-2</v>
      </c>
      <c r="AY6672">
        <v>3.9803500000000006E-2</v>
      </c>
      <c r="AZ6672">
        <v>4.2678800000000003E-2</v>
      </c>
      <c r="BA6672">
        <v>4.3896699999999997E-2</v>
      </c>
      <c r="BC6672" s="52">
        <v>100000</v>
      </c>
      <c r="BD6672" s="52">
        <v>100000</v>
      </c>
      <c r="BE6672">
        <v>0</v>
      </c>
      <c r="BF6672">
        <v>0</v>
      </c>
      <c r="BG6672">
        <v>0</v>
      </c>
    </row>
    <row r="6673" spans="1:59">
      <c r="A6673">
        <v>6672</v>
      </c>
      <c r="E6673">
        <v>9795.2054794520554</v>
      </c>
      <c r="K6673">
        <v>2419.0343689227543</v>
      </c>
      <c r="L6673">
        <v>2627.3393689227541</v>
      </c>
      <c r="M6673">
        <v>2835.644368922754</v>
      </c>
      <c r="N6673">
        <v>3043.9493689227538</v>
      </c>
      <c r="O6673">
        <v>3252.2543689227537</v>
      </c>
      <c r="Q6673">
        <v>5241.0199026310638</v>
      </c>
      <c r="R6673">
        <v>5099.4255470869657</v>
      </c>
      <c r="S6673">
        <v>4957.8311915428676</v>
      </c>
      <c r="T6673">
        <v>4816.2368359987695</v>
      </c>
      <c r="U6673">
        <v>4674.6424804546714</v>
      </c>
      <c r="W6673">
        <v>0</v>
      </c>
      <c r="AB6673">
        <v>1</v>
      </c>
      <c r="AC6673">
        <v>1</v>
      </c>
      <c r="AD6673">
        <v>1</v>
      </c>
      <c r="AE6673">
        <v>1</v>
      </c>
      <c r="AF6673">
        <v>1</v>
      </c>
      <c r="AL6673">
        <v>2.3779819999999998</v>
      </c>
      <c r="AM6673" s="5">
        <v>10.11421585083008</v>
      </c>
      <c r="AN6673">
        <v>570.77625570776252</v>
      </c>
      <c r="AO6673">
        <f t="shared" si="104"/>
        <v>26826.48401826484</v>
      </c>
      <c r="AP6673">
        <v>684.93150684931504</v>
      </c>
      <c r="AQ6673">
        <v>8.7417100000000011E-2</v>
      </c>
      <c r="AR6673">
        <v>6.2055699999999998E-2</v>
      </c>
      <c r="AS6673">
        <v>4.0105200000000001E-2</v>
      </c>
      <c r="AT6673">
        <v>4.2580399999999997E-2</v>
      </c>
      <c r="AU6673">
        <v>4.3875600000000001E-2</v>
      </c>
      <c r="AW6673">
        <v>8.7417100000000011E-2</v>
      </c>
      <c r="AX6673">
        <v>6.2055700000000005E-2</v>
      </c>
      <c r="AY6673">
        <v>4.0105199999999994E-2</v>
      </c>
      <c r="AZ6673">
        <v>4.2580400000000004E-2</v>
      </c>
      <c r="BA6673">
        <v>4.3875600000000001E-2</v>
      </c>
      <c r="BC6673" s="52">
        <v>100000</v>
      </c>
      <c r="BD6673" s="52">
        <v>100000</v>
      </c>
      <c r="BE6673">
        <v>0</v>
      </c>
      <c r="BF6673">
        <v>0</v>
      </c>
      <c r="BG6673">
        <v>0</v>
      </c>
    </row>
    <row r="6674" spans="1:59">
      <c r="A6674">
        <v>6673</v>
      </c>
      <c r="E6674">
        <v>9795.2054794520554</v>
      </c>
      <c r="K6674">
        <v>1809.2597479790097</v>
      </c>
      <c r="L6674">
        <v>1908.5847479790098</v>
      </c>
      <c r="M6674">
        <v>2007.9097479790098</v>
      </c>
      <c r="N6674">
        <v>2107.2347479790096</v>
      </c>
      <c r="O6674">
        <v>2206.5597479790094</v>
      </c>
      <c r="Q6674">
        <v>5616.136409312674</v>
      </c>
      <c r="R6674">
        <v>5464.4076938303333</v>
      </c>
      <c r="S6674">
        <v>5312.6789783479926</v>
      </c>
      <c r="T6674">
        <v>5160.9502628656519</v>
      </c>
      <c r="U6674">
        <v>5009.2215473833112</v>
      </c>
      <c r="W6674">
        <v>0</v>
      </c>
      <c r="AB6674">
        <v>1</v>
      </c>
      <c r="AC6674">
        <v>1</v>
      </c>
      <c r="AD6674">
        <v>1</v>
      </c>
      <c r="AE6674">
        <v>1</v>
      </c>
      <c r="AF6674">
        <v>1</v>
      </c>
      <c r="AL6674">
        <v>2.2200456000000002</v>
      </c>
      <c r="AM6674" s="5">
        <v>7.5290956497192383</v>
      </c>
      <c r="AN6674">
        <v>570.77625570776252</v>
      </c>
      <c r="AO6674">
        <f t="shared" si="104"/>
        <v>26826.48401826484</v>
      </c>
      <c r="AP6674">
        <v>684.93150684931504</v>
      </c>
      <c r="AQ6674">
        <v>8.4190000000000001E-2</v>
      </c>
      <c r="AR6674">
        <v>5.8592599999999995E-2</v>
      </c>
      <c r="AS6674">
        <v>3.9985300000000001E-2</v>
      </c>
      <c r="AT6674">
        <v>4.2541700000000002E-2</v>
      </c>
      <c r="AU6674">
        <v>4.3881400000000001E-2</v>
      </c>
      <c r="AW6674">
        <v>8.4190000000000001E-2</v>
      </c>
      <c r="AX6674">
        <v>5.8592599999999995E-2</v>
      </c>
      <c r="AY6674">
        <v>3.9985300000000001E-2</v>
      </c>
      <c r="AZ6674">
        <v>4.2541700000000002E-2</v>
      </c>
      <c r="BA6674">
        <v>4.3881400000000001E-2</v>
      </c>
      <c r="BC6674" s="52">
        <v>100000</v>
      </c>
      <c r="BD6674" s="52">
        <v>100000</v>
      </c>
      <c r="BE6674">
        <v>0</v>
      </c>
      <c r="BF6674">
        <v>0</v>
      </c>
      <c r="BG6674">
        <v>0</v>
      </c>
    </row>
    <row r="6675" spans="1:59">
      <c r="A6675">
        <v>6674</v>
      </c>
      <c r="E6675">
        <v>9795.2054794520554</v>
      </c>
      <c r="K6675">
        <v>1550.1709605393926</v>
      </c>
      <c r="L6675">
        <v>1599.1734605393926</v>
      </c>
      <c r="M6675">
        <v>1648.1759605393927</v>
      </c>
      <c r="N6675">
        <v>1697.1784605393927</v>
      </c>
      <c r="O6675">
        <v>1746.1809605393928</v>
      </c>
      <c r="Q6675">
        <v>5845.8693859025834</v>
      </c>
      <c r="R6675">
        <v>5687.9340741709239</v>
      </c>
      <c r="S6675">
        <v>5529.9987624392643</v>
      </c>
      <c r="T6675">
        <v>5372.0634507076047</v>
      </c>
      <c r="U6675">
        <v>5214.1281389759451</v>
      </c>
      <c r="W6675">
        <v>0</v>
      </c>
      <c r="AB6675">
        <v>1</v>
      </c>
      <c r="AC6675">
        <v>1</v>
      </c>
      <c r="AD6675">
        <v>1</v>
      </c>
      <c r="AE6675">
        <v>1</v>
      </c>
      <c r="AF6675">
        <v>1</v>
      </c>
      <c r="AL6675">
        <v>2.7197678000000001</v>
      </c>
      <c r="AM6675" s="5">
        <v>9.6716108322143555</v>
      </c>
      <c r="AN6675">
        <v>570.77625570776252</v>
      </c>
      <c r="AO6675">
        <f t="shared" si="104"/>
        <v>26826.48401826484</v>
      </c>
      <c r="AP6675">
        <v>684.93150684931504</v>
      </c>
      <c r="AQ6675">
        <v>8.4833200000000011E-2</v>
      </c>
      <c r="AR6675">
        <v>6.2063899999999998E-2</v>
      </c>
      <c r="AS6675">
        <v>4.2527099999999998E-2</v>
      </c>
      <c r="AT6675">
        <v>4.3021900000000002E-2</v>
      </c>
      <c r="AU6675">
        <v>4.3912199999999998E-2</v>
      </c>
      <c r="AW6675">
        <v>8.4833200000000011E-2</v>
      </c>
      <c r="AX6675">
        <v>6.2063899999999991E-2</v>
      </c>
      <c r="AY6675">
        <v>4.2527099999999998E-2</v>
      </c>
      <c r="AZ6675">
        <v>4.3021900000000002E-2</v>
      </c>
      <c r="BA6675">
        <v>4.3912199999999998E-2</v>
      </c>
      <c r="BC6675" s="52">
        <v>100000</v>
      </c>
      <c r="BD6675" s="52">
        <v>100000</v>
      </c>
      <c r="BE6675">
        <v>0</v>
      </c>
      <c r="BF6675">
        <v>0</v>
      </c>
      <c r="BG6675">
        <v>0</v>
      </c>
    </row>
    <row r="6676" spans="1:59">
      <c r="A6676">
        <v>6675</v>
      </c>
      <c r="E6676">
        <v>9795.2054794520554</v>
      </c>
      <c r="K6676">
        <v>1518.7662590315599</v>
      </c>
      <c r="L6676">
        <v>1559.4637590315599</v>
      </c>
      <c r="M6676">
        <v>1600.1612590315599</v>
      </c>
      <c r="N6676">
        <v>1640.8587590315599</v>
      </c>
      <c r="O6676">
        <v>1681.5562590315599</v>
      </c>
      <c r="Q6676">
        <v>6863.6630807658639</v>
      </c>
      <c r="R6676">
        <v>6678.2304791576134</v>
      </c>
      <c r="S6676">
        <v>6492.797877549363</v>
      </c>
      <c r="T6676">
        <v>6307.3652759411125</v>
      </c>
      <c r="U6676">
        <v>6121.932674332862</v>
      </c>
      <c r="W6676">
        <v>0</v>
      </c>
      <c r="AB6676">
        <v>1</v>
      </c>
      <c r="AC6676">
        <v>1</v>
      </c>
      <c r="AD6676">
        <v>1</v>
      </c>
      <c r="AE6676">
        <v>1</v>
      </c>
      <c r="AF6676">
        <v>1</v>
      </c>
      <c r="AL6676">
        <v>3.5368396999999998</v>
      </c>
      <c r="AM6676" s="5">
        <v>10.589408874511721</v>
      </c>
      <c r="AN6676">
        <v>570.77625570776252</v>
      </c>
      <c r="AO6676">
        <f t="shared" si="104"/>
        <v>26826.48401826484</v>
      </c>
      <c r="AP6676">
        <v>684.93150684931504</v>
      </c>
      <c r="AQ6676">
        <v>8.1324299999999988E-2</v>
      </c>
      <c r="AR6676">
        <v>5.6391399999999994E-2</v>
      </c>
      <c r="AS6676">
        <v>3.9956800000000001E-2</v>
      </c>
      <c r="AT6676">
        <v>4.2488499999999998E-2</v>
      </c>
      <c r="AU6676">
        <v>4.3894500000000003E-2</v>
      </c>
      <c r="AW6676">
        <v>8.1324300000000002E-2</v>
      </c>
      <c r="AX6676">
        <v>5.6391399999999994E-2</v>
      </c>
      <c r="AY6676">
        <v>3.9956800000000001E-2</v>
      </c>
      <c r="AZ6676">
        <v>4.2488499999999998E-2</v>
      </c>
      <c r="BA6676">
        <v>4.3894500000000003E-2</v>
      </c>
      <c r="BC6676" s="52">
        <v>100000</v>
      </c>
      <c r="BD6676" s="52">
        <v>100000</v>
      </c>
      <c r="BE6676">
        <v>0</v>
      </c>
      <c r="BF6676">
        <v>0</v>
      </c>
      <c r="BG6676">
        <v>0</v>
      </c>
    </row>
    <row r="6677" spans="1:59">
      <c r="A6677">
        <v>6676</v>
      </c>
      <c r="E6677">
        <v>9795.2054794520554</v>
      </c>
      <c r="K6677">
        <v>1667.9385911937641</v>
      </c>
      <c r="L6677">
        <v>1709.873591193764</v>
      </c>
      <c r="M6677">
        <v>1751.808591193764</v>
      </c>
      <c r="N6677">
        <v>1793.7435911937639</v>
      </c>
      <c r="O6677">
        <v>1835.6785911937639</v>
      </c>
      <c r="Q6677">
        <v>9709.2320376682237</v>
      </c>
      <c r="R6677">
        <v>9446.9219367303904</v>
      </c>
      <c r="S6677">
        <v>9184.611835792557</v>
      </c>
      <c r="T6677">
        <v>8922.3017348547237</v>
      </c>
      <c r="U6677">
        <v>8659.9916339168904</v>
      </c>
      <c r="W6677">
        <v>0</v>
      </c>
      <c r="AB6677">
        <v>1</v>
      </c>
      <c r="AC6677">
        <v>1</v>
      </c>
      <c r="AD6677">
        <v>1</v>
      </c>
      <c r="AE6677">
        <v>1</v>
      </c>
      <c r="AF6677">
        <v>1</v>
      </c>
      <c r="AL6677">
        <v>4.3754039999999996</v>
      </c>
      <c r="AM6677" s="5">
        <v>10.77606678009033</v>
      </c>
      <c r="AN6677">
        <v>570.77625570776252</v>
      </c>
      <c r="AO6677">
        <f t="shared" si="104"/>
        <v>26826.48401826484</v>
      </c>
      <c r="AP6677">
        <v>684.93150684931504</v>
      </c>
      <c r="AQ6677">
        <v>7.2549699999999995E-2</v>
      </c>
      <c r="AR6677">
        <v>5.3707400000000002E-2</v>
      </c>
      <c r="AS6677">
        <v>2.3534300000000001E-2</v>
      </c>
      <c r="AT6677">
        <v>2.00007E-2</v>
      </c>
      <c r="AU6677">
        <v>3.3089799999999996E-2</v>
      </c>
      <c r="AW6677">
        <v>7.2549699999999995E-2</v>
      </c>
      <c r="AX6677">
        <v>5.3707400000000002E-2</v>
      </c>
      <c r="AY6677">
        <v>2.3534299999999994E-2</v>
      </c>
      <c r="AZ6677">
        <v>2.0000699999999996E-2</v>
      </c>
      <c r="BA6677">
        <v>3.3089799999999989E-2</v>
      </c>
      <c r="BC6677" s="52">
        <v>100000</v>
      </c>
      <c r="BD6677" s="52">
        <v>100000</v>
      </c>
      <c r="BE6677">
        <v>0</v>
      </c>
      <c r="BF6677">
        <v>0</v>
      </c>
      <c r="BG6677">
        <v>0</v>
      </c>
    </row>
    <row r="6678" spans="1:59">
      <c r="A6678">
        <v>6677</v>
      </c>
      <c r="E6678">
        <v>9795.2054794520554</v>
      </c>
      <c r="K6678">
        <v>2295.1602685307494</v>
      </c>
      <c r="L6678">
        <v>2335.3077685307494</v>
      </c>
      <c r="M6678">
        <v>2375.4552685307494</v>
      </c>
      <c r="N6678">
        <v>2415.6027685307495</v>
      </c>
      <c r="O6678">
        <v>2455.7502685307495</v>
      </c>
      <c r="Q6678">
        <v>16211.201111544149</v>
      </c>
      <c r="R6678">
        <v>15773.230137158642</v>
      </c>
      <c r="S6678">
        <v>15335.259162773134</v>
      </c>
      <c r="T6678">
        <v>14897.288188387627</v>
      </c>
      <c r="U6678">
        <v>14459.31721400212</v>
      </c>
      <c r="W6678">
        <v>0</v>
      </c>
      <c r="AB6678">
        <v>1</v>
      </c>
      <c r="AC6678">
        <v>1</v>
      </c>
      <c r="AD6678">
        <v>1</v>
      </c>
      <c r="AE6678">
        <v>1</v>
      </c>
      <c r="AF6678">
        <v>1</v>
      </c>
      <c r="AL6678">
        <v>4.5967735999999997</v>
      </c>
      <c r="AM6678" s="5">
        <v>11.569125175476071</v>
      </c>
      <c r="AN6678">
        <v>570.77625570776252</v>
      </c>
      <c r="AO6678">
        <f t="shared" si="104"/>
        <v>26826.48401826484</v>
      </c>
      <c r="AP6678">
        <v>684.93150684931504</v>
      </c>
      <c r="AQ6678">
        <v>7.5003500000000001E-2</v>
      </c>
      <c r="AR6678">
        <v>5.5979599999999997E-2</v>
      </c>
      <c r="AS6678">
        <v>2.3309899999999998E-2</v>
      </c>
      <c r="AT6678">
        <v>1.9847200000000002E-2</v>
      </c>
      <c r="AU6678">
        <v>2.2782399999999998E-2</v>
      </c>
      <c r="AW6678">
        <v>7.5003499999999987E-2</v>
      </c>
      <c r="AX6678">
        <v>5.5979600000000004E-2</v>
      </c>
      <c r="AY6678">
        <v>2.3309899999999995E-2</v>
      </c>
      <c r="AZ6678">
        <v>1.9847199999999995E-2</v>
      </c>
      <c r="BA6678">
        <v>2.2782399999999994E-2</v>
      </c>
      <c r="BC6678" s="52">
        <v>100000</v>
      </c>
      <c r="BD6678" s="52">
        <v>100000</v>
      </c>
      <c r="BE6678">
        <v>0</v>
      </c>
      <c r="BF6678">
        <v>0</v>
      </c>
      <c r="BG6678">
        <v>0</v>
      </c>
    </row>
    <row r="6679" spans="1:59">
      <c r="A6679">
        <v>6678</v>
      </c>
      <c r="E6679">
        <v>9795.2054794520554</v>
      </c>
      <c r="K6679">
        <v>3593.2212641878209</v>
      </c>
      <c r="L6679">
        <v>3635.8437641878209</v>
      </c>
      <c r="M6679">
        <v>3678.4662641878208</v>
      </c>
      <c r="N6679">
        <v>3721.0887641878207</v>
      </c>
      <c r="O6679">
        <v>3763.7112641878207</v>
      </c>
      <c r="Q6679">
        <v>19853.742791840541</v>
      </c>
      <c r="R6679">
        <v>19317.362851331109</v>
      </c>
      <c r="S6679">
        <v>18780.982910821676</v>
      </c>
      <c r="T6679">
        <v>18244.602970312244</v>
      </c>
      <c r="U6679">
        <v>17708.223029802812</v>
      </c>
      <c r="W6679">
        <v>0</v>
      </c>
      <c r="AB6679">
        <v>1</v>
      </c>
      <c r="AC6679">
        <v>1</v>
      </c>
      <c r="AD6679">
        <v>1</v>
      </c>
      <c r="AE6679">
        <v>1</v>
      </c>
      <c r="AF6679">
        <v>1</v>
      </c>
      <c r="AL6679">
        <v>4.9921290000000003</v>
      </c>
      <c r="AM6679" s="5">
        <v>12.07937049865723</v>
      </c>
      <c r="AN6679">
        <v>570.77625570776252</v>
      </c>
      <c r="AO6679">
        <f t="shared" si="104"/>
        <v>26826.48401826484</v>
      </c>
      <c r="AP6679">
        <v>684.93150684931504</v>
      </c>
      <c r="AQ6679">
        <v>7.5432399999999997E-2</v>
      </c>
      <c r="AR6679">
        <v>5.6007500000000002E-2</v>
      </c>
      <c r="AS6679">
        <v>2.37618E-2</v>
      </c>
      <c r="AT6679">
        <v>2.0464800000000002E-2</v>
      </c>
      <c r="AU6679">
        <v>2.2957399999999999E-2</v>
      </c>
      <c r="AW6679">
        <v>7.5432399999999997E-2</v>
      </c>
      <c r="AX6679">
        <v>5.6007500000000002E-2</v>
      </c>
      <c r="AY6679">
        <v>2.37618E-2</v>
      </c>
      <c r="AZ6679">
        <v>2.0464800000000005E-2</v>
      </c>
      <c r="BA6679">
        <v>2.2957400000000003E-2</v>
      </c>
      <c r="BC6679" s="52">
        <v>100000</v>
      </c>
      <c r="BD6679" s="52">
        <v>100000</v>
      </c>
      <c r="BE6679">
        <v>0</v>
      </c>
      <c r="BF6679">
        <v>0</v>
      </c>
      <c r="BG6679">
        <v>0</v>
      </c>
    </row>
    <row r="6680" spans="1:59">
      <c r="A6680">
        <v>6679</v>
      </c>
      <c r="E6680">
        <v>9795.2054794520554</v>
      </c>
      <c r="K6680">
        <v>4427.1905597847026</v>
      </c>
      <c r="L6680">
        <v>4467.8880597847028</v>
      </c>
      <c r="M6680">
        <v>4508.585559784703</v>
      </c>
      <c r="N6680">
        <v>4549.2830597847033</v>
      </c>
      <c r="O6680">
        <v>4589.9805597847035</v>
      </c>
      <c r="Q6680">
        <v>19995.68338859938</v>
      </c>
      <c r="R6680">
        <v>19455.468699691261</v>
      </c>
      <c r="S6680">
        <v>18915.254010783141</v>
      </c>
      <c r="T6680">
        <v>18375.039321875021</v>
      </c>
      <c r="U6680">
        <v>17834.824632966902</v>
      </c>
      <c r="W6680">
        <v>4.5329999999999995E-2</v>
      </c>
      <c r="AB6680">
        <v>1</v>
      </c>
      <c r="AC6680">
        <v>1</v>
      </c>
      <c r="AD6680">
        <v>1</v>
      </c>
      <c r="AE6680">
        <v>1</v>
      </c>
      <c r="AF6680">
        <v>1</v>
      </c>
      <c r="AL6680">
        <v>4.5630835999999997</v>
      </c>
      <c r="AM6680" s="5">
        <v>12.5109920501709</v>
      </c>
      <c r="AN6680">
        <v>570.77625570776252</v>
      </c>
      <c r="AO6680">
        <f t="shared" si="104"/>
        <v>26826.48401826484</v>
      </c>
      <c r="AP6680">
        <v>684.93150684931504</v>
      </c>
      <c r="AQ6680">
        <v>7.8537300000000004E-2</v>
      </c>
      <c r="AR6680">
        <v>5.9597900000000002E-2</v>
      </c>
      <c r="AS6680">
        <v>3.2893500000000006E-2</v>
      </c>
      <c r="AT6680">
        <v>2.2539799999999999E-2</v>
      </c>
      <c r="AU6680">
        <v>2.49687E-2</v>
      </c>
      <c r="AW6680">
        <v>7.8537300000000018E-2</v>
      </c>
      <c r="AX6680">
        <v>5.9597899999999995E-2</v>
      </c>
      <c r="AY6680">
        <v>3.2893500000000006E-2</v>
      </c>
      <c r="AZ6680">
        <v>2.2539799999999999E-2</v>
      </c>
      <c r="BA6680">
        <v>2.4968699999999996E-2</v>
      </c>
      <c r="BC6680" s="52">
        <v>100000</v>
      </c>
      <c r="BD6680" s="52">
        <v>100000</v>
      </c>
      <c r="BE6680">
        <v>0</v>
      </c>
      <c r="BF6680">
        <v>0</v>
      </c>
      <c r="BG6680">
        <v>0</v>
      </c>
    </row>
    <row r="6681" spans="1:59">
      <c r="A6681">
        <v>6680</v>
      </c>
      <c r="E6681">
        <v>9795.2054794520554</v>
      </c>
      <c r="K6681">
        <v>3895.0553397908761</v>
      </c>
      <c r="L6681">
        <v>3941.9128397908762</v>
      </c>
      <c r="M6681">
        <v>3988.7703397908763</v>
      </c>
      <c r="N6681">
        <v>4035.6278397908764</v>
      </c>
      <c r="O6681">
        <v>4082.4853397908764</v>
      </c>
      <c r="Q6681">
        <v>17529.00082437562</v>
      </c>
      <c r="R6681">
        <v>17055.427427406226</v>
      </c>
      <c r="S6681">
        <v>16581.854030436833</v>
      </c>
      <c r="T6681">
        <v>16108.280633467437</v>
      </c>
      <c r="U6681">
        <v>15634.707236498041</v>
      </c>
      <c r="W6681">
        <v>0.20788999999999999</v>
      </c>
      <c r="AB6681">
        <v>1</v>
      </c>
      <c r="AC6681">
        <v>1</v>
      </c>
      <c r="AD6681">
        <v>1</v>
      </c>
      <c r="AE6681">
        <v>1</v>
      </c>
      <c r="AF6681">
        <v>1</v>
      </c>
      <c r="AL6681">
        <v>4.3221173000000004</v>
      </c>
      <c r="AM6681" s="5">
        <v>12.99427318572998</v>
      </c>
      <c r="AN6681">
        <v>570.77625570776252</v>
      </c>
      <c r="AO6681">
        <f t="shared" si="104"/>
        <v>26826.48401826484</v>
      </c>
      <c r="AP6681">
        <v>684.93150684931504</v>
      </c>
      <c r="AQ6681">
        <v>8.3141599999999996E-2</v>
      </c>
      <c r="AR6681">
        <v>5.9298799999999999E-2</v>
      </c>
      <c r="AS6681">
        <v>3.3823199999999998E-2</v>
      </c>
      <c r="AT6681">
        <v>2.2616000000000001E-2</v>
      </c>
      <c r="AU6681">
        <v>2.4754399999999999E-2</v>
      </c>
      <c r="AW6681">
        <v>8.3141599999999996E-2</v>
      </c>
      <c r="AX6681">
        <v>5.9298799999999999E-2</v>
      </c>
      <c r="AY6681">
        <v>3.3823199999999998E-2</v>
      </c>
      <c r="AZ6681">
        <v>2.2615999999999997E-2</v>
      </c>
      <c r="BA6681">
        <v>2.4754399999999996E-2</v>
      </c>
      <c r="BC6681" s="52">
        <v>100000</v>
      </c>
      <c r="BD6681" s="52">
        <v>100000</v>
      </c>
      <c r="BE6681">
        <v>0</v>
      </c>
      <c r="BF6681">
        <v>0</v>
      </c>
      <c r="BG6681">
        <v>0</v>
      </c>
    </row>
    <row r="6682" spans="1:59">
      <c r="A6682">
        <v>6681</v>
      </c>
      <c r="E6682">
        <v>9795.2054794520554</v>
      </c>
      <c r="K6682">
        <v>3686.5630158916561</v>
      </c>
      <c r="L6682">
        <v>3761.0580158916559</v>
      </c>
      <c r="M6682">
        <v>3835.5530158916558</v>
      </c>
      <c r="N6682">
        <v>3910.0480158916557</v>
      </c>
      <c r="O6682">
        <v>3984.5430158916556</v>
      </c>
      <c r="Q6682">
        <v>16250.205362013839</v>
      </c>
      <c r="R6682">
        <v>15811.180626503054</v>
      </c>
      <c r="S6682">
        <v>15372.155890992268</v>
      </c>
      <c r="T6682">
        <v>14933.131155481482</v>
      </c>
      <c r="U6682">
        <v>14494.106419970696</v>
      </c>
      <c r="W6682">
        <v>0.49141000000000001</v>
      </c>
      <c r="AB6682">
        <v>1</v>
      </c>
      <c r="AC6682">
        <v>1</v>
      </c>
      <c r="AD6682">
        <v>1</v>
      </c>
      <c r="AE6682">
        <v>1</v>
      </c>
      <c r="AF6682">
        <v>1</v>
      </c>
      <c r="AL6682">
        <v>2.9497127999999999</v>
      </c>
      <c r="AM6682" s="5">
        <v>12.85787200927734</v>
      </c>
      <c r="AN6682">
        <v>570.77625570776252</v>
      </c>
      <c r="AO6682">
        <f t="shared" si="104"/>
        <v>26826.48401826484</v>
      </c>
      <c r="AP6682">
        <v>684.93150684931504</v>
      </c>
      <c r="AQ6682">
        <v>7.9141199999999995E-2</v>
      </c>
      <c r="AR6682">
        <v>6.0644299999999998E-2</v>
      </c>
      <c r="AS6682">
        <v>9.0465500000000004E-3</v>
      </c>
      <c r="AT6682">
        <v>2.0886800000000001E-2</v>
      </c>
      <c r="AU6682">
        <v>2.2734500000000001E-2</v>
      </c>
      <c r="AW6682">
        <v>7.9141200000000009E-2</v>
      </c>
      <c r="AX6682">
        <v>6.0644299999999998E-2</v>
      </c>
      <c r="AY6682">
        <v>9.0465500000000004E-3</v>
      </c>
      <c r="AZ6682">
        <v>2.0886799999999997E-2</v>
      </c>
      <c r="BA6682">
        <v>2.2734500000000005E-2</v>
      </c>
      <c r="BC6682" s="52">
        <v>100000</v>
      </c>
      <c r="BD6682" s="52">
        <v>100000</v>
      </c>
      <c r="BE6682">
        <v>0</v>
      </c>
      <c r="BF6682">
        <v>0</v>
      </c>
      <c r="BG6682">
        <v>0</v>
      </c>
    </row>
    <row r="6683" spans="1:59">
      <c r="A6683">
        <v>6682</v>
      </c>
      <c r="E6683">
        <v>9795.2054794520554</v>
      </c>
      <c r="K6683">
        <v>3840.0971121521698</v>
      </c>
      <c r="L6683">
        <v>3946.6271121521695</v>
      </c>
      <c r="M6683">
        <v>4053.1571121521692</v>
      </c>
      <c r="N6683">
        <v>4159.687112152169</v>
      </c>
      <c r="O6683">
        <v>4266.2171121521687</v>
      </c>
      <c r="Q6683">
        <v>15113.67744907505</v>
      </c>
      <c r="R6683">
        <v>14705.357794461805</v>
      </c>
      <c r="S6683">
        <v>14297.038139848559</v>
      </c>
      <c r="T6683">
        <v>13888.718485235313</v>
      </c>
      <c r="U6683">
        <v>13480.398830622067</v>
      </c>
      <c r="W6683">
        <v>0.59041999999999994</v>
      </c>
      <c r="AB6683">
        <v>1</v>
      </c>
      <c r="AC6683">
        <v>1</v>
      </c>
      <c r="AD6683">
        <v>1</v>
      </c>
      <c r="AE6683">
        <v>1</v>
      </c>
      <c r="AF6683">
        <v>1</v>
      </c>
      <c r="AL6683">
        <v>2.3363247</v>
      </c>
      <c r="AM6683" s="5">
        <v>12.68587493896484</v>
      </c>
      <c r="AN6683">
        <v>570.77625570776252</v>
      </c>
      <c r="AO6683">
        <f t="shared" si="104"/>
        <v>26826.48401826484</v>
      </c>
      <c r="AP6683">
        <v>684.93150684931504</v>
      </c>
      <c r="AQ6683">
        <v>7.68591E-2</v>
      </c>
      <c r="AR6683">
        <v>3.7147300000000001E-2</v>
      </c>
      <c r="AS6683">
        <v>6.2520499999999994E-3</v>
      </c>
      <c r="AT6683">
        <v>5.2385700000000006E-3</v>
      </c>
      <c r="AU6683">
        <v>1.6831199999999998E-2</v>
      </c>
      <c r="AW6683">
        <v>7.68591E-2</v>
      </c>
      <c r="AX6683">
        <v>3.7147300000000008E-2</v>
      </c>
      <c r="AY6683">
        <v>6.2520500000000021E-3</v>
      </c>
      <c r="AZ6683">
        <v>5.238569999999998E-3</v>
      </c>
      <c r="BA6683">
        <v>1.6831200000000004E-2</v>
      </c>
      <c r="BC6683" s="52">
        <v>100000</v>
      </c>
      <c r="BD6683" s="52">
        <v>100000</v>
      </c>
      <c r="BE6683">
        <v>0</v>
      </c>
      <c r="BF6683">
        <v>0</v>
      </c>
      <c r="BG6683">
        <v>0</v>
      </c>
    </row>
    <row r="6684" spans="1:59">
      <c r="A6684">
        <v>6683</v>
      </c>
      <c r="E6684">
        <v>9795.2054794520554</v>
      </c>
      <c r="K6684">
        <v>4339.9552778185016</v>
      </c>
      <c r="L6684">
        <v>4508.7986111518348</v>
      </c>
      <c r="M6684">
        <v>4677.6419444851681</v>
      </c>
      <c r="N6684">
        <v>4846.4852778185013</v>
      </c>
      <c r="O6684">
        <v>5015.3286111518346</v>
      </c>
      <c r="Q6684">
        <v>13845.842411164491</v>
      </c>
      <c r="R6684">
        <v>13471.775305035291</v>
      </c>
      <c r="S6684">
        <v>13097.708198906092</v>
      </c>
      <c r="T6684">
        <v>12723.641092776892</v>
      </c>
      <c r="U6684">
        <v>12349.573986647692</v>
      </c>
      <c r="W6684">
        <v>0.71889000000000003</v>
      </c>
      <c r="AB6684">
        <v>1</v>
      </c>
      <c r="AC6684">
        <v>1</v>
      </c>
      <c r="AD6684">
        <v>1</v>
      </c>
      <c r="AE6684">
        <v>1</v>
      </c>
      <c r="AF6684">
        <v>1</v>
      </c>
      <c r="AL6684">
        <v>1.2121402999999999</v>
      </c>
      <c r="AM6684" s="5">
        <v>13.150680541992189</v>
      </c>
      <c r="AN6684">
        <v>570.77625570776252</v>
      </c>
      <c r="AO6684">
        <f t="shared" si="104"/>
        <v>26826.48401826484</v>
      </c>
      <c r="AP6684">
        <v>684.93150684931504</v>
      </c>
      <c r="AQ6684">
        <v>7.6917299999999994E-2</v>
      </c>
      <c r="AR6684">
        <v>3.7019700000000003E-2</v>
      </c>
      <c r="AS6684">
        <v>6.0423200000000003E-3</v>
      </c>
      <c r="AT6684">
        <v>5.2639599999999998E-3</v>
      </c>
      <c r="AU6684">
        <v>1.7051300000000002E-2</v>
      </c>
      <c r="AW6684">
        <v>7.6917300000000008E-2</v>
      </c>
      <c r="AX6684">
        <v>3.7019700000000003E-2</v>
      </c>
      <c r="AY6684">
        <v>6.0423200000000038E-3</v>
      </c>
      <c r="AZ6684">
        <v>5.2639599999999981E-3</v>
      </c>
      <c r="BA6684">
        <v>1.7051300000000005E-2</v>
      </c>
      <c r="BC6684" s="52">
        <v>100000</v>
      </c>
      <c r="BD6684" s="52">
        <v>100000</v>
      </c>
      <c r="BE6684">
        <v>0</v>
      </c>
      <c r="BF6684">
        <v>0</v>
      </c>
      <c r="BG6684">
        <v>0</v>
      </c>
    </row>
    <row r="6685" spans="1:59">
      <c r="A6685">
        <v>6684</v>
      </c>
      <c r="E6685">
        <v>9795.2054794520554</v>
      </c>
      <c r="K6685">
        <v>4370.4876265066714</v>
      </c>
      <c r="L6685">
        <v>4565.0426265066717</v>
      </c>
      <c r="M6685">
        <v>4759.597626506672</v>
      </c>
      <c r="N6685">
        <v>4954.1526265066723</v>
      </c>
      <c r="O6685">
        <v>5148.7076265066726</v>
      </c>
      <c r="Q6685">
        <v>13192.42276697436</v>
      </c>
      <c r="R6685">
        <v>12836.00881564982</v>
      </c>
      <c r="S6685">
        <v>12479.594864325281</v>
      </c>
      <c r="T6685">
        <v>12123.180913000742</v>
      </c>
      <c r="U6685">
        <v>11766.766961676203</v>
      </c>
      <c r="W6685">
        <v>0.73409000000000002</v>
      </c>
      <c r="AB6685">
        <v>1</v>
      </c>
      <c r="AC6685">
        <v>1</v>
      </c>
      <c r="AD6685">
        <v>1</v>
      </c>
      <c r="AE6685">
        <v>1</v>
      </c>
      <c r="AF6685">
        <v>1</v>
      </c>
      <c r="AL6685">
        <v>0.52412194000000001</v>
      </c>
      <c r="AM6685" s="5">
        <v>13.95535087585449</v>
      </c>
      <c r="AN6685">
        <v>570.77625570776252</v>
      </c>
      <c r="AO6685">
        <f t="shared" si="104"/>
        <v>26826.48401826484</v>
      </c>
      <c r="AP6685">
        <v>684.93150684931504</v>
      </c>
      <c r="AQ6685">
        <v>7.7404300000000009E-2</v>
      </c>
      <c r="AR6685">
        <v>3.7099100000000003E-2</v>
      </c>
      <c r="AS6685">
        <v>5.9645499999999999E-3</v>
      </c>
      <c r="AT6685">
        <v>5.2760400000000001E-3</v>
      </c>
      <c r="AU6685">
        <v>1.71737E-2</v>
      </c>
      <c r="AW6685">
        <v>7.7404300000000023E-2</v>
      </c>
      <c r="AX6685">
        <v>3.709910000000001E-2</v>
      </c>
      <c r="AY6685">
        <v>5.964549999999999E-3</v>
      </c>
      <c r="AZ6685">
        <v>5.2760400000000027E-3</v>
      </c>
      <c r="BA6685">
        <v>1.71737E-2</v>
      </c>
      <c r="BC6685" s="52">
        <v>100000</v>
      </c>
      <c r="BD6685" s="52">
        <v>100000</v>
      </c>
      <c r="BE6685">
        <v>0</v>
      </c>
      <c r="BF6685">
        <v>0</v>
      </c>
      <c r="BG6685">
        <v>0</v>
      </c>
    </row>
    <row r="6686" spans="1:59">
      <c r="A6686">
        <v>6685</v>
      </c>
      <c r="E6686">
        <v>9795.2054794520554</v>
      </c>
      <c r="K6686">
        <v>4284.1246973601319</v>
      </c>
      <c r="L6686">
        <v>4546.3546973601315</v>
      </c>
      <c r="M6686">
        <v>4808.584697360131</v>
      </c>
      <c r="N6686">
        <v>5070.8146973601306</v>
      </c>
      <c r="O6686">
        <v>5333.0446973601302</v>
      </c>
      <c r="Q6686">
        <v>12906.275185683349</v>
      </c>
      <c r="R6686">
        <v>12557.591959071935</v>
      </c>
      <c r="S6686">
        <v>12208.908732460521</v>
      </c>
      <c r="T6686">
        <v>11860.225505849106</v>
      </c>
      <c r="U6686">
        <v>11511.542279237692</v>
      </c>
      <c r="W6686">
        <v>0.71823999999999999</v>
      </c>
      <c r="AB6686">
        <v>1</v>
      </c>
      <c r="AC6686">
        <v>1</v>
      </c>
      <c r="AD6686">
        <v>1</v>
      </c>
      <c r="AE6686">
        <v>1</v>
      </c>
      <c r="AF6686">
        <v>1</v>
      </c>
      <c r="AL6686">
        <v>1.1957457</v>
      </c>
      <c r="AM6686" s="5">
        <v>14.041006088256839</v>
      </c>
      <c r="AN6686">
        <v>570.77625570776252</v>
      </c>
      <c r="AO6686">
        <f t="shared" si="104"/>
        <v>26826.48401826484</v>
      </c>
      <c r="AP6686">
        <v>684.93150684931504</v>
      </c>
      <c r="AQ6686">
        <v>7.6178099999999999E-2</v>
      </c>
      <c r="AR6686">
        <v>3.6277299999999998E-2</v>
      </c>
      <c r="AS6686">
        <v>5.9346300000000006E-3</v>
      </c>
      <c r="AT6686">
        <v>5.2600800000000003E-3</v>
      </c>
      <c r="AU6686">
        <v>1.7165700000000002E-2</v>
      </c>
      <c r="AW6686">
        <v>7.6178100000000012E-2</v>
      </c>
      <c r="AX6686">
        <v>3.6277299999999998E-2</v>
      </c>
      <c r="AY6686">
        <v>5.9346300000000032E-3</v>
      </c>
      <c r="AZ6686">
        <v>5.2600800000000003E-3</v>
      </c>
      <c r="BA6686">
        <v>1.7165700000000006E-2</v>
      </c>
      <c r="BC6686" s="52">
        <v>100000</v>
      </c>
      <c r="BD6686" s="52">
        <v>100000</v>
      </c>
      <c r="BE6686">
        <v>0</v>
      </c>
      <c r="BF6686">
        <v>0</v>
      </c>
      <c r="BG6686">
        <v>0</v>
      </c>
    </row>
    <row r="6687" spans="1:59">
      <c r="A6687">
        <v>6686</v>
      </c>
      <c r="E6687">
        <v>9795.2054794520554</v>
      </c>
      <c r="K6687">
        <v>4113.1435447063795</v>
      </c>
      <c r="L6687">
        <v>4433.8085447063795</v>
      </c>
      <c r="M6687">
        <v>4754.4735447063795</v>
      </c>
      <c r="N6687">
        <v>5075.1385447063794</v>
      </c>
      <c r="O6687">
        <v>5395.8035447063794</v>
      </c>
      <c r="Q6687">
        <v>12591.97479415248</v>
      </c>
      <c r="R6687">
        <v>12251.782884459029</v>
      </c>
      <c r="S6687">
        <v>11911.590974765579</v>
      </c>
      <c r="T6687">
        <v>11571.399065072128</v>
      </c>
      <c r="U6687">
        <v>11231.207155378677</v>
      </c>
      <c r="W6687">
        <v>0.64705999999999997</v>
      </c>
      <c r="AB6687">
        <v>1</v>
      </c>
      <c r="AC6687">
        <v>1</v>
      </c>
      <c r="AD6687">
        <v>1</v>
      </c>
      <c r="AE6687">
        <v>1</v>
      </c>
      <c r="AF6687">
        <v>1</v>
      </c>
      <c r="AL6687">
        <v>1.141581</v>
      </c>
      <c r="AM6687" s="5">
        <v>13.93016529083252</v>
      </c>
      <c r="AN6687">
        <v>570.77625570776252</v>
      </c>
      <c r="AO6687">
        <f t="shared" si="104"/>
        <v>26826.48401826484</v>
      </c>
      <c r="AP6687">
        <v>684.93150684931504</v>
      </c>
      <c r="AQ6687">
        <v>7.4583099999999999E-2</v>
      </c>
      <c r="AR6687">
        <v>3.4821100000000001E-2</v>
      </c>
      <c r="AS6687">
        <v>5.6977200000000007E-3</v>
      </c>
      <c r="AT6687">
        <v>5.2397099999999999E-3</v>
      </c>
      <c r="AU6687">
        <v>1.6526700000000002E-2</v>
      </c>
      <c r="AW6687">
        <v>7.4583099999999999E-2</v>
      </c>
      <c r="AX6687">
        <v>3.4821100000000008E-2</v>
      </c>
      <c r="AY6687">
        <v>5.6977200000000033E-3</v>
      </c>
      <c r="AZ6687">
        <v>5.2397100000000016E-3</v>
      </c>
      <c r="BA6687">
        <v>1.6526700000000005E-2</v>
      </c>
      <c r="BC6687" s="52">
        <v>100000</v>
      </c>
      <c r="BD6687" s="52">
        <v>100000</v>
      </c>
      <c r="BE6687">
        <v>0</v>
      </c>
      <c r="BF6687">
        <v>0</v>
      </c>
      <c r="BG6687">
        <v>0</v>
      </c>
    </row>
    <row r="6688" spans="1:59">
      <c r="A6688">
        <v>6687</v>
      </c>
      <c r="E6688">
        <v>9795.2054794520554</v>
      </c>
      <c r="K6688">
        <v>3758.9682999236029</v>
      </c>
      <c r="L6688">
        <v>4182.2307999236027</v>
      </c>
      <c r="M6688">
        <v>4605.4932999236025</v>
      </c>
      <c r="N6688">
        <v>5028.7557999236024</v>
      </c>
      <c r="O6688">
        <v>5452.0182999236022</v>
      </c>
      <c r="Q6688">
        <v>12763.89865203899</v>
      </c>
      <c r="R6688">
        <v>12419.061950042767</v>
      </c>
      <c r="S6688">
        <v>12074.225248046545</v>
      </c>
      <c r="T6688">
        <v>11729.388546050322</v>
      </c>
      <c r="U6688">
        <v>11384.5518440541</v>
      </c>
      <c r="W6688">
        <v>0.52837000000000001</v>
      </c>
      <c r="AB6688">
        <v>1</v>
      </c>
      <c r="AC6688">
        <v>1</v>
      </c>
      <c r="AD6688">
        <v>1</v>
      </c>
      <c r="AE6688">
        <v>1</v>
      </c>
      <c r="AF6688">
        <v>1</v>
      </c>
      <c r="AL6688">
        <v>0.74515783999999996</v>
      </c>
      <c r="AM6688" s="5">
        <v>13.861808776855471</v>
      </c>
      <c r="AN6688">
        <v>570.77625570776252</v>
      </c>
      <c r="AO6688">
        <f t="shared" si="104"/>
        <v>26826.48401826484</v>
      </c>
      <c r="AP6688">
        <v>684.93150684931504</v>
      </c>
      <c r="AQ6688">
        <v>8.0266799999999999E-2</v>
      </c>
      <c r="AR6688">
        <v>5.4904299999999996E-2</v>
      </c>
      <c r="AS6688">
        <v>2.0882100000000001E-2</v>
      </c>
      <c r="AT6688">
        <v>2.1708400000000003E-2</v>
      </c>
      <c r="AU6688">
        <v>2.18706E-2</v>
      </c>
      <c r="AW6688">
        <v>8.0266800000000013E-2</v>
      </c>
      <c r="AX6688">
        <v>5.4904300000000003E-2</v>
      </c>
      <c r="AY6688">
        <v>2.0882100000000001E-2</v>
      </c>
      <c r="AZ6688">
        <v>2.1708400000000003E-2</v>
      </c>
      <c r="BA6688">
        <v>2.1870600000000004E-2</v>
      </c>
      <c r="BC6688" s="52">
        <v>100000</v>
      </c>
      <c r="BD6688" s="52">
        <v>100000</v>
      </c>
      <c r="BE6688">
        <v>0</v>
      </c>
      <c r="BF6688">
        <v>0</v>
      </c>
      <c r="BG6688">
        <v>0</v>
      </c>
    </row>
    <row r="6689" spans="1:59">
      <c r="A6689">
        <v>6688</v>
      </c>
      <c r="E6689">
        <v>9795.2054794520554</v>
      </c>
      <c r="K6689">
        <v>3760.7130055629268</v>
      </c>
      <c r="L6689">
        <v>4393.8755055629272</v>
      </c>
      <c r="M6689">
        <v>5027.0380055629275</v>
      </c>
      <c r="N6689">
        <v>5660.2005055629279</v>
      </c>
      <c r="O6689">
        <v>6293.3630055629283</v>
      </c>
      <c r="Q6689">
        <v>13340.704309292019</v>
      </c>
      <c r="R6689">
        <v>12980.284299258952</v>
      </c>
      <c r="S6689">
        <v>12619.864289225885</v>
      </c>
      <c r="T6689">
        <v>12259.444279192818</v>
      </c>
      <c r="U6689">
        <v>11899.02426915975</v>
      </c>
      <c r="W6689">
        <v>0.30641000000000002</v>
      </c>
      <c r="AB6689">
        <v>1</v>
      </c>
      <c r="AC6689">
        <v>1</v>
      </c>
      <c r="AD6689">
        <v>1</v>
      </c>
      <c r="AE6689">
        <v>1</v>
      </c>
      <c r="AF6689">
        <v>1</v>
      </c>
      <c r="AL6689">
        <v>0.41221904999999998</v>
      </c>
      <c r="AM6689" s="5">
        <v>13.59278583526611</v>
      </c>
      <c r="AN6689">
        <v>570.77625570776252</v>
      </c>
      <c r="AO6689">
        <f t="shared" si="104"/>
        <v>26826.48401826484</v>
      </c>
      <c r="AP6689">
        <v>684.93150684931504</v>
      </c>
      <c r="AQ6689">
        <v>8.5774500000000004E-2</v>
      </c>
      <c r="AR6689">
        <v>5.8654299999999999E-2</v>
      </c>
      <c r="AS6689">
        <v>3.31831E-2</v>
      </c>
      <c r="AT6689">
        <v>2.4182700000000001E-2</v>
      </c>
      <c r="AU6689">
        <v>2.3531699999999999E-2</v>
      </c>
      <c r="AW6689">
        <v>8.5774500000000017E-2</v>
      </c>
      <c r="AX6689">
        <v>5.8654300000000006E-2</v>
      </c>
      <c r="AY6689">
        <v>3.3183100000000007E-2</v>
      </c>
      <c r="AZ6689">
        <v>2.4182700000000001E-2</v>
      </c>
      <c r="BA6689">
        <v>2.3531700000000003E-2</v>
      </c>
      <c r="BC6689" s="52">
        <v>100000</v>
      </c>
      <c r="BD6689" s="52">
        <v>100000</v>
      </c>
      <c r="BE6689">
        <v>0</v>
      </c>
      <c r="BF6689">
        <v>0</v>
      </c>
      <c r="BG6689">
        <v>0</v>
      </c>
    </row>
    <row r="6690" spans="1:59">
      <c r="A6690">
        <v>6689</v>
      </c>
      <c r="E6690">
        <v>9795.2054794520554</v>
      </c>
      <c r="K6690">
        <v>4447.2546746369289</v>
      </c>
      <c r="L6690">
        <v>5223.1371746369286</v>
      </c>
      <c r="M6690">
        <v>5999.0196746369284</v>
      </c>
      <c r="N6690">
        <v>6774.9021746369281</v>
      </c>
      <c r="O6690">
        <v>7550.7846746369278</v>
      </c>
      <c r="Q6690">
        <v>14106.7351944416</v>
      </c>
      <c r="R6690">
        <v>13725.61966078451</v>
      </c>
      <c r="S6690">
        <v>13344.50412712742</v>
      </c>
      <c r="T6690">
        <v>12963.38859347033</v>
      </c>
      <c r="U6690">
        <v>12582.27305981324</v>
      </c>
      <c r="W6690">
        <v>8.4640000000000007E-2</v>
      </c>
      <c r="AB6690">
        <v>1</v>
      </c>
      <c r="AC6690">
        <v>1</v>
      </c>
      <c r="AD6690">
        <v>1</v>
      </c>
      <c r="AE6690">
        <v>1</v>
      </c>
      <c r="AF6690">
        <v>1</v>
      </c>
      <c r="AL6690">
        <v>0.87573230000000002</v>
      </c>
      <c r="AM6690" s="5">
        <v>12.49167060852051</v>
      </c>
      <c r="AN6690">
        <v>570.77625570776252</v>
      </c>
      <c r="AO6690">
        <f t="shared" si="104"/>
        <v>26826.48401826484</v>
      </c>
      <c r="AP6690">
        <v>684.93150684931504</v>
      </c>
      <c r="AQ6690">
        <v>8.7455699999999997E-2</v>
      </c>
      <c r="AR6690">
        <v>6.6166200000000008E-2</v>
      </c>
      <c r="AS6690">
        <v>4.9986700000000002E-2</v>
      </c>
      <c r="AT6690">
        <v>6.3497200000000004E-2</v>
      </c>
      <c r="AU6690">
        <v>4.4881400000000002E-2</v>
      </c>
      <c r="AW6690">
        <v>8.7455700000000011E-2</v>
      </c>
      <c r="AX6690">
        <v>6.6166200000000008E-2</v>
      </c>
      <c r="AY6690">
        <v>4.9986700000000009E-2</v>
      </c>
      <c r="AZ6690">
        <v>6.3497200000000004E-2</v>
      </c>
      <c r="BA6690">
        <v>4.4881400000000002E-2</v>
      </c>
      <c r="BC6690" s="52">
        <v>100000</v>
      </c>
      <c r="BD6690" s="52">
        <v>100000</v>
      </c>
      <c r="BE6690">
        <v>0</v>
      </c>
      <c r="BF6690">
        <v>0</v>
      </c>
      <c r="BG6690">
        <v>0</v>
      </c>
    </row>
    <row r="6691" spans="1:59">
      <c r="A6691">
        <v>6690</v>
      </c>
      <c r="E6691">
        <v>9795.2054794520554</v>
      </c>
      <c r="K6691">
        <v>5437.3751249533098</v>
      </c>
      <c r="L6691">
        <v>6229.3442916199765</v>
      </c>
      <c r="M6691">
        <v>7021.3134582866433</v>
      </c>
      <c r="N6691">
        <v>7813.28262495331</v>
      </c>
      <c r="O6691">
        <v>8605.2517916199758</v>
      </c>
      <c r="Q6691">
        <v>15141.72127509353</v>
      </c>
      <c r="R6691">
        <v>14732.643972329573</v>
      </c>
      <c r="S6691">
        <v>14323.566669565616</v>
      </c>
      <c r="T6691">
        <v>13914.489366801659</v>
      </c>
      <c r="U6691">
        <v>13505.412064037702</v>
      </c>
      <c r="W6691">
        <v>0</v>
      </c>
      <c r="AB6691">
        <v>1</v>
      </c>
      <c r="AC6691">
        <v>1</v>
      </c>
      <c r="AD6691">
        <v>1</v>
      </c>
      <c r="AE6691">
        <v>1</v>
      </c>
      <c r="AF6691">
        <v>1</v>
      </c>
      <c r="AL6691">
        <v>1.4232682000000001</v>
      </c>
      <c r="AM6691" s="5">
        <v>11.796867370605471</v>
      </c>
      <c r="AN6691">
        <v>570.77625570776252</v>
      </c>
      <c r="AO6691">
        <f t="shared" si="104"/>
        <v>26826.48401826484</v>
      </c>
      <c r="AP6691">
        <v>684.93150684931504</v>
      </c>
      <c r="AQ6691">
        <v>9.85843E-2</v>
      </c>
      <c r="AR6691">
        <v>8.160930000000001E-2</v>
      </c>
      <c r="AS6691">
        <v>5.3383800000000002E-2</v>
      </c>
      <c r="AT6691">
        <v>6.9642300000000004E-2</v>
      </c>
      <c r="AU6691">
        <v>4.6850099999999999E-2</v>
      </c>
      <c r="AW6691">
        <v>9.85843E-2</v>
      </c>
      <c r="AX6691">
        <v>8.160930000000001E-2</v>
      </c>
      <c r="AY6691">
        <v>5.3383799999999995E-2</v>
      </c>
      <c r="AZ6691">
        <v>6.9642300000000004E-2</v>
      </c>
      <c r="BA6691">
        <v>4.6850099999999992E-2</v>
      </c>
      <c r="BC6691" s="52">
        <v>100000</v>
      </c>
      <c r="BD6691" s="52">
        <v>100000</v>
      </c>
      <c r="BE6691">
        <v>0</v>
      </c>
      <c r="BF6691">
        <v>0</v>
      </c>
      <c r="BG6691">
        <v>0</v>
      </c>
    </row>
    <row r="6692" spans="1:59">
      <c r="A6692">
        <v>6691</v>
      </c>
      <c r="E6692">
        <v>9795.2054794520554</v>
      </c>
      <c r="K6692">
        <v>6309.7279446153207</v>
      </c>
      <c r="L6692">
        <v>7074.8571112819873</v>
      </c>
      <c r="M6692">
        <v>7839.9862779486539</v>
      </c>
      <c r="N6692">
        <v>8605.1154446153196</v>
      </c>
      <c r="O6692">
        <v>9370.2446112819853</v>
      </c>
      <c r="Q6692">
        <v>16444.050068802779</v>
      </c>
      <c r="R6692">
        <v>15999.788315040094</v>
      </c>
      <c r="S6692">
        <v>15555.526561277409</v>
      </c>
      <c r="T6692">
        <v>15111.264807514724</v>
      </c>
      <c r="U6692">
        <v>14667.00305375204</v>
      </c>
      <c r="W6692">
        <v>0</v>
      </c>
      <c r="AB6692">
        <v>1</v>
      </c>
      <c r="AC6692">
        <v>1</v>
      </c>
      <c r="AD6692">
        <v>1</v>
      </c>
      <c r="AE6692">
        <v>1</v>
      </c>
      <c r="AF6692">
        <v>1</v>
      </c>
      <c r="AL6692">
        <v>2.7112193000000002</v>
      </c>
      <c r="AM6692" s="5">
        <v>11.47818756103516</v>
      </c>
      <c r="AN6692">
        <v>570.77625570776252</v>
      </c>
      <c r="AO6692">
        <f t="shared" si="104"/>
        <v>26826.48401826484</v>
      </c>
      <c r="AP6692">
        <v>684.93150684931504</v>
      </c>
      <c r="AQ6692">
        <v>0.10264799999999999</v>
      </c>
      <c r="AR6692">
        <v>8.3202100000000001E-2</v>
      </c>
      <c r="AS6692">
        <v>6.9041199999999997E-2</v>
      </c>
      <c r="AT6692">
        <v>7.2855299999999998E-2</v>
      </c>
      <c r="AU6692">
        <v>4.7027700000000006E-2</v>
      </c>
      <c r="AW6692">
        <v>0.102648</v>
      </c>
      <c r="AX6692">
        <v>8.3202099999999987E-2</v>
      </c>
      <c r="AY6692">
        <v>6.9041199999999997E-2</v>
      </c>
      <c r="AZ6692">
        <v>7.2855299999999998E-2</v>
      </c>
      <c r="BA6692">
        <v>4.7027700000000006E-2</v>
      </c>
      <c r="BC6692" s="52">
        <v>100000</v>
      </c>
      <c r="BD6692" s="52">
        <v>100000</v>
      </c>
      <c r="BE6692">
        <v>0</v>
      </c>
      <c r="BF6692">
        <v>0</v>
      </c>
      <c r="BG6692">
        <v>0</v>
      </c>
    </row>
    <row r="6693" spans="1:59">
      <c r="A6693">
        <v>6692</v>
      </c>
      <c r="E6693">
        <v>9795.2054794520554</v>
      </c>
      <c r="K6693">
        <v>6060.235038191985</v>
      </c>
      <c r="L6693">
        <v>6701.8400381919846</v>
      </c>
      <c r="M6693">
        <v>7343.4450381919842</v>
      </c>
      <c r="N6693">
        <v>7985.0500381919837</v>
      </c>
      <c r="O6693">
        <v>8626.6550381919842</v>
      </c>
      <c r="Q6693">
        <v>16420.734705898059</v>
      </c>
      <c r="R6693">
        <v>15977.102853567241</v>
      </c>
      <c r="S6693">
        <v>15533.471001236423</v>
      </c>
      <c r="T6693">
        <v>15089.839148905605</v>
      </c>
      <c r="U6693">
        <v>14646.207296574787</v>
      </c>
      <c r="W6693">
        <v>0</v>
      </c>
      <c r="AB6693">
        <v>1</v>
      </c>
      <c r="AC6693">
        <v>1</v>
      </c>
      <c r="AD6693">
        <v>1</v>
      </c>
      <c r="AE6693">
        <v>1</v>
      </c>
      <c r="AF6693">
        <v>1</v>
      </c>
      <c r="AL6693">
        <v>2.1806717</v>
      </c>
      <c r="AM6693" s="5">
        <v>12.226969718933111</v>
      </c>
      <c r="AN6693">
        <v>570.77625570776252</v>
      </c>
      <c r="AO6693">
        <f t="shared" si="104"/>
        <v>26826.48401826484</v>
      </c>
      <c r="AP6693">
        <v>684.93150684931504</v>
      </c>
      <c r="AQ6693">
        <v>0.104424</v>
      </c>
      <c r="AR6693">
        <v>8.5418099999999997E-2</v>
      </c>
      <c r="AS6693">
        <v>7.0970900000000003E-2</v>
      </c>
      <c r="AT6693">
        <v>7.6708699999999991E-2</v>
      </c>
      <c r="AU6693">
        <v>4.7856299999999997E-2</v>
      </c>
      <c r="AW6693">
        <v>0.104424</v>
      </c>
      <c r="AX6693">
        <v>8.5418099999999983E-2</v>
      </c>
      <c r="AY6693">
        <v>7.0970900000000003E-2</v>
      </c>
      <c r="AZ6693">
        <v>7.6708700000000005E-2</v>
      </c>
      <c r="BA6693">
        <v>4.7856300000000004E-2</v>
      </c>
      <c r="BC6693" s="52">
        <v>100000</v>
      </c>
      <c r="BD6693" s="52">
        <v>100000</v>
      </c>
      <c r="BE6693">
        <v>0</v>
      </c>
      <c r="BF6693">
        <v>0</v>
      </c>
      <c r="BG6693">
        <v>0</v>
      </c>
    </row>
    <row r="6694" spans="1:59">
      <c r="A6694">
        <v>6693</v>
      </c>
      <c r="E6694">
        <v>9795.2054794520554</v>
      </c>
      <c r="K6694">
        <v>5341.4163147904892</v>
      </c>
      <c r="L6694">
        <v>5888.3696481238221</v>
      </c>
      <c r="M6694">
        <v>6435.322981457155</v>
      </c>
      <c r="N6694">
        <v>6982.276314790488</v>
      </c>
      <c r="O6694">
        <v>7529.2296481238209</v>
      </c>
      <c r="Q6694">
        <v>15262.394928278231</v>
      </c>
      <c r="R6694">
        <v>14850.057438739954</v>
      </c>
      <c r="S6694">
        <v>14437.719949201677</v>
      </c>
      <c r="T6694">
        <v>14025.3824596634</v>
      </c>
      <c r="U6694">
        <v>13613.044970125124</v>
      </c>
      <c r="W6694">
        <v>0</v>
      </c>
      <c r="AB6694">
        <v>1</v>
      </c>
      <c r="AC6694">
        <v>1</v>
      </c>
      <c r="AD6694">
        <v>1</v>
      </c>
      <c r="AE6694">
        <v>1</v>
      </c>
      <c r="AF6694">
        <v>1</v>
      </c>
      <c r="AL6694">
        <v>1.4549468000000001</v>
      </c>
      <c r="AM6694" s="5">
        <v>11.6214542388916</v>
      </c>
      <c r="AN6694">
        <v>570.77625570776252</v>
      </c>
      <c r="AO6694">
        <f t="shared" si="104"/>
        <v>26826.48401826484</v>
      </c>
      <c r="AP6694">
        <v>684.93150684931504</v>
      </c>
      <c r="AQ6694">
        <v>0.10412399999999999</v>
      </c>
      <c r="AR6694">
        <v>9.3165800000000007E-2</v>
      </c>
      <c r="AS6694">
        <v>7.2112599999999999E-2</v>
      </c>
      <c r="AT6694">
        <v>7.5426900000000005E-2</v>
      </c>
      <c r="AU6694">
        <v>4.8075600000000003E-2</v>
      </c>
      <c r="AW6694">
        <v>0.10412399999999998</v>
      </c>
      <c r="AX6694">
        <v>9.3165800000000007E-2</v>
      </c>
      <c r="AY6694">
        <v>7.2112599999999999E-2</v>
      </c>
      <c r="AZ6694">
        <v>7.5426900000000005E-2</v>
      </c>
      <c r="BA6694">
        <v>4.807560000000001E-2</v>
      </c>
      <c r="BC6694" s="52">
        <v>100000</v>
      </c>
      <c r="BD6694" s="52">
        <v>100000</v>
      </c>
      <c r="BE6694">
        <v>0</v>
      </c>
      <c r="BF6694">
        <v>0</v>
      </c>
      <c r="BG6694">
        <v>0</v>
      </c>
    </row>
    <row r="6695" spans="1:59">
      <c r="A6695">
        <v>6694</v>
      </c>
      <c r="E6695">
        <v>9795.2054794520554</v>
      </c>
      <c r="K6695">
        <v>4944.4957818442754</v>
      </c>
      <c r="L6695">
        <v>5396.7157818442756</v>
      </c>
      <c r="M6695">
        <v>5848.9357818442759</v>
      </c>
      <c r="N6695">
        <v>6301.1557818442761</v>
      </c>
      <c r="O6695">
        <v>6753.3757818442764</v>
      </c>
      <c r="Q6695">
        <v>11610.505305975679</v>
      </c>
      <c r="R6695">
        <v>11296.829331944897</v>
      </c>
      <c r="S6695">
        <v>10983.153357914114</v>
      </c>
      <c r="T6695">
        <v>10669.477383883332</v>
      </c>
      <c r="U6695">
        <v>10355.801409852549</v>
      </c>
      <c r="W6695">
        <v>0</v>
      </c>
      <c r="AB6695">
        <v>1</v>
      </c>
      <c r="AC6695">
        <v>1</v>
      </c>
      <c r="AD6695">
        <v>1</v>
      </c>
      <c r="AE6695">
        <v>1</v>
      </c>
      <c r="AF6695">
        <v>1</v>
      </c>
      <c r="AL6695">
        <v>1.1473955</v>
      </c>
      <c r="AM6695" s="5">
        <v>8.7557735443115234</v>
      </c>
      <c r="AN6695">
        <v>570.77625570776252</v>
      </c>
      <c r="AO6695">
        <f t="shared" si="104"/>
        <v>26826.48401826484</v>
      </c>
      <c r="AP6695">
        <v>684.93150684931504</v>
      </c>
      <c r="AQ6695">
        <v>0.10417700000000001</v>
      </c>
      <c r="AR6695">
        <v>9.4663799999999992E-2</v>
      </c>
      <c r="AS6695">
        <v>7.4725399999999997E-2</v>
      </c>
      <c r="AT6695">
        <v>7.6974199999999993E-2</v>
      </c>
      <c r="AU6695">
        <v>4.81602E-2</v>
      </c>
      <c r="AW6695">
        <v>0.10417700000000001</v>
      </c>
      <c r="AX6695">
        <v>9.4663800000000006E-2</v>
      </c>
      <c r="AY6695">
        <v>7.4725399999999997E-2</v>
      </c>
      <c r="AZ6695">
        <v>7.6974199999999979E-2</v>
      </c>
      <c r="BA6695">
        <v>4.81602E-2</v>
      </c>
      <c r="BC6695" s="52">
        <v>100000</v>
      </c>
      <c r="BD6695" s="52">
        <v>100000</v>
      </c>
      <c r="BE6695">
        <v>0</v>
      </c>
      <c r="BF6695">
        <v>0</v>
      </c>
      <c r="BG6695">
        <v>0</v>
      </c>
    </row>
    <row r="6696" spans="1:59">
      <c r="A6696">
        <v>6695</v>
      </c>
      <c r="E6696">
        <v>9795.2054794520554</v>
      </c>
      <c r="K6696">
        <v>3457.1342243205477</v>
      </c>
      <c r="L6696">
        <v>3834.5283909872142</v>
      </c>
      <c r="M6696">
        <v>4211.9225576538811</v>
      </c>
      <c r="N6696">
        <v>4589.316724320548</v>
      </c>
      <c r="O6696">
        <v>4966.710890987215</v>
      </c>
      <c r="Q6696">
        <v>6845.294149417673</v>
      </c>
      <c r="R6696">
        <v>6660.3578144141884</v>
      </c>
      <c r="S6696">
        <v>6475.4214794107047</v>
      </c>
      <c r="T6696">
        <v>6290.485144407221</v>
      </c>
      <c r="U6696">
        <v>6105.5488094037373</v>
      </c>
      <c r="W6696">
        <v>0</v>
      </c>
      <c r="AB6696">
        <v>1</v>
      </c>
      <c r="AC6696">
        <v>1</v>
      </c>
      <c r="AD6696">
        <v>1</v>
      </c>
      <c r="AE6696">
        <v>1</v>
      </c>
      <c r="AF6696">
        <v>1</v>
      </c>
      <c r="AL6696">
        <v>0.73414135000000003</v>
      </c>
      <c r="AM6696" s="5">
        <v>7.8655900955200204</v>
      </c>
      <c r="AN6696">
        <v>570.77625570776252</v>
      </c>
      <c r="AO6696">
        <f t="shared" si="104"/>
        <v>26826.48401826484</v>
      </c>
      <c r="AP6696">
        <v>684.93150684931504</v>
      </c>
      <c r="AQ6696">
        <v>0.10423499999999999</v>
      </c>
      <c r="AR6696">
        <v>9.5119900000000007E-2</v>
      </c>
      <c r="AS6696">
        <v>7.7923900000000004E-2</v>
      </c>
      <c r="AT6696">
        <v>7.7836900000000001E-2</v>
      </c>
      <c r="AU6696">
        <v>4.8298099999999997E-2</v>
      </c>
      <c r="AW6696">
        <v>0.10423500000000001</v>
      </c>
      <c r="AX6696">
        <v>9.5119900000000021E-2</v>
      </c>
      <c r="AY6696">
        <v>7.7923900000000004E-2</v>
      </c>
      <c r="AZ6696">
        <v>7.7836900000000001E-2</v>
      </c>
      <c r="BA6696">
        <v>4.8298099999999997E-2</v>
      </c>
      <c r="BC6696" s="52">
        <v>100000</v>
      </c>
      <c r="BD6696" s="52">
        <v>100000</v>
      </c>
      <c r="BE6696">
        <v>0</v>
      </c>
      <c r="BF6696">
        <v>0</v>
      </c>
      <c r="BG6696">
        <v>0</v>
      </c>
    </row>
    <row r="6697" spans="1:59">
      <c r="A6697">
        <v>6696</v>
      </c>
      <c r="E6697">
        <v>9795.2054794520554</v>
      </c>
      <c r="K6697">
        <v>2428.3832165426547</v>
      </c>
      <c r="L6697">
        <v>2640.1257165426546</v>
      </c>
      <c r="M6697">
        <v>2851.8682165426544</v>
      </c>
      <c r="N6697">
        <v>3063.6107165426542</v>
      </c>
      <c r="O6697">
        <v>3275.3532165426541</v>
      </c>
      <c r="Q6697">
        <v>5247.810905261189</v>
      </c>
      <c r="R6697">
        <v>5106.0330801519603</v>
      </c>
      <c r="S6697">
        <v>4964.2552550427317</v>
      </c>
      <c r="T6697">
        <v>4822.4774299335031</v>
      </c>
      <c r="U6697">
        <v>4680.6996048242745</v>
      </c>
      <c r="W6697">
        <v>0</v>
      </c>
      <c r="AB6697">
        <v>1</v>
      </c>
      <c r="AC6697">
        <v>1</v>
      </c>
      <c r="AD6697">
        <v>1</v>
      </c>
      <c r="AE6697">
        <v>1</v>
      </c>
      <c r="AF6697">
        <v>1</v>
      </c>
      <c r="AL6697">
        <v>0.41369400000000001</v>
      </c>
      <c r="AM6697" s="5">
        <v>6.385991096496582</v>
      </c>
      <c r="AN6697">
        <v>570.77625570776252</v>
      </c>
      <c r="AO6697">
        <f t="shared" si="104"/>
        <v>26826.48401826484</v>
      </c>
      <c r="AP6697">
        <v>684.93150684931504</v>
      </c>
      <c r="AQ6697">
        <v>0.10460899999999999</v>
      </c>
      <c r="AR6697">
        <v>9.5355400000000007E-2</v>
      </c>
      <c r="AS6697">
        <v>8.3626000000000006E-2</v>
      </c>
      <c r="AT6697">
        <v>7.8657300000000013E-2</v>
      </c>
      <c r="AU6697">
        <v>4.8309899999999996E-2</v>
      </c>
      <c r="AW6697">
        <v>0.10460899999999999</v>
      </c>
      <c r="AX6697">
        <v>9.5355400000000021E-2</v>
      </c>
      <c r="AY6697">
        <v>8.362600000000002E-2</v>
      </c>
      <c r="AZ6697">
        <v>7.8657300000000027E-2</v>
      </c>
      <c r="BA6697">
        <v>4.8309900000000003E-2</v>
      </c>
      <c r="BC6697" s="52">
        <v>100000</v>
      </c>
      <c r="BD6697" s="52">
        <v>100000</v>
      </c>
      <c r="BE6697">
        <v>0</v>
      </c>
      <c r="BF6697">
        <v>0</v>
      </c>
      <c r="BG6697">
        <v>0</v>
      </c>
    </row>
    <row r="6698" spans="1:59">
      <c r="A6698">
        <v>6697</v>
      </c>
      <c r="E6698">
        <v>9795.2054794520554</v>
      </c>
      <c r="K6698">
        <v>1816.251998236374</v>
      </c>
      <c r="L6698">
        <v>1914.586998236374</v>
      </c>
      <c r="M6698">
        <v>2012.9219982363741</v>
      </c>
      <c r="N6698">
        <v>2111.2569982363739</v>
      </c>
      <c r="O6698">
        <v>2209.5919982363739</v>
      </c>
      <c r="Q6698">
        <v>5623.4332139455073</v>
      </c>
      <c r="R6698">
        <v>5471.5073638647391</v>
      </c>
      <c r="S6698">
        <v>5319.5815137839709</v>
      </c>
      <c r="T6698">
        <v>5167.6556637032027</v>
      </c>
      <c r="U6698">
        <v>5015.7298136224344</v>
      </c>
      <c r="W6698">
        <v>0</v>
      </c>
      <c r="AB6698">
        <v>1</v>
      </c>
      <c r="AC6698">
        <v>1</v>
      </c>
      <c r="AD6698">
        <v>1</v>
      </c>
      <c r="AE6698">
        <v>1</v>
      </c>
      <c r="AF6698">
        <v>1</v>
      </c>
      <c r="AL6698">
        <v>0.79821366000000005</v>
      </c>
      <c r="AM6698" s="5">
        <v>7.69757080078125</v>
      </c>
      <c r="AN6698">
        <v>570.77625570776252</v>
      </c>
      <c r="AO6698">
        <f t="shared" si="104"/>
        <v>26826.48401826484</v>
      </c>
      <c r="AP6698">
        <v>684.93150684931504</v>
      </c>
      <c r="AQ6698">
        <v>0.10474700000000001</v>
      </c>
      <c r="AR6698">
        <v>9.6511399999999997E-2</v>
      </c>
      <c r="AS6698">
        <v>8.4634799999999996E-2</v>
      </c>
      <c r="AT6698">
        <v>7.95265E-2</v>
      </c>
      <c r="AU6698">
        <v>4.8563499999999996E-2</v>
      </c>
      <c r="AW6698">
        <v>0.10474700000000002</v>
      </c>
      <c r="AX6698">
        <v>9.6511400000000011E-2</v>
      </c>
      <c r="AY6698">
        <v>8.4634799999999996E-2</v>
      </c>
      <c r="AZ6698">
        <v>7.9526499999999986E-2</v>
      </c>
      <c r="BA6698">
        <v>4.8563499999999996E-2</v>
      </c>
      <c r="BC6698" s="52">
        <v>100000</v>
      </c>
      <c r="BD6698" s="52">
        <v>100000</v>
      </c>
      <c r="BE6698">
        <v>0</v>
      </c>
      <c r="BF6698">
        <v>0</v>
      </c>
      <c r="BG6698">
        <v>0</v>
      </c>
    </row>
    <row r="6699" spans="1:59">
      <c r="A6699">
        <v>6698</v>
      </c>
      <c r="E6699">
        <v>9795.2054794520554</v>
      </c>
      <c r="K6699">
        <v>1556.161909771474</v>
      </c>
      <c r="L6699">
        <v>1606.1544097714741</v>
      </c>
      <c r="M6699">
        <v>1656.1469097714742</v>
      </c>
      <c r="N6699">
        <v>1706.1394097714742</v>
      </c>
      <c r="O6699">
        <v>1756.1319097714743</v>
      </c>
      <c r="Q6699">
        <v>5853.4797327036385</v>
      </c>
      <c r="R6699">
        <v>5695.3388155407065</v>
      </c>
      <c r="S6699">
        <v>5537.1978983777753</v>
      </c>
      <c r="T6699">
        <v>5379.0569812148442</v>
      </c>
      <c r="U6699">
        <v>5220.9160640519131</v>
      </c>
      <c r="W6699">
        <v>0</v>
      </c>
      <c r="AB6699">
        <v>1</v>
      </c>
      <c r="AC6699">
        <v>1</v>
      </c>
      <c r="AD6699">
        <v>1</v>
      </c>
      <c r="AE6699">
        <v>1</v>
      </c>
      <c r="AF6699">
        <v>1</v>
      </c>
      <c r="AL6699">
        <v>1.0465599000000001</v>
      </c>
      <c r="AM6699" s="5">
        <v>5.6067695617675781</v>
      </c>
      <c r="AN6699">
        <v>570.77625570776252</v>
      </c>
      <c r="AO6699">
        <f t="shared" si="104"/>
        <v>26826.48401826484</v>
      </c>
      <c r="AP6699">
        <v>684.93150684931504</v>
      </c>
      <c r="AQ6699">
        <v>0.106598</v>
      </c>
      <c r="AR6699">
        <v>0.10066599999999999</v>
      </c>
      <c r="AS6699">
        <v>8.59399E-2</v>
      </c>
      <c r="AT6699">
        <v>8.7208399999999991E-2</v>
      </c>
      <c r="AU6699">
        <v>4.8815499999999998E-2</v>
      </c>
      <c r="AW6699">
        <v>0.10659800000000001</v>
      </c>
      <c r="AX6699">
        <v>0.10066599999999999</v>
      </c>
      <c r="AY6699">
        <v>8.59399E-2</v>
      </c>
      <c r="AZ6699">
        <v>8.7208400000000005E-2</v>
      </c>
      <c r="BA6699">
        <v>4.8815499999999998E-2</v>
      </c>
      <c r="BC6699" s="52">
        <v>100000</v>
      </c>
      <c r="BD6699" s="52">
        <v>100000</v>
      </c>
      <c r="BE6699">
        <v>0</v>
      </c>
      <c r="BF6699">
        <v>0</v>
      </c>
      <c r="BG6699">
        <v>0</v>
      </c>
    </row>
    <row r="6700" spans="1:59">
      <c r="A6700">
        <v>6699</v>
      </c>
      <c r="E6700">
        <v>9795.2054794520554</v>
      </c>
      <c r="K6700">
        <v>1524.6358384423952</v>
      </c>
      <c r="L6700">
        <v>1566.0208384423952</v>
      </c>
      <c r="M6700">
        <v>1607.4058384423952</v>
      </c>
      <c r="N6700">
        <v>1648.7908384423952</v>
      </c>
      <c r="O6700">
        <v>1690.1758384423952</v>
      </c>
      <c r="Q6700">
        <v>6872.6035056017336</v>
      </c>
      <c r="R6700">
        <v>6686.9293644219997</v>
      </c>
      <c r="S6700">
        <v>6501.2552232422659</v>
      </c>
      <c r="T6700">
        <v>6315.581082062532</v>
      </c>
      <c r="U6700">
        <v>6129.9069408827982</v>
      </c>
      <c r="W6700">
        <v>0</v>
      </c>
      <c r="AB6700">
        <v>1</v>
      </c>
      <c r="AC6700">
        <v>1</v>
      </c>
      <c r="AD6700">
        <v>1</v>
      </c>
      <c r="AE6700">
        <v>1</v>
      </c>
      <c r="AF6700">
        <v>1</v>
      </c>
      <c r="AL6700">
        <v>1.0857246</v>
      </c>
      <c r="AM6700" s="5">
        <v>3.9131515026092529</v>
      </c>
      <c r="AN6700">
        <v>570.77625570776252</v>
      </c>
      <c r="AO6700">
        <f t="shared" si="104"/>
        <v>26826.48401826484</v>
      </c>
      <c r="AP6700">
        <v>684.93150684931504</v>
      </c>
      <c r="AQ6700">
        <v>0.106643</v>
      </c>
      <c r="AR6700">
        <v>0.10070699999999999</v>
      </c>
      <c r="AS6700">
        <v>8.5975599999999999E-2</v>
      </c>
      <c r="AT6700">
        <v>8.72922E-2</v>
      </c>
      <c r="AU6700">
        <v>4.8812500000000002E-2</v>
      </c>
      <c r="AW6700">
        <v>0.106643</v>
      </c>
      <c r="AX6700">
        <v>0.10070699999999998</v>
      </c>
      <c r="AY6700">
        <v>8.5975599999999999E-2</v>
      </c>
      <c r="AZ6700">
        <v>8.72922E-2</v>
      </c>
      <c r="BA6700">
        <v>4.8812499999999995E-2</v>
      </c>
      <c r="BC6700" s="52">
        <v>100000</v>
      </c>
      <c r="BD6700" s="52">
        <v>100000</v>
      </c>
      <c r="BE6700">
        <v>0</v>
      </c>
      <c r="BF6700">
        <v>0</v>
      </c>
      <c r="BG6700">
        <v>0</v>
      </c>
    </row>
    <row r="6701" spans="1:59">
      <c r="A6701">
        <v>6700</v>
      </c>
      <c r="E6701">
        <v>9795.2054794520554</v>
      </c>
      <c r="K6701">
        <v>1674.3846772555194</v>
      </c>
      <c r="L6701">
        <v>1716.5946772555194</v>
      </c>
      <c r="M6701">
        <v>1758.8046772555194</v>
      </c>
      <c r="N6701">
        <v>1801.0146772555195</v>
      </c>
      <c r="O6701">
        <v>1843.2246772555195</v>
      </c>
      <c r="Q6701">
        <v>9721.8730191014401</v>
      </c>
      <c r="R6701">
        <v>9459.2214022632852</v>
      </c>
      <c r="S6701">
        <v>9196.5697854251302</v>
      </c>
      <c r="T6701">
        <v>8933.9181685869753</v>
      </c>
      <c r="U6701">
        <v>8671.2665517488203</v>
      </c>
      <c r="W6701">
        <v>0</v>
      </c>
      <c r="AB6701">
        <v>1</v>
      </c>
      <c r="AC6701">
        <v>1</v>
      </c>
      <c r="AD6701">
        <v>1</v>
      </c>
      <c r="AE6701">
        <v>1</v>
      </c>
      <c r="AF6701">
        <v>1</v>
      </c>
      <c r="AL6701">
        <v>0.80773925999999996</v>
      </c>
      <c r="AM6701" s="5">
        <v>4.1898698806762704</v>
      </c>
      <c r="AN6701">
        <v>570.77625570776252</v>
      </c>
      <c r="AO6701">
        <f t="shared" si="104"/>
        <v>26826.48401826484</v>
      </c>
      <c r="AP6701">
        <v>684.93150684931504</v>
      </c>
      <c r="AQ6701">
        <v>0.10520699999999999</v>
      </c>
      <c r="AR6701">
        <v>0.100715</v>
      </c>
      <c r="AS6701">
        <v>8.3503300000000003E-2</v>
      </c>
      <c r="AT6701">
        <v>7.2899800000000001E-2</v>
      </c>
      <c r="AU6701">
        <v>4.7126300000000003E-2</v>
      </c>
      <c r="AW6701">
        <v>0.10520699999999998</v>
      </c>
      <c r="AX6701">
        <v>0.10071499999999999</v>
      </c>
      <c r="AY6701">
        <v>8.3503299999999989E-2</v>
      </c>
      <c r="AZ6701">
        <v>7.2899800000000001E-2</v>
      </c>
      <c r="BA6701">
        <v>4.7126299999999996E-2</v>
      </c>
      <c r="BC6701" s="52">
        <v>100000</v>
      </c>
      <c r="BD6701" s="52">
        <v>100000</v>
      </c>
      <c r="BE6701">
        <v>0</v>
      </c>
      <c r="BF6701">
        <v>0</v>
      </c>
      <c r="BG6701">
        <v>0</v>
      </c>
    </row>
    <row r="6702" spans="1:59">
      <c r="A6702">
        <v>6701</v>
      </c>
      <c r="E6702">
        <v>9795.2054794520554</v>
      </c>
      <c r="K6702">
        <v>2304.0303796335102</v>
      </c>
      <c r="L6702">
        <v>2343.9028796335101</v>
      </c>
      <c r="M6702">
        <v>2383.7753796335101</v>
      </c>
      <c r="N6702">
        <v>2423.64787963351</v>
      </c>
      <c r="O6702">
        <v>2463.5203796335099</v>
      </c>
      <c r="Q6702">
        <v>16232.38875090456</v>
      </c>
      <c r="R6702">
        <v>15793.845359274597</v>
      </c>
      <c r="S6702">
        <v>15355.301967644635</v>
      </c>
      <c r="T6702">
        <v>14916.758576014672</v>
      </c>
      <c r="U6702">
        <v>14478.21518438471</v>
      </c>
      <c r="W6702">
        <v>0</v>
      </c>
      <c r="AB6702">
        <v>1</v>
      </c>
      <c r="AC6702">
        <v>1</v>
      </c>
      <c r="AD6702">
        <v>1</v>
      </c>
      <c r="AE6702">
        <v>1</v>
      </c>
      <c r="AF6702">
        <v>1</v>
      </c>
      <c r="AL6702">
        <v>2.5182671999999999</v>
      </c>
      <c r="AM6702" s="5">
        <v>4.9218521118164063</v>
      </c>
      <c r="AN6702">
        <v>570.77625570776252</v>
      </c>
      <c r="AO6702">
        <f t="shared" si="104"/>
        <v>26826.48401826484</v>
      </c>
      <c r="AP6702">
        <v>684.93150684931504</v>
      </c>
      <c r="AQ6702">
        <v>0.106238</v>
      </c>
      <c r="AR6702">
        <v>0.102217</v>
      </c>
      <c r="AS6702">
        <v>9.0185399999999999E-2</v>
      </c>
      <c r="AT6702">
        <v>7.6713900000000002E-2</v>
      </c>
      <c r="AU6702">
        <v>4.90214E-2</v>
      </c>
      <c r="AW6702">
        <v>0.10623799999999999</v>
      </c>
      <c r="AX6702">
        <v>0.10221699999999999</v>
      </c>
      <c r="AY6702">
        <v>9.0185400000000013E-2</v>
      </c>
      <c r="AZ6702">
        <v>7.6713899999999988E-2</v>
      </c>
      <c r="BA6702">
        <v>4.9021400000000007E-2</v>
      </c>
      <c r="BC6702" s="52">
        <v>100000</v>
      </c>
      <c r="BD6702" s="52">
        <v>100000</v>
      </c>
      <c r="BE6702">
        <v>0</v>
      </c>
      <c r="BF6702">
        <v>0</v>
      </c>
      <c r="BG6702">
        <v>0</v>
      </c>
    </row>
    <row r="6703" spans="1:59">
      <c r="A6703">
        <v>6702</v>
      </c>
      <c r="E6703">
        <v>9795.2054794520554</v>
      </c>
      <c r="K6703">
        <v>3607.1079945687679</v>
      </c>
      <c r="L6703">
        <v>3647.5304945687681</v>
      </c>
      <c r="M6703">
        <v>3687.9529945687682</v>
      </c>
      <c r="N6703">
        <v>3728.3754945687683</v>
      </c>
      <c r="O6703">
        <v>3768.7979945687684</v>
      </c>
      <c r="Q6703">
        <v>19879.727460663111</v>
      </c>
      <c r="R6703">
        <v>19342.645503648069</v>
      </c>
      <c r="S6703">
        <v>18805.563546633028</v>
      </c>
      <c r="T6703">
        <v>18268.481589617986</v>
      </c>
      <c r="U6703">
        <v>17731.399632602945</v>
      </c>
      <c r="W6703">
        <v>0</v>
      </c>
      <c r="AB6703">
        <v>1</v>
      </c>
      <c r="AC6703">
        <v>1</v>
      </c>
      <c r="AD6703">
        <v>1</v>
      </c>
      <c r="AE6703">
        <v>1</v>
      </c>
      <c r="AF6703">
        <v>1</v>
      </c>
      <c r="AL6703">
        <v>4.1642504000000002</v>
      </c>
      <c r="AM6703" s="5">
        <v>4.7736606597900391</v>
      </c>
      <c r="AN6703">
        <v>570.77625570776252</v>
      </c>
      <c r="AO6703">
        <f t="shared" si="104"/>
        <v>26826.48401826484</v>
      </c>
      <c r="AP6703">
        <v>684.93150684931504</v>
      </c>
      <c r="AQ6703">
        <v>0.10829900000000001</v>
      </c>
      <c r="AR6703">
        <v>0.102843</v>
      </c>
      <c r="AS6703">
        <v>9.3087000000000003E-2</v>
      </c>
      <c r="AT6703">
        <v>9.272119999999999E-2</v>
      </c>
      <c r="AU6703">
        <v>5.0204500000000006E-2</v>
      </c>
      <c r="AW6703">
        <v>0.10829900000000002</v>
      </c>
      <c r="AX6703">
        <v>0.102843</v>
      </c>
      <c r="AY6703">
        <v>9.3087000000000017E-2</v>
      </c>
      <c r="AZ6703">
        <v>9.272119999999999E-2</v>
      </c>
      <c r="BA6703">
        <v>5.0204499999999999E-2</v>
      </c>
      <c r="BC6703" s="52">
        <v>100000</v>
      </c>
      <c r="BD6703" s="52">
        <v>100000</v>
      </c>
      <c r="BE6703">
        <v>0</v>
      </c>
      <c r="BF6703">
        <v>0</v>
      </c>
      <c r="BG6703">
        <v>0</v>
      </c>
    </row>
    <row r="6704" spans="1:59">
      <c r="A6704">
        <v>6703</v>
      </c>
      <c r="E6704">
        <v>9795.2054794520554</v>
      </c>
      <c r="K6704">
        <v>4444.3003331965274</v>
      </c>
      <c r="L6704">
        <v>4485.1353331965274</v>
      </c>
      <c r="M6704">
        <v>4525.9703331965275</v>
      </c>
      <c r="N6704">
        <v>4566.8053331965275</v>
      </c>
      <c r="O6704">
        <v>4607.6403331965275</v>
      </c>
      <c r="Q6704">
        <v>20021.901881752241</v>
      </c>
      <c r="R6704">
        <v>19480.97885920692</v>
      </c>
      <c r="S6704">
        <v>18940.055836661599</v>
      </c>
      <c r="T6704">
        <v>18399.132814116278</v>
      </c>
      <c r="U6704">
        <v>17858.209791570956</v>
      </c>
      <c r="W6704">
        <v>2.8809999999999999E-2</v>
      </c>
      <c r="AB6704">
        <v>1</v>
      </c>
      <c r="AC6704">
        <v>1</v>
      </c>
      <c r="AD6704">
        <v>1</v>
      </c>
      <c r="AE6704">
        <v>1</v>
      </c>
      <c r="AF6704">
        <v>1</v>
      </c>
      <c r="AL6704">
        <v>5.4871379999999998</v>
      </c>
      <c r="AM6704" s="5">
        <v>4.837090015411377</v>
      </c>
      <c r="AN6704">
        <v>570.77625570776252</v>
      </c>
      <c r="AO6704">
        <f t="shared" si="104"/>
        <v>26826.48401826484</v>
      </c>
      <c r="AP6704">
        <v>684.93150684931504</v>
      </c>
      <c r="AQ6704">
        <v>0.10989400000000001</v>
      </c>
      <c r="AR6704">
        <v>0.113293</v>
      </c>
      <c r="AS6704">
        <v>9.84704E-2</v>
      </c>
      <c r="AT6704">
        <v>0.10115399999999999</v>
      </c>
      <c r="AU6704">
        <v>0.105296</v>
      </c>
      <c r="AW6704">
        <v>0.10989400000000001</v>
      </c>
      <c r="AX6704">
        <v>0.11329300000000002</v>
      </c>
      <c r="AY6704">
        <v>9.84704E-2</v>
      </c>
      <c r="AZ6704">
        <v>0.10115400000000001</v>
      </c>
      <c r="BA6704">
        <v>0.10529599999999999</v>
      </c>
      <c r="BC6704" s="52">
        <v>100000</v>
      </c>
      <c r="BD6704" s="52">
        <v>100000</v>
      </c>
      <c r="BE6704">
        <v>0</v>
      </c>
      <c r="BF6704">
        <v>0</v>
      </c>
      <c r="BG6704">
        <v>0</v>
      </c>
    </row>
    <row r="6705" spans="1:59">
      <c r="A6705">
        <v>6704</v>
      </c>
      <c r="E6705">
        <v>9795.2054794520554</v>
      </c>
      <c r="K6705">
        <v>3910.1085690093587</v>
      </c>
      <c r="L6705">
        <v>3959.7710690093586</v>
      </c>
      <c r="M6705">
        <v>4009.4335690093585</v>
      </c>
      <c r="N6705">
        <v>4059.0960690093584</v>
      </c>
      <c r="O6705">
        <v>4108.7585690093583</v>
      </c>
      <c r="Q6705">
        <v>17551.935776018279</v>
      </c>
      <c r="R6705">
        <v>17077.742755427222</v>
      </c>
      <c r="S6705">
        <v>16603.549734836164</v>
      </c>
      <c r="T6705">
        <v>16129.356714245107</v>
      </c>
      <c r="U6705">
        <v>15655.163693654049</v>
      </c>
      <c r="W6705">
        <v>0.10790000000000001</v>
      </c>
      <c r="AB6705">
        <v>1</v>
      </c>
      <c r="AC6705">
        <v>1</v>
      </c>
      <c r="AD6705">
        <v>1</v>
      </c>
      <c r="AE6705">
        <v>1</v>
      </c>
      <c r="AF6705">
        <v>1</v>
      </c>
      <c r="AL6705">
        <v>6.1610855999999998</v>
      </c>
      <c r="AM6705" s="5">
        <v>4.4829502105712891</v>
      </c>
      <c r="AN6705">
        <v>570.77625570776252</v>
      </c>
      <c r="AO6705">
        <f t="shared" si="104"/>
        <v>26826.48401826484</v>
      </c>
      <c r="AP6705">
        <v>684.93150684931504</v>
      </c>
      <c r="AQ6705">
        <v>0.11054900000000001</v>
      </c>
      <c r="AR6705">
        <v>0.12514600000000001</v>
      </c>
      <c r="AS6705">
        <v>9.7693799999999997E-2</v>
      </c>
      <c r="AT6705">
        <v>0.100976</v>
      </c>
      <c r="AU6705">
        <v>0.10563</v>
      </c>
      <c r="AW6705">
        <v>0.11054899999999999</v>
      </c>
      <c r="AX6705">
        <v>0.12514600000000003</v>
      </c>
      <c r="AY6705">
        <v>9.7693799999999983E-2</v>
      </c>
      <c r="AZ6705">
        <v>0.100976</v>
      </c>
      <c r="BA6705">
        <v>0.10562999999999999</v>
      </c>
      <c r="BC6705" s="52">
        <v>100000</v>
      </c>
      <c r="BD6705" s="52">
        <v>100000</v>
      </c>
      <c r="BE6705">
        <v>0</v>
      </c>
      <c r="BF6705">
        <v>0</v>
      </c>
      <c r="BG6705">
        <v>0</v>
      </c>
    </row>
    <row r="6706" spans="1:59">
      <c r="A6706">
        <v>6705</v>
      </c>
      <c r="E6706">
        <v>9795.2054794520554</v>
      </c>
      <c r="K6706">
        <v>3700.8104843524193</v>
      </c>
      <c r="L6706">
        <v>3774.3154843524194</v>
      </c>
      <c r="M6706">
        <v>3847.8204843524195</v>
      </c>
      <c r="N6706">
        <v>3921.3254843524196</v>
      </c>
      <c r="O6706">
        <v>3994.8304843524197</v>
      </c>
      <c r="Q6706">
        <v>16271.45585502046</v>
      </c>
      <c r="R6706">
        <v>15831.857004175263</v>
      </c>
      <c r="S6706">
        <v>15392.258153330065</v>
      </c>
      <c r="T6706">
        <v>14952.659302484868</v>
      </c>
      <c r="U6706">
        <v>14513.060451639671</v>
      </c>
      <c r="W6706">
        <v>0.15372</v>
      </c>
      <c r="AB6706">
        <v>1</v>
      </c>
      <c r="AC6706">
        <v>1</v>
      </c>
      <c r="AD6706">
        <v>1</v>
      </c>
      <c r="AE6706">
        <v>1</v>
      </c>
      <c r="AF6706">
        <v>1</v>
      </c>
      <c r="AL6706">
        <v>4.7338757999999999</v>
      </c>
      <c r="AM6706" s="5">
        <v>3.9807555675506592</v>
      </c>
      <c r="AN6706">
        <v>570.77625570776252</v>
      </c>
      <c r="AO6706">
        <f t="shared" si="104"/>
        <v>26826.48401826484</v>
      </c>
      <c r="AP6706">
        <v>684.93150684931504</v>
      </c>
      <c r="AQ6706">
        <v>0.110357</v>
      </c>
      <c r="AR6706">
        <v>0.111072</v>
      </c>
      <c r="AS6706">
        <v>9.4563500000000009E-2</v>
      </c>
      <c r="AT6706">
        <v>9.2406000000000002E-2</v>
      </c>
      <c r="AU6706">
        <v>5.03486E-2</v>
      </c>
      <c r="AW6706">
        <v>0.110357</v>
      </c>
      <c r="AX6706">
        <v>0.11107199999999999</v>
      </c>
      <c r="AY6706">
        <v>9.4563500000000009E-2</v>
      </c>
      <c r="AZ6706">
        <v>9.2406000000000002E-2</v>
      </c>
      <c r="BA6706">
        <v>5.0348600000000007E-2</v>
      </c>
      <c r="BC6706" s="52">
        <v>100000</v>
      </c>
      <c r="BD6706" s="52">
        <v>100000</v>
      </c>
      <c r="BE6706">
        <v>0</v>
      </c>
      <c r="BF6706">
        <v>0</v>
      </c>
      <c r="BG6706">
        <v>0</v>
      </c>
    </row>
    <row r="6707" spans="1:59">
      <c r="A6707">
        <v>6706</v>
      </c>
      <c r="E6707">
        <v>9795.2054794520554</v>
      </c>
      <c r="K6707">
        <v>3854.9379441834708</v>
      </c>
      <c r="L6707">
        <v>3963.970444183471</v>
      </c>
      <c r="M6707">
        <v>4073.0029441834713</v>
      </c>
      <c r="N6707">
        <v>4182.0354441834716</v>
      </c>
      <c r="O6707">
        <v>4291.0679441834718</v>
      </c>
      <c r="Q6707">
        <v>15133.430085356151</v>
      </c>
      <c r="R6707">
        <v>14724.576782353008</v>
      </c>
      <c r="S6707">
        <v>14315.723479349865</v>
      </c>
      <c r="T6707">
        <v>13906.870176346722</v>
      </c>
      <c r="U6707">
        <v>13498.016873343578</v>
      </c>
      <c r="W6707">
        <v>0.14579</v>
      </c>
      <c r="AB6707">
        <v>1</v>
      </c>
      <c r="AC6707">
        <v>1</v>
      </c>
      <c r="AD6707">
        <v>1</v>
      </c>
      <c r="AE6707">
        <v>1</v>
      </c>
      <c r="AF6707">
        <v>1</v>
      </c>
      <c r="AL6707">
        <v>3.5128488999999998</v>
      </c>
      <c r="AM6707" s="5">
        <v>4.0822200775146484</v>
      </c>
      <c r="AN6707">
        <v>570.77625570776252</v>
      </c>
      <c r="AO6707">
        <f t="shared" si="104"/>
        <v>26826.48401826484</v>
      </c>
      <c r="AP6707">
        <v>684.93150684931504</v>
      </c>
      <c r="AQ6707">
        <v>0.11001000000000001</v>
      </c>
      <c r="AR6707">
        <v>0.105059</v>
      </c>
      <c r="AS6707">
        <v>6.482510000000001E-2</v>
      </c>
      <c r="AT6707">
        <v>4.4854100000000001E-2</v>
      </c>
      <c r="AU6707">
        <v>4.5784999999999999E-2</v>
      </c>
      <c r="AW6707">
        <v>0.11001000000000001</v>
      </c>
      <c r="AX6707">
        <v>0.105059</v>
      </c>
      <c r="AY6707">
        <v>6.482510000000001E-2</v>
      </c>
      <c r="AZ6707">
        <v>4.4854099999999994E-2</v>
      </c>
      <c r="BA6707">
        <v>4.5785000000000006E-2</v>
      </c>
      <c r="BC6707" s="52">
        <v>100000</v>
      </c>
      <c r="BD6707" s="52">
        <v>100000</v>
      </c>
      <c r="BE6707">
        <v>0</v>
      </c>
      <c r="BF6707">
        <v>0</v>
      </c>
      <c r="BG6707">
        <v>0</v>
      </c>
    </row>
    <row r="6708" spans="1:59">
      <c r="A6708">
        <v>6707</v>
      </c>
      <c r="E6708">
        <v>9795.2054794520554</v>
      </c>
      <c r="K6708">
        <v>4356.727912837976</v>
      </c>
      <c r="L6708">
        <v>4517.3220795046427</v>
      </c>
      <c r="M6708">
        <v>4677.9162461713095</v>
      </c>
      <c r="N6708">
        <v>4838.5104128379762</v>
      </c>
      <c r="O6708">
        <v>4999.104579504643</v>
      </c>
      <c r="Q6708">
        <v>13863.922521140101</v>
      </c>
      <c r="R6708">
        <v>13489.366952537728</v>
      </c>
      <c r="S6708">
        <v>13114.811383935355</v>
      </c>
      <c r="T6708">
        <v>12740.255815332983</v>
      </c>
      <c r="U6708">
        <v>12365.70024673061</v>
      </c>
      <c r="W6708">
        <v>0.20971000000000001</v>
      </c>
      <c r="AB6708">
        <v>1</v>
      </c>
      <c r="AC6708">
        <v>1</v>
      </c>
      <c r="AD6708">
        <v>1</v>
      </c>
      <c r="AE6708">
        <v>1</v>
      </c>
      <c r="AF6708">
        <v>1</v>
      </c>
      <c r="AL6708">
        <v>2.8968414999999998</v>
      </c>
      <c r="AM6708" s="5">
        <v>3.9456923007965088</v>
      </c>
      <c r="AN6708">
        <v>570.77625570776252</v>
      </c>
      <c r="AO6708">
        <f t="shared" si="104"/>
        <v>26826.48401826484</v>
      </c>
      <c r="AP6708">
        <v>684.93150684931504</v>
      </c>
      <c r="AQ6708">
        <v>0.108044</v>
      </c>
      <c r="AR6708">
        <v>0.100202</v>
      </c>
      <c r="AS6708">
        <v>4.5403300000000001E-2</v>
      </c>
      <c r="AT6708">
        <v>4.2675199999999996E-2</v>
      </c>
      <c r="AU6708">
        <v>4.4213700000000002E-2</v>
      </c>
      <c r="AW6708">
        <v>0.10804400000000002</v>
      </c>
      <c r="AX6708">
        <v>0.100202</v>
      </c>
      <c r="AY6708">
        <v>4.5403299999999994E-2</v>
      </c>
      <c r="AZ6708">
        <v>4.2675199999999996E-2</v>
      </c>
      <c r="BA6708">
        <v>4.4213700000000009E-2</v>
      </c>
      <c r="BC6708" s="52">
        <v>100000</v>
      </c>
      <c r="BD6708" s="52">
        <v>100000</v>
      </c>
      <c r="BE6708">
        <v>0</v>
      </c>
      <c r="BF6708">
        <v>0</v>
      </c>
      <c r="BG6708">
        <v>0</v>
      </c>
    </row>
    <row r="6709" spans="1:59">
      <c r="A6709">
        <v>6708</v>
      </c>
      <c r="E6709">
        <v>9795.2054794520554</v>
      </c>
      <c r="K6709">
        <v>4387.3782599634687</v>
      </c>
      <c r="L6709">
        <v>4595.683259963469</v>
      </c>
      <c r="M6709">
        <v>4803.9882599634693</v>
      </c>
      <c r="N6709">
        <v>5012.2932599634696</v>
      </c>
      <c r="O6709">
        <v>5220.5982599634699</v>
      </c>
      <c r="Q6709">
        <v>13209.63518697413</v>
      </c>
      <c r="R6709">
        <v>12852.756215179763</v>
      </c>
      <c r="S6709">
        <v>12495.877243385396</v>
      </c>
      <c r="T6709">
        <v>12138.998271591028</v>
      </c>
      <c r="U6709">
        <v>11782.119299796661</v>
      </c>
      <c r="W6709">
        <v>0.45674000000000003</v>
      </c>
      <c r="AB6709">
        <v>1</v>
      </c>
      <c r="AC6709">
        <v>1</v>
      </c>
      <c r="AD6709">
        <v>1</v>
      </c>
      <c r="AE6709">
        <v>1</v>
      </c>
      <c r="AF6709">
        <v>1</v>
      </c>
      <c r="AL6709">
        <v>2.4560840000000002</v>
      </c>
      <c r="AM6709" s="5">
        <v>3.6875736713409419</v>
      </c>
      <c r="AN6709">
        <v>570.77625570776252</v>
      </c>
      <c r="AO6709">
        <f t="shared" si="104"/>
        <v>26826.48401826484</v>
      </c>
      <c r="AP6709">
        <v>684.93150684931504</v>
      </c>
      <c r="AQ6709">
        <v>0.10800499999999999</v>
      </c>
      <c r="AR6709">
        <v>9.8613200000000012E-2</v>
      </c>
      <c r="AS6709">
        <v>4.5430199999999997E-2</v>
      </c>
      <c r="AT6709">
        <v>4.23141E-2</v>
      </c>
      <c r="AU6709">
        <v>4.4278699999999997E-2</v>
      </c>
      <c r="AW6709">
        <v>0.108005</v>
      </c>
      <c r="AX6709">
        <v>9.8613199999999998E-2</v>
      </c>
      <c r="AY6709">
        <v>4.543019999999999E-2</v>
      </c>
      <c r="AZ6709">
        <v>4.2314100000000007E-2</v>
      </c>
      <c r="BA6709">
        <v>4.427869999999999E-2</v>
      </c>
      <c r="BC6709" s="52">
        <v>100000</v>
      </c>
      <c r="BD6709" s="52">
        <v>100000</v>
      </c>
      <c r="BE6709">
        <v>0</v>
      </c>
      <c r="BF6709">
        <v>0</v>
      </c>
      <c r="BG6709">
        <v>0</v>
      </c>
    </row>
    <row r="6710" spans="1:59">
      <c r="A6710">
        <v>6709</v>
      </c>
      <c r="E6710">
        <v>9795.2054794520554</v>
      </c>
      <c r="K6710">
        <v>4300.6815638085009</v>
      </c>
      <c r="L6710">
        <v>4562.0315638085012</v>
      </c>
      <c r="M6710">
        <v>4823.3815638085016</v>
      </c>
      <c r="N6710">
        <v>5084.731563808502</v>
      </c>
      <c r="O6710">
        <v>5346.0815638085023</v>
      </c>
      <c r="Q6710">
        <v>12923.119443303391</v>
      </c>
      <c r="R6710">
        <v>12573.981142705001</v>
      </c>
      <c r="S6710">
        <v>12224.842842106611</v>
      </c>
      <c r="T6710">
        <v>11875.704541508221</v>
      </c>
      <c r="U6710">
        <v>11526.566240909831</v>
      </c>
      <c r="W6710">
        <v>0.6470499999999999</v>
      </c>
      <c r="AB6710">
        <v>1</v>
      </c>
      <c r="AC6710">
        <v>1</v>
      </c>
      <c r="AD6710">
        <v>1</v>
      </c>
      <c r="AE6710">
        <v>1</v>
      </c>
      <c r="AF6710">
        <v>1</v>
      </c>
      <c r="AL6710">
        <v>2.409068</v>
      </c>
      <c r="AM6710" s="5">
        <v>3.5089166164398189</v>
      </c>
      <c r="AN6710">
        <v>570.77625570776252</v>
      </c>
      <c r="AO6710">
        <f t="shared" si="104"/>
        <v>26826.48401826484</v>
      </c>
      <c r="AP6710">
        <v>684.93150684931504</v>
      </c>
      <c r="AQ6710">
        <v>0.10791100000000001</v>
      </c>
      <c r="AR6710">
        <v>9.8445400000000002E-2</v>
      </c>
      <c r="AS6710">
        <v>4.5441799999999997E-2</v>
      </c>
      <c r="AT6710">
        <v>4.2351699999999999E-2</v>
      </c>
      <c r="AU6710">
        <v>4.4332900000000001E-2</v>
      </c>
      <c r="AW6710">
        <v>0.10791100000000002</v>
      </c>
      <c r="AX6710">
        <v>9.8445400000000002E-2</v>
      </c>
      <c r="AY6710">
        <v>4.5441799999999991E-2</v>
      </c>
      <c r="AZ6710">
        <v>4.2351700000000006E-2</v>
      </c>
      <c r="BA6710">
        <v>4.4332899999999995E-2</v>
      </c>
      <c r="BC6710" s="52">
        <v>100000</v>
      </c>
      <c r="BD6710" s="52">
        <v>100000</v>
      </c>
      <c r="BE6710">
        <v>0</v>
      </c>
      <c r="BF6710">
        <v>0</v>
      </c>
      <c r="BG6710">
        <v>0</v>
      </c>
    </row>
    <row r="6711" spans="1:59">
      <c r="A6711">
        <v>6710</v>
      </c>
      <c r="E6711">
        <v>9795.2054794520554</v>
      </c>
      <c r="K6711">
        <v>4129.0396199057395</v>
      </c>
      <c r="L6711">
        <v>4457.2121199057401</v>
      </c>
      <c r="M6711">
        <v>4785.3846199057407</v>
      </c>
      <c r="N6711">
        <v>5113.5571199057413</v>
      </c>
      <c r="O6711">
        <v>5441.7296199057419</v>
      </c>
      <c r="Q6711">
        <v>12608.41570888372</v>
      </c>
      <c r="R6711">
        <v>12267.779622142632</v>
      </c>
      <c r="S6711">
        <v>11927.143535401545</v>
      </c>
      <c r="T6711">
        <v>11586.507448660457</v>
      </c>
      <c r="U6711">
        <v>11245.87136191937</v>
      </c>
      <c r="W6711">
        <v>0.64588999999999996</v>
      </c>
      <c r="AB6711">
        <v>1</v>
      </c>
      <c r="AC6711">
        <v>1</v>
      </c>
      <c r="AD6711">
        <v>1</v>
      </c>
      <c r="AE6711">
        <v>1</v>
      </c>
      <c r="AF6711">
        <v>1</v>
      </c>
      <c r="AL6711">
        <v>2.4260418000000001</v>
      </c>
      <c r="AM6711" s="5">
        <v>4.2839179039001456</v>
      </c>
      <c r="AN6711">
        <v>570.77625570776252</v>
      </c>
      <c r="AO6711">
        <f t="shared" si="104"/>
        <v>26826.48401826484</v>
      </c>
      <c r="AP6711">
        <v>684.93150684931504</v>
      </c>
      <c r="AQ6711">
        <v>0.10789799999999999</v>
      </c>
      <c r="AR6711">
        <v>9.8457299999999998E-2</v>
      </c>
      <c r="AS6711">
        <v>4.5493100000000002E-2</v>
      </c>
      <c r="AT6711">
        <v>4.2493299999999998E-2</v>
      </c>
      <c r="AU6711">
        <v>4.4368699999999997E-2</v>
      </c>
      <c r="AW6711">
        <v>0.10789799999999998</v>
      </c>
      <c r="AX6711">
        <v>9.8457300000000011E-2</v>
      </c>
      <c r="AY6711">
        <v>4.5493099999999995E-2</v>
      </c>
      <c r="AZ6711">
        <v>4.2493299999999998E-2</v>
      </c>
      <c r="BA6711">
        <v>4.4368699999999997E-2</v>
      </c>
      <c r="BC6711" s="52">
        <v>100000</v>
      </c>
      <c r="BD6711" s="52">
        <v>100000</v>
      </c>
      <c r="BE6711">
        <v>0</v>
      </c>
      <c r="BF6711">
        <v>0</v>
      </c>
      <c r="BG6711">
        <v>0</v>
      </c>
    </row>
    <row r="6712" spans="1:59">
      <c r="A6712">
        <v>6711</v>
      </c>
      <c r="E6712">
        <v>9795.2054794520554</v>
      </c>
      <c r="K6712">
        <v>3773.4955932500179</v>
      </c>
      <c r="L6712">
        <v>4222.4980932500184</v>
      </c>
      <c r="M6712">
        <v>4671.5005932500189</v>
      </c>
      <c r="N6712">
        <v>5120.5030932500194</v>
      </c>
      <c r="O6712">
        <v>5569.50559325002</v>
      </c>
      <c r="Q6712">
        <v>12780.57204855509</v>
      </c>
      <c r="R6712">
        <v>12435.284888651677</v>
      </c>
      <c r="S6712">
        <v>12089.997728748265</v>
      </c>
      <c r="T6712">
        <v>11744.710568844854</v>
      </c>
      <c r="U6712">
        <v>11399.423408941442</v>
      </c>
      <c r="W6712">
        <v>0.51876999999999995</v>
      </c>
      <c r="AB6712">
        <v>1</v>
      </c>
      <c r="AC6712">
        <v>1</v>
      </c>
      <c r="AD6712">
        <v>1</v>
      </c>
      <c r="AE6712">
        <v>1</v>
      </c>
      <c r="AF6712">
        <v>1</v>
      </c>
      <c r="AL6712">
        <v>2.5139594000000001</v>
      </c>
      <c r="AM6712" s="5">
        <v>5.1044421195983887</v>
      </c>
      <c r="AN6712">
        <v>570.77625570776252</v>
      </c>
      <c r="AO6712">
        <f t="shared" si="104"/>
        <v>26826.48401826484</v>
      </c>
      <c r="AP6712">
        <v>684.93150684931504</v>
      </c>
      <c r="AQ6712">
        <v>0.108069</v>
      </c>
      <c r="AR6712">
        <v>9.86649E-2</v>
      </c>
      <c r="AS6712">
        <v>4.5522699999999999E-2</v>
      </c>
      <c r="AT6712">
        <v>4.2696599999999994E-2</v>
      </c>
      <c r="AU6712">
        <v>4.4474100000000003E-2</v>
      </c>
      <c r="AW6712">
        <v>0.10806900000000001</v>
      </c>
      <c r="AX6712">
        <v>9.8664899999999986E-2</v>
      </c>
      <c r="AY6712">
        <v>4.5522699999999999E-2</v>
      </c>
      <c r="AZ6712">
        <v>4.2696599999999987E-2</v>
      </c>
      <c r="BA6712">
        <v>4.4474100000000003E-2</v>
      </c>
      <c r="BC6712" s="52">
        <v>100000</v>
      </c>
      <c r="BD6712" s="52">
        <v>100000</v>
      </c>
      <c r="BE6712">
        <v>0</v>
      </c>
      <c r="BF6712">
        <v>0</v>
      </c>
      <c r="BG6712">
        <v>0</v>
      </c>
    </row>
    <row r="6713" spans="1:59">
      <c r="A6713">
        <v>6712</v>
      </c>
      <c r="E6713">
        <v>9795.2054794520554</v>
      </c>
      <c r="K6713">
        <v>3775.2470416571887</v>
      </c>
      <c r="L6713">
        <v>4412.534541657189</v>
      </c>
      <c r="M6713">
        <v>5049.8220416571894</v>
      </c>
      <c r="N6713">
        <v>5687.1095416571898</v>
      </c>
      <c r="O6713">
        <v>6324.3970416571901</v>
      </c>
      <c r="Q6713">
        <v>13358.14612866342</v>
      </c>
      <c r="R6713">
        <v>12997.254900576452</v>
      </c>
      <c r="S6713">
        <v>12636.363672489484</v>
      </c>
      <c r="T6713">
        <v>12275.472444402516</v>
      </c>
      <c r="U6713">
        <v>11914.581216315548</v>
      </c>
      <c r="W6713">
        <v>0.33427999999999997</v>
      </c>
      <c r="AB6713">
        <v>1</v>
      </c>
      <c r="AC6713">
        <v>1</v>
      </c>
      <c r="AD6713">
        <v>1</v>
      </c>
      <c r="AE6713">
        <v>1</v>
      </c>
      <c r="AF6713">
        <v>1</v>
      </c>
      <c r="AL6713">
        <v>3.4676843000000002</v>
      </c>
      <c r="AM6713" s="5">
        <v>5.1229000091552734</v>
      </c>
      <c r="AN6713">
        <v>570.77625570776252</v>
      </c>
      <c r="AO6713">
        <f t="shared" si="104"/>
        <v>26826.48401826484</v>
      </c>
      <c r="AP6713">
        <v>684.93150684931504</v>
      </c>
      <c r="AQ6713">
        <v>0.108464</v>
      </c>
      <c r="AR6713">
        <v>0.103464</v>
      </c>
      <c r="AS6713">
        <v>5.4454300000000004E-2</v>
      </c>
      <c r="AT6713">
        <v>4.7845799999999994E-2</v>
      </c>
      <c r="AU6713">
        <v>4.5662100000000004E-2</v>
      </c>
      <c r="AW6713">
        <v>0.10846399999999999</v>
      </c>
      <c r="AX6713">
        <v>0.10346399999999999</v>
      </c>
      <c r="AY6713">
        <v>5.4454299999999997E-2</v>
      </c>
      <c r="AZ6713">
        <v>4.7845799999999994E-2</v>
      </c>
      <c r="BA6713">
        <v>4.5662099999999997E-2</v>
      </c>
      <c r="BC6713" s="52">
        <v>100000</v>
      </c>
      <c r="BD6713" s="52">
        <v>100000</v>
      </c>
      <c r="BE6713">
        <v>0</v>
      </c>
      <c r="BF6713">
        <v>0</v>
      </c>
      <c r="BG6713">
        <v>0</v>
      </c>
    </row>
    <row r="6714" spans="1:59">
      <c r="A6714">
        <v>6713</v>
      </c>
      <c r="E6714">
        <v>9795.2054794520554</v>
      </c>
      <c r="K6714">
        <v>4464.4419898789956</v>
      </c>
      <c r="L6714">
        <v>5227.2619898789953</v>
      </c>
      <c r="M6714">
        <v>5990.081989878995</v>
      </c>
      <c r="N6714">
        <v>6752.9019898789948</v>
      </c>
      <c r="O6714">
        <v>7515.7219898789945</v>
      </c>
      <c r="Q6714">
        <v>14125.185425825041</v>
      </c>
      <c r="R6714">
        <v>13743.571430284785</v>
      </c>
      <c r="S6714">
        <v>13361.95743474453</v>
      </c>
      <c r="T6714">
        <v>12980.343439204276</v>
      </c>
      <c r="U6714">
        <v>12598.729443664022</v>
      </c>
      <c r="W6714">
        <v>7.0790000000000006E-2</v>
      </c>
      <c r="AB6714">
        <v>1</v>
      </c>
      <c r="AC6714">
        <v>1</v>
      </c>
      <c r="AD6714">
        <v>1</v>
      </c>
      <c r="AE6714">
        <v>1</v>
      </c>
      <c r="AF6714">
        <v>1</v>
      </c>
      <c r="AL6714">
        <v>5.0593719999999998</v>
      </c>
      <c r="AM6714" s="5">
        <v>5.4026956558227539</v>
      </c>
      <c r="AN6714">
        <v>570.77625570776252</v>
      </c>
      <c r="AO6714">
        <f t="shared" si="104"/>
        <v>26826.48401826484</v>
      </c>
      <c r="AP6714">
        <v>684.93150684931504</v>
      </c>
      <c r="AQ6714">
        <v>0.108736</v>
      </c>
      <c r="AR6714">
        <v>0.10421899999999999</v>
      </c>
      <c r="AS6714">
        <v>8.3512100000000006E-2</v>
      </c>
      <c r="AT6714">
        <v>5.15773E-2</v>
      </c>
      <c r="AU6714">
        <v>4.9388800000000004E-2</v>
      </c>
      <c r="AW6714">
        <v>0.10873599999999999</v>
      </c>
      <c r="AX6714">
        <v>0.10421899999999999</v>
      </c>
      <c r="AY6714">
        <v>8.351210000000002E-2</v>
      </c>
      <c r="AZ6714">
        <v>5.1577300000000006E-2</v>
      </c>
      <c r="BA6714">
        <v>4.9388799999999997E-2</v>
      </c>
      <c r="BC6714" s="52">
        <v>100000</v>
      </c>
      <c r="BD6714" s="52">
        <v>100000</v>
      </c>
      <c r="BE6714">
        <v>0</v>
      </c>
      <c r="BF6714">
        <v>0</v>
      </c>
      <c r="BG6714">
        <v>0</v>
      </c>
    </row>
    <row r="6715" spans="1:59">
      <c r="A6715">
        <v>6714</v>
      </c>
      <c r="E6715">
        <v>9795.2054794520554</v>
      </c>
      <c r="K6715">
        <v>5458.3889609485632</v>
      </c>
      <c r="L6715">
        <v>6299.8556276152303</v>
      </c>
      <c r="M6715">
        <v>7141.3222942818975</v>
      </c>
      <c r="N6715">
        <v>7982.7889609485646</v>
      </c>
      <c r="O6715">
        <v>8824.2556276152318</v>
      </c>
      <c r="Q6715">
        <v>15161.524832690269</v>
      </c>
      <c r="R6715">
        <v>14751.912505816979</v>
      </c>
      <c r="S6715">
        <v>14342.300178943689</v>
      </c>
      <c r="T6715">
        <v>13932.687852070399</v>
      </c>
      <c r="U6715">
        <v>13523.07552519711</v>
      </c>
      <c r="W6715">
        <v>0</v>
      </c>
      <c r="AB6715">
        <v>1</v>
      </c>
      <c r="AC6715">
        <v>1</v>
      </c>
      <c r="AD6715">
        <v>1</v>
      </c>
      <c r="AE6715">
        <v>1</v>
      </c>
      <c r="AF6715">
        <v>1</v>
      </c>
      <c r="AL6715">
        <v>7.4385070000000004</v>
      </c>
      <c r="AM6715" s="5">
        <v>7.4740347862243652</v>
      </c>
      <c r="AN6715">
        <v>570.77625570776252</v>
      </c>
      <c r="AO6715">
        <f t="shared" si="104"/>
        <v>26826.48401826484</v>
      </c>
      <c r="AP6715">
        <v>684.93150684931504</v>
      </c>
      <c r="AQ6715">
        <v>0.108011</v>
      </c>
      <c r="AR6715">
        <v>0.102301</v>
      </c>
      <c r="AS6715">
        <v>5.5728099999999996E-2</v>
      </c>
      <c r="AT6715">
        <v>5.1014999999999998E-2</v>
      </c>
      <c r="AU6715">
        <v>4.7926099999999999E-2</v>
      </c>
      <c r="AW6715">
        <v>0.10801100000000001</v>
      </c>
      <c r="AX6715">
        <v>0.10230100000000002</v>
      </c>
      <c r="AY6715">
        <v>5.5728099999999989E-2</v>
      </c>
      <c r="AZ6715">
        <v>5.1014999999999991E-2</v>
      </c>
      <c r="BA6715">
        <v>4.7926099999999999E-2</v>
      </c>
      <c r="BC6715" s="52">
        <v>100000</v>
      </c>
      <c r="BD6715" s="52">
        <v>100000</v>
      </c>
      <c r="BE6715">
        <v>0</v>
      </c>
      <c r="BF6715">
        <v>0</v>
      </c>
      <c r="BG6715">
        <v>0</v>
      </c>
    </row>
    <row r="6716" spans="1:59">
      <c r="A6716">
        <v>6715</v>
      </c>
      <c r="E6716">
        <v>9795.2054794520554</v>
      </c>
      <c r="K6716">
        <v>6334.1131645340856</v>
      </c>
      <c r="L6716">
        <v>7109.5831645340859</v>
      </c>
      <c r="M6716">
        <v>7885.0531645340861</v>
      </c>
      <c r="N6716">
        <v>8660.5231645340864</v>
      </c>
      <c r="O6716">
        <v>9435.9931645340857</v>
      </c>
      <c r="Q6716">
        <v>16465.556908255381</v>
      </c>
      <c r="R6716">
        <v>16020.71411355768</v>
      </c>
      <c r="S6716">
        <v>15575.87131885998</v>
      </c>
      <c r="T6716">
        <v>15131.028524162279</v>
      </c>
      <c r="U6716">
        <v>14686.185729464578</v>
      </c>
      <c r="W6716">
        <v>0</v>
      </c>
      <c r="AB6716">
        <v>1</v>
      </c>
      <c r="AC6716">
        <v>1</v>
      </c>
      <c r="AD6716">
        <v>1</v>
      </c>
      <c r="AE6716">
        <v>1</v>
      </c>
      <c r="AF6716">
        <v>1</v>
      </c>
      <c r="AL6716">
        <v>7.7643833000000004</v>
      </c>
      <c r="AM6716" s="5">
        <v>9.2064628601074219</v>
      </c>
      <c r="AN6716">
        <v>570.77625570776252</v>
      </c>
      <c r="AO6716">
        <f t="shared" si="104"/>
        <v>26826.48401826484</v>
      </c>
      <c r="AP6716">
        <v>684.93150684931504</v>
      </c>
      <c r="AQ6716">
        <v>0.10702399999999999</v>
      </c>
      <c r="AR6716">
        <v>0.100745</v>
      </c>
      <c r="AS6716">
        <v>5.0994700000000004E-2</v>
      </c>
      <c r="AT6716">
        <v>4.7763E-2</v>
      </c>
      <c r="AU6716">
        <v>4.5832400000000002E-2</v>
      </c>
      <c r="AW6716">
        <v>0.10702399999999999</v>
      </c>
      <c r="AX6716">
        <v>0.10074500000000002</v>
      </c>
      <c r="AY6716">
        <v>5.0994700000000004E-2</v>
      </c>
      <c r="AZ6716">
        <v>4.7763E-2</v>
      </c>
      <c r="BA6716">
        <v>4.5832400000000009E-2</v>
      </c>
      <c r="BC6716" s="52">
        <v>100000</v>
      </c>
      <c r="BD6716" s="52">
        <v>100000</v>
      </c>
      <c r="BE6716">
        <v>0</v>
      </c>
      <c r="BF6716">
        <v>0</v>
      </c>
      <c r="BG6716">
        <v>0</v>
      </c>
    </row>
    <row r="6717" spans="1:59">
      <c r="A6717">
        <v>6716</v>
      </c>
      <c r="E6717">
        <v>9795.2054794520554</v>
      </c>
      <c r="K6717">
        <v>6083.6560423086257</v>
      </c>
      <c r="L6717">
        <v>6693.9127089752919</v>
      </c>
      <c r="M6717">
        <v>7304.1693756419581</v>
      </c>
      <c r="N6717">
        <v>7914.4260423086243</v>
      </c>
      <c r="O6717">
        <v>8524.6827089752915</v>
      </c>
      <c r="Q6717">
        <v>16442.19124051767</v>
      </c>
      <c r="R6717">
        <v>15997.979706316171</v>
      </c>
      <c r="S6717">
        <v>15553.768172114673</v>
      </c>
      <c r="T6717">
        <v>15109.556637913174</v>
      </c>
      <c r="U6717">
        <v>14665.345103711676</v>
      </c>
      <c r="W6717">
        <v>0</v>
      </c>
      <c r="AB6717">
        <v>1</v>
      </c>
      <c r="AC6717">
        <v>1</v>
      </c>
      <c r="AD6717">
        <v>1</v>
      </c>
      <c r="AE6717">
        <v>1</v>
      </c>
      <c r="AF6717">
        <v>1</v>
      </c>
      <c r="AL6717">
        <v>7.5277789999999998</v>
      </c>
      <c r="AM6717" s="5">
        <v>10.32051467895508</v>
      </c>
      <c r="AN6717">
        <v>570.77625570776252</v>
      </c>
      <c r="AO6717">
        <f t="shared" si="104"/>
        <v>26826.48401826484</v>
      </c>
      <c r="AP6717">
        <v>684.93150684931504</v>
      </c>
      <c r="AQ6717">
        <v>0.106854</v>
      </c>
      <c r="AR6717">
        <v>9.8679599999999992E-2</v>
      </c>
      <c r="AS6717">
        <v>4.99917E-2</v>
      </c>
      <c r="AT6717">
        <v>4.5534900000000003E-2</v>
      </c>
      <c r="AU6717">
        <v>4.5829599999999998E-2</v>
      </c>
      <c r="AW6717">
        <v>0.10685399999999999</v>
      </c>
      <c r="AX6717">
        <v>9.8679599999999992E-2</v>
      </c>
      <c r="AY6717">
        <v>4.99917E-2</v>
      </c>
      <c r="AZ6717">
        <v>4.5534900000000003E-2</v>
      </c>
      <c r="BA6717">
        <v>4.5829599999999998E-2</v>
      </c>
      <c r="BC6717" s="52">
        <v>100000</v>
      </c>
      <c r="BD6717" s="52">
        <v>100000</v>
      </c>
      <c r="BE6717">
        <v>0</v>
      </c>
      <c r="BF6717">
        <v>0</v>
      </c>
      <c r="BG6717">
        <v>0</v>
      </c>
    </row>
    <row r="6718" spans="1:59">
      <c r="A6718">
        <v>6717</v>
      </c>
      <c r="E6718">
        <v>9795.2054794520554</v>
      </c>
      <c r="K6718">
        <v>5362.0592985541562</v>
      </c>
      <c r="L6718">
        <v>5889.3509652208231</v>
      </c>
      <c r="M6718">
        <v>6416.6426318874901</v>
      </c>
      <c r="N6718">
        <v>6943.9342985541571</v>
      </c>
      <c r="O6718">
        <v>7471.225965220824</v>
      </c>
      <c r="Q6718">
        <v>15282.314000704589</v>
      </c>
      <c r="R6718">
        <v>14869.438366244152</v>
      </c>
      <c r="S6718">
        <v>14456.562731783715</v>
      </c>
      <c r="T6718">
        <v>14043.687097323278</v>
      </c>
      <c r="U6718">
        <v>13630.811462862841</v>
      </c>
      <c r="W6718">
        <v>0</v>
      </c>
      <c r="AB6718">
        <v>1</v>
      </c>
      <c r="AC6718">
        <v>1</v>
      </c>
      <c r="AD6718">
        <v>1</v>
      </c>
      <c r="AE6718">
        <v>1</v>
      </c>
      <c r="AF6718">
        <v>1</v>
      </c>
      <c r="AL6718">
        <v>6.717333</v>
      </c>
      <c r="AM6718" s="5">
        <v>9.7069301605224609</v>
      </c>
      <c r="AN6718">
        <v>570.77625570776252</v>
      </c>
      <c r="AO6718">
        <f t="shared" si="104"/>
        <v>26826.48401826484</v>
      </c>
      <c r="AP6718">
        <v>684.93150684931504</v>
      </c>
      <c r="AQ6718">
        <v>0.103116</v>
      </c>
      <c r="AR6718">
        <v>9.3279500000000001E-2</v>
      </c>
      <c r="AS6718">
        <v>4.4203200000000005E-2</v>
      </c>
      <c r="AT6718">
        <v>4.3315699999999999E-2</v>
      </c>
      <c r="AU6718">
        <v>4.4592199999999999E-2</v>
      </c>
      <c r="AW6718">
        <v>0.103116</v>
      </c>
      <c r="AX6718">
        <v>9.3279500000000001E-2</v>
      </c>
      <c r="AY6718">
        <v>4.4203200000000012E-2</v>
      </c>
      <c r="AZ6718">
        <v>4.3315699999999999E-2</v>
      </c>
      <c r="BA6718">
        <v>4.4592199999999999E-2</v>
      </c>
      <c r="BC6718" s="52">
        <v>100000</v>
      </c>
      <c r="BD6718" s="52">
        <v>100000</v>
      </c>
      <c r="BE6718">
        <v>0</v>
      </c>
      <c r="BF6718">
        <v>0</v>
      </c>
      <c r="BG6718">
        <v>0</v>
      </c>
    </row>
    <row r="6719" spans="1:59">
      <c r="A6719">
        <v>6718</v>
      </c>
      <c r="E6719">
        <v>9795.2054794520554</v>
      </c>
      <c r="K6719">
        <v>4963.6047859227438</v>
      </c>
      <c r="L6719">
        <v>5423.387285922744</v>
      </c>
      <c r="M6719">
        <v>5883.1697859227443</v>
      </c>
      <c r="N6719">
        <v>6342.9522859227445</v>
      </c>
      <c r="O6719">
        <v>6802.7347859227448</v>
      </c>
      <c r="Q6719">
        <v>11625.610375168009</v>
      </c>
      <c r="R6719">
        <v>11311.526314049363</v>
      </c>
      <c r="S6719">
        <v>10997.442252930716</v>
      </c>
      <c r="T6719">
        <v>10683.358191812069</v>
      </c>
      <c r="U6719">
        <v>10369.274130693422</v>
      </c>
      <c r="W6719">
        <v>0</v>
      </c>
      <c r="AB6719">
        <v>1</v>
      </c>
      <c r="AC6719">
        <v>1</v>
      </c>
      <c r="AD6719">
        <v>1</v>
      </c>
      <c r="AE6719">
        <v>1</v>
      </c>
      <c r="AF6719">
        <v>1</v>
      </c>
      <c r="AL6719">
        <v>6.2811146000000004</v>
      </c>
      <c r="AM6719" s="5">
        <v>9.0612516403198242</v>
      </c>
      <c r="AN6719">
        <v>570.77625570776252</v>
      </c>
      <c r="AO6719">
        <f t="shared" si="104"/>
        <v>26826.48401826484</v>
      </c>
      <c r="AP6719">
        <v>684.93150684931504</v>
      </c>
      <c r="AQ6719">
        <v>0.101953</v>
      </c>
      <c r="AR6719">
        <v>8.7305899999999992E-2</v>
      </c>
      <c r="AS6719">
        <v>4.2768399999999998E-2</v>
      </c>
      <c r="AT6719">
        <v>4.2873800000000004E-2</v>
      </c>
      <c r="AU6719">
        <v>4.4357300000000002E-2</v>
      </c>
      <c r="AW6719">
        <v>0.101953</v>
      </c>
      <c r="AX6719">
        <v>8.7305899999999978E-2</v>
      </c>
      <c r="AY6719">
        <v>4.2768399999999998E-2</v>
      </c>
      <c r="AZ6719">
        <v>4.2873800000000004E-2</v>
      </c>
      <c r="BA6719">
        <v>4.4357300000000002E-2</v>
      </c>
      <c r="BC6719" s="52">
        <v>100000</v>
      </c>
      <c r="BD6719" s="52">
        <v>100000</v>
      </c>
      <c r="BE6719">
        <v>0</v>
      </c>
      <c r="BF6719">
        <v>0</v>
      </c>
      <c r="BG6719">
        <v>0</v>
      </c>
    </row>
    <row r="6720" spans="1:59">
      <c r="A6720">
        <v>6719</v>
      </c>
      <c r="E6720">
        <v>9795.2054794520554</v>
      </c>
      <c r="K6720">
        <v>3470.4950188094267</v>
      </c>
      <c r="L6720">
        <v>3847.8900188094267</v>
      </c>
      <c r="M6720">
        <v>4225.2850188094262</v>
      </c>
      <c r="N6720">
        <v>4602.6800188094257</v>
      </c>
      <c r="O6720">
        <v>4980.0750188094253</v>
      </c>
      <c r="Q6720">
        <v>6854.1534042900294</v>
      </c>
      <c r="R6720">
        <v>6668.9777226502028</v>
      </c>
      <c r="S6720">
        <v>6483.8020410103763</v>
      </c>
      <c r="T6720">
        <v>6298.6263593705498</v>
      </c>
      <c r="U6720">
        <v>6113.4506777307233</v>
      </c>
      <c r="W6720">
        <v>0</v>
      </c>
      <c r="AB6720">
        <v>1</v>
      </c>
      <c r="AC6720">
        <v>1</v>
      </c>
      <c r="AD6720">
        <v>1</v>
      </c>
      <c r="AE6720">
        <v>1</v>
      </c>
      <c r="AF6720">
        <v>1</v>
      </c>
      <c r="AL6720">
        <v>4.7310670000000004</v>
      </c>
      <c r="AM6720" s="5">
        <v>8.2745532989501953</v>
      </c>
      <c r="AN6720">
        <v>570.77625570776252</v>
      </c>
      <c r="AO6720">
        <f t="shared" si="104"/>
        <v>26826.48401826484</v>
      </c>
      <c r="AP6720">
        <v>684.93150684931504</v>
      </c>
      <c r="AQ6720">
        <v>9.914329999999999E-2</v>
      </c>
      <c r="AR6720">
        <v>8.5846699999999998E-2</v>
      </c>
      <c r="AS6720">
        <v>4.2715799999999998E-2</v>
      </c>
      <c r="AT6720">
        <v>4.2764999999999997E-2</v>
      </c>
      <c r="AU6720">
        <v>4.4256700000000003E-2</v>
      </c>
      <c r="AW6720">
        <v>9.9143299999999976E-2</v>
      </c>
      <c r="AX6720">
        <v>8.5846699999999984E-2</v>
      </c>
      <c r="AY6720">
        <v>4.2715799999999998E-2</v>
      </c>
      <c r="AZ6720">
        <v>4.2764999999999997E-2</v>
      </c>
      <c r="BA6720">
        <v>4.4256699999999996E-2</v>
      </c>
      <c r="BC6720" s="52">
        <v>100000</v>
      </c>
      <c r="BD6720" s="52">
        <v>100000</v>
      </c>
      <c r="BE6720">
        <v>0</v>
      </c>
      <c r="BF6720">
        <v>0</v>
      </c>
      <c r="BG6720">
        <v>0</v>
      </c>
    </row>
    <row r="6721" spans="1:59">
      <c r="A6721">
        <v>6720</v>
      </c>
      <c r="E6721">
        <v>9795.2054794520554</v>
      </c>
      <c r="K6721">
        <v>2437.8054852360387</v>
      </c>
      <c r="L6721">
        <v>2637.8604852360386</v>
      </c>
      <c r="M6721">
        <v>2837.9154852360384</v>
      </c>
      <c r="N6721">
        <v>3037.9704852360383</v>
      </c>
      <c r="O6721">
        <v>3238.0254852360381</v>
      </c>
      <c r="Q6721">
        <v>5015.8890789297602</v>
      </c>
      <c r="R6721">
        <v>4880.3769849559721</v>
      </c>
      <c r="S6721">
        <v>4744.8648909821841</v>
      </c>
      <c r="T6721">
        <v>4609.352797008396</v>
      </c>
      <c r="U6721">
        <v>4473.8407030346079</v>
      </c>
      <c r="W6721">
        <v>0</v>
      </c>
      <c r="AB6721">
        <v>1</v>
      </c>
      <c r="AC6721">
        <v>1</v>
      </c>
      <c r="AD6721">
        <v>1</v>
      </c>
      <c r="AE6721">
        <v>1</v>
      </c>
      <c r="AF6721">
        <v>1</v>
      </c>
      <c r="AL6721">
        <v>3.270953</v>
      </c>
      <c r="AM6721" s="5">
        <v>7.9161844253540039</v>
      </c>
      <c r="AN6721">
        <v>570.77625570776252</v>
      </c>
      <c r="AO6721">
        <f t="shared" si="104"/>
        <v>26826.48401826484</v>
      </c>
      <c r="AP6721">
        <v>684.93150684931504</v>
      </c>
      <c r="AQ6721">
        <v>9.9140199999999998E-2</v>
      </c>
      <c r="AR6721">
        <v>8.2643600000000011E-2</v>
      </c>
      <c r="AS6721">
        <v>4.2687299999999997E-2</v>
      </c>
      <c r="AT6721">
        <v>4.2746300000000001E-2</v>
      </c>
      <c r="AU6721">
        <v>4.4225499999999994E-2</v>
      </c>
      <c r="AW6721">
        <v>9.9140199999999998E-2</v>
      </c>
      <c r="AX6721">
        <v>8.2643600000000025E-2</v>
      </c>
      <c r="AY6721">
        <v>4.2687299999999997E-2</v>
      </c>
      <c r="AZ6721">
        <v>4.2746300000000001E-2</v>
      </c>
      <c r="BA6721">
        <v>4.4225499999999987E-2</v>
      </c>
      <c r="BC6721" s="52">
        <v>100000</v>
      </c>
      <c r="BD6721" s="52">
        <v>100000</v>
      </c>
      <c r="BE6721">
        <v>0</v>
      </c>
      <c r="BF6721">
        <v>0</v>
      </c>
      <c r="BG6721">
        <v>0</v>
      </c>
    </row>
    <row r="6722" spans="1:59">
      <c r="A6722">
        <v>6721</v>
      </c>
      <c r="E6722">
        <v>9795.2054794520554</v>
      </c>
      <c r="K6722">
        <v>1823.2991620553712</v>
      </c>
      <c r="L6722">
        <v>1921.9649953887047</v>
      </c>
      <c r="M6722">
        <v>2020.6308287220381</v>
      </c>
      <c r="N6722">
        <v>2119.2966620553716</v>
      </c>
      <c r="O6722">
        <v>2217.9624953887051</v>
      </c>
      <c r="Q6722">
        <v>5374.2465840902587</v>
      </c>
      <c r="R6722">
        <v>5229.0529008524882</v>
      </c>
      <c r="S6722">
        <v>5083.8592176147176</v>
      </c>
      <c r="T6722">
        <v>4938.6655343769471</v>
      </c>
      <c r="U6722">
        <v>4793.4718511391766</v>
      </c>
      <c r="W6722">
        <v>0</v>
      </c>
      <c r="AB6722">
        <v>1</v>
      </c>
      <c r="AC6722">
        <v>1</v>
      </c>
      <c r="AD6722">
        <v>1</v>
      </c>
      <c r="AE6722">
        <v>1</v>
      </c>
      <c r="AF6722">
        <v>1</v>
      </c>
      <c r="AL6722">
        <v>1.3882536999999999</v>
      </c>
      <c r="AM6722" s="5">
        <v>7.7050042152404794</v>
      </c>
      <c r="AN6722">
        <v>570.77625570776252</v>
      </c>
      <c r="AO6722">
        <f t="shared" si="104"/>
        <v>26826.48401826484</v>
      </c>
      <c r="AP6722">
        <v>684.93150684931504</v>
      </c>
      <c r="AQ6722">
        <v>9.9173900000000009E-2</v>
      </c>
      <c r="AR6722">
        <v>8.2172499999999996E-2</v>
      </c>
      <c r="AS6722">
        <v>4.2685800000000003E-2</v>
      </c>
      <c r="AT6722">
        <v>4.2780400000000003E-2</v>
      </c>
      <c r="AU6722">
        <v>4.4237400000000003E-2</v>
      </c>
      <c r="AW6722">
        <v>9.9173900000000023E-2</v>
      </c>
      <c r="AX6722">
        <v>8.2172499999999996E-2</v>
      </c>
      <c r="AY6722">
        <v>4.268580000000001E-2</v>
      </c>
      <c r="AZ6722">
        <v>4.278040000000001E-2</v>
      </c>
      <c r="BA6722">
        <v>4.4237399999999996E-2</v>
      </c>
      <c r="BC6722" s="52">
        <v>100000</v>
      </c>
      <c r="BD6722" s="52">
        <v>100000</v>
      </c>
      <c r="BE6722">
        <v>0</v>
      </c>
      <c r="BF6722">
        <v>0</v>
      </c>
      <c r="BG6722">
        <v>0</v>
      </c>
    </row>
    <row r="6723" spans="1:59">
      <c r="A6723">
        <v>6722</v>
      </c>
      <c r="E6723">
        <v>9795.2054794520554</v>
      </c>
      <c r="K6723">
        <v>1562.1999088584353</v>
      </c>
      <c r="L6723">
        <v>1611.8624088584352</v>
      </c>
      <c r="M6723">
        <v>1661.5249088584351</v>
      </c>
      <c r="N6723">
        <v>1711.187408858435</v>
      </c>
      <c r="O6723">
        <v>1760.8499088584349</v>
      </c>
      <c r="Q6723">
        <v>5593.5924591582789</v>
      </c>
      <c r="R6723">
        <v>5442.4728034904292</v>
      </c>
      <c r="S6723">
        <v>5291.3531478225796</v>
      </c>
      <c r="T6723">
        <v>5140.2334921547299</v>
      </c>
      <c r="U6723">
        <v>4989.1138364868802</v>
      </c>
      <c r="W6723">
        <v>0</v>
      </c>
      <c r="AB6723">
        <v>1</v>
      </c>
      <c r="AC6723">
        <v>1</v>
      </c>
      <c r="AD6723">
        <v>1</v>
      </c>
      <c r="AE6723">
        <v>1</v>
      </c>
      <c r="AF6723">
        <v>1</v>
      </c>
      <c r="AL6723">
        <v>0.4087905</v>
      </c>
      <c r="AM6723" s="5">
        <v>7.7975139617919922</v>
      </c>
      <c r="AN6723">
        <v>570.77625570776252</v>
      </c>
      <c r="AO6723">
        <f t="shared" ref="AO6723:AO6786" si="105">235000000/8760</f>
        <v>26826.48401826484</v>
      </c>
      <c r="AP6723">
        <v>684.93150684931504</v>
      </c>
      <c r="AQ6723">
        <v>9.92315E-2</v>
      </c>
      <c r="AR6723">
        <v>8.3723900000000004E-2</v>
      </c>
      <c r="AS6723">
        <v>4.28119E-2</v>
      </c>
      <c r="AT6723">
        <v>4.2837899999999998E-2</v>
      </c>
      <c r="AU6723">
        <v>4.4245300000000001E-2</v>
      </c>
      <c r="AW6723">
        <v>9.9231500000000014E-2</v>
      </c>
      <c r="AX6723">
        <v>8.3723900000000004E-2</v>
      </c>
      <c r="AY6723">
        <v>4.28119E-2</v>
      </c>
      <c r="AZ6723">
        <v>4.2837899999999998E-2</v>
      </c>
      <c r="BA6723">
        <v>4.4245300000000001E-2</v>
      </c>
      <c r="BC6723" s="52">
        <v>100000</v>
      </c>
      <c r="BD6723" s="52">
        <v>100000</v>
      </c>
      <c r="BE6723">
        <v>0</v>
      </c>
      <c r="BF6723">
        <v>0</v>
      </c>
      <c r="BG6723">
        <v>0</v>
      </c>
    </row>
    <row r="6724" spans="1:59">
      <c r="A6724">
        <v>6723</v>
      </c>
      <c r="E6724">
        <v>9795.2054794520554</v>
      </c>
      <c r="K6724">
        <v>1530.5515145315342</v>
      </c>
      <c r="L6724">
        <v>1571.7990145315341</v>
      </c>
      <c r="M6724">
        <v>1613.0465145315341</v>
      </c>
      <c r="N6724">
        <v>1654.294014531534</v>
      </c>
      <c r="O6724">
        <v>1695.5415145315339</v>
      </c>
      <c r="Q6724">
        <v>6567.2974354594453</v>
      </c>
      <c r="R6724">
        <v>6389.8716156632872</v>
      </c>
      <c r="S6724">
        <v>6212.4457958671292</v>
      </c>
      <c r="T6724">
        <v>6035.0199760709711</v>
      </c>
      <c r="U6724">
        <v>5857.594156274813</v>
      </c>
      <c r="W6724">
        <v>0</v>
      </c>
      <c r="AB6724">
        <v>1</v>
      </c>
      <c r="AC6724">
        <v>1</v>
      </c>
      <c r="AD6724">
        <v>1</v>
      </c>
      <c r="AE6724">
        <v>1</v>
      </c>
      <c r="AF6724">
        <v>1</v>
      </c>
      <c r="AL6724">
        <v>0.35244122</v>
      </c>
      <c r="AM6724" s="5">
        <v>7.4476766586303711</v>
      </c>
      <c r="AN6724">
        <v>570.77625570776252</v>
      </c>
      <c r="AO6724">
        <f t="shared" si="105"/>
        <v>26826.48401826484</v>
      </c>
      <c r="AP6724">
        <v>684.93150684931504</v>
      </c>
      <c r="AQ6724">
        <v>9.9146600000000001E-2</v>
      </c>
      <c r="AR6724">
        <v>8.2608999999999988E-2</v>
      </c>
      <c r="AS6724">
        <v>4.2679599999999998E-2</v>
      </c>
      <c r="AT6724">
        <v>4.2788100000000003E-2</v>
      </c>
      <c r="AU6724">
        <v>4.4191000000000001E-2</v>
      </c>
      <c r="AW6724">
        <v>9.9146600000000015E-2</v>
      </c>
      <c r="AX6724">
        <v>8.2608999999999974E-2</v>
      </c>
      <c r="AY6724">
        <v>4.2679599999999998E-2</v>
      </c>
      <c r="AZ6724">
        <v>4.2788100000000009E-2</v>
      </c>
      <c r="BA6724">
        <v>4.4190999999999994E-2</v>
      </c>
      <c r="BC6724" s="52">
        <v>100000</v>
      </c>
      <c r="BD6724" s="52">
        <v>100000</v>
      </c>
      <c r="BE6724">
        <v>0</v>
      </c>
      <c r="BF6724">
        <v>0</v>
      </c>
      <c r="BG6724">
        <v>0</v>
      </c>
    </row>
    <row r="6725" spans="1:59">
      <c r="A6725">
        <v>6724</v>
      </c>
      <c r="E6725">
        <v>9795.2054794520554</v>
      </c>
      <c r="K6725">
        <v>1680.8813875843152</v>
      </c>
      <c r="L6725">
        <v>1721.1663875843153</v>
      </c>
      <c r="M6725">
        <v>1761.4513875843154</v>
      </c>
      <c r="N6725">
        <v>1801.7363875843155</v>
      </c>
      <c r="O6725">
        <v>1842.0213875843156</v>
      </c>
      <c r="Q6725">
        <v>9290.1941214552407</v>
      </c>
      <c r="R6725">
        <v>9039.2049857428974</v>
      </c>
      <c r="S6725">
        <v>8788.2158500305541</v>
      </c>
      <c r="T6725">
        <v>8537.2267143182107</v>
      </c>
      <c r="U6725">
        <v>8286.2375786058674</v>
      </c>
      <c r="W6725">
        <v>0</v>
      </c>
      <c r="AB6725">
        <v>1</v>
      </c>
      <c r="AC6725">
        <v>1</v>
      </c>
      <c r="AD6725">
        <v>1</v>
      </c>
      <c r="AE6725">
        <v>1</v>
      </c>
      <c r="AF6725">
        <v>1</v>
      </c>
      <c r="AL6725">
        <v>0.53983676000000003</v>
      </c>
      <c r="AM6725" s="5">
        <v>7.5933351516723633</v>
      </c>
      <c r="AN6725">
        <v>570.77625570776252</v>
      </c>
      <c r="AO6725">
        <f t="shared" si="105"/>
        <v>26826.48401826484</v>
      </c>
      <c r="AP6725">
        <v>684.93150684931504</v>
      </c>
      <c r="AQ6725">
        <v>9.7270499999999996E-2</v>
      </c>
      <c r="AR6725">
        <v>7.7450900000000003E-2</v>
      </c>
      <c r="AS6725">
        <v>4.1115400000000003E-2</v>
      </c>
      <c r="AT6725">
        <v>4.2160599999999999E-2</v>
      </c>
      <c r="AU6725">
        <v>4.37098E-2</v>
      </c>
      <c r="AW6725">
        <v>9.7270499999999996E-2</v>
      </c>
      <c r="AX6725">
        <v>7.7450900000000003E-2</v>
      </c>
      <c r="AY6725">
        <v>4.111540000000001E-2</v>
      </c>
      <c r="AZ6725">
        <v>4.2160600000000006E-2</v>
      </c>
      <c r="BA6725">
        <v>4.3709800000000007E-2</v>
      </c>
      <c r="BC6725" s="52">
        <v>100000</v>
      </c>
      <c r="BD6725" s="52">
        <v>100000</v>
      </c>
      <c r="BE6725">
        <v>0</v>
      </c>
      <c r="BF6725">
        <v>0</v>
      </c>
      <c r="BG6725">
        <v>0</v>
      </c>
    </row>
    <row r="6726" spans="1:59">
      <c r="A6726">
        <v>6725</v>
      </c>
      <c r="E6726">
        <v>9795.2054794520554</v>
      </c>
      <c r="K6726">
        <v>2312.9701520577059</v>
      </c>
      <c r="L6726">
        <v>2353.805152057706</v>
      </c>
      <c r="M6726">
        <v>2394.640152057706</v>
      </c>
      <c r="N6726">
        <v>2435.4751520577061</v>
      </c>
      <c r="O6726">
        <v>2476.3101520577061</v>
      </c>
      <c r="Q6726">
        <v>15508.88562626945</v>
      </c>
      <c r="R6726">
        <v>15089.888804123002</v>
      </c>
      <c r="S6726">
        <v>14670.891981976554</v>
      </c>
      <c r="T6726">
        <v>14251.895159830106</v>
      </c>
      <c r="U6726">
        <v>13832.898337683659</v>
      </c>
      <c r="W6726">
        <v>0</v>
      </c>
      <c r="AB6726">
        <v>1</v>
      </c>
      <c r="AC6726">
        <v>1</v>
      </c>
      <c r="AD6726">
        <v>1</v>
      </c>
      <c r="AE6726">
        <v>1</v>
      </c>
      <c r="AF6726">
        <v>1</v>
      </c>
      <c r="AL6726">
        <v>0.95822214999999999</v>
      </c>
      <c r="AM6726" s="5">
        <v>7.7176914215087891</v>
      </c>
      <c r="AN6726">
        <v>570.77625570776252</v>
      </c>
      <c r="AO6726">
        <f t="shared" si="105"/>
        <v>26826.48401826484</v>
      </c>
      <c r="AP6726">
        <v>684.93150684931504</v>
      </c>
      <c r="AQ6726">
        <v>0.10018200000000001</v>
      </c>
      <c r="AR6726">
        <v>8.2630599999999998E-2</v>
      </c>
      <c r="AS6726">
        <v>4.1747699999999999E-2</v>
      </c>
      <c r="AT6726">
        <v>4.2929799999999997E-2</v>
      </c>
      <c r="AU6726">
        <v>4.4210800000000001E-2</v>
      </c>
      <c r="AW6726">
        <v>0.10018200000000001</v>
      </c>
      <c r="AX6726">
        <v>8.2630599999999985E-2</v>
      </c>
      <c r="AY6726">
        <v>4.1747699999999999E-2</v>
      </c>
      <c r="AZ6726">
        <v>4.2929800000000004E-2</v>
      </c>
      <c r="BA6726">
        <v>4.4210800000000008E-2</v>
      </c>
      <c r="BC6726" s="52">
        <v>100000</v>
      </c>
      <c r="BD6726" s="52">
        <v>100000</v>
      </c>
      <c r="BE6726">
        <v>0</v>
      </c>
      <c r="BF6726">
        <v>0</v>
      </c>
      <c r="BG6726">
        <v>0</v>
      </c>
    </row>
    <row r="6727" spans="1:59">
      <c r="A6727">
        <v>6726</v>
      </c>
      <c r="E6727">
        <v>9795.2054794520554</v>
      </c>
      <c r="K6727">
        <v>3621.1037842362944</v>
      </c>
      <c r="L6727">
        <v>3664.6887842362944</v>
      </c>
      <c r="M6727">
        <v>3708.2737842362944</v>
      </c>
      <c r="N6727">
        <v>3751.8587842362945</v>
      </c>
      <c r="O6727">
        <v>3795.4437842362945</v>
      </c>
      <c r="Q6727">
        <v>18992.43460795729</v>
      </c>
      <c r="R6727">
        <v>18479.324256358806</v>
      </c>
      <c r="S6727">
        <v>17966.21390476032</v>
      </c>
      <c r="T6727">
        <v>17453.103553161833</v>
      </c>
      <c r="U6727">
        <v>16939.993201563346</v>
      </c>
      <c r="W6727">
        <v>0</v>
      </c>
      <c r="AB6727">
        <v>1</v>
      </c>
      <c r="AC6727">
        <v>1</v>
      </c>
      <c r="AD6727">
        <v>1</v>
      </c>
      <c r="AE6727">
        <v>1</v>
      </c>
      <c r="AF6727">
        <v>1</v>
      </c>
      <c r="AL6727">
        <v>0.87905294</v>
      </c>
      <c r="AM6727" s="5">
        <v>8.8582277297973633</v>
      </c>
      <c r="AN6727">
        <v>570.77625570776252</v>
      </c>
      <c r="AO6727">
        <f t="shared" si="105"/>
        <v>26826.48401826484</v>
      </c>
      <c r="AP6727">
        <v>684.93150684931504</v>
      </c>
      <c r="AQ6727">
        <v>0.103335</v>
      </c>
      <c r="AR6727">
        <v>8.3235799999999999E-2</v>
      </c>
      <c r="AS6727">
        <v>4.4920699999999994E-2</v>
      </c>
      <c r="AT6727">
        <v>4.3791099999999999E-2</v>
      </c>
      <c r="AU6727">
        <v>4.4429699999999996E-2</v>
      </c>
      <c r="AW6727">
        <v>0.103335</v>
      </c>
      <c r="AX6727">
        <v>8.3235800000000013E-2</v>
      </c>
      <c r="AY6727">
        <v>4.4920699999999994E-2</v>
      </c>
      <c r="AZ6727">
        <v>4.3791099999999999E-2</v>
      </c>
      <c r="BA6727">
        <v>4.4429700000000003E-2</v>
      </c>
      <c r="BC6727" s="52">
        <v>100000</v>
      </c>
      <c r="BD6727" s="52">
        <v>100000</v>
      </c>
      <c r="BE6727">
        <v>0</v>
      </c>
      <c r="BF6727">
        <v>0</v>
      </c>
      <c r="BG6727">
        <v>0</v>
      </c>
    </row>
    <row r="6728" spans="1:59">
      <c r="A6728">
        <v>6727</v>
      </c>
      <c r="E6728">
        <v>9795.2054794520554</v>
      </c>
      <c r="K6728">
        <v>4461.5444780284515</v>
      </c>
      <c r="L6728">
        <v>4503.8919780284514</v>
      </c>
      <c r="M6728">
        <v>4546.2394780284512</v>
      </c>
      <c r="N6728">
        <v>4588.5869780284511</v>
      </c>
      <c r="O6728">
        <v>4630.9344780284509</v>
      </c>
      <c r="Q6728">
        <v>19126.64638873022</v>
      </c>
      <c r="R6728">
        <v>18609.910094837989</v>
      </c>
      <c r="S6728">
        <v>18093.173800945759</v>
      </c>
      <c r="T6728">
        <v>17576.437507053528</v>
      </c>
      <c r="U6728">
        <v>17059.701213161297</v>
      </c>
      <c r="W6728">
        <v>1.941E-2</v>
      </c>
      <c r="AB6728">
        <v>1</v>
      </c>
      <c r="AC6728">
        <v>1</v>
      </c>
      <c r="AD6728">
        <v>1</v>
      </c>
      <c r="AE6728">
        <v>1</v>
      </c>
      <c r="AF6728">
        <v>1</v>
      </c>
      <c r="AL6728">
        <v>1.1457453</v>
      </c>
      <c r="AM6728" s="5">
        <v>9.7731246948242188</v>
      </c>
      <c r="AN6728">
        <v>570.77625570776252</v>
      </c>
      <c r="AO6728">
        <f t="shared" si="105"/>
        <v>26826.48401826484</v>
      </c>
      <c r="AP6728">
        <v>684.93150684931504</v>
      </c>
      <c r="AQ6728">
        <v>0.105099</v>
      </c>
      <c r="AR6728">
        <v>8.556480000000001E-2</v>
      </c>
      <c r="AS6728">
        <v>4.7576199999999999E-2</v>
      </c>
      <c r="AT6728">
        <v>4.4674599999999995E-2</v>
      </c>
      <c r="AU6728">
        <v>4.5078200000000006E-2</v>
      </c>
      <c r="AW6728">
        <v>0.10509899999999998</v>
      </c>
      <c r="AX6728">
        <v>8.556480000000001E-2</v>
      </c>
      <c r="AY6728">
        <v>4.7576199999999999E-2</v>
      </c>
      <c r="AZ6728">
        <v>4.4674599999999995E-2</v>
      </c>
      <c r="BA6728">
        <v>4.5078199999999999E-2</v>
      </c>
      <c r="BC6728" s="52">
        <v>100000</v>
      </c>
      <c r="BD6728" s="52">
        <v>100000</v>
      </c>
      <c r="BE6728">
        <v>0</v>
      </c>
      <c r="BF6728">
        <v>0</v>
      </c>
      <c r="BG6728">
        <v>0</v>
      </c>
    </row>
    <row r="6729" spans="1:59">
      <c r="A6729">
        <v>6728</v>
      </c>
      <c r="E6729">
        <v>9795.2054794520554</v>
      </c>
      <c r="K6729">
        <v>3925.2800186004015</v>
      </c>
      <c r="L6729">
        <v>3975.6025186004017</v>
      </c>
      <c r="M6729">
        <v>4025.9250186004019</v>
      </c>
      <c r="N6729">
        <v>4076.2475186004021</v>
      </c>
      <c r="O6729">
        <v>4126.5700186004024</v>
      </c>
      <c r="Q6729">
        <v>16768.77775417595</v>
      </c>
      <c r="R6729">
        <v>16315.7429735228</v>
      </c>
      <c r="S6729">
        <v>15862.70819286965</v>
      </c>
      <c r="T6729">
        <v>15409.6734122165</v>
      </c>
      <c r="U6729">
        <v>14956.63863156335</v>
      </c>
      <c r="W6729">
        <v>0.11317000000000001</v>
      </c>
      <c r="AB6729">
        <v>1</v>
      </c>
      <c r="AC6729">
        <v>1</v>
      </c>
      <c r="AD6729">
        <v>1</v>
      </c>
      <c r="AE6729">
        <v>1</v>
      </c>
      <c r="AF6729">
        <v>1</v>
      </c>
      <c r="AL6729">
        <v>1.8031476</v>
      </c>
      <c r="AM6729" s="5">
        <v>9.8380098342895508</v>
      </c>
      <c r="AN6729">
        <v>570.77625570776252</v>
      </c>
      <c r="AO6729">
        <f t="shared" si="105"/>
        <v>26826.48401826484</v>
      </c>
      <c r="AP6729">
        <v>684.93150684931504</v>
      </c>
      <c r="AQ6729">
        <v>0.105589</v>
      </c>
      <c r="AR6729">
        <v>8.0106700000000003E-2</v>
      </c>
      <c r="AS6729">
        <v>4.15962E-2</v>
      </c>
      <c r="AT6729">
        <v>4.1947499999999999E-2</v>
      </c>
      <c r="AU6729">
        <v>4.4051099999999996E-2</v>
      </c>
      <c r="AW6729">
        <v>0.105589</v>
      </c>
      <c r="AX6729">
        <v>8.0106700000000017E-2</v>
      </c>
      <c r="AY6729">
        <v>4.15962E-2</v>
      </c>
      <c r="AZ6729">
        <v>4.1947499999999999E-2</v>
      </c>
      <c r="BA6729">
        <v>4.4051099999999996E-2</v>
      </c>
      <c r="BC6729" s="52">
        <v>100000</v>
      </c>
      <c r="BD6729" s="52">
        <v>100000</v>
      </c>
      <c r="BE6729">
        <v>0</v>
      </c>
      <c r="BF6729">
        <v>0</v>
      </c>
      <c r="BG6729">
        <v>0</v>
      </c>
    </row>
    <row r="6730" spans="1:59">
      <c r="A6730">
        <v>6729</v>
      </c>
      <c r="E6730">
        <v>9795.2054794520554</v>
      </c>
      <c r="K6730">
        <v>3715.1698451523621</v>
      </c>
      <c r="L6730">
        <v>3790.9023451523622</v>
      </c>
      <c r="M6730">
        <v>3866.6348451523622</v>
      </c>
      <c r="N6730">
        <v>3942.3673451523623</v>
      </c>
      <c r="O6730">
        <v>4018.0998451523624</v>
      </c>
      <c r="Q6730">
        <v>15545.81181357224</v>
      </c>
      <c r="R6730">
        <v>15125.81737244039</v>
      </c>
      <c r="S6730">
        <v>14705.822931308539</v>
      </c>
      <c r="T6730">
        <v>14285.828490176689</v>
      </c>
      <c r="U6730">
        <v>13865.834049044839</v>
      </c>
      <c r="W6730">
        <v>0.34388999999999997</v>
      </c>
      <c r="AB6730">
        <v>1</v>
      </c>
      <c r="AC6730">
        <v>1</v>
      </c>
      <c r="AD6730">
        <v>1</v>
      </c>
      <c r="AE6730">
        <v>1</v>
      </c>
      <c r="AF6730">
        <v>1</v>
      </c>
      <c r="AL6730">
        <v>2.6952121</v>
      </c>
      <c r="AM6730" s="5">
        <v>9.4025049209594727</v>
      </c>
      <c r="AN6730">
        <v>570.77625570776252</v>
      </c>
      <c r="AO6730">
        <f t="shared" si="105"/>
        <v>26826.48401826484</v>
      </c>
      <c r="AP6730">
        <v>684.93150684931504</v>
      </c>
      <c r="AQ6730">
        <v>0.102684</v>
      </c>
      <c r="AR6730">
        <v>6.9233900000000001E-2</v>
      </c>
      <c r="AS6730">
        <v>3.9197599999999999E-2</v>
      </c>
      <c r="AT6730">
        <v>3.8233400000000001E-2</v>
      </c>
      <c r="AU6730">
        <v>4.2175400000000002E-2</v>
      </c>
      <c r="AW6730">
        <v>0.10268399999999998</v>
      </c>
      <c r="AX6730">
        <v>6.9233900000000001E-2</v>
      </c>
      <c r="AY6730">
        <v>3.9197599999999999E-2</v>
      </c>
      <c r="AZ6730">
        <v>3.8233400000000001E-2</v>
      </c>
      <c r="BA6730">
        <v>4.2175400000000002E-2</v>
      </c>
      <c r="BC6730" s="52">
        <v>100000</v>
      </c>
      <c r="BD6730" s="52">
        <v>100000</v>
      </c>
      <c r="BE6730">
        <v>0</v>
      </c>
      <c r="BF6730">
        <v>0</v>
      </c>
      <c r="BG6730">
        <v>0</v>
      </c>
    </row>
    <row r="6731" spans="1:59">
      <c r="A6731">
        <v>6730</v>
      </c>
      <c r="E6731">
        <v>9795.2054794520554</v>
      </c>
      <c r="K6731">
        <v>3869.8953285283242</v>
      </c>
      <c r="L6731">
        <v>3980.0003285283242</v>
      </c>
      <c r="M6731">
        <v>4090.1053285283242</v>
      </c>
      <c r="N6731">
        <v>4200.2103285283247</v>
      </c>
      <c r="O6731">
        <v>4310.3153285283242</v>
      </c>
      <c r="Q6731">
        <v>14458.92835070293</v>
      </c>
      <c r="R6731">
        <v>14068.297767925673</v>
      </c>
      <c r="S6731">
        <v>13677.667185148415</v>
      </c>
      <c r="T6731">
        <v>13287.036602371158</v>
      </c>
      <c r="U6731">
        <v>12896.4060195939</v>
      </c>
      <c r="W6731">
        <v>0.51749000000000001</v>
      </c>
      <c r="AB6731">
        <v>1</v>
      </c>
      <c r="AC6731">
        <v>1</v>
      </c>
      <c r="AD6731">
        <v>1</v>
      </c>
      <c r="AE6731">
        <v>1</v>
      </c>
      <c r="AF6731">
        <v>1</v>
      </c>
      <c r="AL6731">
        <v>2.1133752000000001</v>
      </c>
      <c r="AM6731" s="5">
        <v>8.7508068084716797</v>
      </c>
      <c r="AN6731">
        <v>570.77625570776252</v>
      </c>
      <c r="AO6731">
        <f t="shared" si="105"/>
        <v>26826.48401826484</v>
      </c>
      <c r="AP6731">
        <v>684.93150684931504</v>
      </c>
      <c r="AQ6731">
        <v>9.8783700000000002E-2</v>
      </c>
      <c r="AR6731">
        <v>5.3545599999999999E-2</v>
      </c>
      <c r="AS6731">
        <v>3.3580499999999999E-2</v>
      </c>
      <c r="AT6731">
        <v>3.5013800000000005E-2</v>
      </c>
      <c r="AU6731">
        <v>3.75348E-2</v>
      </c>
      <c r="AW6731">
        <v>9.8783700000000016E-2</v>
      </c>
      <c r="AX6731">
        <v>5.3545599999999999E-2</v>
      </c>
      <c r="AY6731">
        <v>3.3580499999999999E-2</v>
      </c>
      <c r="AZ6731">
        <v>3.5013799999999998E-2</v>
      </c>
      <c r="BA6731">
        <v>3.7534799999999993E-2</v>
      </c>
      <c r="BC6731" s="52">
        <v>100000</v>
      </c>
      <c r="BD6731" s="52">
        <v>100000</v>
      </c>
      <c r="BE6731">
        <v>0</v>
      </c>
      <c r="BF6731">
        <v>0</v>
      </c>
      <c r="BG6731">
        <v>0</v>
      </c>
    </row>
    <row r="6732" spans="1:59">
      <c r="A6732">
        <v>6731</v>
      </c>
      <c r="E6732">
        <v>9795.2054794520554</v>
      </c>
      <c r="K6732">
        <v>4373.6322715648375</v>
      </c>
      <c r="L6732">
        <v>4531.4756048981708</v>
      </c>
      <c r="M6732">
        <v>4689.318938231504</v>
      </c>
      <c r="N6732">
        <v>4847.1622715648373</v>
      </c>
      <c r="O6732">
        <v>5005.0056048981705</v>
      </c>
      <c r="Q6732">
        <v>13246.52622617938</v>
      </c>
      <c r="R6732">
        <v>12888.650584942756</v>
      </c>
      <c r="S6732">
        <v>12530.774943706132</v>
      </c>
      <c r="T6732">
        <v>12172.899302469508</v>
      </c>
      <c r="U6732">
        <v>11815.023661232884</v>
      </c>
      <c r="W6732">
        <v>0.66089999999999993</v>
      </c>
      <c r="AB6732">
        <v>1</v>
      </c>
      <c r="AC6732">
        <v>1</v>
      </c>
      <c r="AD6732">
        <v>1</v>
      </c>
      <c r="AE6732">
        <v>1</v>
      </c>
      <c r="AF6732">
        <v>1</v>
      </c>
      <c r="AL6732">
        <v>0.96106829999999999</v>
      </c>
      <c r="AM6732" s="5">
        <v>9.6496162414550781</v>
      </c>
      <c r="AN6732">
        <v>570.77625570776252</v>
      </c>
      <c r="AO6732">
        <f t="shared" si="105"/>
        <v>26826.48401826484</v>
      </c>
      <c r="AP6732">
        <v>684.93150684931504</v>
      </c>
      <c r="AQ6732">
        <v>9.6383700000000003E-2</v>
      </c>
      <c r="AR6732">
        <v>5.0871199999999998E-2</v>
      </c>
      <c r="AS6732">
        <v>3.2555199999999999E-2</v>
      </c>
      <c r="AT6732">
        <v>3.4040000000000001E-2</v>
      </c>
      <c r="AU6732">
        <v>3.6160899999999996E-2</v>
      </c>
      <c r="AW6732">
        <v>9.6383700000000003E-2</v>
      </c>
      <c r="AX6732">
        <v>5.0871199999999991E-2</v>
      </c>
      <c r="AY6732">
        <v>3.2555199999999992E-2</v>
      </c>
      <c r="AZ6732">
        <v>3.4040000000000001E-2</v>
      </c>
      <c r="BA6732">
        <v>3.6160899999999996E-2</v>
      </c>
      <c r="BC6732" s="52">
        <v>100000</v>
      </c>
      <c r="BD6732" s="52">
        <v>100000</v>
      </c>
      <c r="BE6732">
        <v>0</v>
      </c>
      <c r="BF6732">
        <v>0</v>
      </c>
      <c r="BG6732">
        <v>0</v>
      </c>
    </row>
    <row r="6733" spans="1:59">
      <c r="A6733">
        <v>6732</v>
      </c>
      <c r="E6733">
        <v>9795.2054794520554</v>
      </c>
      <c r="K6733">
        <v>4404.4015438271017</v>
      </c>
      <c r="L6733">
        <v>4602.394043827102</v>
      </c>
      <c r="M6733">
        <v>4800.3865438271023</v>
      </c>
      <c r="N6733">
        <v>4998.3790438271026</v>
      </c>
      <c r="O6733">
        <v>5196.3715438271029</v>
      </c>
      <c r="Q6733">
        <v>12621.862070266199</v>
      </c>
      <c r="R6733">
        <v>12280.862709292596</v>
      </c>
      <c r="S6733">
        <v>11939.863348318993</v>
      </c>
      <c r="T6733">
        <v>11598.86398734539</v>
      </c>
      <c r="U6733">
        <v>11257.864626371787</v>
      </c>
      <c r="W6733">
        <v>0.7298</v>
      </c>
      <c r="AB6733">
        <v>1</v>
      </c>
      <c r="AC6733">
        <v>1</v>
      </c>
      <c r="AD6733">
        <v>1</v>
      </c>
      <c r="AE6733">
        <v>1</v>
      </c>
      <c r="AF6733">
        <v>1</v>
      </c>
      <c r="AL6733">
        <v>0.84657764000000002</v>
      </c>
      <c r="AM6733" s="5">
        <v>10.561060905456539</v>
      </c>
      <c r="AN6733">
        <v>570.77625570776252</v>
      </c>
      <c r="AO6733">
        <f t="shared" si="105"/>
        <v>26826.48401826484</v>
      </c>
      <c r="AP6733">
        <v>684.93150684931504</v>
      </c>
      <c r="AQ6733">
        <v>9.6395899999999993E-2</v>
      </c>
      <c r="AR6733">
        <v>5.0318800000000004E-2</v>
      </c>
      <c r="AS6733">
        <v>3.2554400000000004E-2</v>
      </c>
      <c r="AT6733">
        <v>3.4043199999999996E-2</v>
      </c>
      <c r="AU6733">
        <v>3.6159999999999998E-2</v>
      </c>
      <c r="AW6733">
        <v>9.6395899999999993E-2</v>
      </c>
      <c r="AX6733">
        <v>5.0318800000000011E-2</v>
      </c>
      <c r="AY6733">
        <v>3.2554399999999997E-2</v>
      </c>
      <c r="AZ6733">
        <v>3.4043199999999996E-2</v>
      </c>
      <c r="BA6733">
        <v>3.6159999999999998E-2</v>
      </c>
      <c r="BC6733" s="52">
        <v>100000</v>
      </c>
      <c r="BD6733" s="52">
        <v>100000</v>
      </c>
      <c r="BE6733">
        <v>0</v>
      </c>
      <c r="BF6733">
        <v>0</v>
      </c>
      <c r="BG6733">
        <v>0</v>
      </c>
    </row>
    <row r="6734" spans="1:59">
      <c r="A6734">
        <v>6733</v>
      </c>
      <c r="E6734">
        <v>9795.2054794520554</v>
      </c>
      <c r="K6734">
        <v>4317.3684594281231</v>
      </c>
      <c r="L6734">
        <v>4577.8384594281233</v>
      </c>
      <c r="M6734">
        <v>4838.3084594281236</v>
      </c>
      <c r="N6734">
        <v>5098.7784594281238</v>
      </c>
      <c r="O6734">
        <v>5359.2484594281241</v>
      </c>
      <c r="Q6734">
        <v>12347.92075579144</v>
      </c>
      <c r="R6734">
        <v>12014.322348130347</v>
      </c>
      <c r="S6734">
        <v>11680.723940469254</v>
      </c>
      <c r="T6734">
        <v>11347.125532808161</v>
      </c>
      <c r="U6734">
        <v>11013.527125147068</v>
      </c>
      <c r="W6734">
        <v>0.70546000000000009</v>
      </c>
      <c r="AB6734">
        <v>1</v>
      </c>
      <c r="AC6734">
        <v>1</v>
      </c>
      <c r="AD6734">
        <v>1</v>
      </c>
      <c r="AE6734">
        <v>1</v>
      </c>
      <c r="AF6734">
        <v>1</v>
      </c>
      <c r="AL6734">
        <v>0.79154252999999997</v>
      </c>
      <c r="AM6734" s="5">
        <v>10.48236083984375</v>
      </c>
      <c r="AN6734">
        <v>570.77625570776252</v>
      </c>
      <c r="AO6734">
        <f t="shared" si="105"/>
        <v>26826.48401826484</v>
      </c>
      <c r="AP6734">
        <v>684.93150684931504</v>
      </c>
      <c r="AQ6734">
        <v>9.6466499999999997E-2</v>
      </c>
      <c r="AR6734">
        <v>5.12045E-2</v>
      </c>
      <c r="AS6734">
        <v>3.2590099999999997E-2</v>
      </c>
      <c r="AT6734">
        <v>3.4049700000000002E-2</v>
      </c>
      <c r="AU6734">
        <v>3.6145400000000001E-2</v>
      </c>
      <c r="AW6734">
        <v>9.6466499999999997E-2</v>
      </c>
      <c r="AX6734">
        <v>5.12045E-2</v>
      </c>
      <c r="AY6734">
        <v>3.2590099999999997E-2</v>
      </c>
      <c r="AZ6734">
        <v>3.4049700000000002E-2</v>
      </c>
      <c r="BA6734">
        <v>3.6145400000000008E-2</v>
      </c>
      <c r="BC6734" s="52">
        <v>100000</v>
      </c>
      <c r="BD6734" s="52">
        <v>100000</v>
      </c>
      <c r="BE6734">
        <v>0</v>
      </c>
      <c r="BF6734">
        <v>0</v>
      </c>
      <c r="BG6734">
        <v>0</v>
      </c>
    </row>
    <row r="6735" spans="1:59">
      <c r="A6735">
        <v>6734</v>
      </c>
      <c r="E6735">
        <v>9795.2054794520554</v>
      </c>
      <c r="K6735">
        <v>4145.0605347594383</v>
      </c>
      <c r="L6735">
        <v>4464.653034759438</v>
      </c>
      <c r="M6735">
        <v>4784.2455347594378</v>
      </c>
      <c r="N6735">
        <v>5103.8380347594375</v>
      </c>
      <c r="O6735">
        <v>5423.4305347594373</v>
      </c>
      <c r="Q6735">
        <v>12046.993504440219</v>
      </c>
      <c r="R6735">
        <v>11721.525117387358</v>
      </c>
      <c r="S6735">
        <v>11396.056730334498</v>
      </c>
      <c r="T6735">
        <v>11070.588343281637</v>
      </c>
      <c r="U6735">
        <v>10745.119956228777</v>
      </c>
      <c r="W6735">
        <v>0.61665000000000003</v>
      </c>
      <c r="AB6735">
        <v>1</v>
      </c>
      <c r="AC6735">
        <v>1</v>
      </c>
      <c r="AD6735">
        <v>1</v>
      </c>
      <c r="AE6735">
        <v>1</v>
      </c>
      <c r="AF6735">
        <v>1</v>
      </c>
      <c r="AL6735">
        <v>0.5784762</v>
      </c>
      <c r="AM6735" s="5">
        <v>10.598782539367679</v>
      </c>
      <c r="AN6735">
        <v>570.77625570776252</v>
      </c>
      <c r="AO6735">
        <f t="shared" si="105"/>
        <v>26826.48401826484</v>
      </c>
      <c r="AP6735">
        <v>684.93150684931504</v>
      </c>
      <c r="AQ6735">
        <v>9.6218299999999993E-2</v>
      </c>
      <c r="AR6735">
        <v>5.1622599999999998E-2</v>
      </c>
      <c r="AS6735">
        <v>3.2656599999999994E-2</v>
      </c>
      <c r="AT6735">
        <v>3.4058700000000004E-2</v>
      </c>
      <c r="AU6735">
        <v>3.6163899999999999E-2</v>
      </c>
      <c r="AW6735">
        <v>9.6218299999999993E-2</v>
      </c>
      <c r="AX6735">
        <v>5.1622600000000005E-2</v>
      </c>
      <c r="AY6735">
        <v>3.2656599999999994E-2</v>
      </c>
      <c r="AZ6735">
        <v>3.4058700000000011E-2</v>
      </c>
      <c r="BA6735">
        <v>3.6163899999999999E-2</v>
      </c>
      <c r="BC6735" s="52">
        <v>100000</v>
      </c>
      <c r="BD6735" s="52">
        <v>100000</v>
      </c>
      <c r="BE6735">
        <v>0</v>
      </c>
      <c r="BF6735">
        <v>0</v>
      </c>
      <c r="BG6735">
        <v>0</v>
      </c>
    </row>
    <row r="6736" spans="1:59">
      <c r="A6736">
        <v>6735</v>
      </c>
      <c r="E6736">
        <v>9795.2054794520554</v>
      </c>
      <c r="K6736">
        <v>3788.1369765171626</v>
      </c>
      <c r="L6736">
        <v>4228.5594765171627</v>
      </c>
      <c r="M6736">
        <v>4668.9819765171624</v>
      </c>
      <c r="N6736">
        <v>5109.404476517162</v>
      </c>
      <c r="O6736">
        <v>5549.8269765171617</v>
      </c>
      <c r="Q6736">
        <v>12211.214712403211</v>
      </c>
      <c r="R6736">
        <v>11881.309632199816</v>
      </c>
      <c r="S6736">
        <v>11551.40455199642</v>
      </c>
      <c r="T6736">
        <v>11221.499471793024</v>
      </c>
      <c r="U6736">
        <v>10891.594391589628</v>
      </c>
      <c r="W6736">
        <v>0.48537000000000002</v>
      </c>
      <c r="AB6736">
        <v>1</v>
      </c>
      <c r="AC6736">
        <v>1</v>
      </c>
      <c r="AD6736">
        <v>1</v>
      </c>
      <c r="AE6736">
        <v>1</v>
      </c>
      <c r="AF6736">
        <v>1</v>
      </c>
      <c r="AL6736">
        <v>0.70288059999999997</v>
      </c>
      <c r="AM6736" s="5">
        <v>10.73287868499756</v>
      </c>
      <c r="AN6736">
        <v>570.77625570776252</v>
      </c>
      <c r="AO6736">
        <f t="shared" si="105"/>
        <v>26826.48401826484</v>
      </c>
      <c r="AP6736">
        <v>684.93150684931504</v>
      </c>
      <c r="AQ6736">
        <v>9.7096399999999999E-2</v>
      </c>
      <c r="AR6736">
        <v>6.1844000000000003E-2</v>
      </c>
      <c r="AS6736">
        <v>3.3049300000000004E-2</v>
      </c>
      <c r="AT6736">
        <v>3.5001399999999995E-2</v>
      </c>
      <c r="AU6736">
        <v>3.6307899999999997E-2</v>
      </c>
      <c r="AW6736">
        <v>9.7096400000000013E-2</v>
      </c>
      <c r="AX6736">
        <v>6.1843999999999996E-2</v>
      </c>
      <c r="AY6736">
        <v>3.3049300000000004E-2</v>
      </c>
      <c r="AZ6736">
        <v>3.5001400000000002E-2</v>
      </c>
      <c r="BA6736">
        <v>3.630789999999999E-2</v>
      </c>
      <c r="BC6736" s="52">
        <v>100000</v>
      </c>
      <c r="BD6736" s="52">
        <v>100000</v>
      </c>
      <c r="BE6736">
        <v>0</v>
      </c>
      <c r="BF6736">
        <v>0</v>
      </c>
      <c r="BG6736">
        <v>0</v>
      </c>
    </row>
    <row r="6737" spans="1:59">
      <c r="A6737">
        <v>6736</v>
      </c>
      <c r="E6737">
        <v>9795.2054794520554</v>
      </c>
      <c r="K6737">
        <v>3789.8952206464351</v>
      </c>
      <c r="L6737">
        <v>4406.559387313102</v>
      </c>
      <c r="M6737">
        <v>5023.2235539797684</v>
      </c>
      <c r="N6737">
        <v>5639.8877206464349</v>
      </c>
      <c r="O6737">
        <v>6256.5518873131014</v>
      </c>
      <c r="Q6737">
        <v>12762.55572140909</v>
      </c>
      <c r="R6737">
        <v>12417.755300516368</v>
      </c>
      <c r="S6737">
        <v>12072.954879623645</v>
      </c>
      <c r="T6737">
        <v>11728.154458730922</v>
      </c>
      <c r="U6737">
        <v>11383.354037838199</v>
      </c>
      <c r="W6737">
        <v>0.29799000000000003</v>
      </c>
      <c r="AB6737">
        <v>1</v>
      </c>
      <c r="AC6737">
        <v>1</v>
      </c>
      <c r="AD6737">
        <v>1</v>
      </c>
      <c r="AE6737">
        <v>1</v>
      </c>
      <c r="AF6737">
        <v>1</v>
      </c>
      <c r="AL6737">
        <v>0.88777775000000003</v>
      </c>
      <c r="AM6737" s="5">
        <v>11.09937858581543</v>
      </c>
      <c r="AN6737">
        <v>570.77625570776252</v>
      </c>
      <c r="AO6737">
        <f t="shared" si="105"/>
        <v>26826.48401826484</v>
      </c>
      <c r="AP6737">
        <v>684.93150684931504</v>
      </c>
      <c r="AQ6737">
        <v>0.100573</v>
      </c>
      <c r="AR6737">
        <v>7.2379099999999988E-2</v>
      </c>
      <c r="AS6737">
        <v>3.7598199999999998E-2</v>
      </c>
      <c r="AT6737">
        <v>4.1520299999999996E-2</v>
      </c>
      <c r="AU6737">
        <v>4.3462600000000004E-2</v>
      </c>
      <c r="AW6737">
        <v>0.10057300000000001</v>
      </c>
      <c r="AX6737">
        <v>7.2379099999999988E-2</v>
      </c>
      <c r="AY6737">
        <v>3.7598199999999998E-2</v>
      </c>
      <c r="AZ6737">
        <v>4.1520299999999996E-2</v>
      </c>
      <c r="BA6737">
        <v>4.3462600000000004E-2</v>
      </c>
      <c r="BC6737" s="52">
        <v>100000</v>
      </c>
      <c r="BD6737" s="52">
        <v>100000</v>
      </c>
      <c r="BE6737">
        <v>0</v>
      </c>
      <c r="BF6737">
        <v>0</v>
      </c>
      <c r="BG6737">
        <v>0</v>
      </c>
    </row>
    <row r="6738" spans="1:59">
      <c r="A6738">
        <v>6737</v>
      </c>
      <c r="E6738">
        <v>9795.2054794520554</v>
      </c>
      <c r="K6738">
        <v>4481.7642855150834</v>
      </c>
      <c r="L6738">
        <v>5255.034285515083</v>
      </c>
      <c r="M6738">
        <v>6028.3042855150834</v>
      </c>
      <c r="N6738">
        <v>6801.5742855150838</v>
      </c>
      <c r="O6738">
        <v>7574.8442855150843</v>
      </c>
      <c r="Q6738">
        <v>13495.163624828099</v>
      </c>
      <c r="R6738">
        <v>13130.570654489471</v>
      </c>
      <c r="S6738">
        <v>12765.977684150843</v>
      </c>
      <c r="T6738">
        <v>12401.384713812215</v>
      </c>
      <c r="U6738">
        <v>12036.791743473586</v>
      </c>
      <c r="W6738">
        <v>7.8750000000000001E-2</v>
      </c>
      <c r="AB6738">
        <v>1</v>
      </c>
      <c r="AC6738">
        <v>1</v>
      </c>
      <c r="AD6738">
        <v>1</v>
      </c>
      <c r="AE6738">
        <v>1</v>
      </c>
      <c r="AF6738">
        <v>1</v>
      </c>
      <c r="AL6738">
        <v>2.3216332999999998</v>
      </c>
      <c r="AM6738" s="5">
        <v>11.54989814758301</v>
      </c>
      <c r="AN6738">
        <v>570.77625570776252</v>
      </c>
      <c r="AO6738">
        <f t="shared" si="105"/>
        <v>26826.48401826484</v>
      </c>
      <c r="AP6738">
        <v>684.93150684931504</v>
      </c>
      <c r="AQ6738">
        <v>0.10331699999999999</v>
      </c>
      <c r="AR6738">
        <v>7.7248400000000009E-2</v>
      </c>
      <c r="AS6738">
        <v>4.2362000000000004E-2</v>
      </c>
      <c r="AT6738">
        <v>4.3386600000000004E-2</v>
      </c>
      <c r="AU6738">
        <v>4.4384199999999999E-2</v>
      </c>
      <c r="AW6738">
        <v>0.10331699999999998</v>
      </c>
      <c r="AX6738">
        <v>7.7248400000000009E-2</v>
      </c>
      <c r="AY6738">
        <v>4.2361999999999997E-2</v>
      </c>
      <c r="AZ6738">
        <v>4.3386600000000011E-2</v>
      </c>
      <c r="BA6738">
        <v>4.4384199999999999E-2</v>
      </c>
      <c r="BC6738" s="52">
        <v>100000</v>
      </c>
      <c r="BD6738" s="52">
        <v>100000</v>
      </c>
      <c r="BE6738">
        <v>0</v>
      </c>
      <c r="BF6738">
        <v>0</v>
      </c>
      <c r="BG6738">
        <v>0</v>
      </c>
    </row>
    <row r="6739" spans="1:59">
      <c r="A6739">
        <v>6738</v>
      </c>
      <c r="E6739">
        <v>9795.2054794520554</v>
      </c>
      <c r="K6739">
        <v>5479.5678288771123</v>
      </c>
      <c r="L6739">
        <v>6288.0361622104456</v>
      </c>
      <c r="M6739">
        <v>7096.5044955437788</v>
      </c>
      <c r="N6739">
        <v>7904.9728288771121</v>
      </c>
      <c r="O6739">
        <v>8713.4411622104453</v>
      </c>
      <c r="Q6739">
        <v>14485.290721925559</v>
      </c>
      <c r="R6739">
        <v>14093.947918143569</v>
      </c>
      <c r="S6739">
        <v>13702.605114361579</v>
      </c>
      <c r="T6739">
        <v>13311.262310579588</v>
      </c>
      <c r="U6739">
        <v>12919.919506797598</v>
      </c>
      <c r="W6739">
        <v>0</v>
      </c>
      <c r="AB6739">
        <v>1</v>
      </c>
      <c r="AC6739">
        <v>1</v>
      </c>
      <c r="AD6739">
        <v>1</v>
      </c>
      <c r="AE6739">
        <v>1</v>
      </c>
      <c r="AF6739">
        <v>1</v>
      </c>
      <c r="AL6739">
        <v>6.0645794999999998</v>
      </c>
      <c r="AM6739" s="5">
        <v>11.15046310424805</v>
      </c>
      <c r="AN6739">
        <v>570.77625570776252</v>
      </c>
      <c r="AO6739">
        <f t="shared" si="105"/>
        <v>26826.48401826484</v>
      </c>
      <c r="AP6739">
        <v>684.93150684931504</v>
      </c>
      <c r="AQ6739">
        <v>0.102517</v>
      </c>
      <c r="AR6739">
        <v>7.4201199999999995E-2</v>
      </c>
      <c r="AS6739">
        <v>4.3225700000000006E-2</v>
      </c>
      <c r="AT6739">
        <v>4.3167200000000003E-2</v>
      </c>
      <c r="AU6739">
        <v>4.4311799999999998E-2</v>
      </c>
      <c r="AW6739">
        <v>0.10251700000000001</v>
      </c>
      <c r="AX6739">
        <v>7.4201199999999995E-2</v>
      </c>
      <c r="AY6739">
        <v>4.3225700000000006E-2</v>
      </c>
      <c r="AZ6739">
        <v>4.3167200000000003E-2</v>
      </c>
      <c r="BA6739">
        <v>4.4311799999999998E-2</v>
      </c>
      <c r="BC6739" s="52">
        <v>100000</v>
      </c>
      <c r="BD6739" s="52">
        <v>100000</v>
      </c>
      <c r="BE6739">
        <v>0</v>
      </c>
      <c r="BF6739">
        <v>0</v>
      </c>
      <c r="BG6739">
        <v>0</v>
      </c>
    </row>
    <row r="6740" spans="1:59">
      <c r="A6740">
        <v>6739</v>
      </c>
      <c r="E6740">
        <v>9795.2054794520554</v>
      </c>
      <c r="K6740">
        <v>6358.6898935132594</v>
      </c>
      <c r="L6740">
        <v>7113.4807268465929</v>
      </c>
      <c r="M6740">
        <v>7868.2715601799264</v>
      </c>
      <c r="N6740">
        <v>8623.0623935132608</v>
      </c>
      <c r="O6740">
        <v>9377.8532268465933</v>
      </c>
      <c r="Q6740">
        <v>15731.160653695541</v>
      </c>
      <c r="R6740">
        <v>15306.158723451821</v>
      </c>
      <c r="S6740">
        <v>14881.156793208102</v>
      </c>
      <c r="T6740">
        <v>14456.154862964382</v>
      </c>
      <c r="U6740">
        <v>14031.152932720663</v>
      </c>
      <c r="W6740">
        <v>0</v>
      </c>
      <c r="AB6740">
        <v>1</v>
      </c>
      <c r="AC6740">
        <v>1</v>
      </c>
      <c r="AD6740">
        <v>1</v>
      </c>
      <c r="AE6740">
        <v>1</v>
      </c>
      <c r="AF6740">
        <v>1</v>
      </c>
      <c r="AL6740">
        <v>8.6754339999999992</v>
      </c>
      <c r="AM6740" s="5">
        <v>11.78329658508301</v>
      </c>
      <c r="AN6740">
        <v>570.77625570776252</v>
      </c>
      <c r="AO6740">
        <f t="shared" si="105"/>
        <v>26826.48401826484</v>
      </c>
      <c r="AP6740">
        <v>684.93150684931504</v>
      </c>
      <c r="AQ6740">
        <v>0.101545</v>
      </c>
      <c r="AR6740">
        <v>6.8616399999999994E-2</v>
      </c>
      <c r="AS6740">
        <v>3.7996299999999997E-2</v>
      </c>
      <c r="AT6740">
        <v>4.2937199999999995E-2</v>
      </c>
      <c r="AU6740">
        <v>4.4200000000000003E-2</v>
      </c>
      <c r="AW6740">
        <v>0.10154499999999998</v>
      </c>
      <c r="AX6740">
        <v>6.8616399999999994E-2</v>
      </c>
      <c r="AY6740">
        <v>3.7996299999999997E-2</v>
      </c>
      <c r="AZ6740">
        <v>4.2937199999999995E-2</v>
      </c>
      <c r="BA6740">
        <v>4.4200000000000003E-2</v>
      </c>
      <c r="BC6740" s="52">
        <v>100000</v>
      </c>
      <c r="BD6740" s="52">
        <v>100000</v>
      </c>
      <c r="BE6740">
        <v>0</v>
      </c>
      <c r="BF6740">
        <v>0</v>
      </c>
      <c r="BG6740">
        <v>0</v>
      </c>
    </row>
    <row r="6741" spans="1:59">
      <c r="A6741">
        <v>6740</v>
      </c>
      <c r="E6741">
        <v>9795.2054794520554</v>
      </c>
      <c r="K6741">
        <v>6107.2609830273213</v>
      </c>
      <c r="L6741">
        <v>6725.8768163606546</v>
      </c>
      <c r="M6741">
        <v>7344.4926496939879</v>
      </c>
      <c r="N6741">
        <v>7963.1084830273212</v>
      </c>
      <c r="O6741">
        <v>8581.7243163606545</v>
      </c>
      <c r="Q6741">
        <v>15709.50379383693</v>
      </c>
      <c r="R6741">
        <v>15285.08695795166</v>
      </c>
      <c r="S6741">
        <v>14860.670122066391</v>
      </c>
      <c r="T6741">
        <v>14436.253286181121</v>
      </c>
      <c r="U6741">
        <v>14011.836450295852</v>
      </c>
      <c r="W6741">
        <v>0</v>
      </c>
      <c r="AB6741">
        <v>1</v>
      </c>
      <c r="AC6741">
        <v>1</v>
      </c>
      <c r="AD6741">
        <v>1</v>
      </c>
      <c r="AE6741">
        <v>1</v>
      </c>
      <c r="AF6741">
        <v>1</v>
      </c>
      <c r="AL6741">
        <v>8.2711649999999999</v>
      </c>
      <c r="AM6741" s="5">
        <v>11.147965431213381</v>
      </c>
      <c r="AN6741">
        <v>570.77625570776252</v>
      </c>
      <c r="AO6741">
        <f t="shared" si="105"/>
        <v>26826.48401826484</v>
      </c>
      <c r="AP6741">
        <v>684.93150684931504</v>
      </c>
      <c r="AQ6741">
        <v>0.100593</v>
      </c>
      <c r="AR6741">
        <v>6.7483799999999997E-2</v>
      </c>
      <c r="AS6741">
        <v>3.6811400000000001E-2</v>
      </c>
      <c r="AT6741">
        <v>4.2471800000000004E-2</v>
      </c>
      <c r="AU6741">
        <v>4.4151599999999999E-2</v>
      </c>
      <c r="AW6741">
        <v>0.100593</v>
      </c>
      <c r="AX6741">
        <v>6.7483799999999997E-2</v>
      </c>
      <c r="AY6741">
        <v>3.6811400000000008E-2</v>
      </c>
      <c r="AZ6741">
        <v>4.2471800000000004E-2</v>
      </c>
      <c r="BA6741">
        <v>4.4151599999999999E-2</v>
      </c>
      <c r="BC6741" s="52">
        <v>100000</v>
      </c>
      <c r="BD6741" s="52">
        <v>100000</v>
      </c>
      <c r="BE6741">
        <v>0</v>
      </c>
      <c r="BF6741">
        <v>0</v>
      </c>
      <c r="BG6741">
        <v>0</v>
      </c>
    </row>
    <row r="6742" spans="1:59">
      <c r="A6742">
        <v>6741</v>
      </c>
      <c r="E6742">
        <v>9795.2054794520554</v>
      </c>
      <c r="K6742">
        <v>5382.8644017671359</v>
      </c>
      <c r="L6742">
        <v>5922.6685684338026</v>
      </c>
      <c r="M6742">
        <v>6462.4727351004694</v>
      </c>
      <c r="N6742">
        <v>7002.2769017671362</v>
      </c>
      <c r="O6742">
        <v>7542.081068433803</v>
      </c>
      <c r="Q6742">
        <v>14602.11626446113</v>
      </c>
      <c r="R6742">
        <v>14207.6172366008</v>
      </c>
      <c r="S6742">
        <v>13813.11820874047</v>
      </c>
      <c r="T6742">
        <v>13418.619180880141</v>
      </c>
      <c r="U6742">
        <v>13024.120153019812</v>
      </c>
      <c r="W6742">
        <v>0</v>
      </c>
      <c r="AB6742">
        <v>1</v>
      </c>
      <c r="AC6742">
        <v>1</v>
      </c>
      <c r="AD6742">
        <v>1</v>
      </c>
      <c r="AE6742">
        <v>1</v>
      </c>
      <c r="AF6742">
        <v>1</v>
      </c>
      <c r="AL6742">
        <v>7.5308039999999998</v>
      </c>
      <c r="AM6742" s="5">
        <v>11.08080959320068</v>
      </c>
      <c r="AN6742">
        <v>570.77625570776252</v>
      </c>
      <c r="AO6742">
        <f t="shared" si="105"/>
        <v>26826.48401826484</v>
      </c>
      <c r="AP6742">
        <v>684.93150684931504</v>
      </c>
      <c r="AQ6742">
        <v>9.656350000000001E-2</v>
      </c>
      <c r="AR6742">
        <v>6.6265600000000008E-2</v>
      </c>
      <c r="AS6742">
        <v>3.58348E-2</v>
      </c>
      <c r="AT6742">
        <v>4.2358300000000002E-2</v>
      </c>
      <c r="AU6742">
        <v>4.3655800000000002E-2</v>
      </c>
      <c r="AW6742">
        <v>9.656350000000001E-2</v>
      </c>
      <c r="AX6742">
        <v>6.6265600000000008E-2</v>
      </c>
      <c r="AY6742">
        <v>3.58348E-2</v>
      </c>
      <c r="AZ6742">
        <v>4.2358300000000002E-2</v>
      </c>
      <c r="BA6742">
        <v>4.3655800000000008E-2</v>
      </c>
      <c r="BC6742" s="52">
        <v>100000</v>
      </c>
      <c r="BD6742" s="52">
        <v>100000</v>
      </c>
      <c r="BE6742">
        <v>0</v>
      </c>
      <c r="BF6742">
        <v>0</v>
      </c>
      <c r="BG6742">
        <v>0</v>
      </c>
    </row>
    <row r="6743" spans="1:59">
      <c r="A6743">
        <v>6742</v>
      </c>
      <c r="E6743">
        <v>9795.2054794520554</v>
      </c>
      <c r="K6743">
        <v>4982.863862357688</v>
      </c>
      <c r="L6743">
        <v>5444.1580290243546</v>
      </c>
      <c r="M6743">
        <v>5905.4521956910212</v>
      </c>
      <c r="N6743">
        <v>6366.7463623576878</v>
      </c>
      <c r="O6743">
        <v>6828.0405290243543</v>
      </c>
      <c r="Q6743">
        <v>11109.779825699081</v>
      </c>
      <c r="R6743">
        <v>10809.631734292367</v>
      </c>
      <c r="S6743">
        <v>10509.483642885652</v>
      </c>
      <c r="T6743">
        <v>10209.335551478938</v>
      </c>
      <c r="U6743">
        <v>9909.187460072224</v>
      </c>
      <c r="W6743">
        <v>0</v>
      </c>
      <c r="AB6743">
        <v>1</v>
      </c>
      <c r="AC6743">
        <v>1</v>
      </c>
      <c r="AD6743">
        <v>1</v>
      </c>
      <c r="AE6743">
        <v>1</v>
      </c>
      <c r="AF6743">
        <v>1</v>
      </c>
      <c r="AL6743">
        <v>5.7818350000000001</v>
      </c>
      <c r="AM6743" s="5">
        <v>10.88352203369141</v>
      </c>
      <c r="AN6743">
        <v>570.77625570776252</v>
      </c>
      <c r="AO6743">
        <f t="shared" si="105"/>
        <v>26826.48401826484</v>
      </c>
      <c r="AP6743">
        <v>684.93150684931504</v>
      </c>
      <c r="AQ6743">
        <v>9.4440700000000002E-2</v>
      </c>
      <c r="AR6743">
        <v>6.5609000000000001E-2</v>
      </c>
      <c r="AS6743">
        <v>3.4716400000000001E-2</v>
      </c>
      <c r="AT6743">
        <v>4.2318600000000005E-2</v>
      </c>
      <c r="AU6743">
        <v>4.3618899999999995E-2</v>
      </c>
      <c r="AW6743">
        <v>9.4440700000000002E-2</v>
      </c>
      <c r="AX6743">
        <v>6.5609000000000001E-2</v>
      </c>
      <c r="AY6743">
        <v>3.4716399999999994E-2</v>
      </c>
      <c r="AZ6743">
        <v>4.2318599999999998E-2</v>
      </c>
      <c r="BA6743">
        <v>4.3618900000000002E-2</v>
      </c>
      <c r="BC6743" s="52">
        <v>100000</v>
      </c>
      <c r="BD6743" s="52">
        <v>100000</v>
      </c>
      <c r="BE6743">
        <v>0</v>
      </c>
      <c r="BF6743">
        <v>0</v>
      </c>
      <c r="BG6743">
        <v>0</v>
      </c>
    </row>
    <row r="6744" spans="1:59">
      <c r="A6744">
        <v>6743</v>
      </c>
      <c r="E6744">
        <v>9795.2054794520554</v>
      </c>
      <c r="K6744">
        <v>3483.960742153055</v>
      </c>
      <c r="L6744">
        <v>3894.9599088197215</v>
      </c>
      <c r="M6744">
        <v>4305.9590754863884</v>
      </c>
      <c r="N6744">
        <v>4716.9582421530549</v>
      </c>
      <c r="O6744">
        <v>5127.9574088197214</v>
      </c>
      <c r="Q6744">
        <v>6551.5932182725082</v>
      </c>
      <c r="R6744">
        <v>6374.5916736065392</v>
      </c>
      <c r="S6744">
        <v>6197.5901289405701</v>
      </c>
      <c r="T6744">
        <v>6020.5885842746011</v>
      </c>
      <c r="U6744">
        <v>5843.587039608632</v>
      </c>
      <c r="W6744">
        <v>0</v>
      </c>
      <c r="AB6744">
        <v>1</v>
      </c>
      <c r="AC6744">
        <v>1</v>
      </c>
      <c r="AD6744">
        <v>1</v>
      </c>
      <c r="AE6744">
        <v>1</v>
      </c>
      <c r="AF6744">
        <v>1</v>
      </c>
      <c r="AL6744">
        <v>3.6683043999999998</v>
      </c>
      <c r="AM6744" s="5">
        <v>10.483407020568849</v>
      </c>
      <c r="AN6744">
        <v>570.77625570776252</v>
      </c>
      <c r="AO6744">
        <f t="shared" si="105"/>
        <v>26826.48401826484</v>
      </c>
      <c r="AP6744">
        <v>684.93150684931504</v>
      </c>
      <c r="AQ6744">
        <v>9.3628500000000003E-2</v>
      </c>
      <c r="AR6744">
        <v>6.5375500000000003E-2</v>
      </c>
      <c r="AS6744">
        <v>3.4490699999999999E-2</v>
      </c>
      <c r="AT6744">
        <v>4.21471E-2</v>
      </c>
      <c r="AU6744">
        <v>4.3095999999999995E-2</v>
      </c>
      <c r="AW6744">
        <v>9.362849999999999E-2</v>
      </c>
      <c r="AX6744">
        <v>6.5375500000000003E-2</v>
      </c>
      <c r="AY6744">
        <v>3.4490699999999999E-2</v>
      </c>
      <c r="AZ6744">
        <v>4.2147100000000007E-2</v>
      </c>
      <c r="BA6744">
        <v>4.3095999999999995E-2</v>
      </c>
      <c r="BC6744" s="52">
        <v>100000</v>
      </c>
      <c r="BD6744" s="52">
        <v>100000</v>
      </c>
      <c r="BE6744">
        <v>0</v>
      </c>
      <c r="BF6744">
        <v>0</v>
      </c>
      <c r="BG6744">
        <v>0</v>
      </c>
    </row>
    <row r="6745" spans="1:59">
      <c r="A6745">
        <v>6744</v>
      </c>
      <c r="E6745">
        <v>9795.2054794520554</v>
      </c>
      <c r="K6745">
        <v>2696.1772133367731</v>
      </c>
      <c r="L6745">
        <v>3011.754713336773</v>
      </c>
      <c r="M6745">
        <v>3327.3322133367728</v>
      </c>
      <c r="N6745">
        <v>3642.9097133367727</v>
      </c>
      <c r="O6745">
        <v>3958.4872133367726</v>
      </c>
      <c r="Q6745">
        <v>5036.4554128857462</v>
      </c>
      <c r="R6745">
        <v>4900.3876872103374</v>
      </c>
      <c r="S6745">
        <v>4764.3199615349286</v>
      </c>
      <c r="T6745">
        <v>4628.2522358595197</v>
      </c>
      <c r="U6745">
        <v>4492.1845101841109</v>
      </c>
      <c r="W6745">
        <v>0</v>
      </c>
      <c r="AB6745">
        <v>1</v>
      </c>
      <c r="AC6745">
        <v>1</v>
      </c>
      <c r="AD6745">
        <v>1</v>
      </c>
      <c r="AE6745">
        <v>1</v>
      </c>
      <c r="AF6745">
        <v>1</v>
      </c>
      <c r="AL6745">
        <v>3.2388146</v>
      </c>
      <c r="AM6745" s="5">
        <v>10.627110481262211</v>
      </c>
      <c r="AN6745">
        <v>570.77625570776252</v>
      </c>
      <c r="AO6745">
        <f t="shared" si="105"/>
        <v>26826.48401826484</v>
      </c>
      <c r="AP6745">
        <v>684.93150684931504</v>
      </c>
      <c r="AQ6745">
        <v>9.2623000000000011E-2</v>
      </c>
      <c r="AR6745">
        <v>6.5817899999999999E-2</v>
      </c>
      <c r="AS6745">
        <v>3.4537699999999998E-2</v>
      </c>
      <c r="AT6745">
        <v>4.2168799999999999E-2</v>
      </c>
      <c r="AU6745">
        <v>4.3113900000000004E-2</v>
      </c>
      <c r="AW6745">
        <v>9.2622999999999997E-2</v>
      </c>
      <c r="AX6745">
        <v>6.5817899999999999E-2</v>
      </c>
      <c r="AY6745">
        <v>3.4537699999999991E-2</v>
      </c>
      <c r="AZ6745">
        <v>4.2168799999999992E-2</v>
      </c>
      <c r="BA6745">
        <v>4.3113899999999997E-2</v>
      </c>
      <c r="BC6745" s="52">
        <v>100000</v>
      </c>
      <c r="BD6745" s="52">
        <v>100000</v>
      </c>
      <c r="BE6745">
        <v>0</v>
      </c>
      <c r="BF6745">
        <v>0</v>
      </c>
      <c r="BG6745">
        <v>0</v>
      </c>
    </row>
    <row r="6746" spans="1:59">
      <c r="A6746">
        <v>6745</v>
      </c>
      <c r="E6746">
        <v>9795.2054794520554</v>
      </c>
      <c r="K6746">
        <v>1940.7180661628688</v>
      </c>
      <c r="L6746">
        <v>2113.383066162869</v>
      </c>
      <c r="M6746">
        <v>2286.048066162869</v>
      </c>
      <c r="N6746">
        <v>2458.7130661628689</v>
      </c>
      <c r="O6746">
        <v>2631.3780661628689</v>
      </c>
      <c r="Q6746">
        <v>5396.3432061190342</v>
      </c>
      <c r="R6746">
        <v>5250.5525480505994</v>
      </c>
      <c r="S6746">
        <v>5104.7618899821646</v>
      </c>
      <c r="T6746">
        <v>4958.9712319137298</v>
      </c>
      <c r="U6746">
        <v>4813.1805738452949</v>
      </c>
      <c r="W6746">
        <v>0</v>
      </c>
      <c r="AB6746">
        <v>1</v>
      </c>
      <c r="AC6746">
        <v>1</v>
      </c>
      <c r="AD6746">
        <v>1</v>
      </c>
      <c r="AE6746">
        <v>1</v>
      </c>
      <c r="AF6746">
        <v>1</v>
      </c>
      <c r="AL6746">
        <v>1.6435390999999999</v>
      </c>
      <c r="AM6746" s="5">
        <v>10.43675708770752</v>
      </c>
      <c r="AN6746">
        <v>570.77625570776252</v>
      </c>
      <c r="AO6746">
        <f t="shared" si="105"/>
        <v>26826.48401826484</v>
      </c>
      <c r="AP6746">
        <v>684.93150684931504</v>
      </c>
      <c r="AQ6746">
        <v>9.2386700000000002E-2</v>
      </c>
      <c r="AR6746">
        <v>6.5975300000000001E-2</v>
      </c>
      <c r="AS6746">
        <v>3.4536999999999998E-2</v>
      </c>
      <c r="AT6746">
        <v>4.2183100000000001E-2</v>
      </c>
      <c r="AU6746">
        <v>4.3115199999999999E-2</v>
      </c>
      <c r="AW6746">
        <v>9.2386700000000002E-2</v>
      </c>
      <c r="AX6746">
        <v>6.5975300000000001E-2</v>
      </c>
      <c r="AY6746">
        <v>3.4536999999999998E-2</v>
      </c>
      <c r="AZ6746">
        <v>4.2183100000000001E-2</v>
      </c>
      <c r="BA6746">
        <v>4.3115200000000006E-2</v>
      </c>
      <c r="BC6746" s="52">
        <v>100000</v>
      </c>
      <c r="BD6746" s="52">
        <v>100000</v>
      </c>
      <c r="BE6746">
        <v>0</v>
      </c>
      <c r="BF6746">
        <v>0</v>
      </c>
      <c r="BG6746">
        <v>0</v>
      </c>
    </row>
    <row r="6747" spans="1:59">
      <c r="A6747">
        <v>6746</v>
      </c>
      <c r="E6747">
        <v>9795.2054794520554</v>
      </c>
      <c r="K6747">
        <v>1562.1059468432368</v>
      </c>
      <c r="L6747">
        <v>1670.0659468432368</v>
      </c>
      <c r="M6747">
        <v>1778.0259468432369</v>
      </c>
      <c r="N6747">
        <v>1885.9859468432369</v>
      </c>
      <c r="O6747">
        <v>1993.9459468432369</v>
      </c>
      <c r="Q6747">
        <v>5616.6374146132248</v>
      </c>
      <c r="R6747">
        <v>5464.8951634016175</v>
      </c>
      <c r="S6747">
        <v>5313.1529121900103</v>
      </c>
      <c r="T6747">
        <v>5161.410660978403</v>
      </c>
      <c r="U6747">
        <v>5009.6684097667958</v>
      </c>
      <c r="W6747">
        <v>0</v>
      </c>
      <c r="AB6747">
        <v>1</v>
      </c>
      <c r="AC6747">
        <v>1</v>
      </c>
      <c r="AD6747">
        <v>1</v>
      </c>
      <c r="AE6747">
        <v>1</v>
      </c>
      <c r="AF6747">
        <v>1</v>
      </c>
      <c r="AL6747">
        <v>1.7152217999999999</v>
      </c>
      <c r="AM6747" s="5">
        <v>10.348812103271481</v>
      </c>
      <c r="AN6747">
        <v>570.77625570776252</v>
      </c>
      <c r="AO6747">
        <f t="shared" si="105"/>
        <v>26826.48401826484</v>
      </c>
      <c r="AP6747">
        <v>684.93150684931504</v>
      </c>
      <c r="AQ6747">
        <v>9.27867E-2</v>
      </c>
      <c r="AR6747">
        <v>6.7676500000000001E-2</v>
      </c>
      <c r="AS6747">
        <v>3.4552300000000001E-2</v>
      </c>
      <c r="AT6747">
        <v>4.2201099999999998E-2</v>
      </c>
      <c r="AU6747">
        <v>4.3114600000000003E-2</v>
      </c>
      <c r="AW6747">
        <v>9.2786699999999986E-2</v>
      </c>
      <c r="AX6747">
        <v>6.7676500000000001E-2</v>
      </c>
      <c r="AY6747">
        <v>3.4552299999999994E-2</v>
      </c>
      <c r="AZ6747">
        <v>4.2201100000000005E-2</v>
      </c>
      <c r="BA6747">
        <v>4.3114600000000003E-2</v>
      </c>
      <c r="BC6747" s="52">
        <v>100000</v>
      </c>
      <c r="BD6747" s="52">
        <v>100000</v>
      </c>
      <c r="BE6747">
        <v>0</v>
      </c>
      <c r="BF6747">
        <v>0</v>
      </c>
      <c r="BG6747">
        <v>0</v>
      </c>
    </row>
    <row r="6748" spans="1:59">
      <c r="A6748">
        <v>6747</v>
      </c>
      <c r="E6748">
        <v>9795.2054794520554</v>
      </c>
      <c r="K6748">
        <v>1487.0895595654542</v>
      </c>
      <c r="L6748">
        <v>1545.7995595654543</v>
      </c>
      <c r="M6748">
        <v>1604.5095595654543</v>
      </c>
      <c r="N6748">
        <v>1663.2195595654543</v>
      </c>
      <c r="O6748">
        <v>1721.9295595654544</v>
      </c>
      <c r="Q6748">
        <v>6594.3696229919324</v>
      </c>
      <c r="R6748">
        <v>6416.2124056732282</v>
      </c>
      <c r="S6748">
        <v>6238.055188354524</v>
      </c>
      <c r="T6748">
        <v>6059.8979710358199</v>
      </c>
      <c r="U6748">
        <v>5881.7407537171157</v>
      </c>
      <c r="W6748">
        <v>0</v>
      </c>
      <c r="AB6748">
        <v>1</v>
      </c>
      <c r="AC6748">
        <v>1</v>
      </c>
      <c r="AD6748">
        <v>1</v>
      </c>
      <c r="AE6748">
        <v>1</v>
      </c>
      <c r="AF6748">
        <v>1</v>
      </c>
      <c r="AL6748">
        <v>1.7920297000000001</v>
      </c>
      <c r="AM6748" s="5">
        <v>10.703243255615231</v>
      </c>
      <c r="AN6748">
        <v>570.77625570776252</v>
      </c>
      <c r="AO6748">
        <f t="shared" si="105"/>
        <v>26826.48401826484</v>
      </c>
      <c r="AP6748">
        <v>684.93150684931504</v>
      </c>
      <c r="AQ6748">
        <v>9.2086699999999994E-2</v>
      </c>
      <c r="AR6748">
        <v>6.6238100000000008E-2</v>
      </c>
      <c r="AS6748">
        <v>3.4559300000000001E-2</v>
      </c>
      <c r="AT6748">
        <v>4.2193399999999999E-2</v>
      </c>
      <c r="AU6748">
        <v>4.31355E-2</v>
      </c>
      <c r="AW6748">
        <v>9.2086700000000007E-2</v>
      </c>
      <c r="AX6748">
        <v>6.6238100000000008E-2</v>
      </c>
      <c r="AY6748">
        <v>3.4559300000000001E-2</v>
      </c>
      <c r="AZ6748">
        <v>4.2193400000000006E-2</v>
      </c>
      <c r="BA6748">
        <v>4.3135500000000007E-2</v>
      </c>
      <c r="BC6748" s="52">
        <v>100000</v>
      </c>
      <c r="BD6748" s="52">
        <v>100000</v>
      </c>
      <c r="BE6748">
        <v>0</v>
      </c>
      <c r="BF6748">
        <v>0</v>
      </c>
      <c r="BG6748">
        <v>0</v>
      </c>
    </row>
    <row r="6749" spans="1:59">
      <c r="A6749">
        <v>6748</v>
      </c>
      <c r="E6749">
        <v>9795.2054794520554</v>
      </c>
      <c r="K6749">
        <v>1600.0554133484679</v>
      </c>
      <c r="L6749">
        <v>1649.222913348468</v>
      </c>
      <c r="M6749">
        <v>1698.390413348468</v>
      </c>
      <c r="N6749">
        <v>1747.557913348468</v>
      </c>
      <c r="O6749">
        <v>1796.725413348468</v>
      </c>
      <c r="Q6749">
        <v>9328.4722938542727</v>
      </c>
      <c r="R6749">
        <v>9076.4490133978616</v>
      </c>
      <c r="S6749">
        <v>8824.4257329414504</v>
      </c>
      <c r="T6749">
        <v>8572.4024524850392</v>
      </c>
      <c r="U6749">
        <v>8320.3791720286281</v>
      </c>
      <c r="W6749">
        <v>0</v>
      </c>
      <c r="AB6749">
        <v>1</v>
      </c>
      <c r="AC6749">
        <v>1</v>
      </c>
      <c r="AD6749">
        <v>1</v>
      </c>
      <c r="AE6749">
        <v>1</v>
      </c>
      <c r="AF6749">
        <v>1</v>
      </c>
      <c r="AL6749">
        <v>2.2741652000000001</v>
      </c>
      <c r="AM6749" s="5">
        <v>11.018757820129389</v>
      </c>
      <c r="AN6749">
        <v>570.77625570776252</v>
      </c>
      <c r="AO6749">
        <f t="shared" si="105"/>
        <v>26826.48401826484</v>
      </c>
      <c r="AP6749">
        <v>684.93150684931504</v>
      </c>
      <c r="AQ6749">
        <v>8.6887600000000009E-2</v>
      </c>
      <c r="AR6749">
        <v>5.7372599999999996E-2</v>
      </c>
      <c r="AS6749">
        <v>2.95033E-2</v>
      </c>
      <c r="AT6749">
        <v>3.8567100000000007E-2</v>
      </c>
      <c r="AU6749">
        <v>4.0783199999999999E-2</v>
      </c>
      <c r="AW6749">
        <v>8.6887599999999995E-2</v>
      </c>
      <c r="AX6749">
        <v>5.7372599999999996E-2</v>
      </c>
      <c r="AY6749">
        <v>2.9503299999999996E-2</v>
      </c>
      <c r="AZ6749">
        <v>3.8567100000000007E-2</v>
      </c>
      <c r="BA6749">
        <v>4.0783200000000006E-2</v>
      </c>
      <c r="BC6749" s="52">
        <v>100000</v>
      </c>
      <c r="BD6749" s="52">
        <v>100000</v>
      </c>
      <c r="BE6749">
        <v>0</v>
      </c>
      <c r="BF6749">
        <v>0</v>
      </c>
      <c r="BG6749">
        <v>0</v>
      </c>
    </row>
    <row r="6750" spans="1:59">
      <c r="A6750">
        <v>6749</v>
      </c>
      <c r="E6750">
        <v>9795.2054794520554</v>
      </c>
      <c r="K6750">
        <v>1961.0166180145038</v>
      </c>
      <c r="L6750">
        <v>2011.1741180145038</v>
      </c>
      <c r="M6750">
        <v>2061.3316180145039</v>
      </c>
      <c r="N6750">
        <v>2111.4891180145041</v>
      </c>
      <c r="O6750">
        <v>2161.6466180145044</v>
      </c>
      <c r="Q6750">
        <v>15573.037722209379</v>
      </c>
      <c r="R6750">
        <v>15152.307730767479</v>
      </c>
      <c r="S6750">
        <v>14731.577739325579</v>
      </c>
      <c r="T6750">
        <v>14310.847747883679</v>
      </c>
      <c r="U6750">
        <v>13890.117756441779</v>
      </c>
      <c r="W6750">
        <v>0</v>
      </c>
      <c r="AB6750">
        <v>1</v>
      </c>
      <c r="AC6750">
        <v>1</v>
      </c>
      <c r="AD6750">
        <v>1</v>
      </c>
      <c r="AE6750">
        <v>1</v>
      </c>
      <c r="AF6750">
        <v>1</v>
      </c>
      <c r="AL6750">
        <v>2.1344770999999998</v>
      </c>
      <c r="AM6750" s="5">
        <v>11.12529468536377</v>
      </c>
      <c r="AN6750">
        <v>570.77625570776252</v>
      </c>
      <c r="AO6750">
        <f t="shared" si="105"/>
        <v>26826.48401826484</v>
      </c>
      <c r="AP6750">
        <v>684.93150684931504</v>
      </c>
      <c r="AQ6750">
        <v>8.7817400000000004E-2</v>
      </c>
      <c r="AR6750">
        <v>5.5178600000000001E-2</v>
      </c>
      <c r="AS6750">
        <v>2.9488499999999997E-2</v>
      </c>
      <c r="AT6750">
        <v>4.02145E-2</v>
      </c>
      <c r="AU6750">
        <v>4.1368699999999994E-2</v>
      </c>
      <c r="AW6750">
        <v>8.7817400000000004E-2</v>
      </c>
      <c r="AX6750">
        <v>5.5178600000000008E-2</v>
      </c>
      <c r="AY6750">
        <v>2.9488500000000001E-2</v>
      </c>
      <c r="AZ6750">
        <v>4.02145E-2</v>
      </c>
      <c r="BA6750">
        <v>4.1368699999999994E-2</v>
      </c>
      <c r="BC6750" s="52">
        <v>100000</v>
      </c>
      <c r="BD6750" s="52">
        <v>100000</v>
      </c>
      <c r="BE6750">
        <v>0</v>
      </c>
      <c r="BF6750">
        <v>0</v>
      </c>
      <c r="BG6750">
        <v>0</v>
      </c>
    </row>
    <row r="6751" spans="1:59">
      <c r="A6751">
        <v>6750</v>
      </c>
      <c r="E6751">
        <v>9795.2054794520554</v>
      </c>
      <c r="K6751">
        <v>2615.8655516629115</v>
      </c>
      <c r="L6751">
        <v>2657.8005516629114</v>
      </c>
      <c r="M6751">
        <v>2699.7355516629113</v>
      </c>
      <c r="N6751">
        <v>2741.6705516629113</v>
      </c>
      <c r="O6751">
        <v>2783.6055516629112</v>
      </c>
      <c r="Q6751">
        <v>19071.108420285531</v>
      </c>
      <c r="R6751">
        <v>18555.87257248817</v>
      </c>
      <c r="S6751">
        <v>18040.636724690808</v>
      </c>
      <c r="T6751">
        <v>17525.400876893447</v>
      </c>
      <c r="U6751">
        <v>17010.165029096086</v>
      </c>
      <c r="W6751">
        <v>0</v>
      </c>
      <c r="AB6751">
        <v>1</v>
      </c>
      <c r="AC6751">
        <v>1</v>
      </c>
      <c r="AD6751">
        <v>1</v>
      </c>
      <c r="AE6751">
        <v>1</v>
      </c>
      <c r="AF6751">
        <v>1</v>
      </c>
      <c r="AL6751">
        <v>2.0508753999999998</v>
      </c>
      <c r="AM6751" s="5">
        <v>11.53824424743652</v>
      </c>
      <c r="AN6751">
        <v>570.77625570776252</v>
      </c>
      <c r="AO6751">
        <f t="shared" si="105"/>
        <v>26826.48401826484</v>
      </c>
      <c r="AP6751">
        <v>684.93150684931504</v>
      </c>
      <c r="AQ6751">
        <v>8.8908399999999999E-2</v>
      </c>
      <c r="AR6751">
        <v>5.97875E-2</v>
      </c>
      <c r="AS6751">
        <v>3.1183900000000001E-2</v>
      </c>
      <c r="AT6751">
        <v>4.18655E-2</v>
      </c>
      <c r="AU6751">
        <v>4.3280900000000004E-2</v>
      </c>
      <c r="AW6751">
        <v>8.8908399999999985E-2</v>
      </c>
      <c r="AX6751">
        <v>5.9787500000000007E-2</v>
      </c>
      <c r="AY6751">
        <v>3.1183900000000001E-2</v>
      </c>
      <c r="AZ6751">
        <v>4.18655E-2</v>
      </c>
      <c r="BA6751">
        <v>4.3280899999999997E-2</v>
      </c>
      <c r="BC6751" s="52">
        <v>100000</v>
      </c>
      <c r="BD6751" s="52">
        <v>100000</v>
      </c>
      <c r="BE6751">
        <v>0</v>
      </c>
      <c r="BF6751">
        <v>0</v>
      </c>
      <c r="BG6751">
        <v>0</v>
      </c>
    </row>
    <row r="6752" spans="1:59">
      <c r="A6752">
        <v>6751</v>
      </c>
      <c r="E6752">
        <v>9795.2054794520554</v>
      </c>
      <c r="K6752">
        <v>3363.3817872426976</v>
      </c>
      <c r="L6752">
        <v>3404.3542872426974</v>
      </c>
      <c r="M6752">
        <v>3445.3267872426973</v>
      </c>
      <c r="N6752">
        <v>3486.2992872426971</v>
      </c>
      <c r="O6752">
        <v>3527.271787242697</v>
      </c>
      <c r="Q6752">
        <v>19206.02449669303</v>
      </c>
      <c r="R6752">
        <v>18687.143678948982</v>
      </c>
      <c r="S6752">
        <v>18168.26286120493</v>
      </c>
      <c r="T6752">
        <v>17649.382043460879</v>
      </c>
      <c r="U6752">
        <v>17130.501225716827</v>
      </c>
      <c r="W6752">
        <v>1.6959999999999999E-2</v>
      </c>
      <c r="AB6752">
        <v>1</v>
      </c>
      <c r="AC6752">
        <v>1</v>
      </c>
      <c r="AD6752">
        <v>1</v>
      </c>
      <c r="AE6752">
        <v>1</v>
      </c>
      <c r="AF6752">
        <v>1</v>
      </c>
      <c r="AL6752">
        <v>1.8140947000000001</v>
      </c>
      <c r="AM6752" s="5">
        <v>11.802211761474609</v>
      </c>
      <c r="AN6752">
        <v>570.77625570776252</v>
      </c>
      <c r="AO6752">
        <f t="shared" si="105"/>
        <v>26826.48401826484</v>
      </c>
      <c r="AP6752">
        <v>684.93150684931504</v>
      </c>
      <c r="AQ6752">
        <v>8.95701E-2</v>
      </c>
      <c r="AR6752">
        <v>6.0678299999999998E-2</v>
      </c>
      <c r="AS6752">
        <v>3.26532E-2</v>
      </c>
      <c r="AT6752">
        <v>4.1563599999999999E-2</v>
      </c>
      <c r="AU6752">
        <v>4.3323399999999998E-2</v>
      </c>
      <c r="AW6752">
        <v>8.95701E-2</v>
      </c>
      <c r="AX6752">
        <v>6.0678300000000004E-2</v>
      </c>
      <c r="AY6752">
        <v>3.2653200000000007E-2</v>
      </c>
      <c r="AZ6752">
        <v>4.1563599999999992E-2</v>
      </c>
      <c r="BA6752">
        <v>4.3323399999999998E-2</v>
      </c>
      <c r="BC6752" s="52">
        <v>100000</v>
      </c>
      <c r="BD6752" s="52">
        <v>100000</v>
      </c>
      <c r="BE6752">
        <v>0</v>
      </c>
      <c r="BF6752">
        <v>0</v>
      </c>
      <c r="BG6752">
        <v>0</v>
      </c>
    </row>
    <row r="6753" spans="1:59">
      <c r="A6753">
        <v>6752</v>
      </c>
      <c r="E6753">
        <v>9795.2054794520554</v>
      </c>
      <c r="K6753">
        <v>3635.2058729080745</v>
      </c>
      <c r="L6753">
        <v>3709.4533729080745</v>
      </c>
      <c r="M6753">
        <v>3783.7008729080744</v>
      </c>
      <c r="N6753">
        <v>3857.9483729080744</v>
      </c>
      <c r="O6753">
        <v>3932.1958729080743</v>
      </c>
      <c r="Q6753">
        <v>16838.218473010678</v>
      </c>
      <c r="R6753">
        <v>16383.307642633765</v>
      </c>
      <c r="S6753">
        <v>15928.396812256851</v>
      </c>
      <c r="T6753">
        <v>15473.485981879938</v>
      </c>
      <c r="U6753">
        <v>15018.575151503024</v>
      </c>
      <c r="W6753">
        <v>0.14248</v>
      </c>
      <c r="AB6753">
        <v>1</v>
      </c>
      <c r="AC6753">
        <v>1</v>
      </c>
      <c r="AD6753">
        <v>1</v>
      </c>
      <c r="AE6753">
        <v>1</v>
      </c>
      <c r="AF6753">
        <v>1</v>
      </c>
      <c r="AL6753">
        <v>1.2650466</v>
      </c>
      <c r="AM6753" s="5">
        <v>11.717610359191889</v>
      </c>
      <c r="AN6753">
        <v>570.77625570776252</v>
      </c>
      <c r="AO6753">
        <f t="shared" si="105"/>
        <v>26826.48401826484</v>
      </c>
      <c r="AP6753">
        <v>684.93150684931504</v>
      </c>
      <c r="AQ6753">
        <v>8.7635400000000002E-2</v>
      </c>
      <c r="AR6753">
        <v>3.7181499999999999E-2</v>
      </c>
      <c r="AS6753">
        <v>2.3430700000000002E-2</v>
      </c>
      <c r="AT6753">
        <v>3.1371799999999998E-2</v>
      </c>
      <c r="AU6753">
        <v>3.5763500000000004E-2</v>
      </c>
      <c r="AW6753">
        <v>8.7635400000000016E-2</v>
      </c>
      <c r="AX6753">
        <v>3.7181499999999992E-2</v>
      </c>
      <c r="AY6753">
        <v>2.3430699999999999E-2</v>
      </c>
      <c r="AZ6753">
        <v>3.1371799999999991E-2</v>
      </c>
      <c r="BA6753">
        <v>3.5763500000000004E-2</v>
      </c>
      <c r="BC6753" s="52">
        <v>100000</v>
      </c>
      <c r="BD6753" s="52">
        <v>100000</v>
      </c>
      <c r="BE6753">
        <v>0</v>
      </c>
      <c r="BF6753">
        <v>0</v>
      </c>
      <c r="BG6753">
        <v>0</v>
      </c>
    </row>
    <row r="6754" spans="1:59">
      <c r="A6754">
        <v>6753</v>
      </c>
      <c r="E6754">
        <v>9795.2054794520554</v>
      </c>
      <c r="K6754">
        <v>4265.3435260414481</v>
      </c>
      <c r="L6754">
        <v>4388.2635260414481</v>
      </c>
      <c r="M6754">
        <v>4511.1835260414482</v>
      </c>
      <c r="N6754">
        <v>4634.1035260414483</v>
      </c>
      <c r="O6754">
        <v>4757.0235260414483</v>
      </c>
      <c r="Q6754">
        <v>15610.15331376792</v>
      </c>
      <c r="R6754">
        <v>15188.420586287204</v>
      </c>
      <c r="S6754">
        <v>14766.68785880649</v>
      </c>
      <c r="T6754">
        <v>14344.955131325776</v>
      </c>
      <c r="U6754">
        <v>13923.222403845062</v>
      </c>
      <c r="W6754">
        <v>0.27962999999999999</v>
      </c>
      <c r="AB6754">
        <v>1</v>
      </c>
      <c r="AC6754">
        <v>1</v>
      </c>
      <c r="AD6754">
        <v>1</v>
      </c>
      <c r="AE6754">
        <v>1</v>
      </c>
      <c r="AF6754">
        <v>1</v>
      </c>
      <c r="AL6754">
        <v>0.93900406000000003</v>
      </c>
      <c r="AM6754" s="5">
        <v>11.33266448974609</v>
      </c>
      <c r="AN6754">
        <v>570.77625570776252</v>
      </c>
      <c r="AO6754">
        <f t="shared" si="105"/>
        <v>26826.48401826484</v>
      </c>
      <c r="AP6754">
        <v>684.93150684931504</v>
      </c>
      <c r="AQ6754">
        <v>7.68987E-2</v>
      </c>
      <c r="AR6754">
        <v>3.0231200000000002E-3</v>
      </c>
      <c r="AS6754">
        <v>1.1807899999999999E-3</v>
      </c>
      <c r="AT6754">
        <v>3.69177E-3</v>
      </c>
      <c r="AU6754">
        <v>4.4519499999999997E-3</v>
      </c>
      <c r="AW6754">
        <v>7.68987E-2</v>
      </c>
      <c r="AX6754">
        <v>3.0231199999999972E-3</v>
      </c>
      <c r="AY6754">
        <v>1.180790000000001E-3</v>
      </c>
      <c r="AZ6754">
        <v>3.691769999999997E-3</v>
      </c>
      <c r="BA6754">
        <v>4.4519499999999962E-3</v>
      </c>
      <c r="BC6754" s="52">
        <v>100000</v>
      </c>
      <c r="BD6754" s="52">
        <v>100000</v>
      </c>
      <c r="BE6754">
        <v>0</v>
      </c>
      <c r="BF6754">
        <v>0</v>
      </c>
      <c r="BG6754">
        <v>0</v>
      </c>
    </row>
    <row r="6755" spans="1:59">
      <c r="A6755">
        <v>6754</v>
      </c>
      <c r="E6755">
        <v>9795.2054794520554</v>
      </c>
      <c r="K6755">
        <v>4705.7338466486663</v>
      </c>
      <c r="L6755">
        <v>4946.9813466486667</v>
      </c>
      <c r="M6755">
        <v>5188.2288466486661</v>
      </c>
      <c r="N6755">
        <v>5429.4763466486656</v>
      </c>
      <c r="O6755">
        <v>5670.7238466486651</v>
      </c>
      <c r="Q6755">
        <v>14518.735576547781</v>
      </c>
      <c r="R6755">
        <v>14126.48920794219</v>
      </c>
      <c r="S6755">
        <v>13734.242839336599</v>
      </c>
      <c r="T6755">
        <v>13341.996470731008</v>
      </c>
      <c r="U6755">
        <v>12949.750102125417</v>
      </c>
      <c r="W6755">
        <v>0.48870999999999998</v>
      </c>
      <c r="AB6755">
        <v>1</v>
      </c>
      <c r="AC6755">
        <v>1</v>
      </c>
      <c r="AD6755">
        <v>1</v>
      </c>
      <c r="AE6755">
        <v>1</v>
      </c>
      <c r="AF6755">
        <v>1</v>
      </c>
      <c r="AL6755">
        <v>9.6651630000000002E-2</v>
      </c>
      <c r="AM6755" s="5">
        <v>11.124342918396</v>
      </c>
      <c r="AN6755">
        <v>570.77625570776252</v>
      </c>
      <c r="AO6755">
        <f t="shared" si="105"/>
        <v>26826.48401826484</v>
      </c>
      <c r="AP6755">
        <v>684.93150684931504</v>
      </c>
      <c r="AQ6755">
        <v>7.52607E-2</v>
      </c>
      <c r="AR6755">
        <v>8.2840599999999996E-4</v>
      </c>
      <c r="AS6755">
        <v>8.8255799999999998E-4</v>
      </c>
      <c r="AT6755">
        <v>9.1984800000000002E-4</v>
      </c>
      <c r="AU6755">
        <v>9.1586399999999996E-4</v>
      </c>
      <c r="AW6755">
        <v>7.52607E-2</v>
      </c>
      <c r="AX6755">
        <v>8.2840599999999681E-4</v>
      </c>
      <c r="AY6755">
        <v>8.8255799999999857E-4</v>
      </c>
      <c r="AZ6755">
        <v>9.1984800000000089E-4</v>
      </c>
      <c r="BA6755">
        <v>9.1586400000000234E-4</v>
      </c>
      <c r="BC6755" s="52">
        <v>100000</v>
      </c>
      <c r="BD6755" s="52">
        <v>100000</v>
      </c>
      <c r="BE6755">
        <v>0</v>
      </c>
      <c r="BF6755">
        <v>0</v>
      </c>
      <c r="BG6755">
        <v>0</v>
      </c>
    </row>
    <row r="6756" spans="1:59">
      <c r="A6756">
        <v>6755</v>
      </c>
      <c r="E6756">
        <v>9795.2054794520554</v>
      </c>
      <c r="K6756">
        <v>5285.5663930192914</v>
      </c>
      <c r="L6756">
        <v>5589.0713930192915</v>
      </c>
      <c r="M6756">
        <v>5892.5763930192916</v>
      </c>
      <c r="N6756">
        <v>6196.0813930192917</v>
      </c>
      <c r="O6756">
        <v>6499.5863930192918</v>
      </c>
      <c r="Q6756">
        <v>13301.270544415231</v>
      </c>
      <c r="R6756">
        <v>12941.915899726046</v>
      </c>
      <c r="S6756">
        <v>12582.561255036861</v>
      </c>
      <c r="T6756">
        <v>12223.206610347675</v>
      </c>
      <c r="U6756">
        <v>11863.85196565849</v>
      </c>
      <c r="W6756">
        <v>0.69798000000000004</v>
      </c>
      <c r="AB6756">
        <v>1</v>
      </c>
      <c r="AC6756">
        <v>1</v>
      </c>
      <c r="AD6756">
        <v>1</v>
      </c>
      <c r="AE6756">
        <v>1</v>
      </c>
      <c r="AF6756">
        <v>1</v>
      </c>
      <c r="AL6756">
        <v>0.13621886</v>
      </c>
      <c r="AM6756" s="5">
        <v>10.963936805725099</v>
      </c>
      <c r="AN6756">
        <v>570.77625570776252</v>
      </c>
      <c r="AO6756">
        <f t="shared" si="105"/>
        <v>26826.48401826484</v>
      </c>
      <c r="AP6756">
        <v>684.93150684931504</v>
      </c>
      <c r="AQ6756">
        <v>7.4730500000000005E-2</v>
      </c>
      <c r="AR6756">
        <v>8.3242600000000004E-4</v>
      </c>
      <c r="AS6756">
        <v>8.8024299999999995E-4</v>
      </c>
      <c r="AT6756">
        <v>9.1517699999999998E-4</v>
      </c>
      <c r="AU6756">
        <v>9.1157999999999994E-4</v>
      </c>
      <c r="AW6756">
        <v>7.4730500000000005E-2</v>
      </c>
      <c r="AX6756">
        <v>8.3242599999999722E-4</v>
      </c>
      <c r="AY6756">
        <v>8.8024300000000277E-4</v>
      </c>
      <c r="AZ6756">
        <v>9.1517700000000313E-4</v>
      </c>
      <c r="BA6756">
        <v>9.1158000000000211E-4</v>
      </c>
      <c r="BC6756" s="52">
        <v>100000</v>
      </c>
      <c r="BD6756" s="52">
        <v>100000</v>
      </c>
      <c r="BE6756">
        <v>0</v>
      </c>
      <c r="BF6756">
        <v>0</v>
      </c>
      <c r="BG6756">
        <v>0</v>
      </c>
    </row>
    <row r="6757" spans="1:59">
      <c r="A6757">
        <v>6756</v>
      </c>
      <c r="E6757">
        <v>9795.2054794520554</v>
      </c>
      <c r="K6757">
        <v>5184.9561794937945</v>
      </c>
      <c r="L6757">
        <v>5621.5295128271282</v>
      </c>
      <c r="M6757">
        <v>6058.1028461604619</v>
      </c>
      <c r="N6757">
        <v>6494.6761794937956</v>
      </c>
      <c r="O6757">
        <v>6931.2495128271294</v>
      </c>
      <c r="Q6757">
        <v>12673.98023256968</v>
      </c>
      <c r="R6757">
        <v>12331.572817858108</v>
      </c>
      <c r="S6757">
        <v>11989.165403146537</v>
      </c>
      <c r="T6757">
        <v>11646.757988434965</v>
      </c>
      <c r="U6757">
        <v>11304.350573723394</v>
      </c>
      <c r="W6757">
        <v>0.72167999999999999</v>
      </c>
      <c r="AB6757">
        <v>1</v>
      </c>
      <c r="AC6757">
        <v>1</v>
      </c>
      <c r="AD6757">
        <v>1</v>
      </c>
      <c r="AE6757">
        <v>1</v>
      </c>
      <c r="AF6757">
        <v>1</v>
      </c>
      <c r="AL6757">
        <v>0.51422429999999997</v>
      </c>
      <c r="AM6757" s="5">
        <v>10.89514827728271</v>
      </c>
      <c r="AN6757">
        <v>570.77625570776252</v>
      </c>
      <c r="AO6757">
        <f t="shared" si="105"/>
        <v>26826.48401826484</v>
      </c>
      <c r="AP6757">
        <v>684.93150684931504</v>
      </c>
      <c r="AQ6757">
        <v>7.5248400000000007E-2</v>
      </c>
      <c r="AR6757">
        <v>8.3358399999999995E-4</v>
      </c>
      <c r="AS6757">
        <v>8.8105900000000001E-4</v>
      </c>
      <c r="AT6757">
        <v>9.0980599999999998E-4</v>
      </c>
      <c r="AU6757">
        <v>9.1221200000000003E-4</v>
      </c>
      <c r="AW6757">
        <v>7.5248400000000007E-2</v>
      </c>
      <c r="AX6757">
        <v>8.3358399999999833E-4</v>
      </c>
      <c r="AY6757">
        <v>8.8105900000000348E-4</v>
      </c>
      <c r="AZ6757">
        <v>9.0980599999999912E-4</v>
      </c>
      <c r="BA6757">
        <v>9.1221200000000252E-4</v>
      </c>
      <c r="BC6757" s="52">
        <v>100000</v>
      </c>
      <c r="BD6757" s="52">
        <v>100000</v>
      </c>
      <c r="BE6757">
        <v>0</v>
      </c>
      <c r="BF6757">
        <v>0</v>
      </c>
      <c r="BG6757">
        <v>0</v>
      </c>
    </row>
    <row r="6758" spans="1:59">
      <c r="A6758">
        <v>6757</v>
      </c>
      <c r="E6758">
        <v>9795.2054794520554</v>
      </c>
      <c r="K6758">
        <v>4962.5546548584862</v>
      </c>
      <c r="L6758">
        <v>5462.1004881918197</v>
      </c>
      <c r="M6758">
        <v>5961.6463215251533</v>
      </c>
      <c r="N6758">
        <v>6461.1921548584869</v>
      </c>
      <c r="O6758">
        <v>6960.7379881918205</v>
      </c>
      <c r="Q6758">
        <v>12398.92374956369</v>
      </c>
      <c r="R6758">
        <v>12063.947416187715</v>
      </c>
      <c r="S6758">
        <v>11728.97108281174</v>
      </c>
      <c r="T6758">
        <v>11393.994749435766</v>
      </c>
      <c r="U6758">
        <v>11059.018416059791</v>
      </c>
      <c r="W6758">
        <v>0.68341999999999992</v>
      </c>
      <c r="AB6758">
        <v>1</v>
      </c>
      <c r="AC6758">
        <v>1</v>
      </c>
      <c r="AD6758">
        <v>1</v>
      </c>
      <c r="AE6758">
        <v>1</v>
      </c>
      <c r="AF6758">
        <v>1</v>
      </c>
      <c r="AL6758">
        <v>0.55394889999999997</v>
      </c>
      <c r="AM6758" s="5">
        <v>11.073836326599119</v>
      </c>
      <c r="AN6758">
        <v>570.77625570776252</v>
      </c>
      <c r="AO6758">
        <f t="shared" si="105"/>
        <v>26826.48401826484</v>
      </c>
      <c r="AP6758">
        <v>684.93150684931504</v>
      </c>
      <c r="AQ6758">
        <v>7.5176699999999999E-2</v>
      </c>
      <c r="AR6758">
        <v>8.3178899999999999E-4</v>
      </c>
      <c r="AS6758">
        <v>8.7284500000000002E-4</v>
      </c>
      <c r="AT6758">
        <v>9.02763E-4</v>
      </c>
      <c r="AU6758">
        <v>9.0924799999999998E-4</v>
      </c>
      <c r="AW6758">
        <v>7.5176699999999999E-2</v>
      </c>
      <c r="AX6758">
        <v>8.3178899999999945E-4</v>
      </c>
      <c r="AY6758">
        <v>8.728449999999971E-4</v>
      </c>
      <c r="AZ6758">
        <v>9.0276300000000087E-4</v>
      </c>
      <c r="BA6758">
        <v>9.0924800000000139E-4</v>
      </c>
      <c r="BC6758" s="52">
        <v>100000</v>
      </c>
      <c r="BD6758" s="52">
        <v>100000</v>
      </c>
      <c r="BE6758">
        <v>0</v>
      </c>
      <c r="BF6758">
        <v>0</v>
      </c>
      <c r="BG6758">
        <v>0</v>
      </c>
    </row>
    <row r="6759" spans="1:59">
      <c r="A6759">
        <v>6758</v>
      </c>
      <c r="E6759">
        <v>9795.2054794520554</v>
      </c>
      <c r="K6759">
        <v>5129.3557983349665</v>
      </c>
      <c r="L6759">
        <v>5640.9741316682994</v>
      </c>
      <c r="M6759">
        <v>6152.5924650016332</v>
      </c>
      <c r="N6759">
        <v>6664.210798334967</v>
      </c>
      <c r="O6759">
        <v>7175.8291316683008</v>
      </c>
      <c r="Q6759">
        <v>12096.774686904329</v>
      </c>
      <c r="R6759">
        <v>11769.961383281101</v>
      </c>
      <c r="S6759">
        <v>11443.148079657873</v>
      </c>
      <c r="T6759">
        <v>11116.334776034644</v>
      </c>
      <c r="U6759">
        <v>10789.521472411416</v>
      </c>
      <c r="W6759">
        <v>0.58052999999999999</v>
      </c>
      <c r="AB6759">
        <v>1</v>
      </c>
      <c r="AC6759">
        <v>1</v>
      </c>
      <c r="AD6759">
        <v>1</v>
      </c>
      <c r="AE6759">
        <v>1</v>
      </c>
      <c r="AF6759">
        <v>1</v>
      </c>
      <c r="AL6759">
        <v>0.58300936000000003</v>
      </c>
      <c r="AM6759" s="5">
        <v>11.336349487304689</v>
      </c>
      <c r="AN6759">
        <v>570.77625570776252</v>
      </c>
      <c r="AO6759">
        <f t="shared" si="105"/>
        <v>26826.48401826484</v>
      </c>
      <c r="AP6759">
        <v>684.93150684931504</v>
      </c>
      <c r="AQ6759">
        <v>7.5298299999999999E-2</v>
      </c>
      <c r="AR6759">
        <v>8.1601199999999997E-4</v>
      </c>
      <c r="AS6759">
        <v>8.5840000000000005E-4</v>
      </c>
      <c r="AT6759">
        <v>8.8514599999999996E-4</v>
      </c>
      <c r="AU6759">
        <v>8.9061800000000003E-4</v>
      </c>
      <c r="AW6759">
        <v>7.5298299999999999E-2</v>
      </c>
      <c r="AX6759">
        <v>8.1601199999999791E-4</v>
      </c>
      <c r="AY6759">
        <v>8.5840000000000222E-4</v>
      </c>
      <c r="AZ6759">
        <v>8.8514600000000332E-4</v>
      </c>
      <c r="BA6759">
        <v>8.9061800000000274E-4</v>
      </c>
      <c r="BC6759" s="52">
        <v>100000</v>
      </c>
      <c r="BD6759" s="52">
        <v>100000</v>
      </c>
      <c r="BE6759">
        <v>0</v>
      </c>
      <c r="BF6759">
        <v>0</v>
      </c>
      <c r="BG6759">
        <v>0</v>
      </c>
    </row>
    <row r="6760" spans="1:59">
      <c r="A6760">
        <v>6759</v>
      </c>
      <c r="E6760">
        <v>9795.2054794520554</v>
      </c>
      <c r="K6760">
        <v>5261.737658236937</v>
      </c>
      <c r="L6760">
        <v>5751.3826582369365</v>
      </c>
      <c r="M6760">
        <v>6241.027658236937</v>
      </c>
      <c r="N6760">
        <v>6730.6726582369374</v>
      </c>
      <c r="O6760">
        <v>7220.3176582369379</v>
      </c>
      <c r="Q6760">
        <v>12261.69921233604</v>
      </c>
      <c r="R6760">
        <v>11930.430214339267</v>
      </c>
      <c r="S6760">
        <v>11599.161216342494</v>
      </c>
      <c r="T6760">
        <v>11267.892218345722</v>
      </c>
      <c r="U6760">
        <v>10936.623220348949</v>
      </c>
      <c r="W6760">
        <v>0.45999000000000001</v>
      </c>
      <c r="AB6760">
        <v>1</v>
      </c>
      <c r="AC6760">
        <v>1</v>
      </c>
      <c r="AD6760">
        <v>1</v>
      </c>
      <c r="AE6760">
        <v>1</v>
      </c>
      <c r="AF6760">
        <v>1</v>
      </c>
      <c r="AL6760">
        <v>0.96649224</v>
      </c>
      <c r="AM6760" s="5">
        <v>11.219069480896</v>
      </c>
      <c r="AN6760">
        <v>570.77625570776252</v>
      </c>
      <c r="AO6760">
        <f t="shared" si="105"/>
        <v>26826.48401826484</v>
      </c>
      <c r="AP6760">
        <v>684.93150684931504</v>
      </c>
      <c r="AQ6760">
        <v>7.8949900000000003E-2</v>
      </c>
      <c r="AR6760">
        <v>5.4542799999999997E-3</v>
      </c>
      <c r="AS6760">
        <v>1.46525E-3</v>
      </c>
      <c r="AT6760">
        <v>1.15876E-2</v>
      </c>
      <c r="AU6760">
        <v>1.16805E-2</v>
      </c>
      <c r="AW6760">
        <v>7.8949900000000003E-2</v>
      </c>
      <c r="AX6760">
        <v>5.4542799999999989E-3</v>
      </c>
      <c r="AY6760">
        <v>1.4652500000000013E-3</v>
      </c>
      <c r="AZ6760">
        <v>1.1587600000000003E-2</v>
      </c>
      <c r="BA6760">
        <v>1.1680499999999996E-2</v>
      </c>
      <c r="BC6760" s="52">
        <v>100000</v>
      </c>
      <c r="BD6760" s="52">
        <v>100000</v>
      </c>
      <c r="BE6760">
        <v>0</v>
      </c>
      <c r="BF6760">
        <v>0</v>
      </c>
      <c r="BG6760">
        <v>0</v>
      </c>
    </row>
    <row r="6761" spans="1:59">
      <c r="A6761">
        <v>6760</v>
      </c>
      <c r="E6761">
        <v>9795.2054794520554</v>
      </c>
      <c r="K6761">
        <v>5452.3675364957717</v>
      </c>
      <c r="L6761">
        <v>5926.0633698291049</v>
      </c>
      <c r="M6761">
        <v>6399.7592031624381</v>
      </c>
      <c r="N6761">
        <v>6873.4550364957713</v>
      </c>
      <c r="O6761">
        <v>7347.1508698291045</v>
      </c>
      <c r="Q6761">
        <v>12815.365749615181</v>
      </c>
      <c r="R6761">
        <v>12469.13858314123</v>
      </c>
      <c r="S6761">
        <v>12122.911416667281</v>
      </c>
      <c r="T6761">
        <v>11776.684250193332</v>
      </c>
      <c r="U6761">
        <v>11430.457083719382</v>
      </c>
      <c r="W6761">
        <v>0.22900999999999999</v>
      </c>
      <c r="AB6761">
        <v>1</v>
      </c>
      <c r="AC6761">
        <v>1</v>
      </c>
      <c r="AD6761">
        <v>1</v>
      </c>
      <c r="AE6761">
        <v>1</v>
      </c>
      <c r="AF6761">
        <v>1</v>
      </c>
      <c r="AL6761">
        <v>1.5690417999999999</v>
      </c>
      <c r="AM6761" s="5">
        <v>11.59907341003418</v>
      </c>
      <c r="AN6761">
        <v>570.77625570776252</v>
      </c>
      <c r="AO6761">
        <f t="shared" si="105"/>
        <v>26826.48401826484</v>
      </c>
      <c r="AP6761">
        <v>684.93150684931504</v>
      </c>
      <c r="AQ6761">
        <v>9.1472100000000001E-2</v>
      </c>
      <c r="AR6761">
        <v>2.74989E-2</v>
      </c>
      <c r="AS6761">
        <v>3.0466400000000001E-2</v>
      </c>
      <c r="AT6761">
        <v>3.3383099999999999E-2</v>
      </c>
      <c r="AU6761">
        <v>3.5686300000000004E-2</v>
      </c>
      <c r="AW6761">
        <v>9.1472099999999987E-2</v>
      </c>
      <c r="AX6761">
        <v>2.7498900000000007E-2</v>
      </c>
      <c r="AY6761">
        <v>3.0466400000000005E-2</v>
      </c>
      <c r="AZ6761">
        <v>3.3383099999999999E-2</v>
      </c>
      <c r="BA6761">
        <v>3.5686300000000004E-2</v>
      </c>
      <c r="BC6761" s="52">
        <v>100000</v>
      </c>
      <c r="BD6761" s="52">
        <v>100000</v>
      </c>
      <c r="BE6761">
        <v>0</v>
      </c>
      <c r="BF6761">
        <v>0</v>
      </c>
      <c r="BG6761">
        <v>0</v>
      </c>
    </row>
    <row r="6762" spans="1:59">
      <c r="A6762">
        <v>6761</v>
      </c>
      <c r="E6762">
        <v>9795.2054794520554</v>
      </c>
      <c r="K6762">
        <v>6085.1528268271841</v>
      </c>
      <c r="L6762">
        <v>6591.6828268271838</v>
      </c>
      <c r="M6762">
        <v>7098.2128268271836</v>
      </c>
      <c r="N6762">
        <v>7604.7428268271833</v>
      </c>
      <c r="O6762">
        <v>8111.2728268271831</v>
      </c>
      <c r="Q6762">
        <v>13551.02638007424</v>
      </c>
      <c r="R6762">
        <v>13184.924189954083</v>
      </c>
      <c r="S6762">
        <v>12818.821999833926</v>
      </c>
      <c r="T6762">
        <v>12452.71980971377</v>
      </c>
      <c r="U6762">
        <v>12086.617619593613</v>
      </c>
      <c r="W6762">
        <v>3.2960000000000003E-2</v>
      </c>
      <c r="AB6762">
        <v>1</v>
      </c>
      <c r="AC6762">
        <v>1</v>
      </c>
      <c r="AD6762">
        <v>1</v>
      </c>
      <c r="AE6762">
        <v>1</v>
      </c>
      <c r="AF6762">
        <v>1</v>
      </c>
      <c r="AL6762">
        <v>2.8447504000000001</v>
      </c>
      <c r="AM6762" s="5">
        <v>11.64902305603027</v>
      </c>
      <c r="AN6762">
        <v>570.77625570776252</v>
      </c>
      <c r="AO6762">
        <f t="shared" si="105"/>
        <v>26826.48401826484</v>
      </c>
      <c r="AP6762">
        <v>684.93150684931504</v>
      </c>
      <c r="AQ6762">
        <v>9.2692499999999997E-2</v>
      </c>
      <c r="AR6762">
        <v>3.7827100000000002E-2</v>
      </c>
      <c r="AS6762">
        <v>3.7417400000000003E-2</v>
      </c>
      <c r="AT6762">
        <v>4.05236E-2</v>
      </c>
      <c r="AU6762">
        <v>4.27388E-2</v>
      </c>
      <c r="AW6762">
        <v>9.2692499999999997E-2</v>
      </c>
      <c r="AX6762">
        <v>3.7827100000000002E-2</v>
      </c>
      <c r="AY6762">
        <v>3.7417400000000003E-2</v>
      </c>
      <c r="AZ6762">
        <v>4.0523600000000007E-2</v>
      </c>
      <c r="BA6762">
        <v>4.2738800000000007E-2</v>
      </c>
      <c r="BC6762" s="52">
        <v>100000</v>
      </c>
      <c r="BD6762" s="52">
        <v>100000</v>
      </c>
      <c r="BE6762">
        <v>0</v>
      </c>
      <c r="BF6762">
        <v>0</v>
      </c>
      <c r="BG6762">
        <v>0</v>
      </c>
    </row>
    <row r="6763" spans="1:59">
      <c r="A6763">
        <v>6762</v>
      </c>
      <c r="E6763">
        <v>9795.2054794520554</v>
      </c>
      <c r="K6763">
        <v>6632.3311810886589</v>
      </c>
      <c r="L6763">
        <v>7143.8111810886585</v>
      </c>
      <c r="M6763">
        <v>7655.291181088658</v>
      </c>
      <c r="N6763">
        <v>8166.7711810886576</v>
      </c>
      <c r="O6763">
        <v>8678.2511810886572</v>
      </c>
      <c r="Q6763">
        <v>14545.25104099612</v>
      </c>
      <c r="R6763">
        <v>14152.288315331509</v>
      </c>
      <c r="S6763">
        <v>13759.3255896669</v>
      </c>
      <c r="T6763">
        <v>13366.362864002291</v>
      </c>
      <c r="U6763">
        <v>12973.400138337682</v>
      </c>
      <c r="W6763">
        <v>0</v>
      </c>
      <c r="AB6763">
        <v>1</v>
      </c>
      <c r="AC6763">
        <v>1</v>
      </c>
      <c r="AD6763">
        <v>1</v>
      </c>
      <c r="AE6763">
        <v>1</v>
      </c>
      <c r="AF6763">
        <v>1</v>
      </c>
      <c r="AL6763">
        <v>4.4658866000000002</v>
      </c>
      <c r="AM6763" s="5">
        <v>11.80576133728027</v>
      </c>
      <c r="AN6763">
        <v>570.77625570776252</v>
      </c>
      <c r="AO6763">
        <f t="shared" si="105"/>
        <v>26826.48401826484</v>
      </c>
      <c r="AP6763">
        <v>684.93150684931504</v>
      </c>
      <c r="AQ6763">
        <v>9.2591300000000001E-2</v>
      </c>
      <c r="AR6763">
        <v>3.7442900000000001E-2</v>
      </c>
      <c r="AS6763">
        <v>3.7929600000000001E-2</v>
      </c>
      <c r="AT6763">
        <v>4.1051799999999999E-2</v>
      </c>
      <c r="AU6763">
        <v>4.2722099999999999E-2</v>
      </c>
      <c r="AW6763">
        <v>9.2591300000000001E-2</v>
      </c>
      <c r="AX6763">
        <v>3.7442900000000001E-2</v>
      </c>
      <c r="AY6763">
        <v>3.7929599999999994E-2</v>
      </c>
      <c r="AZ6763">
        <v>4.1051799999999999E-2</v>
      </c>
      <c r="BA6763">
        <v>4.2722099999999999E-2</v>
      </c>
      <c r="BC6763" s="52">
        <v>100000</v>
      </c>
      <c r="BD6763" s="52">
        <v>100000</v>
      </c>
      <c r="BE6763">
        <v>0</v>
      </c>
      <c r="BF6763">
        <v>0</v>
      </c>
      <c r="BG6763">
        <v>0</v>
      </c>
    </row>
    <row r="6764" spans="1:59">
      <c r="A6764">
        <v>6763</v>
      </c>
      <c r="E6764">
        <v>9795.2054794520554</v>
      </c>
      <c r="K6764">
        <v>6813.2530562880147</v>
      </c>
      <c r="L6764">
        <v>7280.5147229546819</v>
      </c>
      <c r="M6764">
        <v>7747.7763896213492</v>
      </c>
      <c r="N6764">
        <v>8215.0380562880164</v>
      </c>
      <c r="O6764">
        <v>8682.2997229546836</v>
      </c>
      <c r="Q6764">
        <v>15796.278093420049</v>
      </c>
      <c r="R6764">
        <v>15369.516913606196</v>
      </c>
      <c r="S6764">
        <v>14942.755733792343</v>
      </c>
      <c r="T6764">
        <v>14515.994553978489</v>
      </c>
      <c r="U6764">
        <v>14089.233374164636</v>
      </c>
      <c r="W6764">
        <v>0</v>
      </c>
      <c r="AB6764">
        <v>1</v>
      </c>
      <c r="AC6764">
        <v>1</v>
      </c>
      <c r="AD6764">
        <v>1</v>
      </c>
      <c r="AE6764">
        <v>1</v>
      </c>
      <c r="AF6764">
        <v>1</v>
      </c>
      <c r="AL6764">
        <v>6.1577143999999997</v>
      </c>
      <c r="AM6764" s="5">
        <v>12.05026149749756</v>
      </c>
      <c r="AN6764">
        <v>570.77625570776252</v>
      </c>
      <c r="AO6764">
        <f t="shared" si="105"/>
        <v>26826.48401826484</v>
      </c>
      <c r="AP6764">
        <v>684.93150684931504</v>
      </c>
      <c r="AQ6764">
        <v>9.3302300000000005E-2</v>
      </c>
      <c r="AR6764">
        <v>3.6609999999999997E-2</v>
      </c>
      <c r="AS6764">
        <v>3.8166800000000001E-2</v>
      </c>
      <c r="AT6764">
        <v>4.10844E-2</v>
      </c>
      <c r="AU6764">
        <v>4.2755099999999997E-2</v>
      </c>
      <c r="AW6764">
        <v>9.3302299999999991E-2</v>
      </c>
      <c r="AX6764">
        <v>3.660999999999999E-2</v>
      </c>
      <c r="AY6764">
        <v>3.8166800000000001E-2</v>
      </c>
      <c r="AZ6764">
        <v>4.1084400000000007E-2</v>
      </c>
      <c r="BA6764">
        <v>4.2755100000000004E-2</v>
      </c>
      <c r="BC6764" s="52">
        <v>100000</v>
      </c>
      <c r="BD6764" s="52">
        <v>100000</v>
      </c>
      <c r="BE6764">
        <v>0</v>
      </c>
      <c r="BF6764">
        <v>0</v>
      </c>
      <c r="BG6764">
        <v>0</v>
      </c>
    </row>
    <row r="6765" spans="1:59">
      <c r="A6765">
        <v>6764</v>
      </c>
      <c r="E6765">
        <v>9795.2054794520554</v>
      </c>
      <c r="K6765">
        <v>6114.276836005618</v>
      </c>
      <c r="L6765">
        <v>6533.6076693389514</v>
      </c>
      <c r="M6765">
        <v>6952.9385026722848</v>
      </c>
      <c r="N6765">
        <v>7372.2693360056182</v>
      </c>
      <c r="O6765">
        <v>7791.6001693389517</v>
      </c>
      <c r="Q6765">
        <v>15774.470430648949</v>
      </c>
      <c r="R6765">
        <v>15348.298419371888</v>
      </c>
      <c r="S6765">
        <v>14922.126408094826</v>
      </c>
      <c r="T6765">
        <v>14495.954396817764</v>
      </c>
      <c r="U6765">
        <v>14069.782385540702</v>
      </c>
      <c r="W6765">
        <v>0</v>
      </c>
      <c r="AB6765">
        <v>1</v>
      </c>
      <c r="AC6765">
        <v>1</v>
      </c>
      <c r="AD6765">
        <v>1</v>
      </c>
      <c r="AE6765">
        <v>1</v>
      </c>
      <c r="AF6765">
        <v>1</v>
      </c>
      <c r="AL6765">
        <v>7.1498837000000002</v>
      </c>
      <c r="AM6765" s="5">
        <v>11.84581184387207</v>
      </c>
      <c r="AN6765">
        <v>570.77625570776252</v>
      </c>
      <c r="AO6765">
        <f t="shared" si="105"/>
        <v>26826.48401826484</v>
      </c>
      <c r="AP6765">
        <v>684.93150684931504</v>
      </c>
      <c r="AQ6765">
        <v>9.3368899999999991E-2</v>
      </c>
      <c r="AR6765">
        <v>3.6750400000000003E-2</v>
      </c>
      <c r="AS6765">
        <v>3.8413900000000001E-2</v>
      </c>
      <c r="AT6765">
        <v>4.1106499999999997E-2</v>
      </c>
      <c r="AU6765">
        <v>4.2756300000000004E-2</v>
      </c>
      <c r="AW6765">
        <v>9.3368899999999991E-2</v>
      </c>
      <c r="AX6765">
        <v>3.6750400000000003E-2</v>
      </c>
      <c r="AY6765">
        <v>3.8413900000000001E-2</v>
      </c>
      <c r="AZ6765">
        <v>4.1106500000000004E-2</v>
      </c>
      <c r="BA6765">
        <v>4.2756300000000011E-2</v>
      </c>
      <c r="BC6765" s="52">
        <v>100000</v>
      </c>
      <c r="BD6765" s="52">
        <v>100000</v>
      </c>
      <c r="BE6765">
        <v>0</v>
      </c>
      <c r="BF6765">
        <v>0</v>
      </c>
      <c r="BG6765">
        <v>0</v>
      </c>
    </row>
    <row r="6766" spans="1:59">
      <c r="A6766">
        <v>6765</v>
      </c>
      <c r="E6766">
        <v>9795.2054794520554</v>
      </c>
      <c r="K6766">
        <v>5285.5663930192914</v>
      </c>
      <c r="L6766">
        <v>5670.716393019291</v>
      </c>
      <c r="M6766">
        <v>6055.8663930192906</v>
      </c>
      <c r="N6766">
        <v>6441.0163930192903</v>
      </c>
      <c r="O6766">
        <v>6826.1663930192899</v>
      </c>
      <c r="Q6766">
        <v>14662.429554413429</v>
      </c>
      <c r="R6766">
        <v>14266.301068612955</v>
      </c>
      <c r="S6766">
        <v>13870.17258281248</v>
      </c>
      <c r="T6766">
        <v>13474.044097012005</v>
      </c>
      <c r="U6766">
        <v>13077.915611211531</v>
      </c>
      <c r="W6766">
        <v>0</v>
      </c>
      <c r="AB6766">
        <v>1</v>
      </c>
      <c r="AC6766">
        <v>1</v>
      </c>
      <c r="AD6766">
        <v>1</v>
      </c>
      <c r="AE6766">
        <v>1</v>
      </c>
      <c r="AF6766">
        <v>1</v>
      </c>
      <c r="AL6766">
        <v>6.5874585999999997</v>
      </c>
      <c r="AM6766" s="5">
        <v>11.31438541412354</v>
      </c>
      <c r="AN6766">
        <v>570.77625570776252</v>
      </c>
      <c r="AO6766">
        <f t="shared" si="105"/>
        <v>26826.48401826484</v>
      </c>
      <c r="AP6766">
        <v>684.93150684931504</v>
      </c>
      <c r="AQ6766">
        <v>9.2824900000000002E-2</v>
      </c>
      <c r="AR6766">
        <v>3.6679499999999997E-2</v>
      </c>
      <c r="AS6766">
        <v>3.8070199999999998E-2</v>
      </c>
      <c r="AT6766">
        <v>4.1459200000000002E-2</v>
      </c>
      <c r="AU6766">
        <v>4.2738600000000002E-2</v>
      </c>
      <c r="AW6766">
        <v>9.2824900000000002E-2</v>
      </c>
      <c r="AX6766">
        <v>3.667949999999999E-2</v>
      </c>
      <c r="AY6766">
        <v>3.8070199999999998E-2</v>
      </c>
      <c r="AZ6766">
        <v>4.1459200000000002E-2</v>
      </c>
      <c r="BA6766">
        <v>4.2738600000000002E-2</v>
      </c>
      <c r="BC6766" s="52">
        <v>100000</v>
      </c>
      <c r="BD6766" s="52">
        <v>100000</v>
      </c>
      <c r="BE6766">
        <v>0</v>
      </c>
      <c r="BF6766">
        <v>0</v>
      </c>
      <c r="BG6766">
        <v>0</v>
      </c>
    </row>
    <row r="6767" spans="1:59">
      <c r="A6767">
        <v>6766</v>
      </c>
      <c r="E6767">
        <v>9795.2054794520554</v>
      </c>
      <c r="K6767">
        <v>5280.2711186232127</v>
      </c>
      <c r="L6767">
        <v>5634.7869519565465</v>
      </c>
      <c r="M6767">
        <v>5989.3027852898795</v>
      </c>
      <c r="N6767">
        <v>6343.8186186232124</v>
      </c>
      <c r="O6767">
        <v>6698.3344519565453</v>
      </c>
      <c r="Q6767">
        <v>11155.520368187839</v>
      </c>
      <c r="R6767">
        <v>10854.136524429163</v>
      </c>
      <c r="S6767">
        <v>10552.752680670486</v>
      </c>
      <c r="T6767">
        <v>10251.36883691181</v>
      </c>
      <c r="U6767">
        <v>9949.9849931531335</v>
      </c>
      <c r="W6767">
        <v>0</v>
      </c>
      <c r="AB6767">
        <v>1</v>
      </c>
      <c r="AC6767">
        <v>1</v>
      </c>
      <c r="AD6767">
        <v>1</v>
      </c>
      <c r="AE6767">
        <v>1</v>
      </c>
      <c r="AF6767">
        <v>1</v>
      </c>
      <c r="AL6767">
        <v>5.5412555000000001</v>
      </c>
      <c r="AM6767" s="5">
        <v>10.667622566223139</v>
      </c>
      <c r="AN6767">
        <v>570.77625570776252</v>
      </c>
      <c r="AO6767">
        <f t="shared" si="105"/>
        <v>26826.48401826484</v>
      </c>
      <c r="AP6767">
        <v>684.93150684931504</v>
      </c>
      <c r="AQ6767">
        <v>9.2501700000000006E-2</v>
      </c>
      <c r="AR6767">
        <v>3.7335399999999998E-2</v>
      </c>
      <c r="AS6767">
        <v>3.8360100000000001E-2</v>
      </c>
      <c r="AT6767">
        <v>4.1366399999999998E-2</v>
      </c>
      <c r="AU6767">
        <v>4.3177999999999994E-2</v>
      </c>
      <c r="AW6767">
        <v>9.2501700000000006E-2</v>
      </c>
      <c r="AX6767">
        <v>3.7335400000000005E-2</v>
      </c>
      <c r="AY6767">
        <v>3.8360099999999994E-2</v>
      </c>
      <c r="AZ6767">
        <v>4.1366399999999998E-2</v>
      </c>
      <c r="BA6767">
        <v>4.3177999999999994E-2</v>
      </c>
      <c r="BC6767" s="52">
        <v>100000</v>
      </c>
      <c r="BD6767" s="52">
        <v>100000</v>
      </c>
      <c r="BE6767">
        <v>0</v>
      </c>
      <c r="BF6767">
        <v>0</v>
      </c>
      <c r="BG6767">
        <v>0</v>
      </c>
    </row>
    <row r="6768" spans="1:59">
      <c r="A6768">
        <v>6767</v>
      </c>
      <c r="E6768">
        <v>9795.2054794520554</v>
      </c>
      <c r="K6768">
        <v>4079.1263764460109</v>
      </c>
      <c r="L6768">
        <v>4417.5288764460111</v>
      </c>
      <c r="M6768">
        <v>4755.9313764460112</v>
      </c>
      <c r="N6768">
        <v>5094.3338764460113</v>
      </c>
      <c r="O6768">
        <v>5432.7363764460115</v>
      </c>
      <c r="Q6768">
        <v>6578.4239923081532</v>
      </c>
      <c r="R6768">
        <v>6400.6975722877469</v>
      </c>
      <c r="S6768">
        <v>6222.9711522673406</v>
      </c>
      <c r="T6768">
        <v>6045.2447322469343</v>
      </c>
      <c r="U6768">
        <v>5867.518312226528</v>
      </c>
      <c r="W6768">
        <v>0</v>
      </c>
      <c r="AB6768">
        <v>1</v>
      </c>
      <c r="AC6768">
        <v>1</v>
      </c>
      <c r="AD6768">
        <v>1</v>
      </c>
      <c r="AE6768">
        <v>1</v>
      </c>
      <c r="AF6768">
        <v>1</v>
      </c>
      <c r="AL6768">
        <v>4.6565690000000002</v>
      </c>
      <c r="AM6768" s="5">
        <v>9.8163948059082031</v>
      </c>
      <c r="AN6768">
        <v>570.77625570776252</v>
      </c>
      <c r="AO6768">
        <f t="shared" si="105"/>
        <v>26826.48401826484</v>
      </c>
      <c r="AP6768">
        <v>684.93150684931504</v>
      </c>
      <c r="AQ6768">
        <v>9.2935599999999993E-2</v>
      </c>
      <c r="AR6768">
        <v>3.7418100000000003E-2</v>
      </c>
      <c r="AS6768">
        <v>3.8363599999999998E-2</v>
      </c>
      <c r="AT6768">
        <v>4.1347299999999997E-2</v>
      </c>
      <c r="AU6768">
        <v>4.3151600000000005E-2</v>
      </c>
      <c r="AW6768">
        <v>9.2935599999999993E-2</v>
      </c>
      <c r="AX6768">
        <v>3.7418099999999996E-2</v>
      </c>
      <c r="AY6768">
        <v>3.8363599999999998E-2</v>
      </c>
      <c r="AZ6768">
        <v>4.134729999999999E-2</v>
      </c>
      <c r="BA6768">
        <v>4.3151599999999998E-2</v>
      </c>
      <c r="BC6768" s="52">
        <v>100000</v>
      </c>
      <c r="BD6768" s="52">
        <v>100000</v>
      </c>
      <c r="BE6768">
        <v>0</v>
      </c>
      <c r="BF6768">
        <v>0</v>
      </c>
      <c r="BG6768">
        <v>0</v>
      </c>
    </row>
    <row r="6769" spans="1:59">
      <c r="A6769">
        <v>6768</v>
      </c>
      <c r="E6769">
        <v>9795.2054794520554</v>
      </c>
      <c r="K6769">
        <v>3057.5671189339751</v>
      </c>
      <c r="L6769">
        <v>3415.5479522673086</v>
      </c>
      <c r="M6769">
        <v>3773.5287856006421</v>
      </c>
      <c r="N6769">
        <v>4131.5096189339756</v>
      </c>
      <c r="O6769">
        <v>4489.4904522673087</v>
      </c>
      <c r="Q6769">
        <v>5581.8135666622666</v>
      </c>
      <c r="R6769">
        <v>5431.0121368838318</v>
      </c>
      <c r="S6769">
        <v>5280.2107071053961</v>
      </c>
      <c r="T6769">
        <v>5129.4092773269604</v>
      </c>
      <c r="U6769">
        <v>4978.6078475485247</v>
      </c>
      <c r="W6769">
        <v>0</v>
      </c>
      <c r="AB6769">
        <v>1</v>
      </c>
      <c r="AC6769">
        <v>1</v>
      </c>
      <c r="AD6769">
        <v>1</v>
      </c>
      <c r="AE6769">
        <v>1</v>
      </c>
      <c r="AF6769">
        <v>1</v>
      </c>
      <c r="AL6769">
        <v>4.9171370000000003</v>
      </c>
      <c r="AM6769" s="5">
        <v>9.3403244018554688</v>
      </c>
      <c r="AN6769">
        <v>570.77625570776252</v>
      </c>
      <c r="AO6769">
        <f t="shared" si="105"/>
        <v>26826.48401826484</v>
      </c>
      <c r="AP6769">
        <v>684.93150684931504</v>
      </c>
      <c r="AQ6769">
        <v>9.2894999999999991E-2</v>
      </c>
      <c r="AR6769">
        <v>3.7391300000000002E-2</v>
      </c>
      <c r="AS6769">
        <v>3.8867199999999998E-2</v>
      </c>
      <c r="AT6769">
        <v>4.13713E-2</v>
      </c>
      <c r="AU6769">
        <v>4.3155800000000001E-2</v>
      </c>
      <c r="AW6769">
        <v>9.2894999999999991E-2</v>
      </c>
      <c r="AX6769">
        <v>3.7391300000000002E-2</v>
      </c>
      <c r="AY6769">
        <v>3.8867200000000005E-2</v>
      </c>
      <c r="AZ6769">
        <v>4.13713E-2</v>
      </c>
      <c r="BA6769">
        <v>4.3155800000000008E-2</v>
      </c>
      <c r="BC6769" s="52">
        <v>100000</v>
      </c>
      <c r="BD6769" s="52">
        <v>100000</v>
      </c>
      <c r="BE6769">
        <v>0</v>
      </c>
      <c r="BF6769">
        <v>0</v>
      </c>
      <c r="BG6769">
        <v>0</v>
      </c>
    </row>
    <row r="6770" spans="1:59">
      <c r="A6770">
        <v>6769</v>
      </c>
      <c r="E6770">
        <v>9795.2054794520554</v>
      </c>
      <c r="K6770">
        <v>2334.5955834224933</v>
      </c>
      <c r="L6770">
        <v>2658.5330834224933</v>
      </c>
      <c r="M6770">
        <v>2982.4705834224933</v>
      </c>
      <c r="N6770">
        <v>3306.4080834224933</v>
      </c>
      <c r="O6770">
        <v>3630.3455834224933</v>
      </c>
      <c r="Q6770">
        <v>5982.3346388542413</v>
      </c>
      <c r="R6770">
        <v>5820.7125050113336</v>
      </c>
      <c r="S6770">
        <v>5659.0903711684259</v>
      </c>
      <c r="T6770">
        <v>5497.4682373255182</v>
      </c>
      <c r="U6770">
        <v>5335.8461034826105</v>
      </c>
      <c r="W6770">
        <v>0</v>
      </c>
      <c r="AB6770">
        <v>1</v>
      </c>
      <c r="AC6770">
        <v>1</v>
      </c>
      <c r="AD6770">
        <v>1</v>
      </c>
      <c r="AE6770">
        <v>1</v>
      </c>
      <c r="AF6770">
        <v>1</v>
      </c>
      <c r="AL6770">
        <v>6.0841950000000002</v>
      </c>
      <c r="AM6770" s="5">
        <v>8.8957920074462891</v>
      </c>
      <c r="AN6770">
        <v>570.77625570776252</v>
      </c>
      <c r="AO6770">
        <f t="shared" si="105"/>
        <v>26826.48401826484</v>
      </c>
      <c r="AP6770">
        <v>684.93150684931504</v>
      </c>
      <c r="AQ6770">
        <v>9.338500000000001E-2</v>
      </c>
      <c r="AR6770">
        <v>3.7720199999999995E-2</v>
      </c>
      <c r="AS6770">
        <v>3.9063899999999999E-2</v>
      </c>
      <c r="AT6770">
        <v>4.1635699999999998E-2</v>
      </c>
      <c r="AU6770">
        <v>4.3134800000000001E-2</v>
      </c>
      <c r="AW6770">
        <v>9.338500000000001E-2</v>
      </c>
      <c r="AX6770">
        <v>3.7720199999999995E-2</v>
      </c>
      <c r="AY6770">
        <v>3.9063899999999999E-2</v>
      </c>
      <c r="AZ6770">
        <v>4.1635699999999998E-2</v>
      </c>
      <c r="BA6770">
        <v>4.3134800000000001E-2</v>
      </c>
      <c r="BC6770" s="52">
        <v>100000</v>
      </c>
      <c r="BD6770" s="52">
        <v>100000</v>
      </c>
      <c r="BE6770">
        <v>0</v>
      </c>
      <c r="BF6770">
        <v>0</v>
      </c>
      <c r="BG6770">
        <v>0</v>
      </c>
    </row>
    <row r="6771" spans="1:59">
      <c r="A6771">
        <v>6770</v>
      </c>
      <c r="E6771">
        <v>9795.2054794520554</v>
      </c>
      <c r="K6771">
        <v>1890.712324487135</v>
      </c>
      <c r="L6771">
        <v>2109.4939911538017</v>
      </c>
      <c r="M6771">
        <v>2328.2756578204685</v>
      </c>
      <c r="N6771">
        <v>2547.0573244871352</v>
      </c>
      <c r="O6771">
        <v>2765.838991153802</v>
      </c>
      <c r="Q6771">
        <v>6227.8196910306242</v>
      </c>
      <c r="R6771">
        <v>6059.5653939404647</v>
      </c>
      <c r="S6771">
        <v>5891.3110968503051</v>
      </c>
      <c r="T6771">
        <v>5723.0567997601456</v>
      </c>
      <c r="U6771">
        <v>5554.8025026699861</v>
      </c>
      <c r="W6771">
        <v>0</v>
      </c>
      <c r="AB6771">
        <v>1</v>
      </c>
      <c r="AC6771">
        <v>1</v>
      </c>
      <c r="AD6771">
        <v>1</v>
      </c>
      <c r="AE6771">
        <v>1</v>
      </c>
      <c r="AF6771">
        <v>1</v>
      </c>
      <c r="AL6771">
        <v>6.2902069999999997</v>
      </c>
      <c r="AM6771" s="5">
        <v>9.383204460144043</v>
      </c>
      <c r="AN6771">
        <v>570.77625570776252</v>
      </c>
      <c r="AO6771">
        <f t="shared" si="105"/>
        <v>26826.48401826484</v>
      </c>
      <c r="AP6771">
        <v>684.93150684931504</v>
      </c>
      <c r="AQ6771">
        <v>9.3910499999999994E-2</v>
      </c>
      <c r="AR6771">
        <v>3.8061199999999996E-2</v>
      </c>
      <c r="AS6771">
        <v>3.9579400000000001E-2</v>
      </c>
      <c r="AT6771">
        <v>4.1964100000000004E-2</v>
      </c>
      <c r="AU6771">
        <v>4.3580899999999999E-2</v>
      </c>
      <c r="AW6771">
        <v>9.3910499999999994E-2</v>
      </c>
      <c r="AX6771">
        <v>3.8061200000000003E-2</v>
      </c>
      <c r="AY6771">
        <v>3.9579400000000001E-2</v>
      </c>
      <c r="AZ6771">
        <v>4.1964100000000004E-2</v>
      </c>
      <c r="BA6771">
        <v>4.3580899999999992E-2</v>
      </c>
      <c r="BC6771" s="52">
        <v>100000</v>
      </c>
      <c r="BD6771" s="52">
        <v>100000</v>
      </c>
      <c r="BE6771">
        <v>0</v>
      </c>
      <c r="BF6771">
        <v>0</v>
      </c>
      <c r="BG6771">
        <v>0</v>
      </c>
    </row>
    <row r="6772" spans="1:59">
      <c r="A6772">
        <v>6771</v>
      </c>
      <c r="E6772">
        <v>9795.2054794520554</v>
      </c>
      <c r="K6772">
        <v>1778.1910193278727</v>
      </c>
      <c r="L6772">
        <v>1870.2576859945393</v>
      </c>
      <c r="M6772">
        <v>1962.3243526612059</v>
      </c>
      <c r="N6772">
        <v>2054.3910193278725</v>
      </c>
      <c r="O6772">
        <v>2146.4576859945391</v>
      </c>
      <c r="Q6772">
        <v>7312.3733239447974</v>
      </c>
      <c r="R6772">
        <v>7114.8181127457301</v>
      </c>
      <c r="S6772">
        <v>6917.2629015466628</v>
      </c>
      <c r="T6772">
        <v>6719.7076903475954</v>
      </c>
      <c r="U6772">
        <v>6522.1524791485281</v>
      </c>
      <c r="W6772">
        <v>0</v>
      </c>
      <c r="AB6772">
        <v>1</v>
      </c>
      <c r="AC6772">
        <v>1</v>
      </c>
      <c r="AD6772">
        <v>1</v>
      </c>
      <c r="AE6772">
        <v>1</v>
      </c>
      <c r="AF6772">
        <v>1</v>
      </c>
      <c r="AL6772">
        <v>5.9800433999999996</v>
      </c>
      <c r="AM6772" s="5">
        <v>9.261962890625</v>
      </c>
      <c r="AN6772">
        <v>570.77625570776252</v>
      </c>
      <c r="AO6772">
        <f t="shared" si="105"/>
        <v>26826.48401826484</v>
      </c>
      <c r="AP6772">
        <v>684.93150684931504</v>
      </c>
      <c r="AQ6772">
        <v>9.3733800000000006E-2</v>
      </c>
      <c r="AR6772">
        <v>3.80343E-2</v>
      </c>
      <c r="AS6772">
        <v>3.9423099999999996E-2</v>
      </c>
      <c r="AT6772">
        <v>4.1967399999999995E-2</v>
      </c>
      <c r="AU6772">
        <v>4.3585700000000005E-2</v>
      </c>
      <c r="AW6772">
        <v>9.373380000000002E-2</v>
      </c>
      <c r="AX6772">
        <v>3.8034300000000007E-2</v>
      </c>
      <c r="AY6772">
        <v>3.9423100000000003E-2</v>
      </c>
      <c r="AZ6772">
        <v>4.1967400000000002E-2</v>
      </c>
      <c r="BA6772">
        <v>4.3585700000000005E-2</v>
      </c>
      <c r="BC6772" s="52">
        <v>100000</v>
      </c>
      <c r="BD6772" s="52">
        <v>100000</v>
      </c>
      <c r="BE6772">
        <v>0</v>
      </c>
      <c r="BF6772">
        <v>0</v>
      </c>
      <c r="BG6772">
        <v>0</v>
      </c>
    </row>
    <row r="6773" spans="1:59">
      <c r="A6773">
        <v>6772</v>
      </c>
      <c r="E6773">
        <v>9795.2054794520554</v>
      </c>
      <c r="K6773">
        <v>1879.1943956125647</v>
      </c>
      <c r="L6773">
        <v>1936.3643956125647</v>
      </c>
      <c r="M6773">
        <v>1993.5343956125648</v>
      </c>
      <c r="N6773">
        <v>2050.7043956125649</v>
      </c>
      <c r="O6773">
        <v>2107.874395612565</v>
      </c>
      <c r="Q6773">
        <v>10343.662601310611</v>
      </c>
      <c r="R6773">
        <v>10064.212365622478</v>
      </c>
      <c r="S6773">
        <v>9784.7621299343446</v>
      </c>
      <c r="T6773">
        <v>9505.3118942462115</v>
      </c>
      <c r="U6773">
        <v>9225.8616585580785</v>
      </c>
      <c r="W6773">
        <v>0</v>
      </c>
      <c r="AB6773">
        <v>1</v>
      </c>
      <c r="AC6773">
        <v>1</v>
      </c>
      <c r="AD6773">
        <v>1</v>
      </c>
      <c r="AE6773">
        <v>1</v>
      </c>
      <c r="AF6773">
        <v>1</v>
      </c>
      <c r="AL6773">
        <v>5.1499370000000004</v>
      </c>
      <c r="AM6773" s="5">
        <v>9.3743505477905273</v>
      </c>
      <c r="AN6773">
        <v>570.77625570776252</v>
      </c>
      <c r="AO6773">
        <f t="shared" si="105"/>
        <v>26826.48401826484</v>
      </c>
      <c r="AP6773">
        <v>684.93150684931504</v>
      </c>
      <c r="AQ6773">
        <v>8.7887800000000002E-2</v>
      </c>
      <c r="AR6773">
        <v>3.5101599999999997E-2</v>
      </c>
      <c r="AS6773">
        <v>3.6646600000000001E-2</v>
      </c>
      <c r="AT6773">
        <v>4.0464199999999999E-2</v>
      </c>
      <c r="AU6773">
        <v>4.34989E-2</v>
      </c>
      <c r="AW6773">
        <v>8.7887800000000002E-2</v>
      </c>
      <c r="AX6773">
        <v>3.5101599999999997E-2</v>
      </c>
      <c r="AY6773">
        <v>3.6646600000000001E-2</v>
      </c>
      <c r="AZ6773">
        <v>4.0464199999999992E-2</v>
      </c>
      <c r="BA6773">
        <v>4.3498899999999993E-2</v>
      </c>
      <c r="BC6773" s="52">
        <v>100000</v>
      </c>
      <c r="BD6773" s="52">
        <v>100000</v>
      </c>
      <c r="BE6773">
        <v>0</v>
      </c>
      <c r="BF6773">
        <v>0</v>
      </c>
      <c r="BG6773">
        <v>0</v>
      </c>
    </row>
    <row r="6774" spans="1:59">
      <c r="A6774">
        <v>6773</v>
      </c>
      <c r="E6774">
        <v>9795.2054794520554</v>
      </c>
      <c r="K6774">
        <v>2161.8266503039408</v>
      </c>
      <c r="L6774">
        <v>2202.6616503039409</v>
      </c>
      <c r="M6774">
        <v>2243.4966503039409</v>
      </c>
      <c r="N6774">
        <v>2284.3316503039409</v>
      </c>
      <c r="O6774">
        <v>2325.166650303941</v>
      </c>
      <c r="Q6774">
        <v>17274.664317060771</v>
      </c>
      <c r="R6774">
        <v>16807.962219431844</v>
      </c>
      <c r="S6774">
        <v>16341.260121802916</v>
      </c>
      <c r="T6774">
        <v>15874.558024173988</v>
      </c>
      <c r="U6774">
        <v>15407.85592654506</v>
      </c>
      <c r="W6774">
        <v>0</v>
      </c>
      <c r="AB6774">
        <v>1</v>
      </c>
      <c r="AC6774">
        <v>1</v>
      </c>
      <c r="AD6774">
        <v>1</v>
      </c>
      <c r="AE6774">
        <v>1</v>
      </c>
      <c r="AF6774">
        <v>1</v>
      </c>
      <c r="AL6774">
        <v>4.7900242999999998</v>
      </c>
      <c r="AM6774" s="5">
        <v>8.906682014465332</v>
      </c>
      <c r="AN6774">
        <v>570.77625570776252</v>
      </c>
      <c r="AO6774">
        <f t="shared" si="105"/>
        <v>26826.48401826484</v>
      </c>
      <c r="AP6774">
        <v>684.93150684931504</v>
      </c>
      <c r="AQ6774">
        <v>8.9900800000000003E-2</v>
      </c>
      <c r="AR6774">
        <v>3.5121099999999995E-2</v>
      </c>
      <c r="AS6774">
        <v>3.7315300000000003E-2</v>
      </c>
      <c r="AT6774">
        <v>4.1067699999999999E-2</v>
      </c>
      <c r="AU6774">
        <v>4.35025E-2</v>
      </c>
      <c r="AW6774">
        <v>8.9900799999999989E-2</v>
      </c>
      <c r="AX6774">
        <v>3.5121100000000002E-2</v>
      </c>
      <c r="AY6774">
        <v>3.731530000000001E-2</v>
      </c>
      <c r="AZ6774">
        <v>4.1067699999999999E-2</v>
      </c>
      <c r="BA6774">
        <v>4.35025E-2</v>
      </c>
      <c r="BC6774" s="52">
        <v>100000</v>
      </c>
      <c r="BD6774" s="52">
        <v>100000</v>
      </c>
      <c r="BE6774">
        <v>0</v>
      </c>
      <c r="BF6774">
        <v>0</v>
      </c>
      <c r="BG6774">
        <v>0</v>
      </c>
    </row>
    <row r="6775" spans="1:59">
      <c r="A6775">
        <v>6774</v>
      </c>
      <c r="E6775">
        <v>9795.2054794520554</v>
      </c>
      <c r="K6775">
        <v>2636.7197177477574</v>
      </c>
      <c r="L6775">
        <v>2676.7297177477576</v>
      </c>
      <c r="M6775">
        <v>2716.7397177477578</v>
      </c>
      <c r="N6775">
        <v>2756.749717747758</v>
      </c>
      <c r="O6775">
        <v>2796.7597177477583</v>
      </c>
      <c r="Q6775">
        <v>21158.021320227581</v>
      </c>
      <c r="R6775">
        <v>20586.404253506589</v>
      </c>
      <c r="S6775">
        <v>20014.787186785601</v>
      </c>
      <c r="T6775">
        <v>19443.170120064613</v>
      </c>
      <c r="U6775">
        <v>18871.553053343625</v>
      </c>
      <c r="W6775">
        <v>0</v>
      </c>
      <c r="AB6775">
        <v>1</v>
      </c>
      <c r="AC6775">
        <v>1</v>
      </c>
      <c r="AD6775">
        <v>1</v>
      </c>
      <c r="AE6775">
        <v>1</v>
      </c>
      <c r="AF6775">
        <v>1</v>
      </c>
      <c r="AL6775">
        <v>4.259023</v>
      </c>
      <c r="AM6775" s="5">
        <v>8.4486227035522461</v>
      </c>
      <c r="AN6775">
        <v>570.77625570776252</v>
      </c>
      <c r="AO6775">
        <f t="shared" si="105"/>
        <v>26826.48401826484</v>
      </c>
      <c r="AP6775">
        <v>684.93150684931504</v>
      </c>
      <c r="AQ6775">
        <v>9.2680899999999997E-2</v>
      </c>
      <c r="AR6775">
        <v>3.6981E-2</v>
      </c>
      <c r="AS6775">
        <v>3.9052700000000003E-2</v>
      </c>
      <c r="AT6775">
        <v>4.1918900000000002E-2</v>
      </c>
      <c r="AU6775">
        <v>4.3524299999999995E-2</v>
      </c>
      <c r="AW6775">
        <v>9.2680899999999997E-2</v>
      </c>
      <c r="AX6775">
        <v>3.6981E-2</v>
      </c>
      <c r="AY6775">
        <v>3.905270000000001E-2</v>
      </c>
      <c r="AZ6775">
        <v>4.1918899999999995E-2</v>
      </c>
      <c r="BA6775">
        <v>4.3524300000000002E-2</v>
      </c>
      <c r="BC6775" s="52">
        <v>100000</v>
      </c>
      <c r="BD6775" s="52">
        <v>100000</v>
      </c>
      <c r="BE6775">
        <v>0</v>
      </c>
      <c r="BF6775">
        <v>0</v>
      </c>
      <c r="BG6775">
        <v>0</v>
      </c>
    </row>
    <row r="6776" spans="1:59">
      <c r="A6776">
        <v>6775</v>
      </c>
      <c r="E6776">
        <v>9795.2054794520554</v>
      </c>
      <c r="K6776">
        <v>3594.4798033947081</v>
      </c>
      <c r="L6776">
        <v>3637.7898033947081</v>
      </c>
      <c r="M6776">
        <v>3681.099803394708</v>
      </c>
      <c r="N6776">
        <v>3724.409803394708</v>
      </c>
      <c r="O6776">
        <v>3767.7198033947079</v>
      </c>
      <c r="Q6776">
        <v>21311.75115640022</v>
      </c>
      <c r="R6776">
        <v>20735.980836458712</v>
      </c>
      <c r="S6776">
        <v>20160.210516517203</v>
      </c>
      <c r="T6776">
        <v>19584.440196575695</v>
      </c>
      <c r="U6776">
        <v>19008.669876634187</v>
      </c>
      <c r="W6776">
        <v>8.7600000000000004E-3</v>
      </c>
      <c r="AB6776">
        <v>1</v>
      </c>
      <c r="AC6776">
        <v>1</v>
      </c>
      <c r="AD6776">
        <v>1</v>
      </c>
      <c r="AE6776">
        <v>1</v>
      </c>
      <c r="AF6776">
        <v>1</v>
      </c>
      <c r="AL6776">
        <v>3.8646829999999999</v>
      </c>
      <c r="AM6776" s="5">
        <v>8.4326705932617188</v>
      </c>
      <c r="AN6776">
        <v>570.77625570776252</v>
      </c>
      <c r="AO6776">
        <f t="shared" si="105"/>
        <v>26826.48401826484</v>
      </c>
      <c r="AP6776">
        <v>684.93150684931504</v>
      </c>
      <c r="AQ6776">
        <v>9.49932E-2</v>
      </c>
      <c r="AR6776">
        <v>3.8494500000000001E-2</v>
      </c>
      <c r="AS6776">
        <v>4.0504899999999996E-2</v>
      </c>
      <c r="AT6776">
        <v>4.2129199999999999E-2</v>
      </c>
      <c r="AU6776">
        <v>4.3506200000000002E-2</v>
      </c>
      <c r="AW6776">
        <v>9.4993199999999986E-2</v>
      </c>
      <c r="AX6776">
        <v>3.8494500000000001E-2</v>
      </c>
      <c r="AY6776">
        <v>4.0504899999999996E-2</v>
      </c>
      <c r="AZ6776">
        <v>4.2129199999999992E-2</v>
      </c>
      <c r="BA6776">
        <v>4.3506200000000009E-2</v>
      </c>
      <c r="BC6776" s="52">
        <v>100000</v>
      </c>
      <c r="BD6776" s="52">
        <v>100000</v>
      </c>
      <c r="BE6776">
        <v>0</v>
      </c>
      <c r="BF6776">
        <v>0</v>
      </c>
      <c r="BG6776">
        <v>0</v>
      </c>
    </row>
    <row r="6777" spans="1:59">
      <c r="A6777">
        <v>6776</v>
      </c>
      <c r="E6777">
        <v>9795.2054794520554</v>
      </c>
      <c r="K6777">
        <v>4576.1617413196127</v>
      </c>
      <c r="L6777">
        <v>4617.5467413196129</v>
      </c>
      <c r="M6777">
        <v>4658.9317413196131</v>
      </c>
      <c r="N6777">
        <v>4700.3167413196134</v>
      </c>
      <c r="O6777">
        <v>4741.7017413196136</v>
      </c>
      <c r="Q6777">
        <v>18680.19361348448</v>
      </c>
      <c r="R6777">
        <v>18175.518941205763</v>
      </c>
      <c r="S6777">
        <v>17670.844268927045</v>
      </c>
      <c r="T6777">
        <v>17166.169596648328</v>
      </c>
      <c r="U6777">
        <v>16661.49492436961</v>
      </c>
      <c r="W6777">
        <v>1.5720000000000001E-2</v>
      </c>
      <c r="AB6777">
        <v>1</v>
      </c>
      <c r="AC6777">
        <v>1</v>
      </c>
      <c r="AD6777">
        <v>1</v>
      </c>
      <c r="AE6777">
        <v>1</v>
      </c>
      <c r="AF6777">
        <v>1</v>
      </c>
      <c r="AL6777">
        <v>4.3020605999999999</v>
      </c>
      <c r="AM6777" s="5">
        <v>8.3587579727172852</v>
      </c>
      <c r="AN6777">
        <v>570.77625570776252</v>
      </c>
      <c r="AO6777">
        <f t="shared" si="105"/>
        <v>26826.48401826484</v>
      </c>
      <c r="AP6777">
        <v>684.93150684931504</v>
      </c>
      <c r="AQ6777">
        <v>8.5303500000000004E-2</v>
      </c>
      <c r="AR6777">
        <v>3.1204200000000001E-2</v>
      </c>
      <c r="AS6777">
        <v>3.3660200000000001E-2</v>
      </c>
      <c r="AT6777">
        <v>3.74402E-2</v>
      </c>
      <c r="AU6777">
        <v>3.8917199999999999E-2</v>
      </c>
      <c r="AW6777">
        <v>8.5303500000000018E-2</v>
      </c>
      <c r="AX6777">
        <v>3.1204200000000001E-2</v>
      </c>
      <c r="AY6777">
        <v>3.3660200000000001E-2</v>
      </c>
      <c r="AZ6777">
        <v>3.7440199999999993E-2</v>
      </c>
      <c r="BA6777">
        <v>3.8917199999999999E-2</v>
      </c>
      <c r="BC6777" s="52">
        <v>100000</v>
      </c>
      <c r="BD6777" s="52">
        <v>100000</v>
      </c>
      <c r="BE6777">
        <v>0</v>
      </c>
      <c r="BF6777">
        <v>0</v>
      </c>
      <c r="BG6777">
        <v>0</v>
      </c>
    </row>
    <row r="6778" spans="1:59">
      <c r="A6778">
        <v>6777</v>
      </c>
      <c r="E6778">
        <v>9795.2054794520554</v>
      </c>
      <c r="K6778">
        <v>5493.1660786411612</v>
      </c>
      <c r="L6778">
        <v>5551.2985786411609</v>
      </c>
      <c r="M6778">
        <v>5609.4310786411606</v>
      </c>
      <c r="N6778">
        <v>5667.5635786411603</v>
      </c>
      <c r="O6778">
        <v>5725.6960786411601</v>
      </c>
      <c r="Q6778">
        <v>17316.836381310841</v>
      </c>
      <c r="R6778">
        <v>16848.994939092685</v>
      </c>
      <c r="S6778">
        <v>16381.153496874529</v>
      </c>
      <c r="T6778">
        <v>15913.312054656373</v>
      </c>
      <c r="U6778">
        <v>15445.470612438217</v>
      </c>
      <c r="W6778">
        <v>9.6750000000000003E-2</v>
      </c>
      <c r="AB6778">
        <v>1</v>
      </c>
      <c r="AC6778">
        <v>1</v>
      </c>
      <c r="AD6778">
        <v>1</v>
      </c>
      <c r="AE6778">
        <v>1</v>
      </c>
      <c r="AF6778">
        <v>1</v>
      </c>
      <c r="AL6778">
        <v>3.9535480000000001</v>
      </c>
      <c r="AM6778" s="5">
        <v>7.899177074432373</v>
      </c>
      <c r="AN6778">
        <v>570.77625570776252</v>
      </c>
      <c r="AO6778">
        <f t="shared" si="105"/>
        <v>26826.48401826484</v>
      </c>
      <c r="AP6778">
        <v>684.93150684931504</v>
      </c>
      <c r="AQ6778">
        <v>6.81205E-2</v>
      </c>
      <c r="AR6778">
        <v>3.1646299999999999E-3</v>
      </c>
      <c r="AS6778">
        <v>4.4933799999999999E-3</v>
      </c>
      <c r="AT6778">
        <v>1.3642300000000001E-2</v>
      </c>
      <c r="AU6778">
        <v>1.44329E-2</v>
      </c>
      <c r="AW6778">
        <v>6.81205E-2</v>
      </c>
      <c r="AX6778">
        <v>3.1646300000000016E-3</v>
      </c>
      <c r="AY6778">
        <v>4.4933799999999982E-3</v>
      </c>
      <c r="AZ6778">
        <v>1.3642299999999996E-2</v>
      </c>
      <c r="BA6778">
        <v>1.4432899999999999E-2</v>
      </c>
      <c r="BC6778" s="52">
        <v>100000</v>
      </c>
      <c r="BD6778" s="52">
        <v>100000</v>
      </c>
      <c r="BE6778">
        <v>0</v>
      </c>
      <c r="BF6778">
        <v>0</v>
      </c>
      <c r="BG6778">
        <v>0</v>
      </c>
    </row>
    <row r="6779" spans="1:59">
      <c r="A6779">
        <v>6778</v>
      </c>
      <c r="E6779">
        <v>9795.2054794520554</v>
      </c>
      <c r="K6779">
        <v>6174.4958712984271</v>
      </c>
      <c r="L6779">
        <v>6250.9708712984266</v>
      </c>
      <c r="M6779">
        <v>6327.4458712984269</v>
      </c>
      <c r="N6779">
        <v>6403.9208712984273</v>
      </c>
      <c r="O6779">
        <v>6480.3958712984277</v>
      </c>
      <c r="Q6779">
        <v>16105.11346372498</v>
      </c>
      <c r="R6779">
        <v>15670.008613181773</v>
      </c>
      <c r="S6779">
        <v>15234.903762638565</v>
      </c>
      <c r="T6779">
        <v>14799.798912095357</v>
      </c>
      <c r="U6779">
        <v>14364.694061552149</v>
      </c>
      <c r="W6779">
        <v>5.672E-2</v>
      </c>
      <c r="AB6779">
        <v>1</v>
      </c>
      <c r="AC6779">
        <v>1</v>
      </c>
      <c r="AD6779">
        <v>1</v>
      </c>
      <c r="AE6779">
        <v>1</v>
      </c>
      <c r="AF6779">
        <v>1</v>
      </c>
      <c r="AL6779">
        <v>3.326546</v>
      </c>
      <c r="AM6779" s="5">
        <v>7.6231575012207031</v>
      </c>
      <c r="AN6779">
        <v>570.77625570776252</v>
      </c>
      <c r="AO6779">
        <f t="shared" si="105"/>
        <v>26826.48401826484</v>
      </c>
      <c r="AP6779">
        <v>684.93150684931504</v>
      </c>
      <c r="AQ6779">
        <v>6.8506899999999996E-2</v>
      </c>
      <c r="AR6779">
        <v>3.0267400000000004E-3</v>
      </c>
      <c r="AS6779">
        <v>4.3876600000000007E-3</v>
      </c>
      <c r="AT6779">
        <v>6.8857600000000003E-3</v>
      </c>
      <c r="AU6779">
        <v>1.3422E-3</v>
      </c>
      <c r="AW6779">
        <v>6.8506899999999996E-2</v>
      </c>
      <c r="AX6779">
        <v>3.02674E-3</v>
      </c>
      <c r="AY6779">
        <v>4.3876600000000016E-3</v>
      </c>
      <c r="AZ6779">
        <v>6.8857599999999977E-3</v>
      </c>
      <c r="BA6779">
        <v>1.3422000000000017E-3</v>
      </c>
      <c r="BC6779" s="52">
        <v>100000</v>
      </c>
      <c r="BD6779" s="52">
        <v>100000</v>
      </c>
      <c r="BE6779">
        <v>0</v>
      </c>
      <c r="BF6779">
        <v>0</v>
      </c>
      <c r="BG6779">
        <v>0</v>
      </c>
    </row>
    <row r="6780" spans="1:59">
      <c r="A6780">
        <v>6779</v>
      </c>
      <c r="E6780">
        <v>9795.2054794520554</v>
      </c>
      <c r="K6780">
        <v>6979.864897989527</v>
      </c>
      <c r="L6780">
        <v>7101.1348979895265</v>
      </c>
      <c r="M6780">
        <v>7222.4048979895269</v>
      </c>
      <c r="N6780">
        <v>7343.6748979895274</v>
      </c>
      <c r="O6780">
        <v>7464.9448979895278</v>
      </c>
      <c r="Q6780">
        <v>14753.31294695118</v>
      </c>
      <c r="R6780">
        <v>14354.729103763737</v>
      </c>
      <c r="S6780">
        <v>13956.145260576293</v>
      </c>
      <c r="T6780">
        <v>13557.56141738885</v>
      </c>
      <c r="U6780">
        <v>13158.977574201406</v>
      </c>
      <c r="W6780">
        <v>7.4249999999999997E-2</v>
      </c>
      <c r="AB6780">
        <v>1</v>
      </c>
      <c r="AC6780">
        <v>1</v>
      </c>
      <c r="AD6780">
        <v>1</v>
      </c>
      <c r="AE6780">
        <v>1</v>
      </c>
      <c r="AF6780">
        <v>1</v>
      </c>
      <c r="AL6780">
        <v>4.730645</v>
      </c>
      <c r="AM6780" s="5">
        <v>7.8488588333129883</v>
      </c>
      <c r="AN6780">
        <v>570.77625570776252</v>
      </c>
      <c r="AO6780">
        <f t="shared" si="105"/>
        <v>26826.48401826484</v>
      </c>
      <c r="AP6780">
        <v>684.93150684931504</v>
      </c>
      <c r="AQ6780">
        <v>7.9945700000000008E-2</v>
      </c>
      <c r="AR6780">
        <v>2.9199199999999999E-3</v>
      </c>
      <c r="AS6780">
        <v>4.5866600000000002E-3</v>
      </c>
      <c r="AT6780">
        <v>6.9064500000000006E-3</v>
      </c>
      <c r="AU6780">
        <v>1.3658100000000001E-3</v>
      </c>
      <c r="AW6780">
        <v>7.9945699999999995E-2</v>
      </c>
      <c r="AX6780">
        <v>2.9199199999999995E-3</v>
      </c>
      <c r="AY6780">
        <v>4.5866599999999993E-3</v>
      </c>
      <c r="AZ6780">
        <v>6.9064500000000015E-3</v>
      </c>
      <c r="BA6780">
        <v>1.365810000000002E-3</v>
      </c>
      <c r="BC6780" s="52">
        <v>100000</v>
      </c>
      <c r="BD6780" s="52">
        <v>100000</v>
      </c>
      <c r="BE6780">
        <v>0</v>
      </c>
      <c r="BF6780">
        <v>0</v>
      </c>
      <c r="BG6780">
        <v>0</v>
      </c>
    </row>
    <row r="6781" spans="1:59">
      <c r="A6781">
        <v>6780</v>
      </c>
      <c r="E6781">
        <v>9795.2054794520554</v>
      </c>
      <c r="K6781">
        <v>6646.7309551558046</v>
      </c>
      <c r="L6781">
        <v>6821.1284551558047</v>
      </c>
      <c r="M6781">
        <v>6995.5259551558047</v>
      </c>
      <c r="N6781">
        <v>7169.9234551558047</v>
      </c>
      <c r="O6781">
        <v>7344.3209551558048</v>
      </c>
      <c r="Q6781">
        <v>14056.32665643924</v>
      </c>
      <c r="R6781">
        <v>13676.572989224296</v>
      </c>
      <c r="S6781">
        <v>13296.819322009353</v>
      </c>
      <c r="T6781">
        <v>12917.065654794409</v>
      </c>
      <c r="U6781">
        <v>12537.311987579465</v>
      </c>
      <c r="W6781">
        <v>0.11848</v>
      </c>
      <c r="AB6781">
        <v>1</v>
      </c>
      <c r="AC6781">
        <v>1</v>
      </c>
      <c r="AD6781">
        <v>1</v>
      </c>
      <c r="AE6781">
        <v>1</v>
      </c>
      <c r="AF6781">
        <v>1</v>
      </c>
      <c r="AL6781">
        <v>5.1347139999999998</v>
      </c>
      <c r="AM6781" s="5">
        <v>7.7768692970275879</v>
      </c>
      <c r="AN6781">
        <v>570.77625570776252</v>
      </c>
      <c r="AO6781">
        <f t="shared" si="105"/>
        <v>26826.48401826484</v>
      </c>
      <c r="AP6781">
        <v>684.93150684931504</v>
      </c>
      <c r="AQ6781">
        <v>8.1384100000000001E-2</v>
      </c>
      <c r="AR6781">
        <v>2.9422899999999997E-3</v>
      </c>
      <c r="AS6781">
        <v>4.6412099999999998E-3</v>
      </c>
      <c r="AT6781">
        <v>6.6250799999999993E-3</v>
      </c>
      <c r="AU6781">
        <v>1.35885E-3</v>
      </c>
      <c r="AW6781">
        <v>8.1384100000000001E-2</v>
      </c>
      <c r="AX6781">
        <v>2.9422900000000002E-3</v>
      </c>
      <c r="AY6781">
        <v>4.6412099999999998E-3</v>
      </c>
      <c r="AZ6781">
        <v>6.6250799999999985E-3</v>
      </c>
      <c r="BA6781">
        <v>1.3588500000000017E-3</v>
      </c>
      <c r="BC6781" s="52">
        <v>100000</v>
      </c>
      <c r="BD6781" s="52">
        <v>100000</v>
      </c>
      <c r="BE6781">
        <v>0</v>
      </c>
      <c r="BF6781">
        <v>0</v>
      </c>
      <c r="BG6781">
        <v>0</v>
      </c>
    </row>
    <row r="6782" spans="1:59">
      <c r="A6782">
        <v>6781</v>
      </c>
      <c r="E6782">
        <v>9795.2054794520554</v>
      </c>
      <c r="K6782">
        <v>5883.8896658477342</v>
      </c>
      <c r="L6782">
        <v>6128.7121658477345</v>
      </c>
      <c r="M6782">
        <v>6373.5346658477347</v>
      </c>
      <c r="N6782">
        <v>6618.3571658477349</v>
      </c>
      <c r="O6782">
        <v>6863.1796658477351</v>
      </c>
      <c r="Q6782">
        <v>13751.706428147239</v>
      </c>
      <c r="R6782">
        <v>13380.182553113515</v>
      </c>
      <c r="S6782">
        <v>13008.65867807979</v>
      </c>
      <c r="T6782">
        <v>12637.134803046065</v>
      </c>
      <c r="U6782">
        <v>12265.61092801234</v>
      </c>
      <c r="W6782">
        <v>9.0560000000000002E-2</v>
      </c>
      <c r="AB6782">
        <v>1</v>
      </c>
      <c r="AC6782">
        <v>1</v>
      </c>
      <c r="AD6782">
        <v>1</v>
      </c>
      <c r="AE6782">
        <v>1</v>
      </c>
      <c r="AF6782">
        <v>1</v>
      </c>
      <c r="AL6782">
        <v>6.5516686000000002</v>
      </c>
      <c r="AM6782" s="5">
        <v>7.1939730644226074</v>
      </c>
      <c r="AN6782">
        <v>570.77625570776252</v>
      </c>
      <c r="AO6782">
        <f t="shared" si="105"/>
        <v>26826.48401826484</v>
      </c>
      <c r="AP6782">
        <v>684.93150684931504</v>
      </c>
      <c r="AQ6782">
        <v>8.1483900000000012E-2</v>
      </c>
      <c r="AR6782">
        <v>2.93232E-3</v>
      </c>
      <c r="AS6782">
        <v>4.4805700000000006E-3</v>
      </c>
      <c r="AT6782">
        <v>6.6061599999999998E-3</v>
      </c>
      <c r="AU6782">
        <v>1.3625199999999999E-3</v>
      </c>
      <c r="AW6782">
        <v>8.1483900000000012E-2</v>
      </c>
      <c r="AX6782">
        <v>2.9323200000000021E-3</v>
      </c>
      <c r="AY6782">
        <v>4.4805700000000032E-3</v>
      </c>
      <c r="AZ6782">
        <v>6.6061599999999998E-3</v>
      </c>
      <c r="BA6782">
        <v>1.362519999999999E-3</v>
      </c>
      <c r="BC6782" s="52">
        <v>100000</v>
      </c>
      <c r="BD6782" s="52">
        <v>100000</v>
      </c>
      <c r="BE6782">
        <v>0</v>
      </c>
      <c r="BF6782">
        <v>0</v>
      </c>
      <c r="BG6782">
        <v>0</v>
      </c>
    </row>
    <row r="6783" spans="1:59">
      <c r="A6783">
        <v>6782</v>
      </c>
      <c r="E6783">
        <v>9795.2054794520554</v>
      </c>
      <c r="K6783">
        <v>5314.195183820917</v>
      </c>
      <c r="L6783">
        <v>5643.4126838209168</v>
      </c>
      <c r="M6783">
        <v>5972.6301838209165</v>
      </c>
      <c r="N6783">
        <v>6301.8476838209162</v>
      </c>
      <c r="O6783">
        <v>6631.065183820916</v>
      </c>
      <c r="Q6783">
        <v>13417.169358199961</v>
      </c>
      <c r="R6783">
        <v>13054.683525620256</v>
      </c>
      <c r="S6783">
        <v>12692.197693040551</v>
      </c>
      <c r="T6783">
        <v>12329.711860460846</v>
      </c>
      <c r="U6783">
        <v>11967.226027881141</v>
      </c>
      <c r="W6783">
        <v>0.10667</v>
      </c>
      <c r="AB6783">
        <v>1</v>
      </c>
      <c r="AC6783">
        <v>1</v>
      </c>
      <c r="AD6783">
        <v>1</v>
      </c>
      <c r="AE6783">
        <v>1</v>
      </c>
      <c r="AF6783">
        <v>1</v>
      </c>
      <c r="AL6783">
        <v>7.3604273999999998</v>
      </c>
      <c r="AM6783" s="5">
        <v>6.9103608131408691</v>
      </c>
      <c r="AN6783">
        <v>570.77625570776252</v>
      </c>
      <c r="AO6783">
        <f t="shared" si="105"/>
        <v>26826.48401826484</v>
      </c>
      <c r="AP6783">
        <v>684.93150684931504</v>
      </c>
      <c r="AQ6783">
        <v>8.0972800000000011E-2</v>
      </c>
      <c r="AR6783">
        <v>2.93334E-3</v>
      </c>
      <c r="AS6783">
        <v>4.5454600000000003E-3</v>
      </c>
      <c r="AT6783">
        <v>6.5784399999999996E-3</v>
      </c>
      <c r="AU6783">
        <v>1.3528400000000001E-3</v>
      </c>
      <c r="AW6783">
        <v>8.0972799999999998E-2</v>
      </c>
      <c r="AX6783">
        <v>2.9333399999999996E-3</v>
      </c>
      <c r="AY6783">
        <v>4.5454600000000012E-3</v>
      </c>
      <c r="AZ6783">
        <v>6.5784399999999979E-3</v>
      </c>
      <c r="BA6783">
        <v>1.352840000000001E-3</v>
      </c>
      <c r="BC6783" s="52">
        <v>100000</v>
      </c>
      <c r="BD6783" s="52">
        <v>100000</v>
      </c>
      <c r="BE6783">
        <v>0</v>
      </c>
      <c r="BF6783">
        <v>0</v>
      </c>
      <c r="BG6783">
        <v>0</v>
      </c>
    </row>
    <row r="6784" spans="1:59">
      <c r="A6784">
        <v>6783</v>
      </c>
      <c r="E6784">
        <v>9795.2054794520554</v>
      </c>
      <c r="K6784">
        <v>5004.9830932651485</v>
      </c>
      <c r="L6784">
        <v>5310.6330932651481</v>
      </c>
      <c r="M6784">
        <v>5616.2830932651477</v>
      </c>
      <c r="N6784">
        <v>5921.9330932651474</v>
      </c>
      <c r="O6784">
        <v>6227.583093265147</v>
      </c>
      <c r="Q6784">
        <v>13600.770620754411</v>
      </c>
      <c r="R6784">
        <v>13233.324512494668</v>
      </c>
      <c r="S6784">
        <v>12865.878404234925</v>
      </c>
      <c r="T6784">
        <v>12498.432295975183</v>
      </c>
      <c r="U6784">
        <v>12130.98618771544</v>
      </c>
      <c r="W6784">
        <v>4.4260000000000001E-2</v>
      </c>
      <c r="AB6784">
        <v>1</v>
      </c>
      <c r="AC6784">
        <v>1</v>
      </c>
      <c r="AD6784">
        <v>1</v>
      </c>
      <c r="AE6784">
        <v>1</v>
      </c>
      <c r="AF6784">
        <v>1</v>
      </c>
      <c r="AL6784">
        <v>9.0196050000000003</v>
      </c>
      <c r="AM6784" s="5">
        <v>6.8354520797729492</v>
      </c>
      <c r="AN6784">
        <v>570.77625570776252</v>
      </c>
      <c r="AO6784">
        <f t="shared" si="105"/>
        <v>26826.48401826484</v>
      </c>
      <c r="AP6784">
        <v>684.93150684931504</v>
      </c>
      <c r="AQ6784">
        <v>8.27735E-2</v>
      </c>
      <c r="AR6784">
        <v>1.28101E-2</v>
      </c>
      <c r="AS6784">
        <v>1.2645200000000001E-2</v>
      </c>
      <c r="AT6784">
        <v>1.5980999999999999E-2</v>
      </c>
      <c r="AU6784">
        <v>2.1298600000000001E-2</v>
      </c>
      <c r="AW6784">
        <v>8.2773499999999986E-2</v>
      </c>
      <c r="AX6784">
        <v>1.2810100000000005E-2</v>
      </c>
      <c r="AY6784">
        <v>1.2645199999999995E-2</v>
      </c>
      <c r="AZ6784">
        <v>1.5980999999999995E-2</v>
      </c>
      <c r="BA6784">
        <v>2.1298600000000001E-2</v>
      </c>
      <c r="BC6784" s="52">
        <v>100000</v>
      </c>
      <c r="BD6784" s="52">
        <v>100000</v>
      </c>
      <c r="BE6784">
        <v>0</v>
      </c>
      <c r="BF6784">
        <v>0</v>
      </c>
      <c r="BG6784">
        <v>0</v>
      </c>
    </row>
    <row r="6785" spans="1:59">
      <c r="A6785">
        <v>6784</v>
      </c>
      <c r="E6785">
        <v>9795.2054794520554</v>
      </c>
      <c r="K6785">
        <v>5042.194863475298</v>
      </c>
      <c r="L6785">
        <v>5396.7106968086318</v>
      </c>
      <c r="M6785">
        <v>5751.2265301419648</v>
      </c>
      <c r="N6785">
        <v>6105.7423634752977</v>
      </c>
      <c r="O6785">
        <v>6460.2581968086306</v>
      </c>
      <c r="Q6785">
        <v>14216.16139627253</v>
      </c>
      <c r="R6785">
        <v>13832.089542585498</v>
      </c>
      <c r="S6785">
        <v>13448.017688898466</v>
      </c>
      <c r="T6785">
        <v>13063.945835211434</v>
      </c>
      <c r="U6785">
        <v>12679.873981524403</v>
      </c>
      <c r="W6785">
        <v>0.1123</v>
      </c>
      <c r="AB6785">
        <v>1</v>
      </c>
      <c r="AC6785">
        <v>1</v>
      </c>
      <c r="AD6785">
        <v>1</v>
      </c>
      <c r="AE6785">
        <v>1</v>
      </c>
      <c r="AF6785">
        <v>1</v>
      </c>
      <c r="AL6785">
        <v>11.396782999999999</v>
      </c>
      <c r="AM6785" s="5">
        <v>6.5223908424377441</v>
      </c>
      <c r="AN6785">
        <v>570.77625570776252</v>
      </c>
      <c r="AO6785">
        <f t="shared" si="105"/>
        <v>26826.48401826484</v>
      </c>
      <c r="AP6785">
        <v>684.93150684931504</v>
      </c>
      <c r="AQ6785">
        <v>9.5288600000000001E-2</v>
      </c>
      <c r="AR6785">
        <v>3.7584300000000001E-2</v>
      </c>
      <c r="AS6785">
        <v>3.8802400000000001E-2</v>
      </c>
      <c r="AT6785">
        <v>3.9904299999999997E-2</v>
      </c>
      <c r="AU6785">
        <v>4.19753E-2</v>
      </c>
      <c r="AW6785">
        <v>9.5288599999999987E-2</v>
      </c>
      <c r="AX6785">
        <v>3.7584300000000001E-2</v>
      </c>
      <c r="AY6785">
        <v>3.8802400000000001E-2</v>
      </c>
      <c r="AZ6785">
        <v>3.990429999999999E-2</v>
      </c>
      <c r="BA6785">
        <v>4.1975300000000007E-2</v>
      </c>
      <c r="BC6785" s="52">
        <v>100000</v>
      </c>
      <c r="BD6785" s="52">
        <v>100000</v>
      </c>
      <c r="BE6785">
        <v>0</v>
      </c>
      <c r="BF6785">
        <v>0</v>
      </c>
      <c r="BG6785">
        <v>0</v>
      </c>
    </row>
    <row r="6786" spans="1:59">
      <c r="A6786">
        <v>6785</v>
      </c>
      <c r="E6786">
        <v>9795.2054794520554</v>
      </c>
      <c r="K6786">
        <v>5672.1369734614054</v>
      </c>
      <c r="L6786">
        <v>6086.6011401280721</v>
      </c>
      <c r="M6786">
        <v>6501.0653067947387</v>
      </c>
      <c r="N6786">
        <v>6915.5294734614054</v>
      </c>
      <c r="O6786">
        <v>7329.993640128072</v>
      </c>
      <c r="Q6786">
        <v>15032.815053405589</v>
      </c>
      <c r="R6786">
        <v>14626.680022654862</v>
      </c>
      <c r="S6786">
        <v>14220.544991904135</v>
      </c>
      <c r="T6786">
        <v>13814.409961153407</v>
      </c>
      <c r="U6786">
        <v>13408.27493040268</v>
      </c>
      <c r="W6786">
        <v>8.206999999999999E-2</v>
      </c>
      <c r="AB6786">
        <v>1</v>
      </c>
      <c r="AC6786">
        <v>1</v>
      </c>
      <c r="AD6786">
        <v>1</v>
      </c>
      <c r="AE6786">
        <v>1</v>
      </c>
      <c r="AF6786">
        <v>1</v>
      </c>
      <c r="AL6786">
        <v>14.676064</v>
      </c>
      <c r="AM6786" s="5">
        <v>6.4519534111022949</v>
      </c>
      <c r="AN6786">
        <v>570.77625570776252</v>
      </c>
      <c r="AO6786">
        <f t="shared" si="105"/>
        <v>26826.48401826484</v>
      </c>
      <c r="AP6786">
        <v>684.93150684931504</v>
      </c>
      <c r="AQ6786">
        <v>0.1004</v>
      </c>
      <c r="AR6786">
        <v>8.562560000000001E-2</v>
      </c>
      <c r="AS6786">
        <v>5.13213E-2</v>
      </c>
      <c r="AT6786">
        <v>4.6174399999999997E-2</v>
      </c>
      <c r="AU6786">
        <v>4.6670299999999998E-2</v>
      </c>
      <c r="AW6786">
        <v>0.1004</v>
      </c>
      <c r="AX6786">
        <v>8.562560000000001E-2</v>
      </c>
      <c r="AY6786">
        <v>5.13213E-2</v>
      </c>
      <c r="AZ6786">
        <v>4.617439999999999E-2</v>
      </c>
      <c r="BA6786">
        <v>4.6670299999999998E-2</v>
      </c>
      <c r="BC6786" s="52">
        <v>100000</v>
      </c>
      <c r="BD6786" s="52">
        <v>100000</v>
      </c>
      <c r="BE6786">
        <v>0</v>
      </c>
      <c r="BF6786">
        <v>0</v>
      </c>
      <c r="BG6786">
        <v>0</v>
      </c>
    </row>
    <row r="6787" spans="1:59">
      <c r="A6787">
        <v>6786</v>
      </c>
      <c r="E6787">
        <v>9795.2054794520554</v>
      </c>
      <c r="K6787">
        <v>6186.8997947018106</v>
      </c>
      <c r="L6787">
        <v>6678.5806280351444</v>
      </c>
      <c r="M6787">
        <v>7170.2614613684782</v>
      </c>
      <c r="N6787">
        <v>7661.942294701812</v>
      </c>
      <c r="O6787">
        <v>8153.6231280351458</v>
      </c>
      <c r="Q6787">
        <v>16135.728812575209</v>
      </c>
      <c r="R6787">
        <v>15699.79684014757</v>
      </c>
      <c r="S6787">
        <v>15263.864867719931</v>
      </c>
      <c r="T6787">
        <v>14827.932895292292</v>
      </c>
      <c r="U6787">
        <v>14392.000922864652</v>
      </c>
      <c r="W6787">
        <v>0</v>
      </c>
      <c r="AB6787">
        <v>1</v>
      </c>
      <c r="AC6787">
        <v>1</v>
      </c>
      <c r="AD6787">
        <v>1</v>
      </c>
      <c r="AE6787">
        <v>1</v>
      </c>
      <c r="AF6787">
        <v>1</v>
      </c>
      <c r="AL6787">
        <v>17.200624000000001</v>
      </c>
      <c r="AM6787" s="5">
        <v>6.7698554992675781</v>
      </c>
      <c r="AN6787">
        <v>570.77625570776252</v>
      </c>
      <c r="AO6787">
        <f t="shared" ref="AO6787:AO6850" si="106">235000000/8760</f>
        <v>26826.48401826484</v>
      </c>
      <c r="AP6787">
        <v>684.93150684931504</v>
      </c>
      <c r="AQ6787">
        <v>0.100965</v>
      </c>
      <c r="AR6787">
        <v>8.9867900000000001E-2</v>
      </c>
      <c r="AS6787">
        <v>5.2276099999999999E-2</v>
      </c>
      <c r="AT6787">
        <v>4.7430399999999998E-2</v>
      </c>
      <c r="AU6787">
        <v>4.7187800000000002E-2</v>
      </c>
      <c r="AW6787">
        <v>0.10096500000000001</v>
      </c>
      <c r="AX6787">
        <v>8.9867899999999987E-2</v>
      </c>
      <c r="AY6787">
        <v>5.2276100000000006E-2</v>
      </c>
      <c r="AZ6787">
        <v>4.7430399999999998E-2</v>
      </c>
      <c r="BA6787">
        <v>4.7187800000000002E-2</v>
      </c>
      <c r="BC6787" s="52">
        <v>100000</v>
      </c>
      <c r="BD6787" s="52">
        <v>100000</v>
      </c>
      <c r="BE6787">
        <v>0</v>
      </c>
      <c r="BF6787">
        <v>0</v>
      </c>
      <c r="BG6787">
        <v>0</v>
      </c>
    </row>
    <row r="6788" spans="1:59">
      <c r="A6788">
        <v>6787</v>
      </c>
      <c r="E6788">
        <v>9795.2054794520554</v>
      </c>
      <c r="K6788">
        <v>6403.9684542610175</v>
      </c>
      <c r="L6788">
        <v>6940.7476209276847</v>
      </c>
      <c r="M6788">
        <v>7477.5267875943518</v>
      </c>
      <c r="N6788">
        <v>8014.305954261019</v>
      </c>
      <c r="O6788">
        <v>8551.0851209276861</v>
      </c>
      <c r="Q6788">
        <v>17523.55107466496</v>
      </c>
      <c r="R6788">
        <v>17050.124911357176</v>
      </c>
      <c r="S6788">
        <v>16576.698748049392</v>
      </c>
      <c r="T6788">
        <v>16103.27258474161</v>
      </c>
      <c r="U6788">
        <v>15629.846421433827</v>
      </c>
      <c r="W6788">
        <v>0</v>
      </c>
      <c r="AB6788">
        <v>1</v>
      </c>
      <c r="AC6788">
        <v>1</v>
      </c>
      <c r="AD6788">
        <v>1</v>
      </c>
      <c r="AE6788">
        <v>1</v>
      </c>
      <c r="AF6788">
        <v>1</v>
      </c>
      <c r="AL6788">
        <v>18.33062</v>
      </c>
      <c r="AM6788" s="5">
        <v>7.5877418518066406</v>
      </c>
      <c r="AN6788">
        <v>570.77625570776252</v>
      </c>
      <c r="AO6788">
        <f t="shared" si="106"/>
        <v>26826.48401826484</v>
      </c>
      <c r="AP6788">
        <v>684.93150684931504</v>
      </c>
      <c r="AQ6788">
        <v>0.101839</v>
      </c>
      <c r="AR6788">
        <v>9.0043700000000004E-2</v>
      </c>
      <c r="AS6788">
        <v>5.1499899999999994E-2</v>
      </c>
      <c r="AT6788">
        <v>4.7522100000000005E-2</v>
      </c>
      <c r="AU6788">
        <v>4.7265300000000003E-2</v>
      </c>
      <c r="AW6788">
        <v>0.101839</v>
      </c>
      <c r="AX6788">
        <v>9.004369999999999E-2</v>
      </c>
      <c r="AY6788">
        <v>5.1499900000000001E-2</v>
      </c>
      <c r="AZ6788">
        <v>4.7522099999999998E-2</v>
      </c>
      <c r="BA6788">
        <v>4.7265299999999996E-2</v>
      </c>
      <c r="BC6788" s="52">
        <v>100000</v>
      </c>
      <c r="BD6788" s="52">
        <v>100000</v>
      </c>
      <c r="BE6788">
        <v>0</v>
      </c>
      <c r="BF6788">
        <v>0</v>
      </c>
      <c r="BG6788">
        <v>0</v>
      </c>
    </row>
    <row r="6789" spans="1:59">
      <c r="A6789">
        <v>6788</v>
      </c>
      <c r="E6789">
        <v>9795.2054794520554</v>
      </c>
      <c r="K6789">
        <v>5937.0493375765191</v>
      </c>
      <c r="L6789">
        <v>6433.5143375765192</v>
      </c>
      <c r="M6789">
        <v>6929.9793375765194</v>
      </c>
      <c r="N6789">
        <v>7426.4443375765195</v>
      </c>
      <c r="O6789">
        <v>7922.9093375765196</v>
      </c>
      <c r="Q6789">
        <v>17497.689030358961</v>
      </c>
      <c r="R6789">
        <v>17024.961571094023</v>
      </c>
      <c r="S6789">
        <v>16552.234111829086</v>
      </c>
      <c r="T6789">
        <v>16079.506652564149</v>
      </c>
      <c r="U6789">
        <v>15606.779193299211</v>
      </c>
      <c r="W6789">
        <v>0</v>
      </c>
      <c r="AB6789">
        <v>1</v>
      </c>
      <c r="AC6789">
        <v>1</v>
      </c>
      <c r="AD6789">
        <v>1</v>
      </c>
      <c r="AE6789">
        <v>1</v>
      </c>
      <c r="AF6789">
        <v>1</v>
      </c>
      <c r="AL6789">
        <v>19.003319999999999</v>
      </c>
      <c r="AM6789" s="5">
        <v>7.3663549423217773</v>
      </c>
      <c r="AN6789">
        <v>570.77625570776252</v>
      </c>
      <c r="AO6789">
        <f t="shared" si="106"/>
        <v>26826.48401826484</v>
      </c>
      <c r="AP6789">
        <v>684.93150684931504</v>
      </c>
      <c r="AQ6789">
        <v>0.101988</v>
      </c>
      <c r="AR6789">
        <v>9.0036900000000003E-2</v>
      </c>
      <c r="AS6789">
        <v>5.1506999999999997E-2</v>
      </c>
      <c r="AT6789">
        <v>4.7496699999999996E-2</v>
      </c>
      <c r="AU6789">
        <v>4.72758E-2</v>
      </c>
      <c r="AW6789">
        <v>0.10198800000000001</v>
      </c>
      <c r="AX6789">
        <v>9.0036900000000017E-2</v>
      </c>
      <c r="AY6789">
        <v>5.1506999999999997E-2</v>
      </c>
      <c r="AZ6789">
        <v>4.7496699999999989E-2</v>
      </c>
      <c r="BA6789">
        <v>4.7275799999999993E-2</v>
      </c>
      <c r="BC6789" s="52">
        <v>100000</v>
      </c>
      <c r="BD6789" s="52">
        <v>100000</v>
      </c>
      <c r="BE6789">
        <v>0</v>
      </c>
      <c r="BF6789">
        <v>0</v>
      </c>
      <c r="BG6789">
        <v>0</v>
      </c>
    </row>
    <row r="6790" spans="1:59">
      <c r="A6790">
        <v>6789</v>
      </c>
      <c r="E6790">
        <v>9795.2054794520554</v>
      </c>
      <c r="K6790">
        <v>5217.6217801802886</v>
      </c>
      <c r="L6790">
        <v>5619.1617801802886</v>
      </c>
      <c r="M6790">
        <v>6020.7017801802886</v>
      </c>
      <c r="N6790">
        <v>6422.2417801802885</v>
      </c>
      <c r="O6790">
        <v>6823.7817801802885</v>
      </c>
      <c r="Q6790">
        <v>16262.15417477848</v>
      </c>
      <c r="R6790">
        <v>15822.806624209712</v>
      </c>
      <c r="S6790">
        <v>15383.459073640945</v>
      </c>
      <c r="T6790">
        <v>14944.111523072177</v>
      </c>
      <c r="U6790">
        <v>14504.76397250341</v>
      </c>
      <c r="W6790">
        <v>0</v>
      </c>
      <c r="AB6790">
        <v>1</v>
      </c>
      <c r="AC6790">
        <v>1</v>
      </c>
      <c r="AD6790">
        <v>1</v>
      </c>
      <c r="AE6790">
        <v>1</v>
      </c>
      <c r="AF6790">
        <v>1</v>
      </c>
      <c r="AL6790">
        <v>18.932077</v>
      </c>
      <c r="AM6790" s="5">
        <v>7.1102828979492188</v>
      </c>
      <c r="AN6790">
        <v>570.77625570776252</v>
      </c>
      <c r="AO6790">
        <f t="shared" si="106"/>
        <v>26826.48401826484</v>
      </c>
      <c r="AP6790">
        <v>684.93150684931504</v>
      </c>
      <c r="AQ6790">
        <v>0.10223699999999999</v>
      </c>
      <c r="AR6790">
        <v>9.0523900000000004E-2</v>
      </c>
      <c r="AS6790">
        <v>5.1494399999999996E-2</v>
      </c>
      <c r="AT6790">
        <v>4.72524E-2</v>
      </c>
      <c r="AU6790">
        <v>4.7237099999999997E-2</v>
      </c>
      <c r="AW6790">
        <v>0.10223700000000001</v>
      </c>
      <c r="AX6790">
        <v>9.0523900000000004E-2</v>
      </c>
      <c r="AY6790">
        <v>5.1494399999999996E-2</v>
      </c>
      <c r="AZ6790">
        <v>4.72524E-2</v>
      </c>
      <c r="BA6790">
        <v>4.723709999999999E-2</v>
      </c>
      <c r="BC6790" s="52">
        <v>100000</v>
      </c>
      <c r="BD6790" s="52">
        <v>100000</v>
      </c>
      <c r="BE6790">
        <v>0</v>
      </c>
      <c r="BF6790">
        <v>0</v>
      </c>
      <c r="BG6790">
        <v>0</v>
      </c>
    </row>
    <row r="6791" spans="1:59">
      <c r="A6791">
        <v>6790</v>
      </c>
      <c r="E6791">
        <v>9795.2054794520554</v>
      </c>
      <c r="K6791">
        <v>4986.3772081600728</v>
      </c>
      <c r="L6791">
        <v>5328.4638748267389</v>
      </c>
      <c r="M6791">
        <v>5670.550541493405</v>
      </c>
      <c r="N6791">
        <v>6012.6372081600712</v>
      </c>
      <c r="O6791">
        <v>6354.7238748267373</v>
      </c>
      <c r="Q6791">
        <v>12368.592055328259</v>
      </c>
      <c r="R6791">
        <v>12034.435181146368</v>
      </c>
      <c r="S6791">
        <v>11700.278306964476</v>
      </c>
      <c r="T6791">
        <v>11366.121432782584</v>
      </c>
      <c r="U6791">
        <v>11031.964558600692</v>
      </c>
      <c r="W6791">
        <v>0</v>
      </c>
      <c r="AB6791">
        <v>1</v>
      </c>
      <c r="AC6791">
        <v>1</v>
      </c>
      <c r="AD6791">
        <v>1</v>
      </c>
      <c r="AE6791">
        <v>1</v>
      </c>
      <c r="AF6791">
        <v>1</v>
      </c>
      <c r="AL6791">
        <v>18.278797000000001</v>
      </c>
      <c r="AM6791" s="5">
        <v>6.5700850486755371</v>
      </c>
      <c r="AN6791">
        <v>570.77625570776252</v>
      </c>
      <c r="AO6791">
        <f t="shared" si="106"/>
        <v>26826.48401826484</v>
      </c>
      <c r="AP6791">
        <v>684.93150684931504</v>
      </c>
      <c r="AQ6791">
        <v>0.10106699999999999</v>
      </c>
      <c r="AR6791">
        <v>9.1461799999999996E-2</v>
      </c>
      <c r="AS6791">
        <v>5.1513800000000005E-2</v>
      </c>
      <c r="AT6791">
        <v>4.7345900000000003E-2</v>
      </c>
      <c r="AU6791">
        <v>4.7685699999999998E-2</v>
      </c>
      <c r="AW6791">
        <v>0.101067</v>
      </c>
      <c r="AX6791">
        <v>9.1461799999999996E-2</v>
      </c>
      <c r="AY6791">
        <v>5.1513800000000012E-2</v>
      </c>
      <c r="AZ6791">
        <v>4.734590000000001E-2</v>
      </c>
      <c r="BA6791">
        <v>4.7685699999999998E-2</v>
      </c>
      <c r="BC6791" s="52">
        <v>100000</v>
      </c>
      <c r="BD6791" s="52">
        <v>100000</v>
      </c>
      <c r="BE6791">
        <v>0</v>
      </c>
      <c r="BF6791">
        <v>0</v>
      </c>
      <c r="BG6791">
        <v>0</v>
      </c>
    </row>
    <row r="6792" spans="1:59">
      <c r="A6792">
        <v>6791</v>
      </c>
      <c r="E6792">
        <v>9795.2054794520554</v>
      </c>
      <c r="K6792">
        <v>3611.3136994421566</v>
      </c>
      <c r="L6792">
        <v>3872.6636994421565</v>
      </c>
      <c r="M6792">
        <v>4134.0136994421564</v>
      </c>
      <c r="N6792">
        <v>4395.3636994421558</v>
      </c>
      <c r="O6792">
        <v>4656.7136994421562</v>
      </c>
      <c r="Q6792">
        <v>7289.8675697931294</v>
      </c>
      <c r="R6792">
        <v>7092.9203880185823</v>
      </c>
      <c r="S6792">
        <v>6895.9732062440353</v>
      </c>
      <c r="T6792">
        <v>6699.0260244694882</v>
      </c>
      <c r="U6792">
        <v>6502.0788426949412</v>
      </c>
      <c r="W6792">
        <v>0</v>
      </c>
      <c r="AB6792">
        <v>1</v>
      </c>
      <c r="AC6792">
        <v>1</v>
      </c>
      <c r="AD6792">
        <v>1</v>
      </c>
      <c r="AE6792">
        <v>1</v>
      </c>
      <c r="AF6792">
        <v>1</v>
      </c>
      <c r="AL6792">
        <v>17.736362</v>
      </c>
      <c r="AM6792" s="5">
        <v>6.5585403442382813</v>
      </c>
      <c r="AN6792">
        <v>570.77625570776252</v>
      </c>
      <c r="AO6792">
        <f t="shared" si="106"/>
        <v>26826.48401826484</v>
      </c>
      <c r="AP6792">
        <v>684.93150684931504</v>
      </c>
      <c r="AQ6792">
        <v>0.100121</v>
      </c>
      <c r="AR6792">
        <v>9.1457999999999998E-2</v>
      </c>
      <c r="AS6792">
        <v>5.1519700000000002E-2</v>
      </c>
      <c r="AT6792">
        <v>4.73219E-2</v>
      </c>
      <c r="AU6792">
        <v>4.7693399999999997E-2</v>
      </c>
      <c r="AW6792">
        <v>0.100121</v>
      </c>
      <c r="AX6792">
        <v>9.1457999999999998E-2</v>
      </c>
      <c r="AY6792">
        <v>5.1519700000000002E-2</v>
      </c>
      <c r="AZ6792">
        <v>4.73219E-2</v>
      </c>
      <c r="BA6792">
        <v>4.7693399999999997E-2</v>
      </c>
      <c r="BC6792" s="52">
        <v>100000</v>
      </c>
      <c r="BD6792" s="52">
        <v>100000</v>
      </c>
      <c r="BE6792">
        <v>0</v>
      </c>
      <c r="BF6792">
        <v>0</v>
      </c>
      <c r="BG6792">
        <v>0</v>
      </c>
    </row>
    <row r="6793" spans="1:59">
      <c r="A6793">
        <v>6792</v>
      </c>
      <c r="E6793">
        <v>9795.2054794520554</v>
      </c>
      <c r="K6793">
        <v>2466.4941133526654</v>
      </c>
      <c r="L6793">
        <v>2663.1116133526652</v>
      </c>
      <c r="M6793">
        <v>2859.7291133526651</v>
      </c>
      <c r="N6793">
        <v>3056.3466133526649</v>
      </c>
      <c r="O6793">
        <v>3252.9641133526648</v>
      </c>
      <c r="Q6793">
        <v>7127.9180772062846</v>
      </c>
      <c r="R6793">
        <v>6935.3462141466771</v>
      </c>
      <c r="S6793">
        <v>6742.7743510870696</v>
      </c>
      <c r="T6793">
        <v>6550.2024880274621</v>
      </c>
      <c r="U6793">
        <v>6357.6306249678546</v>
      </c>
      <c r="W6793">
        <v>0</v>
      </c>
      <c r="AB6793">
        <v>1</v>
      </c>
      <c r="AC6793">
        <v>1</v>
      </c>
      <c r="AD6793">
        <v>1</v>
      </c>
      <c r="AE6793">
        <v>1</v>
      </c>
      <c r="AF6793">
        <v>1</v>
      </c>
      <c r="AL6793">
        <v>16.894707</v>
      </c>
      <c r="AM6793" s="5">
        <v>6.7853188514709473</v>
      </c>
      <c r="AN6793">
        <v>570.77625570776252</v>
      </c>
      <c r="AO6793">
        <f t="shared" si="106"/>
        <v>26826.48401826484</v>
      </c>
      <c r="AP6793">
        <v>684.93150684931504</v>
      </c>
      <c r="AQ6793">
        <v>9.9756299999999992E-2</v>
      </c>
      <c r="AR6793">
        <v>9.1406299999999996E-2</v>
      </c>
      <c r="AS6793">
        <v>5.1529200000000004E-2</v>
      </c>
      <c r="AT6793">
        <v>4.7328099999999998E-2</v>
      </c>
      <c r="AU6793">
        <v>4.7705399999999995E-2</v>
      </c>
      <c r="AW6793">
        <v>9.9756300000000006E-2</v>
      </c>
      <c r="AX6793">
        <v>9.1406299999999982E-2</v>
      </c>
      <c r="AY6793">
        <v>5.1529200000000011E-2</v>
      </c>
      <c r="AZ6793">
        <v>4.7328099999999998E-2</v>
      </c>
      <c r="BA6793">
        <v>4.7705399999999995E-2</v>
      </c>
      <c r="BC6793" s="52">
        <v>100000</v>
      </c>
      <c r="BD6793" s="52">
        <v>100000</v>
      </c>
      <c r="BE6793">
        <v>0</v>
      </c>
      <c r="BF6793">
        <v>0</v>
      </c>
      <c r="BG6793">
        <v>0</v>
      </c>
    </row>
    <row r="6794" spans="1:59">
      <c r="A6794">
        <v>6793</v>
      </c>
      <c r="E6794">
        <v>9795.2054794520554</v>
      </c>
      <c r="K6794">
        <v>1844.7561453636599</v>
      </c>
      <c r="L6794">
        <v>1944.7411453636601</v>
      </c>
      <c r="M6794">
        <v>2044.7261453636602</v>
      </c>
      <c r="N6794">
        <v>2144.7111453636603</v>
      </c>
      <c r="O6794">
        <v>2244.6961453636604</v>
      </c>
      <c r="Q6794">
        <v>7644.4068996957376</v>
      </c>
      <c r="R6794">
        <v>7437.8812821670408</v>
      </c>
      <c r="S6794">
        <v>7231.355664638344</v>
      </c>
      <c r="T6794">
        <v>7024.8300471096472</v>
      </c>
      <c r="U6794">
        <v>6818.3044295809505</v>
      </c>
      <c r="W6794">
        <v>0</v>
      </c>
      <c r="AB6794">
        <v>1</v>
      </c>
      <c r="AC6794">
        <v>1</v>
      </c>
      <c r="AD6794">
        <v>1</v>
      </c>
      <c r="AE6794">
        <v>1</v>
      </c>
      <c r="AF6794">
        <v>1</v>
      </c>
      <c r="AL6794">
        <v>16.37576</v>
      </c>
      <c r="AM6794" s="5">
        <v>6.4046907424926758</v>
      </c>
      <c r="AN6794">
        <v>570.77625570776252</v>
      </c>
      <c r="AO6794">
        <f t="shared" si="106"/>
        <v>26826.48401826484</v>
      </c>
      <c r="AP6794">
        <v>684.93150684931504</v>
      </c>
      <c r="AQ6794">
        <v>9.9741099999999999E-2</v>
      </c>
      <c r="AR6794">
        <v>9.1382199999999997E-2</v>
      </c>
      <c r="AS6794">
        <v>5.1551400000000004E-2</v>
      </c>
      <c r="AT6794">
        <v>4.7376300000000003E-2</v>
      </c>
      <c r="AU6794">
        <v>4.7701099999999996E-2</v>
      </c>
      <c r="AW6794">
        <v>9.9741100000000013E-2</v>
      </c>
      <c r="AX6794">
        <v>9.1382200000000011E-2</v>
      </c>
      <c r="AY6794">
        <v>5.1551400000000011E-2</v>
      </c>
      <c r="AZ6794">
        <v>4.7376299999999996E-2</v>
      </c>
      <c r="BA6794">
        <v>4.7701099999999996E-2</v>
      </c>
      <c r="BC6794" s="52">
        <v>100000</v>
      </c>
      <c r="BD6794" s="52">
        <v>100000</v>
      </c>
      <c r="BE6794">
        <v>0</v>
      </c>
      <c r="BF6794">
        <v>0</v>
      </c>
      <c r="BG6794">
        <v>0</v>
      </c>
    </row>
    <row r="6795" spans="1:59">
      <c r="A6795">
        <v>6794</v>
      </c>
      <c r="E6795">
        <v>9795.2054794520554</v>
      </c>
      <c r="K6795">
        <v>1580.5842190507346</v>
      </c>
      <c r="L6795">
        <v>1629.4217190507347</v>
      </c>
      <c r="M6795">
        <v>1678.2592190507348</v>
      </c>
      <c r="N6795">
        <v>1727.0967190507349</v>
      </c>
      <c r="O6795">
        <v>1775.934219050735</v>
      </c>
      <c r="Q6795">
        <v>7961.9284294741501</v>
      </c>
      <c r="R6795">
        <v>7746.8244704093249</v>
      </c>
      <c r="S6795">
        <v>7531.7205113444998</v>
      </c>
      <c r="T6795">
        <v>7316.6165522796746</v>
      </c>
      <c r="U6795">
        <v>7101.5125932148494</v>
      </c>
      <c r="W6795">
        <v>0</v>
      </c>
      <c r="AB6795">
        <v>1</v>
      </c>
      <c r="AC6795">
        <v>1</v>
      </c>
      <c r="AD6795">
        <v>1</v>
      </c>
      <c r="AE6795">
        <v>1</v>
      </c>
      <c r="AF6795">
        <v>1</v>
      </c>
      <c r="AL6795">
        <v>16.346824999999999</v>
      </c>
      <c r="AM6795" s="5">
        <v>5.9952878952026367</v>
      </c>
      <c r="AN6795">
        <v>570.77625570776252</v>
      </c>
      <c r="AO6795">
        <f t="shared" si="106"/>
        <v>26826.48401826484</v>
      </c>
      <c r="AP6795">
        <v>684.93150684931504</v>
      </c>
      <c r="AQ6795">
        <v>9.9780900000000006E-2</v>
      </c>
      <c r="AR6795">
        <v>9.1407700000000008E-2</v>
      </c>
      <c r="AS6795">
        <v>5.1557499999999999E-2</v>
      </c>
      <c r="AT6795">
        <v>4.7392899999999995E-2</v>
      </c>
      <c r="AU6795">
        <v>4.7698400000000002E-2</v>
      </c>
      <c r="AW6795">
        <v>9.9780899999999992E-2</v>
      </c>
      <c r="AX6795">
        <v>9.1407700000000022E-2</v>
      </c>
      <c r="AY6795">
        <v>5.1557499999999992E-2</v>
      </c>
      <c r="AZ6795">
        <v>4.7392900000000002E-2</v>
      </c>
      <c r="BA6795">
        <v>4.7698400000000002E-2</v>
      </c>
      <c r="BC6795" s="52">
        <v>100000</v>
      </c>
      <c r="BD6795" s="52">
        <v>100000</v>
      </c>
      <c r="BE6795">
        <v>0</v>
      </c>
      <c r="BF6795">
        <v>0</v>
      </c>
      <c r="BG6795">
        <v>0</v>
      </c>
    </row>
    <row r="6796" spans="1:59">
      <c r="A6796">
        <v>6795</v>
      </c>
      <c r="E6796">
        <v>9795.2054794520554</v>
      </c>
      <c r="K6796">
        <v>1548.5633794976527</v>
      </c>
      <c r="L6796">
        <v>1589.9483794976527</v>
      </c>
      <c r="M6796">
        <v>1631.3333794976527</v>
      </c>
      <c r="N6796">
        <v>1672.7183794976527</v>
      </c>
      <c r="O6796">
        <v>1714.1033794976527</v>
      </c>
      <c r="Q6796">
        <v>9349.7642110677698</v>
      </c>
      <c r="R6796">
        <v>9097.1656958882631</v>
      </c>
      <c r="S6796">
        <v>8844.5671807087565</v>
      </c>
      <c r="T6796">
        <v>8591.9686655292498</v>
      </c>
      <c r="U6796">
        <v>8339.3701503497432</v>
      </c>
      <c r="W6796">
        <v>0</v>
      </c>
      <c r="AB6796">
        <v>1</v>
      </c>
      <c r="AC6796">
        <v>1</v>
      </c>
      <c r="AD6796">
        <v>1</v>
      </c>
      <c r="AE6796">
        <v>1</v>
      </c>
      <c r="AF6796">
        <v>1</v>
      </c>
      <c r="AL6796">
        <v>16.090858000000001</v>
      </c>
      <c r="AM6796" s="5">
        <v>5.1807527542114258</v>
      </c>
      <c r="AN6796">
        <v>570.77625570776252</v>
      </c>
      <c r="AO6796">
        <f t="shared" si="106"/>
        <v>26826.48401826484</v>
      </c>
      <c r="AP6796">
        <v>684.93150684931504</v>
      </c>
      <c r="AQ6796">
        <v>9.9781800000000004E-2</v>
      </c>
      <c r="AR6796">
        <v>9.1462299999999996E-2</v>
      </c>
      <c r="AS6796">
        <v>5.1528900000000002E-2</v>
      </c>
      <c r="AT6796">
        <v>4.7359600000000002E-2</v>
      </c>
      <c r="AU6796">
        <v>4.7679200000000005E-2</v>
      </c>
      <c r="AW6796">
        <v>9.9781800000000018E-2</v>
      </c>
      <c r="AX6796">
        <v>9.1462299999999983E-2</v>
      </c>
      <c r="AY6796">
        <v>5.1528900000000002E-2</v>
      </c>
      <c r="AZ6796">
        <v>4.7359600000000002E-2</v>
      </c>
      <c r="BA6796">
        <v>4.7679200000000005E-2</v>
      </c>
      <c r="BC6796" s="52">
        <v>100000</v>
      </c>
      <c r="BD6796" s="52">
        <v>100000</v>
      </c>
      <c r="BE6796">
        <v>0</v>
      </c>
      <c r="BF6796">
        <v>0</v>
      </c>
      <c r="BG6796">
        <v>0</v>
      </c>
    </row>
    <row r="6797" spans="1:59">
      <c r="A6797">
        <v>6796</v>
      </c>
      <c r="E6797">
        <v>9795.2054794520554</v>
      </c>
      <c r="K6797">
        <v>1700.6623673747913</v>
      </c>
      <c r="L6797">
        <v>1741.6348673747914</v>
      </c>
      <c r="M6797">
        <v>1782.6073673747915</v>
      </c>
      <c r="N6797">
        <v>1823.5798673747915</v>
      </c>
      <c r="O6797">
        <v>1864.5523673747916</v>
      </c>
      <c r="Q6797">
        <v>13224.11006990295</v>
      </c>
      <c r="R6797">
        <v>12866.840037070582</v>
      </c>
      <c r="S6797">
        <v>12509.570004238214</v>
      </c>
      <c r="T6797">
        <v>12152.299971405846</v>
      </c>
      <c r="U6797">
        <v>11795.029938573478</v>
      </c>
      <c r="W6797">
        <v>0</v>
      </c>
      <c r="AB6797">
        <v>1</v>
      </c>
      <c r="AC6797">
        <v>1</v>
      </c>
      <c r="AD6797">
        <v>1</v>
      </c>
      <c r="AE6797">
        <v>1</v>
      </c>
      <c r="AF6797">
        <v>1</v>
      </c>
      <c r="AL6797">
        <v>15.789122000000001</v>
      </c>
      <c r="AM6797" s="5">
        <v>5.135779857635498</v>
      </c>
      <c r="AN6797">
        <v>570.77625570776252</v>
      </c>
      <c r="AO6797">
        <f t="shared" si="106"/>
        <v>26826.48401826484</v>
      </c>
      <c r="AP6797">
        <v>684.93150684931504</v>
      </c>
      <c r="AQ6797">
        <v>9.9209000000000006E-2</v>
      </c>
      <c r="AR6797">
        <v>8.8344699999999998E-2</v>
      </c>
      <c r="AS6797">
        <v>4.9640999999999998E-2</v>
      </c>
      <c r="AT6797">
        <v>4.6134999999999995E-2</v>
      </c>
      <c r="AU6797">
        <v>4.6674399999999998E-2</v>
      </c>
      <c r="AW6797">
        <v>9.9209000000000006E-2</v>
      </c>
      <c r="AX6797">
        <v>8.8344699999999984E-2</v>
      </c>
      <c r="AY6797">
        <v>4.9641000000000005E-2</v>
      </c>
      <c r="AZ6797">
        <v>4.6134999999999995E-2</v>
      </c>
      <c r="BA6797">
        <v>4.6674399999999991E-2</v>
      </c>
      <c r="BC6797" s="52">
        <v>100000</v>
      </c>
      <c r="BD6797" s="52">
        <v>100000</v>
      </c>
      <c r="BE6797">
        <v>0</v>
      </c>
      <c r="BF6797">
        <v>0</v>
      </c>
      <c r="BG6797">
        <v>0</v>
      </c>
    </row>
    <row r="6798" spans="1:59">
      <c r="A6798">
        <v>6797</v>
      </c>
      <c r="E6798">
        <v>9795.2054794520554</v>
      </c>
      <c r="K6798">
        <v>2340.1896906710654</v>
      </c>
      <c r="L6798">
        <v>2381.2996906710655</v>
      </c>
      <c r="M6798">
        <v>2422.4096906710656</v>
      </c>
      <c r="N6798">
        <v>2463.5196906710657</v>
      </c>
      <c r="O6798">
        <v>2504.6296906710659</v>
      </c>
      <c r="Q6798">
        <v>22105.933557730579</v>
      </c>
      <c r="R6798">
        <v>21508.707158660327</v>
      </c>
      <c r="S6798">
        <v>20911.480759590075</v>
      </c>
      <c r="T6798">
        <v>20314.254360519823</v>
      </c>
      <c r="U6798">
        <v>19717.02796144957</v>
      </c>
      <c r="W6798">
        <v>0</v>
      </c>
      <c r="AB6798">
        <v>1</v>
      </c>
      <c r="AC6798">
        <v>1</v>
      </c>
      <c r="AD6798">
        <v>1</v>
      </c>
      <c r="AE6798">
        <v>1</v>
      </c>
      <c r="AF6798">
        <v>1</v>
      </c>
      <c r="AL6798">
        <v>15.528639</v>
      </c>
      <c r="AM6798" s="5">
        <v>5.1212701797485352</v>
      </c>
      <c r="AN6798">
        <v>570.77625570776252</v>
      </c>
      <c r="AO6798">
        <f t="shared" si="106"/>
        <v>26826.48401826484</v>
      </c>
      <c r="AP6798">
        <v>684.93150684931504</v>
      </c>
      <c r="AQ6798">
        <v>0.10006</v>
      </c>
      <c r="AR6798">
        <v>9.0169399999999997E-2</v>
      </c>
      <c r="AS6798">
        <v>5.0398699999999998E-2</v>
      </c>
      <c r="AT6798">
        <v>4.7183100000000006E-2</v>
      </c>
      <c r="AU6798">
        <v>4.7517200000000002E-2</v>
      </c>
      <c r="AW6798">
        <v>0.10006</v>
      </c>
      <c r="AX6798">
        <v>9.0169399999999997E-2</v>
      </c>
      <c r="AY6798">
        <v>5.0398700000000005E-2</v>
      </c>
      <c r="AZ6798">
        <v>4.7183100000000006E-2</v>
      </c>
      <c r="BA6798">
        <v>4.7517199999999996E-2</v>
      </c>
      <c r="BC6798" s="52">
        <v>100000</v>
      </c>
      <c r="BD6798" s="52">
        <v>100000</v>
      </c>
      <c r="BE6798">
        <v>0</v>
      </c>
      <c r="BF6798">
        <v>0</v>
      </c>
      <c r="BG6798">
        <v>0</v>
      </c>
    </row>
    <row r="6799" spans="1:59">
      <c r="A6799">
        <v>6798</v>
      </c>
      <c r="E6799">
        <v>9795.2054794520554</v>
      </c>
      <c r="K6799">
        <v>3663.7177255317815</v>
      </c>
      <c r="L6799">
        <v>3704.9652255317815</v>
      </c>
      <c r="M6799">
        <v>3746.2127255317814</v>
      </c>
      <c r="N6799">
        <v>3787.4602255317814</v>
      </c>
      <c r="O6799">
        <v>3828.7077255317813</v>
      </c>
      <c r="Q6799">
        <v>27084.604157008402</v>
      </c>
      <c r="R6799">
        <v>26352.87117721641</v>
      </c>
      <c r="S6799">
        <v>25621.138197424418</v>
      </c>
      <c r="T6799">
        <v>24889.405217632426</v>
      </c>
      <c r="U6799">
        <v>24157.672237840434</v>
      </c>
      <c r="W6799">
        <v>0</v>
      </c>
      <c r="AB6799">
        <v>1</v>
      </c>
      <c r="AC6799">
        <v>1</v>
      </c>
      <c r="AD6799">
        <v>1</v>
      </c>
      <c r="AE6799">
        <v>1</v>
      </c>
      <c r="AF6799">
        <v>1</v>
      </c>
      <c r="AL6799">
        <v>15.161039000000001</v>
      </c>
      <c r="AM6799" s="5">
        <v>5.4218344688415527</v>
      </c>
      <c r="AN6799">
        <v>570.77625570776252</v>
      </c>
      <c r="AO6799">
        <f t="shared" si="106"/>
        <v>26826.48401826484</v>
      </c>
      <c r="AP6799">
        <v>684.93150684931504</v>
      </c>
      <c r="AQ6799">
        <v>0.10288700000000001</v>
      </c>
      <c r="AR6799">
        <v>9.1487899999999997E-2</v>
      </c>
      <c r="AS6799">
        <v>5.8137300000000003E-2</v>
      </c>
      <c r="AT6799">
        <v>5.2354600000000001E-2</v>
      </c>
      <c r="AU6799">
        <v>4.8679399999999998E-2</v>
      </c>
      <c r="AW6799">
        <v>0.10288699999999999</v>
      </c>
      <c r="AX6799">
        <v>9.1487899999999997E-2</v>
      </c>
      <c r="AY6799">
        <v>5.8137300000000003E-2</v>
      </c>
      <c r="AZ6799">
        <v>5.2354600000000001E-2</v>
      </c>
      <c r="BA6799">
        <v>4.8679399999999998E-2</v>
      </c>
      <c r="BC6799" s="52">
        <v>100000</v>
      </c>
      <c r="BD6799" s="52">
        <v>100000</v>
      </c>
      <c r="BE6799">
        <v>0</v>
      </c>
      <c r="BF6799">
        <v>0</v>
      </c>
      <c r="BG6799">
        <v>0</v>
      </c>
    </row>
    <row r="6800" spans="1:59">
      <c r="A6800">
        <v>6799</v>
      </c>
      <c r="E6800">
        <v>9795.2054794520554</v>
      </c>
      <c r="K6800">
        <v>4514.0489092191774</v>
      </c>
      <c r="L6800">
        <v>4555.5714092191774</v>
      </c>
      <c r="M6800">
        <v>4597.0939092191775</v>
      </c>
      <c r="N6800">
        <v>4638.6164092191775</v>
      </c>
      <c r="O6800">
        <v>4680.1389092191775</v>
      </c>
      <c r="Q6800">
        <v>27293.62077883954</v>
      </c>
      <c r="R6800">
        <v>26556.24088647516</v>
      </c>
      <c r="S6800">
        <v>25818.860994110779</v>
      </c>
      <c r="T6800">
        <v>25081.481101746398</v>
      </c>
      <c r="U6800">
        <v>24344.101209382017</v>
      </c>
      <c r="W6800">
        <v>4.7979999999999995E-2</v>
      </c>
      <c r="AB6800">
        <v>1</v>
      </c>
      <c r="AC6800">
        <v>1</v>
      </c>
      <c r="AD6800">
        <v>1</v>
      </c>
      <c r="AE6800">
        <v>1</v>
      </c>
      <c r="AF6800">
        <v>1</v>
      </c>
      <c r="AL6800">
        <v>14.502551</v>
      </c>
      <c r="AM6800" s="5">
        <v>5.8717937469482422</v>
      </c>
      <c r="AN6800">
        <v>570.77625570776252</v>
      </c>
      <c r="AO6800">
        <f t="shared" si="106"/>
        <v>26826.48401826484</v>
      </c>
      <c r="AP6800">
        <v>684.93150684931504</v>
      </c>
      <c r="AQ6800">
        <v>0.106306</v>
      </c>
      <c r="AR6800">
        <v>9.6411700000000003E-2</v>
      </c>
      <c r="AS6800">
        <v>8.7771399999999999E-2</v>
      </c>
      <c r="AT6800">
        <v>9.2618599999999995E-2</v>
      </c>
      <c r="AU6800">
        <v>5.1680999999999998E-2</v>
      </c>
      <c r="AW6800">
        <v>0.106306</v>
      </c>
      <c r="AX6800">
        <v>9.6411700000000003E-2</v>
      </c>
      <c r="AY6800">
        <v>8.7771399999999986E-2</v>
      </c>
      <c r="AZ6800">
        <v>9.2618599999999981E-2</v>
      </c>
      <c r="BA6800">
        <v>5.1680999999999991E-2</v>
      </c>
      <c r="BC6800" s="52">
        <v>100000</v>
      </c>
      <c r="BD6800" s="52">
        <v>100000</v>
      </c>
      <c r="BE6800">
        <v>0</v>
      </c>
      <c r="BF6800">
        <v>0</v>
      </c>
      <c r="BG6800">
        <v>0</v>
      </c>
    </row>
    <row r="6801" spans="1:59">
      <c r="A6801">
        <v>6800</v>
      </c>
      <c r="E6801">
        <v>9795.2054794520554</v>
      </c>
      <c r="K6801">
        <v>3971.4735723475123</v>
      </c>
      <c r="L6801">
        <v>4021.1360723475123</v>
      </c>
      <c r="M6801">
        <v>4070.7985723475122</v>
      </c>
      <c r="N6801">
        <v>4120.4610723475125</v>
      </c>
      <c r="O6801">
        <v>4170.1235723475129</v>
      </c>
      <c r="Q6801">
        <v>23910.908611222701</v>
      </c>
      <c r="R6801">
        <v>23264.91798492966</v>
      </c>
      <c r="S6801">
        <v>22618.927358636618</v>
      </c>
      <c r="T6801">
        <v>21972.936732343576</v>
      </c>
      <c r="U6801">
        <v>21326.946106050535</v>
      </c>
      <c r="W6801">
        <v>0.17726</v>
      </c>
      <c r="AB6801">
        <v>1</v>
      </c>
      <c r="AC6801">
        <v>1</v>
      </c>
      <c r="AD6801">
        <v>1</v>
      </c>
      <c r="AE6801">
        <v>1</v>
      </c>
      <c r="AF6801">
        <v>1</v>
      </c>
      <c r="AL6801">
        <v>13.2587385</v>
      </c>
      <c r="AM6801" s="5">
        <v>6.3552331924438477</v>
      </c>
      <c r="AN6801">
        <v>570.77625570776252</v>
      </c>
      <c r="AO6801">
        <f t="shared" si="106"/>
        <v>26826.48401826484</v>
      </c>
      <c r="AP6801">
        <v>684.93150684931504</v>
      </c>
      <c r="AQ6801">
        <v>0.10237300000000001</v>
      </c>
      <c r="AR6801">
        <v>8.9484599999999997E-2</v>
      </c>
      <c r="AS6801">
        <v>6.0075799999999999E-2</v>
      </c>
      <c r="AT6801">
        <v>4.91628E-2</v>
      </c>
      <c r="AU6801">
        <v>4.4873600000000007E-2</v>
      </c>
      <c r="AW6801">
        <v>0.10237300000000001</v>
      </c>
      <c r="AX6801">
        <v>8.9484600000000011E-2</v>
      </c>
      <c r="AY6801">
        <v>6.0075799999999999E-2</v>
      </c>
      <c r="AZ6801">
        <v>4.9162799999999993E-2</v>
      </c>
      <c r="BA6801">
        <v>4.48736E-2</v>
      </c>
      <c r="BC6801" s="52">
        <v>100000</v>
      </c>
      <c r="BD6801" s="52">
        <v>100000</v>
      </c>
      <c r="BE6801">
        <v>0</v>
      </c>
      <c r="BF6801">
        <v>0</v>
      </c>
      <c r="BG6801">
        <v>0</v>
      </c>
    </row>
    <row r="6802" spans="1:59">
      <c r="A6802">
        <v>6801</v>
      </c>
      <c r="E6802">
        <v>9795.2054794520554</v>
      </c>
      <c r="K6802">
        <v>3758.8907764256637</v>
      </c>
      <c r="L6802">
        <v>3834.3757764256638</v>
      </c>
      <c r="M6802">
        <v>3909.860776425664</v>
      </c>
      <c r="N6802">
        <v>3985.3457764256641</v>
      </c>
      <c r="O6802">
        <v>4060.8307764256642</v>
      </c>
      <c r="Q6802">
        <v>22162.921836925179</v>
      </c>
      <c r="R6802">
        <v>21564.155809954034</v>
      </c>
      <c r="S6802">
        <v>20965.389782982889</v>
      </c>
      <c r="T6802">
        <v>20366.623756011744</v>
      </c>
      <c r="U6802">
        <v>19767.857729040599</v>
      </c>
      <c r="W6802">
        <v>0.33805000000000002</v>
      </c>
      <c r="AB6802">
        <v>1</v>
      </c>
      <c r="AC6802">
        <v>1</v>
      </c>
      <c r="AD6802">
        <v>1</v>
      </c>
      <c r="AE6802">
        <v>1</v>
      </c>
      <c r="AF6802">
        <v>1</v>
      </c>
      <c r="AL6802">
        <v>11.002075</v>
      </c>
      <c r="AM6802" s="5">
        <v>6.1411042213439941</v>
      </c>
      <c r="AN6802">
        <v>570.77625570776252</v>
      </c>
      <c r="AO6802">
        <f t="shared" si="106"/>
        <v>26826.48401826484</v>
      </c>
      <c r="AP6802">
        <v>684.93150684931504</v>
      </c>
      <c r="AQ6802">
        <v>9.607460000000001E-2</v>
      </c>
      <c r="AR6802">
        <v>4.20542E-2</v>
      </c>
      <c r="AS6802">
        <v>4.3159400000000001E-2</v>
      </c>
      <c r="AT6802">
        <v>4.1524400000000003E-2</v>
      </c>
      <c r="AU6802">
        <v>4.1719700000000005E-2</v>
      </c>
      <c r="AW6802">
        <v>9.6074599999999996E-2</v>
      </c>
      <c r="AX6802">
        <v>4.20542E-2</v>
      </c>
      <c r="AY6802">
        <v>4.3159400000000001E-2</v>
      </c>
      <c r="AZ6802">
        <v>4.1524400000000003E-2</v>
      </c>
      <c r="BA6802">
        <v>4.1719700000000012E-2</v>
      </c>
      <c r="BC6802" s="52">
        <v>100000</v>
      </c>
      <c r="BD6802" s="52">
        <v>100000</v>
      </c>
      <c r="BE6802">
        <v>0</v>
      </c>
      <c r="BF6802">
        <v>0</v>
      </c>
      <c r="BG6802">
        <v>0</v>
      </c>
    </row>
    <row r="6803" spans="1:59">
      <c r="A6803">
        <v>6802</v>
      </c>
      <c r="E6803">
        <v>9795.2054794520554</v>
      </c>
      <c r="K6803">
        <v>3915.4371031296191</v>
      </c>
      <c r="L6803">
        <v>4025.1846031296191</v>
      </c>
      <c r="M6803">
        <v>4134.9321031296195</v>
      </c>
      <c r="N6803">
        <v>4244.6796031296199</v>
      </c>
      <c r="O6803">
        <v>4354.4271031296203</v>
      </c>
      <c r="Q6803">
        <v>20609.145882307799</v>
      </c>
      <c r="R6803">
        <v>20052.3575453343</v>
      </c>
      <c r="S6803">
        <v>19495.569208360801</v>
      </c>
      <c r="T6803">
        <v>18938.780871387302</v>
      </c>
      <c r="U6803">
        <v>18381.992534413803</v>
      </c>
      <c r="W6803">
        <v>0.61673999999999995</v>
      </c>
      <c r="AB6803">
        <v>1</v>
      </c>
      <c r="AC6803">
        <v>1</v>
      </c>
      <c r="AD6803">
        <v>1</v>
      </c>
      <c r="AE6803">
        <v>1</v>
      </c>
      <c r="AF6803">
        <v>1</v>
      </c>
      <c r="AL6803">
        <v>8.6917960000000001</v>
      </c>
      <c r="AM6803" s="5">
        <v>6.4167380332946777</v>
      </c>
      <c r="AN6803">
        <v>570.77625570776252</v>
      </c>
      <c r="AO6803">
        <f t="shared" si="106"/>
        <v>26826.48401826484</v>
      </c>
      <c r="AP6803">
        <v>684.93150684931504</v>
      </c>
      <c r="AQ6803">
        <v>9.5330399999999996E-2</v>
      </c>
      <c r="AR6803">
        <v>4.1707899999999999E-2</v>
      </c>
      <c r="AS6803">
        <v>4.2876399999999995E-2</v>
      </c>
      <c r="AT6803">
        <v>4.08023E-2</v>
      </c>
      <c r="AU6803">
        <v>4.14565E-2</v>
      </c>
      <c r="AW6803">
        <v>9.5330399999999996E-2</v>
      </c>
      <c r="AX6803">
        <v>4.1707900000000006E-2</v>
      </c>
      <c r="AY6803">
        <v>4.2876399999999995E-2</v>
      </c>
      <c r="AZ6803">
        <v>4.08023E-2</v>
      </c>
      <c r="BA6803">
        <v>4.1456499999999993E-2</v>
      </c>
      <c r="BC6803" s="52">
        <v>100000</v>
      </c>
      <c r="BD6803" s="52">
        <v>100000</v>
      </c>
      <c r="BE6803">
        <v>0</v>
      </c>
      <c r="BF6803">
        <v>0</v>
      </c>
      <c r="BG6803">
        <v>0</v>
      </c>
    </row>
    <row r="6804" spans="1:59">
      <c r="A6804">
        <v>6803</v>
      </c>
      <c r="E6804">
        <v>9795.2054794520554</v>
      </c>
      <c r="K6804">
        <v>4425.1021326828386</v>
      </c>
      <c r="L6804">
        <v>4590.0954660161715</v>
      </c>
      <c r="M6804">
        <v>4755.0887993495053</v>
      </c>
      <c r="N6804">
        <v>4920.0821326828391</v>
      </c>
      <c r="O6804">
        <v>5085.0754660161729</v>
      </c>
      <c r="Q6804">
        <v>18875.339129926651</v>
      </c>
      <c r="R6804">
        <v>18365.392296852577</v>
      </c>
      <c r="S6804">
        <v>17855.445463778502</v>
      </c>
      <c r="T6804">
        <v>17345.498630704427</v>
      </c>
      <c r="U6804">
        <v>16835.551797630353</v>
      </c>
      <c r="W6804">
        <v>0.73769000000000007</v>
      </c>
      <c r="AB6804">
        <v>1</v>
      </c>
      <c r="AC6804">
        <v>1</v>
      </c>
      <c r="AD6804">
        <v>1</v>
      </c>
      <c r="AE6804">
        <v>1</v>
      </c>
      <c r="AF6804">
        <v>1</v>
      </c>
      <c r="AL6804">
        <v>6.8435259999999998</v>
      </c>
      <c r="AM6804" s="5">
        <v>6.5357522964477539</v>
      </c>
      <c r="AN6804">
        <v>570.77625570776252</v>
      </c>
      <c r="AO6804">
        <f t="shared" si="106"/>
        <v>26826.48401826484</v>
      </c>
      <c r="AP6804">
        <v>684.93150684931504</v>
      </c>
      <c r="AQ6804">
        <v>9.5993200000000001E-2</v>
      </c>
      <c r="AR6804">
        <v>4.2064700000000003E-2</v>
      </c>
      <c r="AS6804">
        <v>4.3034599999999999E-2</v>
      </c>
      <c r="AT6804">
        <v>4.0891299999999998E-2</v>
      </c>
      <c r="AU6804">
        <v>4.15325E-2</v>
      </c>
      <c r="AW6804">
        <v>9.5993199999999987E-2</v>
      </c>
      <c r="AX6804">
        <v>4.2064699999999997E-2</v>
      </c>
      <c r="AY6804">
        <v>4.3034599999999992E-2</v>
      </c>
      <c r="AZ6804">
        <v>4.0891300000000005E-2</v>
      </c>
      <c r="BA6804">
        <v>4.15325E-2</v>
      </c>
      <c r="BC6804" s="52">
        <v>100000</v>
      </c>
      <c r="BD6804" s="52">
        <v>100000</v>
      </c>
      <c r="BE6804">
        <v>0</v>
      </c>
      <c r="BF6804">
        <v>0</v>
      </c>
      <c r="BG6804">
        <v>0</v>
      </c>
    </row>
    <row r="6805" spans="1:59">
      <c r="A6805">
        <v>6804</v>
      </c>
      <c r="E6805">
        <v>9795.2054794520554</v>
      </c>
      <c r="K6805">
        <v>4456.2335044705578</v>
      </c>
      <c r="L6805">
        <v>4658.3510044705581</v>
      </c>
      <c r="M6805">
        <v>4860.4685044705584</v>
      </c>
      <c r="N6805">
        <v>5062.5860044705587</v>
      </c>
      <c r="O6805">
        <v>5264.703504470559</v>
      </c>
      <c r="Q6805">
        <v>17979.94161413877</v>
      </c>
      <c r="R6805">
        <v>17494.185346964856</v>
      </c>
      <c r="S6805">
        <v>17008.429079790942</v>
      </c>
      <c r="T6805">
        <v>16522.672812617027</v>
      </c>
      <c r="U6805">
        <v>16036.916545443113</v>
      </c>
      <c r="W6805">
        <v>0.75688</v>
      </c>
      <c r="AB6805">
        <v>1</v>
      </c>
      <c r="AC6805">
        <v>1</v>
      </c>
      <c r="AD6805">
        <v>1</v>
      </c>
      <c r="AE6805">
        <v>1</v>
      </c>
      <c r="AF6805">
        <v>1</v>
      </c>
      <c r="AL6805">
        <v>5.8280162999999998</v>
      </c>
      <c r="AM6805" s="5">
        <v>5.5728249549865723</v>
      </c>
      <c r="AN6805">
        <v>570.77625570776252</v>
      </c>
      <c r="AO6805">
        <f t="shared" si="106"/>
        <v>26826.48401826484</v>
      </c>
      <c r="AP6805">
        <v>684.93150684931504</v>
      </c>
      <c r="AQ6805">
        <v>9.6084599999999992E-2</v>
      </c>
      <c r="AR6805">
        <v>4.2170600000000003E-2</v>
      </c>
      <c r="AS6805">
        <v>4.3047800000000004E-2</v>
      </c>
      <c r="AT6805">
        <v>4.0882500000000002E-2</v>
      </c>
      <c r="AU6805">
        <v>4.1542799999999998E-2</v>
      </c>
      <c r="AW6805">
        <v>9.6084600000000006E-2</v>
      </c>
      <c r="AX6805">
        <v>4.2170600000000003E-2</v>
      </c>
      <c r="AY6805">
        <v>4.3047800000000011E-2</v>
      </c>
      <c r="AZ6805">
        <v>4.0882500000000002E-2</v>
      </c>
      <c r="BA6805">
        <v>4.1542800000000005E-2</v>
      </c>
      <c r="BC6805" s="52">
        <v>100000</v>
      </c>
      <c r="BD6805" s="52">
        <v>100000</v>
      </c>
      <c r="BE6805">
        <v>0</v>
      </c>
      <c r="BF6805">
        <v>0</v>
      </c>
      <c r="BG6805">
        <v>0</v>
      </c>
    </row>
    <row r="6806" spans="1:59">
      <c r="A6806">
        <v>6805</v>
      </c>
      <c r="E6806">
        <v>9795.2054794520554</v>
      </c>
      <c r="K6806">
        <v>4368.1761956995824</v>
      </c>
      <c r="L6806">
        <v>4638.326195699583</v>
      </c>
      <c r="M6806">
        <v>4908.4761956995826</v>
      </c>
      <c r="N6806">
        <v>5178.6261956995822</v>
      </c>
      <c r="O6806">
        <v>5448.7761956995819</v>
      </c>
      <c r="Q6806">
        <v>17591.609371954899</v>
      </c>
      <c r="R6806">
        <v>17116.34450802581</v>
      </c>
      <c r="S6806">
        <v>16641.079644096724</v>
      </c>
      <c r="T6806">
        <v>16165.814780167637</v>
      </c>
      <c r="U6806">
        <v>15690.549916238549</v>
      </c>
      <c r="W6806">
        <v>0.72909000000000002</v>
      </c>
      <c r="AB6806">
        <v>1</v>
      </c>
      <c r="AC6806">
        <v>1</v>
      </c>
      <c r="AD6806">
        <v>1</v>
      </c>
      <c r="AE6806">
        <v>1</v>
      </c>
      <c r="AF6806">
        <v>1</v>
      </c>
      <c r="AL6806">
        <v>6.2407570000000003</v>
      </c>
      <c r="AM6806" s="5">
        <v>5.4197039604187012</v>
      </c>
      <c r="AN6806">
        <v>570.77625570776252</v>
      </c>
      <c r="AO6806">
        <f t="shared" si="106"/>
        <v>26826.48401826484</v>
      </c>
      <c r="AP6806">
        <v>684.93150684931504</v>
      </c>
      <c r="AQ6806">
        <v>9.6223299999999998E-2</v>
      </c>
      <c r="AR6806">
        <v>4.2046199999999999E-2</v>
      </c>
      <c r="AS6806">
        <v>4.2997999999999995E-2</v>
      </c>
      <c r="AT6806">
        <v>4.0844200000000004E-2</v>
      </c>
      <c r="AU6806">
        <v>4.1528500000000003E-2</v>
      </c>
      <c r="AW6806">
        <v>9.6223299999999998E-2</v>
      </c>
      <c r="AX6806">
        <v>4.2046199999999992E-2</v>
      </c>
      <c r="AY6806">
        <v>4.2997999999999995E-2</v>
      </c>
      <c r="AZ6806">
        <v>4.0844200000000011E-2</v>
      </c>
      <c r="BA6806">
        <v>4.152850000000001E-2</v>
      </c>
      <c r="BC6806" s="52">
        <v>100000</v>
      </c>
      <c r="BD6806" s="52">
        <v>100000</v>
      </c>
      <c r="BE6806">
        <v>0</v>
      </c>
      <c r="BF6806">
        <v>0</v>
      </c>
      <c r="BG6806">
        <v>0</v>
      </c>
    </row>
    <row r="6807" spans="1:59">
      <c r="A6807">
        <v>6806</v>
      </c>
      <c r="E6807">
        <v>9795.2054794520554</v>
      </c>
      <c r="K6807">
        <v>4193.8405136883584</v>
      </c>
      <c r="L6807">
        <v>4517.7230136883582</v>
      </c>
      <c r="M6807">
        <v>4841.6055136883579</v>
      </c>
      <c r="N6807">
        <v>5165.4880136883576</v>
      </c>
      <c r="O6807">
        <v>5489.3705136883573</v>
      </c>
      <c r="Q6807">
        <v>17165.40413987646</v>
      </c>
      <c r="R6807">
        <v>16701.653877254575</v>
      </c>
      <c r="S6807">
        <v>16237.903614632691</v>
      </c>
      <c r="T6807">
        <v>15774.153352010806</v>
      </c>
      <c r="U6807">
        <v>15310.403089388921</v>
      </c>
      <c r="W6807">
        <v>0.63917999999999997</v>
      </c>
      <c r="AB6807">
        <v>1</v>
      </c>
      <c r="AC6807">
        <v>1</v>
      </c>
      <c r="AD6807">
        <v>1</v>
      </c>
      <c r="AE6807">
        <v>1</v>
      </c>
      <c r="AF6807">
        <v>1</v>
      </c>
      <c r="AL6807">
        <v>6.4241843000000003</v>
      </c>
      <c r="AM6807" s="5">
        <v>5.0689520835876456</v>
      </c>
      <c r="AN6807">
        <v>570.77625570776252</v>
      </c>
      <c r="AO6807">
        <f t="shared" si="106"/>
        <v>26826.48401826484</v>
      </c>
      <c r="AP6807">
        <v>684.93150684931504</v>
      </c>
      <c r="AQ6807">
        <v>9.7019999999999995E-2</v>
      </c>
      <c r="AR6807">
        <v>4.1928400000000005E-2</v>
      </c>
      <c r="AS6807">
        <v>4.2989699999999999E-2</v>
      </c>
      <c r="AT6807">
        <v>4.08192E-2</v>
      </c>
      <c r="AU6807">
        <v>4.1640700000000003E-2</v>
      </c>
      <c r="AW6807">
        <v>9.7019999999999981E-2</v>
      </c>
      <c r="AX6807">
        <v>4.1928400000000005E-2</v>
      </c>
      <c r="AY6807">
        <v>4.2989700000000006E-2</v>
      </c>
      <c r="AZ6807">
        <v>4.08192E-2</v>
      </c>
      <c r="BA6807">
        <v>4.1640700000000003E-2</v>
      </c>
      <c r="BC6807" s="52">
        <v>100000</v>
      </c>
      <c r="BD6807" s="52">
        <v>100000</v>
      </c>
      <c r="BE6807">
        <v>0</v>
      </c>
      <c r="BF6807">
        <v>0</v>
      </c>
      <c r="BG6807">
        <v>0</v>
      </c>
    </row>
    <row r="6808" spans="1:59">
      <c r="A6808">
        <v>6807</v>
      </c>
      <c r="E6808">
        <v>9795.2054794520554</v>
      </c>
      <c r="K6808">
        <v>3832.7166009508246</v>
      </c>
      <c r="L6808">
        <v>4254.5491009508241</v>
      </c>
      <c r="M6808">
        <v>4676.3816009508246</v>
      </c>
      <c r="N6808">
        <v>5098.214100950825</v>
      </c>
      <c r="O6808">
        <v>5520.0466009508255</v>
      </c>
      <c r="Q6808">
        <v>17402.333819658441</v>
      </c>
      <c r="R6808">
        <v>16932.182530637554</v>
      </c>
      <c r="S6808">
        <v>16462.031241616671</v>
      </c>
      <c r="T6808">
        <v>15991.879952595786</v>
      </c>
      <c r="U6808">
        <v>15521.728663574901</v>
      </c>
      <c r="W6808">
        <v>0.50958999999999999</v>
      </c>
      <c r="AB6808">
        <v>1</v>
      </c>
      <c r="AC6808">
        <v>1</v>
      </c>
      <c r="AD6808">
        <v>1</v>
      </c>
      <c r="AE6808">
        <v>1</v>
      </c>
      <c r="AF6808">
        <v>1</v>
      </c>
      <c r="AL6808">
        <v>6.6295557000000001</v>
      </c>
      <c r="AM6808" s="5">
        <v>4.8576722145080566</v>
      </c>
      <c r="AN6808">
        <v>570.77625570776252</v>
      </c>
      <c r="AO6808">
        <f t="shared" si="106"/>
        <v>26826.48401826484</v>
      </c>
      <c r="AP6808">
        <v>684.93150684931504</v>
      </c>
      <c r="AQ6808">
        <v>9.9049100000000001E-2</v>
      </c>
      <c r="AR6808">
        <v>7.6213600000000006E-2</v>
      </c>
      <c r="AS6808">
        <v>4.446E-2</v>
      </c>
      <c r="AT6808">
        <v>4.1771999999999997E-2</v>
      </c>
      <c r="AU6808">
        <v>4.2694499999999996E-2</v>
      </c>
      <c r="AW6808">
        <v>9.9049099999999987E-2</v>
      </c>
      <c r="AX6808">
        <v>7.6213600000000006E-2</v>
      </c>
      <c r="AY6808">
        <v>4.446E-2</v>
      </c>
      <c r="AZ6808">
        <v>4.177199999999999E-2</v>
      </c>
      <c r="BA6808">
        <v>4.2694499999999996E-2</v>
      </c>
      <c r="BC6808" s="52">
        <v>100000</v>
      </c>
      <c r="BD6808" s="52">
        <v>100000</v>
      </c>
      <c r="BE6808">
        <v>0</v>
      </c>
      <c r="BF6808">
        <v>0</v>
      </c>
      <c r="BG6808">
        <v>0</v>
      </c>
    </row>
    <row r="6809" spans="1:59">
      <c r="A6809">
        <v>6808</v>
      </c>
      <c r="E6809">
        <v>9795.2054794520554</v>
      </c>
      <c r="K6809">
        <v>3834.4955364815514</v>
      </c>
      <c r="L6809">
        <v>4447.0338698148844</v>
      </c>
      <c r="M6809">
        <v>5059.5722031482173</v>
      </c>
      <c r="N6809">
        <v>5672.1105364815503</v>
      </c>
      <c r="O6809">
        <v>6284.6488698148833</v>
      </c>
      <c r="Q6809">
        <v>18193.535914648081</v>
      </c>
      <c r="R6809">
        <v>17702.009062100395</v>
      </c>
      <c r="S6809">
        <v>17210.482209552709</v>
      </c>
      <c r="T6809">
        <v>16718.955357005023</v>
      </c>
      <c r="U6809">
        <v>16227.428504457337</v>
      </c>
      <c r="W6809">
        <v>0.31304999999999999</v>
      </c>
      <c r="AB6809">
        <v>1</v>
      </c>
      <c r="AC6809">
        <v>1</v>
      </c>
      <c r="AD6809">
        <v>1</v>
      </c>
      <c r="AE6809">
        <v>1</v>
      </c>
      <c r="AF6809">
        <v>1</v>
      </c>
      <c r="AL6809">
        <v>7.0595800000000004</v>
      </c>
      <c r="AM6809" s="5">
        <v>5.0763716697692871</v>
      </c>
      <c r="AN6809">
        <v>570.77625570776252</v>
      </c>
      <c r="AO6809">
        <f t="shared" si="106"/>
        <v>26826.48401826484</v>
      </c>
      <c r="AP6809">
        <v>684.93150684931504</v>
      </c>
      <c r="AQ6809">
        <v>0.107955</v>
      </c>
      <c r="AR6809">
        <v>9.7509399999999996E-2</v>
      </c>
      <c r="AS6809">
        <v>9.0814999999999993E-2</v>
      </c>
      <c r="AT6809">
        <v>5.5833000000000001E-2</v>
      </c>
      <c r="AU6809">
        <v>5.0284700000000002E-2</v>
      </c>
      <c r="AW6809">
        <v>0.10795500000000001</v>
      </c>
      <c r="AX6809">
        <v>9.750940000000001E-2</v>
      </c>
      <c r="AY6809">
        <v>9.0814999999999993E-2</v>
      </c>
      <c r="AZ6809">
        <v>5.5833000000000008E-2</v>
      </c>
      <c r="BA6809">
        <v>5.0284700000000002E-2</v>
      </c>
      <c r="BC6809" s="52">
        <v>100000</v>
      </c>
      <c r="BD6809" s="52">
        <v>100000</v>
      </c>
      <c r="BE6809">
        <v>0</v>
      </c>
      <c r="BF6809">
        <v>0</v>
      </c>
      <c r="BG6809">
        <v>0</v>
      </c>
    </row>
    <row r="6810" spans="1:59">
      <c r="A6810">
        <v>6809</v>
      </c>
      <c r="E6810">
        <v>9795.2054794520554</v>
      </c>
      <c r="K6810">
        <v>4534.5066678225357</v>
      </c>
      <c r="L6810">
        <v>5318.2258344892025</v>
      </c>
      <c r="M6810">
        <v>6101.9450011558692</v>
      </c>
      <c r="N6810">
        <v>6885.664167822536</v>
      </c>
      <c r="O6810">
        <v>7669.3833344892028</v>
      </c>
      <c r="Q6810">
        <v>19240.425390014221</v>
      </c>
      <c r="R6810">
        <v>18720.615179316886</v>
      </c>
      <c r="S6810">
        <v>18200.804968619552</v>
      </c>
      <c r="T6810">
        <v>17680.994757922217</v>
      </c>
      <c r="U6810">
        <v>17161.184547224882</v>
      </c>
      <c r="W6810">
        <v>7.4130000000000001E-2</v>
      </c>
      <c r="AB6810">
        <v>1</v>
      </c>
      <c r="AC6810">
        <v>1</v>
      </c>
      <c r="AD6810">
        <v>1</v>
      </c>
      <c r="AE6810">
        <v>1</v>
      </c>
      <c r="AF6810">
        <v>1</v>
      </c>
      <c r="AL6810">
        <v>9.4257100000000005</v>
      </c>
      <c r="AM6810" s="5">
        <v>5.4826302528381348</v>
      </c>
      <c r="AN6810">
        <v>570.77625570776252</v>
      </c>
      <c r="AO6810">
        <f t="shared" si="106"/>
        <v>26826.48401826484</v>
      </c>
      <c r="AP6810">
        <v>684.93150684931504</v>
      </c>
      <c r="AQ6810">
        <v>0.11514000000000001</v>
      </c>
      <c r="AR6810">
        <v>0.118282</v>
      </c>
      <c r="AS6810">
        <v>0.10444100000000001</v>
      </c>
      <c r="AT6810">
        <v>0.11576500000000001</v>
      </c>
      <c r="AU6810">
        <v>0.111734</v>
      </c>
      <c r="AW6810">
        <v>0.11514000000000001</v>
      </c>
      <c r="AX6810">
        <v>0.11828199999999998</v>
      </c>
      <c r="AY6810">
        <v>0.10444099999999999</v>
      </c>
      <c r="AZ6810">
        <v>0.11576499999999999</v>
      </c>
      <c r="BA6810">
        <v>0.11173399999999999</v>
      </c>
      <c r="BC6810" s="52">
        <v>100000</v>
      </c>
      <c r="BD6810" s="52">
        <v>100000</v>
      </c>
      <c r="BE6810">
        <v>0</v>
      </c>
      <c r="BF6810">
        <v>0</v>
      </c>
      <c r="BG6810">
        <v>0</v>
      </c>
    </row>
    <row r="6811" spans="1:59">
      <c r="A6811">
        <v>6810</v>
      </c>
      <c r="E6811">
        <v>9795.2054794520554</v>
      </c>
      <c r="K6811">
        <v>5544.0525815099763</v>
      </c>
      <c r="L6811">
        <v>6374.5200815099761</v>
      </c>
      <c r="M6811">
        <v>7204.9875815099758</v>
      </c>
      <c r="N6811">
        <v>8035.4550815099756</v>
      </c>
      <c r="O6811">
        <v>8865.9225815099762</v>
      </c>
      <c r="Q6811">
        <v>20651.95413958604</v>
      </c>
      <c r="R6811">
        <v>20094.00927013412</v>
      </c>
      <c r="S6811">
        <v>19536.0644006822</v>
      </c>
      <c r="T6811">
        <v>18978.119531230281</v>
      </c>
      <c r="U6811">
        <v>18420.174661778361</v>
      </c>
      <c r="W6811">
        <v>0</v>
      </c>
      <c r="AB6811">
        <v>1</v>
      </c>
      <c r="AC6811">
        <v>1</v>
      </c>
      <c r="AD6811">
        <v>1</v>
      </c>
      <c r="AE6811">
        <v>1</v>
      </c>
      <c r="AF6811">
        <v>1</v>
      </c>
      <c r="AL6811">
        <v>13.713423000000001</v>
      </c>
      <c r="AM6811" s="5">
        <v>5.9531402587890616</v>
      </c>
      <c r="AN6811">
        <v>570.77625570776252</v>
      </c>
      <c r="AO6811">
        <f t="shared" si="106"/>
        <v>26826.48401826484</v>
      </c>
      <c r="AP6811">
        <v>684.93150684931504</v>
      </c>
      <c r="AQ6811">
        <v>0.11693899999999999</v>
      </c>
      <c r="AR6811">
        <v>0.118533</v>
      </c>
      <c r="AS6811">
        <v>0.10491200000000001</v>
      </c>
      <c r="AT6811">
        <v>0.117835</v>
      </c>
      <c r="AU6811">
        <v>0.112535</v>
      </c>
      <c r="AW6811">
        <v>0.116939</v>
      </c>
      <c r="AX6811">
        <v>0.11853299999999999</v>
      </c>
      <c r="AY6811">
        <v>0.10491199999999999</v>
      </c>
      <c r="AZ6811">
        <v>0.11783500000000001</v>
      </c>
      <c r="BA6811">
        <v>0.11253499999999998</v>
      </c>
      <c r="BC6811" s="52">
        <v>100000</v>
      </c>
      <c r="BD6811" s="52">
        <v>100000</v>
      </c>
      <c r="BE6811">
        <v>0</v>
      </c>
      <c r="BF6811">
        <v>0</v>
      </c>
      <c r="BG6811">
        <v>0</v>
      </c>
    </row>
    <row r="6812" spans="1:59">
      <c r="A6812">
        <v>6811</v>
      </c>
      <c r="E6812">
        <v>9795.2054794520554</v>
      </c>
      <c r="K6812">
        <v>6433.5203468733616</v>
      </c>
      <c r="L6812">
        <v>7208.990346873361</v>
      </c>
      <c r="M6812">
        <v>7984.4603468733603</v>
      </c>
      <c r="N6812">
        <v>8759.9303468733597</v>
      </c>
      <c r="O6812">
        <v>9535.400346873359</v>
      </c>
      <c r="Q6812">
        <v>22428.211560539909</v>
      </c>
      <c r="R6812">
        <v>21822.278316324813</v>
      </c>
      <c r="S6812">
        <v>21216.345072109718</v>
      </c>
      <c r="T6812">
        <v>20610.411827894623</v>
      </c>
      <c r="U6812">
        <v>20004.478583679527</v>
      </c>
      <c r="W6812">
        <v>0</v>
      </c>
      <c r="AB6812">
        <v>1</v>
      </c>
      <c r="AC6812">
        <v>1</v>
      </c>
      <c r="AD6812">
        <v>1</v>
      </c>
      <c r="AE6812">
        <v>1</v>
      </c>
      <c r="AF6812">
        <v>1</v>
      </c>
      <c r="AL6812">
        <v>14.588120999999999</v>
      </c>
      <c r="AM6812" s="5">
        <v>5.7091469764709473</v>
      </c>
      <c r="AN6812">
        <v>570.77625570776252</v>
      </c>
      <c r="AO6812">
        <f t="shared" si="106"/>
        <v>26826.48401826484</v>
      </c>
      <c r="AP6812">
        <v>684.93150684931504</v>
      </c>
      <c r="AQ6812">
        <v>0.116937</v>
      </c>
      <c r="AR6812">
        <v>0.118536</v>
      </c>
      <c r="AS6812">
        <v>0.104438</v>
      </c>
      <c r="AT6812">
        <v>0.116725</v>
      </c>
      <c r="AU6812">
        <v>0.11172</v>
      </c>
      <c r="AW6812">
        <v>0.116937</v>
      </c>
      <c r="AX6812">
        <v>0.11853600000000002</v>
      </c>
      <c r="AY6812">
        <v>0.10443800000000002</v>
      </c>
      <c r="AZ6812">
        <v>0.11672500000000001</v>
      </c>
      <c r="BA6812">
        <v>0.11172</v>
      </c>
      <c r="BC6812" s="52">
        <v>100000</v>
      </c>
      <c r="BD6812" s="52">
        <v>100000</v>
      </c>
      <c r="BE6812">
        <v>0</v>
      </c>
      <c r="BF6812">
        <v>0</v>
      </c>
      <c r="BG6812">
        <v>0</v>
      </c>
    </row>
    <row r="6813" spans="1:59">
      <c r="A6813">
        <v>6812</v>
      </c>
      <c r="E6813">
        <v>9795.2054794520554</v>
      </c>
      <c r="K6813">
        <v>6179.1325659794329</v>
      </c>
      <c r="L6813">
        <v>6808.198399312766</v>
      </c>
      <c r="M6813">
        <v>7437.2642326460991</v>
      </c>
      <c r="N6813">
        <v>8066.3300659794322</v>
      </c>
      <c r="O6813">
        <v>8695.3958993127653</v>
      </c>
      <c r="Q6813">
        <v>22390.070379116209</v>
      </c>
      <c r="R6813">
        <v>21785.167579174486</v>
      </c>
      <c r="S6813">
        <v>21180.264779232763</v>
      </c>
      <c r="T6813">
        <v>20575.361979291039</v>
      </c>
      <c r="U6813">
        <v>19970.459179349316</v>
      </c>
      <c r="W6813">
        <v>0</v>
      </c>
      <c r="AB6813">
        <v>1</v>
      </c>
      <c r="AC6813">
        <v>1</v>
      </c>
      <c r="AD6813">
        <v>1</v>
      </c>
      <c r="AE6813">
        <v>1</v>
      </c>
      <c r="AF6813">
        <v>1</v>
      </c>
      <c r="AL6813">
        <v>13.857448</v>
      </c>
      <c r="AM6813" s="5">
        <v>5.047703742980957</v>
      </c>
      <c r="AN6813">
        <v>570.77625570776252</v>
      </c>
      <c r="AO6813">
        <f t="shared" si="106"/>
        <v>26826.48401826484</v>
      </c>
      <c r="AP6813">
        <v>684.93150684931504</v>
      </c>
      <c r="AQ6813">
        <v>0.11651500000000001</v>
      </c>
      <c r="AR6813">
        <v>0.118547</v>
      </c>
      <c r="AS6813">
        <v>0.10443899999999999</v>
      </c>
      <c r="AT6813">
        <v>0.115774</v>
      </c>
      <c r="AU6813">
        <v>0.11179800000000001</v>
      </c>
      <c r="AW6813">
        <v>0.11651500000000002</v>
      </c>
      <c r="AX6813">
        <v>0.118547</v>
      </c>
      <c r="AY6813">
        <v>0.10443899999999999</v>
      </c>
      <c r="AZ6813">
        <v>0.115774</v>
      </c>
      <c r="BA6813">
        <v>0.11179799999999999</v>
      </c>
      <c r="BC6813" s="52">
        <v>100000</v>
      </c>
      <c r="BD6813" s="52">
        <v>100000</v>
      </c>
      <c r="BE6813">
        <v>0</v>
      </c>
      <c r="BF6813">
        <v>0</v>
      </c>
      <c r="BG6813">
        <v>0</v>
      </c>
    </row>
    <row r="6814" spans="1:59">
      <c r="A6814">
        <v>6813</v>
      </c>
      <c r="E6814">
        <v>9795.2054794520554</v>
      </c>
      <c r="K6814">
        <v>5446.2111273200044</v>
      </c>
      <c r="L6814">
        <v>5980.6519606533384</v>
      </c>
      <c r="M6814">
        <v>6515.0927939866724</v>
      </c>
      <c r="N6814">
        <v>7049.5336273200064</v>
      </c>
      <c r="O6814">
        <v>7583.9744606533404</v>
      </c>
      <c r="Q6814">
        <v>20802.999113282411</v>
      </c>
      <c r="R6814">
        <v>20240.973528599334</v>
      </c>
      <c r="S6814">
        <v>19678.947943916257</v>
      </c>
      <c r="T6814">
        <v>19116.92235923318</v>
      </c>
      <c r="U6814">
        <v>18554.896774550103</v>
      </c>
      <c r="W6814">
        <v>0</v>
      </c>
      <c r="AB6814">
        <v>1</v>
      </c>
      <c r="AC6814">
        <v>1</v>
      </c>
      <c r="AD6814">
        <v>1</v>
      </c>
      <c r="AE6814">
        <v>1</v>
      </c>
      <c r="AF6814">
        <v>1</v>
      </c>
      <c r="AL6814">
        <v>12.413689</v>
      </c>
      <c r="AM6814" s="5">
        <v>4.5132565498352051</v>
      </c>
      <c r="AN6814">
        <v>570.77625570776252</v>
      </c>
      <c r="AO6814">
        <f t="shared" si="106"/>
        <v>26826.48401826484</v>
      </c>
      <c r="AP6814">
        <v>684.93150684931504</v>
      </c>
      <c r="AQ6814">
        <v>0.11520699999999999</v>
      </c>
      <c r="AR6814">
        <v>0.11791800000000001</v>
      </c>
      <c r="AS6814">
        <v>0.104404</v>
      </c>
      <c r="AT6814">
        <v>0.115743</v>
      </c>
      <c r="AU6814">
        <v>0.111468</v>
      </c>
      <c r="AW6814">
        <v>0.11520699999999999</v>
      </c>
      <c r="AX6814">
        <v>0.11791800000000001</v>
      </c>
      <c r="AY6814">
        <v>0.10440399999999998</v>
      </c>
      <c r="AZ6814">
        <v>0.115743</v>
      </c>
      <c r="BA6814">
        <v>0.111468</v>
      </c>
      <c r="BC6814" s="52">
        <v>100000</v>
      </c>
      <c r="BD6814" s="52">
        <v>100000</v>
      </c>
      <c r="BE6814">
        <v>0</v>
      </c>
      <c r="BF6814">
        <v>0</v>
      </c>
      <c r="BG6814">
        <v>0</v>
      </c>
    </row>
    <row r="6815" spans="1:59">
      <c r="A6815">
        <v>6814</v>
      </c>
      <c r="E6815">
        <v>9795.2054794520554</v>
      </c>
      <c r="K6815">
        <v>5041.5032940796646</v>
      </c>
      <c r="L6815">
        <v>5495.2349607463311</v>
      </c>
      <c r="M6815">
        <v>5948.9666274129977</v>
      </c>
      <c r="N6815">
        <v>6402.6982940796643</v>
      </c>
      <c r="O6815">
        <v>6856.4299607463308</v>
      </c>
      <c r="Q6815">
        <v>15810.05909491185</v>
      </c>
      <c r="R6815">
        <v>15382.925601776653</v>
      </c>
      <c r="S6815">
        <v>14955.792108641455</v>
      </c>
      <c r="T6815">
        <v>14528.658615506258</v>
      </c>
      <c r="U6815">
        <v>14101.52512237106</v>
      </c>
      <c r="W6815">
        <v>0</v>
      </c>
      <c r="AB6815">
        <v>1</v>
      </c>
      <c r="AC6815">
        <v>1</v>
      </c>
      <c r="AD6815">
        <v>1</v>
      </c>
      <c r="AE6815">
        <v>1</v>
      </c>
      <c r="AF6815">
        <v>1</v>
      </c>
      <c r="AL6815">
        <v>11.702743999999999</v>
      </c>
      <c r="AM6815" s="5">
        <v>3.675381183624268</v>
      </c>
      <c r="AN6815">
        <v>570.77625570776252</v>
      </c>
      <c r="AO6815">
        <f t="shared" si="106"/>
        <v>26826.48401826484</v>
      </c>
      <c r="AP6815">
        <v>684.93150684931504</v>
      </c>
      <c r="AQ6815">
        <v>0.11380700000000001</v>
      </c>
      <c r="AR6815">
        <v>0.11765</v>
      </c>
      <c r="AS6815">
        <v>0.104392</v>
      </c>
      <c r="AT6815">
        <v>0.11583700000000001</v>
      </c>
      <c r="AU6815">
        <v>0.111371</v>
      </c>
      <c r="AW6815">
        <v>0.11380700000000001</v>
      </c>
      <c r="AX6815">
        <v>0.11765000000000002</v>
      </c>
      <c r="AY6815">
        <v>0.104392</v>
      </c>
      <c r="AZ6815">
        <v>0.11583700000000001</v>
      </c>
      <c r="BA6815">
        <v>0.11137099999999998</v>
      </c>
      <c r="BC6815" s="52">
        <v>100000</v>
      </c>
      <c r="BD6815" s="52">
        <v>100000</v>
      </c>
      <c r="BE6815">
        <v>0</v>
      </c>
      <c r="BF6815">
        <v>0</v>
      </c>
      <c r="BG6815">
        <v>0</v>
      </c>
    </row>
    <row r="6816" spans="1:59">
      <c r="A6816">
        <v>6815</v>
      </c>
      <c r="E6816">
        <v>9795.2054794520554</v>
      </c>
      <c r="K6816">
        <v>3524.9607541350942</v>
      </c>
      <c r="L6816">
        <v>3898.4790874684277</v>
      </c>
      <c r="M6816">
        <v>4271.9974208017611</v>
      </c>
      <c r="N6816">
        <v>4645.5157541350945</v>
      </c>
      <c r="O6816">
        <v>5019.034087468428</v>
      </c>
      <c r="Q6816">
        <v>9306.4195707312629</v>
      </c>
      <c r="R6816">
        <v>9054.9920804521753</v>
      </c>
      <c r="S6816">
        <v>8803.5645901730895</v>
      </c>
      <c r="T6816">
        <v>8552.1370998940038</v>
      </c>
      <c r="U6816">
        <v>8300.709609614918</v>
      </c>
      <c r="W6816">
        <v>0</v>
      </c>
      <c r="AB6816">
        <v>1</v>
      </c>
      <c r="AC6816">
        <v>1</v>
      </c>
      <c r="AD6816">
        <v>1</v>
      </c>
      <c r="AE6816">
        <v>1</v>
      </c>
      <c r="AF6816">
        <v>1</v>
      </c>
      <c r="AL6816">
        <v>11.291765</v>
      </c>
      <c r="AM6816" s="5">
        <v>2.939698219299316</v>
      </c>
      <c r="AN6816">
        <v>570.77625570776252</v>
      </c>
      <c r="AO6816">
        <f t="shared" si="106"/>
        <v>26826.48401826484</v>
      </c>
      <c r="AP6816">
        <v>684.93150684931504</v>
      </c>
      <c r="AQ6816">
        <v>0.112747</v>
      </c>
      <c r="AR6816">
        <v>0.11770799999999999</v>
      </c>
      <c r="AS6816">
        <v>0.10438500000000001</v>
      </c>
      <c r="AT6816">
        <v>0.11580599999999999</v>
      </c>
      <c r="AU6816">
        <v>0.111253</v>
      </c>
      <c r="AW6816">
        <v>0.112747</v>
      </c>
      <c r="AX6816">
        <v>0.11770799999999999</v>
      </c>
      <c r="AY6816">
        <v>0.10438499999999999</v>
      </c>
      <c r="AZ6816">
        <v>0.11580600000000001</v>
      </c>
      <c r="BA6816">
        <v>0.111253</v>
      </c>
      <c r="BC6816" s="52">
        <v>100000</v>
      </c>
      <c r="BD6816" s="52">
        <v>100000</v>
      </c>
      <c r="BE6816">
        <v>0</v>
      </c>
      <c r="BF6816">
        <v>0</v>
      </c>
      <c r="BG6816">
        <v>0</v>
      </c>
    </row>
    <row r="6817" spans="1:59">
      <c r="A6817">
        <v>6816</v>
      </c>
      <c r="E6817">
        <v>9795.2054794520554</v>
      </c>
      <c r="K6817">
        <v>2476.191240349483</v>
      </c>
      <c r="L6817">
        <v>2674.8712403494828</v>
      </c>
      <c r="M6817">
        <v>2873.5512403494827</v>
      </c>
      <c r="N6817">
        <v>3072.2312403494825</v>
      </c>
      <c r="O6817">
        <v>3270.9112403494823</v>
      </c>
      <c r="Q6817">
        <v>10439.12481318292</v>
      </c>
      <c r="R6817">
        <v>10157.095515858819</v>
      </c>
      <c r="S6817">
        <v>9875.0662185347173</v>
      </c>
      <c r="T6817">
        <v>9593.0369212106161</v>
      </c>
      <c r="U6817">
        <v>9311.0076238865149</v>
      </c>
      <c r="W6817">
        <v>0</v>
      </c>
      <c r="AB6817">
        <v>1</v>
      </c>
      <c r="AC6817">
        <v>1</v>
      </c>
      <c r="AD6817">
        <v>1</v>
      </c>
      <c r="AE6817">
        <v>1</v>
      </c>
      <c r="AF6817">
        <v>1</v>
      </c>
      <c r="AL6817">
        <v>11.121492</v>
      </c>
      <c r="AM6817" s="5">
        <v>2.3617451190948491</v>
      </c>
      <c r="AN6817">
        <v>570.77625570776252</v>
      </c>
      <c r="AO6817">
        <f t="shared" si="106"/>
        <v>26826.48401826484</v>
      </c>
      <c r="AP6817">
        <v>684.93150684931504</v>
      </c>
      <c r="AQ6817">
        <v>0.11269</v>
      </c>
      <c r="AR6817">
        <v>0.117684</v>
      </c>
      <c r="AS6817">
        <v>0.10441500000000001</v>
      </c>
      <c r="AT6817">
        <v>0.115785</v>
      </c>
      <c r="AU6817">
        <v>0.111281</v>
      </c>
      <c r="AW6817">
        <v>0.11269</v>
      </c>
      <c r="AX6817">
        <v>0.117684</v>
      </c>
      <c r="AY6817">
        <v>0.10441500000000002</v>
      </c>
      <c r="AZ6817">
        <v>0.11578500000000001</v>
      </c>
      <c r="BA6817">
        <v>0.111281</v>
      </c>
      <c r="BC6817" s="52">
        <v>100000</v>
      </c>
      <c r="BD6817" s="52">
        <v>100000</v>
      </c>
      <c r="BE6817">
        <v>0</v>
      </c>
      <c r="BF6817">
        <v>0</v>
      </c>
      <c r="BG6817">
        <v>0</v>
      </c>
    </row>
    <row r="6818" spans="1:59">
      <c r="A6818">
        <v>6817</v>
      </c>
      <c r="E6818">
        <v>9795.2054794520554</v>
      </c>
      <c r="K6818">
        <v>1852.008882973252</v>
      </c>
      <c r="L6818">
        <v>1950.6738829732519</v>
      </c>
      <c r="M6818">
        <v>2049.3388829732521</v>
      </c>
      <c r="N6818">
        <v>2148.0038829732521</v>
      </c>
      <c r="O6818">
        <v>2246.668882973252</v>
      </c>
      <c r="Q6818">
        <v>11331.614064626971</v>
      </c>
      <c r="R6818">
        <v>11025.472773264853</v>
      </c>
      <c r="S6818">
        <v>10719.331481902736</v>
      </c>
      <c r="T6818">
        <v>10413.190190540619</v>
      </c>
      <c r="U6818">
        <v>10107.048899178502</v>
      </c>
      <c r="W6818">
        <v>0</v>
      </c>
      <c r="AB6818">
        <v>1</v>
      </c>
      <c r="AC6818">
        <v>1</v>
      </c>
      <c r="AD6818">
        <v>1</v>
      </c>
      <c r="AE6818">
        <v>1</v>
      </c>
      <c r="AF6818">
        <v>1</v>
      </c>
      <c r="AL6818">
        <v>10.820173</v>
      </c>
      <c r="AM6818" s="5">
        <v>1.4016139507293699</v>
      </c>
      <c r="AN6818">
        <v>570.77625570776252</v>
      </c>
      <c r="AO6818">
        <f t="shared" si="106"/>
        <v>26826.48401826484</v>
      </c>
      <c r="AP6818">
        <v>684.93150684931504</v>
      </c>
      <c r="AQ6818">
        <v>0.11265900000000001</v>
      </c>
      <c r="AR6818">
        <v>0.117644</v>
      </c>
      <c r="AS6818">
        <v>0.10441599999999999</v>
      </c>
      <c r="AT6818">
        <v>0.115802</v>
      </c>
      <c r="AU6818">
        <v>0.111247</v>
      </c>
      <c r="AW6818">
        <v>0.112659</v>
      </c>
      <c r="AX6818">
        <v>0.11764400000000001</v>
      </c>
      <c r="AY6818">
        <v>0.10441599999999999</v>
      </c>
      <c r="AZ6818">
        <v>0.115802</v>
      </c>
      <c r="BA6818">
        <v>0.111247</v>
      </c>
      <c r="BC6818" s="52">
        <v>100000</v>
      </c>
      <c r="BD6818" s="52">
        <v>100000</v>
      </c>
      <c r="BE6818">
        <v>0</v>
      </c>
      <c r="BF6818">
        <v>0</v>
      </c>
      <c r="BG6818">
        <v>0</v>
      </c>
    </row>
    <row r="6819" spans="1:59">
      <c r="A6819">
        <v>6818</v>
      </c>
      <c r="E6819">
        <v>9795.2054794520554</v>
      </c>
      <c r="K6819">
        <v>1586.7983534442956</v>
      </c>
      <c r="L6819">
        <v>1634.8108534442956</v>
      </c>
      <c r="M6819">
        <v>1682.8233534442957</v>
      </c>
      <c r="N6819">
        <v>1730.8358534442957</v>
      </c>
      <c r="O6819">
        <v>1778.8483534442958</v>
      </c>
      <c r="Q6819">
        <v>11424.255958955649</v>
      </c>
      <c r="R6819">
        <v>11115.611801433563</v>
      </c>
      <c r="S6819">
        <v>10806.967643911476</v>
      </c>
      <c r="T6819">
        <v>10498.323486389389</v>
      </c>
      <c r="U6819">
        <v>10189.679328867302</v>
      </c>
      <c r="W6819">
        <v>0</v>
      </c>
      <c r="AB6819">
        <v>1</v>
      </c>
      <c r="AC6819">
        <v>1</v>
      </c>
      <c r="AD6819">
        <v>1</v>
      </c>
      <c r="AE6819">
        <v>1</v>
      </c>
      <c r="AF6819">
        <v>1</v>
      </c>
      <c r="AL6819">
        <v>11.827947</v>
      </c>
      <c r="AM6819" s="5">
        <v>0.86148077249526978</v>
      </c>
      <c r="AN6819">
        <v>570.77625570776252</v>
      </c>
      <c r="AO6819">
        <f t="shared" si="106"/>
        <v>26826.48401826484</v>
      </c>
      <c r="AP6819">
        <v>684.93150684931504</v>
      </c>
      <c r="AQ6819">
        <v>0.112637</v>
      </c>
      <c r="AR6819">
        <v>0.11763800000000001</v>
      </c>
      <c r="AS6819">
        <v>0.10441</v>
      </c>
      <c r="AT6819">
        <v>0.115812</v>
      </c>
      <c r="AU6819">
        <v>0.111218</v>
      </c>
      <c r="AW6819">
        <v>0.112637</v>
      </c>
      <c r="AX6819">
        <v>0.11763800000000001</v>
      </c>
      <c r="AY6819">
        <v>0.10440999999999999</v>
      </c>
      <c r="AZ6819">
        <v>0.11581200000000001</v>
      </c>
      <c r="BA6819">
        <v>0.111218</v>
      </c>
      <c r="BC6819" s="52">
        <v>100000</v>
      </c>
      <c r="BD6819" s="52">
        <v>100000</v>
      </c>
      <c r="BE6819">
        <v>0</v>
      </c>
      <c r="BF6819">
        <v>0</v>
      </c>
      <c r="BG6819">
        <v>0</v>
      </c>
    </row>
    <row r="6820" spans="1:59">
      <c r="A6820">
        <v>6819</v>
      </c>
      <c r="E6820">
        <v>9795.2054794520554</v>
      </c>
      <c r="K6820">
        <v>1554.6516225923008</v>
      </c>
      <c r="L6820">
        <v>1595.6241225923009</v>
      </c>
      <c r="M6820">
        <v>1636.5966225923009</v>
      </c>
      <c r="N6820">
        <v>1677.569122592301</v>
      </c>
      <c r="O6820">
        <v>1718.5416225923011</v>
      </c>
      <c r="Q6820">
        <v>12947.787572438619</v>
      </c>
      <c r="R6820">
        <v>12597.982823449693</v>
      </c>
      <c r="S6820">
        <v>12248.178074460766</v>
      </c>
      <c r="T6820">
        <v>11898.373325471839</v>
      </c>
      <c r="U6820">
        <v>11548.568576482912</v>
      </c>
      <c r="W6820">
        <v>0</v>
      </c>
      <c r="AB6820">
        <v>1</v>
      </c>
      <c r="AC6820">
        <v>1</v>
      </c>
      <c r="AD6820">
        <v>1</v>
      </c>
      <c r="AE6820">
        <v>1</v>
      </c>
      <c r="AF6820">
        <v>1</v>
      </c>
      <c r="AL6820">
        <v>12.712123999999999</v>
      </c>
      <c r="AM6820" s="5">
        <v>1.4887129068374629</v>
      </c>
      <c r="AN6820">
        <v>570.77625570776252</v>
      </c>
      <c r="AO6820">
        <f t="shared" si="106"/>
        <v>26826.48401826484</v>
      </c>
      <c r="AP6820">
        <v>684.93150684931504</v>
      </c>
      <c r="AQ6820">
        <v>0.11267400000000001</v>
      </c>
      <c r="AR6820">
        <v>0.117659</v>
      </c>
      <c r="AS6820">
        <v>0.10441599999999999</v>
      </c>
      <c r="AT6820">
        <v>0.115788</v>
      </c>
      <c r="AU6820">
        <v>0.11120099999999999</v>
      </c>
      <c r="AW6820">
        <v>0.11267400000000001</v>
      </c>
      <c r="AX6820">
        <v>0.117659</v>
      </c>
      <c r="AY6820">
        <v>0.10441599999999999</v>
      </c>
      <c r="AZ6820">
        <v>0.11578799999999999</v>
      </c>
      <c r="BA6820">
        <v>0.11120099999999998</v>
      </c>
      <c r="BC6820" s="52">
        <v>100000</v>
      </c>
      <c r="BD6820" s="52">
        <v>100000</v>
      </c>
      <c r="BE6820">
        <v>0</v>
      </c>
      <c r="BF6820">
        <v>0</v>
      </c>
      <c r="BG6820">
        <v>0</v>
      </c>
    </row>
    <row r="6821" spans="1:59">
      <c r="A6821">
        <v>6820</v>
      </c>
      <c r="E6821">
        <v>9795.2054794520554</v>
      </c>
      <c r="K6821">
        <v>1707.3485941392757</v>
      </c>
      <c r="L6821">
        <v>1749.9710941392757</v>
      </c>
      <c r="M6821">
        <v>1792.5935941392756</v>
      </c>
      <c r="N6821">
        <v>1835.2160941392756</v>
      </c>
      <c r="O6821">
        <v>1877.8385941392755</v>
      </c>
      <c r="Q6821">
        <v>16630.92931138639</v>
      </c>
      <c r="R6821">
        <v>16181.618723399069</v>
      </c>
      <c r="S6821">
        <v>15732.308135411749</v>
      </c>
      <c r="T6821">
        <v>15282.997547424429</v>
      </c>
      <c r="U6821">
        <v>14833.686959437109</v>
      </c>
      <c r="W6821">
        <v>0</v>
      </c>
      <c r="AB6821">
        <v>1</v>
      </c>
      <c r="AC6821">
        <v>1</v>
      </c>
      <c r="AD6821">
        <v>1</v>
      </c>
      <c r="AE6821">
        <v>1</v>
      </c>
      <c r="AF6821">
        <v>1</v>
      </c>
      <c r="AL6821">
        <v>12.322101999999999</v>
      </c>
      <c r="AM6821" s="5">
        <v>2.604138851165771</v>
      </c>
      <c r="AN6821">
        <v>570.77625570776252</v>
      </c>
      <c r="AO6821">
        <f t="shared" si="106"/>
        <v>26826.48401826484</v>
      </c>
      <c r="AP6821">
        <v>684.93150684931504</v>
      </c>
      <c r="AQ6821">
        <v>0.10971500000000001</v>
      </c>
      <c r="AR6821">
        <v>0.111675</v>
      </c>
      <c r="AS6821">
        <v>0.101373</v>
      </c>
      <c r="AT6821">
        <v>0.110994</v>
      </c>
      <c r="AU6821">
        <v>0.10890699999999999</v>
      </c>
      <c r="AW6821">
        <v>0.10971499999999999</v>
      </c>
      <c r="AX6821">
        <v>0.11167500000000001</v>
      </c>
      <c r="AY6821">
        <v>0.101373</v>
      </c>
      <c r="AZ6821">
        <v>0.110994</v>
      </c>
      <c r="BA6821">
        <v>0.10890699999999999</v>
      </c>
      <c r="BC6821" s="52">
        <v>100000</v>
      </c>
      <c r="BD6821" s="52">
        <v>100000</v>
      </c>
      <c r="BE6821">
        <v>0</v>
      </c>
      <c r="BF6821">
        <v>0</v>
      </c>
      <c r="BG6821">
        <v>0</v>
      </c>
    </row>
    <row r="6822" spans="1:59">
      <c r="A6822">
        <v>6821</v>
      </c>
      <c r="E6822">
        <v>9795.2054794520554</v>
      </c>
      <c r="K6822">
        <v>2349.3902464332818</v>
      </c>
      <c r="L6822">
        <v>2388.3002464332817</v>
      </c>
      <c r="M6822">
        <v>2427.2102464332816</v>
      </c>
      <c r="N6822">
        <v>2466.1202464332814</v>
      </c>
      <c r="O6822">
        <v>2505.0302464332813</v>
      </c>
      <c r="Q6822">
        <v>24582.906308837421</v>
      </c>
      <c r="R6822">
        <v>23918.760614684234</v>
      </c>
      <c r="S6822">
        <v>23254.614920531047</v>
      </c>
      <c r="T6822">
        <v>22590.46922637786</v>
      </c>
      <c r="U6822">
        <v>21926.323532224673</v>
      </c>
      <c r="W6822">
        <v>0</v>
      </c>
      <c r="AB6822">
        <v>1</v>
      </c>
      <c r="AC6822">
        <v>1</v>
      </c>
      <c r="AD6822">
        <v>1</v>
      </c>
      <c r="AE6822">
        <v>1</v>
      </c>
      <c r="AF6822">
        <v>1</v>
      </c>
      <c r="AL6822">
        <v>12.262425</v>
      </c>
      <c r="AM6822" s="5">
        <v>2.6531252861022949</v>
      </c>
      <c r="AN6822">
        <v>570.77625570776252</v>
      </c>
      <c r="AO6822">
        <f t="shared" si="106"/>
        <v>26826.48401826484</v>
      </c>
      <c r="AP6822">
        <v>684.93150684931504</v>
      </c>
      <c r="AQ6822">
        <v>0.112246</v>
      </c>
      <c r="AR6822">
        <v>0.112731</v>
      </c>
      <c r="AS6822">
        <v>0.102161</v>
      </c>
      <c r="AT6822">
        <v>0.112261</v>
      </c>
      <c r="AU6822">
        <v>0.110536</v>
      </c>
      <c r="AW6822">
        <v>0.112246</v>
      </c>
      <c r="AX6822">
        <v>0.11273100000000001</v>
      </c>
      <c r="AY6822">
        <v>0.10216099999999999</v>
      </c>
      <c r="AZ6822">
        <v>0.11226099999999999</v>
      </c>
      <c r="BA6822">
        <v>0.11053600000000001</v>
      </c>
      <c r="BC6822" s="52">
        <v>100000</v>
      </c>
      <c r="BD6822" s="52">
        <v>100000</v>
      </c>
      <c r="BE6822">
        <v>0</v>
      </c>
      <c r="BF6822">
        <v>0</v>
      </c>
      <c r="BG6822">
        <v>0</v>
      </c>
    </row>
    <row r="6823" spans="1:59">
      <c r="A6823">
        <v>6822</v>
      </c>
      <c r="E6823">
        <v>9795.2054794520554</v>
      </c>
      <c r="K6823">
        <v>3678.1217883157306</v>
      </c>
      <c r="L6823">
        <v>3718.1317883157308</v>
      </c>
      <c r="M6823">
        <v>3758.141788315731</v>
      </c>
      <c r="N6823">
        <v>3798.1517883157312</v>
      </c>
      <c r="O6823">
        <v>3838.1617883157314</v>
      </c>
      <c r="Q6823">
        <v>28979.85912380266</v>
      </c>
      <c r="R6823">
        <v>28196.922863262662</v>
      </c>
      <c r="S6823">
        <v>27413.98660272266</v>
      </c>
      <c r="T6823">
        <v>26631.050342182658</v>
      </c>
      <c r="U6823">
        <v>25848.114081642656</v>
      </c>
      <c r="W6823">
        <v>0</v>
      </c>
      <c r="AB6823">
        <v>1</v>
      </c>
      <c r="AC6823">
        <v>1</v>
      </c>
      <c r="AD6823">
        <v>1</v>
      </c>
      <c r="AE6823">
        <v>1</v>
      </c>
      <c r="AF6823">
        <v>1</v>
      </c>
      <c r="AL6823">
        <v>12.593070000000001</v>
      </c>
      <c r="AM6823" s="5">
        <v>1.7746472358703611</v>
      </c>
      <c r="AN6823">
        <v>570.77625570776252</v>
      </c>
      <c r="AO6823">
        <f t="shared" si="106"/>
        <v>26826.48401826484</v>
      </c>
      <c r="AP6823">
        <v>684.93150684931504</v>
      </c>
      <c r="AQ6823">
        <v>0.116283</v>
      </c>
      <c r="AR6823">
        <v>0.118005</v>
      </c>
      <c r="AS6823">
        <v>0.10431399999999999</v>
      </c>
      <c r="AT6823">
        <v>0.11604300000000001</v>
      </c>
      <c r="AU6823">
        <v>0.11110299999999999</v>
      </c>
      <c r="AW6823">
        <v>0.11628300000000001</v>
      </c>
      <c r="AX6823">
        <v>0.11800500000000001</v>
      </c>
      <c r="AY6823">
        <v>0.104314</v>
      </c>
      <c r="AZ6823">
        <v>0.11604299999999999</v>
      </c>
      <c r="BA6823">
        <v>0.11110299999999999</v>
      </c>
      <c r="BC6823" s="52">
        <v>100000</v>
      </c>
      <c r="BD6823" s="52">
        <v>100000</v>
      </c>
      <c r="BE6823">
        <v>0</v>
      </c>
      <c r="BF6823">
        <v>0</v>
      </c>
      <c r="BG6823">
        <v>0</v>
      </c>
    </row>
    <row r="6824" spans="1:59">
      <c r="A6824">
        <v>6823</v>
      </c>
      <c r="E6824">
        <v>9795.2054794520554</v>
      </c>
      <c r="K6824">
        <v>4531.7960853853683</v>
      </c>
      <c r="L6824">
        <v>4573.593585385368</v>
      </c>
      <c r="M6824">
        <v>4615.3910853853677</v>
      </c>
      <c r="N6824">
        <v>4657.1885853853673</v>
      </c>
      <c r="O6824">
        <v>4698.986085385367</v>
      </c>
      <c r="Q6824">
        <v>27823.20578844639</v>
      </c>
      <c r="R6824">
        <v>27071.518328942948</v>
      </c>
      <c r="S6824">
        <v>26319.830869439505</v>
      </c>
      <c r="T6824">
        <v>25568.143409936063</v>
      </c>
      <c r="U6824">
        <v>24816.455950432621</v>
      </c>
      <c r="W6824">
        <v>3.7999999999999999E-2</v>
      </c>
      <c r="AB6824">
        <v>1</v>
      </c>
      <c r="AC6824">
        <v>1</v>
      </c>
      <c r="AD6824">
        <v>1</v>
      </c>
      <c r="AE6824">
        <v>1</v>
      </c>
      <c r="AF6824">
        <v>1</v>
      </c>
      <c r="AL6824">
        <v>12.644240999999999</v>
      </c>
      <c r="AM6824" s="5">
        <v>1.565936326980591</v>
      </c>
      <c r="AN6824">
        <v>570.77625570776252</v>
      </c>
      <c r="AO6824">
        <f t="shared" si="106"/>
        <v>26826.48401826484</v>
      </c>
      <c r="AP6824">
        <v>684.93150684931504</v>
      </c>
      <c r="AQ6824">
        <v>0.1195</v>
      </c>
      <c r="AR6824">
        <v>0.126503</v>
      </c>
      <c r="AS6824">
        <v>0.110137</v>
      </c>
      <c r="AT6824">
        <v>0.12693499999999999</v>
      </c>
      <c r="AU6824">
        <v>0.115812</v>
      </c>
      <c r="AW6824">
        <v>0.11949999999999998</v>
      </c>
      <c r="AX6824">
        <v>0.12650300000000003</v>
      </c>
      <c r="AY6824">
        <v>0.110137</v>
      </c>
      <c r="AZ6824">
        <v>0.12693500000000002</v>
      </c>
      <c r="BA6824">
        <v>0.11581200000000001</v>
      </c>
      <c r="BC6824" s="52">
        <v>100000</v>
      </c>
      <c r="BD6824" s="52">
        <v>100000</v>
      </c>
      <c r="BE6824">
        <v>0</v>
      </c>
      <c r="BF6824">
        <v>0</v>
      </c>
      <c r="BG6824">
        <v>0</v>
      </c>
    </row>
    <row r="6825" spans="1:59">
      <c r="A6825">
        <v>6824</v>
      </c>
      <c r="E6825">
        <v>9795.2054794520554</v>
      </c>
      <c r="K6825">
        <v>3987.0875903932356</v>
      </c>
      <c r="L6825">
        <v>4036.2550903932356</v>
      </c>
      <c r="M6825">
        <v>4085.4225903932356</v>
      </c>
      <c r="N6825">
        <v>4134.5900903932361</v>
      </c>
      <c r="O6825">
        <v>4183.7575903932357</v>
      </c>
      <c r="Q6825">
        <v>26084.34911318697</v>
      </c>
      <c r="R6825">
        <v>25379.639589750983</v>
      </c>
      <c r="S6825">
        <v>24674.930066314995</v>
      </c>
      <c r="T6825">
        <v>23970.220542879008</v>
      </c>
      <c r="U6825">
        <v>23265.51101944302</v>
      </c>
      <c r="W6825">
        <v>0.25691000000000003</v>
      </c>
      <c r="AB6825">
        <v>1</v>
      </c>
      <c r="AC6825">
        <v>1</v>
      </c>
      <c r="AD6825">
        <v>1</v>
      </c>
      <c r="AE6825">
        <v>1</v>
      </c>
      <c r="AF6825">
        <v>1</v>
      </c>
      <c r="AL6825">
        <v>11.376939</v>
      </c>
      <c r="AM6825" s="5">
        <v>1.8449864387512209</v>
      </c>
      <c r="AN6825">
        <v>570.77625570776252</v>
      </c>
      <c r="AO6825">
        <f t="shared" si="106"/>
        <v>26826.48401826484</v>
      </c>
      <c r="AP6825">
        <v>684.93150684931504</v>
      </c>
      <c r="AQ6825">
        <v>0.115786</v>
      </c>
      <c r="AR6825">
        <v>0.11637600000000001</v>
      </c>
      <c r="AS6825">
        <v>0.10266299999999999</v>
      </c>
      <c r="AT6825">
        <v>0.11010200000000001</v>
      </c>
      <c r="AU6825">
        <v>0.10684</v>
      </c>
      <c r="AW6825">
        <v>0.11578599999999999</v>
      </c>
      <c r="AX6825">
        <v>0.11637600000000002</v>
      </c>
      <c r="AY6825">
        <v>0.10266299999999999</v>
      </c>
      <c r="AZ6825">
        <v>0.11010200000000002</v>
      </c>
      <c r="BA6825">
        <v>0.10684</v>
      </c>
      <c r="BC6825" s="52">
        <v>100000</v>
      </c>
      <c r="BD6825" s="52">
        <v>100000</v>
      </c>
      <c r="BE6825">
        <v>0</v>
      </c>
      <c r="BF6825">
        <v>0</v>
      </c>
      <c r="BG6825">
        <v>0</v>
      </c>
    </row>
    <row r="6826" spans="1:59">
      <c r="A6826">
        <v>6825</v>
      </c>
      <c r="E6826">
        <v>9795.2054794520554</v>
      </c>
      <c r="K6826">
        <v>3773.6690161258257</v>
      </c>
      <c r="L6826">
        <v>3848.6590161258255</v>
      </c>
      <c r="M6826">
        <v>3923.6490161258253</v>
      </c>
      <c r="N6826">
        <v>3998.639016125825</v>
      </c>
      <c r="O6826">
        <v>4073.6290161258248</v>
      </c>
      <c r="Q6826">
        <v>24395.30356474427</v>
      </c>
      <c r="R6826">
        <v>23736.226251157561</v>
      </c>
      <c r="S6826">
        <v>23077.148937570852</v>
      </c>
      <c r="T6826">
        <v>22418.071623984142</v>
      </c>
      <c r="U6826">
        <v>21758.994310397433</v>
      </c>
      <c r="W6826">
        <v>0.44817000000000001</v>
      </c>
      <c r="AB6826">
        <v>1</v>
      </c>
      <c r="AC6826">
        <v>1</v>
      </c>
      <c r="AD6826">
        <v>1</v>
      </c>
      <c r="AE6826">
        <v>1</v>
      </c>
      <c r="AF6826">
        <v>1</v>
      </c>
      <c r="AL6826">
        <v>7.6234956</v>
      </c>
      <c r="AM6826" s="5">
        <v>2.7074277400970459</v>
      </c>
      <c r="AN6826">
        <v>570.77625570776252</v>
      </c>
      <c r="AO6826">
        <f t="shared" si="106"/>
        <v>26826.48401826484</v>
      </c>
      <c r="AP6826">
        <v>684.93150684931504</v>
      </c>
      <c r="AQ6826">
        <v>0.110012</v>
      </c>
      <c r="AR6826">
        <v>9.9731300000000009E-2</v>
      </c>
      <c r="AS6826">
        <v>9.171689999999999E-2</v>
      </c>
      <c r="AT6826">
        <v>7.0088999999999999E-2</v>
      </c>
      <c r="AU6826">
        <v>5.4183300000000004E-2</v>
      </c>
      <c r="AW6826">
        <v>0.11001199999999998</v>
      </c>
      <c r="AX6826">
        <v>9.9731300000000009E-2</v>
      </c>
      <c r="AY6826">
        <v>9.1716899999999976E-2</v>
      </c>
      <c r="AZ6826">
        <v>7.0088999999999999E-2</v>
      </c>
      <c r="BA6826">
        <v>5.4183300000000004E-2</v>
      </c>
      <c r="BC6826" s="52">
        <v>100000</v>
      </c>
      <c r="BD6826" s="52">
        <v>100000</v>
      </c>
      <c r="BE6826">
        <v>0</v>
      </c>
      <c r="BF6826">
        <v>0</v>
      </c>
      <c r="BG6826">
        <v>0</v>
      </c>
    </row>
    <row r="6827" spans="1:59">
      <c r="A6827">
        <v>6826</v>
      </c>
      <c r="E6827">
        <v>9795.2054794520554</v>
      </c>
      <c r="K6827">
        <v>3930.8308114022448</v>
      </c>
      <c r="L6827">
        <v>4036.2883114022447</v>
      </c>
      <c r="M6827">
        <v>4141.7458114022447</v>
      </c>
      <c r="N6827">
        <v>4247.2033114022452</v>
      </c>
      <c r="O6827">
        <v>4352.6608114022456</v>
      </c>
      <c r="Q6827">
        <v>23060.346800035371</v>
      </c>
      <c r="R6827">
        <v>22437.335433528773</v>
      </c>
      <c r="S6827">
        <v>21814.324067022175</v>
      </c>
      <c r="T6827">
        <v>21191.312700515577</v>
      </c>
      <c r="U6827">
        <v>20568.301334008978</v>
      </c>
      <c r="W6827">
        <v>0.64590000000000003</v>
      </c>
      <c r="AB6827">
        <v>1</v>
      </c>
      <c r="AC6827">
        <v>1</v>
      </c>
      <c r="AD6827">
        <v>1</v>
      </c>
      <c r="AE6827">
        <v>1</v>
      </c>
      <c r="AF6827">
        <v>1</v>
      </c>
      <c r="AL6827">
        <v>5.3628435000000003</v>
      </c>
      <c r="AM6827" s="5">
        <v>3.3372852802276611</v>
      </c>
      <c r="AN6827">
        <v>570.77625570776252</v>
      </c>
      <c r="AO6827">
        <f t="shared" si="106"/>
        <v>26826.48401826484</v>
      </c>
      <c r="AP6827">
        <v>684.93150684931504</v>
      </c>
      <c r="AQ6827">
        <v>0.103211</v>
      </c>
      <c r="AR6827">
        <v>9.4290700000000005E-2</v>
      </c>
      <c r="AS6827">
        <v>8.0371999999999999E-2</v>
      </c>
      <c r="AT6827">
        <v>4.7344700000000003E-2</v>
      </c>
      <c r="AU6827">
        <v>4.4427000000000001E-2</v>
      </c>
      <c r="AW6827">
        <v>0.10321099999999998</v>
      </c>
      <c r="AX6827">
        <v>9.4290699999999991E-2</v>
      </c>
      <c r="AY6827">
        <v>8.0371999999999985E-2</v>
      </c>
      <c r="AZ6827">
        <v>4.7344700000000003E-2</v>
      </c>
      <c r="BA6827">
        <v>4.4427000000000008E-2</v>
      </c>
      <c r="BC6827" s="52">
        <v>100000</v>
      </c>
      <c r="BD6827" s="52">
        <v>100000</v>
      </c>
      <c r="BE6827">
        <v>0</v>
      </c>
      <c r="BF6827">
        <v>0</v>
      </c>
      <c r="BG6827">
        <v>0</v>
      </c>
    </row>
    <row r="6828" spans="1:59">
      <c r="A6828">
        <v>6827</v>
      </c>
      <c r="E6828">
        <v>9795.2054794520554</v>
      </c>
      <c r="K6828">
        <v>4442.4996107964944</v>
      </c>
      <c r="L6828">
        <v>4611.3421107964941</v>
      </c>
      <c r="M6828">
        <v>4780.1846107964939</v>
      </c>
      <c r="N6828">
        <v>4949.0271107964936</v>
      </c>
      <c r="O6828">
        <v>5117.8696107964934</v>
      </c>
      <c r="Q6828">
        <v>21844.583023121861</v>
      </c>
      <c r="R6828">
        <v>21254.417418392924</v>
      </c>
      <c r="S6828">
        <v>20664.251813663988</v>
      </c>
      <c r="T6828">
        <v>20074.086208935052</v>
      </c>
      <c r="U6828">
        <v>19483.920604206116</v>
      </c>
      <c r="W6828">
        <v>0.73555999999999999</v>
      </c>
      <c r="AB6828">
        <v>1</v>
      </c>
      <c r="AC6828">
        <v>1</v>
      </c>
      <c r="AD6828">
        <v>1</v>
      </c>
      <c r="AE6828">
        <v>1</v>
      </c>
      <c r="AF6828">
        <v>1</v>
      </c>
      <c r="AL6828">
        <v>5.1344539999999999</v>
      </c>
      <c r="AM6828" s="5">
        <v>3.7512462139129639</v>
      </c>
      <c r="AN6828">
        <v>570.77625570776252</v>
      </c>
      <c r="AO6828">
        <f t="shared" si="106"/>
        <v>26826.48401826484</v>
      </c>
      <c r="AP6828">
        <v>684.93150684931504</v>
      </c>
      <c r="AQ6828">
        <v>0.102461</v>
      </c>
      <c r="AR6828">
        <v>9.4173800000000002E-2</v>
      </c>
      <c r="AS6828">
        <v>7.9456299999999994E-2</v>
      </c>
      <c r="AT6828">
        <v>4.6566200000000002E-2</v>
      </c>
      <c r="AU6828">
        <v>4.3771700000000004E-2</v>
      </c>
      <c r="AW6828">
        <v>0.10246100000000001</v>
      </c>
      <c r="AX6828">
        <v>9.4173800000000016E-2</v>
      </c>
      <c r="AY6828">
        <v>7.9456299999999994E-2</v>
      </c>
      <c r="AZ6828">
        <v>4.6566200000000002E-2</v>
      </c>
      <c r="BA6828">
        <v>4.3771700000000011E-2</v>
      </c>
      <c r="BC6828" s="52">
        <v>100000</v>
      </c>
      <c r="BD6828" s="52">
        <v>100000</v>
      </c>
      <c r="BE6828">
        <v>0</v>
      </c>
      <c r="BF6828">
        <v>0</v>
      </c>
      <c r="BG6828">
        <v>0</v>
      </c>
    </row>
    <row r="6829" spans="1:59">
      <c r="A6829">
        <v>6828</v>
      </c>
      <c r="E6829">
        <v>9795.2054794520554</v>
      </c>
      <c r="K6829">
        <v>4473.7533769025995</v>
      </c>
      <c r="L6829">
        <v>4686.8708769025998</v>
      </c>
      <c r="M6829">
        <v>4899.9883769026001</v>
      </c>
      <c r="N6829">
        <v>5113.1058769026004</v>
      </c>
      <c r="O6829">
        <v>5326.2233769026006</v>
      </c>
      <c r="Q6829">
        <v>21559.103115221471</v>
      </c>
      <c r="R6829">
        <v>20976.650196926272</v>
      </c>
      <c r="S6829">
        <v>20394.197278631073</v>
      </c>
      <c r="T6829">
        <v>19811.744360335873</v>
      </c>
      <c r="U6829">
        <v>19229.291442040674</v>
      </c>
      <c r="W6829">
        <v>0.76287000000000005</v>
      </c>
      <c r="AB6829">
        <v>1</v>
      </c>
      <c r="AC6829">
        <v>1</v>
      </c>
      <c r="AD6829">
        <v>1</v>
      </c>
      <c r="AE6829">
        <v>1</v>
      </c>
      <c r="AF6829">
        <v>1</v>
      </c>
      <c r="AL6829">
        <v>4.6561402999999997</v>
      </c>
      <c r="AM6829" s="5">
        <v>4.1715455055236816</v>
      </c>
      <c r="AN6829">
        <v>570.77625570776252</v>
      </c>
      <c r="AO6829">
        <f t="shared" si="106"/>
        <v>26826.48401826484</v>
      </c>
      <c r="AP6829">
        <v>684.93150684931504</v>
      </c>
      <c r="AQ6829">
        <v>0.102522</v>
      </c>
      <c r="AR6829">
        <v>9.4350099999999992E-2</v>
      </c>
      <c r="AS6829">
        <v>7.9507700000000001E-2</v>
      </c>
      <c r="AT6829">
        <v>4.6467300000000003E-2</v>
      </c>
      <c r="AU6829">
        <v>4.3788100000000003E-2</v>
      </c>
      <c r="AW6829">
        <v>0.10252199999999999</v>
      </c>
      <c r="AX6829">
        <v>9.4350099999999978E-2</v>
      </c>
      <c r="AY6829">
        <v>7.9507700000000001E-2</v>
      </c>
      <c r="AZ6829">
        <v>4.6467300000000003E-2</v>
      </c>
      <c r="BA6829">
        <v>4.378810000000001E-2</v>
      </c>
      <c r="BC6829" s="52">
        <v>100000</v>
      </c>
      <c r="BD6829" s="52">
        <v>100000</v>
      </c>
      <c r="BE6829">
        <v>0</v>
      </c>
      <c r="BF6829">
        <v>0</v>
      </c>
      <c r="BG6829">
        <v>0</v>
      </c>
    </row>
    <row r="6830" spans="1:59">
      <c r="A6830">
        <v>6829</v>
      </c>
      <c r="E6830">
        <v>9795.2054794520554</v>
      </c>
      <c r="K6830">
        <v>4385.3498670596146</v>
      </c>
      <c r="L6830">
        <v>4644.0598670596146</v>
      </c>
      <c r="M6830">
        <v>4902.7698670596146</v>
      </c>
      <c r="N6830">
        <v>5161.4798670596147</v>
      </c>
      <c r="O6830">
        <v>5420.1898670596147</v>
      </c>
      <c r="Q6830">
        <v>21205.01433148767</v>
      </c>
      <c r="R6830">
        <v>20632.127675961634</v>
      </c>
      <c r="S6830">
        <v>20059.241020435598</v>
      </c>
      <c r="T6830">
        <v>19486.354364909563</v>
      </c>
      <c r="U6830">
        <v>18913.467709383527</v>
      </c>
      <c r="W6830">
        <v>0.73499999999999999</v>
      </c>
      <c r="AB6830">
        <v>1</v>
      </c>
      <c r="AC6830">
        <v>1</v>
      </c>
      <c r="AD6830">
        <v>1</v>
      </c>
      <c r="AE6830">
        <v>1</v>
      </c>
      <c r="AF6830">
        <v>1</v>
      </c>
      <c r="AL6830">
        <v>4.4051384999999996</v>
      </c>
      <c r="AM6830" s="5">
        <v>3.9205279350280762</v>
      </c>
      <c r="AN6830">
        <v>570.77625570776252</v>
      </c>
      <c r="AO6830">
        <f t="shared" si="106"/>
        <v>26826.48401826484</v>
      </c>
      <c r="AP6830">
        <v>684.93150684931504</v>
      </c>
      <c r="AQ6830">
        <v>0.10255299999999999</v>
      </c>
      <c r="AR6830">
        <v>9.4210700000000008E-2</v>
      </c>
      <c r="AS6830">
        <v>7.9548500000000008E-2</v>
      </c>
      <c r="AT6830">
        <v>4.6444800000000001E-2</v>
      </c>
      <c r="AU6830">
        <v>4.3754600000000005E-2</v>
      </c>
      <c r="AW6830">
        <v>0.10255299999999999</v>
      </c>
      <c r="AX6830">
        <v>9.4210700000000022E-2</v>
      </c>
      <c r="AY6830">
        <v>7.9548500000000008E-2</v>
      </c>
      <c r="AZ6830">
        <v>4.6444799999999994E-2</v>
      </c>
      <c r="BA6830">
        <v>4.3754600000000005E-2</v>
      </c>
      <c r="BC6830" s="52">
        <v>100000</v>
      </c>
      <c r="BD6830" s="52">
        <v>100000</v>
      </c>
      <c r="BE6830">
        <v>0</v>
      </c>
      <c r="BF6830">
        <v>0</v>
      </c>
      <c r="BG6830">
        <v>0</v>
      </c>
    </row>
    <row r="6831" spans="1:59">
      <c r="A6831">
        <v>6830</v>
      </c>
      <c r="E6831">
        <v>9795.2054794520554</v>
      </c>
      <c r="K6831">
        <v>4210.3287768654209</v>
      </c>
      <c r="L6831">
        <v>4534.2112768654206</v>
      </c>
      <c r="M6831">
        <v>4858.0937768654203</v>
      </c>
      <c r="N6831">
        <v>5181.97627686542</v>
      </c>
      <c r="O6831">
        <v>5505.8587768654197</v>
      </c>
      <c r="Q6831">
        <v>21475.959655168979</v>
      </c>
      <c r="R6831">
        <v>20895.752987439424</v>
      </c>
      <c r="S6831">
        <v>20315.546319709865</v>
      </c>
      <c r="T6831">
        <v>19735.339651980306</v>
      </c>
      <c r="U6831">
        <v>19155.132984250748</v>
      </c>
      <c r="W6831">
        <v>0.64246000000000003</v>
      </c>
      <c r="AB6831">
        <v>1</v>
      </c>
      <c r="AC6831">
        <v>1</v>
      </c>
      <c r="AD6831">
        <v>1</v>
      </c>
      <c r="AE6831">
        <v>1</v>
      </c>
      <c r="AF6831">
        <v>1</v>
      </c>
      <c r="AL6831">
        <v>4.7940354000000003</v>
      </c>
      <c r="AM6831" s="5">
        <v>3.915514469146729</v>
      </c>
      <c r="AN6831">
        <v>570.77625570776252</v>
      </c>
      <c r="AO6831">
        <f t="shared" si="106"/>
        <v>26826.48401826484</v>
      </c>
      <c r="AP6831">
        <v>684.93150684931504</v>
      </c>
      <c r="AQ6831">
        <v>0.102571</v>
      </c>
      <c r="AR6831">
        <v>9.4221299999999994E-2</v>
      </c>
      <c r="AS6831">
        <v>7.9544799999999999E-2</v>
      </c>
      <c r="AT6831">
        <v>4.6600799999999998E-2</v>
      </c>
      <c r="AU6831">
        <v>4.3801199999999998E-2</v>
      </c>
      <c r="AW6831">
        <v>0.10257100000000001</v>
      </c>
      <c r="AX6831">
        <v>9.4221299999999994E-2</v>
      </c>
      <c r="AY6831">
        <v>7.9544800000000013E-2</v>
      </c>
      <c r="AZ6831">
        <v>4.6600799999999998E-2</v>
      </c>
      <c r="BA6831">
        <v>4.3801199999999998E-2</v>
      </c>
      <c r="BC6831" s="52">
        <v>100000</v>
      </c>
      <c r="BD6831" s="52">
        <v>100000</v>
      </c>
      <c r="BE6831">
        <v>0</v>
      </c>
      <c r="BF6831">
        <v>0</v>
      </c>
      <c r="BG6831">
        <v>0</v>
      </c>
    </row>
    <row r="6832" spans="1:59">
      <c r="A6832">
        <v>6831</v>
      </c>
      <c r="E6832">
        <v>9795.2054794520554</v>
      </c>
      <c r="K6832">
        <v>3847.7850900345916</v>
      </c>
      <c r="L6832">
        <v>4269.6184233679251</v>
      </c>
      <c r="M6832">
        <v>4691.4517567012581</v>
      </c>
      <c r="N6832">
        <v>5113.2850900345911</v>
      </c>
      <c r="O6832">
        <v>5535.1184233679242</v>
      </c>
      <c r="Q6832">
        <v>22151.577874546059</v>
      </c>
      <c r="R6832">
        <v>21553.118322876791</v>
      </c>
      <c r="S6832">
        <v>20954.65877120752</v>
      </c>
      <c r="T6832">
        <v>20356.199219538248</v>
      </c>
      <c r="U6832">
        <v>19757.739667868977</v>
      </c>
      <c r="W6832">
        <v>0.50282000000000004</v>
      </c>
      <c r="AB6832">
        <v>1</v>
      </c>
      <c r="AC6832">
        <v>1</v>
      </c>
      <c r="AD6832">
        <v>1</v>
      </c>
      <c r="AE6832">
        <v>1</v>
      </c>
      <c r="AF6832">
        <v>1</v>
      </c>
      <c r="AL6832">
        <v>5.2330394</v>
      </c>
      <c r="AM6832" s="5">
        <v>4.316403865814209</v>
      </c>
      <c r="AN6832">
        <v>570.77625570776252</v>
      </c>
      <c r="AO6832">
        <f t="shared" si="106"/>
        <v>26826.48401826484</v>
      </c>
      <c r="AP6832">
        <v>684.93150684931504</v>
      </c>
      <c r="AQ6832">
        <v>0.103917</v>
      </c>
      <c r="AR6832">
        <v>9.4347E-2</v>
      </c>
      <c r="AS6832">
        <v>8.1471199999999994E-2</v>
      </c>
      <c r="AT6832">
        <v>4.86025E-2</v>
      </c>
      <c r="AU6832">
        <v>4.5508200000000006E-2</v>
      </c>
      <c r="AW6832">
        <v>0.103917</v>
      </c>
      <c r="AX6832">
        <v>9.4347E-2</v>
      </c>
      <c r="AY6832">
        <v>8.1471200000000008E-2</v>
      </c>
      <c r="AZ6832">
        <v>4.8602500000000007E-2</v>
      </c>
      <c r="BA6832">
        <v>4.5508200000000013E-2</v>
      </c>
      <c r="BC6832" s="52">
        <v>100000</v>
      </c>
      <c r="BD6832" s="52">
        <v>100000</v>
      </c>
      <c r="BE6832">
        <v>0</v>
      </c>
      <c r="BF6832">
        <v>0</v>
      </c>
      <c r="BG6832">
        <v>0</v>
      </c>
    </row>
    <row r="6833" spans="1:59">
      <c r="A6833">
        <v>6832</v>
      </c>
      <c r="E6833">
        <v>9795.2054794520554</v>
      </c>
      <c r="K6833">
        <v>3849.5710195263696</v>
      </c>
      <c r="L6833">
        <v>4480.6710195263695</v>
      </c>
      <c r="M6833">
        <v>5111.7710195263699</v>
      </c>
      <c r="N6833">
        <v>5742.8710195263702</v>
      </c>
      <c r="O6833">
        <v>6373.9710195263706</v>
      </c>
      <c r="Q6833">
        <v>23525.1022419693</v>
      </c>
      <c r="R6833">
        <v>22889.534779165166</v>
      </c>
      <c r="S6833">
        <v>22253.967316361031</v>
      </c>
      <c r="T6833">
        <v>21618.399853556897</v>
      </c>
      <c r="U6833">
        <v>20982.832390752763</v>
      </c>
      <c r="W6833">
        <v>0.30904999999999999</v>
      </c>
      <c r="AB6833">
        <v>1</v>
      </c>
      <c r="AC6833">
        <v>1</v>
      </c>
      <c r="AD6833">
        <v>1</v>
      </c>
      <c r="AE6833">
        <v>1</v>
      </c>
      <c r="AF6833">
        <v>1</v>
      </c>
      <c r="AL6833">
        <v>5.6479587999999996</v>
      </c>
      <c r="AM6833" s="5">
        <v>4.8890595436096191</v>
      </c>
      <c r="AN6833">
        <v>570.77625570776252</v>
      </c>
      <c r="AO6833">
        <f t="shared" si="106"/>
        <v>26826.48401826484</v>
      </c>
      <c r="AP6833">
        <v>684.93150684931504</v>
      </c>
      <c r="AQ6833">
        <v>0.11067100000000001</v>
      </c>
      <c r="AR6833">
        <v>0.10546</v>
      </c>
      <c r="AS6833">
        <v>9.8716200000000004E-2</v>
      </c>
      <c r="AT6833">
        <v>0.101607</v>
      </c>
      <c r="AU6833">
        <v>9.1491799999999998E-2</v>
      </c>
      <c r="AW6833">
        <v>0.11067100000000001</v>
      </c>
      <c r="AX6833">
        <v>0.10545999999999998</v>
      </c>
      <c r="AY6833">
        <v>9.8716200000000018E-2</v>
      </c>
      <c r="AZ6833">
        <v>0.10160699999999999</v>
      </c>
      <c r="BA6833">
        <v>9.1491799999999998E-2</v>
      </c>
      <c r="BC6833" s="52">
        <v>100000</v>
      </c>
      <c r="BD6833" s="52">
        <v>100000</v>
      </c>
      <c r="BE6833">
        <v>0</v>
      </c>
      <c r="BF6833">
        <v>0</v>
      </c>
      <c r="BG6833">
        <v>0</v>
      </c>
    </row>
    <row r="6834" spans="1:59">
      <c r="A6834">
        <v>6833</v>
      </c>
      <c r="E6834">
        <v>9795.2054794520554</v>
      </c>
      <c r="K6834">
        <v>4552.3342745408099</v>
      </c>
      <c r="L6834">
        <v>5312.5417745408104</v>
      </c>
      <c r="M6834">
        <v>6072.7492745408108</v>
      </c>
      <c r="N6834">
        <v>6832.9567745408112</v>
      </c>
      <c r="O6834">
        <v>7593.1642745408117</v>
      </c>
      <c r="Q6834">
        <v>24949.21072135451</v>
      </c>
      <c r="R6834">
        <v>24275.168738448483</v>
      </c>
      <c r="S6834">
        <v>23601.126755542457</v>
      </c>
      <c r="T6834">
        <v>22927.08477263643</v>
      </c>
      <c r="U6834">
        <v>22253.042789730403</v>
      </c>
      <c r="W6834">
        <v>6.5640000000000004E-2</v>
      </c>
      <c r="AB6834">
        <v>1</v>
      </c>
      <c r="AC6834">
        <v>1</v>
      </c>
      <c r="AD6834">
        <v>1</v>
      </c>
      <c r="AE6834">
        <v>1</v>
      </c>
      <c r="AF6834">
        <v>1</v>
      </c>
      <c r="AL6834">
        <v>6.7431590000000003</v>
      </c>
      <c r="AM6834" s="5">
        <v>5.7270889282226563</v>
      </c>
      <c r="AN6834">
        <v>570.77625570776252</v>
      </c>
      <c r="AO6834">
        <f t="shared" si="106"/>
        <v>26826.48401826484</v>
      </c>
      <c r="AP6834">
        <v>684.93150684931504</v>
      </c>
      <c r="AQ6834">
        <v>0.118461</v>
      </c>
      <c r="AR6834">
        <v>0.12814200000000001</v>
      </c>
      <c r="AS6834">
        <v>0.109607</v>
      </c>
      <c r="AT6834">
        <v>0.127752</v>
      </c>
      <c r="AU6834">
        <v>0.11281999999999999</v>
      </c>
      <c r="AW6834">
        <v>0.118461</v>
      </c>
      <c r="AX6834">
        <v>0.12814200000000003</v>
      </c>
      <c r="AY6834">
        <v>0.109607</v>
      </c>
      <c r="AZ6834">
        <v>0.12775200000000003</v>
      </c>
      <c r="BA6834">
        <v>0.11281999999999999</v>
      </c>
      <c r="BC6834" s="52">
        <v>100000</v>
      </c>
      <c r="BD6834" s="52">
        <v>100000</v>
      </c>
      <c r="BE6834">
        <v>0</v>
      </c>
      <c r="BF6834">
        <v>0</v>
      </c>
      <c r="BG6834">
        <v>0</v>
      </c>
    </row>
    <row r="6835" spans="1:59">
      <c r="A6835">
        <v>6834</v>
      </c>
      <c r="E6835">
        <v>9795.2054794520554</v>
      </c>
      <c r="K6835">
        <v>5565.8492611245319</v>
      </c>
      <c r="L6835">
        <v>6390.8167611245317</v>
      </c>
      <c r="M6835">
        <v>7215.7842611245314</v>
      </c>
      <c r="N6835">
        <v>8040.7517611245312</v>
      </c>
      <c r="O6835">
        <v>8865.7192611245318</v>
      </c>
      <c r="Q6835">
        <v>25807.395534881849</v>
      </c>
      <c r="R6835">
        <v>25110.168346105518</v>
      </c>
      <c r="S6835">
        <v>24412.941157329187</v>
      </c>
      <c r="T6835">
        <v>23715.713968552856</v>
      </c>
      <c r="U6835">
        <v>23018.486779776526</v>
      </c>
      <c r="W6835">
        <v>0</v>
      </c>
      <c r="AB6835">
        <v>1</v>
      </c>
      <c r="AC6835">
        <v>1</v>
      </c>
      <c r="AD6835">
        <v>1</v>
      </c>
      <c r="AE6835">
        <v>1</v>
      </c>
      <c r="AF6835">
        <v>1</v>
      </c>
      <c r="AL6835">
        <v>11.092829999999999</v>
      </c>
      <c r="AM6835" s="5">
        <v>5.8217277526855469</v>
      </c>
      <c r="AN6835">
        <v>570.77625570776252</v>
      </c>
      <c r="AO6835">
        <f t="shared" si="106"/>
        <v>26826.48401826484</v>
      </c>
      <c r="AP6835">
        <v>684.93150684931504</v>
      </c>
      <c r="AQ6835">
        <v>0.11960800000000001</v>
      </c>
      <c r="AR6835">
        <v>0.129691</v>
      </c>
      <c r="AS6835">
        <v>0.110568</v>
      </c>
      <c r="AT6835">
        <v>0.12765899999999999</v>
      </c>
      <c r="AU6835">
        <v>0.114098</v>
      </c>
      <c r="AW6835">
        <v>0.11960800000000001</v>
      </c>
      <c r="AX6835">
        <v>0.129691</v>
      </c>
      <c r="AY6835">
        <v>0.11056799999999999</v>
      </c>
      <c r="AZ6835">
        <v>0.12765900000000002</v>
      </c>
      <c r="BA6835">
        <v>0.11409800000000002</v>
      </c>
      <c r="BC6835" s="52">
        <v>100000</v>
      </c>
      <c r="BD6835" s="52">
        <v>100000</v>
      </c>
      <c r="BE6835">
        <v>0</v>
      </c>
      <c r="BF6835">
        <v>0</v>
      </c>
      <c r="BG6835">
        <v>0</v>
      </c>
    </row>
    <row r="6836" spans="1:59">
      <c r="A6836">
        <v>6835</v>
      </c>
      <c r="E6836">
        <v>9795.2054794520554</v>
      </c>
      <c r="K6836">
        <v>6458.8140070132749</v>
      </c>
      <c r="L6836">
        <v>7213.6048403466084</v>
      </c>
      <c r="M6836">
        <v>7968.3956736799419</v>
      </c>
      <c r="N6836">
        <v>8723.1865070132753</v>
      </c>
      <c r="O6836">
        <v>9477.9773403466079</v>
      </c>
      <c r="Q6836">
        <v>26345.796002592091</v>
      </c>
      <c r="R6836">
        <v>25634.023082546908</v>
      </c>
      <c r="S6836">
        <v>24922.250162501725</v>
      </c>
      <c r="T6836">
        <v>24210.477242456542</v>
      </c>
      <c r="U6836">
        <v>23498.704322411359</v>
      </c>
      <c r="W6836">
        <v>0</v>
      </c>
      <c r="AB6836">
        <v>1</v>
      </c>
      <c r="AC6836">
        <v>1</v>
      </c>
      <c r="AD6836">
        <v>1</v>
      </c>
      <c r="AE6836">
        <v>1</v>
      </c>
      <c r="AF6836">
        <v>1</v>
      </c>
      <c r="AL6836">
        <v>14.186235</v>
      </c>
      <c r="AM6836" s="5">
        <v>5.838524341583252</v>
      </c>
      <c r="AN6836">
        <v>570.77625570776252</v>
      </c>
      <c r="AO6836">
        <f t="shared" si="106"/>
        <v>26826.48401826484</v>
      </c>
      <c r="AP6836">
        <v>684.93150684931504</v>
      </c>
      <c r="AQ6836">
        <v>0.119436</v>
      </c>
      <c r="AR6836">
        <v>0.128856</v>
      </c>
      <c r="AS6836">
        <v>0.109821</v>
      </c>
      <c r="AT6836">
        <v>0.12672900000000001</v>
      </c>
      <c r="AU6836">
        <v>0.113744</v>
      </c>
      <c r="AW6836">
        <v>0.119436</v>
      </c>
      <c r="AX6836">
        <v>0.12885600000000003</v>
      </c>
      <c r="AY6836">
        <v>0.10982099999999999</v>
      </c>
      <c r="AZ6836">
        <v>0.12672900000000004</v>
      </c>
      <c r="BA6836">
        <v>0.113744</v>
      </c>
      <c r="BC6836" s="52">
        <v>100000</v>
      </c>
      <c r="BD6836" s="52">
        <v>100000</v>
      </c>
      <c r="BE6836">
        <v>0</v>
      </c>
      <c r="BF6836">
        <v>0</v>
      </c>
      <c r="BG6836">
        <v>0</v>
      </c>
    </row>
    <row r="6837" spans="1:59">
      <c r="A6837">
        <v>6836</v>
      </c>
      <c r="E6837">
        <v>9795.2054794520554</v>
      </c>
      <c r="K6837">
        <v>6203.4260896890946</v>
      </c>
      <c r="L6837">
        <v>6859.6602563557608</v>
      </c>
      <c r="M6837">
        <v>7515.894423022427</v>
      </c>
      <c r="N6837">
        <v>8172.1285896890931</v>
      </c>
      <c r="O6837">
        <v>8828.3627563557602</v>
      </c>
      <c r="Q6837">
        <v>25848.48121256764</v>
      </c>
      <c r="R6837">
        <v>25150.144030418614</v>
      </c>
      <c r="S6837">
        <v>24451.806848269589</v>
      </c>
      <c r="T6837">
        <v>23753.469666120563</v>
      </c>
      <c r="U6837">
        <v>23055.132483971538</v>
      </c>
      <c r="W6837">
        <v>0</v>
      </c>
      <c r="AB6837">
        <v>1</v>
      </c>
      <c r="AC6837">
        <v>1</v>
      </c>
      <c r="AD6837">
        <v>1</v>
      </c>
      <c r="AE6837">
        <v>1</v>
      </c>
      <c r="AF6837">
        <v>1</v>
      </c>
      <c r="AL6837">
        <v>14.5549555</v>
      </c>
      <c r="AM6837" s="5">
        <v>4.8562197685241699</v>
      </c>
      <c r="AN6837">
        <v>570.77625570776252</v>
      </c>
      <c r="AO6837">
        <f t="shared" si="106"/>
        <v>26826.48401826484</v>
      </c>
      <c r="AP6837">
        <v>684.93150684931504</v>
      </c>
      <c r="AQ6837">
        <v>0.119446</v>
      </c>
      <c r="AR6837">
        <v>0.12800299999999998</v>
      </c>
      <c r="AS6837">
        <v>0.107811</v>
      </c>
      <c r="AT6837">
        <v>0.12521199999999999</v>
      </c>
      <c r="AU6837">
        <v>0.111529</v>
      </c>
      <c r="AW6837">
        <v>0.11944599999999998</v>
      </c>
      <c r="AX6837">
        <v>0.12800299999999998</v>
      </c>
      <c r="AY6837">
        <v>0.107811</v>
      </c>
      <c r="AZ6837">
        <v>0.12521199999999999</v>
      </c>
      <c r="BA6837">
        <v>0.111529</v>
      </c>
      <c r="BC6837" s="52">
        <v>100000</v>
      </c>
      <c r="BD6837" s="52">
        <v>100000</v>
      </c>
      <c r="BE6837">
        <v>0</v>
      </c>
      <c r="BF6837">
        <v>0</v>
      </c>
      <c r="BG6837">
        <v>0</v>
      </c>
    </row>
    <row r="6838" spans="1:59">
      <c r="A6838">
        <v>6837</v>
      </c>
      <c r="E6838">
        <v>9795.2054794520554</v>
      </c>
      <c r="K6838">
        <v>5467.6231390767707</v>
      </c>
      <c r="L6838">
        <v>5987.7656390767706</v>
      </c>
      <c r="M6838">
        <v>6507.9081390767706</v>
      </c>
      <c r="N6838">
        <v>7028.0506390767705</v>
      </c>
      <c r="O6838">
        <v>7548.1931390767704</v>
      </c>
      <c r="Q6838">
        <v>23271.209577478519</v>
      </c>
      <c r="R6838">
        <v>22642.501423329748</v>
      </c>
      <c r="S6838">
        <v>22013.793269180976</v>
      </c>
      <c r="T6838">
        <v>21385.085115032205</v>
      </c>
      <c r="U6838">
        <v>20756.376960883434</v>
      </c>
      <c r="W6838">
        <v>0</v>
      </c>
      <c r="AB6838">
        <v>1</v>
      </c>
      <c r="AC6838">
        <v>1</v>
      </c>
      <c r="AD6838">
        <v>1</v>
      </c>
      <c r="AE6838">
        <v>1</v>
      </c>
      <c r="AF6838">
        <v>1</v>
      </c>
      <c r="AL6838">
        <v>13.800019000000001</v>
      </c>
      <c r="AM6838" s="5">
        <v>4.8292465209960938</v>
      </c>
      <c r="AN6838">
        <v>570.77625570776252</v>
      </c>
      <c r="AO6838">
        <f t="shared" si="106"/>
        <v>26826.48401826484</v>
      </c>
      <c r="AP6838">
        <v>684.93150684931504</v>
      </c>
      <c r="AQ6838">
        <v>0.119464</v>
      </c>
      <c r="AR6838">
        <v>0.12643199999999999</v>
      </c>
      <c r="AS6838">
        <v>0.107459</v>
      </c>
      <c r="AT6838">
        <v>0.125108</v>
      </c>
      <c r="AU6838">
        <v>0.111535</v>
      </c>
      <c r="AW6838">
        <v>0.119464</v>
      </c>
      <c r="AX6838">
        <v>0.12643199999999999</v>
      </c>
      <c r="AY6838">
        <v>0.10745900000000001</v>
      </c>
      <c r="AZ6838">
        <v>0.125108</v>
      </c>
      <c r="BA6838">
        <v>0.11153499999999998</v>
      </c>
      <c r="BC6838" s="52">
        <v>100000</v>
      </c>
      <c r="BD6838" s="52">
        <v>100000</v>
      </c>
      <c r="BE6838">
        <v>0</v>
      </c>
      <c r="BF6838">
        <v>0</v>
      </c>
      <c r="BG6838">
        <v>0</v>
      </c>
    </row>
    <row r="6839" spans="1:59">
      <c r="A6839">
        <v>6838</v>
      </c>
      <c r="E6839">
        <v>9795.2054794520554</v>
      </c>
      <c r="K6839">
        <v>5061.3241796973934</v>
      </c>
      <c r="L6839">
        <v>5515.0566796973935</v>
      </c>
      <c r="M6839">
        <v>5968.7891796973936</v>
      </c>
      <c r="N6839">
        <v>6422.5216796973937</v>
      </c>
      <c r="O6839">
        <v>6876.2541796973937</v>
      </c>
      <c r="Q6839">
        <v>17702.494977328319</v>
      </c>
      <c r="R6839">
        <v>17224.23436651058</v>
      </c>
      <c r="S6839">
        <v>16745.973755692841</v>
      </c>
      <c r="T6839">
        <v>16267.713144875104</v>
      </c>
      <c r="U6839">
        <v>15789.452534057367</v>
      </c>
      <c r="W6839">
        <v>0</v>
      </c>
      <c r="AB6839">
        <v>1</v>
      </c>
      <c r="AC6839">
        <v>1</v>
      </c>
      <c r="AD6839">
        <v>1</v>
      </c>
      <c r="AE6839">
        <v>1</v>
      </c>
      <c r="AF6839">
        <v>1</v>
      </c>
      <c r="AL6839">
        <v>13.674566</v>
      </c>
      <c r="AM6839" s="5">
        <v>4.9700484275817871</v>
      </c>
      <c r="AN6839">
        <v>570.77625570776252</v>
      </c>
      <c r="AO6839">
        <f t="shared" si="106"/>
        <v>26826.48401826484</v>
      </c>
      <c r="AP6839">
        <v>684.93150684931504</v>
      </c>
      <c r="AQ6839">
        <v>0.11797199999999999</v>
      </c>
      <c r="AR6839">
        <v>0.12557499999999999</v>
      </c>
      <c r="AS6839">
        <v>0.10702200000000001</v>
      </c>
      <c r="AT6839">
        <v>0.12501699999999999</v>
      </c>
      <c r="AU6839">
        <v>0.111152</v>
      </c>
      <c r="AW6839">
        <v>0.11797200000000001</v>
      </c>
      <c r="AX6839">
        <v>0.12557499999999999</v>
      </c>
      <c r="AY6839">
        <v>0.10702199999999999</v>
      </c>
      <c r="AZ6839">
        <v>0.12501699999999999</v>
      </c>
      <c r="BA6839">
        <v>0.11115200000000001</v>
      </c>
      <c r="BC6839" s="52">
        <v>100000</v>
      </c>
      <c r="BD6839" s="52">
        <v>100000</v>
      </c>
      <c r="BE6839">
        <v>0</v>
      </c>
      <c r="BF6839">
        <v>0</v>
      </c>
      <c r="BG6839">
        <v>0</v>
      </c>
    </row>
    <row r="6840" spans="1:59">
      <c r="A6840">
        <v>6839</v>
      </c>
      <c r="E6840">
        <v>9795.2054794520554</v>
      </c>
      <c r="K6840">
        <v>3538.8192879570865</v>
      </c>
      <c r="L6840">
        <v>3922.6767879570866</v>
      </c>
      <c r="M6840">
        <v>4306.5342879570871</v>
      </c>
      <c r="N6840">
        <v>4690.3917879570872</v>
      </c>
      <c r="O6840">
        <v>5074.2492879570873</v>
      </c>
      <c r="Q6840">
        <v>12500.08478969522</v>
      </c>
      <c r="R6840">
        <v>12162.375433455676</v>
      </c>
      <c r="S6840">
        <v>11824.66607721613</v>
      </c>
      <c r="T6840">
        <v>11486.956720976585</v>
      </c>
      <c r="U6840">
        <v>11149.247364737039</v>
      </c>
      <c r="W6840">
        <v>0</v>
      </c>
      <c r="AB6840">
        <v>1</v>
      </c>
      <c r="AC6840">
        <v>1</v>
      </c>
      <c r="AD6840">
        <v>1</v>
      </c>
      <c r="AE6840">
        <v>1</v>
      </c>
      <c r="AF6840">
        <v>1</v>
      </c>
      <c r="AL6840">
        <v>13.675217999999999</v>
      </c>
      <c r="AM6840" s="5">
        <v>3.9258437156677251</v>
      </c>
      <c r="AN6840">
        <v>570.77625570776252</v>
      </c>
      <c r="AO6840">
        <f t="shared" si="106"/>
        <v>26826.48401826484</v>
      </c>
      <c r="AP6840">
        <v>684.93150684931504</v>
      </c>
      <c r="AQ6840">
        <v>0.116588</v>
      </c>
      <c r="AR6840">
        <v>0.125526</v>
      </c>
      <c r="AS6840">
        <v>0.10668000000000001</v>
      </c>
      <c r="AT6840">
        <v>0.12499299999999999</v>
      </c>
      <c r="AU6840">
        <v>0.11108700000000001</v>
      </c>
      <c r="AW6840">
        <v>0.11658800000000001</v>
      </c>
      <c r="AX6840">
        <v>0.12552600000000003</v>
      </c>
      <c r="AY6840">
        <v>0.10668000000000001</v>
      </c>
      <c r="AZ6840">
        <v>0.12499300000000001</v>
      </c>
      <c r="BA6840">
        <v>0.11108700000000001</v>
      </c>
      <c r="BC6840" s="52">
        <v>100000</v>
      </c>
      <c r="BD6840" s="52">
        <v>100000</v>
      </c>
      <c r="BE6840">
        <v>0</v>
      </c>
      <c r="BF6840">
        <v>0</v>
      </c>
      <c r="BG6840">
        <v>0</v>
      </c>
    </row>
    <row r="6841" spans="1:59">
      <c r="A6841">
        <v>6840</v>
      </c>
      <c r="E6841">
        <v>9795.2054794520554</v>
      </c>
      <c r="K6841">
        <v>2485.9522538384595</v>
      </c>
      <c r="L6841">
        <v>2694.2572538384593</v>
      </c>
      <c r="M6841">
        <v>2902.5622538384591</v>
      </c>
      <c r="N6841">
        <v>3110.867253838459</v>
      </c>
      <c r="O6841">
        <v>3319.1722538384588</v>
      </c>
      <c r="Q6841">
        <v>11928.527222015349</v>
      </c>
      <c r="R6841">
        <v>11606.259387155054</v>
      </c>
      <c r="S6841">
        <v>11283.991552294759</v>
      </c>
      <c r="T6841">
        <v>10961.723717434465</v>
      </c>
      <c r="U6841">
        <v>10639.45588257417</v>
      </c>
      <c r="W6841">
        <v>0</v>
      </c>
      <c r="AB6841">
        <v>1</v>
      </c>
      <c r="AC6841">
        <v>1</v>
      </c>
      <c r="AD6841">
        <v>1</v>
      </c>
      <c r="AE6841">
        <v>1</v>
      </c>
      <c r="AF6841">
        <v>1</v>
      </c>
      <c r="AL6841">
        <v>13.671386999999999</v>
      </c>
      <c r="AM6841" s="5">
        <v>2.4403700828552251</v>
      </c>
      <c r="AN6841">
        <v>570.77625570776252</v>
      </c>
      <c r="AO6841">
        <f t="shared" si="106"/>
        <v>26826.48401826484</v>
      </c>
      <c r="AP6841">
        <v>684.93150684931504</v>
      </c>
      <c r="AQ6841">
        <v>0.11540300000000001</v>
      </c>
      <c r="AR6841">
        <v>0.12427200000000001</v>
      </c>
      <c r="AS6841">
        <v>0.106674</v>
      </c>
      <c r="AT6841">
        <v>0.125107</v>
      </c>
      <c r="AU6841">
        <v>0.11114700000000001</v>
      </c>
      <c r="AW6841">
        <v>0.11540300000000002</v>
      </c>
      <c r="AX6841">
        <v>0.12427200000000001</v>
      </c>
      <c r="AY6841">
        <v>0.106674</v>
      </c>
      <c r="AZ6841">
        <v>0.12510700000000002</v>
      </c>
      <c r="BA6841">
        <v>0.11114700000000001</v>
      </c>
      <c r="BC6841" s="52">
        <v>100000</v>
      </c>
      <c r="BD6841" s="52">
        <v>100000</v>
      </c>
      <c r="BE6841">
        <v>0</v>
      </c>
      <c r="BF6841">
        <v>0</v>
      </c>
      <c r="BG6841">
        <v>0</v>
      </c>
    </row>
    <row r="6842" spans="1:59">
      <c r="A6842">
        <v>6841</v>
      </c>
      <c r="E6842">
        <v>9795.2054794520554</v>
      </c>
      <c r="K6842">
        <v>1859.3094029790716</v>
      </c>
      <c r="L6842">
        <v>1958.6344029790716</v>
      </c>
      <c r="M6842">
        <v>2057.9594029790715</v>
      </c>
      <c r="N6842">
        <v>2157.2844029790713</v>
      </c>
      <c r="O6842">
        <v>2256.6094029790711</v>
      </c>
      <c r="Q6842">
        <v>12947.543204042009</v>
      </c>
      <c r="R6842">
        <v>12597.745057472404</v>
      </c>
      <c r="S6842">
        <v>12247.9469109028</v>
      </c>
      <c r="T6842">
        <v>11898.148764333195</v>
      </c>
      <c r="U6842">
        <v>11548.35061776359</v>
      </c>
      <c r="W6842">
        <v>0</v>
      </c>
      <c r="AB6842">
        <v>1</v>
      </c>
      <c r="AC6842">
        <v>1</v>
      </c>
      <c r="AD6842">
        <v>1</v>
      </c>
      <c r="AE6842">
        <v>1</v>
      </c>
      <c r="AF6842">
        <v>1</v>
      </c>
      <c r="AL6842">
        <v>14.072535</v>
      </c>
      <c r="AM6842" s="5">
        <v>1.7949812412261961</v>
      </c>
      <c r="AN6842">
        <v>570.77625570776252</v>
      </c>
      <c r="AO6842">
        <f t="shared" si="106"/>
        <v>26826.48401826484</v>
      </c>
      <c r="AP6842">
        <v>684.93150684931504</v>
      </c>
      <c r="AQ6842">
        <v>0.115387</v>
      </c>
      <c r="AR6842">
        <v>0.124306</v>
      </c>
      <c r="AS6842">
        <v>0.106697</v>
      </c>
      <c r="AT6842">
        <v>0.12512300000000001</v>
      </c>
      <c r="AU6842">
        <v>0.111191</v>
      </c>
      <c r="AW6842">
        <v>0.115387</v>
      </c>
      <c r="AX6842">
        <v>0.12430600000000001</v>
      </c>
      <c r="AY6842">
        <v>0.106697</v>
      </c>
      <c r="AZ6842">
        <v>0.12512300000000004</v>
      </c>
      <c r="BA6842">
        <v>0.111191</v>
      </c>
      <c r="BC6842" s="52">
        <v>100000</v>
      </c>
      <c r="BD6842" s="52">
        <v>100000</v>
      </c>
      <c r="BE6842">
        <v>0</v>
      </c>
      <c r="BF6842">
        <v>0</v>
      </c>
      <c r="BG6842">
        <v>0</v>
      </c>
    </row>
    <row r="6843" spans="1:59">
      <c r="A6843">
        <v>6842</v>
      </c>
      <c r="E6843">
        <v>9795.2054794520554</v>
      </c>
      <c r="K6843">
        <v>1593.05342772122</v>
      </c>
      <c r="L6843">
        <v>1642.0559277212201</v>
      </c>
      <c r="M6843">
        <v>1691.0584277212201</v>
      </c>
      <c r="N6843">
        <v>1740.0609277212202</v>
      </c>
      <c r="O6843">
        <v>1789.0634277212203</v>
      </c>
      <c r="Q6843">
        <v>13056.02303996006</v>
      </c>
      <c r="R6843">
        <v>12703.294140393853</v>
      </c>
      <c r="S6843">
        <v>12350.565240827646</v>
      </c>
      <c r="T6843">
        <v>11997.836341261438</v>
      </c>
      <c r="U6843">
        <v>11645.107441695231</v>
      </c>
      <c r="W6843">
        <v>0</v>
      </c>
      <c r="AB6843">
        <v>1</v>
      </c>
      <c r="AC6843">
        <v>1</v>
      </c>
      <c r="AD6843">
        <v>1</v>
      </c>
      <c r="AE6843">
        <v>1</v>
      </c>
      <c r="AF6843">
        <v>1</v>
      </c>
      <c r="AL6843">
        <v>13.789065000000001</v>
      </c>
      <c r="AM6843" s="5">
        <v>2.645297527313232</v>
      </c>
      <c r="AN6843">
        <v>570.77625570776252</v>
      </c>
      <c r="AO6843">
        <f t="shared" si="106"/>
        <v>26826.48401826484</v>
      </c>
      <c r="AP6843">
        <v>684.93150684931504</v>
      </c>
      <c r="AQ6843">
        <v>0.11533</v>
      </c>
      <c r="AR6843">
        <v>0.124293</v>
      </c>
      <c r="AS6843">
        <v>0.106699</v>
      </c>
      <c r="AT6843">
        <v>0.12513199999999999</v>
      </c>
      <c r="AU6843">
        <v>0.11122</v>
      </c>
      <c r="AW6843">
        <v>0.11533</v>
      </c>
      <c r="AX6843">
        <v>0.124293</v>
      </c>
      <c r="AY6843">
        <v>0.106699</v>
      </c>
      <c r="AZ6843">
        <v>0.12513200000000002</v>
      </c>
      <c r="BA6843">
        <v>0.11122</v>
      </c>
      <c r="BC6843" s="52">
        <v>100000</v>
      </c>
      <c r="BD6843" s="52">
        <v>100000</v>
      </c>
      <c r="BE6843">
        <v>0</v>
      </c>
      <c r="BF6843">
        <v>0</v>
      </c>
      <c r="BG6843">
        <v>0</v>
      </c>
    </row>
    <row r="6844" spans="1:59">
      <c r="A6844">
        <v>6843</v>
      </c>
      <c r="E6844">
        <v>9795.2054794520554</v>
      </c>
      <c r="K6844">
        <v>1560.7799761748138</v>
      </c>
      <c r="L6844">
        <v>1601.4774761748138</v>
      </c>
      <c r="M6844">
        <v>1642.1749761748138</v>
      </c>
      <c r="N6844">
        <v>1682.8724761748138</v>
      </c>
      <c r="O6844">
        <v>1723.5699761748137</v>
      </c>
      <c r="Q6844">
        <v>14797.807245562561</v>
      </c>
      <c r="R6844">
        <v>14398.02131909031</v>
      </c>
      <c r="S6844">
        <v>13998.23539261806</v>
      </c>
      <c r="T6844">
        <v>13598.44946614581</v>
      </c>
      <c r="U6844">
        <v>13198.66353967356</v>
      </c>
      <c r="W6844">
        <v>0</v>
      </c>
      <c r="AB6844">
        <v>1</v>
      </c>
      <c r="AC6844">
        <v>1</v>
      </c>
      <c r="AD6844">
        <v>1</v>
      </c>
      <c r="AE6844">
        <v>1</v>
      </c>
      <c r="AF6844">
        <v>1</v>
      </c>
      <c r="AL6844">
        <v>13.86655</v>
      </c>
      <c r="AM6844" s="5">
        <v>2.6982829570770259</v>
      </c>
      <c r="AN6844">
        <v>570.77625570776252</v>
      </c>
      <c r="AO6844">
        <f t="shared" si="106"/>
        <v>26826.48401826484</v>
      </c>
      <c r="AP6844">
        <v>684.93150684931504</v>
      </c>
      <c r="AQ6844">
        <v>0.115328</v>
      </c>
      <c r="AR6844">
        <v>0.124318</v>
      </c>
      <c r="AS6844">
        <v>0.106699</v>
      </c>
      <c r="AT6844">
        <v>0.12512600000000001</v>
      </c>
      <c r="AU6844">
        <v>0.11115</v>
      </c>
      <c r="AW6844">
        <v>0.115328</v>
      </c>
      <c r="AX6844">
        <v>0.124318</v>
      </c>
      <c r="AY6844">
        <v>0.106699</v>
      </c>
      <c r="AZ6844">
        <v>0.12512600000000001</v>
      </c>
      <c r="BA6844">
        <v>0.11115000000000001</v>
      </c>
      <c r="BC6844" s="52">
        <v>100000</v>
      </c>
      <c r="BD6844" s="52">
        <v>100000</v>
      </c>
      <c r="BE6844">
        <v>0</v>
      </c>
      <c r="BF6844">
        <v>0</v>
      </c>
      <c r="BG6844">
        <v>0</v>
      </c>
    </row>
    <row r="6845" spans="1:59">
      <c r="A6845">
        <v>6844</v>
      </c>
      <c r="E6845">
        <v>9795.2054794520554</v>
      </c>
      <c r="K6845">
        <v>1714.0788710202432</v>
      </c>
      <c r="L6845">
        <v>1756.0138710202432</v>
      </c>
      <c r="M6845">
        <v>1797.9488710202431</v>
      </c>
      <c r="N6845">
        <v>1839.8838710202431</v>
      </c>
      <c r="O6845">
        <v>1881.818871020243</v>
      </c>
      <c r="Q6845">
        <v>19003.982374389201</v>
      </c>
      <c r="R6845">
        <v>18490.56004320088</v>
      </c>
      <c r="S6845">
        <v>17977.137712012558</v>
      </c>
      <c r="T6845">
        <v>17463.715380824236</v>
      </c>
      <c r="U6845">
        <v>16950.293049635915</v>
      </c>
      <c r="W6845">
        <v>0</v>
      </c>
      <c r="AB6845">
        <v>1</v>
      </c>
      <c r="AC6845">
        <v>1</v>
      </c>
      <c r="AD6845">
        <v>1</v>
      </c>
      <c r="AE6845">
        <v>1</v>
      </c>
      <c r="AF6845">
        <v>1</v>
      </c>
      <c r="AL6845">
        <v>14.108438</v>
      </c>
      <c r="AM6845" s="5">
        <v>3.110190868377686</v>
      </c>
      <c r="AN6845">
        <v>570.77625570776252</v>
      </c>
      <c r="AO6845">
        <f t="shared" si="106"/>
        <v>26826.48401826484</v>
      </c>
      <c r="AP6845">
        <v>684.93150684931504</v>
      </c>
      <c r="AQ6845">
        <v>0.111521</v>
      </c>
      <c r="AR6845">
        <v>0.119021</v>
      </c>
      <c r="AS6845">
        <v>0.103252</v>
      </c>
      <c r="AT6845">
        <v>0.12165300000000001</v>
      </c>
      <c r="AU6845">
        <v>0.10926699999999999</v>
      </c>
      <c r="AW6845">
        <v>0.111521</v>
      </c>
      <c r="AX6845">
        <v>0.119021</v>
      </c>
      <c r="AY6845">
        <v>0.103252</v>
      </c>
      <c r="AZ6845">
        <v>0.121653</v>
      </c>
      <c r="BA6845">
        <v>0.10926699999999999</v>
      </c>
      <c r="BC6845" s="52">
        <v>100000</v>
      </c>
      <c r="BD6845" s="52">
        <v>100000</v>
      </c>
      <c r="BE6845">
        <v>0</v>
      </c>
      <c r="BF6845">
        <v>0</v>
      </c>
      <c r="BG6845">
        <v>0</v>
      </c>
    </row>
    <row r="6846" spans="1:59">
      <c r="A6846">
        <v>6845</v>
      </c>
      <c r="E6846">
        <v>9795.2054794520554</v>
      </c>
      <c r="K6846">
        <v>2358.6514171831905</v>
      </c>
      <c r="L6846">
        <v>2398.7989171831905</v>
      </c>
      <c r="M6846">
        <v>2438.9464171831905</v>
      </c>
      <c r="N6846">
        <v>2479.0939171831906</v>
      </c>
      <c r="O6846">
        <v>2519.2414171831906</v>
      </c>
      <c r="Q6846">
        <v>28092.259816206479</v>
      </c>
      <c r="R6846">
        <v>27333.303443585322</v>
      </c>
      <c r="S6846">
        <v>26574.347070964166</v>
      </c>
      <c r="T6846">
        <v>25815.39069834301</v>
      </c>
      <c r="U6846">
        <v>25056.434325721853</v>
      </c>
      <c r="W6846">
        <v>0</v>
      </c>
      <c r="AB6846">
        <v>1</v>
      </c>
      <c r="AC6846">
        <v>1</v>
      </c>
      <c r="AD6846">
        <v>1</v>
      </c>
      <c r="AE6846">
        <v>1</v>
      </c>
      <c r="AF6846">
        <v>1</v>
      </c>
      <c r="AL6846">
        <v>14.791410000000001</v>
      </c>
      <c r="AM6846" s="5">
        <v>2.969218254089355</v>
      </c>
      <c r="AN6846">
        <v>570.77625570776252</v>
      </c>
      <c r="AO6846">
        <f t="shared" si="106"/>
        <v>26826.48401826484</v>
      </c>
      <c r="AP6846">
        <v>684.93150684931504</v>
      </c>
      <c r="AQ6846">
        <v>0.112111</v>
      </c>
      <c r="AR6846">
        <v>0.11919199999999999</v>
      </c>
      <c r="AS6846">
        <v>0.104188</v>
      </c>
      <c r="AT6846">
        <v>0.122559</v>
      </c>
      <c r="AU6846">
        <v>0.110916</v>
      </c>
      <c r="AW6846">
        <v>0.112111</v>
      </c>
      <c r="AX6846">
        <v>0.11919200000000001</v>
      </c>
      <c r="AY6846">
        <v>0.10418799999999999</v>
      </c>
      <c r="AZ6846">
        <v>0.12255900000000002</v>
      </c>
      <c r="BA6846">
        <v>0.110916</v>
      </c>
      <c r="BC6846" s="52">
        <v>100000</v>
      </c>
      <c r="BD6846" s="52">
        <v>100000</v>
      </c>
      <c r="BE6846">
        <v>0</v>
      </c>
      <c r="BF6846">
        <v>0</v>
      </c>
      <c r="BG6846">
        <v>0</v>
      </c>
    </row>
    <row r="6847" spans="1:59">
      <c r="A6847">
        <v>6846</v>
      </c>
      <c r="E6847">
        <v>9795.2054794520554</v>
      </c>
      <c r="K6847">
        <v>3692.6207477679827</v>
      </c>
      <c r="L6847">
        <v>3735.2432477679827</v>
      </c>
      <c r="M6847">
        <v>3777.8657477679826</v>
      </c>
      <c r="N6847">
        <v>3820.4882477679826</v>
      </c>
      <c r="O6847">
        <v>3863.1107477679825</v>
      </c>
      <c r="Q6847">
        <v>33141.144710744702</v>
      </c>
      <c r="R6847">
        <v>32245.784805602081</v>
      </c>
      <c r="S6847">
        <v>31350.42490045946</v>
      </c>
      <c r="T6847">
        <v>30455.064995316839</v>
      </c>
      <c r="U6847">
        <v>29559.705090174219</v>
      </c>
      <c r="W6847">
        <v>0</v>
      </c>
      <c r="AB6847">
        <v>1</v>
      </c>
      <c r="AC6847">
        <v>1</v>
      </c>
      <c r="AD6847">
        <v>1</v>
      </c>
      <c r="AE6847">
        <v>1</v>
      </c>
      <c r="AF6847">
        <v>1</v>
      </c>
      <c r="AL6847">
        <v>15.353801000000001</v>
      </c>
      <c r="AM6847" s="5">
        <v>2.3867006301879878</v>
      </c>
      <c r="AN6847">
        <v>570.77625570776252</v>
      </c>
      <c r="AO6847">
        <f t="shared" si="106"/>
        <v>26826.48401826484</v>
      </c>
      <c r="AP6847">
        <v>684.93150684931504</v>
      </c>
      <c r="AQ6847">
        <v>0.11573</v>
      </c>
      <c r="AR6847">
        <v>0.12281</v>
      </c>
      <c r="AS6847">
        <v>0.10625900000000001</v>
      </c>
      <c r="AT6847">
        <v>0.12529799999999999</v>
      </c>
      <c r="AU6847">
        <v>0.111571</v>
      </c>
      <c r="AW6847">
        <v>0.11572999999999999</v>
      </c>
      <c r="AX6847">
        <v>0.12281000000000002</v>
      </c>
      <c r="AY6847">
        <v>0.10625900000000001</v>
      </c>
      <c r="AZ6847">
        <v>0.12529800000000002</v>
      </c>
      <c r="BA6847">
        <v>0.11157100000000002</v>
      </c>
      <c r="BC6847" s="52">
        <v>100000</v>
      </c>
      <c r="BD6847" s="52">
        <v>100000</v>
      </c>
      <c r="BE6847">
        <v>0</v>
      </c>
      <c r="BF6847">
        <v>0</v>
      </c>
      <c r="BG6847">
        <v>0</v>
      </c>
    </row>
    <row r="6848" spans="1:59">
      <c r="A6848">
        <v>6847</v>
      </c>
      <c r="E6848">
        <v>9795.2054794520554</v>
      </c>
      <c r="K6848">
        <v>4549.6601832781043</v>
      </c>
      <c r="L6848">
        <v>4590.3576832781046</v>
      </c>
      <c r="M6848">
        <v>4631.0551832781048</v>
      </c>
      <c r="N6848">
        <v>4671.752683278105</v>
      </c>
      <c r="O6848">
        <v>4712.4501832781052</v>
      </c>
      <c r="Q6848">
        <v>31814.823028934959</v>
      </c>
      <c r="R6848">
        <v>30955.295780894448</v>
      </c>
      <c r="S6848">
        <v>30095.768532853937</v>
      </c>
      <c r="T6848">
        <v>29236.241284813426</v>
      </c>
      <c r="U6848">
        <v>28376.714036772915</v>
      </c>
      <c r="W6848">
        <v>2.2699999999999998E-2</v>
      </c>
      <c r="AB6848">
        <v>1</v>
      </c>
      <c r="AC6848">
        <v>1</v>
      </c>
      <c r="AD6848">
        <v>1</v>
      </c>
      <c r="AE6848">
        <v>1</v>
      </c>
      <c r="AF6848">
        <v>1</v>
      </c>
      <c r="AL6848">
        <v>15.409217</v>
      </c>
      <c r="AM6848" s="5">
        <v>2.2123129367828369</v>
      </c>
      <c r="AN6848">
        <v>570.77625570776252</v>
      </c>
      <c r="AO6848">
        <f t="shared" si="106"/>
        <v>26826.48401826484</v>
      </c>
      <c r="AP6848">
        <v>684.93150684931504</v>
      </c>
      <c r="AQ6848">
        <v>0.11818099999999999</v>
      </c>
      <c r="AR6848">
        <v>0.13054099999999999</v>
      </c>
      <c r="AS6848">
        <v>0.10972</v>
      </c>
      <c r="AT6848">
        <v>0.131856</v>
      </c>
      <c r="AU6848">
        <v>0.11581900000000001</v>
      </c>
      <c r="AW6848">
        <v>0.11818099999999999</v>
      </c>
      <c r="AX6848">
        <v>0.13054100000000002</v>
      </c>
      <c r="AY6848">
        <v>0.10972</v>
      </c>
      <c r="AZ6848">
        <v>0.13185600000000003</v>
      </c>
      <c r="BA6848">
        <v>0.11581899999999999</v>
      </c>
      <c r="BC6848" s="52">
        <v>100000</v>
      </c>
      <c r="BD6848" s="52">
        <v>100000</v>
      </c>
      <c r="BE6848">
        <v>0</v>
      </c>
      <c r="BF6848">
        <v>0</v>
      </c>
      <c r="BG6848">
        <v>0</v>
      </c>
    </row>
    <row r="6849" spans="1:59">
      <c r="A6849">
        <v>6848</v>
      </c>
      <c r="E6849">
        <v>9795.2054794520554</v>
      </c>
      <c r="K6849">
        <v>4002.8044765195541</v>
      </c>
      <c r="L6849">
        <v>4049.6619765195542</v>
      </c>
      <c r="M6849">
        <v>4096.5194765195538</v>
      </c>
      <c r="N6849">
        <v>4143.3769765195539</v>
      </c>
      <c r="O6849">
        <v>4190.2344765195539</v>
      </c>
      <c r="Q6849">
        <v>29819.892288531319</v>
      </c>
      <c r="R6849">
        <v>29014.261218437714</v>
      </c>
      <c r="S6849">
        <v>28208.630148344109</v>
      </c>
      <c r="T6849">
        <v>27402.999078250505</v>
      </c>
      <c r="U6849">
        <v>26597.3680081569</v>
      </c>
      <c r="W6849">
        <v>7.5219999999999995E-2</v>
      </c>
      <c r="AB6849">
        <v>1</v>
      </c>
      <c r="AC6849">
        <v>1</v>
      </c>
      <c r="AD6849">
        <v>1</v>
      </c>
      <c r="AE6849">
        <v>1</v>
      </c>
      <c r="AF6849">
        <v>1</v>
      </c>
      <c r="AL6849">
        <v>13.751220999999999</v>
      </c>
      <c r="AM6849" s="5">
        <v>2.276386976242065</v>
      </c>
      <c r="AN6849">
        <v>570.77625570776252</v>
      </c>
      <c r="AO6849">
        <f t="shared" si="106"/>
        <v>26826.48401826484</v>
      </c>
      <c r="AP6849">
        <v>684.93150684931504</v>
      </c>
      <c r="AQ6849">
        <v>0.11701499999999999</v>
      </c>
      <c r="AR6849">
        <v>0.124081</v>
      </c>
      <c r="AS6849">
        <v>0.10319</v>
      </c>
      <c r="AT6849">
        <v>0.115083</v>
      </c>
      <c r="AU6849">
        <v>0.10781399999999999</v>
      </c>
      <c r="AW6849">
        <v>0.11701499999999999</v>
      </c>
      <c r="AX6849">
        <v>0.12408099999999998</v>
      </c>
      <c r="AY6849">
        <v>0.10318999999999999</v>
      </c>
      <c r="AZ6849">
        <v>0.115083</v>
      </c>
      <c r="BA6849">
        <v>0.10781400000000001</v>
      </c>
      <c r="BC6849" s="52">
        <v>100000</v>
      </c>
      <c r="BD6849" s="52">
        <v>100000</v>
      </c>
      <c r="BE6849">
        <v>0</v>
      </c>
      <c r="BF6849">
        <v>0</v>
      </c>
      <c r="BG6849">
        <v>0</v>
      </c>
    </row>
    <row r="6850" spans="1:59">
      <c r="A6850">
        <v>6849</v>
      </c>
      <c r="E6850">
        <v>9795.2054794520554</v>
      </c>
      <c r="K6850">
        <v>3788.5446176420237</v>
      </c>
      <c r="L6850">
        <v>3863.0396176420236</v>
      </c>
      <c r="M6850">
        <v>3937.5346176420235</v>
      </c>
      <c r="N6850">
        <v>4012.0296176420234</v>
      </c>
      <c r="O6850">
        <v>4086.5246176420233</v>
      </c>
      <c r="Q6850">
        <v>27886.519591656808</v>
      </c>
      <c r="R6850">
        <v>27133.121611855906</v>
      </c>
      <c r="S6850">
        <v>26379.723632055004</v>
      </c>
      <c r="T6850">
        <v>25626.325652254101</v>
      </c>
      <c r="U6850">
        <v>24872.927672453199</v>
      </c>
      <c r="W6850">
        <v>9.5200000000000007E-2</v>
      </c>
      <c r="AB6850">
        <v>1</v>
      </c>
      <c r="AC6850">
        <v>1</v>
      </c>
      <c r="AD6850">
        <v>1</v>
      </c>
      <c r="AE6850">
        <v>1</v>
      </c>
      <c r="AF6850">
        <v>1</v>
      </c>
      <c r="AL6850">
        <v>10.137517000000001</v>
      </c>
      <c r="AM6850" s="5">
        <v>3.4059712886810298</v>
      </c>
      <c r="AN6850">
        <v>570.77625570776252</v>
      </c>
      <c r="AO6850">
        <f t="shared" si="106"/>
        <v>26826.48401826484</v>
      </c>
      <c r="AP6850">
        <v>684.93150684931504</v>
      </c>
      <c r="AQ6850">
        <v>0.109224</v>
      </c>
      <c r="AR6850">
        <v>0.10303</v>
      </c>
      <c r="AS6850">
        <v>9.1597399999999995E-2</v>
      </c>
      <c r="AT6850">
        <v>8.6578999999999989E-2</v>
      </c>
      <c r="AU6850">
        <v>5.2852200000000002E-2</v>
      </c>
      <c r="AW6850">
        <v>0.109224</v>
      </c>
      <c r="AX6850">
        <v>0.10303</v>
      </c>
      <c r="AY6850">
        <v>9.1597399999999982E-2</v>
      </c>
      <c r="AZ6850">
        <v>8.6579000000000003E-2</v>
      </c>
      <c r="BA6850">
        <v>5.2852200000000002E-2</v>
      </c>
      <c r="BC6850" s="52">
        <v>100000</v>
      </c>
      <c r="BD6850" s="52">
        <v>100000</v>
      </c>
      <c r="BE6850">
        <v>0</v>
      </c>
      <c r="BF6850">
        <v>0</v>
      </c>
      <c r="BG6850">
        <v>0</v>
      </c>
    </row>
    <row r="6851" spans="1:59">
      <c r="A6851">
        <v>6850</v>
      </c>
      <c r="E6851">
        <v>9795.2054794520554</v>
      </c>
      <c r="K6851">
        <v>3946.3259363133429</v>
      </c>
      <c r="L6851">
        <v>4052.8559363133427</v>
      </c>
      <c r="M6851">
        <v>4159.3859363133424</v>
      </c>
      <c r="N6851">
        <v>4265.9159363133422</v>
      </c>
      <c r="O6851">
        <v>4372.4459363133419</v>
      </c>
      <c r="Q6851">
        <v>26357.874489151171</v>
      </c>
      <c r="R6851">
        <v>25645.775250133785</v>
      </c>
      <c r="S6851">
        <v>24933.6760111164</v>
      </c>
      <c r="T6851">
        <v>24221.576772099015</v>
      </c>
      <c r="U6851">
        <v>23509.47753308163</v>
      </c>
      <c r="W6851">
        <v>8.134000000000001E-2</v>
      </c>
      <c r="AB6851">
        <v>1</v>
      </c>
      <c r="AC6851">
        <v>1</v>
      </c>
      <c r="AD6851">
        <v>1</v>
      </c>
      <c r="AE6851">
        <v>1</v>
      </c>
      <c r="AF6851">
        <v>1</v>
      </c>
      <c r="AL6851">
        <v>5.3255100000000004</v>
      </c>
      <c r="AM6851" s="5">
        <v>3.5575873851776119</v>
      </c>
      <c r="AN6851">
        <v>570.77625570776252</v>
      </c>
      <c r="AO6851">
        <f t="shared" ref="AO6851:AO6914" si="107">235000000/8760</f>
        <v>26826.48401826484</v>
      </c>
      <c r="AP6851">
        <v>684.93150684931504</v>
      </c>
      <c r="AQ6851">
        <v>0.101645</v>
      </c>
      <c r="AR6851">
        <v>9.4456700000000005E-2</v>
      </c>
      <c r="AS6851">
        <v>8.082460000000001E-2</v>
      </c>
      <c r="AT6851">
        <v>4.5720299999999998E-2</v>
      </c>
      <c r="AU6851">
        <v>4.3950299999999998E-2</v>
      </c>
      <c r="AW6851">
        <v>0.101645</v>
      </c>
      <c r="AX6851">
        <v>9.4456699999999991E-2</v>
      </c>
      <c r="AY6851">
        <v>8.082460000000001E-2</v>
      </c>
      <c r="AZ6851">
        <v>4.5720300000000005E-2</v>
      </c>
      <c r="BA6851">
        <v>4.3950299999999998E-2</v>
      </c>
      <c r="BC6851" s="52">
        <v>100000</v>
      </c>
      <c r="BD6851" s="52">
        <v>100000</v>
      </c>
      <c r="BE6851">
        <v>0</v>
      </c>
      <c r="BF6851">
        <v>0</v>
      </c>
      <c r="BG6851">
        <v>0</v>
      </c>
    </row>
    <row r="6852" spans="1:59">
      <c r="A6852">
        <v>6851</v>
      </c>
      <c r="E6852">
        <v>9795.2054794520554</v>
      </c>
      <c r="K6852">
        <v>4460.0117067603096</v>
      </c>
      <c r="L6852">
        <v>4628.8550400936429</v>
      </c>
      <c r="M6852">
        <v>4797.6983734269761</v>
      </c>
      <c r="N6852">
        <v>4966.5417067603094</v>
      </c>
      <c r="O6852">
        <v>5135.3850400936426</v>
      </c>
      <c r="Q6852">
        <v>24966.577959958529</v>
      </c>
      <c r="R6852">
        <v>24292.066774836301</v>
      </c>
      <c r="S6852">
        <v>23617.555589714073</v>
      </c>
      <c r="T6852">
        <v>22943.044404591845</v>
      </c>
      <c r="U6852">
        <v>22268.533219469617</v>
      </c>
      <c r="W6852">
        <v>0.20993999999999999</v>
      </c>
      <c r="AB6852">
        <v>1</v>
      </c>
      <c r="AC6852">
        <v>1</v>
      </c>
      <c r="AD6852">
        <v>1</v>
      </c>
      <c r="AE6852">
        <v>1</v>
      </c>
      <c r="AF6852">
        <v>1</v>
      </c>
      <c r="AL6852">
        <v>3.7798213999999999</v>
      </c>
      <c r="AM6852" s="5">
        <v>2.9539699554443359</v>
      </c>
      <c r="AN6852">
        <v>570.77625570776252</v>
      </c>
      <c r="AO6852">
        <f t="shared" si="107"/>
        <v>26826.48401826484</v>
      </c>
      <c r="AP6852">
        <v>684.93150684931504</v>
      </c>
      <c r="AQ6852">
        <v>0.10146899999999999</v>
      </c>
      <c r="AR6852">
        <v>9.4295599999999993E-2</v>
      </c>
      <c r="AS6852">
        <v>8.0710099999999993E-2</v>
      </c>
      <c r="AT6852">
        <v>4.5748199999999996E-2</v>
      </c>
      <c r="AU6852">
        <v>4.3856699999999998E-2</v>
      </c>
      <c r="AW6852">
        <v>0.10146899999999999</v>
      </c>
      <c r="AX6852">
        <v>9.4295599999999993E-2</v>
      </c>
      <c r="AY6852">
        <v>8.0710099999999993E-2</v>
      </c>
      <c r="AZ6852">
        <v>4.5748200000000003E-2</v>
      </c>
      <c r="BA6852">
        <v>4.3856699999999998E-2</v>
      </c>
      <c r="BC6852" s="52">
        <v>100000</v>
      </c>
      <c r="BD6852" s="52">
        <v>100000</v>
      </c>
      <c r="BE6852">
        <v>0</v>
      </c>
      <c r="BF6852">
        <v>0</v>
      </c>
      <c r="BG6852">
        <v>0</v>
      </c>
    </row>
    <row r="6853" spans="1:59">
      <c r="A6853">
        <v>6852</v>
      </c>
      <c r="E6853">
        <v>9795.2054794520554</v>
      </c>
      <c r="K6853">
        <v>4491.3886735415372</v>
      </c>
      <c r="L6853">
        <v>4685.9436735415375</v>
      </c>
      <c r="M6853">
        <v>4880.4986735415378</v>
      </c>
      <c r="N6853">
        <v>5075.053673541538</v>
      </c>
      <c r="O6853">
        <v>5269.6086735415383</v>
      </c>
      <c r="Q6853">
        <v>24641.380711135669</v>
      </c>
      <c r="R6853">
        <v>23975.655238564144</v>
      </c>
      <c r="S6853">
        <v>23309.92976599262</v>
      </c>
      <c r="T6853">
        <v>22644.204293421095</v>
      </c>
      <c r="U6853">
        <v>21978.47882084957</v>
      </c>
      <c r="W6853">
        <v>0.26033999999999996</v>
      </c>
      <c r="AB6853">
        <v>1</v>
      </c>
      <c r="AC6853">
        <v>1</v>
      </c>
      <c r="AD6853">
        <v>1</v>
      </c>
      <c r="AE6853">
        <v>1</v>
      </c>
      <c r="AF6853">
        <v>1</v>
      </c>
      <c r="AL6853">
        <v>3.2174605999999999</v>
      </c>
      <c r="AM6853" s="5">
        <v>2.719666719436646</v>
      </c>
      <c r="AN6853">
        <v>570.77625570776252</v>
      </c>
      <c r="AO6853">
        <f t="shared" si="107"/>
        <v>26826.48401826484</v>
      </c>
      <c r="AP6853">
        <v>684.93150684931504</v>
      </c>
      <c r="AQ6853">
        <v>0.10152</v>
      </c>
      <c r="AR6853">
        <v>9.4343700000000003E-2</v>
      </c>
      <c r="AS6853">
        <v>8.0752199999999996E-2</v>
      </c>
      <c r="AT6853">
        <v>4.5734900000000002E-2</v>
      </c>
      <c r="AU6853">
        <v>4.4004500000000002E-2</v>
      </c>
      <c r="AW6853">
        <v>0.10151999999999999</v>
      </c>
      <c r="AX6853">
        <v>9.4343700000000016E-2</v>
      </c>
      <c r="AY6853">
        <v>8.0752199999999982E-2</v>
      </c>
      <c r="AZ6853">
        <v>4.5734900000000009E-2</v>
      </c>
      <c r="BA6853">
        <v>4.4004500000000002E-2</v>
      </c>
      <c r="BC6853" s="52">
        <v>100000</v>
      </c>
      <c r="BD6853" s="52">
        <v>100000</v>
      </c>
      <c r="BE6853">
        <v>0</v>
      </c>
      <c r="BF6853">
        <v>0</v>
      </c>
      <c r="BG6853">
        <v>0</v>
      </c>
    </row>
    <row r="6854" spans="1:59">
      <c r="A6854">
        <v>6853</v>
      </c>
      <c r="E6854">
        <v>9795.2054794520554</v>
      </c>
      <c r="K6854">
        <v>4402.6366817889202</v>
      </c>
      <c r="L6854">
        <v>4664.8666817889207</v>
      </c>
      <c r="M6854">
        <v>4927.0966817889203</v>
      </c>
      <c r="N6854">
        <v>5189.3266817889198</v>
      </c>
      <c r="O6854">
        <v>5451.5566817889194</v>
      </c>
      <c r="Q6854">
        <v>24236.653116766789</v>
      </c>
      <c r="R6854">
        <v>23581.86199370445</v>
      </c>
      <c r="S6854">
        <v>22927.07087064211</v>
      </c>
      <c r="T6854">
        <v>22272.279747579771</v>
      </c>
      <c r="U6854">
        <v>21617.488624517431</v>
      </c>
      <c r="W6854">
        <v>0.11787</v>
      </c>
      <c r="AB6854">
        <v>1</v>
      </c>
      <c r="AC6854">
        <v>1</v>
      </c>
      <c r="AD6854">
        <v>1</v>
      </c>
      <c r="AE6854">
        <v>1</v>
      </c>
      <c r="AF6854">
        <v>1</v>
      </c>
      <c r="AL6854">
        <v>3.1666446000000001</v>
      </c>
      <c r="AM6854" s="5">
        <v>2.1819460391998291</v>
      </c>
      <c r="AN6854">
        <v>570.77625570776252</v>
      </c>
      <c r="AO6854">
        <f t="shared" si="107"/>
        <v>26826.48401826484</v>
      </c>
      <c r="AP6854">
        <v>684.93150684931504</v>
      </c>
      <c r="AQ6854">
        <v>0.10156399999999999</v>
      </c>
      <c r="AR6854">
        <v>9.4357799999999992E-2</v>
      </c>
      <c r="AS6854">
        <v>8.0860100000000004E-2</v>
      </c>
      <c r="AT6854">
        <v>4.5729399999999996E-2</v>
      </c>
      <c r="AU6854">
        <v>4.3990699999999994E-2</v>
      </c>
      <c r="AW6854">
        <v>0.10156399999999997</v>
      </c>
      <c r="AX6854">
        <v>9.4357799999999978E-2</v>
      </c>
      <c r="AY6854">
        <v>8.0860100000000004E-2</v>
      </c>
      <c r="AZ6854">
        <v>4.572939999999999E-2</v>
      </c>
      <c r="BA6854">
        <v>4.3990699999999994E-2</v>
      </c>
      <c r="BC6854" s="52">
        <v>100000</v>
      </c>
      <c r="BD6854" s="52">
        <v>100000</v>
      </c>
      <c r="BE6854">
        <v>0</v>
      </c>
      <c r="BF6854">
        <v>0</v>
      </c>
      <c r="BG6854">
        <v>0</v>
      </c>
    </row>
    <row r="6855" spans="1:59">
      <c r="A6855">
        <v>6854</v>
      </c>
      <c r="E6855">
        <v>9795.2054794520554</v>
      </c>
      <c r="K6855">
        <v>4226.9256678140418</v>
      </c>
      <c r="L6855">
        <v>4547.5906678140418</v>
      </c>
      <c r="M6855">
        <v>4868.2556678140418</v>
      </c>
      <c r="N6855">
        <v>5188.9206678140417</v>
      </c>
      <c r="O6855">
        <v>5509.5856678140417</v>
      </c>
      <c r="Q6855">
        <v>24547.45637338073</v>
      </c>
      <c r="R6855">
        <v>23884.26841364038</v>
      </c>
      <c r="S6855">
        <v>23221.080453900031</v>
      </c>
      <c r="T6855">
        <v>22557.892494159682</v>
      </c>
      <c r="U6855">
        <v>21894.704534419332</v>
      </c>
      <c r="W6855">
        <v>9.1370000000000007E-2</v>
      </c>
      <c r="AB6855">
        <v>1</v>
      </c>
      <c r="AC6855">
        <v>1</v>
      </c>
      <c r="AD6855">
        <v>1</v>
      </c>
      <c r="AE6855">
        <v>1</v>
      </c>
      <c r="AF6855">
        <v>1</v>
      </c>
      <c r="AL6855">
        <v>3.7399037000000002</v>
      </c>
      <c r="AM6855" s="5">
        <v>1.8506239652633669</v>
      </c>
      <c r="AN6855">
        <v>570.77625570776252</v>
      </c>
      <c r="AO6855">
        <f t="shared" si="107"/>
        <v>26826.48401826484</v>
      </c>
      <c r="AP6855">
        <v>684.93150684931504</v>
      </c>
      <c r="AQ6855">
        <v>0.10163800000000001</v>
      </c>
      <c r="AR6855">
        <v>9.4448400000000002E-2</v>
      </c>
      <c r="AS6855">
        <v>8.0857699999999991E-2</v>
      </c>
      <c r="AT6855">
        <v>4.5714900000000003E-2</v>
      </c>
      <c r="AU6855">
        <v>4.3869700000000005E-2</v>
      </c>
      <c r="AW6855">
        <v>0.10163799999999999</v>
      </c>
      <c r="AX6855">
        <v>9.4448400000000002E-2</v>
      </c>
      <c r="AY6855">
        <v>8.0857699999999991E-2</v>
      </c>
      <c r="AZ6855">
        <v>4.5714900000000003E-2</v>
      </c>
      <c r="BA6855">
        <v>4.3869699999999998E-2</v>
      </c>
      <c r="BC6855" s="52">
        <v>100000</v>
      </c>
      <c r="BD6855" s="52">
        <v>100000</v>
      </c>
      <c r="BE6855">
        <v>0</v>
      </c>
      <c r="BF6855">
        <v>0</v>
      </c>
      <c r="BG6855">
        <v>0</v>
      </c>
    </row>
    <row r="6856" spans="1:59">
      <c r="A6856">
        <v>6855</v>
      </c>
      <c r="E6856">
        <v>9795.2054794520554</v>
      </c>
      <c r="K6856">
        <v>3862.9528531517935</v>
      </c>
      <c r="L6856">
        <v>4286.2153531517934</v>
      </c>
      <c r="M6856">
        <v>4709.4778531517932</v>
      </c>
      <c r="N6856">
        <v>5132.740353151793</v>
      </c>
      <c r="O6856">
        <v>5556.0028531517928</v>
      </c>
      <c r="Q6856">
        <v>25320.805452130531</v>
      </c>
      <c r="R6856">
        <v>24636.724256273101</v>
      </c>
      <c r="S6856">
        <v>23952.64306041567</v>
      </c>
      <c r="T6856">
        <v>23268.56186455824</v>
      </c>
      <c r="U6856">
        <v>22584.480668700809</v>
      </c>
      <c r="W6856">
        <v>5.1400000000000001E-2</v>
      </c>
      <c r="AB6856">
        <v>1</v>
      </c>
      <c r="AC6856">
        <v>1</v>
      </c>
      <c r="AD6856">
        <v>1</v>
      </c>
      <c r="AE6856">
        <v>1</v>
      </c>
      <c r="AF6856">
        <v>1</v>
      </c>
      <c r="AL6856">
        <v>4.0466956999999999</v>
      </c>
      <c r="AM6856" s="5">
        <v>1.1942605972290039</v>
      </c>
      <c r="AN6856">
        <v>570.77625570776252</v>
      </c>
      <c r="AO6856">
        <f t="shared" si="107"/>
        <v>26826.48401826484</v>
      </c>
      <c r="AP6856">
        <v>684.93150684931504</v>
      </c>
      <c r="AQ6856">
        <v>0.10577400000000001</v>
      </c>
      <c r="AR6856">
        <v>9.5146500000000009E-2</v>
      </c>
      <c r="AS6856">
        <v>8.3794199999999999E-2</v>
      </c>
      <c r="AT6856">
        <v>5.3491900000000002E-2</v>
      </c>
      <c r="AU6856">
        <v>4.7144599999999995E-2</v>
      </c>
      <c r="AW6856">
        <v>0.10577400000000002</v>
      </c>
      <c r="AX6856">
        <v>9.5146500000000009E-2</v>
      </c>
      <c r="AY6856">
        <v>8.3794199999999999E-2</v>
      </c>
      <c r="AZ6856">
        <v>5.3491899999999995E-2</v>
      </c>
      <c r="BA6856">
        <v>4.7144599999999995E-2</v>
      </c>
      <c r="BC6856" s="52">
        <v>100000</v>
      </c>
      <c r="BD6856" s="52">
        <v>100000</v>
      </c>
      <c r="BE6856">
        <v>0</v>
      </c>
      <c r="BF6856">
        <v>0</v>
      </c>
      <c r="BG6856">
        <v>0</v>
      </c>
    </row>
    <row r="6857" spans="1:59">
      <c r="A6857">
        <v>6856</v>
      </c>
      <c r="E6857">
        <v>9795.2054794520554</v>
      </c>
      <c r="K6857">
        <v>3864.7458226821495</v>
      </c>
      <c r="L6857">
        <v>4497.9083226821494</v>
      </c>
      <c r="M6857">
        <v>5131.0708226821498</v>
      </c>
      <c r="N6857">
        <v>5764.2333226821502</v>
      </c>
      <c r="O6857">
        <v>6397.3958226821505</v>
      </c>
      <c r="Q6857">
        <v>26892.794037217129</v>
      </c>
      <c r="R6857">
        <v>26166.24310866536</v>
      </c>
      <c r="S6857">
        <v>25439.69218011359</v>
      </c>
      <c r="T6857">
        <v>24713.141251561821</v>
      </c>
      <c r="U6857">
        <v>23986.590323010052</v>
      </c>
      <c r="W6857">
        <v>5.0259999999999999E-2</v>
      </c>
      <c r="AB6857">
        <v>1</v>
      </c>
      <c r="AC6857">
        <v>1</v>
      </c>
      <c r="AD6857">
        <v>1</v>
      </c>
      <c r="AE6857">
        <v>1</v>
      </c>
      <c r="AF6857">
        <v>1</v>
      </c>
      <c r="AL6857">
        <v>3.9931888999999998</v>
      </c>
      <c r="AM6857" s="5">
        <v>0.85364007949829102</v>
      </c>
      <c r="AN6857">
        <v>570.77625570776252</v>
      </c>
      <c r="AO6857">
        <f t="shared" si="107"/>
        <v>26826.48401826484</v>
      </c>
      <c r="AP6857">
        <v>684.93150684931504</v>
      </c>
      <c r="AQ6857">
        <v>0.11153199999999999</v>
      </c>
      <c r="AR6857">
        <v>0.108407</v>
      </c>
      <c r="AS6857">
        <v>0.10029300000000001</v>
      </c>
      <c r="AT6857">
        <v>0.10624500000000001</v>
      </c>
      <c r="AU6857">
        <v>0.10654000000000001</v>
      </c>
      <c r="AW6857">
        <v>0.11153200000000001</v>
      </c>
      <c r="AX6857">
        <v>0.10840700000000002</v>
      </c>
      <c r="AY6857">
        <v>0.10029300000000001</v>
      </c>
      <c r="AZ6857">
        <v>0.10624500000000002</v>
      </c>
      <c r="BA6857">
        <v>0.10654000000000001</v>
      </c>
      <c r="BC6857" s="52">
        <v>100000</v>
      </c>
      <c r="BD6857" s="52">
        <v>100000</v>
      </c>
      <c r="BE6857">
        <v>0</v>
      </c>
      <c r="BF6857">
        <v>0</v>
      </c>
      <c r="BG6857">
        <v>0</v>
      </c>
    </row>
    <row r="6858" spans="1:59">
      <c r="A6858">
        <v>6857</v>
      </c>
      <c r="E6858">
        <v>9795.2054794520554</v>
      </c>
      <c r="K6858">
        <v>4570.2793328771968</v>
      </c>
      <c r="L6858">
        <v>5346.1618328771965</v>
      </c>
      <c r="M6858">
        <v>6122.0443328771962</v>
      </c>
      <c r="N6858">
        <v>6897.9268328771959</v>
      </c>
      <c r="O6858">
        <v>7673.8093328771956</v>
      </c>
      <c r="Q6858">
        <v>28522.60085007071</v>
      </c>
      <c r="R6858">
        <v>27752.018138894717</v>
      </c>
      <c r="S6858">
        <v>26981.435427718723</v>
      </c>
      <c r="T6858">
        <v>26210.852716542729</v>
      </c>
      <c r="U6858">
        <v>25440.270005366736</v>
      </c>
      <c r="W6858">
        <v>1.489E-2</v>
      </c>
      <c r="AB6858">
        <v>1</v>
      </c>
      <c r="AC6858">
        <v>1</v>
      </c>
      <c r="AD6858">
        <v>1</v>
      </c>
      <c r="AE6858">
        <v>1</v>
      </c>
      <c r="AF6858">
        <v>1</v>
      </c>
      <c r="AL6858">
        <v>4.6625867000000003</v>
      </c>
      <c r="AM6858" s="5">
        <v>1.2118146419525151</v>
      </c>
      <c r="AN6858">
        <v>570.77625570776252</v>
      </c>
      <c r="AO6858">
        <f t="shared" si="107"/>
        <v>26826.48401826484</v>
      </c>
      <c r="AP6858">
        <v>684.93150684931504</v>
      </c>
      <c r="AQ6858">
        <v>0.119074</v>
      </c>
      <c r="AR6858">
        <v>0.13292300000000001</v>
      </c>
      <c r="AS6858">
        <v>0.11178100000000001</v>
      </c>
      <c r="AT6858">
        <v>0.12773799999999999</v>
      </c>
      <c r="AU6858">
        <v>0.116301</v>
      </c>
      <c r="AW6858">
        <v>0.119074</v>
      </c>
      <c r="AX6858">
        <v>0.13292300000000001</v>
      </c>
      <c r="AY6858">
        <v>0.11178100000000001</v>
      </c>
      <c r="AZ6858">
        <v>0.12773800000000002</v>
      </c>
      <c r="BA6858">
        <v>0.116301</v>
      </c>
      <c r="BC6858" s="52">
        <v>100000</v>
      </c>
      <c r="BD6858" s="52">
        <v>100000</v>
      </c>
      <c r="BE6858">
        <v>0</v>
      </c>
      <c r="BF6858">
        <v>0</v>
      </c>
      <c r="BG6858">
        <v>0</v>
      </c>
    </row>
    <row r="6859" spans="1:59">
      <c r="A6859">
        <v>6858</v>
      </c>
      <c r="E6859">
        <v>9795.2054794520554</v>
      </c>
      <c r="K6859">
        <v>5587.7895413541719</v>
      </c>
      <c r="L6859">
        <v>6379.7587080208386</v>
      </c>
      <c r="M6859">
        <v>7171.7278746875054</v>
      </c>
      <c r="N6859">
        <v>7963.6970413541721</v>
      </c>
      <c r="O6859">
        <v>8755.6662080208389</v>
      </c>
      <c r="Q6859">
        <v>29501.851659324369</v>
      </c>
      <c r="R6859">
        <v>28704.812954918307</v>
      </c>
      <c r="S6859">
        <v>27907.774250512244</v>
      </c>
      <c r="T6859">
        <v>27110.735546106182</v>
      </c>
      <c r="U6859">
        <v>26313.696841700119</v>
      </c>
      <c r="W6859">
        <v>0</v>
      </c>
      <c r="AB6859">
        <v>1</v>
      </c>
      <c r="AC6859">
        <v>1</v>
      </c>
      <c r="AD6859">
        <v>1</v>
      </c>
      <c r="AE6859">
        <v>1</v>
      </c>
      <c r="AF6859">
        <v>1</v>
      </c>
      <c r="AL6859">
        <v>7.3628172999999997</v>
      </c>
      <c r="AM6859" s="5">
        <v>1.249345183372498</v>
      </c>
      <c r="AN6859">
        <v>570.77625570776252</v>
      </c>
      <c r="AO6859">
        <f t="shared" si="107"/>
        <v>26826.48401826484</v>
      </c>
      <c r="AP6859">
        <v>684.93150684931504</v>
      </c>
      <c r="AQ6859">
        <v>0.119446</v>
      </c>
      <c r="AR6859">
        <v>0.13862100000000002</v>
      </c>
      <c r="AS6859">
        <v>0.11530599999999999</v>
      </c>
      <c r="AT6859">
        <v>0.12981299999999998</v>
      </c>
      <c r="AU6859">
        <v>0.11717100000000001</v>
      </c>
      <c r="AW6859">
        <v>0.11944599999999998</v>
      </c>
      <c r="AX6859">
        <v>0.13862100000000005</v>
      </c>
      <c r="AY6859">
        <v>0.11530600000000001</v>
      </c>
      <c r="AZ6859">
        <v>0.12981300000000001</v>
      </c>
      <c r="BA6859">
        <v>0.11717100000000001</v>
      </c>
      <c r="BC6859" s="52">
        <v>100000</v>
      </c>
      <c r="BD6859" s="52">
        <v>100000</v>
      </c>
      <c r="BE6859">
        <v>0</v>
      </c>
      <c r="BF6859">
        <v>0</v>
      </c>
      <c r="BG6859">
        <v>0</v>
      </c>
    </row>
    <row r="6860" spans="1:59">
      <c r="A6860">
        <v>6859</v>
      </c>
      <c r="E6860">
        <v>9795.2054794520554</v>
      </c>
      <c r="K6860">
        <v>6484.2743065321238</v>
      </c>
      <c r="L6860">
        <v>7249.4034731987904</v>
      </c>
      <c r="M6860">
        <v>8014.532639865457</v>
      </c>
      <c r="N6860">
        <v>8779.6618065321236</v>
      </c>
      <c r="O6860">
        <v>9544.7909731987911</v>
      </c>
      <c r="Q6860">
        <v>30116.140046982149</v>
      </c>
      <c r="R6860">
        <v>29302.505380375962</v>
      </c>
      <c r="S6860">
        <v>28488.870713769775</v>
      </c>
      <c r="T6860">
        <v>27675.236047163588</v>
      </c>
      <c r="U6860">
        <v>26861.6013805574</v>
      </c>
      <c r="W6860">
        <v>0</v>
      </c>
      <c r="AB6860">
        <v>1</v>
      </c>
      <c r="AC6860">
        <v>1</v>
      </c>
      <c r="AD6860">
        <v>1</v>
      </c>
      <c r="AE6860">
        <v>1</v>
      </c>
      <c r="AF6860">
        <v>1</v>
      </c>
      <c r="AL6860">
        <v>10.785561</v>
      </c>
      <c r="AM6860" s="5">
        <v>2.6608719825744629</v>
      </c>
      <c r="AN6860">
        <v>570.77625570776252</v>
      </c>
      <c r="AO6860">
        <f t="shared" si="107"/>
        <v>26826.48401826484</v>
      </c>
      <c r="AP6860">
        <v>684.93150684931504</v>
      </c>
      <c r="AQ6860">
        <v>0.11945600000000001</v>
      </c>
      <c r="AR6860">
        <v>0.139403</v>
      </c>
      <c r="AS6860">
        <v>0.11487799999999999</v>
      </c>
      <c r="AT6860">
        <v>0.12855</v>
      </c>
      <c r="AU6860">
        <v>0.11607099999999999</v>
      </c>
      <c r="AW6860">
        <v>0.11945599999999999</v>
      </c>
      <c r="AX6860">
        <v>0.139403</v>
      </c>
      <c r="AY6860">
        <v>0.11487799999999999</v>
      </c>
      <c r="AZ6860">
        <v>0.12855</v>
      </c>
      <c r="BA6860">
        <v>0.11607099999999999</v>
      </c>
      <c r="BC6860" s="52">
        <v>100000</v>
      </c>
      <c r="BD6860" s="52">
        <v>100000</v>
      </c>
      <c r="BE6860">
        <v>0</v>
      </c>
      <c r="BF6860">
        <v>0</v>
      </c>
      <c r="BG6860">
        <v>0</v>
      </c>
    </row>
    <row r="6861" spans="1:59">
      <c r="A6861">
        <v>6860</v>
      </c>
      <c r="E6861">
        <v>9795.2054794520554</v>
      </c>
      <c r="K6861">
        <v>6227.8796636912293</v>
      </c>
      <c r="L6861">
        <v>6869.4846636912289</v>
      </c>
      <c r="M6861">
        <v>7511.0896636912285</v>
      </c>
      <c r="N6861">
        <v>8152.694663691228</v>
      </c>
      <c r="O6861">
        <v>8794.2996636912285</v>
      </c>
      <c r="Q6861">
        <v>29545.114388928239</v>
      </c>
      <c r="R6861">
        <v>28746.906874757726</v>
      </c>
      <c r="S6861">
        <v>27948.699360587212</v>
      </c>
      <c r="T6861">
        <v>27150.491846416699</v>
      </c>
      <c r="U6861">
        <v>26352.284332246185</v>
      </c>
      <c r="W6861">
        <v>0</v>
      </c>
      <c r="AB6861">
        <v>1</v>
      </c>
      <c r="AC6861">
        <v>1</v>
      </c>
      <c r="AD6861">
        <v>1</v>
      </c>
      <c r="AE6861">
        <v>1</v>
      </c>
      <c r="AF6861">
        <v>1</v>
      </c>
      <c r="AL6861">
        <v>11.970568</v>
      </c>
      <c r="AM6861" s="5">
        <v>1.2595647573471069</v>
      </c>
      <c r="AN6861">
        <v>570.77625570776252</v>
      </c>
      <c r="AO6861">
        <f t="shared" si="107"/>
        <v>26826.48401826484</v>
      </c>
      <c r="AP6861">
        <v>684.93150684931504</v>
      </c>
      <c r="AQ6861">
        <v>0.12026000000000001</v>
      </c>
      <c r="AR6861">
        <v>0.14055099999999998</v>
      </c>
      <c r="AS6861">
        <v>0.109281</v>
      </c>
      <c r="AT6861">
        <v>0.12545600000000001</v>
      </c>
      <c r="AU6861">
        <v>0.11351699999999999</v>
      </c>
      <c r="AW6861">
        <v>0.12026000000000002</v>
      </c>
      <c r="AX6861">
        <v>0.14055099999999998</v>
      </c>
      <c r="AY6861">
        <v>0.109281</v>
      </c>
      <c r="AZ6861">
        <v>0.12545600000000001</v>
      </c>
      <c r="BA6861">
        <v>0.11351699999999999</v>
      </c>
      <c r="BC6861" s="52">
        <v>100000</v>
      </c>
      <c r="BD6861" s="52">
        <v>100000</v>
      </c>
      <c r="BE6861">
        <v>0</v>
      </c>
      <c r="BF6861">
        <v>0</v>
      </c>
      <c r="BG6861">
        <v>0</v>
      </c>
    </row>
    <row r="6862" spans="1:59">
      <c r="A6862">
        <v>6861</v>
      </c>
      <c r="E6862">
        <v>9795.2054794520554</v>
      </c>
      <c r="K6862">
        <v>5489.1762171845985</v>
      </c>
      <c r="L6862">
        <v>6036.1295505179314</v>
      </c>
      <c r="M6862">
        <v>6583.0828838512643</v>
      </c>
      <c r="N6862">
        <v>7130.0362171845973</v>
      </c>
      <c r="O6862">
        <v>7676.9895505179302</v>
      </c>
      <c r="Q6862">
        <v>26596.304019835021</v>
      </c>
      <c r="R6862">
        <v>25877.763234234939</v>
      </c>
      <c r="S6862">
        <v>25159.222448634857</v>
      </c>
      <c r="T6862">
        <v>24440.681663034775</v>
      </c>
      <c r="U6862">
        <v>23722.140877434693</v>
      </c>
      <c r="W6862">
        <v>0</v>
      </c>
      <c r="AB6862">
        <v>1</v>
      </c>
      <c r="AC6862">
        <v>1</v>
      </c>
      <c r="AD6862">
        <v>1</v>
      </c>
      <c r="AE6862">
        <v>1</v>
      </c>
      <c r="AF6862">
        <v>1</v>
      </c>
      <c r="AL6862">
        <v>10.886312</v>
      </c>
      <c r="AM6862" s="5">
        <v>3.8034987449646001</v>
      </c>
      <c r="AN6862">
        <v>570.77625570776252</v>
      </c>
      <c r="AO6862">
        <f t="shared" si="107"/>
        <v>26826.48401826484</v>
      </c>
      <c r="AP6862">
        <v>684.93150684931504</v>
      </c>
      <c r="AQ6862">
        <v>0.119252</v>
      </c>
      <c r="AR6862">
        <v>0.12902699999999998</v>
      </c>
      <c r="AS6862">
        <v>0.10689700000000001</v>
      </c>
      <c r="AT6862">
        <v>0.121711</v>
      </c>
      <c r="AU6862">
        <v>0.112233</v>
      </c>
      <c r="AW6862">
        <v>0.11925200000000001</v>
      </c>
      <c r="AX6862">
        <v>0.129027</v>
      </c>
      <c r="AY6862">
        <v>0.10689700000000001</v>
      </c>
      <c r="AZ6862">
        <v>0.121711</v>
      </c>
      <c r="BA6862">
        <v>0.11223300000000001</v>
      </c>
      <c r="BC6862" s="52">
        <v>100000</v>
      </c>
      <c r="BD6862" s="52">
        <v>100000</v>
      </c>
      <c r="BE6862">
        <v>0</v>
      </c>
      <c r="BF6862">
        <v>0</v>
      </c>
      <c r="BG6862">
        <v>0</v>
      </c>
    </row>
    <row r="6863" spans="1:59">
      <c r="A6863">
        <v>6862</v>
      </c>
      <c r="E6863">
        <v>9795.2054794520554</v>
      </c>
      <c r="K6863">
        <v>5081.2756490286292</v>
      </c>
      <c r="L6863">
        <v>5533.4956490286295</v>
      </c>
      <c r="M6863">
        <v>5985.7156490286297</v>
      </c>
      <c r="N6863">
        <v>6437.93564902863</v>
      </c>
      <c r="O6863">
        <v>6890.1556490286303</v>
      </c>
      <c r="Q6863">
        <v>20221.58196134961</v>
      </c>
      <c r="R6863">
        <v>19675.264272494889</v>
      </c>
      <c r="S6863">
        <v>19128.946583640169</v>
      </c>
      <c r="T6863">
        <v>18582.628894785448</v>
      </c>
      <c r="U6863">
        <v>18036.311205930728</v>
      </c>
      <c r="W6863">
        <v>0</v>
      </c>
      <c r="AB6863">
        <v>1</v>
      </c>
      <c r="AC6863">
        <v>1</v>
      </c>
      <c r="AD6863">
        <v>1</v>
      </c>
      <c r="AE6863">
        <v>1</v>
      </c>
      <c r="AF6863">
        <v>1</v>
      </c>
      <c r="AL6863">
        <v>9.8162470000000006</v>
      </c>
      <c r="AM6863" s="5">
        <v>2.8660404682159419</v>
      </c>
      <c r="AN6863">
        <v>570.77625570776252</v>
      </c>
      <c r="AO6863">
        <f t="shared" si="107"/>
        <v>26826.48401826484</v>
      </c>
      <c r="AP6863">
        <v>684.93150684931504</v>
      </c>
      <c r="AQ6863">
        <v>0.11852</v>
      </c>
      <c r="AR6863">
        <v>0.12626999999999999</v>
      </c>
      <c r="AS6863">
        <v>0.10647</v>
      </c>
      <c r="AT6863">
        <v>0.119645</v>
      </c>
      <c r="AU6863">
        <v>0.111165</v>
      </c>
      <c r="AW6863">
        <v>0.11852</v>
      </c>
      <c r="AX6863">
        <v>0.12626999999999999</v>
      </c>
      <c r="AY6863">
        <v>0.10647</v>
      </c>
      <c r="AZ6863">
        <v>0.11964499999999999</v>
      </c>
      <c r="BA6863">
        <v>0.111165</v>
      </c>
      <c r="BC6863" s="52">
        <v>100000</v>
      </c>
      <c r="BD6863" s="52">
        <v>100000</v>
      </c>
      <c r="BE6863">
        <v>0</v>
      </c>
      <c r="BF6863">
        <v>0</v>
      </c>
      <c r="BG6863">
        <v>0</v>
      </c>
    </row>
    <row r="6864" spans="1:59">
      <c r="A6864">
        <v>6863</v>
      </c>
      <c r="E6864">
        <v>9795.2054794520554</v>
      </c>
      <c r="K6864">
        <v>3552.7691244002226</v>
      </c>
      <c r="L6864">
        <v>3930.1632910668895</v>
      </c>
      <c r="M6864">
        <v>4307.5574577335565</v>
      </c>
      <c r="N6864">
        <v>4684.9516244002234</v>
      </c>
      <c r="O6864">
        <v>5062.3457910668903</v>
      </c>
      <c r="Q6864">
        <v>14277.20093672843</v>
      </c>
      <c r="R6864">
        <v>13891.480006064241</v>
      </c>
      <c r="S6864">
        <v>13505.759075400052</v>
      </c>
      <c r="T6864">
        <v>13120.038144735863</v>
      </c>
      <c r="U6864">
        <v>12734.317214071674</v>
      </c>
      <c r="W6864">
        <v>0</v>
      </c>
      <c r="AB6864">
        <v>1</v>
      </c>
      <c r="AC6864">
        <v>1</v>
      </c>
      <c r="AD6864">
        <v>1</v>
      </c>
      <c r="AE6864">
        <v>1</v>
      </c>
      <c r="AF6864">
        <v>1</v>
      </c>
      <c r="AL6864">
        <v>8.7395270000000007</v>
      </c>
      <c r="AM6864" s="5">
        <v>4.1596488952636719</v>
      </c>
      <c r="AN6864">
        <v>570.77625570776252</v>
      </c>
      <c r="AO6864">
        <f t="shared" si="107"/>
        <v>26826.48401826484</v>
      </c>
      <c r="AP6864">
        <v>684.93150684931504</v>
      </c>
      <c r="AQ6864">
        <v>0.115314</v>
      </c>
      <c r="AR6864">
        <v>0.122879</v>
      </c>
      <c r="AS6864">
        <v>0.104502</v>
      </c>
      <c r="AT6864">
        <v>0.118115</v>
      </c>
      <c r="AU6864">
        <v>0.10981</v>
      </c>
      <c r="AW6864">
        <v>0.11531400000000001</v>
      </c>
      <c r="AX6864">
        <v>0.122879</v>
      </c>
      <c r="AY6864">
        <v>0.104502</v>
      </c>
      <c r="AZ6864">
        <v>0.11811500000000001</v>
      </c>
      <c r="BA6864">
        <v>0.10981</v>
      </c>
      <c r="BC6864" s="52">
        <v>100000</v>
      </c>
      <c r="BD6864" s="52">
        <v>100000</v>
      </c>
      <c r="BE6864">
        <v>0</v>
      </c>
      <c r="BF6864">
        <v>0</v>
      </c>
      <c r="BG6864">
        <v>0</v>
      </c>
    </row>
    <row r="6865" spans="1:59">
      <c r="A6865">
        <v>6864</v>
      </c>
      <c r="E6865">
        <v>9795.2054794520554</v>
      </c>
      <c r="K6865">
        <v>2495.7751739516852</v>
      </c>
      <c r="L6865">
        <v>2707.5176739516851</v>
      </c>
      <c r="M6865">
        <v>2919.2601739516849</v>
      </c>
      <c r="N6865">
        <v>3131.0026739516848</v>
      </c>
      <c r="O6865">
        <v>3342.7451739516846</v>
      </c>
      <c r="Q6865">
        <v>12859.528879835339</v>
      </c>
      <c r="R6865">
        <v>12512.108577819025</v>
      </c>
      <c r="S6865">
        <v>12164.68827580271</v>
      </c>
      <c r="T6865">
        <v>11817.267973786395</v>
      </c>
      <c r="U6865">
        <v>11469.84767177008</v>
      </c>
      <c r="W6865">
        <v>0</v>
      </c>
      <c r="AB6865">
        <v>1</v>
      </c>
      <c r="AC6865">
        <v>1</v>
      </c>
      <c r="AD6865">
        <v>1</v>
      </c>
      <c r="AE6865">
        <v>1</v>
      </c>
      <c r="AF6865">
        <v>1</v>
      </c>
      <c r="AL6865">
        <v>7.9130010000000004</v>
      </c>
      <c r="AM6865" s="5">
        <v>4.1865997314453116</v>
      </c>
      <c r="AN6865">
        <v>570.77625570776252</v>
      </c>
      <c r="AO6865">
        <f t="shared" si="107"/>
        <v>26826.48401826484</v>
      </c>
      <c r="AP6865">
        <v>684.93150684931504</v>
      </c>
      <c r="AQ6865">
        <v>0.112667</v>
      </c>
      <c r="AR6865">
        <v>0.120546</v>
      </c>
      <c r="AS6865">
        <v>0.104604</v>
      </c>
      <c r="AT6865">
        <v>0.117289</v>
      </c>
      <c r="AU6865">
        <v>0.109362</v>
      </c>
      <c r="AW6865">
        <v>0.112667</v>
      </c>
      <c r="AX6865">
        <v>0.120546</v>
      </c>
      <c r="AY6865">
        <v>0.10460400000000002</v>
      </c>
      <c r="AZ6865">
        <v>0.11728900000000002</v>
      </c>
      <c r="BA6865">
        <v>0.109362</v>
      </c>
      <c r="BC6865" s="52">
        <v>100000</v>
      </c>
      <c r="BD6865" s="52">
        <v>100000</v>
      </c>
      <c r="BE6865">
        <v>0</v>
      </c>
      <c r="BF6865">
        <v>0</v>
      </c>
      <c r="BG6865">
        <v>0</v>
      </c>
    </row>
    <row r="6866" spans="1:59">
      <c r="A6866">
        <v>6865</v>
      </c>
      <c r="E6866">
        <v>9795.2054794520554</v>
      </c>
      <c r="K6866">
        <v>1866.6562245855737</v>
      </c>
      <c r="L6866">
        <v>1964.9912245855737</v>
      </c>
      <c r="M6866">
        <v>2063.3262245855735</v>
      </c>
      <c r="N6866">
        <v>2161.6612245855736</v>
      </c>
      <c r="O6866">
        <v>2259.9962245855736</v>
      </c>
      <c r="Q6866">
        <v>13957.528566979679</v>
      </c>
      <c r="R6866">
        <v>13580.444084830991</v>
      </c>
      <c r="S6866">
        <v>13203.359602682303</v>
      </c>
      <c r="T6866">
        <v>12826.275120533615</v>
      </c>
      <c r="U6866">
        <v>12449.190638384927</v>
      </c>
      <c r="W6866">
        <v>0</v>
      </c>
      <c r="AB6866">
        <v>1</v>
      </c>
      <c r="AC6866">
        <v>1</v>
      </c>
      <c r="AD6866">
        <v>1</v>
      </c>
      <c r="AE6866">
        <v>1</v>
      </c>
      <c r="AF6866">
        <v>1</v>
      </c>
      <c r="AL6866">
        <v>5.6444169999999998</v>
      </c>
      <c r="AM6866" s="5">
        <v>5.6633572578430176</v>
      </c>
      <c r="AN6866">
        <v>570.77625570776252</v>
      </c>
      <c r="AO6866">
        <f t="shared" si="107"/>
        <v>26826.48401826484</v>
      </c>
      <c r="AP6866">
        <v>684.93150684931504</v>
      </c>
      <c r="AQ6866">
        <v>0.110504</v>
      </c>
      <c r="AR6866">
        <v>0.120627</v>
      </c>
      <c r="AS6866">
        <v>0.104612</v>
      </c>
      <c r="AT6866">
        <v>0.117378</v>
      </c>
      <c r="AU6866">
        <v>0.10945000000000001</v>
      </c>
      <c r="AW6866">
        <v>0.110504</v>
      </c>
      <c r="AX6866">
        <v>0.120627</v>
      </c>
      <c r="AY6866">
        <v>0.104612</v>
      </c>
      <c r="AZ6866">
        <v>0.117378</v>
      </c>
      <c r="BA6866">
        <v>0.10945000000000001</v>
      </c>
      <c r="BC6866" s="52">
        <v>100000</v>
      </c>
      <c r="BD6866" s="52">
        <v>100000</v>
      </c>
      <c r="BE6866">
        <v>0</v>
      </c>
      <c r="BF6866">
        <v>0</v>
      </c>
      <c r="BG6866">
        <v>0</v>
      </c>
    </row>
    <row r="6867" spans="1:59">
      <c r="A6867">
        <v>6866</v>
      </c>
      <c r="E6867">
        <v>9795.2054794520554</v>
      </c>
      <c r="K6867">
        <v>1599.3481731381703</v>
      </c>
      <c r="L6867">
        <v>1649.3406731381704</v>
      </c>
      <c r="M6867">
        <v>1699.3331731381704</v>
      </c>
      <c r="N6867">
        <v>1749.3256731381705</v>
      </c>
      <c r="O6867">
        <v>1799.3181731381706</v>
      </c>
      <c r="Q6867">
        <v>14076.252117131909</v>
      </c>
      <c r="R6867">
        <v>13695.960131978631</v>
      </c>
      <c r="S6867">
        <v>13315.668146825352</v>
      </c>
      <c r="T6867">
        <v>12935.376161672073</v>
      </c>
      <c r="U6867">
        <v>12555.084176518794</v>
      </c>
      <c r="W6867">
        <v>0</v>
      </c>
      <c r="AB6867">
        <v>1</v>
      </c>
      <c r="AC6867">
        <v>1</v>
      </c>
      <c r="AD6867">
        <v>1</v>
      </c>
      <c r="AE6867">
        <v>1</v>
      </c>
      <c r="AF6867">
        <v>1</v>
      </c>
      <c r="AL6867">
        <v>5.2251653999999998</v>
      </c>
      <c r="AM6867" s="5">
        <v>7.3807048797607422</v>
      </c>
      <c r="AN6867">
        <v>570.77625570776252</v>
      </c>
      <c r="AO6867">
        <f t="shared" si="107"/>
        <v>26826.48401826484</v>
      </c>
      <c r="AP6867">
        <v>684.93150684931504</v>
      </c>
      <c r="AQ6867">
        <v>0.110107</v>
      </c>
      <c r="AR6867">
        <v>0.12059600000000001</v>
      </c>
      <c r="AS6867">
        <v>0.10462300000000001</v>
      </c>
      <c r="AT6867">
        <v>0.117382</v>
      </c>
      <c r="AU6867">
        <v>0.10942499999999999</v>
      </c>
      <c r="AW6867">
        <v>0.110107</v>
      </c>
      <c r="AX6867">
        <v>0.12059600000000002</v>
      </c>
      <c r="AY6867">
        <v>0.10462300000000001</v>
      </c>
      <c r="AZ6867">
        <v>0.117382</v>
      </c>
      <c r="BA6867">
        <v>0.10942499999999998</v>
      </c>
      <c r="BC6867" s="52">
        <v>100000</v>
      </c>
      <c r="BD6867" s="52">
        <v>100000</v>
      </c>
      <c r="BE6867">
        <v>0</v>
      </c>
      <c r="BF6867">
        <v>0</v>
      </c>
      <c r="BG6867">
        <v>0</v>
      </c>
    </row>
    <row r="6868" spans="1:59">
      <c r="A6868">
        <v>6867</v>
      </c>
      <c r="E6868">
        <v>9795.2054794520554</v>
      </c>
      <c r="K6868">
        <v>1566.947197205151</v>
      </c>
      <c r="L6868">
        <v>1608.332197205151</v>
      </c>
      <c r="M6868">
        <v>1649.717197205151</v>
      </c>
      <c r="N6868">
        <v>1691.102197205151</v>
      </c>
      <c r="O6868">
        <v>1732.487197205151</v>
      </c>
      <c r="Q6868">
        <v>15954.57830340795</v>
      </c>
      <c r="R6868">
        <v>15523.540395989843</v>
      </c>
      <c r="S6868">
        <v>15092.502488571736</v>
      </c>
      <c r="T6868">
        <v>14661.464581153628</v>
      </c>
      <c r="U6868">
        <v>14230.426673735521</v>
      </c>
      <c r="W6868">
        <v>0</v>
      </c>
      <c r="AB6868">
        <v>1</v>
      </c>
      <c r="AC6868">
        <v>1</v>
      </c>
      <c r="AD6868">
        <v>1</v>
      </c>
      <c r="AE6868">
        <v>1</v>
      </c>
      <c r="AF6868">
        <v>1</v>
      </c>
      <c r="AL6868">
        <v>5.498335</v>
      </c>
      <c r="AM6868" s="5">
        <v>8.0434627532958984</v>
      </c>
      <c r="AN6868">
        <v>570.77625570776252</v>
      </c>
      <c r="AO6868">
        <f t="shared" si="107"/>
        <v>26826.48401826484</v>
      </c>
      <c r="AP6868">
        <v>684.93150684931504</v>
      </c>
      <c r="AQ6868">
        <v>0.110001</v>
      </c>
      <c r="AR6868">
        <v>0.12040300000000001</v>
      </c>
      <c r="AS6868">
        <v>0.104411</v>
      </c>
      <c r="AT6868">
        <v>0.11718099999999999</v>
      </c>
      <c r="AU6868">
        <v>0.109247</v>
      </c>
      <c r="AW6868">
        <v>0.110001</v>
      </c>
      <c r="AX6868">
        <v>0.12040300000000002</v>
      </c>
      <c r="AY6868">
        <v>0.10441100000000002</v>
      </c>
      <c r="AZ6868">
        <v>0.11718099999999999</v>
      </c>
      <c r="BA6868">
        <v>0.109247</v>
      </c>
      <c r="BC6868" s="52">
        <v>100000</v>
      </c>
      <c r="BD6868" s="52">
        <v>100000</v>
      </c>
      <c r="BE6868">
        <v>0</v>
      </c>
      <c r="BF6868">
        <v>0</v>
      </c>
      <c r="BG6868">
        <v>0</v>
      </c>
    </row>
    <row r="6869" spans="1:59">
      <c r="A6869">
        <v>6868</v>
      </c>
      <c r="E6869">
        <v>9795.2054794520554</v>
      </c>
      <c r="K6869">
        <v>1720.8518328869895</v>
      </c>
      <c r="L6869">
        <v>1763.0618328869896</v>
      </c>
      <c r="M6869">
        <v>1805.2718328869896</v>
      </c>
      <c r="N6869">
        <v>1847.4818328869897</v>
      </c>
      <c r="O6869">
        <v>1889.6918328869897</v>
      </c>
      <c r="Q6869">
        <v>20487.370736885499</v>
      </c>
      <c r="R6869">
        <v>19933.872347017117</v>
      </c>
      <c r="S6869">
        <v>19380.373957148735</v>
      </c>
      <c r="T6869">
        <v>18826.875567280353</v>
      </c>
      <c r="U6869">
        <v>18273.37717741197</v>
      </c>
      <c r="W6869">
        <v>0</v>
      </c>
      <c r="AB6869">
        <v>1</v>
      </c>
      <c r="AC6869">
        <v>1</v>
      </c>
      <c r="AD6869">
        <v>1</v>
      </c>
      <c r="AE6869">
        <v>1</v>
      </c>
      <c r="AF6869">
        <v>1</v>
      </c>
      <c r="AL6869">
        <v>5.5723050000000001</v>
      </c>
      <c r="AM6869" s="5">
        <v>7.6696033477783203</v>
      </c>
      <c r="AN6869">
        <v>570.77625570776252</v>
      </c>
      <c r="AO6869">
        <f t="shared" si="107"/>
        <v>26826.48401826484</v>
      </c>
      <c r="AP6869">
        <v>684.93150684931504</v>
      </c>
      <c r="AQ6869">
        <v>0.105059</v>
      </c>
      <c r="AR6869">
        <v>0.10066599999999999</v>
      </c>
      <c r="AS6869">
        <v>9.472620000000001E-2</v>
      </c>
      <c r="AT6869">
        <v>0.10168200000000001</v>
      </c>
      <c r="AU6869">
        <v>9.9616899999999994E-2</v>
      </c>
      <c r="AW6869">
        <v>0.105059</v>
      </c>
      <c r="AX6869">
        <v>0.10066599999999999</v>
      </c>
      <c r="AY6869">
        <v>9.4726200000000024E-2</v>
      </c>
      <c r="AZ6869">
        <v>0.10168200000000001</v>
      </c>
      <c r="BA6869">
        <v>9.9616899999999994E-2</v>
      </c>
      <c r="BC6869" s="52">
        <v>100000</v>
      </c>
      <c r="BD6869" s="52">
        <v>100000</v>
      </c>
      <c r="BE6869">
        <v>0</v>
      </c>
      <c r="BF6869">
        <v>0</v>
      </c>
      <c r="BG6869">
        <v>0</v>
      </c>
    </row>
    <row r="6870" spans="1:59">
      <c r="A6870">
        <v>6869</v>
      </c>
      <c r="E6870">
        <v>9795.2054794520554</v>
      </c>
      <c r="K6870">
        <v>2367.9713244381119</v>
      </c>
      <c r="L6870">
        <v>2407.8438244381118</v>
      </c>
      <c r="M6870">
        <v>2447.7163244381118</v>
      </c>
      <c r="N6870">
        <v>2487.5888244381117</v>
      </c>
      <c r="O6870">
        <v>2527.4613244381117</v>
      </c>
      <c r="Q6870">
        <v>30286.161217386089</v>
      </c>
      <c r="R6870">
        <v>29467.933164101138</v>
      </c>
      <c r="S6870">
        <v>28649.705110816187</v>
      </c>
      <c r="T6870">
        <v>27831.477057531236</v>
      </c>
      <c r="U6870">
        <v>27013.249004246285</v>
      </c>
      <c r="W6870">
        <v>0</v>
      </c>
      <c r="AB6870">
        <v>1</v>
      </c>
      <c r="AC6870">
        <v>1</v>
      </c>
      <c r="AD6870">
        <v>1</v>
      </c>
      <c r="AE6870">
        <v>1</v>
      </c>
      <c r="AF6870">
        <v>1</v>
      </c>
      <c r="AL6870">
        <v>5.8190600000000003</v>
      </c>
      <c r="AM6870" s="5">
        <v>8.6250076293945313</v>
      </c>
      <c r="AN6870">
        <v>570.77625570776252</v>
      </c>
      <c r="AO6870">
        <f t="shared" si="107"/>
        <v>26826.48401826484</v>
      </c>
      <c r="AP6870">
        <v>684.93150684931504</v>
      </c>
      <c r="AQ6870">
        <v>0.103464</v>
      </c>
      <c r="AR6870">
        <v>9.6906000000000006E-2</v>
      </c>
      <c r="AS6870">
        <v>9.2710400000000012E-2</v>
      </c>
      <c r="AT6870">
        <v>9.9187700000000004E-2</v>
      </c>
      <c r="AU6870">
        <v>9.9072199999999999E-2</v>
      </c>
      <c r="AW6870">
        <v>0.10346399999999999</v>
      </c>
      <c r="AX6870">
        <v>9.6906000000000006E-2</v>
      </c>
      <c r="AY6870">
        <v>9.2710400000000012E-2</v>
      </c>
      <c r="AZ6870">
        <v>9.9187700000000004E-2</v>
      </c>
      <c r="BA6870">
        <v>9.9072199999999985E-2</v>
      </c>
      <c r="BC6870" s="52">
        <v>100000</v>
      </c>
      <c r="BD6870" s="52">
        <v>100000</v>
      </c>
      <c r="BE6870">
        <v>0</v>
      </c>
      <c r="BF6870">
        <v>0</v>
      </c>
      <c r="BG6870">
        <v>0</v>
      </c>
    </row>
    <row r="6871" spans="1:59">
      <c r="A6871">
        <v>6870</v>
      </c>
      <c r="E6871">
        <v>9795.2054794520554</v>
      </c>
      <c r="K6871">
        <v>3707.2116630028822</v>
      </c>
      <c r="L6871">
        <v>3747.6341630028824</v>
      </c>
      <c r="M6871">
        <v>3788.0566630028825</v>
      </c>
      <c r="N6871">
        <v>3828.4791630028826</v>
      </c>
      <c r="O6871">
        <v>3868.9016630028827</v>
      </c>
      <c r="Q6871">
        <v>35745.784520346373</v>
      </c>
      <c r="R6871">
        <v>34780.056193168726</v>
      </c>
      <c r="S6871">
        <v>33814.327865991087</v>
      </c>
      <c r="T6871">
        <v>32848.599538813447</v>
      </c>
      <c r="U6871">
        <v>31882.871211635804</v>
      </c>
      <c r="W6871">
        <v>0</v>
      </c>
      <c r="AB6871">
        <v>1</v>
      </c>
      <c r="AC6871">
        <v>1</v>
      </c>
      <c r="AD6871">
        <v>1</v>
      </c>
      <c r="AE6871">
        <v>1</v>
      </c>
      <c r="AF6871">
        <v>1</v>
      </c>
      <c r="AL6871">
        <v>5.9886727000000004</v>
      </c>
      <c r="AM6871" s="5">
        <v>8.6677770614624023</v>
      </c>
      <c r="AN6871">
        <v>570.77625570776252</v>
      </c>
      <c r="AO6871">
        <f t="shared" si="107"/>
        <v>26826.48401826484</v>
      </c>
      <c r="AP6871">
        <v>684.93150684931504</v>
      </c>
      <c r="AQ6871">
        <v>0.10306</v>
      </c>
      <c r="AR6871">
        <v>9.4328000000000009E-2</v>
      </c>
      <c r="AS6871">
        <v>8.9467900000000003E-2</v>
      </c>
      <c r="AT6871">
        <v>9.2504199999999995E-2</v>
      </c>
      <c r="AU6871">
        <v>9.6981700000000004E-2</v>
      </c>
      <c r="AW6871">
        <v>0.10306</v>
      </c>
      <c r="AX6871">
        <v>9.4328000000000009E-2</v>
      </c>
      <c r="AY6871">
        <v>8.9467900000000003E-2</v>
      </c>
      <c r="AZ6871">
        <v>9.2504199999999995E-2</v>
      </c>
      <c r="BA6871">
        <v>9.698169999999999E-2</v>
      </c>
      <c r="BC6871" s="52">
        <v>100000</v>
      </c>
      <c r="BD6871" s="52">
        <v>100000</v>
      </c>
      <c r="BE6871">
        <v>0</v>
      </c>
      <c r="BF6871">
        <v>0</v>
      </c>
      <c r="BG6871">
        <v>0</v>
      </c>
    </row>
    <row r="6872" spans="1:59">
      <c r="A6872">
        <v>6871</v>
      </c>
      <c r="E6872">
        <v>9795.2054794520554</v>
      </c>
      <c r="K6872">
        <v>4567.6375794463765</v>
      </c>
      <c r="L6872">
        <v>4608.4725794463766</v>
      </c>
      <c r="M6872">
        <v>4649.3075794463766</v>
      </c>
      <c r="N6872">
        <v>4690.1425794463767</v>
      </c>
      <c r="O6872">
        <v>4730.9775794463767</v>
      </c>
      <c r="Q6872">
        <v>34312.796920506087</v>
      </c>
      <c r="R6872">
        <v>33385.782997236565</v>
      </c>
      <c r="S6872">
        <v>32458.769073967047</v>
      </c>
      <c r="T6872">
        <v>31531.755150697529</v>
      </c>
      <c r="U6872">
        <v>30604.74122742801</v>
      </c>
      <c r="W6872">
        <v>8.7600000000000004E-3</v>
      </c>
      <c r="AB6872">
        <v>1</v>
      </c>
      <c r="AC6872">
        <v>1</v>
      </c>
      <c r="AD6872">
        <v>1</v>
      </c>
      <c r="AE6872">
        <v>1</v>
      </c>
      <c r="AF6872">
        <v>1</v>
      </c>
      <c r="AL6872">
        <v>6.1404370000000004</v>
      </c>
      <c r="AM6872" s="5">
        <v>8.4603538513183594</v>
      </c>
      <c r="AN6872">
        <v>570.77625570776252</v>
      </c>
      <c r="AO6872">
        <f t="shared" si="107"/>
        <v>26826.48401826484</v>
      </c>
      <c r="AP6872">
        <v>684.93150684931504</v>
      </c>
      <c r="AQ6872">
        <v>0.106822</v>
      </c>
      <c r="AR6872">
        <v>0.10022499999999999</v>
      </c>
      <c r="AS6872">
        <v>9.1725200000000007E-2</v>
      </c>
      <c r="AT6872">
        <v>9.3682399999999999E-2</v>
      </c>
      <c r="AU6872">
        <v>0.10122299999999999</v>
      </c>
      <c r="AW6872">
        <v>0.10682200000000001</v>
      </c>
      <c r="AX6872">
        <v>0.10022499999999999</v>
      </c>
      <c r="AY6872">
        <v>9.1725199999999993E-2</v>
      </c>
      <c r="AZ6872">
        <v>9.3682399999999985E-2</v>
      </c>
      <c r="BA6872">
        <v>0.10122299999999999</v>
      </c>
      <c r="BC6872" s="52">
        <v>100000</v>
      </c>
      <c r="BD6872" s="52">
        <v>100000</v>
      </c>
      <c r="BE6872">
        <v>0</v>
      </c>
      <c r="BF6872">
        <v>0</v>
      </c>
      <c r="BG6872">
        <v>0</v>
      </c>
    </row>
    <row r="6873" spans="1:59">
      <c r="A6873">
        <v>6872</v>
      </c>
      <c r="E6873">
        <v>9795.2054794520554</v>
      </c>
      <c r="K6873">
        <v>4018.6210428035611</v>
      </c>
      <c r="L6873">
        <v>4068.283542803561</v>
      </c>
      <c r="M6873">
        <v>4117.9460428035609</v>
      </c>
      <c r="N6873">
        <v>4167.6085428035603</v>
      </c>
      <c r="O6873">
        <v>4217.2710428035607</v>
      </c>
      <c r="Q6873">
        <v>32156.751377507149</v>
      </c>
      <c r="R6873">
        <v>31287.986400881808</v>
      </c>
      <c r="S6873">
        <v>30419.221424256466</v>
      </c>
      <c r="T6873">
        <v>29550.456447631124</v>
      </c>
      <c r="U6873">
        <v>28681.691471005783</v>
      </c>
      <c r="W6873">
        <v>8.0319999999999989E-2</v>
      </c>
      <c r="AB6873">
        <v>1</v>
      </c>
      <c r="AC6873">
        <v>1</v>
      </c>
      <c r="AD6873">
        <v>1</v>
      </c>
      <c r="AE6873">
        <v>1</v>
      </c>
      <c r="AF6873">
        <v>1</v>
      </c>
      <c r="AL6873">
        <v>6.3280276999999998</v>
      </c>
      <c r="AM6873" s="5">
        <v>8.8944759368896484</v>
      </c>
      <c r="AN6873">
        <v>570.77625570776252</v>
      </c>
      <c r="AO6873">
        <f t="shared" si="107"/>
        <v>26826.48401826484</v>
      </c>
      <c r="AP6873">
        <v>684.93150684931504</v>
      </c>
      <c r="AQ6873">
        <v>0.10434600000000001</v>
      </c>
      <c r="AR6873">
        <v>9.3445500000000001E-2</v>
      </c>
      <c r="AS6873">
        <v>8.0185300000000001E-2</v>
      </c>
      <c r="AT6873">
        <v>8.266889999999999E-2</v>
      </c>
      <c r="AU6873">
        <v>6.9256200000000004E-2</v>
      </c>
      <c r="AW6873">
        <v>0.10434600000000001</v>
      </c>
      <c r="AX6873">
        <v>9.3445500000000001E-2</v>
      </c>
      <c r="AY6873">
        <v>8.0185300000000001E-2</v>
      </c>
      <c r="AZ6873">
        <v>8.2668899999999976E-2</v>
      </c>
      <c r="BA6873">
        <v>6.9256200000000004E-2</v>
      </c>
      <c r="BC6873" s="52">
        <v>100000</v>
      </c>
      <c r="BD6873" s="52">
        <v>100000</v>
      </c>
      <c r="BE6873">
        <v>0</v>
      </c>
      <c r="BF6873">
        <v>0</v>
      </c>
      <c r="BG6873">
        <v>0</v>
      </c>
    </row>
    <row r="6874" spans="1:59">
      <c r="A6874">
        <v>6873</v>
      </c>
      <c r="E6874">
        <v>9795.2054794520554</v>
      </c>
      <c r="K6874">
        <v>3803.5145636926873</v>
      </c>
      <c r="L6874">
        <v>3877.0195636926874</v>
      </c>
      <c r="M6874">
        <v>3950.5245636926875</v>
      </c>
      <c r="N6874">
        <v>4024.0295636926876</v>
      </c>
      <c r="O6874">
        <v>4097.5345636926877</v>
      </c>
      <c r="Q6874">
        <v>30070.215279971111</v>
      </c>
      <c r="R6874">
        <v>29257.82134270771</v>
      </c>
      <c r="S6874">
        <v>28445.427405444309</v>
      </c>
      <c r="T6874">
        <v>27633.033468180907</v>
      </c>
      <c r="U6874">
        <v>26820.639530917506</v>
      </c>
      <c r="W6874">
        <v>0.18012</v>
      </c>
      <c r="AB6874">
        <v>1</v>
      </c>
      <c r="AC6874">
        <v>1</v>
      </c>
      <c r="AD6874">
        <v>1</v>
      </c>
      <c r="AE6874">
        <v>1</v>
      </c>
      <c r="AF6874">
        <v>1</v>
      </c>
      <c r="AL6874">
        <v>2.8511470000000001</v>
      </c>
      <c r="AM6874" s="5">
        <v>8.6246223449707031</v>
      </c>
      <c r="AN6874">
        <v>570.77625570776252</v>
      </c>
      <c r="AO6874">
        <f t="shared" si="107"/>
        <v>26826.48401826484</v>
      </c>
      <c r="AP6874">
        <v>684.93150684931504</v>
      </c>
      <c r="AQ6874">
        <v>0.102548</v>
      </c>
      <c r="AR6874">
        <v>8.1144499999999994E-2</v>
      </c>
      <c r="AS6874">
        <v>6.7416500000000004E-2</v>
      </c>
      <c r="AT6874">
        <v>5.5449899999999996E-2</v>
      </c>
      <c r="AU6874">
        <v>4.7532899999999996E-2</v>
      </c>
      <c r="AW6874">
        <v>0.10254800000000001</v>
      </c>
      <c r="AX6874">
        <v>8.1144499999999994E-2</v>
      </c>
      <c r="AY6874">
        <v>6.7416500000000004E-2</v>
      </c>
      <c r="AZ6874">
        <v>5.5449899999999996E-2</v>
      </c>
      <c r="BA6874">
        <v>4.7532900000000003E-2</v>
      </c>
      <c r="BC6874" s="52">
        <v>100000</v>
      </c>
      <c r="BD6874" s="52">
        <v>100000</v>
      </c>
      <c r="BE6874">
        <v>0</v>
      </c>
      <c r="BF6874">
        <v>0</v>
      </c>
      <c r="BG6874">
        <v>0</v>
      </c>
    </row>
    <row r="6875" spans="1:59">
      <c r="A6875">
        <v>6874</v>
      </c>
      <c r="E6875">
        <v>9795.2054794520554</v>
      </c>
      <c r="K6875">
        <v>3961.919334920779</v>
      </c>
      <c r="L6875">
        <v>4070.9518349207792</v>
      </c>
      <c r="M6875">
        <v>4179.9843349207795</v>
      </c>
      <c r="N6875">
        <v>4289.0168349207797</v>
      </c>
      <c r="O6875">
        <v>4398.04933492078</v>
      </c>
      <c r="Q6875">
        <v>28420.075920599949</v>
      </c>
      <c r="R6875">
        <v>27652.263081693971</v>
      </c>
      <c r="S6875">
        <v>26884.450242787992</v>
      </c>
      <c r="T6875">
        <v>26116.637403882014</v>
      </c>
      <c r="U6875">
        <v>25348.824564976036</v>
      </c>
      <c r="W6875">
        <v>0.21368999999999999</v>
      </c>
      <c r="AB6875">
        <v>1</v>
      </c>
      <c r="AC6875">
        <v>1</v>
      </c>
      <c r="AD6875">
        <v>1</v>
      </c>
      <c r="AE6875">
        <v>1</v>
      </c>
      <c r="AF6875">
        <v>1</v>
      </c>
      <c r="AL6875">
        <v>2.2749516999999999</v>
      </c>
      <c r="AM6875" s="5">
        <v>9.2957744598388672</v>
      </c>
      <c r="AN6875">
        <v>570.77625570776252</v>
      </c>
      <c r="AO6875">
        <f t="shared" si="107"/>
        <v>26826.48401826484</v>
      </c>
      <c r="AP6875">
        <v>684.93150684931504</v>
      </c>
      <c r="AQ6875">
        <v>0.10025199999999999</v>
      </c>
      <c r="AR6875">
        <v>6.6860299999999998E-2</v>
      </c>
      <c r="AS6875">
        <v>4.9791800000000004E-2</v>
      </c>
      <c r="AT6875">
        <v>4.8927700000000005E-2</v>
      </c>
      <c r="AU6875">
        <v>4.5037899999999999E-2</v>
      </c>
      <c r="AW6875">
        <v>0.10025199999999999</v>
      </c>
      <c r="AX6875">
        <v>6.6860299999999998E-2</v>
      </c>
      <c r="AY6875">
        <v>4.9791800000000011E-2</v>
      </c>
      <c r="AZ6875">
        <v>4.8927700000000005E-2</v>
      </c>
      <c r="BA6875">
        <v>4.5037900000000006E-2</v>
      </c>
      <c r="BC6875" s="52">
        <v>100000</v>
      </c>
      <c r="BD6875" s="52">
        <v>100000</v>
      </c>
      <c r="BE6875">
        <v>0</v>
      </c>
      <c r="BF6875">
        <v>0</v>
      </c>
      <c r="BG6875">
        <v>0</v>
      </c>
    </row>
    <row r="6876" spans="1:59">
      <c r="A6876">
        <v>6875</v>
      </c>
      <c r="E6876">
        <v>9795.2054794520554</v>
      </c>
      <c r="K6876">
        <v>4477.6348685213252</v>
      </c>
      <c r="L6876">
        <v>4638.2290351879919</v>
      </c>
      <c r="M6876">
        <v>4798.8232018546587</v>
      </c>
      <c r="N6876">
        <v>4959.4173685213254</v>
      </c>
      <c r="O6876">
        <v>5120.0115351879922</v>
      </c>
      <c r="Q6876">
        <v>26918.78469741267</v>
      </c>
      <c r="R6876">
        <v>26191.531591269297</v>
      </c>
      <c r="S6876">
        <v>25464.278485125924</v>
      </c>
      <c r="T6876">
        <v>24737.025378982551</v>
      </c>
      <c r="U6876">
        <v>24009.772272839178</v>
      </c>
      <c r="W6876">
        <v>0.16525000000000001</v>
      </c>
      <c r="AB6876">
        <v>1</v>
      </c>
      <c r="AC6876">
        <v>1</v>
      </c>
      <c r="AD6876">
        <v>1</v>
      </c>
      <c r="AE6876">
        <v>1</v>
      </c>
      <c r="AF6876">
        <v>1</v>
      </c>
      <c r="AL6876">
        <v>1.7193259000000001</v>
      </c>
      <c r="AM6876" s="5">
        <v>8.1024971008300781</v>
      </c>
      <c r="AN6876">
        <v>570.77625570776252</v>
      </c>
      <c r="AO6876">
        <f t="shared" si="107"/>
        <v>26826.48401826484</v>
      </c>
      <c r="AP6876">
        <v>684.93150684931504</v>
      </c>
      <c r="AQ6876">
        <v>9.9907099999999999E-2</v>
      </c>
      <c r="AR6876">
        <v>6.9624399999999989E-2</v>
      </c>
      <c r="AS6876">
        <v>5.10725E-2</v>
      </c>
      <c r="AT6876">
        <v>4.91271E-2</v>
      </c>
      <c r="AU6876">
        <v>4.5131600000000001E-2</v>
      </c>
      <c r="AW6876">
        <v>9.9907100000000013E-2</v>
      </c>
      <c r="AX6876">
        <v>6.9624399999999989E-2</v>
      </c>
      <c r="AY6876">
        <v>5.1072500000000007E-2</v>
      </c>
      <c r="AZ6876">
        <v>4.9127099999999993E-2</v>
      </c>
      <c r="BA6876">
        <v>4.5131600000000008E-2</v>
      </c>
      <c r="BC6876" s="52">
        <v>100000</v>
      </c>
      <c r="BD6876" s="52">
        <v>100000</v>
      </c>
      <c r="BE6876">
        <v>0</v>
      </c>
      <c r="BF6876">
        <v>0</v>
      </c>
      <c r="BG6876">
        <v>0</v>
      </c>
    </row>
    <row r="6877" spans="1:59">
      <c r="A6877">
        <v>6876</v>
      </c>
      <c r="E6877">
        <v>9795.2054794520554</v>
      </c>
      <c r="K6877">
        <v>4509.1358173450926</v>
      </c>
      <c r="L6877">
        <v>4717.4408173450929</v>
      </c>
      <c r="M6877">
        <v>4925.7458173450932</v>
      </c>
      <c r="N6877">
        <v>5134.0508173450935</v>
      </c>
      <c r="O6877">
        <v>5342.3558173450938</v>
      </c>
      <c r="Q6877">
        <v>26568.89370426528</v>
      </c>
      <c r="R6877">
        <v>25851.093450817963</v>
      </c>
      <c r="S6877">
        <v>25133.293197370647</v>
      </c>
      <c r="T6877">
        <v>24415.492943923331</v>
      </c>
      <c r="U6877">
        <v>23697.692690476015</v>
      </c>
      <c r="W6877">
        <v>0.25512999999999997</v>
      </c>
      <c r="AB6877">
        <v>1</v>
      </c>
      <c r="AC6877">
        <v>1</v>
      </c>
      <c r="AD6877">
        <v>1</v>
      </c>
      <c r="AE6877">
        <v>1</v>
      </c>
      <c r="AF6877">
        <v>1</v>
      </c>
      <c r="AL6877">
        <v>1.6662920000000001</v>
      </c>
      <c r="AM6877" s="5">
        <v>9.5722169876098633</v>
      </c>
      <c r="AN6877">
        <v>570.77625570776252</v>
      </c>
      <c r="AO6877">
        <f t="shared" si="107"/>
        <v>26826.48401826484</v>
      </c>
      <c r="AP6877">
        <v>684.93150684931504</v>
      </c>
      <c r="AQ6877">
        <v>0.100024</v>
      </c>
      <c r="AR6877">
        <v>7.0060600000000001E-2</v>
      </c>
      <c r="AS6877">
        <v>5.0820500000000005E-2</v>
      </c>
      <c r="AT6877">
        <v>4.88875E-2</v>
      </c>
      <c r="AU6877">
        <v>4.5045000000000002E-2</v>
      </c>
      <c r="AW6877">
        <v>0.10002399999999999</v>
      </c>
      <c r="AX6877">
        <v>7.0060600000000001E-2</v>
      </c>
      <c r="AY6877">
        <v>5.0820500000000005E-2</v>
      </c>
      <c r="AZ6877">
        <v>4.88875E-2</v>
      </c>
      <c r="BA6877">
        <v>4.5045000000000002E-2</v>
      </c>
      <c r="BC6877" s="52">
        <v>100000</v>
      </c>
      <c r="BD6877" s="52">
        <v>100000</v>
      </c>
      <c r="BE6877">
        <v>0</v>
      </c>
      <c r="BF6877">
        <v>0</v>
      </c>
      <c r="BG6877">
        <v>0</v>
      </c>
    </row>
    <row r="6878" spans="1:59">
      <c r="A6878">
        <v>6877</v>
      </c>
      <c r="E6878">
        <v>9795.2054794520554</v>
      </c>
      <c r="K6878">
        <v>4420.0331335292922</v>
      </c>
      <c r="L6878">
        <v>4681.3831335292925</v>
      </c>
      <c r="M6878">
        <v>4942.7331335292929</v>
      </c>
      <c r="N6878">
        <v>5204.0831335292933</v>
      </c>
      <c r="O6878">
        <v>5465.4331335292936</v>
      </c>
      <c r="Q6878">
        <v>26132.4969661004</v>
      </c>
      <c r="R6878">
        <v>25426.486653657601</v>
      </c>
      <c r="S6878">
        <v>24720.476341214802</v>
      </c>
      <c r="T6878">
        <v>24014.466028772003</v>
      </c>
      <c r="U6878">
        <v>23308.455716329205</v>
      </c>
      <c r="W6878">
        <v>0.16662000000000002</v>
      </c>
      <c r="AB6878">
        <v>1</v>
      </c>
      <c r="AC6878">
        <v>1</v>
      </c>
      <c r="AD6878">
        <v>1</v>
      </c>
      <c r="AE6878">
        <v>1</v>
      </c>
      <c r="AF6878">
        <v>1</v>
      </c>
      <c r="AL6878">
        <v>1.5952481999999999</v>
      </c>
      <c r="AM6878" s="5">
        <v>8.1929092407226563</v>
      </c>
      <c r="AN6878">
        <v>570.77625570776252</v>
      </c>
      <c r="AO6878">
        <f t="shared" si="107"/>
        <v>26826.48401826484</v>
      </c>
      <c r="AP6878">
        <v>684.93150684931504</v>
      </c>
      <c r="AQ6878">
        <v>9.9938799999999994E-2</v>
      </c>
      <c r="AR6878">
        <v>6.9668000000000008E-2</v>
      </c>
      <c r="AS6878">
        <v>5.0261099999999996E-2</v>
      </c>
      <c r="AT6878">
        <v>4.9177800000000001E-2</v>
      </c>
      <c r="AU6878">
        <v>4.5059399999999999E-2</v>
      </c>
      <c r="AW6878">
        <v>9.993879999999998E-2</v>
      </c>
      <c r="AX6878">
        <v>6.9668000000000008E-2</v>
      </c>
      <c r="AY6878">
        <v>5.0261099999999989E-2</v>
      </c>
      <c r="AZ6878">
        <v>4.9177800000000008E-2</v>
      </c>
      <c r="BA6878">
        <v>4.5059399999999999E-2</v>
      </c>
      <c r="BC6878" s="52">
        <v>100000</v>
      </c>
      <c r="BD6878" s="52">
        <v>100000</v>
      </c>
      <c r="BE6878">
        <v>0</v>
      </c>
      <c r="BF6878">
        <v>0</v>
      </c>
      <c r="BG6878">
        <v>0</v>
      </c>
    </row>
    <row r="6879" spans="1:59">
      <c r="A6879">
        <v>6878</v>
      </c>
      <c r="E6879">
        <v>9795.2054794520554</v>
      </c>
      <c r="K6879">
        <v>4243.6278201161904</v>
      </c>
      <c r="L6879">
        <v>4571.8003201161901</v>
      </c>
      <c r="M6879">
        <v>4899.9728201161906</v>
      </c>
      <c r="N6879">
        <v>5228.1453201161912</v>
      </c>
      <c r="O6879">
        <v>5556.3178201161918</v>
      </c>
      <c r="Q6879">
        <v>26468.37227578352</v>
      </c>
      <c r="R6879">
        <v>25753.287765886824</v>
      </c>
      <c r="S6879">
        <v>25038.203255990127</v>
      </c>
      <c r="T6879">
        <v>24323.118746093431</v>
      </c>
      <c r="U6879">
        <v>23608.034236196734</v>
      </c>
      <c r="W6879">
        <v>0.39863999999999999</v>
      </c>
      <c r="AB6879">
        <v>1</v>
      </c>
      <c r="AC6879">
        <v>1</v>
      </c>
      <c r="AD6879">
        <v>1</v>
      </c>
      <c r="AE6879">
        <v>1</v>
      </c>
      <c r="AF6879">
        <v>1</v>
      </c>
      <c r="AL6879">
        <v>1.1636325000000001</v>
      </c>
      <c r="AM6879" s="5">
        <v>9.5088253021240234</v>
      </c>
      <c r="AN6879">
        <v>570.77625570776252</v>
      </c>
      <c r="AO6879">
        <f t="shared" si="107"/>
        <v>26826.48401826484</v>
      </c>
      <c r="AP6879">
        <v>684.93150684931504</v>
      </c>
      <c r="AQ6879">
        <v>9.9894200000000002E-2</v>
      </c>
      <c r="AR6879">
        <v>6.8878200000000001E-2</v>
      </c>
      <c r="AS6879">
        <v>5.0201099999999999E-2</v>
      </c>
      <c r="AT6879">
        <v>4.92504E-2</v>
      </c>
      <c r="AU6879">
        <v>4.5085199999999999E-2</v>
      </c>
      <c r="AW6879">
        <v>9.9894200000000002E-2</v>
      </c>
      <c r="AX6879">
        <v>6.8878200000000001E-2</v>
      </c>
      <c r="AY6879">
        <v>5.0201099999999999E-2</v>
      </c>
      <c r="AZ6879">
        <v>4.92504E-2</v>
      </c>
      <c r="BA6879">
        <v>4.5085200000000006E-2</v>
      </c>
      <c r="BC6879" s="52">
        <v>100000</v>
      </c>
      <c r="BD6879" s="52">
        <v>100000</v>
      </c>
      <c r="BE6879">
        <v>0</v>
      </c>
      <c r="BF6879">
        <v>0</v>
      </c>
      <c r="BG6879">
        <v>0</v>
      </c>
    </row>
    <row r="6880" spans="1:59">
      <c r="A6880">
        <v>6879</v>
      </c>
      <c r="E6880">
        <v>9795.2054794520554</v>
      </c>
      <c r="K6880">
        <v>3878.2168137604808</v>
      </c>
      <c r="L6880">
        <v>4327.2193137604809</v>
      </c>
      <c r="M6880">
        <v>4776.2218137604805</v>
      </c>
      <c r="N6880">
        <v>5225.2243137604801</v>
      </c>
      <c r="O6880">
        <v>5674.2268137604797</v>
      </c>
      <c r="Q6880">
        <v>27302.986714797931</v>
      </c>
      <c r="R6880">
        <v>26565.353789156459</v>
      </c>
      <c r="S6880">
        <v>25827.720863514987</v>
      </c>
      <c r="T6880">
        <v>25090.087937873515</v>
      </c>
      <c r="U6880">
        <v>24352.455012232043</v>
      </c>
      <c r="W6880">
        <v>0.44823000000000002</v>
      </c>
      <c r="AB6880">
        <v>1</v>
      </c>
      <c r="AC6880">
        <v>1</v>
      </c>
      <c r="AD6880">
        <v>1</v>
      </c>
      <c r="AE6880">
        <v>1</v>
      </c>
      <c r="AF6880">
        <v>1</v>
      </c>
      <c r="AL6880">
        <v>1.0095536000000001</v>
      </c>
      <c r="AM6880" s="5">
        <v>9.6884984970092773</v>
      </c>
      <c r="AN6880">
        <v>570.77625570776252</v>
      </c>
      <c r="AO6880">
        <f t="shared" si="107"/>
        <v>26826.48401826484</v>
      </c>
      <c r="AP6880">
        <v>684.93150684931504</v>
      </c>
      <c r="AQ6880">
        <v>0.10044199999999999</v>
      </c>
      <c r="AR6880">
        <v>7.9076099999999996E-2</v>
      </c>
      <c r="AS6880">
        <v>5.4377399999999999E-2</v>
      </c>
      <c r="AT6880">
        <v>5.3236899999999997E-2</v>
      </c>
      <c r="AU6880">
        <v>4.5474300000000002E-2</v>
      </c>
      <c r="AW6880">
        <v>0.10044199999999999</v>
      </c>
      <c r="AX6880">
        <v>7.9076099999999996E-2</v>
      </c>
      <c r="AY6880">
        <v>5.4377400000000006E-2</v>
      </c>
      <c r="AZ6880">
        <v>5.323689999999999E-2</v>
      </c>
      <c r="BA6880">
        <v>4.5474300000000009E-2</v>
      </c>
      <c r="BC6880" s="52">
        <v>100000</v>
      </c>
      <c r="BD6880" s="52">
        <v>100000</v>
      </c>
      <c r="BE6880">
        <v>0</v>
      </c>
      <c r="BF6880">
        <v>0</v>
      </c>
      <c r="BG6880">
        <v>0</v>
      </c>
    </row>
    <row r="6881" spans="1:59">
      <c r="A6881">
        <v>6880</v>
      </c>
      <c r="E6881">
        <v>9795.2054794520554</v>
      </c>
      <c r="K6881">
        <v>3880.0168679789813</v>
      </c>
      <c r="L6881">
        <v>4517.3043679789816</v>
      </c>
      <c r="M6881">
        <v>5154.591867978982</v>
      </c>
      <c r="N6881">
        <v>5791.8793679789824</v>
      </c>
      <c r="O6881">
        <v>6429.1668679789827</v>
      </c>
      <c r="Q6881">
        <v>28999.359562768132</v>
      </c>
      <c r="R6881">
        <v>28215.896468830942</v>
      </c>
      <c r="S6881">
        <v>27432.433374893753</v>
      </c>
      <c r="T6881">
        <v>26648.970280956564</v>
      </c>
      <c r="U6881">
        <v>25865.507187019375</v>
      </c>
      <c r="W6881">
        <v>0.28129999999999999</v>
      </c>
      <c r="AB6881">
        <v>1</v>
      </c>
      <c r="AC6881">
        <v>1</v>
      </c>
      <c r="AD6881">
        <v>1</v>
      </c>
      <c r="AE6881">
        <v>1</v>
      </c>
      <c r="AF6881">
        <v>1</v>
      </c>
      <c r="AL6881">
        <v>1.1496238000000001</v>
      </c>
      <c r="AM6881" s="5">
        <v>10.68577671051025</v>
      </c>
      <c r="AN6881">
        <v>570.77625570776252</v>
      </c>
      <c r="AO6881">
        <f t="shared" si="107"/>
        <v>26826.48401826484</v>
      </c>
      <c r="AP6881">
        <v>684.93150684931504</v>
      </c>
      <c r="AQ6881">
        <v>0.10528</v>
      </c>
      <c r="AR6881">
        <v>8.997490000000001E-2</v>
      </c>
      <c r="AS6881">
        <v>8.0403000000000002E-2</v>
      </c>
      <c r="AT6881">
        <v>8.3895300000000006E-2</v>
      </c>
      <c r="AU6881">
        <v>7.2242699999999993E-2</v>
      </c>
      <c r="AW6881">
        <v>0.10528</v>
      </c>
      <c r="AX6881">
        <v>8.997490000000001E-2</v>
      </c>
      <c r="AY6881">
        <v>8.0402999999999988E-2</v>
      </c>
      <c r="AZ6881">
        <v>8.3895299999999992E-2</v>
      </c>
      <c r="BA6881">
        <v>7.2242699999999993E-2</v>
      </c>
      <c r="BC6881" s="52">
        <v>100000</v>
      </c>
      <c r="BD6881" s="52">
        <v>100000</v>
      </c>
      <c r="BE6881">
        <v>0</v>
      </c>
      <c r="BF6881">
        <v>0</v>
      </c>
      <c r="BG6881">
        <v>0</v>
      </c>
    </row>
    <row r="6882" spans="1:59">
      <c r="A6882">
        <v>6881</v>
      </c>
      <c r="E6882">
        <v>9795.2054794520554</v>
      </c>
      <c r="K6882">
        <v>4588.3382029591394</v>
      </c>
      <c r="L6882">
        <v>5351.1582029591391</v>
      </c>
      <c r="M6882">
        <v>6113.9782029591388</v>
      </c>
      <c r="N6882">
        <v>6876.7982029591385</v>
      </c>
      <c r="O6882">
        <v>7639.6182029591382</v>
      </c>
      <c r="Q6882">
        <v>30758.074801904731</v>
      </c>
      <c r="R6882">
        <v>29927.097262385465</v>
      </c>
      <c r="S6882">
        <v>29096.119722866199</v>
      </c>
      <c r="T6882">
        <v>28265.142183346932</v>
      </c>
      <c r="U6882">
        <v>27434.164643827666</v>
      </c>
      <c r="W6882">
        <v>3.1899999999999998E-2</v>
      </c>
      <c r="AB6882">
        <v>1</v>
      </c>
      <c r="AC6882">
        <v>1</v>
      </c>
      <c r="AD6882">
        <v>1</v>
      </c>
      <c r="AE6882">
        <v>1</v>
      </c>
      <c r="AF6882">
        <v>1</v>
      </c>
      <c r="AL6882">
        <v>1.4620211000000001</v>
      </c>
      <c r="AM6882" s="5">
        <v>10.910740852355961</v>
      </c>
      <c r="AN6882">
        <v>570.77625570776252</v>
      </c>
      <c r="AO6882">
        <f t="shared" si="107"/>
        <v>26826.48401826484</v>
      </c>
      <c r="AP6882">
        <v>684.93150684931504</v>
      </c>
      <c r="AQ6882">
        <v>0.108613</v>
      </c>
      <c r="AR6882">
        <v>9.4305700000000006E-2</v>
      </c>
      <c r="AS6882">
        <v>8.8596500000000009E-2</v>
      </c>
      <c r="AT6882">
        <v>9.084310000000001E-2</v>
      </c>
      <c r="AU6882">
        <v>8.7206400000000003E-2</v>
      </c>
      <c r="AW6882">
        <v>0.108613</v>
      </c>
      <c r="AX6882">
        <v>9.4305700000000006E-2</v>
      </c>
      <c r="AY6882">
        <v>8.8596500000000009E-2</v>
      </c>
      <c r="AZ6882">
        <v>9.0843099999999996E-2</v>
      </c>
      <c r="BA6882">
        <v>8.7206400000000003E-2</v>
      </c>
      <c r="BC6882" s="52">
        <v>100000</v>
      </c>
      <c r="BD6882" s="52">
        <v>100000</v>
      </c>
      <c r="BE6882">
        <v>0</v>
      </c>
      <c r="BF6882">
        <v>0</v>
      </c>
      <c r="BG6882">
        <v>0</v>
      </c>
    </row>
    <row r="6883" spans="1:59">
      <c r="A6883">
        <v>6882</v>
      </c>
      <c r="E6883">
        <v>9795.2054794520554</v>
      </c>
      <c r="K6883">
        <v>5609.8689719584763</v>
      </c>
      <c r="L6883">
        <v>6451.3356386251435</v>
      </c>
      <c r="M6883">
        <v>7292.8023052918106</v>
      </c>
      <c r="N6883">
        <v>8134.2689719584778</v>
      </c>
      <c r="O6883">
        <v>8975.7356386251449</v>
      </c>
      <c r="Q6883">
        <v>31812.821616540328</v>
      </c>
      <c r="R6883">
        <v>30953.348441042923</v>
      </c>
      <c r="S6883">
        <v>30093.875265545517</v>
      </c>
      <c r="T6883">
        <v>29234.402090048112</v>
      </c>
      <c r="U6883">
        <v>28374.928914550706</v>
      </c>
      <c r="W6883">
        <v>0</v>
      </c>
      <c r="AB6883">
        <v>1</v>
      </c>
      <c r="AC6883">
        <v>1</v>
      </c>
      <c r="AD6883">
        <v>1</v>
      </c>
      <c r="AE6883">
        <v>1</v>
      </c>
      <c r="AF6883">
        <v>1</v>
      </c>
      <c r="AL6883">
        <v>2.9266038000000001</v>
      </c>
      <c r="AM6883" s="5">
        <v>11.03802013397217</v>
      </c>
      <c r="AN6883">
        <v>570.77625570776252</v>
      </c>
      <c r="AO6883">
        <f t="shared" si="107"/>
        <v>26826.48401826484</v>
      </c>
      <c r="AP6883">
        <v>684.93150684931504</v>
      </c>
      <c r="AQ6883">
        <v>0.110319</v>
      </c>
      <c r="AR6883">
        <v>9.9195199999999997E-2</v>
      </c>
      <c r="AS6883">
        <v>8.7917800000000004E-2</v>
      </c>
      <c r="AT6883">
        <v>8.9665800000000004E-2</v>
      </c>
      <c r="AU6883">
        <v>8.5500699999999999E-2</v>
      </c>
      <c r="AW6883">
        <v>0.11031899999999999</v>
      </c>
      <c r="AX6883">
        <v>9.9195199999999997E-2</v>
      </c>
      <c r="AY6883">
        <v>8.7917800000000004E-2</v>
      </c>
      <c r="AZ6883">
        <v>8.9665800000000004E-2</v>
      </c>
      <c r="BA6883">
        <v>8.5500699999999999E-2</v>
      </c>
      <c r="BC6883" s="52">
        <v>100000</v>
      </c>
      <c r="BD6883" s="52">
        <v>100000</v>
      </c>
      <c r="BE6883">
        <v>0</v>
      </c>
      <c r="BF6883">
        <v>0</v>
      </c>
      <c r="BG6883">
        <v>0</v>
      </c>
    </row>
    <row r="6884" spans="1:59">
      <c r="A6884">
        <v>6883</v>
      </c>
      <c r="E6884">
        <v>9795.2054794520554</v>
      </c>
      <c r="K6884">
        <v>6509.8960812089936</v>
      </c>
      <c r="L6884">
        <v>7285.3660812089929</v>
      </c>
      <c r="M6884">
        <v>8060.8360812089923</v>
      </c>
      <c r="N6884">
        <v>8836.3060812089916</v>
      </c>
      <c r="O6884">
        <v>9611.7760812089909</v>
      </c>
      <c r="Q6884">
        <v>32474.424565519788</v>
      </c>
      <c r="R6884">
        <v>31597.077150894525</v>
      </c>
      <c r="S6884">
        <v>30719.729736269263</v>
      </c>
      <c r="T6884">
        <v>29842.382321644</v>
      </c>
      <c r="U6884">
        <v>28965.034907018737</v>
      </c>
      <c r="W6884">
        <v>0</v>
      </c>
      <c r="AB6884">
        <v>1</v>
      </c>
      <c r="AC6884">
        <v>1</v>
      </c>
      <c r="AD6884">
        <v>1</v>
      </c>
      <c r="AE6884">
        <v>1</v>
      </c>
      <c r="AF6884">
        <v>1</v>
      </c>
      <c r="AL6884">
        <v>5.1979537000000002</v>
      </c>
      <c r="AM6884" s="5">
        <v>11.436244010925289</v>
      </c>
      <c r="AN6884">
        <v>570.77625570776252</v>
      </c>
      <c r="AO6884">
        <f t="shared" si="107"/>
        <v>26826.48401826484</v>
      </c>
      <c r="AP6884">
        <v>684.93150684931504</v>
      </c>
      <c r="AQ6884">
        <v>0.109958</v>
      </c>
      <c r="AR6884">
        <v>9.8484700000000008E-2</v>
      </c>
      <c r="AS6884">
        <v>8.7657700000000005E-2</v>
      </c>
      <c r="AT6884">
        <v>8.9389200000000002E-2</v>
      </c>
      <c r="AU6884">
        <v>8.4231200000000006E-2</v>
      </c>
      <c r="AW6884">
        <v>0.10995799999999999</v>
      </c>
      <c r="AX6884">
        <v>9.8484700000000022E-2</v>
      </c>
      <c r="AY6884">
        <v>8.7657699999999991E-2</v>
      </c>
      <c r="AZ6884">
        <v>8.9389199999999988E-2</v>
      </c>
      <c r="BA6884">
        <v>8.4231199999999992E-2</v>
      </c>
      <c r="BC6884" s="52">
        <v>100000</v>
      </c>
      <c r="BD6884" s="52">
        <v>100000</v>
      </c>
      <c r="BE6884">
        <v>0</v>
      </c>
      <c r="BF6884">
        <v>0</v>
      </c>
      <c r="BG6884">
        <v>0</v>
      </c>
    </row>
    <row r="6885" spans="1:59">
      <c r="A6885">
        <v>6884</v>
      </c>
      <c r="E6885">
        <v>9795.2054794520554</v>
      </c>
      <c r="K6885">
        <v>6252.488327963345</v>
      </c>
      <c r="L6885">
        <v>6862.7449946300112</v>
      </c>
      <c r="M6885">
        <v>7473.0016612966774</v>
      </c>
      <c r="N6885">
        <v>8083.2583279633436</v>
      </c>
      <c r="O6885">
        <v>8693.5149946300098</v>
      </c>
      <c r="Q6885">
        <v>31856.961886036272</v>
      </c>
      <c r="R6885">
        <v>30996.296192706479</v>
      </c>
      <c r="S6885">
        <v>30135.630499376686</v>
      </c>
      <c r="T6885">
        <v>29274.964806046894</v>
      </c>
      <c r="U6885">
        <v>28414.299112717101</v>
      </c>
      <c r="W6885">
        <v>0</v>
      </c>
      <c r="AB6885">
        <v>1</v>
      </c>
      <c r="AC6885">
        <v>1</v>
      </c>
      <c r="AD6885">
        <v>1</v>
      </c>
      <c r="AE6885">
        <v>1</v>
      </c>
      <c r="AF6885">
        <v>1</v>
      </c>
      <c r="AL6885">
        <v>4.8954769999999996</v>
      </c>
      <c r="AM6885" s="5">
        <v>11.77736282348633</v>
      </c>
      <c r="AN6885">
        <v>570.77625570776252</v>
      </c>
      <c r="AO6885">
        <f t="shared" si="107"/>
        <v>26826.48401826484</v>
      </c>
      <c r="AP6885">
        <v>684.93150684931504</v>
      </c>
      <c r="AQ6885">
        <v>0.10997499999999999</v>
      </c>
      <c r="AR6885">
        <v>9.94897E-2</v>
      </c>
      <c r="AS6885">
        <v>8.6492900000000011E-2</v>
      </c>
      <c r="AT6885">
        <v>8.8213899999999998E-2</v>
      </c>
      <c r="AU6885">
        <v>8.36837E-2</v>
      </c>
      <c r="AW6885">
        <v>0.10997499999999998</v>
      </c>
      <c r="AX6885">
        <v>9.94897E-2</v>
      </c>
      <c r="AY6885">
        <v>8.6492900000000025E-2</v>
      </c>
      <c r="AZ6885">
        <v>8.8213899999999998E-2</v>
      </c>
      <c r="BA6885">
        <v>8.3683700000000014E-2</v>
      </c>
      <c r="BC6885" s="52">
        <v>100000</v>
      </c>
      <c r="BD6885" s="52">
        <v>100000</v>
      </c>
      <c r="BE6885">
        <v>0</v>
      </c>
      <c r="BF6885">
        <v>0</v>
      </c>
      <c r="BG6885">
        <v>0</v>
      </c>
    </row>
    <row r="6886" spans="1:59">
      <c r="A6886">
        <v>6885</v>
      </c>
      <c r="E6886">
        <v>9795.2054794520554</v>
      </c>
      <c r="K6886">
        <v>5510.8659899409195</v>
      </c>
      <c r="L6886">
        <v>6038.1576566075855</v>
      </c>
      <c r="M6886">
        <v>6565.4493232742516</v>
      </c>
      <c r="N6886">
        <v>7092.7409899409176</v>
      </c>
      <c r="O6886">
        <v>7620.0326566075837</v>
      </c>
      <c r="Q6886">
        <v>28675.406717446182</v>
      </c>
      <c r="R6886">
        <v>27900.695717826642</v>
      </c>
      <c r="S6886">
        <v>27125.984718207103</v>
      </c>
      <c r="T6886">
        <v>26351.273718587563</v>
      </c>
      <c r="U6886">
        <v>25576.562718968024</v>
      </c>
      <c r="W6886">
        <v>0</v>
      </c>
      <c r="AB6886">
        <v>1</v>
      </c>
      <c r="AC6886">
        <v>1</v>
      </c>
      <c r="AD6886">
        <v>1</v>
      </c>
      <c r="AE6886">
        <v>1</v>
      </c>
      <c r="AF6886">
        <v>1</v>
      </c>
      <c r="AL6886">
        <v>5.7796430000000001</v>
      </c>
      <c r="AM6886" s="5">
        <v>12.02803421020508</v>
      </c>
      <c r="AN6886">
        <v>570.77625570776252</v>
      </c>
      <c r="AO6886">
        <f t="shared" si="107"/>
        <v>26826.48401826484</v>
      </c>
      <c r="AP6886">
        <v>684.93150684931504</v>
      </c>
      <c r="AQ6886">
        <v>0.106632</v>
      </c>
      <c r="AR6886">
        <v>9.7093199999999991E-2</v>
      </c>
      <c r="AS6886">
        <v>8.6608000000000004E-2</v>
      </c>
      <c r="AT6886">
        <v>8.8390099999999999E-2</v>
      </c>
      <c r="AU6886">
        <v>8.4027199999999996E-2</v>
      </c>
      <c r="AW6886">
        <v>0.10663199999999999</v>
      </c>
      <c r="AX6886">
        <v>9.7093199999999977E-2</v>
      </c>
      <c r="AY6886">
        <v>8.6608000000000004E-2</v>
      </c>
      <c r="AZ6886">
        <v>8.8390100000000013E-2</v>
      </c>
      <c r="BA6886">
        <v>8.402720000000001E-2</v>
      </c>
      <c r="BC6886" s="52">
        <v>100000</v>
      </c>
      <c r="BD6886" s="52">
        <v>100000</v>
      </c>
      <c r="BE6886">
        <v>0</v>
      </c>
      <c r="BF6886">
        <v>0</v>
      </c>
      <c r="BG6886">
        <v>0</v>
      </c>
    </row>
    <row r="6887" spans="1:59">
      <c r="A6887">
        <v>6886</v>
      </c>
      <c r="E6887">
        <v>9795.2054794520554</v>
      </c>
      <c r="K6887">
        <v>5101.3536552319347</v>
      </c>
      <c r="L6887">
        <v>5561.1361552319349</v>
      </c>
      <c r="M6887">
        <v>6020.9186552319352</v>
      </c>
      <c r="N6887">
        <v>6480.7011552319354</v>
      </c>
      <c r="O6887">
        <v>6940.4836552319357</v>
      </c>
      <c r="Q6887">
        <v>21795.355129264241</v>
      </c>
      <c r="R6887">
        <v>21206.519494810058</v>
      </c>
      <c r="S6887">
        <v>20617.683860355875</v>
      </c>
      <c r="T6887">
        <v>20028.848225901693</v>
      </c>
      <c r="U6887">
        <v>19440.01259144751</v>
      </c>
      <c r="W6887">
        <v>0</v>
      </c>
      <c r="AB6887">
        <v>1</v>
      </c>
      <c r="AC6887">
        <v>1</v>
      </c>
      <c r="AD6887">
        <v>1</v>
      </c>
      <c r="AE6887">
        <v>1</v>
      </c>
      <c r="AF6887">
        <v>1</v>
      </c>
      <c r="AL6887">
        <v>6.1435789999999999</v>
      </c>
      <c r="AM6887" s="5">
        <v>11.58178806304932</v>
      </c>
      <c r="AN6887">
        <v>570.77625570776252</v>
      </c>
      <c r="AO6887">
        <f t="shared" si="107"/>
        <v>26826.48401826484</v>
      </c>
      <c r="AP6887">
        <v>684.93150684931504</v>
      </c>
      <c r="AQ6887">
        <v>0.10577800000000001</v>
      </c>
      <c r="AR6887">
        <v>9.6394099999999996E-2</v>
      </c>
      <c r="AS6887">
        <v>8.5659700000000005E-2</v>
      </c>
      <c r="AT6887">
        <v>8.72613E-2</v>
      </c>
      <c r="AU6887">
        <v>8.3963999999999997E-2</v>
      </c>
      <c r="AW6887">
        <v>0.10577800000000002</v>
      </c>
      <c r="AX6887">
        <v>9.6394099999999996E-2</v>
      </c>
      <c r="AY6887">
        <v>8.5659699999999991E-2</v>
      </c>
      <c r="AZ6887">
        <v>8.72613E-2</v>
      </c>
      <c r="BA6887">
        <v>8.3963999999999997E-2</v>
      </c>
      <c r="BC6887" s="52">
        <v>100000</v>
      </c>
      <c r="BD6887" s="52">
        <v>100000</v>
      </c>
      <c r="BE6887">
        <v>0</v>
      </c>
      <c r="BF6887">
        <v>0</v>
      </c>
      <c r="BG6887">
        <v>0</v>
      </c>
    </row>
    <row r="6888" spans="1:59">
      <c r="A6888">
        <v>6887</v>
      </c>
      <c r="E6888">
        <v>9795.2054794520554</v>
      </c>
      <c r="K6888">
        <v>3566.8074339598015</v>
      </c>
      <c r="L6888">
        <v>3944.2024339598015</v>
      </c>
      <c r="M6888">
        <v>4321.5974339598015</v>
      </c>
      <c r="N6888">
        <v>4698.9924339598019</v>
      </c>
      <c r="O6888">
        <v>5076.3874339598024</v>
      </c>
      <c r="Q6888">
        <v>15387.217125600941</v>
      </c>
      <c r="R6888">
        <v>14971.507370077798</v>
      </c>
      <c r="S6888">
        <v>14555.797614554655</v>
      </c>
      <c r="T6888">
        <v>14140.087859031511</v>
      </c>
      <c r="U6888">
        <v>13724.378103508368</v>
      </c>
      <c r="W6888">
        <v>0</v>
      </c>
      <c r="AB6888">
        <v>1</v>
      </c>
      <c r="AC6888">
        <v>1</v>
      </c>
      <c r="AD6888">
        <v>1</v>
      </c>
      <c r="AE6888">
        <v>1</v>
      </c>
      <c r="AF6888">
        <v>1</v>
      </c>
      <c r="AL6888">
        <v>6.4632997999999997</v>
      </c>
      <c r="AM6888" s="5">
        <v>11.1037712097168</v>
      </c>
      <c r="AN6888">
        <v>570.77625570776252</v>
      </c>
      <c r="AO6888">
        <f t="shared" si="107"/>
        <v>26826.48401826484</v>
      </c>
      <c r="AP6888">
        <v>684.93150684931504</v>
      </c>
      <c r="AQ6888">
        <v>0.10567</v>
      </c>
      <c r="AR6888">
        <v>9.6723600000000007E-2</v>
      </c>
      <c r="AS6888">
        <v>8.6611900000000006E-2</v>
      </c>
      <c r="AT6888">
        <v>8.9247300000000002E-2</v>
      </c>
      <c r="AU6888">
        <v>8.5069000000000006E-2</v>
      </c>
      <c r="AW6888">
        <v>0.10567</v>
      </c>
      <c r="AX6888">
        <v>9.6723600000000007E-2</v>
      </c>
      <c r="AY6888">
        <v>8.6611900000000006E-2</v>
      </c>
      <c r="AZ6888">
        <v>8.9247300000000016E-2</v>
      </c>
      <c r="BA6888">
        <v>8.5068999999999992E-2</v>
      </c>
      <c r="BC6888" s="52">
        <v>100000</v>
      </c>
      <c r="BD6888" s="52">
        <v>100000</v>
      </c>
      <c r="BE6888">
        <v>0</v>
      </c>
      <c r="BF6888">
        <v>0</v>
      </c>
      <c r="BG6888">
        <v>0</v>
      </c>
    </row>
    <row r="6889" spans="1:59">
      <c r="A6889">
        <v>6888</v>
      </c>
      <c r="E6889">
        <v>9795.2054794520554</v>
      </c>
      <c r="K6889">
        <v>2505.6579965040391</v>
      </c>
      <c r="L6889">
        <v>2705.712996504039</v>
      </c>
      <c r="M6889">
        <v>2905.7679965040388</v>
      </c>
      <c r="N6889">
        <v>3105.8229965040387</v>
      </c>
      <c r="O6889">
        <v>3305.8779965040385</v>
      </c>
      <c r="Q6889">
        <v>14084.661799922251</v>
      </c>
      <c r="R6889">
        <v>13704.142614259708</v>
      </c>
      <c r="S6889">
        <v>13323.623428597166</v>
      </c>
      <c r="T6889">
        <v>12943.104242934623</v>
      </c>
      <c r="U6889">
        <v>12562.585057272081</v>
      </c>
      <c r="W6889">
        <v>0</v>
      </c>
      <c r="AB6889">
        <v>1</v>
      </c>
      <c r="AC6889">
        <v>1</v>
      </c>
      <c r="AD6889">
        <v>1</v>
      </c>
      <c r="AE6889">
        <v>1</v>
      </c>
      <c r="AF6889">
        <v>1</v>
      </c>
      <c r="AL6889">
        <v>7.1246049999999999</v>
      </c>
      <c r="AM6889" s="5">
        <v>10.50347995758057</v>
      </c>
      <c r="AN6889">
        <v>570.77625570776252</v>
      </c>
      <c r="AO6889">
        <f t="shared" si="107"/>
        <v>26826.48401826484</v>
      </c>
      <c r="AP6889">
        <v>684.93150684931504</v>
      </c>
      <c r="AQ6889">
        <v>0.105494</v>
      </c>
      <c r="AR6889">
        <v>9.9487300000000001E-2</v>
      </c>
      <c r="AS6889">
        <v>8.9962399999999998E-2</v>
      </c>
      <c r="AT6889">
        <v>9.3587900000000002E-2</v>
      </c>
      <c r="AU6889">
        <v>9.6317700000000006E-2</v>
      </c>
      <c r="AW6889">
        <v>0.10549400000000002</v>
      </c>
      <c r="AX6889">
        <v>9.9487299999999987E-2</v>
      </c>
      <c r="AY6889">
        <v>8.9962399999999984E-2</v>
      </c>
      <c r="AZ6889">
        <v>9.3587899999999988E-2</v>
      </c>
      <c r="BA6889">
        <v>9.6317699999999992E-2</v>
      </c>
      <c r="BC6889" s="52">
        <v>100000</v>
      </c>
      <c r="BD6889" s="52">
        <v>100000</v>
      </c>
      <c r="BE6889">
        <v>0</v>
      </c>
      <c r="BF6889">
        <v>0</v>
      </c>
      <c r="BG6889">
        <v>0</v>
      </c>
    </row>
    <row r="6890" spans="1:59">
      <c r="A6890">
        <v>6889</v>
      </c>
      <c r="E6890">
        <v>9795.2054794520554</v>
      </c>
      <c r="K6890">
        <v>1874.0478488097285</v>
      </c>
      <c r="L6890">
        <v>1972.7136821430618</v>
      </c>
      <c r="M6890">
        <v>2071.3795154763952</v>
      </c>
      <c r="N6890">
        <v>2170.0453488097287</v>
      </c>
      <c r="O6890">
        <v>2268.7111821430622</v>
      </c>
      <c r="Q6890">
        <v>15286.46540130818</v>
      </c>
      <c r="R6890">
        <v>14873.477610289716</v>
      </c>
      <c r="S6890">
        <v>14460.48981927125</v>
      </c>
      <c r="T6890">
        <v>14047.502028252784</v>
      </c>
      <c r="U6890">
        <v>13634.514237234318</v>
      </c>
      <c r="W6890">
        <v>0</v>
      </c>
      <c r="AB6890">
        <v>1</v>
      </c>
      <c r="AC6890">
        <v>1</v>
      </c>
      <c r="AD6890">
        <v>1</v>
      </c>
      <c r="AE6890">
        <v>1</v>
      </c>
      <c r="AF6890">
        <v>1</v>
      </c>
      <c r="AL6890">
        <v>6.7295113000000004</v>
      </c>
      <c r="AM6890" s="5">
        <v>10.46110725402832</v>
      </c>
      <c r="AN6890">
        <v>570.77625570776252</v>
      </c>
      <c r="AO6890">
        <f t="shared" si="107"/>
        <v>26826.48401826484</v>
      </c>
      <c r="AP6890">
        <v>684.93150684931504</v>
      </c>
      <c r="AQ6890">
        <v>0.10567799999999999</v>
      </c>
      <c r="AR6890">
        <v>0.100105</v>
      </c>
      <c r="AS6890">
        <v>9.4492000000000007E-2</v>
      </c>
      <c r="AT6890">
        <v>9.8149E-2</v>
      </c>
      <c r="AU6890">
        <v>9.6787999999999999E-2</v>
      </c>
      <c r="AW6890">
        <v>0.10567799999999998</v>
      </c>
      <c r="AX6890">
        <v>0.10010499999999999</v>
      </c>
      <c r="AY6890">
        <v>9.4492000000000007E-2</v>
      </c>
      <c r="AZ6890">
        <v>9.8149E-2</v>
      </c>
      <c r="BA6890">
        <v>9.6787999999999999E-2</v>
      </c>
      <c r="BC6890" s="52">
        <v>100000</v>
      </c>
      <c r="BD6890" s="52">
        <v>100000</v>
      </c>
      <c r="BE6890">
        <v>0</v>
      </c>
      <c r="BF6890">
        <v>0</v>
      </c>
      <c r="BG6890">
        <v>0</v>
      </c>
    </row>
    <row r="6891" spans="1:59">
      <c r="A6891">
        <v>6890</v>
      </c>
      <c r="E6891">
        <v>9795.2054794520554</v>
      </c>
      <c r="K6891">
        <v>1605.6813053687983</v>
      </c>
      <c r="L6891">
        <v>1655.3438053687983</v>
      </c>
      <c r="M6891">
        <v>1705.0063053687982</v>
      </c>
      <c r="N6891">
        <v>1754.6688053687981</v>
      </c>
      <c r="O6891">
        <v>1804.331305368798</v>
      </c>
      <c r="Q6891">
        <v>15419.099968226759</v>
      </c>
      <c r="R6891">
        <v>15002.528846266745</v>
      </c>
      <c r="S6891">
        <v>14585.957724306731</v>
      </c>
      <c r="T6891">
        <v>14169.386602346716</v>
      </c>
      <c r="U6891">
        <v>13752.815480386702</v>
      </c>
      <c r="W6891">
        <v>0</v>
      </c>
      <c r="AB6891">
        <v>1</v>
      </c>
      <c r="AC6891">
        <v>1</v>
      </c>
      <c r="AD6891">
        <v>1</v>
      </c>
      <c r="AE6891">
        <v>1</v>
      </c>
      <c r="AF6891">
        <v>1</v>
      </c>
      <c r="AL6891">
        <v>6.4669255999999997</v>
      </c>
      <c r="AM6891" s="5">
        <v>9.5994672775268555</v>
      </c>
      <c r="AN6891">
        <v>570.77625570776252</v>
      </c>
      <c r="AO6891">
        <f t="shared" si="107"/>
        <v>26826.48401826484</v>
      </c>
      <c r="AP6891">
        <v>684.93150684931504</v>
      </c>
      <c r="AQ6891">
        <v>0.10585899999999999</v>
      </c>
      <c r="AR6891">
        <v>0.10008499999999999</v>
      </c>
      <c r="AS6891">
        <v>9.5151799999999995E-2</v>
      </c>
      <c r="AT6891">
        <v>0.102432</v>
      </c>
      <c r="AU6891">
        <v>9.696500000000001E-2</v>
      </c>
      <c r="AW6891">
        <v>0.10585899999999999</v>
      </c>
      <c r="AX6891">
        <v>0.10008499999999999</v>
      </c>
      <c r="AY6891">
        <v>9.5151799999999995E-2</v>
      </c>
      <c r="AZ6891">
        <v>0.10243200000000001</v>
      </c>
      <c r="BA6891">
        <v>9.696500000000001E-2</v>
      </c>
      <c r="BC6891" s="52">
        <v>100000</v>
      </c>
      <c r="BD6891" s="52">
        <v>100000</v>
      </c>
      <c r="BE6891">
        <v>0</v>
      </c>
      <c r="BF6891">
        <v>0</v>
      </c>
      <c r="BG6891">
        <v>0</v>
      </c>
    </row>
    <row r="6892" spans="1:59">
      <c r="A6892">
        <v>6891</v>
      </c>
      <c r="E6892">
        <v>9795.2054794520554</v>
      </c>
      <c r="K6892">
        <v>1573.1520273759584</v>
      </c>
      <c r="L6892">
        <v>1614.3995273759583</v>
      </c>
      <c r="M6892">
        <v>1655.6470273759583</v>
      </c>
      <c r="N6892">
        <v>1696.8945273759582</v>
      </c>
      <c r="O6892">
        <v>1738.1420273759582</v>
      </c>
      <c r="Q6892">
        <v>17477.251021845881</v>
      </c>
      <c r="R6892">
        <v>17005.075727319392</v>
      </c>
      <c r="S6892">
        <v>16532.900432792903</v>
      </c>
      <c r="T6892">
        <v>16060.725138266414</v>
      </c>
      <c r="U6892">
        <v>15588.549843739926</v>
      </c>
      <c r="W6892">
        <v>0</v>
      </c>
      <c r="AB6892">
        <v>1</v>
      </c>
      <c r="AC6892">
        <v>1</v>
      </c>
      <c r="AD6892">
        <v>1</v>
      </c>
      <c r="AE6892">
        <v>1</v>
      </c>
      <c r="AF6892">
        <v>1</v>
      </c>
      <c r="AL6892">
        <v>6.5665300000000002</v>
      </c>
      <c r="AM6892" s="5">
        <v>9.4209089279174805</v>
      </c>
      <c r="AN6892">
        <v>570.77625570776252</v>
      </c>
      <c r="AO6892">
        <f t="shared" si="107"/>
        <v>26826.48401826484</v>
      </c>
      <c r="AP6892">
        <v>684.93150684931504</v>
      </c>
      <c r="AQ6892">
        <v>0.105902</v>
      </c>
      <c r="AR6892">
        <v>0.10051600000000001</v>
      </c>
      <c r="AS6892">
        <v>9.5365099999999994E-2</v>
      </c>
      <c r="AT6892">
        <v>0.103849</v>
      </c>
      <c r="AU6892">
        <v>9.6831500000000001E-2</v>
      </c>
      <c r="AW6892">
        <v>0.10590199999999998</v>
      </c>
      <c r="AX6892">
        <v>0.10051600000000001</v>
      </c>
      <c r="AY6892">
        <v>9.5365099999999994E-2</v>
      </c>
      <c r="AZ6892">
        <v>0.10384900000000001</v>
      </c>
      <c r="BA6892">
        <v>9.6831500000000001E-2</v>
      </c>
      <c r="BC6892" s="52">
        <v>100000</v>
      </c>
      <c r="BD6892" s="52">
        <v>100000</v>
      </c>
      <c r="BE6892">
        <v>0</v>
      </c>
      <c r="BF6892">
        <v>0</v>
      </c>
      <c r="BG6892">
        <v>0</v>
      </c>
    </row>
    <row r="6893" spans="1:59">
      <c r="A6893">
        <v>6892</v>
      </c>
      <c r="E6893">
        <v>9795.2054794520554</v>
      </c>
      <c r="K6893">
        <v>1727.6660978419484</v>
      </c>
      <c r="L6893">
        <v>1767.9510978419485</v>
      </c>
      <c r="M6893">
        <v>1808.2360978419485</v>
      </c>
      <c r="N6893">
        <v>1848.5210978419486</v>
      </c>
      <c r="O6893">
        <v>1888.8060978419487</v>
      </c>
      <c r="Q6893">
        <v>22439.444458608301</v>
      </c>
      <c r="R6893">
        <v>21833.207741388229</v>
      </c>
      <c r="S6893">
        <v>21226.971024168161</v>
      </c>
      <c r="T6893">
        <v>20620.734306948092</v>
      </c>
      <c r="U6893">
        <v>20014.497589728024</v>
      </c>
      <c r="W6893">
        <v>0</v>
      </c>
      <c r="AB6893">
        <v>1</v>
      </c>
      <c r="AC6893">
        <v>1</v>
      </c>
      <c r="AD6893">
        <v>1</v>
      </c>
      <c r="AE6893">
        <v>1</v>
      </c>
      <c r="AF6893">
        <v>1</v>
      </c>
      <c r="AL6893">
        <v>6.4094595999999999</v>
      </c>
      <c r="AM6893" s="5">
        <v>9.2926626205444336</v>
      </c>
      <c r="AN6893">
        <v>570.77625570776252</v>
      </c>
      <c r="AO6893">
        <f t="shared" si="107"/>
        <v>26826.48401826484</v>
      </c>
      <c r="AP6893">
        <v>684.93150684931504</v>
      </c>
      <c r="AQ6893">
        <v>0.10585899999999999</v>
      </c>
      <c r="AR6893">
        <v>0.10033700000000001</v>
      </c>
      <c r="AS6893">
        <v>9.464149999999999E-2</v>
      </c>
      <c r="AT6893">
        <v>0.102837</v>
      </c>
      <c r="AU6893">
        <v>9.6805199999999994E-2</v>
      </c>
      <c r="AW6893">
        <v>0.10585899999999999</v>
      </c>
      <c r="AX6893">
        <v>0.100337</v>
      </c>
      <c r="AY6893">
        <v>9.4641499999999976E-2</v>
      </c>
      <c r="AZ6893">
        <v>0.102837</v>
      </c>
      <c r="BA6893">
        <v>9.6805199999999994E-2</v>
      </c>
      <c r="BC6893" s="52">
        <v>100000</v>
      </c>
      <c r="BD6893" s="52">
        <v>100000</v>
      </c>
      <c r="BE6893">
        <v>0</v>
      </c>
      <c r="BF6893">
        <v>0</v>
      </c>
      <c r="BG6893">
        <v>0</v>
      </c>
    </row>
    <row r="6894" spans="1:59">
      <c r="A6894">
        <v>6893</v>
      </c>
      <c r="E6894">
        <v>9795.2054794520554</v>
      </c>
      <c r="K6894">
        <v>2377.3480666433925</v>
      </c>
      <c r="L6894">
        <v>2418.1830666433925</v>
      </c>
      <c r="M6894">
        <v>2459.0180666433926</v>
      </c>
      <c r="N6894">
        <v>2499.8530666433926</v>
      </c>
      <c r="O6894">
        <v>2540.6880666433926</v>
      </c>
      <c r="Q6894">
        <v>33173.508465500912</v>
      </c>
      <c r="R6894">
        <v>32277.274206452883</v>
      </c>
      <c r="S6894">
        <v>31381.039947404854</v>
      </c>
      <c r="T6894">
        <v>30484.805688356824</v>
      </c>
      <c r="U6894">
        <v>29588.571429308795</v>
      </c>
      <c r="W6894">
        <v>0</v>
      </c>
      <c r="AB6894">
        <v>1</v>
      </c>
      <c r="AC6894">
        <v>1</v>
      </c>
      <c r="AD6894">
        <v>1</v>
      </c>
      <c r="AE6894">
        <v>1</v>
      </c>
      <c r="AF6894">
        <v>1</v>
      </c>
      <c r="AL6894">
        <v>6.3448314999999997</v>
      </c>
      <c r="AM6894" s="5">
        <v>9.5459718704223633</v>
      </c>
      <c r="AN6894">
        <v>570.77625570776252</v>
      </c>
      <c r="AO6894">
        <f t="shared" si="107"/>
        <v>26826.48401826484</v>
      </c>
      <c r="AP6894">
        <v>684.93150684931504</v>
      </c>
      <c r="AQ6894">
        <v>0.108719</v>
      </c>
      <c r="AR6894">
        <v>0.104009</v>
      </c>
      <c r="AS6894">
        <v>9.6914899999999998E-2</v>
      </c>
      <c r="AT6894">
        <v>0.104503</v>
      </c>
      <c r="AU6894">
        <v>9.9352900000000008E-2</v>
      </c>
      <c r="AW6894">
        <v>0.108719</v>
      </c>
      <c r="AX6894">
        <v>0.104009</v>
      </c>
      <c r="AY6894">
        <v>9.6914900000000012E-2</v>
      </c>
      <c r="AZ6894">
        <v>0.104503</v>
      </c>
      <c r="BA6894">
        <v>9.9352900000000008E-2</v>
      </c>
      <c r="BC6894" s="52">
        <v>100000</v>
      </c>
      <c r="BD6894" s="52">
        <v>100000</v>
      </c>
      <c r="BE6894">
        <v>0</v>
      </c>
      <c r="BF6894">
        <v>0</v>
      </c>
      <c r="BG6894">
        <v>0</v>
      </c>
    </row>
    <row r="6895" spans="1:59">
      <c r="A6895">
        <v>6894</v>
      </c>
      <c r="E6895">
        <v>9795.2054794520554</v>
      </c>
      <c r="K6895">
        <v>3721.8915570141139</v>
      </c>
      <c r="L6895">
        <v>3765.476557014114</v>
      </c>
      <c r="M6895">
        <v>3809.061557014114</v>
      </c>
      <c r="N6895">
        <v>3852.646557014114</v>
      </c>
      <c r="O6895">
        <v>3896.2315570141141</v>
      </c>
      <c r="Q6895">
        <v>39177.680644401233</v>
      </c>
      <c r="R6895">
        <v>38119.234270743676</v>
      </c>
      <c r="S6895">
        <v>37060.78789708612</v>
      </c>
      <c r="T6895">
        <v>36002.341523428564</v>
      </c>
      <c r="U6895">
        <v>34943.895149771008</v>
      </c>
      <c r="W6895">
        <v>0</v>
      </c>
      <c r="AB6895">
        <v>1</v>
      </c>
      <c r="AC6895">
        <v>1</v>
      </c>
      <c r="AD6895">
        <v>1</v>
      </c>
      <c r="AE6895">
        <v>1</v>
      </c>
      <c r="AF6895">
        <v>1</v>
      </c>
      <c r="AL6895">
        <v>6.2746919999999999</v>
      </c>
      <c r="AM6895" s="5">
        <v>9.3181362152099609</v>
      </c>
      <c r="AN6895">
        <v>570.77625570776252</v>
      </c>
      <c r="AO6895">
        <f t="shared" si="107"/>
        <v>26826.48401826484</v>
      </c>
      <c r="AP6895">
        <v>684.93150684931504</v>
      </c>
      <c r="AQ6895">
        <v>0.11162900000000001</v>
      </c>
      <c r="AR6895">
        <v>0.110109</v>
      </c>
      <c r="AS6895">
        <v>0.100812</v>
      </c>
      <c r="AT6895">
        <v>0.10616500000000001</v>
      </c>
      <c r="AU6895">
        <v>0.102601</v>
      </c>
      <c r="AW6895">
        <v>0.11162900000000002</v>
      </c>
      <c r="AX6895">
        <v>0.110109</v>
      </c>
      <c r="AY6895">
        <v>0.100812</v>
      </c>
      <c r="AZ6895">
        <v>0.106165</v>
      </c>
      <c r="BA6895">
        <v>0.10260099999999998</v>
      </c>
      <c r="BC6895" s="52">
        <v>100000</v>
      </c>
      <c r="BD6895" s="52">
        <v>100000</v>
      </c>
      <c r="BE6895">
        <v>0</v>
      </c>
      <c r="BF6895">
        <v>0</v>
      </c>
      <c r="BG6895">
        <v>0</v>
      </c>
    </row>
    <row r="6896" spans="1:59">
      <c r="A6896">
        <v>6895</v>
      </c>
      <c r="E6896">
        <v>9795.2054794520554</v>
      </c>
      <c r="K6896">
        <v>4585.7246059350873</v>
      </c>
      <c r="L6896">
        <v>4628.0721059350872</v>
      </c>
      <c r="M6896">
        <v>4670.419605935087</v>
      </c>
      <c r="N6896">
        <v>4712.7671059350869</v>
      </c>
      <c r="O6896">
        <v>4755.1146059350867</v>
      </c>
      <c r="Q6896">
        <v>37603.564477648993</v>
      </c>
      <c r="R6896">
        <v>36587.64531713177</v>
      </c>
      <c r="S6896">
        <v>35571.726156614546</v>
      </c>
      <c r="T6896">
        <v>34555.806996097323</v>
      </c>
      <c r="U6896">
        <v>33539.887835580099</v>
      </c>
      <c r="W6896">
        <v>5.96E-3</v>
      </c>
      <c r="AB6896">
        <v>1</v>
      </c>
      <c r="AC6896">
        <v>1</v>
      </c>
      <c r="AD6896">
        <v>1</v>
      </c>
      <c r="AE6896">
        <v>1</v>
      </c>
      <c r="AF6896">
        <v>1</v>
      </c>
      <c r="AL6896">
        <v>5.9656599999999997</v>
      </c>
      <c r="AM6896" s="5">
        <v>8.9971837997436523</v>
      </c>
      <c r="AN6896">
        <v>570.77625570776252</v>
      </c>
      <c r="AO6896">
        <f t="shared" si="107"/>
        <v>26826.48401826484</v>
      </c>
      <c r="AP6896">
        <v>684.93150684931504</v>
      </c>
      <c r="AQ6896">
        <v>0.11717</v>
      </c>
      <c r="AR6896">
        <v>0.114803</v>
      </c>
      <c r="AS6896">
        <v>0.10384600000000001</v>
      </c>
      <c r="AT6896">
        <v>0.10792499999999999</v>
      </c>
      <c r="AU6896">
        <v>0.10813399999999999</v>
      </c>
      <c r="AW6896">
        <v>0.11716999999999998</v>
      </c>
      <c r="AX6896">
        <v>0.114803</v>
      </c>
      <c r="AY6896">
        <v>0.10384600000000001</v>
      </c>
      <c r="AZ6896">
        <v>0.10792499999999998</v>
      </c>
      <c r="BA6896">
        <v>0.10813399999999999</v>
      </c>
      <c r="BC6896" s="52">
        <v>100000</v>
      </c>
      <c r="BD6896" s="52">
        <v>100000</v>
      </c>
      <c r="BE6896">
        <v>0</v>
      </c>
      <c r="BF6896">
        <v>0</v>
      </c>
      <c r="BG6896">
        <v>0</v>
      </c>
    </row>
    <row r="6897" spans="1:59">
      <c r="A6897">
        <v>6896</v>
      </c>
      <c r="E6897">
        <v>9795.2054794520554</v>
      </c>
      <c r="K6897">
        <v>4034.5340621675205</v>
      </c>
      <c r="L6897">
        <v>4084.8565621675207</v>
      </c>
      <c r="M6897">
        <v>4135.1790621675209</v>
      </c>
      <c r="N6897">
        <v>4185.5015621675211</v>
      </c>
      <c r="O6897">
        <v>4235.8240621675213</v>
      </c>
      <c r="Q6897">
        <v>35234.190080768327</v>
      </c>
      <c r="R6897">
        <v>34282.283279956187</v>
      </c>
      <c r="S6897">
        <v>33330.376479144048</v>
      </c>
      <c r="T6897">
        <v>32378.469678331905</v>
      </c>
      <c r="U6897">
        <v>31426.562877519762</v>
      </c>
      <c r="W6897">
        <v>5.706E-2</v>
      </c>
      <c r="AB6897">
        <v>1</v>
      </c>
      <c r="AC6897">
        <v>1</v>
      </c>
      <c r="AD6897">
        <v>1</v>
      </c>
      <c r="AE6897">
        <v>1</v>
      </c>
      <c r="AF6897">
        <v>1</v>
      </c>
      <c r="AL6897">
        <v>5.4838357000000002</v>
      </c>
      <c r="AM6897" s="5">
        <v>9.1671829223632813</v>
      </c>
      <c r="AN6897">
        <v>570.77625570776252</v>
      </c>
      <c r="AO6897">
        <f t="shared" si="107"/>
        <v>26826.48401826484</v>
      </c>
      <c r="AP6897">
        <v>684.93150684931504</v>
      </c>
      <c r="AQ6897">
        <v>0.116713</v>
      </c>
      <c r="AR6897">
        <v>0.11541899999999999</v>
      </c>
      <c r="AS6897">
        <v>0.10295900000000001</v>
      </c>
      <c r="AT6897">
        <v>0.10563400000000001</v>
      </c>
      <c r="AU6897">
        <v>0.106782</v>
      </c>
      <c r="AW6897">
        <v>0.116713</v>
      </c>
      <c r="AX6897">
        <v>0.11541899999999998</v>
      </c>
      <c r="AY6897">
        <v>0.10295900000000001</v>
      </c>
      <c r="AZ6897">
        <v>0.10563399999999999</v>
      </c>
      <c r="BA6897">
        <v>0.106782</v>
      </c>
      <c r="BC6897" s="52">
        <v>100000</v>
      </c>
      <c r="BD6897" s="52">
        <v>100000</v>
      </c>
      <c r="BE6897">
        <v>0</v>
      </c>
      <c r="BF6897">
        <v>0</v>
      </c>
      <c r="BG6897">
        <v>0</v>
      </c>
    </row>
    <row r="6898" spans="1:59">
      <c r="A6898">
        <v>6897</v>
      </c>
      <c r="E6898">
        <v>9795.2054794520554</v>
      </c>
      <c r="K6898">
        <v>3818.5757999372777</v>
      </c>
      <c r="L6898">
        <v>3894.3082999372778</v>
      </c>
      <c r="M6898">
        <v>3970.0407999372778</v>
      </c>
      <c r="N6898">
        <v>4045.7732999372779</v>
      </c>
      <c r="O6898">
        <v>4121.5057999372775</v>
      </c>
      <c r="Q6898">
        <v>32945.551870586343</v>
      </c>
      <c r="R6898">
        <v>32055.476214132446</v>
      </c>
      <c r="S6898">
        <v>31165.400557678549</v>
      </c>
      <c r="T6898">
        <v>30275.324901224652</v>
      </c>
      <c r="U6898">
        <v>29385.249244770755</v>
      </c>
      <c r="W6898">
        <v>0.10477</v>
      </c>
      <c r="AB6898">
        <v>1</v>
      </c>
      <c r="AC6898">
        <v>1</v>
      </c>
      <c r="AD6898">
        <v>1</v>
      </c>
      <c r="AE6898">
        <v>1</v>
      </c>
      <c r="AF6898">
        <v>1</v>
      </c>
      <c r="AL6898">
        <v>2.4868800000000002</v>
      </c>
      <c r="AM6898" s="5">
        <v>6.8521556854248047</v>
      </c>
      <c r="AN6898">
        <v>570.77625570776252</v>
      </c>
      <c r="AO6898">
        <f t="shared" si="107"/>
        <v>26826.48401826484</v>
      </c>
      <c r="AP6898">
        <v>684.93150684931504</v>
      </c>
      <c r="AQ6898">
        <v>0.116354</v>
      </c>
      <c r="AR6898">
        <v>0.115333</v>
      </c>
      <c r="AS6898">
        <v>0.10063</v>
      </c>
      <c r="AT6898">
        <v>0.102932</v>
      </c>
      <c r="AU6898">
        <v>0.103432</v>
      </c>
      <c r="AW6898">
        <v>0.116354</v>
      </c>
      <c r="AX6898">
        <v>0.115333</v>
      </c>
      <c r="AY6898">
        <v>0.10062999999999998</v>
      </c>
      <c r="AZ6898">
        <v>0.10293200000000001</v>
      </c>
      <c r="BA6898">
        <v>0.10343200000000001</v>
      </c>
      <c r="BC6898" s="52">
        <v>100000</v>
      </c>
      <c r="BD6898" s="52">
        <v>100000</v>
      </c>
      <c r="BE6898">
        <v>0</v>
      </c>
      <c r="BF6898">
        <v>0</v>
      </c>
      <c r="BG6898">
        <v>0</v>
      </c>
    </row>
    <row r="6899" spans="1:59">
      <c r="A6899">
        <v>6898</v>
      </c>
      <c r="E6899">
        <v>9795.2054794520554</v>
      </c>
      <c r="K6899">
        <v>3977.6078256800511</v>
      </c>
      <c r="L6899">
        <v>4087.7128256800511</v>
      </c>
      <c r="M6899">
        <v>4197.8178256800511</v>
      </c>
      <c r="N6899">
        <v>4307.9228256800507</v>
      </c>
      <c r="O6899">
        <v>4418.0278256800502</v>
      </c>
      <c r="Q6899">
        <v>31135.004376475681</v>
      </c>
      <c r="R6899">
        <v>30293.843495293106</v>
      </c>
      <c r="S6899">
        <v>29452.68261411053</v>
      </c>
      <c r="T6899">
        <v>28611.521732927955</v>
      </c>
      <c r="U6899">
        <v>27770.360851745379</v>
      </c>
      <c r="W6899">
        <v>0.24481</v>
      </c>
      <c r="AB6899">
        <v>1</v>
      </c>
      <c r="AC6899">
        <v>1</v>
      </c>
      <c r="AD6899">
        <v>1</v>
      </c>
      <c r="AE6899">
        <v>1</v>
      </c>
      <c r="AF6899">
        <v>1</v>
      </c>
      <c r="AL6899">
        <v>1.5599247999999999</v>
      </c>
      <c r="AM6899" s="5">
        <v>5.211702823638916</v>
      </c>
      <c r="AN6899">
        <v>570.77625570776252</v>
      </c>
      <c r="AO6899">
        <f t="shared" si="107"/>
        <v>26826.48401826484</v>
      </c>
      <c r="AP6899">
        <v>684.93150684931504</v>
      </c>
      <c r="AQ6899">
        <v>0.11591700000000001</v>
      </c>
      <c r="AR6899">
        <v>0.11442400000000001</v>
      </c>
      <c r="AS6899">
        <v>9.9718799999999996E-2</v>
      </c>
      <c r="AT6899">
        <v>0.101839</v>
      </c>
      <c r="AU6899">
        <v>0.10198699999999999</v>
      </c>
      <c r="AW6899">
        <v>0.11591700000000001</v>
      </c>
      <c r="AX6899">
        <v>0.11442400000000001</v>
      </c>
      <c r="AY6899">
        <v>9.9718799999999982E-2</v>
      </c>
      <c r="AZ6899">
        <v>0.101839</v>
      </c>
      <c r="BA6899">
        <v>0.10198699999999998</v>
      </c>
      <c r="BC6899" s="52">
        <v>100000</v>
      </c>
      <c r="BD6899" s="52">
        <v>100000</v>
      </c>
      <c r="BE6899">
        <v>0</v>
      </c>
      <c r="BF6899">
        <v>0</v>
      </c>
      <c r="BG6899">
        <v>0</v>
      </c>
    </row>
    <row r="6900" spans="1:59">
      <c r="A6900">
        <v>6899</v>
      </c>
      <c r="E6900">
        <v>9795.2054794520554</v>
      </c>
      <c r="K6900">
        <v>4495.3655003994209</v>
      </c>
      <c r="L6900">
        <v>4653.2088337327541</v>
      </c>
      <c r="M6900">
        <v>4811.0521670660873</v>
      </c>
      <c r="N6900">
        <v>4968.8955003994206</v>
      </c>
      <c r="O6900">
        <v>5126.7388337327538</v>
      </c>
      <c r="Q6900">
        <v>29488.626755468598</v>
      </c>
      <c r="R6900">
        <v>28691.945343236352</v>
      </c>
      <c r="S6900">
        <v>27895.263931004105</v>
      </c>
      <c r="T6900">
        <v>27098.582518771858</v>
      </c>
      <c r="U6900">
        <v>26301.901106539612</v>
      </c>
      <c r="W6900">
        <v>0.17821999999999999</v>
      </c>
      <c r="AB6900">
        <v>1</v>
      </c>
      <c r="AC6900">
        <v>1</v>
      </c>
      <c r="AD6900">
        <v>1</v>
      </c>
      <c r="AE6900">
        <v>1</v>
      </c>
      <c r="AF6900">
        <v>1</v>
      </c>
      <c r="AL6900">
        <v>0.70941555999999995</v>
      </c>
      <c r="AM6900" s="5">
        <v>3.1157348155975342</v>
      </c>
      <c r="AN6900">
        <v>570.77625570776252</v>
      </c>
      <c r="AO6900">
        <f t="shared" si="107"/>
        <v>26826.48401826484</v>
      </c>
      <c r="AP6900">
        <v>684.93150684931504</v>
      </c>
      <c r="AQ6900">
        <v>0.11592100000000001</v>
      </c>
      <c r="AR6900">
        <v>0.11429600000000001</v>
      </c>
      <c r="AS6900">
        <v>9.95669E-2</v>
      </c>
      <c r="AT6900">
        <v>9.8040599999999992E-2</v>
      </c>
      <c r="AU6900">
        <v>0.10166</v>
      </c>
      <c r="AW6900">
        <v>0.11592100000000001</v>
      </c>
      <c r="AX6900">
        <v>0.11429599999999999</v>
      </c>
      <c r="AY6900">
        <v>9.95669E-2</v>
      </c>
      <c r="AZ6900">
        <v>9.8040599999999992E-2</v>
      </c>
      <c r="BA6900">
        <v>0.10166000000000001</v>
      </c>
      <c r="BC6900" s="52">
        <v>100000</v>
      </c>
      <c r="BD6900" s="52">
        <v>100000</v>
      </c>
      <c r="BE6900">
        <v>0</v>
      </c>
      <c r="BF6900">
        <v>0</v>
      </c>
      <c r="BG6900">
        <v>0</v>
      </c>
    </row>
    <row r="6901" spans="1:59">
      <c r="A6901">
        <v>6900</v>
      </c>
      <c r="E6901">
        <v>9795.2054794520554</v>
      </c>
      <c r="K6901">
        <v>4526.9911873369047</v>
      </c>
      <c r="L6901">
        <v>4724.9836873369049</v>
      </c>
      <c r="M6901">
        <v>4922.9761873369052</v>
      </c>
      <c r="N6901">
        <v>5120.9686873369055</v>
      </c>
      <c r="O6901">
        <v>5318.9611873369058</v>
      </c>
      <c r="Q6901">
        <v>29106.407238776359</v>
      </c>
      <c r="R6901">
        <v>28320.052084893887</v>
      </c>
      <c r="S6901">
        <v>27533.696931011415</v>
      </c>
      <c r="T6901">
        <v>26747.341777128942</v>
      </c>
      <c r="U6901">
        <v>25960.98662324647</v>
      </c>
      <c r="W6901">
        <v>5.228E-2</v>
      </c>
      <c r="AB6901">
        <v>1</v>
      </c>
      <c r="AC6901">
        <v>1</v>
      </c>
      <c r="AD6901">
        <v>1</v>
      </c>
      <c r="AE6901">
        <v>1</v>
      </c>
      <c r="AF6901">
        <v>1</v>
      </c>
      <c r="AL6901">
        <v>0.87302150000000001</v>
      </c>
      <c r="AM6901" s="5">
        <v>6.7708244323730469</v>
      </c>
      <c r="AN6901">
        <v>570.77625570776252</v>
      </c>
      <c r="AO6901">
        <f t="shared" si="107"/>
        <v>26826.48401826484</v>
      </c>
      <c r="AP6901">
        <v>684.93150684931504</v>
      </c>
      <c r="AQ6901">
        <v>0.11592100000000001</v>
      </c>
      <c r="AR6901">
        <v>0.11390500000000001</v>
      </c>
      <c r="AS6901">
        <v>9.9397199999999991E-2</v>
      </c>
      <c r="AT6901">
        <v>9.7108900000000012E-2</v>
      </c>
      <c r="AU6901">
        <v>0.10177899999999999</v>
      </c>
      <c r="AW6901">
        <v>0.11592100000000001</v>
      </c>
      <c r="AX6901">
        <v>0.11390500000000002</v>
      </c>
      <c r="AY6901">
        <v>9.9397200000000005E-2</v>
      </c>
      <c r="AZ6901">
        <v>9.7108900000000012E-2</v>
      </c>
      <c r="BA6901">
        <v>0.10177899999999999</v>
      </c>
      <c r="BC6901" s="52">
        <v>100000</v>
      </c>
      <c r="BD6901" s="52">
        <v>100000</v>
      </c>
      <c r="BE6901">
        <v>0</v>
      </c>
      <c r="BF6901">
        <v>0</v>
      </c>
      <c r="BG6901">
        <v>0</v>
      </c>
    </row>
    <row r="6902" spans="1:59">
      <c r="A6902">
        <v>6901</v>
      </c>
      <c r="E6902">
        <v>9795.2054794520554</v>
      </c>
      <c r="K6902">
        <v>4437.5356728565939</v>
      </c>
      <c r="L6902">
        <v>4698.0056728565942</v>
      </c>
      <c r="M6902">
        <v>4958.4756728565944</v>
      </c>
      <c r="N6902">
        <v>5218.9456728565947</v>
      </c>
      <c r="O6902">
        <v>5479.4156728565949</v>
      </c>
      <c r="Q6902">
        <v>28628.316522705041</v>
      </c>
      <c r="R6902">
        <v>27854.87773790949</v>
      </c>
      <c r="S6902">
        <v>27081.438953113939</v>
      </c>
      <c r="T6902">
        <v>26308.000168318387</v>
      </c>
      <c r="U6902">
        <v>25534.561383522836</v>
      </c>
      <c r="W6902">
        <v>4.6729999999999994E-2</v>
      </c>
      <c r="AB6902">
        <v>1</v>
      </c>
      <c r="AC6902">
        <v>1</v>
      </c>
      <c r="AD6902">
        <v>1</v>
      </c>
      <c r="AE6902">
        <v>1</v>
      </c>
      <c r="AF6902">
        <v>1</v>
      </c>
      <c r="AL6902">
        <v>1.3386275000000001</v>
      </c>
      <c r="AM6902" s="5">
        <v>8.8880796432495117</v>
      </c>
      <c r="AN6902">
        <v>570.77625570776252</v>
      </c>
      <c r="AO6902">
        <f t="shared" si="107"/>
        <v>26826.48401826484</v>
      </c>
      <c r="AP6902">
        <v>684.93150684931504</v>
      </c>
      <c r="AQ6902">
        <v>0.115414</v>
      </c>
      <c r="AR6902">
        <v>0.113331</v>
      </c>
      <c r="AS6902">
        <v>9.8950500000000011E-2</v>
      </c>
      <c r="AT6902">
        <v>9.4846599999999989E-2</v>
      </c>
      <c r="AU6902">
        <v>0.101173</v>
      </c>
      <c r="AW6902">
        <v>0.115414</v>
      </c>
      <c r="AX6902">
        <v>0.113331</v>
      </c>
      <c r="AY6902">
        <v>9.8950500000000011E-2</v>
      </c>
      <c r="AZ6902">
        <v>9.4846599999999989E-2</v>
      </c>
      <c r="BA6902">
        <v>0.101173</v>
      </c>
      <c r="BC6902" s="52">
        <v>100000</v>
      </c>
      <c r="BD6902" s="52">
        <v>100000</v>
      </c>
      <c r="BE6902">
        <v>0</v>
      </c>
      <c r="BF6902">
        <v>0</v>
      </c>
      <c r="BG6902">
        <v>0</v>
      </c>
    </row>
    <row r="6903" spans="1:59">
      <c r="A6903">
        <v>6902</v>
      </c>
      <c r="E6903">
        <v>9795.2054794520554</v>
      </c>
      <c r="K6903">
        <v>4260.4318260066884</v>
      </c>
      <c r="L6903">
        <v>4580.0243260066882</v>
      </c>
      <c r="M6903">
        <v>4899.6168260066879</v>
      </c>
      <c r="N6903">
        <v>5219.2093260066877</v>
      </c>
      <c r="O6903">
        <v>5538.8018260066874</v>
      </c>
      <c r="Q6903">
        <v>28997.38241698204</v>
      </c>
      <c r="R6903">
        <v>28213.972739113953</v>
      </c>
      <c r="S6903">
        <v>27430.56306124587</v>
      </c>
      <c r="T6903">
        <v>26647.153383377787</v>
      </c>
      <c r="U6903">
        <v>25863.743705509703</v>
      </c>
      <c r="W6903">
        <v>3.1550000000000002E-2</v>
      </c>
      <c r="AB6903">
        <v>1</v>
      </c>
      <c r="AC6903">
        <v>1</v>
      </c>
      <c r="AD6903">
        <v>1</v>
      </c>
      <c r="AE6903">
        <v>1</v>
      </c>
      <c r="AF6903">
        <v>1</v>
      </c>
      <c r="AL6903">
        <v>1.1475685</v>
      </c>
      <c r="AM6903" s="5">
        <v>9.0137958526611328</v>
      </c>
      <c r="AN6903">
        <v>570.77625570776252</v>
      </c>
      <c r="AO6903">
        <f t="shared" si="107"/>
        <v>26826.48401826484</v>
      </c>
      <c r="AP6903">
        <v>684.93150684931504</v>
      </c>
      <c r="AQ6903">
        <v>0.11547700000000001</v>
      </c>
      <c r="AR6903">
        <v>0.11337900000000001</v>
      </c>
      <c r="AS6903">
        <v>9.9153599999999995E-2</v>
      </c>
      <c r="AT6903">
        <v>9.6668299999999999E-2</v>
      </c>
      <c r="AU6903">
        <v>0.10155400000000001</v>
      </c>
      <c r="AW6903">
        <v>0.11547700000000001</v>
      </c>
      <c r="AX6903">
        <v>0.11337899999999999</v>
      </c>
      <c r="AY6903">
        <v>9.9153599999999995E-2</v>
      </c>
      <c r="AZ6903">
        <v>9.6668299999999999E-2</v>
      </c>
      <c r="BA6903">
        <v>0.10155400000000002</v>
      </c>
      <c r="BC6903" s="52">
        <v>100000</v>
      </c>
      <c r="BD6903" s="52">
        <v>100000</v>
      </c>
      <c r="BE6903">
        <v>0</v>
      </c>
      <c r="BF6903">
        <v>0</v>
      </c>
      <c r="BG6903">
        <v>0</v>
      </c>
    </row>
    <row r="6904" spans="1:59">
      <c r="A6904">
        <v>6903</v>
      </c>
      <c r="E6904">
        <v>9795.2054794520554</v>
      </c>
      <c r="K6904">
        <v>3893.573857531881</v>
      </c>
      <c r="L6904">
        <v>4333.9963575318807</v>
      </c>
      <c r="M6904">
        <v>4774.4188575318803</v>
      </c>
      <c r="N6904">
        <v>5214.84135753188</v>
      </c>
      <c r="O6904">
        <v>5655.2638575318797</v>
      </c>
      <c r="Q6904">
        <v>29912.837701054828</v>
      </c>
      <c r="R6904">
        <v>29104.695565443446</v>
      </c>
      <c r="S6904">
        <v>28296.553429832064</v>
      </c>
      <c r="T6904">
        <v>27488.411294220681</v>
      </c>
      <c r="U6904">
        <v>26680.269158609299</v>
      </c>
      <c r="W6904">
        <v>2.281E-2</v>
      </c>
      <c r="AB6904">
        <v>1</v>
      </c>
      <c r="AC6904">
        <v>1</v>
      </c>
      <c r="AD6904">
        <v>1</v>
      </c>
      <c r="AE6904">
        <v>1</v>
      </c>
      <c r="AF6904">
        <v>1</v>
      </c>
      <c r="AL6904">
        <v>1.1582717</v>
      </c>
      <c r="AM6904" s="5">
        <v>11.57510375976562</v>
      </c>
      <c r="AN6904">
        <v>570.77625570776252</v>
      </c>
      <c r="AO6904">
        <f t="shared" si="107"/>
        <v>26826.48401826484</v>
      </c>
      <c r="AP6904">
        <v>684.93150684931504</v>
      </c>
      <c r="AQ6904">
        <v>0.11605800000000001</v>
      </c>
      <c r="AR6904">
        <v>0.11461199999999999</v>
      </c>
      <c r="AS6904">
        <v>9.9784700000000004E-2</v>
      </c>
      <c r="AT6904">
        <v>0.10128</v>
      </c>
      <c r="AU6904">
        <v>0.104994</v>
      </c>
      <c r="AW6904">
        <v>0.11605800000000001</v>
      </c>
      <c r="AX6904">
        <v>0.11461199999999998</v>
      </c>
      <c r="AY6904">
        <v>9.978469999999999E-2</v>
      </c>
      <c r="AZ6904">
        <v>0.10128</v>
      </c>
      <c r="BA6904">
        <v>0.10499400000000002</v>
      </c>
      <c r="BC6904" s="52">
        <v>100000</v>
      </c>
      <c r="BD6904" s="52">
        <v>100000</v>
      </c>
      <c r="BE6904">
        <v>0</v>
      </c>
      <c r="BF6904">
        <v>0</v>
      </c>
      <c r="BG6904">
        <v>0</v>
      </c>
    </row>
    <row r="6905" spans="1:59">
      <c r="A6905">
        <v>6904</v>
      </c>
      <c r="E6905">
        <v>9795.2054794520554</v>
      </c>
      <c r="K6905">
        <v>3895.3810396425938</v>
      </c>
      <c r="L6905">
        <v>4512.0452063092607</v>
      </c>
      <c r="M6905">
        <v>5128.7093729759272</v>
      </c>
      <c r="N6905">
        <v>5745.3735396425936</v>
      </c>
      <c r="O6905">
        <v>6362.0377063092601</v>
      </c>
      <c r="Q6905">
        <v>31773.30218512021</v>
      </c>
      <c r="R6905">
        <v>30914.896688755864</v>
      </c>
      <c r="S6905">
        <v>30056.491192391517</v>
      </c>
      <c r="T6905">
        <v>29198.08569602717</v>
      </c>
      <c r="U6905">
        <v>28339.680199662824</v>
      </c>
      <c r="W6905">
        <v>1.9300000000000001E-2</v>
      </c>
      <c r="AB6905">
        <v>1</v>
      </c>
      <c r="AC6905">
        <v>1</v>
      </c>
      <c r="AD6905">
        <v>1</v>
      </c>
      <c r="AE6905">
        <v>1</v>
      </c>
      <c r="AF6905">
        <v>1</v>
      </c>
      <c r="AL6905">
        <v>1.4022758</v>
      </c>
      <c r="AM6905" s="5">
        <v>5.4880785942077637</v>
      </c>
      <c r="AN6905">
        <v>570.77625570776252</v>
      </c>
      <c r="AO6905">
        <f t="shared" si="107"/>
        <v>26826.48401826484</v>
      </c>
      <c r="AP6905">
        <v>684.93150684931504</v>
      </c>
      <c r="AQ6905">
        <v>0.117199</v>
      </c>
      <c r="AR6905">
        <v>0.11622299999999999</v>
      </c>
      <c r="AS6905">
        <v>0.10229000000000001</v>
      </c>
      <c r="AT6905">
        <v>0.10421599999999999</v>
      </c>
      <c r="AU6905">
        <v>0.108352</v>
      </c>
      <c r="AW6905">
        <v>0.11719899999999998</v>
      </c>
      <c r="AX6905">
        <v>0.11622300000000001</v>
      </c>
      <c r="AY6905">
        <v>0.10229000000000001</v>
      </c>
      <c r="AZ6905">
        <v>0.10421599999999999</v>
      </c>
      <c r="BA6905">
        <v>0.10835199999999999</v>
      </c>
      <c r="BC6905" s="52">
        <v>100000</v>
      </c>
      <c r="BD6905" s="52">
        <v>100000</v>
      </c>
      <c r="BE6905">
        <v>0</v>
      </c>
      <c r="BF6905">
        <v>0</v>
      </c>
      <c r="BG6905">
        <v>0</v>
      </c>
    </row>
    <row r="6906" spans="1:59">
      <c r="A6906">
        <v>6905</v>
      </c>
      <c r="E6906">
        <v>9795.2054794520554</v>
      </c>
      <c r="K6906">
        <v>4606.5072002082916</v>
      </c>
      <c r="L6906">
        <v>5379.7772002082911</v>
      </c>
      <c r="M6906">
        <v>6153.0472002082915</v>
      </c>
      <c r="N6906">
        <v>6926.317200208292</v>
      </c>
      <c r="O6906">
        <v>7699.5872002082924</v>
      </c>
      <c r="Q6906">
        <v>33702.065342910078</v>
      </c>
      <c r="R6906">
        <v>32791.551290208918</v>
      </c>
      <c r="S6906">
        <v>31881.037237507757</v>
      </c>
      <c r="T6906">
        <v>30970.523184806596</v>
      </c>
      <c r="U6906">
        <v>30060.009132105435</v>
      </c>
      <c r="W6906">
        <v>0</v>
      </c>
      <c r="AB6906">
        <v>1</v>
      </c>
      <c r="AC6906">
        <v>1</v>
      </c>
      <c r="AD6906">
        <v>1</v>
      </c>
      <c r="AE6906">
        <v>1</v>
      </c>
      <c r="AF6906">
        <v>1</v>
      </c>
      <c r="AL6906">
        <v>1.1811543</v>
      </c>
      <c r="AM6906" s="5">
        <v>4.9110550880432129</v>
      </c>
      <c r="AN6906">
        <v>570.77625570776252</v>
      </c>
      <c r="AO6906">
        <f t="shared" si="107"/>
        <v>26826.48401826484</v>
      </c>
      <c r="AP6906">
        <v>684.93150684931504</v>
      </c>
      <c r="AQ6906">
        <v>0.11729300000000001</v>
      </c>
      <c r="AR6906">
        <v>0.11713599999999999</v>
      </c>
      <c r="AS6906">
        <v>0.105214</v>
      </c>
      <c r="AT6906">
        <v>0.10893800000000001</v>
      </c>
      <c r="AU6906">
        <v>0.10927200000000001</v>
      </c>
      <c r="AW6906">
        <v>0.11729300000000002</v>
      </c>
      <c r="AX6906">
        <v>0.117136</v>
      </c>
      <c r="AY6906">
        <v>0.10521400000000002</v>
      </c>
      <c r="AZ6906">
        <v>0.10893800000000002</v>
      </c>
      <c r="BA6906">
        <v>0.10927200000000002</v>
      </c>
      <c r="BC6906" s="52">
        <v>100000</v>
      </c>
      <c r="BD6906" s="52">
        <v>100000</v>
      </c>
      <c r="BE6906">
        <v>0</v>
      </c>
      <c r="BF6906">
        <v>0</v>
      </c>
      <c r="BG6906">
        <v>0</v>
      </c>
    </row>
    <row r="6907" spans="1:59">
      <c r="A6907">
        <v>6906</v>
      </c>
      <c r="E6907">
        <v>9795.2054794520554</v>
      </c>
      <c r="K6907">
        <v>5632.0830480381101</v>
      </c>
      <c r="L6907">
        <v>6440.5513813714433</v>
      </c>
      <c r="M6907">
        <v>7249.0197147047766</v>
      </c>
      <c r="N6907">
        <v>8057.4880480381098</v>
      </c>
      <c r="O6907">
        <v>8865.9563813714431</v>
      </c>
      <c r="Q6907">
        <v>34855.933344606463</v>
      </c>
      <c r="R6907">
        <v>33914.245741917955</v>
      </c>
      <c r="S6907">
        <v>32972.558139229441</v>
      </c>
      <c r="T6907">
        <v>32030.87053654093</v>
      </c>
      <c r="U6907">
        <v>31089.182933852419</v>
      </c>
      <c r="W6907">
        <v>0</v>
      </c>
      <c r="AB6907">
        <v>1</v>
      </c>
      <c r="AC6907">
        <v>1</v>
      </c>
      <c r="AD6907">
        <v>1</v>
      </c>
      <c r="AE6907">
        <v>1</v>
      </c>
      <c r="AF6907">
        <v>1</v>
      </c>
      <c r="AL6907">
        <v>1.8181628999999999</v>
      </c>
      <c r="AM6907" s="5">
        <v>6.0980849266052246</v>
      </c>
      <c r="AN6907">
        <v>570.77625570776252</v>
      </c>
      <c r="AO6907">
        <f t="shared" si="107"/>
        <v>26826.48401826484</v>
      </c>
      <c r="AP6907">
        <v>684.93150684931504</v>
      </c>
      <c r="AQ6907">
        <v>0.11743200000000001</v>
      </c>
      <c r="AR6907">
        <v>0.11705299999999999</v>
      </c>
      <c r="AS6907">
        <v>0.10492900000000001</v>
      </c>
      <c r="AT6907">
        <v>0.10651999999999999</v>
      </c>
      <c r="AU6907">
        <v>0.10853400000000001</v>
      </c>
      <c r="AW6907">
        <v>0.11743200000000002</v>
      </c>
      <c r="AX6907">
        <v>0.117053</v>
      </c>
      <c r="AY6907">
        <v>0.10492900000000001</v>
      </c>
      <c r="AZ6907">
        <v>0.10651999999999999</v>
      </c>
      <c r="BA6907">
        <v>0.10853400000000001</v>
      </c>
      <c r="BC6907" s="52">
        <v>100000</v>
      </c>
      <c r="BD6907" s="52">
        <v>100000</v>
      </c>
      <c r="BE6907">
        <v>0</v>
      </c>
      <c r="BF6907">
        <v>0</v>
      </c>
      <c r="BG6907">
        <v>0</v>
      </c>
    </row>
    <row r="6908" spans="1:59">
      <c r="A6908">
        <v>6907</v>
      </c>
      <c r="E6908">
        <v>9795.2054794520554</v>
      </c>
      <c r="K6908">
        <v>6535.6741033947765</v>
      </c>
      <c r="L6908">
        <v>7290.4649367281099</v>
      </c>
      <c r="M6908">
        <v>8045.2557700614434</v>
      </c>
      <c r="N6908">
        <v>8800.0466033947778</v>
      </c>
      <c r="O6908">
        <v>9554.8374367281103</v>
      </c>
      <c r="Q6908">
        <v>35579.646229921062</v>
      </c>
      <c r="R6908">
        <v>34618.406390963552</v>
      </c>
      <c r="S6908">
        <v>33657.166552006041</v>
      </c>
      <c r="T6908">
        <v>32695.926713048528</v>
      </c>
      <c r="U6908">
        <v>31734.686874091014</v>
      </c>
      <c r="W6908">
        <v>0</v>
      </c>
      <c r="AB6908">
        <v>1</v>
      </c>
      <c r="AC6908">
        <v>1</v>
      </c>
      <c r="AD6908">
        <v>1</v>
      </c>
      <c r="AE6908">
        <v>1</v>
      </c>
      <c r="AF6908">
        <v>1</v>
      </c>
      <c r="AL6908">
        <v>3.2571683</v>
      </c>
      <c r="AM6908" s="5">
        <v>2.9756591320037842</v>
      </c>
      <c r="AN6908">
        <v>570.77625570776252</v>
      </c>
      <c r="AO6908">
        <f t="shared" si="107"/>
        <v>26826.48401826484</v>
      </c>
      <c r="AP6908">
        <v>684.93150684931504</v>
      </c>
      <c r="AQ6908">
        <v>0.11821599999999999</v>
      </c>
      <c r="AR6908">
        <v>0.12061100000000001</v>
      </c>
      <c r="AS6908">
        <v>0.104659</v>
      </c>
      <c r="AT6908">
        <v>0.103143</v>
      </c>
      <c r="AU6908">
        <v>0.108293</v>
      </c>
      <c r="AW6908">
        <v>0.11821599999999997</v>
      </c>
      <c r="AX6908">
        <v>0.12061100000000001</v>
      </c>
      <c r="AY6908">
        <v>0.10465899999999999</v>
      </c>
      <c r="AZ6908">
        <v>0.103143</v>
      </c>
      <c r="BA6908">
        <v>0.10829300000000001</v>
      </c>
      <c r="BC6908" s="52">
        <v>100000</v>
      </c>
      <c r="BD6908" s="52">
        <v>100000</v>
      </c>
      <c r="BE6908">
        <v>0</v>
      </c>
      <c r="BF6908">
        <v>0</v>
      </c>
      <c r="BG6908">
        <v>0</v>
      </c>
    </row>
    <row r="6909" spans="1:59">
      <c r="A6909">
        <v>6908</v>
      </c>
      <c r="E6909">
        <v>9795.2054794520554</v>
      </c>
      <c r="K6909">
        <v>6277.2470615627699</v>
      </c>
      <c r="L6909">
        <v>6895.8628948961032</v>
      </c>
      <c r="M6909">
        <v>7514.4787282294365</v>
      </c>
      <c r="N6909">
        <v>8133.0945615627697</v>
      </c>
      <c r="O6909">
        <v>8751.710394896103</v>
      </c>
      <c r="Q6909">
        <v>34900.622273206667</v>
      </c>
      <c r="R6909">
        <v>33957.727329861475</v>
      </c>
      <c r="S6909">
        <v>33014.832386516282</v>
      </c>
      <c r="T6909">
        <v>32071.937443171089</v>
      </c>
      <c r="U6909">
        <v>31129.042499825897</v>
      </c>
      <c r="W6909">
        <v>0</v>
      </c>
      <c r="AB6909">
        <v>1</v>
      </c>
      <c r="AC6909">
        <v>1</v>
      </c>
      <c r="AD6909">
        <v>1</v>
      </c>
      <c r="AE6909">
        <v>1</v>
      </c>
      <c r="AF6909">
        <v>1</v>
      </c>
      <c r="AL6909">
        <v>3.712923</v>
      </c>
      <c r="AM6909" s="5">
        <v>3.8700025081634521</v>
      </c>
      <c r="AN6909">
        <v>570.77625570776252</v>
      </c>
      <c r="AO6909">
        <f t="shared" si="107"/>
        <v>26826.48401826484</v>
      </c>
      <c r="AP6909">
        <v>684.93150684931504</v>
      </c>
      <c r="AQ6909">
        <v>0.11755700000000001</v>
      </c>
      <c r="AR6909">
        <v>0.11522700000000001</v>
      </c>
      <c r="AS6909">
        <v>0.102063</v>
      </c>
      <c r="AT6909">
        <v>9.9175100000000002E-2</v>
      </c>
      <c r="AU6909">
        <v>0.107777</v>
      </c>
      <c r="AW6909">
        <v>0.11755700000000001</v>
      </c>
      <c r="AX6909">
        <v>0.11522700000000001</v>
      </c>
      <c r="AY6909">
        <v>0.102063</v>
      </c>
      <c r="AZ6909">
        <v>9.9175100000000002E-2</v>
      </c>
      <c r="BA6909">
        <v>0.107777</v>
      </c>
      <c r="BC6909" s="52">
        <v>100000</v>
      </c>
      <c r="BD6909" s="52">
        <v>100000</v>
      </c>
      <c r="BE6909">
        <v>0</v>
      </c>
      <c r="BF6909">
        <v>0</v>
      </c>
      <c r="BG6909">
        <v>0</v>
      </c>
    </row>
    <row r="6910" spans="1:59">
      <c r="A6910">
        <v>6909</v>
      </c>
      <c r="E6910">
        <v>9795.2054794520554</v>
      </c>
      <c r="K6910">
        <v>5532.6880319488764</v>
      </c>
      <c r="L6910">
        <v>6072.4921986155432</v>
      </c>
      <c r="M6910">
        <v>6612.29636528221</v>
      </c>
      <c r="N6910">
        <v>7152.1005319488768</v>
      </c>
      <c r="O6910">
        <v>7691.9046986155436</v>
      </c>
      <c r="Q6910">
        <v>31412.161851903951</v>
      </c>
      <c r="R6910">
        <v>30563.513128159851</v>
      </c>
      <c r="S6910">
        <v>29714.864404415752</v>
      </c>
      <c r="T6910">
        <v>28866.215680671652</v>
      </c>
      <c r="U6910">
        <v>28017.566956927552</v>
      </c>
      <c r="W6910">
        <v>0</v>
      </c>
      <c r="AB6910">
        <v>1</v>
      </c>
      <c r="AC6910">
        <v>1</v>
      </c>
      <c r="AD6910">
        <v>1</v>
      </c>
      <c r="AE6910">
        <v>1</v>
      </c>
      <c r="AF6910">
        <v>1</v>
      </c>
      <c r="AL6910">
        <v>3.1056110000000001</v>
      </c>
      <c r="AM6910" s="5">
        <v>4.9782710075378418</v>
      </c>
      <c r="AN6910">
        <v>570.77625570776252</v>
      </c>
      <c r="AO6910">
        <f t="shared" si="107"/>
        <v>26826.48401826484</v>
      </c>
      <c r="AP6910">
        <v>684.93150684931504</v>
      </c>
      <c r="AQ6910">
        <v>0.116565</v>
      </c>
      <c r="AR6910">
        <v>0.11350499999999999</v>
      </c>
      <c r="AS6910">
        <v>9.2776200000000003E-2</v>
      </c>
      <c r="AT6910">
        <v>9.7326400000000007E-2</v>
      </c>
      <c r="AU6910">
        <v>9.9088499999999996E-2</v>
      </c>
      <c r="AW6910">
        <v>0.11656500000000002</v>
      </c>
      <c r="AX6910">
        <v>0.11350500000000001</v>
      </c>
      <c r="AY6910">
        <v>9.2776200000000017E-2</v>
      </c>
      <c r="AZ6910">
        <v>9.7326400000000021E-2</v>
      </c>
      <c r="BA6910">
        <v>9.908850000000001E-2</v>
      </c>
      <c r="BC6910" s="52">
        <v>100000</v>
      </c>
      <c r="BD6910" s="52">
        <v>100000</v>
      </c>
      <c r="BE6910">
        <v>0</v>
      </c>
      <c r="BF6910">
        <v>0</v>
      </c>
      <c r="BG6910">
        <v>0</v>
      </c>
    </row>
    <row r="6911" spans="1:59">
      <c r="A6911">
        <v>6910</v>
      </c>
      <c r="E6911">
        <v>9795.2054794520554</v>
      </c>
      <c r="K6911">
        <v>5121.5541017615924</v>
      </c>
      <c r="L6911">
        <v>5582.848268428259</v>
      </c>
      <c r="M6911">
        <v>6044.1424350949255</v>
      </c>
      <c r="N6911">
        <v>6505.4366017615921</v>
      </c>
      <c r="O6911">
        <v>6966.7307684282587</v>
      </c>
      <c r="Q6911">
        <v>23865.241874378429</v>
      </c>
      <c r="R6911">
        <v>23220.485009434447</v>
      </c>
      <c r="S6911">
        <v>22575.728144490466</v>
      </c>
      <c r="T6911">
        <v>21930.971279546484</v>
      </c>
      <c r="U6911">
        <v>21286.214414602502</v>
      </c>
      <c r="W6911">
        <v>0</v>
      </c>
      <c r="AB6911">
        <v>1</v>
      </c>
      <c r="AC6911">
        <v>1</v>
      </c>
      <c r="AD6911">
        <v>1</v>
      </c>
      <c r="AE6911">
        <v>1</v>
      </c>
      <c r="AF6911">
        <v>1</v>
      </c>
      <c r="AL6911">
        <v>2.2335626999999998</v>
      </c>
      <c r="AM6911" s="5">
        <v>5.0969305038452148</v>
      </c>
      <c r="AN6911">
        <v>570.77625570776252</v>
      </c>
      <c r="AO6911">
        <f t="shared" si="107"/>
        <v>26826.48401826484</v>
      </c>
      <c r="AP6911">
        <v>684.93150684931504</v>
      </c>
      <c r="AQ6911">
        <v>0.11361300000000001</v>
      </c>
      <c r="AR6911">
        <v>0.110748</v>
      </c>
      <c r="AS6911">
        <v>8.9727999999999988E-2</v>
      </c>
      <c r="AT6911">
        <v>9.6422799999999989E-2</v>
      </c>
      <c r="AU6911">
        <v>9.8549800000000007E-2</v>
      </c>
      <c r="AW6911">
        <v>0.11361300000000001</v>
      </c>
      <c r="AX6911">
        <v>0.110748</v>
      </c>
      <c r="AY6911">
        <v>8.9727999999999988E-2</v>
      </c>
      <c r="AZ6911">
        <v>9.6422799999999989E-2</v>
      </c>
      <c r="BA6911">
        <v>9.8549800000000007E-2</v>
      </c>
      <c r="BC6911" s="52">
        <v>100000</v>
      </c>
      <c r="BD6911" s="52">
        <v>100000</v>
      </c>
      <c r="BE6911">
        <v>0</v>
      </c>
      <c r="BF6911">
        <v>0</v>
      </c>
      <c r="BG6911">
        <v>0</v>
      </c>
    </row>
    <row r="6912" spans="1:59">
      <c r="A6912">
        <v>6911</v>
      </c>
      <c r="E6912">
        <v>9795.2054794520554</v>
      </c>
      <c r="K6912">
        <v>3580.9313523784735</v>
      </c>
      <c r="L6912">
        <v>3991.93051904514</v>
      </c>
      <c r="M6912">
        <v>4402.929685711807</v>
      </c>
      <c r="N6912">
        <v>4813.9288523784735</v>
      </c>
      <c r="O6912">
        <v>5224.92801904514</v>
      </c>
      <c r="Q6912">
        <v>16846.878774262081</v>
      </c>
      <c r="R6912">
        <v>16391.733974465082</v>
      </c>
      <c r="S6912">
        <v>15936.589174668085</v>
      </c>
      <c r="T6912">
        <v>15481.444374871087</v>
      </c>
      <c r="U6912">
        <v>15026.29957507409</v>
      </c>
      <c r="W6912">
        <v>0</v>
      </c>
      <c r="AB6912">
        <v>1</v>
      </c>
      <c r="AC6912">
        <v>1</v>
      </c>
      <c r="AD6912">
        <v>1</v>
      </c>
      <c r="AE6912">
        <v>1</v>
      </c>
      <c r="AF6912">
        <v>1</v>
      </c>
      <c r="AL6912">
        <v>1.2875620000000001</v>
      </c>
      <c r="AM6912" s="5">
        <v>7.2468047142028809</v>
      </c>
      <c r="AN6912">
        <v>570.77625570776252</v>
      </c>
      <c r="AO6912">
        <f t="shared" si="107"/>
        <v>26826.48401826484</v>
      </c>
      <c r="AP6912">
        <v>684.93150684931504</v>
      </c>
      <c r="AQ6912">
        <v>0.10951699999999999</v>
      </c>
      <c r="AR6912">
        <v>0.108794</v>
      </c>
      <c r="AS6912">
        <v>8.8755500000000001E-2</v>
      </c>
      <c r="AT6912">
        <v>9.6866900000000006E-2</v>
      </c>
      <c r="AU6912">
        <v>9.8224699999999998E-2</v>
      </c>
      <c r="AW6912">
        <v>0.10951699999999999</v>
      </c>
      <c r="AX6912">
        <v>0.10879399999999999</v>
      </c>
      <c r="AY6912">
        <v>8.8755500000000001E-2</v>
      </c>
      <c r="AZ6912">
        <v>9.686690000000002E-2</v>
      </c>
      <c r="BA6912">
        <v>9.8224699999999984E-2</v>
      </c>
      <c r="BC6912" s="52">
        <v>100000</v>
      </c>
      <c r="BD6912" s="52">
        <v>100000</v>
      </c>
      <c r="BE6912">
        <v>0</v>
      </c>
      <c r="BF6912">
        <v>0</v>
      </c>
      <c r="BG6912">
        <v>0</v>
      </c>
    </row>
    <row r="6913" spans="1:59">
      <c r="A6913">
        <v>6912</v>
      </c>
      <c r="E6913">
        <v>9795.2054794520554</v>
      </c>
      <c r="K6913">
        <v>2771.422288890793</v>
      </c>
      <c r="L6913">
        <v>3086.9997888907928</v>
      </c>
      <c r="M6913">
        <v>3402.5772888907927</v>
      </c>
      <c r="N6913">
        <v>3718.1547888907926</v>
      </c>
      <c r="O6913">
        <v>4033.7322888907925</v>
      </c>
      <c r="Q6913">
        <v>15206.795840961149</v>
      </c>
      <c r="R6913">
        <v>14795.960447589267</v>
      </c>
      <c r="S6913">
        <v>14385.125054217384</v>
      </c>
      <c r="T6913">
        <v>13974.289660845501</v>
      </c>
      <c r="U6913">
        <v>13563.454267473619</v>
      </c>
      <c r="W6913">
        <v>0</v>
      </c>
      <c r="AB6913">
        <v>1</v>
      </c>
      <c r="AC6913">
        <v>1</v>
      </c>
      <c r="AD6913">
        <v>1</v>
      </c>
      <c r="AE6913">
        <v>1</v>
      </c>
      <c r="AF6913">
        <v>1</v>
      </c>
      <c r="AL6913">
        <v>1.4331067</v>
      </c>
      <c r="AM6913" s="5">
        <v>8.609644889831543</v>
      </c>
      <c r="AN6913">
        <v>570.77625570776252</v>
      </c>
      <c r="AO6913">
        <f t="shared" si="107"/>
        <v>26826.48401826484</v>
      </c>
      <c r="AP6913">
        <v>684.93150684931504</v>
      </c>
      <c r="AQ6913">
        <v>0.107166</v>
      </c>
      <c r="AR6913">
        <v>9.8857500000000001E-2</v>
      </c>
      <c r="AS6913">
        <v>8.9170699999999992E-2</v>
      </c>
      <c r="AT6913">
        <v>9.5857499999999998E-2</v>
      </c>
      <c r="AU6913">
        <v>9.8735200000000009E-2</v>
      </c>
      <c r="AW6913">
        <v>0.107166</v>
      </c>
      <c r="AX6913">
        <v>9.8857500000000001E-2</v>
      </c>
      <c r="AY6913">
        <v>8.9170699999999978E-2</v>
      </c>
      <c r="AZ6913">
        <v>9.5857499999999998E-2</v>
      </c>
      <c r="BA6913">
        <v>9.8735200000000009E-2</v>
      </c>
      <c r="BC6913" s="52">
        <v>100000</v>
      </c>
      <c r="BD6913" s="52">
        <v>100000</v>
      </c>
      <c r="BE6913">
        <v>0</v>
      </c>
      <c r="BF6913">
        <v>0</v>
      </c>
      <c r="BG6913">
        <v>0</v>
      </c>
    </row>
    <row r="6914" spans="1:59">
      <c r="A6914">
        <v>6913</v>
      </c>
      <c r="E6914">
        <v>9795.2054794520554</v>
      </c>
      <c r="K6914">
        <v>1994.8797424781842</v>
      </c>
      <c r="L6914">
        <v>2167.5447424781842</v>
      </c>
      <c r="M6914">
        <v>2340.2097424781841</v>
      </c>
      <c r="N6914">
        <v>2512.8747424781841</v>
      </c>
      <c r="O6914">
        <v>2685.5397424781841</v>
      </c>
      <c r="Q6914">
        <v>16503.536890929088</v>
      </c>
      <c r="R6914">
        <v>16057.668008424664</v>
      </c>
      <c r="S6914">
        <v>15611.799125920239</v>
      </c>
      <c r="T6914">
        <v>15165.930243415814</v>
      </c>
      <c r="U6914">
        <v>14720.06136091139</v>
      </c>
      <c r="W6914">
        <v>0</v>
      </c>
      <c r="AB6914">
        <v>1</v>
      </c>
      <c r="AC6914">
        <v>1</v>
      </c>
      <c r="AD6914">
        <v>1</v>
      </c>
      <c r="AE6914">
        <v>1</v>
      </c>
      <c r="AF6914">
        <v>1</v>
      </c>
      <c r="AL6914">
        <v>1.5803368</v>
      </c>
      <c r="AM6914" s="5">
        <v>10.073787689208981</v>
      </c>
      <c r="AN6914">
        <v>570.77625570776252</v>
      </c>
      <c r="AO6914">
        <f t="shared" si="107"/>
        <v>26826.48401826484</v>
      </c>
      <c r="AP6914">
        <v>684.93150684931504</v>
      </c>
      <c r="AQ6914">
        <v>0.106257</v>
      </c>
      <c r="AR6914">
        <v>9.74772E-2</v>
      </c>
      <c r="AS6914">
        <v>8.8887200000000013E-2</v>
      </c>
      <c r="AT6914">
        <v>9.3182199999999993E-2</v>
      </c>
      <c r="AU6914">
        <v>9.7547099999999998E-2</v>
      </c>
      <c r="AW6914">
        <v>0.106257</v>
      </c>
      <c r="AX6914">
        <v>9.74772E-2</v>
      </c>
      <c r="AY6914">
        <v>8.8887200000000013E-2</v>
      </c>
      <c r="AZ6914">
        <v>9.3182199999999979E-2</v>
      </c>
      <c r="BA6914">
        <v>9.7547099999999984E-2</v>
      </c>
      <c r="BC6914" s="52">
        <v>100000</v>
      </c>
      <c r="BD6914" s="52">
        <v>100000</v>
      </c>
      <c r="BE6914">
        <v>0</v>
      </c>
      <c r="BF6914">
        <v>0</v>
      </c>
      <c r="BG6914">
        <v>0</v>
      </c>
    </row>
    <row r="6915" spans="1:59">
      <c r="A6915">
        <v>6914</v>
      </c>
      <c r="E6915">
        <v>9795.2054794520554</v>
      </c>
      <c r="K6915">
        <v>1605.7012933999029</v>
      </c>
      <c r="L6915">
        <v>1713.6612933999029</v>
      </c>
      <c r="M6915">
        <v>1821.6212933999029</v>
      </c>
      <c r="N6915">
        <v>1929.581293399903</v>
      </c>
      <c r="O6915">
        <v>2037.541293399903</v>
      </c>
      <c r="Q6915">
        <v>16649.36468368848</v>
      </c>
      <c r="R6915">
        <v>16199.556034554606</v>
      </c>
      <c r="S6915">
        <v>15749.747385420731</v>
      </c>
      <c r="T6915">
        <v>15299.938736286857</v>
      </c>
      <c r="U6915">
        <v>14850.130087152982</v>
      </c>
      <c r="W6915">
        <v>0</v>
      </c>
      <c r="AB6915">
        <v>1</v>
      </c>
      <c r="AC6915">
        <v>1</v>
      </c>
      <c r="AD6915">
        <v>1</v>
      </c>
      <c r="AE6915">
        <v>1</v>
      </c>
      <c r="AF6915">
        <v>1</v>
      </c>
      <c r="AL6915">
        <v>2.3531175000000002</v>
      </c>
      <c r="AM6915" s="5">
        <v>12.1339054107666</v>
      </c>
      <c r="AN6915">
        <v>570.77625570776252</v>
      </c>
      <c r="AO6915">
        <f t="shared" ref="AO6915:AO6978" si="108">235000000/8760</f>
        <v>26826.48401826484</v>
      </c>
      <c r="AP6915">
        <v>684.93150684931504</v>
      </c>
      <c r="AQ6915">
        <v>0.104698</v>
      </c>
      <c r="AR6915">
        <v>9.0472700000000003E-2</v>
      </c>
      <c r="AS6915">
        <v>8.3912500000000001E-2</v>
      </c>
      <c r="AT6915">
        <v>8.6714299999999994E-2</v>
      </c>
      <c r="AU6915">
        <v>9.4258599999999998E-2</v>
      </c>
      <c r="AW6915">
        <v>0.104698</v>
      </c>
      <c r="AX6915">
        <v>9.0472700000000003E-2</v>
      </c>
      <c r="AY6915">
        <v>8.3912499999999987E-2</v>
      </c>
      <c r="AZ6915">
        <v>8.6714300000000008E-2</v>
      </c>
      <c r="BA6915">
        <v>9.4258600000000012E-2</v>
      </c>
      <c r="BC6915" s="52">
        <v>100000</v>
      </c>
      <c r="BD6915" s="52">
        <v>100000</v>
      </c>
      <c r="BE6915">
        <v>0</v>
      </c>
      <c r="BF6915">
        <v>0</v>
      </c>
      <c r="BG6915">
        <v>0</v>
      </c>
    </row>
    <row r="6916" spans="1:59">
      <c r="A6916">
        <v>6915</v>
      </c>
      <c r="E6916">
        <v>9795.2054794520554</v>
      </c>
      <c r="K6916">
        <v>1528.5913442818285</v>
      </c>
      <c r="L6916">
        <v>1587.3013442818285</v>
      </c>
      <c r="M6916">
        <v>1646.0113442818285</v>
      </c>
      <c r="N6916">
        <v>1704.7213442818286</v>
      </c>
      <c r="O6916">
        <v>1763.4313442818286</v>
      </c>
      <c r="Q6916">
        <v>18872.374614396329</v>
      </c>
      <c r="R6916">
        <v>18362.507872047867</v>
      </c>
      <c r="S6916">
        <v>17852.641129699405</v>
      </c>
      <c r="T6916">
        <v>17342.774387350943</v>
      </c>
      <c r="U6916">
        <v>16832.90764500248</v>
      </c>
      <c r="W6916">
        <v>0</v>
      </c>
      <c r="AB6916">
        <v>1</v>
      </c>
      <c r="AC6916">
        <v>1</v>
      </c>
      <c r="AD6916">
        <v>1</v>
      </c>
      <c r="AE6916">
        <v>1</v>
      </c>
      <c r="AF6916">
        <v>1</v>
      </c>
      <c r="AL6916">
        <v>3.115494</v>
      </c>
      <c r="AM6916" s="5">
        <v>13.78984928131104</v>
      </c>
      <c r="AN6916">
        <v>570.77625570776252</v>
      </c>
      <c r="AO6916">
        <f t="shared" si="108"/>
        <v>26826.48401826484</v>
      </c>
      <c r="AP6916">
        <v>684.93150684931504</v>
      </c>
      <c r="AQ6916">
        <v>0.104181</v>
      </c>
      <c r="AR6916">
        <v>8.8294399999999995E-2</v>
      </c>
      <c r="AS6916">
        <v>8.2764099999999993E-2</v>
      </c>
      <c r="AT6916">
        <v>8.5801000000000002E-2</v>
      </c>
      <c r="AU6916">
        <v>9.1370500000000007E-2</v>
      </c>
      <c r="AW6916">
        <v>0.10418100000000001</v>
      </c>
      <c r="AX6916">
        <v>8.8294399999999981E-2</v>
      </c>
      <c r="AY6916">
        <v>8.2764099999999993E-2</v>
      </c>
      <c r="AZ6916">
        <v>8.5801000000000002E-2</v>
      </c>
      <c r="BA6916">
        <v>9.1370500000000007E-2</v>
      </c>
      <c r="BC6916" s="52">
        <v>100000</v>
      </c>
      <c r="BD6916" s="52">
        <v>100000</v>
      </c>
      <c r="BE6916">
        <v>0</v>
      </c>
      <c r="BF6916">
        <v>0</v>
      </c>
      <c r="BG6916">
        <v>0</v>
      </c>
    </row>
    <row r="6917" spans="1:59">
      <c r="A6917">
        <v>6916</v>
      </c>
      <c r="E6917">
        <v>9795.2054794520554</v>
      </c>
      <c r="K6917">
        <v>1644.709855894929</v>
      </c>
      <c r="L6917">
        <v>1693.877355894929</v>
      </c>
      <c r="M6917">
        <v>1743.044855894929</v>
      </c>
      <c r="N6917">
        <v>1792.212355894929</v>
      </c>
      <c r="O6917">
        <v>1841.3798558949291</v>
      </c>
      <c r="Q6917">
        <v>24227.444704930949</v>
      </c>
      <c r="R6917">
        <v>23572.902362114124</v>
      </c>
      <c r="S6917">
        <v>22918.360019297295</v>
      </c>
      <c r="T6917">
        <v>22263.817676480467</v>
      </c>
      <c r="U6917">
        <v>21609.275333663638</v>
      </c>
      <c r="W6917">
        <v>0</v>
      </c>
      <c r="AB6917">
        <v>1</v>
      </c>
      <c r="AC6917">
        <v>1</v>
      </c>
      <c r="AD6917">
        <v>1</v>
      </c>
      <c r="AE6917">
        <v>1</v>
      </c>
      <c r="AF6917">
        <v>1</v>
      </c>
      <c r="AL6917">
        <v>4.179691</v>
      </c>
      <c r="AM6917" s="5">
        <v>13.55915355682373</v>
      </c>
      <c r="AN6917">
        <v>570.77625570776252</v>
      </c>
      <c r="AO6917">
        <f t="shared" si="108"/>
        <v>26826.48401826484</v>
      </c>
      <c r="AP6917">
        <v>684.93150684931504</v>
      </c>
      <c r="AQ6917">
        <v>9.4722899999999999E-2</v>
      </c>
      <c r="AR6917">
        <v>6.8595299999999998E-2</v>
      </c>
      <c r="AS6917">
        <v>6.565E-2</v>
      </c>
      <c r="AT6917">
        <v>6.9643499999999997E-2</v>
      </c>
      <c r="AU6917">
        <v>5.8968400000000004E-2</v>
      </c>
      <c r="AW6917">
        <v>9.4722899999999985E-2</v>
      </c>
      <c r="AX6917">
        <v>6.8595299999999998E-2</v>
      </c>
      <c r="AY6917">
        <v>6.565E-2</v>
      </c>
      <c r="AZ6917">
        <v>6.9643499999999997E-2</v>
      </c>
      <c r="BA6917">
        <v>5.8968400000000004E-2</v>
      </c>
      <c r="BC6917" s="52">
        <v>100000</v>
      </c>
      <c r="BD6917" s="52">
        <v>100000</v>
      </c>
      <c r="BE6917">
        <v>0</v>
      </c>
      <c r="BF6917">
        <v>0</v>
      </c>
      <c r="BG6917">
        <v>0</v>
      </c>
    </row>
    <row r="6918" spans="1:59">
      <c r="A6918">
        <v>6917</v>
      </c>
      <c r="E6918">
        <v>9795.2054794520554</v>
      </c>
      <c r="K6918">
        <v>2015.7447875336634</v>
      </c>
      <c r="L6918">
        <v>2065.9022875336632</v>
      </c>
      <c r="M6918">
        <v>2116.0597875336634</v>
      </c>
      <c r="N6918">
        <v>2166.2172875336637</v>
      </c>
      <c r="O6918">
        <v>2216.3747875336639</v>
      </c>
      <c r="Q6918">
        <v>35818.454329886059</v>
      </c>
      <c r="R6918">
        <v>34850.762717878933</v>
      </c>
      <c r="S6918">
        <v>33883.071105871808</v>
      </c>
      <c r="T6918">
        <v>32915.379493864682</v>
      </c>
      <c r="U6918">
        <v>31947.687881857557</v>
      </c>
      <c r="W6918">
        <v>0</v>
      </c>
      <c r="AB6918">
        <v>1</v>
      </c>
      <c r="AC6918">
        <v>1</v>
      </c>
      <c r="AD6918">
        <v>1</v>
      </c>
      <c r="AE6918">
        <v>1</v>
      </c>
      <c r="AF6918">
        <v>1</v>
      </c>
      <c r="AL6918">
        <v>5.4575079999999998</v>
      </c>
      <c r="AM6918" s="5">
        <v>14.40590763092041</v>
      </c>
      <c r="AN6918">
        <v>570.77625570776252</v>
      </c>
      <c r="AO6918">
        <f t="shared" si="108"/>
        <v>26826.48401826484</v>
      </c>
      <c r="AP6918">
        <v>684.93150684931504</v>
      </c>
      <c r="AQ6918">
        <v>9.5105300000000004E-2</v>
      </c>
      <c r="AR6918">
        <v>6.9370000000000001E-2</v>
      </c>
      <c r="AS6918">
        <v>6.4548599999999998E-2</v>
      </c>
      <c r="AT6918">
        <v>6.9623299999999999E-2</v>
      </c>
      <c r="AU6918">
        <v>5.91104E-2</v>
      </c>
      <c r="AW6918">
        <v>9.510529999999999E-2</v>
      </c>
      <c r="AX6918">
        <v>6.9370000000000001E-2</v>
      </c>
      <c r="AY6918">
        <v>6.4548599999999998E-2</v>
      </c>
      <c r="AZ6918">
        <v>6.9623299999999999E-2</v>
      </c>
      <c r="BA6918">
        <v>5.9110399999999994E-2</v>
      </c>
      <c r="BC6918" s="52">
        <v>100000</v>
      </c>
      <c r="BD6918" s="52">
        <v>100000</v>
      </c>
      <c r="BE6918">
        <v>0</v>
      </c>
      <c r="BF6918">
        <v>0</v>
      </c>
      <c r="BG6918">
        <v>0</v>
      </c>
    </row>
    <row r="6919" spans="1:59">
      <c r="A6919">
        <v>6918</v>
      </c>
      <c r="E6919">
        <v>9795.2054794520554</v>
      </c>
      <c r="K6919">
        <v>2688.8692845408541</v>
      </c>
      <c r="L6919">
        <v>2730.804284540854</v>
      </c>
      <c r="M6919">
        <v>2772.739284540854</v>
      </c>
      <c r="N6919">
        <v>2814.6742845408539</v>
      </c>
      <c r="O6919">
        <v>2856.6092845408539</v>
      </c>
      <c r="Q6919">
        <v>42325.634749355682</v>
      </c>
      <c r="R6919">
        <v>41182.14146734291</v>
      </c>
      <c r="S6919">
        <v>40038.648185330137</v>
      </c>
      <c r="T6919">
        <v>38895.154903317365</v>
      </c>
      <c r="U6919">
        <v>37751.661621304593</v>
      </c>
      <c r="W6919">
        <v>0</v>
      </c>
      <c r="AB6919">
        <v>1</v>
      </c>
      <c r="AC6919">
        <v>1</v>
      </c>
      <c r="AD6919">
        <v>1</v>
      </c>
      <c r="AE6919">
        <v>1</v>
      </c>
      <c r="AF6919">
        <v>1</v>
      </c>
      <c r="AL6919">
        <v>5.8922850000000002</v>
      </c>
      <c r="AM6919" s="5">
        <v>13.33594417572021</v>
      </c>
      <c r="AN6919">
        <v>570.77625570776252</v>
      </c>
      <c r="AO6919">
        <f t="shared" si="108"/>
        <v>26826.48401826484</v>
      </c>
      <c r="AP6919">
        <v>684.93150684931504</v>
      </c>
      <c r="AQ6919">
        <v>9.5130699999999999E-2</v>
      </c>
      <c r="AR6919">
        <v>6.85167E-2</v>
      </c>
      <c r="AS6919">
        <v>6.3982799999999992E-2</v>
      </c>
      <c r="AT6919">
        <v>6.8442299999999998E-2</v>
      </c>
      <c r="AU6919">
        <v>5.8572100000000002E-2</v>
      </c>
      <c r="AW6919">
        <v>9.5130699999999999E-2</v>
      </c>
      <c r="AX6919">
        <v>6.85167E-2</v>
      </c>
      <c r="AY6919">
        <v>6.3982799999999992E-2</v>
      </c>
      <c r="AZ6919">
        <v>6.8442299999999998E-2</v>
      </c>
      <c r="BA6919">
        <v>5.8572100000000002E-2</v>
      </c>
      <c r="BC6919" s="52">
        <v>100000</v>
      </c>
      <c r="BD6919" s="52">
        <v>100000</v>
      </c>
      <c r="BE6919">
        <v>0</v>
      </c>
      <c r="BF6919">
        <v>0</v>
      </c>
      <c r="BG6919">
        <v>0</v>
      </c>
    </row>
    <row r="6920" spans="1:59">
      <c r="A6920">
        <v>6919</v>
      </c>
      <c r="E6920">
        <v>9795.2054794520554</v>
      </c>
      <c r="K6920">
        <v>3457.2472481056666</v>
      </c>
      <c r="L6920">
        <v>3498.2197481056664</v>
      </c>
      <c r="M6920">
        <v>3539.1922481056663</v>
      </c>
      <c r="N6920">
        <v>3580.1647481056661</v>
      </c>
      <c r="O6920">
        <v>3621.137248105666</v>
      </c>
      <c r="Q6920">
        <v>40621.454503776476</v>
      </c>
      <c r="R6920">
        <v>39524.002319665407</v>
      </c>
      <c r="S6920">
        <v>38426.550135554338</v>
      </c>
      <c r="T6920">
        <v>37329.097951443269</v>
      </c>
      <c r="U6920">
        <v>36231.6457673322</v>
      </c>
      <c r="W6920">
        <v>2.887E-2</v>
      </c>
      <c r="AB6920">
        <v>1</v>
      </c>
      <c r="AC6920">
        <v>1</v>
      </c>
      <c r="AD6920">
        <v>1</v>
      </c>
      <c r="AE6920">
        <v>1</v>
      </c>
      <c r="AF6920">
        <v>1</v>
      </c>
      <c r="AL6920">
        <v>5.9187190000000003</v>
      </c>
      <c r="AM6920" s="5">
        <v>12.69019603729248</v>
      </c>
      <c r="AN6920">
        <v>570.77625570776252</v>
      </c>
      <c r="AO6920">
        <f t="shared" si="108"/>
        <v>26826.48401826484</v>
      </c>
      <c r="AP6920">
        <v>684.93150684931504</v>
      </c>
      <c r="AQ6920">
        <v>9.5690399999999995E-2</v>
      </c>
      <c r="AR6920">
        <v>6.9488600000000011E-2</v>
      </c>
      <c r="AS6920">
        <v>6.4966800000000005E-2</v>
      </c>
      <c r="AT6920">
        <v>6.8326100000000001E-2</v>
      </c>
      <c r="AU6920">
        <v>5.7116599999999997E-2</v>
      </c>
      <c r="AW6920">
        <v>9.5690399999999995E-2</v>
      </c>
      <c r="AX6920">
        <v>6.9488600000000011E-2</v>
      </c>
      <c r="AY6920">
        <v>6.4966800000000005E-2</v>
      </c>
      <c r="AZ6920">
        <v>6.8326100000000001E-2</v>
      </c>
      <c r="BA6920">
        <v>5.7116600000000003E-2</v>
      </c>
      <c r="BC6920" s="52">
        <v>100000</v>
      </c>
      <c r="BD6920" s="52">
        <v>100000</v>
      </c>
      <c r="BE6920">
        <v>0</v>
      </c>
      <c r="BF6920">
        <v>0</v>
      </c>
      <c r="BG6920">
        <v>0</v>
      </c>
    </row>
    <row r="6921" spans="1:59">
      <c r="A6921">
        <v>6920</v>
      </c>
      <c r="E6921">
        <v>9795.2054794520554</v>
      </c>
      <c r="K6921">
        <v>3736.6574166746891</v>
      </c>
      <c r="L6921">
        <v>3810.904916674689</v>
      </c>
      <c r="M6921">
        <v>3885.152416674689</v>
      </c>
      <c r="N6921">
        <v>3959.3999166746889</v>
      </c>
      <c r="O6921">
        <v>4033.6474166746889</v>
      </c>
      <c r="Q6921">
        <v>38055.309948026566</v>
      </c>
      <c r="R6921">
        <v>37027.186177605938</v>
      </c>
      <c r="S6921">
        <v>35999.062407185309</v>
      </c>
      <c r="T6921">
        <v>34970.93863676468</v>
      </c>
      <c r="U6921">
        <v>33942.814866344052</v>
      </c>
      <c r="W6921">
        <v>5.8499999999999993E-3</v>
      </c>
      <c r="AB6921">
        <v>1</v>
      </c>
      <c r="AC6921">
        <v>1</v>
      </c>
      <c r="AD6921">
        <v>1</v>
      </c>
      <c r="AE6921">
        <v>1</v>
      </c>
      <c r="AF6921">
        <v>1</v>
      </c>
      <c r="AL6921">
        <v>4.8700130000000001</v>
      </c>
      <c r="AM6921" s="5">
        <v>12.944108009338381</v>
      </c>
      <c r="AN6921">
        <v>570.77625570776252</v>
      </c>
      <c r="AO6921">
        <f t="shared" si="108"/>
        <v>26826.48401826484</v>
      </c>
      <c r="AP6921">
        <v>684.93150684931504</v>
      </c>
      <c r="AQ6921">
        <v>9.5155199999999995E-2</v>
      </c>
      <c r="AR6921">
        <v>6.8781400000000006E-2</v>
      </c>
      <c r="AS6921">
        <v>6.1093800000000004E-2</v>
      </c>
      <c r="AT6921">
        <v>5.42534E-2</v>
      </c>
      <c r="AU6921">
        <v>4.7385800000000006E-2</v>
      </c>
      <c r="AW6921">
        <v>9.5155199999999981E-2</v>
      </c>
      <c r="AX6921">
        <v>6.8781400000000006E-2</v>
      </c>
      <c r="AY6921">
        <v>6.1093800000000004E-2</v>
      </c>
      <c r="AZ6921">
        <v>5.4253399999999993E-2</v>
      </c>
      <c r="BA6921">
        <v>4.7385800000000006E-2</v>
      </c>
      <c r="BC6921" s="52">
        <v>100000</v>
      </c>
      <c r="BD6921" s="52">
        <v>100000</v>
      </c>
      <c r="BE6921">
        <v>0</v>
      </c>
      <c r="BF6921">
        <v>0</v>
      </c>
      <c r="BG6921">
        <v>0</v>
      </c>
    </row>
    <row r="6922" spans="1:59">
      <c r="A6922">
        <v>6921</v>
      </c>
      <c r="E6922">
        <v>9795.2054794520554</v>
      </c>
      <c r="K6922">
        <v>4384.3809892665149</v>
      </c>
      <c r="L6922">
        <v>4507.300989266515</v>
      </c>
      <c r="M6922">
        <v>4630.2209892665151</v>
      </c>
      <c r="N6922">
        <v>4753.1409892665151</v>
      </c>
      <c r="O6922">
        <v>4876.0609892665152</v>
      </c>
      <c r="Q6922">
        <v>35580.984422371512</v>
      </c>
      <c r="R6922">
        <v>34619.708429861777</v>
      </c>
      <c r="S6922">
        <v>33658.432437352043</v>
      </c>
      <c r="T6922">
        <v>32697.156444842309</v>
      </c>
      <c r="U6922">
        <v>31735.880452332574</v>
      </c>
      <c r="W6922">
        <v>2.9180000000000001E-2</v>
      </c>
      <c r="AB6922">
        <v>1</v>
      </c>
      <c r="AC6922">
        <v>1</v>
      </c>
      <c r="AD6922">
        <v>1</v>
      </c>
      <c r="AE6922">
        <v>1</v>
      </c>
      <c r="AF6922">
        <v>1</v>
      </c>
      <c r="AL6922">
        <v>4.1956543999999996</v>
      </c>
      <c r="AM6922" s="5">
        <v>13.20059204101562</v>
      </c>
      <c r="AN6922">
        <v>570.77625570776252</v>
      </c>
      <c r="AO6922">
        <f t="shared" si="108"/>
        <v>26826.48401826484</v>
      </c>
      <c r="AP6922">
        <v>684.93150684931504</v>
      </c>
      <c r="AQ6922">
        <v>9.1348200000000004E-2</v>
      </c>
      <c r="AR6922">
        <v>6.963939999999999E-2</v>
      </c>
      <c r="AS6922">
        <v>5.8527000000000003E-2</v>
      </c>
      <c r="AT6922">
        <v>4.9813499999999997E-2</v>
      </c>
      <c r="AU6922">
        <v>4.6765300000000003E-2</v>
      </c>
      <c r="AW6922">
        <v>9.1348200000000004E-2</v>
      </c>
      <c r="AX6922">
        <v>6.963939999999999E-2</v>
      </c>
      <c r="AY6922">
        <v>5.852700000000001E-2</v>
      </c>
      <c r="AZ6922">
        <v>4.9813499999999997E-2</v>
      </c>
      <c r="BA6922">
        <v>4.6765299999999996E-2</v>
      </c>
      <c r="BC6922" s="52">
        <v>100000</v>
      </c>
      <c r="BD6922" s="52">
        <v>100000</v>
      </c>
      <c r="BE6922">
        <v>0</v>
      </c>
      <c r="BF6922">
        <v>0</v>
      </c>
      <c r="BG6922">
        <v>0</v>
      </c>
    </row>
    <row r="6923" spans="1:59">
      <c r="A6923">
        <v>6922</v>
      </c>
      <c r="E6923">
        <v>9795.2054794520554</v>
      </c>
      <c r="K6923">
        <v>4837.0617493832106</v>
      </c>
      <c r="L6923">
        <v>5078.30924938321</v>
      </c>
      <c r="M6923">
        <v>5319.5567493832095</v>
      </c>
      <c r="N6923">
        <v>5560.804249383209</v>
      </c>
      <c r="O6923">
        <v>5802.0517493832085</v>
      </c>
      <c r="Q6923">
        <v>33622.958858703852</v>
      </c>
      <c r="R6923">
        <v>32714.581992425072</v>
      </c>
      <c r="S6923">
        <v>31806.205126146291</v>
      </c>
      <c r="T6923">
        <v>30897.82825986751</v>
      </c>
      <c r="U6923">
        <v>29989.45139358873</v>
      </c>
      <c r="W6923">
        <v>9.5030000000000003E-2</v>
      </c>
      <c r="AB6923">
        <v>1</v>
      </c>
      <c r="AC6923">
        <v>1</v>
      </c>
      <c r="AD6923">
        <v>1</v>
      </c>
      <c r="AE6923">
        <v>1</v>
      </c>
      <c r="AF6923">
        <v>1</v>
      </c>
      <c r="AL6923">
        <v>5.3406034</v>
      </c>
      <c r="AM6923" s="5">
        <v>12.488625526428221</v>
      </c>
      <c r="AN6923">
        <v>570.77625570776252</v>
      </c>
      <c r="AO6923">
        <f t="shared" si="108"/>
        <v>26826.48401826484</v>
      </c>
      <c r="AP6923">
        <v>684.93150684931504</v>
      </c>
      <c r="AQ6923">
        <v>8.53492E-2</v>
      </c>
      <c r="AR6923">
        <v>6.9847699999999999E-2</v>
      </c>
      <c r="AS6923">
        <v>5.9462800000000003E-2</v>
      </c>
      <c r="AT6923">
        <v>4.90137E-2</v>
      </c>
      <c r="AU6923">
        <v>4.6469999999999997E-2</v>
      </c>
      <c r="AW6923">
        <v>8.53492E-2</v>
      </c>
      <c r="AX6923">
        <v>6.9847699999999999E-2</v>
      </c>
      <c r="AY6923">
        <v>5.9462799999999996E-2</v>
      </c>
      <c r="AZ6923">
        <v>4.9013700000000007E-2</v>
      </c>
      <c r="BA6923">
        <v>4.6469999999999997E-2</v>
      </c>
      <c r="BC6923" s="52">
        <v>100000</v>
      </c>
      <c r="BD6923" s="52">
        <v>100000</v>
      </c>
      <c r="BE6923">
        <v>0</v>
      </c>
      <c r="BF6923">
        <v>0</v>
      </c>
      <c r="BG6923">
        <v>0</v>
      </c>
    </row>
    <row r="6924" spans="1:59">
      <c r="A6924">
        <v>6923</v>
      </c>
      <c r="E6924">
        <v>9795.2054794520554</v>
      </c>
      <c r="K6924">
        <v>5433.0762972723269</v>
      </c>
      <c r="L6924">
        <v>5736.581297272327</v>
      </c>
      <c r="M6924">
        <v>6040.0862972723271</v>
      </c>
      <c r="N6924">
        <v>6343.5912972723272</v>
      </c>
      <c r="O6924">
        <v>6647.0962972723273</v>
      </c>
      <c r="Q6924">
        <v>31843.334993603719</v>
      </c>
      <c r="R6924">
        <v>30983.037452174303</v>
      </c>
      <c r="S6924">
        <v>30122.739910744887</v>
      </c>
      <c r="T6924">
        <v>29262.442369315471</v>
      </c>
      <c r="U6924">
        <v>28402.144827886055</v>
      </c>
      <c r="W6924">
        <v>6.7269999999999996E-2</v>
      </c>
      <c r="AB6924">
        <v>1</v>
      </c>
      <c r="AC6924">
        <v>1</v>
      </c>
      <c r="AD6924">
        <v>1</v>
      </c>
      <c r="AE6924">
        <v>1</v>
      </c>
      <c r="AF6924">
        <v>1</v>
      </c>
      <c r="AL6924">
        <v>4.7593965999999996</v>
      </c>
      <c r="AM6924" s="5">
        <v>11.91234016418457</v>
      </c>
      <c r="AN6924">
        <v>570.77625570776252</v>
      </c>
      <c r="AO6924">
        <f t="shared" si="108"/>
        <v>26826.48401826484</v>
      </c>
      <c r="AP6924">
        <v>684.93150684931504</v>
      </c>
      <c r="AQ6924">
        <v>8.4569400000000003E-2</v>
      </c>
      <c r="AR6924">
        <v>7.1228200000000005E-2</v>
      </c>
      <c r="AS6924">
        <v>5.9942500000000003E-2</v>
      </c>
      <c r="AT6924">
        <v>4.8920000000000005E-2</v>
      </c>
      <c r="AU6924">
        <v>4.6795299999999998E-2</v>
      </c>
      <c r="AW6924">
        <v>8.4569400000000003E-2</v>
      </c>
      <c r="AX6924">
        <v>7.1228200000000005E-2</v>
      </c>
      <c r="AY6924">
        <v>5.9942499999999996E-2</v>
      </c>
      <c r="AZ6924">
        <v>4.8920000000000005E-2</v>
      </c>
      <c r="BA6924">
        <v>4.6795299999999998E-2</v>
      </c>
      <c r="BC6924" s="52">
        <v>100000</v>
      </c>
      <c r="BD6924" s="52">
        <v>100000</v>
      </c>
      <c r="BE6924">
        <v>0</v>
      </c>
      <c r="BF6924">
        <v>0</v>
      </c>
      <c r="BG6924">
        <v>0</v>
      </c>
    </row>
    <row r="6925" spans="1:59">
      <c r="A6925">
        <v>6924</v>
      </c>
      <c r="E6925">
        <v>9795.2054794520554</v>
      </c>
      <c r="K6925">
        <v>5329.6582478669097</v>
      </c>
      <c r="L6925">
        <v>5766.2315812002435</v>
      </c>
      <c r="M6925">
        <v>6202.8049145335772</v>
      </c>
      <c r="N6925">
        <v>6639.3782478669109</v>
      </c>
      <c r="O6925">
        <v>7075.9515812002446</v>
      </c>
      <c r="Q6925">
        <v>31431.67959275706</v>
      </c>
      <c r="R6925">
        <v>30582.50356615171</v>
      </c>
      <c r="S6925">
        <v>29733.327539546361</v>
      </c>
      <c r="T6925">
        <v>28884.151512941011</v>
      </c>
      <c r="U6925">
        <v>28034.975486335661</v>
      </c>
      <c r="W6925">
        <v>0.10687000000000001</v>
      </c>
      <c r="AB6925">
        <v>1</v>
      </c>
      <c r="AC6925">
        <v>1</v>
      </c>
      <c r="AD6925">
        <v>1</v>
      </c>
      <c r="AE6925">
        <v>1</v>
      </c>
      <c r="AF6925">
        <v>1</v>
      </c>
      <c r="AL6925">
        <v>4.2880989999999999</v>
      </c>
      <c r="AM6925" s="5">
        <v>11.651314735412599</v>
      </c>
      <c r="AN6925">
        <v>570.77625570776252</v>
      </c>
      <c r="AO6925">
        <f t="shared" si="108"/>
        <v>26826.48401826484</v>
      </c>
      <c r="AP6925">
        <v>684.93150684931504</v>
      </c>
      <c r="AQ6925">
        <v>8.4705299999999997E-2</v>
      </c>
      <c r="AR6925">
        <v>7.1388400000000005E-2</v>
      </c>
      <c r="AS6925">
        <v>5.9827199999999997E-2</v>
      </c>
      <c r="AT6925">
        <v>4.9111199999999994E-2</v>
      </c>
      <c r="AU6925">
        <v>4.7033400000000003E-2</v>
      </c>
      <c r="AW6925">
        <v>8.4705299999999997E-2</v>
      </c>
      <c r="AX6925">
        <v>7.1388400000000005E-2</v>
      </c>
      <c r="AY6925">
        <v>5.9827199999999997E-2</v>
      </c>
      <c r="AZ6925">
        <v>4.9111199999999994E-2</v>
      </c>
      <c r="BA6925">
        <v>4.7033400000000003E-2</v>
      </c>
      <c r="BC6925" s="52">
        <v>100000</v>
      </c>
      <c r="BD6925" s="52">
        <v>100000</v>
      </c>
      <c r="BE6925">
        <v>0</v>
      </c>
      <c r="BF6925">
        <v>0</v>
      </c>
      <c r="BG6925">
        <v>0</v>
      </c>
    </row>
    <row r="6926" spans="1:59">
      <c r="A6926">
        <v>6925</v>
      </c>
      <c r="E6926">
        <v>9795.2054794520554</v>
      </c>
      <c r="K6926">
        <v>5101.0499281286184</v>
      </c>
      <c r="L6926">
        <v>5600.595761461952</v>
      </c>
      <c r="M6926">
        <v>6100.1415947952855</v>
      </c>
      <c r="N6926">
        <v>6599.6874281286191</v>
      </c>
      <c r="O6926">
        <v>7099.2332614619527</v>
      </c>
      <c r="Q6926">
        <v>30915.37963076965</v>
      </c>
      <c r="R6926">
        <v>30080.152255844245</v>
      </c>
      <c r="S6926">
        <v>29244.924880918839</v>
      </c>
      <c r="T6926">
        <v>28409.697505993434</v>
      </c>
      <c r="U6926">
        <v>27574.470131068028</v>
      </c>
      <c r="W6926">
        <v>3.0460000000000001E-2</v>
      </c>
      <c r="AB6926">
        <v>1</v>
      </c>
      <c r="AC6926">
        <v>1</v>
      </c>
      <c r="AD6926">
        <v>1</v>
      </c>
      <c r="AE6926">
        <v>1</v>
      </c>
      <c r="AF6926">
        <v>1</v>
      </c>
      <c r="AL6926">
        <v>4.2705279999999997</v>
      </c>
      <c r="AM6926" s="5">
        <v>11.377359390258791</v>
      </c>
      <c r="AN6926">
        <v>570.77625570776252</v>
      </c>
      <c r="AO6926">
        <f t="shared" si="108"/>
        <v>26826.48401826484</v>
      </c>
      <c r="AP6926">
        <v>684.93150684931504</v>
      </c>
      <c r="AQ6926">
        <v>9.264660000000001E-2</v>
      </c>
      <c r="AR6926">
        <v>7.2619200000000009E-2</v>
      </c>
      <c r="AS6926">
        <v>6.0021900000000003E-2</v>
      </c>
      <c r="AT6926">
        <v>4.9892000000000006E-2</v>
      </c>
      <c r="AU6926">
        <v>4.7003500000000004E-2</v>
      </c>
      <c r="AW6926">
        <v>9.264660000000001E-2</v>
      </c>
      <c r="AX6926">
        <v>7.2619200000000009E-2</v>
      </c>
      <c r="AY6926">
        <v>6.0021900000000003E-2</v>
      </c>
      <c r="AZ6926">
        <v>4.9892000000000006E-2</v>
      </c>
      <c r="BA6926">
        <v>4.7003500000000004E-2</v>
      </c>
      <c r="BC6926" s="52">
        <v>100000</v>
      </c>
      <c r="BD6926" s="52">
        <v>100000</v>
      </c>
      <c r="BE6926">
        <v>0</v>
      </c>
      <c r="BF6926">
        <v>0</v>
      </c>
      <c r="BG6926">
        <v>0</v>
      </c>
    </row>
    <row r="6927" spans="1:59">
      <c r="A6927">
        <v>6926</v>
      </c>
      <c r="E6927">
        <v>9795.2054794520554</v>
      </c>
      <c r="K6927">
        <v>5272.5061679323371</v>
      </c>
      <c r="L6927">
        <v>5784.1245012656709</v>
      </c>
      <c r="M6927">
        <v>6295.7428345990047</v>
      </c>
      <c r="N6927">
        <v>6807.3611679323385</v>
      </c>
      <c r="O6927">
        <v>7318.9795012656723</v>
      </c>
      <c r="Q6927">
        <v>31315.052741617499</v>
      </c>
      <c r="R6927">
        <v>30469.027571733386</v>
      </c>
      <c r="S6927">
        <v>29623.00240184927</v>
      </c>
      <c r="T6927">
        <v>28776.977231965153</v>
      </c>
      <c r="U6927">
        <v>27930.952062081036</v>
      </c>
      <c r="W6927">
        <v>0.10169</v>
      </c>
      <c r="AB6927">
        <v>1</v>
      </c>
      <c r="AC6927">
        <v>1</v>
      </c>
      <c r="AD6927">
        <v>1</v>
      </c>
      <c r="AE6927">
        <v>1</v>
      </c>
      <c r="AF6927">
        <v>1</v>
      </c>
      <c r="AL6927">
        <v>3.5360079999999998</v>
      </c>
      <c r="AM6927" s="5">
        <v>11.087099075317379</v>
      </c>
      <c r="AN6927">
        <v>570.77625570776252</v>
      </c>
      <c r="AO6927">
        <f t="shared" si="108"/>
        <v>26826.48401826484</v>
      </c>
      <c r="AP6927">
        <v>684.93150684931504</v>
      </c>
      <c r="AQ6927">
        <v>9.3781000000000003E-2</v>
      </c>
      <c r="AR6927">
        <v>7.3719599999999996E-2</v>
      </c>
      <c r="AS6927">
        <v>5.9958299999999999E-2</v>
      </c>
      <c r="AT6927">
        <v>5.1852499999999996E-2</v>
      </c>
      <c r="AU6927">
        <v>4.7014500000000001E-2</v>
      </c>
      <c r="AW6927">
        <v>9.3780999999999989E-2</v>
      </c>
      <c r="AX6927">
        <v>7.3719599999999996E-2</v>
      </c>
      <c r="AY6927">
        <v>5.9958300000000006E-2</v>
      </c>
      <c r="AZ6927">
        <v>5.1852499999999996E-2</v>
      </c>
      <c r="BA6927">
        <v>4.7014500000000001E-2</v>
      </c>
      <c r="BC6927" s="52">
        <v>100000</v>
      </c>
      <c r="BD6927" s="52">
        <v>100000</v>
      </c>
      <c r="BE6927">
        <v>0</v>
      </c>
      <c r="BF6927">
        <v>0</v>
      </c>
      <c r="BG6927">
        <v>0</v>
      </c>
    </row>
    <row r="6928" spans="1:59">
      <c r="A6928">
        <v>6927</v>
      </c>
      <c r="E6928">
        <v>9795.2054794520554</v>
      </c>
      <c r="K6928">
        <v>5408.5825487289394</v>
      </c>
      <c r="L6928">
        <v>5898.2275487289389</v>
      </c>
      <c r="M6928">
        <v>6387.8725487289394</v>
      </c>
      <c r="N6928">
        <v>6877.5175487289398</v>
      </c>
      <c r="O6928">
        <v>7367.1625487289402</v>
      </c>
      <c r="Q6928">
        <v>32304.782951879519</v>
      </c>
      <c r="R6928">
        <v>31432.018670831047</v>
      </c>
      <c r="S6928">
        <v>30559.254389782574</v>
      </c>
      <c r="T6928">
        <v>29686.490108734102</v>
      </c>
      <c r="U6928">
        <v>28813.72582768563</v>
      </c>
      <c r="W6928">
        <v>6.6970000000000002E-2</v>
      </c>
      <c r="AB6928">
        <v>1</v>
      </c>
      <c r="AC6928">
        <v>1</v>
      </c>
      <c r="AD6928">
        <v>1</v>
      </c>
      <c r="AE6928">
        <v>1</v>
      </c>
      <c r="AF6928">
        <v>1</v>
      </c>
      <c r="AL6928">
        <v>4.0237920000000003</v>
      </c>
      <c r="AM6928" s="5">
        <v>11.00599956512451</v>
      </c>
      <c r="AN6928">
        <v>570.77625570776252</v>
      </c>
      <c r="AO6928">
        <f t="shared" si="108"/>
        <v>26826.48401826484</v>
      </c>
      <c r="AP6928">
        <v>684.93150684931504</v>
      </c>
      <c r="AQ6928">
        <v>9.6641099999999994E-2</v>
      </c>
      <c r="AR6928">
        <v>7.4205900000000005E-2</v>
      </c>
      <c r="AS6928">
        <v>6.0560200000000002E-2</v>
      </c>
      <c r="AT6928">
        <v>5.5630600000000002E-2</v>
      </c>
      <c r="AU6928">
        <v>4.8128400000000002E-2</v>
      </c>
      <c r="AW6928">
        <v>9.6641099999999994E-2</v>
      </c>
      <c r="AX6928">
        <v>7.4205900000000005E-2</v>
      </c>
      <c r="AY6928">
        <v>6.0560199999999995E-2</v>
      </c>
      <c r="AZ6928">
        <v>5.5630600000000002E-2</v>
      </c>
      <c r="BA6928">
        <v>4.8128400000000002E-2</v>
      </c>
      <c r="BC6928" s="52">
        <v>100000</v>
      </c>
      <c r="BD6928" s="52">
        <v>100000</v>
      </c>
      <c r="BE6928">
        <v>0</v>
      </c>
      <c r="BF6928">
        <v>0</v>
      </c>
      <c r="BG6928">
        <v>0</v>
      </c>
    </row>
    <row r="6929" spans="1:59">
      <c r="A6929">
        <v>6928</v>
      </c>
      <c r="E6929">
        <v>9795.2054794520554</v>
      </c>
      <c r="K6929">
        <v>5604.5325370760456</v>
      </c>
      <c r="L6929">
        <v>6078.2283704093788</v>
      </c>
      <c r="M6929">
        <v>6551.9242037427121</v>
      </c>
      <c r="N6929">
        <v>7025.6200370760453</v>
      </c>
      <c r="O6929">
        <v>7499.3158704093785</v>
      </c>
      <c r="Q6929">
        <v>34315.974037164633</v>
      </c>
      <c r="R6929">
        <v>33388.87428024628</v>
      </c>
      <c r="S6929">
        <v>32461.774523327927</v>
      </c>
      <c r="T6929">
        <v>31534.674766409575</v>
      </c>
      <c r="U6929">
        <v>30607.575009491222</v>
      </c>
      <c r="W6929">
        <v>2.6769999999999999E-2</v>
      </c>
      <c r="AB6929">
        <v>1</v>
      </c>
      <c r="AC6929">
        <v>1</v>
      </c>
      <c r="AD6929">
        <v>1</v>
      </c>
      <c r="AE6929">
        <v>1</v>
      </c>
      <c r="AF6929">
        <v>1</v>
      </c>
      <c r="AL6929">
        <v>4.0622572999999997</v>
      </c>
      <c r="AM6929" s="5">
        <v>10.708226203918461</v>
      </c>
      <c r="AN6929">
        <v>570.77625570776252</v>
      </c>
      <c r="AO6929">
        <f t="shared" si="108"/>
        <v>26826.48401826484</v>
      </c>
      <c r="AP6929">
        <v>684.93150684931504</v>
      </c>
      <c r="AQ6929">
        <v>9.8170300000000002E-2</v>
      </c>
      <c r="AR6929">
        <v>7.745260000000001E-2</v>
      </c>
      <c r="AS6929">
        <v>6.6686599999999999E-2</v>
      </c>
      <c r="AT6929">
        <v>6.1557299999999995E-2</v>
      </c>
      <c r="AU6929">
        <v>5.1174799999999999E-2</v>
      </c>
      <c r="AW6929">
        <v>9.8170300000000002E-2</v>
      </c>
      <c r="AX6929">
        <v>7.7452600000000024E-2</v>
      </c>
      <c r="AY6929">
        <v>6.6686599999999999E-2</v>
      </c>
      <c r="AZ6929">
        <v>6.1557299999999995E-2</v>
      </c>
      <c r="BA6929">
        <v>5.1174800000000006E-2</v>
      </c>
      <c r="BC6929" s="52">
        <v>100000</v>
      </c>
      <c r="BD6929" s="52">
        <v>100000</v>
      </c>
      <c r="BE6929">
        <v>0</v>
      </c>
      <c r="BF6929">
        <v>0</v>
      </c>
      <c r="BG6929">
        <v>0</v>
      </c>
    </row>
    <row r="6930" spans="1:59">
      <c r="A6930">
        <v>6929</v>
      </c>
      <c r="E6930">
        <v>9795.2054794520554</v>
      </c>
      <c r="K6930">
        <v>6254.9776372838023</v>
      </c>
      <c r="L6930">
        <v>6761.5076372838021</v>
      </c>
      <c r="M6930">
        <v>7268.0376372838018</v>
      </c>
      <c r="N6930">
        <v>7774.5676372838016</v>
      </c>
      <c r="O6930">
        <v>8281.0976372838013</v>
      </c>
      <c r="Q6930">
        <v>36400.922259876497</v>
      </c>
      <c r="R6930">
        <v>35417.494362562567</v>
      </c>
      <c r="S6930">
        <v>34434.066465248638</v>
      </c>
      <c r="T6930">
        <v>33450.638567934708</v>
      </c>
      <c r="U6930">
        <v>32467.210670620778</v>
      </c>
      <c r="W6930">
        <v>0</v>
      </c>
      <c r="AB6930">
        <v>1</v>
      </c>
      <c r="AC6930">
        <v>1</v>
      </c>
      <c r="AD6930">
        <v>1</v>
      </c>
      <c r="AE6930">
        <v>1</v>
      </c>
      <c r="AF6930">
        <v>1</v>
      </c>
      <c r="AL6930">
        <v>3.8429937000000001</v>
      </c>
      <c r="AM6930" s="5">
        <v>10.655947685241699</v>
      </c>
      <c r="AN6930">
        <v>570.77625570776252</v>
      </c>
      <c r="AO6930">
        <f t="shared" si="108"/>
        <v>26826.48401826484</v>
      </c>
      <c r="AP6930">
        <v>684.93150684931504</v>
      </c>
      <c r="AQ6930">
        <v>0.10165600000000001</v>
      </c>
      <c r="AR6930">
        <v>7.9966300000000004E-2</v>
      </c>
      <c r="AS6930">
        <v>7.2817300000000001E-2</v>
      </c>
      <c r="AT6930">
        <v>6.5671300000000002E-2</v>
      </c>
      <c r="AU6930">
        <v>5.1961599999999997E-2</v>
      </c>
      <c r="AW6930">
        <v>0.10165600000000001</v>
      </c>
      <c r="AX6930">
        <v>7.9966300000000004E-2</v>
      </c>
      <c r="AY6930">
        <v>7.2817300000000001E-2</v>
      </c>
      <c r="AZ6930">
        <v>6.5671300000000002E-2</v>
      </c>
      <c r="BA6930">
        <v>5.1961599999999997E-2</v>
      </c>
      <c r="BC6930" s="52">
        <v>100000</v>
      </c>
      <c r="BD6930" s="52">
        <v>100000</v>
      </c>
      <c r="BE6930">
        <v>0</v>
      </c>
      <c r="BF6930">
        <v>0</v>
      </c>
      <c r="BG6930">
        <v>0</v>
      </c>
    </row>
    <row r="6931" spans="1:59">
      <c r="A6931">
        <v>6930</v>
      </c>
      <c r="E6931">
        <v>9795.2054794520554</v>
      </c>
      <c r="K6931">
        <v>6817.4266779097579</v>
      </c>
      <c r="L6931">
        <v>7328.9066779097575</v>
      </c>
      <c r="M6931">
        <v>7840.3866779097571</v>
      </c>
      <c r="N6931">
        <v>8351.8666779097566</v>
      </c>
      <c r="O6931">
        <v>8863.3466779097562</v>
      </c>
      <c r="Q6931">
        <v>37645.341029274066</v>
      </c>
      <c r="R6931">
        <v>36628.293211255535</v>
      </c>
      <c r="S6931">
        <v>35611.245393237004</v>
      </c>
      <c r="T6931">
        <v>34594.197575218474</v>
      </c>
      <c r="U6931">
        <v>33577.149757199943</v>
      </c>
      <c r="W6931">
        <v>0</v>
      </c>
      <c r="AB6931">
        <v>1</v>
      </c>
      <c r="AC6931">
        <v>1</v>
      </c>
      <c r="AD6931">
        <v>1</v>
      </c>
      <c r="AE6931">
        <v>1</v>
      </c>
      <c r="AF6931">
        <v>1</v>
      </c>
      <c r="AL6931">
        <v>3.4303507999999998</v>
      </c>
      <c r="AM6931" s="5">
        <v>10.55371189117432</v>
      </c>
      <c r="AN6931">
        <v>570.77625570776252</v>
      </c>
      <c r="AO6931">
        <f t="shared" si="108"/>
        <v>26826.48401826484</v>
      </c>
      <c r="AP6931">
        <v>684.93150684931504</v>
      </c>
      <c r="AQ6931">
        <v>0.103259</v>
      </c>
      <c r="AR6931">
        <v>9.5343300000000006E-2</v>
      </c>
      <c r="AS6931">
        <v>8.4893399999999994E-2</v>
      </c>
      <c r="AT6931">
        <v>9.3328100000000011E-2</v>
      </c>
      <c r="AU6931">
        <v>6.1126E-2</v>
      </c>
      <c r="AW6931">
        <v>0.103259</v>
      </c>
      <c r="AX6931">
        <v>9.5343300000000006E-2</v>
      </c>
      <c r="AY6931">
        <v>8.4893399999999994E-2</v>
      </c>
      <c r="AZ6931">
        <v>9.3328100000000011E-2</v>
      </c>
      <c r="BA6931">
        <v>6.1126E-2</v>
      </c>
      <c r="BC6931" s="52">
        <v>100000</v>
      </c>
      <c r="BD6931" s="52">
        <v>100000</v>
      </c>
      <c r="BE6931">
        <v>0</v>
      </c>
      <c r="BF6931">
        <v>0</v>
      </c>
      <c r="BG6931">
        <v>0</v>
      </c>
    </row>
    <row r="6932" spans="1:59">
      <c r="A6932">
        <v>6931</v>
      </c>
      <c r="E6932">
        <v>9795.2054794520554</v>
      </c>
      <c r="K6932">
        <v>7003.3977316651126</v>
      </c>
      <c r="L6932">
        <v>7470.6593983317798</v>
      </c>
      <c r="M6932">
        <v>7937.921064998447</v>
      </c>
      <c r="N6932">
        <v>8405.1827316651143</v>
      </c>
      <c r="O6932">
        <v>8872.4443983317815</v>
      </c>
      <c r="Q6932">
        <v>38425.782117254603</v>
      </c>
      <c r="R6932">
        <v>37387.649461783469</v>
      </c>
      <c r="S6932">
        <v>36349.516806312335</v>
      </c>
      <c r="T6932">
        <v>35311.384150841201</v>
      </c>
      <c r="U6932">
        <v>34273.251495370067</v>
      </c>
      <c r="W6932">
        <v>0</v>
      </c>
      <c r="AB6932">
        <v>1</v>
      </c>
      <c r="AC6932">
        <v>1</v>
      </c>
      <c r="AD6932">
        <v>1</v>
      </c>
      <c r="AE6932">
        <v>1</v>
      </c>
      <c r="AF6932">
        <v>1</v>
      </c>
      <c r="AL6932">
        <v>3.4240422000000001</v>
      </c>
      <c r="AM6932" s="5">
        <v>10.53207397460938</v>
      </c>
      <c r="AN6932">
        <v>570.77625570776252</v>
      </c>
      <c r="AO6932">
        <f t="shared" si="108"/>
        <v>26826.48401826484</v>
      </c>
      <c r="AP6932">
        <v>684.93150684931504</v>
      </c>
      <c r="AQ6932">
        <v>0.104422</v>
      </c>
      <c r="AR6932">
        <v>9.54039E-2</v>
      </c>
      <c r="AS6932">
        <v>8.7991899999999998E-2</v>
      </c>
      <c r="AT6932">
        <v>9.5489299999999999E-2</v>
      </c>
      <c r="AU6932">
        <v>6.1641800000000004E-2</v>
      </c>
      <c r="AW6932">
        <v>0.104422</v>
      </c>
      <c r="AX6932">
        <v>9.54039E-2</v>
      </c>
      <c r="AY6932">
        <v>8.7991899999999998E-2</v>
      </c>
      <c r="AZ6932">
        <v>9.5489299999999985E-2</v>
      </c>
      <c r="BA6932">
        <v>6.164180000000001E-2</v>
      </c>
      <c r="BC6932" s="52">
        <v>100000</v>
      </c>
      <c r="BD6932" s="52">
        <v>100000</v>
      </c>
      <c r="BE6932">
        <v>0</v>
      </c>
      <c r="BF6932">
        <v>0</v>
      </c>
      <c r="BG6932">
        <v>0</v>
      </c>
    </row>
    <row r="6933" spans="1:59">
      <c r="A6933">
        <v>6932</v>
      </c>
      <c r="E6933">
        <v>9795.2054794520554</v>
      </c>
      <c r="K6933">
        <v>6284.9144410590552</v>
      </c>
      <c r="L6933">
        <v>6704.2452743923886</v>
      </c>
      <c r="M6933">
        <v>7123.5761077257221</v>
      </c>
      <c r="N6933">
        <v>7542.9069410590555</v>
      </c>
      <c r="O6933">
        <v>7962.2377743923889</v>
      </c>
      <c r="Q6933">
        <v>37689.897225081033</v>
      </c>
      <c r="R6933">
        <v>36671.645652445004</v>
      </c>
      <c r="S6933">
        <v>35653.394079808975</v>
      </c>
      <c r="T6933">
        <v>34635.142507172946</v>
      </c>
      <c r="U6933">
        <v>33616.890934536917</v>
      </c>
      <c r="W6933">
        <v>0</v>
      </c>
      <c r="AB6933">
        <v>1</v>
      </c>
      <c r="AC6933">
        <v>1</v>
      </c>
      <c r="AD6933">
        <v>1</v>
      </c>
      <c r="AE6933">
        <v>1</v>
      </c>
      <c r="AF6933">
        <v>1</v>
      </c>
      <c r="AL6933">
        <v>3.3788087</v>
      </c>
      <c r="AM6933" s="5">
        <v>9.8683195114135742</v>
      </c>
      <c r="AN6933">
        <v>570.77625570776252</v>
      </c>
      <c r="AO6933">
        <f t="shared" si="108"/>
        <v>26826.48401826484</v>
      </c>
      <c r="AP6933">
        <v>684.93150684931504</v>
      </c>
      <c r="AQ6933">
        <v>0.104812</v>
      </c>
      <c r="AR6933">
        <v>9.6135999999999999E-2</v>
      </c>
      <c r="AS6933">
        <v>8.8236700000000001E-2</v>
      </c>
      <c r="AT6933">
        <v>9.5856300000000005E-2</v>
      </c>
      <c r="AU6933">
        <v>6.1633400000000005E-2</v>
      </c>
      <c r="AW6933">
        <v>0.104812</v>
      </c>
      <c r="AX6933">
        <v>9.6135999999999985E-2</v>
      </c>
      <c r="AY6933">
        <v>8.8236699999999987E-2</v>
      </c>
      <c r="AZ6933">
        <v>9.5856299999999992E-2</v>
      </c>
      <c r="BA6933">
        <v>6.1633400000000005E-2</v>
      </c>
      <c r="BC6933" s="52">
        <v>100000</v>
      </c>
      <c r="BD6933" s="52">
        <v>100000</v>
      </c>
      <c r="BE6933">
        <v>0</v>
      </c>
      <c r="BF6933">
        <v>0</v>
      </c>
      <c r="BG6933">
        <v>0</v>
      </c>
    </row>
    <row r="6934" spans="1:59">
      <c r="A6934">
        <v>6933</v>
      </c>
      <c r="E6934">
        <v>9795.2054794520554</v>
      </c>
      <c r="K6934">
        <v>5433.0762972723269</v>
      </c>
      <c r="L6934">
        <v>5818.2262972723274</v>
      </c>
      <c r="M6934">
        <v>6203.3762972723271</v>
      </c>
      <c r="N6934">
        <v>6588.5262972723267</v>
      </c>
      <c r="O6934">
        <v>6973.6762972723263</v>
      </c>
      <c r="Q6934">
        <v>33919.67389050511</v>
      </c>
      <c r="R6934">
        <v>33003.280803701535</v>
      </c>
      <c r="S6934">
        <v>32086.887716897963</v>
      </c>
      <c r="T6934">
        <v>31170.494630094392</v>
      </c>
      <c r="U6934">
        <v>30254.101543290821</v>
      </c>
      <c r="W6934">
        <v>0</v>
      </c>
      <c r="AB6934">
        <v>1</v>
      </c>
      <c r="AC6934">
        <v>1</v>
      </c>
      <c r="AD6934">
        <v>1</v>
      </c>
      <c r="AE6934">
        <v>1</v>
      </c>
      <c r="AF6934">
        <v>1</v>
      </c>
      <c r="AL6934">
        <v>2.9176009999999999</v>
      </c>
      <c r="AM6934" s="5">
        <v>9.6577262878417969</v>
      </c>
      <c r="AN6934">
        <v>570.77625570776252</v>
      </c>
      <c r="AO6934">
        <f t="shared" si="108"/>
        <v>26826.48401826484</v>
      </c>
      <c r="AP6934">
        <v>684.93150684931504</v>
      </c>
      <c r="AQ6934">
        <v>0.10313800000000001</v>
      </c>
      <c r="AR6934">
        <v>9.59396E-2</v>
      </c>
      <c r="AS6934">
        <v>8.7932900000000008E-2</v>
      </c>
      <c r="AT6934">
        <v>9.5488600000000007E-2</v>
      </c>
      <c r="AU6934">
        <v>6.1643700000000003E-2</v>
      </c>
      <c r="AW6934">
        <v>0.10313799999999999</v>
      </c>
      <c r="AX6934">
        <v>9.59396E-2</v>
      </c>
      <c r="AY6934">
        <v>8.7932900000000022E-2</v>
      </c>
      <c r="AZ6934">
        <v>9.5488600000000021E-2</v>
      </c>
      <c r="BA6934">
        <v>6.164370000000001E-2</v>
      </c>
      <c r="BC6934" s="52">
        <v>100000</v>
      </c>
      <c r="BD6934" s="52">
        <v>100000</v>
      </c>
      <c r="BE6934">
        <v>0</v>
      </c>
      <c r="BF6934">
        <v>0</v>
      </c>
      <c r="BG6934">
        <v>0</v>
      </c>
    </row>
    <row r="6935" spans="1:59">
      <c r="A6935">
        <v>6934</v>
      </c>
      <c r="E6935">
        <v>9795.2054794520554</v>
      </c>
      <c r="K6935">
        <v>5427.6332420404624</v>
      </c>
      <c r="L6935">
        <v>5782.1490753737962</v>
      </c>
      <c r="M6935">
        <v>6136.6649087071291</v>
      </c>
      <c r="N6935">
        <v>6491.1807420404621</v>
      </c>
      <c r="O6935">
        <v>6845.696575373795</v>
      </c>
      <c r="Q6935">
        <v>25759.969180319269</v>
      </c>
      <c r="R6935">
        <v>25064.023291294474</v>
      </c>
      <c r="S6935">
        <v>24368.077402269679</v>
      </c>
      <c r="T6935">
        <v>23672.131513244884</v>
      </c>
      <c r="U6935">
        <v>22976.185624220088</v>
      </c>
      <c r="W6935">
        <v>0</v>
      </c>
      <c r="AB6935">
        <v>1</v>
      </c>
      <c r="AC6935">
        <v>1</v>
      </c>
      <c r="AD6935">
        <v>1</v>
      </c>
      <c r="AE6935">
        <v>1</v>
      </c>
      <c r="AF6935">
        <v>1</v>
      </c>
      <c r="AL6935">
        <v>2.5965912000000002</v>
      </c>
      <c r="AM6935" s="5">
        <v>9.2641677856445313</v>
      </c>
      <c r="AN6935">
        <v>570.77625570776252</v>
      </c>
      <c r="AO6935">
        <f t="shared" si="108"/>
        <v>26826.48401826484</v>
      </c>
      <c r="AP6935">
        <v>684.93150684931504</v>
      </c>
      <c r="AQ6935">
        <v>0.10302299999999999</v>
      </c>
      <c r="AR6935">
        <v>9.5427000000000012E-2</v>
      </c>
      <c r="AS6935">
        <v>8.7401900000000005E-2</v>
      </c>
      <c r="AT6935">
        <v>9.5373500000000014E-2</v>
      </c>
      <c r="AU6935">
        <v>6.1238000000000001E-2</v>
      </c>
      <c r="AW6935">
        <v>0.10302299999999999</v>
      </c>
      <c r="AX6935">
        <v>9.5427000000000026E-2</v>
      </c>
      <c r="AY6935">
        <v>8.7401900000000018E-2</v>
      </c>
      <c r="AZ6935">
        <v>9.5373500000000014E-2</v>
      </c>
      <c r="BA6935">
        <v>6.1238000000000001E-2</v>
      </c>
      <c r="BC6935" s="52">
        <v>100000</v>
      </c>
      <c r="BD6935" s="52">
        <v>100000</v>
      </c>
      <c r="BE6935">
        <v>0</v>
      </c>
      <c r="BF6935">
        <v>0</v>
      </c>
      <c r="BG6935">
        <v>0</v>
      </c>
    </row>
    <row r="6936" spans="1:59">
      <c r="A6936">
        <v>6935</v>
      </c>
      <c r="E6936">
        <v>9795.2054794520554</v>
      </c>
      <c r="K6936">
        <v>4192.9668802792939</v>
      </c>
      <c r="L6936">
        <v>4531.3693802792941</v>
      </c>
      <c r="M6936">
        <v>4869.7718802792942</v>
      </c>
      <c r="N6936">
        <v>5208.1743802792944</v>
      </c>
      <c r="O6936">
        <v>5546.5768802792945</v>
      </c>
      <c r="Q6936">
        <v>18182.732400123881</v>
      </c>
      <c r="R6936">
        <v>17691.497423571058</v>
      </c>
      <c r="S6936">
        <v>17200.262447018235</v>
      </c>
      <c r="T6936">
        <v>16709.027470465411</v>
      </c>
      <c r="U6936">
        <v>16217.792493912588</v>
      </c>
      <c r="W6936">
        <v>0</v>
      </c>
      <c r="AB6936">
        <v>1</v>
      </c>
      <c r="AC6936">
        <v>1</v>
      </c>
      <c r="AD6936">
        <v>1</v>
      </c>
      <c r="AE6936">
        <v>1</v>
      </c>
      <c r="AF6936">
        <v>1</v>
      </c>
      <c r="AL6936">
        <v>2.4268312000000001</v>
      </c>
      <c r="AM6936" s="5">
        <v>8.8627529144287109</v>
      </c>
      <c r="AN6936">
        <v>570.77625570776252</v>
      </c>
      <c r="AO6936">
        <f t="shared" si="108"/>
        <v>26826.48401826484</v>
      </c>
      <c r="AP6936">
        <v>684.93150684931504</v>
      </c>
      <c r="AQ6936">
        <v>0.10241599999999999</v>
      </c>
      <c r="AR6936">
        <v>9.5576099999999997E-2</v>
      </c>
      <c r="AS6936">
        <v>8.74085E-2</v>
      </c>
      <c r="AT6936">
        <v>9.5434700000000011E-2</v>
      </c>
      <c r="AU6936">
        <v>6.1303800000000006E-2</v>
      </c>
      <c r="AW6936">
        <v>0.10241599999999999</v>
      </c>
      <c r="AX6936">
        <v>9.5576099999999983E-2</v>
      </c>
      <c r="AY6936">
        <v>8.7408499999999986E-2</v>
      </c>
      <c r="AZ6936">
        <v>9.5434700000000025E-2</v>
      </c>
      <c r="BA6936">
        <v>6.1303800000000006E-2</v>
      </c>
      <c r="BC6936" s="52">
        <v>100000</v>
      </c>
      <c r="BD6936" s="52">
        <v>100000</v>
      </c>
      <c r="BE6936">
        <v>0</v>
      </c>
      <c r="BF6936">
        <v>0</v>
      </c>
      <c r="BG6936">
        <v>0</v>
      </c>
    </row>
    <row r="6937" spans="1:59">
      <c r="A6937">
        <v>6936</v>
      </c>
      <c r="E6937">
        <v>9795.2054794520554</v>
      </c>
      <c r="K6937">
        <v>3143.1046057623762</v>
      </c>
      <c r="L6937">
        <v>3501.0854390957093</v>
      </c>
      <c r="M6937">
        <v>3859.0662724290423</v>
      </c>
      <c r="N6937">
        <v>4217.0471057623754</v>
      </c>
      <c r="O6937">
        <v>4575.0279390957085</v>
      </c>
      <c r="Q6937">
        <v>15523.113603503751</v>
      </c>
      <c r="R6937">
        <v>15103.732390609881</v>
      </c>
      <c r="S6937">
        <v>14684.351177716011</v>
      </c>
      <c r="T6937">
        <v>14264.969964822141</v>
      </c>
      <c r="U6937">
        <v>13845.588751928271</v>
      </c>
      <c r="W6937">
        <v>0</v>
      </c>
      <c r="AB6937">
        <v>1</v>
      </c>
      <c r="AC6937">
        <v>1</v>
      </c>
      <c r="AD6937">
        <v>1</v>
      </c>
      <c r="AE6937">
        <v>1</v>
      </c>
      <c r="AF6937">
        <v>1</v>
      </c>
      <c r="AL6937">
        <v>2.2534801999999998</v>
      </c>
      <c r="AM6937" s="5">
        <v>8.284698486328125</v>
      </c>
      <c r="AN6937">
        <v>570.77625570776252</v>
      </c>
      <c r="AO6937">
        <f t="shared" si="108"/>
        <v>26826.48401826484</v>
      </c>
      <c r="AP6937">
        <v>684.93150684931504</v>
      </c>
      <c r="AQ6937">
        <v>0.102493</v>
      </c>
      <c r="AR6937">
        <v>9.5719399999999996E-2</v>
      </c>
      <c r="AS6937">
        <v>8.7466199999999994E-2</v>
      </c>
      <c r="AT6937">
        <v>9.5540600000000003E-2</v>
      </c>
      <c r="AU6937">
        <v>6.1317500000000004E-2</v>
      </c>
      <c r="AW6937">
        <v>0.10249299999999999</v>
      </c>
      <c r="AX6937">
        <v>9.5719399999999996E-2</v>
      </c>
      <c r="AY6937">
        <v>8.746619999999998E-2</v>
      </c>
      <c r="AZ6937">
        <v>9.5540600000000017E-2</v>
      </c>
      <c r="BA6937">
        <v>6.1317500000000011E-2</v>
      </c>
      <c r="BC6937" s="52">
        <v>100000</v>
      </c>
      <c r="BD6937" s="52">
        <v>100000</v>
      </c>
      <c r="BE6937">
        <v>0</v>
      </c>
      <c r="BF6937">
        <v>0</v>
      </c>
      <c r="BG6937">
        <v>0</v>
      </c>
    </row>
    <row r="6938" spans="1:59">
      <c r="A6938">
        <v>6937</v>
      </c>
      <c r="E6938">
        <v>9795.2054794520554</v>
      </c>
      <c r="K6938">
        <v>2399.9074576018147</v>
      </c>
      <c r="L6938">
        <v>2723.8449576018147</v>
      </c>
      <c r="M6938">
        <v>3047.7824576018147</v>
      </c>
      <c r="N6938">
        <v>3371.7199576018147</v>
      </c>
      <c r="O6938">
        <v>3695.6574576018147</v>
      </c>
      <c r="Q6938">
        <v>16846.591550396141</v>
      </c>
      <c r="R6938">
        <v>16391.454509248513</v>
      </c>
      <c r="S6938">
        <v>15936.317468100886</v>
      </c>
      <c r="T6938">
        <v>15481.180426953259</v>
      </c>
      <c r="U6938">
        <v>15026.043385805631</v>
      </c>
      <c r="W6938">
        <v>0</v>
      </c>
      <c r="AB6938">
        <v>1</v>
      </c>
      <c r="AC6938">
        <v>1</v>
      </c>
      <c r="AD6938">
        <v>1</v>
      </c>
      <c r="AE6938">
        <v>1</v>
      </c>
      <c r="AF6938">
        <v>1</v>
      </c>
      <c r="AL6938">
        <v>3.6890874</v>
      </c>
      <c r="AM6938" s="5">
        <v>7.3665509223937988</v>
      </c>
      <c r="AN6938">
        <v>570.77625570776252</v>
      </c>
      <c r="AO6938">
        <f t="shared" si="108"/>
        <v>26826.48401826484</v>
      </c>
      <c r="AP6938">
        <v>684.93150684931504</v>
      </c>
      <c r="AQ6938">
        <v>0.102757</v>
      </c>
      <c r="AR6938">
        <v>9.5653699999999994E-2</v>
      </c>
      <c r="AS6938">
        <v>8.7674199999999994E-2</v>
      </c>
      <c r="AT6938">
        <v>9.5537800000000006E-2</v>
      </c>
      <c r="AU6938">
        <v>6.1272100000000003E-2</v>
      </c>
      <c r="AW6938">
        <v>0.102757</v>
      </c>
      <c r="AX6938">
        <v>9.5653699999999994E-2</v>
      </c>
      <c r="AY6938">
        <v>8.7674199999999994E-2</v>
      </c>
      <c r="AZ6938">
        <v>9.5537799999999992E-2</v>
      </c>
      <c r="BA6938">
        <v>6.127210000000001E-2</v>
      </c>
      <c r="BC6938" s="52">
        <v>100000</v>
      </c>
      <c r="BD6938" s="52">
        <v>100000</v>
      </c>
      <c r="BE6938">
        <v>0</v>
      </c>
      <c r="BF6938">
        <v>0</v>
      </c>
      <c r="BG6938">
        <v>0</v>
      </c>
    </row>
    <row r="6939" spans="1:59">
      <c r="A6939">
        <v>6938</v>
      </c>
      <c r="E6939">
        <v>9795.2054794520554</v>
      </c>
      <c r="K6939">
        <v>1943.6062673708814</v>
      </c>
      <c r="L6939">
        <v>2162.3879340375479</v>
      </c>
      <c r="M6939">
        <v>2381.1696007042146</v>
      </c>
      <c r="N6939">
        <v>2599.9512673708814</v>
      </c>
      <c r="O6939">
        <v>2818.7329340375481</v>
      </c>
      <c r="Q6939">
        <v>16996.219228126589</v>
      </c>
      <c r="R6939">
        <v>16537.039760497646</v>
      </c>
      <c r="S6939">
        <v>16077.860292868701</v>
      </c>
      <c r="T6939">
        <v>15618.680825239757</v>
      </c>
      <c r="U6939">
        <v>15159.501357610812</v>
      </c>
      <c r="W6939">
        <v>0</v>
      </c>
      <c r="AB6939">
        <v>1</v>
      </c>
      <c r="AC6939">
        <v>1</v>
      </c>
      <c r="AD6939">
        <v>1</v>
      </c>
      <c r="AE6939">
        <v>1</v>
      </c>
      <c r="AF6939">
        <v>1</v>
      </c>
      <c r="AL6939">
        <v>5.0040870000000002</v>
      </c>
      <c r="AM6939" s="5">
        <v>6.3339986801147461</v>
      </c>
      <c r="AN6939">
        <v>570.77625570776252</v>
      </c>
      <c r="AO6939">
        <f t="shared" si="108"/>
        <v>26826.48401826484</v>
      </c>
      <c r="AP6939">
        <v>684.93150684931504</v>
      </c>
      <c r="AQ6939">
        <v>0.10281900000000001</v>
      </c>
      <c r="AR6939">
        <v>9.576380000000001E-2</v>
      </c>
      <c r="AS6939">
        <v>8.7885699999999997E-2</v>
      </c>
      <c r="AT6939">
        <v>9.563809999999999E-2</v>
      </c>
      <c r="AU6939">
        <v>6.1330599999999999E-2</v>
      </c>
      <c r="AW6939">
        <v>0.10281900000000001</v>
      </c>
      <c r="AX6939">
        <v>9.5763799999999996E-2</v>
      </c>
      <c r="AY6939">
        <v>8.7885699999999997E-2</v>
      </c>
      <c r="AZ6939">
        <v>9.563809999999999E-2</v>
      </c>
      <c r="BA6939">
        <v>6.1330599999999999E-2</v>
      </c>
      <c r="BC6939" s="52">
        <v>100000</v>
      </c>
      <c r="BD6939" s="52">
        <v>100000</v>
      </c>
      <c r="BE6939">
        <v>0</v>
      </c>
      <c r="BF6939">
        <v>0</v>
      </c>
      <c r="BG6939">
        <v>0</v>
      </c>
    </row>
    <row r="6940" spans="1:59">
      <c r="A6940">
        <v>6939</v>
      </c>
      <c r="E6940">
        <v>9795.2054794520554</v>
      </c>
      <c r="K6940">
        <v>1827.9371033802058</v>
      </c>
      <c r="L6940">
        <v>1920.0037700468724</v>
      </c>
      <c r="M6940">
        <v>2012.070436713539</v>
      </c>
      <c r="N6940">
        <v>2104.1371033802056</v>
      </c>
      <c r="O6940">
        <v>2196.2037700468723</v>
      </c>
      <c r="Q6940">
        <v>19265.72837615294</v>
      </c>
      <c r="R6940">
        <v>18745.234566159521</v>
      </c>
      <c r="S6940">
        <v>18224.740756166102</v>
      </c>
      <c r="T6940">
        <v>17704.246946172683</v>
      </c>
      <c r="U6940">
        <v>17183.753136179264</v>
      </c>
      <c r="W6940">
        <v>0</v>
      </c>
      <c r="AB6940">
        <v>1</v>
      </c>
      <c r="AC6940">
        <v>1</v>
      </c>
      <c r="AD6940">
        <v>1</v>
      </c>
      <c r="AE6940">
        <v>1</v>
      </c>
      <c r="AF6940">
        <v>1</v>
      </c>
      <c r="AL6940">
        <v>4.2702999999999998</v>
      </c>
      <c r="AM6940" s="5">
        <v>5.4288716316223136</v>
      </c>
      <c r="AN6940">
        <v>570.77625570776252</v>
      </c>
      <c r="AO6940">
        <f t="shared" si="108"/>
        <v>26826.48401826484</v>
      </c>
      <c r="AP6940">
        <v>684.93150684931504</v>
      </c>
      <c r="AQ6940">
        <v>0.10283299999999999</v>
      </c>
      <c r="AR6940">
        <v>9.5863600000000007E-2</v>
      </c>
      <c r="AS6940">
        <v>8.7848599999999999E-2</v>
      </c>
      <c r="AT6940">
        <v>9.5643199999999998E-2</v>
      </c>
      <c r="AU6940">
        <v>6.1313300000000001E-2</v>
      </c>
      <c r="AW6940">
        <v>0.10283299999999999</v>
      </c>
      <c r="AX6940">
        <v>9.5863600000000007E-2</v>
      </c>
      <c r="AY6940">
        <v>8.7848599999999985E-2</v>
      </c>
      <c r="AZ6940">
        <v>9.5643199999999998E-2</v>
      </c>
      <c r="BA6940">
        <v>6.1313300000000001E-2</v>
      </c>
      <c r="BC6940" s="52">
        <v>100000</v>
      </c>
      <c r="BD6940" s="52">
        <v>100000</v>
      </c>
      <c r="BE6940">
        <v>0</v>
      </c>
      <c r="BF6940">
        <v>0</v>
      </c>
      <c r="BG6940">
        <v>0</v>
      </c>
    </row>
    <row r="6941" spans="1:59">
      <c r="A6941">
        <v>6940</v>
      </c>
      <c r="E6941">
        <v>9795.2054794520554</v>
      </c>
      <c r="K6941">
        <v>1931.7661167261665</v>
      </c>
      <c r="L6941">
        <v>1988.9361167261666</v>
      </c>
      <c r="M6941">
        <v>2046.1061167261666</v>
      </c>
      <c r="N6941">
        <v>2103.2761167261665</v>
      </c>
      <c r="O6941">
        <v>2160.4461167261666</v>
      </c>
      <c r="Q6941">
        <v>24731.470379438721</v>
      </c>
      <c r="R6941">
        <v>24063.310994017393</v>
      </c>
      <c r="S6941">
        <v>23395.151608596065</v>
      </c>
      <c r="T6941">
        <v>22726.992223174737</v>
      </c>
      <c r="U6941">
        <v>22058.832837753409</v>
      </c>
      <c r="W6941">
        <v>0</v>
      </c>
      <c r="AB6941">
        <v>1</v>
      </c>
      <c r="AC6941">
        <v>1</v>
      </c>
      <c r="AD6941">
        <v>1</v>
      </c>
      <c r="AE6941">
        <v>1</v>
      </c>
      <c r="AF6941">
        <v>1</v>
      </c>
      <c r="AL6941">
        <v>5.6021875999999997</v>
      </c>
      <c r="AM6941" s="5">
        <v>4.5522141456604004</v>
      </c>
      <c r="AN6941">
        <v>570.77625570776252</v>
      </c>
      <c r="AO6941">
        <f t="shared" si="108"/>
        <v>26826.48401826484</v>
      </c>
      <c r="AP6941">
        <v>684.93150684931504</v>
      </c>
      <c r="AQ6941">
        <v>0.10207899999999999</v>
      </c>
      <c r="AR6941">
        <v>9.4228800000000001E-2</v>
      </c>
      <c r="AS6941">
        <v>8.6072800000000005E-2</v>
      </c>
      <c r="AT6941">
        <v>9.4017300000000012E-2</v>
      </c>
      <c r="AU6941">
        <v>5.9754399999999999E-2</v>
      </c>
      <c r="AW6941">
        <v>0.10207899999999999</v>
      </c>
      <c r="AX6941">
        <v>9.4228799999999988E-2</v>
      </c>
      <c r="AY6941">
        <v>8.6072799999999991E-2</v>
      </c>
      <c r="AZ6941">
        <v>9.4017300000000012E-2</v>
      </c>
      <c r="BA6941">
        <v>5.9754399999999999E-2</v>
      </c>
      <c r="BC6941" s="52">
        <v>100000</v>
      </c>
      <c r="BD6941" s="52">
        <v>100000</v>
      </c>
      <c r="BE6941">
        <v>0</v>
      </c>
      <c r="BF6941">
        <v>0</v>
      </c>
      <c r="BG6941">
        <v>0</v>
      </c>
    </row>
    <row r="6942" spans="1:59">
      <c r="A6942">
        <v>6941</v>
      </c>
      <c r="E6942">
        <v>9795.2054794520554</v>
      </c>
      <c r="K6942">
        <v>2222.3051979310922</v>
      </c>
      <c r="L6942">
        <v>2263.1401979310922</v>
      </c>
      <c r="M6942">
        <v>2303.9751979310922</v>
      </c>
      <c r="N6942">
        <v>2344.8101979310923</v>
      </c>
      <c r="O6942">
        <v>2385.6451979310923</v>
      </c>
      <c r="Q6942">
        <v>36564.098003825267</v>
      </c>
      <c r="R6942">
        <v>35576.261660720484</v>
      </c>
      <c r="S6942">
        <v>34588.4253176157</v>
      </c>
      <c r="T6942">
        <v>33600.588974510916</v>
      </c>
      <c r="U6942">
        <v>32612.752631406132</v>
      </c>
      <c r="W6942">
        <v>0</v>
      </c>
      <c r="AB6942">
        <v>1</v>
      </c>
      <c r="AC6942">
        <v>1</v>
      </c>
      <c r="AD6942">
        <v>1</v>
      </c>
      <c r="AE6942">
        <v>1</v>
      </c>
      <c r="AF6942">
        <v>1</v>
      </c>
      <c r="AL6942">
        <v>6.826746</v>
      </c>
      <c r="AM6942" s="5">
        <v>4.0371718406677246</v>
      </c>
      <c r="AN6942">
        <v>570.77625570776252</v>
      </c>
      <c r="AO6942">
        <f t="shared" si="108"/>
        <v>26826.48401826484</v>
      </c>
      <c r="AP6942">
        <v>684.93150684931504</v>
      </c>
      <c r="AQ6942">
        <v>0.102768</v>
      </c>
      <c r="AR6942">
        <v>9.5389200000000007E-2</v>
      </c>
      <c r="AS6942">
        <v>8.76112E-2</v>
      </c>
      <c r="AT6942">
        <v>9.5311999999999994E-2</v>
      </c>
      <c r="AU6942">
        <v>6.0656799999999997E-2</v>
      </c>
      <c r="AW6942">
        <v>0.10276800000000001</v>
      </c>
      <c r="AX6942">
        <v>9.5389199999999993E-2</v>
      </c>
      <c r="AY6942">
        <v>8.7611199999999986E-2</v>
      </c>
      <c r="AZ6942">
        <v>9.5311999999999994E-2</v>
      </c>
      <c r="BA6942">
        <v>6.0656799999999997E-2</v>
      </c>
      <c r="BC6942" s="52">
        <v>100000</v>
      </c>
      <c r="BD6942" s="52">
        <v>100000</v>
      </c>
      <c r="BE6942">
        <v>0</v>
      </c>
      <c r="BF6942">
        <v>0</v>
      </c>
      <c r="BG6942">
        <v>0</v>
      </c>
    </row>
    <row r="6943" spans="1:59">
      <c r="A6943">
        <v>6942</v>
      </c>
      <c r="E6943">
        <v>9795.2054794520554</v>
      </c>
      <c r="K6943">
        <v>2710.4837168208733</v>
      </c>
      <c r="L6943">
        <v>2750.4937168208735</v>
      </c>
      <c r="M6943">
        <v>2790.5037168208737</v>
      </c>
      <c r="N6943">
        <v>2830.5137168208739</v>
      </c>
      <c r="O6943">
        <v>2870.5237168208741</v>
      </c>
      <c r="Q6943">
        <v>43213.830130571798</v>
      </c>
      <c r="R6943">
        <v>42046.340859834236</v>
      </c>
      <c r="S6943">
        <v>40878.851589096674</v>
      </c>
      <c r="T6943">
        <v>39711.362318359112</v>
      </c>
      <c r="U6943">
        <v>38543.87304762155</v>
      </c>
      <c r="W6943">
        <v>0</v>
      </c>
      <c r="AB6943">
        <v>1</v>
      </c>
      <c r="AC6943">
        <v>1</v>
      </c>
      <c r="AD6943">
        <v>1</v>
      </c>
      <c r="AE6943">
        <v>1</v>
      </c>
      <c r="AF6943">
        <v>1</v>
      </c>
      <c r="AL6943">
        <v>7.6525372999999997</v>
      </c>
      <c r="AM6943" s="5">
        <v>3.9271707534790039</v>
      </c>
      <c r="AN6943">
        <v>570.77625570776252</v>
      </c>
      <c r="AO6943">
        <f t="shared" si="108"/>
        <v>26826.48401826484</v>
      </c>
      <c r="AP6943">
        <v>684.93150684931504</v>
      </c>
      <c r="AQ6943">
        <v>0.10317</v>
      </c>
      <c r="AR6943">
        <v>9.5944000000000002E-2</v>
      </c>
      <c r="AS6943">
        <v>8.8370099999999993E-2</v>
      </c>
      <c r="AT6943">
        <v>9.5877199999999996E-2</v>
      </c>
      <c r="AU6943">
        <v>6.10828E-2</v>
      </c>
      <c r="AW6943">
        <v>0.10317</v>
      </c>
      <c r="AX6943">
        <v>9.5944000000000015E-2</v>
      </c>
      <c r="AY6943">
        <v>8.8370099999999993E-2</v>
      </c>
      <c r="AZ6943">
        <v>9.5877199999999982E-2</v>
      </c>
      <c r="BA6943">
        <v>6.1082800000000007E-2</v>
      </c>
      <c r="BC6943" s="52">
        <v>100000</v>
      </c>
      <c r="BD6943" s="52">
        <v>100000</v>
      </c>
      <c r="BE6943">
        <v>0</v>
      </c>
      <c r="BF6943">
        <v>0</v>
      </c>
      <c r="BG6943">
        <v>0</v>
      </c>
    </row>
    <row r="6944" spans="1:59">
      <c r="A6944">
        <v>6943</v>
      </c>
      <c r="E6944">
        <v>9795.2054794520554</v>
      </c>
      <c r="K6944">
        <v>3695.0377819698529</v>
      </c>
      <c r="L6944">
        <v>3738.3477819698528</v>
      </c>
      <c r="M6944">
        <v>3781.6577819698527</v>
      </c>
      <c r="N6944">
        <v>3824.9677819698527</v>
      </c>
      <c r="O6944">
        <v>3868.2777819698526</v>
      </c>
      <c r="Q6944">
        <v>41472.842928076767</v>
      </c>
      <c r="R6944">
        <v>40352.389152819436</v>
      </c>
      <c r="S6944">
        <v>39231.935377562106</v>
      </c>
      <c r="T6944">
        <v>38111.481602304775</v>
      </c>
      <c r="U6944">
        <v>36991.027827047445</v>
      </c>
      <c r="W6944">
        <v>2.7000000000000001E-3</v>
      </c>
      <c r="AB6944">
        <v>1</v>
      </c>
      <c r="AC6944">
        <v>1</v>
      </c>
      <c r="AD6944">
        <v>1</v>
      </c>
      <c r="AE6944">
        <v>1</v>
      </c>
      <c r="AF6944">
        <v>1</v>
      </c>
      <c r="AL6944">
        <v>10.687455999999999</v>
      </c>
      <c r="AM6944" s="5">
        <v>3.947433710098267</v>
      </c>
      <c r="AN6944">
        <v>570.77625570776252</v>
      </c>
      <c r="AO6944">
        <f t="shared" si="108"/>
        <v>26826.48401826484</v>
      </c>
      <c r="AP6944">
        <v>684.93150684931504</v>
      </c>
      <c r="AQ6944">
        <v>0.106486</v>
      </c>
      <c r="AR6944">
        <v>9.7284800000000005E-2</v>
      </c>
      <c r="AS6944">
        <v>8.9768699999999993E-2</v>
      </c>
      <c r="AT6944">
        <v>9.6767699999999998E-2</v>
      </c>
      <c r="AU6944">
        <v>6.1830199999999995E-2</v>
      </c>
      <c r="AW6944">
        <v>0.10648600000000001</v>
      </c>
      <c r="AX6944">
        <v>9.7284799999999991E-2</v>
      </c>
      <c r="AY6944">
        <v>8.9768699999999993E-2</v>
      </c>
      <c r="AZ6944">
        <v>9.6767699999999998E-2</v>
      </c>
      <c r="BA6944">
        <v>6.1830199999999988E-2</v>
      </c>
      <c r="BC6944" s="52">
        <v>100000</v>
      </c>
      <c r="BD6944" s="52">
        <v>100000</v>
      </c>
      <c r="BE6944">
        <v>0</v>
      </c>
      <c r="BF6944">
        <v>0</v>
      </c>
      <c r="BG6944">
        <v>0</v>
      </c>
    </row>
    <row r="6945" spans="1:59">
      <c r="A6945">
        <v>6944</v>
      </c>
      <c r="E6945">
        <v>9795.2054794520554</v>
      </c>
      <c r="K6945">
        <v>4704.1829292270868</v>
      </c>
      <c r="L6945">
        <v>4745.567929227087</v>
      </c>
      <c r="M6945">
        <v>4786.9529292270872</v>
      </c>
      <c r="N6945">
        <v>4828.3379292270874</v>
      </c>
      <c r="O6945">
        <v>4869.7229292270877</v>
      </c>
      <c r="Q6945">
        <v>38850.984616362577</v>
      </c>
      <c r="R6945">
        <v>37801.364449161418</v>
      </c>
      <c r="S6945">
        <v>36751.744281960258</v>
      </c>
      <c r="T6945">
        <v>35702.124114759099</v>
      </c>
      <c r="U6945">
        <v>34652.50394755794</v>
      </c>
      <c r="W6945">
        <v>6.0649999999999996E-2</v>
      </c>
      <c r="AB6945">
        <v>1</v>
      </c>
      <c r="AC6945">
        <v>1</v>
      </c>
      <c r="AD6945">
        <v>1</v>
      </c>
      <c r="AE6945">
        <v>1</v>
      </c>
      <c r="AF6945">
        <v>1</v>
      </c>
      <c r="AL6945">
        <v>10.52899</v>
      </c>
      <c r="AM6945" s="5">
        <v>3.8607852458953862</v>
      </c>
      <c r="AN6945">
        <v>570.77625570776252</v>
      </c>
      <c r="AO6945">
        <f t="shared" si="108"/>
        <v>26826.48401826484</v>
      </c>
      <c r="AP6945">
        <v>684.93150684931504</v>
      </c>
      <c r="AQ6945">
        <v>0.106534</v>
      </c>
      <c r="AR6945">
        <v>9.8743499999999998E-2</v>
      </c>
      <c r="AS6945">
        <v>8.7824700000000006E-2</v>
      </c>
      <c r="AT6945">
        <v>8.9235099999999998E-2</v>
      </c>
      <c r="AU6945">
        <v>5.7865099999999996E-2</v>
      </c>
      <c r="AW6945">
        <v>0.106534</v>
      </c>
      <c r="AX6945">
        <v>9.8743499999999998E-2</v>
      </c>
      <c r="AY6945">
        <v>8.7824700000000019E-2</v>
      </c>
      <c r="AZ6945">
        <v>8.9235099999999998E-2</v>
      </c>
      <c r="BA6945">
        <v>5.7865099999999989E-2</v>
      </c>
      <c r="BC6945" s="52">
        <v>100000</v>
      </c>
      <c r="BD6945" s="52">
        <v>100000</v>
      </c>
      <c r="BE6945">
        <v>0</v>
      </c>
      <c r="BF6945">
        <v>0</v>
      </c>
      <c r="BG6945">
        <v>0</v>
      </c>
    </row>
    <row r="6946" spans="1:59">
      <c r="A6946">
        <v>6945</v>
      </c>
      <c r="E6946">
        <v>9795.2054794520554</v>
      </c>
      <c r="K6946">
        <v>5646.8410767101523</v>
      </c>
      <c r="L6946">
        <v>5704.973576710152</v>
      </c>
      <c r="M6946">
        <v>5763.1060767101517</v>
      </c>
      <c r="N6946">
        <v>5821.2385767101514</v>
      </c>
      <c r="O6946">
        <v>5879.3710767101511</v>
      </c>
      <c r="Q6946">
        <v>36324.21265210944</v>
      </c>
      <c r="R6946">
        <v>35342.857185472094</v>
      </c>
      <c r="S6946">
        <v>34361.501718834748</v>
      </c>
      <c r="T6946">
        <v>33380.146252197403</v>
      </c>
      <c r="U6946">
        <v>32398.790785560057</v>
      </c>
      <c r="W6946">
        <v>5.1360000000000003E-2</v>
      </c>
      <c r="AB6946">
        <v>1</v>
      </c>
      <c r="AC6946">
        <v>1</v>
      </c>
      <c r="AD6946">
        <v>1</v>
      </c>
      <c r="AE6946">
        <v>1</v>
      </c>
      <c r="AF6946">
        <v>1</v>
      </c>
      <c r="AL6946">
        <v>9.4117870000000003</v>
      </c>
      <c r="AM6946" s="5">
        <v>3.611929178237915</v>
      </c>
      <c r="AN6946">
        <v>570.77625570776252</v>
      </c>
      <c r="AO6946">
        <f t="shared" si="108"/>
        <v>26826.48401826484</v>
      </c>
      <c r="AP6946">
        <v>684.93150684931504</v>
      </c>
      <c r="AQ6946">
        <v>0.102787</v>
      </c>
      <c r="AR6946">
        <v>9.4191900000000009E-2</v>
      </c>
      <c r="AS6946">
        <v>7.6506900000000003E-2</v>
      </c>
      <c r="AT6946">
        <v>5.5380600000000002E-2</v>
      </c>
      <c r="AU6946">
        <v>4.8217099999999999E-2</v>
      </c>
      <c r="AW6946">
        <v>0.102787</v>
      </c>
      <c r="AX6946">
        <v>9.4191900000000009E-2</v>
      </c>
      <c r="AY6946">
        <v>7.6506900000000003E-2</v>
      </c>
      <c r="AZ6946">
        <v>5.5380600000000002E-2</v>
      </c>
      <c r="BA6946">
        <v>4.8217099999999999E-2</v>
      </c>
      <c r="BC6946" s="52">
        <v>100000</v>
      </c>
      <c r="BD6946" s="52">
        <v>100000</v>
      </c>
      <c r="BE6946">
        <v>0</v>
      </c>
      <c r="BF6946">
        <v>0</v>
      </c>
      <c r="BG6946">
        <v>0</v>
      </c>
    </row>
    <row r="6947" spans="1:59">
      <c r="A6947">
        <v>6946</v>
      </c>
      <c r="E6947">
        <v>9795.2054794520554</v>
      </c>
      <c r="K6947">
        <v>6347.2315263859764</v>
      </c>
      <c r="L6947">
        <v>6423.7065263859768</v>
      </c>
      <c r="M6947">
        <v>6500.1815263859771</v>
      </c>
      <c r="N6947">
        <v>6576.6565263859775</v>
      </c>
      <c r="O6947">
        <v>6653.1315263859778</v>
      </c>
      <c r="Q6947">
        <v>34324.515111345179</v>
      </c>
      <c r="R6947">
        <v>33397.1846046473</v>
      </c>
      <c r="S6947">
        <v>32469.854097949417</v>
      </c>
      <c r="T6947">
        <v>31542.523591251535</v>
      </c>
      <c r="U6947">
        <v>30615.193084553652</v>
      </c>
      <c r="W6947">
        <v>6.0749999999999998E-2</v>
      </c>
      <c r="AB6947">
        <v>1</v>
      </c>
      <c r="AC6947">
        <v>1</v>
      </c>
      <c r="AD6947">
        <v>1</v>
      </c>
      <c r="AE6947">
        <v>1</v>
      </c>
      <c r="AF6947">
        <v>1</v>
      </c>
      <c r="AL6947">
        <v>7.9381560000000002</v>
      </c>
      <c r="AM6947" s="5">
        <v>2.643877506256104</v>
      </c>
      <c r="AN6947">
        <v>570.77625570776252</v>
      </c>
      <c r="AO6947">
        <f t="shared" si="108"/>
        <v>26826.48401826484</v>
      </c>
      <c r="AP6947">
        <v>684.93150684931504</v>
      </c>
      <c r="AQ6947">
        <v>0.10170399999999999</v>
      </c>
      <c r="AR6947">
        <v>9.3601400000000001E-2</v>
      </c>
      <c r="AS6947">
        <v>7.4748599999999998E-2</v>
      </c>
      <c r="AT6947">
        <v>4.7687E-2</v>
      </c>
      <c r="AU6947">
        <v>4.6461100000000005E-2</v>
      </c>
      <c r="AW6947">
        <v>0.101704</v>
      </c>
      <c r="AX6947">
        <v>9.3601399999999987E-2</v>
      </c>
      <c r="AY6947">
        <v>7.4748599999999998E-2</v>
      </c>
      <c r="AZ6947">
        <v>4.7686999999999993E-2</v>
      </c>
      <c r="BA6947">
        <v>4.6461100000000005E-2</v>
      </c>
      <c r="BC6947" s="52">
        <v>100000</v>
      </c>
      <c r="BD6947" s="52">
        <v>100000</v>
      </c>
      <c r="BE6947">
        <v>0</v>
      </c>
      <c r="BF6947">
        <v>0</v>
      </c>
      <c r="BG6947">
        <v>0</v>
      </c>
    </row>
    <row r="6948" spans="1:59">
      <c r="A6948">
        <v>6947</v>
      </c>
      <c r="E6948">
        <v>9795.2054794520554</v>
      </c>
      <c r="K6948">
        <v>7175.1312906971907</v>
      </c>
      <c r="L6948">
        <v>7296.4012906971911</v>
      </c>
      <c r="M6948">
        <v>7417.6712906971916</v>
      </c>
      <c r="N6948">
        <v>7538.941290697192</v>
      </c>
      <c r="O6948">
        <v>7660.2112906971925</v>
      </c>
      <c r="Q6948">
        <v>32507.266547942501</v>
      </c>
      <c r="R6948">
        <v>31629.031856225396</v>
      </c>
      <c r="S6948">
        <v>30750.797164508291</v>
      </c>
      <c r="T6948">
        <v>29872.562472791185</v>
      </c>
      <c r="U6948">
        <v>28994.32778107408</v>
      </c>
      <c r="W6948">
        <v>0.14727999999999999</v>
      </c>
      <c r="AB6948">
        <v>1</v>
      </c>
      <c r="AC6948">
        <v>1</v>
      </c>
      <c r="AD6948">
        <v>1</v>
      </c>
      <c r="AE6948">
        <v>1</v>
      </c>
      <c r="AF6948">
        <v>1</v>
      </c>
      <c r="AL6948">
        <v>7.6885962000000001</v>
      </c>
      <c r="AM6948" s="5">
        <v>1.9547861814498899</v>
      </c>
      <c r="AN6948">
        <v>570.77625570776252</v>
      </c>
      <c r="AO6948">
        <f t="shared" si="108"/>
        <v>26826.48401826484</v>
      </c>
      <c r="AP6948">
        <v>684.93150684931504</v>
      </c>
      <c r="AQ6948">
        <v>0.102003</v>
      </c>
      <c r="AR6948">
        <v>9.4343700000000003E-2</v>
      </c>
      <c r="AS6948">
        <v>7.4695899999999996E-2</v>
      </c>
      <c r="AT6948">
        <v>4.7909300000000002E-2</v>
      </c>
      <c r="AU6948">
        <v>4.6520200000000005E-2</v>
      </c>
      <c r="AW6948">
        <v>0.102003</v>
      </c>
      <c r="AX6948">
        <v>9.4343700000000016E-2</v>
      </c>
      <c r="AY6948">
        <v>7.4695899999999996E-2</v>
      </c>
      <c r="AZ6948">
        <v>4.7909300000000002E-2</v>
      </c>
      <c r="BA6948">
        <v>4.6520199999999998E-2</v>
      </c>
      <c r="BC6948" s="52">
        <v>100000</v>
      </c>
      <c r="BD6948" s="52">
        <v>100000</v>
      </c>
      <c r="BE6948">
        <v>0</v>
      </c>
      <c r="BF6948">
        <v>0</v>
      </c>
      <c r="BG6948">
        <v>0</v>
      </c>
    </row>
    <row r="6949" spans="1:59">
      <c r="A6949">
        <v>6948</v>
      </c>
      <c r="E6949">
        <v>9795.2054794520554</v>
      </c>
      <c r="K6949">
        <v>6832.6777028192846</v>
      </c>
      <c r="L6949">
        <v>7007.0752028192846</v>
      </c>
      <c r="M6949">
        <v>7181.4727028192847</v>
      </c>
      <c r="N6949">
        <v>7355.8702028192847</v>
      </c>
      <c r="O6949">
        <v>7530.2677028192848</v>
      </c>
      <c r="Q6949">
        <v>32087.34475560248</v>
      </c>
      <c r="R6949">
        <v>31220.454908211672</v>
      </c>
      <c r="S6949">
        <v>30353.565060820863</v>
      </c>
      <c r="T6949">
        <v>29486.675213430055</v>
      </c>
      <c r="U6949">
        <v>28619.785366039247</v>
      </c>
      <c r="W6949">
        <v>7.4020000000000002E-2</v>
      </c>
      <c r="AB6949">
        <v>1</v>
      </c>
      <c r="AC6949">
        <v>1</v>
      </c>
      <c r="AD6949">
        <v>1</v>
      </c>
      <c r="AE6949">
        <v>1</v>
      </c>
      <c r="AF6949">
        <v>1</v>
      </c>
      <c r="AL6949">
        <v>7.7912480000000004</v>
      </c>
      <c r="AM6949" s="5">
        <v>1.438744068145752</v>
      </c>
      <c r="AN6949">
        <v>570.77625570776252</v>
      </c>
      <c r="AO6949">
        <f t="shared" si="108"/>
        <v>26826.48401826484</v>
      </c>
      <c r="AP6949">
        <v>684.93150684931504</v>
      </c>
      <c r="AQ6949">
        <v>0.102479</v>
      </c>
      <c r="AR6949">
        <v>9.5047300000000001E-2</v>
      </c>
      <c r="AS6949">
        <v>7.55498E-2</v>
      </c>
      <c r="AT6949">
        <v>4.7801799999999998E-2</v>
      </c>
      <c r="AU6949">
        <v>4.6630000000000005E-2</v>
      </c>
      <c r="AW6949">
        <v>0.102479</v>
      </c>
      <c r="AX6949">
        <v>9.5047299999999987E-2</v>
      </c>
      <c r="AY6949">
        <v>7.5549799999999986E-2</v>
      </c>
      <c r="AZ6949">
        <v>4.7801799999999992E-2</v>
      </c>
      <c r="BA6949">
        <v>4.6630000000000005E-2</v>
      </c>
      <c r="BC6949" s="52">
        <v>100000</v>
      </c>
      <c r="BD6949" s="52">
        <v>100000</v>
      </c>
      <c r="BE6949">
        <v>0</v>
      </c>
      <c r="BF6949">
        <v>0</v>
      </c>
      <c r="BG6949">
        <v>0</v>
      </c>
    </row>
    <row r="6950" spans="1:59">
      <c r="A6950">
        <v>6949</v>
      </c>
      <c r="E6950">
        <v>9795.2054794520554</v>
      </c>
      <c r="K6950">
        <v>6048.4954178116323</v>
      </c>
      <c r="L6950">
        <v>6293.3179178116325</v>
      </c>
      <c r="M6950">
        <v>6538.1404178116327</v>
      </c>
      <c r="N6950">
        <v>6782.9629178116329</v>
      </c>
      <c r="O6950">
        <v>7027.7854178116331</v>
      </c>
      <c r="Q6950">
        <v>31560.2703321136</v>
      </c>
      <c r="R6950">
        <v>30707.620225347146</v>
      </c>
      <c r="S6950">
        <v>29854.970118580692</v>
      </c>
      <c r="T6950">
        <v>29002.320011814238</v>
      </c>
      <c r="U6950">
        <v>28149.669905047784</v>
      </c>
      <c r="W6950">
        <v>8.1000000000000003E-2</v>
      </c>
      <c r="AB6950">
        <v>1</v>
      </c>
      <c r="AC6950">
        <v>1</v>
      </c>
      <c r="AD6950">
        <v>1</v>
      </c>
      <c r="AE6950">
        <v>1</v>
      </c>
      <c r="AF6950">
        <v>1</v>
      </c>
      <c r="AL6950">
        <v>7.8228359999999997</v>
      </c>
      <c r="AM6950" s="5">
        <v>1.9752694368362429</v>
      </c>
      <c r="AN6950">
        <v>570.77625570776252</v>
      </c>
      <c r="AO6950">
        <f t="shared" si="108"/>
        <v>26826.48401826484</v>
      </c>
      <c r="AP6950">
        <v>684.93150684931504</v>
      </c>
      <c r="AQ6950">
        <v>0.102394</v>
      </c>
      <c r="AR6950">
        <v>9.5079400000000008E-2</v>
      </c>
      <c r="AS6950">
        <v>7.5149600000000011E-2</v>
      </c>
      <c r="AT6950">
        <v>4.7805399999999998E-2</v>
      </c>
      <c r="AU6950">
        <v>4.6715200000000005E-2</v>
      </c>
      <c r="AW6950">
        <v>0.102394</v>
      </c>
      <c r="AX6950">
        <v>9.5079400000000022E-2</v>
      </c>
      <c r="AY6950">
        <v>7.5149600000000025E-2</v>
      </c>
      <c r="AZ6950">
        <v>4.7805399999999998E-2</v>
      </c>
      <c r="BA6950">
        <v>4.6715199999999998E-2</v>
      </c>
      <c r="BC6950" s="52">
        <v>100000</v>
      </c>
      <c r="BD6950" s="52">
        <v>100000</v>
      </c>
      <c r="BE6950">
        <v>0</v>
      </c>
      <c r="BF6950">
        <v>0</v>
      </c>
      <c r="BG6950">
        <v>0</v>
      </c>
    </row>
    <row r="6951" spans="1:59">
      <c r="A6951">
        <v>6950</v>
      </c>
      <c r="E6951">
        <v>9795.2054794520554</v>
      </c>
      <c r="K6951">
        <v>5462.8633513076602</v>
      </c>
      <c r="L6951">
        <v>5792.0808513076599</v>
      </c>
      <c r="M6951">
        <v>6121.2983513076597</v>
      </c>
      <c r="N6951">
        <v>6450.5158513076594</v>
      </c>
      <c r="O6951">
        <v>6779.7333513076592</v>
      </c>
      <c r="Q6951">
        <v>31968.60834811327</v>
      </c>
      <c r="R6951">
        <v>31104.926350406262</v>
      </c>
      <c r="S6951">
        <v>30241.244352699254</v>
      </c>
      <c r="T6951">
        <v>29377.562354992246</v>
      </c>
      <c r="U6951">
        <v>28513.880357285238</v>
      </c>
      <c r="W6951">
        <v>9.3219999999999997E-2</v>
      </c>
      <c r="AB6951">
        <v>1</v>
      </c>
      <c r="AC6951">
        <v>1</v>
      </c>
      <c r="AD6951">
        <v>1</v>
      </c>
      <c r="AE6951">
        <v>1</v>
      </c>
      <c r="AF6951">
        <v>1</v>
      </c>
      <c r="AL6951">
        <v>8.1295599999999997</v>
      </c>
      <c r="AM6951" s="5">
        <v>1.8415070772171021</v>
      </c>
      <c r="AN6951">
        <v>570.77625570776252</v>
      </c>
      <c r="AO6951">
        <f t="shared" si="108"/>
        <v>26826.48401826484</v>
      </c>
      <c r="AP6951">
        <v>684.93150684931504</v>
      </c>
      <c r="AQ6951">
        <v>0.10253100000000001</v>
      </c>
      <c r="AR6951">
        <v>9.4620200000000002E-2</v>
      </c>
      <c r="AS6951">
        <v>7.5272000000000006E-2</v>
      </c>
      <c r="AT6951">
        <v>4.8308999999999998E-2</v>
      </c>
      <c r="AU6951">
        <v>4.6491600000000001E-2</v>
      </c>
      <c r="AW6951">
        <v>0.10253100000000002</v>
      </c>
      <c r="AX6951">
        <v>9.4620200000000002E-2</v>
      </c>
      <c r="AY6951">
        <v>7.5271999999999992E-2</v>
      </c>
      <c r="AZ6951">
        <v>4.8309000000000005E-2</v>
      </c>
      <c r="BA6951">
        <v>4.6491600000000008E-2</v>
      </c>
      <c r="BC6951" s="52">
        <v>100000</v>
      </c>
      <c r="BD6951" s="52">
        <v>100000</v>
      </c>
      <c r="BE6951">
        <v>0</v>
      </c>
      <c r="BF6951">
        <v>0</v>
      </c>
      <c r="BG6951">
        <v>0</v>
      </c>
    </row>
    <row r="6952" spans="1:59">
      <c r="A6952">
        <v>6951</v>
      </c>
      <c r="E6952">
        <v>9795.2054794520554</v>
      </c>
      <c r="K6952">
        <v>5145.0008455380084</v>
      </c>
      <c r="L6952">
        <v>5450.6508455380081</v>
      </c>
      <c r="M6952">
        <v>5756.3008455380077</v>
      </c>
      <c r="N6952">
        <v>6061.9508455380073</v>
      </c>
      <c r="O6952">
        <v>6367.600845538007</v>
      </c>
      <c r="Q6952">
        <v>32979.317133814533</v>
      </c>
      <c r="R6952">
        <v>32088.329255881996</v>
      </c>
      <c r="S6952">
        <v>31197.341377949459</v>
      </c>
      <c r="T6952">
        <v>30306.353500016921</v>
      </c>
      <c r="U6952">
        <v>29415.365622084384</v>
      </c>
      <c r="W6952">
        <v>3.1809999999999998E-2</v>
      </c>
      <c r="AB6952">
        <v>1</v>
      </c>
      <c r="AC6952">
        <v>1</v>
      </c>
      <c r="AD6952">
        <v>1</v>
      </c>
      <c r="AE6952">
        <v>1</v>
      </c>
      <c r="AF6952">
        <v>1</v>
      </c>
      <c r="AL6952">
        <v>8.2452769999999997</v>
      </c>
      <c r="AM6952" s="5">
        <v>1.467987656593323</v>
      </c>
      <c r="AN6952">
        <v>570.77625570776252</v>
      </c>
      <c r="AO6952">
        <f t="shared" si="108"/>
        <v>26826.48401826484</v>
      </c>
      <c r="AP6952">
        <v>684.93150684931504</v>
      </c>
      <c r="AQ6952">
        <v>0.106158</v>
      </c>
      <c r="AR6952">
        <v>9.5857600000000001E-2</v>
      </c>
      <c r="AS6952">
        <v>7.9887399999999997E-2</v>
      </c>
      <c r="AT6952">
        <v>6.4324400000000004E-2</v>
      </c>
      <c r="AU6952">
        <v>4.9659000000000002E-2</v>
      </c>
      <c r="AW6952">
        <v>0.10615800000000002</v>
      </c>
      <c r="AX6952">
        <v>9.5857600000000001E-2</v>
      </c>
      <c r="AY6952">
        <v>7.9887399999999983E-2</v>
      </c>
      <c r="AZ6952">
        <v>6.4324400000000004E-2</v>
      </c>
      <c r="BA6952">
        <v>4.9658999999999995E-2</v>
      </c>
      <c r="BC6952" s="52">
        <v>100000</v>
      </c>
      <c r="BD6952" s="52">
        <v>100000</v>
      </c>
      <c r="BE6952">
        <v>0</v>
      </c>
      <c r="BF6952">
        <v>0</v>
      </c>
      <c r="BG6952">
        <v>0</v>
      </c>
    </row>
    <row r="6953" spans="1:59">
      <c r="A6953">
        <v>6952</v>
      </c>
      <c r="E6953">
        <v>9795.2054794520554</v>
      </c>
      <c r="K6953">
        <v>5183.2536399286255</v>
      </c>
      <c r="L6953">
        <v>5537.7694732619584</v>
      </c>
      <c r="M6953">
        <v>5892.2853065952913</v>
      </c>
      <c r="N6953">
        <v>6246.8011399286243</v>
      </c>
      <c r="O6953">
        <v>6601.3169732619572</v>
      </c>
      <c r="Q6953">
        <v>35033.073497500693</v>
      </c>
      <c r="R6953">
        <v>34086.600176059699</v>
      </c>
      <c r="S6953">
        <v>33140.126854618706</v>
      </c>
      <c r="T6953">
        <v>32193.653533177716</v>
      </c>
      <c r="U6953">
        <v>31247.180211736726</v>
      </c>
      <c r="W6953">
        <v>0.10043000000000001</v>
      </c>
      <c r="AB6953">
        <v>1</v>
      </c>
      <c r="AC6953">
        <v>1</v>
      </c>
      <c r="AD6953">
        <v>1</v>
      </c>
      <c r="AE6953">
        <v>1</v>
      </c>
      <c r="AF6953">
        <v>1</v>
      </c>
      <c r="AL6953">
        <v>8.8828420000000001</v>
      </c>
      <c r="AM6953" s="5">
        <v>1.1313521862030029</v>
      </c>
      <c r="AN6953">
        <v>570.77625570776252</v>
      </c>
      <c r="AO6953">
        <f t="shared" si="108"/>
        <v>26826.48401826484</v>
      </c>
      <c r="AP6953">
        <v>684.93150684931504</v>
      </c>
      <c r="AQ6953">
        <v>0.10933899999999999</v>
      </c>
      <c r="AR6953">
        <v>0.104185</v>
      </c>
      <c r="AS6953">
        <v>9.5486399999999999E-2</v>
      </c>
      <c r="AT6953">
        <v>0.10259099999999999</v>
      </c>
      <c r="AU6953">
        <v>7.5618900000000003E-2</v>
      </c>
      <c r="AW6953">
        <v>0.10933900000000001</v>
      </c>
      <c r="AX6953">
        <v>0.10418500000000001</v>
      </c>
      <c r="AY6953">
        <v>9.5486400000000013E-2</v>
      </c>
      <c r="AZ6953">
        <v>0.10259099999999997</v>
      </c>
      <c r="BA6953">
        <v>7.5618900000000003E-2</v>
      </c>
      <c r="BC6953" s="52">
        <v>100000</v>
      </c>
      <c r="BD6953" s="52">
        <v>100000</v>
      </c>
      <c r="BE6953">
        <v>0</v>
      </c>
      <c r="BF6953">
        <v>0</v>
      </c>
      <c r="BG6953">
        <v>0</v>
      </c>
    </row>
    <row r="6954" spans="1:59">
      <c r="A6954">
        <v>6953</v>
      </c>
      <c r="E6954">
        <v>9795.2054794520554</v>
      </c>
      <c r="K6954">
        <v>5830.8188021126434</v>
      </c>
      <c r="L6954">
        <v>6245.2829687793101</v>
      </c>
      <c r="M6954">
        <v>6659.7471354459767</v>
      </c>
      <c r="N6954">
        <v>7074.2113021126434</v>
      </c>
      <c r="O6954">
        <v>7488.67546877931</v>
      </c>
      <c r="Q6954">
        <v>37162.126207399553</v>
      </c>
      <c r="R6954">
        <v>36158.133193789487</v>
      </c>
      <c r="S6954">
        <v>35154.140180179413</v>
      </c>
      <c r="T6954">
        <v>34150.147166569339</v>
      </c>
      <c r="U6954">
        <v>33146.154152959265</v>
      </c>
      <c r="W6954">
        <v>4.6699999999999997E-3</v>
      </c>
      <c r="AB6954">
        <v>1</v>
      </c>
      <c r="AC6954">
        <v>1</v>
      </c>
      <c r="AD6954">
        <v>1</v>
      </c>
      <c r="AE6954">
        <v>1</v>
      </c>
      <c r="AF6954">
        <v>1</v>
      </c>
      <c r="AL6954">
        <v>10.571198000000001</v>
      </c>
      <c r="AM6954" s="5">
        <v>0.80283498764038086</v>
      </c>
      <c r="AN6954">
        <v>570.77625570776252</v>
      </c>
      <c r="AO6954">
        <f t="shared" si="108"/>
        <v>26826.48401826484</v>
      </c>
      <c r="AP6954">
        <v>684.93150684931504</v>
      </c>
      <c r="AQ6954">
        <v>0.110803</v>
      </c>
      <c r="AR6954">
        <v>0.111179</v>
      </c>
      <c r="AS6954">
        <v>0.100378</v>
      </c>
      <c r="AT6954">
        <v>0.105421</v>
      </c>
      <c r="AU6954">
        <v>0.107428</v>
      </c>
      <c r="AW6954">
        <v>0.110803</v>
      </c>
      <c r="AX6954">
        <v>0.11117900000000001</v>
      </c>
      <c r="AY6954">
        <v>0.10037800000000001</v>
      </c>
      <c r="AZ6954">
        <v>0.105421</v>
      </c>
      <c r="BA6954">
        <v>0.10742800000000001</v>
      </c>
      <c r="BC6954" s="52">
        <v>100000</v>
      </c>
      <c r="BD6954" s="52">
        <v>100000</v>
      </c>
      <c r="BE6954">
        <v>0</v>
      </c>
      <c r="BF6954">
        <v>0</v>
      </c>
      <c r="BG6954">
        <v>0</v>
      </c>
    </row>
    <row r="6955" spans="1:59">
      <c r="A6955">
        <v>6954</v>
      </c>
      <c r="E6955">
        <v>9795.2054794520554</v>
      </c>
      <c r="K6955">
        <v>6359.9824578495154</v>
      </c>
      <c r="L6955">
        <v>6851.6632911828492</v>
      </c>
      <c r="M6955">
        <v>7343.344124516183</v>
      </c>
      <c r="N6955">
        <v>7835.0249578495168</v>
      </c>
      <c r="O6955">
        <v>8326.7057911828506</v>
      </c>
      <c r="Q6955">
        <v>38432.02783871752</v>
      </c>
      <c r="R6955">
        <v>37393.726445002714</v>
      </c>
      <c r="S6955">
        <v>36355.425051287908</v>
      </c>
      <c r="T6955">
        <v>35317.123657573102</v>
      </c>
      <c r="U6955">
        <v>34278.822263858296</v>
      </c>
      <c r="W6955">
        <v>0</v>
      </c>
      <c r="AB6955">
        <v>1</v>
      </c>
      <c r="AC6955">
        <v>1</v>
      </c>
      <c r="AD6955">
        <v>1</v>
      </c>
      <c r="AE6955">
        <v>1</v>
      </c>
      <c r="AF6955">
        <v>1</v>
      </c>
      <c r="AL6955">
        <v>12.703893000000001</v>
      </c>
      <c r="AM6955" s="5">
        <v>0.55698162317276001</v>
      </c>
      <c r="AN6955">
        <v>570.77625570776252</v>
      </c>
      <c r="AO6955">
        <f t="shared" si="108"/>
        <v>26826.48401826484</v>
      </c>
      <c r="AP6955">
        <v>684.93150684931504</v>
      </c>
      <c r="AQ6955">
        <v>0.11218600000000001</v>
      </c>
      <c r="AR6955">
        <v>0.111442</v>
      </c>
      <c r="AS6955">
        <v>0.10076099999999999</v>
      </c>
      <c r="AT6955">
        <v>0.10578900000000001</v>
      </c>
      <c r="AU6955">
        <v>0.108004</v>
      </c>
      <c r="AW6955">
        <v>0.11218599999999999</v>
      </c>
      <c r="AX6955">
        <v>0.111442</v>
      </c>
      <c r="AY6955">
        <v>0.10076099999999998</v>
      </c>
      <c r="AZ6955">
        <v>0.10578900000000001</v>
      </c>
      <c r="BA6955">
        <v>0.108004</v>
      </c>
      <c r="BC6955" s="52">
        <v>100000</v>
      </c>
      <c r="BD6955" s="52">
        <v>100000</v>
      </c>
      <c r="BE6955">
        <v>0</v>
      </c>
      <c r="BF6955">
        <v>0</v>
      </c>
      <c r="BG6955">
        <v>0</v>
      </c>
    </row>
    <row r="6956" spans="1:59">
      <c r="A6956">
        <v>6955</v>
      </c>
      <c r="E6956">
        <v>9795.2054794520554</v>
      </c>
      <c r="K6956">
        <v>6583.1237584614482</v>
      </c>
      <c r="L6956">
        <v>7119.9029251281154</v>
      </c>
      <c r="M6956">
        <v>7656.6820917947825</v>
      </c>
      <c r="N6956">
        <v>8193.4612584614497</v>
      </c>
      <c r="O6956">
        <v>8730.2404251281168</v>
      </c>
      <c r="Q6956">
        <v>39228.431362121031</v>
      </c>
      <c r="R6956">
        <v>38168.613880776829</v>
      </c>
      <c r="S6956">
        <v>37108.796399432627</v>
      </c>
      <c r="T6956">
        <v>36048.978918088425</v>
      </c>
      <c r="U6956">
        <v>34989.161436744223</v>
      </c>
      <c r="W6956">
        <v>0</v>
      </c>
      <c r="AB6956">
        <v>1</v>
      </c>
      <c r="AC6956">
        <v>1</v>
      </c>
      <c r="AD6956">
        <v>1</v>
      </c>
      <c r="AE6956">
        <v>1</v>
      </c>
      <c r="AF6956">
        <v>1</v>
      </c>
      <c r="AL6956">
        <v>13.847674</v>
      </c>
      <c r="AM6956" s="5">
        <v>0.72005456686019897</v>
      </c>
      <c r="AN6956">
        <v>570.77625570776252</v>
      </c>
      <c r="AO6956">
        <f t="shared" si="108"/>
        <v>26826.48401826484</v>
      </c>
      <c r="AP6956">
        <v>684.93150684931504</v>
      </c>
      <c r="AQ6956">
        <v>0.112608</v>
      </c>
      <c r="AR6956">
        <v>0.112014</v>
      </c>
      <c r="AS6956">
        <v>0.100771</v>
      </c>
      <c r="AT6956">
        <v>0.105833</v>
      </c>
      <c r="AU6956">
        <v>0.10803</v>
      </c>
      <c r="AW6956">
        <v>0.112608</v>
      </c>
      <c r="AX6956">
        <v>0.11201399999999999</v>
      </c>
      <c r="AY6956">
        <v>0.10077099999999999</v>
      </c>
      <c r="AZ6956">
        <v>0.105833</v>
      </c>
      <c r="BA6956">
        <v>0.10803</v>
      </c>
      <c r="BC6956" s="52">
        <v>100000</v>
      </c>
      <c r="BD6956" s="52">
        <v>100000</v>
      </c>
      <c r="BE6956">
        <v>0</v>
      </c>
      <c r="BF6956">
        <v>0</v>
      </c>
      <c r="BG6956">
        <v>0</v>
      </c>
    </row>
    <row r="6957" spans="1:59">
      <c r="A6957">
        <v>6956</v>
      </c>
      <c r="E6957">
        <v>9795.2054794520554</v>
      </c>
      <c r="K6957">
        <v>6103.1422669410849</v>
      </c>
      <c r="L6957">
        <v>6599.6072669410851</v>
      </c>
      <c r="M6957">
        <v>7096.0722669410852</v>
      </c>
      <c r="N6957">
        <v>7592.5372669410854</v>
      </c>
      <c r="O6957">
        <v>8089.0022669410855</v>
      </c>
      <c r="Q6957">
        <v>38476.432914688987</v>
      </c>
      <c r="R6957">
        <v>37436.931849111075</v>
      </c>
      <c r="S6957">
        <v>36397.430783533164</v>
      </c>
      <c r="T6957">
        <v>35357.929717955252</v>
      </c>
      <c r="U6957">
        <v>34318.428652377341</v>
      </c>
      <c r="W6957">
        <v>0</v>
      </c>
      <c r="AB6957">
        <v>1</v>
      </c>
      <c r="AC6957">
        <v>1</v>
      </c>
      <c r="AD6957">
        <v>1</v>
      </c>
      <c r="AE6957">
        <v>1</v>
      </c>
      <c r="AF6957">
        <v>1</v>
      </c>
      <c r="AL6957">
        <v>13.274634000000001</v>
      </c>
      <c r="AM6957" s="5">
        <v>1.080333948135376</v>
      </c>
      <c r="AN6957">
        <v>570.77625570776252</v>
      </c>
      <c r="AO6957">
        <f t="shared" si="108"/>
        <v>26826.48401826484</v>
      </c>
      <c r="AP6957">
        <v>684.93150684931504</v>
      </c>
      <c r="AQ6957">
        <v>0.113173</v>
      </c>
      <c r="AR6957">
        <v>0.112133</v>
      </c>
      <c r="AS6957">
        <v>0.10036299999999999</v>
      </c>
      <c r="AT6957">
        <v>0.105766</v>
      </c>
      <c r="AU6957">
        <v>0.107819</v>
      </c>
      <c r="AW6957">
        <v>0.11317300000000001</v>
      </c>
      <c r="AX6957">
        <v>0.112133</v>
      </c>
      <c r="AY6957">
        <v>0.10036299999999999</v>
      </c>
      <c r="AZ6957">
        <v>0.10576600000000001</v>
      </c>
      <c r="BA6957">
        <v>0.10781899999999998</v>
      </c>
      <c r="BC6957" s="52">
        <v>100000</v>
      </c>
      <c r="BD6957" s="52">
        <v>100000</v>
      </c>
      <c r="BE6957">
        <v>0</v>
      </c>
      <c r="BF6957">
        <v>0</v>
      </c>
      <c r="BG6957">
        <v>0</v>
      </c>
    </row>
    <row r="6958" spans="1:59">
      <c r="A6958">
        <v>6957</v>
      </c>
      <c r="E6958">
        <v>9795.2054794520554</v>
      </c>
      <c r="K6958">
        <v>5363.58824205582</v>
      </c>
      <c r="L6958">
        <v>5765.12824205582</v>
      </c>
      <c r="M6958">
        <v>6166.66824205582</v>
      </c>
      <c r="N6958">
        <v>6568.2082420558199</v>
      </c>
      <c r="O6958">
        <v>6969.7482420558199</v>
      </c>
      <c r="Q6958">
        <v>34626.665510890933</v>
      </c>
      <c r="R6958">
        <v>33691.171938710635</v>
      </c>
      <c r="S6958">
        <v>32755.678366530334</v>
      </c>
      <c r="T6958">
        <v>31820.184794350032</v>
      </c>
      <c r="U6958">
        <v>30884.691222169731</v>
      </c>
      <c r="W6958">
        <v>0</v>
      </c>
      <c r="AB6958">
        <v>1</v>
      </c>
      <c r="AC6958">
        <v>1</v>
      </c>
      <c r="AD6958">
        <v>1</v>
      </c>
      <c r="AE6958">
        <v>1</v>
      </c>
      <c r="AF6958">
        <v>1</v>
      </c>
      <c r="AL6958">
        <v>13.573869999999999</v>
      </c>
      <c r="AM6958" s="5">
        <v>1.6668486595153811</v>
      </c>
      <c r="AN6958">
        <v>570.77625570776252</v>
      </c>
      <c r="AO6958">
        <f t="shared" si="108"/>
        <v>26826.48401826484</v>
      </c>
      <c r="AP6958">
        <v>684.93150684931504</v>
      </c>
      <c r="AQ6958">
        <v>0.11193600000000001</v>
      </c>
      <c r="AR6958">
        <v>0.111371</v>
      </c>
      <c r="AS6958">
        <v>0.100022</v>
      </c>
      <c r="AT6958">
        <v>0.105519</v>
      </c>
      <c r="AU6958">
        <v>0.106894</v>
      </c>
      <c r="AW6958">
        <v>0.11193600000000002</v>
      </c>
      <c r="AX6958">
        <v>0.11137099999999998</v>
      </c>
      <c r="AY6958">
        <v>0.10002199999999999</v>
      </c>
      <c r="AZ6958">
        <v>0.10551900000000002</v>
      </c>
      <c r="BA6958">
        <v>0.106894</v>
      </c>
      <c r="BC6958" s="52">
        <v>100000</v>
      </c>
      <c r="BD6958" s="52">
        <v>100000</v>
      </c>
      <c r="BE6958">
        <v>0</v>
      </c>
      <c r="BF6958">
        <v>0</v>
      </c>
      <c r="BG6958">
        <v>0</v>
      </c>
    </row>
    <row r="6959" spans="1:59">
      <c r="A6959">
        <v>6958</v>
      </c>
      <c r="E6959">
        <v>9795.2054794520554</v>
      </c>
      <c r="K6959">
        <v>5125.8744483426999</v>
      </c>
      <c r="L6959">
        <v>5467.961115009366</v>
      </c>
      <c r="M6959">
        <v>5810.0477816760322</v>
      </c>
      <c r="N6959">
        <v>6152.1344483426983</v>
      </c>
      <c r="O6959">
        <v>6494.2211150093644</v>
      </c>
      <c r="Q6959">
        <v>26293.868663352001</v>
      </c>
      <c r="R6959">
        <v>25583.49864404941</v>
      </c>
      <c r="S6959">
        <v>24873.128624746816</v>
      </c>
      <c r="T6959">
        <v>24162.758605444222</v>
      </c>
      <c r="U6959">
        <v>23452.388586141627</v>
      </c>
      <c r="W6959">
        <v>0</v>
      </c>
      <c r="AB6959">
        <v>1</v>
      </c>
      <c r="AC6959">
        <v>1</v>
      </c>
      <c r="AD6959">
        <v>1</v>
      </c>
      <c r="AE6959">
        <v>1</v>
      </c>
      <c r="AF6959">
        <v>1</v>
      </c>
      <c r="AL6959">
        <v>13.329514</v>
      </c>
      <c r="AM6959" s="5">
        <v>2.396359920501709</v>
      </c>
      <c r="AN6959">
        <v>570.77625570776252</v>
      </c>
      <c r="AO6959">
        <f t="shared" si="108"/>
        <v>26826.48401826484</v>
      </c>
      <c r="AP6959">
        <v>684.93150684931504</v>
      </c>
      <c r="AQ6959">
        <v>0.111315</v>
      </c>
      <c r="AR6959">
        <v>0.11136599999999999</v>
      </c>
      <c r="AS6959">
        <v>9.9960599999999997E-2</v>
      </c>
      <c r="AT6959">
        <v>0.105521</v>
      </c>
      <c r="AU6959">
        <v>0.106616</v>
      </c>
      <c r="AW6959">
        <v>0.11131499999999998</v>
      </c>
      <c r="AX6959">
        <v>0.11136600000000001</v>
      </c>
      <c r="AY6959">
        <v>9.9960599999999997E-2</v>
      </c>
      <c r="AZ6959">
        <v>0.10552100000000002</v>
      </c>
      <c r="BA6959">
        <v>0.106616</v>
      </c>
      <c r="BC6959" s="52">
        <v>100000</v>
      </c>
      <c r="BD6959" s="52">
        <v>100000</v>
      </c>
      <c r="BE6959">
        <v>0</v>
      </c>
      <c r="BF6959">
        <v>0</v>
      </c>
      <c r="BG6959">
        <v>0</v>
      </c>
    </row>
    <row r="6960" spans="1:59">
      <c r="A6960">
        <v>6959</v>
      </c>
      <c r="E6960">
        <v>9795.2054794520554</v>
      </c>
      <c r="K6960">
        <v>3712.3426175275126</v>
      </c>
      <c r="L6960">
        <v>3973.6926175275125</v>
      </c>
      <c r="M6960">
        <v>4235.0426175275124</v>
      </c>
      <c r="N6960">
        <v>4496.3926175275119</v>
      </c>
      <c r="O6960">
        <v>4757.7426175275123</v>
      </c>
      <c r="Q6960">
        <v>18559.100019387341</v>
      </c>
      <c r="R6960">
        <v>18057.696882457167</v>
      </c>
      <c r="S6960">
        <v>17556.293745526993</v>
      </c>
      <c r="T6960">
        <v>17054.890608596819</v>
      </c>
      <c r="U6960">
        <v>16553.487471666645</v>
      </c>
      <c r="W6960">
        <v>0</v>
      </c>
      <c r="AB6960">
        <v>1</v>
      </c>
      <c r="AC6960">
        <v>1</v>
      </c>
      <c r="AD6960">
        <v>1</v>
      </c>
      <c r="AE6960">
        <v>1</v>
      </c>
      <c r="AF6960">
        <v>1</v>
      </c>
      <c r="AL6960">
        <v>12.813681000000001</v>
      </c>
      <c r="AM6960" s="5">
        <v>3.3685956001281738</v>
      </c>
      <c r="AN6960">
        <v>570.77625570776252</v>
      </c>
      <c r="AO6960">
        <f t="shared" si="108"/>
        <v>26826.48401826484</v>
      </c>
      <c r="AP6960">
        <v>684.93150684931504</v>
      </c>
      <c r="AQ6960">
        <v>0.11109999999999999</v>
      </c>
      <c r="AR6960">
        <v>0.110955</v>
      </c>
      <c r="AS6960">
        <v>9.9578599999999989E-2</v>
      </c>
      <c r="AT6960">
        <v>0.10552599999999999</v>
      </c>
      <c r="AU6960">
        <v>0.10620300000000001</v>
      </c>
      <c r="AW6960">
        <v>0.11109999999999999</v>
      </c>
      <c r="AX6960">
        <v>0.11095500000000001</v>
      </c>
      <c r="AY6960">
        <v>9.9578600000000003E-2</v>
      </c>
      <c r="AZ6960">
        <v>0.10552599999999999</v>
      </c>
      <c r="BA6960">
        <v>0.10620300000000001</v>
      </c>
      <c r="BC6960" s="52">
        <v>100000</v>
      </c>
      <c r="BD6960" s="52">
        <v>100000</v>
      </c>
      <c r="BE6960">
        <v>0</v>
      </c>
      <c r="BF6960">
        <v>0</v>
      </c>
      <c r="BG6960">
        <v>0</v>
      </c>
    </row>
    <row r="6961" spans="1:59">
      <c r="A6961">
        <v>6960</v>
      </c>
      <c r="E6961">
        <v>9795.2054794520554</v>
      </c>
      <c r="K6961">
        <v>2535.6454721864043</v>
      </c>
      <c r="L6961">
        <v>2732.2629721864041</v>
      </c>
      <c r="M6961">
        <v>2928.8804721864039</v>
      </c>
      <c r="N6961">
        <v>3125.4979721864038</v>
      </c>
      <c r="O6961">
        <v>3322.1154721864036</v>
      </c>
      <c r="Q6961">
        <v>15983.84072486138</v>
      </c>
      <c r="R6961">
        <v>15552.012247555313</v>
      </c>
      <c r="S6961">
        <v>15120.183770249245</v>
      </c>
      <c r="T6961">
        <v>14688.355292943177</v>
      </c>
      <c r="U6961">
        <v>14256.526815637109</v>
      </c>
      <c r="W6961">
        <v>0</v>
      </c>
      <c r="AB6961">
        <v>1</v>
      </c>
      <c r="AC6961">
        <v>1</v>
      </c>
      <c r="AD6961">
        <v>1</v>
      </c>
      <c r="AE6961">
        <v>1</v>
      </c>
      <c r="AF6961">
        <v>1</v>
      </c>
      <c r="AL6961">
        <v>12.252284</v>
      </c>
      <c r="AM6961" s="5">
        <v>4.5244588851928711</v>
      </c>
      <c r="AN6961">
        <v>570.77625570776252</v>
      </c>
      <c r="AO6961">
        <f t="shared" si="108"/>
        <v>26826.48401826484</v>
      </c>
      <c r="AP6961">
        <v>684.93150684931504</v>
      </c>
      <c r="AQ6961">
        <v>0.109931</v>
      </c>
      <c r="AR6961">
        <v>0.110499</v>
      </c>
      <c r="AS6961">
        <v>9.9251300000000001E-2</v>
      </c>
      <c r="AT6961">
        <v>0.104768</v>
      </c>
      <c r="AU6961">
        <v>0.10585699999999999</v>
      </c>
      <c r="AW6961">
        <v>0.10993099999999999</v>
      </c>
      <c r="AX6961">
        <v>0.110499</v>
      </c>
      <c r="AY6961">
        <v>9.9251300000000001E-2</v>
      </c>
      <c r="AZ6961">
        <v>0.10476800000000001</v>
      </c>
      <c r="BA6961">
        <v>0.10585699999999999</v>
      </c>
      <c r="BC6961" s="52">
        <v>100000</v>
      </c>
      <c r="BD6961" s="52">
        <v>100000</v>
      </c>
      <c r="BE6961">
        <v>0</v>
      </c>
      <c r="BF6961">
        <v>0</v>
      </c>
      <c r="BG6961">
        <v>0</v>
      </c>
    </row>
    <row r="6962" spans="1:59">
      <c r="A6962">
        <v>6961</v>
      </c>
      <c r="E6962">
        <v>9795.2054794520554</v>
      </c>
      <c r="K6962">
        <v>1896.476274545475</v>
      </c>
      <c r="L6962">
        <v>1996.4612745454751</v>
      </c>
      <c r="M6962">
        <v>2096.4462745454753</v>
      </c>
      <c r="N6962">
        <v>2196.4312745454754</v>
      </c>
      <c r="O6962">
        <v>2296.4162745454755</v>
      </c>
      <c r="Q6962">
        <v>17346.24173063671</v>
      </c>
      <c r="R6962">
        <v>16877.605857715396</v>
      </c>
      <c r="S6962">
        <v>16408.969984794083</v>
      </c>
      <c r="T6962">
        <v>15940.334111872768</v>
      </c>
      <c r="U6962">
        <v>15471.698238951452</v>
      </c>
      <c r="W6962">
        <v>0</v>
      </c>
      <c r="AB6962">
        <v>1</v>
      </c>
      <c r="AC6962">
        <v>1</v>
      </c>
      <c r="AD6962">
        <v>1</v>
      </c>
      <c r="AE6962">
        <v>1</v>
      </c>
      <c r="AF6962">
        <v>1</v>
      </c>
      <c r="AL6962">
        <v>11.412736000000001</v>
      </c>
      <c r="AM6962" s="5">
        <v>5.1274828910827637</v>
      </c>
      <c r="AN6962">
        <v>570.77625570776252</v>
      </c>
      <c r="AO6962">
        <f t="shared" si="108"/>
        <v>26826.48401826484</v>
      </c>
      <c r="AP6962">
        <v>684.93150684931504</v>
      </c>
      <c r="AQ6962">
        <v>0.109372</v>
      </c>
      <c r="AR6962">
        <v>0.11004699999999999</v>
      </c>
      <c r="AS6962">
        <v>9.9352999999999997E-2</v>
      </c>
      <c r="AT6962">
        <v>0.10478900000000001</v>
      </c>
      <c r="AU6962">
        <v>0.105639</v>
      </c>
      <c r="AW6962">
        <v>0.10937200000000001</v>
      </c>
      <c r="AX6962">
        <v>0.11004699999999999</v>
      </c>
      <c r="AY6962">
        <v>9.9353000000000011E-2</v>
      </c>
      <c r="AZ6962">
        <v>0.10478900000000001</v>
      </c>
      <c r="BA6962">
        <v>0.105639</v>
      </c>
      <c r="BC6962" s="52">
        <v>100000</v>
      </c>
      <c r="BD6962" s="52">
        <v>100000</v>
      </c>
      <c r="BE6962">
        <v>0</v>
      </c>
      <c r="BF6962">
        <v>0</v>
      </c>
      <c r="BG6962">
        <v>0</v>
      </c>
    </row>
    <row r="6963" spans="1:59">
      <c r="A6963">
        <v>6962</v>
      </c>
      <c r="E6963">
        <v>9795.2054794520554</v>
      </c>
      <c r="K6963">
        <v>1624.8979459340935</v>
      </c>
      <c r="L6963">
        <v>1673.7354459340936</v>
      </c>
      <c r="M6963">
        <v>1722.5729459340937</v>
      </c>
      <c r="N6963">
        <v>1771.4104459340938</v>
      </c>
      <c r="O6963">
        <v>1820.2479459340939</v>
      </c>
      <c r="Q6963">
        <v>17501.469157134121</v>
      </c>
      <c r="R6963">
        <v>17028.639571736632</v>
      </c>
      <c r="S6963">
        <v>16555.809986339144</v>
      </c>
      <c r="T6963">
        <v>16082.980400941655</v>
      </c>
      <c r="U6963">
        <v>15610.150815544166</v>
      </c>
      <c r="W6963">
        <v>0</v>
      </c>
      <c r="AB6963">
        <v>1</v>
      </c>
      <c r="AC6963">
        <v>1</v>
      </c>
      <c r="AD6963">
        <v>1</v>
      </c>
      <c r="AE6963">
        <v>1</v>
      </c>
      <c r="AF6963">
        <v>1</v>
      </c>
      <c r="AL6963">
        <v>10.559685</v>
      </c>
      <c r="AM6963" s="5">
        <v>6.7048330307006836</v>
      </c>
      <c r="AN6963">
        <v>570.77625570776252</v>
      </c>
      <c r="AO6963">
        <f t="shared" si="108"/>
        <v>26826.48401826484</v>
      </c>
      <c r="AP6963">
        <v>684.93150684931504</v>
      </c>
      <c r="AQ6963">
        <v>0.10936899999999999</v>
      </c>
      <c r="AR6963">
        <v>0.110079</v>
      </c>
      <c r="AS6963">
        <v>9.9422999999999997E-2</v>
      </c>
      <c r="AT6963">
        <v>0.10455</v>
      </c>
      <c r="AU6963">
        <v>0.105379</v>
      </c>
      <c r="AW6963">
        <v>0.10936899999999998</v>
      </c>
      <c r="AX6963">
        <v>0.110079</v>
      </c>
      <c r="AY6963">
        <v>9.9422999999999997E-2</v>
      </c>
      <c r="AZ6963">
        <v>0.10455000000000002</v>
      </c>
      <c r="BA6963">
        <v>0.10537899999999999</v>
      </c>
      <c r="BC6963" s="52">
        <v>100000</v>
      </c>
      <c r="BD6963" s="52">
        <v>100000</v>
      </c>
      <c r="BE6963">
        <v>0</v>
      </c>
      <c r="BF6963">
        <v>0</v>
      </c>
      <c r="BG6963">
        <v>0</v>
      </c>
    </row>
    <row r="6964" spans="1:59">
      <c r="A6964">
        <v>6963</v>
      </c>
      <c r="E6964">
        <v>9795.2054794520554</v>
      </c>
      <c r="K6964">
        <v>1591.9793606478652</v>
      </c>
      <c r="L6964">
        <v>1633.3643606478652</v>
      </c>
      <c r="M6964">
        <v>1674.7493606478652</v>
      </c>
      <c r="N6964">
        <v>1716.1343606478652</v>
      </c>
      <c r="O6964">
        <v>1757.5193606478651</v>
      </c>
      <c r="Q6964">
        <v>19838.72785689199</v>
      </c>
      <c r="R6964">
        <v>19302.753568928507</v>
      </c>
      <c r="S6964">
        <v>18766.779280965024</v>
      </c>
      <c r="T6964">
        <v>18230.80499300154</v>
      </c>
      <c r="U6964">
        <v>17694.830705038057</v>
      </c>
      <c r="W6964">
        <v>0</v>
      </c>
      <c r="AB6964">
        <v>1</v>
      </c>
      <c r="AC6964">
        <v>1</v>
      </c>
      <c r="AD6964">
        <v>1</v>
      </c>
      <c r="AE6964">
        <v>1</v>
      </c>
      <c r="AF6964">
        <v>1</v>
      </c>
      <c r="AL6964">
        <v>10.453576</v>
      </c>
      <c r="AM6964" s="5">
        <v>7.4998421669006348</v>
      </c>
      <c r="AN6964">
        <v>570.77625570776252</v>
      </c>
      <c r="AO6964">
        <f t="shared" si="108"/>
        <v>26826.48401826484</v>
      </c>
      <c r="AP6964">
        <v>684.93150684931504</v>
      </c>
      <c r="AQ6964">
        <v>0.109352</v>
      </c>
      <c r="AR6964">
        <v>0.110084</v>
      </c>
      <c r="AS6964">
        <v>9.9195999999999993E-2</v>
      </c>
      <c r="AT6964">
        <v>0.103905</v>
      </c>
      <c r="AU6964">
        <v>0.105046</v>
      </c>
      <c r="AW6964">
        <v>0.10935199999999999</v>
      </c>
      <c r="AX6964">
        <v>0.110084</v>
      </c>
      <c r="AY6964">
        <v>9.9195999999999993E-2</v>
      </c>
      <c r="AZ6964">
        <v>0.10390500000000001</v>
      </c>
      <c r="BA6964">
        <v>0.10504600000000001</v>
      </c>
      <c r="BC6964" s="52">
        <v>100000</v>
      </c>
      <c r="BD6964" s="52">
        <v>100000</v>
      </c>
      <c r="BE6964">
        <v>0</v>
      </c>
      <c r="BF6964">
        <v>0</v>
      </c>
      <c r="BG6964">
        <v>0</v>
      </c>
    </row>
    <row r="6965" spans="1:59">
      <c r="A6965">
        <v>6964</v>
      </c>
      <c r="E6965">
        <v>9795.2054794520554</v>
      </c>
      <c r="K6965">
        <v>1748.3426407574486</v>
      </c>
      <c r="L6965">
        <v>1789.3151407574487</v>
      </c>
      <c r="M6965">
        <v>1830.2876407574488</v>
      </c>
      <c r="N6965">
        <v>1871.2601407574489</v>
      </c>
      <c r="O6965">
        <v>1912.232640757449</v>
      </c>
      <c r="Q6965">
        <v>25465.60601939019</v>
      </c>
      <c r="R6965">
        <v>24777.612810427876</v>
      </c>
      <c r="S6965">
        <v>24089.619601465562</v>
      </c>
      <c r="T6965">
        <v>23401.626392503247</v>
      </c>
      <c r="U6965">
        <v>22713.633183540933</v>
      </c>
      <c r="W6965">
        <v>0</v>
      </c>
      <c r="AB6965">
        <v>1</v>
      </c>
      <c r="AC6965">
        <v>1</v>
      </c>
      <c r="AD6965">
        <v>1</v>
      </c>
      <c r="AE6965">
        <v>1</v>
      </c>
      <c r="AF6965">
        <v>1</v>
      </c>
      <c r="AL6965">
        <v>9.8564089999999993</v>
      </c>
      <c r="AM6965" s="5">
        <v>7.9666585922241211</v>
      </c>
      <c r="AN6965">
        <v>570.77625570776252</v>
      </c>
      <c r="AO6965">
        <f t="shared" si="108"/>
        <v>26826.48401826484</v>
      </c>
      <c r="AP6965">
        <v>684.93150684931504</v>
      </c>
      <c r="AQ6965">
        <v>0.10777200000000001</v>
      </c>
      <c r="AR6965">
        <v>0.10560800000000001</v>
      </c>
      <c r="AS6965">
        <v>8.8632499999999989E-2</v>
      </c>
      <c r="AT6965">
        <v>9.4299499999999994E-2</v>
      </c>
      <c r="AU6965">
        <v>9.6386899999999998E-2</v>
      </c>
      <c r="AW6965">
        <v>0.10777200000000002</v>
      </c>
      <c r="AX6965">
        <v>0.10560800000000002</v>
      </c>
      <c r="AY6965">
        <v>8.8632499999999989E-2</v>
      </c>
      <c r="AZ6965">
        <v>9.4299499999999994E-2</v>
      </c>
      <c r="BA6965">
        <v>9.6386899999999984E-2</v>
      </c>
      <c r="BC6965" s="52">
        <v>100000</v>
      </c>
      <c r="BD6965" s="52">
        <v>100000</v>
      </c>
      <c r="BE6965">
        <v>0</v>
      </c>
      <c r="BF6965">
        <v>0</v>
      </c>
      <c r="BG6965">
        <v>0</v>
      </c>
    </row>
    <row r="6966" spans="1:59">
      <c r="A6966">
        <v>6965</v>
      </c>
      <c r="E6966">
        <v>9795.2054794520554</v>
      </c>
      <c r="K6966">
        <v>2405.7999413351713</v>
      </c>
      <c r="L6966">
        <v>2446.9099413351714</v>
      </c>
      <c r="M6966">
        <v>2488.0199413351716</v>
      </c>
      <c r="N6966">
        <v>2529.1299413351717</v>
      </c>
      <c r="O6966">
        <v>2570.2399413351718</v>
      </c>
      <c r="Q6966">
        <v>37650.201648920309</v>
      </c>
      <c r="R6966">
        <v>36633.022515629222</v>
      </c>
      <c r="S6966">
        <v>35615.843382338135</v>
      </c>
      <c r="T6966">
        <v>34598.664249047048</v>
      </c>
      <c r="U6966">
        <v>33581.485115755961</v>
      </c>
      <c r="W6966">
        <v>0</v>
      </c>
      <c r="AB6966">
        <v>1</v>
      </c>
      <c r="AC6966">
        <v>1</v>
      </c>
      <c r="AD6966">
        <v>1</v>
      </c>
      <c r="AE6966">
        <v>1</v>
      </c>
      <c r="AF6966">
        <v>1</v>
      </c>
      <c r="AL6966">
        <v>9.6492830000000005</v>
      </c>
      <c r="AM6966" s="5">
        <v>8.6256532669067383</v>
      </c>
      <c r="AN6966">
        <v>570.77625570776252</v>
      </c>
      <c r="AO6966">
        <f t="shared" si="108"/>
        <v>26826.48401826484</v>
      </c>
      <c r="AP6966">
        <v>684.93150684931504</v>
      </c>
      <c r="AQ6966">
        <v>0.106852</v>
      </c>
      <c r="AR6966">
        <v>0.1024</v>
      </c>
      <c r="AS6966">
        <v>8.4599800000000003E-2</v>
      </c>
      <c r="AT6966">
        <v>8.9710600000000001E-2</v>
      </c>
      <c r="AU6966">
        <v>9.5673400000000006E-2</v>
      </c>
      <c r="AW6966">
        <v>0.10685199999999999</v>
      </c>
      <c r="AX6966">
        <v>0.1024</v>
      </c>
      <c r="AY6966">
        <v>8.4599799999999989E-2</v>
      </c>
      <c r="AZ6966">
        <v>8.9710600000000015E-2</v>
      </c>
      <c r="BA6966">
        <v>9.5673400000000006E-2</v>
      </c>
      <c r="BC6966" s="52">
        <v>100000</v>
      </c>
      <c r="BD6966" s="52">
        <v>100000</v>
      </c>
      <c r="BE6966">
        <v>0</v>
      </c>
      <c r="BF6966">
        <v>0</v>
      </c>
      <c r="BG6966">
        <v>0</v>
      </c>
    </row>
    <row r="6967" spans="1:59">
      <c r="A6967">
        <v>6966</v>
      </c>
      <c r="E6967">
        <v>9795.2054794520554</v>
      </c>
      <c r="K6967">
        <v>3766.4347998326002</v>
      </c>
      <c r="L6967">
        <v>3807.6822998326002</v>
      </c>
      <c r="M6967">
        <v>3848.9297998326001</v>
      </c>
      <c r="N6967">
        <v>3890.1772998326001</v>
      </c>
      <c r="O6967">
        <v>3931.4247998326</v>
      </c>
      <c r="Q6967">
        <v>44508.1760123485</v>
      </c>
      <c r="R6967">
        <v>43305.717961265211</v>
      </c>
      <c r="S6967">
        <v>42103.259910181921</v>
      </c>
      <c r="T6967">
        <v>40900.801859098632</v>
      </c>
      <c r="U6967">
        <v>39698.343808015343</v>
      </c>
      <c r="W6967">
        <v>0</v>
      </c>
      <c r="AB6967">
        <v>1</v>
      </c>
      <c r="AC6967">
        <v>1</v>
      </c>
      <c r="AD6967">
        <v>1</v>
      </c>
      <c r="AE6967">
        <v>1</v>
      </c>
      <c r="AF6967">
        <v>1</v>
      </c>
      <c r="AL6967">
        <v>9.7362160000000006</v>
      </c>
      <c r="AM6967" s="5">
        <v>8.9223508834838867</v>
      </c>
      <c r="AN6967">
        <v>570.77625570776252</v>
      </c>
      <c r="AO6967">
        <f t="shared" si="108"/>
        <v>26826.48401826484</v>
      </c>
      <c r="AP6967">
        <v>684.93150684931504</v>
      </c>
      <c r="AQ6967">
        <v>0.107405</v>
      </c>
      <c r="AR6967">
        <v>9.6027000000000001E-2</v>
      </c>
      <c r="AS6967">
        <v>8.2492400000000007E-2</v>
      </c>
      <c r="AT6967">
        <v>8.7911699999999995E-2</v>
      </c>
      <c r="AU6967">
        <v>9.4067499999999998E-2</v>
      </c>
      <c r="AW6967">
        <v>0.10740500000000001</v>
      </c>
      <c r="AX6967">
        <v>9.6027000000000015E-2</v>
      </c>
      <c r="AY6967">
        <v>8.2492400000000007E-2</v>
      </c>
      <c r="AZ6967">
        <v>8.7911699999999995E-2</v>
      </c>
      <c r="BA6967">
        <v>9.4067500000000012E-2</v>
      </c>
      <c r="BC6967" s="52">
        <v>100000</v>
      </c>
      <c r="BD6967" s="52">
        <v>100000</v>
      </c>
      <c r="BE6967">
        <v>0</v>
      </c>
      <c r="BF6967">
        <v>0</v>
      </c>
      <c r="BG6967">
        <v>0</v>
      </c>
    </row>
    <row r="6968" spans="1:59">
      <c r="A6968">
        <v>6967</v>
      </c>
      <c r="E6968">
        <v>9795.2054794520554</v>
      </c>
      <c r="K6968">
        <v>4640.6061202113242</v>
      </c>
      <c r="L6968">
        <v>4682.1286202113242</v>
      </c>
      <c r="M6968">
        <v>4723.6511202113243</v>
      </c>
      <c r="N6968">
        <v>4765.1736202113243</v>
      </c>
      <c r="O6968">
        <v>4806.6961202113243</v>
      </c>
      <c r="Q6968">
        <v>42713.462941830527</v>
      </c>
      <c r="R6968">
        <v>41559.491874683677</v>
      </c>
      <c r="S6968">
        <v>40405.520807536828</v>
      </c>
      <c r="T6968">
        <v>39251.549740389979</v>
      </c>
      <c r="U6968">
        <v>38097.57867324313</v>
      </c>
      <c r="W6968">
        <v>1.3500000000000001E-3</v>
      </c>
      <c r="AB6968">
        <v>1</v>
      </c>
      <c r="AC6968">
        <v>1</v>
      </c>
      <c r="AD6968">
        <v>1</v>
      </c>
      <c r="AE6968">
        <v>1</v>
      </c>
      <c r="AF6968">
        <v>1</v>
      </c>
      <c r="AL6968">
        <v>9.8666359999999997</v>
      </c>
      <c r="AM6968" s="5">
        <v>9.9342784881591797</v>
      </c>
      <c r="AN6968">
        <v>570.77625570776252</v>
      </c>
      <c r="AO6968">
        <f t="shared" si="108"/>
        <v>26826.48401826484</v>
      </c>
      <c r="AP6968">
        <v>684.93150684931504</v>
      </c>
      <c r="AQ6968">
        <v>0.11168699999999999</v>
      </c>
      <c r="AR6968">
        <v>0.100553</v>
      </c>
      <c r="AS6968">
        <v>8.4868499999999999E-2</v>
      </c>
      <c r="AT6968">
        <v>8.8923299999999997E-2</v>
      </c>
      <c r="AU6968">
        <v>9.4332300000000008E-2</v>
      </c>
      <c r="AW6968">
        <v>0.11168699999999999</v>
      </c>
      <c r="AX6968">
        <v>0.10055299999999999</v>
      </c>
      <c r="AY6968">
        <v>8.4868499999999999E-2</v>
      </c>
      <c r="AZ6968">
        <v>8.8923299999999997E-2</v>
      </c>
      <c r="BA6968">
        <v>9.4332300000000022E-2</v>
      </c>
      <c r="BC6968" s="52">
        <v>100000</v>
      </c>
      <c r="BD6968" s="52">
        <v>100000</v>
      </c>
      <c r="BE6968">
        <v>0</v>
      </c>
      <c r="BF6968">
        <v>0</v>
      </c>
      <c r="BG6968">
        <v>0</v>
      </c>
    </row>
    <row r="6969" spans="1:59">
      <c r="A6969">
        <v>6968</v>
      </c>
      <c r="E6969">
        <v>9795.2054794520554</v>
      </c>
      <c r="K6969">
        <v>4082.8189806391256</v>
      </c>
      <c r="L6969">
        <v>4132.4814806391259</v>
      </c>
      <c r="M6969">
        <v>4182.1439806391263</v>
      </c>
      <c r="N6969">
        <v>4231.8064806391267</v>
      </c>
      <c r="O6969">
        <v>4281.468980639127</v>
      </c>
      <c r="Q6969">
        <v>40010.257425078678</v>
      </c>
      <c r="R6969">
        <v>38929.317688122872</v>
      </c>
      <c r="S6969">
        <v>37848.377951167073</v>
      </c>
      <c r="T6969">
        <v>36767.438214211274</v>
      </c>
      <c r="U6969">
        <v>35686.498477255474</v>
      </c>
      <c r="W6969">
        <v>2.5520000000000001E-2</v>
      </c>
      <c r="AB6969">
        <v>1</v>
      </c>
      <c r="AC6969">
        <v>1</v>
      </c>
      <c r="AD6969">
        <v>1</v>
      </c>
      <c r="AE6969">
        <v>1</v>
      </c>
      <c r="AF6969">
        <v>1</v>
      </c>
      <c r="AL6969">
        <v>8.8152679999999997</v>
      </c>
      <c r="AM6969" s="5">
        <v>10.73920917510986</v>
      </c>
      <c r="AN6969">
        <v>570.77625570776252</v>
      </c>
      <c r="AO6969">
        <f t="shared" si="108"/>
        <v>26826.48401826484</v>
      </c>
      <c r="AP6969">
        <v>684.93150684931504</v>
      </c>
      <c r="AQ6969">
        <v>0.110364</v>
      </c>
      <c r="AR6969">
        <v>9.8808499999999994E-2</v>
      </c>
      <c r="AS6969">
        <v>8.2522600000000002E-2</v>
      </c>
      <c r="AT6969">
        <v>8.6954699999999996E-2</v>
      </c>
      <c r="AU6969">
        <v>8.927729999999999E-2</v>
      </c>
      <c r="AW6969">
        <v>0.110364</v>
      </c>
      <c r="AX6969">
        <v>9.8808500000000007E-2</v>
      </c>
      <c r="AY6969">
        <v>8.2522599999999988E-2</v>
      </c>
      <c r="AZ6969">
        <v>8.6954699999999982E-2</v>
      </c>
      <c r="BA6969">
        <v>8.927729999999999E-2</v>
      </c>
      <c r="BC6969" s="52">
        <v>100000</v>
      </c>
      <c r="BD6969" s="52">
        <v>100000</v>
      </c>
      <c r="BE6969">
        <v>0</v>
      </c>
      <c r="BF6969">
        <v>0</v>
      </c>
      <c r="BG6969">
        <v>0</v>
      </c>
    </row>
    <row r="6970" spans="1:59">
      <c r="A6970">
        <v>6969</v>
      </c>
      <c r="E6970">
        <v>9795.2054794520554</v>
      </c>
      <c r="K6970">
        <v>3864.276150544445</v>
      </c>
      <c r="L6970">
        <v>3939.7611505444447</v>
      </c>
      <c r="M6970">
        <v>4015.2461505444444</v>
      </c>
      <c r="N6970">
        <v>4090.7311505444441</v>
      </c>
      <c r="O6970">
        <v>4166.2161505444437</v>
      </c>
      <c r="Q6970">
        <v>37407.012479875411</v>
      </c>
      <c r="R6970">
        <v>36396.403480796078</v>
      </c>
      <c r="S6970">
        <v>35385.794481716744</v>
      </c>
      <c r="T6970">
        <v>34375.185482637411</v>
      </c>
      <c r="U6970">
        <v>33364.576483558078</v>
      </c>
      <c r="W6970">
        <v>5.3179999999999998E-2</v>
      </c>
      <c r="AB6970">
        <v>1</v>
      </c>
      <c r="AC6970">
        <v>1</v>
      </c>
      <c r="AD6970">
        <v>1</v>
      </c>
      <c r="AE6970">
        <v>1</v>
      </c>
      <c r="AF6970">
        <v>1</v>
      </c>
      <c r="AL6970">
        <v>4.6716670000000002</v>
      </c>
      <c r="AM6970" s="5">
        <v>11.23289585113525</v>
      </c>
      <c r="AN6970">
        <v>570.77625570776252</v>
      </c>
      <c r="AO6970">
        <f t="shared" si="108"/>
        <v>26826.48401826484</v>
      </c>
      <c r="AP6970">
        <v>684.93150684931504</v>
      </c>
      <c r="AQ6970">
        <v>0.10320600000000001</v>
      </c>
      <c r="AR6970">
        <v>7.6254999999999989E-2</v>
      </c>
      <c r="AS6970">
        <v>6.3749299999999995E-2</v>
      </c>
      <c r="AT6970">
        <v>4.6174799999999995E-2</v>
      </c>
      <c r="AU6970">
        <v>4.4693399999999994E-2</v>
      </c>
      <c r="AW6970">
        <v>0.10320600000000001</v>
      </c>
      <c r="AX6970">
        <v>7.6255000000000003E-2</v>
      </c>
      <c r="AY6970">
        <v>6.3749299999999995E-2</v>
      </c>
      <c r="AZ6970">
        <v>4.6174800000000002E-2</v>
      </c>
      <c r="BA6970">
        <v>4.4693399999999994E-2</v>
      </c>
      <c r="BC6970" s="52">
        <v>100000</v>
      </c>
      <c r="BD6970" s="52">
        <v>100000</v>
      </c>
      <c r="BE6970">
        <v>0</v>
      </c>
      <c r="BF6970">
        <v>0</v>
      </c>
      <c r="BG6970">
        <v>0</v>
      </c>
    </row>
    <row r="6971" spans="1:59">
      <c r="A6971">
        <v>6970</v>
      </c>
      <c r="E6971">
        <v>9795.2054794520554</v>
      </c>
      <c r="K6971">
        <v>4025.211456388226</v>
      </c>
      <c r="L6971">
        <v>4134.9589563882255</v>
      </c>
      <c r="M6971">
        <v>4244.706456388225</v>
      </c>
      <c r="N6971">
        <v>4354.4539563882245</v>
      </c>
      <c r="O6971">
        <v>4464.201456388224</v>
      </c>
      <c r="Q6971">
        <v>35346.538272962352</v>
      </c>
      <c r="R6971">
        <v>34391.596210618816</v>
      </c>
      <c r="S6971">
        <v>33436.65414827528</v>
      </c>
      <c r="T6971">
        <v>32481.712085931744</v>
      </c>
      <c r="U6971">
        <v>31526.770023588208</v>
      </c>
      <c r="W6971">
        <v>4.2079999999999999E-2</v>
      </c>
      <c r="AB6971">
        <v>1</v>
      </c>
      <c r="AC6971">
        <v>1</v>
      </c>
      <c r="AD6971">
        <v>1</v>
      </c>
      <c r="AE6971">
        <v>1</v>
      </c>
      <c r="AF6971">
        <v>1</v>
      </c>
      <c r="AL6971">
        <v>3.2123408000000002</v>
      </c>
      <c r="AM6971" s="5">
        <v>11.52766132354736</v>
      </c>
      <c r="AN6971">
        <v>570.77625570776252</v>
      </c>
      <c r="AO6971">
        <f t="shared" si="108"/>
        <v>26826.48401826484</v>
      </c>
      <c r="AP6971">
        <v>684.93150684931504</v>
      </c>
      <c r="AQ6971">
        <v>8.9945499999999998E-2</v>
      </c>
      <c r="AR6971">
        <v>7.0343199999999995E-2</v>
      </c>
      <c r="AS6971">
        <v>4.1027500000000001E-2</v>
      </c>
      <c r="AT6971">
        <v>3.3040199999999999E-2</v>
      </c>
      <c r="AU6971">
        <v>2.70193E-2</v>
      </c>
      <c r="AW6971">
        <v>8.9945499999999998E-2</v>
      </c>
      <c r="AX6971">
        <v>7.0343199999999995E-2</v>
      </c>
      <c r="AY6971">
        <v>4.1027500000000008E-2</v>
      </c>
      <c r="AZ6971">
        <v>3.3040200000000006E-2</v>
      </c>
      <c r="BA6971">
        <v>2.7019299999999996E-2</v>
      </c>
      <c r="BC6971" s="52">
        <v>100000</v>
      </c>
      <c r="BD6971" s="52">
        <v>100000</v>
      </c>
      <c r="BE6971">
        <v>0</v>
      </c>
      <c r="BF6971">
        <v>0</v>
      </c>
      <c r="BG6971">
        <v>0</v>
      </c>
    </row>
    <row r="6972" spans="1:59">
      <c r="A6972">
        <v>6971</v>
      </c>
      <c r="E6972">
        <v>9795.2054794520554</v>
      </c>
      <c r="K6972">
        <v>4549.165605527357</v>
      </c>
      <c r="L6972">
        <v>4714.1589388606899</v>
      </c>
      <c r="M6972">
        <v>4879.1522721940237</v>
      </c>
      <c r="N6972">
        <v>5044.1456055273575</v>
      </c>
      <c r="O6972">
        <v>5209.1389388606913</v>
      </c>
      <c r="Q6972">
        <v>33474.436598245993</v>
      </c>
      <c r="R6972">
        <v>32570.072293565863</v>
      </c>
      <c r="S6972">
        <v>31665.707988885733</v>
      </c>
      <c r="T6972">
        <v>30761.343684205603</v>
      </c>
      <c r="U6972">
        <v>29856.979379525474</v>
      </c>
      <c r="W6972">
        <v>4.8129999999999999E-2</v>
      </c>
      <c r="AB6972">
        <v>1</v>
      </c>
      <c r="AC6972">
        <v>1</v>
      </c>
      <c r="AD6972">
        <v>1</v>
      </c>
      <c r="AE6972">
        <v>1</v>
      </c>
      <c r="AF6972">
        <v>1</v>
      </c>
      <c r="AL6972">
        <v>2.3790262000000002</v>
      </c>
      <c r="AM6972" s="5">
        <v>11.473464012146</v>
      </c>
      <c r="AN6972">
        <v>570.77625570776252</v>
      </c>
      <c r="AO6972">
        <f t="shared" si="108"/>
        <v>26826.48401826484</v>
      </c>
      <c r="AP6972">
        <v>684.93150684931504</v>
      </c>
      <c r="AQ6972">
        <v>9.1564099999999995E-2</v>
      </c>
      <c r="AR6972">
        <v>7.0028400000000005E-2</v>
      </c>
      <c r="AS6972">
        <v>4.1161000000000003E-2</v>
      </c>
      <c r="AT6972">
        <v>2.8750399999999999E-2</v>
      </c>
      <c r="AU6972">
        <v>2.6761399999999998E-2</v>
      </c>
      <c r="AW6972">
        <v>9.1564099999999995E-2</v>
      </c>
      <c r="AX6972">
        <v>7.0028400000000005E-2</v>
      </c>
      <c r="AY6972">
        <v>4.1161000000000003E-2</v>
      </c>
      <c r="AZ6972">
        <v>2.8750399999999995E-2</v>
      </c>
      <c r="BA6972">
        <v>2.6761400000000005E-2</v>
      </c>
      <c r="BC6972" s="52">
        <v>100000</v>
      </c>
      <c r="BD6972" s="52">
        <v>100000</v>
      </c>
      <c r="BE6972">
        <v>0</v>
      </c>
      <c r="BF6972">
        <v>0</v>
      </c>
      <c r="BG6972">
        <v>0</v>
      </c>
    </row>
    <row r="6973" spans="1:59">
      <c r="A6973">
        <v>6972</v>
      </c>
      <c r="E6973">
        <v>9795.2054794520554</v>
      </c>
      <c r="K6973">
        <v>4581.1697856667452</v>
      </c>
      <c r="L6973">
        <v>4783.2872856667454</v>
      </c>
      <c r="M6973">
        <v>4985.4047856667457</v>
      </c>
      <c r="N6973">
        <v>5187.522285666746</v>
      </c>
      <c r="O6973">
        <v>5389.6397856667463</v>
      </c>
      <c r="Q6973">
        <v>33042.499715253871</v>
      </c>
      <c r="R6973">
        <v>32149.804861376411</v>
      </c>
      <c r="S6973">
        <v>31257.110007498952</v>
      </c>
      <c r="T6973">
        <v>30364.415153621492</v>
      </c>
      <c r="U6973">
        <v>29471.720299744033</v>
      </c>
      <c r="W6973">
        <v>4.956E-2</v>
      </c>
      <c r="AB6973">
        <v>1</v>
      </c>
      <c r="AC6973">
        <v>1</v>
      </c>
      <c r="AD6973">
        <v>1</v>
      </c>
      <c r="AE6973">
        <v>1</v>
      </c>
      <c r="AF6973">
        <v>1</v>
      </c>
      <c r="AL6973">
        <v>1.5740395</v>
      </c>
      <c r="AM6973" s="5">
        <v>11.623794555664061</v>
      </c>
      <c r="AN6973">
        <v>570.77625570776252</v>
      </c>
      <c r="AO6973">
        <f t="shared" si="108"/>
        <v>26826.48401826484</v>
      </c>
      <c r="AP6973">
        <v>684.93150684931504</v>
      </c>
      <c r="AQ6973">
        <v>9.2107399999999992E-2</v>
      </c>
      <c r="AR6973">
        <v>7.0343699999999995E-2</v>
      </c>
      <c r="AS6973">
        <v>4.1397900000000001E-2</v>
      </c>
      <c r="AT6973">
        <v>2.8740700000000001E-2</v>
      </c>
      <c r="AU6973">
        <v>2.6743900000000001E-2</v>
      </c>
      <c r="AW6973">
        <v>9.2107399999999992E-2</v>
      </c>
      <c r="AX6973">
        <v>7.0343699999999995E-2</v>
      </c>
      <c r="AY6973">
        <v>4.1397900000000001E-2</v>
      </c>
      <c r="AZ6973">
        <v>2.8740699999999994E-2</v>
      </c>
      <c r="BA6973">
        <v>2.6743900000000001E-2</v>
      </c>
      <c r="BC6973" s="52">
        <v>100000</v>
      </c>
      <c r="BD6973" s="52">
        <v>100000</v>
      </c>
      <c r="BE6973">
        <v>0</v>
      </c>
      <c r="BF6973">
        <v>0</v>
      </c>
      <c r="BG6973">
        <v>0</v>
      </c>
    </row>
    <row r="6974" spans="1:59">
      <c r="A6974">
        <v>6973</v>
      </c>
      <c r="E6974">
        <v>9795.2054794520554</v>
      </c>
      <c r="K6974">
        <v>4490.6436761296181</v>
      </c>
      <c r="L6974">
        <v>4760.7936761296187</v>
      </c>
      <c r="M6974">
        <v>5030.9436761296183</v>
      </c>
      <c r="N6974">
        <v>5301.093676129618</v>
      </c>
      <c r="O6974">
        <v>5571.2436761296176</v>
      </c>
      <c r="Q6974">
        <v>32499.728976963659</v>
      </c>
      <c r="R6974">
        <v>31621.697924226868</v>
      </c>
      <c r="S6974">
        <v>30743.666871490077</v>
      </c>
      <c r="T6974">
        <v>29865.635818753286</v>
      </c>
      <c r="U6974">
        <v>28987.604766016495</v>
      </c>
      <c r="W6974">
        <v>3.7819999999999999E-2</v>
      </c>
      <c r="AB6974">
        <v>1</v>
      </c>
      <c r="AC6974">
        <v>1</v>
      </c>
      <c r="AD6974">
        <v>1</v>
      </c>
      <c r="AE6974">
        <v>1</v>
      </c>
      <c r="AF6974">
        <v>1</v>
      </c>
      <c r="AL6974">
        <v>0.25663605</v>
      </c>
      <c r="AM6974" s="5">
        <v>11.99924278259277</v>
      </c>
      <c r="AN6974">
        <v>570.77625570776252</v>
      </c>
      <c r="AO6974">
        <f t="shared" si="108"/>
        <v>26826.48401826484</v>
      </c>
      <c r="AP6974">
        <v>684.93150684931504</v>
      </c>
      <c r="AQ6974">
        <v>9.2126800000000009E-2</v>
      </c>
      <c r="AR6974">
        <v>7.0143699999999989E-2</v>
      </c>
      <c r="AS6974">
        <v>4.0780400000000001E-2</v>
      </c>
      <c r="AT6974">
        <v>2.88881E-2</v>
      </c>
      <c r="AU6974">
        <v>2.6420200000000001E-2</v>
      </c>
      <c r="AW6974">
        <v>9.2126799999999995E-2</v>
      </c>
      <c r="AX6974">
        <v>7.0143699999999989E-2</v>
      </c>
      <c r="AY6974">
        <v>4.0780400000000008E-2</v>
      </c>
      <c r="AZ6974">
        <v>2.88881E-2</v>
      </c>
      <c r="BA6974">
        <v>2.6420200000000005E-2</v>
      </c>
      <c r="BC6974" s="52">
        <v>100000</v>
      </c>
      <c r="BD6974" s="52">
        <v>100000</v>
      </c>
      <c r="BE6974">
        <v>0</v>
      </c>
      <c r="BF6974">
        <v>0</v>
      </c>
      <c r="BG6974">
        <v>0</v>
      </c>
    </row>
    <row r="6975" spans="1:59">
      <c r="A6975">
        <v>6974</v>
      </c>
      <c r="E6975">
        <v>9795.2054794520554</v>
      </c>
      <c r="K6975">
        <v>4311.4202673490436</v>
      </c>
      <c r="L6975">
        <v>4635.3027673490433</v>
      </c>
      <c r="M6975">
        <v>4959.185267349043</v>
      </c>
      <c r="N6975">
        <v>5283.0677673490427</v>
      </c>
      <c r="O6975">
        <v>5606.9502673490424</v>
      </c>
      <c r="Q6975">
        <v>32920.717539856152</v>
      </c>
      <c r="R6975">
        <v>32031.312821843832</v>
      </c>
      <c r="S6975">
        <v>31141.908103831513</v>
      </c>
      <c r="T6975">
        <v>30252.503385819193</v>
      </c>
      <c r="U6975">
        <v>29363.098667806873</v>
      </c>
      <c r="W6975">
        <v>4.3099999999999999E-2</v>
      </c>
      <c r="AB6975">
        <v>1</v>
      </c>
      <c r="AC6975">
        <v>1</v>
      </c>
      <c r="AD6975">
        <v>1</v>
      </c>
      <c r="AE6975">
        <v>1</v>
      </c>
      <c r="AF6975">
        <v>1</v>
      </c>
      <c r="AL6975">
        <v>0.68736655000000002</v>
      </c>
      <c r="AM6975" s="5">
        <v>12.70114231109619</v>
      </c>
      <c r="AN6975">
        <v>570.77625570776252</v>
      </c>
      <c r="AO6975">
        <f t="shared" si="108"/>
        <v>26826.48401826484</v>
      </c>
      <c r="AP6975">
        <v>684.93150684931504</v>
      </c>
      <c r="AQ6975">
        <v>9.1774300000000003E-2</v>
      </c>
      <c r="AR6975">
        <v>6.9379099999999999E-2</v>
      </c>
      <c r="AS6975">
        <v>4.0384099999999999E-2</v>
      </c>
      <c r="AT6975">
        <v>2.86585E-2</v>
      </c>
      <c r="AU6975">
        <v>2.6396799999999998E-2</v>
      </c>
      <c r="AW6975">
        <v>9.1774300000000017E-2</v>
      </c>
      <c r="AX6975">
        <v>6.9379099999999999E-2</v>
      </c>
      <c r="AY6975">
        <v>4.0384099999999992E-2</v>
      </c>
      <c r="AZ6975">
        <v>2.8658500000000003E-2</v>
      </c>
      <c r="BA6975">
        <v>2.6396799999999998E-2</v>
      </c>
      <c r="BC6975" s="52">
        <v>100000</v>
      </c>
      <c r="BD6975" s="52">
        <v>100000</v>
      </c>
      <c r="BE6975">
        <v>0</v>
      </c>
      <c r="BF6975">
        <v>0</v>
      </c>
      <c r="BG6975">
        <v>0</v>
      </c>
    </row>
    <row r="6976" spans="1:59">
      <c r="A6976">
        <v>6975</v>
      </c>
      <c r="E6976">
        <v>9795.2054794520554</v>
      </c>
      <c r="K6976">
        <v>3940.1717777321378</v>
      </c>
      <c r="L6976">
        <v>4362.0042777321378</v>
      </c>
      <c r="M6976">
        <v>4783.8367777321373</v>
      </c>
      <c r="N6976">
        <v>5205.6692777321368</v>
      </c>
      <c r="O6976">
        <v>5627.5017777321364</v>
      </c>
      <c r="Q6976">
        <v>33962.015517937463</v>
      </c>
      <c r="R6976">
        <v>33044.478504774554</v>
      </c>
      <c r="S6976">
        <v>32126.941491611644</v>
      </c>
      <c r="T6976">
        <v>31209.404478448734</v>
      </c>
      <c r="U6976">
        <v>30291.867465285824</v>
      </c>
      <c r="W6976">
        <v>2.8059999999999998E-2</v>
      </c>
      <c r="AB6976">
        <v>1</v>
      </c>
      <c r="AC6976">
        <v>1</v>
      </c>
      <c r="AD6976">
        <v>1</v>
      </c>
      <c r="AE6976">
        <v>1</v>
      </c>
      <c r="AF6976">
        <v>1</v>
      </c>
      <c r="AL6976">
        <v>0.63849370000000005</v>
      </c>
      <c r="AM6976" s="5">
        <v>13.488037109375</v>
      </c>
      <c r="AN6976">
        <v>570.77625570776252</v>
      </c>
      <c r="AO6976">
        <f t="shared" si="108"/>
        <v>26826.48401826484</v>
      </c>
      <c r="AP6976">
        <v>684.93150684931504</v>
      </c>
      <c r="AQ6976">
        <v>9.1848600000000002E-2</v>
      </c>
      <c r="AR6976">
        <v>6.8675100000000003E-2</v>
      </c>
      <c r="AS6976">
        <v>4.2473700000000003E-2</v>
      </c>
      <c r="AT6976">
        <v>3.2265999999999996E-2</v>
      </c>
      <c r="AU6976">
        <v>2.6878099999999999E-2</v>
      </c>
      <c r="AW6976">
        <v>9.1848599999999989E-2</v>
      </c>
      <c r="AX6976">
        <v>6.8675100000000003E-2</v>
      </c>
      <c r="AY6976">
        <v>4.2473700000000003E-2</v>
      </c>
      <c r="AZ6976">
        <v>3.2266000000000003E-2</v>
      </c>
      <c r="BA6976">
        <v>2.6878100000000002E-2</v>
      </c>
      <c r="BC6976" s="52">
        <v>100000</v>
      </c>
      <c r="BD6976" s="52">
        <v>100000</v>
      </c>
      <c r="BE6976">
        <v>0</v>
      </c>
      <c r="BF6976">
        <v>0</v>
      </c>
      <c r="BG6976">
        <v>0</v>
      </c>
    </row>
    <row r="6977" spans="1:59">
      <c r="A6977">
        <v>6976</v>
      </c>
      <c r="E6977">
        <v>9795.2054794520554</v>
      </c>
      <c r="K6977">
        <v>3942.0005880258163</v>
      </c>
      <c r="L6977">
        <v>4554.5389213591498</v>
      </c>
      <c r="M6977">
        <v>5167.0772546924827</v>
      </c>
      <c r="N6977">
        <v>5779.6155880258157</v>
      </c>
      <c r="O6977">
        <v>6392.1539213591486</v>
      </c>
      <c r="Q6977">
        <v>36077.831616149473</v>
      </c>
      <c r="R6977">
        <v>35103.132518585466</v>
      </c>
      <c r="S6977">
        <v>34128.433421021458</v>
      </c>
      <c r="T6977">
        <v>33153.734323457451</v>
      </c>
      <c r="U6977">
        <v>32179.035225893444</v>
      </c>
      <c r="W6977">
        <v>4.4549999999999999E-2</v>
      </c>
      <c r="AB6977">
        <v>1</v>
      </c>
      <c r="AC6977">
        <v>1</v>
      </c>
      <c r="AD6977">
        <v>1</v>
      </c>
      <c r="AE6977">
        <v>1</v>
      </c>
      <c r="AF6977">
        <v>1</v>
      </c>
      <c r="AL6977">
        <v>1.1379836000000001</v>
      </c>
      <c r="AM6977" s="5">
        <v>14.27202892303467</v>
      </c>
      <c r="AN6977">
        <v>570.77625570776252</v>
      </c>
      <c r="AO6977">
        <f t="shared" si="108"/>
        <v>26826.48401826484</v>
      </c>
      <c r="AP6977">
        <v>684.93150684931504</v>
      </c>
      <c r="AQ6977">
        <v>9.7044099999999994E-2</v>
      </c>
      <c r="AR6977">
        <v>7.5195300000000007E-2</v>
      </c>
      <c r="AS6977">
        <v>5.4627699999999994E-2</v>
      </c>
      <c r="AT6977">
        <v>3.73485E-2</v>
      </c>
      <c r="AU6977">
        <v>4.4025799999999997E-2</v>
      </c>
      <c r="AW6977">
        <v>9.7044100000000008E-2</v>
      </c>
      <c r="AX6977">
        <v>7.5195300000000007E-2</v>
      </c>
      <c r="AY6977">
        <v>5.4627699999999987E-2</v>
      </c>
      <c r="AZ6977">
        <v>3.7348499999999993E-2</v>
      </c>
      <c r="BA6977">
        <v>4.402579999999999E-2</v>
      </c>
      <c r="BC6977" s="52">
        <v>100000</v>
      </c>
      <c r="BD6977" s="52">
        <v>100000</v>
      </c>
      <c r="BE6977">
        <v>0</v>
      </c>
      <c r="BF6977">
        <v>0</v>
      </c>
      <c r="BG6977">
        <v>0</v>
      </c>
    </row>
    <row r="6978" spans="1:59">
      <c r="A6978">
        <v>6977</v>
      </c>
      <c r="E6978">
        <v>9795.2054794520554</v>
      </c>
      <c r="K6978">
        <v>4661.6374385886365</v>
      </c>
      <c r="L6978">
        <v>5445.3566052553033</v>
      </c>
      <c r="M6978">
        <v>6229.07577192197</v>
      </c>
      <c r="N6978">
        <v>7012.7949385886368</v>
      </c>
      <c r="O6978">
        <v>7796.5141052553035</v>
      </c>
      <c r="Q6978">
        <v>38271.18639126006</v>
      </c>
      <c r="R6978">
        <v>37237.230380560577</v>
      </c>
      <c r="S6978">
        <v>36203.274369861094</v>
      </c>
      <c r="T6978">
        <v>35169.318359161611</v>
      </c>
      <c r="U6978">
        <v>34135.362348462128</v>
      </c>
      <c r="W6978">
        <v>6.9000000000000008E-3</v>
      </c>
      <c r="AB6978">
        <v>1</v>
      </c>
      <c r="AC6978">
        <v>1</v>
      </c>
      <c r="AD6978">
        <v>1</v>
      </c>
      <c r="AE6978">
        <v>1</v>
      </c>
      <c r="AF6978">
        <v>1</v>
      </c>
      <c r="AL6978">
        <v>1.7022316</v>
      </c>
      <c r="AM6978" s="5">
        <v>15.610874176025391</v>
      </c>
      <c r="AN6978">
        <v>570.77625570776252</v>
      </c>
      <c r="AO6978">
        <f t="shared" si="108"/>
        <v>26826.48401826484</v>
      </c>
      <c r="AP6978">
        <v>684.93150684931504</v>
      </c>
      <c r="AQ6978">
        <v>0.101331</v>
      </c>
      <c r="AR6978">
        <v>8.0043199999999995E-2</v>
      </c>
      <c r="AS6978">
        <v>5.9550400000000003E-2</v>
      </c>
      <c r="AT6978">
        <v>4.4430700000000004E-2</v>
      </c>
      <c r="AU6978">
        <v>4.7963900000000004E-2</v>
      </c>
      <c r="AW6978">
        <v>0.10133099999999999</v>
      </c>
      <c r="AX6978">
        <v>8.0043199999999995E-2</v>
      </c>
      <c r="AY6978">
        <v>5.9550400000000003E-2</v>
      </c>
      <c r="AZ6978">
        <v>4.4430700000000004E-2</v>
      </c>
      <c r="BA6978">
        <v>4.7963900000000004E-2</v>
      </c>
      <c r="BC6978" s="52">
        <v>100000</v>
      </c>
      <c r="BD6978" s="52">
        <v>100000</v>
      </c>
      <c r="BE6978">
        <v>0</v>
      </c>
      <c r="BF6978">
        <v>0</v>
      </c>
      <c r="BG6978">
        <v>0</v>
      </c>
    </row>
    <row r="6979" spans="1:59">
      <c r="A6979">
        <v>6978</v>
      </c>
      <c r="E6979">
        <v>9795.2054794520554</v>
      </c>
      <c r="K6979">
        <v>5699.487280251662</v>
      </c>
      <c r="L6979">
        <v>6529.9547802516627</v>
      </c>
      <c r="M6979">
        <v>7360.4222802516633</v>
      </c>
      <c r="N6979">
        <v>8190.889780251664</v>
      </c>
      <c r="O6979">
        <v>9021.3572802516646</v>
      </c>
      <c r="Q6979">
        <v>39578.170469386358</v>
      </c>
      <c r="R6979">
        <v>38508.904238240633</v>
      </c>
      <c r="S6979">
        <v>37439.638007094909</v>
      </c>
      <c r="T6979">
        <v>36370.371775949185</v>
      </c>
      <c r="U6979">
        <v>35301.10554480346</v>
      </c>
      <c r="W6979">
        <v>0</v>
      </c>
      <c r="AB6979">
        <v>1</v>
      </c>
      <c r="AC6979">
        <v>1</v>
      </c>
      <c r="AD6979">
        <v>1</v>
      </c>
      <c r="AE6979">
        <v>1</v>
      </c>
      <c r="AF6979">
        <v>1</v>
      </c>
      <c r="AL6979">
        <v>2.6343649999999998</v>
      </c>
      <c r="AM6979" s="5">
        <v>16.705087661743161</v>
      </c>
      <c r="AN6979">
        <v>570.77625570776252</v>
      </c>
      <c r="AO6979">
        <f t="shared" ref="AO6979:AO7042" si="109">235000000/8760</f>
        <v>26826.48401826484</v>
      </c>
      <c r="AP6979">
        <v>684.93150684931504</v>
      </c>
      <c r="AQ6979">
        <v>0.100913</v>
      </c>
      <c r="AR6979">
        <v>7.3780600000000002E-2</v>
      </c>
      <c r="AS6979">
        <v>5.4373100000000001E-2</v>
      </c>
      <c r="AT6979">
        <v>4.0882500000000002E-2</v>
      </c>
      <c r="AU6979">
        <v>4.6360499999999999E-2</v>
      </c>
      <c r="AW6979">
        <v>0.10091300000000002</v>
      </c>
      <c r="AX6979">
        <v>7.3780600000000002E-2</v>
      </c>
      <c r="AY6979">
        <v>5.4373099999999994E-2</v>
      </c>
      <c r="AZ6979">
        <v>4.0882500000000002E-2</v>
      </c>
      <c r="BA6979">
        <v>4.6360499999999999E-2</v>
      </c>
      <c r="BC6979" s="52">
        <v>100000</v>
      </c>
      <c r="BD6979" s="52">
        <v>100000</v>
      </c>
      <c r="BE6979">
        <v>0</v>
      </c>
      <c r="BF6979">
        <v>0</v>
      </c>
      <c r="BG6979">
        <v>0</v>
      </c>
    </row>
    <row r="6980" spans="1:59">
      <c r="A6980">
        <v>6979</v>
      </c>
      <c r="E6980">
        <v>9795.2054794520554</v>
      </c>
      <c r="K6980">
        <v>6613.8924270913312</v>
      </c>
      <c r="L6980">
        <v>7389.3624270913315</v>
      </c>
      <c r="M6980">
        <v>8164.8324270913317</v>
      </c>
      <c r="N6980">
        <v>8940.302427091332</v>
      </c>
      <c r="O6980">
        <v>9715.7724270913313</v>
      </c>
      <c r="Q6980">
        <v>40397.800736871483</v>
      </c>
      <c r="R6980">
        <v>39306.390911251176</v>
      </c>
      <c r="S6980">
        <v>38214.981085630876</v>
      </c>
      <c r="T6980">
        <v>37123.571260010576</v>
      </c>
      <c r="U6980">
        <v>36032.161434390277</v>
      </c>
      <c r="W6980">
        <v>0</v>
      </c>
      <c r="AB6980">
        <v>1</v>
      </c>
      <c r="AC6980">
        <v>1</v>
      </c>
      <c r="AD6980">
        <v>1</v>
      </c>
      <c r="AE6980">
        <v>1</v>
      </c>
      <c r="AF6980">
        <v>1</v>
      </c>
      <c r="AL6980">
        <v>1.3216768999999999</v>
      </c>
      <c r="AM6980" s="5">
        <v>17.311189651489261</v>
      </c>
      <c r="AN6980">
        <v>570.77625570776252</v>
      </c>
      <c r="AO6980">
        <f t="shared" si="109"/>
        <v>26826.48401826484</v>
      </c>
      <c r="AP6980">
        <v>684.93150684931504</v>
      </c>
      <c r="AQ6980">
        <v>9.9276900000000001E-2</v>
      </c>
      <c r="AR6980">
        <v>7.3515899999999995E-2</v>
      </c>
      <c r="AS6980">
        <v>5.2132899999999996E-2</v>
      </c>
      <c r="AT6980">
        <v>3.7127299999999995E-2</v>
      </c>
      <c r="AU6980">
        <v>4.5742999999999999E-2</v>
      </c>
      <c r="AW6980">
        <v>9.9276899999999987E-2</v>
      </c>
      <c r="AX6980">
        <v>7.3515899999999995E-2</v>
      </c>
      <c r="AY6980">
        <v>5.2132899999999996E-2</v>
      </c>
      <c r="AZ6980">
        <v>3.7127299999999988E-2</v>
      </c>
      <c r="BA6980">
        <v>4.5742999999999992E-2</v>
      </c>
      <c r="BC6980" s="52">
        <v>100000</v>
      </c>
      <c r="BD6980" s="52">
        <v>100000</v>
      </c>
      <c r="BE6980">
        <v>0</v>
      </c>
      <c r="BF6980">
        <v>0</v>
      </c>
      <c r="BG6980">
        <v>0</v>
      </c>
    </row>
    <row r="6981" spans="1:59">
      <c r="A6981">
        <v>6980</v>
      </c>
      <c r="E6981">
        <v>9795.2054794520554</v>
      </c>
      <c r="K6981">
        <v>6352.3725550951858</v>
      </c>
      <c r="L6981">
        <v>6981.4383884285189</v>
      </c>
      <c r="M6981">
        <v>7610.504221761852</v>
      </c>
      <c r="N6981">
        <v>8239.5700550951842</v>
      </c>
      <c r="O6981">
        <v>8868.6358884285182</v>
      </c>
      <c r="Q6981">
        <v>39622.26389518525</v>
      </c>
      <c r="R6981">
        <v>38551.806411916179</v>
      </c>
      <c r="S6981">
        <v>37481.348928647109</v>
      </c>
      <c r="T6981">
        <v>36410.891445378038</v>
      </c>
      <c r="U6981">
        <v>35340.433962108968</v>
      </c>
      <c r="W6981">
        <v>0</v>
      </c>
      <c r="AB6981">
        <v>1</v>
      </c>
      <c r="AC6981">
        <v>1</v>
      </c>
      <c r="AD6981">
        <v>1</v>
      </c>
      <c r="AE6981">
        <v>1</v>
      </c>
      <c r="AF6981">
        <v>1</v>
      </c>
      <c r="AL6981">
        <v>0.36255488000000002</v>
      </c>
      <c r="AM6981" s="5">
        <v>16.665939331054691</v>
      </c>
      <c r="AN6981">
        <v>570.77625570776252</v>
      </c>
      <c r="AO6981">
        <f t="shared" si="109"/>
        <v>26826.48401826484</v>
      </c>
      <c r="AP6981">
        <v>684.93150684931504</v>
      </c>
      <c r="AQ6981">
        <v>9.1872800000000004E-2</v>
      </c>
      <c r="AR6981">
        <v>6.9366899999999995E-2</v>
      </c>
      <c r="AS6981">
        <v>4.9459099999999999E-2</v>
      </c>
      <c r="AT6981">
        <v>3.5785299999999999E-2</v>
      </c>
      <c r="AU6981">
        <v>4.4892299999999996E-2</v>
      </c>
      <c r="AW6981">
        <v>9.1872800000000018E-2</v>
      </c>
      <c r="AX6981">
        <v>6.9366899999999995E-2</v>
      </c>
      <c r="AY6981">
        <v>4.9459099999999992E-2</v>
      </c>
      <c r="AZ6981">
        <v>3.5785300000000006E-2</v>
      </c>
      <c r="BA6981">
        <v>4.4892299999999996E-2</v>
      </c>
      <c r="BC6981" s="52">
        <v>100000</v>
      </c>
      <c r="BD6981" s="52">
        <v>100000</v>
      </c>
      <c r="BE6981">
        <v>0</v>
      </c>
      <c r="BF6981">
        <v>0</v>
      </c>
      <c r="BG6981">
        <v>0</v>
      </c>
    </row>
    <row r="6982" spans="1:59">
      <c r="A6982">
        <v>6981</v>
      </c>
      <c r="E6982">
        <v>9795.2054794520554</v>
      </c>
      <c r="K6982">
        <v>5598.9027140992985</v>
      </c>
      <c r="L6982">
        <v>6133.3435474326325</v>
      </c>
      <c r="M6982">
        <v>6667.7843807659665</v>
      </c>
      <c r="N6982">
        <v>7202.2252140993005</v>
      </c>
      <c r="O6982">
        <v>7736.6660474326345</v>
      </c>
      <c r="Q6982">
        <v>35656.542907856543</v>
      </c>
      <c r="R6982">
        <v>34693.225585582892</v>
      </c>
      <c r="S6982">
        <v>33729.90826330924</v>
      </c>
      <c r="T6982">
        <v>32766.590941035589</v>
      </c>
      <c r="U6982">
        <v>31803.273618761938</v>
      </c>
      <c r="W6982">
        <v>0</v>
      </c>
      <c r="AB6982">
        <v>1</v>
      </c>
      <c r="AC6982">
        <v>1</v>
      </c>
      <c r="AD6982">
        <v>1</v>
      </c>
      <c r="AE6982">
        <v>1</v>
      </c>
      <c r="AF6982">
        <v>1</v>
      </c>
      <c r="AL6982">
        <v>1.9302102000000001</v>
      </c>
      <c r="AM6982" s="5">
        <v>15.556003570556641</v>
      </c>
      <c r="AN6982">
        <v>570.77625570776252</v>
      </c>
      <c r="AO6982">
        <f t="shared" si="109"/>
        <v>26826.48401826484</v>
      </c>
      <c r="AP6982">
        <v>684.93150684931504</v>
      </c>
      <c r="AQ6982">
        <v>8.3620900000000012E-2</v>
      </c>
      <c r="AR6982">
        <v>5.91017E-2</v>
      </c>
      <c r="AS6982">
        <v>4.2705699999999999E-2</v>
      </c>
      <c r="AT6982">
        <v>3.4534999999999996E-2</v>
      </c>
      <c r="AU6982">
        <v>4.3382499999999997E-2</v>
      </c>
      <c r="AW6982">
        <v>8.3620900000000012E-2</v>
      </c>
      <c r="AX6982">
        <v>5.9101699999999993E-2</v>
      </c>
      <c r="AY6982">
        <v>4.2705699999999999E-2</v>
      </c>
      <c r="AZ6982">
        <v>3.4534999999999996E-2</v>
      </c>
      <c r="BA6982">
        <v>4.3382500000000004E-2</v>
      </c>
      <c r="BC6982" s="52">
        <v>100000</v>
      </c>
      <c r="BD6982" s="52">
        <v>100000</v>
      </c>
      <c r="BE6982">
        <v>0</v>
      </c>
      <c r="BF6982">
        <v>0</v>
      </c>
      <c r="BG6982">
        <v>0</v>
      </c>
    </row>
    <row r="6983" spans="1:59">
      <c r="A6983">
        <v>6982</v>
      </c>
      <c r="E6983">
        <v>9795.2054794520554</v>
      </c>
      <c r="K6983">
        <v>5182.8483722872479</v>
      </c>
      <c r="L6983">
        <v>5636.5800389539145</v>
      </c>
      <c r="M6983">
        <v>6090.3117056205811</v>
      </c>
      <c r="N6983">
        <v>6544.0433722872476</v>
      </c>
      <c r="O6983">
        <v>6997.7750389539142</v>
      </c>
      <c r="Q6983">
        <v>27071.346266910619</v>
      </c>
      <c r="R6983">
        <v>26339.971473113896</v>
      </c>
      <c r="S6983">
        <v>25608.596679317172</v>
      </c>
      <c r="T6983">
        <v>24877.221885520448</v>
      </c>
      <c r="U6983">
        <v>24145.847091723725</v>
      </c>
      <c r="W6983">
        <v>0</v>
      </c>
      <c r="AB6983">
        <v>1</v>
      </c>
      <c r="AC6983">
        <v>1</v>
      </c>
      <c r="AD6983">
        <v>1</v>
      </c>
      <c r="AE6983">
        <v>1</v>
      </c>
      <c r="AF6983">
        <v>1</v>
      </c>
      <c r="AL6983">
        <v>2.1984054999999998</v>
      </c>
      <c r="AM6983" s="5">
        <v>14.48975658416748</v>
      </c>
      <c r="AN6983">
        <v>570.77625570776252</v>
      </c>
      <c r="AO6983">
        <f t="shared" si="109"/>
        <v>26826.48401826484</v>
      </c>
      <c r="AP6983">
        <v>684.93150684931504</v>
      </c>
      <c r="AQ6983">
        <v>7.5418100000000002E-2</v>
      </c>
      <c r="AR6983">
        <v>5.5539200000000004E-2</v>
      </c>
      <c r="AS6983">
        <v>3.2851699999999998E-2</v>
      </c>
      <c r="AT6983">
        <v>3.40658E-2</v>
      </c>
      <c r="AU6983">
        <v>4.3073599999999997E-2</v>
      </c>
      <c r="AW6983">
        <v>7.5418100000000002E-2</v>
      </c>
      <c r="AX6983">
        <v>5.5539199999999997E-2</v>
      </c>
      <c r="AY6983">
        <v>3.2851699999999998E-2</v>
      </c>
      <c r="AZ6983">
        <v>3.4065799999999993E-2</v>
      </c>
      <c r="BA6983">
        <v>4.3073600000000004E-2</v>
      </c>
      <c r="BC6983" s="52">
        <v>100000</v>
      </c>
      <c r="BD6983" s="52">
        <v>100000</v>
      </c>
      <c r="BE6983">
        <v>0</v>
      </c>
      <c r="BF6983">
        <v>0</v>
      </c>
      <c r="BG6983">
        <v>0</v>
      </c>
    </row>
    <row r="6984" spans="1:59">
      <c r="A6984">
        <v>6983</v>
      </c>
      <c r="E6984">
        <v>9795.2054794520554</v>
      </c>
      <c r="K6984">
        <v>3623.7875969256115</v>
      </c>
      <c r="L6984">
        <v>3997.305930258945</v>
      </c>
      <c r="M6984">
        <v>4370.8242635922779</v>
      </c>
      <c r="N6984">
        <v>4744.3425969256114</v>
      </c>
      <c r="O6984">
        <v>5117.8609302589448</v>
      </c>
      <c r="Q6984">
        <v>19107.134368304451</v>
      </c>
      <c r="R6984">
        <v>18590.925225576262</v>
      </c>
      <c r="S6984">
        <v>18074.71608284807</v>
      </c>
      <c r="T6984">
        <v>17558.506940119878</v>
      </c>
      <c r="U6984">
        <v>17042.297797391686</v>
      </c>
      <c r="W6984">
        <v>0</v>
      </c>
      <c r="AB6984">
        <v>1</v>
      </c>
      <c r="AC6984">
        <v>1</v>
      </c>
      <c r="AD6984">
        <v>1</v>
      </c>
      <c r="AE6984">
        <v>1</v>
      </c>
      <c r="AF6984">
        <v>1</v>
      </c>
      <c r="AL6984">
        <v>3.0075552000000001</v>
      </c>
      <c r="AM6984" s="5">
        <v>14.43084239959717</v>
      </c>
      <c r="AN6984">
        <v>570.77625570776252</v>
      </c>
      <c r="AO6984">
        <f t="shared" si="109"/>
        <v>26826.48401826484</v>
      </c>
      <c r="AP6984">
        <v>684.93150684931504</v>
      </c>
      <c r="AQ6984">
        <v>6.26332E-2</v>
      </c>
      <c r="AR6984">
        <v>4.6069100000000002E-2</v>
      </c>
      <c r="AS6984">
        <v>2.8074100000000001E-2</v>
      </c>
      <c r="AT6984">
        <v>3.2493499999999995E-2</v>
      </c>
      <c r="AU6984">
        <v>4.2807899999999996E-2</v>
      </c>
      <c r="AW6984">
        <v>6.26332E-2</v>
      </c>
      <c r="AX6984">
        <v>4.6069100000000002E-2</v>
      </c>
      <c r="AY6984">
        <v>2.8074100000000005E-2</v>
      </c>
      <c r="AZ6984">
        <v>3.2493499999999995E-2</v>
      </c>
      <c r="BA6984">
        <v>4.2807899999999996E-2</v>
      </c>
      <c r="BC6984" s="52">
        <v>100000</v>
      </c>
      <c r="BD6984" s="52">
        <v>100000</v>
      </c>
      <c r="BE6984">
        <v>0</v>
      </c>
      <c r="BF6984">
        <v>0</v>
      </c>
      <c r="BG6984">
        <v>0</v>
      </c>
    </row>
    <row r="6985" spans="1:59">
      <c r="A6985">
        <v>6984</v>
      </c>
      <c r="E6985">
        <v>9795.2054794520554</v>
      </c>
      <c r="K6985">
        <v>2545.7473762997324</v>
      </c>
      <c r="L6985">
        <v>2744.4273762997323</v>
      </c>
      <c r="M6985">
        <v>2943.1073762997321</v>
      </c>
      <c r="N6985">
        <v>3141.7873762997319</v>
      </c>
      <c r="O6985">
        <v>3340.4673762997318</v>
      </c>
      <c r="Q6985">
        <v>16326.100161028809</v>
      </c>
      <c r="R6985">
        <v>15885.025009275378</v>
      </c>
      <c r="S6985">
        <v>15443.949857521946</v>
      </c>
      <c r="T6985">
        <v>15002.874705768514</v>
      </c>
      <c r="U6985">
        <v>14561.799554015082</v>
      </c>
      <c r="W6985">
        <v>0</v>
      </c>
      <c r="AB6985">
        <v>1</v>
      </c>
      <c r="AC6985">
        <v>1</v>
      </c>
      <c r="AD6985">
        <v>1</v>
      </c>
      <c r="AE6985">
        <v>1</v>
      </c>
      <c r="AF6985">
        <v>1</v>
      </c>
      <c r="AL6985">
        <v>4.3833909999999996</v>
      </c>
      <c r="AM6985" s="5">
        <v>15.3002872467041</v>
      </c>
      <c r="AN6985">
        <v>570.77625570776252</v>
      </c>
      <c r="AO6985">
        <f t="shared" si="109"/>
        <v>26826.48401826484</v>
      </c>
      <c r="AP6985">
        <v>684.93150684931504</v>
      </c>
      <c r="AQ6985">
        <v>5.76505E-2</v>
      </c>
      <c r="AR6985">
        <v>4.49542E-2</v>
      </c>
      <c r="AS6985">
        <v>2.5471399999999998E-2</v>
      </c>
      <c r="AT6985">
        <v>3.3209200000000001E-2</v>
      </c>
      <c r="AU6985">
        <v>4.2874499999999996E-2</v>
      </c>
      <c r="AW6985">
        <v>5.7650500000000007E-2</v>
      </c>
      <c r="AX6985">
        <v>4.49542E-2</v>
      </c>
      <c r="AY6985">
        <v>2.5471399999999991E-2</v>
      </c>
      <c r="AZ6985">
        <v>3.3209200000000008E-2</v>
      </c>
      <c r="BA6985">
        <v>4.2874499999999996E-2</v>
      </c>
      <c r="BC6985" s="52">
        <v>100000</v>
      </c>
      <c r="BD6985" s="52">
        <v>100000</v>
      </c>
      <c r="BE6985">
        <v>0</v>
      </c>
      <c r="BF6985">
        <v>0</v>
      </c>
      <c r="BG6985">
        <v>0</v>
      </c>
    </row>
    <row r="6986" spans="1:59">
      <c r="A6986">
        <v>6985</v>
      </c>
      <c r="E6986">
        <v>9795.2054794520554</v>
      </c>
      <c r="K6986">
        <v>1904.0317556601681</v>
      </c>
      <c r="L6986">
        <v>2002.696755660168</v>
      </c>
      <c r="M6986">
        <v>2101.361755660168</v>
      </c>
      <c r="N6986">
        <v>2200.026755660168</v>
      </c>
      <c r="O6986">
        <v>2298.6917556601679</v>
      </c>
      <c r="Q6986">
        <v>17717.4002326589</v>
      </c>
      <c r="R6986">
        <v>17238.736931790681</v>
      </c>
      <c r="S6986">
        <v>16760.073630922463</v>
      </c>
      <c r="T6986">
        <v>16281.410330054243</v>
      </c>
      <c r="U6986">
        <v>15802.747029186023</v>
      </c>
      <c r="W6986">
        <v>0</v>
      </c>
      <c r="AB6986">
        <v>1</v>
      </c>
      <c r="AC6986">
        <v>1</v>
      </c>
      <c r="AD6986">
        <v>1</v>
      </c>
      <c r="AE6986">
        <v>1</v>
      </c>
      <c r="AF6986">
        <v>1</v>
      </c>
      <c r="AL6986">
        <v>4.4854503000000001</v>
      </c>
      <c r="AM6986" s="5">
        <v>15.90726280212402</v>
      </c>
      <c r="AN6986">
        <v>570.77625570776252</v>
      </c>
      <c r="AO6986">
        <f t="shared" si="109"/>
        <v>26826.48401826484</v>
      </c>
      <c r="AP6986">
        <v>684.93150684931504</v>
      </c>
      <c r="AQ6986">
        <v>5.9285299999999999E-2</v>
      </c>
      <c r="AR6986">
        <v>4.7112800000000003E-2</v>
      </c>
      <c r="AS6986">
        <v>2.6625800000000002E-2</v>
      </c>
      <c r="AT6986">
        <v>3.4744700000000003E-2</v>
      </c>
      <c r="AU6986">
        <v>4.2818600000000005E-2</v>
      </c>
      <c r="AW6986">
        <v>5.9285299999999999E-2</v>
      </c>
      <c r="AX6986">
        <v>4.7112799999999996E-2</v>
      </c>
      <c r="AY6986">
        <v>2.6625800000000005E-2</v>
      </c>
      <c r="AZ6986">
        <v>3.4744700000000003E-2</v>
      </c>
      <c r="BA6986">
        <v>4.2818599999999998E-2</v>
      </c>
      <c r="BC6986" s="52">
        <v>100000</v>
      </c>
      <c r="BD6986" s="52">
        <v>100000</v>
      </c>
      <c r="BE6986">
        <v>0</v>
      </c>
      <c r="BF6986">
        <v>0</v>
      </c>
      <c r="BG6986">
        <v>0</v>
      </c>
    </row>
    <row r="6987" spans="1:59">
      <c r="A6987">
        <v>6986</v>
      </c>
      <c r="E6987">
        <v>9795.2054794520554</v>
      </c>
      <c r="K6987">
        <v>1631.3714704957179</v>
      </c>
      <c r="L6987">
        <v>1679.3839704957179</v>
      </c>
      <c r="M6987">
        <v>1727.3964704957179</v>
      </c>
      <c r="N6987">
        <v>1775.408970495718</v>
      </c>
      <c r="O6987">
        <v>1823.421470495718</v>
      </c>
      <c r="Q6987">
        <v>17876.838141960179</v>
      </c>
      <c r="R6987">
        <v>17393.867375819809</v>
      </c>
      <c r="S6987">
        <v>16910.896609679439</v>
      </c>
      <c r="T6987">
        <v>16427.925843539069</v>
      </c>
      <c r="U6987">
        <v>15944.955077398699</v>
      </c>
      <c r="W6987">
        <v>0</v>
      </c>
      <c r="AB6987">
        <v>1</v>
      </c>
      <c r="AC6987">
        <v>1</v>
      </c>
      <c r="AD6987">
        <v>1</v>
      </c>
      <c r="AE6987">
        <v>1</v>
      </c>
      <c r="AF6987">
        <v>1</v>
      </c>
      <c r="AL6987">
        <v>4.6636905999999998</v>
      </c>
      <c r="AM6987" s="5">
        <v>13.65969753265381</v>
      </c>
      <c r="AN6987">
        <v>570.77625570776252</v>
      </c>
      <c r="AO6987">
        <f t="shared" si="109"/>
        <v>26826.48401826484</v>
      </c>
      <c r="AP6987">
        <v>684.93150684931504</v>
      </c>
      <c r="AQ6987">
        <v>6.2728199999999998E-2</v>
      </c>
      <c r="AR6987">
        <v>5.1749899999999995E-2</v>
      </c>
      <c r="AS6987">
        <v>2.8553599999999998E-2</v>
      </c>
      <c r="AT6987">
        <v>4.0573099999999994E-2</v>
      </c>
      <c r="AU6987">
        <v>4.3248099999999998E-2</v>
      </c>
      <c r="AW6987">
        <v>6.2728199999999998E-2</v>
      </c>
      <c r="AX6987">
        <v>5.1749900000000001E-2</v>
      </c>
      <c r="AY6987">
        <v>2.8553599999999998E-2</v>
      </c>
      <c r="AZ6987">
        <v>4.0573099999999987E-2</v>
      </c>
      <c r="BA6987">
        <v>4.3248099999999998E-2</v>
      </c>
      <c r="BC6987" s="52">
        <v>100000</v>
      </c>
      <c r="BD6987" s="52">
        <v>100000</v>
      </c>
      <c r="BE6987">
        <v>0</v>
      </c>
      <c r="BF6987">
        <v>0</v>
      </c>
      <c r="BG6987">
        <v>0</v>
      </c>
    </row>
    <row r="6988" spans="1:59">
      <c r="A6988">
        <v>6987</v>
      </c>
      <c r="E6988">
        <v>9795.2054794520554</v>
      </c>
      <c r="K6988">
        <v>1598.321738960633</v>
      </c>
      <c r="L6988">
        <v>1639.294238960633</v>
      </c>
      <c r="M6988">
        <v>1680.2667389606331</v>
      </c>
      <c r="N6988">
        <v>1721.2392389606332</v>
      </c>
      <c r="O6988">
        <v>1762.2117389606333</v>
      </c>
      <c r="Q6988">
        <v>20264.442864248758</v>
      </c>
      <c r="R6988">
        <v>19716.96721892713</v>
      </c>
      <c r="S6988">
        <v>19169.491573605505</v>
      </c>
      <c r="T6988">
        <v>18622.015928283879</v>
      </c>
      <c r="U6988">
        <v>18074.540282962254</v>
      </c>
      <c r="W6988">
        <v>0</v>
      </c>
      <c r="AB6988">
        <v>1</v>
      </c>
      <c r="AC6988">
        <v>1</v>
      </c>
      <c r="AD6988">
        <v>1</v>
      </c>
      <c r="AE6988">
        <v>1</v>
      </c>
      <c r="AF6988">
        <v>1</v>
      </c>
      <c r="AL6988">
        <v>5.7476859999999999</v>
      </c>
      <c r="AM6988" s="5">
        <v>15.312239646911619</v>
      </c>
      <c r="AN6988">
        <v>570.77625570776252</v>
      </c>
      <c r="AO6988">
        <f t="shared" si="109"/>
        <v>26826.48401826484</v>
      </c>
      <c r="AP6988">
        <v>684.93150684931504</v>
      </c>
      <c r="AQ6988">
        <v>6.3897999999999996E-2</v>
      </c>
      <c r="AR6988">
        <v>5.2679999999999998E-2</v>
      </c>
      <c r="AS6988">
        <v>2.86778E-2</v>
      </c>
      <c r="AT6988">
        <v>4.10827E-2</v>
      </c>
      <c r="AU6988">
        <v>4.3389299999999999E-2</v>
      </c>
      <c r="AW6988">
        <v>6.3897999999999996E-2</v>
      </c>
      <c r="AX6988">
        <v>5.2679999999999991E-2</v>
      </c>
      <c r="AY6988">
        <v>2.8677800000000003E-2</v>
      </c>
      <c r="AZ6988">
        <v>4.10827E-2</v>
      </c>
      <c r="BA6988">
        <v>4.3389300000000006E-2</v>
      </c>
      <c r="BC6988" s="52">
        <v>100000</v>
      </c>
      <c r="BD6988" s="52">
        <v>100000</v>
      </c>
      <c r="BE6988">
        <v>0</v>
      </c>
      <c r="BF6988">
        <v>0</v>
      </c>
      <c r="BG6988">
        <v>0</v>
      </c>
    </row>
    <row r="6989" spans="1:59">
      <c r="A6989">
        <v>6988</v>
      </c>
      <c r="E6989">
        <v>9795.2054794520554</v>
      </c>
      <c r="K6989">
        <v>1755.307963752286</v>
      </c>
      <c r="L6989">
        <v>1797.930463752286</v>
      </c>
      <c r="M6989">
        <v>1840.5529637522859</v>
      </c>
      <c r="N6989">
        <v>1883.1754637522859</v>
      </c>
      <c r="O6989">
        <v>1925.7979637522858</v>
      </c>
      <c r="Q6989">
        <v>26010.97643022814</v>
      </c>
      <c r="R6989">
        <v>25308.249185882967</v>
      </c>
      <c r="S6989">
        <v>24605.521941537794</v>
      </c>
      <c r="T6989">
        <v>23902.794697192621</v>
      </c>
      <c r="U6989">
        <v>23200.067452847448</v>
      </c>
      <c r="W6989">
        <v>0</v>
      </c>
      <c r="AB6989">
        <v>1</v>
      </c>
      <c r="AC6989">
        <v>1</v>
      </c>
      <c r="AD6989">
        <v>1</v>
      </c>
      <c r="AE6989">
        <v>1</v>
      </c>
      <c r="AF6989">
        <v>1</v>
      </c>
      <c r="AL6989">
        <v>7.0531125000000001</v>
      </c>
      <c r="AM6989" s="5">
        <v>15.22501850128174</v>
      </c>
      <c r="AN6989">
        <v>570.77625570776252</v>
      </c>
      <c r="AO6989">
        <f t="shared" si="109"/>
        <v>26826.48401826484</v>
      </c>
      <c r="AP6989">
        <v>684.93150684931504</v>
      </c>
      <c r="AQ6989">
        <v>6.6680599999999993E-2</v>
      </c>
      <c r="AR6989">
        <v>3.8601700000000003E-2</v>
      </c>
      <c r="AS6989">
        <v>2.31957E-2</v>
      </c>
      <c r="AT6989">
        <v>3.8525799999999999E-2</v>
      </c>
      <c r="AU6989">
        <v>4.2521200000000002E-2</v>
      </c>
      <c r="AW6989">
        <v>6.6680599999999993E-2</v>
      </c>
      <c r="AX6989">
        <v>3.8601700000000003E-2</v>
      </c>
      <c r="AY6989">
        <v>2.31957E-2</v>
      </c>
      <c r="AZ6989">
        <v>3.8525799999999999E-2</v>
      </c>
      <c r="BA6989">
        <v>4.2521199999999995E-2</v>
      </c>
      <c r="BC6989" s="52">
        <v>100000</v>
      </c>
      <c r="BD6989" s="52">
        <v>100000</v>
      </c>
      <c r="BE6989">
        <v>0</v>
      </c>
      <c r="BF6989">
        <v>0</v>
      </c>
      <c r="BG6989">
        <v>0</v>
      </c>
    </row>
    <row r="6990" spans="1:59">
      <c r="A6990">
        <v>6989</v>
      </c>
      <c r="E6990">
        <v>9795.2054794520554</v>
      </c>
      <c r="K6990">
        <v>2415.3845463557868</v>
      </c>
      <c r="L6990">
        <v>2454.2945463557867</v>
      </c>
      <c r="M6990">
        <v>2493.2045463557865</v>
      </c>
      <c r="N6990">
        <v>2532.1145463557864</v>
      </c>
      <c r="O6990">
        <v>2571.0245463557862</v>
      </c>
      <c r="Q6990">
        <v>38457.071665712981</v>
      </c>
      <c r="R6990">
        <v>37418.09367581988</v>
      </c>
      <c r="S6990">
        <v>36379.115685926779</v>
      </c>
      <c r="T6990">
        <v>35340.137696033678</v>
      </c>
      <c r="U6990">
        <v>34301.159706140577</v>
      </c>
      <c r="W6990">
        <v>0</v>
      </c>
      <c r="AB6990">
        <v>1</v>
      </c>
      <c r="AC6990">
        <v>1</v>
      </c>
      <c r="AD6990">
        <v>1</v>
      </c>
      <c r="AE6990">
        <v>1</v>
      </c>
      <c r="AF6990">
        <v>1</v>
      </c>
      <c r="AL6990">
        <v>8.5686479999999996</v>
      </c>
      <c r="AM6990" s="5">
        <v>7.2634873390197754</v>
      </c>
      <c r="AN6990">
        <v>570.77625570776252</v>
      </c>
      <c r="AO6990">
        <f t="shared" si="109"/>
        <v>26826.48401826484</v>
      </c>
      <c r="AP6990">
        <v>684.93150684931504</v>
      </c>
      <c r="AQ6990">
        <v>7.2503100000000001E-2</v>
      </c>
      <c r="AR6990">
        <v>4.8021599999999998E-2</v>
      </c>
      <c r="AS6990">
        <v>2.7432600000000001E-2</v>
      </c>
      <c r="AT6990">
        <v>4.0131100000000003E-2</v>
      </c>
      <c r="AU6990">
        <v>4.2575200000000001E-2</v>
      </c>
      <c r="AW6990">
        <v>7.2503100000000001E-2</v>
      </c>
      <c r="AX6990">
        <v>4.8021599999999998E-2</v>
      </c>
      <c r="AY6990">
        <v>2.7432600000000001E-2</v>
      </c>
      <c r="AZ6990">
        <v>4.0131100000000003E-2</v>
      </c>
      <c r="BA6990">
        <v>4.2575199999999994E-2</v>
      </c>
      <c r="BC6990" s="52">
        <v>100000</v>
      </c>
      <c r="BD6990" s="52">
        <v>100000</v>
      </c>
      <c r="BE6990">
        <v>0</v>
      </c>
      <c r="BF6990">
        <v>0</v>
      </c>
      <c r="BG6990">
        <v>0</v>
      </c>
    </row>
    <row r="6991" spans="1:59">
      <c r="A6991">
        <v>6990</v>
      </c>
      <c r="E6991">
        <v>9795.2054794520554</v>
      </c>
      <c r="K6991">
        <v>3781.4401164726287</v>
      </c>
      <c r="L6991">
        <v>3821.4501164726289</v>
      </c>
      <c r="M6991">
        <v>3861.4601164726291</v>
      </c>
      <c r="N6991">
        <v>3901.4701164726293</v>
      </c>
      <c r="O6991">
        <v>3941.4801164726296</v>
      </c>
      <c r="Q6991">
        <v>45470.217593756119</v>
      </c>
      <c r="R6991">
        <v>44241.768483232925</v>
      </c>
      <c r="S6991">
        <v>43013.319372709731</v>
      </c>
      <c r="T6991">
        <v>41784.870262186538</v>
      </c>
      <c r="U6991">
        <v>40556.421151663344</v>
      </c>
      <c r="W6991">
        <v>0</v>
      </c>
      <c r="AB6991">
        <v>1</v>
      </c>
      <c r="AC6991">
        <v>1</v>
      </c>
      <c r="AD6991">
        <v>1</v>
      </c>
      <c r="AE6991">
        <v>1</v>
      </c>
      <c r="AF6991">
        <v>1</v>
      </c>
      <c r="AL6991">
        <v>8.8597529999999995</v>
      </c>
      <c r="AM6991" s="5">
        <v>3.4152154922485352</v>
      </c>
      <c r="AN6991">
        <v>570.77625570776252</v>
      </c>
      <c r="AO6991">
        <f t="shared" si="109"/>
        <v>26826.48401826484</v>
      </c>
      <c r="AP6991">
        <v>684.93150684931504</v>
      </c>
      <c r="AQ6991">
        <v>7.9957100000000003E-2</v>
      </c>
      <c r="AR6991">
        <v>5.1998299999999997E-2</v>
      </c>
      <c r="AS6991">
        <v>3.7770999999999999E-2</v>
      </c>
      <c r="AT6991">
        <v>4.1994300000000005E-2</v>
      </c>
      <c r="AU6991">
        <v>4.3687800000000006E-2</v>
      </c>
      <c r="AW6991">
        <v>7.9957099999999989E-2</v>
      </c>
      <c r="AX6991">
        <v>5.1998299999999997E-2</v>
      </c>
      <c r="AY6991">
        <v>3.7770999999999999E-2</v>
      </c>
      <c r="AZ6991">
        <v>4.1994299999999998E-2</v>
      </c>
      <c r="BA6991">
        <v>4.3687800000000013E-2</v>
      </c>
      <c r="BC6991" s="52">
        <v>100000</v>
      </c>
      <c r="BD6991" s="52">
        <v>100000</v>
      </c>
      <c r="BE6991">
        <v>0</v>
      </c>
      <c r="BF6991">
        <v>0</v>
      </c>
      <c r="BG6991">
        <v>0</v>
      </c>
    </row>
    <row r="6992" spans="1:59">
      <c r="A6992">
        <v>6991</v>
      </c>
      <c r="E6992">
        <v>9795.2054794520554</v>
      </c>
      <c r="K6992">
        <v>4659.0940983487717</v>
      </c>
      <c r="L6992">
        <v>4700.8915983487714</v>
      </c>
      <c r="M6992">
        <v>4742.689098348771</v>
      </c>
      <c r="N6992">
        <v>4784.4865983487707</v>
      </c>
      <c r="O6992">
        <v>4826.2840983487704</v>
      </c>
      <c r="Q6992">
        <v>43635.503622191143</v>
      </c>
      <c r="R6992">
        <v>42456.62218258535</v>
      </c>
      <c r="S6992">
        <v>41277.740742979557</v>
      </c>
      <c r="T6992">
        <v>40098.859303373763</v>
      </c>
      <c r="U6992">
        <v>38919.97786376797</v>
      </c>
      <c r="W6992">
        <v>0</v>
      </c>
      <c r="AB6992">
        <v>1</v>
      </c>
      <c r="AC6992">
        <v>1</v>
      </c>
      <c r="AD6992">
        <v>1</v>
      </c>
      <c r="AE6992">
        <v>1</v>
      </c>
      <c r="AF6992">
        <v>1</v>
      </c>
      <c r="AL6992">
        <v>8.9500349999999997</v>
      </c>
      <c r="AM6992" s="5">
        <v>4.127711296081543</v>
      </c>
      <c r="AN6992">
        <v>570.77625570776252</v>
      </c>
      <c r="AO6992">
        <f t="shared" si="109"/>
        <v>26826.48401826484</v>
      </c>
      <c r="AP6992">
        <v>684.93150684931504</v>
      </c>
      <c r="AQ6992">
        <v>8.6863699999999988E-2</v>
      </c>
      <c r="AR6992">
        <v>6.1207700000000004E-2</v>
      </c>
      <c r="AS6992">
        <v>4.2359399999999998E-2</v>
      </c>
      <c r="AT6992">
        <v>4.3209699999999997E-2</v>
      </c>
      <c r="AU6992">
        <v>4.4173900000000002E-2</v>
      </c>
      <c r="AW6992">
        <v>8.6863699999999974E-2</v>
      </c>
      <c r="AX6992">
        <v>6.1207700000000004E-2</v>
      </c>
      <c r="AY6992">
        <v>4.2359400000000005E-2</v>
      </c>
      <c r="AZ6992">
        <v>4.3209700000000004E-2</v>
      </c>
      <c r="BA6992">
        <v>4.4173900000000002E-2</v>
      </c>
      <c r="BC6992" s="52">
        <v>100000</v>
      </c>
      <c r="BD6992" s="52">
        <v>100000</v>
      </c>
      <c r="BE6992">
        <v>0</v>
      </c>
      <c r="BF6992">
        <v>0</v>
      </c>
      <c r="BG6992">
        <v>0</v>
      </c>
    </row>
    <row r="6993" spans="1:59">
      <c r="A6993">
        <v>6992</v>
      </c>
      <c r="E6993">
        <v>9795.2054794520554</v>
      </c>
      <c r="K6993">
        <v>4099.0847584487228</v>
      </c>
      <c r="L6993">
        <v>4148.2522584487233</v>
      </c>
      <c r="M6993">
        <v>4197.4197584487229</v>
      </c>
      <c r="N6993">
        <v>4246.5872584487224</v>
      </c>
      <c r="O6993">
        <v>4295.754758448722</v>
      </c>
      <c r="Q6993">
        <v>40871.713689990189</v>
      </c>
      <c r="R6993">
        <v>39767.500363434912</v>
      </c>
      <c r="S6993">
        <v>38663.287036879636</v>
      </c>
      <c r="T6993">
        <v>37559.073710324359</v>
      </c>
      <c r="U6993">
        <v>36454.860383769083</v>
      </c>
      <c r="W6993">
        <v>3.9439999999999996E-2</v>
      </c>
      <c r="AB6993">
        <v>1</v>
      </c>
      <c r="AC6993">
        <v>1</v>
      </c>
      <c r="AD6993">
        <v>1</v>
      </c>
      <c r="AE6993">
        <v>1</v>
      </c>
      <c r="AF6993">
        <v>1</v>
      </c>
      <c r="AL6993">
        <v>6.9881725000000001</v>
      </c>
      <c r="AM6993" s="5">
        <v>6.9743895530700684</v>
      </c>
      <c r="AN6993">
        <v>570.77625570776252</v>
      </c>
      <c r="AO6993">
        <f t="shared" si="109"/>
        <v>26826.48401826484</v>
      </c>
      <c r="AP6993">
        <v>684.93150684931504</v>
      </c>
      <c r="AQ6993">
        <v>8.7683800000000006E-2</v>
      </c>
      <c r="AR6993">
        <v>6.2524700000000002E-2</v>
      </c>
      <c r="AS6993">
        <v>4.1890000000000004E-2</v>
      </c>
      <c r="AT6993">
        <v>4.2909500000000003E-2</v>
      </c>
      <c r="AU6993">
        <v>4.4271099999999994E-2</v>
      </c>
      <c r="AW6993">
        <v>8.768380000000002E-2</v>
      </c>
      <c r="AX6993">
        <v>6.2524700000000002E-2</v>
      </c>
      <c r="AY6993">
        <v>4.1889999999999997E-2</v>
      </c>
      <c r="AZ6993">
        <v>4.2909500000000003E-2</v>
      </c>
      <c r="BA6993">
        <v>4.4271099999999994E-2</v>
      </c>
      <c r="BC6993" s="52">
        <v>100000</v>
      </c>
      <c r="BD6993" s="52">
        <v>100000</v>
      </c>
      <c r="BE6993">
        <v>0</v>
      </c>
      <c r="BF6993">
        <v>0</v>
      </c>
      <c r="BG6993">
        <v>0</v>
      </c>
    </row>
    <row r="6994" spans="1:59">
      <c r="A6994">
        <v>6993</v>
      </c>
      <c r="E6994">
        <v>9795.2054794520554</v>
      </c>
      <c r="K6994">
        <v>3879.6712629796871</v>
      </c>
      <c r="L6994">
        <v>3954.6612629796869</v>
      </c>
      <c r="M6994">
        <v>4029.6512629796866</v>
      </c>
      <c r="N6994">
        <v>4104.6412629796869</v>
      </c>
      <c r="O6994">
        <v>4179.6312629796867</v>
      </c>
      <c r="Q6994">
        <v>38211.594855329968</v>
      </c>
      <c r="R6994">
        <v>37179.248803821421</v>
      </c>
      <c r="S6994">
        <v>36146.902752312875</v>
      </c>
      <c r="T6994">
        <v>35114.556700804329</v>
      </c>
      <c r="U6994">
        <v>34082.210649295783</v>
      </c>
      <c r="W6994">
        <v>8.3790000000000003E-2</v>
      </c>
      <c r="AB6994">
        <v>1</v>
      </c>
      <c r="AC6994">
        <v>1</v>
      </c>
      <c r="AD6994">
        <v>1</v>
      </c>
      <c r="AE6994">
        <v>1</v>
      </c>
      <c r="AF6994">
        <v>1</v>
      </c>
      <c r="AL6994">
        <v>5.5191917000000004</v>
      </c>
      <c r="AM6994" s="5">
        <v>8.3217201232910156</v>
      </c>
      <c r="AN6994">
        <v>570.77625570776252</v>
      </c>
      <c r="AO6994">
        <f t="shared" si="109"/>
        <v>26826.48401826484</v>
      </c>
      <c r="AP6994">
        <v>684.93150684931504</v>
      </c>
      <c r="AQ6994">
        <v>8.829250000000001E-2</v>
      </c>
      <c r="AR6994">
        <v>6.2941999999999998E-2</v>
      </c>
      <c r="AS6994">
        <v>3.9118199999999999E-2</v>
      </c>
      <c r="AT6994">
        <v>4.2807699999999997E-2</v>
      </c>
      <c r="AU6994">
        <v>4.46656E-2</v>
      </c>
      <c r="AW6994">
        <v>8.829250000000001E-2</v>
      </c>
      <c r="AX6994">
        <v>6.2941999999999998E-2</v>
      </c>
      <c r="AY6994">
        <v>3.9118200000000006E-2</v>
      </c>
      <c r="AZ6994">
        <v>4.280769999999999E-2</v>
      </c>
      <c r="BA6994">
        <v>4.46656E-2</v>
      </c>
      <c r="BC6994" s="52">
        <v>100000</v>
      </c>
      <c r="BD6994" s="52">
        <v>100000</v>
      </c>
      <c r="BE6994">
        <v>0</v>
      </c>
      <c r="BF6994">
        <v>0</v>
      </c>
      <c r="BG6994">
        <v>0</v>
      </c>
    </row>
    <row r="6995" spans="1:59">
      <c r="A6995">
        <v>6994</v>
      </c>
      <c r="E6995">
        <v>9795.2054794520554</v>
      </c>
      <c r="K6995">
        <v>4041.247728262324</v>
      </c>
      <c r="L6995">
        <v>4146.7052282623245</v>
      </c>
      <c r="M6995">
        <v>4252.1627282623249</v>
      </c>
      <c r="N6995">
        <v>4357.6202282623253</v>
      </c>
      <c r="O6995">
        <v>4463.0777282623258</v>
      </c>
      <c r="Q6995">
        <v>36105.909350942638</v>
      </c>
      <c r="R6995">
        <v>35130.451690160357</v>
      </c>
      <c r="S6995">
        <v>34154.994029378075</v>
      </c>
      <c r="T6995">
        <v>33179.536368595793</v>
      </c>
      <c r="U6995">
        <v>32204.078707813511</v>
      </c>
      <c r="W6995">
        <v>0.15362999999999999</v>
      </c>
      <c r="AB6995">
        <v>1</v>
      </c>
      <c r="AC6995">
        <v>1</v>
      </c>
      <c r="AD6995">
        <v>1</v>
      </c>
      <c r="AE6995">
        <v>1</v>
      </c>
      <c r="AF6995">
        <v>1</v>
      </c>
      <c r="AL6995">
        <v>5.9283432999999999</v>
      </c>
      <c r="AM6995" s="5">
        <v>7.2689719200134277</v>
      </c>
      <c r="AN6995">
        <v>570.77625570776252</v>
      </c>
      <c r="AO6995">
        <f t="shared" si="109"/>
        <v>26826.48401826484</v>
      </c>
      <c r="AP6995">
        <v>684.93150684931504</v>
      </c>
      <c r="AQ6995">
        <v>8.7476699999999991E-2</v>
      </c>
      <c r="AR6995">
        <v>6.1111699999999998E-2</v>
      </c>
      <c r="AS6995">
        <v>3.7699399999999994E-2</v>
      </c>
      <c r="AT6995">
        <v>4.0630300000000001E-2</v>
      </c>
      <c r="AU6995">
        <v>4.4214299999999998E-2</v>
      </c>
      <c r="AW6995">
        <v>8.7476700000000004E-2</v>
      </c>
      <c r="AX6995">
        <v>6.1111700000000005E-2</v>
      </c>
      <c r="AY6995">
        <v>3.7699399999999994E-2</v>
      </c>
      <c r="AZ6995">
        <v>4.0630299999999994E-2</v>
      </c>
      <c r="BA6995">
        <v>4.4214299999999998E-2</v>
      </c>
      <c r="BC6995" s="52">
        <v>100000</v>
      </c>
      <c r="BD6995" s="52">
        <v>100000</v>
      </c>
      <c r="BE6995">
        <v>0</v>
      </c>
      <c r="BF6995">
        <v>0</v>
      </c>
      <c r="BG6995">
        <v>0</v>
      </c>
    </row>
    <row r="6996" spans="1:59">
      <c r="A6996">
        <v>6995</v>
      </c>
      <c r="E6996">
        <v>9795.2054794520554</v>
      </c>
      <c r="K6996">
        <v>4567.2892885290912</v>
      </c>
      <c r="L6996">
        <v>4736.131788529091</v>
      </c>
      <c r="M6996">
        <v>4904.9742885290907</v>
      </c>
      <c r="N6996">
        <v>5073.8167885290904</v>
      </c>
      <c r="O6996">
        <v>5242.6592885290902</v>
      </c>
      <c r="Q6996">
        <v>34193.019004276277</v>
      </c>
      <c r="R6996">
        <v>33269.241070990873</v>
      </c>
      <c r="S6996">
        <v>32345.463137705465</v>
      </c>
      <c r="T6996">
        <v>31421.685204420057</v>
      </c>
      <c r="U6996">
        <v>30497.907271134649</v>
      </c>
      <c r="W6996">
        <v>0.28323999999999999</v>
      </c>
      <c r="AB6996">
        <v>1</v>
      </c>
      <c r="AC6996">
        <v>1</v>
      </c>
      <c r="AD6996">
        <v>1</v>
      </c>
      <c r="AE6996">
        <v>1</v>
      </c>
      <c r="AF6996">
        <v>1</v>
      </c>
      <c r="AL6996">
        <v>5.9904599999999997</v>
      </c>
      <c r="AM6996" s="5">
        <v>8.5041007995605469</v>
      </c>
      <c r="AN6996">
        <v>570.77625570776252</v>
      </c>
      <c r="AO6996">
        <f t="shared" si="109"/>
        <v>26826.48401826484</v>
      </c>
      <c r="AP6996">
        <v>684.93150684931504</v>
      </c>
      <c r="AQ6996">
        <v>8.8080900000000004E-2</v>
      </c>
      <c r="AR6996">
        <v>5.51899E-2</v>
      </c>
      <c r="AS6996">
        <v>3.7554699999999996E-2</v>
      </c>
      <c r="AT6996">
        <v>4.0466099999999998E-2</v>
      </c>
      <c r="AU6996">
        <v>4.4231600000000003E-2</v>
      </c>
      <c r="AW6996">
        <v>8.8080900000000004E-2</v>
      </c>
      <c r="AX6996">
        <v>5.51899E-2</v>
      </c>
      <c r="AY6996">
        <v>3.7554699999999996E-2</v>
      </c>
      <c r="AZ6996">
        <v>4.0466099999999991E-2</v>
      </c>
      <c r="BA6996">
        <v>4.4231599999999996E-2</v>
      </c>
      <c r="BC6996" s="52">
        <v>100000</v>
      </c>
      <c r="BD6996" s="52">
        <v>100000</v>
      </c>
      <c r="BE6996">
        <v>0</v>
      </c>
      <c r="BF6996">
        <v>0</v>
      </c>
      <c r="BG6996">
        <v>0</v>
      </c>
    </row>
    <row r="6997" spans="1:59">
      <c r="A6997">
        <v>6996</v>
      </c>
      <c r="E6997">
        <v>9795.2054794520554</v>
      </c>
      <c r="K6997">
        <v>4599.4209719659793</v>
      </c>
      <c r="L6997">
        <v>4812.5384719659796</v>
      </c>
      <c r="M6997">
        <v>5025.6559719659799</v>
      </c>
      <c r="N6997">
        <v>5238.7734719659802</v>
      </c>
      <c r="O6997">
        <v>5451.8909719659805</v>
      </c>
      <c r="Q6997">
        <v>33752.17607025685</v>
      </c>
      <c r="R6997">
        <v>32840.308198679719</v>
      </c>
      <c r="S6997">
        <v>31928.440327102588</v>
      </c>
      <c r="T6997">
        <v>31016.572455525456</v>
      </c>
      <c r="U6997">
        <v>30104.704583948325</v>
      </c>
      <c r="W6997">
        <v>8.158E-2</v>
      </c>
      <c r="AB6997">
        <v>1</v>
      </c>
      <c r="AC6997">
        <v>1</v>
      </c>
      <c r="AD6997">
        <v>1</v>
      </c>
      <c r="AE6997">
        <v>1</v>
      </c>
      <c r="AF6997">
        <v>1</v>
      </c>
      <c r="AL6997">
        <v>8.6257105000000003</v>
      </c>
      <c r="AM6997" s="5">
        <v>5.594292163848877</v>
      </c>
      <c r="AN6997">
        <v>570.77625570776252</v>
      </c>
      <c r="AO6997">
        <f t="shared" si="109"/>
        <v>26826.48401826484</v>
      </c>
      <c r="AP6997">
        <v>684.93150684931504</v>
      </c>
      <c r="AQ6997">
        <v>8.8434399999999996E-2</v>
      </c>
      <c r="AR6997">
        <v>5.5437E-2</v>
      </c>
      <c r="AS6997">
        <v>3.7768700000000002E-2</v>
      </c>
      <c r="AT6997">
        <v>4.0491699999999999E-2</v>
      </c>
      <c r="AU6997">
        <v>4.4265199999999998E-2</v>
      </c>
      <c r="AW6997">
        <v>8.843440000000001E-2</v>
      </c>
      <c r="AX6997">
        <v>5.5437E-2</v>
      </c>
      <c r="AY6997">
        <v>3.7768700000000002E-2</v>
      </c>
      <c r="AZ6997">
        <v>4.0491700000000005E-2</v>
      </c>
      <c r="BA6997">
        <v>4.4265199999999991E-2</v>
      </c>
      <c r="BC6997" s="52">
        <v>100000</v>
      </c>
      <c r="BD6997" s="52">
        <v>100000</v>
      </c>
      <c r="BE6997">
        <v>0</v>
      </c>
      <c r="BF6997">
        <v>0</v>
      </c>
      <c r="BG6997">
        <v>0</v>
      </c>
    </row>
    <row r="6998" spans="1:59">
      <c r="A6998">
        <v>6997</v>
      </c>
      <c r="E6998">
        <v>9795.2054794520554</v>
      </c>
      <c r="K6998">
        <v>4508.5342102444956</v>
      </c>
      <c r="L6998">
        <v>4767.2442102444957</v>
      </c>
      <c r="M6998">
        <v>5025.9542102444957</v>
      </c>
      <c r="N6998">
        <v>5284.6642102444957</v>
      </c>
      <c r="O6998">
        <v>5543.3742102444958</v>
      </c>
      <c r="Q6998">
        <v>33197.74273998398</v>
      </c>
      <c r="R6998">
        <v>32300.853752727311</v>
      </c>
      <c r="S6998">
        <v>31403.964765470642</v>
      </c>
      <c r="T6998">
        <v>30507.075778213974</v>
      </c>
      <c r="U6998">
        <v>29610.186790957305</v>
      </c>
      <c r="W6998">
        <v>4.3220000000000001E-2</v>
      </c>
      <c r="AB6998">
        <v>1</v>
      </c>
      <c r="AC6998">
        <v>1</v>
      </c>
      <c r="AD6998">
        <v>1</v>
      </c>
      <c r="AE6998">
        <v>1</v>
      </c>
      <c r="AF6998">
        <v>1</v>
      </c>
      <c r="AL6998">
        <v>10.711411999999999</v>
      </c>
      <c r="AM6998" s="5">
        <v>10.55904006958008</v>
      </c>
      <c r="AN6998">
        <v>570.77625570776252</v>
      </c>
      <c r="AO6998">
        <f t="shared" si="109"/>
        <v>26826.48401826484</v>
      </c>
      <c r="AP6998">
        <v>684.93150684931504</v>
      </c>
      <c r="AQ6998">
        <v>8.7664400000000003E-2</v>
      </c>
      <c r="AR6998">
        <v>5.55813E-2</v>
      </c>
      <c r="AS6998">
        <v>3.7550800000000002E-2</v>
      </c>
      <c r="AT6998">
        <v>4.0499299999999995E-2</v>
      </c>
      <c r="AU6998">
        <v>4.4225199999999999E-2</v>
      </c>
      <c r="AW6998">
        <v>8.7664400000000017E-2</v>
      </c>
      <c r="AX6998">
        <v>5.55813E-2</v>
      </c>
      <c r="AY6998">
        <v>3.7550800000000009E-2</v>
      </c>
      <c r="AZ6998">
        <v>4.0499300000000002E-2</v>
      </c>
      <c r="BA6998">
        <v>4.4225200000000006E-2</v>
      </c>
      <c r="BC6998" s="52">
        <v>100000</v>
      </c>
      <c r="BD6998" s="52">
        <v>100000</v>
      </c>
      <c r="BE6998">
        <v>0</v>
      </c>
      <c r="BF6998">
        <v>0</v>
      </c>
      <c r="BG6998">
        <v>0</v>
      </c>
    </row>
    <row r="6999" spans="1:59">
      <c r="A6999">
        <v>6998</v>
      </c>
      <c r="E6999">
        <v>9795.2054794520554</v>
      </c>
      <c r="K6999">
        <v>4328.5967829979227</v>
      </c>
      <c r="L6999">
        <v>4652.4792829979224</v>
      </c>
      <c r="M6999">
        <v>4976.3617829979221</v>
      </c>
      <c r="N6999">
        <v>5300.2442829979218</v>
      </c>
      <c r="O6999">
        <v>5624.1267829979215</v>
      </c>
      <c r="Q6999">
        <v>33628.152182107631</v>
      </c>
      <c r="R6999">
        <v>32719.635009769943</v>
      </c>
      <c r="S6999">
        <v>31811.117837432255</v>
      </c>
      <c r="T6999">
        <v>30902.600665094567</v>
      </c>
      <c r="U6999">
        <v>29994.083492756879</v>
      </c>
      <c r="W6999">
        <v>0.10050000000000001</v>
      </c>
      <c r="AB6999">
        <v>1</v>
      </c>
      <c r="AC6999">
        <v>1</v>
      </c>
      <c r="AD6999">
        <v>1</v>
      </c>
      <c r="AE6999">
        <v>1</v>
      </c>
      <c r="AF6999">
        <v>1</v>
      </c>
      <c r="AL6999">
        <v>11.728728</v>
      </c>
      <c r="AM6999" s="5">
        <v>11.60592079162598</v>
      </c>
      <c r="AN6999">
        <v>570.77625570776252</v>
      </c>
      <c r="AO6999">
        <f t="shared" si="109"/>
        <v>26826.48401826484</v>
      </c>
      <c r="AP6999">
        <v>684.93150684931504</v>
      </c>
      <c r="AQ6999">
        <v>8.7890199999999988E-2</v>
      </c>
      <c r="AR6999">
        <v>5.6413899999999996E-2</v>
      </c>
      <c r="AS6999">
        <v>3.7815800000000004E-2</v>
      </c>
      <c r="AT6999">
        <v>4.0631E-2</v>
      </c>
      <c r="AU6999">
        <v>4.42146E-2</v>
      </c>
      <c r="AW6999">
        <v>8.7890199999999988E-2</v>
      </c>
      <c r="AX6999">
        <v>5.6413900000000003E-2</v>
      </c>
      <c r="AY6999">
        <v>3.7815799999999997E-2</v>
      </c>
      <c r="AZ6999">
        <v>4.0631E-2</v>
      </c>
      <c r="BA6999">
        <v>4.4214600000000007E-2</v>
      </c>
      <c r="BC6999" s="52">
        <v>100000</v>
      </c>
      <c r="BD6999" s="52">
        <v>100000</v>
      </c>
      <c r="BE6999">
        <v>0</v>
      </c>
      <c r="BF6999">
        <v>0</v>
      </c>
      <c r="BG6999">
        <v>0</v>
      </c>
    </row>
    <row r="7000" spans="1:59">
      <c r="A7000">
        <v>6999</v>
      </c>
      <c r="E7000">
        <v>9795.2054794520554</v>
      </c>
      <c r="K7000">
        <v>3955.8692551300214</v>
      </c>
      <c r="L7000">
        <v>4377.7025884633549</v>
      </c>
      <c r="M7000">
        <v>4799.5359217966879</v>
      </c>
      <c r="N7000">
        <v>5221.369255130021</v>
      </c>
      <c r="O7000">
        <v>5643.202588463354</v>
      </c>
      <c r="Q7000">
        <v>34692.199715971707</v>
      </c>
      <c r="R7000">
        <v>33754.935633615329</v>
      </c>
      <c r="S7000">
        <v>32817.671551258951</v>
      </c>
      <c r="T7000">
        <v>31880.407468902573</v>
      </c>
      <c r="U7000">
        <v>30943.143386546195</v>
      </c>
      <c r="W7000">
        <v>6.1020000000000005E-2</v>
      </c>
      <c r="AB7000">
        <v>1</v>
      </c>
      <c r="AC7000">
        <v>1</v>
      </c>
      <c r="AD7000">
        <v>1</v>
      </c>
      <c r="AE7000">
        <v>1</v>
      </c>
      <c r="AF7000">
        <v>1</v>
      </c>
      <c r="AL7000">
        <v>11.919670999999999</v>
      </c>
      <c r="AM7000" s="5">
        <v>10.13880729675293</v>
      </c>
      <c r="AN7000">
        <v>570.77625570776252</v>
      </c>
      <c r="AO7000">
        <f t="shared" si="109"/>
        <v>26826.48401826484</v>
      </c>
      <c r="AP7000">
        <v>684.93150684931504</v>
      </c>
      <c r="AQ7000">
        <v>8.9560199999999993E-2</v>
      </c>
      <c r="AR7000">
        <v>5.8415799999999997E-2</v>
      </c>
      <c r="AS7000">
        <v>3.9555699999999999E-2</v>
      </c>
      <c r="AT7000">
        <v>4.2421999999999994E-2</v>
      </c>
      <c r="AU7000">
        <v>4.4516399999999998E-2</v>
      </c>
      <c r="AW7000">
        <v>8.9560199999999993E-2</v>
      </c>
      <c r="AX7000">
        <v>5.8415800000000004E-2</v>
      </c>
      <c r="AY7000">
        <v>3.9555699999999999E-2</v>
      </c>
      <c r="AZ7000">
        <v>4.2422000000000001E-2</v>
      </c>
      <c r="BA7000">
        <v>4.4516399999999998E-2</v>
      </c>
      <c r="BC7000" s="52">
        <v>100000</v>
      </c>
      <c r="BD7000" s="52">
        <v>100000</v>
      </c>
      <c r="BE7000">
        <v>0</v>
      </c>
      <c r="BF7000">
        <v>0</v>
      </c>
      <c r="BG7000">
        <v>0</v>
      </c>
    </row>
    <row r="7001" spans="1:59">
      <c r="A7001">
        <v>7000</v>
      </c>
      <c r="E7001">
        <v>9795.2054794520554</v>
      </c>
      <c r="K7001">
        <v>3957.705351326415</v>
      </c>
      <c r="L7001">
        <v>4588.8053513264149</v>
      </c>
      <c r="M7001">
        <v>5219.9053513264153</v>
      </c>
      <c r="N7001">
        <v>5851.0053513264156</v>
      </c>
      <c r="O7001">
        <v>6482.105351326416</v>
      </c>
      <c r="Q7001">
        <v>36854.166225302681</v>
      </c>
      <c r="R7001">
        <v>35858.493232932815</v>
      </c>
      <c r="S7001">
        <v>34862.820240562942</v>
      </c>
      <c r="T7001">
        <v>33867.147248193069</v>
      </c>
      <c r="U7001">
        <v>32871.474255823196</v>
      </c>
      <c r="W7001">
        <v>8.7299999999999999E-3</v>
      </c>
      <c r="AB7001">
        <v>1</v>
      </c>
      <c r="AC7001">
        <v>1</v>
      </c>
      <c r="AD7001">
        <v>1</v>
      </c>
      <c r="AE7001">
        <v>1</v>
      </c>
      <c r="AF7001">
        <v>1</v>
      </c>
      <c r="AL7001">
        <v>11.668096</v>
      </c>
      <c r="AM7001" s="5">
        <v>12.115365028381349</v>
      </c>
      <c r="AN7001">
        <v>570.77625570776252</v>
      </c>
      <c r="AO7001">
        <f t="shared" si="109"/>
        <v>26826.48401826484</v>
      </c>
      <c r="AP7001">
        <v>684.93150684931504</v>
      </c>
      <c r="AQ7001">
        <v>9.3182500000000001E-2</v>
      </c>
      <c r="AR7001">
        <v>6.8603499999999998E-2</v>
      </c>
      <c r="AS7001">
        <v>4.4347499999999998E-2</v>
      </c>
      <c r="AT7001">
        <v>4.4305799999999999E-2</v>
      </c>
      <c r="AU7001">
        <v>4.50056E-2</v>
      </c>
      <c r="AW7001">
        <v>9.3182499999999988E-2</v>
      </c>
      <c r="AX7001">
        <v>6.8603499999999998E-2</v>
      </c>
      <c r="AY7001">
        <v>4.4347499999999998E-2</v>
      </c>
      <c r="AZ7001">
        <v>4.4305799999999992E-2</v>
      </c>
      <c r="BA7001">
        <v>4.5005599999999993E-2</v>
      </c>
      <c r="BC7001" s="52">
        <v>100000</v>
      </c>
      <c r="BD7001" s="52">
        <v>100000</v>
      </c>
      <c r="BE7001">
        <v>0</v>
      </c>
      <c r="BF7001">
        <v>0</v>
      </c>
      <c r="BG7001">
        <v>0</v>
      </c>
    </row>
    <row r="7002" spans="1:59">
      <c r="A7002">
        <v>7001</v>
      </c>
      <c r="E7002">
        <v>9795.2054794520554</v>
      </c>
      <c r="K7002">
        <v>4680.2092046072985</v>
      </c>
      <c r="L7002">
        <v>5440.416704607298</v>
      </c>
      <c r="M7002">
        <v>6200.6242046072985</v>
      </c>
      <c r="N7002">
        <v>6960.8317046072989</v>
      </c>
      <c r="O7002">
        <v>7721.0392046072993</v>
      </c>
      <c r="Q7002">
        <v>39095.337496101209</v>
      </c>
      <c r="R7002">
        <v>38039.115753100632</v>
      </c>
      <c r="S7002">
        <v>36982.894010100063</v>
      </c>
      <c r="T7002">
        <v>35926.672267099493</v>
      </c>
      <c r="U7002">
        <v>34870.450524098924</v>
      </c>
      <c r="W7002">
        <v>3.7440000000000001E-2</v>
      </c>
      <c r="AB7002">
        <v>1</v>
      </c>
      <c r="AC7002">
        <v>1</v>
      </c>
      <c r="AD7002">
        <v>1</v>
      </c>
      <c r="AE7002">
        <v>1</v>
      </c>
      <c r="AF7002">
        <v>1</v>
      </c>
      <c r="AL7002">
        <v>11.755223000000001</v>
      </c>
      <c r="AM7002" s="5">
        <v>12.64498138427734</v>
      </c>
      <c r="AN7002">
        <v>570.77625570776252</v>
      </c>
      <c r="AO7002">
        <f t="shared" si="109"/>
        <v>26826.48401826484</v>
      </c>
      <c r="AP7002">
        <v>684.93150684931504</v>
      </c>
      <c r="AQ7002">
        <v>9.6924899999999994E-2</v>
      </c>
      <c r="AR7002">
        <v>7.1889599999999998E-2</v>
      </c>
      <c r="AS7002">
        <v>4.5604900000000004E-2</v>
      </c>
      <c r="AT7002">
        <v>4.5462900000000001E-2</v>
      </c>
      <c r="AU7002">
        <v>4.52515E-2</v>
      </c>
      <c r="AW7002">
        <v>9.6924899999999994E-2</v>
      </c>
      <c r="AX7002">
        <v>7.1889599999999998E-2</v>
      </c>
      <c r="AY7002">
        <v>4.5604900000000004E-2</v>
      </c>
      <c r="AZ7002">
        <v>4.5462900000000001E-2</v>
      </c>
      <c r="BA7002">
        <v>4.52515E-2</v>
      </c>
      <c r="BC7002" s="52">
        <v>100000</v>
      </c>
      <c r="BD7002" s="52">
        <v>100000</v>
      </c>
      <c r="BE7002">
        <v>0</v>
      </c>
      <c r="BF7002">
        <v>0</v>
      </c>
      <c r="BG7002">
        <v>0</v>
      </c>
    </row>
    <row r="7003" spans="1:59">
      <c r="A7003">
        <v>7002</v>
      </c>
      <c r="E7003">
        <v>9795.2054794520554</v>
      </c>
      <c r="K7003">
        <v>5722.1937960606692</v>
      </c>
      <c r="L7003">
        <v>6547.161296060669</v>
      </c>
      <c r="M7003">
        <v>7372.1287960606687</v>
      </c>
      <c r="N7003">
        <v>8197.0962960606685</v>
      </c>
      <c r="O7003">
        <v>9022.0637960606691</v>
      </c>
      <c r="Q7003">
        <v>40429.842369604579</v>
      </c>
      <c r="R7003">
        <v>39337.566888795314</v>
      </c>
      <c r="S7003">
        <v>38245.291407986049</v>
      </c>
      <c r="T7003">
        <v>37153.015927176784</v>
      </c>
      <c r="U7003">
        <v>36060.740446367519</v>
      </c>
      <c r="W7003">
        <v>0</v>
      </c>
      <c r="AB7003">
        <v>1</v>
      </c>
      <c r="AC7003">
        <v>1</v>
      </c>
      <c r="AD7003">
        <v>1</v>
      </c>
      <c r="AE7003">
        <v>1</v>
      </c>
      <c r="AF7003">
        <v>1</v>
      </c>
      <c r="AL7003">
        <v>11.856115000000001</v>
      </c>
      <c r="AM7003" s="5">
        <v>12.71702289581299</v>
      </c>
      <c r="AN7003">
        <v>570.77625570776252</v>
      </c>
      <c r="AO7003">
        <f t="shared" si="109"/>
        <v>26826.48401826484</v>
      </c>
      <c r="AP7003">
        <v>684.93150684931504</v>
      </c>
      <c r="AQ7003">
        <v>9.7616099999999997E-2</v>
      </c>
      <c r="AR7003">
        <v>7.1562200000000006E-2</v>
      </c>
      <c r="AS7003">
        <v>4.5659900000000003E-2</v>
      </c>
      <c r="AT7003">
        <v>4.5629800000000005E-2</v>
      </c>
      <c r="AU7003">
        <v>4.5195900000000004E-2</v>
      </c>
      <c r="AW7003">
        <v>9.7616099999999997E-2</v>
      </c>
      <c r="AX7003">
        <v>7.1562200000000006E-2</v>
      </c>
      <c r="AY7003">
        <v>4.5659900000000003E-2</v>
      </c>
      <c r="AZ7003">
        <v>4.5629800000000012E-2</v>
      </c>
      <c r="BA7003">
        <v>4.5195899999999997E-2</v>
      </c>
      <c r="BC7003" s="52">
        <v>100000</v>
      </c>
      <c r="BD7003" s="52">
        <v>100000</v>
      </c>
      <c r="BE7003">
        <v>0</v>
      </c>
      <c r="BF7003">
        <v>0</v>
      </c>
      <c r="BG7003">
        <v>0</v>
      </c>
    </row>
    <row r="7004" spans="1:59">
      <c r="A7004">
        <v>7003</v>
      </c>
      <c r="E7004">
        <v>9795.2054794520554</v>
      </c>
      <c r="K7004">
        <v>6640.2418942574714</v>
      </c>
      <c r="L7004">
        <v>7395.0327275908048</v>
      </c>
      <c r="M7004">
        <v>8149.8235609241383</v>
      </c>
      <c r="N7004">
        <v>8904.6143942574708</v>
      </c>
      <c r="O7004">
        <v>9659.4052275908034</v>
      </c>
      <c r="Q7004">
        <v>41266.709110961783</v>
      </c>
      <c r="R7004">
        <v>40151.824365358196</v>
      </c>
      <c r="S7004">
        <v>39036.939619754608</v>
      </c>
      <c r="T7004">
        <v>37922.054874151021</v>
      </c>
      <c r="U7004">
        <v>36807.170128547434</v>
      </c>
      <c r="W7004">
        <v>0</v>
      </c>
      <c r="AB7004">
        <v>1</v>
      </c>
      <c r="AC7004">
        <v>1</v>
      </c>
      <c r="AD7004">
        <v>1</v>
      </c>
      <c r="AE7004">
        <v>1</v>
      </c>
      <c r="AF7004">
        <v>1</v>
      </c>
      <c r="AL7004">
        <v>11.91935</v>
      </c>
      <c r="AM7004" s="5">
        <v>8.9561824798583984</v>
      </c>
      <c r="AN7004">
        <v>570.77625570776252</v>
      </c>
      <c r="AO7004">
        <f t="shared" si="109"/>
        <v>26826.48401826484</v>
      </c>
      <c r="AP7004">
        <v>684.93150684931504</v>
      </c>
      <c r="AQ7004">
        <v>9.7866299999999989E-2</v>
      </c>
      <c r="AR7004">
        <v>7.1551400000000001E-2</v>
      </c>
      <c r="AS7004">
        <v>4.5357599999999998E-2</v>
      </c>
      <c r="AT7004">
        <v>4.5541699999999997E-2</v>
      </c>
      <c r="AU7004">
        <v>4.5263699999999997E-2</v>
      </c>
      <c r="AW7004">
        <v>9.7866300000000003E-2</v>
      </c>
      <c r="AX7004">
        <v>7.1551400000000001E-2</v>
      </c>
      <c r="AY7004">
        <v>4.5357599999999998E-2</v>
      </c>
      <c r="AZ7004">
        <v>4.5541700000000004E-2</v>
      </c>
      <c r="BA7004">
        <v>4.5263700000000004E-2</v>
      </c>
      <c r="BC7004" s="52">
        <v>100000</v>
      </c>
      <c r="BD7004" s="52">
        <v>100000</v>
      </c>
      <c r="BE7004">
        <v>0</v>
      </c>
      <c r="BF7004">
        <v>0</v>
      </c>
      <c r="BG7004">
        <v>0</v>
      </c>
    </row>
    <row r="7005" spans="1:59">
      <c r="A7005">
        <v>7004</v>
      </c>
      <c r="E7005">
        <v>9795.2054794520554</v>
      </c>
      <c r="K7005">
        <v>6377.6801381731857</v>
      </c>
      <c r="L7005">
        <v>7033.9143048398528</v>
      </c>
      <c r="M7005">
        <v>7690.1484715065199</v>
      </c>
      <c r="N7005">
        <v>8346.3826381731869</v>
      </c>
      <c r="O7005">
        <v>9002.616804839854</v>
      </c>
      <c r="Q7005">
        <v>40473.633109920062</v>
      </c>
      <c r="R7005">
        <v>39380.174554526297</v>
      </c>
      <c r="S7005">
        <v>38286.715999132532</v>
      </c>
      <c r="T7005">
        <v>37193.257443738767</v>
      </c>
      <c r="U7005">
        <v>36099.798888345002</v>
      </c>
      <c r="W7005">
        <v>0</v>
      </c>
      <c r="AB7005">
        <v>1</v>
      </c>
      <c r="AC7005">
        <v>1</v>
      </c>
      <c r="AD7005">
        <v>1</v>
      </c>
      <c r="AE7005">
        <v>1</v>
      </c>
      <c r="AF7005">
        <v>1</v>
      </c>
      <c r="AL7005">
        <v>12.248692500000001</v>
      </c>
      <c r="AM7005" s="5">
        <v>12.12228298187256</v>
      </c>
      <c r="AN7005">
        <v>570.77625570776252</v>
      </c>
      <c r="AO7005">
        <f t="shared" si="109"/>
        <v>26826.48401826484</v>
      </c>
      <c r="AP7005">
        <v>684.93150684931504</v>
      </c>
      <c r="AQ7005">
        <v>9.7946900000000003E-2</v>
      </c>
      <c r="AR7005">
        <v>6.96571E-2</v>
      </c>
      <c r="AS7005">
        <v>4.48946E-2</v>
      </c>
      <c r="AT7005">
        <v>4.4789000000000002E-2</v>
      </c>
      <c r="AU7005">
        <v>4.5094700000000001E-2</v>
      </c>
      <c r="AW7005">
        <v>9.794689999999999E-2</v>
      </c>
      <c r="AX7005">
        <v>6.96571E-2</v>
      </c>
      <c r="AY7005">
        <v>4.4894599999999993E-2</v>
      </c>
      <c r="AZ7005">
        <v>4.4789000000000009E-2</v>
      </c>
      <c r="BA7005">
        <v>4.5094700000000001E-2</v>
      </c>
      <c r="BC7005" s="52">
        <v>100000</v>
      </c>
      <c r="BD7005" s="52">
        <v>100000</v>
      </c>
      <c r="BE7005">
        <v>0</v>
      </c>
      <c r="BF7005">
        <v>0</v>
      </c>
      <c r="BG7005">
        <v>0</v>
      </c>
    </row>
    <row r="7006" spans="1:59">
      <c r="A7006">
        <v>7005</v>
      </c>
      <c r="E7006">
        <v>9795.2054794520554</v>
      </c>
      <c r="K7006">
        <v>5621.208505259021</v>
      </c>
      <c r="L7006">
        <v>6141.3510052590209</v>
      </c>
      <c r="M7006">
        <v>6661.4935052590208</v>
      </c>
      <c r="N7006">
        <v>7181.6360052590207</v>
      </c>
      <c r="O7006">
        <v>7701.7785052590207</v>
      </c>
      <c r="Q7006">
        <v>36421.700010446672</v>
      </c>
      <c r="R7006">
        <v>35437.710771233287</v>
      </c>
      <c r="S7006">
        <v>34453.721532019903</v>
      </c>
      <c r="T7006">
        <v>33469.732292806519</v>
      </c>
      <c r="U7006">
        <v>32485.743053593134</v>
      </c>
      <c r="W7006">
        <v>0</v>
      </c>
      <c r="AB7006">
        <v>1</v>
      </c>
      <c r="AC7006">
        <v>1</v>
      </c>
      <c r="AD7006">
        <v>1</v>
      </c>
      <c r="AE7006">
        <v>1</v>
      </c>
      <c r="AF7006">
        <v>1</v>
      </c>
      <c r="AL7006">
        <v>12.774618</v>
      </c>
      <c r="AM7006" s="5">
        <v>10.4073600769043</v>
      </c>
      <c r="AN7006">
        <v>570.77625570776252</v>
      </c>
      <c r="AO7006">
        <f t="shared" si="109"/>
        <v>26826.48401826484</v>
      </c>
      <c r="AP7006">
        <v>684.93150684931504</v>
      </c>
      <c r="AQ7006">
        <v>9.6217699999999989E-2</v>
      </c>
      <c r="AR7006">
        <v>6.5663899999999997E-2</v>
      </c>
      <c r="AS7006">
        <v>4.3971900000000001E-2</v>
      </c>
      <c r="AT7006">
        <v>4.4428700000000002E-2</v>
      </c>
      <c r="AU7006">
        <v>4.4722999999999999E-2</v>
      </c>
      <c r="AW7006">
        <v>9.6217700000000003E-2</v>
      </c>
      <c r="AX7006">
        <v>6.5663899999999997E-2</v>
      </c>
      <c r="AY7006">
        <v>4.3971899999999994E-2</v>
      </c>
      <c r="AZ7006">
        <v>4.4428700000000002E-2</v>
      </c>
      <c r="BA7006">
        <v>4.4722999999999999E-2</v>
      </c>
      <c r="BC7006" s="52">
        <v>100000</v>
      </c>
      <c r="BD7006" s="52">
        <v>100000</v>
      </c>
      <c r="BE7006">
        <v>0</v>
      </c>
      <c r="BF7006">
        <v>0</v>
      </c>
      <c r="BG7006">
        <v>0</v>
      </c>
    </row>
    <row r="7007" spans="1:59">
      <c r="A7007">
        <v>7006</v>
      </c>
      <c r="E7007">
        <v>9795.2054794520554</v>
      </c>
      <c r="K7007">
        <v>5203.4966205794763</v>
      </c>
      <c r="L7007">
        <v>5657.2291205794763</v>
      </c>
      <c r="M7007">
        <v>6110.9616205794764</v>
      </c>
      <c r="N7007">
        <v>6564.6941205794765</v>
      </c>
      <c r="O7007">
        <v>7018.4266205794765</v>
      </c>
      <c r="Q7007">
        <v>27648.781698607399</v>
      </c>
      <c r="R7007">
        <v>26901.806582725156</v>
      </c>
      <c r="S7007">
        <v>26154.831466842912</v>
      </c>
      <c r="T7007">
        <v>25407.856350960668</v>
      </c>
      <c r="U7007">
        <v>24660.881235078425</v>
      </c>
      <c r="W7007">
        <v>0</v>
      </c>
      <c r="AB7007">
        <v>1</v>
      </c>
      <c r="AC7007">
        <v>1</v>
      </c>
      <c r="AD7007">
        <v>1</v>
      </c>
      <c r="AE7007">
        <v>1</v>
      </c>
      <c r="AF7007">
        <v>1</v>
      </c>
      <c r="AL7007">
        <v>12.283649</v>
      </c>
      <c r="AM7007" s="5">
        <v>10.7672233581543</v>
      </c>
      <c r="AN7007">
        <v>570.77625570776252</v>
      </c>
      <c r="AO7007">
        <f t="shared" si="109"/>
        <v>26826.48401826484</v>
      </c>
      <c r="AP7007">
        <v>684.93150684931504</v>
      </c>
      <c r="AQ7007">
        <v>9.4072199999999995E-2</v>
      </c>
      <c r="AR7007">
        <v>6.3331899999999997E-2</v>
      </c>
      <c r="AS7007">
        <v>4.3649599999999997E-2</v>
      </c>
      <c r="AT7007">
        <v>4.4180900000000002E-2</v>
      </c>
      <c r="AU7007">
        <v>4.4631500000000005E-2</v>
      </c>
      <c r="AW7007">
        <v>9.4072199999999981E-2</v>
      </c>
      <c r="AX7007">
        <v>6.3331899999999997E-2</v>
      </c>
      <c r="AY7007">
        <v>4.3649599999999997E-2</v>
      </c>
      <c r="AZ7007">
        <v>4.4180900000000009E-2</v>
      </c>
      <c r="BA7007">
        <v>4.4631500000000005E-2</v>
      </c>
      <c r="BC7007" s="52">
        <v>100000</v>
      </c>
      <c r="BD7007" s="52">
        <v>100000</v>
      </c>
      <c r="BE7007">
        <v>0</v>
      </c>
      <c r="BF7007">
        <v>0</v>
      </c>
      <c r="BG7007">
        <v>0</v>
      </c>
    </row>
    <row r="7008" spans="1:59">
      <c r="A7008">
        <v>7007</v>
      </c>
      <c r="E7008">
        <v>9795.2054794520554</v>
      </c>
      <c r="K7008">
        <v>3638.2246131539282</v>
      </c>
      <c r="L7008">
        <v>4022.0821131539283</v>
      </c>
      <c r="M7008">
        <v>4405.9396131539288</v>
      </c>
      <c r="N7008">
        <v>4789.7971131539289</v>
      </c>
      <c r="O7008">
        <v>5173.6546131539289</v>
      </c>
      <c r="Q7008">
        <v>19514.129217156351</v>
      </c>
      <c r="R7008">
        <v>18986.924471497779</v>
      </c>
      <c r="S7008">
        <v>18459.719725839208</v>
      </c>
      <c r="T7008">
        <v>17932.514980180636</v>
      </c>
      <c r="U7008">
        <v>17405.310234522065</v>
      </c>
      <c r="W7008">
        <v>0</v>
      </c>
      <c r="AB7008">
        <v>1</v>
      </c>
      <c r="AC7008">
        <v>1</v>
      </c>
      <c r="AD7008">
        <v>1</v>
      </c>
      <c r="AE7008">
        <v>1</v>
      </c>
      <c r="AF7008">
        <v>1</v>
      </c>
      <c r="AL7008">
        <v>11.573565</v>
      </c>
      <c r="AM7008" s="5">
        <v>9.1763753890991211</v>
      </c>
      <c r="AN7008">
        <v>570.77625570776252</v>
      </c>
      <c r="AO7008">
        <f t="shared" si="109"/>
        <v>26826.48401826484</v>
      </c>
      <c r="AP7008">
        <v>684.93150684931504</v>
      </c>
      <c r="AQ7008">
        <v>9.178660000000001E-2</v>
      </c>
      <c r="AR7008">
        <v>6.2220700000000004E-2</v>
      </c>
      <c r="AS7008">
        <v>4.34335E-2</v>
      </c>
      <c r="AT7008">
        <v>4.4094799999999996E-2</v>
      </c>
      <c r="AU7008">
        <v>4.4512900000000001E-2</v>
      </c>
      <c r="AW7008">
        <v>9.178660000000001E-2</v>
      </c>
      <c r="AX7008">
        <v>6.2220700000000004E-2</v>
      </c>
      <c r="AY7008">
        <v>4.34335E-2</v>
      </c>
      <c r="AZ7008">
        <v>4.4094800000000003E-2</v>
      </c>
      <c r="BA7008">
        <v>4.4512900000000008E-2</v>
      </c>
      <c r="BC7008" s="52">
        <v>100000</v>
      </c>
      <c r="BD7008" s="52">
        <v>100000</v>
      </c>
      <c r="BE7008">
        <v>0</v>
      </c>
      <c r="BF7008">
        <v>0</v>
      </c>
      <c r="BG7008">
        <v>0</v>
      </c>
    </row>
    <row r="7009" spans="1:59">
      <c r="A7009">
        <v>7008</v>
      </c>
      <c r="E7009">
        <v>9795.2054794520554</v>
      </c>
      <c r="K7009">
        <v>2555.8987971683555</v>
      </c>
      <c r="L7009">
        <v>2764.2037971683553</v>
      </c>
      <c r="M7009">
        <v>2972.5087971683552</v>
      </c>
      <c r="N7009">
        <v>3180.813797168355</v>
      </c>
      <c r="O7009">
        <v>3389.1187971683548</v>
      </c>
      <c r="Q7009">
        <v>16576.89310923437</v>
      </c>
      <c r="R7009">
        <v>16129.042393388352</v>
      </c>
      <c r="S7009">
        <v>15681.191677542334</v>
      </c>
      <c r="T7009">
        <v>15233.340961696316</v>
      </c>
      <c r="U7009">
        <v>14785.490245850298</v>
      </c>
      <c r="W7009">
        <v>0</v>
      </c>
      <c r="AB7009">
        <v>1</v>
      </c>
      <c r="AC7009">
        <v>1</v>
      </c>
      <c r="AD7009">
        <v>1</v>
      </c>
      <c r="AE7009">
        <v>1</v>
      </c>
      <c r="AF7009">
        <v>1</v>
      </c>
      <c r="AL7009">
        <v>10.899743000000001</v>
      </c>
      <c r="AM7009" s="5">
        <v>9.776066780090332</v>
      </c>
      <c r="AN7009">
        <v>570.77625570776252</v>
      </c>
      <c r="AO7009">
        <f t="shared" si="109"/>
        <v>26826.48401826484</v>
      </c>
      <c r="AP7009">
        <v>684.93150684931504</v>
      </c>
      <c r="AQ7009">
        <v>8.8452900000000001E-2</v>
      </c>
      <c r="AR7009">
        <v>6.1017000000000002E-2</v>
      </c>
      <c r="AS7009">
        <v>4.1971800000000004E-2</v>
      </c>
      <c r="AT7009">
        <v>4.34405E-2</v>
      </c>
      <c r="AU7009">
        <v>4.4454300000000002E-2</v>
      </c>
      <c r="AW7009">
        <v>8.8452899999999987E-2</v>
      </c>
      <c r="AX7009">
        <v>6.1017000000000002E-2</v>
      </c>
      <c r="AY7009">
        <v>4.1971800000000004E-2</v>
      </c>
      <c r="AZ7009">
        <v>4.3440500000000007E-2</v>
      </c>
      <c r="BA7009">
        <v>4.4454300000000002E-2</v>
      </c>
      <c r="BC7009" s="52">
        <v>100000</v>
      </c>
      <c r="BD7009" s="52">
        <v>100000</v>
      </c>
      <c r="BE7009">
        <v>0</v>
      </c>
      <c r="BF7009">
        <v>0</v>
      </c>
      <c r="BG7009">
        <v>0</v>
      </c>
    </row>
    <row r="7010" spans="1:59">
      <c r="A7010">
        <v>7009</v>
      </c>
      <c r="E7010">
        <v>9795.2054794520554</v>
      </c>
      <c r="K7010">
        <v>1911.6242716650447</v>
      </c>
      <c r="L7010">
        <v>2010.9492716650448</v>
      </c>
      <c r="M7010">
        <v>2110.2742716650446</v>
      </c>
      <c r="N7010">
        <v>2209.5992716650444</v>
      </c>
      <c r="O7010">
        <v>2308.9242716650442</v>
      </c>
      <c r="Q7010">
        <v>17989.360613128301</v>
      </c>
      <c r="R7010">
        <v>17503.349876851607</v>
      </c>
      <c r="S7010">
        <v>17017.339140574913</v>
      </c>
      <c r="T7010">
        <v>16531.32840429822</v>
      </c>
      <c r="U7010">
        <v>16045.317668021526</v>
      </c>
      <c r="W7010">
        <v>0</v>
      </c>
      <c r="AB7010">
        <v>1</v>
      </c>
      <c r="AC7010">
        <v>1</v>
      </c>
      <c r="AD7010">
        <v>1</v>
      </c>
      <c r="AE7010">
        <v>1</v>
      </c>
      <c r="AF7010">
        <v>1</v>
      </c>
      <c r="AL7010">
        <v>13.182586000000001</v>
      </c>
      <c r="AM7010" s="5">
        <v>7.7802829742431641</v>
      </c>
      <c r="AN7010">
        <v>570.77625570776252</v>
      </c>
      <c r="AO7010">
        <f t="shared" si="109"/>
        <v>26826.48401826484</v>
      </c>
      <c r="AP7010">
        <v>684.93150684931504</v>
      </c>
      <c r="AQ7010">
        <v>8.8065500000000005E-2</v>
      </c>
      <c r="AR7010">
        <v>5.9815399999999998E-2</v>
      </c>
      <c r="AS7010">
        <v>4.1865699999999999E-2</v>
      </c>
      <c r="AT7010">
        <v>4.3382700000000003E-2</v>
      </c>
      <c r="AU7010">
        <v>4.4416499999999998E-2</v>
      </c>
      <c r="AW7010">
        <v>8.8065500000000005E-2</v>
      </c>
      <c r="AX7010">
        <v>5.9815400000000005E-2</v>
      </c>
      <c r="AY7010">
        <v>4.1865699999999992E-2</v>
      </c>
      <c r="AZ7010">
        <v>4.338270000000001E-2</v>
      </c>
      <c r="BA7010">
        <v>4.4416499999999998E-2</v>
      </c>
      <c r="BC7010" s="52">
        <v>100000</v>
      </c>
      <c r="BD7010" s="52">
        <v>100000</v>
      </c>
      <c r="BE7010">
        <v>0</v>
      </c>
      <c r="BF7010">
        <v>0</v>
      </c>
      <c r="BG7010">
        <v>0</v>
      </c>
    </row>
    <row r="7011" spans="1:59">
      <c r="A7011">
        <v>7010</v>
      </c>
      <c r="E7011">
        <v>9795.2054794520554</v>
      </c>
      <c r="K7011">
        <v>1637.8767264941102</v>
      </c>
      <c r="L7011">
        <v>1686.8792264941103</v>
      </c>
      <c r="M7011">
        <v>1735.8817264941104</v>
      </c>
      <c r="N7011">
        <v>1784.8842264941104</v>
      </c>
      <c r="O7011">
        <v>1833.8867264941105</v>
      </c>
      <c r="Q7011">
        <v>18151.911488872051</v>
      </c>
      <c r="R7011">
        <v>17661.509185652973</v>
      </c>
      <c r="S7011">
        <v>17171.106882433894</v>
      </c>
      <c r="T7011">
        <v>16680.704579214816</v>
      </c>
      <c r="U7011">
        <v>16190.302275995738</v>
      </c>
      <c r="W7011">
        <v>0</v>
      </c>
      <c r="AB7011">
        <v>1</v>
      </c>
      <c r="AC7011">
        <v>1</v>
      </c>
      <c r="AD7011">
        <v>1</v>
      </c>
      <c r="AE7011">
        <v>1</v>
      </c>
      <c r="AF7011">
        <v>1</v>
      </c>
      <c r="AL7011">
        <v>13.944481</v>
      </c>
      <c r="AM7011" s="5">
        <v>11.39281558990479</v>
      </c>
      <c r="AN7011">
        <v>570.77625570776252</v>
      </c>
      <c r="AO7011">
        <f t="shared" si="109"/>
        <v>26826.48401826484</v>
      </c>
      <c r="AP7011">
        <v>684.93150684931504</v>
      </c>
      <c r="AQ7011">
        <v>8.8120599999999993E-2</v>
      </c>
      <c r="AR7011">
        <v>6.0078699999999999E-2</v>
      </c>
      <c r="AS7011">
        <v>4.1958500000000003E-2</v>
      </c>
      <c r="AT7011">
        <v>4.33915E-2</v>
      </c>
      <c r="AU7011">
        <v>4.4454399999999998E-2</v>
      </c>
      <c r="AW7011">
        <v>8.812059999999998E-2</v>
      </c>
      <c r="AX7011">
        <v>6.0078699999999999E-2</v>
      </c>
      <c r="AY7011">
        <v>4.1958499999999996E-2</v>
      </c>
      <c r="AZ7011">
        <v>4.33915E-2</v>
      </c>
      <c r="BA7011">
        <v>4.4454399999999991E-2</v>
      </c>
      <c r="BC7011" s="52">
        <v>100000</v>
      </c>
      <c r="BD7011" s="52">
        <v>100000</v>
      </c>
      <c r="BE7011">
        <v>0</v>
      </c>
      <c r="BF7011">
        <v>0</v>
      </c>
      <c r="BG7011">
        <v>0</v>
      </c>
    </row>
    <row r="7012" spans="1:59">
      <c r="A7012">
        <v>7011</v>
      </c>
      <c r="E7012">
        <v>9795.2054794520554</v>
      </c>
      <c r="K7012">
        <v>1604.6952058673303</v>
      </c>
      <c r="L7012">
        <v>1645.3927058673303</v>
      </c>
      <c r="M7012">
        <v>1686.0902058673303</v>
      </c>
      <c r="N7012">
        <v>1726.7877058673303</v>
      </c>
      <c r="O7012">
        <v>1767.4852058673303</v>
      </c>
      <c r="Q7012">
        <v>20576.416937663958</v>
      </c>
      <c r="R7012">
        <v>20020.512824368998</v>
      </c>
      <c r="S7012">
        <v>19464.608711074037</v>
      </c>
      <c r="T7012">
        <v>18908.704597779077</v>
      </c>
      <c r="U7012">
        <v>18352.800484484116</v>
      </c>
      <c r="W7012">
        <v>0</v>
      </c>
      <c r="AB7012">
        <v>1</v>
      </c>
      <c r="AC7012">
        <v>1</v>
      </c>
      <c r="AD7012">
        <v>1</v>
      </c>
      <c r="AE7012">
        <v>1</v>
      </c>
      <c r="AF7012">
        <v>1</v>
      </c>
      <c r="AL7012">
        <v>11.309117000000001</v>
      </c>
      <c r="AM7012" s="5">
        <v>11.725637435913089</v>
      </c>
      <c r="AN7012">
        <v>570.77625570776252</v>
      </c>
      <c r="AO7012">
        <f t="shared" si="109"/>
        <v>26826.48401826484</v>
      </c>
      <c r="AP7012">
        <v>684.93150684931504</v>
      </c>
      <c r="AQ7012">
        <v>8.8013400000000006E-2</v>
      </c>
      <c r="AR7012">
        <v>5.9423400000000001E-2</v>
      </c>
      <c r="AS7012">
        <v>4.1973400000000001E-2</v>
      </c>
      <c r="AT7012">
        <v>4.3415500000000003E-2</v>
      </c>
      <c r="AU7012">
        <v>4.4453200000000005E-2</v>
      </c>
      <c r="AW7012">
        <v>8.8013400000000006E-2</v>
      </c>
      <c r="AX7012">
        <v>5.9423400000000001E-2</v>
      </c>
      <c r="AY7012">
        <v>4.1973400000000008E-2</v>
      </c>
      <c r="AZ7012">
        <v>4.341550000000001E-2</v>
      </c>
      <c r="BA7012">
        <v>4.4453200000000012E-2</v>
      </c>
      <c r="BC7012" s="52">
        <v>100000</v>
      </c>
      <c r="BD7012" s="52">
        <v>100000</v>
      </c>
      <c r="BE7012">
        <v>0</v>
      </c>
      <c r="BF7012">
        <v>0</v>
      </c>
      <c r="BG7012">
        <v>0</v>
      </c>
    </row>
    <row r="7013" spans="1:59">
      <c r="A7013">
        <v>7012</v>
      </c>
      <c r="E7013">
        <v>9795.2054794520554</v>
      </c>
      <c r="K7013">
        <v>1762.307428844535</v>
      </c>
      <c r="L7013">
        <v>1804.242428844535</v>
      </c>
      <c r="M7013">
        <v>1846.1774288445349</v>
      </c>
      <c r="N7013">
        <v>1888.1124288445349</v>
      </c>
      <c r="O7013">
        <v>1930.0474288445348</v>
      </c>
      <c r="Q7013">
        <v>26410.602820123149</v>
      </c>
      <c r="R7013">
        <v>25697.07904327022</v>
      </c>
      <c r="S7013">
        <v>24983.555266417294</v>
      </c>
      <c r="T7013">
        <v>24270.031489564368</v>
      </c>
      <c r="U7013">
        <v>23556.507712711442</v>
      </c>
      <c r="W7013">
        <v>0</v>
      </c>
      <c r="AB7013">
        <v>1</v>
      </c>
      <c r="AC7013">
        <v>1</v>
      </c>
      <c r="AD7013">
        <v>1</v>
      </c>
      <c r="AE7013">
        <v>1</v>
      </c>
      <c r="AF7013">
        <v>1</v>
      </c>
      <c r="AL7013">
        <v>11.736803</v>
      </c>
      <c r="AM7013" s="5">
        <v>10.075662612915041</v>
      </c>
      <c r="AN7013">
        <v>570.77625570776252</v>
      </c>
      <c r="AO7013">
        <f t="shared" si="109"/>
        <v>26826.48401826484</v>
      </c>
      <c r="AP7013">
        <v>684.93150684931504</v>
      </c>
      <c r="AQ7013">
        <v>8.2347099999999993E-2</v>
      </c>
      <c r="AR7013">
        <v>5.4740000000000004E-2</v>
      </c>
      <c r="AS7013">
        <v>3.96701E-2</v>
      </c>
      <c r="AT7013">
        <v>4.2325000000000002E-2</v>
      </c>
      <c r="AU7013">
        <v>4.32144E-2</v>
      </c>
      <c r="AW7013">
        <v>8.2347099999999993E-2</v>
      </c>
      <c r="AX7013">
        <v>5.4739999999999997E-2</v>
      </c>
      <c r="AY7013">
        <v>3.96701E-2</v>
      </c>
      <c r="AZ7013">
        <v>4.2325000000000002E-2</v>
      </c>
      <c r="BA7013">
        <v>4.32144E-2</v>
      </c>
      <c r="BC7013" s="52">
        <v>100000</v>
      </c>
      <c r="BD7013" s="52">
        <v>100000</v>
      </c>
      <c r="BE7013">
        <v>0</v>
      </c>
      <c r="BF7013">
        <v>0</v>
      </c>
      <c r="BG7013">
        <v>0</v>
      </c>
    </row>
    <row r="7014" spans="1:59">
      <c r="A7014">
        <v>7013</v>
      </c>
      <c r="E7014">
        <v>9795.2054794520554</v>
      </c>
      <c r="K7014">
        <v>2425.0161324738347</v>
      </c>
      <c r="L7014">
        <v>2465.1636324738347</v>
      </c>
      <c r="M7014">
        <v>2505.3111324738347</v>
      </c>
      <c r="N7014">
        <v>2545.4586324738348</v>
      </c>
      <c r="O7014">
        <v>2585.6061324738348</v>
      </c>
      <c r="Q7014">
        <v>39048.332209140593</v>
      </c>
      <c r="R7014">
        <v>37993.380390087921</v>
      </c>
      <c r="S7014">
        <v>36938.428571035249</v>
      </c>
      <c r="T7014">
        <v>35883.476751982576</v>
      </c>
      <c r="U7014">
        <v>34828.524932929904</v>
      </c>
      <c r="W7014">
        <v>0</v>
      </c>
      <c r="AB7014">
        <v>1</v>
      </c>
      <c r="AC7014">
        <v>1</v>
      </c>
      <c r="AD7014">
        <v>1</v>
      </c>
      <c r="AE7014">
        <v>1</v>
      </c>
      <c r="AF7014">
        <v>1</v>
      </c>
      <c r="AL7014">
        <v>11.472832</v>
      </c>
      <c r="AM7014" s="5">
        <v>8.986842155456543</v>
      </c>
      <c r="AN7014">
        <v>570.77625570776252</v>
      </c>
      <c r="AO7014">
        <f t="shared" si="109"/>
        <v>26826.48401826484</v>
      </c>
      <c r="AP7014">
        <v>684.93150684931504</v>
      </c>
      <c r="AQ7014">
        <v>8.2348100000000007E-2</v>
      </c>
      <c r="AR7014">
        <v>5.5766900000000001E-2</v>
      </c>
      <c r="AS7014">
        <v>3.9550500000000002E-2</v>
      </c>
      <c r="AT7014">
        <v>4.2336199999999997E-2</v>
      </c>
      <c r="AU7014">
        <v>4.3257900000000002E-2</v>
      </c>
      <c r="AW7014">
        <v>8.2348100000000021E-2</v>
      </c>
      <c r="AX7014">
        <v>5.5766899999999994E-2</v>
      </c>
      <c r="AY7014">
        <v>3.9550500000000002E-2</v>
      </c>
      <c r="AZ7014">
        <v>4.2336200000000004E-2</v>
      </c>
      <c r="BA7014">
        <v>4.3257900000000002E-2</v>
      </c>
      <c r="BC7014" s="52">
        <v>100000</v>
      </c>
      <c r="BD7014" s="52">
        <v>100000</v>
      </c>
      <c r="BE7014">
        <v>0</v>
      </c>
      <c r="BF7014">
        <v>0</v>
      </c>
      <c r="BG7014">
        <v>0</v>
      </c>
    </row>
    <row r="7015" spans="1:59">
      <c r="A7015">
        <v>7014</v>
      </c>
      <c r="E7015">
        <v>9795.2054794520554</v>
      </c>
      <c r="K7015">
        <v>3796.5189850474057</v>
      </c>
      <c r="L7015">
        <v>3839.1414850474057</v>
      </c>
      <c r="M7015">
        <v>3881.7639850474056</v>
      </c>
      <c r="N7015">
        <v>3924.3864850474056</v>
      </c>
      <c r="O7015">
        <v>3967.0089850474055</v>
      </c>
      <c r="Q7015">
        <v>46175.441247901821</v>
      </c>
      <c r="R7015">
        <v>44927.939416301138</v>
      </c>
      <c r="S7015">
        <v>43680.437584700456</v>
      </c>
      <c r="T7015">
        <v>42432.935753099773</v>
      </c>
      <c r="U7015">
        <v>41185.433921499091</v>
      </c>
      <c r="W7015">
        <v>0</v>
      </c>
      <c r="AB7015">
        <v>1</v>
      </c>
      <c r="AC7015">
        <v>1</v>
      </c>
      <c r="AD7015">
        <v>1</v>
      </c>
      <c r="AE7015">
        <v>1</v>
      </c>
      <c r="AF7015">
        <v>1</v>
      </c>
      <c r="AL7015">
        <v>12.317410000000001</v>
      </c>
      <c r="AM7015" s="5">
        <v>9.5412845611572266</v>
      </c>
      <c r="AN7015">
        <v>570.77625570776252</v>
      </c>
      <c r="AO7015">
        <f t="shared" si="109"/>
        <v>26826.48401826484</v>
      </c>
      <c r="AP7015">
        <v>684.93150684931504</v>
      </c>
      <c r="AQ7015">
        <v>8.4530900000000006E-2</v>
      </c>
      <c r="AR7015">
        <v>5.6040799999999995E-2</v>
      </c>
      <c r="AS7015">
        <v>4.0131199999999999E-2</v>
      </c>
      <c r="AT7015">
        <v>4.30467E-2</v>
      </c>
      <c r="AU7015">
        <v>4.40848E-2</v>
      </c>
      <c r="AW7015">
        <v>8.4530900000000006E-2</v>
      </c>
      <c r="AX7015">
        <v>5.6040799999999988E-2</v>
      </c>
      <c r="AY7015">
        <v>4.0131199999999992E-2</v>
      </c>
      <c r="AZ7015">
        <v>4.3046700000000007E-2</v>
      </c>
      <c r="BA7015">
        <v>4.4084799999999993E-2</v>
      </c>
      <c r="BC7015" s="52">
        <v>100000</v>
      </c>
      <c r="BD7015" s="52">
        <v>100000</v>
      </c>
      <c r="BE7015">
        <v>0</v>
      </c>
      <c r="BF7015">
        <v>0</v>
      </c>
      <c r="BG7015">
        <v>0</v>
      </c>
    </row>
    <row r="7016" spans="1:59">
      <c r="A7016">
        <v>7015</v>
      </c>
      <c r="E7016">
        <v>9795.2054794520554</v>
      </c>
      <c r="K7016">
        <v>4677.6726994696728</v>
      </c>
      <c r="L7016">
        <v>4718.370199469673</v>
      </c>
      <c r="M7016">
        <v>4759.0676994696732</v>
      </c>
      <c r="N7016">
        <v>4799.7651994696735</v>
      </c>
      <c r="O7016">
        <v>4840.4626994696737</v>
      </c>
      <c r="Q7016">
        <v>44311.367249408147</v>
      </c>
      <c r="R7016">
        <v>43114.226295828557</v>
      </c>
      <c r="S7016">
        <v>41917.085342248967</v>
      </c>
      <c r="T7016">
        <v>40719.944388669377</v>
      </c>
      <c r="U7016">
        <v>39522.803435089787</v>
      </c>
      <c r="W7016">
        <v>0</v>
      </c>
      <c r="AB7016">
        <v>1</v>
      </c>
      <c r="AC7016">
        <v>1</v>
      </c>
      <c r="AD7016">
        <v>1</v>
      </c>
      <c r="AE7016">
        <v>1</v>
      </c>
      <c r="AF7016">
        <v>1</v>
      </c>
      <c r="AL7016">
        <v>12.134798999999999</v>
      </c>
      <c r="AM7016" s="5">
        <v>10.98611640930176</v>
      </c>
      <c r="AN7016">
        <v>570.77625570776252</v>
      </c>
      <c r="AO7016">
        <f t="shared" si="109"/>
        <v>26826.48401826484</v>
      </c>
      <c r="AP7016">
        <v>684.93150684931504</v>
      </c>
      <c r="AQ7016">
        <v>9.1845399999999994E-2</v>
      </c>
      <c r="AR7016">
        <v>5.9273400000000004E-2</v>
      </c>
      <c r="AS7016">
        <v>4.2436799999999997E-2</v>
      </c>
      <c r="AT7016">
        <v>4.4314100000000002E-2</v>
      </c>
      <c r="AU7016">
        <v>4.4683500000000001E-2</v>
      </c>
      <c r="AW7016">
        <v>9.1845400000000008E-2</v>
      </c>
      <c r="AX7016">
        <v>5.9273400000000004E-2</v>
      </c>
      <c r="AY7016">
        <v>4.2436799999999997E-2</v>
      </c>
      <c r="AZ7016">
        <v>4.4314100000000009E-2</v>
      </c>
      <c r="BA7016">
        <v>4.4683500000000001E-2</v>
      </c>
      <c r="BC7016" s="52">
        <v>100000</v>
      </c>
      <c r="BD7016" s="52">
        <v>100000</v>
      </c>
      <c r="BE7016">
        <v>0</v>
      </c>
      <c r="BF7016">
        <v>0</v>
      </c>
      <c r="BG7016">
        <v>0</v>
      </c>
    </row>
    <row r="7017" spans="1:59">
      <c r="A7017">
        <v>7016</v>
      </c>
      <c r="E7017">
        <v>9795.2054794520554</v>
      </c>
      <c r="K7017">
        <v>4115.4302666270132</v>
      </c>
      <c r="L7017">
        <v>4162.2877666270133</v>
      </c>
      <c r="M7017">
        <v>4209.1452666270134</v>
      </c>
      <c r="N7017">
        <v>4256.0027666270134</v>
      </c>
      <c r="O7017">
        <v>4302.8602666270135</v>
      </c>
      <c r="Q7017">
        <v>41503.099263877048</v>
      </c>
      <c r="R7017">
        <v>40381.82806761207</v>
      </c>
      <c r="S7017">
        <v>39260.556871347093</v>
      </c>
      <c r="T7017">
        <v>38139.285675082116</v>
      </c>
      <c r="U7017">
        <v>37018.014478817138</v>
      </c>
      <c r="W7017">
        <v>2.8549999999999999E-2</v>
      </c>
      <c r="AB7017">
        <v>1</v>
      </c>
      <c r="AC7017">
        <v>1</v>
      </c>
      <c r="AD7017">
        <v>1</v>
      </c>
      <c r="AE7017">
        <v>1</v>
      </c>
      <c r="AF7017">
        <v>1</v>
      </c>
      <c r="AL7017">
        <v>10.723795000000001</v>
      </c>
      <c r="AM7017" s="5">
        <v>13.118088722229</v>
      </c>
      <c r="AN7017">
        <v>570.77625570776252</v>
      </c>
      <c r="AO7017">
        <f t="shared" si="109"/>
        <v>26826.48401826484</v>
      </c>
      <c r="AP7017">
        <v>684.93150684931504</v>
      </c>
      <c r="AQ7017">
        <v>8.8717600000000008E-2</v>
      </c>
      <c r="AR7017">
        <v>6.1801099999999998E-2</v>
      </c>
      <c r="AS7017">
        <v>4.3165999999999996E-2</v>
      </c>
      <c r="AT7017">
        <v>4.4440600000000004E-2</v>
      </c>
      <c r="AU7017">
        <v>4.4787500000000001E-2</v>
      </c>
      <c r="AW7017">
        <v>8.8717599999999994E-2</v>
      </c>
      <c r="AX7017">
        <v>6.1801099999999998E-2</v>
      </c>
      <c r="AY7017">
        <v>4.3165999999999996E-2</v>
      </c>
      <c r="AZ7017">
        <v>4.4440600000000011E-2</v>
      </c>
      <c r="BA7017">
        <v>4.4787499999999994E-2</v>
      </c>
      <c r="BC7017" s="52">
        <v>100000</v>
      </c>
      <c r="BD7017" s="52">
        <v>100000</v>
      </c>
      <c r="BE7017">
        <v>0</v>
      </c>
      <c r="BF7017">
        <v>0</v>
      </c>
      <c r="BG7017">
        <v>0</v>
      </c>
    </row>
    <row r="7018" spans="1:59">
      <c r="A7018">
        <v>7017</v>
      </c>
      <c r="E7018">
        <v>9795.2054794520554</v>
      </c>
      <c r="K7018">
        <v>3895.1418380214459</v>
      </c>
      <c r="L7018">
        <v>3969.6368380214458</v>
      </c>
      <c r="M7018">
        <v>4044.1318380214457</v>
      </c>
      <c r="N7018">
        <v>4118.626838021446</v>
      </c>
      <c r="O7018">
        <v>4193.1218380214459</v>
      </c>
      <c r="Q7018">
        <v>38801.270353279491</v>
      </c>
      <c r="R7018">
        <v>37752.993295067638</v>
      </c>
      <c r="S7018">
        <v>36704.716236855784</v>
      </c>
      <c r="T7018">
        <v>35656.43917864393</v>
      </c>
      <c r="U7018">
        <v>34608.162120432076</v>
      </c>
      <c r="W7018">
        <v>8.7400000000000005E-2</v>
      </c>
      <c r="AB7018">
        <v>1</v>
      </c>
      <c r="AC7018">
        <v>1</v>
      </c>
      <c r="AD7018">
        <v>1</v>
      </c>
      <c r="AE7018">
        <v>1</v>
      </c>
      <c r="AF7018">
        <v>1</v>
      </c>
      <c r="AL7018">
        <v>10.603142</v>
      </c>
      <c r="AM7018" s="5">
        <v>13.589118957519529</v>
      </c>
      <c r="AN7018">
        <v>570.77625570776252</v>
      </c>
      <c r="AO7018">
        <f t="shared" si="109"/>
        <v>26826.48401826484</v>
      </c>
      <c r="AP7018">
        <v>684.93150684931504</v>
      </c>
      <c r="AQ7018">
        <v>8.81358E-2</v>
      </c>
      <c r="AR7018">
        <v>6.1397399999999998E-2</v>
      </c>
      <c r="AS7018">
        <v>4.0579500000000004E-2</v>
      </c>
      <c r="AT7018">
        <v>4.3074000000000001E-2</v>
      </c>
      <c r="AU7018">
        <v>4.4561999999999997E-2</v>
      </c>
      <c r="AW7018">
        <v>8.81358E-2</v>
      </c>
      <c r="AX7018">
        <v>6.1397400000000005E-2</v>
      </c>
      <c r="AY7018">
        <v>4.0579500000000004E-2</v>
      </c>
      <c r="AZ7018">
        <v>4.3074000000000001E-2</v>
      </c>
      <c r="BA7018">
        <v>4.4562000000000004E-2</v>
      </c>
      <c r="BC7018" s="52">
        <v>100000</v>
      </c>
      <c r="BD7018" s="52">
        <v>100000</v>
      </c>
      <c r="BE7018">
        <v>0</v>
      </c>
      <c r="BF7018">
        <v>0</v>
      </c>
      <c r="BG7018">
        <v>0</v>
      </c>
    </row>
    <row r="7019" spans="1:59">
      <c r="A7019">
        <v>7018</v>
      </c>
      <c r="E7019">
        <v>9795.2054794520554</v>
      </c>
      <c r="K7019">
        <v>4057.3626055301484</v>
      </c>
      <c r="L7019">
        <v>4163.8926055301481</v>
      </c>
      <c r="M7019">
        <v>4270.4226055301478</v>
      </c>
      <c r="N7019">
        <v>4376.9526055301476</v>
      </c>
      <c r="O7019">
        <v>4483.4826055301473</v>
      </c>
      <c r="Q7019">
        <v>36662.421877421628</v>
      </c>
      <c r="R7019">
        <v>35671.929159535037</v>
      </c>
      <c r="S7019">
        <v>34681.436441648446</v>
      </c>
      <c r="T7019">
        <v>33690.943723761855</v>
      </c>
      <c r="U7019">
        <v>32700.451005875264</v>
      </c>
      <c r="W7019">
        <v>7.0739999999999997E-2</v>
      </c>
      <c r="AB7019">
        <v>1</v>
      </c>
      <c r="AC7019">
        <v>1</v>
      </c>
      <c r="AD7019">
        <v>1</v>
      </c>
      <c r="AE7019">
        <v>1</v>
      </c>
      <c r="AF7019">
        <v>1</v>
      </c>
      <c r="AL7019">
        <v>11.735338</v>
      </c>
      <c r="AM7019" s="5">
        <v>14.559000015258791</v>
      </c>
      <c r="AN7019">
        <v>570.77625570776252</v>
      </c>
      <c r="AO7019">
        <f t="shared" si="109"/>
        <v>26826.48401826484</v>
      </c>
      <c r="AP7019">
        <v>684.93150684931504</v>
      </c>
      <c r="AQ7019">
        <v>8.1827699999999989E-2</v>
      </c>
      <c r="AR7019">
        <v>5.1643000000000001E-2</v>
      </c>
      <c r="AS7019">
        <v>2.4459599999999998E-2</v>
      </c>
      <c r="AT7019">
        <v>3.3537600000000001E-2</v>
      </c>
      <c r="AU7019">
        <v>3.6108400000000006E-2</v>
      </c>
      <c r="AW7019">
        <v>8.1827699999999989E-2</v>
      </c>
      <c r="AX7019">
        <v>5.1643000000000008E-2</v>
      </c>
      <c r="AY7019">
        <v>2.4459599999999998E-2</v>
      </c>
      <c r="AZ7019">
        <v>3.3537600000000001E-2</v>
      </c>
      <c r="BA7019">
        <v>3.6108399999999999E-2</v>
      </c>
      <c r="BC7019" s="52">
        <v>100000</v>
      </c>
      <c r="BD7019" s="52">
        <v>100000</v>
      </c>
      <c r="BE7019">
        <v>0</v>
      </c>
      <c r="BF7019">
        <v>0</v>
      </c>
      <c r="BG7019">
        <v>0</v>
      </c>
    </row>
    <row r="7020" spans="1:59">
      <c r="A7020">
        <v>7019</v>
      </c>
      <c r="E7020">
        <v>9795.2054794520554</v>
      </c>
      <c r="K7020">
        <v>4585.5018088397283</v>
      </c>
      <c r="L7020">
        <v>4754.3451421730615</v>
      </c>
      <c r="M7020">
        <v>4923.1884755063948</v>
      </c>
      <c r="N7020">
        <v>5092.031808839728</v>
      </c>
      <c r="O7020">
        <v>5260.8751421730612</v>
      </c>
      <c r="Q7020">
        <v>34719.621425497542</v>
      </c>
      <c r="R7020">
        <v>33781.616503430174</v>
      </c>
      <c r="S7020">
        <v>32843.611581362806</v>
      </c>
      <c r="T7020">
        <v>31905.606659295438</v>
      </c>
      <c r="U7020">
        <v>30967.601737228069</v>
      </c>
      <c r="W7020">
        <v>0.23243</v>
      </c>
      <c r="AB7020">
        <v>1</v>
      </c>
      <c r="AC7020">
        <v>1</v>
      </c>
      <c r="AD7020">
        <v>1</v>
      </c>
      <c r="AE7020">
        <v>1</v>
      </c>
      <c r="AF7020">
        <v>1</v>
      </c>
      <c r="AL7020">
        <v>11.714245</v>
      </c>
      <c r="AM7020" s="5">
        <v>15.58110332489014</v>
      </c>
      <c r="AN7020">
        <v>570.77625570776252</v>
      </c>
      <c r="AO7020">
        <f t="shared" si="109"/>
        <v>26826.48401826484</v>
      </c>
      <c r="AP7020">
        <v>684.93150684931504</v>
      </c>
      <c r="AQ7020">
        <v>7.8552499999999997E-2</v>
      </c>
      <c r="AR7020">
        <v>4.9862400000000001E-2</v>
      </c>
      <c r="AS7020">
        <v>2.2685400000000001E-2</v>
      </c>
      <c r="AT7020">
        <v>3.10175E-2</v>
      </c>
      <c r="AU7020">
        <v>3.4518900000000005E-2</v>
      </c>
      <c r="AW7020">
        <v>7.8552500000000011E-2</v>
      </c>
      <c r="AX7020">
        <v>4.9862400000000001E-2</v>
      </c>
      <c r="AY7020">
        <v>2.2685400000000008E-2</v>
      </c>
      <c r="AZ7020">
        <v>3.1017500000000003E-2</v>
      </c>
      <c r="BA7020">
        <v>3.4518900000000005E-2</v>
      </c>
      <c r="BC7020" s="52">
        <v>100000</v>
      </c>
      <c r="BD7020" s="52">
        <v>100000</v>
      </c>
      <c r="BE7020">
        <v>0</v>
      </c>
      <c r="BF7020">
        <v>0</v>
      </c>
      <c r="BG7020">
        <v>0</v>
      </c>
    </row>
    <row r="7021" spans="1:59">
      <c r="A7021">
        <v>7020</v>
      </c>
      <c r="E7021">
        <v>9795.2054794520554</v>
      </c>
      <c r="K7021">
        <v>4617.7616205602089</v>
      </c>
      <c r="L7021">
        <v>4812.3166205602092</v>
      </c>
      <c r="M7021">
        <v>5006.8716205602095</v>
      </c>
      <c r="N7021">
        <v>5201.4266205602098</v>
      </c>
      <c r="O7021">
        <v>5395.9816205602101</v>
      </c>
      <c r="Q7021">
        <v>34272.263238300227</v>
      </c>
      <c r="R7021">
        <v>33346.344397701505</v>
      </c>
      <c r="S7021">
        <v>32420.425557102782</v>
      </c>
      <c r="T7021">
        <v>31494.50671650406</v>
      </c>
      <c r="U7021">
        <v>30568.587875905338</v>
      </c>
      <c r="W7021">
        <v>0.11376</v>
      </c>
      <c r="AB7021">
        <v>1</v>
      </c>
      <c r="AC7021">
        <v>1</v>
      </c>
      <c r="AD7021">
        <v>1</v>
      </c>
      <c r="AE7021">
        <v>1</v>
      </c>
      <c r="AF7021">
        <v>1</v>
      </c>
      <c r="AL7021">
        <v>11.705486000000001</v>
      </c>
      <c r="AM7021" s="5">
        <v>16.89877891540527</v>
      </c>
      <c r="AN7021">
        <v>570.77625570776252</v>
      </c>
      <c r="AO7021">
        <f t="shared" si="109"/>
        <v>26826.48401826484</v>
      </c>
      <c r="AP7021">
        <v>684.93150684931504</v>
      </c>
      <c r="AQ7021">
        <v>7.80782E-2</v>
      </c>
      <c r="AR7021">
        <v>3.9787200000000002E-2</v>
      </c>
      <c r="AS7021">
        <v>2.2380000000000001E-2</v>
      </c>
      <c r="AT7021">
        <v>3.0468100000000001E-2</v>
      </c>
      <c r="AU7021">
        <v>3.4506599999999998E-2</v>
      </c>
      <c r="AW7021">
        <v>7.80782E-2</v>
      </c>
      <c r="AX7021">
        <v>3.9787200000000009E-2</v>
      </c>
      <c r="AY7021">
        <v>2.2379999999999997E-2</v>
      </c>
      <c r="AZ7021">
        <v>3.0468099999999998E-2</v>
      </c>
      <c r="BA7021">
        <v>3.4506599999999998E-2</v>
      </c>
      <c r="BC7021" s="52">
        <v>100000</v>
      </c>
      <c r="BD7021" s="52">
        <v>100000</v>
      </c>
      <c r="BE7021">
        <v>0</v>
      </c>
      <c r="BF7021">
        <v>0</v>
      </c>
      <c r="BG7021">
        <v>0</v>
      </c>
    </row>
    <row r="7022" spans="1:59">
      <c r="A7022">
        <v>7021</v>
      </c>
      <c r="E7022">
        <v>9795.2054794520554</v>
      </c>
      <c r="K7022">
        <v>4526.5124388365639</v>
      </c>
      <c r="L7022">
        <v>4788.7424388365635</v>
      </c>
      <c r="M7022">
        <v>5050.972438836563</v>
      </c>
      <c r="N7022">
        <v>5313.2024388365626</v>
      </c>
      <c r="O7022">
        <v>5575.4324388365621</v>
      </c>
      <c r="Q7022">
        <v>33709.282803560527</v>
      </c>
      <c r="R7022">
        <v>32798.573760689658</v>
      </c>
      <c r="S7022">
        <v>31887.864717818789</v>
      </c>
      <c r="T7022">
        <v>30977.15567494792</v>
      </c>
      <c r="U7022">
        <v>30066.446632077052</v>
      </c>
      <c r="W7022">
        <v>5.9270000000000003E-2</v>
      </c>
      <c r="AB7022">
        <v>1</v>
      </c>
      <c r="AC7022">
        <v>1</v>
      </c>
      <c r="AD7022">
        <v>1</v>
      </c>
      <c r="AE7022">
        <v>1</v>
      </c>
      <c r="AF7022">
        <v>1</v>
      </c>
      <c r="AL7022">
        <v>11.650966</v>
      </c>
      <c r="AM7022" s="5">
        <v>18.05886077880859</v>
      </c>
      <c r="AN7022">
        <v>570.77625570776252</v>
      </c>
      <c r="AO7022">
        <f t="shared" si="109"/>
        <v>26826.48401826484</v>
      </c>
      <c r="AP7022">
        <v>684.93150684931504</v>
      </c>
      <c r="AQ7022">
        <v>7.5858599999999998E-2</v>
      </c>
      <c r="AR7022">
        <v>3.9043000000000001E-2</v>
      </c>
      <c r="AS7022">
        <v>2.2423600000000002E-2</v>
      </c>
      <c r="AT7022">
        <v>3.0511099999999999E-2</v>
      </c>
      <c r="AU7022">
        <v>3.4500400000000001E-2</v>
      </c>
      <c r="AW7022">
        <v>7.5858599999999984E-2</v>
      </c>
      <c r="AX7022">
        <v>3.9043000000000008E-2</v>
      </c>
      <c r="AY7022">
        <v>2.2423600000000002E-2</v>
      </c>
      <c r="AZ7022">
        <v>3.0511099999999999E-2</v>
      </c>
      <c r="BA7022">
        <v>3.4500400000000001E-2</v>
      </c>
      <c r="BC7022" s="52">
        <v>100000</v>
      </c>
      <c r="BD7022" s="52">
        <v>100000</v>
      </c>
      <c r="BE7022">
        <v>0</v>
      </c>
      <c r="BF7022">
        <v>0</v>
      </c>
      <c r="BG7022">
        <v>0</v>
      </c>
    </row>
    <row r="7023" spans="1:59">
      <c r="A7023">
        <v>7022</v>
      </c>
      <c r="E7023">
        <v>9795.2054794520554</v>
      </c>
      <c r="K7023">
        <v>4345.8574932018737</v>
      </c>
      <c r="L7023">
        <v>4666.5224932018737</v>
      </c>
      <c r="M7023">
        <v>4987.1874932018736</v>
      </c>
      <c r="N7023">
        <v>5307.8524932018736</v>
      </c>
      <c r="O7023">
        <v>5628.5174932018735</v>
      </c>
      <c r="Q7023">
        <v>34146.608156668473</v>
      </c>
      <c r="R7023">
        <v>33224.084084551047</v>
      </c>
      <c r="S7023">
        <v>32301.56001243362</v>
      </c>
      <c r="T7023">
        <v>31379.035940316193</v>
      </c>
      <c r="U7023">
        <v>30456.511868198766</v>
      </c>
      <c r="W7023">
        <v>0.33916000000000002</v>
      </c>
      <c r="AB7023">
        <v>1</v>
      </c>
      <c r="AC7023">
        <v>1</v>
      </c>
      <c r="AD7023">
        <v>1</v>
      </c>
      <c r="AE7023">
        <v>1</v>
      </c>
      <c r="AF7023">
        <v>1</v>
      </c>
      <c r="AL7023">
        <v>11.902168</v>
      </c>
      <c r="AM7023" s="5">
        <v>18.263246536254879</v>
      </c>
      <c r="AN7023">
        <v>570.77625570776252</v>
      </c>
      <c r="AO7023">
        <f t="shared" si="109"/>
        <v>26826.48401826484</v>
      </c>
      <c r="AP7023">
        <v>684.93150684931504</v>
      </c>
      <c r="AQ7023">
        <v>7.5245500000000007E-2</v>
      </c>
      <c r="AR7023">
        <v>3.7675100000000003E-2</v>
      </c>
      <c r="AS7023">
        <v>2.2782800000000002E-2</v>
      </c>
      <c r="AT7023">
        <v>3.0594799999999998E-2</v>
      </c>
      <c r="AU7023">
        <v>3.4646900000000001E-2</v>
      </c>
      <c r="AW7023">
        <v>7.5245500000000007E-2</v>
      </c>
      <c r="AX7023">
        <v>3.7675100000000003E-2</v>
      </c>
      <c r="AY7023">
        <v>2.2782800000000006E-2</v>
      </c>
      <c r="AZ7023">
        <v>3.0594799999999991E-2</v>
      </c>
      <c r="BA7023">
        <v>3.4646899999999994E-2</v>
      </c>
      <c r="BC7023" s="52">
        <v>100000</v>
      </c>
      <c r="BD7023" s="52">
        <v>100000</v>
      </c>
      <c r="BE7023">
        <v>0</v>
      </c>
      <c r="BF7023">
        <v>0</v>
      </c>
      <c r="BG7023">
        <v>0</v>
      </c>
    </row>
    <row r="7024" spans="1:59">
      <c r="A7024">
        <v>7023</v>
      </c>
      <c r="E7024">
        <v>9795.2054794520554</v>
      </c>
      <c r="K7024">
        <v>3971.6436772443003</v>
      </c>
      <c r="L7024">
        <v>4394.9061772443001</v>
      </c>
      <c r="M7024">
        <v>4818.1686772442999</v>
      </c>
      <c r="N7024">
        <v>5241.4311772442998</v>
      </c>
      <c r="O7024">
        <v>5664.6936772442996</v>
      </c>
      <c r="Q7024">
        <v>35227.339720907497</v>
      </c>
      <c r="R7024">
        <v>34275.61799356882</v>
      </c>
      <c r="S7024">
        <v>33323.896266230142</v>
      </c>
      <c r="T7024">
        <v>32372.174538891464</v>
      </c>
      <c r="U7024">
        <v>31420.452811552786</v>
      </c>
      <c r="W7024">
        <v>0.14283999999999999</v>
      </c>
      <c r="AB7024">
        <v>1</v>
      </c>
      <c r="AC7024">
        <v>1</v>
      </c>
      <c r="AD7024">
        <v>1</v>
      </c>
      <c r="AE7024">
        <v>1</v>
      </c>
      <c r="AF7024">
        <v>1</v>
      </c>
      <c r="AL7024">
        <v>11.434602999999999</v>
      </c>
      <c r="AM7024" s="5">
        <v>14.889901161193849</v>
      </c>
      <c r="AN7024">
        <v>570.77625570776252</v>
      </c>
      <c r="AO7024">
        <f t="shared" si="109"/>
        <v>26826.48401826484</v>
      </c>
      <c r="AP7024">
        <v>684.93150684931504</v>
      </c>
      <c r="AQ7024">
        <v>7.4924099999999993E-2</v>
      </c>
      <c r="AR7024">
        <v>3.8051399999999999E-2</v>
      </c>
      <c r="AS7024">
        <v>2.24642E-2</v>
      </c>
      <c r="AT7024">
        <v>3.0780000000000002E-2</v>
      </c>
      <c r="AU7024">
        <v>3.49591E-2</v>
      </c>
      <c r="AW7024">
        <v>7.4924099999999993E-2</v>
      </c>
      <c r="AX7024">
        <v>3.8051399999999999E-2</v>
      </c>
      <c r="AY7024">
        <v>2.2464200000000004E-2</v>
      </c>
      <c r="AZ7024">
        <v>3.0780000000000002E-2</v>
      </c>
      <c r="BA7024">
        <v>3.4959100000000007E-2</v>
      </c>
      <c r="BC7024" s="52">
        <v>100000</v>
      </c>
      <c r="BD7024" s="52">
        <v>100000</v>
      </c>
      <c r="BE7024">
        <v>0</v>
      </c>
      <c r="BF7024">
        <v>0</v>
      </c>
      <c r="BG7024">
        <v>0</v>
      </c>
    </row>
    <row r="7025" spans="1:59">
      <c r="A7025">
        <v>7024</v>
      </c>
      <c r="E7025">
        <v>9795.2054794520554</v>
      </c>
      <c r="K7025">
        <v>3973.4870950568989</v>
      </c>
      <c r="L7025">
        <v>4606.6495950568988</v>
      </c>
      <c r="M7025">
        <v>5239.8120950568991</v>
      </c>
      <c r="N7025">
        <v>5872.9745950568995</v>
      </c>
      <c r="O7025">
        <v>6506.1370950568999</v>
      </c>
      <c r="Q7025">
        <v>37423.149659056093</v>
      </c>
      <c r="R7025">
        <v>36412.104688486885</v>
      </c>
      <c r="S7025">
        <v>35401.059717917677</v>
      </c>
      <c r="T7025">
        <v>34390.014747348469</v>
      </c>
      <c r="U7025">
        <v>33378.96977677926</v>
      </c>
      <c r="W7025">
        <v>0.10401000000000001</v>
      </c>
      <c r="AB7025">
        <v>1</v>
      </c>
      <c r="AC7025">
        <v>1</v>
      </c>
      <c r="AD7025">
        <v>1</v>
      </c>
      <c r="AE7025">
        <v>1</v>
      </c>
      <c r="AF7025">
        <v>1</v>
      </c>
      <c r="AL7025">
        <v>10.802165</v>
      </c>
      <c r="AM7025" s="5">
        <v>12.985753059387211</v>
      </c>
      <c r="AN7025">
        <v>570.77625570776252</v>
      </c>
      <c r="AO7025">
        <f t="shared" si="109"/>
        <v>26826.48401826484</v>
      </c>
      <c r="AP7025">
        <v>684.93150684931504</v>
      </c>
      <c r="AQ7025">
        <v>7.6068799999999992E-2</v>
      </c>
      <c r="AR7025">
        <v>4.29287E-2</v>
      </c>
      <c r="AS7025">
        <v>2.7930299999999998E-2</v>
      </c>
      <c r="AT7025">
        <v>3.98091E-2</v>
      </c>
      <c r="AU7025">
        <v>4.2357499999999999E-2</v>
      </c>
      <c r="AW7025">
        <v>7.6068799999999978E-2</v>
      </c>
      <c r="AX7025">
        <v>4.29287E-2</v>
      </c>
      <c r="AY7025">
        <v>2.7930300000000005E-2</v>
      </c>
      <c r="AZ7025">
        <v>3.98091E-2</v>
      </c>
      <c r="BA7025">
        <v>4.2357500000000006E-2</v>
      </c>
      <c r="BC7025" s="52">
        <v>100000</v>
      </c>
      <c r="BD7025" s="52">
        <v>100000</v>
      </c>
      <c r="BE7025">
        <v>0</v>
      </c>
      <c r="BF7025">
        <v>0</v>
      </c>
      <c r="BG7025">
        <v>0</v>
      </c>
    </row>
    <row r="7026" spans="1:59">
      <c r="A7026">
        <v>7025</v>
      </c>
      <c r="E7026">
        <v>9795.2054794520554</v>
      </c>
      <c r="K7026">
        <v>4698.8720043145604</v>
      </c>
      <c r="L7026">
        <v>5474.7545043145601</v>
      </c>
      <c r="M7026">
        <v>6250.6370043145598</v>
      </c>
      <c r="N7026">
        <v>7026.5195043145595</v>
      </c>
      <c r="O7026">
        <v>7802.4020043145592</v>
      </c>
      <c r="Q7026">
        <v>39699.385373596037</v>
      </c>
      <c r="R7026">
        <v>38626.844331549481</v>
      </c>
      <c r="S7026">
        <v>37554.303289502925</v>
      </c>
      <c r="T7026">
        <v>36481.762247456369</v>
      </c>
      <c r="U7026">
        <v>35409.221205409813</v>
      </c>
      <c r="W7026">
        <v>6.1900000000000002E-3</v>
      </c>
      <c r="AB7026">
        <v>1</v>
      </c>
      <c r="AC7026">
        <v>1</v>
      </c>
      <c r="AD7026">
        <v>1</v>
      </c>
      <c r="AE7026">
        <v>1</v>
      </c>
      <c r="AF7026">
        <v>1</v>
      </c>
      <c r="AL7026">
        <v>11.709847999999999</v>
      </c>
      <c r="AM7026" s="5">
        <v>12.529671669006349</v>
      </c>
      <c r="AN7026">
        <v>570.77625570776252</v>
      </c>
      <c r="AO7026">
        <f t="shared" si="109"/>
        <v>26826.48401826484</v>
      </c>
      <c r="AP7026">
        <v>684.93150684931504</v>
      </c>
      <c r="AQ7026">
        <v>8.8476899999999997E-2</v>
      </c>
      <c r="AR7026">
        <v>4.1502600000000001E-2</v>
      </c>
      <c r="AS7026">
        <v>4.23153E-2</v>
      </c>
      <c r="AT7026">
        <v>4.2378700000000005E-2</v>
      </c>
      <c r="AU7026">
        <v>4.4197099999999996E-2</v>
      </c>
      <c r="AW7026">
        <v>8.8476900000000011E-2</v>
      </c>
      <c r="AX7026">
        <v>4.1502600000000001E-2</v>
      </c>
      <c r="AY7026">
        <v>4.23153E-2</v>
      </c>
      <c r="AZ7026">
        <v>4.2378700000000005E-2</v>
      </c>
      <c r="BA7026">
        <v>4.4197100000000003E-2</v>
      </c>
      <c r="BC7026" s="52">
        <v>100000</v>
      </c>
      <c r="BD7026" s="52">
        <v>100000</v>
      </c>
      <c r="BE7026">
        <v>0</v>
      </c>
      <c r="BF7026">
        <v>0</v>
      </c>
      <c r="BG7026">
        <v>0</v>
      </c>
    </row>
    <row r="7027" spans="1:59">
      <c r="A7027">
        <v>7026</v>
      </c>
      <c r="E7027">
        <v>9795.2054794520554</v>
      </c>
      <c r="K7027">
        <v>5745.0116129644284</v>
      </c>
      <c r="L7027">
        <v>6536.9807796310952</v>
      </c>
      <c r="M7027">
        <v>7328.9499462977619</v>
      </c>
      <c r="N7027">
        <v>8120.9191129644287</v>
      </c>
      <c r="O7027">
        <v>8912.8882796310954</v>
      </c>
      <c r="Q7027">
        <v>41054.041753718782</v>
      </c>
      <c r="R7027">
        <v>39944.902549371152</v>
      </c>
      <c r="S7027">
        <v>38835.763345023523</v>
      </c>
      <c r="T7027">
        <v>37726.624140675893</v>
      </c>
      <c r="U7027">
        <v>36617.484936328263</v>
      </c>
      <c r="W7027">
        <v>0</v>
      </c>
      <c r="AB7027">
        <v>1</v>
      </c>
      <c r="AC7027">
        <v>1</v>
      </c>
      <c r="AD7027">
        <v>1</v>
      </c>
      <c r="AE7027">
        <v>1</v>
      </c>
      <c r="AF7027">
        <v>1</v>
      </c>
      <c r="AL7027">
        <v>11.006531000000001</v>
      </c>
      <c r="AM7027" s="5">
        <v>16.13032150268555</v>
      </c>
      <c r="AN7027">
        <v>570.77625570776252</v>
      </c>
      <c r="AO7027">
        <f t="shared" si="109"/>
        <v>26826.48401826484</v>
      </c>
      <c r="AP7027">
        <v>684.93150684931504</v>
      </c>
      <c r="AQ7027">
        <v>8.8709200000000002E-2</v>
      </c>
      <c r="AR7027">
        <v>4.2745899999999996E-2</v>
      </c>
      <c r="AS7027">
        <v>4.3292700000000003E-2</v>
      </c>
      <c r="AT7027">
        <v>4.2957500000000003E-2</v>
      </c>
      <c r="AU7027">
        <v>4.4448500000000002E-2</v>
      </c>
      <c r="AW7027">
        <v>8.8709200000000002E-2</v>
      </c>
      <c r="AX7027">
        <v>4.2745899999999989E-2</v>
      </c>
      <c r="AY7027">
        <v>4.3292700000000003E-2</v>
      </c>
      <c r="AZ7027">
        <v>4.2957499999999996E-2</v>
      </c>
      <c r="BA7027">
        <v>4.4448500000000002E-2</v>
      </c>
      <c r="BC7027" s="52">
        <v>100000</v>
      </c>
      <c r="BD7027" s="52">
        <v>100000</v>
      </c>
      <c r="BE7027">
        <v>0</v>
      </c>
      <c r="BF7027">
        <v>0</v>
      </c>
      <c r="BG7027">
        <v>0</v>
      </c>
    </row>
    <row r="7028" spans="1:59">
      <c r="A7028">
        <v>7027</v>
      </c>
      <c r="E7028">
        <v>9795.2054794520554</v>
      </c>
      <c r="K7028">
        <v>6666.7205192638703</v>
      </c>
      <c r="L7028">
        <v>7431.8496859305369</v>
      </c>
      <c r="M7028">
        <v>8196.9788525972035</v>
      </c>
      <c r="N7028">
        <v>8962.1080192638692</v>
      </c>
      <c r="O7028">
        <v>9727.2371859305349</v>
      </c>
      <c r="Q7028">
        <v>41903.528822873013</v>
      </c>
      <c r="R7028">
        <v>40771.439395822556</v>
      </c>
      <c r="S7028">
        <v>39639.349968772105</v>
      </c>
      <c r="T7028">
        <v>38507.260541721655</v>
      </c>
      <c r="U7028">
        <v>37375.171114671204</v>
      </c>
      <c r="W7028">
        <v>0</v>
      </c>
      <c r="AB7028">
        <v>1</v>
      </c>
      <c r="AC7028">
        <v>1</v>
      </c>
      <c r="AD7028">
        <v>1</v>
      </c>
      <c r="AE7028">
        <v>1</v>
      </c>
      <c r="AF7028">
        <v>1</v>
      </c>
      <c r="AL7028">
        <v>12.2525</v>
      </c>
      <c r="AM7028" s="5">
        <v>14.40735530853271</v>
      </c>
      <c r="AN7028">
        <v>570.77625570776252</v>
      </c>
      <c r="AO7028">
        <f t="shared" si="109"/>
        <v>26826.48401826484</v>
      </c>
      <c r="AP7028">
        <v>684.93150684931504</v>
      </c>
      <c r="AQ7028">
        <v>8.9600800000000008E-2</v>
      </c>
      <c r="AR7028">
        <v>4.3094299999999995E-2</v>
      </c>
      <c r="AS7028">
        <v>4.3946800000000001E-2</v>
      </c>
      <c r="AT7028">
        <v>4.2990199999999999E-2</v>
      </c>
      <c r="AU7028">
        <v>4.4425400000000004E-2</v>
      </c>
      <c r="AW7028">
        <v>8.9600800000000022E-2</v>
      </c>
      <c r="AX7028">
        <v>4.3094299999999988E-2</v>
      </c>
      <c r="AY7028">
        <v>4.3946799999999994E-2</v>
      </c>
      <c r="AZ7028">
        <v>4.2990199999999992E-2</v>
      </c>
      <c r="BA7028">
        <v>4.4425400000000004E-2</v>
      </c>
      <c r="BC7028" s="52">
        <v>100000</v>
      </c>
      <c r="BD7028" s="52">
        <v>100000</v>
      </c>
      <c r="BE7028">
        <v>0</v>
      </c>
      <c r="BF7028">
        <v>0</v>
      </c>
      <c r="BG7028">
        <v>0</v>
      </c>
    </row>
    <row r="7029" spans="1:59">
      <c r="A7029">
        <v>7028</v>
      </c>
      <c r="E7029">
        <v>9795.2054794520554</v>
      </c>
      <c r="K7029">
        <v>6403.1117720622296</v>
      </c>
      <c r="L7029">
        <v>7044.7167720622292</v>
      </c>
      <c r="M7029">
        <v>7686.3217720622288</v>
      </c>
      <c r="N7029">
        <v>8327.9267720622283</v>
      </c>
      <c r="O7029">
        <v>8969.5317720622279</v>
      </c>
      <c r="Q7029">
        <v>41097.571735998194</v>
      </c>
      <c r="R7029">
        <v>39987.256501864817</v>
      </c>
      <c r="S7029">
        <v>38876.941267731439</v>
      </c>
      <c r="T7029">
        <v>37766.626033598062</v>
      </c>
      <c r="U7029">
        <v>36656.310799464685</v>
      </c>
      <c r="W7029">
        <v>0</v>
      </c>
      <c r="AB7029">
        <v>1</v>
      </c>
      <c r="AC7029">
        <v>1</v>
      </c>
      <c r="AD7029">
        <v>1</v>
      </c>
      <c r="AE7029">
        <v>1</v>
      </c>
      <c r="AF7029">
        <v>1</v>
      </c>
      <c r="AL7029">
        <v>11.110087999999999</v>
      </c>
      <c r="AM7029" s="5">
        <v>9.8268346786499023</v>
      </c>
      <c r="AN7029">
        <v>570.77625570776252</v>
      </c>
      <c r="AO7029">
        <f t="shared" si="109"/>
        <v>26826.48401826484</v>
      </c>
      <c r="AP7029">
        <v>684.93150684931504</v>
      </c>
      <c r="AQ7029">
        <v>8.9283299999999996E-2</v>
      </c>
      <c r="AR7029">
        <v>4.0374299999999995E-2</v>
      </c>
      <c r="AS7029">
        <v>4.36941E-2</v>
      </c>
      <c r="AT7029">
        <v>4.2909100000000006E-2</v>
      </c>
      <c r="AU7029">
        <v>4.4221699999999996E-2</v>
      </c>
      <c r="AW7029">
        <v>8.9283299999999996E-2</v>
      </c>
      <c r="AX7029">
        <v>4.0374299999999988E-2</v>
      </c>
      <c r="AY7029">
        <v>4.36941E-2</v>
      </c>
      <c r="AZ7029">
        <v>4.2909100000000006E-2</v>
      </c>
      <c r="BA7029">
        <v>4.4221699999999989E-2</v>
      </c>
      <c r="BC7029" s="52">
        <v>100000</v>
      </c>
      <c r="BD7029" s="52">
        <v>100000</v>
      </c>
      <c r="BE7029">
        <v>0</v>
      </c>
      <c r="BF7029">
        <v>0</v>
      </c>
      <c r="BG7029">
        <v>0</v>
      </c>
    </row>
    <row r="7030" spans="1:59">
      <c r="A7030">
        <v>7029</v>
      </c>
      <c r="E7030">
        <v>9795.2054794520554</v>
      </c>
      <c r="K7030">
        <v>5643.6236332714898</v>
      </c>
      <c r="L7030">
        <v>6190.5769666048236</v>
      </c>
      <c r="M7030">
        <v>6737.5302999381565</v>
      </c>
      <c r="N7030">
        <v>7284.4836332714895</v>
      </c>
      <c r="O7030">
        <v>7831.4369666048224</v>
      </c>
      <c r="Q7030">
        <v>36982.425660026202</v>
      </c>
      <c r="R7030">
        <v>35983.287539600977</v>
      </c>
      <c r="S7030">
        <v>34984.149419175752</v>
      </c>
      <c r="T7030">
        <v>33985.011298750527</v>
      </c>
      <c r="U7030">
        <v>32985.873178325302</v>
      </c>
      <c r="W7030">
        <v>0</v>
      </c>
      <c r="AB7030">
        <v>1</v>
      </c>
      <c r="AC7030">
        <v>1</v>
      </c>
      <c r="AD7030">
        <v>1</v>
      </c>
      <c r="AE7030">
        <v>1</v>
      </c>
      <c r="AF7030">
        <v>1</v>
      </c>
      <c r="AL7030">
        <v>10.132774</v>
      </c>
      <c r="AM7030" s="5">
        <v>14.248948097229</v>
      </c>
      <c r="AN7030">
        <v>570.77625570776252</v>
      </c>
      <c r="AO7030">
        <f t="shared" si="109"/>
        <v>26826.48401826484</v>
      </c>
      <c r="AP7030">
        <v>684.93150684931504</v>
      </c>
      <c r="AQ7030">
        <v>8.8754199999999991E-2</v>
      </c>
      <c r="AR7030">
        <v>4.0076199999999999E-2</v>
      </c>
      <c r="AS7030">
        <v>4.0814999999999997E-2</v>
      </c>
      <c r="AT7030">
        <v>4.2883200000000003E-2</v>
      </c>
      <c r="AU7030">
        <v>4.4191000000000001E-2</v>
      </c>
      <c r="AW7030">
        <v>8.8754199999999991E-2</v>
      </c>
      <c r="AX7030">
        <v>4.0076199999999992E-2</v>
      </c>
      <c r="AY7030">
        <v>4.0815000000000004E-2</v>
      </c>
      <c r="AZ7030">
        <v>4.2883199999999996E-2</v>
      </c>
      <c r="BA7030">
        <v>4.4190999999999994E-2</v>
      </c>
      <c r="BC7030" s="52">
        <v>100000</v>
      </c>
      <c r="BD7030" s="52">
        <v>100000</v>
      </c>
      <c r="BE7030">
        <v>0</v>
      </c>
      <c r="BF7030">
        <v>0</v>
      </c>
      <c r="BG7030">
        <v>0</v>
      </c>
    </row>
    <row r="7031" spans="1:59">
      <c r="A7031">
        <v>7030</v>
      </c>
      <c r="E7031">
        <v>9795.2054794520554</v>
      </c>
      <c r="K7031">
        <v>5224.2460809052427</v>
      </c>
      <c r="L7031">
        <v>5676.466080905243</v>
      </c>
      <c r="M7031">
        <v>6128.6860809052432</v>
      </c>
      <c r="N7031">
        <v>6580.9060809052435</v>
      </c>
      <c r="O7031">
        <v>7033.1260809052437</v>
      </c>
      <c r="Q7031">
        <v>28071.831502839152</v>
      </c>
      <c r="R7031">
        <v>27313.42703426602</v>
      </c>
      <c r="S7031">
        <v>26555.022565692889</v>
      </c>
      <c r="T7031">
        <v>25796.618097119757</v>
      </c>
      <c r="U7031">
        <v>25038.213628546626</v>
      </c>
      <c r="W7031">
        <v>0</v>
      </c>
      <c r="AB7031">
        <v>1</v>
      </c>
      <c r="AC7031">
        <v>1</v>
      </c>
      <c r="AD7031">
        <v>1</v>
      </c>
      <c r="AE7031">
        <v>1</v>
      </c>
      <c r="AF7031">
        <v>1</v>
      </c>
      <c r="AL7031">
        <v>8.8734719999999996</v>
      </c>
      <c r="AM7031" s="5">
        <v>15.54259777069092</v>
      </c>
      <c r="AN7031">
        <v>570.77625570776252</v>
      </c>
      <c r="AO7031">
        <f t="shared" si="109"/>
        <v>26826.48401826484</v>
      </c>
      <c r="AP7031">
        <v>684.93150684931504</v>
      </c>
      <c r="AQ7031">
        <v>8.7460700000000002E-2</v>
      </c>
      <c r="AR7031">
        <v>4.4974200000000006E-2</v>
      </c>
      <c r="AS7031">
        <v>4.0478600000000003E-2</v>
      </c>
      <c r="AT7031">
        <v>4.26565E-2</v>
      </c>
      <c r="AU7031">
        <v>4.3731800000000001E-2</v>
      </c>
      <c r="AW7031">
        <v>8.7460699999999988E-2</v>
      </c>
      <c r="AX7031">
        <v>4.4974200000000006E-2</v>
      </c>
      <c r="AY7031">
        <v>4.0478600000000003E-2</v>
      </c>
      <c r="AZ7031">
        <v>4.26565E-2</v>
      </c>
      <c r="BA7031">
        <v>4.3731800000000001E-2</v>
      </c>
      <c r="BC7031" s="52">
        <v>100000</v>
      </c>
      <c r="BD7031" s="52">
        <v>100000</v>
      </c>
      <c r="BE7031">
        <v>0</v>
      </c>
      <c r="BF7031">
        <v>0</v>
      </c>
      <c r="BG7031">
        <v>0</v>
      </c>
    </row>
    <row r="7032" spans="1:59">
      <c r="A7032">
        <v>7031</v>
      </c>
      <c r="E7032">
        <v>9795.2054794520554</v>
      </c>
      <c r="K7032">
        <v>3652.7323956646924</v>
      </c>
      <c r="L7032">
        <v>4030.1265623313593</v>
      </c>
      <c r="M7032">
        <v>4407.5207289980262</v>
      </c>
      <c r="N7032">
        <v>4784.9148956646932</v>
      </c>
      <c r="O7032">
        <v>5162.3090623313601</v>
      </c>
      <c r="Q7032">
        <v>19812.290510107559</v>
      </c>
      <c r="R7032">
        <v>19277.030470392634</v>
      </c>
      <c r="S7032">
        <v>18741.770430677709</v>
      </c>
      <c r="T7032">
        <v>18206.510390962783</v>
      </c>
      <c r="U7032">
        <v>17671.250351247858</v>
      </c>
      <c r="W7032">
        <v>0</v>
      </c>
      <c r="AB7032">
        <v>1</v>
      </c>
      <c r="AC7032">
        <v>1</v>
      </c>
      <c r="AD7032">
        <v>1</v>
      </c>
      <c r="AE7032">
        <v>1</v>
      </c>
      <c r="AF7032">
        <v>1</v>
      </c>
      <c r="AL7032">
        <v>7.9504970000000004</v>
      </c>
      <c r="AM7032" s="5">
        <v>14.54110145568848</v>
      </c>
      <c r="AN7032">
        <v>570.77625570776252</v>
      </c>
      <c r="AO7032">
        <f t="shared" si="109"/>
        <v>26826.48401826484</v>
      </c>
      <c r="AP7032">
        <v>684.93150684931504</v>
      </c>
      <c r="AQ7032">
        <v>8.7422399999999997E-2</v>
      </c>
      <c r="AR7032">
        <v>4.6049E-2</v>
      </c>
      <c r="AS7032">
        <v>4.1723799999999998E-2</v>
      </c>
      <c r="AT7032">
        <v>4.2571499999999998E-2</v>
      </c>
      <c r="AU7032">
        <v>4.3722299999999999E-2</v>
      </c>
      <c r="AW7032">
        <v>8.7422399999999997E-2</v>
      </c>
      <c r="AX7032">
        <v>4.6048999999999993E-2</v>
      </c>
      <c r="AY7032">
        <v>4.1723799999999991E-2</v>
      </c>
      <c r="AZ7032">
        <v>4.2571499999999998E-2</v>
      </c>
      <c r="BA7032">
        <v>4.3722300000000006E-2</v>
      </c>
      <c r="BC7032" s="52">
        <v>100000</v>
      </c>
      <c r="BD7032" s="52">
        <v>100000</v>
      </c>
      <c r="BE7032">
        <v>0</v>
      </c>
      <c r="BF7032">
        <v>0</v>
      </c>
      <c r="BG7032">
        <v>0</v>
      </c>
    </row>
    <row r="7033" spans="1:59">
      <c r="A7033">
        <v>7032</v>
      </c>
      <c r="E7033">
        <v>9795.2054794520554</v>
      </c>
      <c r="K7033">
        <v>2566.0975847038576</v>
      </c>
      <c r="L7033">
        <v>2777.8400847038574</v>
      </c>
      <c r="M7033">
        <v>2989.5825847038573</v>
      </c>
      <c r="N7033">
        <v>3201.3250847038571</v>
      </c>
      <c r="O7033">
        <v>3413.0675847038569</v>
      </c>
      <c r="Q7033">
        <v>20549.549711743592</v>
      </c>
      <c r="R7033">
        <v>19994.371457763304</v>
      </c>
      <c r="S7033">
        <v>19439.193203783016</v>
      </c>
      <c r="T7033">
        <v>18884.014949802728</v>
      </c>
      <c r="U7033">
        <v>18328.83669582244</v>
      </c>
      <c r="W7033">
        <v>0</v>
      </c>
      <c r="AB7033">
        <v>1</v>
      </c>
      <c r="AC7033">
        <v>1</v>
      </c>
      <c r="AD7033">
        <v>1</v>
      </c>
      <c r="AE7033">
        <v>1</v>
      </c>
      <c r="AF7033">
        <v>1</v>
      </c>
      <c r="AL7033">
        <v>8.0715719999999997</v>
      </c>
      <c r="AM7033" s="5">
        <v>14.052487373352051</v>
      </c>
      <c r="AN7033">
        <v>570.77625570776252</v>
      </c>
      <c r="AO7033">
        <f t="shared" si="109"/>
        <v>26826.48401826484</v>
      </c>
      <c r="AP7033">
        <v>684.93150684931504</v>
      </c>
      <c r="AQ7033">
        <v>8.5930800000000002E-2</v>
      </c>
      <c r="AR7033">
        <v>4.6950800000000001E-2</v>
      </c>
      <c r="AS7033">
        <v>4.1617100000000004E-2</v>
      </c>
      <c r="AT7033">
        <v>4.2605499999999998E-2</v>
      </c>
      <c r="AU7033">
        <v>4.36941E-2</v>
      </c>
      <c r="AW7033">
        <v>8.5930800000000016E-2</v>
      </c>
      <c r="AX7033">
        <v>4.6950800000000001E-2</v>
      </c>
      <c r="AY7033">
        <v>4.1617100000000004E-2</v>
      </c>
      <c r="AZ7033">
        <v>4.2605500000000004E-2</v>
      </c>
      <c r="BA7033">
        <v>4.36941E-2</v>
      </c>
      <c r="BC7033" s="52">
        <v>100000</v>
      </c>
      <c r="BD7033" s="52">
        <v>100000</v>
      </c>
      <c r="BE7033">
        <v>0</v>
      </c>
      <c r="BF7033">
        <v>0</v>
      </c>
      <c r="BG7033">
        <v>0</v>
      </c>
    </row>
    <row r="7034" spans="1:59">
      <c r="A7034">
        <v>7033</v>
      </c>
      <c r="E7034">
        <v>9795.2054794520554</v>
      </c>
      <c r="K7034">
        <v>1919.2522144521456</v>
      </c>
      <c r="L7034">
        <v>2017.5872144521456</v>
      </c>
      <c r="M7034">
        <v>2115.9222144521455</v>
      </c>
      <c r="N7034">
        <v>2214.2572144521455</v>
      </c>
      <c r="O7034">
        <v>2312.5922144521455</v>
      </c>
      <c r="Q7034">
        <v>21590.94501620813</v>
      </c>
      <c r="R7034">
        <v>21007.631838287816</v>
      </c>
      <c r="S7034">
        <v>20424.318660367506</v>
      </c>
      <c r="T7034">
        <v>19841.005482447195</v>
      </c>
      <c r="U7034">
        <v>19257.692304526885</v>
      </c>
      <c r="W7034">
        <v>0</v>
      </c>
      <c r="AB7034">
        <v>1</v>
      </c>
      <c r="AC7034">
        <v>1</v>
      </c>
      <c r="AD7034">
        <v>1</v>
      </c>
      <c r="AE7034">
        <v>1</v>
      </c>
      <c r="AF7034">
        <v>1</v>
      </c>
      <c r="AL7034">
        <v>7.9750977000000001</v>
      </c>
      <c r="AM7034" s="5">
        <v>10.868094444274901</v>
      </c>
      <c r="AN7034">
        <v>570.77625570776252</v>
      </c>
      <c r="AO7034">
        <f t="shared" si="109"/>
        <v>26826.48401826484</v>
      </c>
      <c r="AP7034">
        <v>684.93150684931504</v>
      </c>
      <c r="AQ7034">
        <v>8.4855199999999992E-2</v>
      </c>
      <c r="AR7034">
        <v>4.7434399999999995E-2</v>
      </c>
      <c r="AS7034">
        <v>4.0767499999999998E-2</v>
      </c>
      <c r="AT7034">
        <v>4.2492700000000001E-2</v>
      </c>
      <c r="AU7034">
        <v>4.3657500000000002E-2</v>
      </c>
      <c r="AW7034">
        <v>8.4855200000000006E-2</v>
      </c>
      <c r="AX7034">
        <v>4.7434400000000002E-2</v>
      </c>
      <c r="AY7034">
        <v>4.0767499999999998E-2</v>
      </c>
      <c r="AZ7034">
        <v>4.2492700000000008E-2</v>
      </c>
      <c r="BA7034">
        <v>4.3657500000000002E-2</v>
      </c>
      <c r="BC7034" s="52">
        <v>100000</v>
      </c>
      <c r="BD7034" s="52">
        <v>100000</v>
      </c>
      <c r="BE7034">
        <v>0</v>
      </c>
      <c r="BF7034">
        <v>0</v>
      </c>
      <c r="BG7034">
        <v>0</v>
      </c>
    </row>
    <row r="7035" spans="1:59">
      <c r="A7035">
        <v>7034</v>
      </c>
      <c r="E7035">
        <v>9795.2054794520554</v>
      </c>
      <c r="K7035">
        <v>1644.4123361048523</v>
      </c>
      <c r="L7035">
        <v>1694.4048361048524</v>
      </c>
      <c r="M7035">
        <v>1744.3973361048525</v>
      </c>
      <c r="N7035">
        <v>1794.3898361048525</v>
      </c>
      <c r="O7035">
        <v>1844.3823361048526</v>
      </c>
      <c r="Q7035">
        <v>21930.143608836661</v>
      </c>
      <c r="R7035">
        <v>21337.666450046527</v>
      </c>
      <c r="S7035">
        <v>20745.189291256393</v>
      </c>
      <c r="T7035">
        <v>20152.712132466258</v>
      </c>
      <c r="U7035">
        <v>19560.234973676124</v>
      </c>
      <c r="W7035">
        <v>0</v>
      </c>
      <c r="AB7035">
        <v>1</v>
      </c>
      <c r="AC7035">
        <v>1</v>
      </c>
      <c r="AD7035">
        <v>1</v>
      </c>
      <c r="AE7035">
        <v>1</v>
      </c>
      <c r="AF7035">
        <v>1</v>
      </c>
      <c r="AL7035">
        <v>6.6729726999999999</v>
      </c>
      <c r="AM7035" s="5">
        <v>8.6964254379272461</v>
      </c>
      <c r="AN7035">
        <v>570.77625570776252</v>
      </c>
      <c r="AO7035">
        <f t="shared" si="109"/>
        <v>26826.48401826484</v>
      </c>
      <c r="AP7035">
        <v>684.93150684931504</v>
      </c>
      <c r="AQ7035">
        <v>8.4442299999999998E-2</v>
      </c>
      <c r="AR7035">
        <v>4.1994100000000006E-2</v>
      </c>
      <c r="AS7035">
        <v>3.9952000000000001E-2</v>
      </c>
      <c r="AT7035">
        <v>4.2304900000000006E-2</v>
      </c>
      <c r="AU7035">
        <v>4.3592699999999998E-2</v>
      </c>
      <c r="AW7035">
        <v>8.4442300000000012E-2</v>
      </c>
      <c r="AX7035">
        <v>4.1994100000000006E-2</v>
      </c>
      <c r="AY7035">
        <v>3.9952000000000001E-2</v>
      </c>
      <c r="AZ7035">
        <v>4.2304900000000006E-2</v>
      </c>
      <c r="BA7035">
        <v>4.3592699999999998E-2</v>
      </c>
      <c r="BC7035" s="52">
        <v>100000</v>
      </c>
      <c r="BD7035" s="52">
        <v>100000</v>
      </c>
      <c r="BE7035">
        <v>0</v>
      </c>
      <c r="BF7035">
        <v>0</v>
      </c>
      <c r="BG7035">
        <v>0</v>
      </c>
    </row>
    <row r="7036" spans="1:59">
      <c r="A7036">
        <v>7035</v>
      </c>
      <c r="E7036">
        <v>9795.2054794520554</v>
      </c>
      <c r="K7036">
        <v>1611.0984114566952</v>
      </c>
      <c r="L7036">
        <v>1652.4834114566952</v>
      </c>
      <c r="M7036">
        <v>1693.8684114566952</v>
      </c>
      <c r="N7036">
        <v>1735.2534114566952</v>
      </c>
      <c r="O7036">
        <v>1776.6384114566952</v>
      </c>
      <c r="Q7036">
        <v>23829.554591020162</v>
      </c>
      <c r="R7036">
        <v>23185.76187148568</v>
      </c>
      <c r="S7036">
        <v>22541.969151951198</v>
      </c>
      <c r="T7036">
        <v>21898.176432416716</v>
      </c>
      <c r="U7036">
        <v>21254.383712882234</v>
      </c>
      <c r="W7036">
        <v>0</v>
      </c>
      <c r="AB7036">
        <v>1</v>
      </c>
      <c r="AC7036">
        <v>1</v>
      </c>
      <c r="AD7036">
        <v>1</v>
      </c>
      <c r="AE7036">
        <v>1</v>
      </c>
      <c r="AF7036">
        <v>1</v>
      </c>
      <c r="AL7036">
        <v>5.2281849999999999</v>
      </c>
      <c r="AM7036" s="5">
        <v>9.3759250640869141</v>
      </c>
      <c r="AN7036">
        <v>570.77625570776252</v>
      </c>
      <c r="AO7036">
        <f t="shared" si="109"/>
        <v>26826.48401826484</v>
      </c>
      <c r="AP7036">
        <v>684.93150684931504</v>
      </c>
      <c r="AQ7036">
        <v>8.3638000000000004E-2</v>
      </c>
      <c r="AR7036">
        <v>4.0384200000000002E-2</v>
      </c>
      <c r="AS7036">
        <v>3.8827899999999999E-2</v>
      </c>
      <c r="AT7036">
        <v>4.2205399999999997E-2</v>
      </c>
      <c r="AU7036">
        <v>4.3589099999999999E-2</v>
      </c>
      <c r="AW7036">
        <v>8.3638000000000004E-2</v>
      </c>
      <c r="AX7036">
        <v>4.0384199999999995E-2</v>
      </c>
      <c r="AY7036">
        <v>3.8827899999999999E-2</v>
      </c>
      <c r="AZ7036">
        <v>4.220539999999999E-2</v>
      </c>
      <c r="BA7036">
        <v>4.3589100000000006E-2</v>
      </c>
      <c r="BC7036" s="52">
        <v>100000</v>
      </c>
      <c r="BD7036" s="52">
        <v>100000</v>
      </c>
      <c r="BE7036">
        <v>0</v>
      </c>
      <c r="BF7036">
        <v>0</v>
      </c>
      <c r="BG7036">
        <v>0</v>
      </c>
    </row>
    <row r="7037" spans="1:59">
      <c r="A7037">
        <v>7036</v>
      </c>
      <c r="E7037">
        <v>9795.2054794520554</v>
      </c>
      <c r="K7037">
        <v>1769.33955353544</v>
      </c>
      <c r="L7037">
        <v>1811.5495535354401</v>
      </c>
      <c r="M7037">
        <v>1853.7595535354401</v>
      </c>
      <c r="N7037">
        <v>1895.9695535354401</v>
      </c>
      <c r="O7037">
        <v>1938.1795535354402</v>
      </c>
      <c r="Q7037">
        <v>28066.028705933801</v>
      </c>
      <c r="R7037">
        <v>27307.781007280886</v>
      </c>
      <c r="S7037">
        <v>26549.533308627972</v>
      </c>
      <c r="T7037">
        <v>25791.285609975057</v>
      </c>
      <c r="U7037">
        <v>25033.037911322142</v>
      </c>
      <c r="W7037">
        <v>0</v>
      </c>
      <c r="AB7037">
        <v>1</v>
      </c>
      <c r="AC7037">
        <v>1</v>
      </c>
      <c r="AD7037">
        <v>1</v>
      </c>
      <c r="AE7037">
        <v>1</v>
      </c>
      <c r="AF7037">
        <v>1</v>
      </c>
      <c r="AL7037">
        <v>4.8951650000000004</v>
      </c>
      <c r="AM7037" s="5">
        <v>8.6131763458251953</v>
      </c>
      <c r="AN7037">
        <v>570.77625570776252</v>
      </c>
      <c r="AO7037">
        <f t="shared" si="109"/>
        <v>26826.48401826484</v>
      </c>
      <c r="AP7037">
        <v>684.93150684931504</v>
      </c>
      <c r="AQ7037">
        <v>7.8203599999999998E-2</v>
      </c>
      <c r="AR7037">
        <v>3.8082999999999999E-2</v>
      </c>
      <c r="AS7037">
        <v>2.3053299999999999E-2</v>
      </c>
      <c r="AT7037">
        <v>3.9224200000000001E-2</v>
      </c>
      <c r="AU7037">
        <v>4.20081E-2</v>
      </c>
      <c r="AW7037">
        <v>7.8203599999999998E-2</v>
      </c>
      <c r="AX7037">
        <v>3.8082999999999992E-2</v>
      </c>
      <c r="AY7037">
        <v>2.3053299999999999E-2</v>
      </c>
      <c r="AZ7037">
        <v>3.9224200000000001E-2</v>
      </c>
      <c r="BA7037">
        <v>4.2008100000000007E-2</v>
      </c>
      <c r="BC7037" s="52">
        <v>100000</v>
      </c>
      <c r="BD7037" s="52">
        <v>100000</v>
      </c>
      <c r="BE7037">
        <v>0</v>
      </c>
      <c r="BF7037">
        <v>0</v>
      </c>
      <c r="BG7037">
        <v>0</v>
      </c>
    </row>
    <row r="7038" spans="1:59">
      <c r="A7038">
        <v>7037</v>
      </c>
      <c r="E7038">
        <v>9795.2054794520554</v>
      </c>
      <c r="K7038">
        <v>2434.6926597027941</v>
      </c>
      <c r="L7038">
        <v>2474.5651597027941</v>
      </c>
      <c r="M7038">
        <v>2514.437659702794</v>
      </c>
      <c r="N7038">
        <v>2554.310159702794</v>
      </c>
      <c r="O7038">
        <v>2594.1826597027939</v>
      </c>
      <c r="Q7038">
        <v>41209.342066937686</v>
      </c>
      <c r="R7038">
        <v>40096.007185370763</v>
      </c>
      <c r="S7038">
        <v>38982.67230380384</v>
      </c>
      <c r="T7038">
        <v>37869.337422236917</v>
      </c>
      <c r="U7038">
        <v>36756.002540669993</v>
      </c>
      <c r="W7038">
        <v>0</v>
      </c>
      <c r="AB7038">
        <v>1</v>
      </c>
      <c r="AC7038">
        <v>1</v>
      </c>
      <c r="AD7038">
        <v>1</v>
      </c>
      <c r="AE7038">
        <v>1</v>
      </c>
      <c r="AF7038">
        <v>1</v>
      </c>
      <c r="AL7038">
        <v>5.4818753999999998</v>
      </c>
      <c r="AM7038" s="5">
        <v>7.5621147155761719</v>
      </c>
      <c r="AN7038">
        <v>570.77625570776252</v>
      </c>
      <c r="AO7038">
        <f t="shared" si="109"/>
        <v>26826.48401826484</v>
      </c>
      <c r="AP7038">
        <v>684.93150684931504</v>
      </c>
      <c r="AQ7038">
        <v>7.8330299999999992E-2</v>
      </c>
      <c r="AR7038">
        <v>3.807E-2</v>
      </c>
      <c r="AS7038">
        <v>2.3372800000000003E-2</v>
      </c>
      <c r="AT7038">
        <v>3.93639E-2</v>
      </c>
      <c r="AU7038">
        <v>4.24596E-2</v>
      </c>
      <c r="AW7038">
        <v>7.8330300000000005E-2</v>
      </c>
      <c r="AX7038">
        <v>3.8070000000000007E-2</v>
      </c>
      <c r="AY7038">
        <v>2.3372799999999999E-2</v>
      </c>
      <c r="AZ7038">
        <v>3.9363899999999993E-2</v>
      </c>
      <c r="BA7038">
        <v>4.24596E-2</v>
      </c>
      <c r="BC7038" s="52">
        <v>100000</v>
      </c>
      <c r="BD7038" s="52">
        <v>100000</v>
      </c>
      <c r="BE7038">
        <v>0</v>
      </c>
      <c r="BF7038">
        <v>0</v>
      </c>
      <c r="BG7038">
        <v>0</v>
      </c>
    </row>
    <row r="7039" spans="1:59">
      <c r="A7039">
        <v>7038</v>
      </c>
      <c r="E7039">
        <v>9795.2054794520554</v>
      </c>
      <c r="K7039">
        <v>3811.6682118266099</v>
      </c>
      <c r="L7039">
        <v>3852.09071182661</v>
      </c>
      <c r="M7039">
        <v>3892.5132118266101</v>
      </c>
      <c r="N7039">
        <v>3932.9357118266103</v>
      </c>
      <c r="O7039">
        <v>3973.3582118266104</v>
      </c>
      <c r="Q7039">
        <v>48705.498341665399</v>
      </c>
      <c r="R7039">
        <v>47389.643057681023</v>
      </c>
      <c r="S7039">
        <v>46073.787773696647</v>
      </c>
      <c r="T7039">
        <v>44757.932489712271</v>
      </c>
      <c r="U7039">
        <v>43442.077205727895</v>
      </c>
      <c r="W7039">
        <v>0</v>
      </c>
      <c r="AB7039">
        <v>1</v>
      </c>
      <c r="AC7039">
        <v>1</v>
      </c>
      <c r="AD7039">
        <v>1</v>
      </c>
      <c r="AE7039">
        <v>1</v>
      </c>
      <c r="AF7039">
        <v>1</v>
      </c>
      <c r="AL7039">
        <v>7.3886604</v>
      </c>
      <c r="AM7039" s="5">
        <v>15.823336601257321</v>
      </c>
      <c r="AN7039">
        <v>570.77625570776252</v>
      </c>
      <c r="AO7039">
        <f t="shared" si="109"/>
        <v>26826.48401826484</v>
      </c>
      <c r="AP7039">
        <v>684.93150684931504</v>
      </c>
      <c r="AQ7039">
        <v>7.9837100000000008E-2</v>
      </c>
      <c r="AR7039">
        <v>3.6447099999999996E-2</v>
      </c>
      <c r="AS7039">
        <v>2.3376600000000001E-2</v>
      </c>
      <c r="AT7039">
        <v>3.9618199999999999E-2</v>
      </c>
      <c r="AU7039">
        <v>4.3344800000000003E-2</v>
      </c>
      <c r="AW7039">
        <v>7.9837100000000008E-2</v>
      </c>
      <c r="AX7039">
        <v>3.6447099999999996E-2</v>
      </c>
      <c r="AY7039">
        <v>2.3376599999999997E-2</v>
      </c>
      <c r="AZ7039">
        <v>3.9618200000000006E-2</v>
      </c>
      <c r="BA7039">
        <v>4.3344800000000003E-2</v>
      </c>
      <c r="BC7039" s="52">
        <v>100000</v>
      </c>
      <c r="BD7039" s="52">
        <v>100000</v>
      </c>
      <c r="BE7039">
        <v>0</v>
      </c>
      <c r="BF7039">
        <v>0</v>
      </c>
      <c r="BG7039">
        <v>0</v>
      </c>
    </row>
    <row r="7040" spans="1:59">
      <c r="A7040">
        <v>7039</v>
      </c>
      <c r="E7040">
        <v>9795.2054794520554</v>
      </c>
      <c r="K7040">
        <v>4696.3379885943295</v>
      </c>
      <c r="L7040">
        <v>4737.1729885943296</v>
      </c>
      <c r="M7040">
        <v>4778.0079885943296</v>
      </c>
      <c r="N7040">
        <v>4818.8429885943297</v>
      </c>
      <c r="O7040">
        <v>4859.6779885943297</v>
      </c>
      <c r="Q7040">
        <v>45843.612903321562</v>
      </c>
      <c r="R7040">
        <v>44605.075935887828</v>
      </c>
      <c r="S7040">
        <v>43366.538968454093</v>
      </c>
      <c r="T7040">
        <v>42128.002001020359</v>
      </c>
      <c r="U7040">
        <v>40889.465033586624</v>
      </c>
      <c r="W7040">
        <v>0</v>
      </c>
      <c r="AB7040">
        <v>1</v>
      </c>
      <c r="AC7040">
        <v>1</v>
      </c>
      <c r="AD7040">
        <v>1</v>
      </c>
      <c r="AE7040">
        <v>1</v>
      </c>
      <c r="AF7040">
        <v>1</v>
      </c>
      <c r="AL7040">
        <v>7.2040920000000002</v>
      </c>
      <c r="AM7040" s="5">
        <v>16.350370407104489</v>
      </c>
      <c r="AN7040">
        <v>570.77625570776252</v>
      </c>
      <c r="AO7040">
        <f t="shared" si="109"/>
        <v>26826.48401826484</v>
      </c>
      <c r="AP7040">
        <v>684.93150684931504</v>
      </c>
      <c r="AQ7040">
        <v>8.7557900000000008E-2</v>
      </c>
      <c r="AR7040">
        <v>4.19736E-2</v>
      </c>
      <c r="AS7040">
        <v>2.7143999999999998E-2</v>
      </c>
      <c r="AT7040">
        <v>4.23141E-2</v>
      </c>
      <c r="AU7040">
        <v>4.3927000000000001E-2</v>
      </c>
      <c r="AW7040">
        <v>8.7557900000000008E-2</v>
      </c>
      <c r="AX7040">
        <v>4.19736E-2</v>
      </c>
      <c r="AY7040">
        <v>2.7144000000000001E-2</v>
      </c>
      <c r="AZ7040">
        <v>4.2314100000000007E-2</v>
      </c>
      <c r="BA7040">
        <v>4.3927000000000008E-2</v>
      </c>
      <c r="BC7040" s="52">
        <v>100000</v>
      </c>
      <c r="BD7040" s="52">
        <v>100000</v>
      </c>
      <c r="BE7040">
        <v>0</v>
      </c>
      <c r="BF7040">
        <v>0</v>
      </c>
      <c r="BG7040">
        <v>0</v>
      </c>
    </row>
    <row r="7041" spans="1:59">
      <c r="A7041">
        <v>7040</v>
      </c>
      <c r="E7041">
        <v>9795.2054794520554</v>
      </c>
      <c r="K7041">
        <v>4131.8520431672277</v>
      </c>
      <c r="L7041">
        <v>4181.5145431672281</v>
      </c>
      <c r="M7041">
        <v>4231.1770431672285</v>
      </c>
      <c r="N7041">
        <v>4280.8395431672288</v>
      </c>
      <c r="O7041">
        <v>4330.5020431672292</v>
      </c>
      <c r="Q7041">
        <v>43832.726556810681</v>
      </c>
      <c r="R7041">
        <v>42648.516832631998</v>
      </c>
      <c r="S7041">
        <v>41464.307108453315</v>
      </c>
      <c r="T7041">
        <v>40280.097384274632</v>
      </c>
      <c r="U7041">
        <v>39095.887660095948</v>
      </c>
      <c r="W7041">
        <v>0.25850000000000001</v>
      </c>
      <c r="AB7041">
        <v>1</v>
      </c>
      <c r="AC7041">
        <v>1</v>
      </c>
      <c r="AD7041">
        <v>1</v>
      </c>
      <c r="AE7041">
        <v>1</v>
      </c>
      <c r="AF7041">
        <v>1</v>
      </c>
      <c r="AL7041">
        <v>5.9587890000000003</v>
      </c>
      <c r="AM7041" s="5">
        <v>14.40092182159424</v>
      </c>
      <c r="AN7041">
        <v>570.77625570776252</v>
      </c>
      <c r="AO7041">
        <f t="shared" si="109"/>
        <v>26826.48401826484</v>
      </c>
      <c r="AP7041">
        <v>684.93150684931504</v>
      </c>
      <c r="AQ7041">
        <v>8.43391E-2</v>
      </c>
      <c r="AR7041">
        <v>4.98421E-2</v>
      </c>
      <c r="AS7041">
        <v>3.3266199999999996E-2</v>
      </c>
      <c r="AT7041">
        <v>4.2122100000000003E-2</v>
      </c>
      <c r="AU7041">
        <v>4.3484399999999999E-2</v>
      </c>
      <c r="AW7041">
        <v>8.4339099999999986E-2</v>
      </c>
      <c r="AX7041">
        <v>4.98421E-2</v>
      </c>
      <c r="AY7041">
        <v>3.3266199999999996E-2</v>
      </c>
      <c r="AZ7041">
        <v>4.212210000000001E-2</v>
      </c>
      <c r="BA7041">
        <v>4.3484399999999993E-2</v>
      </c>
      <c r="BC7041" s="52">
        <v>100000</v>
      </c>
      <c r="BD7041" s="52">
        <v>100000</v>
      </c>
      <c r="BE7041">
        <v>0</v>
      </c>
      <c r="BF7041">
        <v>0</v>
      </c>
      <c r="BG7041">
        <v>0</v>
      </c>
    </row>
    <row r="7042" spans="1:59">
      <c r="A7042">
        <v>7041</v>
      </c>
      <c r="E7042">
        <v>9795.2054794520554</v>
      </c>
      <c r="K7042">
        <v>3910.6845989752987</v>
      </c>
      <c r="L7042">
        <v>3984.1895989752988</v>
      </c>
      <c r="M7042">
        <v>4057.694598975299</v>
      </c>
      <c r="N7042">
        <v>4131.1995989752986</v>
      </c>
      <c r="O7042">
        <v>4204.7045989752987</v>
      </c>
      <c r="Q7042">
        <v>42557.602803521717</v>
      </c>
      <c r="R7042">
        <v>41407.842543884239</v>
      </c>
      <c r="S7042">
        <v>40258.082284246761</v>
      </c>
      <c r="T7042">
        <v>39108.322024609282</v>
      </c>
      <c r="U7042">
        <v>37958.561764971804</v>
      </c>
      <c r="W7042">
        <v>0.47629000000000005</v>
      </c>
      <c r="AB7042">
        <v>1</v>
      </c>
      <c r="AC7042">
        <v>1</v>
      </c>
      <c r="AD7042">
        <v>1</v>
      </c>
      <c r="AE7042">
        <v>1</v>
      </c>
      <c r="AF7042">
        <v>1</v>
      </c>
      <c r="AL7042">
        <v>4.6305575000000001</v>
      </c>
      <c r="AM7042" s="5">
        <v>12.206605911254879</v>
      </c>
      <c r="AN7042">
        <v>570.77625570776252</v>
      </c>
      <c r="AO7042">
        <f t="shared" si="109"/>
        <v>26826.48401826484</v>
      </c>
      <c r="AP7042">
        <v>684.93150684931504</v>
      </c>
      <c r="AQ7042">
        <v>7.2859099999999996E-2</v>
      </c>
      <c r="AR7042">
        <v>6.1198699999999995E-3</v>
      </c>
      <c r="AS7042">
        <v>8.09729E-3</v>
      </c>
      <c r="AT7042">
        <v>3.5656300000000002E-2</v>
      </c>
      <c r="AU7042">
        <v>3.8994300000000003E-2</v>
      </c>
      <c r="AW7042">
        <v>7.2859099999999996E-2</v>
      </c>
      <c r="AX7042">
        <v>6.1198699999999995E-3</v>
      </c>
      <c r="AY7042">
        <v>8.09729E-3</v>
      </c>
      <c r="AZ7042">
        <v>3.5656300000000002E-2</v>
      </c>
      <c r="BA7042">
        <v>3.8994299999999996E-2</v>
      </c>
      <c r="BC7042" s="52">
        <v>100000</v>
      </c>
      <c r="BD7042" s="52">
        <v>100000</v>
      </c>
      <c r="BE7042">
        <v>0</v>
      </c>
      <c r="BF7042">
        <v>0</v>
      </c>
      <c r="BG7042">
        <v>0</v>
      </c>
    </row>
    <row r="7043" spans="1:59">
      <c r="A7043">
        <v>7042</v>
      </c>
      <c r="E7043">
        <v>9795.2054794520554</v>
      </c>
      <c r="K7043">
        <v>4073.5526750329536</v>
      </c>
      <c r="L7043">
        <v>4182.5851750329539</v>
      </c>
      <c r="M7043">
        <v>4291.6176750329541</v>
      </c>
      <c r="N7043">
        <v>4400.6501750329544</v>
      </c>
      <c r="O7043">
        <v>4509.6826750329546</v>
      </c>
      <c r="Q7043">
        <v>41055.261504612958</v>
      </c>
      <c r="R7043">
        <v>39946.089347242465</v>
      </c>
      <c r="S7043">
        <v>38836.917189871972</v>
      </c>
      <c r="T7043">
        <v>37727.74503250148</v>
      </c>
      <c r="U7043">
        <v>36618.572875130987</v>
      </c>
      <c r="W7043">
        <v>0.51836000000000004</v>
      </c>
      <c r="AB7043">
        <v>1</v>
      </c>
      <c r="AC7043">
        <v>1</v>
      </c>
      <c r="AD7043">
        <v>1</v>
      </c>
      <c r="AE7043">
        <v>1</v>
      </c>
      <c r="AF7043">
        <v>1</v>
      </c>
      <c r="AL7043">
        <v>3.7528176000000002</v>
      </c>
      <c r="AM7043" s="5">
        <v>11.779093742370611</v>
      </c>
      <c r="AN7043">
        <v>570.77625570776252</v>
      </c>
      <c r="AO7043">
        <f t="shared" ref="AO7043:AO7106" si="110">235000000/8760</f>
        <v>26826.48401826484</v>
      </c>
      <c r="AP7043">
        <v>684.93150684931504</v>
      </c>
      <c r="AQ7043">
        <v>1.29899E-2</v>
      </c>
      <c r="AR7043">
        <v>4.8556199999999998E-4</v>
      </c>
      <c r="AS7043">
        <v>5.06665E-4</v>
      </c>
      <c r="AT7043">
        <v>4.4667800000000001E-3</v>
      </c>
      <c r="AU7043">
        <v>1.27323E-2</v>
      </c>
      <c r="AW7043">
        <v>1.2989899999999999E-2</v>
      </c>
      <c r="AX7043">
        <v>4.8556200000000188E-4</v>
      </c>
      <c r="AY7043">
        <v>5.0666500000000336E-4</v>
      </c>
      <c r="AZ7043">
        <v>4.4667800000000035E-3</v>
      </c>
      <c r="BA7043">
        <v>1.2732300000000002E-2</v>
      </c>
      <c r="BC7043" s="52">
        <v>100000</v>
      </c>
      <c r="BD7043" s="52">
        <v>100000</v>
      </c>
      <c r="BE7043">
        <v>0</v>
      </c>
      <c r="BF7043">
        <v>0</v>
      </c>
      <c r="BG7043">
        <v>0</v>
      </c>
    </row>
    <row r="7044" spans="1:59">
      <c r="A7044">
        <v>7043</v>
      </c>
      <c r="E7044">
        <v>9795.2054794520554</v>
      </c>
      <c r="K7044">
        <v>4603.7993090161162</v>
      </c>
      <c r="L7044">
        <v>4764.393475682783</v>
      </c>
      <c r="M7044">
        <v>4924.9876423494497</v>
      </c>
      <c r="N7044">
        <v>5085.5818090161165</v>
      </c>
      <c r="O7044">
        <v>5246.1759756827832</v>
      </c>
      <c r="Q7044">
        <v>39328.958111686719</v>
      </c>
      <c r="R7044">
        <v>38266.424742871299</v>
      </c>
      <c r="S7044">
        <v>37203.891374055878</v>
      </c>
      <c r="T7044">
        <v>36141.358005240458</v>
      </c>
      <c r="U7044">
        <v>35078.824636425037</v>
      </c>
      <c r="W7044">
        <v>0.52898999999999996</v>
      </c>
      <c r="AB7044">
        <v>1</v>
      </c>
      <c r="AC7044">
        <v>1</v>
      </c>
      <c r="AD7044">
        <v>1</v>
      </c>
      <c r="AE7044">
        <v>1</v>
      </c>
      <c r="AF7044">
        <v>1</v>
      </c>
      <c r="AL7044">
        <v>3.0682456</v>
      </c>
      <c r="AM7044" s="5">
        <v>10.016799926757811</v>
      </c>
      <c r="AN7044">
        <v>570.77625570776252</v>
      </c>
      <c r="AO7044">
        <f t="shared" si="110"/>
        <v>26826.48401826484</v>
      </c>
      <c r="AP7044">
        <v>684.93150684931504</v>
      </c>
      <c r="AQ7044">
        <v>5.7176700000000002E-3</v>
      </c>
      <c r="AR7044">
        <v>5.0440100000000002E-4</v>
      </c>
      <c r="AS7044">
        <v>5.1840699999999992E-4</v>
      </c>
      <c r="AT7044">
        <v>1.0595100000000001E-3</v>
      </c>
      <c r="AU7044">
        <v>2.0665200000000001E-3</v>
      </c>
      <c r="AW7044">
        <v>5.7176700000000011E-3</v>
      </c>
      <c r="AX7044">
        <v>5.0440100000000154E-4</v>
      </c>
      <c r="AY7044">
        <v>5.1840699999999851E-4</v>
      </c>
      <c r="AZ7044">
        <v>1.0595099999999996E-3</v>
      </c>
      <c r="BA7044">
        <v>2.0665200000000022E-3</v>
      </c>
      <c r="BC7044" s="52">
        <v>100000</v>
      </c>
      <c r="BD7044" s="52">
        <v>100000</v>
      </c>
      <c r="BE7044">
        <v>0</v>
      </c>
      <c r="BF7044">
        <v>0</v>
      </c>
      <c r="BG7044">
        <v>0</v>
      </c>
    </row>
    <row r="7045" spans="1:59">
      <c r="A7045">
        <v>7044</v>
      </c>
      <c r="E7045">
        <v>9795.2054794520554</v>
      </c>
      <c r="K7045">
        <v>4636.1878468684909</v>
      </c>
      <c r="L7045">
        <v>4844.4928468684911</v>
      </c>
      <c r="M7045">
        <v>5052.7978468684914</v>
      </c>
      <c r="N7045">
        <v>5261.1028468684917</v>
      </c>
      <c r="O7045">
        <v>5469.407846868492</v>
      </c>
      <c r="Q7045">
        <v>38772.814010926711</v>
      </c>
      <c r="R7045">
        <v>37725.305745760459</v>
      </c>
      <c r="S7045">
        <v>36677.797480594207</v>
      </c>
      <c r="T7045">
        <v>35630.289215427954</v>
      </c>
      <c r="U7045">
        <v>34582.780950261702</v>
      </c>
      <c r="W7045">
        <v>0.60846</v>
      </c>
      <c r="AB7045">
        <v>1</v>
      </c>
      <c r="AC7045">
        <v>1</v>
      </c>
      <c r="AD7045">
        <v>1</v>
      </c>
      <c r="AE7045">
        <v>1</v>
      </c>
      <c r="AF7045">
        <v>1</v>
      </c>
      <c r="AL7045">
        <v>2.2688055</v>
      </c>
      <c r="AM7045" s="5">
        <v>7.3616666793823242</v>
      </c>
      <c r="AN7045">
        <v>570.77625570776252</v>
      </c>
      <c r="AO7045">
        <f t="shared" si="110"/>
        <v>26826.48401826484</v>
      </c>
      <c r="AP7045">
        <v>684.93150684931504</v>
      </c>
      <c r="AQ7045">
        <v>4.7021300000000005E-3</v>
      </c>
      <c r="AR7045">
        <v>4.9792399999999996E-4</v>
      </c>
      <c r="AS7045">
        <v>5.1675499999999993E-4</v>
      </c>
      <c r="AT7045">
        <v>1.04235E-3</v>
      </c>
      <c r="AU7045">
        <v>1.5025399999999999E-3</v>
      </c>
      <c r="AW7045">
        <v>4.7021299999999988E-3</v>
      </c>
      <c r="AX7045">
        <v>4.9792399999999681E-4</v>
      </c>
      <c r="AY7045">
        <v>5.1675500000000069E-4</v>
      </c>
      <c r="AZ7045">
        <v>1.0423499999999974E-3</v>
      </c>
      <c r="BA7045">
        <v>1.5025399999999967E-3</v>
      </c>
      <c r="BC7045" s="52">
        <v>100000</v>
      </c>
      <c r="BD7045" s="52">
        <v>100000</v>
      </c>
      <c r="BE7045">
        <v>0</v>
      </c>
      <c r="BF7045">
        <v>0</v>
      </c>
      <c r="BG7045">
        <v>0</v>
      </c>
    </row>
    <row r="7046" spans="1:59">
      <c r="A7046">
        <v>7045</v>
      </c>
      <c r="E7046">
        <v>9795.2054794520554</v>
      </c>
      <c r="K7046">
        <v>4544.5745540860589</v>
      </c>
      <c r="L7046">
        <v>4805.9245540860593</v>
      </c>
      <c r="M7046">
        <v>5067.2745540860597</v>
      </c>
      <c r="N7046">
        <v>5328.62455408606</v>
      </c>
      <c r="O7046">
        <v>5589.9745540860604</v>
      </c>
      <c r="Q7046">
        <v>38406.560440116911</v>
      </c>
      <c r="R7046">
        <v>37368.947088588742</v>
      </c>
      <c r="S7046">
        <v>36331.333737060573</v>
      </c>
      <c r="T7046">
        <v>35293.720385532404</v>
      </c>
      <c r="U7046">
        <v>34256.107034004235</v>
      </c>
      <c r="W7046">
        <v>0.63675000000000004</v>
      </c>
      <c r="AB7046">
        <v>1</v>
      </c>
      <c r="AC7046">
        <v>1</v>
      </c>
      <c r="AD7046">
        <v>1</v>
      </c>
      <c r="AE7046">
        <v>1</v>
      </c>
      <c r="AF7046">
        <v>1</v>
      </c>
      <c r="AL7046">
        <v>1.7581359999999999</v>
      </c>
      <c r="AM7046" s="5">
        <v>11.88375759124756</v>
      </c>
      <c r="AN7046">
        <v>570.77625570776252</v>
      </c>
      <c r="AO7046">
        <f t="shared" si="110"/>
        <v>26826.48401826484</v>
      </c>
      <c r="AP7046">
        <v>684.93150684931504</v>
      </c>
      <c r="AQ7046">
        <v>4.29285E-3</v>
      </c>
      <c r="AR7046">
        <v>4.9237800000000002E-4</v>
      </c>
      <c r="AS7046">
        <v>5.0432299999999999E-4</v>
      </c>
      <c r="AT7046">
        <v>8.2335299999999998E-4</v>
      </c>
      <c r="AU7046">
        <v>1.2793099999999999E-3</v>
      </c>
      <c r="AW7046">
        <v>4.2928500000000008E-3</v>
      </c>
      <c r="AX7046">
        <v>4.9237800000000165E-4</v>
      </c>
      <c r="AY7046">
        <v>5.0432300000000096E-4</v>
      </c>
      <c r="AZ7046">
        <v>8.2335299999999889E-4</v>
      </c>
      <c r="BA7046">
        <v>1.2793099999999988E-3</v>
      </c>
      <c r="BC7046" s="52">
        <v>100000</v>
      </c>
      <c r="BD7046" s="52">
        <v>100000</v>
      </c>
      <c r="BE7046">
        <v>0</v>
      </c>
      <c r="BF7046">
        <v>0</v>
      </c>
      <c r="BG7046">
        <v>0</v>
      </c>
    </row>
    <row r="7047" spans="1:59">
      <c r="A7047">
        <v>7046</v>
      </c>
      <c r="E7047">
        <v>9795.2054794520554</v>
      </c>
      <c r="K7047">
        <v>4363.1987421127615</v>
      </c>
      <c r="L7047">
        <v>4691.371242112762</v>
      </c>
      <c r="M7047">
        <v>5019.5437421127626</v>
      </c>
      <c r="N7047">
        <v>5347.7162421127632</v>
      </c>
      <c r="O7047">
        <v>5675.8887421127638</v>
      </c>
      <c r="Q7047">
        <v>38837.19600477755</v>
      </c>
      <c r="R7047">
        <v>37787.948359128372</v>
      </c>
      <c r="S7047">
        <v>36738.700713479193</v>
      </c>
      <c r="T7047">
        <v>35689.453067830014</v>
      </c>
      <c r="U7047">
        <v>34640.205422180836</v>
      </c>
      <c r="W7047">
        <v>0.58304</v>
      </c>
      <c r="AB7047">
        <v>1</v>
      </c>
      <c r="AC7047">
        <v>1</v>
      </c>
      <c r="AD7047">
        <v>1</v>
      </c>
      <c r="AE7047">
        <v>1</v>
      </c>
      <c r="AF7047">
        <v>1</v>
      </c>
      <c r="AL7047">
        <v>1.3206070000000001</v>
      </c>
      <c r="AM7047" s="5">
        <v>12.770195007324221</v>
      </c>
      <c r="AN7047">
        <v>570.77625570776252</v>
      </c>
      <c r="AO7047">
        <f t="shared" si="110"/>
        <v>26826.48401826484</v>
      </c>
      <c r="AP7047">
        <v>684.93150684931504</v>
      </c>
      <c r="AQ7047">
        <v>4.03141E-3</v>
      </c>
      <c r="AR7047">
        <v>4.6662400000000001E-4</v>
      </c>
      <c r="AS7047">
        <v>4.8282799999999998E-4</v>
      </c>
      <c r="AT7047">
        <v>8.3287699999999999E-4</v>
      </c>
      <c r="AU7047">
        <v>1.26468E-3</v>
      </c>
      <c r="AW7047">
        <v>4.0314099999999992E-3</v>
      </c>
      <c r="AX7047">
        <v>4.6662399999999882E-4</v>
      </c>
      <c r="AY7047">
        <v>4.8282799999999765E-4</v>
      </c>
      <c r="AZ7047">
        <v>8.328770000000027E-4</v>
      </c>
      <c r="BA7047">
        <v>1.2646799999999972E-3</v>
      </c>
      <c r="BC7047" s="52">
        <v>100000</v>
      </c>
      <c r="BD7047" s="52">
        <v>100000</v>
      </c>
      <c r="BE7047">
        <v>0</v>
      </c>
      <c r="BF7047">
        <v>0</v>
      </c>
      <c r="BG7047">
        <v>0</v>
      </c>
    </row>
    <row r="7048" spans="1:59">
      <c r="A7048">
        <v>7047</v>
      </c>
      <c r="E7048">
        <v>9795.2054794520554</v>
      </c>
      <c r="K7048">
        <v>3987.4917030252154</v>
      </c>
      <c r="L7048">
        <v>4436.494203025215</v>
      </c>
      <c r="M7048">
        <v>4885.4967030252155</v>
      </c>
      <c r="N7048">
        <v>5334.499203025216</v>
      </c>
      <c r="O7048">
        <v>5783.5017030252166</v>
      </c>
      <c r="Q7048">
        <v>39444.194610297767</v>
      </c>
      <c r="R7048">
        <v>38378.547946900602</v>
      </c>
      <c r="S7048">
        <v>37312.901283503437</v>
      </c>
      <c r="T7048">
        <v>36247.254620106272</v>
      </c>
      <c r="U7048">
        <v>35181.607956709107</v>
      </c>
      <c r="W7048">
        <v>0.47282000000000002</v>
      </c>
      <c r="AB7048">
        <v>1</v>
      </c>
      <c r="AC7048">
        <v>1</v>
      </c>
      <c r="AD7048">
        <v>1</v>
      </c>
      <c r="AE7048">
        <v>1</v>
      </c>
      <c r="AF7048">
        <v>1</v>
      </c>
      <c r="AL7048">
        <v>1.5439115999999999</v>
      </c>
      <c r="AM7048" s="5">
        <v>14.0724983215332</v>
      </c>
      <c r="AN7048">
        <v>570.77625570776252</v>
      </c>
      <c r="AO7048">
        <f t="shared" si="110"/>
        <v>26826.48401826484</v>
      </c>
      <c r="AP7048">
        <v>684.93150684931504</v>
      </c>
      <c r="AQ7048">
        <v>3.0147E-2</v>
      </c>
      <c r="AR7048">
        <v>1.9291899999999999E-3</v>
      </c>
      <c r="AS7048">
        <v>1.10472E-3</v>
      </c>
      <c r="AT7048">
        <v>2.36673E-3</v>
      </c>
      <c r="AU7048">
        <v>2.1968200000000004E-3</v>
      </c>
      <c r="AW7048">
        <v>3.0146999999999993E-2</v>
      </c>
      <c r="AX7048">
        <v>1.9291899999999973E-3</v>
      </c>
      <c r="AY7048">
        <v>1.1047200000000035E-3</v>
      </c>
      <c r="AZ7048">
        <v>2.3667299999999974E-3</v>
      </c>
      <c r="BA7048">
        <v>2.1968200000000021E-3</v>
      </c>
      <c r="BC7048" s="52">
        <v>100000</v>
      </c>
      <c r="BD7048" s="52">
        <v>100000</v>
      </c>
      <c r="BE7048">
        <v>0</v>
      </c>
      <c r="BF7048">
        <v>0</v>
      </c>
      <c r="BG7048">
        <v>0</v>
      </c>
    </row>
    <row r="7049" spans="1:59">
      <c r="A7049">
        <v>7048</v>
      </c>
      <c r="E7049">
        <v>9795.2054794520554</v>
      </c>
      <c r="K7049">
        <v>3989.3424766167795</v>
      </c>
      <c r="L7049">
        <v>4626.6299766167795</v>
      </c>
      <c r="M7049">
        <v>5263.9174766167798</v>
      </c>
      <c r="N7049">
        <v>5901.2049766167802</v>
      </c>
      <c r="O7049">
        <v>6538.4924766167806</v>
      </c>
      <c r="Q7049">
        <v>41679.04305082612</v>
      </c>
      <c r="R7049">
        <v>40553.018457885817</v>
      </c>
      <c r="S7049">
        <v>39426.993864945514</v>
      </c>
      <c r="T7049">
        <v>38300.969272005212</v>
      </c>
      <c r="U7049">
        <v>37174.944679064909</v>
      </c>
      <c r="W7049">
        <v>0.27118000000000003</v>
      </c>
      <c r="AB7049">
        <v>1</v>
      </c>
      <c r="AC7049">
        <v>1</v>
      </c>
      <c r="AD7049">
        <v>1</v>
      </c>
      <c r="AE7049">
        <v>1</v>
      </c>
      <c r="AF7049">
        <v>1</v>
      </c>
      <c r="AL7049">
        <v>1.260866</v>
      </c>
      <c r="AM7049" s="5">
        <v>17.573484420776371</v>
      </c>
      <c r="AN7049">
        <v>570.77625570776252</v>
      </c>
      <c r="AO7049">
        <f t="shared" si="110"/>
        <v>26826.48401826484</v>
      </c>
      <c r="AP7049">
        <v>684.93150684931504</v>
      </c>
      <c r="AQ7049">
        <v>6.3072299999999998E-2</v>
      </c>
      <c r="AR7049">
        <v>4.4300100000000002E-2</v>
      </c>
      <c r="AS7049">
        <v>2.0331800000000001E-2</v>
      </c>
      <c r="AT7049">
        <v>2.36736E-2</v>
      </c>
      <c r="AU7049">
        <v>3.8170099999999998E-2</v>
      </c>
      <c r="AW7049">
        <v>6.3072299999999998E-2</v>
      </c>
      <c r="AX7049">
        <v>4.4300099999999995E-2</v>
      </c>
      <c r="AY7049">
        <v>2.0331799999999997E-2</v>
      </c>
      <c r="AZ7049">
        <v>2.3673600000000003E-2</v>
      </c>
      <c r="BA7049">
        <v>3.8170099999999998E-2</v>
      </c>
      <c r="BC7049" s="52">
        <v>100000</v>
      </c>
      <c r="BD7049" s="52">
        <v>100000</v>
      </c>
      <c r="BE7049">
        <v>0</v>
      </c>
      <c r="BF7049">
        <v>0</v>
      </c>
      <c r="BG7049">
        <v>0</v>
      </c>
    </row>
    <row r="7050" spans="1:59">
      <c r="A7050">
        <v>7049</v>
      </c>
      <c r="E7050">
        <v>9795.2054794520554</v>
      </c>
      <c r="K7050">
        <v>4717.6218848973185</v>
      </c>
      <c r="L7050">
        <v>5480.4418848973182</v>
      </c>
      <c r="M7050">
        <v>6243.2618848973179</v>
      </c>
      <c r="N7050">
        <v>7006.0818848973177</v>
      </c>
      <c r="O7050">
        <v>7768.9018848973174</v>
      </c>
      <c r="Q7050">
        <v>43306.892885834262</v>
      </c>
      <c r="R7050">
        <v>42136.889381098808</v>
      </c>
      <c r="S7050">
        <v>40966.885876363354</v>
      </c>
      <c r="T7050">
        <v>39796.8823716279</v>
      </c>
      <c r="U7050">
        <v>38626.878866892446</v>
      </c>
      <c r="W7050">
        <v>2.2690000000000002E-2</v>
      </c>
      <c r="AB7050">
        <v>1</v>
      </c>
      <c r="AC7050">
        <v>1</v>
      </c>
      <c r="AD7050">
        <v>1</v>
      </c>
      <c r="AE7050">
        <v>1</v>
      </c>
      <c r="AF7050">
        <v>1</v>
      </c>
      <c r="AL7050">
        <v>1.1399429000000001</v>
      </c>
      <c r="AM7050" s="5">
        <v>17.722808837890621</v>
      </c>
      <c r="AN7050">
        <v>570.77625570776252</v>
      </c>
      <c r="AO7050">
        <f t="shared" si="110"/>
        <v>26826.48401826484</v>
      </c>
      <c r="AP7050">
        <v>684.93150684931504</v>
      </c>
      <c r="AQ7050">
        <v>6.6175899999999996E-2</v>
      </c>
      <c r="AR7050">
        <v>4.8744700000000002E-2</v>
      </c>
      <c r="AS7050">
        <v>3.2697699999999996E-2</v>
      </c>
      <c r="AT7050">
        <v>4.23679E-2</v>
      </c>
      <c r="AU7050">
        <v>5.30635E-2</v>
      </c>
      <c r="AW7050">
        <v>6.6175899999999996E-2</v>
      </c>
      <c r="AX7050">
        <v>4.8744700000000002E-2</v>
      </c>
      <c r="AY7050">
        <v>3.2697699999999996E-2</v>
      </c>
      <c r="AZ7050">
        <v>4.23679E-2</v>
      </c>
      <c r="BA7050">
        <v>5.30635E-2</v>
      </c>
      <c r="BC7050" s="52">
        <v>100000</v>
      </c>
      <c r="BD7050" s="52">
        <v>100000</v>
      </c>
      <c r="BE7050">
        <v>0</v>
      </c>
      <c r="BF7050">
        <v>0</v>
      </c>
      <c r="BG7050">
        <v>0</v>
      </c>
    </row>
    <row r="7051" spans="1:59">
      <c r="A7051">
        <v>7050</v>
      </c>
      <c r="E7051">
        <v>9795.2054794520554</v>
      </c>
      <c r="K7051">
        <v>5767.9358981100413</v>
      </c>
      <c r="L7051">
        <v>6609.4025647767085</v>
      </c>
      <c r="M7051">
        <v>7450.8692314433756</v>
      </c>
      <c r="N7051">
        <v>8292.3358981100428</v>
      </c>
      <c r="O7051">
        <v>9133.8025647767099</v>
      </c>
      <c r="Q7051">
        <v>44009.089597670267</v>
      </c>
      <c r="R7051">
        <v>42820.115149864607</v>
      </c>
      <c r="S7051">
        <v>41631.140702058947</v>
      </c>
      <c r="T7051">
        <v>40442.166254253287</v>
      </c>
      <c r="U7051">
        <v>39253.191806447627</v>
      </c>
      <c r="W7051">
        <v>0</v>
      </c>
      <c r="AB7051">
        <v>1</v>
      </c>
      <c r="AC7051">
        <v>1</v>
      </c>
      <c r="AD7051">
        <v>1</v>
      </c>
      <c r="AE7051">
        <v>1</v>
      </c>
      <c r="AF7051">
        <v>1</v>
      </c>
      <c r="AL7051">
        <v>0.48816870000000001</v>
      </c>
      <c r="AM7051" s="5">
        <v>19.295999526977539</v>
      </c>
      <c r="AN7051">
        <v>570.77625570776252</v>
      </c>
      <c r="AO7051">
        <f t="shared" si="110"/>
        <v>26826.48401826484</v>
      </c>
      <c r="AP7051">
        <v>684.93150684931504</v>
      </c>
      <c r="AQ7051">
        <v>6.6223100000000007E-2</v>
      </c>
      <c r="AR7051">
        <v>4.8018700000000004E-2</v>
      </c>
      <c r="AS7051">
        <v>3.7728000000000005E-2</v>
      </c>
      <c r="AT7051">
        <v>4.2807100000000001E-2</v>
      </c>
      <c r="AU7051">
        <v>5.2754300000000004E-2</v>
      </c>
      <c r="AW7051">
        <v>6.6223100000000007E-2</v>
      </c>
      <c r="AX7051">
        <v>4.8018700000000011E-2</v>
      </c>
      <c r="AY7051">
        <v>3.7727999999999998E-2</v>
      </c>
      <c r="AZ7051">
        <v>4.2807100000000001E-2</v>
      </c>
      <c r="BA7051">
        <v>5.2754300000000004E-2</v>
      </c>
      <c r="BC7051" s="52">
        <v>100000</v>
      </c>
      <c r="BD7051" s="52">
        <v>100000</v>
      </c>
      <c r="BE7051">
        <v>0</v>
      </c>
      <c r="BF7051">
        <v>0</v>
      </c>
      <c r="BG7051">
        <v>0</v>
      </c>
    </row>
    <row r="7052" spans="1:59">
      <c r="A7052">
        <v>7051</v>
      </c>
      <c r="E7052">
        <v>9795.2054794520554</v>
      </c>
      <c r="K7052">
        <v>6693.3226938921744</v>
      </c>
      <c r="L7052">
        <v>7468.7926938921737</v>
      </c>
      <c r="M7052">
        <v>8244.262693892173</v>
      </c>
      <c r="N7052">
        <v>9019.7326938921724</v>
      </c>
      <c r="O7052">
        <v>9795.2026938921717</v>
      </c>
      <c r="Q7052">
        <v>44009.089597670267</v>
      </c>
      <c r="R7052">
        <v>42820.115149864607</v>
      </c>
      <c r="S7052">
        <v>41631.140702058947</v>
      </c>
      <c r="T7052">
        <v>40442.166254253287</v>
      </c>
      <c r="U7052">
        <v>39253.191806447627</v>
      </c>
      <c r="W7052">
        <v>0</v>
      </c>
      <c r="AB7052">
        <v>1</v>
      </c>
      <c r="AC7052">
        <v>1</v>
      </c>
      <c r="AD7052">
        <v>1</v>
      </c>
      <c r="AE7052">
        <v>1</v>
      </c>
      <c r="AF7052">
        <v>1</v>
      </c>
      <c r="AL7052">
        <v>1.1306503000000001</v>
      </c>
      <c r="AM7052" s="5">
        <v>20.60569953918457</v>
      </c>
      <c r="AN7052">
        <v>570.77625570776252</v>
      </c>
      <c r="AO7052">
        <f t="shared" si="110"/>
        <v>26826.48401826484</v>
      </c>
      <c r="AP7052">
        <v>684.93150684931504</v>
      </c>
      <c r="AQ7052">
        <v>6.63406E-2</v>
      </c>
      <c r="AR7052">
        <v>4.8843400000000002E-2</v>
      </c>
      <c r="AS7052">
        <v>3.96607E-2</v>
      </c>
      <c r="AT7052">
        <v>4.2135899999999997E-2</v>
      </c>
      <c r="AU7052">
        <v>5.1836E-2</v>
      </c>
      <c r="AW7052">
        <v>6.63406E-2</v>
      </c>
      <c r="AX7052">
        <v>4.8843399999999995E-2</v>
      </c>
      <c r="AY7052">
        <v>3.9660700000000007E-2</v>
      </c>
      <c r="AZ7052">
        <v>4.213589999999999E-2</v>
      </c>
      <c r="BA7052">
        <v>5.1836000000000007E-2</v>
      </c>
      <c r="BC7052" s="52">
        <v>100000</v>
      </c>
      <c r="BD7052" s="52">
        <v>100000</v>
      </c>
      <c r="BE7052">
        <v>0</v>
      </c>
      <c r="BF7052">
        <v>0</v>
      </c>
      <c r="BG7052">
        <v>0</v>
      </c>
    </row>
    <row r="7053" spans="1:59">
      <c r="A7053">
        <v>7052</v>
      </c>
      <c r="E7053">
        <v>9795.2054794520554</v>
      </c>
      <c r="K7053">
        <v>6428.6620702984837</v>
      </c>
      <c r="L7053">
        <v>7038.9187369651499</v>
      </c>
      <c r="M7053">
        <v>7649.1754036318162</v>
      </c>
      <c r="N7053">
        <v>8259.4320702984824</v>
      </c>
      <c r="O7053">
        <v>8869.6887369651486</v>
      </c>
      <c r="Q7053">
        <v>42784.820349141512</v>
      </c>
      <c r="R7053">
        <v>41628.921451778253</v>
      </c>
      <c r="S7053">
        <v>40473.022554414987</v>
      </c>
      <c r="T7053">
        <v>39317.123657051721</v>
      </c>
      <c r="U7053">
        <v>38161.224759688455</v>
      </c>
      <c r="W7053">
        <v>0</v>
      </c>
      <c r="AB7053">
        <v>1</v>
      </c>
      <c r="AC7053">
        <v>1</v>
      </c>
      <c r="AD7053">
        <v>1</v>
      </c>
      <c r="AE7053">
        <v>1</v>
      </c>
      <c r="AF7053">
        <v>1</v>
      </c>
      <c r="AL7053">
        <v>1.7306625</v>
      </c>
      <c r="AM7053" s="5">
        <v>21.4652214050293</v>
      </c>
      <c r="AN7053">
        <v>570.77625570776252</v>
      </c>
      <c r="AO7053">
        <f t="shared" si="110"/>
        <v>26826.48401826484</v>
      </c>
      <c r="AP7053">
        <v>684.93150684931504</v>
      </c>
      <c r="AQ7053">
        <v>6.6148799999999994E-2</v>
      </c>
      <c r="AR7053">
        <v>4.69836E-2</v>
      </c>
      <c r="AS7053">
        <v>3.9751800000000004E-2</v>
      </c>
      <c r="AT7053">
        <v>4.1152599999999998E-2</v>
      </c>
      <c r="AU7053">
        <v>5.11444E-2</v>
      </c>
      <c r="AW7053">
        <v>6.6148799999999994E-2</v>
      </c>
      <c r="AX7053">
        <v>4.69836E-2</v>
      </c>
      <c r="AY7053">
        <v>3.9751800000000004E-2</v>
      </c>
      <c r="AZ7053">
        <v>4.1152599999999998E-2</v>
      </c>
      <c r="BA7053">
        <v>5.1144399999999993E-2</v>
      </c>
      <c r="BC7053" s="52">
        <v>100000</v>
      </c>
      <c r="BD7053" s="52">
        <v>100000</v>
      </c>
      <c r="BE7053">
        <v>0</v>
      </c>
      <c r="BF7053">
        <v>0</v>
      </c>
      <c r="BG7053">
        <v>0</v>
      </c>
    </row>
    <row r="7054" spans="1:59">
      <c r="A7054">
        <v>7053</v>
      </c>
      <c r="E7054">
        <v>9795.2054794520554</v>
      </c>
      <c r="K7054">
        <v>5666.1433505740069</v>
      </c>
      <c r="L7054">
        <v>6193.4350172406739</v>
      </c>
      <c r="M7054">
        <v>6720.7266839073409</v>
      </c>
      <c r="N7054">
        <v>7248.0183505740079</v>
      </c>
      <c r="O7054">
        <v>7775.3100172406748</v>
      </c>
      <c r="Q7054">
        <v>38735.486995257132</v>
      </c>
      <c r="R7054">
        <v>37688.987177805568</v>
      </c>
      <c r="S7054">
        <v>36642.487360354004</v>
      </c>
      <c r="T7054">
        <v>35595.98754290244</v>
      </c>
      <c r="U7054">
        <v>34549.487725450876</v>
      </c>
      <c r="W7054">
        <v>0</v>
      </c>
      <c r="AB7054">
        <v>1</v>
      </c>
      <c r="AC7054">
        <v>1</v>
      </c>
      <c r="AD7054">
        <v>1</v>
      </c>
      <c r="AE7054">
        <v>1</v>
      </c>
      <c r="AF7054">
        <v>1</v>
      </c>
      <c r="AL7054">
        <v>1.4922141</v>
      </c>
      <c r="AM7054" s="5">
        <v>20.79403114318848</v>
      </c>
      <c r="AN7054">
        <v>570.77625570776252</v>
      </c>
      <c r="AO7054">
        <f t="shared" si="110"/>
        <v>26826.48401826484</v>
      </c>
      <c r="AP7054">
        <v>684.93150684931504</v>
      </c>
      <c r="AQ7054">
        <v>6.3852900000000004E-2</v>
      </c>
      <c r="AR7054">
        <v>4.6093000000000002E-2</v>
      </c>
      <c r="AS7054">
        <v>3.1804200000000005E-2</v>
      </c>
      <c r="AT7054">
        <v>3.9926699999999996E-2</v>
      </c>
      <c r="AU7054">
        <v>5.0410299999999998E-2</v>
      </c>
      <c r="AW7054">
        <v>6.3852900000000004E-2</v>
      </c>
      <c r="AX7054">
        <v>4.6093000000000009E-2</v>
      </c>
      <c r="AY7054">
        <v>3.1804200000000005E-2</v>
      </c>
      <c r="AZ7054">
        <v>3.9926699999999996E-2</v>
      </c>
      <c r="BA7054">
        <v>5.0410300000000005E-2</v>
      </c>
      <c r="BC7054" s="52">
        <v>100000</v>
      </c>
      <c r="BD7054" s="52">
        <v>100000</v>
      </c>
      <c r="BE7054">
        <v>0</v>
      </c>
      <c r="BF7054">
        <v>0</v>
      </c>
      <c r="BG7054">
        <v>0</v>
      </c>
    </row>
    <row r="7055" spans="1:59">
      <c r="A7055">
        <v>7054</v>
      </c>
      <c r="E7055">
        <v>9795.2054794520554</v>
      </c>
      <c r="K7055">
        <v>5245.0923584931352</v>
      </c>
      <c r="L7055">
        <v>5704.8748584931354</v>
      </c>
      <c r="M7055">
        <v>6164.6573584931357</v>
      </c>
      <c r="N7055">
        <v>6624.4398584931359</v>
      </c>
      <c r="O7055">
        <v>7084.2223584931362</v>
      </c>
      <c r="Q7055">
        <v>30247.272872780992</v>
      </c>
      <c r="R7055">
        <v>29430.095449488108</v>
      </c>
      <c r="S7055">
        <v>28612.918026195221</v>
      </c>
      <c r="T7055">
        <v>27795.740602902333</v>
      </c>
      <c r="U7055">
        <v>26978.563179609446</v>
      </c>
      <c r="W7055">
        <v>0</v>
      </c>
      <c r="AB7055">
        <v>1</v>
      </c>
      <c r="AC7055">
        <v>1</v>
      </c>
      <c r="AD7055">
        <v>1</v>
      </c>
      <c r="AE7055">
        <v>1</v>
      </c>
      <c r="AF7055">
        <v>1</v>
      </c>
      <c r="AL7055">
        <v>1.2689594</v>
      </c>
      <c r="AM7055" s="5">
        <v>21.119598388671879</v>
      </c>
      <c r="AN7055">
        <v>570.77625570776252</v>
      </c>
      <c r="AO7055">
        <f t="shared" si="110"/>
        <v>26826.48401826484</v>
      </c>
      <c r="AP7055">
        <v>684.93150684931504</v>
      </c>
      <c r="AQ7055">
        <v>6.2046500000000004E-2</v>
      </c>
      <c r="AR7055">
        <v>4.5204099999999997E-2</v>
      </c>
      <c r="AS7055">
        <v>3.1301099999999998E-2</v>
      </c>
      <c r="AT7055">
        <v>3.9069800000000002E-2</v>
      </c>
      <c r="AU7055">
        <v>4.91346E-2</v>
      </c>
      <c r="AW7055">
        <v>6.2046500000000004E-2</v>
      </c>
      <c r="AX7055">
        <v>4.5204099999999997E-2</v>
      </c>
      <c r="AY7055">
        <v>3.1301099999999998E-2</v>
      </c>
      <c r="AZ7055">
        <v>3.9069800000000002E-2</v>
      </c>
      <c r="BA7055">
        <v>4.91346E-2</v>
      </c>
      <c r="BC7055" s="52">
        <v>100000</v>
      </c>
      <c r="BD7055" s="52">
        <v>100000</v>
      </c>
      <c r="BE7055">
        <v>0</v>
      </c>
      <c r="BF7055">
        <v>0</v>
      </c>
      <c r="BG7055">
        <v>0</v>
      </c>
    </row>
    <row r="7056" spans="1:59">
      <c r="A7056">
        <v>7055</v>
      </c>
      <c r="E7056">
        <v>9795.2054794520554</v>
      </c>
      <c r="K7056">
        <v>3667.3078716845966</v>
      </c>
      <c r="L7056">
        <v>4044.7028716845966</v>
      </c>
      <c r="M7056">
        <v>4422.0978716845966</v>
      </c>
      <c r="N7056">
        <v>4799.492871684597</v>
      </c>
      <c r="O7056">
        <v>5176.8878716845975</v>
      </c>
      <c r="Q7056">
        <v>23158.173991649099</v>
      </c>
      <c r="R7056">
        <v>22532.519670345533</v>
      </c>
      <c r="S7056">
        <v>21906.865349041967</v>
      </c>
      <c r="T7056">
        <v>21281.211027738402</v>
      </c>
      <c r="U7056">
        <v>20655.556706434836</v>
      </c>
      <c r="W7056">
        <v>0</v>
      </c>
      <c r="AB7056">
        <v>1</v>
      </c>
      <c r="AC7056">
        <v>1</v>
      </c>
      <c r="AD7056">
        <v>1</v>
      </c>
      <c r="AE7056">
        <v>1</v>
      </c>
      <c r="AF7056">
        <v>1</v>
      </c>
      <c r="AL7056">
        <v>2.0891562000000001</v>
      </c>
      <c r="AM7056" s="5">
        <v>21.040889739990231</v>
      </c>
      <c r="AN7056">
        <v>570.77625570776252</v>
      </c>
      <c r="AO7056">
        <f t="shared" si="110"/>
        <v>26826.48401826484</v>
      </c>
      <c r="AP7056">
        <v>684.93150684931504</v>
      </c>
      <c r="AQ7056">
        <v>5.95141E-2</v>
      </c>
      <c r="AR7056">
        <v>4.6718699999999995E-2</v>
      </c>
      <c r="AS7056">
        <v>3.02726E-2</v>
      </c>
      <c r="AT7056">
        <v>3.62525E-2</v>
      </c>
      <c r="AU7056">
        <v>4.8295000000000005E-2</v>
      </c>
      <c r="AW7056">
        <v>5.95141E-2</v>
      </c>
      <c r="AX7056">
        <v>4.6718699999999988E-2</v>
      </c>
      <c r="AY7056">
        <v>3.0272599999999997E-2</v>
      </c>
      <c r="AZ7056">
        <v>3.6252500000000007E-2</v>
      </c>
      <c r="BA7056">
        <v>4.8295000000000005E-2</v>
      </c>
      <c r="BC7056" s="52">
        <v>100000</v>
      </c>
      <c r="BD7056" s="52">
        <v>100000</v>
      </c>
      <c r="BE7056">
        <v>0</v>
      </c>
      <c r="BF7056">
        <v>0</v>
      </c>
      <c r="BG7056">
        <v>0</v>
      </c>
    </row>
    <row r="7057" spans="1:59">
      <c r="A7057">
        <v>7056</v>
      </c>
      <c r="E7057">
        <v>9795.2054794520554</v>
      </c>
      <c r="K7057">
        <v>2576.3415645006157</v>
      </c>
      <c r="L7057">
        <v>2776.3965645006156</v>
      </c>
      <c r="M7057">
        <v>2976.4515645006154</v>
      </c>
      <c r="N7057">
        <v>3176.5065645006152</v>
      </c>
      <c r="O7057">
        <v>3376.5615645006151</v>
      </c>
      <c r="Q7057">
        <v>20916.09739650361</v>
      </c>
      <c r="R7057">
        <v>20351.016282987297</v>
      </c>
      <c r="S7057">
        <v>19785.935169470984</v>
      </c>
      <c r="T7057">
        <v>19220.854055954671</v>
      </c>
      <c r="U7057">
        <v>18655.772942438358</v>
      </c>
      <c r="W7057">
        <v>0</v>
      </c>
      <c r="AB7057">
        <v>1</v>
      </c>
      <c r="AC7057">
        <v>1</v>
      </c>
      <c r="AD7057">
        <v>1</v>
      </c>
      <c r="AE7057">
        <v>1</v>
      </c>
      <c r="AF7057">
        <v>1</v>
      </c>
      <c r="AL7057">
        <v>3.1748479999999999</v>
      </c>
      <c r="AM7057" s="5">
        <v>22.589035034179691</v>
      </c>
      <c r="AN7057">
        <v>570.77625570776252</v>
      </c>
      <c r="AO7057">
        <f t="shared" si="110"/>
        <v>26826.48401826484</v>
      </c>
      <c r="AP7057">
        <v>684.93150684931504</v>
      </c>
      <c r="AQ7057">
        <v>5.6423599999999997E-2</v>
      </c>
      <c r="AR7057">
        <v>4.6346600000000002E-2</v>
      </c>
      <c r="AS7057">
        <v>2.9299700000000001E-2</v>
      </c>
      <c r="AT7057">
        <v>3.6174999999999999E-2</v>
      </c>
      <c r="AU7057">
        <v>4.7185899999999996E-2</v>
      </c>
      <c r="AW7057">
        <v>5.6423600000000004E-2</v>
      </c>
      <c r="AX7057">
        <v>4.6346600000000002E-2</v>
      </c>
      <c r="AY7057">
        <v>2.9299699999999998E-2</v>
      </c>
      <c r="AZ7057">
        <v>3.6174999999999999E-2</v>
      </c>
      <c r="BA7057">
        <v>4.7185899999999989E-2</v>
      </c>
      <c r="BC7057" s="52">
        <v>100000</v>
      </c>
      <c r="BD7057" s="52">
        <v>100000</v>
      </c>
      <c r="BE7057">
        <v>0</v>
      </c>
      <c r="BF7057">
        <v>0</v>
      </c>
      <c r="BG7057">
        <v>0</v>
      </c>
    </row>
    <row r="7058" spans="1:59">
      <c r="A7058">
        <v>7057</v>
      </c>
      <c r="E7058">
        <v>9795.2054794520554</v>
      </c>
      <c r="K7058">
        <v>1926.9139577260285</v>
      </c>
      <c r="L7058">
        <v>2025.5797910593619</v>
      </c>
      <c r="M7058">
        <v>2124.2456243926954</v>
      </c>
      <c r="N7058">
        <v>2222.9114577260289</v>
      </c>
      <c r="O7058">
        <v>2321.5772910593623</v>
      </c>
      <c r="Q7058">
        <v>21975.41579206556</v>
      </c>
      <c r="R7058">
        <v>21381.715534251791</v>
      </c>
      <c r="S7058">
        <v>20788.015276438022</v>
      </c>
      <c r="T7058">
        <v>20194.315018624253</v>
      </c>
      <c r="U7058">
        <v>19600.614760810484</v>
      </c>
      <c r="W7058">
        <v>0</v>
      </c>
      <c r="AB7058">
        <v>1</v>
      </c>
      <c r="AC7058">
        <v>1</v>
      </c>
      <c r="AD7058">
        <v>1</v>
      </c>
      <c r="AE7058">
        <v>1</v>
      </c>
      <c r="AF7058">
        <v>1</v>
      </c>
      <c r="AL7058">
        <v>3.5444930000000001</v>
      </c>
      <c r="AM7058" s="5">
        <v>22.08809852600098</v>
      </c>
      <c r="AN7058">
        <v>570.77625570776252</v>
      </c>
      <c r="AO7058">
        <f t="shared" si="110"/>
        <v>26826.48401826484</v>
      </c>
      <c r="AP7058">
        <v>684.93150684931504</v>
      </c>
      <c r="AQ7058">
        <v>5.7083500000000002E-2</v>
      </c>
      <c r="AR7058">
        <v>4.6779800000000003E-2</v>
      </c>
      <c r="AS7058">
        <v>2.8987599999999999E-2</v>
      </c>
      <c r="AT7058">
        <v>3.6744300000000001E-2</v>
      </c>
      <c r="AU7058">
        <v>4.76969E-2</v>
      </c>
      <c r="AW7058">
        <v>5.7083499999999995E-2</v>
      </c>
      <c r="AX7058">
        <v>4.6779799999999996E-2</v>
      </c>
      <c r="AY7058">
        <v>2.8987600000000002E-2</v>
      </c>
      <c r="AZ7058">
        <v>3.6744299999999994E-2</v>
      </c>
      <c r="BA7058">
        <v>4.76969E-2</v>
      </c>
      <c r="BC7058" s="52">
        <v>100000</v>
      </c>
      <c r="BD7058" s="52">
        <v>100000</v>
      </c>
      <c r="BE7058">
        <v>0</v>
      </c>
      <c r="BF7058">
        <v>0</v>
      </c>
      <c r="BG7058">
        <v>0</v>
      </c>
    </row>
    <row r="7059" spans="1:59">
      <c r="A7059">
        <v>7058</v>
      </c>
      <c r="E7059">
        <v>9795.2054794520554</v>
      </c>
      <c r="K7059">
        <v>1650.9769059205173</v>
      </c>
      <c r="L7059">
        <v>1700.6394059205172</v>
      </c>
      <c r="M7059">
        <v>1750.3019059205171</v>
      </c>
      <c r="N7059">
        <v>1799.964405920517</v>
      </c>
      <c r="O7059">
        <v>1849.6269059205169</v>
      </c>
      <c r="Q7059">
        <v>22320.517186732341</v>
      </c>
      <c r="R7059">
        <v>21717.493474612456</v>
      </c>
      <c r="S7059">
        <v>21114.469762492576</v>
      </c>
      <c r="T7059">
        <v>20511.446050372695</v>
      </c>
      <c r="U7059">
        <v>19908.422338252814</v>
      </c>
      <c r="W7059">
        <v>0</v>
      </c>
      <c r="AB7059">
        <v>1</v>
      </c>
      <c r="AC7059">
        <v>1</v>
      </c>
      <c r="AD7059">
        <v>1</v>
      </c>
      <c r="AE7059">
        <v>1</v>
      </c>
      <c r="AF7059">
        <v>1</v>
      </c>
      <c r="AL7059">
        <v>3.6628959999999999</v>
      </c>
      <c r="AM7059" s="5">
        <v>17.338077545166019</v>
      </c>
      <c r="AN7059">
        <v>570.77625570776252</v>
      </c>
      <c r="AO7059">
        <f t="shared" si="110"/>
        <v>26826.48401826484</v>
      </c>
      <c r="AP7059">
        <v>684.93150684931504</v>
      </c>
      <c r="AQ7059">
        <v>5.8802100000000003E-2</v>
      </c>
      <c r="AR7059">
        <v>4.61337E-2</v>
      </c>
      <c r="AS7059">
        <v>2.91696E-2</v>
      </c>
      <c r="AT7059">
        <v>3.6992199999999996E-2</v>
      </c>
      <c r="AU7059">
        <v>4.7762199999999998E-2</v>
      </c>
      <c r="AW7059">
        <v>5.880210000000001E-2</v>
      </c>
      <c r="AX7059">
        <v>4.61337E-2</v>
      </c>
      <c r="AY7059">
        <v>2.9169600000000004E-2</v>
      </c>
      <c r="AZ7059">
        <v>3.6992199999999989E-2</v>
      </c>
      <c r="BA7059">
        <v>4.7762199999999991E-2</v>
      </c>
      <c r="BC7059" s="52">
        <v>100000</v>
      </c>
      <c r="BD7059" s="52">
        <v>100000</v>
      </c>
      <c r="BE7059">
        <v>0</v>
      </c>
      <c r="BF7059">
        <v>0</v>
      </c>
      <c r="BG7059">
        <v>0</v>
      </c>
    </row>
    <row r="7060" spans="1:59">
      <c r="A7060">
        <v>7059</v>
      </c>
      <c r="E7060">
        <v>9795.2054794520554</v>
      </c>
      <c r="K7060">
        <v>1617.5299905501522</v>
      </c>
      <c r="L7060">
        <v>1658.7774905501522</v>
      </c>
      <c r="M7060">
        <v>1700.0249905501521</v>
      </c>
      <c r="N7060">
        <v>1741.272490550152</v>
      </c>
      <c r="O7060">
        <v>1782.519990550152</v>
      </c>
      <c r="Q7060">
        <v>24253.344789711871</v>
      </c>
      <c r="R7060">
        <v>23598.102714528104</v>
      </c>
      <c r="S7060">
        <v>22942.860639344341</v>
      </c>
      <c r="T7060">
        <v>22287.618564160577</v>
      </c>
      <c r="U7060">
        <v>21632.376488976814</v>
      </c>
      <c r="W7060">
        <v>0</v>
      </c>
      <c r="AB7060">
        <v>1</v>
      </c>
      <c r="AC7060">
        <v>1</v>
      </c>
      <c r="AD7060">
        <v>1</v>
      </c>
      <c r="AE7060">
        <v>1</v>
      </c>
      <c r="AF7060">
        <v>1</v>
      </c>
      <c r="AL7060">
        <v>4.2160615999999997</v>
      </c>
      <c r="AM7060" s="5">
        <v>14.749946594238279</v>
      </c>
      <c r="AN7060">
        <v>570.77625570776252</v>
      </c>
      <c r="AO7060">
        <f t="shared" si="110"/>
        <v>26826.48401826484</v>
      </c>
      <c r="AP7060">
        <v>684.93150684931504</v>
      </c>
      <c r="AQ7060">
        <v>5.85134E-2</v>
      </c>
      <c r="AR7060">
        <v>4.6050300000000002E-2</v>
      </c>
      <c r="AS7060">
        <v>2.8915900000000001E-2</v>
      </c>
      <c r="AT7060">
        <v>3.7088700000000002E-2</v>
      </c>
      <c r="AU7060">
        <v>4.8186300000000001E-2</v>
      </c>
      <c r="AW7060">
        <v>5.8513400000000007E-2</v>
      </c>
      <c r="AX7060">
        <v>4.6050300000000002E-2</v>
      </c>
      <c r="AY7060">
        <v>2.8915900000000008E-2</v>
      </c>
      <c r="AZ7060">
        <v>3.7088700000000002E-2</v>
      </c>
      <c r="BA7060">
        <v>4.8186300000000001E-2</v>
      </c>
      <c r="BC7060" s="52">
        <v>100000</v>
      </c>
      <c r="BD7060" s="52">
        <v>100000</v>
      </c>
      <c r="BE7060">
        <v>0</v>
      </c>
      <c r="BF7060">
        <v>0</v>
      </c>
      <c r="BG7060">
        <v>0</v>
      </c>
    </row>
    <row r="7061" spans="1:59">
      <c r="A7061">
        <v>7060</v>
      </c>
      <c r="E7061">
        <v>9795.2054794520554</v>
      </c>
      <c r="K7061">
        <v>1776.4028385593858</v>
      </c>
      <c r="L7061">
        <v>1816.6878385593859</v>
      </c>
      <c r="M7061">
        <v>1856.972838559386</v>
      </c>
      <c r="N7061">
        <v>1897.2578385593861</v>
      </c>
      <c r="O7061">
        <v>1937.5428385593862</v>
      </c>
      <c r="Q7061">
        <v>28563.959970872362</v>
      </c>
      <c r="R7061">
        <v>27792.25987961315</v>
      </c>
      <c r="S7061">
        <v>27020.559788353938</v>
      </c>
      <c r="T7061">
        <v>26248.859697094726</v>
      </c>
      <c r="U7061">
        <v>25477.159605835514</v>
      </c>
      <c r="W7061">
        <v>0</v>
      </c>
      <c r="AB7061">
        <v>1</v>
      </c>
      <c r="AC7061">
        <v>1</v>
      </c>
      <c r="AD7061">
        <v>1</v>
      </c>
      <c r="AE7061">
        <v>1</v>
      </c>
      <c r="AF7061">
        <v>1</v>
      </c>
      <c r="AL7061">
        <v>4.9371309999999999</v>
      </c>
      <c r="AM7061" s="5">
        <v>15.301419258117679</v>
      </c>
      <c r="AN7061">
        <v>570.77625570776252</v>
      </c>
      <c r="AO7061">
        <f t="shared" si="110"/>
        <v>26826.48401826484</v>
      </c>
      <c r="AP7061">
        <v>684.93150684931504</v>
      </c>
      <c r="AQ7061">
        <v>5.5418999999999996E-2</v>
      </c>
      <c r="AR7061">
        <v>4.1634999999999998E-2</v>
      </c>
      <c r="AS7061">
        <v>2.9189E-2</v>
      </c>
      <c r="AT7061">
        <v>3.6387099999999999E-2</v>
      </c>
      <c r="AU7061">
        <v>4.77852E-2</v>
      </c>
      <c r="AW7061">
        <v>5.5418999999999996E-2</v>
      </c>
      <c r="AX7061">
        <v>4.1634999999999991E-2</v>
      </c>
      <c r="AY7061">
        <v>2.9189000000000007E-2</v>
      </c>
      <c r="AZ7061">
        <v>3.6387099999999992E-2</v>
      </c>
      <c r="BA7061">
        <v>4.77852E-2</v>
      </c>
      <c r="BC7061" s="52">
        <v>100000</v>
      </c>
      <c r="BD7061" s="52">
        <v>100000</v>
      </c>
      <c r="BE7061">
        <v>0</v>
      </c>
      <c r="BF7061">
        <v>0</v>
      </c>
      <c r="BG7061">
        <v>0</v>
      </c>
    </row>
    <row r="7062" spans="1:59">
      <c r="A7062">
        <v>7061</v>
      </c>
      <c r="E7062">
        <v>9795.2054794520554</v>
      </c>
      <c r="K7062">
        <v>2444.4120649841761</v>
      </c>
      <c r="L7062">
        <v>2485.2470649841762</v>
      </c>
      <c r="M7062">
        <v>2526.0820649841762</v>
      </c>
      <c r="N7062">
        <v>2566.9170649841762</v>
      </c>
      <c r="O7062">
        <v>2607.7520649841763</v>
      </c>
      <c r="Q7062">
        <v>41938.262719494909</v>
      </c>
      <c r="R7062">
        <v>40805.234905438505</v>
      </c>
      <c r="S7062">
        <v>39672.207091382101</v>
      </c>
      <c r="T7062">
        <v>38539.179277325697</v>
      </c>
      <c r="U7062">
        <v>37406.151463269292</v>
      </c>
      <c r="W7062">
        <v>0</v>
      </c>
      <c r="AB7062">
        <v>1</v>
      </c>
      <c r="AC7062">
        <v>1</v>
      </c>
      <c r="AD7062">
        <v>1</v>
      </c>
      <c r="AE7062">
        <v>1</v>
      </c>
      <c r="AF7062">
        <v>1</v>
      </c>
      <c r="AL7062">
        <v>5.4829245000000002</v>
      </c>
      <c r="AM7062" s="5">
        <v>15.05519866943359</v>
      </c>
      <c r="AN7062">
        <v>570.77625570776252</v>
      </c>
      <c r="AO7062">
        <f t="shared" si="110"/>
        <v>26826.48401826484</v>
      </c>
      <c r="AP7062">
        <v>684.93150684931504</v>
      </c>
      <c r="AQ7062">
        <v>5.5456400000000003E-2</v>
      </c>
      <c r="AR7062">
        <v>4.2094099999999995E-2</v>
      </c>
      <c r="AS7062">
        <v>2.7609500000000002E-2</v>
      </c>
      <c r="AT7062">
        <v>3.7116100000000006E-2</v>
      </c>
      <c r="AU7062">
        <v>4.8348200000000001E-2</v>
      </c>
      <c r="AW7062">
        <v>5.5456400000000003E-2</v>
      </c>
      <c r="AX7062">
        <v>4.2094099999999995E-2</v>
      </c>
      <c r="AY7062">
        <v>2.7609499999999995E-2</v>
      </c>
      <c r="AZ7062">
        <v>3.7116099999999999E-2</v>
      </c>
      <c r="BA7062">
        <v>4.8348199999999994E-2</v>
      </c>
      <c r="BC7062" s="52">
        <v>100000</v>
      </c>
      <c r="BD7062" s="52">
        <v>100000</v>
      </c>
      <c r="BE7062">
        <v>0</v>
      </c>
      <c r="BF7062">
        <v>0</v>
      </c>
      <c r="BG7062">
        <v>0</v>
      </c>
    </row>
    <row r="7063" spans="1:59">
      <c r="A7063">
        <v>7062</v>
      </c>
      <c r="E7063">
        <v>9795.2054794520554</v>
      </c>
      <c r="K7063">
        <v>3826.8845669592629</v>
      </c>
      <c r="L7063">
        <v>3870.4695669592629</v>
      </c>
      <c r="M7063">
        <v>3914.054566959263</v>
      </c>
      <c r="N7063">
        <v>3957.639566959263</v>
      </c>
      <c r="O7063">
        <v>4001.224566959263</v>
      </c>
      <c r="Q7063">
        <v>49577.508336245737</v>
      </c>
      <c r="R7063">
        <v>48238.094337085764</v>
      </c>
      <c r="S7063">
        <v>46898.680337925791</v>
      </c>
      <c r="T7063">
        <v>45559.266338765818</v>
      </c>
      <c r="U7063">
        <v>44219.852339605844</v>
      </c>
      <c r="W7063">
        <v>0</v>
      </c>
      <c r="AB7063">
        <v>1</v>
      </c>
      <c r="AC7063">
        <v>1</v>
      </c>
      <c r="AD7063">
        <v>1</v>
      </c>
      <c r="AE7063">
        <v>1</v>
      </c>
      <c r="AF7063">
        <v>1</v>
      </c>
      <c r="AL7063">
        <v>5.9523229999999998</v>
      </c>
      <c r="AM7063" s="5">
        <v>13.413413047790529</v>
      </c>
      <c r="AN7063">
        <v>570.77625570776252</v>
      </c>
      <c r="AO7063">
        <f t="shared" si="110"/>
        <v>26826.48401826484</v>
      </c>
      <c r="AP7063">
        <v>684.93150684931504</v>
      </c>
      <c r="AQ7063">
        <v>5.9561900000000001E-2</v>
      </c>
      <c r="AR7063">
        <v>4.24461E-2</v>
      </c>
      <c r="AS7063">
        <v>3.0691800000000002E-2</v>
      </c>
      <c r="AT7063">
        <v>4.22282E-2</v>
      </c>
      <c r="AU7063">
        <v>5.07108E-2</v>
      </c>
      <c r="AW7063">
        <v>5.9561900000000001E-2</v>
      </c>
      <c r="AX7063">
        <v>4.24461E-2</v>
      </c>
      <c r="AY7063">
        <v>3.0691800000000005E-2</v>
      </c>
      <c r="AZ7063">
        <v>4.2228200000000007E-2</v>
      </c>
      <c r="BA7063">
        <v>5.07108E-2</v>
      </c>
      <c r="BC7063" s="52">
        <v>100000</v>
      </c>
      <c r="BD7063" s="52">
        <v>100000</v>
      </c>
      <c r="BE7063">
        <v>0</v>
      </c>
      <c r="BF7063">
        <v>0</v>
      </c>
      <c r="BG7063">
        <v>0</v>
      </c>
    </row>
    <row r="7064" spans="1:59">
      <c r="A7064">
        <v>7063</v>
      </c>
      <c r="E7064">
        <v>9795.2054794520554</v>
      </c>
      <c r="K7064">
        <v>4715.0859862389552</v>
      </c>
      <c r="L7064">
        <v>4757.4334862389551</v>
      </c>
      <c r="M7064">
        <v>4799.7809862389549</v>
      </c>
      <c r="N7064">
        <v>4842.1284862389548</v>
      </c>
      <c r="O7064">
        <v>4884.4759862389546</v>
      </c>
      <c r="Q7064">
        <v>46662.410512509698</v>
      </c>
      <c r="R7064">
        <v>45401.752445820057</v>
      </c>
      <c r="S7064">
        <v>44141.094379130416</v>
      </c>
      <c r="T7064">
        <v>42880.436312440776</v>
      </c>
      <c r="U7064">
        <v>41619.778245751135</v>
      </c>
      <c r="W7064">
        <v>0</v>
      </c>
      <c r="AB7064">
        <v>1</v>
      </c>
      <c r="AC7064">
        <v>1</v>
      </c>
      <c r="AD7064">
        <v>1</v>
      </c>
      <c r="AE7064">
        <v>1</v>
      </c>
      <c r="AF7064">
        <v>1</v>
      </c>
      <c r="AL7064">
        <v>6.1755100000000001</v>
      </c>
      <c r="AM7064" s="5">
        <v>12.816933631896971</v>
      </c>
      <c r="AN7064">
        <v>570.77625570776252</v>
      </c>
      <c r="AO7064">
        <f t="shared" si="110"/>
        <v>26826.48401826484</v>
      </c>
      <c r="AP7064">
        <v>684.93150684931504</v>
      </c>
      <c r="AQ7064">
        <v>6.5205899999999997E-2</v>
      </c>
      <c r="AR7064">
        <v>4.76788E-2</v>
      </c>
      <c r="AS7064">
        <v>3.3986600000000006E-2</v>
      </c>
      <c r="AT7064">
        <v>5.2928199999999995E-2</v>
      </c>
      <c r="AU7064">
        <v>5.5739400000000001E-2</v>
      </c>
      <c r="AW7064">
        <v>6.5205899999999997E-2</v>
      </c>
      <c r="AX7064">
        <v>4.7678800000000007E-2</v>
      </c>
      <c r="AY7064">
        <v>3.3986600000000006E-2</v>
      </c>
      <c r="AZ7064">
        <v>5.2928199999999995E-2</v>
      </c>
      <c r="BA7064">
        <v>5.5739400000000008E-2</v>
      </c>
      <c r="BC7064" s="52">
        <v>100000</v>
      </c>
      <c r="BD7064" s="52">
        <v>100000</v>
      </c>
      <c r="BE7064">
        <v>0</v>
      </c>
      <c r="BF7064">
        <v>0</v>
      </c>
      <c r="BG7064">
        <v>0</v>
      </c>
    </row>
    <row r="7065" spans="1:59">
      <c r="A7065">
        <v>7064</v>
      </c>
      <c r="E7065">
        <v>9795.2054794520554</v>
      </c>
      <c r="K7065">
        <v>4148.3465869077709</v>
      </c>
      <c r="L7065">
        <v>4198.6690869077711</v>
      </c>
      <c r="M7065">
        <v>4248.9915869077713</v>
      </c>
      <c r="N7065">
        <v>4299.3140869077715</v>
      </c>
      <c r="O7065">
        <v>4349.6365869077717</v>
      </c>
      <c r="Q7065">
        <v>44614.517391842754</v>
      </c>
      <c r="R7065">
        <v>43409.186364358931</v>
      </c>
      <c r="S7065">
        <v>42203.855336875109</v>
      </c>
      <c r="T7065">
        <v>40998.524309391287</v>
      </c>
      <c r="U7065">
        <v>39793.193281907465</v>
      </c>
      <c r="W7065">
        <v>0.25758999999999999</v>
      </c>
      <c r="AB7065">
        <v>1</v>
      </c>
      <c r="AC7065">
        <v>1</v>
      </c>
      <c r="AD7065">
        <v>1</v>
      </c>
      <c r="AE7065">
        <v>1</v>
      </c>
      <c r="AF7065">
        <v>1</v>
      </c>
      <c r="AL7065">
        <v>6.726362</v>
      </c>
      <c r="AM7065" s="5">
        <v>12.177487373352051</v>
      </c>
      <c r="AN7065">
        <v>570.77625570776252</v>
      </c>
      <c r="AO7065">
        <f t="shared" si="110"/>
        <v>26826.48401826484</v>
      </c>
      <c r="AP7065">
        <v>684.93150684931504</v>
      </c>
      <c r="AQ7065">
        <v>7.3194700000000001E-2</v>
      </c>
      <c r="AR7065">
        <v>5.3622799999999998E-2</v>
      </c>
      <c r="AS7065">
        <v>3.9725499999999997E-2</v>
      </c>
      <c r="AT7065">
        <v>4.95069E-2</v>
      </c>
      <c r="AU7065">
        <v>5.0528500000000004E-2</v>
      </c>
      <c r="AW7065">
        <v>7.3194700000000001E-2</v>
      </c>
      <c r="AX7065">
        <v>5.3622799999999998E-2</v>
      </c>
      <c r="AY7065">
        <v>3.9725499999999997E-2</v>
      </c>
      <c r="AZ7065">
        <v>4.9506900000000006E-2</v>
      </c>
      <c r="BA7065">
        <v>5.0528500000000004E-2</v>
      </c>
      <c r="BC7065" s="52">
        <v>100000</v>
      </c>
      <c r="BD7065" s="52">
        <v>100000</v>
      </c>
      <c r="BE7065">
        <v>0</v>
      </c>
      <c r="BF7065">
        <v>0</v>
      </c>
      <c r="BG7065">
        <v>0</v>
      </c>
    </row>
    <row r="7066" spans="1:59">
      <c r="A7066">
        <v>7065</v>
      </c>
      <c r="E7066">
        <v>9795.2054794520554</v>
      </c>
      <c r="K7066">
        <v>3926.2962320878478</v>
      </c>
      <c r="L7066">
        <v>4002.0287320878479</v>
      </c>
      <c r="M7066">
        <v>4077.7612320878479</v>
      </c>
      <c r="N7066">
        <v>4153.493732087848</v>
      </c>
      <c r="O7066">
        <v>4229.2262320878481</v>
      </c>
      <c r="Q7066">
        <v>43316.26068649716</v>
      </c>
      <c r="R7066">
        <v>42146.004096473422</v>
      </c>
      <c r="S7066">
        <v>40975.747506449683</v>
      </c>
      <c r="T7066">
        <v>39805.490916425944</v>
      </c>
      <c r="U7066">
        <v>38635.234326402206</v>
      </c>
      <c r="W7066">
        <v>8.5080000000000003E-2</v>
      </c>
      <c r="AB7066">
        <v>1</v>
      </c>
      <c r="AC7066">
        <v>1</v>
      </c>
      <c r="AD7066">
        <v>1</v>
      </c>
      <c r="AE7066">
        <v>1</v>
      </c>
      <c r="AF7066">
        <v>1</v>
      </c>
      <c r="AL7066">
        <v>6.4570550000000004</v>
      </c>
      <c r="AM7066" s="5">
        <v>10.514157295227051</v>
      </c>
      <c r="AN7066">
        <v>570.77625570776252</v>
      </c>
      <c r="AO7066">
        <f t="shared" si="110"/>
        <v>26826.48401826484</v>
      </c>
      <c r="AP7066">
        <v>684.93150684931504</v>
      </c>
      <c r="AQ7066">
        <v>7.4099299999999993E-2</v>
      </c>
      <c r="AR7066">
        <v>4.99596E-2</v>
      </c>
      <c r="AS7066">
        <v>3.4907800000000003E-2</v>
      </c>
      <c r="AT7066">
        <v>3.7300800000000002E-2</v>
      </c>
      <c r="AU7066">
        <v>4.2058399999999996E-2</v>
      </c>
      <c r="AW7066">
        <v>7.4099299999999993E-2</v>
      </c>
      <c r="AX7066">
        <v>4.9959600000000007E-2</v>
      </c>
      <c r="AY7066">
        <v>3.4907800000000003E-2</v>
      </c>
      <c r="AZ7066">
        <v>3.7300800000000009E-2</v>
      </c>
      <c r="BA7066">
        <v>4.2058399999999996E-2</v>
      </c>
      <c r="BC7066" s="52">
        <v>100000</v>
      </c>
      <c r="BD7066" s="52">
        <v>100000</v>
      </c>
      <c r="BE7066">
        <v>0</v>
      </c>
      <c r="BF7066">
        <v>0</v>
      </c>
      <c r="BG7066">
        <v>0</v>
      </c>
    </row>
    <row r="7067" spans="1:59">
      <c r="A7067">
        <v>7066</v>
      </c>
      <c r="E7067">
        <v>9795.2054794520554</v>
      </c>
      <c r="K7067">
        <v>4089.8144850096323</v>
      </c>
      <c r="L7067">
        <v>4199.9194850096319</v>
      </c>
      <c r="M7067">
        <v>4310.0244850096315</v>
      </c>
      <c r="N7067">
        <v>4420.129485009631</v>
      </c>
      <c r="O7067">
        <v>4530.2344850096306</v>
      </c>
      <c r="Q7067">
        <v>41786.669139944323</v>
      </c>
      <c r="R7067">
        <v>40657.736860293109</v>
      </c>
      <c r="S7067">
        <v>39528.804580641896</v>
      </c>
      <c r="T7067">
        <v>38399.872300990683</v>
      </c>
      <c r="U7067">
        <v>37270.940021339469</v>
      </c>
      <c r="W7067">
        <v>0.30356</v>
      </c>
      <c r="AB7067">
        <v>1</v>
      </c>
      <c r="AC7067">
        <v>1</v>
      </c>
      <c r="AD7067">
        <v>1</v>
      </c>
      <c r="AE7067">
        <v>1</v>
      </c>
      <c r="AF7067">
        <v>1</v>
      </c>
      <c r="AL7067">
        <v>6.1432549999999999</v>
      </c>
      <c r="AM7067" s="5">
        <v>9.1265172958374023</v>
      </c>
      <c r="AN7067">
        <v>570.77625570776252</v>
      </c>
      <c r="AO7067">
        <f t="shared" si="110"/>
        <v>26826.48401826484</v>
      </c>
      <c r="AP7067">
        <v>684.93150684931504</v>
      </c>
      <c r="AQ7067">
        <v>6.9956500000000005E-2</v>
      </c>
      <c r="AR7067">
        <v>4.8722599999999998E-2</v>
      </c>
      <c r="AS7067">
        <v>2.9238499999999997E-2</v>
      </c>
      <c r="AT7067">
        <v>3.6400500000000002E-2</v>
      </c>
      <c r="AU7067">
        <v>4.1778599999999999E-2</v>
      </c>
      <c r="AW7067">
        <v>6.9956500000000005E-2</v>
      </c>
      <c r="AX7067">
        <v>4.8722599999999991E-2</v>
      </c>
      <c r="AY7067">
        <v>2.9238500000000001E-2</v>
      </c>
      <c r="AZ7067">
        <v>3.6400500000000002E-2</v>
      </c>
      <c r="BA7067">
        <v>4.1778599999999999E-2</v>
      </c>
      <c r="BC7067" s="52">
        <v>100000</v>
      </c>
      <c r="BD7067" s="52">
        <v>100000</v>
      </c>
      <c r="BE7067">
        <v>0</v>
      </c>
      <c r="BF7067">
        <v>0</v>
      </c>
      <c r="BG7067">
        <v>0</v>
      </c>
    </row>
    <row r="7068" spans="1:59">
      <c r="A7068">
        <v>7067</v>
      </c>
      <c r="E7068">
        <v>9795.2054794520554</v>
      </c>
      <c r="K7068">
        <v>4622.1778879879421</v>
      </c>
      <c r="L7068">
        <v>4780.0212213212753</v>
      </c>
      <c r="M7068">
        <v>4937.8645546546086</v>
      </c>
      <c r="N7068">
        <v>5095.7078879879418</v>
      </c>
      <c r="O7068">
        <v>5253.5512213212751</v>
      </c>
      <c r="Q7068">
        <v>40029.544486472427</v>
      </c>
      <c r="R7068">
        <v>38948.083679981079</v>
      </c>
      <c r="S7068">
        <v>37866.62287348973</v>
      </c>
      <c r="T7068">
        <v>36785.162066998382</v>
      </c>
      <c r="U7068">
        <v>35703.701260507034</v>
      </c>
      <c r="W7068">
        <v>0.20372999999999999</v>
      </c>
      <c r="AB7068">
        <v>1</v>
      </c>
      <c r="AC7068">
        <v>1</v>
      </c>
      <c r="AD7068">
        <v>1</v>
      </c>
      <c r="AE7068">
        <v>1</v>
      </c>
      <c r="AF7068">
        <v>1</v>
      </c>
      <c r="AL7068">
        <v>6.2397489999999998</v>
      </c>
      <c r="AM7068" s="5">
        <v>8.0118865966796875</v>
      </c>
      <c r="AN7068">
        <v>570.77625570776252</v>
      </c>
      <c r="AO7068">
        <f t="shared" si="110"/>
        <v>26826.48401826484</v>
      </c>
      <c r="AP7068">
        <v>684.93150684931504</v>
      </c>
      <c r="AQ7068">
        <v>7.2664000000000006E-2</v>
      </c>
      <c r="AR7068">
        <v>5.3766100000000004E-2</v>
      </c>
      <c r="AS7068">
        <v>3.00437E-2</v>
      </c>
      <c r="AT7068">
        <v>3.6800899999999998E-2</v>
      </c>
      <c r="AU7068">
        <v>4.21085E-2</v>
      </c>
      <c r="AW7068">
        <v>7.2664000000000006E-2</v>
      </c>
      <c r="AX7068">
        <v>5.3766099999999997E-2</v>
      </c>
      <c r="AY7068">
        <v>3.0043699999999993E-2</v>
      </c>
      <c r="AZ7068">
        <v>3.6800899999999998E-2</v>
      </c>
      <c r="BA7068">
        <v>4.2108500000000007E-2</v>
      </c>
      <c r="BC7068" s="52">
        <v>100000</v>
      </c>
      <c r="BD7068" s="52">
        <v>100000</v>
      </c>
      <c r="BE7068">
        <v>0</v>
      </c>
      <c r="BF7068">
        <v>0</v>
      </c>
      <c r="BG7068">
        <v>0</v>
      </c>
    </row>
    <row r="7069" spans="1:59">
      <c r="A7069">
        <v>7068</v>
      </c>
      <c r="E7069">
        <v>9795.2054794520554</v>
      </c>
      <c r="K7069">
        <v>4654.6957223757963</v>
      </c>
      <c r="L7069">
        <v>4852.6882223757966</v>
      </c>
      <c r="M7069">
        <v>5050.6807223757969</v>
      </c>
      <c r="N7069">
        <v>5248.6732223757972</v>
      </c>
      <c r="O7069">
        <v>5446.6657223757975</v>
      </c>
      <c r="Q7069">
        <v>39463.214489235113</v>
      </c>
      <c r="R7069">
        <v>38397.0539743353</v>
      </c>
      <c r="S7069">
        <v>37330.893459435487</v>
      </c>
      <c r="T7069">
        <v>36264.732944535674</v>
      </c>
      <c r="U7069">
        <v>35198.57242963586</v>
      </c>
      <c r="W7069">
        <v>0.29189999999999999</v>
      </c>
      <c r="AB7069">
        <v>1</v>
      </c>
      <c r="AC7069">
        <v>1</v>
      </c>
      <c r="AD7069">
        <v>1</v>
      </c>
      <c r="AE7069">
        <v>1</v>
      </c>
      <c r="AF7069">
        <v>1</v>
      </c>
      <c r="AL7069">
        <v>5.3181880000000001</v>
      </c>
      <c r="AM7069" s="5">
        <v>5.9470248222351074</v>
      </c>
      <c r="AN7069">
        <v>570.77625570776252</v>
      </c>
      <c r="AO7069">
        <f t="shared" si="110"/>
        <v>26826.48401826484</v>
      </c>
      <c r="AP7069">
        <v>684.93150684931504</v>
      </c>
      <c r="AQ7069">
        <v>7.9542699999999994E-2</v>
      </c>
      <c r="AR7069">
        <v>5.5430100000000003E-2</v>
      </c>
      <c r="AS7069">
        <v>3.13335E-2</v>
      </c>
      <c r="AT7069">
        <v>3.7914799999999999E-2</v>
      </c>
      <c r="AU7069">
        <v>4.2741399999999999E-2</v>
      </c>
      <c r="AW7069">
        <v>7.9542700000000008E-2</v>
      </c>
      <c r="AX7069">
        <v>5.5430099999999996E-2</v>
      </c>
      <c r="AY7069">
        <v>3.13335E-2</v>
      </c>
      <c r="AZ7069">
        <v>3.7914799999999999E-2</v>
      </c>
      <c r="BA7069">
        <v>4.2741399999999999E-2</v>
      </c>
      <c r="BC7069" s="52">
        <v>100000</v>
      </c>
      <c r="BD7069" s="52">
        <v>100000</v>
      </c>
      <c r="BE7069">
        <v>0</v>
      </c>
      <c r="BF7069">
        <v>0</v>
      </c>
      <c r="BG7069">
        <v>0</v>
      </c>
    </row>
    <row r="7070" spans="1:59">
      <c r="A7070">
        <v>7069</v>
      </c>
      <c r="E7070">
        <v>9795.2054794520554</v>
      </c>
      <c r="K7070">
        <v>4562.7167051072929</v>
      </c>
      <c r="L7070">
        <v>4823.1867051072932</v>
      </c>
      <c r="M7070">
        <v>5083.6567051072934</v>
      </c>
      <c r="N7070">
        <v>5344.1267051072937</v>
      </c>
      <c r="O7070">
        <v>5604.5967051072939</v>
      </c>
      <c r="Q7070">
        <v>39090.29714871852</v>
      </c>
      <c r="R7070">
        <v>38034.211579629031</v>
      </c>
      <c r="S7070">
        <v>36978.126010539549</v>
      </c>
      <c r="T7070">
        <v>35922.040441450066</v>
      </c>
      <c r="U7070">
        <v>34865.954872360584</v>
      </c>
      <c r="W7070">
        <v>0.21406999999999998</v>
      </c>
      <c r="AB7070">
        <v>1</v>
      </c>
      <c r="AC7070">
        <v>1</v>
      </c>
      <c r="AD7070">
        <v>1</v>
      </c>
      <c r="AE7070">
        <v>1</v>
      </c>
      <c r="AF7070">
        <v>1</v>
      </c>
      <c r="AL7070">
        <v>4.2421889999999998</v>
      </c>
      <c r="AM7070" s="5">
        <v>5.7550644874572754</v>
      </c>
      <c r="AN7070">
        <v>570.77625570776252</v>
      </c>
      <c r="AO7070">
        <f t="shared" si="110"/>
        <v>26826.48401826484</v>
      </c>
      <c r="AP7070">
        <v>684.93150684931504</v>
      </c>
      <c r="AQ7070">
        <v>8.48772E-2</v>
      </c>
      <c r="AR7070">
        <v>5.5113999999999996E-2</v>
      </c>
      <c r="AS7070">
        <v>3.2009200000000002E-2</v>
      </c>
      <c r="AT7070">
        <v>4.0614499999999998E-2</v>
      </c>
      <c r="AU7070">
        <v>4.34084E-2</v>
      </c>
      <c r="AW7070">
        <v>8.48772E-2</v>
      </c>
      <c r="AX7070">
        <v>5.5113999999999996E-2</v>
      </c>
      <c r="AY7070">
        <v>3.2009200000000002E-2</v>
      </c>
      <c r="AZ7070">
        <v>4.0614499999999998E-2</v>
      </c>
      <c r="BA7070">
        <v>4.34084E-2</v>
      </c>
      <c r="BC7070" s="52">
        <v>100000</v>
      </c>
      <c r="BD7070" s="52">
        <v>100000</v>
      </c>
      <c r="BE7070">
        <v>0</v>
      </c>
      <c r="BF7070">
        <v>0</v>
      </c>
      <c r="BG7070">
        <v>0</v>
      </c>
    </row>
    <row r="7071" spans="1:59">
      <c r="A7071">
        <v>7070</v>
      </c>
      <c r="E7071">
        <v>9795.2054794520554</v>
      </c>
      <c r="K7071">
        <v>4380.6168325353055</v>
      </c>
      <c r="L7071">
        <v>4700.2093325353053</v>
      </c>
      <c r="M7071">
        <v>5019.801832535305</v>
      </c>
      <c r="N7071">
        <v>5339.3943325353048</v>
      </c>
      <c r="O7071">
        <v>5658.9868325353045</v>
      </c>
      <c r="Q7071">
        <v>39528.952619571413</v>
      </c>
      <c r="R7071">
        <v>38461.016086036165</v>
      </c>
      <c r="S7071">
        <v>37393.079552500916</v>
      </c>
      <c r="T7071">
        <v>36325.143018965668</v>
      </c>
      <c r="U7071">
        <v>35257.206485430419</v>
      </c>
      <c r="W7071">
        <v>0.15114</v>
      </c>
      <c r="AB7071">
        <v>1</v>
      </c>
      <c r="AC7071">
        <v>1</v>
      </c>
      <c r="AD7071">
        <v>1</v>
      </c>
      <c r="AE7071">
        <v>1</v>
      </c>
      <c r="AF7071">
        <v>1</v>
      </c>
      <c r="AL7071">
        <v>2.7659275999999999</v>
      </c>
      <c r="AM7071" s="5">
        <v>6.3601779937744141</v>
      </c>
      <c r="AN7071">
        <v>570.77625570776252</v>
      </c>
      <c r="AO7071">
        <f t="shared" si="110"/>
        <v>26826.48401826484</v>
      </c>
      <c r="AP7071">
        <v>684.93150684931504</v>
      </c>
      <c r="AQ7071">
        <v>9.0358999999999995E-2</v>
      </c>
      <c r="AR7071">
        <v>6.8371600000000005E-2</v>
      </c>
      <c r="AS7071">
        <v>4.42928E-2</v>
      </c>
      <c r="AT7071">
        <v>4.2700099999999998E-2</v>
      </c>
      <c r="AU7071">
        <v>4.3979399999999995E-2</v>
      </c>
      <c r="AW7071">
        <v>9.0359000000000009E-2</v>
      </c>
      <c r="AX7071">
        <v>6.8371600000000005E-2</v>
      </c>
      <c r="AY7071">
        <v>4.4292800000000007E-2</v>
      </c>
      <c r="AZ7071">
        <v>4.2700100000000005E-2</v>
      </c>
      <c r="BA7071">
        <v>4.3979399999999988E-2</v>
      </c>
      <c r="BC7071" s="52">
        <v>100000</v>
      </c>
      <c r="BD7071" s="52">
        <v>100000</v>
      </c>
      <c r="BE7071">
        <v>0</v>
      </c>
      <c r="BF7071">
        <v>0</v>
      </c>
      <c r="BG7071">
        <v>0</v>
      </c>
    </row>
    <row r="7072" spans="1:59">
      <c r="A7072">
        <v>7071</v>
      </c>
      <c r="E7072">
        <v>9795.2054794520554</v>
      </c>
      <c r="K7072">
        <v>4003.4099536361896</v>
      </c>
      <c r="L7072">
        <v>4443.8324536361897</v>
      </c>
      <c r="M7072">
        <v>4884.2549536361894</v>
      </c>
      <c r="N7072">
        <v>5324.6774536361891</v>
      </c>
      <c r="O7072">
        <v>5765.0999536361887</v>
      </c>
      <c r="Q7072">
        <v>40147.11277422015</v>
      </c>
      <c r="R7072">
        <v>39062.475676210037</v>
      </c>
      <c r="S7072">
        <v>37977.838578199924</v>
      </c>
      <c r="T7072">
        <v>36893.201480189811</v>
      </c>
      <c r="U7072">
        <v>35808.564382179698</v>
      </c>
      <c r="W7072">
        <v>6.9949999999999998E-2</v>
      </c>
      <c r="AB7072">
        <v>1</v>
      </c>
      <c r="AC7072">
        <v>1</v>
      </c>
      <c r="AD7072">
        <v>1</v>
      </c>
      <c r="AE7072">
        <v>1</v>
      </c>
      <c r="AF7072">
        <v>1</v>
      </c>
      <c r="AL7072">
        <v>2.3214705000000002</v>
      </c>
      <c r="AM7072" s="5">
        <v>6.487022876739502</v>
      </c>
      <c r="AN7072">
        <v>570.77625570776252</v>
      </c>
      <c r="AO7072">
        <f t="shared" si="110"/>
        <v>26826.48401826484</v>
      </c>
      <c r="AP7072">
        <v>684.93150684931504</v>
      </c>
      <c r="AQ7072">
        <v>9.702920000000001E-2</v>
      </c>
      <c r="AR7072">
        <v>7.2292300000000004E-2</v>
      </c>
      <c r="AS7072">
        <v>5.3174100000000002E-2</v>
      </c>
      <c r="AT7072">
        <v>5.0302199999999998E-2</v>
      </c>
      <c r="AU7072">
        <v>4.5231299999999995E-2</v>
      </c>
      <c r="AW7072">
        <v>9.7029200000000024E-2</v>
      </c>
      <c r="AX7072">
        <v>7.2292300000000004E-2</v>
      </c>
      <c r="AY7072">
        <v>5.3174100000000002E-2</v>
      </c>
      <c r="AZ7072">
        <v>5.0302200000000005E-2</v>
      </c>
      <c r="BA7072">
        <v>4.5231299999999988E-2</v>
      </c>
      <c r="BC7072" s="52">
        <v>100000</v>
      </c>
      <c r="BD7072" s="52">
        <v>100000</v>
      </c>
      <c r="BE7072">
        <v>0</v>
      </c>
      <c r="BF7072">
        <v>0</v>
      </c>
      <c r="BG7072">
        <v>0</v>
      </c>
    </row>
    <row r="7073" spans="1:59">
      <c r="A7073">
        <v>7072</v>
      </c>
      <c r="E7073">
        <v>9795.2054794520554</v>
      </c>
      <c r="K7073">
        <v>4005.2681156012095</v>
      </c>
      <c r="L7073">
        <v>4621.932282267876</v>
      </c>
      <c r="M7073">
        <v>5238.5964489345424</v>
      </c>
      <c r="N7073">
        <v>5855.2606156012089</v>
      </c>
      <c r="O7073">
        <v>6471.9247822678753</v>
      </c>
      <c r="Q7073">
        <v>42422.539001806159</v>
      </c>
      <c r="R7073">
        <v>41276.427701802873</v>
      </c>
      <c r="S7073">
        <v>40130.316401799588</v>
      </c>
      <c r="T7073">
        <v>38984.205101796302</v>
      </c>
      <c r="U7073">
        <v>37838.093801793017</v>
      </c>
      <c r="W7073">
        <v>7.0480000000000001E-2</v>
      </c>
      <c r="AB7073">
        <v>1</v>
      </c>
      <c r="AC7073">
        <v>1</v>
      </c>
      <c r="AD7073">
        <v>1</v>
      </c>
      <c r="AE7073">
        <v>1</v>
      </c>
      <c r="AF7073">
        <v>1</v>
      </c>
      <c r="AL7073">
        <v>3.4852004000000001</v>
      </c>
      <c r="AM7073" s="5">
        <v>14.70690441131592</v>
      </c>
      <c r="AN7073">
        <v>570.77625570776252</v>
      </c>
      <c r="AO7073">
        <f t="shared" si="110"/>
        <v>26826.48401826484</v>
      </c>
      <c r="AP7073">
        <v>684.93150684931504</v>
      </c>
      <c r="AQ7073">
        <v>0.100088</v>
      </c>
      <c r="AR7073">
        <v>7.2695300000000004E-2</v>
      </c>
      <c r="AS7073">
        <v>6.2973399999999999E-2</v>
      </c>
      <c r="AT7073">
        <v>5.89832E-2</v>
      </c>
      <c r="AU7073">
        <v>5.7732699999999998E-2</v>
      </c>
      <c r="AW7073">
        <v>0.100088</v>
      </c>
      <c r="AX7073">
        <v>7.2695300000000004E-2</v>
      </c>
      <c r="AY7073">
        <v>6.2973399999999999E-2</v>
      </c>
      <c r="AZ7073">
        <v>5.89832E-2</v>
      </c>
      <c r="BA7073">
        <v>5.7732699999999998E-2</v>
      </c>
      <c r="BC7073" s="52">
        <v>100000</v>
      </c>
      <c r="BD7073" s="52">
        <v>100000</v>
      </c>
      <c r="BE7073">
        <v>0</v>
      </c>
      <c r="BF7073">
        <v>0</v>
      </c>
      <c r="BG7073">
        <v>0</v>
      </c>
    </row>
    <row r="7074" spans="1:59">
      <c r="A7074">
        <v>7073</v>
      </c>
      <c r="E7074">
        <v>9795.2054794520554</v>
      </c>
      <c r="K7074">
        <v>4736.4548488366891</v>
      </c>
      <c r="L7074">
        <v>5509.7248488366895</v>
      </c>
      <c r="M7074">
        <v>6282.9948488366899</v>
      </c>
      <c r="N7074">
        <v>7056.2648488366904</v>
      </c>
      <c r="O7074">
        <v>7829.5348488366908</v>
      </c>
      <c r="Q7074">
        <v>44079.805074743432</v>
      </c>
      <c r="R7074">
        <v>42888.920137221845</v>
      </c>
      <c r="S7074">
        <v>41698.035199700258</v>
      </c>
      <c r="T7074">
        <v>40507.150262178671</v>
      </c>
      <c r="U7074">
        <v>39316.265324657084</v>
      </c>
      <c r="W7074">
        <v>2.0400000000000001E-3</v>
      </c>
      <c r="AB7074">
        <v>1</v>
      </c>
      <c r="AC7074">
        <v>1</v>
      </c>
      <c r="AD7074">
        <v>1</v>
      </c>
      <c r="AE7074">
        <v>1</v>
      </c>
      <c r="AF7074">
        <v>1</v>
      </c>
      <c r="AL7074">
        <v>5.4178199999999999</v>
      </c>
      <c r="AM7074" s="5">
        <v>16.023054122924801</v>
      </c>
      <c r="AN7074">
        <v>570.77625570776252</v>
      </c>
      <c r="AO7074">
        <f t="shared" si="110"/>
        <v>26826.48401826484</v>
      </c>
      <c r="AP7074">
        <v>684.93150684931504</v>
      </c>
      <c r="AQ7074">
        <v>9.7744200000000003E-2</v>
      </c>
      <c r="AR7074">
        <v>6.7264199999999996E-2</v>
      </c>
      <c r="AS7074">
        <v>6.2672400000000003E-2</v>
      </c>
      <c r="AT7074">
        <v>7.2368500000000002E-2</v>
      </c>
      <c r="AU7074">
        <v>5.8654000000000005E-2</v>
      </c>
      <c r="AW7074">
        <v>9.7744199999999989E-2</v>
      </c>
      <c r="AX7074">
        <v>6.7264199999999996E-2</v>
      </c>
      <c r="AY7074">
        <v>6.2672400000000003E-2</v>
      </c>
      <c r="AZ7074">
        <v>7.2368500000000002E-2</v>
      </c>
      <c r="BA7074">
        <v>5.8653999999999998E-2</v>
      </c>
      <c r="BC7074" s="52">
        <v>100000</v>
      </c>
      <c r="BD7074" s="52">
        <v>100000</v>
      </c>
      <c r="BE7074">
        <v>0</v>
      </c>
      <c r="BF7074">
        <v>0</v>
      </c>
      <c r="BG7074">
        <v>0</v>
      </c>
    </row>
    <row r="7075" spans="1:59">
      <c r="A7075">
        <v>7074</v>
      </c>
      <c r="E7075">
        <v>9795.2054794520554</v>
      </c>
      <c r="K7075">
        <v>5790.9617639856961</v>
      </c>
      <c r="L7075">
        <v>6599.4300973190293</v>
      </c>
      <c r="M7075">
        <v>7407.8984306523625</v>
      </c>
      <c r="N7075">
        <v>8216.3667639856958</v>
      </c>
      <c r="O7075">
        <v>9024.8350973190281</v>
      </c>
      <c r="Q7075">
        <v>44794.022075638597</v>
      </c>
      <c r="R7075">
        <v>43583.84144812567</v>
      </c>
      <c r="S7075">
        <v>42373.660820612742</v>
      </c>
      <c r="T7075">
        <v>41163.480193099815</v>
      </c>
      <c r="U7075">
        <v>39953.299565586887</v>
      </c>
      <c r="W7075">
        <v>0</v>
      </c>
      <c r="AB7075">
        <v>1</v>
      </c>
      <c r="AC7075">
        <v>1</v>
      </c>
      <c r="AD7075">
        <v>1</v>
      </c>
      <c r="AE7075">
        <v>1</v>
      </c>
      <c r="AF7075">
        <v>1</v>
      </c>
      <c r="AL7075">
        <v>7.3659062000000004</v>
      </c>
      <c r="AM7075" s="5">
        <v>16.491855621337891</v>
      </c>
      <c r="AN7075">
        <v>570.77625570776252</v>
      </c>
      <c r="AO7075">
        <f t="shared" si="110"/>
        <v>26826.48401826484</v>
      </c>
      <c r="AP7075">
        <v>684.93150684931504</v>
      </c>
      <c r="AQ7075">
        <v>9.5585400000000001E-2</v>
      </c>
      <c r="AR7075">
        <v>5.62601E-2</v>
      </c>
      <c r="AS7075">
        <v>6.06458E-2</v>
      </c>
      <c r="AT7075">
        <v>6.1203400000000005E-2</v>
      </c>
      <c r="AU7075">
        <v>5.7578699999999997E-2</v>
      </c>
      <c r="AW7075">
        <v>9.5585400000000001E-2</v>
      </c>
      <c r="AX7075">
        <v>5.6260099999999993E-2</v>
      </c>
      <c r="AY7075">
        <v>6.06458E-2</v>
      </c>
      <c r="AZ7075">
        <v>6.1203400000000005E-2</v>
      </c>
      <c r="BA7075">
        <v>5.7578699999999997E-2</v>
      </c>
      <c r="BC7075" s="52">
        <v>100000</v>
      </c>
      <c r="BD7075" s="52">
        <v>100000</v>
      </c>
      <c r="BE7075">
        <v>0</v>
      </c>
      <c r="BF7075">
        <v>0</v>
      </c>
      <c r="BG7075">
        <v>0</v>
      </c>
    </row>
    <row r="7076" spans="1:59">
      <c r="A7076">
        <v>7075</v>
      </c>
      <c r="E7076">
        <v>9795.2054794520554</v>
      </c>
      <c r="K7076">
        <v>6720.0427464958357</v>
      </c>
      <c r="L7076">
        <v>7474.8335798291691</v>
      </c>
      <c r="M7076">
        <v>8229.6244131625026</v>
      </c>
      <c r="N7076">
        <v>8984.4152464958352</v>
      </c>
      <c r="O7076">
        <v>9739.2060798291677</v>
      </c>
      <c r="Q7076">
        <v>44794.022075638597</v>
      </c>
      <c r="R7076">
        <v>43583.84144812567</v>
      </c>
      <c r="S7076">
        <v>42373.660820612742</v>
      </c>
      <c r="T7076">
        <v>41163.480193099815</v>
      </c>
      <c r="U7076">
        <v>39953.299565586887</v>
      </c>
      <c r="W7076">
        <v>0</v>
      </c>
      <c r="AB7076">
        <v>1</v>
      </c>
      <c r="AC7076">
        <v>1</v>
      </c>
      <c r="AD7076">
        <v>1</v>
      </c>
      <c r="AE7076">
        <v>1</v>
      </c>
      <c r="AF7076">
        <v>1</v>
      </c>
      <c r="AL7076">
        <v>8.7836379999999998</v>
      </c>
      <c r="AM7076" s="5">
        <v>16.301570892333981</v>
      </c>
      <c r="AN7076">
        <v>570.77625570776252</v>
      </c>
      <c r="AO7076">
        <f t="shared" si="110"/>
        <v>26826.48401826484</v>
      </c>
      <c r="AP7076">
        <v>684.93150684931504</v>
      </c>
      <c r="AQ7076">
        <v>9.0980400000000003E-2</v>
      </c>
      <c r="AR7076">
        <v>5.3106800000000003E-2</v>
      </c>
      <c r="AS7076">
        <v>4.9070900000000001E-2</v>
      </c>
      <c r="AT7076">
        <v>5.8744400000000002E-2</v>
      </c>
      <c r="AU7076">
        <v>5.6611199999999993E-2</v>
      </c>
      <c r="AW7076">
        <v>9.0980400000000003E-2</v>
      </c>
      <c r="AX7076">
        <v>5.3106799999999996E-2</v>
      </c>
      <c r="AY7076">
        <v>4.9070900000000001E-2</v>
      </c>
      <c r="AZ7076">
        <v>5.8744400000000002E-2</v>
      </c>
      <c r="BA7076">
        <v>5.6611199999999987E-2</v>
      </c>
      <c r="BC7076" s="52">
        <v>100000</v>
      </c>
      <c r="BD7076" s="52">
        <v>100000</v>
      </c>
      <c r="BE7076">
        <v>0</v>
      </c>
      <c r="BF7076">
        <v>0</v>
      </c>
      <c r="BG7076">
        <v>0</v>
      </c>
    </row>
    <row r="7077" spans="1:59">
      <c r="A7077">
        <v>7076</v>
      </c>
      <c r="E7077">
        <v>9795.2054794520554</v>
      </c>
      <c r="K7077">
        <v>6454.3255854979361</v>
      </c>
      <c r="L7077">
        <v>7072.9414188312694</v>
      </c>
      <c r="M7077">
        <v>7691.5572521646027</v>
      </c>
      <c r="N7077">
        <v>8310.173085497936</v>
      </c>
      <c r="O7077">
        <v>8928.7889188312693</v>
      </c>
      <c r="Q7077">
        <v>43547.595527704412</v>
      </c>
      <c r="R7077">
        <v>42371.089064768232</v>
      </c>
      <c r="S7077">
        <v>41194.582601832051</v>
      </c>
      <c r="T7077">
        <v>40018.076138895871</v>
      </c>
      <c r="U7077">
        <v>38841.56967595969</v>
      </c>
      <c r="W7077">
        <v>0</v>
      </c>
      <c r="AB7077">
        <v>1</v>
      </c>
      <c r="AC7077">
        <v>1</v>
      </c>
      <c r="AD7077">
        <v>1</v>
      </c>
      <c r="AE7077">
        <v>1</v>
      </c>
      <c r="AF7077">
        <v>1</v>
      </c>
      <c r="AL7077">
        <v>9.109553</v>
      </c>
      <c r="AM7077" s="5">
        <v>16.615556716918949</v>
      </c>
      <c r="AN7077">
        <v>570.77625570776252</v>
      </c>
      <c r="AO7077">
        <f t="shared" si="110"/>
        <v>26826.48401826484</v>
      </c>
      <c r="AP7077">
        <v>684.93150684931504</v>
      </c>
      <c r="AQ7077">
        <v>8.1176100000000001E-2</v>
      </c>
      <c r="AR7077">
        <v>4.8463500000000007E-2</v>
      </c>
      <c r="AS7077">
        <v>4.21295E-2</v>
      </c>
      <c r="AT7077">
        <v>5.4910300000000002E-2</v>
      </c>
      <c r="AU7077">
        <v>5.5119000000000001E-2</v>
      </c>
      <c r="AW7077">
        <v>8.1176100000000015E-2</v>
      </c>
      <c r="AX7077">
        <v>4.8463500000000007E-2</v>
      </c>
      <c r="AY7077">
        <v>4.21295E-2</v>
      </c>
      <c r="AZ7077">
        <v>5.4910300000000009E-2</v>
      </c>
      <c r="BA7077">
        <v>5.5119000000000001E-2</v>
      </c>
      <c r="BC7077" s="52">
        <v>100000</v>
      </c>
      <c r="BD7077" s="52">
        <v>100000</v>
      </c>
      <c r="BE7077">
        <v>0</v>
      </c>
      <c r="BF7077">
        <v>0</v>
      </c>
      <c r="BG7077">
        <v>0</v>
      </c>
    </row>
    <row r="7078" spans="1:59">
      <c r="A7078">
        <v>7077</v>
      </c>
      <c r="E7078">
        <v>9795.2054794520554</v>
      </c>
      <c r="K7078">
        <v>5688.762855909582</v>
      </c>
      <c r="L7078">
        <v>6228.5670225762487</v>
      </c>
      <c r="M7078">
        <v>6768.3711892429155</v>
      </c>
      <c r="N7078">
        <v>7308.1753559095823</v>
      </c>
      <c r="O7078">
        <v>7847.9795225762491</v>
      </c>
      <c r="Q7078">
        <v>39425.292304748597</v>
      </c>
      <c r="R7078">
        <v>38360.156316980007</v>
      </c>
      <c r="S7078">
        <v>37295.020329211417</v>
      </c>
      <c r="T7078">
        <v>36229.884341442827</v>
      </c>
      <c r="U7078">
        <v>35164.748353674237</v>
      </c>
      <c r="W7078">
        <v>0</v>
      </c>
      <c r="AB7078">
        <v>1</v>
      </c>
      <c r="AC7078">
        <v>1</v>
      </c>
      <c r="AD7078">
        <v>1</v>
      </c>
      <c r="AE7078">
        <v>1</v>
      </c>
      <c r="AF7078">
        <v>1</v>
      </c>
      <c r="AL7078">
        <v>7.977678</v>
      </c>
      <c r="AM7078" s="5">
        <v>15.924386024475099</v>
      </c>
      <c r="AN7078">
        <v>570.77625570776252</v>
      </c>
      <c r="AO7078">
        <f t="shared" si="110"/>
        <v>26826.48401826484</v>
      </c>
      <c r="AP7078">
        <v>684.93150684931504</v>
      </c>
      <c r="AQ7078">
        <v>7.2430499999999995E-2</v>
      </c>
      <c r="AR7078">
        <v>4.4995899999999998E-2</v>
      </c>
      <c r="AS7078">
        <v>3.1535799999999996E-2</v>
      </c>
      <c r="AT7078">
        <v>4.8332399999999998E-2</v>
      </c>
      <c r="AU7078">
        <v>5.0934399999999998E-2</v>
      </c>
      <c r="AW7078">
        <v>7.2430499999999995E-2</v>
      </c>
      <c r="AX7078">
        <v>4.4995899999999991E-2</v>
      </c>
      <c r="AY7078">
        <v>3.1535799999999989E-2</v>
      </c>
      <c r="AZ7078">
        <v>4.8332399999999998E-2</v>
      </c>
      <c r="BA7078">
        <v>5.0934400000000005E-2</v>
      </c>
      <c r="BC7078" s="52">
        <v>100000</v>
      </c>
      <c r="BD7078" s="52">
        <v>100000</v>
      </c>
      <c r="BE7078">
        <v>0</v>
      </c>
      <c r="BF7078">
        <v>0</v>
      </c>
      <c r="BG7078">
        <v>0</v>
      </c>
    </row>
    <row r="7079" spans="1:59">
      <c r="A7079">
        <v>7078</v>
      </c>
      <c r="E7079">
        <v>9795.2054794520554</v>
      </c>
      <c r="K7079">
        <v>5266.0310088674678</v>
      </c>
      <c r="L7079">
        <v>5727.3251755341344</v>
      </c>
      <c r="M7079">
        <v>6188.6193422008009</v>
      </c>
      <c r="N7079">
        <v>6649.9135088674675</v>
      </c>
      <c r="O7079">
        <v>7111.2076755341341</v>
      </c>
      <c r="Q7079">
        <v>30782.45534253088</v>
      </c>
      <c r="R7079">
        <v>29950.819127035189</v>
      </c>
      <c r="S7079">
        <v>29119.182911539498</v>
      </c>
      <c r="T7079">
        <v>28287.546696043806</v>
      </c>
      <c r="U7079">
        <v>27455.910480548115</v>
      </c>
      <c r="W7079">
        <v>0</v>
      </c>
      <c r="AB7079">
        <v>1</v>
      </c>
      <c r="AC7079">
        <v>1</v>
      </c>
      <c r="AD7079">
        <v>1</v>
      </c>
      <c r="AE7079">
        <v>1</v>
      </c>
      <c r="AF7079">
        <v>1</v>
      </c>
      <c r="AL7079">
        <v>6.8890890000000002</v>
      </c>
      <c r="AM7079" s="5">
        <v>15.58957576751709</v>
      </c>
      <c r="AN7079">
        <v>570.77625570776252</v>
      </c>
      <c r="AO7079">
        <f t="shared" si="110"/>
        <v>26826.48401826484</v>
      </c>
      <c r="AP7079">
        <v>684.93150684931504</v>
      </c>
      <c r="AQ7079">
        <v>6.8319699999999997E-2</v>
      </c>
      <c r="AR7079">
        <v>4.57194E-2</v>
      </c>
      <c r="AS7079">
        <v>2.8278300000000003E-2</v>
      </c>
      <c r="AT7079">
        <v>4.2504899999999998E-2</v>
      </c>
      <c r="AU7079">
        <v>4.9749299999999996E-2</v>
      </c>
      <c r="AW7079">
        <v>6.8319699999999997E-2</v>
      </c>
      <c r="AX7079">
        <v>4.5719400000000007E-2</v>
      </c>
      <c r="AY7079">
        <v>2.8278300000000006E-2</v>
      </c>
      <c r="AZ7079">
        <v>4.2504899999999998E-2</v>
      </c>
      <c r="BA7079">
        <v>4.9749299999999996E-2</v>
      </c>
      <c r="BC7079" s="52">
        <v>100000</v>
      </c>
      <c r="BD7079" s="52">
        <v>100000</v>
      </c>
      <c r="BE7079">
        <v>0</v>
      </c>
      <c r="BF7079">
        <v>0</v>
      </c>
      <c r="BG7079">
        <v>0</v>
      </c>
    </row>
    <row r="7080" spans="1:59">
      <c r="A7080">
        <v>7079</v>
      </c>
      <c r="E7080">
        <v>9795.2054794520554</v>
      </c>
      <c r="K7080">
        <v>3681.9479336876816</v>
      </c>
      <c r="L7080">
        <v>4092.9471003543481</v>
      </c>
      <c r="M7080">
        <v>4503.946267021015</v>
      </c>
      <c r="N7080">
        <v>4914.9454336876815</v>
      </c>
      <c r="O7080">
        <v>5325.944600354348</v>
      </c>
      <c r="Q7080">
        <v>23569.446504726831</v>
      </c>
      <c r="R7080">
        <v>22932.681012653371</v>
      </c>
      <c r="S7080">
        <v>22295.915520579911</v>
      </c>
      <c r="T7080">
        <v>21659.15002850645</v>
      </c>
      <c r="U7080">
        <v>21022.38453643299</v>
      </c>
      <c r="W7080">
        <v>0</v>
      </c>
      <c r="AB7080">
        <v>1</v>
      </c>
      <c r="AC7080">
        <v>1</v>
      </c>
      <c r="AD7080">
        <v>1</v>
      </c>
      <c r="AE7080">
        <v>1</v>
      </c>
      <c r="AF7080">
        <v>1</v>
      </c>
      <c r="AL7080">
        <v>6.7372639999999997</v>
      </c>
      <c r="AM7080" s="5">
        <v>15.91573524475098</v>
      </c>
      <c r="AN7080">
        <v>570.77625570776252</v>
      </c>
      <c r="AO7080">
        <f t="shared" si="110"/>
        <v>26826.48401826484</v>
      </c>
      <c r="AP7080">
        <v>684.93150684931504</v>
      </c>
      <c r="AQ7080">
        <v>6.5757599999999999E-2</v>
      </c>
      <c r="AR7080">
        <v>4.5010300000000003E-2</v>
      </c>
      <c r="AS7080">
        <v>2.89372E-2</v>
      </c>
      <c r="AT7080">
        <v>4.1560800000000002E-2</v>
      </c>
      <c r="AU7080">
        <v>4.87596E-2</v>
      </c>
      <c r="AW7080">
        <v>6.5757599999999999E-2</v>
      </c>
      <c r="AX7080">
        <v>4.5010300000000003E-2</v>
      </c>
      <c r="AY7080">
        <v>2.8937199999999996E-2</v>
      </c>
      <c r="AZ7080">
        <v>4.1560799999999995E-2</v>
      </c>
      <c r="BA7080">
        <v>4.87596E-2</v>
      </c>
      <c r="BC7080" s="52">
        <v>100000</v>
      </c>
      <c r="BD7080" s="52">
        <v>100000</v>
      </c>
      <c r="BE7080">
        <v>0</v>
      </c>
      <c r="BF7080">
        <v>0</v>
      </c>
      <c r="BG7080">
        <v>0</v>
      </c>
    </row>
    <row r="7081" spans="1:59">
      <c r="A7081">
        <v>7080</v>
      </c>
      <c r="E7081">
        <v>9795.2054794520554</v>
      </c>
      <c r="K7081">
        <v>2849.6755077851822</v>
      </c>
      <c r="L7081">
        <v>3165.2530077851825</v>
      </c>
      <c r="M7081">
        <v>3480.8305077851828</v>
      </c>
      <c r="N7081">
        <v>3796.4080077851831</v>
      </c>
      <c r="O7081">
        <v>4111.9855077851835</v>
      </c>
      <c r="Q7081">
        <v>15297.200102537579</v>
      </c>
      <c r="R7081">
        <v>14883.922296519615</v>
      </c>
      <c r="S7081">
        <v>14470.644490501651</v>
      </c>
      <c r="T7081">
        <v>14057.366684483686</v>
      </c>
      <c r="U7081">
        <v>13644.088878465722</v>
      </c>
      <c r="W7081">
        <v>0</v>
      </c>
      <c r="AB7081">
        <v>1</v>
      </c>
      <c r="AC7081">
        <v>1</v>
      </c>
      <c r="AD7081">
        <v>1</v>
      </c>
      <c r="AE7081">
        <v>1</v>
      </c>
      <c r="AF7081">
        <v>1</v>
      </c>
      <c r="AL7081">
        <v>6.5990704999999998</v>
      </c>
      <c r="AM7081" s="5">
        <v>15.70845317840576</v>
      </c>
      <c r="AN7081">
        <v>570.77625570776252</v>
      </c>
      <c r="AO7081">
        <f t="shared" si="110"/>
        <v>26826.48401826484</v>
      </c>
      <c r="AP7081">
        <v>684.93150684931504</v>
      </c>
      <c r="AQ7081">
        <v>6.5827200000000002E-2</v>
      </c>
      <c r="AR7081">
        <v>4.5807399999999998E-2</v>
      </c>
      <c r="AS7081">
        <v>2.8545999999999998E-2</v>
      </c>
      <c r="AT7081">
        <v>4.16826E-2</v>
      </c>
      <c r="AU7081">
        <v>4.8828799999999999E-2</v>
      </c>
      <c r="AW7081">
        <v>6.5827200000000002E-2</v>
      </c>
      <c r="AX7081">
        <v>4.5807399999999998E-2</v>
      </c>
      <c r="AY7081">
        <v>2.8546000000000002E-2</v>
      </c>
      <c r="AZ7081">
        <v>4.16826E-2</v>
      </c>
      <c r="BA7081">
        <v>4.8828799999999992E-2</v>
      </c>
      <c r="BC7081" s="52">
        <v>100000</v>
      </c>
      <c r="BD7081" s="52">
        <v>100000</v>
      </c>
      <c r="BE7081">
        <v>0</v>
      </c>
      <c r="BF7081">
        <v>0</v>
      </c>
      <c r="BG7081">
        <v>0</v>
      </c>
    </row>
    <row r="7082" spans="1:59">
      <c r="A7082">
        <v>7081</v>
      </c>
      <c r="E7082">
        <v>9795.2054794520554</v>
      </c>
      <c r="K7082">
        <v>2051.2066912011837</v>
      </c>
      <c r="L7082">
        <v>2223.8716912011837</v>
      </c>
      <c r="M7082">
        <v>2396.5366912011837</v>
      </c>
      <c r="N7082">
        <v>2569.2016912011836</v>
      </c>
      <c r="O7082">
        <v>2741.8666912011836</v>
      </c>
      <c r="Q7082">
        <v>16601.583749784819</v>
      </c>
      <c r="R7082">
        <v>16153.065977905993</v>
      </c>
      <c r="S7082">
        <v>15704.548206027168</v>
      </c>
      <c r="T7082">
        <v>15256.030434148342</v>
      </c>
      <c r="U7082">
        <v>14807.512662269517</v>
      </c>
      <c r="W7082">
        <v>0</v>
      </c>
      <c r="AB7082">
        <v>1</v>
      </c>
      <c r="AC7082">
        <v>1</v>
      </c>
      <c r="AD7082">
        <v>1</v>
      </c>
      <c r="AE7082">
        <v>1</v>
      </c>
      <c r="AF7082">
        <v>1</v>
      </c>
      <c r="AL7082">
        <v>6.7297440000000002</v>
      </c>
      <c r="AM7082" s="5">
        <v>15.05734157562256</v>
      </c>
      <c r="AN7082">
        <v>570.77625570776252</v>
      </c>
      <c r="AO7082">
        <f t="shared" si="110"/>
        <v>26826.48401826484</v>
      </c>
      <c r="AP7082">
        <v>684.93150684931504</v>
      </c>
      <c r="AQ7082">
        <v>6.6607699999999992E-2</v>
      </c>
      <c r="AR7082">
        <v>4.7254699999999997E-2</v>
      </c>
      <c r="AS7082">
        <v>2.9751999999999997E-2</v>
      </c>
      <c r="AT7082">
        <v>4.1796999999999994E-2</v>
      </c>
      <c r="AU7082">
        <v>4.8991E-2</v>
      </c>
      <c r="AW7082">
        <v>6.6607699999999992E-2</v>
      </c>
      <c r="AX7082">
        <v>4.7254699999999997E-2</v>
      </c>
      <c r="AY7082">
        <v>2.9752000000000001E-2</v>
      </c>
      <c r="AZ7082">
        <v>4.1796999999999987E-2</v>
      </c>
      <c r="BA7082">
        <v>4.8990999999999993E-2</v>
      </c>
      <c r="BC7082" s="52">
        <v>100000</v>
      </c>
      <c r="BD7082" s="52">
        <v>100000</v>
      </c>
      <c r="BE7082">
        <v>0</v>
      </c>
      <c r="BF7082">
        <v>0</v>
      </c>
      <c r="BG7082">
        <v>0</v>
      </c>
    </row>
    <row r="7083" spans="1:59">
      <c r="A7083">
        <v>7082</v>
      </c>
      <c r="E7083">
        <v>9795.2054794520554</v>
      </c>
      <c r="K7083">
        <v>1651.0394922356049</v>
      </c>
      <c r="L7083">
        <v>1758.999492235605</v>
      </c>
      <c r="M7083">
        <v>1866.959492235605</v>
      </c>
      <c r="N7083">
        <v>1974.919492235605</v>
      </c>
      <c r="O7083">
        <v>2082.8794922356051</v>
      </c>
      <c r="Q7083">
        <v>16748.49387370926</v>
      </c>
      <c r="R7083">
        <v>16296.007094327129</v>
      </c>
      <c r="S7083">
        <v>15843.520314944999</v>
      </c>
      <c r="T7083">
        <v>15391.033535562869</v>
      </c>
      <c r="U7083">
        <v>14938.546756180738</v>
      </c>
      <c r="W7083">
        <v>0</v>
      </c>
      <c r="AB7083">
        <v>1</v>
      </c>
      <c r="AC7083">
        <v>1</v>
      </c>
      <c r="AD7083">
        <v>1</v>
      </c>
      <c r="AE7083">
        <v>1</v>
      </c>
      <c r="AF7083">
        <v>1</v>
      </c>
      <c r="AL7083">
        <v>7.3851620000000002</v>
      </c>
      <c r="AM7083" s="5">
        <v>14.72868728637695</v>
      </c>
      <c r="AN7083">
        <v>570.77625570776252</v>
      </c>
      <c r="AO7083">
        <f t="shared" si="110"/>
        <v>26826.48401826484</v>
      </c>
      <c r="AP7083">
        <v>684.93150684931504</v>
      </c>
      <c r="AQ7083">
        <v>6.7098500000000005E-2</v>
      </c>
      <c r="AR7083">
        <v>4.83103E-2</v>
      </c>
      <c r="AS7083">
        <v>3.0965800000000002E-2</v>
      </c>
      <c r="AT7083">
        <v>4.2350600000000002E-2</v>
      </c>
      <c r="AU7083">
        <v>4.9339300000000003E-2</v>
      </c>
      <c r="AW7083">
        <v>6.7098500000000005E-2</v>
      </c>
      <c r="AX7083">
        <v>4.83103E-2</v>
      </c>
      <c r="AY7083">
        <v>3.0965800000000002E-2</v>
      </c>
      <c r="AZ7083">
        <v>4.2350600000000002E-2</v>
      </c>
      <c r="BA7083">
        <v>4.9339300000000003E-2</v>
      </c>
      <c r="BC7083" s="52">
        <v>100000</v>
      </c>
      <c r="BD7083" s="52">
        <v>100000</v>
      </c>
      <c r="BE7083">
        <v>0</v>
      </c>
      <c r="BF7083">
        <v>0</v>
      </c>
      <c r="BG7083">
        <v>0</v>
      </c>
    </row>
    <row r="7084" spans="1:59">
      <c r="A7084">
        <v>7083</v>
      </c>
      <c r="E7084">
        <v>9795.2054794520554</v>
      </c>
      <c r="K7084">
        <v>1571.7522849813527</v>
      </c>
      <c r="L7084">
        <v>1630.4622849813527</v>
      </c>
      <c r="M7084">
        <v>1689.1722849813527</v>
      </c>
      <c r="N7084">
        <v>1747.8822849813528</v>
      </c>
      <c r="O7084">
        <v>1806.5922849813528</v>
      </c>
      <c r="Q7084">
        <v>18984.792134627962</v>
      </c>
      <c r="R7084">
        <v>18471.888256987877</v>
      </c>
      <c r="S7084">
        <v>17958.984379347792</v>
      </c>
      <c r="T7084">
        <v>17446.080501707707</v>
      </c>
      <c r="U7084">
        <v>16933.176624067622</v>
      </c>
      <c r="W7084">
        <v>0</v>
      </c>
      <c r="AB7084">
        <v>1</v>
      </c>
      <c r="AC7084">
        <v>1</v>
      </c>
      <c r="AD7084">
        <v>1</v>
      </c>
      <c r="AE7084">
        <v>1</v>
      </c>
      <c r="AF7084">
        <v>1</v>
      </c>
      <c r="AL7084">
        <v>9.1469830000000005</v>
      </c>
      <c r="AM7084" s="5">
        <v>14.80375957489014</v>
      </c>
      <c r="AN7084">
        <v>570.77625570776252</v>
      </c>
      <c r="AO7084">
        <f t="shared" si="110"/>
        <v>26826.48401826484</v>
      </c>
      <c r="AP7084">
        <v>684.93150684931504</v>
      </c>
      <c r="AQ7084">
        <v>6.7825999999999997E-2</v>
      </c>
      <c r="AR7084">
        <v>4.8184600000000001E-2</v>
      </c>
      <c r="AS7084">
        <v>3.0466699999999999E-2</v>
      </c>
      <c r="AT7084">
        <v>4.2444599999999999E-2</v>
      </c>
      <c r="AU7084">
        <v>4.9199E-2</v>
      </c>
      <c r="AW7084">
        <v>6.7825999999999997E-2</v>
      </c>
      <c r="AX7084">
        <v>4.8184600000000008E-2</v>
      </c>
      <c r="AY7084">
        <v>3.0466699999999999E-2</v>
      </c>
      <c r="AZ7084">
        <v>4.2444599999999999E-2</v>
      </c>
      <c r="BA7084">
        <v>4.9199000000000007E-2</v>
      </c>
      <c r="BC7084" s="52">
        <v>100000</v>
      </c>
      <c r="BD7084" s="52">
        <v>100000</v>
      </c>
      <c r="BE7084">
        <v>0</v>
      </c>
      <c r="BF7084">
        <v>0</v>
      </c>
      <c r="BG7084">
        <v>0</v>
      </c>
    </row>
    <row r="7085" spans="1:59">
      <c r="A7085">
        <v>7084</v>
      </c>
      <c r="E7085">
        <v>9795.2054794520554</v>
      </c>
      <c r="K7085">
        <v>1691.1494911995205</v>
      </c>
      <c r="L7085">
        <v>1740.3169911995205</v>
      </c>
      <c r="M7085">
        <v>1789.4844911995206</v>
      </c>
      <c r="N7085">
        <v>1838.6519911995206</v>
      </c>
      <c r="O7085">
        <v>1887.8194911995206</v>
      </c>
      <c r="Q7085">
        <v>24371.495940452522</v>
      </c>
      <c r="R7085">
        <v>23713.061828008773</v>
      </c>
      <c r="S7085">
        <v>23054.627715565024</v>
      </c>
      <c r="T7085">
        <v>22396.193603121275</v>
      </c>
      <c r="U7085">
        <v>21737.759490677527</v>
      </c>
      <c r="W7085">
        <v>0</v>
      </c>
      <c r="AB7085">
        <v>1</v>
      </c>
      <c r="AC7085">
        <v>1</v>
      </c>
      <c r="AD7085">
        <v>1</v>
      </c>
      <c r="AE7085">
        <v>1</v>
      </c>
      <c r="AF7085">
        <v>1</v>
      </c>
      <c r="AL7085">
        <v>10.693387</v>
      </c>
      <c r="AM7085" s="5">
        <v>14.61334800720215</v>
      </c>
      <c r="AN7085">
        <v>570.77625570776252</v>
      </c>
      <c r="AO7085">
        <f t="shared" si="110"/>
        <v>26826.48401826484</v>
      </c>
      <c r="AP7085">
        <v>684.93150684931504</v>
      </c>
      <c r="AQ7085">
        <v>3.9128300000000005E-2</v>
      </c>
      <c r="AR7085">
        <v>3.1975900000000002E-2</v>
      </c>
      <c r="AS7085">
        <v>1.8297399999999998E-2</v>
      </c>
      <c r="AT7085">
        <v>2.2655999999999999E-2</v>
      </c>
      <c r="AU7085">
        <v>3.7424100000000002E-2</v>
      </c>
      <c r="AW7085">
        <v>3.9128300000000005E-2</v>
      </c>
      <c r="AX7085">
        <v>3.1975900000000002E-2</v>
      </c>
      <c r="AY7085">
        <v>1.8297400000000005E-2</v>
      </c>
      <c r="AZ7085">
        <v>2.2655999999999996E-2</v>
      </c>
      <c r="BA7085">
        <v>3.7424100000000002E-2</v>
      </c>
      <c r="BC7085" s="52">
        <v>100000</v>
      </c>
      <c r="BD7085" s="52">
        <v>100000</v>
      </c>
      <c r="BE7085">
        <v>0</v>
      </c>
      <c r="BF7085">
        <v>0</v>
      </c>
      <c r="BG7085">
        <v>0</v>
      </c>
    </row>
    <row r="7086" spans="1:59">
      <c r="A7086">
        <v>7085</v>
      </c>
      <c r="E7086">
        <v>9795.2054794520554</v>
      </c>
      <c r="K7086">
        <v>2072.6608766935105</v>
      </c>
      <c r="L7086">
        <v>2122.8183766935108</v>
      </c>
      <c r="M7086">
        <v>2172.9758766935111</v>
      </c>
      <c r="N7086">
        <v>2223.1333766935113</v>
      </c>
      <c r="O7086">
        <v>2273.2908766935116</v>
      </c>
      <c r="Q7086">
        <v>36031.558019412972</v>
      </c>
      <c r="R7086">
        <v>35058.109077636575</v>
      </c>
      <c r="S7086">
        <v>34084.660135860177</v>
      </c>
      <c r="T7086">
        <v>33111.211194083779</v>
      </c>
      <c r="U7086">
        <v>32137.762252307381</v>
      </c>
      <c r="W7086">
        <v>0</v>
      </c>
      <c r="AB7086">
        <v>1</v>
      </c>
      <c r="AC7086">
        <v>1</v>
      </c>
      <c r="AD7086">
        <v>1</v>
      </c>
      <c r="AE7086">
        <v>1</v>
      </c>
      <c r="AF7086">
        <v>1</v>
      </c>
      <c r="AL7086">
        <v>10.084505999999999</v>
      </c>
      <c r="AM7086" s="5">
        <v>13.887301445007321</v>
      </c>
      <c r="AN7086">
        <v>570.77625570776252</v>
      </c>
      <c r="AO7086">
        <f t="shared" si="110"/>
        <v>26826.48401826484</v>
      </c>
      <c r="AP7086">
        <v>684.93150684931504</v>
      </c>
      <c r="AQ7086">
        <v>3.9890599999999998E-2</v>
      </c>
      <c r="AR7086">
        <v>3.2929E-2</v>
      </c>
      <c r="AS7086">
        <v>1.8965299999999997E-2</v>
      </c>
      <c r="AT7086">
        <v>2.2937699999999998E-2</v>
      </c>
      <c r="AU7086">
        <v>3.7637200000000003E-2</v>
      </c>
      <c r="AW7086">
        <v>3.9890599999999998E-2</v>
      </c>
      <c r="AX7086">
        <v>3.2929E-2</v>
      </c>
      <c r="AY7086">
        <v>1.8965300000000004E-2</v>
      </c>
      <c r="AZ7086">
        <v>2.2937699999999991E-2</v>
      </c>
      <c r="BA7086">
        <v>3.7637199999999996E-2</v>
      </c>
      <c r="BC7086" s="52">
        <v>100000</v>
      </c>
      <c r="BD7086" s="52">
        <v>100000</v>
      </c>
      <c r="BE7086">
        <v>0</v>
      </c>
      <c r="BF7086">
        <v>0</v>
      </c>
      <c r="BG7086">
        <v>0</v>
      </c>
    </row>
    <row r="7087" spans="1:59">
      <c r="A7087">
        <v>7086</v>
      </c>
      <c r="E7087">
        <v>9795.2054794520554</v>
      </c>
      <c r="K7087">
        <v>2764.7915564894533</v>
      </c>
      <c r="L7087">
        <v>2806.7265564894533</v>
      </c>
      <c r="M7087">
        <v>2848.6615564894532</v>
      </c>
      <c r="N7087">
        <v>2890.5965564894532</v>
      </c>
      <c r="O7087">
        <v>2932.5315564894531</v>
      </c>
      <c r="Q7087">
        <v>42579.445428026229</v>
      </c>
      <c r="R7087">
        <v>41429.095053179903</v>
      </c>
      <c r="S7087">
        <v>40278.744678333576</v>
      </c>
      <c r="T7087">
        <v>39128.39430348725</v>
      </c>
      <c r="U7087">
        <v>37978.043928640924</v>
      </c>
      <c r="W7087">
        <v>0</v>
      </c>
      <c r="AB7087">
        <v>1</v>
      </c>
      <c r="AC7087">
        <v>1</v>
      </c>
      <c r="AD7087">
        <v>1</v>
      </c>
      <c r="AE7087">
        <v>1</v>
      </c>
      <c r="AF7087">
        <v>1</v>
      </c>
      <c r="AL7087">
        <v>9.096444</v>
      </c>
      <c r="AM7087" s="5">
        <v>14.014327049255369</v>
      </c>
      <c r="AN7087">
        <v>570.77625570776252</v>
      </c>
      <c r="AO7087">
        <f t="shared" si="110"/>
        <v>26826.48401826484</v>
      </c>
      <c r="AP7087">
        <v>684.93150684931504</v>
      </c>
      <c r="AQ7087">
        <v>4.0555599999999997E-2</v>
      </c>
      <c r="AR7087">
        <v>3.2407499999999999E-2</v>
      </c>
      <c r="AS7087">
        <v>1.8779499999999998E-2</v>
      </c>
      <c r="AT7087">
        <v>2.3326799999999998E-2</v>
      </c>
      <c r="AU7087">
        <v>3.8229199999999998E-2</v>
      </c>
      <c r="AW7087">
        <v>4.0555599999999997E-2</v>
      </c>
      <c r="AX7087">
        <v>3.2407499999999992E-2</v>
      </c>
      <c r="AY7087">
        <v>1.8779499999999991E-2</v>
      </c>
      <c r="AZ7087">
        <v>2.3326799999999995E-2</v>
      </c>
      <c r="BA7087">
        <v>3.8229200000000005E-2</v>
      </c>
      <c r="BC7087" s="52">
        <v>100000</v>
      </c>
      <c r="BD7087" s="52">
        <v>100000</v>
      </c>
      <c r="BE7087">
        <v>0</v>
      </c>
      <c r="BF7087">
        <v>0</v>
      </c>
      <c r="BG7087">
        <v>0</v>
      </c>
    </row>
    <row r="7088" spans="1:59">
      <c r="A7088">
        <v>7087</v>
      </c>
      <c r="E7088">
        <v>9795.2054794520554</v>
      </c>
      <c r="K7088">
        <v>3554.8652570112372</v>
      </c>
      <c r="L7088">
        <v>3595.837757011237</v>
      </c>
      <c r="M7088">
        <v>3636.8102570112369</v>
      </c>
      <c r="N7088">
        <v>3677.7827570112368</v>
      </c>
      <c r="O7088">
        <v>3718.7552570112366</v>
      </c>
      <c r="Q7088">
        <v>40864.752206221179</v>
      </c>
      <c r="R7088">
        <v>39760.726953791956</v>
      </c>
      <c r="S7088">
        <v>38656.701701362734</v>
      </c>
      <c r="T7088">
        <v>37552.676448933511</v>
      </c>
      <c r="U7088">
        <v>36448.651196504288</v>
      </c>
      <c r="W7088">
        <v>0</v>
      </c>
      <c r="AB7088">
        <v>1</v>
      </c>
      <c r="AC7088">
        <v>1</v>
      </c>
      <c r="AD7088">
        <v>1</v>
      </c>
      <c r="AE7088">
        <v>1</v>
      </c>
      <c r="AF7088">
        <v>1</v>
      </c>
      <c r="AL7088">
        <v>8.3129899999999992</v>
      </c>
      <c r="AM7088" s="5">
        <v>14.26280498504639</v>
      </c>
      <c r="AN7088">
        <v>570.77625570776252</v>
      </c>
      <c r="AO7088">
        <f t="shared" si="110"/>
        <v>26826.48401826484</v>
      </c>
      <c r="AP7088">
        <v>684.93150684931504</v>
      </c>
      <c r="AQ7088">
        <v>4.0526100000000002E-2</v>
      </c>
      <c r="AR7088">
        <v>3.2518600000000002E-2</v>
      </c>
      <c r="AS7088">
        <v>1.7145199999999999E-2</v>
      </c>
      <c r="AT7088">
        <v>2.5094200000000001E-2</v>
      </c>
      <c r="AU7088">
        <v>3.9474700000000001E-2</v>
      </c>
      <c r="AW7088">
        <v>4.0526099999999995E-2</v>
      </c>
      <c r="AX7088">
        <v>3.2518599999999995E-2</v>
      </c>
      <c r="AY7088">
        <v>1.7145199999999999E-2</v>
      </c>
      <c r="AZ7088">
        <v>2.5094199999999997E-2</v>
      </c>
      <c r="BA7088">
        <v>3.9474700000000001E-2</v>
      </c>
      <c r="BC7088" s="52">
        <v>100000</v>
      </c>
      <c r="BD7088" s="52">
        <v>100000</v>
      </c>
      <c r="BE7088">
        <v>0</v>
      </c>
      <c r="BF7088">
        <v>0</v>
      </c>
      <c r="BG7088">
        <v>0</v>
      </c>
    </row>
    <row r="7089" spans="1:59">
      <c r="A7089">
        <v>7088</v>
      </c>
      <c r="E7089">
        <v>9795.2054794520554</v>
      </c>
      <c r="K7089">
        <v>3842.1647844737035</v>
      </c>
      <c r="L7089">
        <v>3916.4122844737035</v>
      </c>
      <c r="M7089">
        <v>3990.6597844737034</v>
      </c>
      <c r="N7089">
        <v>4064.9072844737034</v>
      </c>
      <c r="O7089">
        <v>4139.1547844737033</v>
      </c>
      <c r="Q7089">
        <v>38282.69576786473</v>
      </c>
      <c r="R7089">
        <v>37248.428813552731</v>
      </c>
      <c r="S7089">
        <v>36214.161859240732</v>
      </c>
      <c r="T7089">
        <v>35179.894904928733</v>
      </c>
      <c r="U7089">
        <v>34145.627950616734</v>
      </c>
      <c r="W7089">
        <v>4.8039999999999999E-2</v>
      </c>
      <c r="AB7089">
        <v>1</v>
      </c>
      <c r="AC7089">
        <v>1</v>
      </c>
      <c r="AD7089">
        <v>1</v>
      </c>
      <c r="AE7089">
        <v>1</v>
      </c>
      <c r="AF7089">
        <v>1</v>
      </c>
      <c r="AL7089">
        <v>8.4814070000000008</v>
      </c>
      <c r="AM7089" s="5">
        <v>14.50753688812256</v>
      </c>
      <c r="AN7089">
        <v>570.77625570776252</v>
      </c>
      <c r="AO7089">
        <f t="shared" si="110"/>
        <v>26826.48401826484</v>
      </c>
      <c r="AP7089">
        <v>684.93150684931504</v>
      </c>
      <c r="AQ7089">
        <v>3.9935200000000004E-2</v>
      </c>
      <c r="AR7089">
        <v>2.8500699999999997E-2</v>
      </c>
      <c r="AS7089">
        <v>1.6414399999999999E-2</v>
      </c>
      <c r="AT7089">
        <v>2.1935900000000001E-2</v>
      </c>
      <c r="AU7089">
        <v>3.6127400000000004E-2</v>
      </c>
      <c r="AW7089">
        <v>3.9935200000000004E-2</v>
      </c>
      <c r="AX7089">
        <v>2.8500700000000004E-2</v>
      </c>
      <c r="AY7089">
        <v>1.6414399999999996E-2</v>
      </c>
      <c r="AZ7089">
        <v>2.1935899999999994E-2</v>
      </c>
      <c r="BA7089">
        <v>3.6127400000000004E-2</v>
      </c>
      <c r="BC7089" s="52">
        <v>100000</v>
      </c>
      <c r="BD7089" s="52">
        <v>100000</v>
      </c>
      <c r="BE7089">
        <v>0</v>
      </c>
      <c r="BF7089">
        <v>0</v>
      </c>
      <c r="BG7089">
        <v>0</v>
      </c>
    </row>
    <row r="7090" spans="1:59">
      <c r="A7090">
        <v>7089</v>
      </c>
      <c r="E7090">
        <v>9795.2054794520554</v>
      </c>
      <c r="K7090">
        <v>4508.1773254094223</v>
      </c>
      <c r="L7090">
        <v>4631.0973254094224</v>
      </c>
      <c r="M7090">
        <v>4754.0173254094225</v>
      </c>
      <c r="N7090">
        <v>4876.9373254094226</v>
      </c>
      <c r="O7090">
        <v>4999.8573254094226</v>
      </c>
      <c r="Q7090">
        <v>35793.385642230423</v>
      </c>
      <c r="R7090">
        <v>34826.371298258797</v>
      </c>
      <c r="S7090">
        <v>33859.35695428717</v>
      </c>
      <c r="T7090">
        <v>32892.342610315543</v>
      </c>
      <c r="U7090">
        <v>31925.328266343917</v>
      </c>
      <c r="W7090">
        <v>5.1130000000000002E-2</v>
      </c>
      <c r="AB7090">
        <v>1</v>
      </c>
      <c r="AC7090">
        <v>1</v>
      </c>
      <c r="AD7090">
        <v>1</v>
      </c>
      <c r="AE7090">
        <v>1</v>
      </c>
      <c r="AF7090">
        <v>1</v>
      </c>
      <c r="AL7090">
        <v>8.4990629999999996</v>
      </c>
      <c r="AM7090" s="5">
        <v>14.267221450805661</v>
      </c>
      <c r="AN7090">
        <v>570.77625570776252</v>
      </c>
      <c r="AO7090">
        <f t="shared" si="110"/>
        <v>26826.48401826484</v>
      </c>
      <c r="AP7090">
        <v>684.93150684931504</v>
      </c>
      <c r="AQ7090">
        <v>2.7459800000000003E-2</v>
      </c>
      <c r="AR7090">
        <v>2.1484900000000001E-2</v>
      </c>
      <c r="AS7090">
        <v>7.8575999999999993E-3</v>
      </c>
      <c r="AT7090">
        <v>7.9390699999999995E-3</v>
      </c>
      <c r="AU7090">
        <v>7.8635900000000002E-3</v>
      </c>
      <c r="AW7090">
        <v>2.7459800000000006E-2</v>
      </c>
      <c r="AX7090">
        <v>2.1484900000000001E-2</v>
      </c>
      <c r="AY7090">
        <v>7.8575999999999993E-3</v>
      </c>
      <c r="AZ7090">
        <v>7.9390699999999995E-3</v>
      </c>
      <c r="BA7090">
        <v>7.8635900000000036E-3</v>
      </c>
      <c r="BC7090" s="52">
        <v>100000</v>
      </c>
      <c r="BD7090" s="52">
        <v>100000</v>
      </c>
      <c r="BE7090">
        <v>0</v>
      </c>
      <c r="BF7090">
        <v>0</v>
      </c>
      <c r="BG7090">
        <v>0</v>
      </c>
    </row>
    <row r="7091" spans="1:59">
      <c r="A7091">
        <v>7090</v>
      </c>
      <c r="E7091">
        <v>9795.2054794520554</v>
      </c>
      <c r="K7091">
        <v>4973.6398715255618</v>
      </c>
      <c r="L7091">
        <v>5214.8873715255613</v>
      </c>
      <c r="M7091">
        <v>5456.1348715255608</v>
      </c>
      <c r="N7091">
        <v>5697.3823715255603</v>
      </c>
      <c r="O7091">
        <v>5938.6298715255598</v>
      </c>
      <c r="Q7091">
        <v>33823.454674096341</v>
      </c>
      <c r="R7091">
        <v>32909.661099498015</v>
      </c>
      <c r="S7091">
        <v>31995.867524899688</v>
      </c>
      <c r="T7091">
        <v>31082.073950301361</v>
      </c>
      <c r="U7091">
        <v>30168.280375703034</v>
      </c>
      <c r="W7091">
        <v>5.4770000000000006E-2</v>
      </c>
      <c r="AB7091">
        <v>1</v>
      </c>
      <c r="AC7091">
        <v>1</v>
      </c>
      <c r="AD7091">
        <v>1</v>
      </c>
      <c r="AE7091">
        <v>1</v>
      </c>
      <c r="AF7091">
        <v>1</v>
      </c>
      <c r="AL7091">
        <v>8.6836979999999997</v>
      </c>
      <c r="AM7091" s="5">
        <v>14.13823413848877</v>
      </c>
      <c r="AN7091">
        <v>570.77625570776252</v>
      </c>
      <c r="AO7091">
        <f t="shared" si="110"/>
        <v>26826.48401826484</v>
      </c>
      <c r="AP7091">
        <v>684.93150684931504</v>
      </c>
      <c r="AQ7091">
        <v>2.7771299999999999E-2</v>
      </c>
      <c r="AR7091">
        <v>1.35882E-2</v>
      </c>
      <c r="AS7091">
        <v>3.2679100000000002E-3</v>
      </c>
      <c r="AT7091">
        <v>1.72127E-3</v>
      </c>
      <c r="AU7091">
        <v>4.4193100000000001E-3</v>
      </c>
      <c r="AW7091">
        <v>2.7771299999999999E-2</v>
      </c>
      <c r="AX7091">
        <v>1.3588199999999995E-2</v>
      </c>
      <c r="AY7091">
        <v>3.2679099999999989E-3</v>
      </c>
      <c r="AZ7091">
        <v>1.721269999999997E-3</v>
      </c>
      <c r="BA7091">
        <v>4.4193100000000027E-3</v>
      </c>
      <c r="BC7091" s="52">
        <v>100000</v>
      </c>
      <c r="BD7091" s="52">
        <v>100000</v>
      </c>
      <c r="BE7091">
        <v>0</v>
      </c>
      <c r="BF7091">
        <v>0</v>
      </c>
      <c r="BG7091">
        <v>0</v>
      </c>
    </row>
    <row r="7092" spans="1:59">
      <c r="A7092">
        <v>7091</v>
      </c>
      <c r="E7092">
        <v>9795.2054794520554</v>
      </c>
      <c r="K7092">
        <v>5586.4833440672528</v>
      </c>
      <c r="L7092">
        <v>5889.9883440672529</v>
      </c>
      <c r="M7092">
        <v>6193.493344067253</v>
      </c>
      <c r="N7092">
        <v>6496.9983440672531</v>
      </c>
      <c r="O7092">
        <v>6800.5033440672532</v>
      </c>
      <c r="Q7092">
        <v>32033.08050871563</v>
      </c>
      <c r="R7092">
        <v>31167.656695159851</v>
      </c>
      <c r="S7092">
        <v>30302.232881604075</v>
      </c>
      <c r="T7092">
        <v>29436.8090680483</v>
      </c>
      <c r="U7092">
        <v>28571.385254492525</v>
      </c>
      <c r="W7092">
        <v>0.25506000000000001</v>
      </c>
      <c r="AB7092">
        <v>1</v>
      </c>
      <c r="AC7092">
        <v>1</v>
      </c>
      <c r="AD7092">
        <v>1</v>
      </c>
      <c r="AE7092">
        <v>1</v>
      </c>
      <c r="AF7092">
        <v>1</v>
      </c>
      <c r="AL7092">
        <v>9.6500360000000001</v>
      </c>
      <c r="AM7092" s="5">
        <v>14.751790046691889</v>
      </c>
      <c r="AN7092">
        <v>570.77625570776252</v>
      </c>
      <c r="AO7092">
        <f t="shared" si="110"/>
        <v>26826.48401826484</v>
      </c>
      <c r="AP7092">
        <v>684.93150684931504</v>
      </c>
      <c r="AQ7092">
        <v>3.5122399999999998E-2</v>
      </c>
      <c r="AR7092">
        <v>1.21248E-2</v>
      </c>
      <c r="AS7092">
        <v>1.10585E-3</v>
      </c>
      <c r="AT7092">
        <v>1.2996099999999999E-3</v>
      </c>
      <c r="AU7092">
        <v>2.0633700000000001E-3</v>
      </c>
      <c r="AW7092">
        <v>3.5122399999999998E-2</v>
      </c>
      <c r="AX7092">
        <v>1.2124799999999998E-2</v>
      </c>
      <c r="AY7092">
        <v>1.1058499999999985E-3</v>
      </c>
      <c r="AZ7092">
        <v>1.2996099999999997E-3</v>
      </c>
      <c r="BA7092">
        <v>2.0633700000000019E-3</v>
      </c>
      <c r="BC7092" s="52">
        <v>100000</v>
      </c>
      <c r="BD7092" s="52">
        <v>100000</v>
      </c>
      <c r="BE7092">
        <v>0</v>
      </c>
      <c r="BF7092">
        <v>0</v>
      </c>
      <c r="BG7092">
        <v>0</v>
      </c>
    </row>
    <row r="7093" spans="1:59">
      <c r="A7093">
        <v>7092</v>
      </c>
      <c r="E7093">
        <v>9795.2054794520554</v>
      </c>
      <c r="K7093">
        <v>5480.1452072791972</v>
      </c>
      <c r="L7093">
        <v>5916.71854061253</v>
      </c>
      <c r="M7093">
        <v>6353.2918739458637</v>
      </c>
      <c r="N7093">
        <v>6789.8652072791974</v>
      </c>
      <c r="O7093">
        <v>7226.4385406125311</v>
      </c>
      <c r="Q7093">
        <v>31619.06113146877</v>
      </c>
      <c r="R7093">
        <v>30764.822699258879</v>
      </c>
      <c r="S7093">
        <v>29910.584267048987</v>
      </c>
      <c r="T7093">
        <v>29056.345834839096</v>
      </c>
      <c r="U7093">
        <v>28202.107402629204</v>
      </c>
      <c r="W7093">
        <v>6.8180000000000004E-2</v>
      </c>
      <c r="AB7093">
        <v>1</v>
      </c>
      <c r="AC7093">
        <v>1</v>
      </c>
      <c r="AD7093">
        <v>1</v>
      </c>
      <c r="AE7093">
        <v>1</v>
      </c>
      <c r="AF7093">
        <v>1</v>
      </c>
      <c r="AL7093">
        <v>9.8040280000000006</v>
      </c>
      <c r="AM7093" s="5">
        <v>14.60110378265381</v>
      </c>
      <c r="AN7093">
        <v>570.77625570776252</v>
      </c>
      <c r="AO7093">
        <f t="shared" si="110"/>
        <v>26826.48401826484</v>
      </c>
      <c r="AP7093">
        <v>684.93150684931504</v>
      </c>
      <c r="AQ7093">
        <v>3.5494700000000004E-2</v>
      </c>
      <c r="AR7093">
        <v>1.30545E-2</v>
      </c>
      <c r="AS7093">
        <v>1.289E-3</v>
      </c>
      <c r="AT7093">
        <v>1.73442E-3</v>
      </c>
      <c r="AU7093">
        <v>2.1599499999999999E-3</v>
      </c>
      <c r="AW7093">
        <v>3.5494700000000004E-2</v>
      </c>
      <c r="AX7093">
        <v>1.3054499999999997E-2</v>
      </c>
      <c r="AY7093">
        <v>1.2889999999999985E-3</v>
      </c>
      <c r="AZ7093">
        <v>1.7344200000000004E-3</v>
      </c>
      <c r="BA7093">
        <v>2.1599500000000008E-3</v>
      </c>
      <c r="BC7093" s="52">
        <v>100000</v>
      </c>
      <c r="BD7093" s="52">
        <v>100000</v>
      </c>
      <c r="BE7093">
        <v>0</v>
      </c>
      <c r="BF7093">
        <v>0</v>
      </c>
      <c r="BG7093">
        <v>0</v>
      </c>
    </row>
    <row r="7094" spans="1:59">
      <c r="A7094">
        <v>7093</v>
      </c>
      <c r="E7094">
        <v>9795.2054794520554</v>
      </c>
      <c r="K7094">
        <v>5245.0819575371788</v>
      </c>
      <c r="L7094">
        <v>5744.6277908705124</v>
      </c>
      <c r="M7094">
        <v>6244.173624203846</v>
      </c>
      <c r="N7094">
        <v>6743.7194575371796</v>
      </c>
      <c r="O7094">
        <v>7243.2652908705131</v>
      </c>
      <c r="Q7094">
        <v>31099.681973968549</v>
      </c>
      <c r="R7094">
        <v>30259.475382725723</v>
      </c>
      <c r="S7094">
        <v>29419.2687914829</v>
      </c>
      <c r="T7094">
        <v>28579.062200240078</v>
      </c>
      <c r="U7094">
        <v>27738.855608997255</v>
      </c>
      <c r="W7094">
        <v>5.3929999999999999E-2</v>
      </c>
      <c r="AB7094">
        <v>1</v>
      </c>
      <c r="AC7094">
        <v>1</v>
      </c>
      <c r="AD7094">
        <v>1</v>
      </c>
      <c r="AE7094">
        <v>1</v>
      </c>
      <c r="AF7094">
        <v>1</v>
      </c>
      <c r="AL7094">
        <v>10.159176</v>
      </c>
      <c r="AM7094" s="5">
        <v>14.777872085571291</v>
      </c>
      <c r="AN7094">
        <v>570.77625570776252</v>
      </c>
      <c r="AO7094">
        <f t="shared" si="110"/>
        <v>26826.48401826484</v>
      </c>
      <c r="AP7094">
        <v>684.93150684931504</v>
      </c>
      <c r="AQ7094">
        <v>3.4425699999999997E-2</v>
      </c>
      <c r="AR7094">
        <v>1.3245100000000001E-2</v>
      </c>
      <c r="AS7094">
        <v>1.5142999999999999E-3</v>
      </c>
      <c r="AT7094">
        <v>1.78941E-3</v>
      </c>
      <c r="AU7094">
        <v>3.7618200000000004E-3</v>
      </c>
      <c r="AW7094">
        <v>3.442569999999999E-2</v>
      </c>
      <c r="AX7094">
        <v>1.3245099999999996E-2</v>
      </c>
      <c r="AY7094">
        <v>1.5143000000000031E-3</v>
      </c>
      <c r="AZ7094">
        <v>1.7894099999999982E-3</v>
      </c>
      <c r="BA7094">
        <v>3.7618199999999991E-3</v>
      </c>
      <c r="BC7094" s="52">
        <v>100000</v>
      </c>
      <c r="BD7094" s="52">
        <v>100000</v>
      </c>
      <c r="BE7094">
        <v>0</v>
      </c>
      <c r="BF7094">
        <v>0</v>
      </c>
      <c r="BG7094">
        <v>0</v>
      </c>
    </row>
    <row r="7095" spans="1:59">
      <c r="A7095">
        <v>7094</v>
      </c>
      <c r="E7095">
        <v>9795.2054794520554</v>
      </c>
      <c r="K7095">
        <v>5421.3793948436924</v>
      </c>
      <c r="L7095">
        <v>5932.9977281770261</v>
      </c>
      <c r="M7095">
        <v>6444.6160615103599</v>
      </c>
      <c r="N7095">
        <v>6956.2343948436937</v>
      </c>
      <c r="O7095">
        <v>7467.8527281770275</v>
      </c>
      <c r="Q7095">
        <v>31501.829844222029</v>
      </c>
      <c r="R7095">
        <v>30650.7585985197</v>
      </c>
      <c r="S7095">
        <v>29799.687352817375</v>
      </c>
      <c r="T7095">
        <v>28948.616107115049</v>
      </c>
      <c r="U7095">
        <v>28097.544861412724</v>
      </c>
      <c r="W7095">
        <v>0.45016</v>
      </c>
      <c r="AB7095">
        <v>1</v>
      </c>
      <c r="AC7095">
        <v>1</v>
      </c>
      <c r="AD7095">
        <v>1</v>
      </c>
      <c r="AE7095">
        <v>1</v>
      </c>
      <c r="AF7095">
        <v>1</v>
      </c>
      <c r="AL7095">
        <v>10.969749999999999</v>
      </c>
      <c r="AM7095" s="5">
        <v>14.33957576751709</v>
      </c>
      <c r="AN7095">
        <v>570.77625570776252</v>
      </c>
      <c r="AO7095">
        <f t="shared" si="110"/>
        <v>26826.48401826484</v>
      </c>
      <c r="AP7095">
        <v>684.93150684931504</v>
      </c>
      <c r="AQ7095">
        <v>4.18153E-2</v>
      </c>
      <c r="AR7095">
        <v>1.2625899999999999E-2</v>
      </c>
      <c r="AS7095">
        <v>1.6846300000000001E-3</v>
      </c>
      <c r="AT7095">
        <v>4.7514799999999998E-3</v>
      </c>
      <c r="AU7095">
        <v>7.1508000000000006E-3</v>
      </c>
      <c r="AW7095">
        <v>4.18153E-2</v>
      </c>
      <c r="AX7095">
        <v>1.2625899999999995E-2</v>
      </c>
      <c r="AY7095">
        <v>1.6846299999999995E-3</v>
      </c>
      <c r="AZ7095">
        <v>4.7514800000000024E-3</v>
      </c>
      <c r="BA7095">
        <v>7.1507999999999988E-3</v>
      </c>
      <c r="BC7095" s="52">
        <v>100000</v>
      </c>
      <c r="BD7095" s="52">
        <v>100000</v>
      </c>
      <c r="BE7095">
        <v>0</v>
      </c>
      <c r="BF7095">
        <v>0</v>
      </c>
      <c r="BG7095">
        <v>0</v>
      </c>
    </row>
    <row r="7096" spans="1:59">
      <c r="A7096">
        <v>7095</v>
      </c>
      <c r="E7096">
        <v>9795.2054794520554</v>
      </c>
      <c r="K7096">
        <v>5561.2979958806072</v>
      </c>
      <c r="L7096">
        <v>6050.9429958806068</v>
      </c>
      <c r="M7096">
        <v>6540.5879958806072</v>
      </c>
      <c r="N7096">
        <v>7030.2329958806076</v>
      </c>
      <c r="O7096">
        <v>7519.8779958806081</v>
      </c>
      <c r="Q7096">
        <v>32497.55389447575</v>
      </c>
      <c r="R7096">
        <v>31619.581604637275</v>
      </c>
      <c r="S7096">
        <v>30741.609314798799</v>
      </c>
      <c r="T7096">
        <v>29863.637024960324</v>
      </c>
      <c r="U7096">
        <v>28985.664735121849</v>
      </c>
      <c r="W7096">
        <v>0.16240000000000002</v>
      </c>
      <c r="AB7096">
        <v>1</v>
      </c>
      <c r="AC7096">
        <v>1</v>
      </c>
      <c r="AD7096">
        <v>1</v>
      </c>
      <c r="AE7096">
        <v>1</v>
      </c>
      <c r="AF7096">
        <v>1</v>
      </c>
      <c r="AL7096">
        <v>9.8782689999999995</v>
      </c>
      <c r="AM7096" s="5">
        <v>13.57008171081543</v>
      </c>
      <c r="AN7096">
        <v>570.77625570776252</v>
      </c>
      <c r="AO7096">
        <f t="shared" si="110"/>
        <v>26826.48401826484</v>
      </c>
      <c r="AP7096">
        <v>684.93150684931504</v>
      </c>
      <c r="AQ7096">
        <v>4.1956300000000002E-2</v>
      </c>
      <c r="AR7096">
        <v>2.3187000000000003E-2</v>
      </c>
      <c r="AS7096">
        <v>2.8473000000000001E-3</v>
      </c>
      <c r="AT7096">
        <v>1.6382400000000002E-2</v>
      </c>
      <c r="AU7096">
        <v>3.4129899999999998E-2</v>
      </c>
      <c r="AW7096">
        <v>4.1956300000000002E-2</v>
      </c>
      <c r="AX7096">
        <v>2.3186999999999999E-2</v>
      </c>
      <c r="AY7096">
        <v>2.8472999999999971E-3</v>
      </c>
      <c r="AZ7096">
        <v>1.6382400000000005E-2</v>
      </c>
      <c r="BA7096">
        <v>3.4129900000000005E-2</v>
      </c>
      <c r="BC7096" s="52">
        <v>100000</v>
      </c>
      <c r="BD7096" s="52">
        <v>100000</v>
      </c>
      <c r="BE7096">
        <v>0</v>
      </c>
      <c r="BF7096">
        <v>0</v>
      </c>
      <c r="BG7096">
        <v>0</v>
      </c>
    </row>
    <row r="7097" spans="1:59">
      <c r="A7097">
        <v>7096</v>
      </c>
      <c r="E7097">
        <v>9795.2054794520554</v>
      </c>
      <c r="K7097">
        <v>5762.7807813737663</v>
      </c>
      <c r="L7097">
        <v>6236.4766147070995</v>
      </c>
      <c r="M7097">
        <v>6710.1724480404328</v>
      </c>
      <c r="N7097">
        <v>7183.868281373766</v>
      </c>
      <c r="O7097">
        <v>7657.5641147070992</v>
      </c>
      <c r="Q7097">
        <v>34520.906713274322</v>
      </c>
      <c r="R7097">
        <v>33588.27037929403</v>
      </c>
      <c r="S7097">
        <v>32655.634045313738</v>
      </c>
      <c r="T7097">
        <v>31722.997711333446</v>
      </c>
      <c r="U7097">
        <v>30790.361377353154</v>
      </c>
      <c r="W7097">
        <v>5.3710000000000001E-2</v>
      </c>
      <c r="AB7097">
        <v>1</v>
      </c>
      <c r="AC7097">
        <v>1</v>
      </c>
      <c r="AD7097">
        <v>1</v>
      </c>
      <c r="AE7097">
        <v>1</v>
      </c>
      <c r="AF7097">
        <v>1</v>
      </c>
      <c r="AL7097">
        <v>8.3051019999999998</v>
      </c>
      <c r="AM7097" s="5">
        <v>15.49344444274902</v>
      </c>
      <c r="AN7097">
        <v>570.77625570776252</v>
      </c>
      <c r="AO7097">
        <f t="shared" si="110"/>
        <v>26826.48401826484</v>
      </c>
      <c r="AP7097">
        <v>684.93150684931504</v>
      </c>
      <c r="AQ7097">
        <v>5.2643500000000003E-2</v>
      </c>
      <c r="AR7097">
        <v>3.47009E-2</v>
      </c>
      <c r="AS7097">
        <v>1.69406E-2</v>
      </c>
      <c r="AT7097">
        <v>2.8387899999999997E-2</v>
      </c>
      <c r="AU7097">
        <v>3.9033700000000005E-2</v>
      </c>
      <c r="AW7097">
        <v>5.2643499999999996E-2</v>
      </c>
      <c r="AX7097">
        <v>3.4700899999999993E-2</v>
      </c>
      <c r="AY7097">
        <v>1.69406E-2</v>
      </c>
      <c r="AZ7097">
        <v>2.8387899999999994E-2</v>
      </c>
      <c r="BA7097">
        <v>3.9033700000000005E-2</v>
      </c>
      <c r="BC7097" s="52">
        <v>100000</v>
      </c>
      <c r="BD7097" s="52">
        <v>100000</v>
      </c>
      <c r="BE7097">
        <v>0</v>
      </c>
      <c r="BF7097">
        <v>0</v>
      </c>
      <c r="BG7097">
        <v>0</v>
      </c>
    </row>
    <row r="7098" spans="1:59">
      <c r="A7098">
        <v>7097</v>
      </c>
      <c r="E7098">
        <v>9795.2054794520554</v>
      </c>
      <c r="K7098">
        <v>6431.5916943302227</v>
      </c>
      <c r="L7098">
        <v>6938.1216943302225</v>
      </c>
      <c r="M7098">
        <v>7444.6516943302222</v>
      </c>
      <c r="N7098">
        <v>7951.1816943302219</v>
      </c>
      <c r="O7098">
        <v>8457.7116943302226</v>
      </c>
      <c r="Q7098">
        <v>36618.456554572913</v>
      </c>
      <c r="R7098">
        <v>35629.151627741223</v>
      </c>
      <c r="S7098">
        <v>34639.846700909533</v>
      </c>
      <c r="T7098">
        <v>33650.541774077843</v>
      </c>
      <c r="U7098">
        <v>32661.236847246153</v>
      </c>
      <c r="W7098">
        <v>0</v>
      </c>
      <c r="AB7098">
        <v>1</v>
      </c>
      <c r="AC7098">
        <v>1</v>
      </c>
      <c r="AD7098">
        <v>1</v>
      </c>
      <c r="AE7098">
        <v>1</v>
      </c>
      <c r="AF7098">
        <v>1</v>
      </c>
      <c r="AL7098">
        <v>11.458503</v>
      </c>
      <c r="AM7098" s="5">
        <v>16.320589065551761</v>
      </c>
      <c r="AN7098">
        <v>570.77625570776252</v>
      </c>
      <c r="AO7098">
        <f t="shared" si="110"/>
        <v>26826.48401826484</v>
      </c>
      <c r="AP7098">
        <v>684.93150684931504</v>
      </c>
      <c r="AQ7098">
        <v>5.3203099999999996E-2</v>
      </c>
      <c r="AR7098">
        <v>3.2393400000000003E-2</v>
      </c>
      <c r="AS7098">
        <v>1.6481599999999999E-2</v>
      </c>
      <c r="AT7098">
        <v>3.5968699999999999E-2</v>
      </c>
      <c r="AU7098">
        <v>3.9890599999999998E-2</v>
      </c>
      <c r="AW7098">
        <v>5.3203099999999989E-2</v>
      </c>
      <c r="AX7098">
        <v>3.2393400000000003E-2</v>
      </c>
      <c r="AY7098">
        <v>1.6481599999999999E-2</v>
      </c>
      <c r="AZ7098">
        <v>3.5968700000000006E-2</v>
      </c>
      <c r="BA7098">
        <v>3.9890599999999998E-2</v>
      </c>
      <c r="BC7098" s="52">
        <v>100000</v>
      </c>
      <c r="BD7098" s="52">
        <v>100000</v>
      </c>
      <c r="BE7098">
        <v>0</v>
      </c>
      <c r="BF7098">
        <v>0</v>
      </c>
      <c r="BG7098">
        <v>0</v>
      </c>
    </row>
    <row r="7099" spans="1:59">
      <c r="A7099">
        <v>7098</v>
      </c>
      <c r="E7099">
        <v>9795.2054794520554</v>
      </c>
      <c r="K7099">
        <v>7009.9219119494746</v>
      </c>
      <c r="L7099">
        <v>7521.4019119494751</v>
      </c>
      <c r="M7099">
        <v>8032.8819119494756</v>
      </c>
      <c r="N7099">
        <v>8544.3619119494761</v>
      </c>
      <c r="O7099">
        <v>9055.8419119494756</v>
      </c>
      <c r="Q7099">
        <v>37870.160311693493</v>
      </c>
      <c r="R7099">
        <v>36847.038648811533</v>
      </c>
      <c r="S7099">
        <v>35823.916985929565</v>
      </c>
      <c r="T7099">
        <v>34800.795323047598</v>
      </c>
      <c r="U7099">
        <v>33777.67366016563</v>
      </c>
      <c r="W7099">
        <v>0</v>
      </c>
      <c r="AB7099">
        <v>1</v>
      </c>
      <c r="AC7099">
        <v>1</v>
      </c>
      <c r="AD7099">
        <v>1</v>
      </c>
      <c r="AE7099">
        <v>1</v>
      </c>
      <c r="AF7099">
        <v>1</v>
      </c>
      <c r="AL7099">
        <v>12.657754000000001</v>
      </c>
      <c r="AM7099" s="5">
        <v>17.570066452026371</v>
      </c>
      <c r="AN7099">
        <v>570.77625570776252</v>
      </c>
      <c r="AO7099">
        <f t="shared" si="110"/>
        <v>26826.48401826484</v>
      </c>
      <c r="AP7099">
        <v>684.93150684931504</v>
      </c>
      <c r="AQ7099">
        <v>5.1707099999999999E-2</v>
      </c>
      <c r="AR7099">
        <v>3.3722299999999997E-2</v>
      </c>
      <c r="AS7099">
        <v>1.5992300000000001E-2</v>
      </c>
      <c r="AT7099">
        <v>3.44584E-2</v>
      </c>
      <c r="AU7099">
        <v>4.0653500000000002E-2</v>
      </c>
      <c r="AW7099">
        <v>5.1707099999999992E-2</v>
      </c>
      <c r="AX7099">
        <v>3.3722299999999997E-2</v>
      </c>
      <c r="AY7099">
        <v>1.5992300000000001E-2</v>
      </c>
      <c r="AZ7099">
        <v>3.44584E-2</v>
      </c>
      <c r="BA7099">
        <v>4.0653499999999995E-2</v>
      </c>
      <c r="BC7099" s="52">
        <v>100000</v>
      </c>
      <c r="BD7099" s="52">
        <v>100000</v>
      </c>
      <c r="BE7099">
        <v>0</v>
      </c>
      <c r="BF7099">
        <v>0</v>
      </c>
      <c r="BG7099">
        <v>0</v>
      </c>
    </row>
    <row r="7100" spans="1:59">
      <c r="A7100">
        <v>7099</v>
      </c>
      <c r="E7100">
        <v>9795.2054794520554</v>
      </c>
      <c r="K7100">
        <v>7201.1440000332586</v>
      </c>
      <c r="L7100">
        <v>7668.4056666999259</v>
      </c>
      <c r="M7100">
        <v>8135.6673333665931</v>
      </c>
      <c r="N7100">
        <v>8602.9290000332603</v>
      </c>
      <c r="O7100">
        <v>9070.1906666999275</v>
      </c>
      <c r="Q7100">
        <v>38655.1648014405</v>
      </c>
      <c r="R7100">
        <v>37610.835013664742</v>
      </c>
      <c r="S7100">
        <v>36566.505225888985</v>
      </c>
      <c r="T7100">
        <v>35522.175438113227</v>
      </c>
      <c r="U7100">
        <v>34477.845650337469</v>
      </c>
      <c r="W7100">
        <v>0</v>
      </c>
      <c r="AB7100">
        <v>1</v>
      </c>
      <c r="AC7100">
        <v>1</v>
      </c>
      <c r="AD7100">
        <v>1</v>
      </c>
      <c r="AE7100">
        <v>1</v>
      </c>
      <c r="AF7100">
        <v>1</v>
      </c>
      <c r="AL7100">
        <v>12.000538000000001</v>
      </c>
      <c r="AM7100" s="5">
        <v>17.13874626159668</v>
      </c>
      <c r="AN7100">
        <v>570.77625570776252</v>
      </c>
      <c r="AO7100">
        <f t="shared" si="110"/>
        <v>26826.48401826484</v>
      </c>
      <c r="AP7100">
        <v>684.93150684931504</v>
      </c>
      <c r="AQ7100">
        <v>5.3612399999999998E-2</v>
      </c>
      <c r="AR7100">
        <v>3.41348E-2</v>
      </c>
      <c r="AS7100">
        <v>1.6484000000000002E-2</v>
      </c>
      <c r="AT7100">
        <v>3.4274900000000004E-2</v>
      </c>
      <c r="AU7100">
        <v>4.0685200000000005E-2</v>
      </c>
      <c r="AW7100">
        <v>5.3612399999999991E-2</v>
      </c>
      <c r="AX7100">
        <v>3.4134800000000007E-2</v>
      </c>
      <c r="AY7100">
        <v>1.6483999999999999E-2</v>
      </c>
      <c r="AZ7100">
        <v>3.4274900000000011E-2</v>
      </c>
      <c r="BA7100">
        <v>4.0685200000000005E-2</v>
      </c>
      <c r="BC7100" s="52">
        <v>100000</v>
      </c>
      <c r="BD7100" s="52">
        <v>100000</v>
      </c>
      <c r="BE7100">
        <v>0</v>
      </c>
      <c r="BF7100">
        <v>0</v>
      </c>
      <c r="BG7100">
        <v>0</v>
      </c>
    </row>
    <row r="7101" spans="1:59">
      <c r="A7101">
        <v>7100</v>
      </c>
      <c r="E7101">
        <v>9795.2054794520554</v>
      </c>
      <c r="K7101">
        <v>6462.3737865583444</v>
      </c>
      <c r="L7101">
        <v>6881.7046198916778</v>
      </c>
      <c r="M7101">
        <v>7301.0354532250112</v>
      </c>
      <c r="N7101">
        <v>7720.3662865583447</v>
      </c>
      <c r="O7101">
        <v>8139.6971198916781</v>
      </c>
      <c r="Q7101">
        <v>37914.678497515808</v>
      </c>
      <c r="R7101">
        <v>36890.354106920007</v>
      </c>
      <c r="S7101">
        <v>35866.029716324207</v>
      </c>
      <c r="T7101">
        <v>34841.705325728406</v>
      </c>
      <c r="U7101">
        <v>33817.380935132605</v>
      </c>
      <c r="W7101">
        <v>0</v>
      </c>
      <c r="AB7101">
        <v>1</v>
      </c>
      <c r="AC7101">
        <v>1</v>
      </c>
      <c r="AD7101">
        <v>1</v>
      </c>
      <c r="AE7101">
        <v>1</v>
      </c>
      <c r="AF7101">
        <v>1</v>
      </c>
      <c r="AL7101">
        <v>12.602684999999999</v>
      </c>
      <c r="AM7101" s="5">
        <v>15.04429721832275</v>
      </c>
      <c r="AN7101">
        <v>570.77625570776252</v>
      </c>
      <c r="AO7101">
        <f t="shared" si="110"/>
        <v>26826.48401826484</v>
      </c>
      <c r="AP7101">
        <v>684.93150684931504</v>
      </c>
      <c r="AQ7101">
        <v>5.4067100000000007E-2</v>
      </c>
      <c r="AR7101">
        <v>3.4105099999999999E-2</v>
      </c>
      <c r="AS7101">
        <v>1.7334499999999999E-2</v>
      </c>
      <c r="AT7101">
        <v>3.5202399999999995E-2</v>
      </c>
      <c r="AU7101">
        <v>4.06802E-2</v>
      </c>
      <c r="AW7101">
        <v>5.4067100000000007E-2</v>
      </c>
      <c r="AX7101">
        <v>3.4105099999999999E-2</v>
      </c>
      <c r="AY7101">
        <v>1.7334500000000003E-2</v>
      </c>
      <c r="AZ7101">
        <v>3.5202399999999995E-2</v>
      </c>
      <c r="BA7101">
        <v>4.06802E-2</v>
      </c>
      <c r="BC7101" s="52">
        <v>100000</v>
      </c>
      <c r="BD7101" s="52">
        <v>100000</v>
      </c>
      <c r="BE7101">
        <v>0</v>
      </c>
      <c r="BF7101">
        <v>0</v>
      </c>
      <c r="BG7101">
        <v>0</v>
      </c>
    </row>
    <row r="7102" spans="1:59">
      <c r="A7102">
        <v>7101</v>
      </c>
      <c r="E7102">
        <v>9795.2054794520554</v>
      </c>
      <c r="K7102">
        <v>5586.4833440672519</v>
      </c>
      <c r="L7102">
        <v>5971.6333440672515</v>
      </c>
      <c r="M7102">
        <v>6356.7833440672512</v>
      </c>
      <c r="N7102">
        <v>6741.9333440672508</v>
      </c>
      <c r="O7102">
        <v>7127.0833440672504</v>
      </c>
      <c r="Q7102">
        <v>34121.726685172092</v>
      </c>
      <c r="R7102">
        <v>33199.874825819585</v>
      </c>
      <c r="S7102">
        <v>32278.022966467077</v>
      </c>
      <c r="T7102">
        <v>31356.171107114569</v>
      </c>
      <c r="U7102">
        <v>30434.319247762061</v>
      </c>
      <c r="W7102">
        <v>0</v>
      </c>
      <c r="AB7102">
        <v>1</v>
      </c>
      <c r="AC7102">
        <v>1</v>
      </c>
      <c r="AD7102">
        <v>1</v>
      </c>
      <c r="AE7102">
        <v>1</v>
      </c>
      <c r="AF7102">
        <v>1</v>
      </c>
      <c r="AL7102">
        <v>13.94651</v>
      </c>
      <c r="AM7102" s="5">
        <v>14.55402946472168</v>
      </c>
      <c r="AN7102">
        <v>570.77625570776252</v>
      </c>
      <c r="AO7102">
        <f t="shared" si="110"/>
        <v>26826.48401826484</v>
      </c>
      <c r="AP7102">
        <v>684.93150684931504</v>
      </c>
      <c r="AQ7102">
        <v>5.3020899999999996E-2</v>
      </c>
      <c r="AR7102">
        <v>3.39765E-2</v>
      </c>
      <c r="AS7102">
        <v>1.7706900000000001E-2</v>
      </c>
      <c r="AT7102">
        <v>2.74615E-2</v>
      </c>
      <c r="AU7102">
        <v>3.9435899999999996E-2</v>
      </c>
      <c r="AW7102">
        <v>5.3020899999999996E-2</v>
      </c>
      <c r="AX7102">
        <v>3.3976500000000007E-2</v>
      </c>
      <c r="AY7102">
        <v>1.7706899999999998E-2</v>
      </c>
      <c r="AZ7102">
        <v>2.74615E-2</v>
      </c>
      <c r="BA7102">
        <v>3.9435899999999996E-2</v>
      </c>
      <c r="BC7102" s="52">
        <v>100000</v>
      </c>
      <c r="BD7102" s="52">
        <v>100000</v>
      </c>
      <c r="BE7102">
        <v>0</v>
      </c>
      <c r="BF7102">
        <v>0</v>
      </c>
      <c r="BG7102">
        <v>0</v>
      </c>
    </row>
    <row r="7103" spans="1:59">
      <c r="A7103">
        <v>7102</v>
      </c>
      <c r="E7103">
        <v>9795.2054794520554</v>
      </c>
      <c r="K7103">
        <v>5580.8866000257767</v>
      </c>
      <c r="L7103">
        <v>5935.4024333591096</v>
      </c>
      <c r="M7103">
        <v>6289.9182666924426</v>
      </c>
      <c r="N7103">
        <v>6644.4341000257755</v>
      </c>
      <c r="O7103">
        <v>6998.9499333591084</v>
      </c>
      <c r="Q7103">
        <v>25912.568043806681</v>
      </c>
      <c r="R7103">
        <v>25212.499457613165</v>
      </c>
      <c r="S7103">
        <v>24512.430871419645</v>
      </c>
      <c r="T7103">
        <v>23812.362285226125</v>
      </c>
      <c r="U7103">
        <v>23112.293699032605</v>
      </c>
      <c r="W7103">
        <v>0</v>
      </c>
      <c r="AB7103">
        <v>1</v>
      </c>
      <c r="AC7103">
        <v>1</v>
      </c>
      <c r="AD7103">
        <v>1</v>
      </c>
      <c r="AE7103">
        <v>1</v>
      </c>
      <c r="AF7103">
        <v>1</v>
      </c>
      <c r="AL7103">
        <v>13.79964</v>
      </c>
      <c r="AM7103" s="5">
        <v>14.23514556884766</v>
      </c>
      <c r="AN7103">
        <v>570.77625570776252</v>
      </c>
      <c r="AO7103">
        <f t="shared" si="110"/>
        <v>26826.48401826484</v>
      </c>
      <c r="AP7103">
        <v>684.93150684931504</v>
      </c>
      <c r="AQ7103">
        <v>5.2520000000000004E-2</v>
      </c>
      <c r="AR7103">
        <v>3.30289E-2</v>
      </c>
      <c r="AS7103">
        <v>1.7062400000000002E-2</v>
      </c>
      <c r="AT7103">
        <v>2.7270099999999999E-2</v>
      </c>
      <c r="AU7103">
        <v>3.9100799999999998E-2</v>
      </c>
      <c r="AW7103">
        <v>5.2519999999999997E-2</v>
      </c>
      <c r="AX7103">
        <v>3.30289E-2</v>
      </c>
      <c r="AY7103">
        <v>1.7062400000000005E-2</v>
      </c>
      <c r="AZ7103">
        <v>2.7270100000000005E-2</v>
      </c>
      <c r="BA7103">
        <v>3.9100800000000005E-2</v>
      </c>
      <c r="BC7103" s="52">
        <v>100000</v>
      </c>
      <c r="BD7103" s="52">
        <v>100000</v>
      </c>
      <c r="BE7103">
        <v>0</v>
      </c>
      <c r="BF7103">
        <v>0</v>
      </c>
      <c r="BG7103">
        <v>0</v>
      </c>
    </row>
    <row r="7104" spans="1:59">
      <c r="A7104">
        <v>7103</v>
      </c>
      <c r="E7104">
        <v>9795.2054794520554</v>
      </c>
      <c r="K7104">
        <v>4311.3584932841604</v>
      </c>
      <c r="L7104">
        <v>4649.7609932841606</v>
      </c>
      <c r="M7104">
        <v>4988.1634932841607</v>
      </c>
      <c r="N7104">
        <v>5326.5659932841609</v>
      </c>
      <c r="O7104">
        <v>5664.968493284161</v>
      </c>
      <c r="Q7104">
        <v>18290.307937601228</v>
      </c>
      <c r="R7104">
        <v>17796.166639511401</v>
      </c>
      <c r="S7104">
        <v>17302.025341421569</v>
      </c>
      <c r="T7104">
        <v>16807.884043331738</v>
      </c>
      <c r="U7104">
        <v>16313.742745241909</v>
      </c>
      <c r="W7104">
        <v>0</v>
      </c>
      <c r="AB7104">
        <v>1</v>
      </c>
      <c r="AC7104">
        <v>1</v>
      </c>
      <c r="AD7104">
        <v>1</v>
      </c>
      <c r="AE7104">
        <v>1</v>
      </c>
      <c r="AF7104">
        <v>1</v>
      </c>
      <c r="AL7104">
        <v>13.579647</v>
      </c>
      <c r="AM7104" s="5">
        <v>15.037313461303709</v>
      </c>
      <c r="AN7104">
        <v>570.77625570776252</v>
      </c>
      <c r="AO7104">
        <f t="shared" si="110"/>
        <v>26826.48401826484</v>
      </c>
      <c r="AP7104">
        <v>684.93150684931504</v>
      </c>
      <c r="AQ7104">
        <v>4.0767600000000001E-2</v>
      </c>
      <c r="AR7104">
        <v>3.2556099999999998E-2</v>
      </c>
      <c r="AS7104">
        <v>1.6356200000000001E-2</v>
      </c>
      <c r="AT7104">
        <v>2.73593E-2</v>
      </c>
      <c r="AU7104">
        <v>3.9515799999999997E-2</v>
      </c>
      <c r="AW7104">
        <v>4.0767600000000001E-2</v>
      </c>
      <c r="AX7104">
        <v>3.2556099999999991E-2</v>
      </c>
      <c r="AY7104">
        <v>1.6356200000000001E-2</v>
      </c>
      <c r="AZ7104">
        <v>2.7359300000000003E-2</v>
      </c>
      <c r="BA7104">
        <v>3.9515800000000004E-2</v>
      </c>
      <c r="BC7104" s="52">
        <v>100000</v>
      </c>
      <c r="BD7104" s="52">
        <v>100000</v>
      </c>
      <c r="BE7104">
        <v>0</v>
      </c>
      <c r="BF7104">
        <v>0</v>
      </c>
      <c r="BG7104">
        <v>0</v>
      </c>
    </row>
    <row r="7105" spans="1:59">
      <c r="A7105">
        <v>7104</v>
      </c>
      <c r="E7105">
        <v>9795.2054794520554</v>
      </c>
      <c r="K7105">
        <v>3231.9134973100558</v>
      </c>
      <c r="L7105">
        <v>3589.8943306433894</v>
      </c>
      <c r="M7105">
        <v>3947.8751639767229</v>
      </c>
      <c r="N7105">
        <v>4305.8559973100564</v>
      </c>
      <c r="O7105">
        <v>4663.8368306433895</v>
      </c>
      <c r="Q7105">
        <v>14883.16824354699</v>
      </c>
      <c r="R7105">
        <v>14481.076156327887</v>
      </c>
      <c r="S7105">
        <v>14078.984069108785</v>
      </c>
      <c r="T7105">
        <v>13676.891981889683</v>
      </c>
      <c r="U7105">
        <v>13274.799894670581</v>
      </c>
      <c r="W7105">
        <v>0</v>
      </c>
      <c r="AB7105">
        <v>1</v>
      </c>
      <c r="AC7105">
        <v>1</v>
      </c>
      <c r="AD7105">
        <v>1</v>
      </c>
      <c r="AE7105">
        <v>1</v>
      </c>
      <c r="AF7105">
        <v>1</v>
      </c>
      <c r="AL7105">
        <v>14.997299999999999</v>
      </c>
      <c r="AM7105" s="5">
        <v>13.84153842926025</v>
      </c>
      <c r="AN7105">
        <v>570.77625570776252</v>
      </c>
      <c r="AO7105">
        <f t="shared" si="110"/>
        <v>26826.48401826484</v>
      </c>
      <c r="AP7105">
        <v>684.93150684931504</v>
      </c>
      <c r="AQ7105">
        <v>4.0233699999999997E-2</v>
      </c>
      <c r="AR7105">
        <v>3.1590100000000003E-2</v>
      </c>
      <c r="AS7105">
        <v>1.62547E-2</v>
      </c>
      <c r="AT7105">
        <v>2.7451E-2</v>
      </c>
      <c r="AU7105">
        <v>3.9476900000000002E-2</v>
      </c>
      <c r="AW7105">
        <v>4.0233699999999997E-2</v>
      </c>
      <c r="AX7105">
        <v>3.1590099999999996E-2</v>
      </c>
      <c r="AY7105">
        <v>1.6254699999999997E-2</v>
      </c>
      <c r="AZ7105">
        <v>2.7451000000000003E-2</v>
      </c>
      <c r="BA7105">
        <v>3.9476899999999995E-2</v>
      </c>
      <c r="BC7105" s="52">
        <v>100000</v>
      </c>
      <c r="BD7105" s="52">
        <v>100000</v>
      </c>
      <c r="BE7105">
        <v>0</v>
      </c>
      <c r="BF7105">
        <v>0</v>
      </c>
      <c r="BG7105">
        <v>0</v>
      </c>
    </row>
    <row r="7106" spans="1:59">
      <c r="A7106">
        <v>7105</v>
      </c>
      <c r="E7106">
        <v>9795.2054794520554</v>
      </c>
      <c r="K7106">
        <v>2467.7172023795993</v>
      </c>
      <c r="L7106">
        <v>2791.6547023795993</v>
      </c>
      <c r="M7106">
        <v>3115.5922023795993</v>
      </c>
      <c r="N7106">
        <v>3439.5297023795993</v>
      </c>
      <c r="O7106">
        <v>3763.4672023795993</v>
      </c>
      <c r="Q7106">
        <v>16152.543050972739</v>
      </c>
      <c r="R7106">
        <v>15716.156816499177</v>
      </c>
      <c r="S7106">
        <v>15279.770582025614</v>
      </c>
      <c r="T7106">
        <v>14843.384347552052</v>
      </c>
      <c r="U7106">
        <v>14406.998113078489</v>
      </c>
      <c r="W7106">
        <v>0</v>
      </c>
      <c r="AB7106">
        <v>1</v>
      </c>
      <c r="AC7106">
        <v>1</v>
      </c>
      <c r="AD7106">
        <v>1</v>
      </c>
      <c r="AE7106">
        <v>1</v>
      </c>
      <c r="AF7106">
        <v>1</v>
      </c>
      <c r="AL7106">
        <v>13.004398999999999</v>
      </c>
      <c r="AM7106" s="5">
        <v>13.840507507324221</v>
      </c>
      <c r="AN7106">
        <v>570.77625570776252</v>
      </c>
      <c r="AO7106">
        <f t="shared" si="110"/>
        <v>26826.48401826484</v>
      </c>
      <c r="AP7106">
        <v>684.93150684931504</v>
      </c>
      <c r="AQ7106">
        <v>4.0285800000000004E-2</v>
      </c>
      <c r="AR7106">
        <v>3.1887699999999998E-2</v>
      </c>
      <c r="AS7106">
        <v>1.6041899999999998E-2</v>
      </c>
      <c r="AT7106">
        <v>2.6687599999999999E-2</v>
      </c>
      <c r="AU7106">
        <v>3.9051699999999995E-2</v>
      </c>
      <c r="AW7106">
        <v>4.0285799999999997E-2</v>
      </c>
      <c r="AX7106">
        <v>3.1887700000000005E-2</v>
      </c>
      <c r="AY7106">
        <v>1.6041899999999998E-2</v>
      </c>
      <c r="AZ7106">
        <v>2.6687599999999992E-2</v>
      </c>
      <c r="BA7106">
        <v>3.9051699999999995E-2</v>
      </c>
      <c r="BC7106" s="52">
        <v>100000</v>
      </c>
      <c r="BD7106" s="52">
        <v>100000</v>
      </c>
      <c r="BE7106">
        <v>0</v>
      </c>
      <c r="BF7106">
        <v>0</v>
      </c>
      <c r="BG7106">
        <v>0</v>
      </c>
    </row>
    <row r="7107" spans="1:59">
      <c r="A7107">
        <v>7106</v>
      </c>
      <c r="E7107">
        <v>9795.2054794520554</v>
      </c>
      <c r="K7107">
        <v>1998.5231536539145</v>
      </c>
      <c r="L7107">
        <v>2217.3048203205813</v>
      </c>
      <c r="M7107">
        <v>2436.086486987248</v>
      </c>
      <c r="N7107">
        <v>2654.8681536539148</v>
      </c>
      <c r="O7107">
        <v>2873.6498203205815</v>
      </c>
      <c r="Q7107">
        <v>16294.52031555993</v>
      </c>
      <c r="R7107">
        <v>15854.298342514398</v>
      </c>
      <c r="S7107">
        <v>15414.076369468865</v>
      </c>
      <c r="T7107">
        <v>14973.854396423332</v>
      </c>
      <c r="U7107">
        <v>14533.6324233778</v>
      </c>
      <c r="W7107">
        <v>0</v>
      </c>
      <c r="AB7107">
        <v>1</v>
      </c>
      <c r="AC7107">
        <v>1</v>
      </c>
      <c r="AD7107">
        <v>1</v>
      </c>
      <c r="AE7107">
        <v>1</v>
      </c>
      <c r="AF7107">
        <v>1</v>
      </c>
      <c r="AL7107">
        <v>13.767317</v>
      </c>
      <c r="AM7107" s="5">
        <v>13.86182117462158</v>
      </c>
      <c r="AN7107">
        <v>570.77625570776252</v>
      </c>
      <c r="AO7107">
        <f t="shared" ref="AO7107:AO7170" si="111">235000000/8760</f>
        <v>26826.48401826484</v>
      </c>
      <c r="AP7107">
        <v>684.93150684931504</v>
      </c>
      <c r="AQ7107">
        <v>3.97471E-2</v>
      </c>
      <c r="AR7107">
        <v>3.31416E-2</v>
      </c>
      <c r="AS7107">
        <v>1.5840299999999998E-2</v>
      </c>
      <c r="AT7107">
        <v>2.6608300000000001E-2</v>
      </c>
      <c r="AU7107">
        <v>3.8852499999999998E-2</v>
      </c>
      <c r="AW7107">
        <v>3.9747099999999994E-2</v>
      </c>
      <c r="AX7107">
        <v>3.3141600000000007E-2</v>
      </c>
      <c r="AY7107">
        <v>1.5840300000000002E-2</v>
      </c>
      <c r="AZ7107">
        <v>2.6608300000000001E-2</v>
      </c>
      <c r="BA7107">
        <v>3.8852499999999998E-2</v>
      </c>
      <c r="BC7107" s="52">
        <v>100000</v>
      </c>
      <c r="BD7107" s="52">
        <v>100000</v>
      </c>
      <c r="BE7107">
        <v>0</v>
      </c>
      <c r="BF7107">
        <v>0</v>
      </c>
      <c r="BG7107">
        <v>0</v>
      </c>
    </row>
    <row r="7108" spans="1:59">
      <c r="A7108">
        <v>7107</v>
      </c>
      <c r="E7108">
        <v>9795.2054794520554</v>
      </c>
      <c r="K7108">
        <v>1879.5857401046892</v>
      </c>
      <c r="L7108">
        <v>1971.6524067713558</v>
      </c>
      <c r="M7108">
        <v>2063.7190734380224</v>
      </c>
      <c r="N7108">
        <v>2155.785740104689</v>
      </c>
      <c r="O7108">
        <v>2247.8524067713556</v>
      </c>
      <c r="Q7108">
        <v>18469.9689925165</v>
      </c>
      <c r="R7108">
        <v>17970.973867982946</v>
      </c>
      <c r="S7108">
        <v>17471.978743449392</v>
      </c>
      <c r="T7108">
        <v>16972.983618915838</v>
      </c>
      <c r="U7108">
        <v>16473.988494382284</v>
      </c>
      <c r="W7108">
        <v>0</v>
      </c>
      <c r="AB7108">
        <v>1</v>
      </c>
      <c r="AC7108">
        <v>1</v>
      </c>
      <c r="AD7108">
        <v>1</v>
      </c>
      <c r="AE7108">
        <v>1</v>
      </c>
      <c r="AF7108">
        <v>1</v>
      </c>
      <c r="AL7108">
        <v>13.779087000000001</v>
      </c>
      <c r="AM7108" s="5">
        <v>12.7650203704834</v>
      </c>
      <c r="AN7108">
        <v>570.77625570776252</v>
      </c>
      <c r="AO7108">
        <f t="shared" si="111"/>
        <v>26826.48401826484</v>
      </c>
      <c r="AP7108">
        <v>684.93150684931504</v>
      </c>
      <c r="AQ7108">
        <v>3.9498800000000001E-2</v>
      </c>
      <c r="AR7108">
        <v>3.1880499999999999E-2</v>
      </c>
      <c r="AS7108">
        <v>1.5095300000000001E-2</v>
      </c>
      <c r="AT7108">
        <v>2.62948E-2</v>
      </c>
      <c r="AU7108">
        <v>3.8814599999999998E-2</v>
      </c>
      <c r="AW7108">
        <v>3.9498800000000001E-2</v>
      </c>
      <c r="AX7108">
        <v>3.1880499999999992E-2</v>
      </c>
      <c r="AY7108">
        <v>1.5095300000000006E-2</v>
      </c>
      <c r="AZ7108">
        <v>2.6294799999999993E-2</v>
      </c>
      <c r="BA7108">
        <v>3.8814599999999991E-2</v>
      </c>
      <c r="BC7108" s="52">
        <v>100000</v>
      </c>
      <c r="BD7108" s="52">
        <v>100000</v>
      </c>
      <c r="BE7108">
        <v>0</v>
      </c>
      <c r="BF7108">
        <v>0</v>
      </c>
      <c r="BG7108">
        <v>0</v>
      </c>
    </row>
    <row r="7109" spans="1:59">
      <c r="A7109">
        <v>7108</v>
      </c>
      <c r="E7109">
        <v>9795.2054794520554</v>
      </c>
      <c r="K7109">
        <v>1986.3484577787967</v>
      </c>
      <c r="L7109">
        <v>2043.5184577787968</v>
      </c>
      <c r="M7109">
        <v>2100.6884577787969</v>
      </c>
      <c r="N7109">
        <v>2157.8584577787969</v>
      </c>
      <c r="O7109">
        <v>2215.028457778797</v>
      </c>
      <c r="Q7109">
        <v>23711.774755566559</v>
      </c>
      <c r="R7109">
        <v>23071.16404366574</v>
      </c>
      <c r="S7109">
        <v>22430.553331764921</v>
      </c>
      <c r="T7109">
        <v>21789.942619864101</v>
      </c>
      <c r="U7109">
        <v>21149.331907963282</v>
      </c>
      <c r="W7109">
        <v>0</v>
      </c>
      <c r="AB7109">
        <v>1</v>
      </c>
      <c r="AC7109">
        <v>1</v>
      </c>
      <c r="AD7109">
        <v>1</v>
      </c>
      <c r="AE7109">
        <v>1</v>
      </c>
      <c r="AF7109">
        <v>1</v>
      </c>
      <c r="AL7109">
        <v>13.638372</v>
      </c>
      <c r="AM7109" s="5">
        <v>8.4046421051025391</v>
      </c>
      <c r="AN7109">
        <v>570.77625570776252</v>
      </c>
      <c r="AO7109">
        <f t="shared" si="111"/>
        <v>26826.48401826484</v>
      </c>
      <c r="AP7109">
        <v>684.93150684931504</v>
      </c>
      <c r="AQ7109">
        <v>2.8110700000000002E-2</v>
      </c>
      <c r="AR7109">
        <v>2.8298899999999998E-2</v>
      </c>
      <c r="AS7109">
        <v>1.6319500000000001E-2</v>
      </c>
      <c r="AT7109">
        <v>2.3073099999999999E-2</v>
      </c>
      <c r="AU7109">
        <v>3.7088500000000003E-2</v>
      </c>
      <c r="AW7109">
        <v>2.8110700000000002E-2</v>
      </c>
      <c r="AX7109">
        <v>2.8298900000000002E-2</v>
      </c>
      <c r="AY7109">
        <v>1.6319500000000001E-2</v>
      </c>
      <c r="AZ7109">
        <v>2.3073099999999999E-2</v>
      </c>
      <c r="BA7109">
        <v>3.708850000000001E-2</v>
      </c>
      <c r="BC7109" s="52">
        <v>100000</v>
      </c>
      <c r="BD7109" s="52">
        <v>100000</v>
      </c>
      <c r="BE7109">
        <v>0</v>
      </c>
      <c r="BF7109">
        <v>0</v>
      </c>
      <c r="BG7109">
        <v>0</v>
      </c>
    </row>
    <row r="7110" spans="1:59">
      <c r="A7110">
        <v>7109</v>
      </c>
      <c r="E7110">
        <v>9795.2054794520554</v>
      </c>
      <c r="K7110">
        <v>2285.0967642528358</v>
      </c>
      <c r="L7110">
        <v>2325.9317642528358</v>
      </c>
      <c r="M7110">
        <v>2366.7667642528359</v>
      </c>
      <c r="N7110">
        <v>2407.6017642528359</v>
      </c>
      <c r="O7110">
        <v>2448.4367642528359</v>
      </c>
      <c r="Q7110">
        <v>35055.607645616758</v>
      </c>
      <c r="R7110">
        <v>34108.525530958614</v>
      </c>
      <c r="S7110">
        <v>33161.44341630047</v>
      </c>
      <c r="T7110">
        <v>32214.361301642326</v>
      </c>
      <c r="U7110">
        <v>31267.279186984182</v>
      </c>
      <c r="W7110">
        <v>0</v>
      </c>
      <c r="AB7110">
        <v>1</v>
      </c>
      <c r="AC7110">
        <v>1</v>
      </c>
      <c r="AD7110">
        <v>1</v>
      </c>
      <c r="AE7110">
        <v>1</v>
      </c>
      <c r="AF7110">
        <v>1</v>
      </c>
      <c r="AL7110">
        <v>13.237552000000001</v>
      </c>
      <c r="AM7110" s="5">
        <v>5.0720558166503906</v>
      </c>
      <c r="AN7110">
        <v>570.77625570776252</v>
      </c>
      <c r="AO7110">
        <f t="shared" si="111"/>
        <v>26826.48401826484</v>
      </c>
      <c r="AP7110">
        <v>684.93150684931504</v>
      </c>
      <c r="AQ7110">
        <v>2.6505299999999999E-2</v>
      </c>
      <c r="AR7110">
        <v>2.6140899999999998E-2</v>
      </c>
      <c r="AS7110">
        <v>1.64224E-2</v>
      </c>
      <c r="AT7110">
        <v>2.2934799999999998E-2</v>
      </c>
      <c r="AU7110">
        <v>3.7018000000000002E-2</v>
      </c>
      <c r="AW7110">
        <v>2.6505299999999996E-2</v>
      </c>
      <c r="AX7110">
        <v>2.6140899999999995E-2</v>
      </c>
      <c r="AY7110">
        <v>1.6422400000000004E-2</v>
      </c>
      <c r="AZ7110">
        <v>2.2934799999999991E-2</v>
      </c>
      <c r="BA7110">
        <v>3.7018000000000009E-2</v>
      </c>
      <c r="BC7110" s="52">
        <v>100000</v>
      </c>
      <c r="BD7110" s="52">
        <v>100000</v>
      </c>
      <c r="BE7110">
        <v>0</v>
      </c>
      <c r="BF7110">
        <v>0</v>
      </c>
      <c r="BG7110">
        <v>0</v>
      </c>
    </row>
    <row r="7111" spans="1:59">
      <c r="A7111">
        <v>7110</v>
      </c>
      <c r="E7111">
        <v>9795.2054794520554</v>
      </c>
      <c r="K7111">
        <v>2787.0688403346057</v>
      </c>
      <c r="L7111">
        <v>2827.078840334606</v>
      </c>
      <c r="M7111">
        <v>2867.0888403346062</v>
      </c>
      <c r="N7111">
        <v>2907.0988403346064</v>
      </c>
      <c r="O7111">
        <v>2947.1088403346066</v>
      </c>
      <c r="Q7111">
        <v>41417.291018740427</v>
      </c>
      <c r="R7111">
        <v>40298.338064651383</v>
      </c>
      <c r="S7111">
        <v>39179.38511056234</v>
      </c>
      <c r="T7111">
        <v>38060.432156473296</v>
      </c>
      <c r="U7111">
        <v>36941.479202384253</v>
      </c>
      <c r="W7111">
        <v>0</v>
      </c>
      <c r="AB7111">
        <v>1</v>
      </c>
      <c r="AC7111">
        <v>1</v>
      </c>
      <c r="AD7111">
        <v>1</v>
      </c>
      <c r="AE7111">
        <v>1</v>
      </c>
      <c r="AF7111">
        <v>1</v>
      </c>
      <c r="AL7111">
        <v>11.006159999999999</v>
      </c>
      <c r="AM7111" s="5">
        <v>4.520380973815918</v>
      </c>
      <c r="AN7111">
        <v>570.77625570776252</v>
      </c>
      <c r="AO7111">
        <f t="shared" si="111"/>
        <v>26826.48401826484</v>
      </c>
      <c r="AP7111">
        <v>684.93150684931504</v>
      </c>
      <c r="AQ7111">
        <v>2.76139E-2</v>
      </c>
      <c r="AR7111">
        <v>2.4526900000000001E-2</v>
      </c>
      <c r="AS7111">
        <v>1.5016400000000001E-2</v>
      </c>
      <c r="AT7111">
        <v>2.30525E-2</v>
      </c>
      <c r="AU7111">
        <v>3.7561200000000003E-2</v>
      </c>
      <c r="AW7111">
        <v>2.7613899999999997E-2</v>
      </c>
      <c r="AX7111">
        <v>2.4526900000000004E-2</v>
      </c>
      <c r="AY7111">
        <v>1.5016399999999999E-2</v>
      </c>
      <c r="AZ7111">
        <v>2.3052500000000004E-2</v>
      </c>
      <c r="BA7111">
        <v>3.7561200000000003E-2</v>
      </c>
      <c r="BC7111" s="52">
        <v>100000</v>
      </c>
      <c r="BD7111" s="52">
        <v>100000</v>
      </c>
      <c r="BE7111">
        <v>0</v>
      </c>
      <c r="BF7111">
        <v>0</v>
      </c>
      <c r="BG7111">
        <v>0</v>
      </c>
    </row>
    <row r="7112" spans="1:59">
      <c r="A7112">
        <v>7111</v>
      </c>
      <c r="E7112">
        <v>9795.2054794520554</v>
      </c>
      <c r="K7112">
        <v>3799.4416281039976</v>
      </c>
      <c r="L7112">
        <v>3842.7516281039975</v>
      </c>
      <c r="M7112">
        <v>3886.0616281039975</v>
      </c>
      <c r="N7112">
        <v>3929.3716281039974</v>
      </c>
      <c r="O7112">
        <v>3972.6816281039974</v>
      </c>
      <c r="Q7112">
        <v>39750.702448448952</v>
      </c>
      <c r="R7112">
        <v>38676.774994287509</v>
      </c>
      <c r="S7112">
        <v>37602.847540126066</v>
      </c>
      <c r="T7112">
        <v>36528.920085964623</v>
      </c>
      <c r="U7112">
        <v>35454.992631803179</v>
      </c>
      <c r="W7112">
        <v>0</v>
      </c>
      <c r="AB7112">
        <v>1</v>
      </c>
      <c r="AC7112">
        <v>1</v>
      </c>
      <c r="AD7112">
        <v>1</v>
      </c>
      <c r="AE7112">
        <v>1</v>
      </c>
      <c r="AF7112">
        <v>1</v>
      </c>
      <c r="AL7112">
        <v>9.1064450000000008</v>
      </c>
      <c r="AM7112" s="5">
        <v>3.309934139251709</v>
      </c>
      <c r="AN7112">
        <v>570.77625570776252</v>
      </c>
      <c r="AO7112">
        <f t="shared" si="111"/>
        <v>26826.48401826484</v>
      </c>
      <c r="AP7112">
        <v>684.93150684931504</v>
      </c>
      <c r="AQ7112">
        <v>2.8187999999999998E-2</v>
      </c>
      <c r="AR7112">
        <v>2.5324200000000002E-2</v>
      </c>
      <c r="AS7112">
        <v>1.3825799999999999E-2</v>
      </c>
      <c r="AT7112">
        <v>2.3452300000000002E-2</v>
      </c>
      <c r="AU7112">
        <v>3.7796300000000005E-2</v>
      </c>
      <c r="AW7112">
        <v>2.8188000000000005E-2</v>
      </c>
      <c r="AX7112">
        <v>2.5324200000000005E-2</v>
      </c>
      <c r="AY7112">
        <v>1.3825799999999999E-2</v>
      </c>
      <c r="AZ7112">
        <v>2.3452299999999995E-2</v>
      </c>
      <c r="BA7112">
        <v>3.7796300000000005E-2</v>
      </c>
      <c r="BC7112" s="52">
        <v>100000</v>
      </c>
      <c r="BD7112" s="52">
        <v>100000</v>
      </c>
      <c r="BE7112">
        <v>0</v>
      </c>
      <c r="BF7112">
        <v>0</v>
      </c>
      <c r="BG7112">
        <v>0</v>
      </c>
    </row>
    <row r="7113" spans="1:59">
      <c r="A7113">
        <v>7112</v>
      </c>
      <c r="E7113">
        <v>9795.2054794520554</v>
      </c>
      <c r="K7113">
        <v>4837.1003226909406</v>
      </c>
      <c r="L7113">
        <v>4878.4853226909408</v>
      </c>
      <c r="M7113">
        <v>4919.8703226909411</v>
      </c>
      <c r="N7113">
        <v>4961.2553226909413</v>
      </c>
      <c r="O7113">
        <v>5002.6403226909415</v>
      </c>
      <c r="Q7113">
        <v>37241.445910723283</v>
      </c>
      <c r="R7113">
        <v>36235.309951358184</v>
      </c>
      <c r="S7113">
        <v>35229.173991993084</v>
      </c>
      <c r="T7113">
        <v>34223.038032627985</v>
      </c>
      <c r="U7113">
        <v>33216.902073262885</v>
      </c>
      <c r="W7113">
        <v>2.2510000000000002E-2</v>
      </c>
      <c r="AB7113">
        <v>1</v>
      </c>
      <c r="AC7113">
        <v>1</v>
      </c>
      <c r="AD7113">
        <v>1</v>
      </c>
      <c r="AE7113">
        <v>1</v>
      </c>
      <c r="AF7113">
        <v>1</v>
      </c>
      <c r="AL7113">
        <v>8.7314779999999992</v>
      </c>
      <c r="AM7113" s="5">
        <v>6.8708882331848136</v>
      </c>
      <c r="AN7113">
        <v>570.77625570776252</v>
      </c>
      <c r="AO7113">
        <f t="shared" si="111"/>
        <v>26826.48401826484</v>
      </c>
      <c r="AP7113">
        <v>684.93150684931504</v>
      </c>
      <c r="AQ7113">
        <v>2.74644E-2</v>
      </c>
      <c r="AR7113">
        <v>2.1633600000000003E-2</v>
      </c>
      <c r="AS7113">
        <v>1.4988699999999999E-2</v>
      </c>
      <c r="AT7113">
        <v>2.12725E-2</v>
      </c>
      <c r="AU7113">
        <v>3.5765900000000003E-2</v>
      </c>
      <c r="AW7113">
        <v>2.74644E-2</v>
      </c>
      <c r="AX7113">
        <v>2.1633600000000003E-2</v>
      </c>
      <c r="AY7113">
        <v>1.4988699999999994E-2</v>
      </c>
      <c r="AZ7113">
        <v>2.12725E-2</v>
      </c>
      <c r="BA7113">
        <v>3.5765900000000003E-2</v>
      </c>
      <c r="BC7113" s="52">
        <v>100000</v>
      </c>
      <c r="BD7113" s="52">
        <v>100000</v>
      </c>
      <c r="BE7113">
        <v>0</v>
      </c>
      <c r="BF7113">
        <v>0</v>
      </c>
      <c r="BG7113">
        <v>0</v>
      </c>
    </row>
    <row r="7114" spans="1:59">
      <c r="A7114">
        <v>7113</v>
      </c>
      <c r="E7114">
        <v>9795.2054794520554</v>
      </c>
      <c r="K7114">
        <v>5806.3934173637626</v>
      </c>
      <c r="L7114">
        <v>5864.5259173637623</v>
      </c>
      <c r="M7114">
        <v>5922.6584173637621</v>
      </c>
      <c r="N7114">
        <v>5980.7909173637618</v>
      </c>
      <c r="O7114">
        <v>6038.9234173637615</v>
      </c>
      <c r="Q7114">
        <v>34820.731401807097</v>
      </c>
      <c r="R7114">
        <v>33879.994834798315</v>
      </c>
      <c r="S7114">
        <v>32939.258267789533</v>
      </c>
      <c r="T7114">
        <v>31998.521700780748</v>
      </c>
      <c r="U7114">
        <v>31057.785133771962</v>
      </c>
      <c r="W7114">
        <v>6.4569999999999989E-2</v>
      </c>
      <c r="AB7114">
        <v>1</v>
      </c>
      <c r="AC7114">
        <v>1</v>
      </c>
      <c r="AD7114">
        <v>1</v>
      </c>
      <c r="AE7114">
        <v>1</v>
      </c>
      <c r="AF7114">
        <v>1</v>
      </c>
      <c r="AL7114">
        <v>7.8615073999999998</v>
      </c>
      <c r="AM7114" s="5">
        <v>8.2172536849975586</v>
      </c>
      <c r="AN7114">
        <v>570.77625570776252</v>
      </c>
      <c r="AO7114">
        <f t="shared" si="111"/>
        <v>26826.48401826484</v>
      </c>
      <c r="AP7114">
        <v>684.93150684931504</v>
      </c>
      <c r="AQ7114">
        <v>2.6195300000000001E-2</v>
      </c>
      <c r="AR7114">
        <v>2.2262199999999999E-2</v>
      </c>
      <c r="AS7114">
        <v>1.5076599999999999E-2</v>
      </c>
      <c r="AT7114">
        <v>8.5602600000000001E-3</v>
      </c>
      <c r="AU7114">
        <v>1.5141199999999999E-2</v>
      </c>
      <c r="AW7114">
        <v>2.6195300000000005E-2</v>
      </c>
      <c r="AX7114">
        <v>2.2262199999999996E-2</v>
      </c>
      <c r="AY7114">
        <v>1.5076599999999996E-2</v>
      </c>
      <c r="AZ7114">
        <v>8.5602600000000001E-3</v>
      </c>
      <c r="BA7114">
        <v>1.5141199999999994E-2</v>
      </c>
      <c r="BC7114" s="52">
        <v>100000</v>
      </c>
      <c r="BD7114" s="52">
        <v>100000</v>
      </c>
      <c r="BE7114">
        <v>0</v>
      </c>
      <c r="BF7114">
        <v>0</v>
      </c>
      <c r="BG7114">
        <v>0</v>
      </c>
    </row>
    <row r="7115" spans="1:59">
      <c r="A7115">
        <v>7114</v>
      </c>
      <c r="E7115">
        <v>9795.2054794520554</v>
      </c>
      <c r="K7115">
        <v>6526.5735041303324</v>
      </c>
      <c r="L7115">
        <v>6603.0485041303327</v>
      </c>
      <c r="M7115">
        <v>6679.5235041303331</v>
      </c>
      <c r="N7115">
        <v>6755.9985041303335</v>
      </c>
      <c r="O7115">
        <v>6832.4735041303338</v>
      </c>
      <c r="Q7115">
        <v>32905.295095373047</v>
      </c>
      <c r="R7115">
        <v>32016.307039127707</v>
      </c>
      <c r="S7115">
        <v>31127.318982882367</v>
      </c>
      <c r="T7115">
        <v>30238.330926637027</v>
      </c>
      <c r="U7115">
        <v>29349.342870391687</v>
      </c>
      <c r="W7115">
        <v>4.0469999999999999E-2</v>
      </c>
      <c r="AB7115">
        <v>1</v>
      </c>
      <c r="AC7115">
        <v>1</v>
      </c>
      <c r="AD7115">
        <v>1</v>
      </c>
      <c r="AE7115">
        <v>1</v>
      </c>
      <c r="AF7115">
        <v>1</v>
      </c>
      <c r="AL7115">
        <v>7.4837856</v>
      </c>
      <c r="AM7115" s="5">
        <v>14.595667839050289</v>
      </c>
      <c r="AN7115">
        <v>570.77625570776252</v>
      </c>
      <c r="AO7115">
        <f t="shared" si="111"/>
        <v>26826.48401826484</v>
      </c>
      <c r="AP7115">
        <v>684.93150684931504</v>
      </c>
      <c r="AQ7115">
        <v>2.5901900000000002E-2</v>
      </c>
      <c r="AR7115">
        <v>2.33656E-2</v>
      </c>
      <c r="AS7115">
        <v>1.37982E-2</v>
      </c>
      <c r="AT7115">
        <v>8.0866299999999992E-3</v>
      </c>
      <c r="AU7115">
        <v>7.9655200000000002E-3</v>
      </c>
      <c r="AW7115">
        <v>2.5901900000000005E-2</v>
      </c>
      <c r="AX7115">
        <v>2.33656E-2</v>
      </c>
      <c r="AY7115">
        <v>1.3798199999999997E-2</v>
      </c>
      <c r="AZ7115">
        <v>8.0866299999999974E-3</v>
      </c>
      <c r="BA7115">
        <v>7.9655200000000037E-3</v>
      </c>
      <c r="BC7115" s="52">
        <v>100000</v>
      </c>
      <c r="BD7115" s="52">
        <v>100000</v>
      </c>
      <c r="BE7115">
        <v>0</v>
      </c>
      <c r="BF7115">
        <v>0</v>
      </c>
      <c r="BG7115">
        <v>0</v>
      </c>
    </row>
    <row r="7116" spans="1:59">
      <c r="A7116">
        <v>7115</v>
      </c>
      <c r="E7116">
        <v>9795.2054794520554</v>
      </c>
      <c r="K7116">
        <v>7377.8657003212447</v>
      </c>
      <c r="L7116">
        <v>7499.1357003212452</v>
      </c>
      <c r="M7116">
        <v>7620.4057003212456</v>
      </c>
      <c r="N7116">
        <v>7741.675700321246</v>
      </c>
      <c r="O7116">
        <v>7862.9457003212465</v>
      </c>
      <c r="Q7116">
        <v>31164.13598860499</v>
      </c>
      <c r="R7116">
        <v>30322.18807154079</v>
      </c>
      <c r="S7116">
        <v>29480.240154476589</v>
      </c>
      <c r="T7116">
        <v>28638.292237412388</v>
      </c>
      <c r="U7116">
        <v>27796.344320348187</v>
      </c>
      <c r="W7116">
        <v>0.25674999999999998</v>
      </c>
      <c r="AB7116">
        <v>1</v>
      </c>
      <c r="AC7116">
        <v>1</v>
      </c>
      <c r="AD7116">
        <v>1</v>
      </c>
      <c r="AE7116">
        <v>1</v>
      </c>
      <c r="AF7116">
        <v>1</v>
      </c>
      <c r="AL7116">
        <v>7.005973</v>
      </c>
      <c r="AM7116" s="5">
        <v>14.763673782348629</v>
      </c>
      <c r="AN7116">
        <v>570.77625570776252</v>
      </c>
      <c r="AO7116">
        <f t="shared" si="111"/>
        <v>26826.48401826484</v>
      </c>
      <c r="AP7116">
        <v>684.93150684931504</v>
      </c>
      <c r="AQ7116">
        <v>2.8755600000000003E-2</v>
      </c>
      <c r="AR7116">
        <v>2.5772699999999999E-2</v>
      </c>
      <c r="AS7116">
        <v>1.4932299999999999E-2</v>
      </c>
      <c r="AT7116">
        <v>8.6212400000000005E-3</v>
      </c>
      <c r="AU7116">
        <v>8.5465999999999997E-3</v>
      </c>
      <c r="AW7116">
        <v>2.8755600000000006E-2</v>
      </c>
      <c r="AX7116">
        <v>2.5772699999999996E-2</v>
      </c>
      <c r="AY7116">
        <v>1.4932299999999996E-2</v>
      </c>
      <c r="AZ7116">
        <v>8.6212400000000022E-3</v>
      </c>
      <c r="BA7116">
        <v>8.5466000000000014E-3</v>
      </c>
      <c r="BC7116" s="52">
        <v>100000</v>
      </c>
      <c r="BD7116" s="52">
        <v>100000</v>
      </c>
      <c r="BE7116">
        <v>0</v>
      </c>
      <c r="BF7116">
        <v>0</v>
      </c>
      <c r="BG7116">
        <v>0</v>
      </c>
    </row>
    <row r="7117" spans="1:59">
      <c r="A7117">
        <v>7116</v>
      </c>
      <c r="E7117">
        <v>9795.2054794520554</v>
      </c>
      <c r="K7117">
        <v>7025.7360350101535</v>
      </c>
      <c r="L7117">
        <v>7200.1335350101535</v>
      </c>
      <c r="M7117">
        <v>7374.5310350101536</v>
      </c>
      <c r="N7117">
        <v>7548.9285350101536</v>
      </c>
      <c r="O7117">
        <v>7723.3260350101536</v>
      </c>
      <c r="Q7117">
        <v>30760.952385434299</v>
      </c>
      <c r="R7117">
        <v>29929.897104322496</v>
      </c>
      <c r="S7117">
        <v>29098.841823210692</v>
      </c>
      <c r="T7117">
        <v>28267.786542098889</v>
      </c>
      <c r="U7117">
        <v>27436.731260987086</v>
      </c>
      <c r="W7117">
        <v>5.6640000000000003E-2</v>
      </c>
      <c r="AB7117">
        <v>1</v>
      </c>
      <c r="AC7117">
        <v>1</v>
      </c>
      <c r="AD7117">
        <v>1</v>
      </c>
      <c r="AE7117">
        <v>1</v>
      </c>
      <c r="AF7117">
        <v>1</v>
      </c>
      <c r="AL7117">
        <v>6.5284715000000002</v>
      </c>
      <c r="AM7117" s="5">
        <v>15.19057083129883</v>
      </c>
      <c r="AN7117">
        <v>570.77625570776252</v>
      </c>
      <c r="AO7117">
        <f t="shared" si="111"/>
        <v>26826.48401826484</v>
      </c>
      <c r="AP7117">
        <v>684.93150684931504</v>
      </c>
      <c r="AQ7117">
        <v>2.8393000000000002E-2</v>
      </c>
      <c r="AR7117">
        <v>2.6508800000000003E-2</v>
      </c>
      <c r="AS7117">
        <v>1.5831700000000001E-2</v>
      </c>
      <c r="AT7117">
        <v>9.1161000000000002E-3</v>
      </c>
      <c r="AU7117">
        <v>9.6527899999999996E-3</v>
      </c>
      <c r="AW7117">
        <v>2.8393000000000002E-2</v>
      </c>
      <c r="AX7117">
        <v>2.6508799999999999E-2</v>
      </c>
      <c r="AY7117">
        <v>1.5831700000000004E-2</v>
      </c>
      <c r="AZ7117">
        <v>9.116100000000002E-3</v>
      </c>
      <c r="BA7117">
        <v>9.6527900000000014E-3</v>
      </c>
      <c r="BC7117" s="52">
        <v>100000</v>
      </c>
      <c r="BD7117" s="52">
        <v>100000</v>
      </c>
      <c r="BE7117">
        <v>0</v>
      </c>
      <c r="BF7117">
        <v>0</v>
      </c>
      <c r="BG7117">
        <v>0</v>
      </c>
    </row>
    <row r="7118" spans="1:59">
      <c r="A7118">
        <v>7117</v>
      </c>
      <c r="E7118">
        <v>9795.2054794520554</v>
      </c>
      <c r="K7118">
        <v>6219.3965620504441</v>
      </c>
      <c r="L7118">
        <v>6464.2190620504443</v>
      </c>
      <c r="M7118">
        <v>6709.0415620504446</v>
      </c>
      <c r="N7118">
        <v>6953.8640620504448</v>
      </c>
      <c r="O7118">
        <v>7198.686562050445</v>
      </c>
      <c r="Q7118">
        <v>30255.674182952182</v>
      </c>
      <c r="R7118">
        <v>29438.26978343325</v>
      </c>
      <c r="S7118">
        <v>28620.865383914315</v>
      </c>
      <c r="T7118">
        <v>27803.46098439538</v>
      </c>
      <c r="U7118">
        <v>26986.056584876445</v>
      </c>
      <c r="W7118">
        <v>0.19716999999999998</v>
      </c>
      <c r="AB7118">
        <v>1</v>
      </c>
      <c r="AC7118">
        <v>1</v>
      </c>
      <c r="AD7118">
        <v>1</v>
      </c>
      <c r="AE7118">
        <v>1</v>
      </c>
      <c r="AF7118">
        <v>1</v>
      </c>
      <c r="AL7118">
        <v>5.9968753000000001</v>
      </c>
      <c r="AM7118" s="5">
        <v>15.004513740539551</v>
      </c>
      <c r="AN7118">
        <v>570.77625570776252</v>
      </c>
      <c r="AO7118">
        <f t="shared" si="111"/>
        <v>26826.48401826484</v>
      </c>
      <c r="AP7118">
        <v>684.93150684931504</v>
      </c>
      <c r="AQ7118">
        <v>2.7692499999999998E-2</v>
      </c>
      <c r="AR7118">
        <v>2.4237500000000002E-2</v>
      </c>
      <c r="AS7118">
        <v>1.4981099999999999E-2</v>
      </c>
      <c r="AT7118">
        <v>8.4517299999999993E-3</v>
      </c>
      <c r="AU7118">
        <v>9.2442200000000009E-3</v>
      </c>
      <c r="AW7118">
        <v>2.7692499999999995E-2</v>
      </c>
      <c r="AX7118">
        <v>2.4237500000000009E-2</v>
      </c>
      <c r="AY7118">
        <v>1.4981099999999997E-2</v>
      </c>
      <c r="AZ7118">
        <v>8.4517299999999976E-3</v>
      </c>
      <c r="BA7118">
        <v>9.2442199999999974E-3</v>
      </c>
      <c r="BC7118" s="52">
        <v>100000</v>
      </c>
      <c r="BD7118" s="52">
        <v>100000</v>
      </c>
      <c r="BE7118">
        <v>0</v>
      </c>
      <c r="BF7118">
        <v>0</v>
      </c>
      <c r="BG7118">
        <v>0</v>
      </c>
    </row>
    <row r="7119" spans="1:59">
      <c r="A7119">
        <v>7118</v>
      </c>
      <c r="E7119">
        <v>9795.2054794520554</v>
      </c>
      <c r="K7119">
        <v>5617.2173737657831</v>
      </c>
      <c r="L7119">
        <v>5946.4348737657829</v>
      </c>
      <c r="M7119">
        <v>6275.6523737657826</v>
      </c>
      <c r="N7119">
        <v>6604.8698737657824</v>
      </c>
      <c r="O7119">
        <v>6934.0873737657821</v>
      </c>
      <c r="Q7119">
        <v>30646.49918368195</v>
      </c>
      <c r="R7119">
        <v>29818.536034755198</v>
      </c>
      <c r="S7119">
        <v>28990.572885828446</v>
      </c>
      <c r="T7119">
        <v>28162.609736901693</v>
      </c>
      <c r="U7119">
        <v>27334.646587974941</v>
      </c>
      <c r="W7119">
        <v>0.48942000000000002</v>
      </c>
      <c r="AB7119">
        <v>1</v>
      </c>
      <c r="AC7119">
        <v>1</v>
      </c>
      <c r="AD7119">
        <v>1</v>
      </c>
      <c r="AE7119">
        <v>1</v>
      </c>
      <c r="AF7119">
        <v>1</v>
      </c>
      <c r="AL7119">
        <v>5.3678664999999999</v>
      </c>
      <c r="AM7119" s="5">
        <v>16.27086067199707</v>
      </c>
      <c r="AN7119">
        <v>570.77625570776252</v>
      </c>
      <c r="AO7119">
        <f t="shared" si="111"/>
        <v>26826.48401826484</v>
      </c>
      <c r="AP7119">
        <v>684.93150684931504</v>
      </c>
      <c r="AQ7119">
        <v>2.8984200000000002E-2</v>
      </c>
      <c r="AR7119">
        <v>2.24654E-2</v>
      </c>
      <c r="AS7119">
        <v>1.37483E-2</v>
      </c>
      <c r="AT7119">
        <v>8.2933199999999999E-3</v>
      </c>
      <c r="AU7119">
        <v>8.5518599999999997E-3</v>
      </c>
      <c r="AW7119">
        <v>2.8984200000000002E-2</v>
      </c>
      <c r="AX7119">
        <v>2.2465399999999996E-2</v>
      </c>
      <c r="AY7119">
        <v>1.3748300000000005E-2</v>
      </c>
      <c r="AZ7119">
        <v>8.2933199999999999E-3</v>
      </c>
      <c r="BA7119">
        <v>8.5518600000000014E-3</v>
      </c>
      <c r="BC7119" s="52">
        <v>100000</v>
      </c>
      <c r="BD7119" s="52">
        <v>100000</v>
      </c>
      <c r="BE7119">
        <v>0</v>
      </c>
      <c r="BF7119">
        <v>0</v>
      </c>
      <c r="BG7119">
        <v>0</v>
      </c>
    </row>
    <row r="7120" spans="1:59">
      <c r="A7120">
        <v>7119</v>
      </c>
      <c r="E7120">
        <v>9795.2054794520554</v>
      </c>
      <c r="K7120">
        <v>5290.3736152722413</v>
      </c>
      <c r="L7120">
        <v>5596.0236152722409</v>
      </c>
      <c r="M7120">
        <v>5901.6736152722406</v>
      </c>
      <c r="N7120">
        <v>6207.3236152722402</v>
      </c>
      <c r="O7120">
        <v>6512.9736152722398</v>
      </c>
      <c r="Q7120">
        <v>31614.784987248418</v>
      </c>
      <c r="R7120">
        <v>30760.662081379141</v>
      </c>
      <c r="S7120">
        <v>29906.539175509864</v>
      </c>
      <c r="T7120">
        <v>29052.416269640587</v>
      </c>
      <c r="U7120">
        <v>28198.29336377131</v>
      </c>
      <c r="W7120">
        <v>5.4700000000000006E-2</v>
      </c>
      <c r="AB7120">
        <v>1</v>
      </c>
      <c r="AC7120">
        <v>1</v>
      </c>
      <c r="AD7120">
        <v>1</v>
      </c>
      <c r="AE7120">
        <v>1</v>
      </c>
      <c r="AF7120">
        <v>1</v>
      </c>
      <c r="AL7120">
        <v>4.2202033999999999</v>
      </c>
      <c r="AM7120" s="5">
        <v>17.735738754272461</v>
      </c>
      <c r="AN7120">
        <v>570.77625570776252</v>
      </c>
      <c r="AO7120">
        <f t="shared" si="111"/>
        <v>26826.48401826484</v>
      </c>
      <c r="AP7120">
        <v>684.93150684931504</v>
      </c>
      <c r="AQ7120">
        <v>4.1936500000000002E-2</v>
      </c>
      <c r="AR7120">
        <v>2.2897099999999997E-2</v>
      </c>
      <c r="AS7120">
        <v>1.5326900000000001E-2</v>
      </c>
      <c r="AT7120">
        <v>9.5108499999999995E-3</v>
      </c>
      <c r="AU7120">
        <v>9.0259199999999998E-3</v>
      </c>
      <c r="AW7120">
        <v>4.1936500000000002E-2</v>
      </c>
      <c r="AX7120">
        <v>2.289709999999999E-2</v>
      </c>
      <c r="AY7120">
        <v>1.5326900000000004E-2</v>
      </c>
      <c r="AZ7120">
        <v>9.5108500000000012E-3</v>
      </c>
      <c r="BA7120">
        <v>9.0259199999999998E-3</v>
      </c>
      <c r="BC7120" s="52">
        <v>100000</v>
      </c>
      <c r="BD7120" s="52">
        <v>100000</v>
      </c>
      <c r="BE7120">
        <v>0</v>
      </c>
      <c r="BF7120">
        <v>0</v>
      </c>
      <c r="BG7120">
        <v>0</v>
      </c>
    </row>
    <row r="7121" spans="1:59">
      <c r="A7121">
        <v>7120</v>
      </c>
      <c r="E7121">
        <v>9795.2054794520554</v>
      </c>
      <c r="K7121">
        <v>5329.7072480995448</v>
      </c>
      <c r="L7121">
        <v>5684.2230814328777</v>
      </c>
      <c r="M7121">
        <v>6038.7389147662107</v>
      </c>
      <c r="N7121">
        <v>6393.2547480995436</v>
      </c>
      <c r="O7121">
        <v>6747.7705814328765</v>
      </c>
      <c r="Q7121">
        <v>33582.462561399181</v>
      </c>
      <c r="R7121">
        <v>32675.17976529037</v>
      </c>
      <c r="S7121">
        <v>31767.896969181558</v>
      </c>
      <c r="T7121">
        <v>30860.614173072747</v>
      </c>
      <c r="U7121">
        <v>29953.331376963935</v>
      </c>
      <c r="W7121">
        <v>2.7320000000000001E-2</v>
      </c>
      <c r="AB7121">
        <v>1</v>
      </c>
      <c r="AC7121">
        <v>1</v>
      </c>
      <c r="AD7121">
        <v>1</v>
      </c>
      <c r="AE7121">
        <v>1</v>
      </c>
      <c r="AF7121">
        <v>1</v>
      </c>
      <c r="AL7121">
        <v>4.2900799999999997</v>
      </c>
      <c r="AM7121" s="5">
        <v>17.0518913269043</v>
      </c>
      <c r="AN7121">
        <v>570.77625570776252</v>
      </c>
      <c r="AO7121">
        <f t="shared" si="111"/>
        <v>26826.48401826484</v>
      </c>
      <c r="AP7121">
        <v>684.93150684931504</v>
      </c>
      <c r="AQ7121">
        <v>5.4918000000000002E-2</v>
      </c>
      <c r="AR7121">
        <v>4.0507399999999999E-2</v>
      </c>
      <c r="AS7121">
        <v>2.5156300000000003E-2</v>
      </c>
      <c r="AT7121">
        <v>3.1658699999999998E-2</v>
      </c>
      <c r="AU7121">
        <v>3.9967200000000001E-2</v>
      </c>
      <c r="AW7121">
        <v>5.4918000000000008E-2</v>
      </c>
      <c r="AX7121">
        <v>4.0507399999999999E-2</v>
      </c>
      <c r="AY7121">
        <v>2.5156300000000006E-2</v>
      </c>
      <c r="AZ7121">
        <v>3.1658699999999998E-2</v>
      </c>
      <c r="BA7121">
        <v>3.9967199999999994E-2</v>
      </c>
      <c r="BC7121" s="52">
        <v>100000</v>
      </c>
      <c r="BD7121" s="52">
        <v>100000</v>
      </c>
      <c r="BE7121">
        <v>0</v>
      </c>
      <c r="BF7121">
        <v>0</v>
      </c>
      <c r="BG7121">
        <v>0</v>
      </c>
    </row>
    <row r="7122" spans="1:59">
      <c r="A7122">
        <v>7121</v>
      </c>
      <c r="E7122">
        <v>9795.2054794520554</v>
      </c>
      <c r="K7122">
        <v>5995.569460961744</v>
      </c>
      <c r="L7122">
        <v>6410.0336276284106</v>
      </c>
      <c r="M7122">
        <v>6824.4977942950773</v>
      </c>
      <c r="N7122">
        <v>7238.9619609617439</v>
      </c>
      <c r="O7122">
        <v>7653.4261276284105</v>
      </c>
      <c r="Q7122">
        <v>35622.322735904527</v>
      </c>
      <c r="R7122">
        <v>34659.929923614349</v>
      </c>
      <c r="S7122">
        <v>33697.537111324171</v>
      </c>
      <c r="T7122">
        <v>32735.144299033993</v>
      </c>
      <c r="U7122">
        <v>31772.751486743815</v>
      </c>
      <c r="W7122">
        <v>0</v>
      </c>
      <c r="AB7122">
        <v>1</v>
      </c>
      <c r="AC7122">
        <v>1</v>
      </c>
      <c r="AD7122">
        <v>1</v>
      </c>
      <c r="AE7122">
        <v>1</v>
      </c>
      <c r="AF7122">
        <v>1</v>
      </c>
      <c r="AL7122">
        <v>5.6612169999999997</v>
      </c>
      <c r="AM7122" s="5">
        <v>15.191715240478519</v>
      </c>
      <c r="AN7122">
        <v>570.77625570776252</v>
      </c>
      <c r="AO7122">
        <f t="shared" si="111"/>
        <v>26826.48401826484</v>
      </c>
      <c r="AP7122">
        <v>684.93150684931504</v>
      </c>
      <c r="AQ7122">
        <v>5.8590299999999998E-2</v>
      </c>
      <c r="AR7122">
        <v>4.6001100000000003E-2</v>
      </c>
      <c r="AS7122">
        <v>3.5488100000000002E-2</v>
      </c>
      <c r="AT7122">
        <v>4.7640999999999996E-2</v>
      </c>
      <c r="AU7122">
        <v>4.52585E-2</v>
      </c>
      <c r="AW7122">
        <v>5.8590299999999998E-2</v>
      </c>
      <c r="AX7122">
        <v>4.6001100000000003E-2</v>
      </c>
      <c r="AY7122">
        <v>3.5488100000000009E-2</v>
      </c>
      <c r="AZ7122">
        <v>4.7641000000000003E-2</v>
      </c>
      <c r="BA7122">
        <v>4.5258499999999993E-2</v>
      </c>
      <c r="BC7122" s="52">
        <v>100000</v>
      </c>
      <c r="BD7122" s="52">
        <v>100000</v>
      </c>
      <c r="BE7122">
        <v>0</v>
      </c>
      <c r="BF7122">
        <v>0</v>
      </c>
      <c r="BG7122">
        <v>0</v>
      </c>
    </row>
    <row r="7123" spans="1:59">
      <c r="A7123">
        <v>7122</v>
      </c>
      <c r="E7123">
        <v>9795.2054794520554</v>
      </c>
      <c r="K7123">
        <v>6539.6847150727672</v>
      </c>
      <c r="L7123">
        <v>7031.365548406101</v>
      </c>
      <c r="M7123">
        <v>7523.0463817394348</v>
      </c>
      <c r="N7123">
        <v>8014.7272150727686</v>
      </c>
      <c r="O7123">
        <v>8506.4080484061014</v>
      </c>
      <c r="Q7123">
        <v>36840.650243674558</v>
      </c>
      <c r="R7123">
        <v>35845.342406950156</v>
      </c>
      <c r="S7123">
        <v>34850.034570225755</v>
      </c>
      <c r="T7123">
        <v>33854.726733501353</v>
      </c>
      <c r="U7123">
        <v>32859.418896776951</v>
      </c>
      <c r="W7123">
        <v>0</v>
      </c>
      <c r="AB7123">
        <v>1</v>
      </c>
      <c r="AC7123">
        <v>1</v>
      </c>
      <c r="AD7123">
        <v>1</v>
      </c>
      <c r="AE7123">
        <v>1</v>
      </c>
      <c r="AF7123">
        <v>1</v>
      </c>
      <c r="AL7123">
        <v>6.3364409999999998</v>
      </c>
      <c r="AM7123" s="5">
        <v>16.47823333740234</v>
      </c>
      <c r="AN7123">
        <v>570.77625570776252</v>
      </c>
      <c r="AO7123">
        <f t="shared" si="111"/>
        <v>26826.48401826484</v>
      </c>
      <c r="AP7123">
        <v>684.93150684931504</v>
      </c>
      <c r="AQ7123">
        <v>8.1944299999999998E-2</v>
      </c>
      <c r="AR7123">
        <v>4.5719799999999998E-2</v>
      </c>
      <c r="AS7123">
        <v>3.4202299999999998E-2</v>
      </c>
      <c r="AT7123">
        <v>4.90511E-2</v>
      </c>
      <c r="AU7123">
        <v>4.5276699999999996E-2</v>
      </c>
      <c r="AW7123">
        <v>8.1944300000000012E-2</v>
      </c>
      <c r="AX7123">
        <v>4.5719799999999991E-2</v>
      </c>
      <c r="AY7123">
        <v>3.4202300000000005E-2</v>
      </c>
      <c r="AZ7123">
        <v>4.90511E-2</v>
      </c>
      <c r="BA7123">
        <v>4.5276699999999989E-2</v>
      </c>
      <c r="BC7123" s="52">
        <v>100000</v>
      </c>
      <c r="BD7123" s="52">
        <v>100000</v>
      </c>
      <c r="BE7123">
        <v>0</v>
      </c>
      <c r="BF7123">
        <v>0</v>
      </c>
      <c r="BG7123">
        <v>0</v>
      </c>
    </row>
    <row r="7124" spans="1:59">
      <c r="A7124">
        <v>7123</v>
      </c>
      <c r="E7124">
        <v>9795.2054794520554</v>
      </c>
      <c r="K7124">
        <v>6769.1309065653668</v>
      </c>
      <c r="L7124">
        <v>7305.9100732320339</v>
      </c>
      <c r="M7124">
        <v>7842.6892398987011</v>
      </c>
      <c r="N7124">
        <v>8379.4684065653673</v>
      </c>
      <c r="O7124">
        <v>8916.2475732320345</v>
      </c>
      <c r="Q7124">
        <v>37604.746848618197</v>
      </c>
      <c r="R7124">
        <v>36588.795746232201</v>
      </c>
      <c r="S7124">
        <v>35572.844643846205</v>
      </c>
      <c r="T7124">
        <v>34556.893541460209</v>
      </c>
      <c r="U7124">
        <v>33540.942439074213</v>
      </c>
      <c r="W7124">
        <v>0</v>
      </c>
      <c r="AB7124">
        <v>1</v>
      </c>
      <c r="AC7124">
        <v>1</v>
      </c>
      <c r="AD7124">
        <v>1</v>
      </c>
      <c r="AE7124">
        <v>1</v>
      </c>
      <c r="AF7124">
        <v>1</v>
      </c>
      <c r="AL7124">
        <v>4.4342065000000002</v>
      </c>
      <c r="AM7124" s="5">
        <v>14.87183952331543</v>
      </c>
      <c r="AN7124">
        <v>570.77625570776252</v>
      </c>
      <c r="AO7124">
        <f t="shared" si="111"/>
        <v>26826.48401826484</v>
      </c>
      <c r="AP7124">
        <v>684.93150684931504</v>
      </c>
      <c r="AQ7124">
        <v>9.3971399999999997E-2</v>
      </c>
      <c r="AR7124">
        <v>5.7056299999999997E-2</v>
      </c>
      <c r="AS7124">
        <v>5.5477699999999998E-2</v>
      </c>
      <c r="AT7124">
        <v>5.0062600000000006E-2</v>
      </c>
      <c r="AU7124">
        <v>4.5507599999999995E-2</v>
      </c>
      <c r="AW7124">
        <v>9.3971399999999997E-2</v>
      </c>
      <c r="AX7124">
        <v>5.705629999999999E-2</v>
      </c>
      <c r="AY7124">
        <v>5.5477700000000005E-2</v>
      </c>
      <c r="AZ7124">
        <v>5.0062599999999999E-2</v>
      </c>
      <c r="BA7124">
        <v>4.5507599999999995E-2</v>
      </c>
      <c r="BC7124" s="52">
        <v>100000</v>
      </c>
      <c r="BD7124" s="52">
        <v>100000</v>
      </c>
      <c r="BE7124">
        <v>0</v>
      </c>
      <c r="BF7124">
        <v>0</v>
      </c>
      <c r="BG7124">
        <v>0</v>
      </c>
    </row>
    <row r="7125" spans="1:59">
      <c r="A7125">
        <v>7124</v>
      </c>
      <c r="E7125">
        <v>9795.2054794520554</v>
      </c>
      <c r="K7125">
        <v>6275.5874660894469</v>
      </c>
      <c r="L7125">
        <v>6772.0524660894471</v>
      </c>
      <c r="M7125">
        <v>7268.5174660894472</v>
      </c>
      <c r="N7125">
        <v>7764.9824660894474</v>
      </c>
      <c r="O7125">
        <v>8261.4474660894466</v>
      </c>
      <c r="Q7125">
        <v>36885.308781194311</v>
      </c>
      <c r="R7125">
        <v>35888.794424914995</v>
      </c>
      <c r="S7125">
        <v>34892.280068635679</v>
      </c>
      <c r="T7125">
        <v>33895.765712356362</v>
      </c>
      <c r="U7125">
        <v>32899.251356077046</v>
      </c>
      <c r="W7125">
        <v>0</v>
      </c>
      <c r="AB7125">
        <v>1</v>
      </c>
      <c r="AC7125">
        <v>1</v>
      </c>
      <c r="AD7125">
        <v>1</v>
      </c>
      <c r="AE7125">
        <v>1</v>
      </c>
      <c r="AF7125">
        <v>1</v>
      </c>
      <c r="AL7125">
        <v>5.5611576999999999</v>
      </c>
      <c r="AM7125" s="5">
        <v>13.11115550994873</v>
      </c>
      <c r="AN7125">
        <v>570.77625570776252</v>
      </c>
      <c r="AO7125">
        <f t="shared" si="111"/>
        <v>26826.48401826484</v>
      </c>
      <c r="AP7125">
        <v>684.93150684931504</v>
      </c>
      <c r="AQ7125">
        <v>9.5924599999999999E-2</v>
      </c>
      <c r="AR7125">
        <v>5.8078400000000002E-2</v>
      </c>
      <c r="AS7125">
        <v>5.6614899999999996E-2</v>
      </c>
      <c r="AT7125">
        <v>5.0242099999999998E-2</v>
      </c>
      <c r="AU7125">
        <v>4.5512200000000003E-2</v>
      </c>
      <c r="AW7125">
        <v>9.5924600000000013E-2</v>
      </c>
      <c r="AX7125">
        <v>5.8078400000000002E-2</v>
      </c>
      <c r="AY7125">
        <v>5.6614899999999996E-2</v>
      </c>
      <c r="AZ7125">
        <v>5.0242099999999998E-2</v>
      </c>
      <c r="BA7125">
        <v>4.5512200000000003E-2</v>
      </c>
      <c r="BC7125" s="52">
        <v>100000</v>
      </c>
      <c r="BD7125" s="52">
        <v>100000</v>
      </c>
      <c r="BE7125">
        <v>0</v>
      </c>
      <c r="BF7125">
        <v>0</v>
      </c>
      <c r="BG7125">
        <v>0</v>
      </c>
    </row>
    <row r="7126" spans="1:59">
      <c r="A7126">
        <v>7125</v>
      </c>
      <c r="E7126">
        <v>9795.2054794520554</v>
      </c>
      <c r="K7126">
        <v>5515.137231428258</v>
      </c>
      <c r="L7126">
        <v>5916.677231428258</v>
      </c>
      <c r="M7126">
        <v>6318.2172314282579</v>
      </c>
      <c r="N7126">
        <v>6719.7572314282579</v>
      </c>
      <c r="O7126">
        <v>7121.2972314282579</v>
      </c>
      <c r="Q7126">
        <v>33196.413432913381</v>
      </c>
      <c r="R7126">
        <v>32299.560359588984</v>
      </c>
      <c r="S7126">
        <v>31402.707286264587</v>
      </c>
      <c r="T7126">
        <v>30505.85421294019</v>
      </c>
      <c r="U7126">
        <v>29609.001139615793</v>
      </c>
      <c r="W7126">
        <v>0</v>
      </c>
      <c r="AB7126">
        <v>1</v>
      </c>
      <c r="AC7126">
        <v>1</v>
      </c>
      <c r="AD7126">
        <v>1</v>
      </c>
      <c r="AE7126">
        <v>1</v>
      </c>
      <c r="AF7126">
        <v>1</v>
      </c>
      <c r="AL7126">
        <v>6.7249464999999997</v>
      </c>
      <c r="AM7126" s="5">
        <v>11.758222579956049</v>
      </c>
      <c r="AN7126">
        <v>570.77625570776252</v>
      </c>
      <c r="AO7126">
        <f t="shared" si="111"/>
        <v>26826.48401826484</v>
      </c>
      <c r="AP7126">
        <v>684.93150684931504</v>
      </c>
      <c r="AQ7126">
        <v>9.4509800000000005E-2</v>
      </c>
      <c r="AR7126">
        <v>6.8387600000000007E-2</v>
      </c>
      <c r="AS7126">
        <v>5.5752899999999994E-2</v>
      </c>
      <c r="AT7126">
        <v>4.9259300000000006E-2</v>
      </c>
      <c r="AU7126">
        <v>4.5197800000000003E-2</v>
      </c>
      <c r="AW7126">
        <v>9.4509800000000019E-2</v>
      </c>
      <c r="AX7126">
        <v>6.8387600000000007E-2</v>
      </c>
      <c r="AY7126">
        <v>5.5752899999999994E-2</v>
      </c>
      <c r="AZ7126">
        <v>4.9259300000000006E-2</v>
      </c>
      <c r="BA7126">
        <v>4.5197799999999996E-2</v>
      </c>
      <c r="BC7126" s="52">
        <v>100000</v>
      </c>
      <c r="BD7126" s="52">
        <v>100000</v>
      </c>
      <c r="BE7126">
        <v>0</v>
      </c>
      <c r="BF7126">
        <v>0</v>
      </c>
      <c r="BG7126">
        <v>0</v>
      </c>
    </row>
    <row r="7127" spans="1:59">
      <c r="A7127">
        <v>7126</v>
      </c>
      <c r="E7127">
        <v>9795.2054794520554</v>
      </c>
      <c r="K7127">
        <v>5270.7067988585904</v>
      </c>
      <c r="L7127">
        <v>5612.7934655252575</v>
      </c>
      <c r="M7127">
        <v>5954.8801321919236</v>
      </c>
      <c r="N7127">
        <v>6296.9667988585898</v>
      </c>
      <c r="O7127">
        <v>6639.0534655252559</v>
      </c>
      <c r="Q7127">
        <v>25213.637870679981</v>
      </c>
      <c r="R7127">
        <v>24532.451977187047</v>
      </c>
      <c r="S7127">
        <v>23851.266083694114</v>
      </c>
      <c r="T7127">
        <v>23170.080190201181</v>
      </c>
      <c r="U7127">
        <v>22488.894296708248</v>
      </c>
      <c r="W7127">
        <v>0</v>
      </c>
      <c r="AB7127">
        <v>1</v>
      </c>
      <c r="AC7127">
        <v>1</v>
      </c>
      <c r="AD7127">
        <v>1</v>
      </c>
      <c r="AE7127">
        <v>1</v>
      </c>
      <c r="AF7127">
        <v>1</v>
      </c>
      <c r="AL7127">
        <v>7.1422943999999999</v>
      </c>
      <c r="AM7127" s="5">
        <v>11.187351226806641</v>
      </c>
      <c r="AN7127">
        <v>570.77625570776252</v>
      </c>
      <c r="AO7127">
        <f t="shared" si="111"/>
        <v>26826.48401826484</v>
      </c>
      <c r="AP7127">
        <v>684.93150684931504</v>
      </c>
      <c r="AQ7127">
        <v>9.4362399999999999E-2</v>
      </c>
      <c r="AR7127">
        <v>6.9222199999999998E-2</v>
      </c>
      <c r="AS7127">
        <v>5.7265099999999999E-2</v>
      </c>
      <c r="AT7127">
        <v>5.0121800000000001E-2</v>
      </c>
      <c r="AU7127">
        <v>4.5737900000000005E-2</v>
      </c>
      <c r="AW7127">
        <v>9.4362399999999999E-2</v>
      </c>
      <c r="AX7127">
        <v>6.9222199999999998E-2</v>
      </c>
      <c r="AY7127">
        <v>5.7265099999999999E-2</v>
      </c>
      <c r="AZ7127">
        <v>5.0121800000000008E-2</v>
      </c>
      <c r="BA7127">
        <v>4.5737900000000012E-2</v>
      </c>
      <c r="BC7127" s="52">
        <v>100000</v>
      </c>
      <c r="BD7127" s="52">
        <v>100000</v>
      </c>
      <c r="BE7127">
        <v>0</v>
      </c>
      <c r="BF7127">
        <v>0</v>
      </c>
      <c r="BG7127">
        <v>0</v>
      </c>
    </row>
    <row r="7128" spans="1:59">
      <c r="A7128">
        <v>7127</v>
      </c>
      <c r="E7128">
        <v>9795.2054794520554</v>
      </c>
      <c r="K7128">
        <v>3817.2354143830153</v>
      </c>
      <c r="L7128">
        <v>4078.5854143830152</v>
      </c>
      <c r="M7128">
        <v>4339.9354143830151</v>
      </c>
      <c r="N7128">
        <v>4601.2854143830154</v>
      </c>
      <c r="O7128">
        <v>4862.6354143830158</v>
      </c>
      <c r="Q7128">
        <v>17797.577398734338</v>
      </c>
      <c r="R7128">
        <v>17316.747987440842</v>
      </c>
      <c r="S7128">
        <v>16835.918576147345</v>
      </c>
      <c r="T7128">
        <v>16355.089164853849</v>
      </c>
      <c r="U7128">
        <v>15874.259753560353</v>
      </c>
      <c r="W7128">
        <v>0</v>
      </c>
      <c r="AB7128">
        <v>1</v>
      </c>
      <c r="AC7128">
        <v>1</v>
      </c>
      <c r="AD7128">
        <v>1</v>
      </c>
      <c r="AE7128">
        <v>1</v>
      </c>
      <c r="AF7128">
        <v>1</v>
      </c>
      <c r="AL7128">
        <v>6.826937</v>
      </c>
      <c r="AM7128" s="5">
        <v>10.64012241363525</v>
      </c>
      <c r="AN7128">
        <v>570.77625570776252</v>
      </c>
      <c r="AO7128">
        <f t="shared" si="111"/>
        <v>26826.48401826484</v>
      </c>
      <c r="AP7128">
        <v>684.93150684931504</v>
      </c>
      <c r="AQ7128">
        <v>9.485819999999999E-2</v>
      </c>
      <c r="AR7128">
        <v>6.9544700000000001E-2</v>
      </c>
      <c r="AS7128">
        <v>5.79596E-2</v>
      </c>
      <c r="AT7128">
        <v>5.0170800000000002E-2</v>
      </c>
      <c r="AU7128">
        <v>4.5761999999999997E-2</v>
      </c>
      <c r="AW7128">
        <v>9.485819999999999E-2</v>
      </c>
      <c r="AX7128">
        <v>6.9544700000000001E-2</v>
      </c>
      <c r="AY7128">
        <v>5.79596E-2</v>
      </c>
      <c r="AZ7128">
        <v>5.0170800000000002E-2</v>
      </c>
      <c r="BA7128">
        <v>4.5761999999999997E-2</v>
      </c>
      <c r="BC7128" s="52">
        <v>100000</v>
      </c>
      <c r="BD7128" s="52">
        <v>100000</v>
      </c>
      <c r="BE7128">
        <v>0</v>
      </c>
      <c r="BF7128">
        <v>0</v>
      </c>
      <c r="BG7128">
        <v>0</v>
      </c>
    </row>
    <row r="7129" spans="1:59">
      <c r="A7129">
        <v>7128</v>
      </c>
      <c r="E7129">
        <v>9795.2054794520554</v>
      </c>
      <c r="K7129">
        <v>2607.3225486439269</v>
      </c>
      <c r="L7129">
        <v>2803.9400486439267</v>
      </c>
      <c r="M7129">
        <v>3000.5575486439266</v>
      </c>
      <c r="N7129">
        <v>3197.1750486439264</v>
      </c>
      <c r="O7129">
        <v>3393.7925486439262</v>
      </c>
      <c r="Q7129">
        <v>16253.33715917536</v>
      </c>
      <c r="R7129">
        <v>15814.227813821672</v>
      </c>
      <c r="S7129">
        <v>15375.118468467983</v>
      </c>
      <c r="T7129">
        <v>14936.009123114294</v>
      </c>
      <c r="U7129">
        <v>14496.899777760606</v>
      </c>
      <c r="W7129">
        <v>0</v>
      </c>
      <c r="AB7129">
        <v>1</v>
      </c>
      <c r="AC7129">
        <v>1</v>
      </c>
      <c r="AD7129">
        <v>1</v>
      </c>
      <c r="AE7129">
        <v>1</v>
      </c>
      <c r="AF7129">
        <v>1</v>
      </c>
      <c r="AL7129">
        <v>6.4483959999999998</v>
      </c>
      <c r="AM7129" s="5">
        <v>10.95378589630127</v>
      </c>
      <c r="AN7129">
        <v>570.77625570776252</v>
      </c>
      <c r="AO7129">
        <f t="shared" si="111"/>
        <v>26826.48401826484</v>
      </c>
      <c r="AP7129">
        <v>684.93150684931504</v>
      </c>
      <c r="AQ7129">
        <v>9.4137799999999994E-2</v>
      </c>
      <c r="AR7129">
        <v>6.97797E-2</v>
      </c>
      <c r="AS7129">
        <v>5.7594199999999998E-2</v>
      </c>
      <c r="AT7129">
        <v>5.0389400000000001E-2</v>
      </c>
      <c r="AU7129">
        <v>4.5686400000000002E-2</v>
      </c>
      <c r="AW7129">
        <v>9.413779999999998E-2</v>
      </c>
      <c r="AX7129">
        <v>6.97797E-2</v>
      </c>
      <c r="AY7129">
        <v>5.7594199999999998E-2</v>
      </c>
      <c r="AZ7129">
        <v>5.0389400000000001E-2</v>
      </c>
      <c r="BA7129">
        <v>4.5686400000000002E-2</v>
      </c>
      <c r="BC7129" s="52">
        <v>100000</v>
      </c>
      <c r="BD7129" s="52">
        <v>100000</v>
      </c>
      <c r="BE7129">
        <v>0</v>
      </c>
      <c r="BF7129">
        <v>0</v>
      </c>
      <c r="BG7129">
        <v>0</v>
      </c>
    </row>
    <row r="7130" spans="1:59">
      <c r="A7130">
        <v>7129</v>
      </c>
      <c r="E7130">
        <v>9795.2054794520554</v>
      </c>
      <c r="K7130">
        <v>1950.0854547015888</v>
      </c>
      <c r="L7130">
        <v>2050.0704547015889</v>
      </c>
      <c r="M7130">
        <v>2150.055454701589</v>
      </c>
      <c r="N7130">
        <v>2250.0404547015892</v>
      </c>
      <c r="O7130">
        <v>2350.0254547015893</v>
      </c>
      <c r="Q7130">
        <v>17638.494527923231</v>
      </c>
      <c r="R7130">
        <v>17161.962988188254</v>
      </c>
      <c r="S7130">
        <v>16685.431448453277</v>
      </c>
      <c r="T7130">
        <v>16208.8999087183</v>
      </c>
      <c r="U7130">
        <v>15732.368368983323</v>
      </c>
      <c r="W7130">
        <v>0</v>
      </c>
      <c r="AB7130">
        <v>1</v>
      </c>
      <c r="AC7130">
        <v>1</v>
      </c>
      <c r="AD7130">
        <v>1</v>
      </c>
      <c r="AE7130">
        <v>1</v>
      </c>
      <c r="AF7130">
        <v>1</v>
      </c>
      <c r="AL7130">
        <v>8.3703164999999995</v>
      </c>
      <c r="AM7130" s="5">
        <v>11.45003032684326</v>
      </c>
      <c r="AN7130">
        <v>570.77625570776252</v>
      </c>
      <c r="AO7130">
        <f t="shared" si="111"/>
        <v>26826.48401826484</v>
      </c>
      <c r="AP7130">
        <v>684.93150684931504</v>
      </c>
      <c r="AQ7130">
        <v>9.3726699999999996E-2</v>
      </c>
      <c r="AR7130">
        <v>6.9019700000000003E-2</v>
      </c>
      <c r="AS7130">
        <v>5.7520800000000004E-2</v>
      </c>
      <c r="AT7130">
        <v>5.0435800000000003E-2</v>
      </c>
      <c r="AU7130">
        <v>4.5697800000000004E-2</v>
      </c>
      <c r="AW7130">
        <v>9.3726699999999982E-2</v>
      </c>
      <c r="AX7130">
        <v>6.9019700000000003E-2</v>
      </c>
      <c r="AY7130">
        <v>5.7520799999999997E-2</v>
      </c>
      <c r="AZ7130">
        <v>5.0435800000000003E-2</v>
      </c>
      <c r="BA7130">
        <v>4.5697799999999997E-2</v>
      </c>
      <c r="BC7130" s="52">
        <v>100000</v>
      </c>
      <c r="BD7130" s="52">
        <v>100000</v>
      </c>
      <c r="BE7130">
        <v>0</v>
      </c>
      <c r="BF7130">
        <v>0</v>
      </c>
      <c r="BG7130">
        <v>0</v>
      </c>
    </row>
    <row r="7131" spans="1:59">
      <c r="A7131">
        <v>7130</v>
      </c>
      <c r="E7131">
        <v>9795.2054794520554</v>
      </c>
      <c r="K7131">
        <v>1670.8302087775908</v>
      </c>
      <c r="L7131">
        <v>1719.6677087775909</v>
      </c>
      <c r="M7131">
        <v>1768.505208777591</v>
      </c>
      <c r="N7131">
        <v>1817.342708777591</v>
      </c>
      <c r="O7131">
        <v>1866.1802087775911</v>
      </c>
      <c r="Q7131">
        <v>17797.033665075469</v>
      </c>
      <c r="R7131">
        <v>17316.218941807423</v>
      </c>
      <c r="S7131">
        <v>16835.404218539377</v>
      </c>
      <c r="T7131">
        <v>16354.58949527133</v>
      </c>
      <c r="U7131">
        <v>15873.774772003282</v>
      </c>
      <c r="W7131">
        <v>0</v>
      </c>
      <c r="AB7131">
        <v>1</v>
      </c>
      <c r="AC7131">
        <v>1</v>
      </c>
      <c r="AD7131">
        <v>1</v>
      </c>
      <c r="AE7131">
        <v>1</v>
      </c>
      <c r="AF7131">
        <v>1</v>
      </c>
      <c r="AL7131">
        <v>9.7031700000000001</v>
      </c>
      <c r="AM7131" s="5">
        <v>11.81772613525391</v>
      </c>
      <c r="AN7131">
        <v>570.77625570776252</v>
      </c>
      <c r="AO7131">
        <f t="shared" si="111"/>
        <v>26826.48401826484</v>
      </c>
      <c r="AP7131">
        <v>684.93150684931504</v>
      </c>
      <c r="AQ7131">
        <v>9.3967200000000001E-2</v>
      </c>
      <c r="AR7131">
        <v>6.8895300000000007E-2</v>
      </c>
      <c r="AS7131">
        <v>5.8254399999999998E-2</v>
      </c>
      <c r="AT7131">
        <v>5.0790799999999997E-2</v>
      </c>
      <c r="AU7131">
        <v>4.58299E-2</v>
      </c>
      <c r="AW7131">
        <v>9.3967200000000015E-2</v>
      </c>
      <c r="AX7131">
        <v>6.8895300000000007E-2</v>
      </c>
      <c r="AY7131">
        <v>5.8254399999999998E-2</v>
      </c>
      <c r="AZ7131">
        <v>5.0790799999999997E-2</v>
      </c>
      <c r="BA7131">
        <v>4.5829899999999993E-2</v>
      </c>
      <c r="BC7131" s="52">
        <v>100000</v>
      </c>
      <c r="BD7131" s="52">
        <v>100000</v>
      </c>
      <c r="BE7131">
        <v>0</v>
      </c>
      <c r="BF7131">
        <v>0</v>
      </c>
      <c r="BG7131">
        <v>0</v>
      </c>
    </row>
    <row r="7132" spans="1:59">
      <c r="A7132">
        <v>7131</v>
      </c>
      <c r="E7132">
        <v>9795.2054794520554</v>
      </c>
      <c r="K7132">
        <v>1636.9810880595301</v>
      </c>
      <c r="L7132">
        <v>1678.3660880595301</v>
      </c>
      <c r="M7132">
        <v>1719.75108805953</v>
      </c>
      <c r="N7132">
        <v>1761.13608805953</v>
      </c>
      <c r="O7132">
        <v>1802.52108805953</v>
      </c>
      <c r="Q7132">
        <v>20173.933795933979</v>
      </c>
      <c r="R7132">
        <v>19628.903394780187</v>
      </c>
      <c r="S7132">
        <v>19083.872993626395</v>
      </c>
      <c r="T7132">
        <v>18538.842592472603</v>
      </c>
      <c r="U7132">
        <v>17993.812191318812</v>
      </c>
      <c r="W7132">
        <v>0</v>
      </c>
      <c r="AB7132">
        <v>1</v>
      </c>
      <c r="AC7132">
        <v>1</v>
      </c>
      <c r="AD7132">
        <v>1</v>
      </c>
      <c r="AE7132">
        <v>1</v>
      </c>
      <c r="AF7132">
        <v>1</v>
      </c>
      <c r="AL7132">
        <v>9.0327669999999998</v>
      </c>
      <c r="AM7132" s="5">
        <v>12.32781887054443</v>
      </c>
      <c r="AN7132">
        <v>570.77625570776252</v>
      </c>
      <c r="AO7132">
        <f t="shared" si="111"/>
        <v>26826.48401826484</v>
      </c>
      <c r="AP7132">
        <v>684.93150684931504</v>
      </c>
      <c r="AQ7132">
        <v>9.4054599999999988E-2</v>
      </c>
      <c r="AR7132">
        <v>6.91132E-2</v>
      </c>
      <c r="AS7132">
        <v>5.89924E-2</v>
      </c>
      <c r="AT7132">
        <v>5.1114300000000001E-2</v>
      </c>
      <c r="AU7132">
        <v>4.5987E-2</v>
      </c>
      <c r="AW7132">
        <v>9.4054599999999974E-2</v>
      </c>
      <c r="AX7132">
        <v>6.91132E-2</v>
      </c>
      <c r="AY7132">
        <v>5.89924E-2</v>
      </c>
      <c r="AZ7132">
        <v>5.1114300000000001E-2</v>
      </c>
      <c r="BA7132">
        <v>4.5987E-2</v>
      </c>
      <c r="BC7132" s="52">
        <v>100000</v>
      </c>
      <c r="BD7132" s="52">
        <v>100000</v>
      </c>
      <c r="BE7132">
        <v>0</v>
      </c>
      <c r="BF7132">
        <v>0</v>
      </c>
      <c r="BG7132">
        <v>0</v>
      </c>
    </row>
    <row r="7133" spans="1:59">
      <c r="A7133">
        <v>7132</v>
      </c>
      <c r="E7133">
        <v>9795.2054794520554</v>
      </c>
      <c r="K7133">
        <v>1797.7644114703171</v>
      </c>
      <c r="L7133">
        <v>1838.7369114703172</v>
      </c>
      <c r="M7133">
        <v>1879.7094114703173</v>
      </c>
      <c r="N7133">
        <v>1920.6819114703173</v>
      </c>
      <c r="O7133">
        <v>1961.6544114703174</v>
      </c>
      <c r="Q7133">
        <v>25895.0325126725</v>
      </c>
      <c r="R7133">
        <v>25195.43767476127</v>
      </c>
      <c r="S7133">
        <v>24495.842836850039</v>
      </c>
      <c r="T7133">
        <v>23796.247998938808</v>
      </c>
      <c r="U7133">
        <v>23096.653161027578</v>
      </c>
      <c r="W7133">
        <v>0</v>
      </c>
      <c r="AB7133">
        <v>1</v>
      </c>
      <c r="AC7133">
        <v>1</v>
      </c>
      <c r="AD7133">
        <v>1</v>
      </c>
      <c r="AE7133">
        <v>1</v>
      </c>
      <c r="AF7133">
        <v>1</v>
      </c>
      <c r="AL7133">
        <v>10.428754</v>
      </c>
      <c r="AM7133" s="5">
        <v>11.68770217895508</v>
      </c>
      <c r="AN7133">
        <v>570.77625570776252</v>
      </c>
      <c r="AO7133">
        <f t="shared" si="111"/>
        <v>26826.48401826484</v>
      </c>
      <c r="AP7133">
        <v>684.93150684931504</v>
      </c>
      <c r="AQ7133">
        <v>9.2769900000000002E-2</v>
      </c>
      <c r="AR7133">
        <v>6.6999900000000001E-2</v>
      </c>
      <c r="AS7133">
        <v>5.8906799999999995E-2</v>
      </c>
      <c r="AT7133">
        <v>4.9962100000000002E-2</v>
      </c>
      <c r="AU7133">
        <v>4.5363100000000003E-2</v>
      </c>
      <c r="AW7133">
        <v>9.2769900000000002E-2</v>
      </c>
      <c r="AX7133">
        <v>6.6999900000000001E-2</v>
      </c>
      <c r="AY7133">
        <v>5.8906799999999995E-2</v>
      </c>
      <c r="AZ7133">
        <v>4.9962099999999995E-2</v>
      </c>
      <c r="BA7133">
        <v>4.5363100000000003E-2</v>
      </c>
      <c r="BC7133" s="52">
        <v>100000</v>
      </c>
      <c r="BD7133" s="52">
        <v>100000</v>
      </c>
      <c r="BE7133">
        <v>0</v>
      </c>
      <c r="BF7133">
        <v>0</v>
      </c>
      <c r="BG7133">
        <v>0</v>
      </c>
    </row>
    <row r="7134" spans="1:59">
      <c r="A7134">
        <v>7133</v>
      </c>
      <c r="E7134">
        <v>9795.2054794520554</v>
      </c>
      <c r="K7134">
        <v>2473.8065724782446</v>
      </c>
      <c r="L7134">
        <v>2514.9165724782447</v>
      </c>
      <c r="M7134">
        <v>2556.0265724782448</v>
      </c>
      <c r="N7134">
        <v>2597.1365724782449</v>
      </c>
      <c r="O7134">
        <v>2638.2465724782451</v>
      </c>
      <c r="Q7134">
        <v>38285.531532819623</v>
      </c>
      <c r="R7134">
        <v>37251.187968150931</v>
      </c>
      <c r="S7134">
        <v>36216.844403482239</v>
      </c>
      <c r="T7134">
        <v>35182.500838813547</v>
      </c>
      <c r="U7134">
        <v>34148.157274144854</v>
      </c>
      <c r="W7134">
        <v>0</v>
      </c>
      <c r="AB7134">
        <v>1</v>
      </c>
      <c r="AC7134">
        <v>1</v>
      </c>
      <c r="AD7134">
        <v>1</v>
      </c>
      <c r="AE7134">
        <v>1</v>
      </c>
      <c r="AF7134">
        <v>1</v>
      </c>
      <c r="AL7134">
        <v>9.4890170000000005</v>
      </c>
      <c r="AM7134" s="5">
        <v>15.215803146362299</v>
      </c>
      <c r="AN7134">
        <v>570.77625570776252</v>
      </c>
      <c r="AO7134">
        <f t="shared" si="111"/>
        <v>26826.48401826484</v>
      </c>
      <c r="AP7134">
        <v>684.93150684931504</v>
      </c>
      <c r="AQ7134">
        <v>9.3725600000000006E-2</v>
      </c>
      <c r="AR7134">
        <v>6.947020000000001E-2</v>
      </c>
      <c r="AS7134">
        <v>6.0020999999999998E-2</v>
      </c>
      <c r="AT7134">
        <v>5.0956399999999999E-2</v>
      </c>
      <c r="AU7134">
        <v>4.5649599999999999E-2</v>
      </c>
      <c r="AW7134">
        <v>9.3725600000000006E-2</v>
      </c>
      <c r="AX7134">
        <v>6.947020000000001E-2</v>
      </c>
      <c r="AY7134">
        <v>6.0021000000000005E-2</v>
      </c>
      <c r="AZ7134">
        <v>5.0956399999999999E-2</v>
      </c>
      <c r="BA7134">
        <v>4.5649599999999999E-2</v>
      </c>
      <c r="BC7134" s="52">
        <v>100000</v>
      </c>
      <c r="BD7134" s="52">
        <v>100000</v>
      </c>
      <c r="BE7134">
        <v>0</v>
      </c>
      <c r="BF7134">
        <v>0</v>
      </c>
      <c r="BG7134">
        <v>0</v>
      </c>
    </row>
    <row r="7135" spans="1:59">
      <c r="A7135">
        <v>7134</v>
      </c>
      <c r="E7135">
        <v>9795.2054794520554</v>
      </c>
      <c r="K7135">
        <v>3872.9035621580733</v>
      </c>
      <c r="L7135">
        <v>3914.1510621580733</v>
      </c>
      <c r="M7135">
        <v>3955.3985621580732</v>
      </c>
      <c r="N7135">
        <v>3996.6460621580732</v>
      </c>
      <c r="O7135">
        <v>4037.8935621580731</v>
      </c>
      <c r="Q7135">
        <v>45265.654429474853</v>
      </c>
      <c r="R7135">
        <v>44042.731913087599</v>
      </c>
      <c r="S7135">
        <v>42819.809396700344</v>
      </c>
      <c r="T7135">
        <v>41596.88688031309</v>
      </c>
      <c r="U7135">
        <v>40373.964363925836</v>
      </c>
      <c r="W7135">
        <v>0</v>
      </c>
      <c r="AB7135">
        <v>1</v>
      </c>
      <c r="AC7135">
        <v>1</v>
      </c>
      <c r="AD7135">
        <v>1</v>
      </c>
      <c r="AE7135">
        <v>1</v>
      </c>
      <c r="AF7135">
        <v>1</v>
      </c>
      <c r="AL7135">
        <v>10.418402</v>
      </c>
      <c r="AM7135" s="5">
        <v>11.773581504821779</v>
      </c>
      <c r="AN7135">
        <v>570.77625570776252</v>
      </c>
      <c r="AO7135">
        <f t="shared" si="111"/>
        <v>26826.48401826484</v>
      </c>
      <c r="AP7135">
        <v>684.93150684931504</v>
      </c>
      <c r="AQ7135">
        <v>9.9052000000000001E-2</v>
      </c>
      <c r="AR7135">
        <v>7.3733000000000007E-2</v>
      </c>
      <c r="AS7135">
        <v>6.46476E-2</v>
      </c>
      <c r="AT7135">
        <v>5.2994900000000005E-2</v>
      </c>
      <c r="AU7135">
        <v>4.6158000000000005E-2</v>
      </c>
      <c r="AW7135">
        <v>9.9052000000000015E-2</v>
      </c>
      <c r="AX7135">
        <v>7.3733000000000007E-2</v>
      </c>
      <c r="AY7135">
        <v>6.46476E-2</v>
      </c>
      <c r="AZ7135">
        <v>5.2994899999999998E-2</v>
      </c>
      <c r="BA7135">
        <v>4.6158000000000005E-2</v>
      </c>
      <c r="BC7135" s="52">
        <v>100000</v>
      </c>
      <c r="BD7135" s="52">
        <v>100000</v>
      </c>
      <c r="BE7135">
        <v>0</v>
      </c>
      <c r="BF7135">
        <v>0</v>
      </c>
      <c r="BG7135">
        <v>0</v>
      </c>
    </row>
    <row r="7136" spans="1:59">
      <c r="A7136">
        <v>7135</v>
      </c>
      <c r="E7136">
        <v>9795.2054794520554</v>
      </c>
      <c r="K7136">
        <v>4771.7857678932314</v>
      </c>
      <c r="L7136">
        <v>4813.3082678932315</v>
      </c>
      <c r="M7136">
        <v>4854.8307678932315</v>
      </c>
      <c r="N7136">
        <v>4896.3532678932315</v>
      </c>
      <c r="O7136">
        <v>4937.8757678932316</v>
      </c>
      <c r="Q7136">
        <v>43439.450941158677</v>
      </c>
      <c r="R7136">
        <v>42265.866171656904</v>
      </c>
      <c r="S7136">
        <v>41092.281402155131</v>
      </c>
      <c r="T7136">
        <v>39918.696632653358</v>
      </c>
      <c r="U7136">
        <v>38745.111863151586</v>
      </c>
      <c r="W7136">
        <v>0</v>
      </c>
      <c r="AB7136">
        <v>1</v>
      </c>
      <c r="AC7136">
        <v>1</v>
      </c>
      <c r="AD7136">
        <v>1</v>
      </c>
      <c r="AE7136">
        <v>1</v>
      </c>
      <c r="AF7136">
        <v>1</v>
      </c>
      <c r="AL7136">
        <v>11.842238</v>
      </c>
      <c r="AM7136" s="5">
        <v>13.67630195617676</v>
      </c>
      <c r="AN7136">
        <v>570.77625570776252</v>
      </c>
      <c r="AO7136">
        <f t="shared" si="111"/>
        <v>26826.48401826484</v>
      </c>
      <c r="AP7136">
        <v>684.93150684931504</v>
      </c>
      <c r="AQ7136">
        <v>0.10459300000000001</v>
      </c>
      <c r="AR7136">
        <v>8.1196400000000002E-2</v>
      </c>
      <c r="AS7136">
        <v>7.2419799999999993E-2</v>
      </c>
      <c r="AT7136">
        <v>6.43759E-2</v>
      </c>
      <c r="AU7136">
        <v>4.80849E-2</v>
      </c>
      <c r="AW7136">
        <v>0.10459300000000001</v>
      </c>
      <c r="AX7136">
        <v>8.1196399999999988E-2</v>
      </c>
      <c r="AY7136">
        <v>7.2419799999999993E-2</v>
      </c>
      <c r="AZ7136">
        <v>6.43759E-2</v>
      </c>
      <c r="BA7136">
        <v>4.80849E-2</v>
      </c>
      <c r="BC7136" s="52">
        <v>100000</v>
      </c>
      <c r="BD7136" s="52">
        <v>100000</v>
      </c>
      <c r="BE7136">
        <v>0</v>
      </c>
      <c r="BF7136">
        <v>0</v>
      </c>
      <c r="BG7136">
        <v>0</v>
      </c>
    </row>
    <row r="7137" spans="1:59">
      <c r="A7137">
        <v>7136</v>
      </c>
      <c r="E7137">
        <v>9795.2054794520554</v>
      </c>
      <c r="K7137">
        <v>4198.2312223927638</v>
      </c>
      <c r="L7137">
        <v>4247.8937223927642</v>
      </c>
      <c r="M7137">
        <v>4297.5562223927645</v>
      </c>
      <c r="N7137">
        <v>4347.2187223927649</v>
      </c>
      <c r="O7137">
        <v>4396.8812223927653</v>
      </c>
      <c r="Q7137">
        <v>40688.552105763432</v>
      </c>
      <c r="R7137">
        <v>39589.287176144309</v>
      </c>
      <c r="S7137">
        <v>38490.022246525186</v>
      </c>
      <c r="T7137">
        <v>37390.757316906063</v>
      </c>
      <c r="U7137">
        <v>36291.49238728694</v>
      </c>
      <c r="W7137">
        <v>4.2000000000000006E-3</v>
      </c>
      <c r="AB7137">
        <v>1</v>
      </c>
      <c r="AC7137">
        <v>1</v>
      </c>
      <c r="AD7137">
        <v>1</v>
      </c>
      <c r="AE7137">
        <v>1</v>
      </c>
      <c r="AF7137">
        <v>1</v>
      </c>
      <c r="AL7137">
        <v>10.440486</v>
      </c>
      <c r="AM7137" s="5">
        <v>12.47215747833252</v>
      </c>
      <c r="AN7137">
        <v>570.77625570776252</v>
      </c>
      <c r="AO7137">
        <f t="shared" si="111"/>
        <v>26826.48401826484</v>
      </c>
      <c r="AP7137">
        <v>684.93150684931504</v>
      </c>
      <c r="AQ7137">
        <v>0.10525900000000001</v>
      </c>
      <c r="AR7137">
        <v>8.5332199999999997E-2</v>
      </c>
      <c r="AS7137">
        <v>7.30547E-2</v>
      </c>
      <c r="AT7137">
        <v>6.3644400000000004E-2</v>
      </c>
      <c r="AU7137">
        <v>4.84763E-2</v>
      </c>
      <c r="AW7137">
        <v>0.10525900000000001</v>
      </c>
      <c r="AX7137">
        <v>8.5332200000000011E-2</v>
      </c>
      <c r="AY7137">
        <v>7.30547E-2</v>
      </c>
      <c r="AZ7137">
        <v>6.3644400000000004E-2</v>
      </c>
      <c r="BA7137">
        <v>4.84763E-2</v>
      </c>
      <c r="BC7137" s="52">
        <v>100000</v>
      </c>
      <c r="BD7137" s="52">
        <v>100000</v>
      </c>
      <c r="BE7137">
        <v>0</v>
      </c>
      <c r="BF7137">
        <v>0</v>
      </c>
      <c r="BG7137">
        <v>0</v>
      </c>
    </row>
    <row r="7138" spans="1:59">
      <c r="A7138">
        <v>7137</v>
      </c>
      <c r="E7138">
        <v>9795.2054794520554</v>
      </c>
      <c r="K7138">
        <v>3973.510670958975</v>
      </c>
      <c r="L7138">
        <v>4048.9956709589751</v>
      </c>
      <c r="M7138">
        <v>4124.4806709589748</v>
      </c>
      <c r="N7138">
        <v>4199.9656709589744</v>
      </c>
      <c r="O7138">
        <v>4275.4506709589741</v>
      </c>
      <c r="Q7138">
        <v>38040.529078535314</v>
      </c>
      <c r="R7138">
        <v>37012.80463678691</v>
      </c>
      <c r="S7138">
        <v>35985.080195038507</v>
      </c>
      <c r="T7138">
        <v>34957.355753290103</v>
      </c>
      <c r="U7138">
        <v>33929.6313115417</v>
      </c>
      <c r="W7138">
        <v>5.5909999999999994E-2</v>
      </c>
      <c r="AB7138">
        <v>1</v>
      </c>
      <c r="AC7138">
        <v>1</v>
      </c>
      <c r="AD7138">
        <v>1</v>
      </c>
      <c r="AE7138">
        <v>1</v>
      </c>
      <c r="AF7138">
        <v>1</v>
      </c>
      <c r="AL7138">
        <v>10.606584</v>
      </c>
      <c r="AM7138" s="5">
        <v>9.9035739898681641</v>
      </c>
      <c r="AN7138">
        <v>570.77625570776252</v>
      </c>
      <c r="AO7138">
        <f t="shared" si="111"/>
        <v>26826.48401826484</v>
      </c>
      <c r="AP7138">
        <v>684.93150684931504</v>
      </c>
      <c r="AQ7138">
        <v>0.10079600000000001</v>
      </c>
      <c r="AR7138">
        <v>7.7837100000000006E-2</v>
      </c>
      <c r="AS7138">
        <v>6.1209100000000002E-2</v>
      </c>
      <c r="AT7138">
        <v>4.9906599999999995E-2</v>
      </c>
      <c r="AU7138">
        <v>4.52532E-2</v>
      </c>
      <c r="AW7138">
        <v>0.10079600000000001</v>
      </c>
      <c r="AX7138">
        <v>7.7837100000000006E-2</v>
      </c>
      <c r="AY7138">
        <v>6.1209100000000002E-2</v>
      </c>
      <c r="AZ7138">
        <v>4.9906599999999995E-2</v>
      </c>
      <c r="BA7138">
        <v>4.5253200000000007E-2</v>
      </c>
      <c r="BC7138" s="52">
        <v>100000</v>
      </c>
      <c r="BD7138" s="52">
        <v>100000</v>
      </c>
      <c r="BE7138">
        <v>0</v>
      </c>
      <c r="BF7138">
        <v>0</v>
      </c>
      <c r="BG7138">
        <v>0</v>
      </c>
    </row>
    <row r="7139" spans="1:59">
      <c r="A7139">
        <v>7138</v>
      </c>
      <c r="E7139">
        <v>9795.2054794520554</v>
      </c>
      <c r="K7139">
        <v>4138.9952611361587</v>
      </c>
      <c r="L7139">
        <v>4248.7427611361582</v>
      </c>
      <c r="M7139">
        <v>4358.4902611361576</v>
      </c>
      <c r="N7139">
        <v>4468.2377611361571</v>
      </c>
      <c r="O7139">
        <v>4577.9852611361566</v>
      </c>
      <c r="Q7139">
        <v>35944.459795096678</v>
      </c>
      <c r="R7139">
        <v>34973.363946809077</v>
      </c>
      <c r="S7139">
        <v>34002.268098521476</v>
      </c>
      <c r="T7139">
        <v>33031.172250233874</v>
      </c>
      <c r="U7139">
        <v>32060.076401946273</v>
      </c>
      <c r="W7139">
        <v>8.337E-2</v>
      </c>
      <c r="AB7139">
        <v>1</v>
      </c>
      <c r="AC7139">
        <v>1</v>
      </c>
      <c r="AD7139">
        <v>1</v>
      </c>
      <c r="AE7139">
        <v>1</v>
      </c>
      <c r="AF7139">
        <v>1</v>
      </c>
      <c r="AL7139">
        <v>11.000767</v>
      </c>
      <c r="AM7139" s="5">
        <v>12.97097969055176</v>
      </c>
      <c r="AN7139">
        <v>570.77625570776252</v>
      </c>
      <c r="AO7139">
        <f t="shared" si="111"/>
        <v>26826.48401826484</v>
      </c>
      <c r="AP7139">
        <v>684.93150684931504</v>
      </c>
      <c r="AQ7139">
        <v>9.9987799999999988E-2</v>
      </c>
      <c r="AR7139">
        <v>6.1970700000000004E-2</v>
      </c>
      <c r="AS7139">
        <v>5.2110999999999998E-2</v>
      </c>
      <c r="AT7139">
        <v>4.8119999999999996E-2</v>
      </c>
      <c r="AU7139">
        <v>4.4046999999999996E-2</v>
      </c>
      <c r="AW7139">
        <v>9.9987800000000002E-2</v>
      </c>
      <c r="AX7139">
        <v>6.1970700000000004E-2</v>
      </c>
      <c r="AY7139">
        <v>5.2111000000000005E-2</v>
      </c>
      <c r="AZ7139">
        <v>4.8119999999999996E-2</v>
      </c>
      <c r="BA7139">
        <v>4.4046999999999989E-2</v>
      </c>
      <c r="BC7139" s="52">
        <v>100000</v>
      </c>
      <c r="BD7139" s="52">
        <v>100000</v>
      </c>
      <c r="BE7139">
        <v>0</v>
      </c>
      <c r="BF7139">
        <v>0</v>
      </c>
      <c r="BG7139">
        <v>0</v>
      </c>
    </row>
    <row r="7140" spans="1:59">
      <c r="A7140">
        <v>7139</v>
      </c>
      <c r="E7140">
        <v>9795.2054794520554</v>
      </c>
      <c r="K7140">
        <v>4677.7604325652865</v>
      </c>
      <c r="L7140">
        <v>4842.7537658986203</v>
      </c>
      <c r="M7140">
        <v>5007.7470992319541</v>
      </c>
      <c r="N7140">
        <v>5172.7404325652878</v>
      </c>
      <c r="O7140">
        <v>5337.7337658986216</v>
      </c>
      <c r="Q7140">
        <v>34040.243839451527</v>
      </c>
      <c r="R7140">
        <v>33120.593366406305</v>
      </c>
      <c r="S7140">
        <v>32200.942893361083</v>
      </c>
      <c r="T7140">
        <v>31281.292420315862</v>
      </c>
      <c r="U7140">
        <v>30361.64194727064</v>
      </c>
      <c r="W7140">
        <v>8.9829999999999993E-2</v>
      </c>
      <c r="AB7140">
        <v>1</v>
      </c>
      <c r="AC7140">
        <v>1</v>
      </c>
      <c r="AD7140">
        <v>1</v>
      </c>
      <c r="AE7140">
        <v>1</v>
      </c>
      <c r="AF7140">
        <v>1</v>
      </c>
      <c r="AL7140">
        <v>10.406817</v>
      </c>
      <c r="AM7140" s="5">
        <v>11.62185573577881</v>
      </c>
      <c r="AN7140">
        <v>570.77625570776252</v>
      </c>
      <c r="AO7140">
        <f t="shared" si="111"/>
        <v>26826.48401826484</v>
      </c>
      <c r="AP7140">
        <v>684.93150684931504</v>
      </c>
      <c r="AQ7140">
        <v>0.10065099999999999</v>
      </c>
      <c r="AR7140">
        <v>6.5384100000000001E-2</v>
      </c>
      <c r="AS7140">
        <v>5.3439599999999997E-2</v>
      </c>
      <c r="AT7140">
        <v>4.86375E-2</v>
      </c>
      <c r="AU7140">
        <v>4.4081099999999998E-2</v>
      </c>
      <c r="AW7140">
        <v>0.10065099999999998</v>
      </c>
      <c r="AX7140">
        <v>6.5384100000000001E-2</v>
      </c>
      <c r="AY7140">
        <v>5.343959999999999E-2</v>
      </c>
      <c r="AZ7140">
        <v>4.86375E-2</v>
      </c>
      <c r="BA7140">
        <v>4.4081099999999998E-2</v>
      </c>
      <c r="BC7140" s="52">
        <v>100000</v>
      </c>
      <c r="BD7140" s="52">
        <v>100000</v>
      </c>
      <c r="BE7140">
        <v>0</v>
      </c>
      <c r="BF7140">
        <v>0</v>
      </c>
      <c r="BG7140">
        <v>0</v>
      </c>
    </row>
    <row r="7141" spans="1:59">
      <c r="A7141">
        <v>7140</v>
      </c>
      <c r="E7141">
        <v>9795.2054794520554</v>
      </c>
      <c r="K7141">
        <v>4710.6692999300676</v>
      </c>
      <c r="L7141">
        <v>4912.7867999300679</v>
      </c>
      <c r="M7141">
        <v>5114.9042999300682</v>
      </c>
      <c r="N7141">
        <v>5317.0217999300685</v>
      </c>
      <c r="O7141">
        <v>5519.1392999300688</v>
      </c>
      <c r="Q7141">
        <v>33601.292888628479</v>
      </c>
      <c r="R7141">
        <v>32693.50136240471</v>
      </c>
      <c r="S7141">
        <v>31785.70983618094</v>
      </c>
      <c r="T7141">
        <v>30877.918309957171</v>
      </c>
      <c r="U7141">
        <v>29970.126783733402</v>
      </c>
      <c r="W7141">
        <v>0.1052</v>
      </c>
      <c r="AB7141">
        <v>1</v>
      </c>
      <c r="AC7141">
        <v>1</v>
      </c>
      <c r="AD7141">
        <v>1</v>
      </c>
      <c r="AE7141">
        <v>1</v>
      </c>
      <c r="AF7141">
        <v>1</v>
      </c>
      <c r="AL7141">
        <v>10.286004</v>
      </c>
      <c r="AM7141" s="5">
        <v>10.62453079223633</v>
      </c>
      <c r="AN7141">
        <v>570.77625570776252</v>
      </c>
      <c r="AO7141">
        <f t="shared" si="111"/>
        <v>26826.48401826484</v>
      </c>
      <c r="AP7141">
        <v>684.93150684931504</v>
      </c>
      <c r="AQ7141">
        <v>0.100304</v>
      </c>
      <c r="AR7141">
        <v>6.4647800000000005E-2</v>
      </c>
      <c r="AS7141">
        <v>5.3400700000000002E-2</v>
      </c>
      <c r="AT7141">
        <v>4.8417499999999995E-2</v>
      </c>
      <c r="AU7141">
        <v>4.4092599999999996E-2</v>
      </c>
      <c r="AW7141">
        <v>0.10030399999999999</v>
      </c>
      <c r="AX7141">
        <v>6.4647800000000005E-2</v>
      </c>
      <c r="AY7141">
        <v>5.3400700000000009E-2</v>
      </c>
      <c r="AZ7141">
        <v>4.8417499999999988E-2</v>
      </c>
      <c r="BA7141">
        <v>4.4092599999999996E-2</v>
      </c>
      <c r="BC7141" s="52">
        <v>100000</v>
      </c>
      <c r="BD7141" s="52">
        <v>100000</v>
      </c>
      <c r="BE7141">
        <v>0</v>
      </c>
      <c r="BF7141">
        <v>0</v>
      </c>
      <c r="BG7141">
        <v>0</v>
      </c>
    </row>
    <row r="7142" spans="1:59">
      <c r="A7142">
        <v>7141</v>
      </c>
      <c r="E7142">
        <v>9795.2054794520554</v>
      </c>
      <c r="K7142">
        <v>4617.5842179554011</v>
      </c>
      <c r="L7142">
        <v>4887.7342179554016</v>
      </c>
      <c r="M7142">
        <v>5157.8842179554013</v>
      </c>
      <c r="N7142">
        <v>5428.0342179554009</v>
      </c>
      <c r="O7142">
        <v>5698.1842179554005</v>
      </c>
      <c r="Q7142">
        <v>33049.33914483901</v>
      </c>
      <c r="R7142">
        <v>32156.459513025144</v>
      </c>
      <c r="S7142">
        <v>31263.579881211277</v>
      </c>
      <c r="T7142">
        <v>30370.700249397411</v>
      </c>
      <c r="U7142">
        <v>29477.820617583544</v>
      </c>
      <c r="W7142">
        <v>0.13415000000000002</v>
      </c>
      <c r="AB7142">
        <v>1</v>
      </c>
      <c r="AC7142">
        <v>1</v>
      </c>
      <c r="AD7142">
        <v>1</v>
      </c>
      <c r="AE7142">
        <v>1</v>
      </c>
      <c r="AF7142">
        <v>1</v>
      </c>
      <c r="AL7142">
        <v>10.281471</v>
      </c>
      <c r="AM7142" s="5">
        <v>11.54953575134277</v>
      </c>
      <c r="AN7142">
        <v>570.77625570776252</v>
      </c>
      <c r="AO7142">
        <f t="shared" si="111"/>
        <v>26826.48401826484</v>
      </c>
      <c r="AP7142">
        <v>684.93150684931504</v>
      </c>
      <c r="AQ7142">
        <v>9.8635099999999989E-2</v>
      </c>
      <c r="AR7142">
        <v>6.1998299999999999E-2</v>
      </c>
      <c r="AS7142">
        <v>5.2186400000000001E-2</v>
      </c>
      <c r="AT7142">
        <v>4.7893300000000007E-2</v>
      </c>
      <c r="AU7142">
        <v>4.3961799999999995E-2</v>
      </c>
      <c r="AW7142">
        <v>9.8635099999999989E-2</v>
      </c>
      <c r="AX7142">
        <v>6.1998299999999992E-2</v>
      </c>
      <c r="AY7142">
        <v>5.2186400000000008E-2</v>
      </c>
      <c r="AZ7142">
        <v>4.7893300000000014E-2</v>
      </c>
      <c r="BA7142">
        <v>4.3961799999999995E-2</v>
      </c>
      <c r="BC7142" s="52">
        <v>100000</v>
      </c>
      <c r="BD7142" s="52">
        <v>100000</v>
      </c>
      <c r="BE7142">
        <v>0</v>
      </c>
      <c r="BF7142">
        <v>0</v>
      </c>
      <c r="BG7142">
        <v>0</v>
      </c>
    </row>
    <row r="7143" spans="1:59">
      <c r="A7143">
        <v>7142</v>
      </c>
      <c r="E7143">
        <v>9795.2054794520554</v>
      </c>
      <c r="K7143">
        <v>4433.2945607126276</v>
      </c>
      <c r="L7143">
        <v>4757.1770607126273</v>
      </c>
      <c r="M7143">
        <v>5081.059560712627</v>
      </c>
      <c r="N7143">
        <v>5404.9420607126267</v>
      </c>
      <c r="O7143">
        <v>5728.8245607126264</v>
      </c>
      <c r="Q7143">
        <v>33477.744077113712</v>
      </c>
      <c r="R7143">
        <v>32573.290415191448</v>
      </c>
      <c r="S7143">
        <v>31668.836753269185</v>
      </c>
      <c r="T7143">
        <v>30764.383091346921</v>
      </c>
      <c r="U7143">
        <v>29859.929429424657</v>
      </c>
      <c r="W7143">
        <v>9.1859999999999997E-2</v>
      </c>
      <c r="AB7143">
        <v>1</v>
      </c>
      <c r="AC7143">
        <v>1</v>
      </c>
      <c r="AD7143">
        <v>1</v>
      </c>
      <c r="AE7143">
        <v>1</v>
      </c>
      <c r="AF7143">
        <v>1</v>
      </c>
      <c r="AL7143">
        <v>10.534451000000001</v>
      </c>
      <c r="AM7143" s="5">
        <v>12.712423324584959</v>
      </c>
      <c r="AN7143">
        <v>570.77625570776252</v>
      </c>
      <c r="AO7143">
        <f t="shared" si="111"/>
        <v>26826.48401826484</v>
      </c>
      <c r="AP7143">
        <v>684.93150684931504</v>
      </c>
      <c r="AQ7143">
        <v>9.7857299999999994E-2</v>
      </c>
      <c r="AR7143">
        <v>6.0978900000000003E-2</v>
      </c>
      <c r="AS7143">
        <v>5.1957900000000001E-2</v>
      </c>
      <c r="AT7143">
        <v>4.8139600000000005E-2</v>
      </c>
      <c r="AU7143">
        <v>4.3916400000000001E-2</v>
      </c>
      <c r="AW7143">
        <v>9.7857299999999994E-2</v>
      </c>
      <c r="AX7143">
        <v>6.0978900000000003E-2</v>
      </c>
      <c r="AY7143">
        <v>5.1957900000000001E-2</v>
      </c>
      <c r="AZ7143">
        <v>4.8139600000000005E-2</v>
      </c>
      <c r="BA7143">
        <v>4.3916400000000008E-2</v>
      </c>
      <c r="BC7143" s="52">
        <v>100000</v>
      </c>
      <c r="BD7143" s="52">
        <v>100000</v>
      </c>
      <c r="BE7143">
        <v>0</v>
      </c>
      <c r="BF7143">
        <v>0</v>
      </c>
      <c r="BG7143">
        <v>0</v>
      </c>
    </row>
    <row r="7144" spans="1:59">
      <c r="A7144">
        <v>7143</v>
      </c>
      <c r="E7144">
        <v>9795.2054794520554</v>
      </c>
      <c r="K7144">
        <v>4051.5516992811695</v>
      </c>
      <c r="L7144">
        <v>4473.3841992811695</v>
      </c>
      <c r="M7144">
        <v>4895.2166992811699</v>
      </c>
      <c r="N7144">
        <v>5317.0491992811703</v>
      </c>
      <c r="O7144">
        <v>5738.8816992811708</v>
      </c>
      <c r="Q7144">
        <v>34536.953288004952</v>
      </c>
      <c r="R7144">
        <v>33603.883430934409</v>
      </c>
      <c r="S7144">
        <v>32670.813573863863</v>
      </c>
      <c r="T7144">
        <v>31737.743716793317</v>
      </c>
      <c r="U7144">
        <v>30804.67385972277</v>
      </c>
      <c r="W7144">
        <v>0.15294999999999997</v>
      </c>
      <c r="AB7144">
        <v>1</v>
      </c>
      <c r="AC7144">
        <v>1</v>
      </c>
      <c r="AD7144">
        <v>1</v>
      </c>
      <c r="AE7144">
        <v>1</v>
      </c>
      <c r="AF7144">
        <v>1</v>
      </c>
      <c r="AL7144">
        <v>11.213868</v>
      </c>
      <c r="AM7144" s="5">
        <v>16.0908203125</v>
      </c>
      <c r="AN7144">
        <v>570.77625570776252</v>
      </c>
      <c r="AO7144">
        <f t="shared" si="111"/>
        <v>26826.48401826484</v>
      </c>
      <c r="AP7144">
        <v>684.93150684931504</v>
      </c>
      <c r="AQ7144">
        <v>9.8173199999999988E-2</v>
      </c>
      <c r="AR7144">
        <v>7.344450000000001E-2</v>
      </c>
      <c r="AS7144">
        <v>5.9774500000000001E-2</v>
      </c>
      <c r="AT7144">
        <v>5.0162199999999997E-2</v>
      </c>
      <c r="AU7144">
        <v>4.4619599999999995E-2</v>
      </c>
      <c r="AW7144">
        <v>9.8173200000000002E-2</v>
      </c>
      <c r="AX7144">
        <v>7.344450000000001E-2</v>
      </c>
      <c r="AY7144">
        <v>5.9774499999999994E-2</v>
      </c>
      <c r="AZ7144">
        <v>5.0162200000000004E-2</v>
      </c>
      <c r="BA7144">
        <v>4.4619599999999995E-2</v>
      </c>
      <c r="BC7144" s="52">
        <v>100000</v>
      </c>
      <c r="BD7144" s="52">
        <v>100000</v>
      </c>
      <c r="BE7144">
        <v>0</v>
      </c>
      <c r="BF7144">
        <v>0</v>
      </c>
      <c r="BG7144">
        <v>0</v>
      </c>
    </row>
    <row r="7145" spans="1:59">
      <c r="A7145">
        <v>7144</v>
      </c>
      <c r="E7145">
        <v>9795.2054794520554</v>
      </c>
      <c r="K7145">
        <v>4053.4322059877286</v>
      </c>
      <c r="L7145">
        <v>4665.9705393210625</v>
      </c>
      <c r="M7145">
        <v>5278.5088726543963</v>
      </c>
      <c r="N7145">
        <v>5891.0472059877302</v>
      </c>
      <c r="O7145">
        <v>6503.5855393210641</v>
      </c>
      <c r="Q7145">
        <v>36689.104934177747</v>
      </c>
      <c r="R7145">
        <v>35697.891330988714</v>
      </c>
      <c r="S7145">
        <v>34706.677727799681</v>
      </c>
      <c r="T7145">
        <v>33715.464124610648</v>
      </c>
      <c r="U7145">
        <v>32724.250521421614</v>
      </c>
      <c r="W7145">
        <v>9.2030000000000001E-2</v>
      </c>
      <c r="AB7145">
        <v>1</v>
      </c>
      <c r="AC7145">
        <v>1</v>
      </c>
      <c r="AD7145">
        <v>1</v>
      </c>
      <c r="AE7145">
        <v>1</v>
      </c>
      <c r="AF7145">
        <v>1</v>
      </c>
      <c r="AL7145">
        <v>11.120889</v>
      </c>
      <c r="AM7145" s="5">
        <v>18.55910491943359</v>
      </c>
      <c r="AN7145">
        <v>570.77625570776252</v>
      </c>
      <c r="AO7145">
        <f t="shared" si="111"/>
        <v>26826.48401826484</v>
      </c>
      <c r="AP7145">
        <v>684.93150684931504</v>
      </c>
      <c r="AQ7145">
        <v>0.101839</v>
      </c>
      <c r="AR7145">
        <v>7.9584000000000002E-2</v>
      </c>
      <c r="AS7145">
        <v>7.3441999999999993E-2</v>
      </c>
      <c r="AT7145">
        <v>7.1590199999999993E-2</v>
      </c>
      <c r="AU7145">
        <v>4.94565E-2</v>
      </c>
      <c r="AW7145">
        <v>0.101839</v>
      </c>
      <c r="AX7145">
        <v>7.9584000000000002E-2</v>
      </c>
      <c r="AY7145">
        <v>7.3441999999999993E-2</v>
      </c>
      <c r="AZ7145">
        <v>7.1590199999999993E-2</v>
      </c>
      <c r="BA7145">
        <v>4.94565E-2</v>
      </c>
      <c r="BC7145" s="52">
        <v>100000</v>
      </c>
      <c r="BD7145" s="52">
        <v>100000</v>
      </c>
      <c r="BE7145">
        <v>0</v>
      </c>
      <c r="BF7145">
        <v>0</v>
      </c>
      <c r="BG7145">
        <v>0</v>
      </c>
    </row>
    <row r="7146" spans="1:59">
      <c r="A7146">
        <v>7145</v>
      </c>
      <c r="E7146">
        <v>9795.2054794520554</v>
      </c>
      <c r="K7146">
        <v>4793.4115950186588</v>
      </c>
      <c r="L7146">
        <v>5577.1307616853255</v>
      </c>
      <c r="M7146">
        <v>6360.8499283519923</v>
      </c>
      <c r="N7146">
        <v>7144.569095018659</v>
      </c>
      <c r="O7146">
        <v>7928.2882616853258</v>
      </c>
      <c r="Q7146">
        <v>38920.10711517762</v>
      </c>
      <c r="R7146">
        <v>37868.619495240113</v>
      </c>
      <c r="S7146">
        <v>36817.131875302606</v>
      </c>
      <c r="T7146">
        <v>35765.6442553651</v>
      </c>
      <c r="U7146">
        <v>34714.156635427593</v>
      </c>
      <c r="W7146">
        <v>0</v>
      </c>
      <c r="AB7146">
        <v>1</v>
      </c>
      <c r="AC7146">
        <v>1</v>
      </c>
      <c r="AD7146">
        <v>1</v>
      </c>
      <c r="AE7146">
        <v>1</v>
      </c>
      <c r="AF7146">
        <v>1</v>
      </c>
      <c r="AL7146">
        <v>10.855352999999999</v>
      </c>
      <c r="AM7146" s="5">
        <v>19.05743408203125</v>
      </c>
      <c r="AN7146">
        <v>570.77625570776252</v>
      </c>
      <c r="AO7146">
        <f t="shared" si="111"/>
        <v>26826.48401826484</v>
      </c>
      <c r="AP7146">
        <v>684.93150684931504</v>
      </c>
      <c r="AQ7146">
        <v>0.10213599999999999</v>
      </c>
      <c r="AR7146">
        <v>8.2716399999999995E-2</v>
      </c>
      <c r="AS7146">
        <v>7.7225200000000008E-2</v>
      </c>
      <c r="AT7146">
        <v>8.0584299999999998E-2</v>
      </c>
      <c r="AU7146">
        <v>5.4164700000000003E-2</v>
      </c>
      <c r="AW7146">
        <v>0.10213599999999999</v>
      </c>
      <c r="AX7146">
        <v>8.2716400000000009E-2</v>
      </c>
      <c r="AY7146">
        <v>7.7225200000000008E-2</v>
      </c>
      <c r="AZ7146">
        <v>8.0584299999999984E-2</v>
      </c>
      <c r="BA7146">
        <v>5.4164699999999996E-2</v>
      </c>
      <c r="BC7146" s="52">
        <v>100000</v>
      </c>
      <c r="BD7146" s="52">
        <v>100000</v>
      </c>
      <c r="BE7146">
        <v>0</v>
      </c>
      <c r="BF7146">
        <v>0</v>
      </c>
      <c r="BG7146">
        <v>0</v>
      </c>
    </row>
    <row r="7147" spans="1:59">
      <c r="A7147">
        <v>7146</v>
      </c>
      <c r="E7147">
        <v>9795.2054794520554</v>
      </c>
      <c r="K7147">
        <v>5860.5991509908399</v>
      </c>
      <c r="L7147">
        <v>6691.0666509908406</v>
      </c>
      <c r="M7147">
        <v>7521.5341509908412</v>
      </c>
      <c r="N7147">
        <v>8352.0016509908419</v>
      </c>
      <c r="O7147">
        <v>9182.4691509908425</v>
      </c>
      <c r="Q7147">
        <v>40248.763087442283</v>
      </c>
      <c r="R7147">
        <v>39161.379746917708</v>
      </c>
      <c r="S7147">
        <v>38073.996406393133</v>
      </c>
      <c r="T7147">
        <v>36986.613065868558</v>
      </c>
      <c r="U7147">
        <v>35899.229725343983</v>
      </c>
      <c r="W7147">
        <v>0</v>
      </c>
      <c r="AB7147">
        <v>1</v>
      </c>
      <c r="AC7147">
        <v>1</v>
      </c>
      <c r="AD7147">
        <v>1</v>
      </c>
      <c r="AE7147">
        <v>1</v>
      </c>
      <c r="AF7147">
        <v>1</v>
      </c>
      <c r="AL7147">
        <v>12.229118</v>
      </c>
      <c r="AM7147" s="5">
        <v>17.501070022583011</v>
      </c>
      <c r="AN7147">
        <v>570.77625570776252</v>
      </c>
      <c r="AO7147">
        <f t="shared" si="111"/>
        <v>26826.48401826484</v>
      </c>
      <c r="AP7147">
        <v>684.93150684931504</v>
      </c>
      <c r="AQ7147">
        <v>0.100355</v>
      </c>
      <c r="AR7147">
        <v>7.9353599999999996E-2</v>
      </c>
      <c r="AS7147">
        <v>7.5051500000000007E-2</v>
      </c>
      <c r="AT7147">
        <v>7.7677800000000005E-2</v>
      </c>
      <c r="AU7147">
        <v>5.3795900000000001E-2</v>
      </c>
      <c r="AW7147">
        <v>0.10035500000000001</v>
      </c>
      <c r="AX7147">
        <v>7.935360000000001E-2</v>
      </c>
      <c r="AY7147">
        <v>7.5051500000000007E-2</v>
      </c>
      <c r="AZ7147">
        <v>7.7677800000000005E-2</v>
      </c>
      <c r="BA7147">
        <v>5.3795899999999994E-2</v>
      </c>
      <c r="BC7147" s="52">
        <v>100000</v>
      </c>
      <c r="BD7147" s="52">
        <v>100000</v>
      </c>
      <c r="BE7147">
        <v>0</v>
      </c>
      <c r="BF7147">
        <v>0</v>
      </c>
      <c r="BG7147">
        <v>0</v>
      </c>
    </row>
    <row r="7148" spans="1:59">
      <c r="A7148">
        <v>7147</v>
      </c>
      <c r="E7148">
        <v>9795.2054794520554</v>
      </c>
      <c r="K7148">
        <v>6800.8525042702931</v>
      </c>
      <c r="L7148">
        <v>7576.3225042702925</v>
      </c>
      <c r="M7148">
        <v>8351.7925042702918</v>
      </c>
      <c r="N7148">
        <v>9127.2625042702912</v>
      </c>
      <c r="O7148">
        <v>9902.7325042702905</v>
      </c>
      <c r="Q7148">
        <v>41081.966712400666</v>
      </c>
      <c r="R7148">
        <v>39972.073071904713</v>
      </c>
      <c r="S7148">
        <v>38862.17943140876</v>
      </c>
      <c r="T7148">
        <v>37752.285790912807</v>
      </c>
      <c r="U7148">
        <v>36642.392150416854</v>
      </c>
      <c r="W7148">
        <v>0</v>
      </c>
      <c r="AB7148">
        <v>1</v>
      </c>
      <c r="AC7148">
        <v>1</v>
      </c>
      <c r="AD7148">
        <v>1</v>
      </c>
      <c r="AE7148">
        <v>1</v>
      </c>
      <c r="AF7148">
        <v>1</v>
      </c>
      <c r="AL7148">
        <v>13.211989000000001</v>
      </c>
      <c r="AM7148" s="5">
        <v>17.823415756225589</v>
      </c>
      <c r="AN7148">
        <v>570.77625570776252</v>
      </c>
      <c r="AO7148">
        <f t="shared" si="111"/>
        <v>26826.48401826484</v>
      </c>
      <c r="AP7148">
        <v>684.93150684931504</v>
      </c>
      <c r="AQ7148">
        <v>9.9345299999999997E-2</v>
      </c>
      <c r="AR7148">
        <v>7.7027499999999999E-2</v>
      </c>
      <c r="AS7148">
        <v>7.3611300000000005E-2</v>
      </c>
      <c r="AT7148">
        <v>7.6687099999999994E-2</v>
      </c>
      <c r="AU7148">
        <v>5.3254399999999993E-2</v>
      </c>
      <c r="AW7148">
        <v>9.9345300000000011E-2</v>
      </c>
      <c r="AX7148">
        <v>7.7027500000000013E-2</v>
      </c>
      <c r="AY7148">
        <v>7.3611300000000005E-2</v>
      </c>
      <c r="AZ7148">
        <v>7.6687099999999994E-2</v>
      </c>
      <c r="BA7148">
        <v>5.3254399999999993E-2</v>
      </c>
      <c r="BC7148" s="52">
        <v>100000</v>
      </c>
      <c r="BD7148" s="52">
        <v>100000</v>
      </c>
      <c r="BE7148">
        <v>0</v>
      </c>
      <c r="BF7148">
        <v>0</v>
      </c>
      <c r="BG7148">
        <v>0</v>
      </c>
    </row>
    <row r="7149" spans="1:59">
      <c r="A7149">
        <v>7148</v>
      </c>
      <c r="E7149">
        <v>9795.2054794520554</v>
      </c>
      <c r="K7149">
        <v>6531.9400452323698</v>
      </c>
      <c r="L7149">
        <v>7161.0058785657029</v>
      </c>
      <c r="M7149">
        <v>7790.071711899036</v>
      </c>
      <c r="N7149">
        <v>8419.13754523237</v>
      </c>
      <c r="O7149">
        <v>9048.203378565704</v>
      </c>
      <c r="Q7149">
        <v>40292.623296631878</v>
      </c>
      <c r="R7149">
        <v>39204.055004708876</v>
      </c>
      <c r="S7149">
        <v>38115.486712785874</v>
      </c>
      <c r="T7149">
        <v>37026.918420862872</v>
      </c>
      <c r="U7149">
        <v>35938.35012893987</v>
      </c>
      <c r="W7149">
        <v>0</v>
      </c>
      <c r="AB7149">
        <v>1</v>
      </c>
      <c r="AC7149">
        <v>1</v>
      </c>
      <c r="AD7149">
        <v>1</v>
      </c>
      <c r="AE7149">
        <v>1</v>
      </c>
      <c r="AF7149">
        <v>1</v>
      </c>
      <c r="AL7149">
        <v>13.683475</v>
      </c>
      <c r="AM7149" s="5">
        <v>16.139047622680661</v>
      </c>
      <c r="AN7149">
        <v>570.77625570776252</v>
      </c>
      <c r="AO7149">
        <f t="shared" si="111"/>
        <v>26826.48401826484</v>
      </c>
      <c r="AP7149">
        <v>684.93150684931504</v>
      </c>
      <c r="AQ7149">
        <v>9.9842200000000006E-2</v>
      </c>
      <c r="AR7149">
        <v>7.6428599999999999E-2</v>
      </c>
      <c r="AS7149">
        <v>7.1404700000000002E-2</v>
      </c>
      <c r="AT7149">
        <v>7.4835100000000002E-2</v>
      </c>
      <c r="AU7149">
        <v>5.1456200000000001E-2</v>
      </c>
      <c r="AW7149">
        <v>9.9842200000000006E-2</v>
      </c>
      <c r="AX7149">
        <v>7.6428599999999999E-2</v>
      </c>
      <c r="AY7149">
        <v>7.1404700000000002E-2</v>
      </c>
      <c r="AZ7149">
        <v>7.4835100000000002E-2</v>
      </c>
      <c r="BA7149">
        <v>5.1456199999999994E-2</v>
      </c>
      <c r="BC7149" s="52">
        <v>100000</v>
      </c>
      <c r="BD7149" s="52">
        <v>100000</v>
      </c>
      <c r="BE7149">
        <v>0</v>
      </c>
      <c r="BF7149">
        <v>0</v>
      </c>
      <c r="BG7149">
        <v>0</v>
      </c>
    </row>
    <row r="7150" spans="1:59">
      <c r="A7150">
        <v>7149</v>
      </c>
      <c r="E7150">
        <v>9795.2054794520554</v>
      </c>
      <c r="K7150">
        <v>5757.1712821301007</v>
      </c>
      <c r="L7150">
        <v>6291.6121154634347</v>
      </c>
      <c r="M7150">
        <v>6826.0529487967688</v>
      </c>
      <c r="N7150">
        <v>7360.4937821301028</v>
      </c>
      <c r="O7150">
        <v>7894.9346154634368</v>
      </c>
      <c r="Q7150">
        <v>36259.023866906849</v>
      </c>
      <c r="R7150">
        <v>35279.429578372401</v>
      </c>
      <c r="S7150">
        <v>34299.835289837953</v>
      </c>
      <c r="T7150">
        <v>33320.241001303504</v>
      </c>
      <c r="U7150">
        <v>32340.646712769056</v>
      </c>
      <c r="W7150">
        <v>0</v>
      </c>
      <c r="AB7150">
        <v>1</v>
      </c>
      <c r="AC7150">
        <v>1</v>
      </c>
      <c r="AD7150">
        <v>1</v>
      </c>
      <c r="AE7150">
        <v>1</v>
      </c>
      <c r="AF7150">
        <v>1</v>
      </c>
      <c r="AL7150">
        <v>14.613522</v>
      </c>
      <c r="AM7150" s="5">
        <v>16.02597618103027</v>
      </c>
      <c r="AN7150">
        <v>570.77625570776252</v>
      </c>
      <c r="AO7150">
        <f t="shared" si="111"/>
        <v>26826.48401826484</v>
      </c>
      <c r="AP7150">
        <v>684.93150684931504</v>
      </c>
      <c r="AQ7150">
        <v>9.7986299999999998E-2</v>
      </c>
      <c r="AR7150">
        <v>7.4170299999999995E-2</v>
      </c>
      <c r="AS7150">
        <v>6.9669399999999992E-2</v>
      </c>
      <c r="AT7150">
        <v>7.2265499999999996E-2</v>
      </c>
      <c r="AU7150">
        <v>5.0282899999999998E-2</v>
      </c>
      <c r="AW7150">
        <v>9.7986300000000012E-2</v>
      </c>
      <c r="AX7150">
        <v>7.4170299999999995E-2</v>
      </c>
      <c r="AY7150">
        <v>6.9669399999999992E-2</v>
      </c>
      <c r="AZ7150">
        <v>7.2265499999999996E-2</v>
      </c>
      <c r="BA7150">
        <v>5.0282900000000005E-2</v>
      </c>
      <c r="BC7150" s="52">
        <v>100000</v>
      </c>
      <c r="BD7150" s="52">
        <v>100000</v>
      </c>
      <c r="BE7150">
        <v>0</v>
      </c>
      <c r="BF7150">
        <v>0</v>
      </c>
      <c r="BG7150">
        <v>0</v>
      </c>
    </row>
    <row r="7151" spans="1:59">
      <c r="A7151">
        <v>7150</v>
      </c>
      <c r="E7151">
        <v>9795.2054794520554</v>
      </c>
      <c r="K7151">
        <v>5329.3560063879486</v>
      </c>
      <c r="L7151">
        <v>5783.0876730546152</v>
      </c>
      <c r="M7151">
        <v>6236.8193397212817</v>
      </c>
      <c r="N7151">
        <v>6690.5510063879483</v>
      </c>
      <c r="O7151">
        <v>7144.2826730546149</v>
      </c>
      <c r="Q7151">
        <v>27526.030403202771</v>
      </c>
      <c r="R7151">
        <v>26782.371605716871</v>
      </c>
      <c r="S7151">
        <v>26038.712808230972</v>
      </c>
      <c r="T7151">
        <v>25295.054010745072</v>
      </c>
      <c r="U7151">
        <v>24551.395213259173</v>
      </c>
      <c r="W7151">
        <v>0</v>
      </c>
      <c r="AB7151">
        <v>1</v>
      </c>
      <c r="AC7151">
        <v>1</v>
      </c>
      <c r="AD7151">
        <v>1</v>
      </c>
      <c r="AE7151">
        <v>1</v>
      </c>
      <c r="AF7151">
        <v>1</v>
      </c>
      <c r="AL7151">
        <v>15.230632999999999</v>
      </c>
      <c r="AM7151" s="5">
        <v>14.838762283325201</v>
      </c>
      <c r="AN7151">
        <v>570.77625570776252</v>
      </c>
      <c r="AO7151">
        <f t="shared" si="111"/>
        <v>26826.48401826484</v>
      </c>
      <c r="AP7151">
        <v>684.93150684931504</v>
      </c>
      <c r="AQ7151">
        <v>9.5556799999999997E-2</v>
      </c>
      <c r="AR7151">
        <v>7.2375800000000004E-2</v>
      </c>
      <c r="AS7151">
        <v>6.8081299999999997E-2</v>
      </c>
      <c r="AT7151">
        <v>7.1444300000000002E-2</v>
      </c>
      <c r="AU7151">
        <v>4.9329900000000003E-2</v>
      </c>
      <c r="AW7151">
        <v>9.5556799999999983E-2</v>
      </c>
      <c r="AX7151">
        <v>7.2375800000000004E-2</v>
      </c>
      <c r="AY7151">
        <v>6.8081299999999997E-2</v>
      </c>
      <c r="AZ7151">
        <v>7.1444300000000002E-2</v>
      </c>
      <c r="BA7151">
        <v>4.9329899999999996E-2</v>
      </c>
      <c r="BC7151" s="52">
        <v>100000</v>
      </c>
      <c r="BD7151" s="52">
        <v>100000</v>
      </c>
      <c r="BE7151">
        <v>0</v>
      </c>
      <c r="BF7151">
        <v>0</v>
      </c>
      <c r="BG7151">
        <v>0</v>
      </c>
    </row>
    <row r="7152" spans="1:59">
      <c r="A7152">
        <v>7151</v>
      </c>
      <c r="E7152">
        <v>9795.2054794520554</v>
      </c>
      <c r="K7152">
        <v>3726.2240390464785</v>
      </c>
      <c r="L7152">
        <v>4099.742372379812</v>
      </c>
      <c r="M7152">
        <v>4473.2607057131454</v>
      </c>
      <c r="N7152">
        <v>4846.7790390464788</v>
      </c>
      <c r="O7152">
        <v>5220.2973723798123</v>
      </c>
      <c r="Q7152">
        <v>19427.612521856699</v>
      </c>
      <c r="R7152">
        <v>18902.745160150535</v>
      </c>
      <c r="S7152">
        <v>18377.87779844437</v>
      </c>
      <c r="T7152">
        <v>17853.010436738205</v>
      </c>
      <c r="U7152">
        <v>17328.14307503204</v>
      </c>
      <c r="W7152">
        <v>0</v>
      </c>
      <c r="AB7152">
        <v>1</v>
      </c>
      <c r="AC7152">
        <v>1</v>
      </c>
      <c r="AD7152">
        <v>1</v>
      </c>
      <c r="AE7152">
        <v>1</v>
      </c>
      <c r="AF7152">
        <v>1</v>
      </c>
      <c r="AL7152">
        <v>15.397741</v>
      </c>
      <c r="AM7152" s="5">
        <v>13.7496337890625</v>
      </c>
      <c r="AN7152">
        <v>570.77625570776252</v>
      </c>
      <c r="AO7152">
        <f t="shared" si="111"/>
        <v>26826.48401826484</v>
      </c>
      <c r="AP7152">
        <v>684.93150684931504</v>
      </c>
      <c r="AQ7152">
        <v>9.5432500000000003E-2</v>
      </c>
      <c r="AR7152">
        <v>7.4188799999999999E-2</v>
      </c>
      <c r="AS7152">
        <v>6.8543599999999996E-2</v>
      </c>
      <c r="AT7152">
        <v>7.2368399999999999E-2</v>
      </c>
      <c r="AU7152">
        <v>4.9010399999999996E-2</v>
      </c>
      <c r="AW7152">
        <v>9.5432500000000017E-2</v>
      </c>
      <c r="AX7152">
        <v>7.4188799999999999E-2</v>
      </c>
      <c r="AY7152">
        <v>6.8543599999999996E-2</v>
      </c>
      <c r="AZ7152">
        <v>7.2368399999999999E-2</v>
      </c>
      <c r="BA7152">
        <v>4.9010399999999996E-2</v>
      </c>
      <c r="BC7152" s="52">
        <v>100000</v>
      </c>
      <c r="BD7152" s="52">
        <v>100000</v>
      </c>
      <c r="BE7152">
        <v>0</v>
      </c>
      <c r="BF7152">
        <v>0</v>
      </c>
      <c r="BG7152">
        <v>0</v>
      </c>
    </row>
    <row r="7153" spans="1:59">
      <c r="A7153">
        <v>7152</v>
      </c>
      <c r="E7153">
        <v>9795.2054794520554</v>
      </c>
      <c r="K7153">
        <v>2617.7250670851513</v>
      </c>
      <c r="L7153">
        <v>2816.4050670851511</v>
      </c>
      <c r="M7153">
        <v>3015.085067085151</v>
      </c>
      <c r="N7153">
        <v>3213.7650670851508</v>
      </c>
      <c r="O7153">
        <v>3412.4450670851506</v>
      </c>
      <c r="Q7153">
        <v>19714.145200349631</v>
      </c>
      <c r="R7153">
        <v>19181.536707069394</v>
      </c>
      <c r="S7153">
        <v>18648.928213789157</v>
      </c>
      <c r="T7153">
        <v>18116.31972050892</v>
      </c>
      <c r="U7153">
        <v>17583.711227228683</v>
      </c>
      <c r="W7153">
        <v>0</v>
      </c>
      <c r="AB7153">
        <v>1</v>
      </c>
      <c r="AC7153">
        <v>1</v>
      </c>
      <c r="AD7153">
        <v>1</v>
      </c>
      <c r="AE7153">
        <v>1</v>
      </c>
      <c r="AF7153">
        <v>1</v>
      </c>
      <c r="AL7153">
        <v>15.004854999999999</v>
      </c>
      <c r="AM7153" s="5">
        <v>11.779562950134279</v>
      </c>
      <c r="AN7153">
        <v>570.77625570776252</v>
      </c>
      <c r="AO7153">
        <f t="shared" si="111"/>
        <v>26826.48401826484</v>
      </c>
      <c r="AP7153">
        <v>684.93150684931504</v>
      </c>
      <c r="AQ7153">
        <v>9.4176199999999988E-2</v>
      </c>
      <c r="AR7153">
        <v>7.5505500000000003E-2</v>
      </c>
      <c r="AS7153">
        <v>7.1004600000000001E-2</v>
      </c>
      <c r="AT7153">
        <v>7.2889599999999999E-2</v>
      </c>
      <c r="AU7153">
        <v>4.8685800000000001E-2</v>
      </c>
      <c r="AW7153">
        <v>9.4176199999999974E-2</v>
      </c>
      <c r="AX7153">
        <v>7.5505499999999989E-2</v>
      </c>
      <c r="AY7153">
        <v>7.1004600000000001E-2</v>
      </c>
      <c r="AZ7153">
        <v>7.2889599999999999E-2</v>
      </c>
      <c r="BA7153">
        <v>4.8685800000000001E-2</v>
      </c>
      <c r="BC7153" s="52">
        <v>100000</v>
      </c>
      <c r="BD7153" s="52">
        <v>100000</v>
      </c>
      <c r="BE7153">
        <v>0</v>
      </c>
      <c r="BF7153">
        <v>0</v>
      </c>
      <c r="BG7153">
        <v>0</v>
      </c>
    </row>
    <row r="7154" spans="1:59">
      <c r="A7154">
        <v>7153</v>
      </c>
      <c r="E7154">
        <v>9795.2054794520554</v>
      </c>
      <c r="K7154">
        <v>1957.8657732183931</v>
      </c>
      <c r="L7154">
        <v>2056.5307732183933</v>
      </c>
      <c r="M7154">
        <v>2155.1957732183932</v>
      </c>
      <c r="N7154">
        <v>2253.8607732183932</v>
      </c>
      <c r="O7154">
        <v>2352.5257732183932</v>
      </c>
      <c r="Q7154">
        <v>20714.591779664759</v>
      </c>
      <c r="R7154">
        <v>20154.954656342998</v>
      </c>
      <c r="S7154">
        <v>19595.317533021236</v>
      </c>
      <c r="T7154">
        <v>19035.680409699475</v>
      </c>
      <c r="U7154">
        <v>18476.043286377713</v>
      </c>
      <c r="W7154">
        <v>0</v>
      </c>
      <c r="AB7154">
        <v>1</v>
      </c>
      <c r="AC7154">
        <v>1</v>
      </c>
      <c r="AD7154">
        <v>1</v>
      </c>
      <c r="AE7154">
        <v>1</v>
      </c>
      <c r="AF7154">
        <v>1</v>
      </c>
      <c r="AL7154">
        <v>14.838119000000001</v>
      </c>
      <c r="AM7154" s="5">
        <v>10.408987045288089</v>
      </c>
      <c r="AN7154">
        <v>570.77625570776252</v>
      </c>
      <c r="AO7154">
        <f t="shared" si="111"/>
        <v>26826.48401826484</v>
      </c>
      <c r="AP7154">
        <v>684.93150684931504</v>
      </c>
      <c r="AQ7154">
        <v>9.51153E-2</v>
      </c>
      <c r="AR7154">
        <v>7.6658500000000004E-2</v>
      </c>
      <c r="AS7154">
        <v>7.2592799999999999E-2</v>
      </c>
      <c r="AT7154">
        <v>7.3068900000000006E-2</v>
      </c>
      <c r="AU7154">
        <v>4.8759400000000001E-2</v>
      </c>
      <c r="AW7154">
        <v>9.51153E-2</v>
      </c>
      <c r="AX7154">
        <v>7.6658500000000004E-2</v>
      </c>
      <c r="AY7154">
        <v>7.2592799999999999E-2</v>
      </c>
      <c r="AZ7154">
        <v>7.3068900000000006E-2</v>
      </c>
      <c r="BA7154">
        <v>4.8759399999999994E-2</v>
      </c>
      <c r="BC7154" s="52">
        <v>100000</v>
      </c>
      <c r="BD7154" s="52">
        <v>100000</v>
      </c>
      <c r="BE7154">
        <v>0</v>
      </c>
      <c r="BF7154">
        <v>0</v>
      </c>
      <c r="BG7154">
        <v>0</v>
      </c>
    </row>
    <row r="7155" spans="1:59">
      <c r="A7155">
        <v>7154</v>
      </c>
      <c r="E7155">
        <v>9795.2054794520554</v>
      </c>
      <c r="K7155">
        <v>1677.49637367844</v>
      </c>
      <c r="L7155">
        <v>1725.5088736784401</v>
      </c>
      <c r="M7155">
        <v>1773.5213736784401</v>
      </c>
      <c r="N7155">
        <v>1821.5338736784402</v>
      </c>
      <c r="O7155">
        <v>1869.5463736784402</v>
      </c>
      <c r="Q7155">
        <v>21040.31460572264</v>
      </c>
      <c r="R7155">
        <v>20471.877570457505</v>
      </c>
      <c r="S7155">
        <v>19903.440535192371</v>
      </c>
      <c r="T7155">
        <v>19335.003499927236</v>
      </c>
      <c r="U7155">
        <v>18766.566464662101</v>
      </c>
      <c r="W7155">
        <v>0</v>
      </c>
      <c r="AB7155">
        <v>1</v>
      </c>
      <c r="AC7155">
        <v>1</v>
      </c>
      <c r="AD7155">
        <v>1</v>
      </c>
      <c r="AE7155">
        <v>1</v>
      </c>
      <c r="AF7155">
        <v>1</v>
      </c>
      <c r="AL7155">
        <v>14.537715</v>
      </c>
      <c r="AM7155" s="5">
        <v>10.459244728088381</v>
      </c>
      <c r="AN7155">
        <v>570.77625570776252</v>
      </c>
      <c r="AO7155">
        <f t="shared" si="111"/>
        <v>26826.48401826484</v>
      </c>
      <c r="AP7155">
        <v>684.93150684931504</v>
      </c>
      <c r="AQ7155">
        <v>9.5692600000000003E-2</v>
      </c>
      <c r="AR7155">
        <v>7.8539299999999992E-2</v>
      </c>
      <c r="AS7155">
        <v>7.3870199999999997E-2</v>
      </c>
      <c r="AT7155">
        <v>7.5445899999999996E-2</v>
      </c>
      <c r="AU7155">
        <v>4.8765999999999997E-2</v>
      </c>
      <c r="AW7155">
        <v>9.5692600000000003E-2</v>
      </c>
      <c r="AX7155">
        <v>7.8539299999999992E-2</v>
      </c>
      <c r="AY7155">
        <v>7.3870199999999997E-2</v>
      </c>
      <c r="AZ7155">
        <v>7.5445899999999996E-2</v>
      </c>
      <c r="BA7155">
        <v>4.876599999999999E-2</v>
      </c>
      <c r="BC7155" s="52">
        <v>100000</v>
      </c>
      <c r="BD7155" s="52">
        <v>100000</v>
      </c>
      <c r="BE7155">
        <v>0</v>
      </c>
      <c r="BF7155">
        <v>0</v>
      </c>
      <c r="BG7155">
        <v>0</v>
      </c>
    </row>
    <row r="7156" spans="1:59">
      <c r="A7156">
        <v>7155</v>
      </c>
      <c r="E7156">
        <v>9795.2054794520554</v>
      </c>
      <c r="K7156">
        <v>1643.5122040372335</v>
      </c>
      <c r="L7156">
        <v>1684.4847040372335</v>
      </c>
      <c r="M7156">
        <v>1725.4572040372336</v>
      </c>
      <c r="N7156">
        <v>1766.4297040372337</v>
      </c>
      <c r="O7156">
        <v>1807.4022040372338</v>
      </c>
      <c r="Q7156">
        <v>22863.49424379702</v>
      </c>
      <c r="R7156">
        <v>22245.801156876933</v>
      </c>
      <c r="S7156">
        <v>21628.108069956845</v>
      </c>
      <c r="T7156">
        <v>21010.414983036757</v>
      </c>
      <c r="U7156">
        <v>20392.721896116669</v>
      </c>
      <c r="W7156">
        <v>0</v>
      </c>
      <c r="AB7156">
        <v>1</v>
      </c>
      <c r="AC7156">
        <v>1</v>
      </c>
      <c r="AD7156">
        <v>1</v>
      </c>
      <c r="AE7156">
        <v>1</v>
      </c>
      <c r="AF7156">
        <v>1</v>
      </c>
      <c r="AL7156">
        <v>14.409297</v>
      </c>
      <c r="AM7156" s="5">
        <v>9.3954973220825195</v>
      </c>
      <c r="AN7156">
        <v>570.77625570776252</v>
      </c>
      <c r="AO7156">
        <f t="shared" si="111"/>
        <v>26826.48401826484</v>
      </c>
      <c r="AP7156">
        <v>684.93150684931504</v>
      </c>
      <c r="AQ7156">
        <v>9.6328900000000009E-2</v>
      </c>
      <c r="AR7156">
        <v>8.1506800000000004E-2</v>
      </c>
      <c r="AS7156">
        <v>7.6130400000000001E-2</v>
      </c>
      <c r="AT7156">
        <v>7.6766299999999996E-2</v>
      </c>
      <c r="AU7156">
        <v>4.9067100000000002E-2</v>
      </c>
      <c r="AW7156">
        <v>9.6328900000000009E-2</v>
      </c>
      <c r="AX7156">
        <v>8.1506800000000004E-2</v>
      </c>
      <c r="AY7156">
        <v>7.6130400000000001E-2</v>
      </c>
      <c r="AZ7156">
        <v>7.6766299999999996E-2</v>
      </c>
      <c r="BA7156">
        <v>4.9067100000000002E-2</v>
      </c>
      <c r="BC7156" s="52">
        <v>100000</v>
      </c>
      <c r="BD7156" s="52">
        <v>100000</v>
      </c>
      <c r="BE7156">
        <v>0</v>
      </c>
      <c r="BF7156">
        <v>0</v>
      </c>
      <c r="BG7156">
        <v>0</v>
      </c>
    </row>
    <row r="7157" spans="1:59">
      <c r="A7157">
        <v>7156</v>
      </c>
      <c r="E7157">
        <v>9795.2054794520554</v>
      </c>
      <c r="K7157">
        <v>1804.9370098329639</v>
      </c>
      <c r="L7157">
        <v>1847.5595098329638</v>
      </c>
      <c r="M7157">
        <v>1890.1820098329638</v>
      </c>
      <c r="N7157">
        <v>1932.8045098329637</v>
      </c>
      <c r="O7157">
        <v>1975.4270098329637</v>
      </c>
      <c r="Q7157">
        <v>26930.773925232788</v>
      </c>
      <c r="R7157">
        <v>26203.1969116521</v>
      </c>
      <c r="S7157">
        <v>25475.619898071411</v>
      </c>
      <c r="T7157">
        <v>24748.042884490722</v>
      </c>
      <c r="U7157">
        <v>24020.465870910033</v>
      </c>
      <c r="W7157">
        <v>0</v>
      </c>
      <c r="AB7157">
        <v>1</v>
      </c>
      <c r="AC7157">
        <v>1</v>
      </c>
      <c r="AD7157">
        <v>1</v>
      </c>
      <c r="AE7157">
        <v>1</v>
      </c>
      <c r="AF7157">
        <v>1</v>
      </c>
      <c r="AL7157">
        <v>14.648896000000001</v>
      </c>
      <c r="AM7157" s="5">
        <v>8.4599943161010742</v>
      </c>
      <c r="AN7157">
        <v>570.77625570776252</v>
      </c>
      <c r="AO7157">
        <f t="shared" si="111"/>
        <v>26826.48401826484</v>
      </c>
      <c r="AP7157">
        <v>684.93150684931504</v>
      </c>
      <c r="AQ7157">
        <v>9.5472600000000005E-2</v>
      </c>
      <c r="AR7157">
        <v>8.2083900000000001E-2</v>
      </c>
      <c r="AS7157">
        <v>7.5830499999999995E-2</v>
      </c>
      <c r="AT7157">
        <v>7.6757499999999992E-2</v>
      </c>
      <c r="AU7157">
        <v>4.9482199999999997E-2</v>
      </c>
      <c r="AW7157">
        <v>9.5472600000000005E-2</v>
      </c>
      <c r="AX7157">
        <v>8.2083900000000001E-2</v>
      </c>
      <c r="AY7157">
        <v>7.5830500000000009E-2</v>
      </c>
      <c r="AZ7157">
        <v>7.6757499999999992E-2</v>
      </c>
      <c r="BA7157">
        <v>4.948219999999999E-2</v>
      </c>
      <c r="BC7157" s="52">
        <v>100000</v>
      </c>
      <c r="BD7157" s="52">
        <v>100000</v>
      </c>
      <c r="BE7157">
        <v>0</v>
      </c>
      <c r="BF7157">
        <v>0</v>
      </c>
      <c r="BG7157">
        <v>0</v>
      </c>
    </row>
    <row r="7158" spans="1:59">
      <c r="A7158">
        <v>7157</v>
      </c>
      <c r="E7158">
        <v>9795.2054794520554</v>
      </c>
      <c r="K7158">
        <v>2483.6763979448369</v>
      </c>
      <c r="L7158">
        <v>2522.5863979448368</v>
      </c>
      <c r="M7158">
        <v>2561.4963979448366</v>
      </c>
      <c r="N7158">
        <v>2600.4063979448365</v>
      </c>
      <c r="O7158">
        <v>2639.3163979448364</v>
      </c>
      <c r="Q7158">
        <v>39547.107260914723</v>
      </c>
      <c r="R7158">
        <v>38478.680254702937</v>
      </c>
      <c r="S7158">
        <v>37410.25324849115</v>
      </c>
      <c r="T7158">
        <v>36341.826242279363</v>
      </c>
      <c r="U7158">
        <v>35273.399236067577</v>
      </c>
      <c r="W7158">
        <v>0</v>
      </c>
      <c r="AB7158">
        <v>1</v>
      </c>
      <c r="AC7158">
        <v>1</v>
      </c>
      <c r="AD7158">
        <v>1</v>
      </c>
      <c r="AE7158">
        <v>1</v>
      </c>
      <c r="AF7158">
        <v>1</v>
      </c>
      <c r="AL7158">
        <v>15.289082000000001</v>
      </c>
      <c r="AM7158" s="5">
        <v>7.913947582244873</v>
      </c>
      <c r="AN7158">
        <v>570.77625570776252</v>
      </c>
      <c r="AO7158">
        <f t="shared" si="111"/>
        <v>26826.48401826484</v>
      </c>
      <c r="AP7158">
        <v>684.93150684931504</v>
      </c>
      <c r="AQ7158">
        <v>0.10254300000000001</v>
      </c>
      <c r="AR7158">
        <v>9.10054E-2</v>
      </c>
      <c r="AS7158">
        <v>8.3155300000000001E-2</v>
      </c>
      <c r="AT7158">
        <v>8.0636300000000008E-2</v>
      </c>
      <c r="AU7158">
        <v>5.0685600000000004E-2</v>
      </c>
      <c r="AW7158">
        <v>0.10254300000000001</v>
      </c>
      <c r="AX7158">
        <v>9.10054E-2</v>
      </c>
      <c r="AY7158">
        <v>8.3155300000000001E-2</v>
      </c>
      <c r="AZ7158">
        <v>8.0636300000000008E-2</v>
      </c>
      <c r="BA7158">
        <v>5.0685600000000011E-2</v>
      </c>
      <c r="BC7158" s="52">
        <v>100000</v>
      </c>
      <c r="BD7158" s="52">
        <v>100000</v>
      </c>
      <c r="BE7158">
        <v>0</v>
      </c>
      <c r="BF7158">
        <v>0</v>
      </c>
      <c r="BG7158">
        <v>0</v>
      </c>
    </row>
    <row r="7159" spans="1:59">
      <c r="A7159">
        <v>7158</v>
      </c>
      <c r="E7159">
        <v>9795.2054794520554</v>
      </c>
      <c r="K7159">
        <v>3888.3554097813694</v>
      </c>
      <c r="L7159">
        <v>3928.3654097813696</v>
      </c>
      <c r="M7159">
        <v>3968.3754097813699</v>
      </c>
      <c r="N7159">
        <v>4008.3854097813701</v>
      </c>
      <c r="O7159">
        <v>4048.3954097813703</v>
      </c>
      <c r="Q7159">
        <v>46718.582598488552</v>
      </c>
      <c r="R7159">
        <v>45456.406953902566</v>
      </c>
      <c r="S7159">
        <v>44194.231309316579</v>
      </c>
      <c r="T7159">
        <v>42932.055664730593</v>
      </c>
      <c r="U7159">
        <v>41669.880020144607</v>
      </c>
      <c r="W7159">
        <v>0</v>
      </c>
      <c r="AB7159">
        <v>1</v>
      </c>
      <c r="AC7159">
        <v>1</v>
      </c>
      <c r="AD7159">
        <v>1</v>
      </c>
      <c r="AE7159">
        <v>1</v>
      </c>
      <c r="AF7159">
        <v>1</v>
      </c>
      <c r="AL7159">
        <v>15.772918000000001</v>
      </c>
      <c r="AM7159" s="5">
        <v>6.933131217956543</v>
      </c>
      <c r="AN7159">
        <v>570.77625570776252</v>
      </c>
      <c r="AO7159">
        <f t="shared" si="111"/>
        <v>26826.48401826484</v>
      </c>
      <c r="AP7159">
        <v>684.93150684931504</v>
      </c>
      <c r="AQ7159">
        <v>0.106864</v>
      </c>
      <c r="AR7159">
        <v>0.10095699999999999</v>
      </c>
      <c r="AS7159">
        <v>8.9412699999999998E-2</v>
      </c>
      <c r="AT7159">
        <v>9.329309999999999E-2</v>
      </c>
      <c r="AU7159">
        <v>5.5941200000000003E-2</v>
      </c>
      <c r="AW7159">
        <v>0.106864</v>
      </c>
      <c r="AX7159">
        <v>0.10095700000000001</v>
      </c>
      <c r="AY7159">
        <v>8.9412699999999998E-2</v>
      </c>
      <c r="AZ7159">
        <v>9.3293100000000004E-2</v>
      </c>
      <c r="BA7159">
        <v>5.594120000000001E-2</v>
      </c>
      <c r="BC7159" s="52">
        <v>100000</v>
      </c>
      <c r="BD7159" s="52">
        <v>100000</v>
      </c>
      <c r="BE7159">
        <v>0</v>
      </c>
      <c r="BF7159">
        <v>0</v>
      </c>
      <c r="BG7159">
        <v>0</v>
      </c>
    </row>
    <row r="7160" spans="1:59">
      <c r="A7160">
        <v>7159</v>
      </c>
      <c r="E7160">
        <v>9795.2054794520554</v>
      </c>
      <c r="K7160">
        <v>4790.8239146978513</v>
      </c>
      <c r="L7160">
        <v>4832.6214146978509</v>
      </c>
      <c r="M7160">
        <v>4874.4189146978506</v>
      </c>
      <c r="N7160">
        <v>4916.2164146978503</v>
      </c>
      <c r="O7160">
        <v>4958.0139146978499</v>
      </c>
      <c r="Q7160">
        <v>43977.64291234823</v>
      </c>
      <c r="R7160">
        <v>42789.518045421661</v>
      </c>
      <c r="S7160">
        <v>41601.393178495091</v>
      </c>
      <c r="T7160">
        <v>40413.268311568521</v>
      </c>
      <c r="U7160">
        <v>39225.143444641952</v>
      </c>
      <c r="W7160">
        <v>0</v>
      </c>
      <c r="AB7160">
        <v>1</v>
      </c>
      <c r="AC7160">
        <v>1</v>
      </c>
      <c r="AD7160">
        <v>1</v>
      </c>
      <c r="AE7160">
        <v>1</v>
      </c>
      <c r="AF7160">
        <v>1</v>
      </c>
      <c r="AL7160">
        <v>16.039079999999998</v>
      </c>
      <c r="AM7160" s="5">
        <v>6.1205291748046884</v>
      </c>
      <c r="AN7160">
        <v>570.77625570776252</v>
      </c>
      <c r="AO7160">
        <f t="shared" si="111"/>
        <v>26826.48401826484</v>
      </c>
      <c r="AP7160">
        <v>684.93150684931504</v>
      </c>
      <c r="AQ7160">
        <v>0.10966500000000001</v>
      </c>
      <c r="AR7160">
        <v>0.104078</v>
      </c>
      <c r="AS7160">
        <v>9.4448400000000002E-2</v>
      </c>
      <c r="AT7160">
        <v>0.10163</v>
      </c>
      <c r="AU7160">
        <v>6.3597000000000001E-2</v>
      </c>
      <c r="AW7160">
        <v>0.109665</v>
      </c>
      <c r="AX7160">
        <v>0.10407799999999999</v>
      </c>
      <c r="AY7160">
        <v>9.4448400000000002E-2</v>
      </c>
      <c r="AZ7160">
        <v>0.10162999999999998</v>
      </c>
      <c r="BA7160">
        <v>6.3597000000000001E-2</v>
      </c>
      <c r="BC7160" s="52">
        <v>100000</v>
      </c>
      <c r="BD7160" s="52">
        <v>100000</v>
      </c>
      <c r="BE7160">
        <v>0</v>
      </c>
      <c r="BF7160">
        <v>0</v>
      </c>
      <c r="BG7160">
        <v>0</v>
      </c>
    </row>
    <row r="7161" spans="1:59">
      <c r="A7161">
        <v>7160</v>
      </c>
      <c r="E7161">
        <v>9795.2054794520554</v>
      </c>
      <c r="K7161">
        <v>4214.9810402218536</v>
      </c>
      <c r="L7161">
        <v>4264.1485402218532</v>
      </c>
      <c r="M7161">
        <v>4313.3160402218527</v>
      </c>
      <c r="N7161">
        <v>4362.4835402218523</v>
      </c>
      <c r="O7161">
        <v>4411.6510402218519</v>
      </c>
      <c r="Q7161">
        <v>42050.924996391434</v>
      </c>
      <c r="R7161">
        <v>40914.85343077399</v>
      </c>
      <c r="S7161">
        <v>39778.781865156547</v>
      </c>
      <c r="T7161">
        <v>38642.710299539103</v>
      </c>
      <c r="U7161">
        <v>37506.63873392166</v>
      </c>
      <c r="W7161">
        <v>0.23047999999999999</v>
      </c>
      <c r="AB7161">
        <v>1</v>
      </c>
      <c r="AC7161">
        <v>1</v>
      </c>
      <c r="AD7161">
        <v>1</v>
      </c>
      <c r="AE7161">
        <v>1</v>
      </c>
      <c r="AF7161">
        <v>1</v>
      </c>
      <c r="AL7161">
        <v>15.262301000000001</v>
      </c>
      <c r="AM7161" s="5">
        <v>4.8851556777954102</v>
      </c>
      <c r="AN7161">
        <v>570.77625570776252</v>
      </c>
      <c r="AO7161">
        <f t="shared" si="111"/>
        <v>26826.48401826484</v>
      </c>
      <c r="AP7161">
        <v>684.93150684931504</v>
      </c>
      <c r="AQ7161">
        <v>0.11043500000000001</v>
      </c>
      <c r="AR7161">
        <v>0.10382899999999999</v>
      </c>
      <c r="AS7161">
        <v>9.3183499999999989E-2</v>
      </c>
      <c r="AT7161">
        <v>0.10047299999999999</v>
      </c>
      <c r="AU7161">
        <v>6.13369E-2</v>
      </c>
      <c r="AW7161">
        <v>0.11043499999999999</v>
      </c>
      <c r="AX7161">
        <v>0.10382899999999999</v>
      </c>
      <c r="AY7161">
        <v>9.3183499999999989E-2</v>
      </c>
      <c r="AZ7161">
        <v>0.10047299999999999</v>
      </c>
      <c r="BA7161">
        <v>6.13369E-2</v>
      </c>
      <c r="BC7161" s="52">
        <v>100000</v>
      </c>
      <c r="BD7161" s="52">
        <v>100000</v>
      </c>
      <c r="BE7161">
        <v>0</v>
      </c>
      <c r="BF7161">
        <v>0</v>
      </c>
      <c r="BG7161">
        <v>0</v>
      </c>
    </row>
    <row r="7162" spans="1:59">
      <c r="A7162">
        <v>7161</v>
      </c>
      <c r="E7162">
        <v>9795.2054794520554</v>
      </c>
      <c r="K7162">
        <v>3989.3639139927336</v>
      </c>
      <c r="L7162">
        <v>4064.3539139927334</v>
      </c>
      <c r="M7162">
        <v>4139.3439139927332</v>
      </c>
      <c r="N7162">
        <v>4214.333913992733</v>
      </c>
      <c r="O7162">
        <v>4289.3239139927327</v>
      </c>
      <c r="Q7162">
        <v>40828.464458823277</v>
      </c>
      <c r="R7162">
        <v>39725.419578520268</v>
      </c>
      <c r="S7162">
        <v>38622.37469821726</v>
      </c>
      <c r="T7162">
        <v>37519.329817914251</v>
      </c>
      <c r="U7162">
        <v>36416.284937611243</v>
      </c>
      <c r="W7162">
        <v>0.44483999999999996</v>
      </c>
      <c r="AB7162">
        <v>1</v>
      </c>
      <c r="AC7162">
        <v>1</v>
      </c>
      <c r="AD7162">
        <v>1</v>
      </c>
      <c r="AE7162">
        <v>1</v>
      </c>
      <c r="AF7162">
        <v>1</v>
      </c>
      <c r="AL7162">
        <v>12.257657</v>
      </c>
      <c r="AM7162" s="5">
        <v>3.5383937358856201</v>
      </c>
      <c r="AN7162">
        <v>570.77625570776252</v>
      </c>
      <c r="AO7162">
        <f t="shared" si="111"/>
        <v>26826.48401826484</v>
      </c>
      <c r="AP7162">
        <v>684.93150684931504</v>
      </c>
      <c r="AQ7162">
        <v>0.106667</v>
      </c>
      <c r="AR7162">
        <v>9.1980599999999996E-2</v>
      </c>
      <c r="AS7162">
        <v>7.2286699999999995E-2</v>
      </c>
      <c r="AT7162">
        <v>5.7409399999999999E-2</v>
      </c>
      <c r="AU7162">
        <v>4.6556899999999998E-2</v>
      </c>
      <c r="AW7162">
        <v>0.106667</v>
      </c>
      <c r="AX7162">
        <v>9.198060000000001E-2</v>
      </c>
      <c r="AY7162">
        <v>7.2286699999999995E-2</v>
      </c>
      <c r="AZ7162">
        <v>5.7409399999999999E-2</v>
      </c>
      <c r="BA7162">
        <v>4.6556899999999998E-2</v>
      </c>
      <c r="BC7162" s="52">
        <v>100000</v>
      </c>
      <c r="BD7162" s="52">
        <v>100000</v>
      </c>
      <c r="BE7162">
        <v>0</v>
      </c>
      <c r="BF7162">
        <v>0</v>
      </c>
      <c r="BG7162">
        <v>0</v>
      </c>
    </row>
    <row r="7163" spans="1:59">
      <c r="A7163">
        <v>7162</v>
      </c>
      <c r="E7163">
        <v>9795.2054794520554</v>
      </c>
      <c r="K7163">
        <v>4155.5087433497429</v>
      </c>
      <c r="L7163">
        <v>4260.9662433497433</v>
      </c>
      <c r="M7163">
        <v>4366.4237433497437</v>
      </c>
      <c r="N7163">
        <v>4471.8812433497442</v>
      </c>
      <c r="O7163">
        <v>4577.3387433497446</v>
      </c>
      <c r="Q7163">
        <v>39388.160312328757</v>
      </c>
      <c r="R7163">
        <v>38324.027503489669</v>
      </c>
      <c r="S7163">
        <v>37259.894694650582</v>
      </c>
      <c r="T7163">
        <v>36195.761885811495</v>
      </c>
      <c r="U7163">
        <v>35131.629076972407</v>
      </c>
      <c r="W7163">
        <v>0.61694000000000004</v>
      </c>
      <c r="AB7163">
        <v>1</v>
      </c>
      <c r="AC7163">
        <v>1</v>
      </c>
      <c r="AD7163">
        <v>1</v>
      </c>
      <c r="AE7163">
        <v>1</v>
      </c>
      <c r="AF7163">
        <v>1</v>
      </c>
      <c r="AL7163">
        <v>8.988982</v>
      </c>
      <c r="AM7163" s="5">
        <v>2.7201426029205318</v>
      </c>
      <c r="AN7163">
        <v>570.77625570776252</v>
      </c>
      <c r="AO7163">
        <f t="shared" si="111"/>
        <v>26826.48401826484</v>
      </c>
      <c r="AP7163">
        <v>684.93150684931504</v>
      </c>
      <c r="AQ7163">
        <v>9.7433099999999995E-2</v>
      </c>
      <c r="AR7163">
        <v>8.5079299999999997E-2</v>
      </c>
      <c r="AS7163">
        <v>4.8200699999999999E-2</v>
      </c>
      <c r="AT7163">
        <v>4.31864E-2</v>
      </c>
      <c r="AU7163">
        <v>4.4118899999999996E-2</v>
      </c>
      <c r="AW7163">
        <v>9.7433099999999981E-2</v>
      </c>
      <c r="AX7163">
        <v>8.507930000000001E-2</v>
      </c>
      <c r="AY7163">
        <v>4.8200699999999999E-2</v>
      </c>
      <c r="AZ7163">
        <v>4.31864E-2</v>
      </c>
      <c r="BA7163">
        <v>4.4118900000000003E-2</v>
      </c>
      <c r="BC7163" s="52">
        <v>100000</v>
      </c>
      <c r="BD7163" s="52">
        <v>100000</v>
      </c>
      <c r="BE7163">
        <v>0</v>
      </c>
      <c r="BF7163">
        <v>0</v>
      </c>
      <c r="BG7163">
        <v>0</v>
      </c>
    </row>
    <row r="7164" spans="1:59">
      <c r="A7164">
        <v>7163</v>
      </c>
      <c r="E7164">
        <v>9795.2054794520554</v>
      </c>
      <c r="K7164">
        <v>4696.4234434722784</v>
      </c>
      <c r="L7164">
        <v>4865.2659434722782</v>
      </c>
      <c r="M7164">
        <v>5034.1084434722779</v>
      </c>
      <c r="N7164">
        <v>5202.9509434722777</v>
      </c>
      <c r="O7164">
        <v>5371.7934434722774</v>
      </c>
      <c r="Q7164">
        <v>37732.097731571208</v>
      </c>
      <c r="R7164">
        <v>36712.706045783816</v>
      </c>
      <c r="S7164">
        <v>35693.314359996424</v>
      </c>
      <c r="T7164">
        <v>34673.922674209032</v>
      </c>
      <c r="U7164">
        <v>33654.53098842164</v>
      </c>
      <c r="W7164">
        <v>0.7077</v>
      </c>
      <c r="AB7164">
        <v>1</v>
      </c>
      <c r="AC7164">
        <v>1</v>
      </c>
      <c r="AD7164">
        <v>1</v>
      </c>
      <c r="AE7164">
        <v>1</v>
      </c>
      <c r="AF7164">
        <v>1</v>
      </c>
      <c r="AL7164">
        <v>7.9422483000000001</v>
      </c>
      <c r="AM7164" s="5">
        <v>2.652267217636108</v>
      </c>
      <c r="AN7164">
        <v>570.77625570776252</v>
      </c>
      <c r="AO7164">
        <f t="shared" si="111"/>
        <v>26826.48401826484</v>
      </c>
      <c r="AP7164">
        <v>684.93150684931504</v>
      </c>
      <c r="AQ7164">
        <v>9.7326999999999997E-2</v>
      </c>
      <c r="AR7164">
        <v>8.5224000000000008E-2</v>
      </c>
      <c r="AS7164">
        <v>4.82905E-2</v>
      </c>
      <c r="AT7164">
        <v>4.3159300000000005E-2</v>
      </c>
      <c r="AU7164">
        <v>4.4162699999999999E-2</v>
      </c>
      <c r="AW7164">
        <v>9.7326999999999983E-2</v>
      </c>
      <c r="AX7164">
        <v>8.5224000000000008E-2</v>
      </c>
      <c r="AY7164">
        <v>4.82905E-2</v>
      </c>
      <c r="AZ7164">
        <v>4.3159299999999998E-2</v>
      </c>
      <c r="BA7164">
        <v>4.4162699999999999E-2</v>
      </c>
      <c r="BC7164" s="52">
        <v>100000</v>
      </c>
      <c r="BD7164" s="52">
        <v>100000</v>
      </c>
      <c r="BE7164">
        <v>0</v>
      </c>
      <c r="BF7164">
        <v>0</v>
      </c>
      <c r="BG7164">
        <v>0</v>
      </c>
    </row>
    <row r="7165" spans="1:59">
      <c r="A7165">
        <v>7164</v>
      </c>
      <c r="E7165">
        <v>9795.2054794520554</v>
      </c>
      <c r="K7165">
        <v>4729.4636084012291</v>
      </c>
      <c r="L7165">
        <v>4942.5811084012294</v>
      </c>
      <c r="M7165">
        <v>5155.6986084012296</v>
      </c>
      <c r="N7165">
        <v>5368.8161084012299</v>
      </c>
      <c r="O7165">
        <v>5581.9336084012302</v>
      </c>
      <c r="Q7165">
        <v>37199.127759826013</v>
      </c>
      <c r="R7165">
        <v>36194.135092306635</v>
      </c>
      <c r="S7165">
        <v>35189.142424787256</v>
      </c>
      <c r="T7165">
        <v>34184.149757267878</v>
      </c>
      <c r="U7165">
        <v>33179.1570897485</v>
      </c>
      <c r="W7165">
        <v>0.72928999999999999</v>
      </c>
      <c r="AB7165">
        <v>1</v>
      </c>
      <c r="AC7165">
        <v>1</v>
      </c>
      <c r="AD7165">
        <v>1</v>
      </c>
      <c r="AE7165">
        <v>1</v>
      </c>
      <c r="AF7165">
        <v>1</v>
      </c>
      <c r="AL7165">
        <v>7.4457269999999998</v>
      </c>
      <c r="AM7165" s="5">
        <v>4.0421433448791504</v>
      </c>
      <c r="AN7165">
        <v>570.77625570776252</v>
      </c>
      <c r="AO7165">
        <f t="shared" si="111"/>
        <v>26826.48401826484</v>
      </c>
      <c r="AP7165">
        <v>684.93150684931504</v>
      </c>
      <c r="AQ7165">
        <v>9.7325800000000004E-2</v>
      </c>
      <c r="AR7165">
        <v>8.5305199999999998E-2</v>
      </c>
      <c r="AS7165">
        <v>4.8297E-2</v>
      </c>
      <c r="AT7165">
        <v>4.3243699999999996E-2</v>
      </c>
      <c r="AU7165">
        <v>4.4162E-2</v>
      </c>
      <c r="AW7165">
        <v>9.7325800000000004E-2</v>
      </c>
      <c r="AX7165">
        <v>8.5305200000000012E-2</v>
      </c>
      <c r="AY7165">
        <v>4.8296999999999993E-2</v>
      </c>
      <c r="AZ7165">
        <v>4.3243699999999996E-2</v>
      </c>
      <c r="BA7165">
        <v>4.4161999999999993E-2</v>
      </c>
      <c r="BC7165" s="52">
        <v>100000</v>
      </c>
      <c r="BD7165" s="52">
        <v>100000</v>
      </c>
      <c r="BE7165">
        <v>0</v>
      </c>
      <c r="BF7165">
        <v>0</v>
      </c>
      <c r="BG7165">
        <v>0</v>
      </c>
    </row>
    <row r="7166" spans="1:59">
      <c r="A7166">
        <v>7165</v>
      </c>
      <c r="E7166">
        <v>9795.2054794520554</v>
      </c>
      <c r="K7166">
        <v>4636.0071418879115</v>
      </c>
      <c r="L7166">
        <v>4894.7171418879116</v>
      </c>
      <c r="M7166">
        <v>5153.4271418879116</v>
      </c>
      <c r="N7166">
        <v>5412.1371418879116</v>
      </c>
      <c r="O7166">
        <v>5670.8471418879117</v>
      </c>
      <c r="Q7166">
        <v>36848.041657963338</v>
      </c>
      <c r="R7166">
        <v>35852.53413116045</v>
      </c>
      <c r="S7166">
        <v>34857.026604357561</v>
      </c>
      <c r="T7166">
        <v>33861.519077554673</v>
      </c>
      <c r="U7166">
        <v>32866.011550751784</v>
      </c>
      <c r="W7166">
        <v>0.69920000000000004</v>
      </c>
      <c r="AB7166">
        <v>1</v>
      </c>
      <c r="AC7166">
        <v>1</v>
      </c>
      <c r="AD7166">
        <v>1</v>
      </c>
      <c r="AE7166">
        <v>1</v>
      </c>
      <c r="AF7166">
        <v>1</v>
      </c>
      <c r="AL7166">
        <v>5.8105783000000004</v>
      </c>
      <c r="AM7166" s="5">
        <v>5.3686151504516602</v>
      </c>
      <c r="AN7166">
        <v>570.77625570776252</v>
      </c>
      <c r="AO7166">
        <f t="shared" si="111"/>
        <v>26826.48401826484</v>
      </c>
      <c r="AP7166">
        <v>684.93150684931504</v>
      </c>
      <c r="AQ7166">
        <v>9.7261899999999998E-2</v>
      </c>
      <c r="AR7166">
        <v>8.5281099999999999E-2</v>
      </c>
      <c r="AS7166">
        <v>4.81836E-2</v>
      </c>
      <c r="AT7166">
        <v>4.3149700000000006E-2</v>
      </c>
      <c r="AU7166">
        <v>4.41036E-2</v>
      </c>
      <c r="AW7166">
        <v>9.7261899999999998E-2</v>
      </c>
      <c r="AX7166">
        <v>8.5281099999999985E-2</v>
      </c>
      <c r="AY7166">
        <v>4.8183600000000007E-2</v>
      </c>
      <c r="AZ7166">
        <v>4.3149699999999999E-2</v>
      </c>
      <c r="BA7166">
        <v>4.4103600000000007E-2</v>
      </c>
      <c r="BC7166" s="52">
        <v>100000</v>
      </c>
      <c r="BD7166" s="52">
        <v>100000</v>
      </c>
      <c r="BE7166">
        <v>0</v>
      </c>
      <c r="BF7166">
        <v>0</v>
      </c>
      <c r="BG7166">
        <v>0</v>
      </c>
    </row>
    <row r="7167" spans="1:59">
      <c r="A7167">
        <v>7166</v>
      </c>
      <c r="E7167">
        <v>9795.2054794520554</v>
      </c>
      <c r="K7167">
        <v>4450.982218285787</v>
      </c>
      <c r="L7167">
        <v>4774.8647182857867</v>
      </c>
      <c r="M7167">
        <v>5098.7472182857864</v>
      </c>
      <c r="N7167">
        <v>5422.6297182857861</v>
      </c>
      <c r="O7167">
        <v>5746.5122182857858</v>
      </c>
      <c r="Q7167">
        <v>37260.450774674631</v>
      </c>
      <c r="R7167">
        <v>36253.801369784174</v>
      </c>
      <c r="S7167">
        <v>35247.151964893717</v>
      </c>
      <c r="T7167">
        <v>34240.50256000326</v>
      </c>
      <c r="U7167">
        <v>33233.853155112804</v>
      </c>
      <c r="W7167">
        <v>0.60221999999999998</v>
      </c>
      <c r="AB7167">
        <v>1</v>
      </c>
      <c r="AC7167">
        <v>1</v>
      </c>
      <c r="AD7167">
        <v>1</v>
      </c>
      <c r="AE7167">
        <v>1</v>
      </c>
      <c r="AF7167">
        <v>1</v>
      </c>
      <c r="AL7167">
        <v>5.0712520000000003</v>
      </c>
      <c r="AM7167" s="5">
        <v>6.4883418083190918</v>
      </c>
      <c r="AN7167">
        <v>570.77625570776252</v>
      </c>
      <c r="AO7167">
        <f t="shared" si="111"/>
        <v>26826.48401826484</v>
      </c>
      <c r="AP7167">
        <v>684.93150684931504</v>
      </c>
      <c r="AQ7167">
        <v>9.7950999999999996E-2</v>
      </c>
      <c r="AR7167">
        <v>8.5778099999999996E-2</v>
      </c>
      <c r="AS7167">
        <v>5.1690199999999999E-2</v>
      </c>
      <c r="AT7167">
        <v>4.3910999999999999E-2</v>
      </c>
      <c r="AU7167">
        <v>4.4118400000000002E-2</v>
      </c>
      <c r="AW7167">
        <v>9.7950999999999996E-2</v>
      </c>
      <c r="AX7167">
        <v>8.577810000000001E-2</v>
      </c>
      <c r="AY7167">
        <v>5.1690200000000006E-2</v>
      </c>
      <c r="AZ7167">
        <v>4.3910999999999992E-2</v>
      </c>
      <c r="BA7167">
        <v>4.4118400000000002E-2</v>
      </c>
      <c r="BC7167" s="52">
        <v>100000</v>
      </c>
      <c r="BD7167" s="52">
        <v>100000</v>
      </c>
      <c r="BE7167">
        <v>0</v>
      </c>
      <c r="BF7167">
        <v>0</v>
      </c>
      <c r="BG7167">
        <v>0</v>
      </c>
    </row>
    <row r="7168" spans="1:59">
      <c r="A7168">
        <v>7167</v>
      </c>
      <c r="E7168">
        <v>9795.2054794520554</v>
      </c>
      <c r="K7168">
        <v>4067.7163051099596</v>
      </c>
      <c r="L7168">
        <v>4489.5496384432927</v>
      </c>
      <c r="M7168">
        <v>4911.3829717766257</v>
      </c>
      <c r="N7168">
        <v>5333.2163051099587</v>
      </c>
      <c r="O7168">
        <v>5755.0496384432918</v>
      </c>
      <c r="Q7168">
        <v>37842.062123366057</v>
      </c>
      <c r="R7168">
        <v>36819.699577223066</v>
      </c>
      <c r="S7168">
        <v>35797.337031080075</v>
      </c>
      <c r="T7168">
        <v>34774.974484937084</v>
      </c>
      <c r="U7168">
        <v>33752.611938794093</v>
      </c>
      <c r="W7168">
        <v>0.45551999999999998</v>
      </c>
      <c r="AB7168">
        <v>1</v>
      </c>
      <c r="AC7168">
        <v>1</v>
      </c>
      <c r="AD7168">
        <v>1</v>
      </c>
      <c r="AE7168">
        <v>1</v>
      </c>
      <c r="AF7168">
        <v>1</v>
      </c>
      <c r="AL7168">
        <v>4.0782027000000003</v>
      </c>
      <c r="AM7168" s="5">
        <v>7.6006784439086914</v>
      </c>
      <c r="AN7168">
        <v>570.77625570776252</v>
      </c>
      <c r="AO7168">
        <f t="shared" si="111"/>
        <v>26826.48401826484</v>
      </c>
      <c r="AP7168">
        <v>684.93150684931504</v>
      </c>
      <c r="AQ7168">
        <v>0.106443</v>
      </c>
      <c r="AR7168">
        <v>9.1712799999999997E-2</v>
      </c>
      <c r="AS7168">
        <v>6.927549999999999E-2</v>
      </c>
      <c r="AT7168">
        <v>5.8568099999999998E-2</v>
      </c>
      <c r="AU7168">
        <v>4.6915100000000001E-2</v>
      </c>
      <c r="AW7168">
        <v>0.106443</v>
      </c>
      <c r="AX7168">
        <v>9.1712799999999997E-2</v>
      </c>
      <c r="AY7168">
        <v>6.927549999999999E-2</v>
      </c>
      <c r="AZ7168">
        <v>5.8568099999999998E-2</v>
      </c>
      <c r="BA7168">
        <v>4.6915100000000001E-2</v>
      </c>
      <c r="BC7168" s="52">
        <v>100000</v>
      </c>
      <c r="BD7168" s="52">
        <v>100000</v>
      </c>
      <c r="BE7168">
        <v>0</v>
      </c>
      <c r="BF7168">
        <v>0</v>
      </c>
      <c r="BG7168">
        <v>0</v>
      </c>
    </row>
    <row r="7169" spans="1:59">
      <c r="A7169">
        <v>7168</v>
      </c>
      <c r="E7169">
        <v>9795.2054794520554</v>
      </c>
      <c r="K7169">
        <v>4069.6043145344711</v>
      </c>
      <c r="L7169">
        <v>4700.7043145344715</v>
      </c>
      <c r="M7169">
        <v>5331.8043145344718</v>
      </c>
      <c r="N7169">
        <v>5962.9043145344722</v>
      </c>
      <c r="O7169">
        <v>6594.0043145344725</v>
      </c>
      <c r="Q7169">
        <v>39984.538473585897</v>
      </c>
      <c r="R7169">
        <v>38904.293574546005</v>
      </c>
      <c r="S7169">
        <v>37824.048675506114</v>
      </c>
      <c r="T7169">
        <v>36743.803776466222</v>
      </c>
      <c r="U7169">
        <v>35663.558877426331</v>
      </c>
      <c r="W7169">
        <v>0.25467000000000001</v>
      </c>
      <c r="AB7169">
        <v>1</v>
      </c>
      <c r="AC7169">
        <v>1</v>
      </c>
      <c r="AD7169">
        <v>1</v>
      </c>
      <c r="AE7169">
        <v>1</v>
      </c>
      <c r="AF7169">
        <v>1</v>
      </c>
      <c r="AL7169">
        <v>3.7734983</v>
      </c>
      <c r="AM7169" s="5">
        <v>9.1041259765625</v>
      </c>
      <c r="AN7169">
        <v>570.77625570776252</v>
      </c>
      <c r="AO7169">
        <f t="shared" si="111"/>
        <v>26826.48401826484</v>
      </c>
      <c r="AP7169">
        <v>684.93150684931504</v>
      </c>
      <c r="AQ7169">
        <v>0.109418</v>
      </c>
      <c r="AR7169">
        <v>0.103412</v>
      </c>
      <c r="AS7169">
        <v>8.5569400000000004E-2</v>
      </c>
      <c r="AT7169">
        <v>9.3391299999999997E-2</v>
      </c>
      <c r="AU7169">
        <v>5.5973700000000001E-2</v>
      </c>
      <c r="AW7169">
        <v>0.109418</v>
      </c>
      <c r="AX7169">
        <v>0.10341199999999999</v>
      </c>
      <c r="AY7169">
        <v>8.5569400000000004E-2</v>
      </c>
      <c r="AZ7169">
        <v>9.3391299999999997E-2</v>
      </c>
      <c r="BA7169">
        <v>5.5973700000000001E-2</v>
      </c>
      <c r="BC7169" s="52">
        <v>100000</v>
      </c>
      <c r="BD7169" s="52">
        <v>100000</v>
      </c>
      <c r="BE7169">
        <v>0</v>
      </c>
      <c r="BF7169">
        <v>0</v>
      </c>
      <c r="BG7169">
        <v>0</v>
      </c>
    </row>
    <row r="7170" spans="1:59">
      <c r="A7170">
        <v>7169</v>
      </c>
      <c r="E7170">
        <v>9795.2054794520554</v>
      </c>
      <c r="K7170">
        <v>4812.5360230797342</v>
      </c>
      <c r="L7170">
        <v>5572.7435230797346</v>
      </c>
      <c r="M7170">
        <v>6332.951023079735</v>
      </c>
      <c r="N7170">
        <v>7093.1585230797355</v>
      </c>
      <c r="O7170">
        <v>7853.3660230797359</v>
      </c>
      <c r="Q7170">
        <v>41545.403475114334</v>
      </c>
      <c r="R7170">
        <v>40422.989364430076</v>
      </c>
      <c r="S7170">
        <v>39300.575253745817</v>
      </c>
      <c r="T7170">
        <v>38178.161143061559</v>
      </c>
      <c r="U7170">
        <v>37055.747032377301</v>
      </c>
      <c r="W7170">
        <v>0</v>
      </c>
      <c r="AB7170">
        <v>1</v>
      </c>
      <c r="AC7170">
        <v>1</v>
      </c>
      <c r="AD7170">
        <v>1</v>
      </c>
      <c r="AE7170">
        <v>1</v>
      </c>
      <c r="AF7170">
        <v>1</v>
      </c>
      <c r="AL7170">
        <v>4.1144670000000003</v>
      </c>
      <c r="AM7170" s="5">
        <v>8.7336788177490234</v>
      </c>
      <c r="AN7170">
        <v>570.77625570776252</v>
      </c>
      <c r="AO7170">
        <f t="shared" si="111"/>
        <v>26826.48401826484</v>
      </c>
      <c r="AP7170">
        <v>684.93150684931504</v>
      </c>
      <c r="AQ7170">
        <v>0.110092</v>
      </c>
      <c r="AR7170">
        <v>9.8980500000000013E-2</v>
      </c>
      <c r="AS7170">
        <v>8.39694E-2</v>
      </c>
      <c r="AT7170">
        <v>8.9283500000000002E-2</v>
      </c>
      <c r="AU7170">
        <v>5.6545200000000004E-2</v>
      </c>
      <c r="AW7170">
        <v>0.11009200000000001</v>
      </c>
      <c r="AX7170">
        <v>9.8980500000000013E-2</v>
      </c>
      <c r="AY7170">
        <v>8.3969400000000013E-2</v>
      </c>
      <c r="AZ7170">
        <v>8.9283500000000002E-2</v>
      </c>
      <c r="BA7170">
        <v>5.6545200000000004E-2</v>
      </c>
      <c r="BC7170" s="52">
        <v>100000</v>
      </c>
      <c r="BD7170" s="52">
        <v>100000</v>
      </c>
      <c r="BE7170">
        <v>0</v>
      </c>
      <c r="BF7170">
        <v>0</v>
      </c>
      <c r="BG7170">
        <v>0</v>
      </c>
    </row>
    <row r="7171" spans="1:59">
      <c r="A7171">
        <v>7170</v>
      </c>
      <c r="E7171">
        <v>9795.2054794520554</v>
      </c>
      <c r="K7171">
        <v>5883.981371489991</v>
      </c>
      <c r="L7171">
        <v>6708.9488714899908</v>
      </c>
      <c r="M7171">
        <v>7533.9163714899905</v>
      </c>
      <c r="N7171">
        <v>8358.8838714899903</v>
      </c>
      <c r="O7171">
        <v>9183.8513714899909</v>
      </c>
      <c r="Q7171">
        <v>42220.127228371573</v>
      </c>
      <c r="R7171">
        <v>41079.484399589157</v>
      </c>
      <c r="S7171">
        <v>39938.841570806748</v>
      </c>
      <c r="T7171">
        <v>38798.198742024339</v>
      </c>
      <c r="U7171">
        <v>37657.555913241929</v>
      </c>
      <c r="W7171">
        <v>0</v>
      </c>
      <c r="AB7171">
        <v>1</v>
      </c>
      <c r="AC7171">
        <v>1</v>
      </c>
      <c r="AD7171">
        <v>1</v>
      </c>
      <c r="AE7171">
        <v>1</v>
      </c>
      <c r="AF7171">
        <v>1</v>
      </c>
      <c r="AL7171">
        <v>5.3673440000000001</v>
      </c>
      <c r="AM7171" s="5">
        <v>9.7491416931152344</v>
      </c>
      <c r="AN7171">
        <v>570.77625570776252</v>
      </c>
      <c r="AO7171">
        <f t="shared" ref="AO7171:AO7234" si="112">235000000/8760</f>
        <v>26826.48401826484</v>
      </c>
      <c r="AP7171">
        <v>684.93150684931504</v>
      </c>
      <c r="AQ7171">
        <v>0.10894499999999999</v>
      </c>
      <c r="AR7171">
        <v>9.310800000000001E-2</v>
      </c>
      <c r="AS7171">
        <v>7.9339199999999999E-2</v>
      </c>
      <c r="AT7171">
        <v>8.5561700000000004E-2</v>
      </c>
      <c r="AU7171">
        <v>5.50041E-2</v>
      </c>
      <c r="AW7171">
        <v>0.108945</v>
      </c>
      <c r="AX7171">
        <v>9.310800000000001E-2</v>
      </c>
      <c r="AY7171">
        <v>7.9339199999999985E-2</v>
      </c>
      <c r="AZ7171">
        <v>8.5561700000000004E-2</v>
      </c>
      <c r="BA7171">
        <v>5.50041E-2</v>
      </c>
      <c r="BC7171" s="52">
        <v>100000</v>
      </c>
      <c r="BD7171" s="52">
        <v>100000</v>
      </c>
      <c r="BE7171">
        <v>0</v>
      </c>
      <c r="BF7171">
        <v>0</v>
      </c>
      <c r="BG7171">
        <v>0</v>
      </c>
    </row>
    <row r="7172" spans="1:59">
      <c r="A7172">
        <v>7171</v>
      </c>
      <c r="E7172">
        <v>9795.2054794520554</v>
      </c>
      <c r="K7172">
        <v>6827.9860837457263</v>
      </c>
      <c r="L7172">
        <v>7582.7769170790598</v>
      </c>
      <c r="M7172">
        <v>8337.5677504123923</v>
      </c>
      <c r="N7172">
        <v>9092.3585837457249</v>
      </c>
      <c r="O7172">
        <v>9847.1494170790575</v>
      </c>
      <c r="Q7172">
        <v>42220.127228371573</v>
      </c>
      <c r="R7172">
        <v>41079.484399589157</v>
      </c>
      <c r="S7172">
        <v>39938.841570806748</v>
      </c>
      <c r="T7172">
        <v>38798.198742024339</v>
      </c>
      <c r="U7172">
        <v>37657.555913241929</v>
      </c>
      <c r="W7172">
        <v>0</v>
      </c>
      <c r="AB7172">
        <v>1</v>
      </c>
      <c r="AC7172">
        <v>1</v>
      </c>
      <c r="AD7172">
        <v>1</v>
      </c>
      <c r="AE7172">
        <v>1</v>
      </c>
      <c r="AF7172">
        <v>1</v>
      </c>
      <c r="AL7172">
        <v>7.1885675999999998</v>
      </c>
      <c r="AM7172" s="5">
        <v>10.38233852386475</v>
      </c>
      <c r="AN7172">
        <v>570.77625570776252</v>
      </c>
      <c r="AO7172">
        <f t="shared" si="112"/>
        <v>26826.48401826484</v>
      </c>
      <c r="AP7172">
        <v>684.93150684931504</v>
      </c>
      <c r="AQ7172">
        <v>0.108433</v>
      </c>
      <c r="AR7172">
        <v>9.3113600000000005E-2</v>
      </c>
      <c r="AS7172">
        <v>7.8888199999999992E-2</v>
      </c>
      <c r="AT7172">
        <v>8.4969800000000012E-2</v>
      </c>
      <c r="AU7172">
        <v>5.44556E-2</v>
      </c>
      <c r="AW7172">
        <v>0.10843299999999999</v>
      </c>
      <c r="AX7172">
        <v>9.3113600000000005E-2</v>
      </c>
      <c r="AY7172">
        <v>7.8888200000000006E-2</v>
      </c>
      <c r="AZ7172">
        <v>8.4969800000000026E-2</v>
      </c>
      <c r="BA7172">
        <v>5.4455600000000007E-2</v>
      </c>
      <c r="BC7172" s="52">
        <v>100000</v>
      </c>
      <c r="BD7172" s="52">
        <v>100000</v>
      </c>
      <c r="BE7172">
        <v>0</v>
      </c>
      <c r="BF7172">
        <v>0</v>
      </c>
      <c r="BG7172">
        <v>0</v>
      </c>
    </row>
    <row r="7173" spans="1:59">
      <c r="A7173">
        <v>7172</v>
      </c>
      <c r="E7173">
        <v>9795.2054794520554</v>
      </c>
      <c r="K7173">
        <v>6558.0007360405853</v>
      </c>
      <c r="L7173">
        <v>7214.2349027072523</v>
      </c>
      <c r="M7173">
        <v>7870.4690693739194</v>
      </c>
      <c r="N7173">
        <v>8526.7032360405865</v>
      </c>
      <c r="O7173">
        <v>9182.9374027072536</v>
      </c>
      <c r="Q7173">
        <v>41046.308067749647</v>
      </c>
      <c r="R7173">
        <v>39937.377801297152</v>
      </c>
      <c r="S7173">
        <v>38828.447534844658</v>
      </c>
      <c r="T7173">
        <v>37719.517268392163</v>
      </c>
      <c r="U7173">
        <v>36610.587001939668</v>
      </c>
      <c r="W7173">
        <v>0</v>
      </c>
      <c r="AB7173">
        <v>1</v>
      </c>
      <c r="AC7173">
        <v>1</v>
      </c>
      <c r="AD7173">
        <v>1</v>
      </c>
      <c r="AE7173">
        <v>1</v>
      </c>
      <c r="AF7173">
        <v>1</v>
      </c>
      <c r="AL7173">
        <v>8.114865</v>
      </c>
      <c r="AM7173" s="5">
        <v>11.52272987365723</v>
      </c>
      <c r="AN7173">
        <v>570.77625570776252</v>
      </c>
      <c r="AO7173">
        <f t="shared" si="112"/>
        <v>26826.48401826484</v>
      </c>
      <c r="AP7173">
        <v>684.93150684931504</v>
      </c>
      <c r="AQ7173">
        <v>0.10590000000000001</v>
      </c>
      <c r="AR7173">
        <v>9.0606699999999998E-2</v>
      </c>
      <c r="AS7173">
        <v>7.70647E-2</v>
      </c>
      <c r="AT7173">
        <v>8.1818000000000002E-2</v>
      </c>
      <c r="AU7173">
        <v>5.23309E-2</v>
      </c>
      <c r="AW7173">
        <v>0.10590000000000001</v>
      </c>
      <c r="AX7173">
        <v>9.0606699999999998E-2</v>
      </c>
      <c r="AY7173">
        <v>7.70647E-2</v>
      </c>
      <c r="AZ7173">
        <v>8.1817999999999988E-2</v>
      </c>
      <c r="BA7173">
        <v>5.23309E-2</v>
      </c>
      <c r="BC7173" s="52">
        <v>100000</v>
      </c>
      <c r="BD7173" s="52">
        <v>100000</v>
      </c>
      <c r="BE7173">
        <v>0</v>
      </c>
      <c r="BF7173">
        <v>0</v>
      </c>
      <c r="BG7173">
        <v>0</v>
      </c>
    </row>
    <row r="7174" spans="1:59">
      <c r="A7174">
        <v>7173</v>
      </c>
      <c r="E7174">
        <v>9795.2054794520554</v>
      </c>
      <c r="K7174">
        <v>5780.1408531418601</v>
      </c>
      <c r="L7174">
        <v>6300.2833531418601</v>
      </c>
      <c r="M7174">
        <v>6820.42585314186</v>
      </c>
      <c r="N7174">
        <v>7340.5683531418599</v>
      </c>
      <c r="O7174">
        <v>7860.7108531418598</v>
      </c>
      <c r="Q7174">
        <v>37163.16802078217</v>
      </c>
      <c r="R7174">
        <v>36159.146861860754</v>
      </c>
      <c r="S7174">
        <v>35155.125702939338</v>
      </c>
      <c r="T7174">
        <v>34151.104544017922</v>
      </c>
      <c r="U7174">
        <v>33147.083385096506</v>
      </c>
      <c r="W7174">
        <v>0</v>
      </c>
      <c r="AB7174">
        <v>1</v>
      </c>
      <c r="AC7174">
        <v>1</v>
      </c>
      <c r="AD7174">
        <v>1</v>
      </c>
      <c r="AE7174">
        <v>1</v>
      </c>
      <c r="AF7174">
        <v>1</v>
      </c>
      <c r="AL7174">
        <v>9.1003439999999998</v>
      </c>
      <c r="AM7174" s="5">
        <v>11.865705490112299</v>
      </c>
      <c r="AN7174">
        <v>570.77625570776252</v>
      </c>
      <c r="AO7174">
        <f t="shared" si="112"/>
        <v>26826.48401826484</v>
      </c>
      <c r="AP7174">
        <v>684.93150684931504</v>
      </c>
      <c r="AQ7174">
        <v>0.10125199999999999</v>
      </c>
      <c r="AR7174">
        <v>7.9279100000000005E-2</v>
      </c>
      <c r="AS7174">
        <v>7.2795100000000001E-2</v>
      </c>
      <c r="AT7174">
        <v>7.9406699999999997E-2</v>
      </c>
      <c r="AU7174">
        <v>5.0375999999999997E-2</v>
      </c>
      <c r="AW7174">
        <v>0.10125199999999999</v>
      </c>
      <c r="AX7174">
        <v>7.9279100000000005E-2</v>
      </c>
      <c r="AY7174">
        <v>7.2795100000000001E-2</v>
      </c>
      <c r="AZ7174">
        <v>7.9406699999999983E-2</v>
      </c>
      <c r="BA7174">
        <v>5.037599999999999E-2</v>
      </c>
      <c r="BC7174" s="52">
        <v>100000</v>
      </c>
      <c r="BD7174" s="52">
        <v>100000</v>
      </c>
      <c r="BE7174">
        <v>0</v>
      </c>
      <c r="BF7174">
        <v>0</v>
      </c>
      <c r="BG7174">
        <v>0</v>
      </c>
    </row>
    <row r="7175" spans="1:59">
      <c r="A7175">
        <v>7174</v>
      </c>
      <c r="E7175">
        <v>9795.2054794520554</v>
      </c>
      <c r="K7175">
        <v>5350.6187090655021</v>
      </c>
      <c r="L7175">
        <v>5804.3512090655022</v>
      </c>
      <c r="M7175">
        <v>6258.0837090655023</v>
      </c>
      <c r="N7175">
        <v>6711.8162090655023</v>
      </c>
      <c r="O7175">
        <v>7165.5487090655024</v>
      </c>
      <c r="Q7175">
        <v>29026.864663092168</v>
      </c>
      <c r="R7175">
        <v>28242.658478021098</v>
      </c>
      <c r="S7175">
        <v>27458.452292950027</v>
      </c>
      <c r="T7175">
        <v>26674.246107878957</v>
      </c>
      <c r="U7175">
        <v>25890.039922807886</v>
      </c>
      <c r="W7175">
        <v>0</v>
      </c>
      <c r="AB7175">
        <v>1</v>
      </c>
      <c r="AC7175">
        <v>1</v>
      </c>
      <c r="AD7175">
        <v>1</v>
      </c>
      <c r="AE7175">
        <v>1</v>
      </c>
      <c r="AF7175">
        <v>1</v>
      </c>
      <c r="AL7175">
        <v>9.7211359999999996</v>
      </c>
      <c r="AM7175" s="5">
        <v>12.390816688537599</v>
      </c>
      <c r="AN7175">
        <v>570.77625570776252</v>
      </c>
      <c r="AO7175">
        <f t="shared" si="112"/>
        <v>26826.48401826484</v>
      </c>
      <c r="AP7175">
        <v>684.93150684931504</v>
      </c>
      <c r="AQ7175">
        <v>9.0548500000000004E-2</v>
      </c>
      <c r="AR7175">
        <v>7.7288799999999991E-2</v>
      </c>
      <c r="AS7175">
        <v>5.9938200000000004E-2</v>
      </c>
      <c r="AT7175">
        <v>7.6793899999999998E-2</v>
      </c>
      <c r="AU7175">
        <v>4.9316000000000006E-2</v>
      </c>
      <c r="AW7175">
        <v>9.0548500000000018E-2</v>
      </c>
      <c r="AX7175">
        <v>7.7288799999999977E-2</v>
      </c>
      <c r="AY7175">
        <v>5.9938200000000011E-2</v>
      </c>
      <c r="AZ7175">
        <v>7.6793900000000012E-2</v>
      </c>
      <c r="BA7175">
        <v>4.9316000000000013E-2</v>
      </c>
      <c r="BC7175" s="52">
        <v>100000</v>
      </c>
      <c r="BD7175" s="52">
        <v>100000</v>
      </c>
      <c r="BE7175">
        <v>0</v>
      </c>
      <c r="BF7175">
        <v>0</v>
      </c>
      <c r="BG7175">
        <v>0</v>
      </c>
    </row>
    <row r="7176" spans="1:59">
      <c r="A7176">
        <v>7175</v>
      </c>
      <c r="E7176">
        <v>9795.2054794520554</v>
      </c>
      <c r="K7176">
        <v>3741.0906746694754</v>
      </c>
      <c r="L7176">
        <v>4124.9481746694755</v>
      </c>
      <c r="M7176">
        <v>4508.8056746694756</v>
      </c>
      <c r="N7176">
        <v>4892.6631746694757</v>
      </c>
      <c r="O7176">
        <v>5276.5206746694757</v>
      </c>
      <c r="Q7176">
        <v>22220.559880256969</v>
      </c>
      <c r="R7176">
        <v>21620.236671960498</v>
      </c>
      <c r="S7176">
        <v>21019.913463664026</v>
      </c>
      <c r="T7176">
        <v>20419.590255367555</v>
      </c>
      <c r="U7176">
        <v>19819.267047071084</v>
      </c>
      <c r="W7176">
        <v>0</v>
      </c>
      <c r="AB7176">
        <v>1</v>
      </c>
      <c r="AC7176">
        <v>1</v>
      </c>
      <c r="AD7176">
        <v>1</v>
      </c>
      <c r="AE7176">
        <v>1</v>
      </c>
      <c r="AF7176">
        <v>1</v>
      </c>
      <c r="AL7176">
        <v>9.2641039999999997</v>
      </c>
      <c r="AM7176" s="5">
        <v>12.836790084838871</v>
      </c>
      <c r="AN7176">
        <v>570.77625570776252</v>
      </c>
      <c r="AO7176">
        <f t="shared" si="112"/>
        <v>26826.48401826484</v>
      </c>
      <c r="AP7176">
        <v>684.93150684931504</v>
      </c>
      <c r="AQ7176">
        <v>8.8390900000000008E-2</v>
      </c>
      <c r="AR7176">
        <v>7.5701899999999989E-2</v>
      </c>
      <c r="AS7176">
        <v>5.9186900000000001E-2</v>
      </c>
      <c r="AT7176">
        <v>6.8251099999999995E-2</v>
      </c>
      <c r="AU7176">
        <v>4.7078599999999998E-2</v>
      </c>
      <c r="AW7176">
        <v>8.8390900000000008E-2</v>
      </c>
      <c r="AX7176">
        <v>7.5701899999999975E-2</v>
      </c>
      <c r="AY7176">
        <v>5.9186900000000001E-2</v>
      </c>
      <c r="AZ7176">
        <v>6.8251099999999995E-2</v>
      </c>
      <c r="BA7176">
        <v>4.7078599999999998E-2</v>
      </c>
      <c r="BC7176" s="52">
        <v>100000</v>
      </c>
      <c r="BD7176" s="52">
        <v>100000</v>
      </c>
      <c r="BE7176">
        <v>0</v>
      </c>
      <c r="BF7176">
        <v>0</v>
      </c>
      <c r="BG7176">
        <v>0</v>
      </c>
    </row>
    <row r="7177" spans="1:59">
      <c r="A7177">
        <v>7176</v>
      </c>
      <c r="E7177">
        <v>9795.2054794520554</v>
      </c>
      <c r="K7177">
        <v>2628.1615410012819</v>
      </c>
      <c r="L7177">
        <v>2836.4665410012817</v>
      </c>
      <c r="M7177">
        <v>3044.7715410012815</v>
      </c>
      <c r="N7177">
        <v>3253.0765410012814</v>
      </c>
      <c r="O7177">
        <v>3461.3815410012812</v>
      </c>
      <c r="Q7177">
        <v>20776.48906339502</v>
      </c>
      <c r="R7177">
        <v>20215.179687555345</v>
      </c>
      <c r="S7177">
        <v>19653.870311715669</v>
      </c>
      <c r="T7177">
        <v>19092.560935875994</v>
      </c>
      <c r="U7177">
        <v>18531.251560036319</v>
      </c>
      <c r="W7177">
        <v>0</v>
      </c>
      <c r="AB7177">
        <v>1</v>
      </c>
      <c r="AC7177">
        <v>1</v>
      </c>
      <c r="AD7177">
        <v>1</v>
      </c>
      <c r="AE7177">
        <v>1</v>
      </c>
      <c r="AF7177">
        <v>1</v>
      </c>
      <c r="AL7177">
        <v>8.1064830000000008</v>
      </c>
      <c r="AM7177" s="5">
        <v>13.788633346557621</v>
      </c>
      <c r="AN7177">
        <v>570.77625570776252</v>
      </c>
      <c r="AO7177">
        <f t="shared" si="112"/>
        <v>26826.48401826484</v>
      </c>
      <c r="AP7177">
        <v>684.93150684931504</v>
      </c>
      <c r="AQ7177">
        <v>8.7288300000000013E-2</v>
      </c>
      <c r="AR7177">
        <v>7.2061899999999998E-2</v>
      </c>
      <c r="AS7177">
        <v>5.0861699999999996E-2</v>
      </c>
      <c r="AT7177">
        <v>4.7648299999999998E-2</v>
      </c>
      <c r="AU7177">
        <v>4.4459400000000003E-2</v>
      </c>
      <c r="AW7177">
        <v>8.7288300000000027E-2</v>
      </c>
      <c r="AX7177">
        <v>7.2061899999999998E-2</v>
      </c>
      <c r="AY7177">
        <v>5.0861699999999996E-2</v>
      </c>
      <c r="AZ7177">
        <v>4.7648299999999991E-2</v>
      </c>
      <c r="BA7177">
        <v>4.4459399999999996E-2</v>
      </c>
      <c r="BC7177" s="52">
        <v>100000</v>
      </c>
      <c r="BD7177" s="52">
        <v>100000</v>
      </c>
      <c r="BE7177">
        <v>0</v>
      </c>
      <c r="BF7177">
        <v>0</v>
      </c>
      <c r="BG7177">
        <v>0</v>
      </c>
    </row>
    <row r="7178" spans="1:59">
      <c r="A7178">
        <v>7177</v>
      </c>
      <c r="E7178">
        <v>9795.2054794520554</v>
      </c>
      <c r="K7178">
        <v>1965.6714879324409</v>
      </c>
      <c r="L7178">
        <v>2064.9964879324407</v>
      </c>
      <c r="M7178">
        <v>2164.3214879324405</v>
      </c>
      <c r="N7178">
        <v>2263.6464879324403</v>
      </c>
      <c r="O7178">
        <v>2362.9714879324401</v>
      </c>
      <c r="Q7178">
        <v>21828.984205088851</v>
      </c>
      <c r="R7178">
        <v>21239.240025834053</v>
      </c>
      <c r="S7178">
        <v>20649.495846579255</v>
      </c>
      <c r="T7178">
        <v>20059.751667324457</v>
      </c>
      <c r="U7178">
        <v>19470.007488069659</v>
      </c>
      <c r="W7178">
        <v>0</v>
      </c>
      <c r="AB7178">
        <v>1</v>
      </c>
      <c r="AC7178">
        <v>1</v>
      </c>
      <c r="AD7178">
        <v>1</v>
      </c>
      <c r="AE7178">
        <v>1</v>
      </c>
      <c r="AF7178">
        <v>1</v>
      </c>
      <c r="AL7178">
        <v>5.8236230000000004</v>
      </c>
      <c r="AM7178" s="5">
        <v>14.37266826629639</v>
      </c>
      <c r="AN7178">
        <v>570.77625570776252</v>
      </c>
      <c r="AO7178">
        <f t="shared" si="112"/>
        <v>26826.48401826484</v>
      </c>
      <c r="AP7178">
        <v>684.93150684931504</v>
      </c>
      <c r="AQ7178">
        <v>8.45056E-2</v>
      </c>
      <c r="AR7178">
        <v>7.3965799999999998E-2</v>
      </c>
      <c r="AS7178">
        <v>5.06823E-2</v>
      </c>
      <c r="AT7178">
        <v>4.2836199999999998E-2</v>
      </c>
      <c r="AU7178">
        <v>4.3225299999999994E-2</v>
      </c>
      <c r="AW7178">
        <v>8.45056E-2</v>
      </c>
      <c r="AX7178">
        <v>7.3965799999999998E-2</v>
      </c>
      <c r="AY7178">
        <v>5.06823E-2</v>
      </c>
      <c r="AZ7178">
        <v>4.2836200000000005E-2</v>
      </c>
      <c r="BA7178">
        <v>4.3225299999999994E-2</v>
      </c>
      <c r="BC7178" s="52">
        <v>100000</v>
      </c>
      <c r="BD7178" s="52">
        <v>100000</v>
      </c>
      <c r="BE7178">
        <v>0</v>
      </c>
      <c r="BF7178">
        <v>0</v>
      </c>
      <c r="BG7178">
        <v>0</v>
      </c>
    </row>
    <row r="7179" spans="1:59">
      <c r="A7179">
        <v>7178</v>
      </c>
      <c r="E7179">
        <v>9795.2054794520554</v>
      </c>
      <c r="K7179">
        <v>1684.1842980019035</v>
      </c>
      <c r="L7179">
        <v>1733.1867980019035</v>
      </c>
      <c r="M7179">
        <v>1782.1892980019036</v>
      </c>
      <c r="N7179">
        <v>1831.1917980019036</v>
      </c>
      <c r="O7179">
        <v>1880.1942980019037</v>
      </c>
      <c r="Q7179">
        <v>22171.838097085369</v>
      </c>
      <c r="R7179">
        <v>21572.831183326947</v>
      </c>
      <c r="S7179">
        <v>20973.824269568526</v>
      </c>
      <c r="T7179">
        <v>20374.817355810104</v>
      </c>
      <c r="U7179">
        <v>19775.810442051683</v>
      </c>
      <c r="W7179">
        <v>0</v>
      </c>
      <c r="AB7179">
        <v>1</v>
      </c>
      <c r="AC7179">
        <v>1</v>
      </c>
      <c r="AD7179">
        <v>1</v>
      </c>
      <c r="AE7179">
        <v>1</v>
      </c>
      <c r="AF7179">
        <v>1</v>
      </c>
      <c r="AL7179">
        <v>3.8296876000000002</v>
      </c>
      <c r="AM7179" s="5">
        <v>15.26266384124756</v>
      </c>
      <c r="AN7179">
        <v>570.77625570776252</v>
      </c>
      <c r="AO7179">
        <f t="shared" si="112"/>
        <v>26826.48401826484</v>
      </c>
      <c r="AP7179">
        <v>684.93150684931504</v>
      </c>
      <c r="AQ7179">
        <v>8.4824499999999997E-2</v>
      </c>
      <c r="AR7179">
        <v>7.4543499999999999E-2</v>
      </c>
      <c r="AS7179">
        <v>5.2046700000000001E-2</v>
      </c>
      <c r="AT7179">
        <v>4.2627499999999999E-2</v>
      </c>
      <c r="AU7179">
        <v>4.2989400000000004E-2</v>
      </c>
      <c r="AW7179">
        <v>8.4824500000000011E-2</v>
      </c>
      <c r="AX7179">
        <v>7.4543499999999999E-2</v>
      </c>
      <c r="AY7179">
        <v>5.2046700000000001E-2</v>
      </c>
      <c r="AZ7179">
        <v>4.2627499999999999E-2</v>
      </c>
      <c r="BA7179">
        <v>4.2989399999999997E-2</v>
      </c>
      <c r="BC7179" s="52">
        <v>100000</v>
      </c>
      <c r="BD7179" s="52">
        <v>100000</v>
      </c>
      <c r="BE7179">
        <v>0</v>
      </c>
      <c r="BF7179">
        <v>0</v>
      </c>
      <c r="BG7179">
        <v>0</v>
      </c>
    </row>
    <row r="7180" spans="1:59">
      <c r="A7180">
        <v>7179</v>
      </c>
      <c r="E7180">
        <v>9795.2054794520554</v>
      </c>
      <c r="K7180">
        <v>1650.0646386163837</v>
      </c>
      <c r="L7180">
        <v>1690.7621386163837</v>
      </c>
      <c r="M7180">
        <v>1731.4596386163837</v>
      </c>
      <c r="N7180">
        <v>1772.1571386163837</v>
      </c>
      <c r="O7180">
        <v>1812.8546386163837</v>
      </c>
      <c r="Q7180">
        <v>24091.940449966711</v>
      </c>
      <c r="R7180">
        <v>23441.058965695309</v>
      </c>
      <c r="S7180">
        <v>22790.177481423907</v>
      </c>
      <c r="T7180">
        <v>22139.295997152505</v>
      </c>
      <c r="U7180">
        <v>21488.414512881103</v>
      </c>
      <c r="W7180">
        <v>0</v>
      </c>
      <c r="AB7180">
        <v>1</v>
      </c>
      <c r="AC7180">
        <v>1</v>
      </c>
      <c r="AD7180">
        <v>1</v>
      </c>
      <c r="AE7180">
        <v>1</v>
      </c>
      <c r="AF7180">
        <v>1</v>
      </c>
      <c r="AL7180">
        <v>2.231176</v>
      </c>
      <c r="AM7180" s="5">
        <v>15.90376091003418</v>
      </c>
      <c r="AN7180">
        <v>570.77625570776252</v>
      </c>
      <c r="AO7180">
        <f t="shared" si="112"/>
        <v>26826.48401826484</v>
      </c>
      <c r="AP7180">
        <v>684.93150684931504</v>
      </c>
      <c r="AQ7180">
        <v>8.4119600000000003E-2</v>
      </c>
      <c r="AR7180">
        <v>7.1404899999999993E-2</v>
      </c>
      <c r="AS7180">
        <v>5.3193900000000002E-2</v>
      </c>
      <c r="AT7180">
        <v>4.2463799999999996E-2</v>
      </c>
      <c r="AU7180">
        <v>4.2933100000000002E-2</v>
      </c>
      <c r="AW7180">
        <v>8.4119600000000003E-2</v>
      </c>
      <c r="AX7180">
        <v>7.1404899999999993E-2</v>
      </c>
      <c r="AY7180">
        <v>5.3193900000000002E-2</v>
      </c>
      <c r="AZ7180">
        <v>4.2463799999999996E-2</v>
      </c>
      <c r="BA7180">
        <v>4.2933100000000002E-2</v>
      </c>
      <c r="BC7180" s="52">
        <v>100000</v>
      </c>
      <c r="BD7180" s="52">
        <v>100000</v>
      </c>
      <c r="BE7180">
        <v>0</v>
      </c>
      <c r="BF7180">
        <v>0</v>
      </c>
      <c r="BG7180">
        <v>0</v>
      </c>
    </row>
    <row r="7181" spans="1:59">
      <c r="A7181">
        <v>7180</v>
      </c>
      <c r="E7181">
        <v>9795.2054794520554</v>
      </c>
      <c r="K7181">
        <v>1812.1330206976024</v>
      </c>
      <c r="L7181">
        <v>1854.0680206976024</v>
      </c>
      <c r="M7181">
        <v>1896.0030206976023</v>
      </c>
      <c r="N7181">
        <v>1937.9380206976023</v>
      </c>
      <c r="O7181">
        <v>1979.8730206976022</v>
      </c>
      <c r="Q7181">
        <v>28374.324202359188</v>
      </c>
      <c r="R7181">
        <v>27607.747418250947</v>
      </c>
      <c r="S7181">
        <v>26841.170634142705</v>
      </c>
      <c r="T7181">
        <v>26074.593850034464</v>
      </c>
      <c r="U7181">
        <v>25308.017065926222</v>
      </c>
      <c r="W7181">
        <v>0</v>
      </c>
      <c r="AB7181">
        <v>1</v>
      </c>
      <c r="AC7181">
        <v>1</v>
      </c>
      <c r="AD7181">
        <v>1</v>
      </c>
      <c r="AE7181">
        <v>1</v>
      </c>
      <c r="AF7181">
        <v>1</v>
      </c>
      <c r="AL7181">
        <v>1.6848702</v>
      </c>
      <c r="AM7181" s="5">
        <v>16.32354736328125</v>
      </c>
      <c r="AN7181">
        <v>570.77625570776252</v>
      </c>
      <c r="AO7181">
        <f t="shared" si="112"/>
        <v>26826.48401826484</v>
      </c>
      <c r="AP7181">
        <v>684.93150684931504</v>
      </c>
      <c r="AQ7181">
        <v>6.4563300000000004E-2</v>
      </c>
      <c r="AR7181">
        <v>5.2329899999999999E-2</v>
      </c>
      <c r="AS7181">
        <v>3.3100700000000004E-2</v>
      </c>
      <c r="AT7181">
        <v>2.9730099999999999E-2</v>
      </c>
      <c r="AU7181">
        <v>2.6896899999999998E-2</v>
      </c>
      <c r="AW7181">
        <v>6.4563300000000004E-2</v>
      </c>
      <c r="AX7181">
        <v>5.2329899999999999E-2</v>
      </c>
      <c r="AY7181">
        <v>3.3100699999999997E-2</v>
      </c>
      <c r="AZ7181">
        <v>2.9730099999999995E-2</v>
      </c>
      <c r="BA7181">
        <v>2.6896900000000001E-2</v>
      </c>
      <c r="BC7181" s="52">
        <v>100000</v>
      </c>
      <c r="BD7181" s="52">
        <v>100000</v>
      </c>
      <c r="BE7181">
        <v>0</v>
      </c>
      <c r="BF7181">
        <v>0</v>
      </c>
      <c r="BG7181">
        <v>0</v>
      </c>
    </row>
    <row r="7182" spans="1:59">
      <c r="A7182">
        <v>7181</v>
      </c>
      <c r="E7182">
        <v>9795.2054794520554</v>
      </c>
      <c r="K7182">
        <v>2493.5784400917319</v>
      </c>
      <c r="L7182">
        <v>2533.7259400917319</v>
      </c>
      <c r="M7182">
        <v>2573.8734400917319</v>
      </c>
      <c r="N7182">
        <v>2614.020940091732</v>
      </c>
      <c r="O7182">
        <v>2654.168440091732</v>
      </c>
      <c r="Q7182">
        <v>41660.666002854538</v>
      </c>
      <c r="R7182">
        <v>40535.137898651563</v>
      </c>
      <c r="S7182">
        <v>39409.609794448588</v>
      </c>
      <c r="T7182">
        <v>38284.081690245614</v>
      </c>
      <c r="U7182">
        <v>37158.553586042639</v>
      </c>
      <c r="W7182">
        <v>0</v>
      </c>
      <c r="AB7182">
        <v>1</v>
      </c>
      <c r="AC7182">
        <v>1</v>
      </c>
      <c r="AD7182">
        <v>1</v>
      </c>
      <c r="AE7182">
        <v>1</v>
      </c>
      <c r="AF7182">
        <v>1</v>
      </c>
      <c r="AL7182">
        <v>2.3297734000000001</v>
      </c>
      <c r="AM7182" s="5">
        <v>16.161905288696289</v>
      </c>
      <c r="AN7182">
        <v>570.77625570776252</v>
      </c>
      <c r="AO7182">
        <f t="shared" si="112"/>
        <v>26826.48401826484</v>
      </c>
      <c r="AP7182">
        <v>684.93150684931504</v>
      </c>
      <c r="AQ7182">
        <v>6.1501899999999998E-2</v>
      </c>
      <c r="AR7182">
        <v>4.1904699999999996E-2</v>
      </c>
      <c r="AS7182">
        <v>2.8932700000000002E-2</v>
      </c>
      <c r="AT7182">
        <v>2.6610600000000002E-2</v>
      </c>
      <c r="AU7182">
        <v>2.28417E-2</v>
      </c>
      <c r="AW7182">
        <v>6.1501899999999998E-2</v>
      </c>
      <c r="AX7182">
        <v>4.1904700000000003E-2</v>
      </c>
      <c r="AY7182">
        <v>2.8932700000000006E-2</v>
      </c>
      <c r="AZ7182">
        <v>2.6610599999999998E-2</v>
      </c>
      <c r="BA7182">
        <v>2.2841700000000006E-2</v>
      </c>
      <c r="BC7182" s="52">
        <v>100000</v>
      </c>
      <c r="BD7182" s="52">
        <v>100000</v>
      </c>
      <c r="BE7182">
        <v>0</v>
      </c>
      <c r="BF7182">
        <v>0</v>
      </c>
      <c r="BG7182">
        <v>0</v>
      </c>
    </row>
    <row r="7183" spans="1:59">
      <c r="A7183">
        <v>7182</v>
      </c>
      <c r="E7183">
        <v>9795.2054794520554</v>
      </c>
      <c r="K7183">
        <v>3903.8576946932135</v>
      </c>
      <c r="L7183">
        <v>3946.4801946932134</v>
      </c>
      <c r="M7183">
        <v>3989.1026946932134</v>
      </c>
      <c r="N7183">
        <v>4031.7251946932133</v>
      </c>
      <c r="O7183">
        <v>4074.3476946932133</v>
      </c>
      <c r="Q7183">
        <v>49245.366990772352</v>
      </c>
      <c r="R7183">
        <v>47914.926310043375</v>
      </c>
      <c r="S7183">
        <v>46584.485629314397</v>
      </c>
      <c r="T7183">
        <v>45254.044948585419</v>
      </c>
      <c r="U7183">
        <v>43923.604267856441</v>
      </c>
      <c r="W7183">
        <v>0</v>
      </c>
      <c r="AB7183">
        <v>1</v>
      </c>
      <c r="AC7183">
        <v>1</v>
      </c>
      <c r="AD7183">
        <v>1</v>
      </c>
      <c r="AE7183">
        <v>1</v>
      </c>
      <c r="AF7183">
        <v>1</v>
      </c>
      <c r="AL7183">
        <v>2.0168805000000001</v>
      </c>
      <c r="AM7183" s="5">
        <v>15.554051399230961</v>
      </c>
      <c r="AN7183">
        <v>570.77625570776252</v>
      </c>
      <c r="AO7183">
        <f t="shared" si="112"/>
        <v>26826.48401826484</v>
      </c>
      <c r="AP7183">
        <v>684.93150684931504</v>
      </c>
      <c r="AQ7183">
        <v>6.2229599999999996E-2</v>
      </c>
      <c r="AR7183">
        <v>4.0600400000000002E-2</v>
      </c>
      <c r="AS7183">
        <v>2.8358499999999998E-2</v>
      </c>
      <c r="AT7183">
        <v>2.4685600000000002E-2</v>
      </c>
      <c r="AU7183">
        <v>2.0910399999999999E-2</v>
      </c>
      <c r="AW7183">
        <v>6.2229599999999996E-2</v>
      </c>
      <c r="AX7183">
        <v>4.0600399999999995E-2</v>
      </c>
      <c r="AY7183">
        <v>2.8358499999999995E-2</v>
      </c>
      <c r="AZ7183">
        <v>2.4685600000000002E-2</v>
      </c>
      <c r="BA7183">
        <v>2.0910399999999996E-2</v>
      </c>
      <c r="BC7183" s="52">
        <v>100000</v>
      </c>
      <c r="BD7183" s="52">
        <v>100000</v>
      </c>
      <c r="BE7183">
        <v>0</v>
      </c>
      <c r="BF7183">
        <v>0</v>
      </c>
      <c r="BG7183">
        <v>0</v>
      </c>
    </row>
    <row r="7184" spans="1:59">
      <c r="A7184">
        <v>7183</v>
      </c>
      <c r="E7184">
        <v>9795.2054794520554</v>
      </c>
      <c r="K7184">
        <v>4809.9242050420144</v>
      </c>
      <c r="L7184">
        <v>4850.6217050420146</v>
      </c>
      <c r="M7184">
        <v>4891.3192050420148</v>
      </c>
      <c r="N7184">
        <v>4932.016705042015</v>
      </c>
      <c r="O7184">
        <v>4972.7142050420152</v>
      </c>
      <c r="Q7184">
        <v>46350.546899933703</v>
      </c>
      <c r="R7184">
        <v>45098.31431696676</v>
      </c>
      <c r="S7184">
        <v>43846.081733999818</v>
      </c>
      <c r="T7184">
        <v>42593.849151032875</v>
      </c>
      <c r="U7184">
        <v>41341.616568065932</v>
      </c>
      <c r="W7184">
        <v>0</v>
      </c>
      <c r="AB7184">
        <v>1</v>
      </c>
      <c r="AC7184">
        <v>1</v>
      </c>
      <c r="AD7184">
        <v>1</v>
      </c>
      <c r="AE7184">
        <v>1</v>
      </c>
      <c r="AF7184">
        <v>1</v>
      </c>
      <c r="AL7184">
        <v>1.4177972000000001</v>
      </c>
      <c r="AM7184" s="5">
        <v>14.74165058135986</v>
      </c>
      <c r="AN7184">
        <v>570.77625570776252</v>
      </c>
      <c r="AO7184">
        <f t="shared" si="112"/>
        <v>26826.48401826484</v>
      </c>
      <c r="AP7184">
        <v>684.93150684931504</v>
      </c>
      <c r="AQ7184">
        <v>6.6358E-2</v>
      </c>
      <c r="AR7184">
        <v>4.2428199999999999E-2</v>
      </c>
      <c r="AS7184">
        <v>3.0019799999999999E-2</v>
      </c>
      <c r="AT7184">
        <v>2.6323699999999998E-2</v>
      </c>
      <c r="AU7184">
        <v>2.3085700000000001E-2</v>
      </c>
      <c r="AW7184">
        <v>6.6358E-2</v>
      </c>
      <c r="AX7184">
        <v>4.2428199999999999E-2</v>
      </c>
      <c r="AY7184">
        <v>3.0019799999999999E-2</v>
      </c>
      <c r="AZ7184">
        <v>2.6323699999999992E-2</v>
      </c>
      <c r="BA7184">
        <v>2.3085700000000001E-2</v>
      </c>
      <c r="BC7184" s="52">
        <v>100000</v>
      </c>
      <c r="BD7184" s="52">
        <v>100000</v>
      </c>
      <c r="BE7184">
        <v>0</v>
      </c>
      <c r="BF7184">
        <v>0</v>
      </c>
      <c r="BG7184">
        <v>0</v>
      </c>
    </row>
    <row r="7185" spans="1:59">
      <c r="A7185">
        <v>7184</v>
      </c>
      <c r="E7185">
        <v>9795.2054794520554</v>
      </c>
      <c r="K7185">
        <v>4231.7855321207089</v>
      </c>
      <c r="L7185">
        <v>4278.643032120709</v>
      </c>
      <c r="M7185">
        <v>4325.5005321207091</v>
      </c>
      <c r="N7185">
        <v>4372.3580321207091</v>
      </c>
      <c r="O7185">
        <v>4419.2155321207092</v>
      </c>
      <c r="Q7185">
        <v>44316.754225154611</v>
      </c>
      <c r="R7185">
        <v>43119.467735768674</v>
      </c>
      <c r="S7185">
        <v>41922.181246382737</v>
      </c>
      <c r="T7185">
        <v>40724.8947569968</v>
      </c>
      <c r="U7185">
        <v>39527.608267610864</v>
      </c>
      <c r="W7185">
        <v>0.20961000000000002</v>
      </c>
      <c r="AB7185">
        <v>1</v>
      </c>
      <c r="AC7185">
        <v>1</v>
      </c>
      <c r="AD7185">
        <v>1</v>
      </c>
      <c r="AE7185">
        <v>1</v>
      </c>
      <c r="AF7185">
        <v>1</v>
      </c>
      <c r="AL7185">
        <v>1.0921419000000001</v>
      </c>
      <c r="AM7185" s="5">
        <v>14.267367362976071</v>
      </c>
      <c r="AN7185">
        <v>570.77625570776252</v>
      </c>
      <c r="AO7185">
        <f t="shared" si="112"/>
        <v>26826.48401826484</v>
      </c>
      <c r="AP7185">
        <v>684.93150684931504</v>
      </c>
      <c r="AQ7185">
        <v>6.8001999999999993E-2</v>
      </c>
      <c r="AR7185">
        <v>4.1019E-2</v>
      </c>
      <c r="AS7185">
        <v>2.23473E-2</v>
      </c>
      <c r="AT7185">
        <v>2.5057200000000002E-2</v>
      </c>
      <c r="AU7185">
        <v>2.39685E-2</v>
      </c>
      <c r="AW7185">
        <v>6.8001999999999993E-2</v>
      </c>
      <c r="AX7185">
        <v>4.1019E-2</v>
      </c>
      <c r="AY7185">
        <v>2.23473E-2</v>
      </c>
      <c r="AZ7185">
        <v>2.5057200000000002E-2</v>
      </c>
      <c r="BA7185">
        <v>2.3968500000000004E-2</v>
      </c>
      <c r="BC7185" s="52">
        <v>100000</v>
      </c>
      <c r="BD7185" s="52">
        <v>100000</v>
      </c>
      <c r="BE7185">
        <v>0</v>
      </c>
      <c r="BF7185">
        <v>0</v>
      </c>
      <c r="BG7185">
        <v>0</v>
      </c>
    </row>
    <row r="7186" spans="1:59">
      <c r="A7186">
        <v>7185</v>
      </c>
      <c r="E7186">
        <v>9795.2054794520554</v>
      </c>
      <c r="K7186">
        <v>4005.2689045335082</v>
      </c>
      <c r="L7186">
        <v>4079.7639045335081</v>
      </c>
      <c r="M7186">
        <v>4154.258904533508</v>
      </c>
      <c r="N7186">
        <v>4228.7539045335079</v>
      </c>
      <c r="O7186">
        <v>4303.2489045335078</v>
      </c>
      <c r="Q7186">
        <v>43027.310141225476</v>
      </c>
      <c r="R7186">
        <v>41864.860002534202</v>
      </c>
      <c r="S7186">
        <v>40702.409863842928</v>
      </c>
      <c r="T7186">
        <v>39539.959725151653</v>
      </c>
      <c r="U7186">
        <v>38377.509586460379</v>
      </c>
      <c r="W7186">
        <v>0.26868999999999998</v>
      </c>
      <c r="AB7186">
        <v>1</v>
      </c>
      <c r="AC7186">
        <v>1</v>
      </c>
      <c r="AD7186">
        <v>1</v>
      </c>
      <c r="AE7186">
        <v>1</v>
      </c>
      <c r="AF7186">
        <v>1</v>
      </c>
      <c r="AL7186">
        <v>1.5851868</v>
      </c>
      <c r="AM7186" s="5">
        <v>14.471365928649901</v>
      </c>
      <c r="AN7186">
        <v>570.77625570776252</v>
      </c>
      <c r="AO7186">
        <f t="shared" si="112"/>
        <v>26826.48401826484</v>
      </c>
      <c r="AP7186">
        <v>684.93150684931504</v>
      </c>
      <c r="AQ7186">
        <v>6.2744900000000006E-2</v>
      </c>
      <c r="AR7186">
        <v>4.2008799999999999E-2</v>
      </c>
      <c r="AS7186">
        <v>2.03594E-2</v>
      </c>
      <c r="AT7186">
        <v>2.35379E-2</v>
      </c>
      <c r="AU7186">
        <v>2.29223E-2</v>
      </c>
      <c r="AW7186">
        <v>6.2744900000000006E-2</v>
      </c>
      <c r="AX7186">
        <v>4.2008799999999999E-2</v>
      </c>
      <c r="AY7186">
        <v>2.03594E-2</v>
      </c>
      <c r="AZ7186">
        <v>2.35379E-2</v>
      </c>
      <c r="BA7186">
        <v>2.2922299999999993E-2</v>
      </c>
      <c r="BC7186" s="52">
        <v>100000</v>
      </c>
      <c r="BD7186" s="52">
        <v>100000</v>
      </c>
      <c r="BE7186">
        <v>0</v>
      </c>
      <c r="BF7186">
        <v>0</v>
      </c>
      <c r="BG7186">
        <v>0</v>
      </c>
    </row>
    <row r="7187" spans="1:59">
      <c r="A7187">
        <v>7186</v>
      </c>
      <c r="E7187">
        <v>9795.2054794520554</v>
      </c>
      <c r="K7187">
        <v>4172.0761281960486</v>
      </c>
      <c r="L7187">
        <v>4278.6061281960483</v>
      </c>
      <c r="M7187">
        <v>4385.136128196048</v>
      </c>
      <c r="N7187">
        <v>4491.6661281960478</v>
      </c>
      <c r="O7187">
        <v>4598.1961281960475</v>
      </c>
      <c r="Q7187">
        <v>41508.09969869331</v>
      </c>
      <c r="R7187">
        <v>40386.693408595842</v>
      </c>
      <c r="S7187">
        <v>39265.287118498374</v>
      </c>
      <c r="T7187">
        <v>38143.880828400906</v>
      </c>
      <c r="U7187">
        <v>37022.474538303439</v>
      </c>
      <c r="W7187">
        <v>0.44769999999999999</v>
      </c>
      <c r="AB7187">
        <v>1</v>
      </c>
      <c r="AC7187">
        <v>1</v>
      </c>
      <c r="AD7187">
        <v>1</v>
      </c>
      <c r="AE7187">
        <v>1</v>
      </c>
      <c r="AF7187">
        <v>1</v>
      </c>
      <c r="AL7187">
        <v>0.65219170000000004</v>
      </c>
      <c r="AM7187" s="5">
        <v>14.371809005737299</v>
      </c>
      <c r="AN7187">
        <v>570.77625570776252</v>
      </c>
      <c r="AO7187">
        <f t="shared" si="112"/>
        <v>26826.48401826484</v>
      </c>
      <c r="AP7187">
        <v>684.93150684931504</v>
      </c>
      <c r="AQ7187">
        <v>6.38682E-2</v>
      </c>
      <c r="AR7187">
        <v>4.1795699999999998E-2</v>
      </c>
      <c r="AS7187">
        <v>1.3977099999999999E-2</v>
      </c>
      <c r="AT7187">
        <v>2.3637000000000002E-2</v>
      </c>
      <c r="AU7187">
        <v>2.35293E-2</v>
      </c>
      <c r="AW7187">
        <v>6.38682E-2</v>
      </c>
      <c r="AX7187">
        <v>4.1795700000000005E-2</v>
      </c>
      <c r="AY7187">
        <v>1.3977100000000006E-2</v>
      </c>
      <c r="AZ7187">
        <v>2.3637000000000005E-2</v>
      </c>
      <c r="BA7187">
        <v>2.3529300000000003E-2</v>
      </c>
      <c r="BC7187" s="52">
        <v>100000</v>
      </c>
      <c r="BD7187" s="52">
        <v>100000</v>
      </c>
      <c r="BE7187">
        <v>0</v>
      </c>
      <c r="BF7187">
        <v>0</v>
      </c>
      <c r="BG7187">
        <v>0</v>
      </c>
    </row>
    <row r="7188" spans="1:59">
      <c r="A7188">
        <v>7187</v>
      </c>
      <c r="E7188">
        <v>9795.2054794520554</v>
      </c>
      <c r="K7188">
        <v>4715.1473734155716</v>
      </c>
      <c r="L7188">
        <v>4883.9907067489048</v>
      </c>
      <c r="M7188">
        <v>5052.8340400822381</v>
      </c>
      <c r="N7188">
        <v>5221.6773734155713</v>
      </c>
      <c r="O7188">
        <v>5390.5207067489046</v>
      </c>
      <c r="Q7188">
        <v>39762.714189374186</v>
      </c>
      <c r="R7188">
        <v>38688.462221079477</v>
      </c>
      <c r="S7188">
        <v>37614.210252784767</v>
      </c>
      <c r="T7188">
        <v>36539.958284490058</v>
      </c>
      <c r="U7188">
        <v>35465.706316195348</v>
      </c>
      <c r="W7188">
        <v>0.63948000000000005</v>
      </c>
      <c r="AB7188">
        <v>1</v>
      </c>
      <c r="AC7188">
        <v>1</v>
      </c>
      <c r="AD7188">
        <v>1</v>
      </c>
      <c r="AE7188">
        <v>1</v>
      </c>
      <c r="AF7188">
        <v>1</v>
      </c>
      <c r="AL7188">
        <v>5.798772E-2</v>
      </c>
      <c r="AM7188" s="5">
        <v>15.083169937133791</v>
      </c>
      <c r="AN7188">
        <v>570.77625570776252</v>
      </c>
      <c r="AO7188">
        <f t="shared" si="112"/>
        <v>26826.48401826484</v>
      </c>
      <c r="AP7188">
        <v>684.93150684931504</v>
      </c>
      <c r="AQ7188">
        <v>6.5683999999999992E-2</v>
      </c>
      <c r="AR7188">
        <v>4.6433300000000004E-2</v>
      </c>
      <c r="AS7188">
        <v>1.48699E-2</v>
      </c>
      <c r="AT7188">
        <v>2.7042699999999999E-2</v>
      </c>
      <c r="AU7188">
        <v>2.8690200000000003E-2</v>
      </c>
      <c r="AW7188">
        <v>6.5683999999999992E-2</v>
      </c>
      <c r="AX7188">
        <v>4.6433299999999997E-2</v>
      </c>
      <c r="AY7188">
        <v>1.4869900000000005E-2</v>
      </c>
      <c r="AZ7188">
        <v>2.7042700000000003E-2</v>
      </c>
      <c r="BA7188">
        <v>2.8690199999999999E-2</v>
      </c>
      <c r="BC7188" s="52">
        <v>100000</v>
      </c>
      <c r="BD7188" s="52">
        <v>100000</v>
      </c>
      <c r="BE7188">
        <v>0</v>
      </c>
      <c r="BF7188">
        <v>0</v>
      </c>
      <c r="BG7188">
        <v>0</v>
      </c>
    </row>
    <row r="7189" spans="1:59">
      <c r="A7189">
        <v>7188</v>
      </c>
      <c r="E7189">
        <v>9795.2054794520554</v>
      </c>
      <c r="K7189">
        <v>4748.3192644848268</v>
      </c>
      <c r="L7189">
        <v>4942.8742644848271</v>
      </c>
      <c r="M7189">
        <v>5137.4292644848274</v>
      </c>
      <c r="N7189">
        <v>5331.9842644848277</v>
      </c>
      <c r="O7189">
        <v>5526.539264484828</v>
      </c>
      <c r="Q7189">
        <v>39200.26502571872</v>
      </c>
      <c r="R7189">
        <v>38141.208502219743</v>
      </c>
      <c r="S7189">
        <v>37082.151978720765</v>
      </c>
      <c r="T7189">
        <v>36023.095455221788</v>
      </c>
      <c r="U7189">
        <v>34964.038931722811</v>
      </c>
      <c r="W7189">
        <v>0.69646000000000008</v>
      </c>
      <c r="AB7189">
        <v>1</v>
      </c>
      <c r="AC7189">
        <v>1</v>
      </c>
      <c r="AD7189">
        <v>1</v>
      </c>
      <c r="AE7189">
        <v>1</v>
      </c>
      <c r="AF7189">
        <v>1</v>
      </c>
      <c r="AL7189">
        <v>0.23239443000000001</v>
      </c>
      <c r="AM7189" s="5">
        <v>15.43273830413818</v>
      </c>
      <c r="AN7189">
        <v>570.77625570776252</v>
      </c>
      <c r="AO7189">
        <f t="shared" si="112"/>
        <v>26826.48401826484</v>
      </c>
      <c r="AP7189">
        <v>684.93150684931504</v>
      </c>
      <c r="AQ7189">
        <v>7.0310700000000004E-2</v>
      </c>
      <c r="AR7189">
        <v>4.83296E-2</v>
      </c>
      <c r="AS7189">
        <v>1.51378E-2</v>
      </c>
      <c r="AT7189">
        <v>2.92578E-2</v>
      </c>
      <c r="AU7189">
        <v>2.8731300000000001E-2</v>
      </c>
      <c r="AW7189">
        <v>7.0310700000000004E-2</v>
      </c>
      <c r="AX7189">
        <v>4.83296E-2</v>
      </c>
      <c r="AY7189">
        <v>1.5137799999999993E-2</v>
      </c>
      <c r="AZ7189">
        <v>2.92578E-2</v>
      </c>
      <c r="BA7189">
        <v>2.8731300000000001E-2</v>
      </c>
      <c r="BC7189" s="52">
        <v>100000</v>
      </c>
      <c r="BD7189" s="52">
        <v>100000</v>
      </c>
      <c r="BE7189">
        <v>0</v>
      </c>
      <c r="BF7189">
        <v>0</v>
      </c>
      <c r="BG7189">
        <v>0</v>
      </c>
    </row>
    <row r="7190" spans="1:59">
      <c r="A7190">
        <v>7189</v>
      </c>
      <c r="E7190">
        <v>9795.2054794520554</v>
      </c>
      <c r="K7190">
        <v>4654.4902011746472</v>
      </c>
      <c r="L7190">
        <v>4916.7202011746467</v>
      </c>
      <c r="M7190">
        <v>5178.9502011746463</v>
      </c>
      <c r="N7190">
        <v>5441.1802011746458</v>
      </c>
      <c r="O7190">
        <v>5703.4102011746454</v>
      </c>
      <c r="Q7190">
        <v>38829.886376201794</v>
      </c>
      <c r="R7190">
        <v>37780.836211800895</v>
      </c>
      <c r="S7190">
        <v>36731.786047399997</v>
      </c>
      <c r="T7190">
        <v>35682.735882999099</v>
      </c>
      <c r="U7190">
        <v>34633.685718598201</v>
      </c>
      <c r="W7190">
        <v>0.64185000000000003</v>
      </c>
      <c r="AB7190">
        <v>1</v>
      </c>
      <c r="AC7190">
        <v>1</v>
      </c>
      <c r="AD7190">
        <v>1</v>
      </c>
      <c r="AE7190">
        <v>1</v>
      </c>
      <c r="AF7190">
        <v>1</v>
      </c>
      <c r="AL7190">
        <v>0.52513949999999998</v>
      </c>
      <c r="AM7190" s="5">
        <v>15.40652370452881</v>
      </c>
      <c r="AN7190">
        <v>570.77625570776252</v>
      </c>
      <c r="AO7190">
        <f t="shared" si="112"/>
        <v>26826.48401826484</v>
      </c>
      <c r="AP7190">
        <v>684.93150684931504</v>
      </c>
      <c r="AQ7190">
        <v>7.0706000000000005E-2</v>
      </c>
      <c r="AR7190">
        <v>4.7656999999999998E-2</v>
      </c>
      <c r="AS7190">
        <v>1.50752E-2</v>
      </c>
      <c r="AT7190">
        <v>2.9408999999999998E-2</v>
      </c>
      <c r="AU7190">
        <v>2.8900099999999998E-2</v>
      </c>
      <c r="AW7190">
        <v>7.0706000000000005E-2</v>
      </c>
      <c r="AX7190">
        <v>4.7656999999999991E-2</v>
      </c>
      <c r="AY7190">
        <v>1.5075199999999997E-2</v>
      </c>
      <c r="AZ7190">
        <v>2.9409000000000005E-2</v>
      </c>
      <c r="BA7190">
        <v>2.8900099999999998E-2</v>
      </c>
      <c r="BC7190" s="52">
        <v>100000</v>
      </c>
      <c r="BD7190" s="52">
        <v>100000</v>
      </c>
      <c r="BE7190">
        <v>0</v>
      </c>
      <c r="BF7190">
        <v>0</v>
      </c>
      <c r="BG7190">
        <v>0</v>
      </c>
    </row>
    <row r="7191" spans="1:59">
      <c r="A7191">
        <v>7190</v>
      </c>
      <c r="E7191">
        <v>9795.2054794520554</v>
      </c>
      <c r="K7191">
        <v>4468.7276111868177</v>
      </c>
      <c r="L7191">
        <v>4789.3926111868177</v>
      </c>
      <c r="M7191">
        <v>5110.0576111868177</v>
      </c>
      <c r="N7191">
        <v>5430.7226111868176</v>
      </c>
      <c r="O7191">
        <v>5751.3876111868176</v>
      </c>
      <c r="Q7191">
        <v>39265.485627703601</v>
      </c>
      <c r="R7191">
        <v>38204.667067408678</v>
      </c>
      <c r="S7191">
        <v>37143.848507113755</v>
      </c>
      <c r="T7191">
        <v>36083.029946818831</v>
      </c>
      <c r="U7191">
        <v>35022.211386523908</v>
      </c>
      <c r="W7191">
        <v>0.45935999999999999</v>
      </c>
      <c r="AB7191">
        <v>1</v>
      </c>
      <c r="AC7191">
        <v>1</v>
      </c>
      <c r="AD7191">
        <v>1</v>
      </c>
      <c r="AE7191">
        <v>1</v>
      </c>
      <c r="AF7191">
        <v>1</v>
      </c>
      <c r="AL7191">
        <v>0.5355432</v>
      </c>
      <c r="AM7191" s="5">
        <v>15.98469257354736</v>
      </c>
      <c r="AN7191">
        <v>570.77625570776252</v>
      </c>
      <c r="AO7191">
        <f t="shared" si="112"/>
        <v>26826.48401826484</v>
      </c>
      <c r="AP7191">
        <v>684.93150684931504</v>
      </c>
      <c r="AQ7191">
        <v>7.0641800000000005E-2</v>
      </c>
      <c r="AR7191">
        <v>4.7018999999999998E-2</v>
      </c>
      <c r="AS7191">
        <v>1.47639E-2</v>
      </c>
      <c r="AT7191">
        <v>2.86421E-2</v>
      </c>
      <c r="AU7191">
        <v>2.8768799999999997E-2</v>
      </c>
      <c r="AW7191">
        <v>7.0641800000000005E-2</v>
      </c>
      <c r="AX7191">
        <v>4.7018999999999991E-2</v>
      </c>
      <c r="AY7191">
        <v>1.4763899999999996E-2</v>
      </c>
      <c r="AZ7191">
        <v>2.8642100000000004E-2</v>
      </c>
      <c r="BA7191">
        <v>2.8768799999999997E-2</v>
      </c>
      <c r="BC7191" s="52">
        <v>100000</v>
      </c>
      <c r="BD7191" s="52">
        <v>100000</v>
      </c>
      <c r="BE7191">
        <v>0</v>
      </c>
      <c r="BF7191">
        <v>0</v>
      </c>
      <c r="BG7191">
        <v>0</v>
      </c>
    </row>
    <row r="7192" spans="1:59">
      <c r="A7192">
        <v>7191</v>
      </c>
      <c r="E7192">
        <v>9795.2054794520554</v>
      </c>
      <c r="K7192">
        <v>4083.9336747834568</v>
      </c>
      <c r="L7192">
        <v>4507.1961747834566</v>
      </c>
      <c r="M7192">
        <v>4930.4586747834564</v>
      </c>
      <c r="N7192">
        <v>5353.7211747834563</v>
      </c>
      <c r="O7192">
        <v>5776.9836747834561</v>
      </c>
      <c r="Q7192">
        <v>39879.39301458378</v>
      </c>
      <c r="R7192">
        <v>38801.988784994399</v>
      </c>
      <c r="S7192">
        <v>37724.584555405017</v>
      </c>
      <c r="T7192">
        <v>36647.180325815636</v>
      </c>
      <c r="U7192">
        <v>35569.776096226255</v>
      </c>
      <c r="W7192">
        <v>0.41699999999999998</v>
      </c>
      <c r="AB7192">
        <v>1</v>
      </c>
      <c r="AC7192">
        <v>1</v>
      </c>
      <c r="AD7192">
        <v>1</v>
      </c>
      <c r="AE7192">
        <v>1</v>
      </c>
      <c r="AF7192">
        <v>1</v>
      </c>
      <c r="AL7192">
        <v>0.94408910000000001</v>
      </c>
      <c r="AM7192" s="5">
        <v>16.24781608581543</v>
      </c>
      <c r="AN7192">
        <v>570.77625570776252</v>
      </c>
      <c r="AO7192">
        <f t="shared" si="112"/>
        <v>26826.48401826484</v>
      </c>
      <c r="AP7192">
        <v>684.93150684931504</v>
      </c>
      <c r="AQ7192">
        <v>7.1857299999999999E-2</v>
      </c>
      <c r="AR7192">
        <v>4.8575899999999998E-2</v>
      </c>
      <c r="AS7192">
        <v>2.28183E-2</v>
      </c>
      <c r="AT7192">
        <v>3.0860199999999997E-2</v>
      </c>
      <c r="AU7192">
        <v>2.9641999999999998E-2</v>
      </c>
      <c r="AW7192">
        <v>7.1857299999999999E-2</v>
      </c>
      <c r="AX7192">
        <v>4.8575899999999991E-2</v>
      </c>
      <c r="AY7192">
        <v>2.28183E-2</v>
      </c>
      <c r="AZ7192">
        <v>3.086019999999999E-2</v>
      </c>
      <c r="BA7192">
        <v>2.9642000000000002E-2</v>
      </c>
      <c r="BC7192" s="52">
        <v>100000</v>
      </c>
      <c r="BD7192" s="52">
        <v>100000</v>
      </c>
      <c r="BE7192">
        <v>0</v>
      </c>
      <c r="BF7192">
        <v>0</v>
      </c>
      <c r="BG7192">
        <v>0</v>
      </c>
    </row>
    <row r="7193" spans="1:59">
      <c r="A7193">
        <v>7192</v>
      </c>
      <c r="E7193">
        <v>9795.2054794520554</v>
      </c>
      <c r="K7193">
        <v>4085.8292114159849</v>
      </c>
      <c r="L7193">
        <v>4718.9917114159853</v>
      </c>
      <c r="M7193">
        <v>5352.1542114159856</v>
      </c>
      <c r="N7193">
        <v>5985.316711415986</v>
      </c>
      <c r="O7193">
        <v>6618.4792114159864</v>
      </c>
      <c r="Q7193">
        <v>42139.360756149799</v>
      </c>
      <c r="R7193">
        <v>41000.899959770453</v>
      </c>
      <c r="S7193">
        <v>39862.439163391107</v>
      </c>
      <c r="T7193">
        <v>38723.978367011761</v>
      </c>
      <c r="U7193">
        <v>37585.517570632415</v>
      </c>
      <c r="W7193">
        <v>0.19150999999999999</v>
      </c>
      <c r="AB7193">
        <v>1</v>
      </c>
      <c r="AC7193">
        <v>1</v>
      </c>
      <c r="AD7193">
        <v>1</v>
      </c>
      <c r="AE7193">
        <v>1</v>
      </c>
      <c r="AF7193">
        <v>1</v>
      </c>
      <c r="AL7193">
        <v>0.54011469999999995</v>
      </c>
      <c r="AM7193" s="5">
        <v>16.49227333068848</v>
      </c>
      <c r="AN7193">
        <v>570.77625570776252</v>
      </c>
      <c r="AO7193">
        <f t="shared" si="112"/>
        <v>26826.48401826484</v>
      </c>
      <c r="AP7193">
        <v>684.93150684931504</v>
      </c>
      <c r="AQ7193">
        <v>7.6177000000000009E-2</v>
      </c>
      <c r="AR7193">
        <v>5.0609000000000001E-2</v>
      </c>
      <c r="AS7193">
        <v>3.1338600000000001E-2</v>
      </c>
      <c r="AT7193">
        <v>3.0724900000000003E-2</v>
      </c>
      <c r="AU7193">
        <v>3.0357800000000001E-2</v>
      </c>
      <c r="AW7193">
        <v>7.6177000000000009E-2</v>
      </c>
      <c r="AX7193">
        <v>5.0609000000000001E-2</v>
      </c>
      <c r="AY7193">
        <v>3.1338600000000008E-2</v>
      </c>
      <c r="AZ7193">
        <v>3.0724899999999999E-2</v>
      </c>
      <c r="BA7193">
        <v>3.0357800000000004E-2</v>
      </c>
      <c r="BC7193" s="52">
        <v>100000</v>
      </c>
      <c r="BD7193" s="52">
        <v>100000</v>
      </c>
      <c r="BE7193">
        <v>0</v>
      </c>
      <c r="BF7193">
        <v>0</v>
      </c>
      <c r="BG7193">
        <v>0</v>
      </c>
    </row>
    <row r="7194" spans="1:59">
      <c r="A7194">
        <v>7193</v>
      </c>
      <c r="E7194">
        <v>9795.2054794520554</v>
      </c>
      <c r="K7194">
        <v>4831.7228763160965</v>
      </c>
      <c r="L7194">
        <v>5607.6053763160962</v>
      </c>
      <c r="M7194">
        <v>6383.4878763160959</v>
      </c>
      <c r="N7194">
        <v>7159.3703763160956</v>
      </c>
      <c r="O7194">
        <v>7935.2528763160954</v>
      </c>
      <c r="Q7194">
        <v>43785.421110835647</v>
      </c>
      <c r="R7194">
        <v>42602.489416960794</v>
      </c>
      <c r="S7194">
        <v>41419.557723085942</v>
      </c>
      <c r="T7194">
        <v>40236.626029211089</v>
      </c>
      <c r="U7194">
        <v>39053.694335336237</v>
      </c>
      <c r="W7194">
        <v>0</v>
      </c>
      <c r="AB7194">
        <v>1</v>
      </c>
      <c r="AC7194">
        <v>1</v>
      </c>
      <c r="AD7194">
        <v>1</v>
      </c>
      <c r="AE7194">
        <v>1</v>
      </c>
      <c r="AF7194">
        <v>1</v>
      </c>
      <c r="AL7194">
        <v>0.39416695000000002</v>
      </c>
      <c r="AM7194" s="5">
        <v>15.921268463134769</v>
      </c>
      <c r="AN7194">
        <v>570.77625570776252</v>
      </c>
      <c r="AO7194">
        <f t="shared" si="112"/>
        <v>26826.48401826484</v>
      </c>
      <c r="AP7194">
        <v>684.93150684931504</v>
      </c>
      <c r="AQ7194">
        <v>7.6559500000000003E-2</v>
      </c>
      <c r="AR7194">
        <v>5.0040500000000002E-2</v>
      </c>
      <c r="AS7194">
        <v>2.3315300000000001E-2</v>
      </c>
      <c r="AT7194">
        <v>3.1556899999999999E-2</v>
      </c>
      <c r="AU7194">
        <v>3.1660000000000001E-2</v>
      </c>
      <c r="AW7194">
        <v>7.6559499999999989E-2</v>
      </c>
      <c r="AX7194">
        <v>5.0040500000000002E-2</v>
      </c>
      <c r="AY7194">
        <v>2.3315299999999997E-2</v>
      </c>
      <c r="AZ7194">
        <v>3.1556899999999999E-2</v>
      </c>
      <c r="BA7194">
        <v>3.1660000000000008E-2</v>
      </c>
      <c r="BC7194" s="52">
        <v>100000</v>
      </c>
      <c r="BD7194" s="52">
        <v>100000</v>
      </c>
      <c r="BE7194">
        <v>0</v>
      </c>
      <c r="BF7194">
        <v>0</v>
      </c>
      <c r="BG7194">
        <v>0</v>
      </c>
    </row>
    <row r="7195" spans="1:59">
      <c r="A7195">
        <v>7194</v>
      </c>
      <c r="E7195">
        <v>9795.2054794520554</v>
      </c>
      <c r="K7195">
        <v>5907.4399152762326</v>
      </c>
      <c r="L7195">
        <v>6699.4090819428993</v>
      </c>
      <c r="M7195">
        <v>7491.3782486095661</v>
      </c>
      <c r="N7195">
        <v>8283.3474152762319</v>
      </c>
      <c r="O7195">
        <v>9075.3165819428978</v>
      </c>
      <c r="Q7195">
        <v>44495.062360532967</v>
      </c>
      <c r="R7195">
        <v>43292.958597746612</v>
      </c>
      <c r="S7195">
        <v>42090.854834960257</v>
      </c>
      <c r="T7195">
        <v>40888.751072173902</v>
      </c>
      <c r="U7195">
        <v>39686.647309387547</v>
      </c>
      <c r="W7195">
        <v>0</v>
      </c>
      <c r="AB7195">
        <v>1</v>
      </c>
      <c r="AC7195">
        <v>1</v>
      </c>
      <c r="AD7195">
        <v>1</v>
      </c>
      <c r="AE7195">
        <v>1</v>
      </c>
      <c r="AF7195">
        <v>1</v>
      </c>
      <c r="AL7195">
        <v>1.1995781999999999</v>
      </c>
      <c r="AM7195" s="5">
        <v>15.437153816223139</v>
      </c>
      <c r="AN7195">
        <v>570.77625570776252</v>
      </c>
      <c r="AO7195">
        <f t="shared" si="112"/>
        <v>26826.48401826484</v>
      </c>
      <c r="AP7195">
        <v>684.93150684931504</v>
      </c>
      <c r="AQ7195">
        <v>7.5823700000000008E-2</v>
      </c>
      <c r="AR7195">
        <v>4.9163800000000001E-2</v>
      </c>
      <c r="AS7195">
        <v>2.3101199999999999E-2</v>
      </c>
      <c r="AT7195">
        <v>3.10561E-2</v>
      </c>
      <c r="AU7195">
        <v>3.22239E-2</v>
      </c>
      <c r="AW7195">
        <v>7.5823700000000008E-2</v>
      </c>
      <c r="AX7195">
        <v>4.9163799999999994E-2</v>
      </c>
      <c r="AY7195">
        <v>2.3101200000000002E-2</v>
      </c>
      <c r="AZ7195">
        <v>3.1056100000000003E-2</v>
      </c>
      <c r="BA7195">
        <v>3.22239E-2</v>
      </c>
      <c r="BC7195" s="52">
        <v>100000</v>
      </c>
      <c r="BD7195" s="52">
        <v>100000</v>
      </c>
      <c r="BE7195">
        <v>0</v>
      </c>
      <c r="BF7195">
        <v>0</v>
      </c>
      <c r="BG7195">
        <v>0</v>
      </c>
    </row>
    <row r="7196" spans="1:59">
      <c r="A7196">
        <v>7195</v>
      </c>
      <c r="E7196">
        <v>9795.2054794520554</v>
      </c>
      <c r="K7196">
        <v>6855.2082315406678</v>
      </c>
      <c r="L7196">
        <v>7620.3373982073344</v>
      </c>
      <c r="M7196">
        <v>8385.4665648740011</v>
      </c>
      <c r="N7196">
        <v>9150.5957315406667</v>
      </c>
      <c r="O7196">
        <v>9915.7248982073324</v>
      </c>
      <c r="Q7196">
        <v>44495.062360532967</v>
      </c>
      <c r="R7196">
        <v>43292.958597746612</v>
      </c>
      <c r="S7196">
        <v>42090.854834960257</v>
      </c>
      <c r="T7196">
        <v>40888.751072173902</v>
      </c>
      <c r="U7196">
        <v>39686.647309387547</v>
      </c>
      <c r="W7196">
        <v>0</v>
      </c>
      <c r="AB7196">
        <v>1</v>
      </c>
      <c r="AC7196">
        <v>1</v>
      </c>
      <c r="AD7196">
        <v>1</v>
      </c>
      <c r="AE7196">
        <v>1</v>
      </c>
      <c r="AF7196">
        <v>1</v>
      </c>
      <c r="AL7196">
        <v>1.4743193000000001</v>
      </c>
      <c r="AM7196" s="5">
        <v>14.94754028320312</v>
      </c>
      <c r="AN7196">
        <v>570.77625570776252</v>
      </c>
      <c r="AO7196">
        <f t="shared" si="112"/>
        <v>26826.48401826484</v>
      </c>
      <c r="AP7196">
        <v>684.93150684931504</v>
      </c>
      <c r="AQ7196">
        <v>7.6943200000000003E-2</v>
      </c>
      <c r="AR7196">
        <v>5.0009900000000003E-2</v>
      </c>
      <c r="AS7196">
        <v>2.2652200000000001E-2</v>
      </c>
      <c r="AT7196">
        <v>3.2181399999999999E-2</v>
      </c>
      <c r="AU7196">
        <v>4.0447799999999999E-2</v>
      </c>
      <c r="AW7196">
        <v>7.6943200000000003E-2</v>
      </c>
      <c r="AX7196">
        <v>5.000990000000001E-2</v>
      </c>
      <c r="AY7196">
        <v>2.2652199999999997E-2</v>
      </c>
      <c r="AZ7196">
        <v>3.2181399999999999E-2</v>
      </c>
      <c r="BA7196">
        <v>4.0447799999999992E-2</v>
      </c>
      <c r="BC7196" s="52">
        <v>100000</v>
      </c>
      <c r="BD7196" s="52">
        <v>100000</v>
      </c>
      <c r="BE7196">
        <v>0</v>
      </c>
      <c r="BF7196">
        <v>0</v>
      </c>
      <c r="BG7196">
        <v>0</v>
      </c>
    </row>
    <row r="7197" spans="1:59">
      <c r="A7197">
        <v>7196</v>
      </c>
      <c r="E7197">
        <v>9795.2054794520554</v>
      </c>
      <c r="K7197">
        <v>6584.1464930890397</v>
      </c>
      <c r="L7197">
        <v>7225.7514930890393</v>
      </c>
      <c r="M7197">
        <v>7867.3564930890388</v>
      </c>
      <c r="N7197">
        <v>8508.9614930890384</v>
      </c>
      <c r="O7197">
        <v>9150.566493089038</v>
      </c>
      <c r="Q7197">
        <v>43257.076499828538</v>
      </c>
      <c r="R7197">
        <v>42088.418863238119</v>
      </c>
      <c r="S7197">
        <v>40919.761226647701</v>
      </c>
      <c r="T7197">
        <v>39751.103590057282</v>
      </c>
      <c r="U7197">
        <v>38582.445953466864</v>
      </c>
      <c r="W7197">
        <v>0</v>
      </c>
      <c r="AB7197">
        <v>1</v>
      </c>
      <c r="AC7197">
        <v>1</v>
      </c>
      <c r="AD7197">
        <v>1</v>
      </c>
      <c r="AE7197">
        <v>1</v>
      </c>
      <c r="AF7197">
        <v>1</v>
      </c>
      <c r="AL7197">
        <v>1.9704497999999999</v>
      </c>
      <c r="AM7197" s="5">
        <v>14.060587882995611</v>
      </c>
      <c r="AN7197">
        <v>570.77625570776252</v>
      </c>
      <c r="AO7197">
        <f t="shared" si="112"/>
        <v>26826.48401826484</v>
      </c>
      <c r="AP7197">
        <v>684.93150684931504</v>
      </c>
      <c r="AQ7197">
        <v>8.0499399999999999E-2</v>
      </c>
      <c r="AR7197">
        <v>4.9158700000000007E-2</v>
      </c>
      <c r="AS7197">
        <v>2.22305E-2</v>
      </c>
      <c r="AT7197">
        <v>3.22239E-2</v>
      </c>
      <c r="AU7197">
        <v>4.1524700000000005E-2</v>
      </c>
      <c r="AW7197">
        <v>8.0499399999999985E-2</v>
      </c>
      <c r="AX7197">
        <v>4.9158700000000013E-2</v>
      </c>
      <c r="AY7197">
        <v>2.22305E-2</v>
      </c>
      <c r="AZ7197">
        <v>3.22239E-2</v>
      </c>
      <c r="BA7197">
        <v>4.1524700000000012E-2</v>
      </c>
      <c r="BC7197" s="52">
        <v>100000</v>
      </c>
      <c r="BD7197" s="52">
        <v>100000</v>
      </c>
      <c r="BE7197">
        <v>0</v>
      </c>
      <c r="BF7197">
        <v>0</v>
      </c>
      <c r="BG7197">
        <v>0</v>
      </c>
    </row>
    <row r="7198" spans="1:59">
      <c r="A7198">
        <v>7197</v>
      </c>
      <c r="E7198">
        <v>9795.2054794520554</v>
      </c>
      <c r="K7198">
        <v>5803.1854004871439</v>
      </c>
      <c r="L7198">
        <v>6350.1387338204768</v>
      </c>
      <c r="M7198">
        <v>6897.0920671538097</v>
      </c>
      <c r="N7198">
        <v>7444.0454004871426</v>
      </c>
      <c r="O7198">
        <v>7990.9987338204755</v>
      </c>
      <c r="Q7198">
        <v>39162.569181254221</v>
      </c>
      <c r="R7198">
        <v>38104.531069956734</v>
      </c>
      <c r="S7198">
        <v>37046.492958659248</v>
      </c>
      <c r="T7198">
        <v>35988.454847361761</v>
      </c>
      <c r="U7198">
        <v>34930.416736064275</v>
      </c>
      <c r="W7198">
        <v>0</v>
      </c>
      <c r="AB7198">
        <v>1</v>
      </c>
      <c r="AC7198">
        <v>1</v>
      </c>
      <c r="AD7198">
        <v>1</v>
      </c>
      <c r="AE7198">
        <v>1</v>
      </c>
      <c r="AF7198">
        <v>1</v>
      </c>
      <c r="AL7198">
        <v>2.1172589999999998</v>
      </c>
      <c r="AM7198" s="5">
        <v>13.12026214599609</v>
      </c>
      <c r="AN7198">
        <v>570.77625570776252</v>
      </c>
      <c r="AO7198">
        <f t="shared" si="112"/>
        <v>26826.48401826484</v>
      </c>
      <c r="AP7198">
        <v>684.93150684931504</v>
      </c>
      <c r="AQ7198">
        <v>8.0535200000000001E-2</v>
      </c>
      <c r="AR7198">
        <v>4.7125500000000001E-2</v>
      </c>
      <c r="AS7198">
        <v>1.8915099999999997E-2</v>
      </c>
      <c r="AT7198">
        <v>3.0669000000000002E-2</v>
      </c>
      <c r="AU7198">
        <v>3.9642799999999999E-2</v>
      </c>
      <c r="AW7198">
        <v>8.0535200000000015E-2</v>
      </c>
      <c r="AX7198">
        <v>4.7125500000000001E-2</v>
      </c>
      <c r="AY7198">
        <v>1.8915100000000004E-2</v>
      </c>
      <c r="AZ7198">
        <v>3.0669000000000002E-2</v>
      </c>
      <c r="BA7198">
        <v>3.9642799999999992E-2</v>
      </c>
      <c r="BC7198" s="52">
        <v>100000</v>
      </c>
      <c r="BD7198" s="52">
        <v>100000</v>
      </c>
      <c r="BE7198">
        <v>0</v>
      </c>
      <c r="BF7198">
        <v>0</v>
      </c>
      <c r="BG7198">
        <v>0</v>
      </c>
    </row>
    <row r="7199" spans="1:59">
      <c r="A7199">
        <v>7198</v>
      </c>
      <c r="E7199">
        <v>9795.2054794520554</v>
      </c>
      <c r="K7199">
        <v>5371.9508165868256</v>
      </c>
      <c r="L7199">
        <v>5824.1708165868258</v>
      </c>
      <c r="M7199">
        <v>6276.3908165868261</v>
      </c>
      <c r="N7199">
        <v>6728.6108165868263</v>
      </c>
      <c r="O7199">
        <v>7180.8308165868266</v>
      </c>
      <c r="Q7199">
        <v>30578.639640380119</v>
      </c>
      <c r="R7199">
        <v>29752.509825134381</v>
      </c>
      <c r="S7199">
        <v>28926.380009888642</v>
      </c>
      <c r="T7199">
        <v>28100.250194642904</v>
      </c>
      <c r="U7199">
        <v>27274.120379397165</v>
      </c>
      <c r="W7199">
        <v>0</v>
      </c>
      <c r="AB7199">
        <v>1</v>
      </c>
      <c r="AC7199">
        <v>1</v>
      </c>
      <c r="AD7199">
        <v>1</v>
      </c>
      <c r="AE7199">
        <v>1</v>
      </c>
      <c r="AF7199">
        <v>1</v>
      </c>
      <c r="AL7199">
        <v>2.4384809999999999</v>
      </c>
      <c r="AM7199" s="5">
        <v>13.05317306518555</v>
      </c>
      <c r="AN7199">
        <v>570.77625570776252</v>
      </c>
      <c r="AO7199">
        <f t="shared" si="112"/>
        <v>26826.48401826484</v>
      </c>
      <c r="AP7199">
        <v>684.93150684931504</v>
      </c>
      <c r="AQ7199">
        <v>7.7392200000000008E-2</v>
      </c>
      <c r="AR7199">
        <v>4.4541799999999999E-2</v>
      </c>
      <c r="AS7199">
        <v>1.8501300000000002E-2</v>
      </c>
      <c r="AT7199">
        <v>3.0109999999999998E-2</v>
      </c>
      <c r="AU7199">
        <v>3.8074399999999994E-2</v>
      </c>
      <c r="AW7199">
        <v>7.7392200000000008E-2</v>
      </c>
      <c r="AX7199">
        <v>4.4541800000000006E-2</v>
      </c>
      <c r="AY7199">
        <v>1.8501299999999998E-2</v>
      </c>
      <c r="AZ7199">
        <v>3.0109999999999998E-2</v>
      </c>
      <c r="BA7199">
        <v>3.8074399999999994E-2</v>
      </c>
      <c r="BC7199" s="52">
        <v>100000</v>
      </c>
      <c r="BD7199" s="52">
        <v>100000</v>
      </c>
      <c r="BE7199">
        <v>0</v>
      </c>
      <c r="BF7199">
        <v>0</v>
      </c>
      <c r="BG7199">
        <v>0</v>
      </c>
    </row>
    <row r="7200" spans="1:59">
      <c r="A7200">
        <v>7199</v>
      </c>
      <c r="E7200">
        <v>9795.2054794520554</v>
      </c>
      <c r="K7200">
        <v>3756.0058373559614</v>
      </c>
      <c r="L7200">
        <v>4133.4000040226283</v>
      </c>
      <c r="M7200">
        <v>4510.7941706892952</v>
      </c>
      <c r="N7200">
        <v>4888.1883373559622</v>
      </c>
      <c r="O7200">
        <v>5265.5825040226291</v>
      </c>
      <c r="Q7200">
        <v>23412.812461101639</v>
      </c>
      <c r="R7200">
        <v>22780.278682920638</v>
      </c>
      <c r="S7200">
        <v>22147.744904739637</v>
      </c>
      <c r="T7200">
        <v>21515.211126558635</v>
      </c>
      <c r="U7200">
        <v>20882.677348377634</v>
      </c>
      <c r="W7200">
        <v>0</v>
      </c>
      <c r="AB7200">
        <v>1</v>
      </c>
      <c r="AC7200">
        <v>1</v>
      </c>
      <c r="AD7200">
        <v>1</v>
      </c>
      <c r="AE7200">
        <v>1</v>
      </c>
      <c r="AF7200">
        <v>1</v>
      </c>
      <c r="AL7200">
        <v>2.9263555999999999</v>
      </c>
      <c r="AM7200" s="5">
        <v>12.205244064331049</v>
      </c>
      <c r="AN7200">
        <v>570.77625570776252</v>
      </c>
      <c r="AO7200">
        <f t="shared" si="112"/>
        <v>26826.48401826484</v>
      </c>
      <c r="AP7200">
        <v>684.93150684931504</v>
      </c>
      <c r="AQ7200">
        <v>7.5611600000000001E-2</v>
      </c>
      <c r="AR7200">
        <v>4.3424700000000004E-2</v>
      </c>
      <c r="AS7200">
        <v>1.8622E-2</v>
      </c>
      <c r="AT7200">
        <v>2.9202800000000001E-2</v>
      </c>
      <c r="AU7200">
        <v>3.0398499999999998E-2</v>
      </c>
      <c r="AW7200">
        <v>7.5611599999999987E-2</v>
      </c>
      <c r="AX7200">
        <v>4.3424699999999997E-2</v>
      </c>
      <c r="AY7200">
        <v>1.8622E-2</v>
      </c>
      <c r="AZ7200">
        <v>2.9202800000000001E-2</v>
      </c>
      <c r="BA7200">
        <v>3.0398499999999995E-2</v>
      </c>
      <c r="BC7200" s="52">
        <v>100000</v>
      </c>
      <c r="BD7200" s="52">
        <v>100000</v>
      </c>
      <c r="BE7200">
        <v>0</v>
      </c>
      <c r="BF7200">
        <v>0</v>
      </c>
      <c r="BG7200">
        <v>0</v>
      </c>
    </row>
    <row r="7201" spans="1:59">
      <c r="A7201">
        <v>7200</v>
      </c>
      <c r="E7201">
        <v>9795.2054794520554</v>
      </c>
      <c r="K7201">
        <v>2638.6296500834096</v>
      </c>
      <c r="L7201">
        <v>2850.3721500834095</v>
      </c>
      <c r="M7201">
        <v>3062.1146500834093</v>
      </c>
      <c r="N7201">
        <v>3273.8571500834091</v>
      </c>
      <c r="O7201">
        <v>3485.599650083409</v>
      </c>
      <c r="Q7201">
        <v>16771.467945696229</v>
      </c>
      <c r="R7201">
        <v>16318.360486050955</v>
      </c>
      <c r="S7201">
        <v>15865.25302640568</v>
      </c>
      <c r="T7201">
        <v>15412.145566760406</v>
      </c>
      <c r="U7201">
        <v>14959.038107115131</v>
      </c>
      <c r="W7201">
        <v>0</v>
      </c>
      <c r="AB7201">
        <v>1</v>
      </c>
      <c r="AC7201">
        <v>1</v>
      </c>
      <c r="AD7201">
        <v>1</v>
      </c>
      <c r="AE7201">
        <v>1</v>
      </c>
      <c r="AF7201">
        <v>1</v>
      </c>
      <c r="AL7201">
        <v>3.2053652000000001</v>
      </c>
      <c r="AM7201" s="5">
        <v>11.180526733398439</v>
      </c>
      <c r="AN7201">
        <v>570.77625570776252</v>
      </c>
      <c r="AO7201">
        <f t="shared" si="112"/>
        <v>26826.48401826484</v>
      </c>
      <c r="AP7201">
        <v>684.93150684931504</v>
      </c>
      <c r="AQ7201">
        <v>7.3746499999999993E-2</v>
      </c>
      <c r="AR7201">
        <v>4.5136499999999996E-2</v>
      </c>
      <c r="AS7201">
        <v>1.8891999999999999E-2</v>
      </c>
      <c r="AT7201">
        <v>2.84435E-2</v>
      </c>
      <c r="AU7201">
        <v>3.0190999999999999E-2</v>
      </c>
      <c r="AW7201">
        <v>7.3746499999999993E-2</v>
      </c>
      <c r="AX7201">
        <v>4.5136499999999996E-2</v>
      </c>
      <c r="AY7201">
        <v>1.8892000000000006E-2</v>
      </c>
      <c r="AZ7201">
        <v>2.8443499999999997E-2</v>
      </c>
      <c r="BA7201">
        <v>3.0190999999999996E-2</v>
      </c>
      <c r="BC7201" s="52">
        <v>100000</v>
      </c>
      <c r="BD7201" s="52">
        <v>100000</v>
      </c>
      <c r="BE7201">
        <v>0</v>
      </c>
      <c r="BF7201">
        <v>0</v>
      </c>
      <c r="BG7201">
        <v>0</v>
      </c>
    </row>
    <row r="7202" spans="1:59">
      <c r="A7202">
        <v>7201</v>
      </c>
      <c r="E7202">
        <v>9795.2054794520554</v>
      </c>
      <c r="K7202">
        <v>1973.5008634233648</v>
      </c>
      <c r="L7202">
        <v>2071.8358634233646</v>
      </c>
      <c r="M7202">
        <v>2170.1708634233646</v>
      </c>
      <c r="N7202">
        <v>2268.5058634233646</v>
      </c>
      <c r="O7202">
        <v>2366.8408634233647</v>
      </c>
      <c r="Q7202">
        <v>18200.352932394919</v>
      </c>
      <c r="R7202">
        <v>17708.641908322741</v>
      </c>
      <c r="S7202">
        <v>17216.930884250563</v>
      </c>
      <c r="T7202">
        <v>16725.219860178386</v>
      </c>
      <c r="U7202">
        <v>16233.508836106208</v>
      </c>
      <c r="W7202">
        <v>0</v>
      </c>
      <c r="AB7202">
        <v>1</v>
      </c>
      <c r="AC7202">
        <v>1</v>
      </c>
      <c r="AD7202">
        <v>1</v>
      </c>
      <c r="AE7202">
        <v>1</v>
      </c>
      <c r="AF7202">
        <v>1</v>
      </c>
      <c r="AL7202">
        <v>3.2466834000000002</v>
      </c>
      <c r="AM7202" s="5">
        <v>12.784701347351071</v>
      </c>
      <c r="AN7202">
        <v>570.77625570776252</v>
      </c>
      <c r="AO7202">
        <f t="shared" si="112"/>
        <v>26826.48401826484</v>
      </c>
      <c r="AP7202">
        <v>684.93150684931504</v>
      </c>
      <c r="AQ7202">
        <v>7.4592600000000009E-2</v>
      </c>
      <c r="AR7202">
        <v>4.5620899999999999E-2</v>
      </c>
      <c r="AS7202">
        <v>1.91588E-2</v>
      </c>
      <c r="AT7202">
        <v>2.8402400000000001E-2</v>
      </c>
      <c r="AU7202">
        <v>3.0215800000000001E-2</v>
      </c>
      <c r="AW7202">
        <v>7.4592600000000009E-2</v>
      </c>
      <c r="AX7202">
        <v>4.5620900000000006E-2</v>
      </c>
      <c r="AY7202">
        <v>1.9158800000000004E-2</v>
      </c>
      <c r="AZ7202">
        <v>2.8402400000000008E-2</v>
      </c>
      <c r="BA7202">
        <v>3.0215800000000001E-2</v>
      </c>
      <c r="BC7202" s="52">
        <v>100000</v>
      </c>
      <c r="BD7202" s="52">
        <v>100000</v>
      </c>
      <c r="BE7202">
        <v>0</v>
      </c>
      <c r="BF7202">
        <v>0</v>
      </c>
      <c r="BG7202">
        <v>0</v>
      </c>
    </row>
    <row r="7203" spans="1:59">
      <c r="A7203">
        <v>7202</v>
      </c>
      <c r="E7203">
        <v>9795.2054794520554</v>
      </c>
      <c r="K7203">
        <v>1690.8924948424876</v>
      </c>
      <c r="L7203">
        <v>1740.8849948424877</v>
      </c>
      <c r="M7203">
        <v>1790.8774948424877</v>
      </c>
      <c r="N7203">
        <v>1840.8699948424878</v>
      </c>
      <c r="O7203">
        <v>1890.8624948424879</v>
      </c>
      <c r="Q7203">
        <v>18365.335245664759</v>
      </c>
      <c r="R7203">
        <v>17869.166965552467</v>
      </c>
      <c r="S7203">
        <v>17372.99868544018</v>
      </c>
      <c r="T7203">
        <v>16876.830405327892</v>
      </c>
      <c r="U7203">
        <v>16380.662125215602</v>
      </c>
      <c r="W7203">
        <v>0</v>
      </c>
      <c r="AB7203">
        <v>1</v>
      </c>
      <c r="AC7203">
        <v>1</v>
      </c>
      <c r="AD7203">
        <v>1</v>
      </c>
      <c r="AE7203">
        <v>1</v>
      </c>
      <c r="AF7203">
        <v>1</v>
      </c>
      <c r="AL7203">
        <v>3.8370470000000001</v>
      </c>
      <c r="AM7203" s="5">
        <v>12.373208999633791</v>
      </c>
      <c r="AN7203">
        <v>570.77625570776252</v>
      </c>
      <c r="AO7203">
        <f t="shared" si="112"/>
        <v>26826.48401826484</v>
      </c>
      <c r="AP7203">
        <v>684.93150684931504</v>
      </c>
      <c r="AQ7203">
        <v>7.3998700000000001E-2</v>
      </c>
      <c r="AR7203">
        <v>4.6257100000000002E-2</v>
      </c>
      <c r="AS7203">
        <v>1.9503599999999999E-2</v>
      </c>
      <c r="AT7203">
        <v>2.7973700000000001E-2</v>
      </c>
      <c r="AU7203">
        <v>2.9559800000000001E-2</v>
      </c>
      <c r="AW7203">
        <v>7.3998700000000001E-2</v>
      </c>
      <c r="AX7203">
        <v>4.6257100000000009E-2</v>
      </c>
      <c r="AY7203">
        <v>1.9503599999999996E-2</v>
      </c>
      <c r="AZ7203">
        <v>2.7973700000000004E-2</v>
      </c>
      <c r="BA7203">
        <v>2.9559799999999997E-2</v>
      </c>
      <c r="BC7203" s="52">
        <v>100000</v>
      </c>
      <c r="BD7203" s="52">
        <v>100000</v>
      </c>
      <c r="BE7203">
        <v>0</v>
      </c>
      <c r="BF7203">
        <v>0</v>
      </c>
      <c r="BG7203">
        <v>0</v>
      </c>
    </row>
    <row r="7204" spans="1:59">
      <c r="A7204">
        <v>7203</v>
      </c>
      <c r="E7204">
        <v>9795.2054794520554</v>
      </c>
      <c r="K7204">
        <v>1656.6369350145026</v>
      </c>
      <c r="L7204">
        <v>1698.0219350145026</v>
      </c>
      <c r="M7204">
        <v>1739.4069350145026</v>
      </c>
      <c r="N7204">
        <v>1780.7919350145025</v>
      </c>
      <c r="O7204">
        <v>1822.1769350145025</v>
      </c>
      <c r="Q7204">
        <v>20818.475184061412</v>
      </c>
      <c r="R7204">
        <v>20256.031488309163</v>
      </c>
      <c r="S7204">
        <v>19693.587792556915</v>
      </c>
      <c r="T7204">
        <v>19131.144096804666</v>
      </c>
      <c r="U7204">
        <v>18568.700401052418</v>
      </c>
      <c r="W7204">
        <v>0</v>
      </c>
      <c r="AB7204">
        <v>1</v>
      </c>
      <c r="AC7204">
        <v>1</v>
      </c>
      <c r="AD7204">
        <v>1</v>
      </c>
      <c r="AE7204">
        <v>1</v>
      </c>
      <c r="AF7204">
        <v>1</v>
      </c>
      <c r="AL7204">
        <v>4.3846854999999998</v>
      </c>
      <c r="AM7204" s="5">
        <v>12.950520515441889</v>
      </c>
      <c r="AN7204">
        <v>570.77625570776252</v>
      </c>
      <c r="AO7204">
        <f t="shared" si="112"/>
        <v>26826.48401826484</v>
      </c>
      <c r="AP7204">
        <v>684.93150684931504</v>
      </c>
      <c r="AQ7204">
        <v>7.46005E-2</v>
      </c>
      <c r="AR7204">
        <v>4.66366E-2</v>
      </c>
      <c r="AS7204">
        <v>1.9538299999999998E-2</v>
      </c>
      <c r="AT7204">
        <v>2.7679099999999998E-2</v>
      </c>
      <c r="AU7204">
        <v>2.9216900000000001E-2</v>
      </c>
      <c r="AW7204">
        <v>7.46005E-2</v>
      </c>
      <c r="AX7204">
        <v>4.66366E-2</v>
      </c>
      <c r="AY7204">
        <v>1.9538299999999995E-2</v>
      </c>
      <c r="AZ7204">
        <v>2.7679099999999998E-2</v>
      </c>
      <c r="BA7204">
        <v>2.9216900000000004E-2</v>
      </c>
      <c r="BC7204" s="52">
        <v>100000</v>
      </c>
      <c r="BD7204" s="52">
        <v>100000</v>
      </c>
      <c r="BE7204">
        <v>0</v>
      </c>
      <c r="BF7204">
        <v>0</v>
      </c>
      <c r="BG7204">
        <v>0</v>
      </c>
    </row>
    <row r="7205" spans="1:59">
      <c r="A7205">
        <v>7204</v>
      </c>
      <c r="E7205">
        <v>9795.2054794520554</v>
      </c>
      <c r="K7205">
        <v>1819.3508441974318</v>
      </c>
      <c r="L7205">
        <v>1861.5608441974318</v>
      </c>
      <c r="M7205">
        <v>1903.7708441974319</v>
      </c>
      <c r="N7205">
        <v>1945.9808441974319</v>
      </c>
      <c r="O7205">
        <v>1988.1908441974319</v>
      </c>
      <c r="Q7205">
        <v>26720.649836264831</v>
      </c>
      <c r="R7205">
        <v>25998.749653914994</v>
      </c>
      <c r="S7205">
        <v>25276.849471565158</v>
      </c>
      <c r="T7205">
        <v>24554.949289215321</v>
      </c>
      <c r="U7205">
        <v>23833.049106865485</v>
      </c>
      <c r="W7205">
        <v>0</v>
      </c>
      <c r="AB7205">
        <v>1</v>
      </c>
      <c r="AC7205">
        <v>1</v>
      </c>
      <c r="AD7205">
        <v>1</v>
      </c>
      <c r="AE7205">
        <v>1</v>
      </c>
      <c r="AF7205">
        <v>1</v>
      </c>
      <c r="AL7205">
        <v>5.2406793</v>
      </c>
      <c r="AM7205" s="5">
        <v>13.044084548950201</v>
      </c>
      <c r="AN7205">
        <v>570.77625570776252</v>
      </c>
      <c r="AO7205">
        <f t="shared" si="112"/>
        <v>26826.48401826484</v>
      </c>
      <c r="AP7205">
        <v>684.93150684931504</v>
      </c>
      <c r="AQ7205">
        <v>7.0340799999999995E-2</v>
      </c>
      <c r="AR7205">
        <v>4.1804900000000006E-2</v>
      </c>
      <c r="AS7205">
        <v>1.8734600000000001E-2</v>
      </c>
      <c r="AT7205">
        <v>2.7521400000000001E-2</v>
      </c>
      <c r="AU7205">
        <v>2.7789299999999999E-2</v>
      </c>
      <c r="AW7205">
        <v>7.0340799999999995E-2</v>
      </c>
      <c r="AX7205">
        <v>4.1804900000000006E-2</v>
      </c>
      <c r="AY7205">
        <v>1.8734600000000004E-2</v>
      </c>
      <c r="AZ7205">
        <v>2.7521400000000001E-2</v>
      </c>
      <c r="BA7205">
        <v>2.7789300000000003E-2</v>
      </c>
      <c r="BC7205" s="52">
        <v>100000</v>
      </c>
      <c r="BD7205" s="52">
        <v>100000</v>
      </c>
      <c r="BE7205">
        <v>0</v>
      </c>
      <c r="BF7205">
        <v>0</v>
      </c>
      <c r="BG7205">
        <v>0</v>
      </c>
    </row>
    <row r="7206" spans="1:59">
      <c r="A7206">
        <v>7205</v>
      </c>
      <c r="E7206">
        <v>9795.2054794520554</v>
      </c>
      <c r="K7206">
        <v>2503.5104974285791</v>
      </c>
      <c r="L7206">
        <v>2543.3829974285791</v>
      </c>
      <c r="M7206">
        <v>2583.255497428579</v>
      </c>
      <c r="N7206">
        <v>2623.127997428579</v>
      </c>
      <c r="O7206">
        <v>2663.0004974285789</v>
      </c>
      <c r="Q7206">
        <v>39507.067272116823</v>
      </c>
      <c r="R7206">
        <v>38439.72200721757</v>
      </c>
      <c r="S7206">
        <v>37372.376742318316</v>
      </c>
      <c r="T7206">
        <v>36305.031477419063</v>
      </c>
      <c r="U7206">
        <v>35237.686212519809</v>
      </c>
      <c r="W7206">
        <v>0</v>
      </c>
      <c r="AB7206">
        <v>1</v>
      </c>
      <c r="AC7206">
        <v>1</v>
      </c>
      <c r="AD7206">
        <v>1</v>
      </c>
      <c r="AE7206">
        <v>1</v>
      </c>
      <c r="AF7206">
        <v>1</v>
      </c>
      <c r="AL7206">
        <v>6.1199345999999997</v>
      </c>
      <c r="AM7206" s="5">
        <v>12.974959373474119</v>
      </c>
      <c r="AN7206">
        <v>570.77625570776252</v>
      </c>
      <c r="AO7206">
        <f t="shared" si="112"/>
        <v>26826.48401826484</v>
      </c>
      <c r="AP7206">
        <v>684.93150684931504</v>
      </c>
      <c r="AQ7206">
        <v>7.0143199999999989E-2</v>
      </c>
      <c r="AR7206">
        <v>4.1978099999999997E-2</v>
      </c>
      <c r="AS7206">
        <v>1.8887499999999998E-2</v>
      </c>
      <c r="AT7206">
        <v>2.7486E-2</v>
      </c>
      <c r="AU7206">
        <v>2.7569299999999998E-2</v>
      </c>
      <c r="AW7206">
        <v>7.0143199999999989E-2</v>
      </c>
      <c r="AX7206">
        <v>4.1978100000000004E-2</v>
      </c>
      <c r="AY7206">
        <v>1.8887500000000002E-2</v>
      </c>
      <c r="AZ7206">
        <v>2.7485999999999997E-2</v>
      </c>
      <c r="BA7206">
        <v>2.7569300000000005E-2</v>
      </c>
      <c r="BC7206" s="52">
        <v>100000</v>
      </c>
      <c r="BD7206" s="52">
        <v>100000</v>
      </c>
      <c r="BE7206">
        <v>0</v>
      </c>
      <c r="BF7206">
        <v>0</v>
      </c>
      <c r="BG7206">
        <v>0</v>
      </c>
    </row>
    <row r="7207" spans="1:59">
      <c r="A7207">
        <v>7206</v>
      </c>
      <c r="E7207">
        <v>9795.2054794520554</v>
      </c>
      <c r="K7207">
        <v>3919.4069703186306</v>
      </c>
      <c r="L7207">
        <v>3959.8294703186307</v>
      </c>
      <c r="M7207">
        <v>4000.2519703186308</v>
      </c>
      <c r="N7207">
        <v>4040.6744703186309</v>
      </c>
      <c r="O7207">
        <v>4081.0969703186311</v>
      </c>
      <c r="Q7207">
        <v>46722.746090508866</v>
      </c>
      <c r="R7207">
        <v>45460.457961752392</v>
      </c>
      <c r="S7207">
        <v>44198.169832995918</v>
      </c>
      <c r="T7207">
        <v>42935.881704239444</v>
      </c>
      <c r="U7207">
        <v>41673.59357548297</v>
      </c>
      <c r="W7207">
        <v>0</v>
      </c>
      <c r="AB7207">
        <v>1</v>
      </c>
      <c r="AC7207">
        <v>1</v>
      </c>
      <c r="AD7207">
        <v>1</v>
      </c>
      <c r="AE7207">
        <v>1</v>
      </c>
      <c r="AF7207">
        <v>1</v>
      </c>
      <c r="AL7207">
        <v>6.5879463999999999</v>
      </c>
      <c r="AM7207" s="5">
        <v>13.624837875366209</v>
      </c>
      <c r="AN7207">
        <v>570.77625570776252</v>
      </c>
      <c r="AO7207">
        <f t="shared" si="112"/>
        <v>26826.48401826484</v>
      </c>
      <c r="AP7207">
        <v>684.93150684931504</v>
      </c>
      <c r="AQ7207">
        <v>7.0035600000000003E-2</v>
      </c>
      <c r="AR7207">
        <v>4.1530299999999999E-2</v>
      </c>
      <c r="AS7207">
        <v>1.8873000000000001E-2</v>
      </c>
      <c r="AT7207">
        <v>2.7549000000000001E-2</v>
      </c>
      <c r="AU7207">
        <v>2.7579200000000002E-2</v>
      </c>
      <c r="AW7207">
        <v>7.0035600000000003E-2</v>
      </c>
      <c r="AX7207">
        <v>4.1530300000000006E-2</v>
      </c>
      <c r="AY7207">
        <v>1.8873000000000001E-2</v>
      </c>
      <c r="AZ7207">
        <v>2.7549000000000004E-2</v>
      </c>
      <c r="BA7207">
        <v>2.7579199999999998E-2</v>
      </c>
      <c r="BC7207" s="52">
        <v>100000</v>
      </c>
      <c r="BD7207" s="52">
        <v>100000</v>
      </c>
      <c r="BE7207">
        <v>0</v>
      </c>
      <c r="BF7207">
        <v>0</v>
      </c>
      <c r="BG7207">
        <v>0</v>
      </c>
    </row>
    <row r="7208" spans="1:59">
      <c r="A7208">
        <v>7207</v>
      </c>
      <c r="E7208">
        <v>9795.2054794520554</v>
      </c>
      <c r="K7208">
        <v>4829.0823924173465</v>
      </c>
      <c r="L7208">
        <v>4869.9173924173465</v>
      </c>
      <c r="M7208">
        <v>4910.7523924173465</v>
      </c>
      <c r="N7208">
        <v>4951.5873924173466</v>
      </c>
      <c r="O7208">
        <v>4992.4223924173466</v>
      </c>
      <c r="Q7208">
        <v>44835.864608308257</v>
      </c>
      <c r="R7208">
        <v>43624.553537460539</v>
      </c>
      <c r="S7208">
        <v>42413.242466612821</v>
      </c>
      <c r="T7208">
        <v>41201.931395765103</v>
      </c>
      <c r="U7208">
        <v>39990.620324917385</v>
      </c>
      <c r="W7208">
        <v>0</v>
      </c>
      <c r="AB7208">
        <v>1</v>
      </c>
      <c r="AC7208">
        <v>1</v>
      </c>
      <c r="AD7208">
        <v>1</v>
      </c>
      <c r="AE7208">
        <v>1</v>
      </c>
      <c r="AF7208">
        <v>1</v>
      </c>
      <c r="AL7208">
        <v>7.0342969999999996</v>
      </c>
      <c r="AM7208" s="5">
        <v>13.362940788269039</v>
      </c>
      <c r="AN7208">
        <v>570.77625570776252</v>
      </c>
      <c r="AO7208">
        <f t="shared" si="112"/>
        <v>26826.48401826484</v>
      </c>
      <c r="AP7208">
        <v>684.93150684931504</v>
      </c>
      <c r="AQ7208">
        <v>7.5278999999999999E-2</v>
      </c>
      <c r="AR7208">
        <v>4.3175199999999997E-2</v>
      </c>
      <c r="AS7208">
        <v>2.0425100000000002E-2</v>
      </c>
      <c r="AT7208">
        <v>2.9912299999999999E-2</v>
      </c>
      <c r="AU7208">
        <v>2.99519E-2</v>
      </c>
      <c r="AW7208">
        <v>7.5278999999999999E-2</v>
      </c>
      <c r="AX7208">
        <v>4.3175199999999997E-2</v>
      </c>
      <c r="AY7208">
        <v>2.0425100000000002E-2</v>
      </c>
      <c r="AZ7208">
        <v>2.9912300000000003E-2</v>
      </c>
      <c r="BA7208">
        <v>2.9951900000000004E-2</v>
      </c>
      <c r="BC7208" s="52">
        <v>100000</v>
      </c>
      <c r="BD7208" s="52">
        <v>100000</v>
      </c>
      <c r="BE7208">
        <v>0</v>
      </c>
      <c r="BF7208">
        <v>0</v>
      </c>
      <c r="BG7208">
        <v>0</v>
      </c>
    </row>
    <row r="7209" spans="1:59">
      <c r="A7209">
        <v>7208</v>
      </c>
      <c r="E7209">
        <v>9795.2054794520554</v>
      </c>
      <c r="K7209">
        <v>4248.6409619987098</v>
      </c>
      <c r="L7209">
        <v>4298.3034619987102</v>
      </c>
      <c r="M7209">
        <v>4347.9659619987106</v>
      </c>
      <c r="N7209">
        <v>4397.6284619987109</v>
      </c>
      <c r="O7209">
        <v>4447.2909619987113</v>
      </c>
      <c r="Q7209">
        <v>41993.039242900682</v>
      </c>
      <c r="R7209">
        <v>40858.531551102409</v>
      </c>
      <c r="S7209">
        <v>39724.023859304136</v>
      </c>
      <c r="T7209">
        <v>38589.516167505863</v>
      </c>
      <c r="U7209">
        <v>37455.008475707589</v>
      </c>
      <c r="W7209">
        <v>0.22325</v>
      </c>
      <c r="AB7209">
        <v>1</v>
      </c>
      <c r="AC7209">
        <v>1</v>
      </c>
      <c r="AD7209">
        <v>1</v>
      </c>
      <c r="AE7209">
        <v>1</v>
      </c>
      <c r="AF7209">
        <v>1</v>
      </c>
      <c r="AL7209">
        <v>7.0351229999999996</v>
      </c>
      <c r="AM7209" s="5">
        <v>13.89815044403076</v>
      </c>
      <c r="AN7209">
        <v>570.77625570776252</v>
      </c>
      <c r="AO7209">
        <f t="shared" si="112"/>
        <v>26826.48401826484</v>
      </c>
      <c r="AP7209">
        <v>684.93150684931504</v>
      </c>
      <c r="AQ7209">
        <v>7.7335500000000001E-2</v>
      </c>
      <c r="AR7209">
        <v>4.7618499999999994E-2</v>
      </c>
      <c r="AS7209">
        <v>2.1391899999999998E-2</v>
      </c>
      <c r="AT7209">
        <v>3.0375699999999999E-2</v>
      </c>
      <c r="AU7209">
        <v>3.0579799999999997E-2</v>
      </c>
      <c r="AW7209">
        <v>7.7335499999999988E-2</v>
      </c>
      <c r="AX7209">
        <v>4.7618499999999994E-2</v>
      </c>
      <c r="AY7209">
        <v>2.1391900000000005E-2</v>
      </c>
      <c r="AZ7209">
        <v>3.0375699999999992E-2</v>
      </c>
      <c r="BA7209">
        <v>3.0579800000000004E-2</v>
      </c>
      <c r="BC7209" s="52">
        <v>100000</v>
      </c>
      <c r="BD7209" s="52">
        <v>100000</v>
      </c>
      <c r="BE7209">
        <v>0</v>
      </c>
      <c r="BF7209">
        <v>0</v>
      </c>
      <c r="BG7209">
        <v>0</v>
      </c>
    </row>
    <row r="7210" spans="1:59">
      <c r="A7210">
        <v>7209</v>
      </c>
      <c r="E7210">
        <v>9795.2054794520554</v>
      </c>
      <c r="K7210">
        <v>4021.2221064740311</v>
      </c>
      <c r="L7210">
        <v>4094.7271064740312</v>
      </c>
      <c r="M7210">
        <v>4168.2321064740308</v>
      </c>
      <c r="N7210">
        <v>4241.737106474031</v>
      </c>
      <c r="O7210">
        <v>4315.2421064740311</v>
      </c>
      <c r="Q7210">
        <v>39258.82928236619</v>
      </c>
      <c r="R7210">
        <v>38198.190553383771</v>
      </c>
      <c r="S7210">
        <v>37137.551824401351</v>
      </c>
      <c r="T7210">
        <v>36076.913095418931</v>
      </c>
      <c r="U7210">
        <v>35016.274366436512</v>
      </c>
      <c r="W7210">
        <v>0.44023000000000001</v>
      </c>
      <c r="AB7210">
        <v>1</v>
      </c>
      <c r="AC7210">
        <v>1</v>
      </c>
      <c r="AD7210">
        <v>1</v>
      </c>
      <c r="AE7210">
        <v>1</v>
      </c>
      <c r="AF7210">
        <v>1</v>
      </c>
      <c r="AL7210">
        <v>6.1913679999999998</v>
      </c>
      <c r="AM7210" s="5">
        <v>14.397739410400391</v>
      </c>
      <c r="AN7210">
        <v>570.77625570776252</v>
      </c>
      <c r="AO7210">
        <f t="shared" si="112"/>
        <v>26826.48401826484</v>
      </c>
      <c r="AP7210">
        <v>684.93150684931504</v>
      </c>
      <c r="AQ7210">
        <v>7.2849100000000014E-2</v>
      </c>
      <c r="AR7210">
        <v>4.4866700000000002E-2</v>
      </c>
      <c r="AS7210">
        <v>1.13162E-2</v>
      </c>
      <c r="AT7210">
        <v>2.6498000000000001E-2</v>
      </c>
      <c r="AU7210">
        <v>2.97813E-2</v>
      </c>
      <c r="AW7210">
        <v>7.2849100000000014E-2</v>
      </c>
      <c r="AX7210">
        <v>4.4866699999999995E-2</v>
      </c>
      <c r="AY7210">
        <v>1.1316199999999998E-2</v>
      </c>
      <c r="AZ7210">
        <v>2.6498000000000008E-2</v>
      </c>
      <c r="BA7210">
        <v>2.9781299999999997E-2</v>
      </c>
      <c r="BC7210" s="52">
        <v>100000</v>
      </c>
      <c r="BD7210" s="52">
        <v>100000</v>
      </c>
      <c r="BE7210">
        <v>0</v>
      </c>
      <c r="BF7210">
        <v>0</v>
      </c>
      <c r="BG7210">
        <v>0</v>
      </c>
    </row>
    <row r="7211" spans="1:59">
      <c r="A7211">
        <v>7210</v>
      </c>
      <c r="E7211">
        <v>9795.2054794520554</v>
      </c>
      <c r="K7211">
        <v>4188.6937322997355</v>
      </c>
      <c r="L7211">
        <v>4297.7262322997358</v>
      </c>
      <c r="M7211">
        <v>4406.758732299736</v>
      </c>
      <c r="N7211">
        <v>4515.7912322997363</v>
      </c>
      <c r="O7211">
        <v>4624.8237322997365</v>
      </c>
      <c r="Q7211">
        <v>37094.231670102257</v>
      </c>
      <c r="R7211">
        <v>36092.072934681732</v>
      </c>
      <c r="S7211">
        <v>35089.914199261206</v>
      </c>
      <c r="T7211">
        <v>34087.75546384068</v>
      </c>
      <c r="U7211">
        <v>33085.596728420154</v>
      </c>
      <c r="W7211">
        <v>0.50917999999999997</v>
      </c>
      <c r="AB7211">
        <v>1</v>
      </c>
      <c r="AC7211">
        <v>1</v>
      </c>
      <c r="AD7211">
        <v>1</v>
      </c>
      <c r="AE7211">
        <v>1</v>
      </c>
      <c r="AF7211">
        <v>1</v>
      </c>
      <c r="AL7211">
        <v>4.4974600000000002</v>
      </c>
      <c r="AM7211" s="5">
        <v>15.10342979431152</v>
      </c>
      <c r="AN7211">
        <v>570.77625570776252</v>
      </c>
      <c r="AO7211">
        <f t="shared" si="112"/>
        <v>26826.48401826484</v>
      </c>
      <c r="AP7211">
        <v>684.93150684931504</v>
      </c>
      <c r="AQ7211">
        <v>7.25769E-2</v>
      </c>
      <c r="AR7211">
        <v>2.41116E-2</v>
      </c>
      <c r="AS7211">
        <v>3.9353000000000001E-3</v>
      </c>
      <c r="AT7211">
        <v>1.42594E-2</v>
      </c>
      <c r="AU7211">
        <v>2.5568999999999998E-2</v>
      </c>
      <c r="AW7211">
        <v>7.25769E-2</v>
      </c>
      <c r="AX7211">
        <v>2.4111599999999997E-2</v>
      </c>
      <c r="AY7211">
        <v>3.9353000000000027E-3</v>
      </c>
      <c r="AZ7211">
        <v>1.4259400000000005E-2</v>
      </c>
      <c r="BA7211">
        <v>2.5568999999999995E-2</v>
      </c>
      <c r="BC7211" s="52">
        <v>100000</v>
      </c>
      <c r="BD7211" s="52">
        <v>100000</v>
      </c>
      <c r="BE7211">
        <v>0</v>
      </c>
      <c r="BF7211">
        <v>0</v>
      </c>
      <c r="BG7211">
        <v>0</v>
      </c>
    </row>
    <row r="7212" spans="1:59">
      <c r="A7212">
        <v>7211</v>
      </c>
      <c r="E7212">
        <v>9795.2054794520554</v>
      </c>
      <c r="K7212">
        <v>4733.928059561832</v>
      </c>
      <c r="L7212">
        <v>4894.5222262284988</v>
      </c>
      <c r="M7212">
        <v>5055.1163928951655</v>
      </c>
      <c r="N7212">
        <v>5215.7105595618323</v>
      </c>
      <c r="O7212">
        <v>5376.304726228499</v>
      </c>
      <c r="Q7212">
        <v>35128.212923341263</v>
      </c>
      <c r="R7212">
        <v>34179.169262326788</v>
      </c>
      <c r="S7212">
        <v>33230.125601312313</v>
      </c>
      <c r="T7212">
        <v>32281.081940297838</v>
      </c>
      <c r="U7212">
        <v>31332.038279283362</v>
      </c>
      <c r="W7212">
        <v>0.18403999999999998</v>
      </c>
      <c r="AB7212">
        <v>1</v>
      </c>
      <c r="AC7212">
        <v>1</v>
      </c>
      <c r="AD7212">
        <v>1</v>
      </c>
      <c r="AE7212">
        <v>1</v>
      </c>
      <c r="AF7212">
        <v>1</v>
      </c>
      <c r="AL7212">
        <v>3.9362075000000001</v>
      </c>
      <c r="AM7212" s="5">
        <v>15.800700187683111</v>
      </c>
      <c r="AN7212">
        <v>570.77625570776252</v>
      </c>
      <c r="AO7212">
        <f t="shared" si="112"/>
        <v>26826.48401826484</v>
      </c>
      <c r="AP7212">
        <v>684.93150684931504</v>
      </c>
      <c r="AQ7212">
        <v>7.1959400000000007E-2</v>
      </c>
      <c r="AR7212">
        <v>2.3578099999999998E-2</v>
      </c>
      <c r="AS7212">
        <v>3.9948400000000004E-3</v>
      </c>
      <c r="AT7212">
        <v>1.45091E-2</v>
      </c>
      <c r="AU7212">
        <v>2.6360999999999999E-2</v>
      </c>
      <c r="AW7212">
        <v>7.1959400000000007E-2</v>
      </c>
      <c r="AX7212">
        <v>2.3578100000000005E-2</v>
      </c>
      <c r="AY7212">
        <v>3.9948399999999995E-3</v>
      </c>
      <c r="AZ7212">
        <v>1.4509099999999997E-2</v>
      </c>
      <c r="BA7212">
        <v>2.6360999999999996E-2</v>
      </c>
      <c r="BC7212" s="52">
        <v>100000</v>
      </c>
      <c r="BD7212" s="52">
        <v>100000</v>
      </c>
      <c r="BE7212">
        <v>0</v>
      </c>
      <c r="BF7212">
        <v>0</v>
      </c>
      <c r="BG7212">
        <v>0</v>
      </c>
    </row>
    <row r="7213" spans="1:59">
      <c r="A7213">
        <v>7212</v>
      </c>
      <c r="E7213">
        <v>9795.2054794520554</v>
      </c>
      <c r="K7213">
        <v>4767.232076061262</v>
      </c>
      <c r="L7213">
        <v>4975.5370760612623</v>
      </c>
      <c r="M7213">
        <v>5183.8420760612626</v>
      </c>
      <c r="N7213">
        <v>5392.1470760612629</v>
      </c>
      <c r="O7213">
        <v>5600.4520760612631</v>
      </c>
      <c r="Q7213">
        <v>34675.806247963526</v>
      </c>
      <c r="R7213">
        <v>33738.985061226311</v>
      </c>
      <c r="S7213">
        <v>32802.163874489095</v>
      </c>
      <c r="T7213">
        <v>31865.34268775188</v>
      </c>
      <c r="U7213">
        <v>30928.521501014664</v>
      </c>
      <c r="W7213">
        <v>0.3755</v>
      </c>
      <c r="AB7213">
        <v>1</v>
      </c>
      <c r="AC7213">
        <v>1</v>
      </c>
      <c r="AD7213">
        <v>1</v>
      </c>
      <c r="AE7213">
        <v>1</v>
      </c>
      <c r="AF7213">
        <v>1</v>
      </c>
      <c r="AL7213">
        <v>3.4634106</v>
      </c>
      <c r="AM7213" s="5">
        <v>15.723719596862789</v>
      </c>
      <c r="AN7213">
        <v>570.77625570776252</v>
      </c>
      <c r="AO7213">
        <f t="shared" si="112"/>
        <v>26826.48401826484</v>
      </c>
      <c r="AP7213">
        <v>684.93150684931504</v>
      </c>
      <c r="AQ7213">
        <v>6.8648100000000004E-2</v>
      </c>
      <c r="AR7213">
        <v>2.3415600000000002E-2</v>
      </c>
      <c r="AS7213">
        <v>3.9695900000000003E-3</v>
      </c>
      <c r="AT7213">
        <v>1.45214E-2</v>
      </c>
      <c r="AU7213">
        <v>2.6489000000000002E-2</v>
      </c>
      <c r="AW7213">
        <v>6.8648100000000004E-2</v>
      </c>
      <c r="AX7213">
        <v>2.3415599999999995E-2</v>
      </c>
      <c r="AY7213">
        <v>3.969590000000002E-3</v>
      </c>
      <c r="AZ7213">
        <v>1.4521400000000004E-2</v>
      </c>
      <c r="BA7213">
        <v>2.6488999999999999E-2</v>
      </c>
      <c r="BC7213" s="52">
        <v>100000</v>
      </c>
      <c r="BD7213" s="52">
        <v>100000</v>
      </c>
      <c r="BE7213">
        <v>0</v>
      </c>
      <c r="BF7213">
        <v>0</v>
      </c>
      <c r="BG7213">
        <v>0</v>
      </c>
    </row>
    <row r="7214" spans="1:59">
      <c r="A7214">
        <v>7213</v>
      </c>
      <c r="E7214">
        <v>9795.2054794520554</v>
      </c>
      <c r="K7214">
        <v>4673.0292865343026</v>
      </c>
      <c r="L7214">
        <v>4934.3792865343021</v>
      </c>
      <c r="M7214">
        <v>5195.7292865343024</v>
      </c>
      <c r="N7214">
        <v>5457.0792865343028</v>
      </c>
      <c r="O7214">
        <v>5718.4292865343032</v>
      </c>
      <c r="Q7214">
        <v>34106.193899692968</v>
      </c>
      <c r="R7214">
        <v>33184.761682209712</v>
      </c>
      <c r="S7214">
        <v>32263.329464726456</v>
      </c>
      <c r="T7214">
        <v>31341.8972472432</v>
      </c>
      <c r="U7214">
        <v>30420.465029759944</v>
      </c>
      <c r="W7214">
        <v>0.41188999999999998</v>
      </c>
      <c r="AB7214">
        <v>1</v>
      </c>
      <c r="AC7214">
        <v>1</v>
      </c>
      <c r="AD7214">
        <v>1</v>
      </c>
      <c r="AE7214">
        <v>1</v>
      </c>
      <c r="AF7214">
        <v>1</v>
      </c>
      <c r="AL7214">
        <v>3.2772812999999998</v>
      </c>
      <c r="AM7214" s="5">
        <v>17.11457443237305</v>
      </c>
      <c r="AN7214">
        <v>570.77625570776252</v>
      </c>
      <c r="AO7214">
        <f t="shared" si="112"/>
        <v>26826.48401826484</v>
      </c>
      <c r="AP7214">
        <v>684.93150684931504</v>
      </c>
      <c r="AQ7214">
        <v>6.7578900000000011E-2</v>
      </c>
      <c r="AR7214">
        <v>2.2815800000000001E-2</v>
      </c>
      <c r="AS7214">
        <v>3.90128E-3</v>
      </c>
      <c r="AT7214">
        <v>1.4296099999999999E-2</v>
      </c>
      <c r="AU7214">
        <v>2.6421E-2</v>
      </c>
      <c r="AW7214">
        <v>6.7578900000000011E-2</v>
      </c>
      <c r="AX7214">
        <v>2.2815799999999997E-2</v>
      </c>
      <c r="AY7214">
        <v>3.90128E-3</v>
      </c>
      <c r="AZ7214">
        <v>1.4296099999999992E-2</v>
      </c>
      <c r="BA7214">
        <v>2.6421E-2</v>
      </c>
      <c r="BC7214" s="52">
        <v>100000</v>
      </c>
      <c r="BD7214" s="52">
        <v>100000</v>
      </c>
      <c r="BE7214">
        <v>0</v>
      </c>
      <c r="BF7214">
        <v>0</v>
      </c>
      <c r="BG7214">
        <v>0</v>
      </c>
    </row>
    <row r="7215" spans="1:59">
      <c r="A7215">
        <v>7214</v>
      </c>
      <c r="E7215">
        <v>9795.2054794520554</v>
      </c>
      <c r="K7215">
        <v>4486.526794137495</v>
      </c>
      <c r="L7215">
        <v>4814.6992941374956</v>
      </c>
      <c r="M7215">
        <v>5142.8717941374962</v>
      </c>
      <c r="N7215">
        <v>5471.0442941374968</v>
      </c>
      <c r="O7215">
        <v>5799.2167941374973</v>
      </c>
      <c r="Q7215">
        <v>34548.89234302612</v>
      </c>
      <c r="R7215">
        <v>33615.49993384962</v>
      </c>
      <c r="S7215">
        <v>32682.10752467312</v>
      </c>
      <c r="T7215">
        <v>31748.71511549662</v>
      </c>
      <c r="U7215">
        <v>30815.322706320119</v>
      </c>
      <c r="W7215">
        <v>0.35008</v>
      </c>
      <c r="AB7215">
        <v>1</v>
      </c>
      <c r="AC7215">
        <v>1</v>
      </c>
      <c r="AD7215">
        <v>1</v>
      </c>
      <c r="AE7215">
        <v>1</v>
      </c>
      <c r="AF7215">
        <v>1</v>
      </c>
      <c r="AL7215">
        <v>2.0402070000000001</v>
      </c>
      <c r="AM7215" s="5">
        <v>14.9894905090332</v>
      </c>
      <c r="AN7215">
        <v>570.77625570776252</v>
      </c>
      <c r="AO7215">
        <f t="shared" si="112"/>
        <v>26826.48401826484</v>
      </c>
      <c r="AP7215">
        <v>684.93150684931504</v>
      </c>
      <c r="AQ7215">
        <v>6.8462400000000007E-2</v>
      </c>
      <c r="AR7215">
        <v>2.18917E-2</v>
      </c>
      <c r="AS7215">
        <v>3.8045800000000001E-3</v>
      </c>
      <c r="AT7215">
        <v>1.42959E-2</v>
      </c>
      <c r="AU7215">
        <v>2.6487100000000003E-2</v>
      </c>
      <c r="AW7215">
        <v>6.8462400000000007E-2</v>
      </c>
      <c r="AX7215">
        <v>2.18917E-2</v>
      </c>
      <c r="AY7215">
        <v>3.8045800000000018E-3</v>
      </c>
      <c r="AZ7215">
        <v>1.42959E-2</v>
      </c>
      <c r="BA7215">
        <v>2.64871E-2</v>
      </c>
      <c r="BC7215" s="52">
        <v>100000</v>
      </c>
      <c r="BD7215" s="52">
        <v>100000</v>
      </c>
      <c r="BE7215">
        <v>0</v>
      </c>
      <c r="BF7215">
        <v>0</v>
      </c>
      <c r="BG7215">
        <v>0</v>
      </c>
    </row>
    <row r="7216" spans="1:59">
      <c r="A7216">
        <v>7215</v>
      </c>
      <c r="E7216">
        <v>9795.2054794520554</v>
      </c>
      <c r="K7216">
        <v>4100.2002027441076</v>
      </c>
      <c r="L7216">
        <v>4549.2027027441072</v>
      </c>
      <c r="M7216">
        <v>4998.2052027441077</v>
      </c>
      <c r="N7216">
        <v>5447.2077027441082</v>
      </c>
      <c r="O7216">
        <v>5896.2102027441088</v>
      </c>
      <c r="Q7216">
        <v>35642.576327239913</v>
      </c>
      <c r="R7216">
        <v>34679.636332937072</v>
      </c>
      <c r="S7216">
        <v>33716.696338634232</v>
      </c>
      <c r="T7216">
        <v>32753.756344331392</v>
      </c>
      <c r="U7216">
        <v>31790.816350028552</v>
      </c>
      <c r="W7216">
        <v>0.33925</v>
      </c>
      <c r="AB7216">
        <v>1</v>
      </c>
      <c r="AC7216">
        <v>1</v>
      </c>
      <c r="AD7216">
        <v>1</v>
      </c>
      <c r="AE7216">
        <v>1</v>
      </c>
      <c r="AF7216">
        <v>1</v>
      </c>
      <c r="AL7216">
        <v>2.1928809</v>
      </c>
      <c r="AM7216" s="5">
        <v>14.903042793273929</v>
      </c>
      <c r="AN7216">
        <v>570.77625570776252</v>
      </c>
      <c r="AO7216">
        <f t="shared" si="112"/>
        <v>26826.48401826484</v>
      </c>
      <c r="AP7216">
        <v>684.93150684931504</v>
      </c>
      <c r="AQ7216">
        <v>7.0169799999999991E-2</v>
      </c>
      <c r="AR7216">
        <v>4.5886699999999996E-2</v>
      </c>
      <c r="AS7216">
        <v>1.5215899999999999E-2</v>
      </c>
      <c r="AT7216">
        <v>2.96651E-2</v>
      </c>
      <c r="AU7216">
        <v>3.7304299999999999E-2</v>
      </c>
      <c r="AW7216">
        <v>7.0169799999999991E-2</v>
      </c>
      <c r="AX7216">
        <v>4.5886699999999989E-2</v>
      </c>
      <c r="AY7216">
        <v>1.5215900000000004E-2</v>
      </c>
      <c r="AZ7216">
        <v>2.96651E-2</v>
      </c>
      <c r="BA7216">
        <v>3.7304299999999999E-2</v>
      </c>
      <c r="BC7216" s="52">
        <v>100000</v>
      </c>
      <c r="BD7216" s="52">
        <v>100000</v>
      </c>
      <c r="BE7216">
        <v>0</v>
      </c>
      <c r="BF7216">
        <v>0</v>
      </c>
      <c r="BG7216">
        <v>0</v>
      </c>
    </row>
    <row r="7217" spans="1:59">
      <c r="A7217">
        <v>7216</v>
      </c>
      <c r="E7217">
        <v>9795.2054794520554</v>
      </c>
      <c r="K7217">
        <v>4102.1032894012187</v>
      </c>
      <c r="L7217">
        <v>4739.3907894012191</v>
      </c>
      <c r="M7217">
        <v>5376.6782894012194</v>
      </c>
      <c r="N7217">
        <v>6013.9657894012198</v>
      </c>
      <c r="O7217">
        <v>6651.2532894012202</v>
      </c>
      <c r="Q7217">
        <v>37864.658811925423</v>
      </c>
      <c r="R7217">
        <v>36841.68578041326</v>
      </c>
      <c r="S7217">
        <v>35818.712748901096</v>
      </c>
      <c r="T7217">
        <v>34795.739717388933</v>
      </c>
      <c r="U7217">
        <v>33772.76668587677</v>
      </c>
      <c r="W7217">
        <v>0.17968999999999999</v>
      </c>
      <c r="AB7217">
        <v>1</v>
      </c>
      <c r="AC7217">
        <v>1</v>
      </c>
      <c r="AD7217">
        <v>1</v>
      </c>
      <c r="AE7217">
        <v>1</v>
      </c>
      <c r="AF7217">
        <v>1</v>
      </c>
      <c r="AL7217">
        <v>3.2964690000000001</v>
      </c>
      <c r="AM7217" s="5">
        <v>13.350350379943849</v>
      </c>
      <c r="AN7217">
        <v>570.77625570776252</v>
      </c>
      <c r="AO7217">
        <f t="shared" si="112"/>
        <v>26826.48401826484</v>
      </c>
      <c r="AP7217">
        <v>684.93150684931504</v>
      </c>
      <c r="AQ7217">
        <v>7.9205399999999995E-2</v>
      </c>
      <c r="AR7217">
        <v>5.16263E-2</v>
      </c>
      <c r="AS7217">
        <v>2.72488E-2</v>
      </c>
      <c r="AT7217">
        <v>3.3679299999999995E-2</v>
      </c>
      <c r="AU7217">
        <v>4.2968400000000004E-2</v>
      </c>
      <c r="AW7217">
        <v>7.9205399999999995E-2</v>
      </c>
      <c r="AX7217">
        <v>5.16263E-2</v>
      </c>
      <c r="AY7217">
        <v>2.7248800000000004E-2</v>
      </c>
      <c r="AZ7217">
        <v>3.3679299999999995E-2</v>
      </c>
      <c r="BA7217">
        <v>4.2968400000000004E-2</v>
      </c>
      <c r="BC7217" s="52">
        <v>100000</v>
      </c>
      <c r="BD7217" s="52">
        <v>100000</v>
      </c>
      <c r="BE7217">
        <v>0</v>
      </c>
      <c r="BF7217">
        <v>0</v>
      </c>
      <c r="BG7217">
        <v>0</v>
      </c>
    </row>
    <row r="7218" spans="1:59">
      <c r="A7218">
        <v>7217</v>
      </c>
      <c r="E7218">
        <v>9795.2054794520554</v>
      </c>
      <c r="K7218">
        <v>4850.9678889741144</v>
      </c>
      <c r="L7218">
        <v>5613.7878889741141</v>
      </c>
      <c r="M7218">
        <v>6376.6078889741138</v>
      </c>
      <c r="N7218">
        <v>7139.4278889741136</v>
      </c>
      <c r="O7218">
        <v>7902.2478889741133</v>
      </c>
      <c r="Q7218">
        <v>40168.114489221</v>
      </c>
      <c r="R7218">
        <v>39082.909996320384</v>
      </c>
      <c r="S7218">
        <v>37997.705503419769</v>
      </c>
      <c r="T7218">
        <v>36912.501010519154</v>
      </c>
      <c r="U7218">
        <v>35827.296517618539</v>
      </c>
      <c r="W7218">
        <v>0</v>
      </c>
      <c r="AB7218">
        <v>1</v>
      </c>
      <c r="AC7218">
        <v>1</v>
      </c>
      <c r="AD7218">
        <v>1</v>
      </c>
      <c r="AE7218">
        <v>1</v>
      </c>
      <c r="AF7218">
        <v>1</v>
      </c>
      <c r="AL7218">
        <v>3.701098</v>
      </c>
      <c r="AM7218" s="5">
        <v>12.22281074523926</v>
      </c>
      <c r="AN7218">
        <v>570.77625570776252</v>
      </c>
      <c r="AO7218">
        <f t="shared" si="112"/>
        <v>26826.48401826484</v>
      </c>
      <c r="AP7218">
        <v>684.93150684931504</v>
      </c>
      <c r="AQ7218">
        <v>8.0589600000000011E-2</v>
      </c>
      <c r="AR7218">
        <v>5.2616300000000005E-2</v>
      </c>
      <c r="AS7218">
        <v>3.7964700000000004E-2</v>
      </c>
      <c r="AT7218">
        <v>4.5164099999999999E-2</v>
      </c>
      <c r="AU7218">
        <v>4.4533200000000002E-2</v>
      </c>
      <c r="AW7218">
        <v>8.0589600000000025E-2</v>
      </c>
      <c r="AX7218">
        <v>5.2616300000000005E-2</v>
      </c>
      <c r="AY7218">
        <v>3.7964700000000004E-2</v>
      </c>
      <c r="AZ7218">
        <v>4.5164099999999999E-2</v>
      </c>
      <c r="BA7218">
        <v>4.4533200000000009E-2</v>
      </c>
      <c r="BC7218" s="52">
        <v>100000</v>
      </c>
      <c r="BD7218" s="52">
        <v>100000</v>
      </c>
      <c r="BE7218">
        <v>0</v>
      </c>
      <c r="BF7218">
        <v>0</v>
      </c>
      <c r="BG7218">
        <v>0</v>
      </c>
    </row>
    <row r="7219" spans="1:59">
      <c r="A7219">
        <v>7218</v>
      </c>
      <c r="E7219">
        <v>9795.2054794520554</v>
      </c>
      <c r="K7219">
        <v>5930.9695668842014</v>
      </c>
      <c r="L7219">
        <v>6772.4362335508686</v>
      </c>
      <c r="M7219">
        <v>7613.9029002175357</v>
      </c>
      <c r="N7219">
        <v>8455.3695668842029</v>
      </c>
      <c r="O7219">
        <v>9296.83623355087</v>
      </c>
      <c r="Q7219">
        <v>41538.396639473271</v>
      </c>
      <c r="R7219">
        <v>40416.171829634099</v>
      </c>
      <c r="S7219">
        <v>39293.947019794927</v>
      </c>
      <c r="T7219">
        <v>38171.722209955755</v>
      </c>
      <c r="U7219">
        <v>37049.497400116583</v>
      </c>
      <c r="W7219">
        <v>0</v>
      </c>
      <c r="AB7219">
        <v>1</v>
      </c>
      <c r="AC7219">
        <v>1</v>
      </c>
      <c r="AD7219">
        <v>1</v>
      </c>
      <c r="AE7219">
        <v>1</v>
      </c>
      <c r="AF7219">
        <v>1</v>
      </c>
      <c r="AL7219">
        <v>3.7873668999999999</v>
      </c>
      <c r="AM7219" s="5">
        <v>13.12640285491943</v>
      </c>
      <c r="AN7219">
        <v>570.77625570776252</v>
      </c>
      <c r="AO7219">
        <f t="shared" si="112"/>
        <v>26826.48401826484</v>
      </c>
      <c r="AP7219">
        <v>684.93150684931504</v>
      </c>
      <c r="AQ7219">
        <v>9.1575199999999995E-2</v>
      </c>
      <c r="AR7219">
        <v>5.2265300000000001E-2</v>
      </c>
      <c r="AS7219">
        <v>3.89421E-2</v>
      </c>
      <c r="AT7219">
        <v>4.7833599999999997E-2</v>
      </c>
      <c r="AU7219">
        <v>4.4990599999999999E-2</v>
      </c>
      <c r="AW7219">
        <v>9.1575200000000009E-2</v>
      </c>
      <c r="AX7219">
        <v>5.2265300000000001E-2</v>
      </c>
      <c r="AY7219">
        <v>3.8942099999999993E-2</v>
      </c>
      <c r="AZ7219">
        <v>4.783359999999999E-2</v>
      </c>
      <c r="BA7219">
        <v>4.4990600000000006E-2</v>
      </c>
      <c r="BC7219" s="52">
        <v>100000</v>
      </c>
      <c r="BD7219" s="52">
        <v>100000</v>
      </c>
      <c r="BE7219">
        <v>0</v>
      </c>
      <c r="BF7219">
        <v>0</v>
      </c>
      <c r="BG7219">
        <v>0</v>
      </c>
    </row>
    <row r="7220" spans="1:59">
      <c r="A7220">
        <v>7219</v>
      </c>
      <c r="E7220">
        <v>9795.2054794520554</v>
      </c>
      <c r="K7220">
        <v>6882.512895439344</v>
      </c>
      <c r="L7220">
        <v>7657.9828954393433</v>
      </c>
      <c r="M7220">
        <v>8433.4528954393427</v>
      </c>
      <c r="N7220">
        <v>9208.922895439342</v>
      </c>
      <c r="O7220">
        <v>9984.3928954393414</v>
      </c>
      <c r="Q7220">
        <v>42397.669277901397</v>
      </c>
      <c r="R7220">
        <v>41252.229872889286</v>
      </c>
      <c r="S7220">
        <v>40106.790467877174</v>
      </c>
      <c r="T7220">
        <v>38961.351062865062</v>
      </c>
      <c r="U7220">
        <v>37815.91165785295</v>
      </c>
      <c r="W7220">
        <v>0</v>
      </c>
      <c r="AB7220">
        <v>1</v>
      </c>
      <c r="AC7220">
        <v>1</v>
      </c>
      <c r="AD7220">
        <v>1</v>
      </c>
      <c r="AE7220">
        <v>1</v>
      </c>
      <c r="AF7220">
        <v>1</v>
      </c>
      <c r="AL7220">
        <v>3.6887083000000001</v>
      </c>
      <c r="AM7220" s="5">
        <v>15.187352180480961</v>
      </c>
      <c r="AN7220">
        <v>570.77625570776252</v>
      </c>
      <c r="AO7220">
        <f t="shared" si="112"/>
        <v>26826.48401826484</v>
      </c>
      <c r="AP7220">
        <v>684.93150684931504</v>
      </c>
      <c r="AQ7220">
        <v>9.22539E-2</v>
      </c>
      <c r="AR7220">
        <v>5.2508100000000002E-2</v>
      </c>
      <c r="AS7220">
        <v>3.8001E-2</v>
      </c>
      <c r="AT7220">
        <v>4.6319400000000004E-2</v>
      </c>
      <c r="AU7220">
        <v>4.4624299999999999E-2</v>
      </c>
      <c r="AW7220">
        <v>9.2253899999999986E-2</v>
      </c>
      <c r="AX7220">
        <v>5.2508100000000002E-2</v>
      </c>
      <c r="AY7220">
        <v>3.8000999999999993E-2</v>
      </c>
      <c r="AZ7220">
        <v>4.6319399999999997E-2</v>
      </c>
      <c r="BA7220">
        <v>4.4624299999999992E-2</v>
      </c>
      <c r="BC7220" s="52">
        <v>100000</v>
      </c>
      <c r="BD7220" s="52">
        <v>100000</v>
      </c>
      <c r="BE7220">
        <v>0</v>
      </c>
      <c r="BF7220">
        <v>0</v>
      </c>
      <c r="BG7220">
        <v>0</v>
      </c>
    </row>
    <row r="7221" spans="1:59">
      <c r="A7221">
        <v>7220</v>
      </c>
      <c r="E7221">
        <v>9795.2054794520554</v>
      </c>
      <c r="K7221">
        <v>6610.3715034725728</v>
      </c>
      <c r="L7221">
        <v>7220.62817013924</v>
      </c>
      <c r="M7221">
        <v>7830.8848368059071</v>
      </c>
      <c r="N7221">
        <v>8441.1415034725742</v>
      </c>
      <c r="O7221">
        <v>9051.3981701392404</v>
      </c>
      <c r="Q7221">
        <v>41581.701423750921</v>
      </c>
      <c r="R7221">
        <v>40458.306668212012</v>
      </c>
      <c r="S7221">
        <v>39334.911912673102</v>
      </c>
      <c r="T7221">
        <v>38211.517157134193</v>
      </c>
      <c r="U7221">
        <v>37088.122401595283</v>
      </c>
      <c r="W7221">
        <v>0</v>
      </c>
      <c r="AB7221">
        <v>1</v>
      </c>
      <c r="AC7221">
        <v>1</v>
      </c>
      <c r="AD7221">
        <v>1</v>
      </c>
      <c r="AE7221">
        <v>1</v>
      </c>
      <c r="AF7221">
        <v>1</v>
      </c>
      <c r="AL7221">
        <v>3.2907972000000001</v>
      </c>
      <c r="AM7221" s="5">
        <v>14.873610496521</v>
      </c>
      <c r="AN7221">
        <v>570.77625570776252</v>
      </c>
      <c r="AO7221">
        <f t="shared" si="112"/>
        <v>26826.48401826484</v>
      </c>
      <c r="AP7221">
        <v>684.93150684931504</v>
      </c>
      <c r="AQ7221">
        <v>8.3713300000000004E-2</v>
      </c>
      <c r="AR7221">
        <v>5.2532599999999999E-2</v>
      </c>
      <c r="AS7221">
        <v>3.7082299999999999E-2</v>
      </c>
      <c r="AT7221">
        <v>4.3892600000000004E-2</v>
      </c>
      <c r="AU7221">
        <v>4.4520299999999999E-2</v>
      </c>
      <c r="AW7221">
        <v>8.3713300000000004E-2</v>
      </c>
      <c r="AX7221">
        <v>5.2532599999999999E-2</v>
      </c>
      <c r="AY7221">
        <v>3.7082299999999999E-2</v>
      </c>
      <c r="AZ7221">
        <v>4.3892600000000004E-2</v>
      </c>
      <c r="BA7221">
        <v>4.4520299999999999E-2</v>
      </c>
      <c r="BC7221" s="52">
        <v>100000</v>
      </c>
      <c r="BD7221" s="52">
        <v>100000</v>
      </c>
      <c r="BE7221">
        <v>0</v>
      </c>
      <c r="BF7221">
        <v>0</v>
      </c>
      <c r="BG7221">
        <v>0</v>
      </c>
    </row>
    <row r="7222" spans="1:59">
      <c r="A7222">
        <v>7221</v>
      </c>
      <c r="E7222">
        <v>9795.2054794520554</v>
      </c>
      <c r="K7222">
        <v>5826.2998007431361</v>
      </c>
      <c r="L7222">
        <v>6353.5914674098021</v>
      </c>
      <c r="M7222">
        <v>6880.8831340764682</v>
      </c>
      <c r="N7222">
        <v>7408.1748007431343</v>
      </c>
      <c r="O7222">
        <v>7935.4664674098003</v>
      </c>
      <c r="Q7222">
        <v>37417.488512492913</v>
      </c>
      <c r="R7222">
        <v>36406.59648803767</v>
      </c>
      <c r="S7222">
        <v>35395.704463582428</v>
      </c>
      <c r="T7222">
        <v>34384.812439127185</v>
      </c>
      <c r="U7222">
        <v>33373.920414671942</v>
      </c>
      <c r="W7222">
        <v>0</v>
      </c>
      <c r="AB7222">
        <v>1</v>
      </c>
      <c r="AC7222">
        <v>1</v>
      </c>
      <c r="AD7222">
        <v>1</v>
      </c>
      <c r="AE7222">
        <v>1</v>
      </c>
      <c r="AF7222">
        <v>1</v>
      </c>
      <c r="AL7222">
        <v>2.8209740000000001</v>
      </c>
      <c r="AM7222" s="5">
        <v>13.76572322845459</v>
      </c>
      <c r="AN7222">
        <v>570.77625570776252</v>
      </c>
      <c r="AO7222">
        <f t="shared" si="112"/>
        <v>26826.48401826484</v>
      </c>
      <c r="AP7222">
        <v>684.93150684931504</v>
      </c>
      <c r="AQ7222">
        <v>8.0109200000000005E-2</v>
      </c>
      <c r="AR7222">
        <v>5.1102700000000001E-2</v>
      </c>
      <c r="AS7222">
        <v>2.91825E-2</v>
      </c>
      <c r="AT7222">
        <v>3.2834200000000001E-2</v>
      </c>
      <c r="AU7222">
        <v>4.2336799999999994E-2</v>
      </c>
      <c r="AW7222">
        <v>8.0109200000000005E-2</v>
      </c>
      <c r="AX7222">
        <v>5.1102700000000001E-2</v>
      </c>
      <c r="AY7222">
        <v>2.91825E-2</v>
      </c>
      <c r="AZ7222">
        <v>3.2834199999999994E-2</v>
      </c>
      <c r="BA7222">
        <v>4.2336799999999994E-2</v>
      </c>
      <c r="BC7222" s="52">
        <v>100000</v>
      </c>
      <c r="BD7222" s="52">
        <v>100000</v>
      </c>
      <c r="BE7222">
        <v>0</v>
      </c>
      <c r="BF7222">
        <v>0</v>
      </c>
      <c r="BG7222">
        <v>0</v>
      </c>
    </row>
    <row r="7223" spans="1:59">
      <c r="A7223">
        <v>7222</v>
      </c>
      <c r="E7223">
        <v>9795.2054794520554</v>
      </c>
      <c r="K7223">
        <v>5393.3475862505456</v>
      </c>
      <c r="L7223">
        <v>5853.1300862505459</v>
      </c>
      <c r="M7223">
        <v>6312.9125862505462</v>
      </c>
      <c r="N7223">
        <v>6772.6950862505464</v>
      </c>
      <c r="O7223">
        <v>7232.4775862505467</v>
      </c>
      <c r="Q7223">
        <v>28400.008740763809</v>
      </c>
      <c r="R7223">
        <v>27632.738050388405</v>
      </c>
      <c r="S7223">
        <v>26865.467360013005</v>
      </c>
      <c r="T7223">
        <v>26098.196669637604</v>
      </c>
      <c r="U7223">
        <v>25330.925979262203</v>
      </c>
      <c r="W7223">
        <v>0</v>
      </c>
      <c r="AB7223">
        <v>1</v>
      </c>
      <c r="AC7223">
        <v>1</v>
      </c>
      <c r="AD7223">
        <v>1</v>
      </c>
      <c r="AE7223">
        <v>1</v>
      </c>
      <c r="AF7223">
        <v>1</v>
      </c>
      <c r="AL7223">
        <v>2.2109198999999999</v>
      </c>
      <c r="AM7223" s="5">
        <v>13.436116218566889</v>
      </c>
      <c r="AN7223">
        <v>570.77625570776252</v>
      </c>
      <c r="AO7223">
        <f t="shared" si="112"/>
        <v>26826.48401826484</v>
      </c>
      <c r="AP7223">
        <v>684.93150684931504</v>
      </c>
      <c r="AQ7223">
        <v>7.89821E-2</v>
      </c>
      <c r="AR7223">
        <v>4.9759999999999999E-2</v>
      </c>
      <c r="AS7223">
        <v>2.7486999999999998E-2</v>
      </c>
      <c r="AT7223">
        <v>3.2336700000000003E-2</v>
      </c>
      <c r="AU7223">
        <v>4.2238600000000001E-2</v>
      </c>
      <c r="AW7223">
        <v>7.8982099999999986E-2</v>
      </c>
      <c r="AX7223">
        <v>4.9759999999999999E-2</v>
      </c>
      <c r="AY7223">
        <v>2.7486999999999998E-2</v>
      </c>
      <c r="AZ7223">
        <v>3.233670000000001E-2</v>
      </c>
      <c r="BA7223">
        <v>4.2238600000000001E-2</v>
      </c>
      <c r="BC7223" s="52">
        <v>100000</v>
      </c>
      <c r="BD7223" s="52">
        <v>100000</v>
      </c>
      <c r="BE7223">
        <v>0</v>
      </c>
      <c r="BF7223">
        <v>0</v>
      </c>
      <c r="BG7223">
        <v>0</v>
      </c>
    </row>
    <row r="7224" spans="1:59">
      <c r="A7224">
        <v>7223</v>
      </c>
      <c r="E7224">
        <v>9795.2054794520554</v>
      </c>
      <c r="K7224">
        <v>3770.9662110640288</v>
      </c>
      <c r="L7224">
        <v>4148.3612110640288</v>
      </c>
      <c r="M7224">
        <v>4525.7562110640292</v>
      </c>
      <c r="N7224">
        <v>4903.1512110640297</v>
      </c>
      <c r="O7224">
        <v>5280.5462110640301</v>
      </c>
      <c r="Q7224">
        <v>20043.576186138911</v>
      </c>
      <c r="R7224">
        <v>19502.067601841969</v>
      </c>
      <c r="S7224">
        <v>18960.559017545027</v>
      </c>
      <c r="T7224">
        <v>18419.050433248085</v>
      </c>
      <c r="U7224">
        <v>17877.541848951143</v>
      </c>
      <c r="W7224">
        <v>0</v>
      </c>
      <c r="AB7224">
        <v>1</v>
      </c>
      <c r="AC7224">
        <v>1</v>
      </c>
      <c r="AD7224">
        <v>1</v>
      </c>
      <c r="AE7224">
        <v>1</v>
      </c>
      <c r="AF7224">
        <v>1</v>
      </c>
      <c r="AL7224">
        <v>1.5661252000000001</v>
      </c>
      <c r="AM7224" s="5">
        <v>14.248422622680661</v>
      </c>
      <c r="AN7224">
        <v>570.77625570776252</v>
      </c>
      <c r="AO7224">
        <f t="shared" si="112"/>
        <v>26826.48401826484</v>
      </c>
      <c r="AP7224">
        <v>684.93150684931504</v>
      </c>
      <c r="AQ7224">
        <v>7.9507700000000001E-2</v>
      </c>
      <c r="AR7224">
        <v>4.9921399999999998E-2</v>
      </c>
      <c r="AS7224">
        <v>2.7660900000000002E-2</v>
      </c>
      <c r="AT7224">
        <v>3.1517499999999997E-2</v>
      </c>
      <c r="AU7224">
        <v>3.2118299999999995E-2</v>
      </c>
      <c r="AW7224">
        <v>7.9507700000000001E-2</v>
      </c>
      <c r="AX7224">
        <v>4.9921399999999991E-2</v>
      </c>
      <c r="AY7224">
        <v>2.7660900000000002E-2</v>
      </c>
      <c r="AZ7224">
        <v>3.151749999999999E-2</v>
      </c>
      <c r="BA7224">
        <v>3.2118300000000002E-2</v>
      </c>
      <c r="BC7224" s="52">
        <v>100000</v>
      </c>
      <c r="BD7224" s="52">
        <v>100000</v>
      </c>
      <c r="BE7224">
        <v>0</v>
      </c>
      <c r="BF7224">
        <v>0</v>
      </c>
      <c r="BG7224">
        <v>0</v>
      </c>
    </row>
    <row r="7225" spans="1:59">
      <c r="A7225">
        <v>7224</v>
      </c>
      <c r="E7225">
        <v>9795.2054794520554</v>
      </c>
      <c r="K7225">
        <v>2649.1270497054006</v>
      </c>
      <c r="L7225">
        <v>2849.1820497054005</v>
      </c>
      <c r="M7225">
        <v>3049.2370497054003</v>
      </c>
      <c r="N7225">
        <v>3249.2920497054001</v>
      </c>
      <c r="O7225">
        <v>3449.3470497054</v>
      </c>
      <c r="Q7225">
        <v>15041.375597581089</v>
      </c>
      <c r="R7225">
        <v>14635.009291034132</v>
      </c>
      <c r="S7225">
        <v>14228.642984487175</v>
      </c>
      <c r="T7225">
        <v>13822.276677940217</v>
      </c>
      <c r="U7225">
        <v>13415.91037139326</v>
      </c>
      <c r="W7225">
        <v>0</v>
      </c>
      <c r="AB7225">
        <v>1</v>
      </c>
      <c r="AC7225">
        <v>1</v>
      </c>
      <c r="AD7225">
        <v>1</v>
      </c>
      <c r="AE7225">
        <v>1</v>
      </c>
      <c r="AF7225">
        <v>1</v>
      </c>
      <c r="AL7225">
        <v>2.3691490000000002</v>
      </c>
      <c r="AM7225" s="5">
        <v>16.007137298583981</v>
      </c>
      <c r="AN7225">
        <v>570.77625570776252</v>
      </c>
      <c r="AO7225">
        <f t="shared" si="112"/>
        <v>26826.48401826484</v>
      </c>
      <c r="AP7225">
        <v>684.93150684931504</v>
      </c>
      <c r="AQ7225">
        <v>8.2396299999999992E-2</v>
      </c>
      <c r="AR7225">
        <v>4.8574599999999996E-2</v>
      </c>
      <c r="AS7225">
        <v>2.65057E-2</v>
      </c>
      <c r="AT7225">
        <v>2.9955499999999999E-2</v>
      </c>
      <c r="AU7225">
        <v>3.0721699999999998E-2</v>
      </c>
      <c r="AW7225">
        <v>8.2396299999999992E-2</v>
      </c>
      <c r="AX7225">
        <v>4.8574599999999996E-2</v>
      </c>
      <c r="AY7225">
        <v>2.6505700000000007E-2</v>
      </c>
      <c r="AZ7225">
        <v>2.9955499999999996E-2</v>
      </c>
      <c r="BA7225">
        <v>3.0721700000000005E-2</v>
      </c>
      <c r="BC7225" s="52">
        <v>100000</v>
      </c>
      <c r="BD7225" s="52">
        <v>100000</v>
      </c>
      <c r="BE7225">
        <v>0</v>
      </c>
      <c r="BF7225">
        <v>0</v>
      </c>
      <c r="BG7225">
        <v>0</v>
      </c>
    </row>
    <row r="7226" spans="1:59">
      <c r="A7226">
        <v>7225</v>
      </c>
      <c r="E7226">
        <v>9795.2054794520554</v>
      </c>
      <c r="K7226">
        <v>1981.3521460833038</v>
      </c>
      <c r="L7226">
        <v>2080.017979416637</v>
      </c>
      <c r="M7226">
        <v>2178.6838127499705</v>
      </c>
      <c r="N7226">
        <v>2277.3496460833039</v>
      </c>
      <c r="O7226">
        <v>2376.0154794166374</v>
      </c>
      <c r="Q7226">
        <v>16324.130004081</v>
      </c>
      <c r="R7226">
        <v>15883.108079467802</v>
      </c>
      <c r="S7226">
        <v>15442.086154854605</v>
      </c>
      <c r="T7226">
        <v>15001.064230241409</v>
      </c>
      <c r="U7226">
        <v>14560.042305628212</v>
      </c>
      <c r="W7226">
        <v>0</v>
      </c>
      <c r="AB7226">
        <v>1</v>
      </c>
      <c r="AC7226">
        <v>1</v>
      </c>
      <c r="AD7226">
        <v>1</v>
      </c>
      <c r="AE7226">
        <v>1</v>
      </c>
      <c r="AF7226">
        <v>1</v>
      </c>
      <c r="AL7226">
        <v>3.2082467000000001</v>
      </c>
      <c r="AM7226" s="5">
        <v>14.00543689727783</v>
      </c>
      <c r="AN7226">
        <v>570.77625570776252</v>
      </c>
      <c r="AO7226">
        <f t="shared" si="112"/>
        <v>26826.48401826484</v>
      </c>
      <c r="AP7226">
        <v>684.93150684931504</v>
      </c>
      <c r="AQ7226">
        <v>8.2398700000000005E-2</v>
      </c>
      <c r="AR7226">
        <v>4.8315900000000002E-2</v>
      </c>
      <c r="AS7226">
        <v>2.7883400000000003E-2</v>
      </c>
      <c r="AT7226">
        <v>3.0041799999999997E-2</v>
      </c>
      <c r="AU7226">
        <v>3.05747E-2</v>
      </c>
      <c r="AW7226">
        <v>8.2398700000000005E-2</v>
      </c>
      <c r="AX7226">
        <v>4.8315900000000009E-2</v>
      </c>
      <c r="AY7226">
        <v>2.7883400000000003E-2</v>
      </c>
      <c r="AZ7226">
        <v>3.0041799999999994E-2</v>
      </c>
      <c r="BA7226">
        <v>3.0574699999999996E-2</v>
      </c>
      <c r="BC7226" s="52">
        <v>100000</v>
      </c>
      <c r="BD7226" s="52">
        <v>100000</v>
      </c>
      <c r="BE7226">
        <v>0</v>
      </c>
      <c r="BF7226">
        <v>0</v>
      </c>
      <c r="BG7226">
        <v>0</v>
      </c>
    </row>
    <row r="7227" spans="1:59">
      <c r="A7227">
        <v>7226</v>
      </c>
      <c r="E7227">
        <v>9795.2054794520554</v>
      </c>
      <c r="K7227">
        <v>1697.6194617116832</v>
      </c>
      <c r="L7227">
        <v>1747.2819617116834</v>
      </c>
      <c r="M7227">
        <v>1796.9444617116833</v>
      </c>
      <c r="N7227">
        <v>1846.6069617116832</v>
      </c>
      <c r="O7227">
        <v>1896.2694617116831</v>
      </c>
      <c r="Q7227">
        <v>16467.98495377112</v>
      </c>
      <c r="R7227">
        <v>16023.07656197805</v>
      </c>
      <c r="S7227">
        <v>15578.168170184981</v>
      </c>
      <c r="T7227">
        <v>15133.259778391912</v>
      </c>
      <c r="U7227">
        <v>14688.351386598843</v>
      </c>
      <c r="W7227">
        <v>0</v>
      </c>
      <c r="AB7227">
        <v>1</v>
      </c>
      <c r="AC7227">
        <v>1</v>
      </c>
      <c r="AD7227">
        <v>1</v>
      </c>
      <c r="AE7227">
        <v>1</v>
      </c>
      <c r="AF7227">
        <v>1</v>
      </c>
      <c r="AL7227">
        <v>3.6449733000000002</v>
      </c>
      <c r="AM7227" s="5">
        <v>13.46960926055908</v>
      </c>
      <c r="AN7227">
        <v>570.77625570776252</v>
      </c>
      <c r="AO7227">
        <f t="shared" si="112"/>
        <v>26826.48401826484</v>
      </c>
      <c r="AP7227">
        <v>684.93150684931504</v>
      </c>
      <c r="AQ7227">
        <v>8.3297700000000002E-2</v>
      </c>
      <c r="AR7227">
        <v>4.9470799999999995E-2</v>
      </c>
      <c r="AS7227">
        <v>2.85948E-2</v>
      </c>
      <c r="AT7227">
        <v>3.02966E-2</v>
      </c>
      <c r="AU7227">
        <v>3.00395E-2</v>
      </c>
      <c r="AW7227">
        <v>8.3297700000000016E-2</v>
      </c>
      <c r="AX7227">
        <v>4.9470799999999995E-2</v>
      </c>
      <c r="AY7227">
        <v>2.8594800000000004E-2</v>
      </c>
      <c r="AZ7227">
        <v>3.0296599999999993E-2</v>
      </c>
      <c r="BA7227">
        <v>3.0039499999999997E-2</v>
      </c>
      <c r="BC7227" s="52">
        <v>100000</v>
      </c>
      <c r="BD7227" s="52">
        <v>100000</v>
      </c>
      <c r="BE7227">
        <v>0</v>
      </c>
      <c r="BF7227">
        <v>0</v>
      </c>
      <c r="BG7227">
        <v>0</v>
      </c>
    </row>
    <row r="7228" spans="1:59">
      <c r="A7228">
        <v>7227</v>
      </c>
      <c r="E7228">
        <v>9795.2054794520554</v>
      </c>
      <c r="K7228">
        <v>1663.2276211817898</v>
      </c>
      <c r="L7228">
        <v>1704.4751211817897</v>
      </c>
      <c r="M7228">
        <v>1745.7226211817897</v>
      </c>
      <c r="N7228">
        <v>1786.9701211817896</v>
      </c>
      <c r="O7228">
        <v>1828.2176211817896</v>
      </c>
      <c r="Q7228">
        <v>18666.682671019302</v>
      </c>
      <c r="R7228">
        <v>18162.373018518705</v>
      </c>
      <c r="S7228">
        <v>17658.063366018108</v>
      </c>
      <c r="T7228">
        <v>17153.753713517512</v>
      </c>
      <c r="U7228">
        <v>16649.444061016915</v>
      </c>
      <c r="W7228">
        <v>0</v>
      </c>
      <c r="AB7228">
        <v>1</v>
      </c>
      <c r="AC7228">
        <v>1</v>
      </c>
      <c r="AD7228">
        <v>1</v>
      </c>
      <c r="AE7228">
        <v>1</v>
      </c>
      <c r="AF7228">
        <v>1</v>
      </c>
      <c r="AL7228">
        <v>3.8566134000000001</v>
      </c>
      <c r="AM7228" s="5">
        <v>12.215107917785639</v>
      </c>
      <c r="AN7228">
        <v>570.77625570776252</v>
      </c>
      <c r="AO7228">
        <f t="shared" si="112"/>
        <v>26826.48401826484</v>
      </c>
      <c r="AP7228">
        <v>684.93150684931504</v>
      </c>
      <c r="AQ7228">
        <v>8.2366800000000004E-2</v>
      </c>
      <c r="AR7228">
        <v>5.11203E-2</v>
      </c>
      <c r="AS7228">
        <v>2.8933800000000003E-2</v>
      </c>
      <c r="AT7228">
        <v>3.04836E-2</v>
      </c>
      <c r="AU7228">
        <v>3.04164E-2</v>
      </c>
      <c r="AW7228">
        <v>8.2366800000000004E-2</v>
      </c>
      <c r="AX7228">
        <v>5.1120299999999994E-2</v>
      </c>
      <c r="AY7228">
        <v>2.8933799999999996E-2</v>
      </c>
      <c r="AZ7228">
        <v>3.04836E-2</v>
      </c>
      <c r="BA7228">
        <v>3.0416399999999996E-2</v>
      </c>
      <c r="BC7228" s="52">
        <v>100000</v>
      </c>
      <c r="BD7228" s="52">
        <v>100000</v>
      </c>
      <c r="BE7228">
        <v>0</v>
      </c>
      <c r="BF7228">
        <v>0</v>
      </c>
      <c r="BG7228">
        <v>0</v>
      </c>
    </row>
    <row r="7229" spans="1:59">
      <c r="A7229">
        <v>7228</v>
      </c>
      <c r="E7229">
        <v>9795.2054794520554</v>
      </c>
      <c r="K7229">
        <v>1826.5888636987834</v>
      </c>
      <c r="L7229">
        <v>1866.8738636987835</v>
      </c>
      <c r="M7229">
        <v>1907.1588636987835</v>
      </c>
      <c r="N7229">
        <v>1947.4438636987836</v>
      </c>
      <c r="O7229">
        <v>1987.7288636987837</v>
      </c>
      <c r="Q7229">
        <v>23963.86278356921</v>
      </c>
      <c r="R7229">
        <v>23316.441518971482</v>
      </c>
      <c r="S7229">
        <v>22669.020254373754</v>
      </c>
      <c r="T7229">
        <v>22021.598989776026</v>
      </c>
      <c r="U7229">
        <v>21374.177725178299</v>
      </c>
      <c r="W7229">
        <v>0</v>
      </c>
      <c r="AB7229">
        <v>1</v>
      </c>
      <c r="AC7229">
        <v>1</v>
      </c>
      <c r="AD7229">
        <v>1</v>
      </c>
      <c r="AE7229">
        <v>1</v>
      </c>
      <c r="AF7229">
        <v>1</v>
      </c>
      <c r="AL7229">
        <v>3.9789276</v>
      </c>
      <c r="AM7229" s="5">
        <v>11.633578300476071</v>
      </c>
      <c r="AN7229">
        <v>570.77625570776252</v>
      </c>
      <c r="AO7229">
        <f t="shared" si="112"/>
        <v>26826.48401826484</v>
      </c>
      <c r="AP7229">
        <v>684.93150684931504</v>
      </c>
      <c r="AQ7229">
        <v>7.5384200000000012E-2</v>
      </c>
      <c r="AR7229">
        <v>4.7028399999999998E-2</v>
      </c>
      <c r="AS7229">
        <v>2.68877E-2</v>
      </c>
      <c r="AT7229">
        <v>2.8974900000000001E-2</v>
      </c>
      <c r="AU7229">
        <v>2.93403E-2</v>
      </c>
      <c r="AW7229">
        <v>7.5384199999999998E-2</v>
      </c>
      <c r="AX7229">
        <v>4.7028399999999998E-2</v>
      </c>
      <c r="AY7229">
        <v>2.68877E-2</v>
      </c>
      <c r="AZ7229">
        <v>2.8974899999999998E-2</v>
      </c>
      <c r="BA7229">
        <v>2.93403E-2</v>
      </c>
      <c r="BC7229" s="52">
        <v>100000</v>
      </c>
      <c r="BD7229" s="52">
        <v>100000</v>
      </c>
      <c r="BE7229">
        <v>0</v>
      </c>
      <c r="BF7229">
        <v>0</v>
      </c>
      <c r="BG7229">
        <v>0</v>
      </c>
    </row>
    <row r="7230" spans="1:59">
      <c r="A7230">
        <v>7229</v>
      </c>
      <c r="E7230">
        <v>9795.2054794520554</v>
      </c>
      <c r="K7230">
        <v>2513.4703453930433</v>
      </c>
      <c r="L7230">
        <v>2554.3053453930434</v>
      </c>
      <c r="M7230">
        <v>2595.1403453930434</v>
      </c>
      <c r="N7230">
        <v>2635.9753453930434</v>
      </c>
      <c r="O7230">
        <v>2676.8103453930435</v>
      </c>
      <c r="Q7230">
        <v>35428.526428336103</v>
      </c>
      <c r="R7230">
        <v>34471.369328989596</v>
      </c>
      <c r="S7230">
        <v>33514.21222964309</v>
      </c>
      <c r="T7230">
        <v>32557.055130296583</v>
      </c>
      <c r="U7230">
        <v>31599.898030950077</v>
      </c>
      <c r="W7230">
        <v>0</v>
      </c>
      <c r="AB7230">
        <v>1</v>
      </c>
      <c r="AC7230">
        <v>1</v>
      </c>
      <c r="AD7230">
        <v>1</v>
      </c>
      <c r="AE7230">
        <v>1</v>
      </c>
      <c r="AF7230">
        <v>1</v>
      </c>
      <c r="AL7230">
        <v>4.1105575999999999</v>
      </c>
      <c r="AM7230" s="5">
        <v>10.170230865478519</v>
      </c>
      <c r="AN7230">
        <v>570.77625570776252</v>
      </c>
      <c r="AO7230">
        <f t="shared" si="112"/>
        <v>26826.48401826484</v>
      </c>
      <c r="AP7230">
        <v>684.93150684931504</v>
      </c>
      <c r="AQ7230">
        <v>7.5173500000000004E-2</v>
      </c>
      <c r="AR7230">
        <v>4.4622500000000002E-2</v>
      </c>
      <c r="AS7230">
        <v>2.61201E-2</v>
      </c>
      <c r="AT7230">
        <v>2.9295100000000001E-2</v>
      </c>
      <c r="AU7230">
        <v>2.8597000000000001E-2</v>
      </c>
      <c r="AW7230">
        <v>7.517349999999999E-2</v>
      </c>
      <c r="AX7230">
        <v>4.4622499999999996E-2</v>
      </c>
      <c r="AY7230">
        <v>2.6120099999999993E-2</v>
      </c>
      <c r="AZ7230">
        <v>2.9295100000000004E-2</v>
      </c>
      <c r="BA7230">
        <v>2.8596999999999997E-2</v>
      </c>
      <c r="BC7230" s="52">
        <v>100000</v>
      </c>
      <c r="BD7230" s="52">
        <v>100000</v>
      </c>
      <c r="BE7230">
        <v>0</v>
      </c>
      <c r="BF7230">
        <v>0</v>
      </c>
      <c r="BG7230">
        <v>0</v>
      </c>
    </row>
    <row r="7231" spans="1:59">
      <c r="A7231">
        <v>7230</v>
      </c>
      <c r="E7231">
        <v>9795.2054794520554</v>
      </c>
      <c r="K7231">
        <v>3934.9997539619708</v>
      </c>
      <c r="L7231">
        <v>3978.5847539619708</v>
      </c>
      <c r="M7231">
        <v>4022.1697539619709</v>
      </c>
      <c r="N7231">
        <v>4065.7547539619709</v>
      </c>
      <c r="O7231">
        <v>4109.3397539619709</v>
      </c>
      <c r="Q7231">
        <v>41861.293100533287</v>
      </c>
      <c r="R7231">
        <v>40730.344735105537</v>
      </c>
      <c r="S7231">
        <v>39599.396369677786</v>
      </c>
      <c r="T7231">
        <v>38468.448004250036</v>
      </c>
      <c r="U7231">
        <v>37337.499638822286</v>
      </c>
      <c r="W7231">
        <v>0</v>
      </c>
      <c r="AB7231">
        <v>1</v>
      </c>
      <c r="AC7231">
        <v>1</v>
      </c>
      <c r="AD7231">
        <v>1</v>
      </c>
      <c r="AE7231">
        <v>1</v>
      </c>
      <c r="AF7231">
        <v>1</v>
      </c>
      <c r="AL7231">
        <v>4.0390863000000001</v>
      </c>
      <c r="AM7231" s="5">
        <v>9.6331272125244141</v>
      </c>
      <c r="AN7231">
        <v>570.77625570776252</v>
      </c>
      <c r="AO7231">
        <f t="shared" si="112"/>
        <v>26826.48401826484</v>
      </c>
      <c r="AP7231">
        <v>684.93150684931504</v>
      </c>
      <c r="AQ7231">
        <v>7.9860899999999999E-2</v>
      </c>
      <c r="AR7231">
        <v>4.67138E-2</v>
      </c>
      <c r="AS7231">
        <v>2.69865E-2</v>
      </c>
      <c r="AT7231">
        <v>2.9918E-2</v>
      </c>
      <c r="AU7231">
        <v>3.0492599999999998E-2</v>
      </c>
      <c r="AW7231">
        <v>7.9860899999999999E-2</v>
      </c>
      <c r="AX7231">
        <v>4.67138E-2</v>
      </c>
      <c r="AY7231">
        <v>2.6986499999999997E-2</v>
      </c>
      <c r="AZ7231">
        <v>2.9918E-2</v>
      </c>
      <c r="BA7231">
        <v>3.0492599999999995E-2</v>
      </c>
      <c r="BC7231" s="52">
        <v>100000</v>
      </c>
      <c r="BD7231" s="52">
        <v>100000</v>
      </c>
      <c r="BE7231">
        <v>0</v>
      </c>
      <c r="BF7231">
        <v>0</v>
      </c>
      <c r="BG7231">
        <v>0</v>
      </c>
    </row>
    <row r="7232" spans="1:59">
      <c r="A7232">
        <v>7231</v>
      </c>
      <c r="E7232">
        <v>9795.2054794520554</v>
      </c>
      <c r="K7232">
        <v>4848.2941858113627</v>
      </c>
      <c r="L7232">
        <v>4890.6416858113625</v>
      </c>
      <c r="M7232">
        <v>4932.9891858113624</v>
      </c>
      <c r="N7232">
        <v>4975.3366858113623</v>
      </c>
      <c r="O7232">
        <v>5017.6841858113621</v>
      </c>
      <c r="Q7232">
        <v>40176.335880809587</v>
      </c>
      <c r="R7232">
        <v>39090.909273137986</v>
      </c>
      <c r="S7232">
        <v>38005.482665466385</v>
      </c>
      <c r="T7232">
        <v>36920.056057794784</v>
      </c>
      <c r="U7232">
        <v>35834.629450123182</v>
      </c>
      <c r="W7232">
        <v>0</v>
      </c>
      <c r="AB7232">
        <v>1</v>
      </c>
      <c r="AC7232">
        <v>1</v>
      </c>
      <c r="AD7232">
        <v>1</v>
      </c>
      <c r="AE7232">
        <v>1</v>
      </c>
      <c r="AF7232">
        <v>1</v>
      </c>
      <c r="AL7232">
        <v>4.2811360000000001</v>
      </c>
      <c r="AM7232" s="5">
        <v>9.7190141677856445</v>
      </c>
      <c r="AN7232">
        <v>570.77625570776252</v>
      </c>
      <c r="AO7232">
        <f t="shared" si="112"/>
        <v>26826.48401826484</v>
      </c>
      <c r="AP7232">
        <v>684.93150684931504</v>
      </c>
      <c r="AQ7232">
        <v>8.6209900000000006E-2</v>
      </c>
      <c r="AR7232">
        <v>5.1367800000000005E-2</v>
      </c>
      <c r="AS7232">
        <v>3.0027599999999998E-2</v>
      </c>
      <c r="AT7232">
        <v>3.2633200000000001E-2</v>
      </c>
      <c r="AU7232">
        <v>3.2889700000000001E-2</v>
      </c>
      <c r="AW7232">
        <v>8.6209899999999992E-2</v>
      </c>
      <c r="AX7232">
        <v>5.1367800000000005E-2</v>
      </c>
      <c r="AY7232">
        <v>3.0027600000000002E-2</v>
      </c>
      <c r="AZ7232">
        <v>3.2633200000000001E-2</v>
      </c>
      <c r="BA7232">
        <v>3.2889700000000008E-2</v>
      </c>
      <c r="BC7232" s="52">
        <v>100000</v>
      </c>
      <c r="BD7232" s="52">
        <v>100000</v>
      </c>
      <c r="BE7232">
        <v>0</v>
      </c>
      <c r="BF7232">
        <v>0</v>
      </c>
      <c r="BG7232">
        <v>0</v>
      </c>
    </row>
    <row r="7233" spans="1:59">
      <c r="A7233">
        <v>7232</v>
      </c>
      <c r="E7233">
        <v>9795.2054794520554</v>
      </c>
      <c r="K7233">
        <v>4265.5435546103909</v>
      </c>
      <c r="L7233">
        <v>4315.8660546103911</v>
      </c>
      <c r="M7233">
        <v>4366.1885546103913</v>
      </c>
      <c r="N7233">
        <v>4416.5110546103915</v>
      </c>
      <c r="O7233">
        <v>4466.8335546103917</v>
      </c>
      <c r="Q7233">
        <v>37639.283508835353</v>
      </c>
      <c r="R7233">
        <v>36622.399343950849</v>
      </c>
      <c r="S7233">
        <v>35605.515179066344</v>
      </c>
      <c r="T7233">
        <v>34588.631014181839</v>
      </c>
      <c r="U7233">
        <v>33571.746849297335</v>
      </c>
      <c r="W7233">
        <v>0.21769999999999998</v>
      </c>
      <c r="AB7233">
        <v>1</v>
      </c>
      <c r="AC7233">
        <v>1</v>
      </c>
      <c r="AD7233">
        <v>1</v>
      </c>
      <c r="AE7233">
        <v>1</v>
      </c>
      <c r="AF7233">
        <v>1</v>
      </c>
      <c r="AL7233">
        <v>4.6060962999999999</v>
      </c>
      <c r="AM7233" s="5">
        <v>10.182365417480471</v>
      </c>
      <c r="AN7233">
        <v>570.77625570776252</v>
      </c>
      <c r="AO7233">
        <f t="shared" si="112"/>
        <v>26826.48401826484</v>
      </c>
      <c r="AP7233">
        <v>684.93150684931504</v>
      </c>
      <c r="AQ7233">
        <v>9.0355599999999994E-2</v>
      </c>
      <c r="AR7233">
        <v>6.42287E-2</v>
      </c>
      <c r="AS7233">
        <v>3.4484800000000003E-2</v>
      </c>
      <c r="AT7233">
        <v>3.53797E-2</v>
      </c>
      <c r="AU7233">
        <v>4.3784099999999999E-2</v>
      </c>
      <c r="AW7233">
        <v>9.0355599999999994E-2</v>
      </c>
      <c r="AX7233">
        <v>6.42287E-2</v>
      </c>
      <c r="AY7233">
        <v>3.4484799999999996E-2</v>
      </c>
      <c r="AZ7233">
        <v>3.53797E-2</v>
      </c>
      <c r="BA7233">
        <v>4.3784100000000006E-2</v>
      </c>
      <c r="BC7233" s="52">
        <v>100000</v>
      </c>
      <c r="BD7233" s="52">
        <v>100000</v>
      </c>
      <c r="BE7233">
        <v>0</v>
      </c>
      <c r="BF7233">
        <v>0</v>
      </c>
      <c r="BG7233">
        <v>0</v>
      </c>
    </row>
    <row r="7234" spans="1:59">
      <c r="A7234">
        <v>7233</v>
      </c>
      <c r="E7234">
        <v>9795.2054794520554</v>
      </c>
      <c r="K7234">
        <v>4037.2199466480433</v>
      </c>
      <c r="L7234">
        <v>4112.9524466480434</v>
      </c>
      <c r="M7234">
        <v>4188.6849466480435</v>
      </c>
      <c r="N7234">
        <v>4264.4174466480436</v>
      </c>
      <c r="O7234">
        <v>4340.1499466480436</v>
      </c>
      <c r="Q7234">
        <v>35192.366879122703</v>
      </c>
      <c r="R7234">
        <v>34241.589997911789</v>
      </c>
      <c r="S7234">
        <v>33290.813116700876</v>
      </c>
      <c r="T7234">
        <v>32340.036235489963</v>
      </c>
      <c r="U7234">
        <v>31389.259354279049</v>
      </c>
      <c r="W7234">
        <v>0.42518</v>
      </c>
      <c r="AB7234">
        <v>1</v>
      </c>
      <c r="AC7234">
        <v>1</v>
      </c>
      <c r="AD7234">
        <v>1</v>
      </c>
      <c r="AE7234">
        <v>1</v>
      </c>
      <c r="AF7234">
        <v>1</v>
      </c>
      <c r="AL7234">
        <v>4.7816234</v>
      </c>
      <c r="AM7234" s="5">
        <v>10.714761734008791</v>
      </c>
      <c r="AN7234">
        <v>570.77625570776252</v>
      </c>
      <c r="AO7234">
        <f t="shared" si="112"/>
        <v>26826.48401826484</v>
      </c>
      <c r="AP7234">
        <v>684.93150684931504</v>
      </c>
      <c r="AQ7234">
        <v>8.0784000000000009E-2</v>
      </c>
      <c r="AR7234">
        <v>2.25945E-2</v>
      </c>
      <c r="AS7234">
        <v>2.79649E-3</v>
      </c>
      <c r="AT7234">
        <v>4.4836799999999994E-3</v>
      </c>
      <c r="AU7234">
        <v>1.5579800000000001E-2</v>
      </c>
      <c r="AW7234">
        <v>8.0784000000000009E-2</v>
      </c>
      <c r="AX7234">
        <v>2.2594500000000003E-2</v>
      </c>
      <c r="AY7234">
        <v>2.7964899999999987E-3</v>
      </c>
      <c r="AZ7234">
        <v>4.4836799999999968E-3</v>
      </c>
      <c r="BA7234">
        <v>1.5579800000000005E-2</v>
      </c>
      <c r="BC7234" s="52">
        <v>100000</v>
      </c>
      <c r="BD7234" s="52">
        <v>100000</v>
      </c>
      <c r="BE7234">
        <v>0</v>
      </c>
      <c r="BF7234">
        <v>0</v>
      </c>
      <c r="BG7234">
        <v>0</v>
      </c>
    </row>
    <row r="7235" spans="1:59">
      <c r="A7235">
        <v>7234</v>
      </c>
      <c r="E7235">
        <v>9795.2054794520554</v>
      </c>
      <c r="K7235">
        <v>4205.3578336830778</v>
      </c>
      <c r="L7235">
        <v>4315.4628336830774</v>
      </c>
      <c r="M7235">
        <v>4425.567833683077</v>
      </c>
      <c r="N7235">
        <v>4535.6728336830765</v>
      </c>
      <c r="O7235">
        <v>4645.7778336830761</v>
      </c>
      <c r="Q7235">
        <v>33256.116294851789</v>
      </c>
      <c r="R7235">
        <v>32357.650254709642</v>
      </c>
      <c r="S7235">
        <v>31459.184214567496</v>
      </c>
      <c r="T7235">
        <v>30560.71817442535</v>
      </c>
      <c r="U7235">
        <v>29662.252134283204</v>
      </c>
      <c r="W7235">
        <v>0.57098000000000004</v>
      </c>
      <c r="AB7235">
        <v>1</v>
      </c>
      <c r="AC7235">
        <v>1</v>
      </c>
      <c r="AD7235">
        <v>1</v>
      </c>
      <c r="AE7235">
        <v>1</v>
      </c>
      <c r="AF7235">
        <v>1</v>
      </c>
      <c r="AL7235">
        <v>3.8403155999999998</v>
      </c>
      <c r="AM7235" s="5">
        <v>10.935226440429689</v>
      </c>
      <c r="AN7235">
        <v>570.77625570776252</v>
      </c>
      <c r="AO7235">
        <f t="shared" ref="AO7235:AO7298" si="113">235000000/8760</f>
        <v>26826.48401826484</v>
      </c>
      <c r="AP7235">
        <v>684.93150684931504</v>
      </c>
      <c r="AQ7235">
        <v>7.2794300000000006E-2</v>
      </c>
      <c r="AR7235">
        <v>2.2114600000000002E-3</v>
      </c>
      <c r="AS7235">
        <v>1.49883E-3</v>
      </c>
      <c r="AT7235">
        <v>1.5983600000000001E-3</v>
      </c>
      <c r="AU7235">
        <v>5.67944E-3</v>
      </c>
      <c r="AW7235">
        <v>7.2794300000000006E-2</v>
      </c>
      <c r="AX7235">
        <v>2.2114599999999984E-3</v>
      </c>
      <c r="AY7235">
        <v>1.4988299999999996E-3</v>
      </c>
      <c r="AZ7235">
        <v>1.5983600000000001E-3</v>
      </c>
      <c r="BA7235">
        <v>5.6794400000000009E-3</v>
      </c>
      <c r="BC7235" s="52">
        <v>100000</v>
      </c>
      <c r="BD7235" s="52">
        <v>100000</v>
      </c>
      <c r="BE7235">
        <v>0</v>
      </c>
      <c r="BF7235">
        <v>0</v>
      </c>
      <c r="BG7235">
        <v>0</v>
      </c>
    </row>
    <row r="7236" spans="1:59">
      <c r="A7236">
        <v>7235</v>
      </c>
      <c r="E7236">
        <v>9795.2054794520554</v>
      </c>
      <c r="K7236">
        <v>4752.7612954505475</v>
      </c>
      <c r="L7236">
        <v>4910.6046287838808</v>
      </c>
      <c r="M7236">
        <v>5068.447962117214</v>
      </c>
      <c r="N7236">
        <v>5226.2912954505473</v>
      </c>
      <c r="O7236">
        <v>5384.1346287838805</v>
      </c>
      <c r="Q7236">
        <v>31496.157148200331</v>
      </c>
      <c r="R7236">
        <v>30645.239159750814</v>
      </c>
      <c r="S7236">
        <v>29794.321171301297</v>
      </c>
      <c r="T7236">
        <v>28943.40318285178</v>
      </c>
      <c r="U7236">
        <v>28092.485194402263</v>
      </c>
      <c r="W7236">
        <v>0.65142999999999995</v>
      </c>
      <c r="AB7236">
        <v>1</v>
      </c>
      <c r="AC7236">
        <v>1</v>
      </c>
      <c r="AD7236">
        <v>1</v>
      </c>
      <c r="AE7236">
        <v>1</v>
      </c>
      <c r="AF7236">
        <v>1</v>
      </c>
      <c r="AL7236">
        <v>3.3211187999999998</v>
      </c>
      <c r="AM7236" s="5">
        <v>11.242185592651371</v>
      </c>
      <c r="AN7236">
        <v>570.77625570776252</v>
      </c>
      <c r="AO7236">
        <f t="shared" si="113"/>
        <v>26826.48401826484</v>
      </c>
      <c r="AP7236">
        <v>684.93150684931504</v>
      </c>
      <c r="AQ7236">
        <v>7.2963100000000003E-2</v>
      </c>
      <c r="AR7236">
        <v>2.3050600000000003E-3</v>
      </c>
      <c r="AS7236">
        <v>1.51154E-3</v>
      </c>
      <c r="AT7236">
        <v>1.6080000000000001E-3</v>
      </c>
      <c r="AU7236">
        <v>5.6949699999999997E-3</v>
      </c>
      <c r="AW7236">
        <v>7.2963100000000003E-2</v>
      </c>
      <c r="AX7236">
        <v>2.3050599999999977E-3</v>
      </c>
      <c r="AY7236">
        <v>1.5115399999999987E-3</v>
      </c>
      <c r="AZ7236">
        <v>1.6079999999999983E-3</v>
      </c>
      <c r="BA7236">
        <v>5.6949700000000006E-3</v>
      </c>
      <c r="BC7236" s="52">
        <v>100000</v>
      </c>
      <c r="BD7236" s="52">
        <v>100000</v>
      </c>
      <c r="BE7236">
        <v>0</v>
      </c>
      <c r="BF7236">
        <v>0</v>
      </c>
      <c r="BG7236">
        <v>0</v>
      </c>
    </row>
    <row r="7237" spans="1:59">
      <c r="A7237">
        <v>7236</v>
      </c>
      <c r="E7237">
        <v>9795.2054794520554</v>
      </c>
      <c r="K7237">
        <v>4786.1978070768328</v>
      </c>
      <c r="L7237">
        <v>4984.1903070768331</v>
      </c>
      <c r="M7237">
        <v>5182.1828070768333</v>
      </c>
      <c r="N7237">
        <v>5380.1753070768336</v>
      </c>
      <c r="O7237">
        <v>5578.1678070768339</v>
      </c>
      <c r="Q7237">
        <v>31088.83024817202</v>
      </c>
      <c r="R7237">
        <v>30248.916833323321</v>
      </c>
      <c r="S7237">
        <v>29409.003418474622</v>
      </c>
      <c r="T7237">
        <v>28569.090003625923</v>
      </c>
      <c r="U7237">
        <v>27729.176588777224</v>
      </c>
      <c r="W7237">
        <v>0.64684000000000008</v>
      </c>
      <c r="AB7237">
        <v>1</v>
      </c>
      <c r="AC7237">
        <v>1</v>
      </c>
      <c r="AD7237">
        <v>1</v>
      </c>
      <c r="AE7237">
        <v>1</v>
      </c>
      <c r="AF7237">
        <v>1</v>
      </c>
      <c r="AL7237">
        <v>3.4434439999999999</v>
      </c>
      <c r="AM7237" s="5">
        <v>11.32462692260742</v>
      </c>
      <c r="AN7237">
        <v>570.77625570776252</v>
      </c>
      <c r="AO7237">
        <f t="shared" si="113"/>
        <v>26826.48401826484</v>
      </c>
      <c r="AP7237">
        <v>684.93150684931504</v>
      </c>
      <c r="AQ7237">
        <v>7.3223399999999994E-2</v>
      </c>
      <c r="AR7237">
        <v>2.43305E-3</v>
      </c>
      <c r="AS7237">
        <v>1.5063699999999999E-3</v>
      </c>
      <c r="AT7237">
        <v>1.59369E-3</v>
      </c>
      <c r="AU7237">
        <v>5.6895100000000001E-3</v>
      </c>
      <c r="AW7237">
        <v>7.3223399999999994E-2</v>
      </c>
      <c r="AX7237">
        <v>2.4330499999999991E-3</v>
      </c>
      <c r="AY7237">
        <v>1.5063699999999999E-3</v>
      </c>
      <c r="AZ7237">
        <v>1.5936900000000018E-3</v>
      </c>
      <c r="BA7237">
        <v>5.6895100000000018E-3</v>
      </c>
      <c r="BC7237" s="52">
        <v>100000</v>
      </c>
      <c r="BD7237" s="52">
        <v>100000</v>
      </c>
      <c r="BE7237">
        <v>0</v>
      </c>
      <c r="BF7237">
        <v>0</v>
      </c>
      <c r="BG7237">
        <v>0</v>
      </c>
    </row>
    <row r="7238" spans="1:59">
      <c r="A7238">
        <v>7237</v>
      </c>
      <c r="E7238">
        <v>9795.2054794520554</v>
      </c>
      <c r="K7238">
        <v>4691.6202456196261</v>
      </c>
      <c r="L7238">
        <v>4952.0902456196263</v>
      </c>
      <c r="M7238">
        <v>5212.5602456196266</v>
      </c>
      <c r="N7238">
        <v>5473.0302456196268</v>
      </c>
      <c r="O7238">
        <v>5733.5002456196271</v>
      </c>
      <c r="Q7238">
        <v>30578.164202730251</v>
      </c>
      <c r="R7238">
        <v>29752.04723048638</v>
      </c>
      <c r="S7238">
        <v>28925.930258242508</v>
      </c>
      <c r="T7238">
        <v>28099.813285998636</v>
      </c>
      <c r="U7238">
        <v>27273.696313754765</v>
      </c>
      <c r="W7238">
        <v>0.65749999999999997</v>
      </c>
      <c r="AB7238">
        <v>1</v>
      </c>
      <c r="AC7238">
        <v>1</v>
      </c>
      <c r="AD7238">
        <v>1</v>
      </c>
      <c r="AE7238">
        <v>1</v>
      </c>
      <c r="AF7238">
        <v>1</v>
      </c>
      <c r="AL7238">
        <v>3.2170122000000001</v>
      </c>
      <c r="AM7238" s="5">
        <v>10.86951732635498</v>
      </c>
      <c r="AN7238">
        <v>570.77625570776252</v>
      </c>
      <c r="AO7238">
        <f t="shared" si="113"/>
        <v>26826.48401826484</v>
      </c>
      <c r="AP7238">
        <v>684.93150684931504</v>
      </c>
      <c r="AQ7238">
        <v>7.42366E-2</v>
      </c>
      <c r="AR7238">
        <v>2.44487E-3</v>
      </c>
      <c r="AS7238">
        <v>1.5036400000000001E-3</v>
      </c>
      <c r="AT7238">
        <v>1.5788E-3</v>
      </c>
      <c r="AU7238">
        <v>5.6794000000000002E-3</v>
      </c>
      <c r="AW7238">
        <v>7.42366E-2</v>
      </c>
      <c r="AX7238">
        <v>2.4448700000000018E-3</v>
      </c>
      <c r="AY7238">
        <v>1.5036400000000005E-3</v>
      </c>
      <c r="AZ7238">
        <v>1.5787999999999983E-3</v>
      </c>
      <c r="BA7238">
        <v>5.6794000000000011E-3</v>
      </c>
      <c r="BC7238" s="52">
        <v>100000</v>
      </c>
      <c r="BD7238" s="52">
        <v>100000</v>
      </c>
      <c r="BE7238">
        <v>0</v>
      </c>
      <c r="BF7238">
        <v>0</v>
      </c>
      <c r="BG7238">
        <v>0</v>
      </c>
    </row>
    <row r="7239" spans="1:59">
      <c r="A7239">
        <v>7238</v>
      </c>
      <c r="E7239">
        <v>9795.2054794520554</v>
      </c>
      <c r="K7239">
        <v>4504.3757805124287</v>
      </c>
      <c r="L7239">
        <v>4823.9682805124285</v>
      </c>
      <c r="M7239">
        <v>5143.5607805124282</v>
      </c>
      <c r="N7239">
        <v>5463.153280512428</v>
      </c>
      <c r="O7239">
        <v>5782.7457805124277</v>
      </c>
      <c r="Q7239">
        <v>30973.31251696758</v>
      </c>
      <c r="R7239">
        <v>30136.519994231225</v>
      </c>
      <c r="S7239">
        <v>29299.727471494865</v>
      </c>
      <c r="T7239">
        <v>28462.934948758506</v>
      </c>
      <c r="U7239">
        <v>27626.142426022147</v>
      </c>
      <c r="W7239">
        <v>0.52595999999999998</v>
      </c>
      <c r="AB7239">
        <v>1</v>
      </c>
      <c r="AC7239">
        <v>1</v>
      </c>
      <c r="AD7239">
        <v>1</v>
      </c>
      <c r="AE7239">
        <v>1</v>
      </c>
      <c r="AF7239">
        <v>1</v>
      </c>
      <c r="AL7239">
        <v>3.3550317000000001</v>
      </c>
      <c r="AM7239" s="5">
        <v>10.67169284820557</v>
      </c>
      <c r="AN7239">
        <v>570.77625570776252</v>
      </c>
      <c r="AO7239">
        <f t="shared" si="113"/>
        <v>26826.48401826484</v>
      </c>
      <c r="AP7239">
        <v>684.93150684931504</v>
      </c>
      <c r="AQ7239">
        <v>8.0324099999999996E-2</v>
      </c>
      <c r="AR7239">
        <v>3.3081999999999999E-3</v>
      </c>
      <c r="AS7239">
        <v>1.78681E-3</v>
      </c>
      <c r="AT7239">
        <v>1.73675E-3</v>
      </c>
      <c r="AU7239">
        <v>5.6765900000000005E-3</v>
      </c>
      <c r="AW7239">
        <v>8.0324099999999996E-2</v>
      </c>
      <c r="AX7239">
        <v>3.3081999999999973E-3</v>
      </c>
      <c r="AY7239">
        <v>1.7868099999999998E-3</v>
      </c>
      <c r="AZ7239">
        <v>1.7367500000000022E-3</v>
      </c>
      <c r="BA7239">
        <v>5.6765900000000022E-3</v>
      </c>
      <c r="BC7239" s="52">
        <v>100000</v>
      </c>
      <c r="BD7239" s="52">
        <v>100000</v>
      </c>
      <c r="BE7239">
        <v>0</v>
      </c>
      <c r="BF7239">
        <v>0</v>
      </c>
      <c r="BG7239">
        <v>0</v>
      </c>
    </row>
    <row r="7240" spans="1:59">
      <c r="A7240">
        <v>7239</v>
      </c>
      <c r="E7240">
        <v>9795.2054794520554</v>
      </c>
      <c r="K7240">
        <v>4116.5122456475201</v>
      </c>
      <c r="L7240">
        <v>4556.9347456475198</v>
      </c>
      <c r="M7240">
        <v>4997.3572456475194</v>
      </c>
      <c r="N7240">
        <v>5437.7797456475191</v>
      </c>
      <c r="O7240">
        <v>5878.2022456475188</v>
      </c>
      <c r="Q7240">
        <v>31952.079168852651</v>
      </c>
      <c r="R7240">
        <v>31088.843732646856</v>
      </c>
      <c r="S7240">
        <v>30225.60829644106</v>
      </c>
      <c r="T7240">
        <v>29362.372860235264</v>
      </c>
      <c r="U7240">
        <v>28499.137424029468</v>
      </c>
      <c r="W7240">
        <v>0.40038999999999997</v>
      </c>
      <c r="AB7240">
        <v>1</v>
      </c>
      <c r="AC7240">
        <v>1</v>
      </c>
      <c r="AD7240">
        <v>1</v>
      </c>
      <c r="AE7240">
        <v>1</v>
      </c>
      <c r="AF7240">
        <v>1</v>
      </c>
      <c r="AL7240">
        <v>3.9098644</v>
      </c>
      <c r="AM7240" s="5">
        <v>11.953046798706049</v>
      </c>
      <c r="AN7240">
        <v>570.77625570776252</v>
      </c>
      <c r="AO7240">
        <f t="shared" si="113"/>
        <v>26826.48401826484</v>
      </c>
      <c r="AP7240">
        <v>684.93150684931504</v>
      </c>
      <c r="AQ7240">
        <v>8.2662099999999988E-2</v>
      </c>
      <c r="AR7240">
        <v>3.12968E-2</v>
      </c>
      <c r="AS7240">
        <v>4.1628100000000003E-3</v>
      </c>
      <c r="AT7240">
        <v>4.6914899999999995E-3</v>
      </c>
      <c r="AU7240">
        <v>1.3812900000000001E-2</v>
      </c>
      <c r="AW7240">
        <v>8.2662100000000002E-2</v>
      </c>
      <c r="AX7240">
        <v>3.12968E-2</v>
      </c>
      <c r="AY7240">
        <v>4.1628100000000029E-3</v>
      </c>
      <c r="AZ7240">
        <v>4.6914899999999995E-3</v>
      </c>
      <c r="BA7240">
        <v>1.3812900000000003E-2</v>
      </c>
      <c r="BC7240" s="52">
        <v>100000</v>
      </c>
      <c r="BD7240" s="52">
        <v>100000</v>
      </c>
      <c r="BE7240">
        <v>0</v>
      </c>
      <c r="BF7240">
        <v>0</v>
      </c>
      <c r="BG7240">
        <v>0</v>
      </c>
    </row>
    <row r="7241" spans="1:59">
      <c r="A7241">
        <v>7240</v>
      </c>
      <c r="E7241">
        <v>9795.2054794520554</v>
      </c>
      <c r="K7241">
        <v>4118.4229034547361</v>
      </c>
      <c r="L7241">
        <v>4735.0870701214026</v>
      </c>
      <c r="M7241">
        <v>5351.751236788069</v>
      </c>
      <c r="N7241">
        <v>5968.4154034547355</v>
      </c>
      <c r="O7241">
        <v>6585.079570121402</v>
      </c>
      <c r="Q7241">
        <v>33941.024143191178</v>
      </c>
      <c r="R7241">
        <v>33024.054244632433</v>
      </c>
      <c r="S7241">
        <v>32107.084346073687</v>
      </c>
      <c r="T7241">
        <v>31190.114447514941</v>
      </c>
      <c r="U7241">
        <v>30273.144548956196</v>
      </c>
      <c r="W7241">
        <v>0.25172</v>
      </c>
      <c r="AB7241">
        <v>1</v>
      </c>
      <c r="AC7241">
        <v>1</v>
      </c>
      <c r="AD7241">
        <v>1</v>
      </c>
      <c r="AE7241">
        <v>1</v>
      </c>
      <c r="AF7241">
        <v>1</v>
      </c>
      <c r="AL7241">
        <v>4.2194447999999998</v>
      </c>
      <c r="AM7241" s="5">
        <v>12.837300300598139</v>
      </c>
      <c r="AN7241">
        <v>570.77625570776252</v>
      </c>
      <c r="AO7241">
        <f t="shared" si="113"/>
        <v>26826.48401826484</v>
      </c>
      <c r="AP7241">
        <v>684.93150684931504</v>
      </c>
      <c r="AQ7241">
        <v>8.3575400000000008E-2</v>
      </c>
      <c r="AR7241">
        <v>4.5735700000000004E-2</v>
      </c>
      <c r="AS7241">
        <v>8.5258599999999997E-3</v>
      </c>
      <c r="AT7241">
        <v>2.1130099999999999E-2</v>
      </c>
      <c r="AU7241">
        <v>2.7538699999999999E-2</v>
      </c>
      <c r="AW7241">
        <v>8.3575400000000008E-2</v>
      </c>
      <c r="AX7241">
        <v>4.5735700000000004E-2</v>
      </c>
      <c r="AY7241">
        <v>8.5258599999999962E-3</v>
      </c>
      <c r="AZ7241">
        <v>2.1130099999999999E-2</v>
      </c>
      <c r="BA7241">
        <v>2.7538699999999999E-2</v>
      </c>
      <c r="BC7241" s="52">
        <v>100000</v>
      </c>
      <c r="BD7241" s="52">
        <v>100000</v>
      </c>
      <c r="BE7241">
        <v>0</v>
      </c>
      <c r="BF7241">
        <v>0</v>
      </c>
      <c r="BG7241">
        <v>0</v>
      </c>
    </row>
    <row r="7242" spans="1:59">
      <c r="A7242">
        <v>7241</v>
      </c>
      <c r="E7242">
        <v>9795.2054794520554</v>
      </c>
      <c r="K7242">
        <v>4870.2667505943509</v>
      </c>
      <c r="L7242">
        <v>5643.5367505943505</v>
      </c>
      <c r="M7242">
        <v>6416.8067505943509</v>
      </c>
      <c r="N7242">
        <v>7190.0767505943513</v>
      </c>
      <c r="O7242">
        <v>7963.3467505943518</v>
      </c>
      <c r="Q7242">
        <v>36002.921409735667</v>
      </c>
      <c r="R7242">
        <v>35030.24612845185</v>
      </c>
      <c r="S7242">
        <v>34057.570847168034</v>
      </c>
      <c r="T7242">
        <v>33084.895565884217</v>
      </c>
      <c r="U7242">
        <v>32112.220284600404</v>
      </c>
      <c r="W7242">
        <v>0</v>
      </c>
      <c r="AB7242">
        <v>1</v>
      </c>
      <c r="AC7242">
        <v>1</v>
      </c>
      <c r="AD7242">
        <v>1</v>
      </c>
      <c r="AE7242">
        <v>1</v>
      </c>
      <c r="AF7242">
        <v>1</v>
      </c>
      <c r="AL7242">
        <v>3.7190463999999999</v>
      </c>
      <c r="AM7242" s="5">
        <v>13.30352210998535</v>
      </c>
      <c r="AN7242">
        <v>570.77625570776252</v>
      </c>
      <c r="AO7242">
        <f t="shared" si="113"/>
        <v>26826.48401826484</v>
      </c>
      <c r="AP7242">
        <v>684.93150684931504</v>
      </c>
      <c r="AQ7242">
        <v>8.3436099999999999E-2</v>
      </c>
      <c r="AR7242">
        <v>4.2272799999999999E-2</v>
      </c>
      <c r="AS7242">
        <v>7.4097699999999996E-3</v>
      </c>
      <c r="AT7242">
        <v>2.9045899999999999E-2</v>
      </c>
      <c r="AU7242">
        <v>2.6962499999999997E-2</v>
      </c>
      <c r="AW7242">
        <v>8.3436099999999999E-2</v>
      </c>
      <c r="AX7242">
        <v>4.2272799999999999E-2</v>
      </c>
      <c r="AY7242">
        <v>7.4097699999999961E-3</v>
      </c>
      <c r="AZ7242">
        <v>2.9045899999999999E-2</v>
      </c>
      <c r="BA7242">
        <v>2.69625E-2</v>
      </c>
      <c r="BC7242" s="52">
        <v>100000</v>
      </c>
      <c r="BD7242" s="52">
        <v>100000</v>
      </c>
      <c r="BE7242">
        <v>0</v>
      </c>
      <c r="BF7242">
        <v>0</v>
      </c>
      <c r="BG7242">
        <v>0</v>
      </c>
    </row>
    <row r="7243" spans="1:59">
      <c r="A7243">
        <v>7242</v>
      </c>
      <c r="E7243">
        <v>9795.2054794520554</v>
      </c>
      <c r="K7243">
        <v>5954.5650561896</v>
      </c>
      <c r="L7243">
        <v>6763.0333895229332</v>
      </c>
      <c r="M7243">
        <v>7571.5017228562665</v>
      </c>
      <c r="N7243">
        <v>8379.9700561895988</v>
      </c>
      <c r="O7243">
        <v>9188.438389522933</v>
      </c>
      <c r="Q7243">
        <v>37234.006243528856</v>
      </c>
      <c r="R7243">
        <v>36228.071278680807</v>
      </c>
      <c r="S7243">
        <v>35222.136313832758</v>
      </c>
      <c r="T7243">
        <v>34216.201348984709</v>
      </c>
      <c r="U7243">
        <v>33210.266384136659</v>
      </c>
      <c r="W7243">
        <v>0</v>
      </c>
      <c r="AB7243">
        <v>1</v>
      </c>
      <c r="AC7243">
        <v>1</v>
      </c>
      <c r="AD7243">
        <v>1</v>
      </c>
      <c r="AE7243">
        <v>1</v>
      </c>
      <c r="AF7243">
        <v>1</v>
      </c>
      <c r="AL7243">
        <v>3.908293</v>
      </c>
      <c r="AM7243" s="5">
        <v>14.77627468109131</v>
      </c>
      <c r="AN7243">
        <v>570.77625570776252</v>
      </c>
      <c r="AO7243">
        <f t="shared" si="113"/>
        <v>26826.48401826484</v>
      </c>
      <c r="AP7243">
        <v>684.93150684931504</v>
      </c>
      <c r="AQ7243">
        <v>7.6192999999999997E-2</v>
      </c>
      <c r="AR7243">
        <v>4.0483600000000002E-2</v>
      </c>
      <c r="AS7243">
        <v>6.64279E-3</v>
      </c>
      <c r="AT7243">
        <v>1.39119E-2</v>
      </c>
      <c r="AU7243">
        <v>1.7041199999999999E-2</v>
      </c>
      <c r="AW7243">
        <v>7.6192999999999997E-2</v>
      </c>
      <c r="AX7243">
        <v>4.0483599999999995E-2</v>
      </c>
      <c r="AY7243">
        <v>6.6427900000000026E-3</v>
      </c>
      <c r="AZ7243">
        <v>1.3911900000000005E-2</v>
      </c>
      <c r="BA7243">
        <v>1.7041199999999992E-2</v>
      </c>
      <c r="BC7243" s="52">
        <v>100000</v>
      </c>
      <c r="BD7243" s="52">
        <v>100000</v>
      </c>
      <c r="BE7243">
        <v>0</v>
      </c>
      <c r="BF7243">
        <v>0</v>
      </c>
      <c r="BG7243">
        <v>0</v>
      </c>
    </row>
    <row r="7244" spans="1:59">
      <c r="A7244">
        <v>7243</v>
      </c>
      <c r="E7244">
        <v>9795.2054794520554</v>
      </c>
      <c r="K7244">
        <v>6909.8939597977514</v>
      </c>
      <c r="L7244">
        <v>7664.6847931310849</v>
      </c>
      <c r="M7244">
        <v>8419.4756264644184</v>
      </c>
      <c r="N7244">
        <v>9174.2664597977528</v>
      </c>
      <c r="O7244">
        <v>9929.0572931310853</v>
      </c>
      <c r="Q7244">
        <v>38006.094604587001</v>
      </c>
      <c r="R7244">
        <v>36979.300464277541</v>
      </c>
      <c r="S7244">
        <v>35952.506323968082</v>
      </c>
      <c r="T7244">
        <v>34925.712183658623</v>
      </c>
      <c r="U7244">
        <v>33898.918043349164</v>
      </c>
      <c r="W7244">
        <v>0</v>
      </c>
      <c r="AB7244">
        <v>1</v>
      </c>
      <c r="AC7244">
        <v>1</v>
      </c>
      <c r="AD7244">
        <v>1</v>
      </c>
      <c r="AE7244">
        <v>1</v>
      </c>
      <c r="AF7244">
        <v>1</v>
      </c>
      <c r="AL7244">
        <v>4.0220703999999996</v>
      </c>
      <c r="AM7244" s="5">
        <v>16.164840698242191</v>
      </c>
      <c r="AN7244">
        <v>570.77625570776252</v>
      </c>
      <c r="AO7244">
        <f t="shared" si="113"/>
        <v>26826.48401826484</v>
      </c>
      <c r="AP7244">
        <v>684.93150684931504</v>
      </c>
      <c r="AQ7244">
        <v>7.2250099999999998E-2</v>
      </c>
      <c r="AR7244">
        <v>3.8397500000000001E-2</v>
      </c>
      <c r="AS7244">
        <v>6.52945E-3</v>
      </c>
      <c r="AT7244">
        <v>1.3612600000000001E-2</v>
      </c>
      <c r="AU7244">
        <v>1.6652999999999998E-2</v>
      </c>
      <c r="AW7244">
        <v>7.2250099999999998E-2</v>
      </c>
      <c r="AX7244">
        <v>3.8397500000000001E-2</v>
      </c>
      <c r="AY7244">
        <v>6.5294499999999991E-3</v>
      </c>
      <c r="AZ7244">
        <v>1.3612600000000002E-2</v>
      </c>
      <c r="BA7244">
        <v>1.6653000000000001E-2</v>
      </c>
      <c r="BC7244" s="52">
        <v>100000</v>
      </c>
      <c r="BD7244" s="52">
        <v>100000</v>
      </c>
      <c r="BE7244">
        <v>0</v>
      </c>
      <c r="BF7244">
        <v>0</v>
      </c>
      <c r="BG7244">
        <v>0</v>
      </c>
    </row>
    <row r="7245" spans="1:59">
      <c r="A7245">
        <v>7244</v>
      </c>
      <c r="E7245">
        <v>9795.2054794520554</v>
      </c>
      <c r="K7245">
        <v>6636.6698933658199</v>
      </c>
      <c r="L7245">
        <v>7255.2857266991532</v>
      </c>
      <c r="M7245">
        <v>7873.9015600324865</v>
      </c>
      <c r="N7245">
        <v>8492.5173933658189</v>
      </c>
      <c r="O7245">
        <v>9111.1332266991521</v>
      </c>
      <c r="Q7245">
        <v>37278.621317249148</v>
      </c>
      <c r="R7245">
        <v>36271.48100709651</v>
      </c>
      <c r="S7245">
        <v>35264.340696943873</v>
      </c>
      <c r="T7245">
        <v>34257.200386791235</v>
      </c>
      <c r="U7245">
        <v>33250.060076638598</v>
      </c>
      <c r="W7245">
        <v>0</v>
      </c>
      <c r="AB7245">
        <v>1</v>
      </c>
      <c r="AC7245">
        <v>1</v>
      </c>
      <c r="AD7245">
        <v>1</v>
      </c>
      <c r="AE7245">
        <v>1</v>
      </c>
      <c r="AF7245">
        <v>1</v>
      </c>
      <c r="AL7245">
        <v>3.8964470000000002</v>
      </c>
      <c r="AM7245" s="5">
        <v>15.99543476104736</v>
      </c>
      <c r="AN7245">
        <v>570.77625570776252</v>
      </c>
      <c r="AO7245">
        <f t="shared" si="113"/>
        <v>26826.48401826484</v>
      </c>
      <c r="AP7245">
        <v>684.93150684931504</v>
      </c>
      <c r="AQ7245">
        <v>6.2447699999999995E-2</v>
      </c>
      <c r="AR7245">
        <v>3.7781599999999999E-2</v>
      </c>
      <c r="AS7245">
        <v>6.16432E-3</v>
      </c>
      <c r="AT7245">
        <v>1.03325E-2</v>
      </c>
      <c r="AU7245">
        <v>1.55815E-2</v>
      </c>
      <c r="AW7245">
        <v>6.2447699999999995E-2</v>
      </c>
      <c r="AX7245">
        <v>3.7781599999999999E-2</v>
      </c>
      <c r="AY7245">
        <v>6.1643200000000009E-3</v>
      </c>
      <c r="AZ7245">
        <v>1.0332500000000001E-2</v>
      </c>
      <c r="BA7245">
        <v>1.5581499999999998E-2</v>
      </c>
      <c r="BC7245" s="52">
        <v>100000</v>
      </c>
      <c r="BD7245" s="52">
        <v>100000</v>
      </c>
      <c r="BE7245">
        <v>0</v>
      </c>
      <c r="BF7245">
        <v>0</v>
      </c>
      <c r="BG7245">
        <v>0</v>
      </c>
    </row>
    <row r="7246" spans="1:59">
      <c r="A7246">
        <v>7245</v>
      </c>
      <c r="E7246">
        <v>9795.2054794520554</v>
      </c>
      <c r="K7246">
        <v>5849.4788767927048</v>
      </c>
      <c r="L7246">
        <v>6389.2830434593716</v>
      </c>
      <c r="M7246">
        <v>6929.0872101260384</v>
      </c>
      <c r="N7246">
        <v>7468.8913767927052</v>
      </c>
      <c r="O7246">
        <v>8008.6955434593719</v>
      </c>
      <c r="Q7246">
        <v>33549.975098397474</v>
      </c>
      <c r="R7246">
        <v>32643.570003202487</v>
      </c>
      <c r="S7246">
        <v>31737.1649080075</v>
      </c>
      <c r="T7246">
        <v>30830.759812812514</v>
      </c>
      <c r="U7246">
        <v>29924.354717617527</v>
      </c>
      <c r="W7246">
        <v>0</v>
      </c>
      <c r="AB7246">
        <v>1</v>
      </c>
      <c r="AC7246">
        <v>1</v>
      </c>
      <c r="AD7246">
        <v>1</v>
      </c>
      <c r="AE7246">
        <v>1</v>
      </c>
      <c r="AF7246">
        <v>1</v>
      </c>
      <c r="AL7246">
        <v>4.421538</v>
      </c>
      <c r="AM7246" s="5">
        <v>16.407505035400391</v>
      </c>
      <c r="AN7246">
        <v>570.77625570776252</v>
      </c>
      <c r="AO7246">
        <f t="shared" si="113"/>
        <v>26826.48401826484</v>
      </c>
      <c r="AP7246">
        <v>684.93150684931504</v>
      </c>
      <c r="AQ7246">
        <v>5.78725E-2</v>
      </c>
      <c r="AR7246">
        <v>3.6476999999999996E-2</v>
      </c>
      <c r="AS7246">
        <v>5.8713200000000002E-3</v>
      </c>
      <c r="AT7246">
        <v>1.0383E-2</v>
      </c>
      <c r="AU7246">
        <v>1.47736E-2</v>
      </c>
      <c r="AW7246">
        <v>5.7872500000000007E-2</v>
      </c>
      <c r="AX7246">
        <v>3.6476999999999996E-2</v>
      </c>
      <c r="AY7246">
        <v>5.8713199999999993E-3</v>
      </c>
      <c r="AZ7246">
        <v>1.0383000000000003E-2</v>
      </c>
      <c r="BA7246">
        <v>1.4773599999999998E-2</v>
      </c>
      <c r="BC7246" s="52">
        <v>100000</v>
      </c>
      <c r="BD7246" s="52">
        <v>100000</v>
      </c>
      <c r="BE7246">
        <v>0</v>
      </c>
      <c r="BF7246">
        <v>0</v>
      </c>
      <c r="BG7246">
        <v>0</v>
      </c>
    </row>
    <row r="7247" spans="1:59">
      <c r="A7247">
        <v>7246</v>
      </c>
      <c r="E7247">
        <v>9795.2054794520554</v>
      </c>
      <c r="K7247">
        <v>5414.8042256509962</v>
      </c>
      <c r="L7247">
        <v>5876.0983923176627</v>
      </c>
      <c r="M7247">
        <v>6337.3925589843293</v>
      </c>
      <c r="N7247">
        <v>6798.6867256509959</v>
      </c>
      <c r="O7247">
        <v>7259.9808923176624</v>
      </c>
      <c r="Q7247">
        <v>25480.727104560719</v>
      </c>
      <c r="R7247">
        <v>24792.325377325516</v>
      </c>
      <c r="S7247">
        <v>24103.923650090313</v>
      </c>
      <c r="T7247">
        <v>23415.52192285511</v>
      </c>
      <c r="U7247">
        <v>22727.120195619907</v>
      </c>
      <c r="W7247">
        <v>0</v>
      </c>
      <c r="AB7247">
        <v>1</v>
      </c>
      <c r="AC7247">
        <v>1</v>
      </c>
      <c r="AD7247">
        <v>1</v>
      </c>
      <c r="AE7247">
        <v>1</v>
      </c>
      <c r="AF7247">
        <v>1</v>
      </c>
      <c r="AL7247">
        <v>4.9773800000000001</v>
      </c>
      <c r="AM7247" s="5">
        <v>16.1587028503418</v>
      </c>
      <c r="AN7247">
        <v>570.77625570776252</v>
      </c>
      <c r="AO7247">
        <f t="shared" si="113"/>
        <v>26826.48401826484</v>
      </c>
      <c r="AP7247">
        <v>684.93150684931504</v>
      </c>
      <c r="AQ7247">
        <v>5.6613900000000002E-2</v>
      </c>
      <c r="AR7247">
        <v>3.6290799999999998E-2</v>
      </c>
      <c r="AS7247">
        <v>5.8525999999999995E-3</v>
      </c>
      <c r="AT7247">
        <v>1.0232699999999999E-2</v>
      </c>
      <c r="AU7247">
        <v>1.38335E-2</v>
      </c>
      <c r="AW7247">
        <v>5.6613900000000009E-2</v>
      </c>
      <c r="AX7247">
        <v>3.6290799999999998E-2</v>
      </c>
      <c r="AY7247">
        <v>5.8525999999999995E-3</v>
      </c>
      <c r="AZ7247">
        <v>1.0232699999999997E-2</v>
      </c>
      <c r="BA7247">
        <v>1.3833499999999999E-2</v>
      </c>
      <c r="BC7247" s="52">
        <v>100000</v>
      </c>
      <c r="BD7247" s="52">
        <v>100000</v>
      </c>
      <c r="BE7247">
        <v>0</v>
      </c>
      <c r="BF7247">
        <v>0</v>
      </c>
      <c r="BG7247">
        <v>0</v>
      </c>
    </row>
    <row r="7248" spans="1:59">
      <c r="A7248">
        <v>7247</v>
      </c>
      <c r="E7248">
        <v>9795.2054794520554</v>
      </c>
      <c r="K7248">
        <v>3785.9684449990996</v>
      </c>
      <c r="L7248">
        <v>4196.9676116657665</v>
      </c>
      <c r="M7248">
        <v>4607.966778332433</v>
      </c>
      <c r="N7248">
        <v>5018.9659449990995</v>
      </c>
      <c r="O7248">
        <v>5429.965111665766</v>
      </c>
      <c r="Q7248">
        <v>17985.87409212354</v>
      </c>
      <c r="R7248">
        <v>17499.957550910814</v>
      </c>
      <c r="S7248">
        <v>17014.041009698089</v>
      </c>
      <c r="T7248">
        <v>16528.124468485363</v>
      </c>
      <c r="U7248">
        <v>16042.207927272637</v>
      </c>
      <c r="W7248">
        <v>0</v>
      </c>
      <c r="AB7248">
        <v>1</v>
      </c>
      <c r="AC7248">
        <v>1</v>
      </c>
      <c r="AD7248">
        <v>1</v>
      </c>
      <c r="AE7248">
        <v>1</v>
      </c>
      <c r="AF7248">
        <v>1</v>
      </c>
      <c r="AL7248">
        <v>4.9304794999999997</v>
      </c>
      <c r="AM7248" s="5">
        <v>16.563764572143551</v>
      </c>
      <c r="AN7248">
        <v>570.77625570776252</v>
      </c>
      <c r="AO7248">
        <f t="shared" si="113"/>
        <v>26826.48401826484</v>
      </c>
      <c r="AP7248">
        <v>684.93150684931504</v>
      </c>
      <c r="AQ7248">
        <v>5.5869599999999998E-2</v>
      </c>
      <c r="AR7248">
        <v>3.6087000000000001E-2</v>
      </c>
      <c r="AS7248">
        <v>5.9268200000000002E-3</v>
      </c>
      <c r="AT7248">
        <v>9.9482900000000003E-3</v>
      </c>
      <c r="AU7248">
        <v>1.3550299999999999E-2</v>
      </c>
      <c r="AW7248">
        <v>5.5869600000000005E-2</v>
      </c>
      <c r="AX7248">
        <v>3.6086999999999994E-2</v>
      </c>
      <c r="AY7248">
        <v>5.9268199999999993E-3</v>
      </c>
      <c r="AZ7248">
        <v>9.9482899999999985E-3</v>
      </c>
      <c r="BA7248">
        <v>1.3550300000000001E-2</v>
      </c>
      <c r="BC7248" s="52">
        <v>100000</v>
      </c>
      <c r="BD7248" s="52">
        <v>100000</v>
      </c>
      <c r="BE7248">
        <v>0</v>
      </c>
      <c r="BF7248">
        <v>0</v>
      </c>
      <c r="BG7248">
        <v>0</v>
      </c>
    </row>
    <row r="7249" spans="1:59">
      <c r="A7249">
        <v>7248</v>
      </c>
      <c r="E7249">
        <v>9795.2054794520554</v>
      </c>
      <c r="K7249">
        <v>2930.1243916958388</v>
      </c>
      <c r="L7249">
        <v>3245.7018916958386</v>
      </c>
      <c r="M7249">
        <v>3561.2793916958385</v>
      </c>
      <c r="N7249">
        <v>3876.8568916958384</v>
      </c>
      <c r="O7249">
        <v>4192.4343916958387</v>
      </c>
      <c r="Q7249">
        <v>13652.595415954531</v>
      </c>
      <c r="R7249">
        <v>13283.749180008785</v>
      </c>
      <c r="S7249">
        <v>12914.90294406304</v>
      </c>
      <c r="T7249">
        <v>12546.056708117296</v>
      </c>
      <c r="U7249">
        <v>12177.210472171551</v>
      </c>
      <c r="W7249">
        <v>0</v>
      </c>
      <c r="AB7249">
        <v>1</v>
      </c>
      <c r="AC7249">
        <v>1</v>
      </c>
      <c r="AD7249">
        <v>1</v>
      </c>
      <c r="AE7249">
        <v>1</v>
      </c>
      <c r="AF7249">
        <v>1</v>
      </c>
      <c r="AL7249">
        <v>4.417446</v>
      </c>
      <c r="AM7249" s="5">
        <v>16.557491302490231</v>
      </c>
      <c r="AN7249">
        <v>570.77625570776252</v>
      </c>
      <c r="AO7249">
        <f t="shared" si="113"/>
        <v>26826.48401826484</v>
      </c>
      <c r="AP7249">
        <v>684.93150684931504</v>
      </c>
      <c r="AQ7249">
        <v>5.57864E-2</v>
      </c>
      <c r="AR7249">
        <v>3.59709E-2</v>
      </c>
      <c r="AS7249">
        <v>5.9363200000000001E-3</v>
      </c>
      <c r="AT7249">
        <v>9.6851699999999999E-3</v>
      </c>
      <c r="AU7249">
        <v>1.1989000000000001E-2</v>
      </c>
      <c r="AW7249">
        <v>5.57864E-2</v>
      </c>
      <c r="AX7249">
        <v>3.59709E-2</v>
      </c>
      <c r="AY7249">
        <v>5.9363200000000019E-3</v>
      </c>
      <c r="AZ7249">
        <v>9.6851699999999999E-3</v>
      </c>
      <c r="BA7249">
        <v>1.1989E-2</v>
      </c>
      <c r="BC7249" s="52">
        <v>100000</v>
      </c>
      <c r="BD7249" s="52">
        <v>100000</v>
      </c>
      <c r="BE7249">
        <v>0</v>
      </c>
      <c r="BF7249">
        <v>0</v>
      </c>
      <c r="BG7249">
        <v>0</v>
      </c>
    </row>
    <row r="7250" spans="1:59">
      <c r="A7250">
        <v>7249</v>
      </c>
      <c r="E7250">
        <v>9795.2054794520554</v>
      </c>
      <c r="K7250">
        <v>2109.1140875087235</v>
      </c>
      <c r="L7250">
        <v>2281.7790875087235</v>
      </c>
      <c r="M7250">
        <v>2454.4440875087234</v>
      </c>
      <c r="N7250">
        <v>2627.1090875087234</v>
      </c>
      <c r="O7250">
        <v>2799.7740875087234</v>
      </c>
      <c r="Q7250">
        <v>14817.80834529061</v>
      </c>
      <c r="R7250">
        <v>14417.482058268508</v>
      </c>
      <c r="S7250">
        <v>14017.155771246405</v>
      </c>
      <c r="T7250">
        <v>13616.829484224303</v>
      </c>
      <c r="U7250">
        <v>13216.503197202201</v>
      </c>
      <c r="W7250">
        <v>0</v>
      </c>
      <c r="AB7250">
        <v>1</v>
      </c>
      <c r="AC7250">
        <v>1</v>
      </c>
      <c r="AD7250">
        <v>1</v>
      </c>
      <c r="AE7250">
        <v>1</v>
      </c>
      <c r="AF7250">
        <v>1</v>
      </c>
      <c r="AL7250">
        <v>4.4709960000000004</v>
      </c>
      <c r="AM7250" s="5">
        <v>15.83127403259277</v>
      </c>
      <c r="AN7250">
        <v>570.77625570776252</v>
      </c>
      <c r="AO7250">
        <f t="shared" si="113"/>
        <v>26826.48401826484</v>
      </c>
      <c r="AP7250">
        <v>684.93150684931504</v>
      </c>
      <c r="AQ7250">
        <v>5.6018300000000007E-2</v>
      </c>
      <c r="AR7250">
        <v>3.6322300000000002E-2</v>
      </c>
      <c r="AS7250">
        <v>5.6844499999999997E-3</v>
      </c>
      <c r="AT7250">
        <v>9.1802100000000011E-3</v>
      </c>
      <c r="AU7250">
        <v>1.1677E-2</v>
      </c>
      <c r="AW7250">
        <v>5.6018300000000007E-2</v>
      </c>
      <c r="AX7250">
        <v>3.6322300000000002E-2</v>
      </c>
      <c r="AY7250">
        <v>5.6844500000000006E-3</v>
      </c>
      <c r="AZ7250">
        <v>9.1802100000000011E-3</v>
      </c>
      <c r="BA7250">
        <v>1.1677E-2</v>
      </c>
      <c r="BC7250" s="52">
        <v>100000</v>
      </c>
      <c r="BD7250" s="52">
        <v>100000</v>
      </c>
      <c r="BE7250">
        <v>0</v>
      </c>
      <c r="BF7250">
        <v>0</v>
      </c>
      <c r="BG7250">
        <v>0</v>
      </c>
    </row>
    <row r="7251" spans="1:59">
      <c r="A7251">
        <v>7250</v>
      </c>
      <c r="E7251">
        <v>9795.2054794520554</v>
      </c>
      <c r="K7251">
        <v>1697.6498112280312</v>
      </c>
      <c r="L7251">
        <v>1805.6098112280313</v>
      </c>
      <c r="M7251">
        <v>1913.5698112280313</v>
      </c>
      <c r="N7251">
        <v>2021.5298112280313</v>
      </c>
      <c r="O7251">
        <v>2129.4898112280312</v>
      </c>
      <c r="Q7251">
        <v>14945.47945485602</v>
      </c>
      <c r="R7251">
        <v>14541.703932477623</v>
      </c>
      <c r="S7251">
        <v>14137.928410099226</v>
      </c>
      <c r="T7251">
        <v>13734.152887720829</v>
      </c>
      <c r="U7251">
        <v>13330.377365342432</v>
      </c>
      <c r="W7251">
        <v>0</v>
      </c>
      <c r="AB7251">
        <v>1</v>
      </c>
      <c r="AC7251">
        <v>1</v>
      </c>
      <c r="AD7251">
        <v>1</v>
      </c>
      <c r="AE7251">
        <v>1</v>
      </c>
      <c r="AF7251">
        <v>1</v>
      </c>
      <c r="AL7251">
        <v>4.6005190000000002</v>
      </c>
      <c r="AM7251" s="5">
        <v>15.4431619644165</v>
      </c>
      <c r="AN7251">
        <v>570.77625570776252</v>
      </c>
      <c r="AO7251">
        <f t="shared" si="113"/>
        <v>26826.48401826484</v>
      </c>
      <c r="AP7251">
        <v>684.93150684931504</v>
      </c>
      <c r="AQ7251">
        <v>5.60166E-2</v>
      </c>
      <c r="AR7251">
        <v>3.6230100000000001E-2</v>
      </c>
      <c r="AS7251">
        <v>5.7264899999999999E-3</v>
      </c>
      <c r="AT7251">
        <v>9.08285E-3</v>
      </c>
      <c r="AU7251">
        <v>1.1582700000000001E-2</v>
      </c>
      <c r="AW7251">
        <v>5.60166E-2</v>
      </c>
      <c r="AX7251">
        <v>3.6230100000000001E-2</v>
      </c>
      <c r="AY7251">
        <v>5.7264900000000007E-3</v>
      </c>
      <c r="AZ7251">
        <v>9.0828500000000034E-3</v>
      </c>
      <c r="BA7251">
        <v>1.1582700000000001E-2</v>
      </c>
      <c r="BC7251" s="52">
        <v>100000</v>
      </c>
      <c r="BD7251" s="52">
        <v>100000</v>
      </c>
      <c r="BE7251">
        <v>0</v>
      </c>
      <c r="BF7251">
        <v>0</v>
      </c>
      <c r="BG7251">
        <v>0</v>
      </c>
    </row>
    <row r="7252" spans="1:59">
      <c r="A7252">
        <v>7251</v>
      </c>
      <c r="E7252">
        <v>9795.2054794520554</v>
      </c>
      <c r="K7252">
        <v>1616.1242553216002</v>
      </c>
      <c r="L7252">
        <v>1674.8342553216003</v>
      </c>
      <c r="M7252">
        <v>1733.5442553216003</v>
      </c>
      <c r="N7252">
        <v>1792.2542553216003</v>
      </c>
      <c r="O7252">
        <v>1850.9642553216004</v>
      </c>
      <c r="Q7252">
        <v>16940.192494114199</v>
      </c>
      <c r="R7252">
        <v>16482.526676437828</v>
      </c>
      <c r="S7252">
        <v>16024.860858761458</v>
      </c>
      <c r="T7252">
        <v>15567.195041085088</v>
      </c>
      <c r="U7252">
        <v>15109.529223408717</v>
      </c>
      <c r="W7252">
        <v>0</v>
      </c>
      <c r="AB7252">
        <v>1</v>
      </c>
      <c r="AC7252">
        <v>1</v>
      </c>
      <c r="AD7252">
        <v>1</v>
      </c>
      <c r="AE7252">
        <v>1</v>
      </c>
      <c r="AF7252">
        <v>1</v>
      </c>
      <c r="AL7252">
        <v>4.9742183999999998</v>
      </c>
      <c r="AM7252" s="5">
        <v>16.05546951293945</v>
      </c>
      <c r="AN7252">
        <v>570.77625570776252</v>
      </c>
      <c r="AO7252">
        <f t="shared" si="113"/>
        <v>26826.48401826484</v>
      </c>
      <c r="AP7252">
        <v>684.93150684931504</v>
      </c>
      <c r="AQ7252">
        <v>5.5626300000000004E-2</v>
      </c>
      <c r="AR7252">
        <v>3.5813699999999997E-2</v>
      </c>
      <c r="AS7252">
        <v>5.4967200000000001E-3</v>
      </c>
      <c r="AT7252">
        <v>8.6387699999999987E-3</v>
      </c>
      <c r="AU7252">
        <v>1.13107E-2</v>
      </c>
      <c r="AW7252">
        <v>5.5626300000000004E-2</v>
      </c>
      <c r="AX7252">
        <v>3.581369999999999E-2</v>
      </c>
      <c r="AY7252">
        <v>5.4967199999999966E-3</v>
      </c>
      <c r="AZ7252">
        <v>8.638769999999997E-3</v>
      </c>
      <c r="BA7252">
        <v>1.13107E-2</v>
      </c>
      <c r="BC7252" s="52">
        <v>100000</v>
      </c>
      <c r="BD7252" s="52">
        <v>100000</v>
      </c>
      <c r="BE7252">
        <v>0</v>
      </c>
      <c r="BF7252">
        <v>0</v>
      </c>
      <c r="BG7252">
        <v>0</v>
      </c>
    </row>
    <row r="7253" spans="1:59">
      <c r="A7253">
        <v>7252</v>
      </c>
      <c r="E7253">
        <v>9795.2054794520554</v>
      </c>
      <c r="K7253">
        <v>1738.8921512748138</v>
      </c>
      <c r="L7253">
        <v>1788.0596512748139</v>
      </c>
      <c r="M7253">
        <v>1837.2271512748139</v>
      </c>
      <c r="N7253">
        <v>1886.3946512748139</v>
      </c>
      <c r="O7253">
        <v>1935.5621512748139</v>
      </c>
      <c r="Q7253">
        <v>21751.003449859931</v>
      </c>
      <c r="R7253">
        <v>21163.366044173628</v>
      </c>
      <c r="S7253">
        <v>20575.72863848733</v>
      </c>
      <c r="T7253">
        <v>19988.091232801031</v>
      </c>
      <c r="U7253">
        <v>19400.453827114732</v>
      </c>
      <c r="W7253">
        <v>0</v>
      </c>
      <c r="AB7253">
        <v>1</v>
      </c>
      <c r="AC7253">
        <v>1</v>
      </c>
      <c r="AD7253">
        <v>1</v>
      </c>
      <c r="AE7253">
        <v>1</v>
      </c>
      <c r="AF7253">
        <v>1</v>
      </c>
      <c r="AL7253">
        <v>6.1592180000000001</v>
      </c>
      <c r="AM7253" s="5">
        <v>16.215602874755859</v>
      </c>
      <c r="AN7253">
        <v>570.77625570776252</v>
      </c>
      <c r="AO7253">
        <f t="shared" si="113"/>
        <v>26826.48401826484</v>
      </c>
      <c r="AP7253">
        <v>684.93150684931504</v>
      </c>
      <c r="AQ7253">
        <v>5.2964900000000002E-2</v>
      </c>
      <c r="AR7253">
        <v>2.8892900000000003E-2</v>
      </c>
      <c r="AS7253">
        <v>4.7342399999999998E-3</v>
      </c>
      <c r="AT7253">
        <v>8.0273299999999992E-3</v>
      </c>
      <c r="AU7253">
        <v>9.7577099999999993E-3</v>
      </c>
      <c r="AW7253">
        <v>5.2964899999999995E-2</v>
      </c>
      <c r="AX7253">
        <v>2.8892899999999999E-2</v>
      </c>
      <c r="AY7253">
        <v>4.7342400000000007E-3</v>
      </c>
      <c r="AZ7253">
        <v>8.0273299999999992E-3</v>
      </c>
      <c r="BA7253">
        <v>9.7577100000000028E-3</v>
      </c>
      <c r="BC7253" s="52">
        <v>100000</v>
      </c>
      <c r="BD7253" s="52">
        <v>100000</v>
      </c>
      <c r="BE7253">
        <v>0</v>
      </c>
      <c r="BF7253">
        <v>0</v>
      </c>
      <c r="BG7253">
        <v>0</v>
      </c>
    </row>
    <row r="7254" spans="1:59">
      <c r="A7254">
        <v>7253</v>
      </c>
      <c r="E7254">
        <v>9795.2054794520554</v>
      </c>
      <c r="K7254">
        <v>2131.1739438128161</v>
      </c>
      <c r="L7254">
        <v>2181.3314438128164</v>
      </c>
      <c r="M7254">
        <v>2231.4889438128166</v>
      </c>
      <c r="N7254">
        <v>2281.6464438128169</v>
      </c>
      <c r="O7254">
        <v>2331.8039438128171</v>
      </c>
      <c r="Q7254">
        <v>32155.187064244288</v>
      </c>
      <c r="R7254">
        <v>31286.46435193636</v>
      </c>
      <c r="S7254">
        <v>30417.741639628432</v>
      </c>
      <c r="T7254">
        <v>29549.018927320503</v>
      </c>
      <c r="U7254">
        <v>28680.296215012575</v>
      </c>
      <c r="W7254">
        <v>0</v>
      </c>
      <c r="AB7254">
        <v>1</v>
      </c>
      <c r="AC7254">
        <v>1</v>
      </c>
      <c r="AD7254">
        <v>1</v>
      </c>
      <c r="AE7254">
        <v>1</v>
      </c>
      <c r="AF7254">
        <v>1</v>
      </c>
      <c r="AL7254">
        <v>4.3246830000000003</v>
      </c>
      <c r="AM7254" s="5">
        <v>15.00032806396484</v>
      </c>
      <c r="AN7254">
        <v>570.77625570776252</v>
      </c>
      <c r="AO7254">
        <f t="shared" si="113"/>
        <v>26826.48401826484</v>
      </c>
      <c r="AP7254">
        <v>684.93150684931504</v>
      </c>
      <c r="AQ7254">
        <v>5.3414099999999999E-2</v>
      </c>
      <c r="AR7254">
        <v>2.8527799999999999E-2</v>
      </c>
      <c r="AS7254">
        <v>4.7123600000000005E-3</v>
      </c>
      <c r="AT7254">
        <v>7.8213999999999992E-3</v>
      </c>
      <c r="AU7254">
        <v>9.7426499999999985E-3</v>
      </c>
      <c r="AW7254">
        <v>5.3414100000000006E-2</v>
      </c>
      <c r="AX7254">
        <v>2.8527800000000006E-2</v>
      </c>
      <c r="AY7254">
        <v>4.7123599999999988E-3</v>
      </c>
      <c r="AZ7254">
        <v>7.8213999999999992E-3</v>
      </c>
      <c r="BA7254">
        <v>9.7426499999999985E-3</v>
      </c>
      <c r="BC7254" s="52">
        <v>100000</v>
      </c>
      <c r="BD7254" s="52">
        <v>100000</v>
      </c>
      <c r="BE7254">
        <v>0</v>
      </c>
      <c r="BF7254">
        <v>0</v>
      </c>
      <c r="BG7254">
        <v>0</v>
      </c>
    </row>
    <row r="7255" spans="1:59">
      <c r="A7255">
        <v>7254</v>
      </c>
      <c r="E7255">
        <v>9795.2054794520554</v>
      </c>
      <c r="K7255">
        <v>2842.8440906666015</v>
      </c>
      <c r="L7255">
        <v>2884.7790906666014</v>
      </c>
      <c r="M7255">
        <v>2926.7140906666014</v>
      </c>
      <c r="N7255">
        <v>2968.6490906666013</v>
      </c>
      <c r="O7255">
        <v>3010.5840906666012</v>
      </c>
      <c r="Q7255">
        <v>37966.774234666453</v>
      </c>
      <c r="R7255">
        <v>36941.04239336605</v>
      </c>
      <c r="S7255">
        <v>35915.310552065646</v>
      </c>
      <c r="T7255">
        <v>34889.578710765243</v>
      </c>
      <c r="U7255">
        <v>33863.84686946484</v>
      </c>
      <c r="W7255">
        <v>0</v>
      </c>
      <c r="AB7255">
        <v>1</v>
      </c>
      <c r="AC7255">
        <v>1</v>
      </c>
      <c r="AD7255">
        <v>1</v>
      </c>
      <c r="AE7255">
        <v>1</v>
      </c>
      <c r="AF7255">
        <v>1</v>
      </c>
      <c r="AL7255">
        <v>4.3323859999999996</v>
      </c>
      <c r="AM7255" s="5">
        <v>14.65752124786377</v>
      </c>
      <c r="AN7255">
        <v>570.77625570776252</v>
      </c>
      <c r="AO7255">
        <f t="shared" si="113"/>
        <v>26826.48401826484</v>
      </c>
      <c r="AP7255">
        <v>684.93150684931504</v>
      </c>
      <c r="AQ7255">
        <v>5.3835500000000001E-2</v>
      </c>
      <c r="AR7255">
        <v>2.89441E-2</v>
      </c>
      <c r="AS7255">
        <v>4.3399799999999994E-3</v>
      </c>
      <c r="AT7255">
        <v>7.7544599999999995E-3</v>
      </c>
      <c r="AU7255">
        <v>1.005E-2</v>
      </c>
      <c r="AW7255">
        <v>5.3835499999999994E-2</v>
      </c>
      <c r="AX7255">
        <v>2.89441E-2</v>
      </c>
      <c r="AY7255">
        <v>4.3399800000000002E-3</v>
      </c>
      <c r="AZ7255">
        <v>7.7544599999999977E-3</v>
      </c>
      <c r="BA7255">
        <v>1.0050000000000003E-2</v>
      </c>
      <c r="BC7255" s="52">
        <v>100000</v>
      </c>
      <c r="BD7255" s="52">
        <v>100000</v>
      </c>
      <c r="BE7255">
        <v>0</v>
      </c>
      <c r="BF7255">
        <v>0</v>
      </c>
      <c r="BG7255">
        <v>0</v>
      </c>
    </row>
    <row r="7256" spans="1:59">
      <c r="A7256">
        <v>7255</v>
      </c>
      <c r="E7256">
        <v>9795.2054794520554</v>
      </c>
      <c r="K7256">
        <v>3655.2222771695065</v>
      </c>
      <c r="L7256">
        <v>3696.1947771695063</v>
      </c>
      <c r="M7256">
        <v>3737.1672771695062</v>
      </c>
      <c r="N7256">
        <v>3778.139777169506</v>
      </c>
      <c r="O7256">
        <v>3819.1122771695059</v>
      </c>
      <c r="Q7256">
        <v>36442.531572459287</v>
      </c>
      <c r="R7256">
        <v>35457.979533475533</v>
      </c>
      <c r="S7256">
        <v>34473.427494491778</v>
      </c>
      <c r="T7256">
        <v>33488.875455508023</v>
      </c>
      <c r="U7256">
        <v>32504.323416524272</v>
      </c>
      <c r="W7256">
        <v>0</v>
      </c>
      <c r="AB7256">
        <v>1</v>
      </c>
      <c r="AC7256">
        <v>1</v>
      </c>
      <c r="AD7256">
        <v>1</v>
      </c>
      <c r="AE7256">
        <v>1</v>
      </c>
      <c r="AF7256">
        <v>1</v>
      </c>
      <c r="AL7256">
        <v>5.9128910000000001</v>
      </c>
      <c r="AM7256" s="5">
        <v>15.439817428588871</v>
      </c>
      <c r="AN7256">
        <v>570.77625570776252</v>
      </c>
      <c r="AO7256">
        <f t="shared" si="113"/>
        <v>26826.48401826484</v>
      </c>
      <c r="AP7256">
        <v>684.93150684931504</v>
      </c>
      <c r="AQ7256">
        <v>5.6692300000000001E-2</v>
      </c>
      <c r="AR7256">
        <v>3.1883599999999998E-2</v>
      </c>
      <c r="AS7256">
        <v>4.9990600000000005E-3</v>
      </c>
      <c r="AT7256">
        <v>8.3139900000000003E-3</v>
      </c>
      <c r="AU7256">
        <v>1.06289E-2</v>
      </c>
      <c r="AW7256">
        <v>5.6692300000000001E-2</v>
      </c>
      <c r="AX7256">
        <v>3.1883599999999998E-2</v>
      </c>
      <c r="AY7256">
        <v>4.9990599999999996E-3</v>
      </c>
      <c r="AZ7256">
        <v>8.3139900000000003E-3</v>
      </c>
      <c r="BA7256">
        <v>1.0628899999999997E-2</v>
      </c>
      <c r="BC7256" s="52">
        <v>100000</v>
      </c>
      <c r="BD7256" s="52">
        <v>100000</v>
      </c>
      <c r="BE7256">
        <v>0</v>
      </c>
      <c r="BF7256">
        <v>0</v>
      </c>
      <c r="BG7256">
        <v>0</v>
      </c>
    </row>
    <row r="7257" spans="1:59">
      <c r="A7257">
        <v>7256</v>
      </c>
      <c r="E7257">
        <v>9795.2054794520554</v>
      </c>
      <c r="K7257">
        <v>3950.6325268069268</v>
      </c>
      <c r="L7257">
        <v>4024.8800268069267</v>
      </c>
      <c r="M7257">
        <v>4099.1275268069267</v>
      </c>
      <c r="N7257">
        <v>4173.3750268069271</v>
      </c>
      <c r="O7257">
        <v>4247.6225268069265</v>
      </c>
      <c r="Q7257">
        <v>34148.566738766363</v>
      </c>
      <c r="R7257">
        <v>33225.989752046546</v>
      </c>
      <c r="S7257">
        <v>32303.412765326728</v>
      </c>
      <c r="T7257">
        <v>31380.83577860691</v>
      </c>
      <c r="U7257">
        <v>30458.258791887092</v>
      </c>
      <c r="W7257">
        <v>4.0439999999999997E-2</v>
      </c>
      <c r="AB7257">
        <v>1</v>
      </c>
      <c r="AC7257">
        <v>1</v>
      </c>
      <c r="AD7257">
        <v>1</v>
      </c>
      <c r="AE7257">
        <v>1</v>
      </c>
      <c r="AF7257">
        <v>1</v>
      </c>
      <c r="AL7257">
        <v>7.4550405</v>
      </c>
      <c r="AM7257" s="5">
        <v>15.16307163238525</v>
      </c>
      <c r="AN7257">
        <v>570.77625570776252</v>
      </c>
      <c r="AO7257">
        <f t="shared" si="113"/>
        <v>26826.48401826484</v>
      </c>
      <c r="AP7257">
        <v>684.93150684931504</v>
      </c>
      <c r="AQ7257">
        <v>5.6951799999999997E-2</v>
      </c>
      <c r="AR7257">
        <v>3.4163899999999997E-2</v>
      </c>
      <c r="AS7257">
        <v>4.7007699999999999E-3</v>
      </c>
      <c r="AT7257">
        <v>8.8265300000000008E-3</v>
      </c>
      <c r="AU7257">
        <v>1.1208600000000001E-2</v>
      </c>
      <c r="AW7257">
        <v>5.6951799999999997E-2</v>
      </c>
      <c r="AX7257">
        <v>3.4163899999999997E-2</v>
      </c>
      <c r="AY7257">
        <v>4.7007699999999999E-3</v>
      </c>
      <c r="AZ7257">
        <v>8.8265299999999991E-3</v>
      </c>
      <c r="BA7257">
        <v>1.1208599999999999E-2</v>
      </c>
      <c r="BC7257" s="52">
        <v>100000</v>
      </c>
      <c r="BD7257" s="52">
        <v>100000</v>
      </c>
      <c r="BE7257">
        <v>0</v>
      </c>
      <c r="BF7257">
        <v>0</v>
      </c>
      <c r="BG7257">
        <v>0</v>
      </c>
    </row>
    <row r="7258" spans="1:59">
      <c r="A7258">
        <v>7257</v>
      </c>
      <c r="E7258">
        <v>9795.2054794520554</v>
      </c>
      <c r="K7258">
        <v>4635.4471964209461</v>
      </c>
      <c r="L7258">
        <v>4758.3671964209461</v>
      </c>
      <c r="M7258">
        <v>4881.2871964209462</v>
      </c>
      <c r="N7258">
        <v>5004.2071964209463</v>
      </c>
      <c r="O7258">
        <v>5127.1271964209463</v>
      </c>
      <c r="Q7258">
        <v>31931.276991263301</v>
      </c>
      <c r="R7258">
        <v>31068.603558474781</v>
      </c>
      <c r="S7258">
        <v>30205.93012568626</v>
      </c>
      <c r="T7258">
        <v>29343.256692897739</v>
      </c>
      <c r="U7258">
        <v>28480.583260109219</v>
      </c>
      <c r="W7258">
        <v>0.15499000000000002</v>
      </c>
      <c r="AB7258">
        <v>1</v>
      </c>
      <c r="AC7258">
        <v>1</v>
      </c>
      <c r="AD7258">
        <v>1</v>
      </c>
      <c r="AE7258">
        <v>1</v>
      </c>
      <c r="AF7258">
        <v>1</v>
      </c>
      <c r="AL7258">
        <v>6.8574780000000004</v>
      </c>
      <c r="AM7258" s="5">
        <v>14.24976634979248</v>
      </c>
      <c r="AN7258">
        <v>570.77625570776252</v>
      </c>
      <c r="AO7258">
        <f t="shared" si="113"/>
        <v>26826.48401826484</v>
      </c>
      <c r="AP7258">
        <v>684.93150684931504</v>
      </c>
      <c r="AQ7258">
        <v>5.4293799999999996E-2</v>
      </c>
      <c r="AR7258">
        <v>2.2958900000000001E-2</v>
      </c>
      <c r="AS7258">
        <v>1.4292599999999999E-3</v>
      </c>
      <c r="AT7258">
        <v>1.3072800000000001E-3</v>
      </c>
      <c r="AU7258">
        <v>3.3836700000000001E-3</v>
      </c>
      <c r="AW7258">
        <v>5.4293799999999989E-2</v>
      </c>
      <c r="AX7258">
        <v>2.2958900000000004E-2</v>
      </c>
      <c r="AY7258">
        <v>1.4292600000000016E-3</v>
      </c>
      <c r="AZ7258">
        <v>1.3072800000000009E-3</v>
      </c>
      <c r="BA7258">
        <v>3.3836699999999983E-3</v>
      </c>
      <c r="BC7258" s="52">
        <v>100000</v>
      </c>
      <c r="BD7258" s="52">
        <v>100000</v>
      </c>
      <c r="BE7258">
        <v>0</v>
      </c>
      <c r="BF7258">
        <v>0</v>
      </c>
      <c r="BG7258">
        <v>0</v>
      </c>
    </row>
    <row r="7259" spans="1:59">
      <c r="A7259">
        <v>7258</v>
      </c>
      <c r="E7259">
        <v>9795.2054794520554</v>
      </c>
      <c r="K7259">
        <v>5114.0501658010526</v>
      </c>
      <c r="L7259">
        <v>5355.2976658010521</v>
      </c>
      <c r="M7259">
        <v>5596.5451658010516</v>
      </c>
      <c r="N7259">
        <v>5837.792665801051</v>
      </c>
      <c r="O7259">
        <v>6079.0401658010505</v>
      </c>
      <c r="Q7259">
        <v>30177.371172739618</v>
      </c>
      <c r="R7259">
        <v>29362.082251671356</v>
      </c>
      <c r="S7259">
        <v>28546.793330603094</v>
      </c>
      <c r="T7259">
        <v>27731.504409534831</v>
      </c>
      <c r="U7259">
        <v>26916.215488466569</v>
      </c>
      <c r="W7259">
        <v>0.13311000000000001</v>
      </c>
      <c r="AB7259">
        <v>1</v>
      </c>
      <c r="AC7259">
        <v>1</v>
      </c>
      <c r="AD7259">
        <v>1</v>
      </c>
      <c r="AE7259">
        <v>1</v>
      </c>
      <c r="AF7259">
        <v>1</v>
      </c>
      <c r="AL7259">
        <v>6.3069677000000004</v>
      </c>
      <c r="AM7259" s="5">
        <v>12.791043281555179</v>
      </c>
      <c r="AN7259">
        <v>570.77625570776252</v>
      </c>
      <c r="AO7259">
        <f t="shared" si="113"/>
        <v>26826.48401826484</v>
      </c>
      <c r="AP7259">
        <v>684.93150684931504</v>
      </c>
      <c r="AQ7259">
        <v>5.5124400000000004E-2</v>
      </c>
      <c r="AR7259">
        <v>1.8214600000000001E-2</v>
      </c>
      <c r="AS7259">
        <v>1.3892199999999998E-3</v>
      </c>
      <c r="AT7259">
        <v>1.2849299999999999E-3</v>
      </c>
      <c r="AU7259">
        <v>3.17206E-3</v>
      </c>
      <c r="AW7259">
        <v>5.5124400000000004E-2</v>
      </c>
      <c r="AX7259">
        <v>1.8214599999999997E-2</v>
      </c>
      <c r="AY7259">
        <v>1.3892199999999966E-3</v>
      </c>
      <c r="AZ7259">
        <v>1.2849299999999966E-3</v>
      </c>
      <c r="BA7259">
        <v>3.1720599999999974E-3</v>
      </c>
      <c r="BC7259" s="52">
        <v>100000</v>
      </c>
      <c r="BD7259" s="52">
        <v>100000</v>
      </c>
      <c r="BE7259">
        <v>0</v>
      </c>
      <c r="BF7259">
        <v>0</v>
      </c>
      <c r="BG7259">
        <v>0</v>
      </c>
    </row>
    <row r="7260" spans="1:59">
      <c r="A7260">
        <v>7259</v>
      </c>
      <c r="E7260">
        <v>9795.2054794520554</v>
      </c>
      <c r="K7260">
        <v>5744.1947567484058</v>
      </c>
      <c r="L7260">
        <v>6047.6997567484059</v>
      </c>
      <c r="M7260">
        <v>6351.204756748406</v>
      </c>
      <c r="N7260">
        <v>6654.7097567484061</v>
      </c>
      <c r="O7260">
        <v>6958.2147567484062</v>
      </c>
      <c r="Q7260">
        <v>28582.20650767814</v>
      </c>
      <c r="R7260">
        <v>27810.01345737496</v>
      </c>
      <c r="S7260">
        <v>27037.82040707178</v>
      </c>
      <c r="T7260">
        <v>26265.6273567686</v>
      </c>
      <c r="U7260">
        <v>25493.43430646542</v>
      </c>
      <c r="W7260">
        <v>0.63846000000000003</v>
      </c>
      <c r="AB7260">
        <v>1</v>
      </c>
      <c r="AC7260">
        <v>1</v>
      </c>
      <c r="AD7260">
        <v>1</v>
      </c>
      <c r="AE7260">
        <v>1</v>
      </c>
      <c r="AF7260">
        <v>1</v>
      </c>
      <c r="AL7260">
        <v>5.6452593999999996</v>
      </c>
      <c r="AM7260" s="5">
        <v>11.736794471740721</v>
      </c>
      <c r="AN7260">
        <v>570.77625570776252</v>
      </c>
      <c r="AO7260">
        <f t="shared" si="113"/>
        <v>26826.48401826484</v>
      </c>
      <c r="AP7260">
        <v>684.93150684931504</v>
      </c>
      <c r="AQ7260">
        <v>5.8581899999999999E-2</v>
      </c>
      <c r="AR7260">
        <v>2.5295700000000001E-2</v>
      </c>
      <c r="AS7260">
        <v>1.3815100000000001E-3</v>
      </c>
      <c r="AT7260">
        <v>1.31021E-3</v>
      </c>
      <c r="AU7260">
        <v>3.1509900000000002E-3</v>
      </c>
      <c r="AW7260">
        <v>5.8581900000000006E-2</v>
      </c>
      <c r="AX7260">
        <v>2.5295700000000004E-2</v>
      </c>
      <c r="AY7260">
        <v>1.3815100000000025E-3</v>
      </c>
      <c r="AZ7260">
        <v>1.3102099999999992E-3</v>
      </c>
      <c r="BA7260">
        <v>3.1509899999999993E-3</v>
      </c>
      <c r="BC7260" s="52">
        <v>100000</v>
      </c>
      <c r="BD7260" s="52">
        <v>100000</v>
      </c>
      <c r="BE7260">
        <v>0</v>
      </c>
      <c r="BF7260">
        <v>0</v>
      </c>
      <c r="BG7260">
        <v>0</v>
      </c>
    </row>
    <row r="7261" spans="1:59">
      <c r="A7261">
        <v>7260</v>
      </c>
      <c r="E7261">
        <v>9795.2054794520554</v>
      </c>
      <c r="K7261">
        <v>5634.8545994150754</v>
      </c>
      <c r="L7261">
        <v>6071.4279327484091</v>
      </c>
      <c r="M7261">
        <v>6508.0012660817429</v>
      </c>
      <c r="N7261">
        <v>6944.5745994150766</v>
      </c>
      <c r="O7261">
        <v>7381.1479327484103</v>
      </c>
      <c r="Q7261">
        <v>28211.36602802101</v>
      </c>
      <c r="R7261">
        <v>27449.191813575268</v>
      </c>
      <c r="S7261">
        <v>26687.017599129525</v>
      </c>
      <c r="T7261">
        <v>25924.843384683783</v>
      </c>
      <c r="U7261">
        <v>25162.669170238041</v>
      </c>
      <c r="W7261">
        <v>0.12925</v>
      </c>
      <c r="AB7261">
        <v>1</v>
      </c>
      <c r="AC7261">
        <v>1</v>
      </c>
      <c r="AD7261">
        <v>1</v>
      </c>
      <c r="AE7261">
        <v>1</v>
      </c>
      <c r="AF7261">
        <v>1</v>
      </c>
      <c r="AL7261">
        <v>5.4760400000000002</v>
      </c>
      <c r="AM7261" s="5">
        <v>10.85052585601807</v>
      </c>
      <c r="AN7261">
        <v>570.77625570776252</v>
      </c>
      <c r="AO7261">
        <f t="shared" si="113"/>
        <v>26826.48401826484</v>
      </c>
      <c r="AP7261">
        <v>684.93150684931504</v>
      </c>
      <c r="AQ7261">
        <v>8.2199900000000006E-2</v>
      </c>
      <c r="AR7261">
        <v>3.25791E-2</v>
      </c>
      <c r="AS7261">
        <v>2.1164200000000004E-3</v>
      </c>
      <c r="AT7261">
        <v>2.2848E-3</v>
      </c>
      <c r="AU7261">
        <v>4.4882999999999998E-3</v>
      </c>
      <c r="AW7261">
        <v>8.2199900000000006E-2</v>
      </c>
      <c r="AX7261">
        <v>3.25791E-2</v>
      </c>
      <c r="AY7261">
        <v>2.1164200000000008E-3</v>
      </c>
      <c r="AZ7261">
        <v>2.2848000000000035E-3</v>
      </c>
      <c r="BA7261">
        <v>4.4883000000000006E-3</v>
      </c>
      <c r="BC7261" s="52">
        <v>100000</v>
      </c>
      <c r="BD7261" s="52">
        <v>100000</v>
      </c>
      <c r="BE7261">
        <v>0</v>
      </c>
      <c r="BF7261">
        <v>0</v>
      </c>
      <c r="BG7261">
        <v>0</v>
      </c>
    </row>
    <row r="7262" spans="1:59">
      <c r="A7262">
        <v>7261</v>
      </c>
      <c r="E7262">
        <v>9795.2054794520554</v>
      </c>
      <c r="K7262">
        <v>5393.1553042571859</v>
      </c>
      <c r="L7262">
        <v>5892.7011375905195</v>
      </c>
      <c r="M7262">
        <v>6392.246970923853</v>
      </c>
      <c r="N7262">
        <v>6891.7928042571866</v>
      </c>
      <c r="O7262">
        <v>7391.3386375905202</v>
      </c>
      <c r="Q7262">
        <v>27747.982099041619</v>
      </c>
      <c r="R7262">
        <v>26998.326926806913</v>
      </c>
      <c r="S7262">
        <v>26248.671754572206</v>
      </c>
      <c r="T7262">
        <v>25499.016582337499</v>
      </c>
      <c r="U7262">
        <v>24749.361410102792</v>
      </c>
      <c r="W7262">
        <v>0.31824999999999998</v>
      </c>
      <c r="AB7262">
        <v>1</v>
      </c>
      <c r="AC7262">
        <v>1</v>
      </c>
      <c r="AD7262">
        <v>1</v>
      </c>
      <c r="AE7262">
        <v>1</v>
      </c>
      <c r="AF7262">
        <v>1</v>
      </c>
      <c r="AL7262">
        <v>5.8755455000000003</v>
      </c>
      <c r="AM7262" s="5">
        <v>9.17999267578125</v>
      </c>
      <c r="AN7262">
        <v>570.77625570776252</v>
      </c>
      <c r="AO7262">
        <f t="shared" si="113"/>
        <v>26826.48401826484</v>
      </c>
      <c r="AP7262">
        <v>684.93150684931504</v>
      </c>
      <c r="AQ7262">
        <v>9.0362300000000007E-2</v>
      </c>
      <c r="AR7262">
        <v>4.5284900000000003E-2</v>
      </c>
      <c r="AS7262">
        <v>4.5120899999999999E-3</v>
      </c>
      <c r="AT7262">
        <v>3.4542700000000002E-3</v>
      </c>
      <c r="AU7262">
        <v>9.5854800000000004E-3</v>
      </c>
      <c r="AW7262">
        <v>9.0362299999999993E-2</v>
      </c>
      <c r="AX7262">
        <v>4.5284900000000003E-2</v>
      </c>
      <c r="AY7262">
        <v>4.5120899999999964E-3</v>
      </c>
      <c r="AZ7262">
        <v>3.4542700000000023E-3</v>
      </c>
      <c r="BA7262">
        <v>9.5854800000000004E-3</v>
      </c>
      <c r="BC7262" s="52">
        <v>100000</v>
      </c>
      <c r="BD7262" s="52">
        <v>100000</v>
      </c>
      <c r="BE7262">
        <v>0</v>
      </c>
      <c r="BF7262">
        <v>0</v>
      </c>
      <c r="BG7262">
        <v>0</v>
      </c>
    </row>
    <row r="7263" spans="1:59">
      <c r="A7263">
        <v>7262</v>
      </c>
      <c r="E7263">
        <v>9795.2054794520554</v>
      </c>
      <c r="K7263">
        <v>5574.4297756256028</v>
      </c>
      <c r="L7263">
        <v>6086.0481089589357</v>
      </c>
      <c r="M7263">
        <v>6597.6664422922695</v>
      </c>
      <c r="N7263">
        <v>7109.2847756256033</v>
      </c>
      <c r="O7263">
        <v>7620.9031089589371</v>
      </c>
      <c r="Q7263">
        <v>28105.316364923539</v>
      </c>
      <c r="R7263">
        <v>27346.00724792893</v>
      </c>
      <c r="S7263">
        <v>26586.698130934321</v>
      </c>
      <c r="T7263">
        <v>25827.389013939712</v>
      </c>
      <c r="U7263">
        <v>25068.079896945103</v>
      </c>
      <c r="W7263">
        <v>6.336E-2</v>
      </c>
      <c r="AB7263">
        <v>1</v>
      </c>
      <c r="AC7263">
        <v>1</v>
      </c>
      <c r="AD7263">
        <v>1</v>
      </c>
      <c r="AE7263">
        <v>1</v>
      </c>
      <c r="AF7263">
        <v>1</v>
      </c>
      <c r="AL7263">
        <v>5.8335914999999998</v>
      </c>
      <c r="AM7263" s="5">
        <v>9.3711509704589844</v>
      </c>
      <c r="AN7263">
        <v>570.77625570776252</v>
      </c>
      <c r="AO7263">
        <f t="shared" si="113"/>
        <v>26826.48401826484</v>
      </c>
      <c r="AP7263">
        <v>684.93150684931504</v>
      </c>
      <c r="AQ7263">
        <v>9.2146800000000001E-2</v>
      </c>
      <c r="AR7263">
        <v>5.2676199999999999E-2</v>
      </c>
      <c r="AS7263">
        <v>9.5361999999999999E-3</v>
      </c>
      <c r="AT7263">
        <v>1.8008199999999999E-2</v>
      </c>
      <c r="AU7263">
        <v>3.5531699999999999E-2</v>
      </c>
      <c r="AW7263">
        <v>9.2146800000000015E-2</v>
      </c>
      <c r="AX7263">
        <v>5.2676199999999992E-2</v>
      </c>
      <c r="AY7263">
        <v>9.5362000000000016E-3</v>
      </c>
      <c r="AZ7263">
        <v>1.8008200000000002E-2</v>
      </c>
      <c r="BA7263">
        <v>3.5531699999999999E-2</v>
      </c>
      <c r="BC7263" s="52">
        <v>100000</v>
      </c>
      <c r="BD7263" s="52">
        <v>100000</v>
      </c>
      <c r="BE7263">
        <v>0</v>
      </c>
      <c r="BF7263">
        <v>0</v>
      </c>
      <c r="BG7263">
        <v>0</v>
      </c>
    </row>
    <row r="7264" spans="1:59">
      <c r="A7264">
        <v>7263</v>
      </c>
      <c r="E7264">
        <v>9795.2054794520554</v>
      </c>
      <c r="K7264">
        <v>5718.2984036957769</v>
      </c>
      <c r="L7264">
        <v>6207.9434036957773</v>
      </c>
      <c r="M7264">
        <v>6697.5884036957777</v>
      </c>
      <c r="N7264">
        <v>7187.2334036957782</v>
      </c>
      <c r="O7264">
        <v>7676.8784036957786</v>
      </c>
      <c r="Q7264">
        <v>28992.232263924761</v>
      </c>
      <c r="R7264">
        <v>28208.961725357633</v>
      </c>
      <c r="S7264">
        <v>27425.691186790504</v>
      </c>
      <c r="T7264">
        <v>26642.420648223375</v>
      </c>
      <c r="U7264">
        <v>25859.150109656246</v>
      </c>
      <c r="W7264">
        <v>5.3520000000000005E-2</v>
      </c>
      <c r="AB7264">
        <v>1</v>
      </c>
      <c r="AC7264">
        <v>1</v>
      </c>
      <c r="AD7264">
        <v>1</v>
      </c>
      <c r="AE7264">
        <v>1</v>
      </c>
      <c r="AF7264">
        <v>1</v>
      </c>
      <c r="AL7264">
        <v>3.6159503000000002</v>
      </c>
      <c r="AM7264" s="5">
        <v>8.9145345687866211</v>
      </c>
      <c r="AN7264">
        <v>570.77625570776252</v>
      </c>
      <c r="AO7264">
        <f t="shared" si="113"/>
        <v>26826.48401826484</v>
      </c>
      <c r="AP7264">
        <v>684.93150684931504</v>
      </c>
      <c r="AQ7264">
        <v>9.9681400000000003E-2</v>
      </c>
      <c r="AR7264">
        <v>8.8158699999999993E-2</v>
      </c>
      <c r="AS7264">
        <v>4.3334400000000002E-2</v>
      </c>
      <c r="AT7264">
        <v>4.3142E-2</v>
      </c>
      <c r="AU7264">
        <v>4.3952900000000003E-2</v>
      </c>
      <c r="AW7264">
        <v>9.9681400000000017E-2</v>
      </c>
      <c r="AX7264">
        <v>8.8158699999999993E-2</v>
      </c>
      <c r="AY7264">
        <v>4.3334400000000009E-2</v>
      </c>
      <c r="AZ7264">
        <v>4.3142E-2</v>
      </c>
      <c r="BA7264">
        <v>4.3952900000000003E-2</v>
      </c>
      <c r="BC7264" s="52">
        <v>100000</v>
      </c>
      <c r="BD7264" s="52">
        <v>100000</v>
      </c>
      <c r="BE7264">
        <v>0</v>
      </c>
      <c r="BF7264">
        <v>0</v>
      </c>
      <c r="BG7264">
        <v>0</v>
      </c>
    </row>
    <row r="7265" spans="1:59">
      <c r="A7265">
        <v>7264</v>
      </c>
      <c r="E7265">
        <v>9795.2054794520554</v>
      </c>
      <c r="K7265">
        <v>5925.4692281168227</v>
      </c>
      <c r="L7265">
        <v>6399.1650614501559</v>
      </c>
      <c r="M7265">
        <v>6872.8608947834891</v>
      </c>
      <c r="N7265">
        <v>7346.5567281168223</v>
      </c>
      <c r="O7265">
        <v>7820.2525614501556</v>
      </c>
      <c r="Q7265">
        <v>30794.771956466779</v>
      </c>
      <c r="R7265">
        <v>29962.802986079161</v>
      </c>
      <c r="S7265">
        <v>29130.834015691544</v>
      </c>
      <c r="T7265">
        <v>28298.865045303926</v>
      </c>
      <c r="U7265">
        <v>27466.896074916309</v>
      </c>
      <c r="W7265">
        <v>2.7109999999999999E-2</v>
      </c>
      <c r="AB7265">
        <v>1</v>
      </c>
      <c r="AC7265">
        <v>1</v>
      </c>
      <c r="AD7265">
        <v>1</v>
      </c>
      <c r="AE7265">
        <v>1</v>
      </c>
      <c r="AF7265">
        <v>1</v>
      </c>
      <c r="AL7265">
        <v>2.9152795999999999</v>
      </c>
      <c r="AM7265" s="5">
        <v>8.2435197830200195</v>
      </c>
      <c r="AN7265">
        <v>570.77625570776252</v>
      </c>
      <c r="AO7265">
        <f t="shared" si="113"/>
        <v>26826.48401826484</v>
      </c>
      <c r="AP7265">
        <v>684.93150684931504</v>
      </c>
      <c r="AQ7265">
        <v>0.10403100000000001</v>
      </c>
      <c r="AR7265">
        <v>9.2648099999999997E-2</v>
      </c>
      <c r="AS7265">
        <v>5.9956200000000001E-2</v>
      </c>
      <c r="AT7265">
        <v>4.58514E-2</v>
      </c>
      <c r="AU7265">
        <v>4.5429600000000001E-2</v>
      </c>
      <c r="AW7265">
        <v>0.10403100000000003</v>
      </c>
      <c r="AX7265">
        <v>9.2648099999999997E-2</v>
      </c>
      <c r="AY7265">
        <v>5.9956200000000001E-2</v>
      </c>
      <c r="AZ7265">
        <v>4.58514E-2</v>
      </c>
      <c r="BA7265">
        <v>4.5429600000000001E-2</v>
      </c>
      <c r="BC7265" s="52">
        <v>100000</v>
      </c>
      <c r="BD7265" s="52">
        <v>100000</v>
      </c>
      <c r="BE7265">
        <v>0</v>
      </c>
      <c r="BF7265">
        <v>0</v>
      </c>
      <c r="BG7265">
        <v>0</v>
      </c>
    </row>
    <row r="7266" spans="1:59">
      <c r="A7266">
        <v>7265</v>
      </c>
      <c r="E7266">
        <v>9795.2054794520554</v>
      </c>
      <c r="K7266">
        <v>6613.1612702922457</v>
      </c>
      <c r="L7266">
        <v>7119.6912702922455</v>
      </c>
      <c r="M7266">
        <v>7626.2212702922452</v>
      </c>
      <c r="N7266">
        <v>8132.751270292245</v>
      </c>
      <c r="O7266">
        <v>8639.2812702922456</v>
      </c>
      <c r="Q7266">
        <v>32663.509353148711</v>
      </c>
      <c r="R7266">
        <v>31781.05351633903</v>
      </c>
      <c r="S7266">
        <v>30898.59767952935</v>
      </c>
      <c r="T7266">
        <v>30016.14184271967</v>
      </c>
      <c r="U7266">
        <v>29133.686005909989</v>
      </c>
      <c r="W7266">
        <v>0</v>
      </c>
      <c r="AB7266">
        <v>1</v>
      </c>
      <c r="AC7266">
        <v>1</v>
      </c>
      <c r="AD7266">
        <v>1</v>
      </c>
      <c r="AE7266">
        <v>1</v>
      </c>
      <c r="AF7266">
        <v>1</v>
      </c>
      <c r="AL7266">
        <v>2.2407053000000001</v>
      </c>
      <c r="AM7266" s="5">
        <v>8.5028076171875</v>
      </c>
      <c r="AN7266">
        <v>570.77625570776252</v>
      </c>
      <c r="AO7266">
        <f t="shared" si="113"/>
        <v>26826.48401826484</v>
      </c>
      <c r="AP7266">
        <v>684.93150684931504</v>
      </c>
      <c r="AQ7266">
        <v>0.10491200000000001</v>
      </c>
      <c r="AR7266">
        <v>9.2359300000000005E-2</v>
      </c>
      <c r="AS7266">
        <v>5.9774299999999995E-2</v>
      </c>
      <c r="AT7266">
        <v>4.6067300000000005E-2</v>
      </c>
      <c r="AU7266">
        <v>4.5373900000000002E-2</v>
      </c>
      <c r="AW7266">
        <v>0.10491199999999999</v>
      </c>
      <c r="AX7266">
        <v>9.2359300000000019E-2</v>
      </c>
      <c r="AY7266">
        <v>5.9774299999999989E-2</v>
      </c>
      <c r="AZ7266">
        <v>4.6067300000000005E-2</v>
      </c>
      <c r="BA7266">
        <v>4.5373900000000009E-2</v>
      </c>
      <c r="BC7266" s="52">
        <v>100000</v>
      </c>
      <c r="BD7266" s="52">
        <v>100000</v>
      </c>
      <c r="BE7266">
        <v>0</v>
      </c>
      <c r="BF7266">
        <v>0</v>
      </c>
      <c r="BG7266">
        <v>0</v>
      </c>
    </row>
    <row r="7267" spans="1:59">
      <c r="A7267">
        <v>7266</v>
      </c>
      <c r="E7267">
        <v>9795.2054794520554</v>
      </c>
      <c r="K7267">
        <v>7207.8182663156249</v>
      </c>
      <c r="L7267">
        <v>7719.2982663156245</v>
      </c>
      <c r="M7267">
        <v>8230.7782663156249</v>
      </c>
      <c r="N7267">
        <v>8742.2582663156245</v>
      </c>
      <c r="O7267">
        <v>9253.7382663156241</v>
      </c>
      <c r="Q7267">
        <v>33782.450557823657</v>
      </c>
      <c r="R7267">
        <v>32869.764773114417</v>
      </c>
      <c r="S7267">
        <v>31957.078988405181</v>
      </c>
      <c r="T7267">
        <v>31044.393203695945</v>
      </c>
      <c r="U7267">
        <v>30131.707418986709</v>
      </c>
      <c r="W7267">
        <v>0</v>
      </c>
      <c r="AB7267">
        <v>1</v>
      </c>
      <c r="AC7267">
        <v>1</v>
      </c>
      <c r="AD7267">
        <v>1</v>
      </c>
      <c r="AE7267">
        <v>1</v>
      </c>
      <c r="AF7267">
        <v>1</v>
      </c>
      <c r="AL7267">
        <v>3.3457346000000001</v>
      </c>
      <c r="AM7267" s="5">
        <v>8.3692188262939453</v>
      </c>
      <c r="AN7267">
        <v>570.77625570776252</v>
      </c>
      <c r="AO7267">
        <f t="shared" si="113"/>
        <v>26826.48401826484</v>
      </c>
      <c r="AP7267">
        <v>684.93150684931504</v>
      </c>
      <c r="AQ7267">
        <v>0.105617</v>
      </c>
      <c r="AR7267">
        <v>9.1696799999999995E-2</v>
      </c>
      <c r="AS7267">
        <v>5.9329399999999997E-2</v>
      </c>
      <c r="AT7267">
        <v>4.6183200000000001E-2</v>
      </c>
      <c r="AU7267">
        <v>4.5264400000000003E-2</v>
      </c>
      <c r="AW7267">
        <v>0.105617</v>
      </c>
      <c r="AX7267">
        <v>9.1696800000000009E-2</v>
      </c>
      <c r="AY7267">
        <v>5.932939999999999E-2</v>
      </c>
      <c r="AZ7267">
        <v>4.6183199999999994E-2</v>
      </c>
      <c r="BA7267">
        <v>4.5264399999999996E-2</v>
      </c>
      <c r="BC7267" s="52">
        <v>100000</v>
      </c>
      <c r="BD7267" s="52">
        <v>100000</v>
      </c>
      <c r="BE7267">
        <v>0</v>
      </c>
      <c r="BF7267">
        <v>0</v>
      </c>
      <c r="BG7267">
        <v>0</v>
      </c>
    </row>
    <row r="7268" spans="1:59">
      <c r="A7268">
        <v>7267</v>
      </c>
      <c r="E7268">
        <v>9795.2054794520554</v>
      </c>
      <c r="K7268">
        <v>7404.4387246781916</v>
      </c>
      <c r="L7268">
        <v>7871.7003913448589</v>
      </c>
      <c r="M7268">
        <v>8338.9620580115261</v>
      </c>
      <c r="N7268">
        <v>8806.2237246781933</v>
      </c>
      <c r="O7268">
        <v>9273.4853913448605</v>
      </c>
      <c r="Q7268">
        <v>34484.279558180351</v>
      </c>
      <c r="R7268">
        <v>33552.632764605791</v>
      </c>
      <c r="S7268">
        <v>32620.98597103123</v>
      </c>
      <c r="T7268">
        <v>31689.33917745667</v>
      </c>
      <c r="U7268">
        <v>30757.692383882109</v>
      </c>
      <c r="W7268">
        <v>0</v>
      </c>
      <c r="AB7268">
        <v>1</v>
      </c>
      <c r="AC7268">
        <v>1</v>
      </c>
      <c r="AD7268">
        <v>1</v>
      </c>
      <c r="AE7268">
        <v>1</v>
      </c>
      <c r="AF7268">
        <v>1</v>
      </c>
      <c r="AL7268">
        <v>4.5946283000000001</v>
      </c>
      <c r="AM7268" s="5">
        <v>8.2867813110351563</v>
      </c>
      <c r="AN7268">
        <v>570.77625570776252</v>
      </c>
      <c r="AO7268">
        <f t="shared" si="113"/>
        <v>26826.48401826484</v>
      </c>
      <c r="AP7268">
        <v>684.93150684931504</v>
      </c>
      <c r="AQ7268">
        <v>0.106479</v>
      </c>
      <c r="AR7268">
        <v>9.1977500000000004E-2</v>
      </c>
      <c r="AS7268">
        <v>6.0571E-2</v>
      </c>
      <c r="AT7268">
        <v>4.6354199999999998E-2</v>
      </c>
      <c r="AU7268">
        <v>4.5280099999999997E-2</v>
      </c>
      <c r="AW7268">
        <v>0.106479</v>
      </c>
      <c r="AX7268">
        <v>9.1977500000000004E-2</v>
      </c>
      <c r="AY7268">
        <v>6.0571E-2</v>
      </c>
      <c r="AZ7268">
        <v>4.6354199999999998E-2</v>
      </c>
      <c r="BA7268">
        <v>4.5280100000000004E-2</v>
      </c>
      <c r="BC7268" s="52">
        <v>100000</v>
      </c>
      <c r="BD7268" s="52">
        <v>100000</v>
      </c>
      <c r="BE7268">
        <v>0</v>
      </c>
      <c r="BF7268">
        <v>0</v>
      </c>
      <c r="BG7268">
        <v>0</v>
      </c>
    </row>
    <row r="7269" spans="1:59">
      <c r="A7269">
        <v>7268</v>
      </c>
      <c r="E7269">
        <v>9795.2054794520554</v>
      </c>
      <c r="K7269">
        <v>6644.8123684676839</v>
      </c>
      <c r="L7269">
        <v>7064.1432018010173</v>
      </c>
      <c r="M7269">
        <v>7483.4740351343507</v>
      </c>
      <c r="N7269">
        <v>7902.8048684676842</v>
      </c>
      <c r="O7269">
        <v>8322.1357018010167</v>
      </c>
      <c r="Q7269">
        <v>33827.026815495643</v>
      </c>
      <c r="R7269">
        <v>32913.136734089989</v>
      </c>
      <c r="S7269">
        <v>31999.246652684335</v>
      </c>
      <c r="T7269">
        <v>31085.35657127868</v>
      </c>
      <c r="U7269">
        <v>30171.466489873026</v>
      </c>
      <c r="W7269">
        <v>0</v>
      </c>
      <c r="AB7269">
        <v>1</v>
      </c>
      <c r="AC7269">
        <v>1</v>
      </c>
      <c r="AD7269">
        <v>1</v>
      </c>
      <c r="AE7269">
        <v>1</v>
      </c>
      <c r="AF7269">
        <v>1</v>
      </c>
      <c r="AL7269">
        <v>6.2412065999999999</v>
      </c>
      <c r="AM7269" s="5">
        <v>8.5873289108276367</v>
      </c>
      <c r="AN7269">
        <v>570.77625570776252</v>
      </c>
      <c r="AO7269">
        <f t="shared" si="113"/>
        <v>26826.48401826484</v>
      </c>
      <c r="AP7269">
        <v>684.93150684931504</v>
      </c>
      <c r="AQ7269">
        <v>0.10596299999999999</v>
      </c>
      <c r="AR7269">
        <v>9.1932699999999992E-2</v>
      </c>
      <c r="AS7269">
        <v>6.13695E-2</v>
      </c>
      <c r="AT7269">
        <v>4.6102699999999996E-2</v>
      </c>
      <c r="AU7269">
        <v>4.5335299999999995E-2</v>
      </c>
      <c r="AW7269">
        <v>0.10596299999999999</v>
      </c>
      <c r="AX7269">
        <v>9.1932699999999992E-2</v>
      </c>
      <c r="AY7269">
        <v>6.1369500000000007E-2</v>
      </c>
      <c r="AZ7269">
        <v>4.6102699999999996E-2</v>
      </c>
      <c r="BA7269">
        <v>4.5335299999999995E-2</v>
      </c>
      <c r="BC7269" s="52">
        <v>100000</v>
      </c>
      <c r="BD7269" s="52">
        <v>100000</v>
      </c>
      <c r="BE7269">
        <v>0</v>
      </c>
      <c r="BF7269">
        <v>0</v>
      </c>
      <c r="BG7269">
        <v>0</v>
      </c>
    </row>
    <row r="7270" spans="1:59">
      <c r="A7270">
        <v>7269</v>
      </c>
      <c r="E7270">
        <v>9795.2054794520554</v>
      </c>
      <c r="K7270">
        <v>5744.1947567484058</v>
      </c>
      <c r="L7270">
        <v>6129.3447567484054</v>
      </c>
      <c r="M7270">
        <v>6514.4947567484051</v>
      </c>
      <c r="N7270">
        <v>6899.6447567484047</v>
      </c>
      <c r="O7270">
        <v>7284.7947567484043</v>
      </c>
      <c r="Q7270">
        <v>30446.886288013691</v>
      </c>
      <c r="R7270">
        <v>29624.315994692264</v>
      </c>
      <c r="S7270">
        <v>28801.745701370837</v>
      </c>
      <c r="T7270">
        <v>27979.17540804941</v>
      </c>
      <c r="U7270">
        <v>27156.605114727983</v>
      </c>
      <c r="W7270">
        <v>0</v>
      </c>
      <c r="AB7270">
        <v>1</v>
      </c>
      <c r="AC7270">
        <v>1</v>
      </c>
      <c r="AD7270">
        <v>1</v>
      </c>
      <c r="AE7270">
        <v>1</v>
      </c>
      <c r="AF7270">
        <v>1</v>
      </c>
      <c r="AL7270">
        <v>9.2925415000000005</v>
      </c>
      <c r="AM7270" s="5">
        <v>7.6632962226867676</v>
      </c>
      <c r="AN7270">
        <v>570.77625570776252</v>
      </c>
      <c r="AO7270">
        <f t="shared" si="113"/>
        <v>26826.48401826484</v>
      </c>
      <c r="AP7270">
        <v>684.93150684931504</v>
      </c>
      <c r="AQ7270">
        <v>0.104842</v>
      </c>
      <c r="AR7270">
        <v>9.1875699999999991E-2</v>
      </c>
      <c r="AS7270">
        <v>5.9270799999999998E-2</v>
      </c>
      <c r="AT7270">
        <v>4.5782799999999998E-2</v>
      </c>
      <c r="AU7270">
        <v>4.5312199999999997E-2</v>
      </c>
      <c r="AW7270">
        <v>0.104842</v>
      </c>
      <c r="AX7270">
        <v>9.1875699999999991E-2</v>
      </c>
      <c r="AY7270">
        <v>5.9270799999999998E-2</v>
      </c>
      <c r="AZ7270">
        <v>4.5782799999999998E-2</v>
      </c>
      <c r="BA7270">
        <v>4.5312199999999997E-2</v>
      </c>
      <c r="BC7270" s="52">
        <v>100000</v>
      </c>
      <c r="BD7270" s="52">
        <v>100000</v>
      </c>
      <c r="BE7270">
        <v>0</v>
      </c>
      <c r="BF7270">
        <v>0</v>
      </c>
      <c r="BG7270">
        <v>0</v>
      </c>
    </row>
    <row r="7271" spans="1:59">
      <c r="A7271">
        <v>7270</v>
      </c>
      <c r="E7271">
        <v>9795.2054794520554</v>
      </c>
      <c r="K7271">
        <v>5738.4400116255993</v>
      </c>
      <c r="L7271">
        <v>6092.9558449589331</v>
      </c>
      <c r="M7271">
        <v>6447.471678292266</v>
      </c>
      <c r="N7271">
        <v>6801.9875116255989</v>
      </c>
      <c r="O7271">
        <v>7156.5033449589318</v>
      </c>
      <c r="Q7271">
        <v>23135.402153462579</v>
      </c>
      <c r="R7271">
        <v>22510.363051027372</v>
      </c>
      <c r="S7271">
        <v>21885.323948592166</v>
      </c>
      <c r="T7271">
        <v>21260.284846156959</v>
      </c>
      <c r="U7271">
        <v>20635.245743721753</v>
      </c>
      <c r="W7271">
        <v>0</v>
      </c>
      <c r="AB7271">
        <v>1</v>
      </c>
      <c r="AC7271">
        <v>1</v>
      </c>
      <c r="AD7271">
        <v>1</v>
      </c>
      <c r="AE7271">
        <v>1</v>
      </c>
      <c r="AF7271">
        <v>1</v>
      </c>
      <c r="AL7271">
        <v>10.390331</v>
      </c>
      <c r="AM7271" s="5">
        <v>6.5269017219543457</v>
      </c>
      <c r="AN7271">
        <v>570.77625570776252</v>
      </c>
      <c r="AO7271">
        <f t="shared" si="113"/>
        <v>26826.48401826484</v>
      </c>
      <c r="AP7271">
        <v>684.93150684931504</v>
      </c>
      <c r="AQ7271">
        <v>0.104897</v>
      </c>
      <c r="AR7271">
        <v>9.1858200000000001E-2</v>
      </c>
      <c r="AS7271">
        <v>5.9054000000000002E-2</v>
      </c>
      <c r="AT7271">
        <v>4.6137099999999993E-2</v>
      </c>
      <c r="AU7271">
        <v>4.5314199999999999E-2</v>
      </c>
      <c r="AW7271">
        <v>0.104897</v>
      </c>
      <c r="AX7271">
        <v>9.1858199999999987E-2</v>
      </c>
      <c r="AY7271">
        <v>5.9054000000000009E-2</v>
      </c>
      <c r="AZ7271">
        <v>4.61371E-2</v>
      </c>
      <c r="BA7271">
        <v>4.5314199999999999E-2</v>
      </c>
      <c r="BC7271" s="52">
        <v>100000</v>
      </c>
      <c r="BD7271" s="52">
        <v>100000</v>
      </c>
      <c r="BE7271">
        <v>0</v>
      </c>
      <c r="BF7271">
        <v>0</v>
      </c>
      <c r="BG7271">
        <v>0</v>
      </c>
    </row>
    <row r="7272" spans="1:59">
      <c r="A7272">
        <v>7271</v>
      </c>
      <c r="E7272">
        <v>9795.2054794520554</v>
      </c>
      <c r="K7272">
        <v>4433.0719929355701</v>
      </c>
      <c r="L7272">
        <v>4771.4744929355702</v>
      </c>
      <c r="M7272">
        <v>5109.8769929355703</v>
      </c>
      <c r="N7272">
        <v>5448.2794929355705</v>
      </c>
      <c r="O7272">
        <v>5786.6819929355706</v>
      </c>
      <c r="Q7272">
        <v>16332.24030781588</v>
      </c>
      <c r="R7272">
        <v>15890.999271765148</v>
      </c>
      <c r="S7272">
        <v>15449.758235714415</v>
      </c>
      <c r="T7272">
        <v>15008.517199663682</v>
      </c>
      <c r="U7272">
        <v>14567.276163612949</v>
      </c>
      <c r="W7272">
        <v>0</v>
      </c>
      <c r="AB7272">
        <v>1</v>
      </c>
      <c r="AC7272">
        <v>1</v>
      </c>
      <c r="AD7272">
        <v>1</v>
      </c>
      <c r="AE7272">
        <v>1</v>
      </c>
      <c r="AF7272">
        <v>1</v>
      </c>
      <c r="AL7272">
        <v>8.3605549999999997</v>
      </c>
      <c r="AM7272" s="5">
        <v>5.6913385391235352</v>
      </c>
      <c r="AN7272">
        <v>570.77625570776252</v>
      </c>
      <c r="AO7272">
        <f t="shared" si="113"/>
        <v>26826.48401826484</v>
      </c>
      <c r="AP7272">
        <v>684.93150684931504</v>
      </c>
      <c r="AQ7272">
        <v>0.10509499999999999</v>
      </c>
      <c r="AR7272">
        <v>9.4154600000000005E-2</v>
      </c>
      <c r="AS7272">
        <v>5.9394700000000002E-2</v>
      </c>
      <c r="AT7272">
        <v>4.6267499999999996E-2</v>
      </c>
      <c r="AU7272">
        <v>4.5366700000000003E-2</v>
      </c>
      <c r="AW7272">
        <v>0.10509499999999998</v>
      </c>
      <c r="AX7272">
        <v>9.4154600000000019E-2</v>
      </c>
      <c r="AY7272">
        <v>5.9394700000000009E-2</v>
      </c>
      <c r="AZ7272">
        <v>4.6267500000000003E-2</v>
      </c>
      <c r="BA7272">
        <v>4.5366699999999996E-2</v>
      </c>
      <c r="BC7272" s="52">
        <v>100000</v>
      </c>
      <c r="BD7272" s="52">
        <v>100000</v>
      </c>
      <c r="BE7272">
        <v>0</v>
      </c>
      <c r="BF7272">
        <v>0</v>
      </c>
      <c r="BG7272">
        <v>0</v>
      </c>
    </row>
    <row r="7273" spans="1:59">
      <c r="A7273">
        <v>7272</v>
      </c>
      <c r="E7273">
        <v>9795.2054794520554</v>
      </c>
      <c r="K7273">
        <v>3323.0656187778468</v>
      </c>
      <c r="L7273">
        <v>3681.0464521111799</v>
      </c>
      <c r="M7273">
        <v>4039.0272854445129</v>
      </c>
      <c r="N7273">
        <v>4397.008118777846</v>
      </c>
      <c r="O7273">
        <v>4754.9889521111791</v>
      </c>
      <c r="Q7273">
        <v>11913.124341217939</v>
      </c>
      <c r="R7273">
        <v>11591.272639293655</v>
      </c>
      <c r="S7273">
        <v>11269.42093736937</v>
      </c>
      <c r="T7273">
        <v>10947.569235445086</v>
      </c>
      <c r="U7273">
        <v>10625.717533520801</v>
      </c>
      <c r="W7273">
        <v>0</v>
      </c>
      <c r="AB7273">
        <v>1</v>
      </c>
      <c r="AC7273">
        <v>1</v>
      </c>
      <c r="AD7273">
        <v>1</v>
      </c>
      <c r="AE7273">
        <v>1</v>
      </c>
      <c r="AF7273">
        <v>1</v>
      </c>
      <c r="AL7273">
        <v>4.3606452999999998</v>
      </c>
      <c r="AM7273" s="5">
        <v>6.4785075187683114</v>
      </c>
      <c r="AN7273">
        <v>570.77625570776252</v>
      </c>
      <c r="AO7273">
        <f t="shared" si="113"/>
        <v>26826.48401826484</v>
      </c>
      <c r="AP7273">
        <v>684.93150684931504</v>
      </c>
      <c r="AQ7273">
        <v>0.104659</v>
      </c>
      <c r="AR7273">
        <v>9.4524299999999992E-2</v>
      </c>
      <c r="AS7273">
        <v>6.0363399999999998E-2</v>
      </c>
      <c r="AT7273">
        <v>4.6483499999999997E-2</v>
      </c>
      <c r="AU7273">
        <v>4.5435099999999999E-2</v>
      </c>
      <c r="AW7273">
        <v>0.10465899999999999</v>
      </c>
      <c r="AX7273">
        <v>9.4524299999999992E-2</v>
      </c>
      <c r="AY7273">
        <v>6.0363399999999998E-2</v>
      </c>
      <c r="AZ7273">
        <v>4.6483499999999997E-2</v>
      </c>
      <c r="BA7273">
        <v>4.5435099999999992E-2</v>
      </c>
      <c r="BC7273" s="52">
        <v>100000</v>
      </c>
      <c r="BD7273" s="52">
        <v>100000</v>
      </c>
      <c r="BE7273">
        <v>0</v>
      </c>
      <c r="BF7273">
        <v>0</v>
      </c>
      <c r="BG7273">
        <v>0</v>
      </c>
    </row>
    <row r="7274" spans="1:59">
      <c r="A7274">
        <v>7273</v>
      </c>
      <c r="E7274">
        <v>9795.2054794520554</v>
      </c>
      <c r="K7274">
        <v>2537.3161128599322</v>
      </c>
      <c r="L7274">
        <v>2861.2536128599322</v>
      </c>
      <c r="M7274">
        <v>3185.1911128599322</v>
      </c>
      <c r="N7274">
        <v>3509.1286128599322</v>
      </c>
      <c r="O7274">
        <v>3833.0661128599322</v>
      </c>
      <c r="Q7274">
        <v>12930.832876468139</v>
      </c>
      <c r="R7274">
        <v>12581.486185555685</v>
      </c>
      <c r="S7274">
        <v>12232.13949464323</v>
      </c>
      <c r="T7274">
        <v>11882.792803730776</v>
      </c>
      <c r="U7274">
        <v>11533.446112818321</v>
      </c>
      <c r="W7274">
        <v>0</v>
      </c>
      <c r="AB7274">
        <v>1</v>
      </c>
      <c r="AC7274">
        <v>1</v>
      </c>
      <c r="AD7274">
        <v>1</v>
      </c>
      <c r="AE7274">
        <v>1</v>
      </c>
      <c r="AF7274">
        <v>1</v>
      </c>
      <c r="AL7274">
        <v>5.953608</v>
      </c>
      <c r="AM7274" s="5">
        <v>5.3598546981811523</v>
      </c>
      <c r="AN7274">
        <v>570.77625570776252</v>
      </c>
      <c r="AO7274">
        <f t="shared" si="113"/>
        <v>26826.48401826484</v>
      </c>
      <c r="AP7274">
        <v>684.93150684931504</v>
      </c>
      <c r="AQ7274">
        <v>0.104339</v>
      </c>
      <c r="AR7274">
        <v>9.4492300000000001E-2</v>
      </c>
      <c r="AS7274">
        <v>6.2362499999999994E-2</v>
      </c>
      <c r="AT7274">
        <v>4.6641100000000005E-2</v>
      </c>
      <c r="AU7274">
        <v>4.5561600000000001E-2</v>
      </c>
      <c r="AW7274">
        <v>0.104339</v>
      </c>
      <c r="AX7274">
        <v>9.4492300000000015E-2</v>
      </c>
      <c r="AY7274">
        <v>6.2362500000000001E-2</v>
      </c>
      <c r="AZ7274">
        <v>4.6641100000000005E-2</v>
      </c>
      <c r="BA7274">
        <v>4.5561599999999994E-2</v>
      </c>
      <c r="BC7274" s="52">
        <v>100000</v>
      </c>
      <c r="BD7274" s="52">
        <v>100000</v>
      </c>
      <c r="BE7274">
        <v>0</v>
      </c>
      <c r="BF7274">
        <v>0</v>
      </c>
      <c r="BG7274">
        <v>0</v>
      </c>
    </row>
    <row r="7275" spans="1:59">
      <c r="A7275">
        <v>7274</v>
      </c>
      <c r="E7275">
        <v>9795.2054794520554</v>
      </c>
      <c r="K7275">
        <v>2054.8890265059185</v>
      </c>
      <c r="L7275">
        <v>2273.6706931725853</v>
      </c>
      <c r="M7275">
        <v>2492.452359839252</v>
      </c>
      <c r="N7275">
        <v>2711.2340265059188</v>
      </c>
      <c r="O7275">
        <v>2930.0156931725855</v>
      </c>
      <c r="Q7275">
        <v>13039.145526482151</v>
      </c>
      <c r="R7275">
        <v>12686.872599362541</v>
      </c>
      <c r="S7275">
        <v>12334.59967224293</v>
      </c>
      <c r="T7275">
        <v>11982.326745123319</v>
      </c>
      <c r="U7275">
        <v>11630.053818003707</v>
      </c>
      <c r="W7275">
        <v>0</v>
      </c>
      <c r="AB7275">
        <v>1</v>
      </c>
      <c r="AC7275">
        <v>1</v>
      </c>
      <c r="AD7275">
        <v>1</v>
      </c>
      <c r="AE7275">
        <v>1</v>
      </c>
      <c r="AF7275">
        <v>1</v>
      </c>
      <c r="AL7275">
        <v>4.9517030000000002</v>
      </c>
      <c r="AM7275" s="5">
        <v>4.839747428894043</v>
      </c>
      <c r="AN7275">
        <v>570.77625570776252</v>
      </c>
      <c r="AO7275">
        <f t="shared" si="113"/>
        <v>26826.48401826484</v>
      </c>
      <c r="AP7275">
        <v>684.93150684931504</v>
      </c>
      <c r="AQ7275">
        <v>0.104393</v>
      </c>
      <c r="AR7275">
        <v>9.465040000000001E-2</v>
      </c>
      <c r="AS7275">
        <v>6.3076900000000005E-2</v>
      </c>
      <c r="AT7275">
        <v>4.6896599999999997E-2</v>
      </c>
      <c r="AU7275">
        <v>4.5756400000000003E-2</v>
      </c>
      <c r="AW7275">
        <v>0.104393</v>
      </c>
      <c r="AX7275">
        <v>9.465040000000001E-2</v>
      </c>
      <c r="AY7275">
        <v>6.3076900000000005E-2</v>
      </c>
      <c r="AZ7275">
        <v>4.6896599999999997E-2</v>
      </c>
      <c r="BA7275">
        <v>4.5756400000000003E-2</v>
      </c>
      <c r="BC7275" s="52">
        <v>100000</v>
      </c>
      <c r="BD7275" s="52">
        <v>100000</v>
      </c>
      <c r="BE7275">
        <v>0</v>
      </c>
      <c r="BF7275">
        <v>0</v>
      </c>
      <c r="BG7275">
        <v>0</v>
      </c>
    </row>
    <row r="7276" spans="1:59">
      <c r="A7276">
        <v>7275</v>
      </c>
      <c r="E7276">
        <v>9795.2054794520554</v>
      </c>
      <c r="K7276">
        <v>2054.8890265059185</v>
      </c>
      <c r="L7276">
        <v>2273.6706931725853</v>
      </c>
      <c r="M7276">
        <v>2492.452359839252</v>
      </c>
      <c r="N7276">
        <v>2711.2340265059188</v>
      </c>
      <c r="O7276">
        <v>2930.0156931725855</v>
      </c>
      <c r="Q7276">
        <v>13039.145526482151</v>
      </c>
      <c r="R7276">
        <v>12686.872599362541</v>
      </c>
      <c r="S7276">
        <v>12334.59967224293</v>
      </c>
      <c r="T7276">
        <v>11982.326745123319</v>
      </c>
      <c r="U7276">
        <v>11630.053818003707</v>
      </c>
      <c r="W7276">
        <v>0</v>
      </c>
      <c r="AB7276">
        <v>1</v>
      </c>
      <c r="AC7276">
        <v>1</v>
      </c>
      <c r="AD7276">
        <v>1</v>
      </c>
      <c r="AE7276">
        <v>1</v>
      </c>
      <c r="AF7276">
        <v>1</v>
      </c>
      <c r="AL7276">
        <v>2.470478</v>
      </c>
      <c r="AM7276" s="5">
        <v>3.0763695240020752</v>
      </c>
      <c r="AN7276">
        <v>570.77625570776252</v>
      </c>
      <c r="AO7276">
        <f t="shared" si="113"/>
        <v>26826.48401826484</v>
      </c>
      <c r="AP7276">
        <v>684.93150684931504</v>
      </c>
      <c r="AQ7276">
        <v>0.10490000000000001</v>
      </c>
      <c r="AR7276">
        <v>9.4952399999999992E-2</v>
      </c>
      <c r="AS7276">
        <v>6.3267299999999999E-2</v>
      </c>
      <c r="AT7276">
        <v>4.6980200000000007E-2</v>
      </c>
      <c r="AU7276">
        <v>4.6019399999999995E-2</v>
      </c>
      <c r="AW7276">
        <v>0.10490000000000001</v>
      </c>
      <c r="AX7276">
        <v>9.4952399999999978E-2</v>
      </c>
      <c r="AY7276">
        <v>6.3267299999999999E-2</v>
      </c>
      <c r="AZ7276">
        <v>4.6980200000000014E-2</v>
      </c>
      <c r="BA7276">
        <v>4.6019400000000002E-2</v>
      </c>
      <c r="BC7276" s="52">
        <v>100000</v>
      </c>
      <c r="BD7276" s="52">
        <v>100000</v>
      </c>
      <c r="BE7276">
        <v>0</v>
      </c>
      <c r="BF7276">
        <v>0</v>
      </c>
      <c r="BG7276">
        <v>0</v>
      </c>
    </row>
    <row r="7277" spans="1:59">
      <c r="A7277">
        <v>7276</v>
      </c>
      <c r="E7277">
        <v>9795.2054794520554</v>
      </c>
      <c r="K7277">
        <v>1932.5971303642823</v>
      </c>
      <c r="L7277">
        <v>2024.6637970309489</v>
      </c>
      <c r="M7277">
        <v>2116.7304636976155</v>
      </c>
      <c r="N7277">
        <v>2208.7971303642821</v>
      </c>
      <c r="O7277">
        <v>2300.8637970309487</v>
      </c>
      <c r="Q7277">
        <v>14778.67149600777</v>
      </c>
      <c r="R7277">
        <v>14379.402551764902</v>
      </c>
      <c r="S7277">
        <v>13980.133607522035</v>
      </c>
      <c r="T7277">
        <v>13580.864663279168</v>
      </c>
      <c r="U7277">
        <v>13181.595719036301</v>
      </c>
      <c r="W7277">
        <v>0</v>
      </c>
      <c r="AB7277">
        <v>1</v>
      </c>
      <c r="AC7277">
        <v>1</v>
      </c>
      <c r="AD7277">
        <v>1</v>
      </c>
      <c r="AE7277">
        <v>1</v>
      </c>
      <c r="AF7277">
        <v>1</v>
      </c>
      <c r="AL7277">
        <v>7.2659010000000004</v>
      </c>
      <c r="AM7277" s="5">
        <v>3.1408317089080811</v>
      </c>
      <c r="AN7277">
        <v>570.77625570776252</v>
      </c>
      <c r="AO7277">
        <f t="shared" si="113"/>
        <v>26826.48401826484</v>
      </c>
      <c r="AP7277">
        <v>684.93150684931504</v>
      </c>
      <c r="AQ7277">
        <v>0.10255400000000001</v>
      </c>
      <c r="AR7277">
        <v>9.2866600000000007E-2</v>
      </c>
      <c r="AS7277">
        <v>6.2558799999999998E-2</v>
      </c>
      <c r="AT7277">
        <v>4.6833699999999999E-2</v>
      </c>
      <c r="AU7277">
        <v>4.5381500000000005E-2</v>
      </c>
      <c r="AW7277">
        <v>0.10255400000000002</v>
      </c>
      <c r="AX7277">
        <v>9.2866600000000007E-2</v>
      </c>
      <c r="AY7277">
        <v>6.2558799999999998E-2</v>
      </c>
      <c r="AZ7277">
        <v>4.6833699999999992E-2</v>
      </c>
      <c r="BA7277">
        <v>4.5381500000000005E-2</v>
      </c>
      <c r="BC7277" s="52">
        <v>100000</v>
      </c>
      <c r="BD7277" s="52">
        <v>100000</v>
      </c>
      <c r="BE7277">
        <v>0</v>
      </c>
      <c r="BF7277">
        <v>0</v>
      </c>
      <c r="BG7277">
        <v>0</v>
      </c>
    </row>
    <row r="7278" spans="1:59">
      <c r="A7278">
        <v>7277</v>
      </c>
      <c r="E7278">
        <v>9795.2054794520554</v>
      </c>
      <c r="K7278">
        <v>2042.3709583969321</v>
      </c>
      <c r="L7278">
        <v>2099.5409583969322</v>
      </c>
      <c r="M7278">
        <v>2156.7109583969323</v>
      </c>
      <c r="N7278">
        <v>2213.8809583969323</v>
      </c>
      <c r="O7278">
        <v>2271.0509583969324</v>
      </c>
      <c r="Q7278">
        <v>18979.440782152669</v>
      </c>
      <c r="R7278">
        <v>18466.681480495437</v>
      </c>
      <c r="S7278">
        <v>17953.922178838206</v>
      </c>
      <c r="T7278">
        <v>17441.162877180974</v>
      </c>
      <c r="U7278">
        <v>16928.403575523742</v>
      </c>
      <c r="W7278">
        <v>0</v>
      </c>
      <c r="AB7278">
        <v>1</v>
      </c>
      <c r="AC7278">
        <v>1</v>
      </c>
      <c r="AD7278">
        <v>1</v>
      </c>
      <c r="AE7278">
        <v>1</v>
      </c>
      <c r="AF7278">
        <v>1</v>
      </c>
      <c r="AL7278">
        <v>7.1259579999999998</v>
      </c>
      <c r="AM7278" s="5">
        <v>2.585063219070435</v>
      </c>
      <c r="AN7278">
        <v>570.77625570776252</v>
      </c>
      <c r="AO7278">
        <f t="shared" si="113"/>
        <v>26826.48401826484</v>
      </c>
      <c r="AP7278">
        <v>684.93150684931504</v>
      </c>
      <c r="AQ7278">
        <v>0.10347100000000001</v>
      </c>
      <c r="AR7278">
        <v>9.3035599999999996E-2</v>
      </c>
      <c r="AS7278">
        <v>6.2958600000000003E-2</v>
      </c>
      <c r="AT7278">
        <v>4.7403899999999999E-2</v>
      </c>
      <c r="AU7278">
        <v>4.6000399999999997E-2</v>
      </c>
      <c r="AW7278">
        <v>0.10347100000000002</v>
      </c>
      <c r="AX7278">
        <v>9.3035599999999982E-2</v>
      </c>
      <c r="AY7278">
        <v>6.2958600000000003E-2</v>
      </c>
      <c r="AZ7278">
        <v>4.7403899999999999E-2</v>
      </c>
      <c r="BA7278">
        <v>4.6000399999999997E-2</v>
      </c>
      <c r="BC7278" s="52">
        <v>100000</v>
      </c>
      <c r="BD7278" s="52">
        <v>100000</v>
      </c>
      <c r="BE7278">
        <v>0</v>
      </c>
      <c r="BF7278">
        <v>0</v>
      </c>
      <c r="BG7278">
        <v>0</v>
      </c>
    </row>
    <row r="7279" spans="1:59">
      <c r="A7279">
        <v>7278</v>
      </c>
      <c r="E7279">
        <v>9795.2054794520554</v>
      </c>
      <c r="K7279">
        <v>2349.5450912251363</v>
      </c>
      <c r="L7279">
        <v>2390.3800912251363</v>
      </c>
      <c r="M7279">
        <v>2431.2150912251363</v>
      </c>
      <c r="N7279">
        <v>2472.0500912251364</v>
      </c>
      <c r="O7279">
        <v>2512.8850912251364</v>
      </c>
      <c r="Q7279">
        <v>28055.964730466301</v>
      </c>
      <c r="R7279">
        <v>27297.988926402209</v>
      </c>
      <c r="S7279">
        <v>26540.013122338118</v>
      </c>
      <c r="T7279">
        <v>25782.037318274026</v>
      </c>
      <c r="U7279">
        <v>25024.061514209934</v>
      </c>
      <c r="W7279">
        <v>0</v>
      </c>
      <c r="AB7279">
        <v>1</v>
      </c>
      <c r="AC7279">
        <v>1</v>
      </c>
      <c r="AD7279">
        <v>1</v>
      </c>
      <c r="AE7279">
        <v>1</v>
      </c>
      <c r="AF7279">
        <v>1</v>
      </c>
      <c r="AL7279">
        <v>4.5215506999999997</v>
      </c>
      <c r="AM7279" s="5">
        <v>4.2514228820800781</v>
      </c>
      <c r="AN7279">
        <v>570.77625570776252</v>
      </c>
      <c r="AO7279">
        <f t="shared" si="113"/>
        <v>26826.48401826484</v>
      </c>
      <c r="AP7279">
        <v>684.93150684931504</v>
      </c>
      <c r="AQ7279">
        <v>0.102866</v>
      </c>
      <c r="AR7279">
        <v>9.2959799999999995E-2</v>
      </c>
      <c r="AS7279">
        <v>6.4496899999999996E-2</v>
      </c>
      <c r="AT7279">
        <v>4.7465500000000001E-2</v>
      </c>
      <c r="AU7279">
        <v>4.6316499999999997E-2</v>
      </c>
      <c r="AW7279">
        <v>0.102866</v>
      </c>
      <c r="AX7279">
        <v>9.2959799999999995E-2</v>
      </c>
      <c r="AY7279">
        <v>6.4496899999999996E-2</v>
      </c>
      <c r="AZ7279">
        <v>4.7465500000000008E-2</v>
      </c>
      <c r="BA7279">
        <v>4.6316499999999997E-2</v>
      </c>
      <c r="BC7279" s="52">
        <v>100000</v>
      </c>
      <c r="BD7279" s="52">
        <v>100000</v>
      </c>
      <c r="BE7279">
        <v>0</v>
      </c>
      <c r="BF7279">
        <v>0</v>
      </c>
      <c r="BG7279">
        <v>0</v>
      </c>
    </row>
    <row r="7280" spans="1:59">
      <c r="A7280">
        <v>7279</v>
      </c>
      <c r="E7280">
        <v>9795.2054794520554</v>
      </c>
      <c r="K7280">
        <v>2865.674668641806</v>
      </c>
      <c r="L7280">
        <v>2905.6846686418057</v>
      </c>
      <c r="M7280">
        <v>2945.6946686418059</v>
      </c>
      <c r="N7280">
        <v>2985.7046686418062</v>
      </c>
      <c r="O7280">
        <v>3025.7146686418064</v>
      </c>
      <c r="Q7280">
        <v>33098.075697192733</v>
      </c>
      <c r="R7280">
        <v>32203.879368875816</v>
      </c>
      <c r="S7280">
        <v>31309.683040558899</v>
      </c>
      <c r="T7280">
        <v>30415.486712241982</v>
      </c>
      <c r="U7280">
        <v>29521.290383925065</v>
      </c>
      <c r="W7280">
        <v>0</v>
      </c>
      <c r="AB7280">
        <v>1</v>
      </c>
      <c r="AC7280">
        <v>1</v>
      </c>
      <c r="AD7280">
        <v>1</v>
      </c>
      <c r="AE7280">
        <v>1</v>
      </c>
      <c r="AF7280">
        <v>1</v>
      </c>
      <c r="AL7280">
        <v>2.9074209</v>
      </c>
      <c r="AM7280" s="5">
        <v>4.6266345977783203</v>
      </c>
      <c r="AN7280">
        <v>570.77625570776252</v>
      </c>
      <c r="AO7280">
        <f t="shared" si="113"/>
        <v>26826.48401826484</v>
      </c>
      <c r="AP7280">
        <v>684.93150684931504</v>
      </c>
      <c r="AQ7280">
        <v>0.103697</v>
      </c>
      <c r="AR7280">
        <v>9.6302200000000004E-2</v>
      </c>
      <c r="AS7280">
        <v>6.8380899999999994E-2</v>
      </c>
      <c r="AT7280">
        <v>4.8325899999999998E-2</v>
      </c>
      <c r="AU7280">
        <v>4.6364900000000001E-2</v>
      </c>
      <c r="AW7280">
        <v>0.103697</v>
      </c>
      <c r="AX7280">
        <v>9.6302199999999991E-2</v>
      </c>
      <c r="AY7280">
        <v>6.8380899999999994E-2</v>
      </c>
      <c r="AZ7280">
        <v>4.8325899999999991E-2</v>
      </c>
      <c r="BA7280">
        <v>4.6364900000000001E-2</v>
      </c>
      <c r="BC7280" s="52">
        <v>100000</v>
      </c>
      <c r="BD7280" s="52">
        <v>100000</v>
      </c>
      <c r="BE7280">
        <v>0</v>
      </c>
      <c r="BF7280">
        <v>0</v>
      </c>
      <c r="BG7280">
        <v>0</v>
      </c>
    </row>
    <row r="7281" spans="1:59">
      <c r="A7281">
        <v>7280</v>
      </c>
      <c r="E7281">
        <v>9795.2054794520554</v>
      </c>
      <c r="K7281">
        <v>3906.6001783198271</v>
      </c>
      <c r="L7281">
        <v>3949.9101783198271</v>
      </c>
      <c r="M7281">
        <v>3993.220178319827</v>
      </c>
      <c r="N7281">
        <v>4036.530178319827</v>
      </c>
      <c r="O7281">
        <v>4079.8401783198269</v>
      </c>
      <c r="Q7281">
        <v>31773.51468263007</v>
      </c>
      <c r="R7281">
        <v>30915.103444232522</v>
      </c>
      <c r="S7281">
        <v>30056.692205834974</v>
      </c>
      <c r="T7281">
        <v>29198.280967437426</v>
      </c>
      <c r="U7281">
        <v>28339.869729039878</v>
      </c>
      <c r="W7281">
        <v>4.9820000000000003E-2</v>
      </c>
      <c r="AB7281">
        <v>1</v>
      </c>
      <c r="AC7281">
        <v>1</v>
      </c>
      <c r="AD7281">
        <v>1</v>
      </c>
      <c r="AE7281">
        <v>1</v>
      </c>
      <c r="AF7281">
        <v>1</v>
      </c>
      <c r="AL7281">
        <v>2.2943289999999998</v>
      </c>
      <c r="AM7281" s="5">
        <v>5.8063569068908691</v>
      </c>
      <c r="AN7281">
        <v>570.77625570776252</v>
      </c>
      <c r="AO7281">
        <f t="shared" si="113"/>
        <v>26826.48401826484</v>
      </c>
      <c r="AP7281">
        <v>684.93150684931504</v>
      </c>
      <c r="AQ7281">
        <v>0.10507999999999999</v>
      </c>
      <c r="AR7281">
        <v>9.6214399999999992E-2</v>
      </c>
      <c r="AS7281">
        <v>6.8597199999999997E-2</v>
      </c>
      <c r="AT7281">
        <v>4.8276000000000006E-2</v>
      </c>
      <c r="AU7281">
        <v>4.6062499999999999E-2</v>
      </c>
      <c r="AW7281">
        <v>0.10507999999999999</v>
      </c>
      <c r="AX7281">
        <v>9.6214399999999992E-2</v>
      </c>
      <c r="AY7281">
        <v>6.8597199999999997E-2</v>
      </c>
      <c r="AZ7281">
        <v>4.8275999999999999E-2</v>
      </c>
      <c r="BA7281">
        <v>4.6062499999999992E-2</v>
      </c>
      <c r="BC7281" s="52">
        <v>100000</v>
      </c>
      <c r="BD7281" s="52">
        <v>100000</v>
      </c>
      <c r="BE7281">
        <v>0</v>
      </c>
      <c r="BF7281">
        <v>0</v>
      </c>
      <c r="BG7281">
        <v>0</v>
      </c>
    </row>
    <row r="7282" spans="1:59">
      <c r="A7282">
        <v>7281</v>
      </c>
      <c r="E7282">
        <v>9795.2054794520554</v>
      </c>
      <c r="K7282">
        <v>4973.5247525318973</v>
      </c>
      <c r="L7282">
        <v>5014.9097525318975</v>
      </c>
      <c r="M7282">
        <v>5056.2947525318978</v>
      </c>
      <c r="N7282">
        <v>5097.679752531898</v>
      </c>
      <c r="O7282">
        <v>5139.0647525318982</v>
      </c>
      <c r="Q7282">
        <v>29781.24251520812</v>
      </c>
      <c r="R7282">
        <v>28976.65562924507</v>
      </c>
      <c r="S7282">
        <v>28172.06874328202</v>
      </c>
      <c r="T7282">
        <v>27367.48185731897</v>
      </c>
      <c r="U7282">
        <v>26562.89497135592</v>
      </c>
      <c r="W7282">
        <v>0.38436999999999999</v>
      </c>
      <c r="AB7282">
        <v>1</v>
      </c>
      <c r="AC7282">
        <v>1</v>
      </c>
      <c r="AD7282">
        <v>1</v>
      </c>
      <c r="AE7282">
        <v>1</v>
      </c>
      <c r="AF7282">
        <v>1</v>
      </c>
      <c r="AL7282">
        <v>2.6063390000000002</v>
      </c>
      <c r="AM7282" s="5">
        <v>6.3874731063842773</v>
      </c>
      <c r="AN7282">
        <v>570.77625570776252</v>
      </c>
      <c r="AO7282">
        <f t="shared" si="113"/>
        <v>26826.48401826484</v>
      </c>
      <c r="AP7282">
        <v>684.93150684931504</v>
      </c>
      <c r="AQ7282">
        <v>0.10365199999999999</v>
      </c>
      <c r="AR7282">
        <v>8.9824000000000001E-2</v>
      </c>
      <c r="AS7282">
        <v>6.3922400000000004E-2</v>
      </c>
      <c r="AT7282">
        <v>4.66781E-2</v>
      </c>
      <c r="AU7282">
        <v>4.3603499999999996E-2</v>
      </c>
      <c r="AW7282">
        <v>0.10365200000000001</v>
      </c>
      <c r="AX7282">
        <v>8.9824000000000001E-2</v>
      </c>
      <c r="AY7282">
        <v>6.3922400000000004E-2</v>
      </c>
      <c r="AZ7282">
        <v>4.66781E-2</v>
      </c>
      <c r="BA7282">
        <v>4.3603500000000003E-2</v>
      </c>
      <c r="BC7282" s="52">
        <v>100000</v>
      </c>
      <c r="BD7282" s="52">
        <v>100000</v>
      </c>
      <c r="BE7282">
        <v>0</v>
      </c>
      <c r="BF7282">
        <v>0</v>
      </c>
      <c r="BG7282">
        <v>0</v>
      </c>
    </row>
    <row r="7283" spans="1:59">
      <c r="A7283">
        <v>7282</v>
      </c>
      <c r="E7283">
        <v>9795.2054794520554</v>
      </c>
      <c r="K7283">
        <v>5970.1555596704284</v>
      </c>
      <c r="L7283">
        <v>6028.2880596704281</v>
      </c>
      <c r="M7283">
        <v>6086.4205596704278</v>
      </c>
      <c r="N7283">
        <v>6144.5530596704275</v>
      </c>
      <c r="O7283">
        <v>6202.6855596704272</v>
      </c>
      <c r="Q7283">
        <v>27850.400895957711</v>
      </c>
      <c r="R7283">
        <v>27097.978719262577</v>
      </c>
      <c r="S7283">
        <v>26345.556542567443</v>
      </c>
      <c r="T7283">
        <v>25593.134365872309</v>
      </c>
      <c r="U7283">
        <v>24840.712189177175</v>
      </c>
      <c r="W7283">
        <v>0.15665999999999999</v>
      </c>
      <c r="AB7283">
        <v>1</v>
      </c>
      <c r="AC7283">
        <v>1</v>
      </c>
      <c r="AD7283">
        <v>1</v>
      </c>
      <c r="AE7283">
        <v>1</v>
      </c>
      <c r="AF7283">
        <v>1</v>
      </c>
      <c r="AL7283">
        <v>4.0054407000000003</v>
      </c>
      <c r="AM7283" s="5">
        <v>7.406038761138916</v>
      </c>
      <c r="AN7283">
        <v>570.77625570776252</v>
      </c>
      <c r="AO7283">
        <f t="shared" si="113"/>
        <v>26826.48401826484</v>
      </c>
      <c r="AP7283">
        <v>684.93150684931504</v>
      </c>
      <c r="AQ7283">
        <v>0.10072199999999999</v>
      </c>
      <c r="AR7283">
        <v>8.49414E-2</v>
      </c>
      <c r="AS7283">
        <v>5.7211900000000003E-2</v>
      </c>
      <c r="AT7283">
        <v>4.21109E-2</v>
      </c>
      <c r="AU7283">
        <v>4.2625799999999998E-2</v>
      </c>
      <c r="AW7283">
        <v>0.10072199999999999</v>
      </c>
      <c r="AX7283">
        <v>8.4941399999999986E-2</v>
      </c>
      <c r="AY7283">
        <v>5.7211899999999996E-2</v>
      </c>
      <c r="AZ7283">
        <v>4.2110899999999993E-2</v>
      </c>
      <c r="BA7283">
        <v>4.2625800000000005E-2</v>
      </c>
      <c r="BC7283" s="52">
        <v>100000</v>
      </c>
      <c r="BD7283" s="52">
        <v>100000</v>
      </c>
      <c r="BE7283">
        <v>0</v>
      </c>
      <c r="BF7283">
        <v>0</v>
      </c>
      <c r="BG7283">
        <v>0</v>
      </c>
    </row>
    <row r="7284" spans="1:59">
      <c r="A7284">
        <v>7283</v>
      </c>
      <c r="E7284">
        <v>9795.2054794520554</v>
      </c>
      <c r="K7284">
        <v>6710.6474347327767</v>
      </c>
      <c r="L7284">
        <v>6787.122434732777</v>
      </c>
      <c r="M7284">
        <v>6863.5974347327774</v>
      </c>
      <c r="N7284">
        <v>6940.0724347327778</v>
      </c>
      <c r="O7284">
        <v>7016.5474347327781</v>
      </c>
      <c r="Q7284">
        <v>26323.763027696099</v>
      </c>
      <c r="R7284">
        <v>25612.585363208644</v>
      </c>
      <c r="S7284">
        <v>24901.407698721188</v>
      </c>
      <c r="T7284">
        <v>24190.230034233733</v>
      </c>
      <c r="U7284">
        <v>23479.052369746278</v>
      </c>
      <c r="W7284">
        <v>0.22408</v>
      </c>
      <c r="AB7284">
        <v>1</v>
      </c>
      <c r="AC7284">
        <v>1</v>
      </c>
      <c r="AD7284">
        <v>1</v>
      </c>
      <c r="AE7284">
        <v>1</v>
      </c>
      <c r="AF7284">
        <v>1</v>
      </c>
      <c r="AL7284">
        <v>3.9720806999999998</v>
      </c>
      <c r="AM7284" s="5">
        <v>7.9247984886169434</v>
      </c>
      <c r="AN7284">
        <v>570.77625570776252</v>
      </c>
      <c r="AO7284">
        <f t="shared" si="113"/>
        <v>26826.48401826484</v>
      </c>
      <c r="AP7284">
        <v>684.93150684931504</v>
      </c>
      <c r="AQ7284">
        <v>9.8672899999999994E-2</v>
      </c>
      <c r="AR7284">
        <v>8.3082299999999998E-2</v>
      </c>
      <c r="AS7284">
        <v>5.6446299999999998E-2</v>
      </c>
      <c r="AT7284">
        <v>4.1350499999999998E-2</v>
      </c>
      <c r="AU7284">
        <v>4.2131700000000001E-2</v>
      </c>
      <c r="AW7284">
        <v>9.8672899999999994E-2</v>
      </c>
      <c r="AX7284">
        <v>8.3082299999999984E-2</v>
      </c>
      <c r="AY7284">
        <v>5.6446299999999991E-2</v>
      </c>
      <c r="AZ7284">
        <v>4.1350499999999998E-2</v>
      </c>
      <c r="BA7284">
        <v>4.2131700000000008E-2</v>
      </c>
      <c r="BC7284" s="52">
        <v>100000</v>
      </c>
      <c r="BD7284" s="52">
        <v>100000</v>
      </c>
      <c r="BE7284">
        <v>0</v>
      </c>
      <c r="BF7284">
        <v>0</v>
      </c>
      <c r="BG7284">
        <v>0</v>
      </c>
    </row>
    <row r="7285" spans="1:59">
      <c r="A7285">
        <v>7284</v>
      </c>
      <c r="E7285">
        <v>9795.2054794520554</v>
      </c>
      <c r="K7285">
        <v>7585.9492740457481</v>
      </c>
      <c r="L7285">
        <v>7707.2192740457485</v>
      </c>
      <c r="M7285">
        <v>7828.489274045749</v>
      </c>
      <c r="N7285">
        <v>7949.7592740457494</v>
      </c>
      <c r="O7285">
        <v>8071.0292740457498</v>
      </c>
      <c r="Q7285">
        <v>24934.28448415226</v>
      </c>
      <c r="R7285">
        <v>24260.645757831404</v>
      </c>
      <c r="S7285">
        <v>23587.007031510548</v>
      </c>
      <c r="T7285">
        <v>22913.368305189691</v>
      </c>
      <c r="U7285">
        <v>22239.729578868835</v>
      </c>
      <c r="W7285">
        <v>0.55201</v>
      </c>
      <c r="AB7285">
        <v>1</v>
      </c>
      <c r="AC7285">
        <v>1</v>
      </c>
      <c r="AD7285">
        <v>1</v>
      </c>
      <c r="AE7285">
        <v>1</v>
      </c>
      <c r="AF7285">
        <v>1</v>
      </c>
      <c r="AL7285">
        <v>3.0939580000000002</v>
      </c>
      <c r="AM7285" s="5">
        <v>6.8677663803100586</v>
      </c>
      <c r="AN7285">
        <v>570.77625570776252</v>
      </c>
      <c r="AO7285">
        <f t="shared" si="113"/>
        <v>26826.48401826484</v>
      </c>
      <c r="AP7285">
        <v>684.93150684931504</v>
      </c>
      <c r="AQ7285">
        <v>9.9067099999999991E-2</v>
      </c>
      <c r="AR7285">
        <v>8.3258200000000004E-2</v>
      </c>
      <c r="AS7285">
        <v>5.67801E-2</v>
      </c>
      <c r="AT7285">
        <v>4.1489499999999999E-2</v>
      </c>
      <c r="AU7285">
        <v>4.2283000000000001E-2</v>
      </c>
      <c r="AW7285">
        <v>9.9067100000000005E-2</v>
      </c>
      <c r="AX7285">
        <v>8.3258199999999991E-2</v>
      </c>
      <c r="AY7285">
        <v>5.67801E-2</v>
      </c>
      <c r="AZ7285">
        <v>4.1489499999999999E-2</v>
      </c>
      <c r="BA7285">
        <v>4.2283000000000001E-2</v>
      </c>
      <c r="BC7285" s="52">
        <v>100000</v>
      </c>
      <c r="BD7285" s="52">
        <v>100000</v>
      </c>
      <c r="BE7285">
        <v>0</v>
      </c>
      <c r="BF7285">
        <v>0</v>
      </c>
      <c r="BG7285">
        <v>0</v>
      </c>
    </row>
    <row r="7286" spans="1:59">
      <c r="A7286">
        <v>7285</v>
      </c>
      <c r="E7286">
        <v>9795.2054794520554</v>
      </c>
      <c r="K7286">
        <v>7223.8882272012188</v>
      </c>
      <c r="L7286">
        <v>7398.2857272012188</v>
      </c>
      <c r="M7286">
        <v>7572.6832272012189</v>
      </c>
      <c r="N7286">
        <v>7747.0807272012189</v>
      </c>
      <c r="O7286">
        <v>7921.4782272012189</v>
      </c>
      <c r="Q7286">
        <v>24609.496664882859</v>
      </c>
      <c r="R7286">
        <v>23944.632589732617</v>
      </c>
      <c r="S7286">
        <v>23279.768514582374</v>
      </c>
      <c r="T7286">
        <v>22614.904439432132</v>
      </c>
      <c r="U7286">
        <v>21950.040364281889</v>
      </c>
      <c r="W7286">
        <v>0.20297000000000001</v>
      </c>
      <c r="AB7286">
        <v>1</v>
      </c>
      <c r="AC7286">
        <v>1</v>
      </c>
      <c r="AD7286">
        <v>1</v>
      </c>
      <c r="AE7286">
        <v>1</v>
      </c>
      <c r="AF7286">
        <v>1</v>
      </c>
      <c r="AL7286">
        <v>0.69987774000000003</v>
      </c>
      <c r="AM7286" s="5">
        <v>6.0782608985900879</v>
      </c>
      <c r="AN7286">
        <v>570.77625570776252</v>
      </c>
      <c r="AO7286">
        <f t="shared" si="113"/>
        <v>26826.48401826484</v>
      </c>
      <c r="AP7286">
        <v>684.93150684931504</v>
      </c>
      <c r="AQ7286">
        <v>9.9123699999999995E-2</v>
      </c>
      <c r="AR7286">
        <v>8.3705699999999994E-2</v>
      </c>
      <c r="AS7286">
        <v>5.6979100000000005E-2</v>
      </c>
      <c r="AT7286">
        <v>4.18071E-2</v>
      </c>
      <c r="AU7286">
        <v>4.2429599999999998E-2</v>
      </c>
      <c r="AW7286">
        <v>9.9123699999999995E-2</v>
      </c>
      <c r="AX7286">
        <v>8.370569999999998E-2</v>
      </c>
      <c r="AY7286">
        <v>5.6979100000000005E-2</v>
      </c>
      <c r="AZ7286">
        <v>4.18071E-2</v>
      </c>
      <c r="BA7286">
        <v>4.2429599999999998E-2</v>
      </c>
      <c r="BC7286" s="52">
        <v>100000</v>
      </c>
      <c r="BD7286" s="52">
        <v>100000</v>
      </c>
      <c r="BE7286">
        <v>0</v>
      </c>
      <c r="BF7286">
        <v>0</v>
      </c>
      <c r="BG7286">
        <v>0</v>
      </c>
    </row>
    <row r="7287" spans="1:59">
      <c r="A7287">
        <v>7286</v>
      </c>
      <c r="E7287">
        <v>9795.2054794520554</v>
      </c>
      <c r="K7287">
        <v>6394.8069470598903</v>
      </c>
      <c r="L7287">
        <v>6639.6294470598905</v>
      </c>
      <c r="M7287">
        <v>6884.4519470598907</v>
      </c>
      <c r="N7287">
        <v>7129.2744470598909</v>
      </c>
      <c r="O7287">
        <v>7374.0969470598911</v>
      </c>
      <c r="Q7287">
        <v>24205.29291389406</v>
      </c>
      <c r="R7287">
        <v>23551.349035804058</v>
      </c>
      <c r="S7287">
        <v>22897.405157714056</v>
      </c>
      <c r="T7287">
        <v>22243.461279624054</v>
      </c>
      <c r="U7287">
        <v>21589.517401534053</v>
      </c>
      <c r="W7287">
        <v>0.24052999999999999</v>
      </c>
      <c r="AB7287">
        <v>1</v>
      </c>
      <c r="AC7287">
        <v>1</v>
      </c>
      <c r="AD7287">
        <v>1</v>
      </c>
      <c r="AE7287">
        <v>1</v>
      </c>
      <c r="AF7287">
        <v>1</v>
      </c>
      <c r="AL7287">
        <v>1.1687175000000001</v>
      </c>
      <c r="AM7287" s="5">
        <v>6.1503677368164063</v>
      </c>
      <c r="AN7287">
        <v>570.77625570776252</v>
      </c>
      <c r="AO7287">
        <f t="shared" si="113"/>
        <v>26826.48401826484</v>
      </c>
      <c r="AP7287">
        <v>684.93150684931504</v>
      </c>
      <c r="AQ7287">
        <v>0.100605</v>
      </c>
      <c r="AR7287">
        <v>8.4934499999999996E-2</v>
      </c>
      <c r="AS7287">
        <v>5.8025500000000001E-2</v>
      </c>
      <c r="AT7287">
        <v>4.26396E-2</v>
      </c>
      <c r="AU7287">
        <v>4.2761800000000003E-2</v>
      </c>
      <c r="AW7287">
        <v>0.10060499999999999</v>
      </c>
      <c r="AX7287">
        <v>8.493450000000001E-2</v>
      </c>
      <c r="AY7287">
        <v>5.8025499999999994E-2</v>
      </c>
      <c r="AZ7287">
        <v>4.26396E-2</v>
      </c>
      <c r="BA7287">
        <v>4.2761800000000003E-2</v>
      </c>
      <c r="BC7287" s="52">
        <v>100000</v>
      </c>
      <c r="BD7287" s="52">
        <v>100000</v>
      </c>
      <c r="BE7287">
        <v>0</v>
      </c>
      <c r="BF7287">
        <v>0</v>
      </c>
      <c r="BG7287">
        <v>0</v>
      </c>
    </row>
    <row r="7288" spans="1:59">
      <c r="A7288">
        <v>7287</v>
      </c>
      <c r="E7288">
        <v>9795.2054794520554</v>
      </c>
      <c r="K7288">
        <v>5775.6440398231025</v>
      </c>
      <c r="L7288">
        <v>6104.8615398231022</v>
      </c>
      <c r="M7288">
        <v>6434.079039823102</v>
      </c>
      <c r="N7288">
        <v>6763.2965398231017</v>
      </c>
      <c r="O7288">
        <v>7092.5140398231015</v>
      </c>
      <c r="Q7288">
        <v>24515.68241760704</v>
      </c>
      <c r="R7288">
        <v>23853.352881021572</v>
      </c>
      <c r="S7288">
        <v>23191.0233444361</v>
      </c>
      <c r="T7288">
        <v>22528.693807850628</v>
      </c>
      <c r="U7288">
        <v>21866.364271265156</v>
      </c>
      <c r="W7288">
        <v>6.515E-2</v>
      </c>
      <c r="AB7288">
        <v>1</v>
      </c>
      <c r="AC7288">
        <v>1</v>
      </c>
      <c r="AD7288">
        <v>1</v>
      </c>
      <c r="AE7288">
        <v>1</v>
      </c>
      <c r="AF7288">
        <v>1</v>
      </c>
      <c r="AL7288">
        <v>3.3218171999999999</v>
      </c>
      <c r="AM7288" s="5">
        <v>5.9360885620117188</v>
      </c>
      <c r="AN7288">
        <v>570.77625570776252</v>
      </c>
      <c r="AO7288">
        <f t="shared" si="113"/>
        <v>26826.48401826484</v>
      </c>
      <c r="AP7288">
        <v>684.93150684931504</v>
      </c>
      <c r="AQ7288">
        <v>0.10495499999999999</v>
      </c>
      <c r="AR7288">
        <v>9.2621300000000004E-2</v>
      </c>
      <c r="AS7288">
        <v>7.6685500000000004E-2</v>
      </c>
      <c r="AT7288">
        <v>5.47961E-2</v>
      </c>
      <c r="AU7288">
        <v>4.5691299999999997E-2</v>
      </c>
      <c r="AW7288">
        <v>0.10495500000000001</v>
      </c>
      <c r="AX7288">
        <v>9.2621300000000004E-2</v>
      </c>
      <c r="AY7288">
        <v>7.6685500000000004E-2</v>
      </c>
      <c r="AZ7288">
        <v>5.47961E-2</v>
      </c>
      <c r="BA7288">
        <v>4.5691300000000004E-2</v>
      </c>
      <c r="BC7288" s="52">
        <v>100000</v>
      </c>
      <c r="BD7288" s="52">
        <v>100000</v>
      </c>
      <c r="BE7288">
        <v>0</v>
      </c>
      <c r="BF7288">
        <v>0</v>
      </c>
      <c r="BG7288">
        <v>0</v>
      </c>
    </row>
    <row r="7289" spans="1:59">
      <c r="A7289">
        <v>7288</v>
      </c>
      <c r="E7289">
        <v>9795.2054794520554</v>
      </c>
      <c r="K7289">
        <v>5439.5820575126218</v>
      </c>
      <c r="L7289">
        <v>5745.2320575126214</v>
      </c>
      <c r="M7289">
        <v>6050.882057512621</v>
      </c>
      <c r="N7289">
        <v>6356.5320575126207</v>
      </c>
      <c r="O7289">
        <v>6662.1820575126203</v>
      </c>
      <c r="Q7289">
        <v>25288.019065307199</v>
      </c>
      <c r="R7289">
        <v>24604.823645014563</v>
      </c>
      <c r="S7289">
        <v>23921.628224721928</v>
      </c>
      <c r="T7289">
        <v>23238.432804429292</v>
      </c>
      <c r="U7289">
        <v>22555.237384136657</v>
      </c>
      <c r="W7289">
        <v>1.489E-2</v>
      </c>
      <c r="AB7289">
        <v>1</v>
      </c>
      <c r="AC7289">
        <v>1</v>
      </c>
      <c r="AD7289">
        <v>1</v>
      </c>
      <c r="AE7289">
        <v>1</v>
      </c>
      <c r="AF7289">
        <v>1</v>
      </c>
      <c r="AL7289">
        <v>5.4490829999999999</v>
      </c>
      <c r="AM7289" s="5">
        <v>5.4734635353088379</v>
      </c>
      <c r="AN7289">
        <v>570.77625570776252</v>
      </c>
      <c r="AO7289">
        <f t="shared" si="113"/>
        <v>26826.48401826484</v>
      </c>
      <c r="AP7289">
        <v>684.93150684931504</v>
      </c>
      <c r="AQ7289">
        <v>0.109545</v>
      </c>
      <c r="AR7289">
        <v>0.1042</v>
      </c>
      <c r="AS7289">
        <v>9.8659200000000002E-2</v>
      </c>
      <c r="AT7289">
        <v>0.10068600000000001</v>
      </c>
      <c r="AU7289">
        <v>9.1488799999999995E-2</v>
      </c>
      <c r="AW7289">
        <v>0.10954499999999999</v>
      </c>
      <c r="AX7289">
        <v>0.1042</v>
      </c>
      <c r="AY7289">
        <v>9.8659199999999989E-2</v>
      </c>
      <c r="AZ7289">
        <v>0.10068600000000001</v>
      </c>
      <c r="BA7289">
        <v>9.1488799999999995E-2</v>
      </c>
      <c r="BC7289" s="52">
        <v>100000</v>
      </c>
      <c r="BD7289" s="52">
        <v>100000</v>
      </c>
      <c r="BE7289">
        <v>0</v>
      </c>
      <c r="BF7289">
        <v>0</v>
      </c>
      <c r="BG7289">
        <v>0</v>
      </c>
    </row>
    <row r="7290" spans="1:59">
      <c r="A7290">
        <v>7289</v>
      </c>
      <c r="E7290">
        <v>9795.2054794520554</v>
      </c>
      <c r="K7290">
        <v>5480.0250467878086</v>
      </c>
      <c r="L7290">
        <v>5834.5408801211415</v>
      </c>
      <c r="M7290">
        <v>6189.0567134544744</v>
      </c>
      <c r="N7290">
        <v>6543.5725467878074</v>
      </c>
      <c r="O7290">
        <v>6898.0883801211403</v>
      </c>
      <c r="Q7290">
        <v>26857.951967419889</v>
      </c>
      <c r="R7290">
        <v>26132.342351926884</v>
      </c>
      <c r="S7290">
        <v>25406.732736433878</v>
      </c>
      <c r="T7290">
        <v>24681.123120940872</v>
      </c>
      <c r="U7290">
        <v>23955.513505447867</v>
      </c>
      <c r="W7290">
        <v>0</v>
      </c>
      <c r="AB7290">
        <v>1</v>
      </c>
      <c r="AC7290">
        <v>1</v>
      </c>
      <c r="AD7290">
        <v>1</v>
      </c>
      <c r="AE7290">
        <v>1</v>
      </c>
      <c r="AF7290">
        <v>1</v>
      </c>
      <c r="AL7290">
        <v>9.1274160000000002</v>
      </c>
      <c r="AM7290" s="5">
        <v>5.3019962310791016</v>
      </c>
      <c r="AN7290">
        <v>570.77625570776252</v>
      </c>
      <c r="AO7290">
        <f t="shared" si="113"/>
        <v>26826.48401826484</v>
      </c>
      <c r="AP7290">
        <v>684.93150684931504</v>
      </c>
      <c r="AQ7290">
        <v>0.11124299999999999</v>
      </c>
      <c r="AR7290">
        <v>0.11110100000000001</v>
      </c>
      <c r="AS7290">
        <v>0.100259</v>
      </c>
      <c r="AT7290">
        <v>0.104309</v>
      </c>
      <c r="AU7290">
        <v>0.101467</v>
      </c>
      <c r="AW7290">
        <v>0.11124299999999999</v>
      </c>
      <c r="AX7290">
        <v>0.11110099999999999</v>
      </c>
      <c r="AY7290">
        <v>0.100259</v>
      </c>
      <c r="AZ7290">
        <v>0.104309</v>
      </c>
      <c r="BA7290">
        <v>0.10146700000000002</v>
      </c>
      <c r="BC7290" s="52">
        <v>100000</v>
      </c>
      <c r="BD7290" s="52">
        <v>100000</v>
      </c>
      <c r="BE7290">
        <v>0</v>
      </c>
      <c r="BF7290">
        <v>0</v>
      </c>
      <c r="BG7290">
        <v>0</v>
      </c>
    </row>
    <row r="7291" spans="1:59">
      <c r="A7291">
        <v>7290</v>
      </c>
      <c r="E7291">
        <v>9795.2054794520554</v>
      </c>
      <c r="K7291">
        <v>6164.6670795177552</v>
      </c>
      <c r="L7291">
        <v>6579.1312461844218</v>
      </c>
      <c r="M7291">
        <v>6993.5954128510884</v>
      </c>
      <c r="N7291">
        <v>7408.0595795177551</v>
      </c>
      <c r="O7291">
        <v>7822.5237461844217</v>
      </c>
      <c r="Q7291">
        <v>28485.62826253098</v>
      </c>
      <c r="R7291">
        <v>27716.04442368614</v>
      </c>
      <c r="S7291">
        <v>26946.460584841301</v>
      </c>
      <c r="T7291">
        <v>26176.876745996462</v>
      </c>
      <c r="U7291">
        <v>25407.292907151623</v>
      </c>
      <c r="W7291">
        <v>0</v>
      </c>
      <c r="AB7291">
        <v>1</v>
      </c>
      <c r="AC7291">
        <v>1</v>
      </c>
      <c r="AD7291">
        <v>1</v>
      </c>
      <c r="AE7291">
        <v>1</v>
      </c>
      <c r="AF7291">
        <v>1</v>
      </c>
      <c r="AL7291">
        <v>8.5610695000000003</v>
      </c>
      <c r="AM7291" s="5">
        <v>6.9819622039794922</v>
      </c>
      <c r="AN7291">
        <v>570.77625570776252</v>
      </c>
      <c r="AO7291">
        <f t="shared" si="113"/>
        <v>26826.48401826484</v>
      </c>
      <c r="AP7291">
        <v>684.93150684931504</v>
      </c>
      <c r="AQ7291">
        <v>0.11150599999999999</v>
      </c>
      <c r="AR7291">
        <v>0.11236199999999999</v>
      </c>
      <c r="AS7291">
        <v>0.10063599999999999</v>
      </c>
      <c r="AT7291">
        <v>0.104307</v>
      </c>
      <c r="AU7291">
        <v>0.101477</v>
      </c>
      <c r="AW7291">
        <v>0.11150599999999998</v>
      </c>
      <c r="AX7291">
        <v>0.112362</v>
      </c>
      <c r="AY7291">
        <v>0.10063599999999999</v>
      </c>
      <c r="AZ7291">
        <v>0.104307</v>
      </c>
      <c r="BA7291">
        <v>0.101477</v>
      </c>
      <c r="BC7291" s="52">
        <v>100000</v>
      </c>
      <c r="BD7291" s="52">
        <v>100000</v>
      </c>
      <c r="BE7291">
        <v>0</v>
      </c>
      <c r="BF7291">
        <v>0</v>
      </c>
      <c r="BG7291">
        <v>0</v>
      </c>
    </row>
    <row r="7292" spans="1:59">
      <c r="A7292">
        <v>7291</v>
      </c>
      <c r="E7292">
        <v>9795.2054794520554</v>
      </c>
      <c r="K7292">
        <v>6724.1284311578402</v>
      </c>
      <c r="L7292">
        <v>7215.809264491174</v>
      </c>
      <c r="M7292">
        <v>7707.4900978245078</v>
      </c>
      <c r="N7292">
        <v>8199.1709311578416</v>
      </c>
      <c r="O7292">
        <v>8690.8517644911753</v>
      </c>
      <c r="Q7292">
        <v>29463.628831921491</v>
      </c>
      <c r="R7292">
        <v>28667.622777033292</v>
      </c>
      <c r="S7292">
        <v>27871.616722145092</v>
      </c>
      <c r="T7292">
        <v>27075.610667256893</v>
      </c>
      <c r="U7292">
        <v>26279.604612368694</v>
      </c>
      <c r="W7292">
        <v>0</v>
      </c>
      <c r="AB7292">
        <v>1</v>
      </c>
      <c r="AC7292">
        <v>1</v>
      </c>
      <c r="AD7292">
        <v>1</v>
      </c>
      <c r="AE7292">
        <v>1</v>
      </c>
      <c r="AF7292">
        <v>1</v>
      </c>
      <c r="AL7292">
        <v>7.5690739999999996</v>
      </c>
      <c r="AM7292" s="5">
        <v>7.6807308197021484</v>
      </c>
      <c r="AN7292">
        <v>570.77625570776252</v>
      </c>
      <c r="AO7292">
        <f t="shared" si="113"/>
        <v>26826.48401826484</v>
      </c>
      <c r="AP7292">
        <v>684.93150684931504</v>
      </c>
      <c r="AQ7292">
        <v>0.112001</v>
      </c>
      <c r="AR7292">
        <v>0.11417400000000001</v>
      </c>
      <c r="AS7292">
        <v>0.100678</v>
      </c>
      <c r="AT7292">
        <v>0.104286</v>
      </c>
      <c r="AU7292">
        <v>0.101536</v>
      </c>
      <c r="AW7292">
        <v>0.112001</v>
      </c>
      <c r="AX7292">
        <v>0.11417400000000001</v>
      </c>
      <c r="AY7292">
        <v>0.100678</v>
      </c>
      <c r="AZ7292">
        <v>0.104286</v>
      </c>
      <c r="BA7292">
        <v>0.101536</v>
      </c>
      <c r="BC7292" s="52">
        <v>100000</v>
      </c>
      <c r="BD7292" s="52">
        <v>100000</v>
      </c>
      <c r="BE7292">
        <v>0</v>
      </c>
      <c r="BF7292">
        <v>0</v>
      </c>
      <c r="BG7292">
        <v>0</v>
      </c>
    </row>
    <row r="7293" spans="1:59">
      <c r="A7293">
        <v>7292</v>
      </c>
      <c r="E7293">
        <v>9795.2054794520554</v>
      </c>
      <c r="K7293">
        <v>6960.0458685964286</v>
      </c>
      <c r="L7293">
        <v>7496.8250352630948</v>
      </c>
      <c r="M7293">
        <v>8033.6042019297611</v>
      </c>
      <c r="N7293">
        <v>8570.3833685964273</v>
      </c>
      <c r="O7293">
        <v>9107.1625352630945</v>
      </c>
      <c r="Q7293">
        <v>30077.133616182891</v>
      </c>
      <c r="R7293">
        <v>29264.552769366761</v>
      </c>
      <c r="S7293">
        <v>28451.971922550631</v>
      </c>
      <c r="T7293">
        <v>27639.3910757345</v>
      </c>
      <c r="U7293">
        <v>26826.81022891837</v>
      </c>
      <c r="W7293">
        <v>0</v>
      </c>
      <c r="AB7293">
        <v>1</v>
      </c>
      <c r="AC7293">
        <v>1</v>
      </c>
      <c r="AD7293">
        <v>1</v>
      </c>
      <c r="AE7293">
        <v>1</v>
      </c>
      <c r="AF7293">
        <v>1</v>
      </c>
      <c r="AL7293">
        <v>12.00545</v>
      </c>
      <c r="AM7293" s="5">
        <v>6.9909763336181641</v>
      </c>
      <c r="AN7293">
        <v>570.77625570776252</v>
      </c>
      <c r="AO7293">
        <f t="shared" si="113"/>
        <v>26826.48401826484</v>
      </c>
      <c r="AP7293">
        <v>684.93150684931504</v>
      </c>
      <c r="AQ7293">
        <v>0.11229600000000001</v>
      </c>
      <c r="AR7293">
        <v>0.11155</v>
      </c>
      <c r="AS7293">
        <v>0.10083400000000001</v>
      </c>
      <c r="AT7293">
        <v>0.103857</v>
      </c>
      <c r="AU7293">
        <v>0.10117</v>
      </c>
      <c r="AW7293">
        <v>0.11229599999999999</v>
      </c>
      <c r="AX7293">
        <v>0.11155</v>
      </c>
      <c r="AY7293">
        <v>0.10083400000000002</v>
      </c>
      <c r="AZ7293">
        <v>0.10385700000000002</v>
      </c>
      <c r="BA7293">
        <v>0.10117</v>
      </c>
      <c r="BC7293" s="52">
        <v>100000</v>
      </c>
      <c r="BD7293" s="52">
        <v>100000</v>
      </c>
      <c r="BE7293">
        <v>0</v>
      </c>
      <c r="BF7293">
        <v>0</v>
      </c>
      <c r="BG7293">
        <v>0</v>
      </c>
    </row>
    <row r="7294" spans="1:59">
      <c r="A7294">
        <v>7293</v>
      </c>
      <c r="E7294">
        <v>9795.2054794520554</v>
      </c>
      <c r="K7294">
        <v>6452.5826460244425</v>
      </c>
      <c r="L7294">
        <v>6949.0476460244427</v>
      </c>
      <c r="M7294">
        <v>7445.5126460244428</v>
      </c>
      <c r="N7294">
        <v>7941.9776460244429</v>
      </c>
      <c r="O7294">
        <v>8438.4426460244431</v>
      </c>
      <c r="Q7294">
        <v>29506.873822181678</v>
      </c>
      <c r="R7294">
        <v>28709.699436784405</v>
      </c>
      <c r="S7294">
        <v>27912.525051387132</v>
      </c>
      <c r="T7294">
        <v>27115.350665989859</v>
      </c>
      <c r="U7294">
        <v>26318.176280592586</v>
      </c>
      <c r="W7294">
        <v>0</v>
      </c>
      <c r="AB7294">
        <v>1</v>
      </c>
      <c r="AC7294">
        <v>1</v>
      </c>
      <c r="AD7294">
        <v>1</v>
      </c>
      <c r="AE7294">
        <v>1</v>
      </c>
      <c r="AF7294">
        <v>1</v>
      </c>
      <c r="AL7294">
        <v>13.011471999999999</v>
      </c>
      <c r="AM7294" s="5">
        <v>5.3081536293029794</v>
      </c>
      <c r="AN7294">
        <v>570.77625570776252</v>
      </c>
      <c r="AO7294">
        <f t="shared" si="113"/>
        <v>26826.48401826484</v>
      </c>
      <c r="AP7294">
        <v>684.93150684931504</v>
      </c>
      <c r="AQ7294">
        <v>0.11229600000000001</v>
      </c>
      <c r="AR7294">
        <v>0.107234</v>
      </c>
      <c r="AS7294">
        <v>0.100051</v>
      </c>
      <c r="AT7294">
        <v>0.10373300000000001</v>
      </c>
      <c r="AU7294">
        <v>0.101122</v>
      </c>
      <c r="AW7294">
        <v>0.11229599999999999</v>
      </c>
      <c r="AX7294">
        <v>0.10723399999999998</v>
      </c>
      <c r="AY7294">
        <v>0.10005099999999999</v>
      </c>
      <c r="AZ7294">
        <v>0.10373300000000001</v>
      </c>
      <c r="BA7294">
        <v>0.101122</v>
      </c>
      <c r="BC7294" s="52">
        <v>100000</v>
      </c>
      <c r="BD7294" s="52">
        <v>100000</v>
      </c>
      <c r="BE7294">
        <v>0</v>
      </c>
      <c r="BF7294">
        <v>0</v>
      </c>
      <c r="BG7294">
        <v>0</v>
      </c>
    </row>
    <row r="7295" spans="1:59">
      <c r="A7295">
        <v>7294</v>
      </c>
      <c r="E7295">
        <v>9795.2054794520554</v>
      </c>
      <c r="K7295">
        <v>5670.6848533708308</v>
      </c>
      <c r="L7295">
        <v>6072.2248533708307</v>
      </c>
      <c r="M7295">
        <v>6473.7648533708307</v>
      </c>
      <c r="N7295">
        <v>6875.3048533708306</v>
      </c>
      <c r="O7295">
        <v>7276.8448533708306</v>
      </c>
      <c r="Q7295">
        <v>26561.910735672471</v>
      </c>
      <c r="R7295">
        <v>25844.299138483395</v>
      </c>
      <c r="S7295">
        <v>25126.687541294319</v>
      </c>
      <c r="T7295">
        <v>24409.075944105243</v>
      </c>
      <c r="U7295">
        <v>23691.464346916167</v>
      </c>
      <c r="W7295">
        <v>0</v>
      </c>
      <c r="AB7295">
        <v>1</v>
      </c>
      <c r="AC7295">
        <v>1</v>
      </c>
      <c r="AD7295">
        <v>1</v>
      </c>
      <c r="AE7295">
        <v>1</v>
      </c>
      <c r="AF7295">
        <v>1</v>
      </c>
      <c r="AL7295">
        <v>10.261797</v>
      </c>
      <c r="AM7295" s="5">
        <v>5.6243624687194824</v>
      </c>
      <c r="AN7295">
        <v>570.77625570776252</v>
      </c>
      <c r="AO7295">
        <f t="shared" si="113"/>
        <v>26826.48401826484</v>
      </c>
      <c r="AP7295">
        <v>684.93150684931504</v>
      </c>
      <c r="AQ7295">
        <v>0.1123</v>
      </c>
      <c r="AR7295">
        <v>0.106584</v>
      </c>
      <c r="AS7295">
        <v>0.10002</v>
      </c>
      <c r="AT7295">
        <v>0.103717</v>
      </c>
      <c r="AU7295">
        <v>0.10020900000000001</v>
      </c>
      <c r="AW7295">
        <v>0.1123</v>
      </c>
      <c r="AX7295">
        <v>0.106584</v>
      </c>
      <c r="AY7295">
        <v>0.10001999999999998</v>
      </c>
      <c r="AZ7295">
        <v>0.10371699999999999</v>
      </c>
      <c r="BA7295">
        <v>0.10020900000000001</v>
      </c>
      <c r="BC7295" s="52">
        <v>100000</v>
      </c>
      <c r="BD7295" s="52">
        <v>100000</v>
      </c>
      <c r="BE7295">
        <v>0</v>
      </c>
      <c r="BF7295">
        <v>0</v>
      </c>
      <c r="BG7295">
        <v>0</v>
      </c>
    </row>
    <row r="7296" spans="1:59">
      <c r="A7296">
        <v>7295</v>
      </c>
      <c r="E7296">
        <v>9795.2054794520554</v>
      </c>
      <c r="K7296">
        <v>5419.3605628750283</v>
      </c>
      <c r="L7296">
        <v>5761.4472295416945</v>
      </c>
      <c r="M7296">
        <v>6103.5338962083606</v>
      </c>
      <c r="N7296">
        <v>6445.6205628750267</v>
      </c>
      <c r="O7296">
        <v>6787.7072295416929</v>
      </c>
      <c r="Q7296">
        <v>20195.539015928669</v>
      </c>
      <c r="R7296">
        <v>19649.924918010081</v>
      </c>
      <c r="S7296">
        <v>19104.310820091494</v>
      </c>
      <c r="T7296">
        <v>18558.696722172906</v>
      </c>
      <c r="U7296">
        <v>18013.082624254319</v>
      </c>
      <c r="W7296">
        <v>0</v>
      </c>
      <c r="AB7296">
        <v>1</v>
      </c>
      <c r="AC7296">
        <v>1</v>
      </c>
      <c r="AD7296">
        <v>1</v>
      </c>
      <c r="AE7296">
        <v>1</v>
      </c>
      <c r="AF7296">
        <v>1</v>
      </c>
      <c r="AL7296">
        <v>6.4410959999999999</v>
      </c>
      <c r="AM7296" s="5">
        <v>4.7466683387756348</v>
      </c>
      <c r="AN7296">
        <v>570.77625570776252</v>
      </c>
      <c r="AO7296">
        <f t="shared" si="113"/>
        <v>26826.48401826484</v>
      </c>
      <c r="AP7296">
        <v>684.93150684931504</v>
      </c>
      <c r="AQ7296">
        <v>0.109863</v>
      </c>
      <c r="AR7296">
        <v>0.106545</v>
      </c>
      <c r="AS7296">
        <v>9.9714499999999998E-2</v>
      </c>
      <c r="AT7296">
        <v>0.10372199999999999</v>
      </c>
      <c r="AU7296">
        <v>0.100137</v>
      </c>
      <c r="AW7296">
        <v>0.109863</v>
      </c>
      <c r="AX7296">
        <v>0.10654499999999999</v>
      </c>
      <c r="AY7296">
        <v>9.9714499999999998E-2</v>
      </c>
      <c r="AZ7296">
        <v>0.10372199999999999</v>
      </c>
      <c r="BA7296">
        <v>0.10013700000000002</v>
      </c>
      <c r="BC7296" s="52">
        <v>100000</v>
      </c>
      <c r="BD7296" s="52">
        <v>100000</v>
      </c>
      <c r="BE7296">
        <v>0</v>
      </c>
      <c r="BF7296">
        <v>0</v>
      </c>
      <c r="BG7296">
        <v>0</v>
      </c>
    </row>
    <row r="7297" spans="1:67" s="38" customFormat="1">
      <c r="A7297" s="38">
        <v>7296</v>
      </c>
      <c r="E7297">
        <v>9795.2054794520554</v>
      </c>
      <c r="J7297" s="117"/>
      <c r="K7297" s="38">
        <v>3924.8958163252692</v>
      </c>
      <c r="L7297" s="38">
        <v>4186.2458163252686</v>
      </c>
      <c r="M7297" s="38">
        <v>4447.595816325269</v>
      </c>
      <c r="N7297" s="38">
        <v>4708.9458163252693</v>
      </c>
      <c r="O7297" s="38">
        <v>4970.2958163252697</v>
      </c>
      <c r="P7297" s="117"/>
      <c r="Q7297" s="38">
        <v>14258.83082824954</v>
      </c>
      <c r="R7297" s="38">
        <v>13873.606194820688</v>
      </c>
      <c r="S7297" s="38">
        <v>13488.381561391836</v>
      </c>
      <c r="T7297" s="38">
        <v>13103.156927962984</v>
      </c>
      <c r="U7297" s="38">
        <v>12717.932294534132</v>
      </c>
      <c r="W7297" s="38">
        <v>0</v>
      </c>
      <c r="X7297"/>
      <c r="Y7297"/>
      <c r="Z7297"/>
      <c r="AA7297"/>
      <c r="AB7297">
        <v>1</v>
      </c>
      <c r="AC7297">
        <v>1</v>
      </c>
      <c r="AD7297">
        <v>1</v>
      </c>
      <c r="AE7297">
        <v>1</v>
      </c>
      <c r="AF7297">
        <v>1</v>
      </c>
      <c r="AL7297" s="38">
        <v>5.2794923999999996</v>
      </c>
      <c r="AM7297" s="37">
        <v>4.0133266448974609</v>
      </c>
      <c r="AN7297" s="38">
        <v>570.77625570776252</v>
      </c>
      <c r="AO7297">
        <f t="shared" si="113"/>
        <v>26826.48401826484</v>
      </c>
      <c r="AP7297" s="38">
        <v>684.93150684931504</v>
      </c>
      <c r="AQ7297" s="38">
        <v>0.10874200000000001</v>
      </c>
      <c r="AR7297" s="38">
        <v>0.105921</v>
      </c>
      <c r="AS7297" s="38">
        <v>9.9771399999999996E-2</v>
      </c>
      <c r="AT7297" s="38">
        <v>0.1037</v>
      </c>
      <c r="AU7297" s="38">
        <v>0.100119</v>
      </c>
      <c r="AV7297" s="114"/>
      <c r="AW7297">
        <v>0.10874199999999999</v>
      </c>
      <c r="AX7297">
        <v>0.105921</v>
      </c>
      <c r="AY7297">
        <v>9.9771399999999996E-2</v>
      </c>
      <c r="AZ7297">
        <v>0.1037</v>
      </c>
      <c r="BA7297">
        <v>0.100119</v>
      </c>
      <c r="BB7297" s="117"/>
      <c r="BC7297" s="52">
        <v>100000</v>
      </c>
      <c r="BD7297" s="52">
        <v>100000</v>
      </c>
      <c r="BE7297">
        <v>0</v>
      </c>
      <c r="BF7297">
        <v>0</v>
      </c>
      <c r="BG7297">
        <v>0</v>
      </c>
      <c r="BK7297"/>
      <c r="BL7297"/>
      <c r="BM7297"/>
      <c r="BN7297"/>
      <c r="BO7297"/>
    </row>
    <row r="7298" spans="1:67">
      <c r="A7298">
        <v>7297</v>
      </c>
      <c r="E7298">
        <v>9795.2054794520554</v>
      </c>
      <c r="K7298">
        <v>3314.9528953958261</v>
      </c>
      <c r="L7298">
        <v>3694.4378953958262</v>
      </c>
      <c r="M7298">
        <v>4073.9228953958263</v>
      </c>
      <c r="N7298">
        <v>4453.4078953958269</v>
      </c>
      <c r="O7298">
        <v>4832.8928953958275</v>
      </c>
      <c r="Q7298">
        <v>11556.466128662791</v>
      </c>
      <c r="R7298">
        <v>11244.250106653528</v>
      </c>
      <c r="S7298">
        <v>10932.034084644265</v>
      </c>
      <c r="T7298">
        <v>10619.818062635002</v>
      </c>
      <c r="U7298">
        <v>10307.602040625739</v>
      </c>
      <c r="W7298">
        <v>0</v>
      </c>
      <c r="AB7298">
        <v>1</v>
      </c>
      <c r="AC7298">
        <v>1</v>
      </c>
      <c r="AD7298">
        <v>1</v>
      </c>
      <c r="AE7298">
        <v>1</v>
      </c>
      <c r="AF7298">
        <v>1</v>
      </c>
      <c r="AL7298">
        <v>0.870695</v>
      </c>
      <c r="AM7298" s="5">
        <v>3.0904815196990971</v>
      </c>
      <c r="AN7298">
        <v>570.77625570776252</v>
      </c>
      <c r="AO7298">
        <f t="shared" si="113"/>
        <v>26826.48401826484</v>
      </c>
      <c r="AP7298">
        <v>684.93150684931504</v>
      </c>
      <c r="AQ7298">
        <v>0.108781</v>
      </c>
      <c r="AR7298">
        <v>0.105924</v>
      </c>
      <c r="AS7298">
        <v>9.9836099999999997E-2</v>
      </c>
      <c r="AT7298">
        <v>0.10373</v>
      </c>
      <c r="AU7298">
        <v>0.100202</v>
      </c>
      <c r="AW7298">
        <v>0.108781</v>
      </c>
      <c r="AX7298">
        <v>0.105924</v>
      </c>
      <c r="AY7298">
        <v>9.9836099999999997E-2</v>
      </c>
      <c r="AZ7298">
        <v>0.10373</v>
      </c>
      <c r="BA7298">
        <v>0.100202</v>
      </c>
      <c r="BC7298" s="52">
        <v>100000</v>
      </c>
      <c r="BD7298" s="52">
        <v>100000</v>
      </c>
      <c r="BE7298">
        <v>0</v>
      </c>
      <c r="BF7298">
        <v>0</v>
      </c>
      <c r="BG7298">
        <v>0</v>
      </c>
    </row>
    <row r="7299" spans="1:67">
      <c r="A7299">
        <v>7298</v>
      </c>
      <c r="E7299">
        <v>9795.2054794520554</v>
      </c>
      <c r="K7299">
        <v>2545.4275221864123</v>
      </c>
      <c r="L7299">
        <v>2863.0950221864123</v>
      </c>
      <c r="M7299">
        <v>3180.7625221864123</v>
      </c>
      <c r="N7299">
        <v>3498.4300221864123</v>
      </c>
      <c r="O7299">
        <v>3816.0975221864123</v>
      </c>
      <c r="Q7299">
        <v>12543.894072854881</v>
      </c>
      <c r="R7299">
        <v>12205.001139421411</v>
      </c>
      <c r="S7299">
        <v>11866.108205987941</v>
      </c>
      <c r="T7299">
        <v>11527.215272554471</v>
      </c>
      <c r="U7299">
        <v>11188.322339121001</v>
      </c>
      <c r="W7299">
        <v>0</v>
      </c>
      <c r="AB7299">
        <v>1</v>
      </c>
      <c r="AC7299">
        <v>1</v>
      </c>
      <c r="AD7299">
        <v>1</v>
      </c>
      <c r="AE7299">
        <v>1</v>
      </c>
      <c r="AF7299">
        <v>1</v>
      </c>
      <c r="AL7299">
        <v>2.2606823</v>
      </c>
      <c r="AM7299" s="5">
        <v>3.1044964790344238</v>
      </c>
      <c r="AN7299">
        <v>570.77625570776252</v>
      </c>
      <c r="AO7299">
        <f t="shared" ref="AO7299:AO7362" si="114">235000000/8760</f>
        <v>26826.48401826484</v>
      </c>
      <c r="AP7299">
        <v>684.93150684931504</v>
      </c>
      <c r="AQ7299">
        <v>0.10881199999999999</v>
      </c>
      <c r="AR7299">
        <v>0.10599500000000001</v>
      </c>
      <c r="AS7299">
        <v>9.9909000000000012E-2</v>
      </c>
      <c r="AT7299">
        <v>0.103696</v>
      </c>
      <c r="AU7299">
        <v>0.10027700000000001</v>
      </c>
      <c r="AW7299">
        <v>0.10881200000000001</v>
      </c>
      <c r="AX7299">
        <v>0.10599499999999999</v>
      </c>
      <c r="AY7299">
        <v>9.9909000000000012E-2</v>
      </c>
      <c r="AZ7299">
        <v>0.103696</v>
      </c>
      <c r="BA7299">
        <v>0.10027699999999999</v>
      </c>
      <c r="BC7299" s="52">
        <v>100000</v>
      </c>
      <c r="BD7299" s="52">
        <v>100000</v>
      </c>
      <c r="BE7299">
        <v>0</v>
      </c>
      <c r="BF7299">
        <v>0</v>
      </c>
      <c r="BG7299">
        <v>0</v>
      </c>
    </row>
    <row r="7300" spans="1:67">
      <c r="A7300">
        <v>7299</v>
      </c>
      <c r="E7300">
        <v>9795.2054794520554</v>
      </c>
      <c r="K7300">
        <v>1877.4098929305023</v>
      </c>
      <c r="L7300">
        <v>2078.3173929305021</v>
      </c>
      <c r="M7300">
        <v>2279.2248929305024</v>
      </c>
      <c r="N7300">
        <v>2480.1323929305026</v>
      </c>
      <c r="O7300">
        <v>2681.0398929305029</v>
      </c>
      <c r="Q7300">
        <v>12648.35581413651</v>
      </c>
      <c r="R7300">
        <v>12306.640682835929</v>
      </c>
      <c r="S7300">
        <v>11964.925551535347</v>
      </c>
      <c r="T7300">
        <v>11623.210420234765</v>
      </c>
      <c r="U7300">
        <v>11281.495288934184</v>
      </c>
      <c r="W7300">
        <v>0</v>
      </c>
      <c r="AB7300">
        <v>1</v>
      </c>
      <c r="AC7300">
        <v>1</v>
      </c>
      <c r="AD7300">
        <v>1</v>
      </c>
      <c r="AE7300">
        <v>1</v>
      </c>
      <c r="AF7300">
        <v>1</v>
      </c>
      <c r="AL7300">
        <v>5.9387045000000001</v>
      </c>
      <c r="AM7300" s="5">
        <v>3.3892586231231689</v>
      </c>
      <c r="AN7300">
        <v>570.77625570776252</v>
      </c>
      <c r="AO7300">
        <f t="shared" si="114"/>
        <v>26826.48401826484</v>
      </c>
      <c r="AP7300">
        <v>684.93150684931504</v>
      </c>
      <c r="AQ7300">
        <v>0.108845</v>
      </c>
      <c r="AR7300">
        <v>0.10612000000000001</v>
      </c>
      <c r="AS7300">
        <v>9.9940299999999996E-2</v>
      </c>
      <c r="AT7300">
        <v>0.103673</v>
      </c>
      <c r="AU7300">
        <v>0.100354</v>
      </c>
      <c r="AW7300">
        <v>0.10884500000000001</v>
      </c>
      <c r="AX7300">
        <v>0.10612000000000001</v>
      </c>
      <c r="AY7300">
        <v>9.9940299999999996E-2</v>
      </c>
      <c r="AZ7300">
        <v>0.103673</v>
      </c>
      <c r="BA7300">
        <v>0.10035399999999998</v>
      </c>
      <c r="BC7300" s="52">
        <v>100000</v>
      </c>
      <c r="BD7300" s="52">
        <v>100000</v>
      </c>
      <c r="BE7300">
        <v>0</v>
      </c>
      <c r="BF7300">
        <v>0</v>
      </c>
      <c r="BG7300">
        <v>0</v>
      </c>
    </row>
    <row r="7301" spans="1:67">
      <c r="A7301">
        <v>7300</v>
      </c>
      <c r="E7301">
        <v>9795.2054794520554</v>
      </c>
      <c r="K7301">
        <v>1668.5939625118679</v>
      </c>
      <c r="L7301">
        <v>1767.9189625118679</v>
      </c>
      <c r="M7301">
        <v>1867.2439625118679</v>
      </c>
      <c r="N7301">
        <v>1966.568962511868</v>
      </c>
      <c r="O7301">
        <v>2065.8939625118678</v>
      </c>
      <c r="Q7301">
        <v>14335.598514869571</v>
      </c>
      <c r="R7301">
        <v>13948.299880799157</v>
      </c>
      <c r="S7301">
        <v>13561.001246728745</v>
      </c>
      <c r="T7301">
        <v>13173.702612658333</v>
      </c>
      <c r="U7301">
        <v>12786.403978587921</v>
      </c>
      <c r="W7301">
        <v>0</v>
      </c>
      <c r="AB7301">
        <v>1</v>
      </c>
      <c r="AC7301">
        <v>1</v>
      </c>
      <c r="AD7301">
        <v>1</v>
      </c>
      <c r="AE7301">
        <v>1</v>
      </c>
      <c r="AF7301">
        <v>1</v>
      </c>
      <c r="AL7301">
        <v>5.40306</v>
      </c>
      <c r="AM7301" s="5">
        <v>3.1030426025390621</v>
      </c>
      <c r="AN7301">
        <v>570.77625570776252</v>
      </c>
      <c r="AO7301">
        <f t="shared" si="114"/>
        <v>26826.48401826484</v>
      </c>
      <c r="AP7301">
        <v>684.93150684931504</v>
      </c>
      <c r="AQ7301">
        <v>0.106419</v>
      </c>
      <c r="AR7301">
        <v>0.10618899999999999</v>
      </c>
      <c r="AS7301">
        <v>9.7065499999999999E-2</v>
      </c>
      <c r="AT7301">
        <v>9.9826999999999999E-2</v>
      </c>
      <c r="AU7301">
        <v>0.10006100000000001</v>
      </c>
      <c r="AW7301">
        <v>0.106419</v>
      </c>
      <c r="AX7301">
        <v>0.10618899999999999</v>
      </c>
      <c r="AY7301">
        <v>9.7065500000000013E-2</v>
      </c>
      <c r="AZ7301">
        <v>9.9826999999999985E-2</v>
      </c>
      <c r="BA7301">
        <v>0.100061</v>
      </c>
      <c r="BC7301" s="52">
        <v>100000</v>
      </c>
      <c r="BD7301" s="52">
        <v>100000</v>
      </c>
      <c r="BE7301">
        <v>0</v>
      </c>
      <c r="BF7301">
        <v>0</v>
      </c>
      <c r="BG7301">
        <v>0</v>
      </c>
    </row>
    <row r="7302" spans="1:67">
      <c r="A7302">
        <v>7301</v>
      </c>
      <c r="E7302">
        <v>9795.2054794520554</v>
      </c>
      <c r="K7302">
        <v>1766.2347447909515</v>
      </c>
      <c r="L7302">
        <v>1824.5597447909515</v>
      </c>
      <c r="M7302">
        <v>1882.8847447909516</v>
      </c>
      <c r="N7302">
        <v>1941.2097447909516</v>
      </c>
      <c r="O7302">
        <v>1999.5347447909517</v>
      </c>
      <c r="Q7302">
        <v>18411.174853375422</v>
      </c>
      <c r="R7302">
        <v>17913.76814533291</v>
      </c>
      <c r="S7302">
        <v>17416.361437290398</v>
      </c>
      <c r="T7302">
        <v>16918.954729247886</v>
      </c>
      <c r="U7302">
        <v>16421.548021205374</v>
      </c>
      <c r="W7302">
        <v>0</v>
      </c>
      <c r="AB7302">
        <v>1</v>
      </c>
      <c r="AC7302">
        <v>1</v>
      </c>
      <c r="AD7302">
        <v>1</v>
      </c>
      <c r="AE7302">
        <v>1</v>
      </c>
      <c r="AF7302">
        <v>1</v>
      </c>
      <c r="AL7302">
        <v>4.6481995999999999</v>
      </c>
      <c r="AM7302" s="5">
        <v>2.899959802627563</v>
      </c>
      <c r="AN7302">
        <v>570.77625570776252</v>
      </c>
      <c r="AO7302">
        <f t="shared" si="114"/>
        <v>26826.48401826484</v>
      </c>
      <c r="AP7302">
        <v>684.93150684931504</v>
      </c>
      <c r="AQ7302">
        <v>0.107075</v>
      </c>
      <c r="AR7302">
        <v>0.106347</v>
      </c>
      <c r="AS7302">
        <v>9.7637100000000004E-2</v>
      </c>
      <c r="AT7302">
        <v>0.100518</v>
      </c>
      <c r="AU7302">
        <v>0.10134</v>
      </c>
      <c r="AW7302">
        <v>0.10707500000000002</v>
      </c>
      <c r="AX7302">
        <v>0.10634700000000001</v>
      </c>
      <c r="AY7302">
        <v>9.7637100000000018E-2</v>
      </c>
      <c r="AZ7302">
        <v>0.10051799999999998</v>
      </c>
      <c r="BA7302">
        <v>0.10134</v>
      </c>
      <c r="BC7302" s="52">
        <v>100000</v>
      </c>
      <c r="BD7302" s="52">
        <v>100000</v>
      </c>
      <c r="BE7302">
        <v>0</v>
      </c>
      <c r="BF7302">
        <v>0</v>
      </c>
      <c r="BG7302">
        <v>0</v>
      </c>
    </row>
    <row r="7303" spans="1:67">
      <c r="A7303">
        <v>7302</v>
      </c>
      <c r="E7303">
        <v>9795.2054794520554</v>
      </c>
      <c r="K7303">
        <v>2061.0905724654126</v>
      </c>
      <c r="L7303">
        <v>2100.4130724654124</v>
      </c>
      <c r="M7303">
        <v>2139.7355724654126</v>
      </c>
      <c r="N7303">
        <v>2179.0580724654128</v>
      </c>
      <c r="O7303">
        <v>2218.380572465413</v>
      </c>
      <c r="Q7303">
        <v>27215.55681252397</v>
      </c>
      <c r="R7303">
        <v>26480.285943923769</v>
      </c>
      <c r="S7303">
        <v>25745.015075323568</v>
      </c>
      <c r="T7303">
        <v>25009.744206723368</v>
      </c>
      <c r="U7303">
        <v>24274.473338123167</v>
      </c>
      <c r="W7303">
        <v>0</v>
      </c>
      <c r="AB7303">
        <v>1</v>
      </c>
      <c r="AC7303">
        <v>1</v>
      </c>
      <c r="AD7303">
        <v>1</v>
      </c>
      <c r="AE7303">
        <v>1</v>
      </c>
      <c r="AF7303">
        <v>1</v>
      </c>
      <c r="AL7303">
        <v>4.3058189999999996</v>
      </c>
      <c r="AM7303" s="5">
        <v>2.5513744354248051</v>
      </c>
      <c r="AN7303">
        <v>570.77625570776252</v>
      </c>
      <c r="AO7303">
        <f t="shared" si="114"/>
        <v>26826.48401826484</v>
      </c>
      <c r="AP7303">
        <v>684.93150684931504</v>
      </c>
      <c r="AQ7303">
        <v>0.10821299999999999</v>
      </c>
      <c r="AR7303">
        <v>0.109375</v>
      </c>
      <c r="AS7303">
        <v>9.8805699999999996E-2</v>
      </c>
      <c r="AT7303">
        <v>0.102523</v>
      </c>
      <c r="AU7303">
        <v>0.103343</v>
      </c>
      <c r="AW7303">
        <v>0.10821299999999999</v>
      </c>
      <c r="AX7303">
        <v>0.10937499999999999</v>
      </c>
      <c r="AY7303">
        <v>9.8805699999999982E-2</v>
      </c>
      <c r="AZ7303">
        <v>0.10252300000000002</v>
      </c>
      <c r="BA7303">
        <v>0.103343</v>
      </c>
      <c r="BC7303" s="52">
        <v>100000</v>
      </c>
      <c r="BD7303" s="52">
        <v>100000</v>
      </c>
      <c r="BE7303">
        <v>0</v>
      </c>
      <c r="BF7303">
        <v>0</v>
      </c>
      <c r="BG7303">
        <v>0</v>
      </c>
    </row>
    <row r="7304" spans="1:67">
      <c r="A7304">
        <v>7303</v>
      </c>
      <c r="E7304">
        <v>9795.2054794520554</v>
      </c>
      <c r="K7304">
        <v>2441.9862973956997</v>
      </c>
      <c r="L7304">
        <v>2483.5087973956997</v>
      </c>
      <c r="M7304">
        <v>2525.0312973956998</v>
      </c>
      <c r="N7304">
        <v>2566.5537973956998</v>
      </c>
      <c r="O7304">
        <v>2608.0762973956998</v>
      </c>
      <c r="Q7304">
        <v>32101.006337085171</v>
      </c>
      <c r="R7304">
        <v>31233.74739844336</v>
      </c>
      <c r="S7304">
        <v>30366.488459801549</v>
      </c>
      <c r="T7304">
        <v>29499.229521159737</v>
      </c>
      <c r="U7304">
        <v>28631.970582517926</v>
      </c>
      <c r="W7304">
        <v>0</v>
      </c>
      <c r="AB7304">
        <v>1</v>
      </c>
      <c r="AC7304">
        <v>1</v>
      </c>
      <c r="AD7304">
        <v>1</v>
      </c>
      <c r="AE7304">
        <v>1</v>
      </c>
      <c r="AF7304">
        <v>1</v>
      </c>
      <c r="AL7304">
        <v>4.4022765000000001</v>
      </c>
      <c r="AM7304" s="5">
        <v>2.6882481575012211</v>
      </c>
      <c r="AN7304">
        <v>570.77625570776252</v>
      </c>
      <c r="AO7304">
        <f t="shared" si="114"/>
        <v>26826.48401826484</v>
      </c>
      <c r="AP7304">
        <v>684.93150684931504</v>
      </c>
      <c r="AQ7304">
        <v>0.109457</v>
      </c>
      <c r="AR7304">
        <v>0.11877599999999999</v>
      </c>
      <c r="AS7304">
        <v>0.1016</v>
      </c>
      <c r="AT7304">
        <v>0.103795</v>
      </c>
      <c r="AU7304">
        <v>0.106598</v>
      </c>
      <c r="AW7304">
        <v>0.10945700000000001</v>
      </c>
      <c r="AX7304">
        <v>0.11877599999999998</v>
      </c>
      <c r="AY7304">
        <v>0.10160000000000001</v>
      </c>
      <c r="AZ7304">
        <v>0.10379500000000001</v>
      </c>
      <c r="BA7304">
        <v>0.10659800000000001</v>
      </c>
      <c r="BC7304" s="52">
        <v>100000</v>
      </c>
      <c r="BD7304" s="52">
        <v>100000</v>
      </c>
      <c r="BE7304">
        <v>0</v>
      </c>
      <c r="BF7304">
        <v>0</v>
      </c>
      <c r="BG7304">
        <v>0</v>
      </c>
    </row>
    <row r="7305" spans="1:67">
      <c r="A7305">
        <v>7304</v>
      </c>
      <c r="E7305">
        <v>9795.2054794520554</v>
      </c>
      <c r="K7305">
        <v>3635.9107143726155</v>
      </c>
      <c r="L7305">
        <v>3678.3957143726157</v>
      </c>
      <c r="M7305">
        <v>3720.8807143726158</v>
      </c>
      <c r="N7305">
        <v>3763.3657143726159</v>
      </c>
      <c r="O7305">
        <v>3805.850714372616</v>
      </c>
      <c r="Q7305">
        <v>30817.1780657622</v>
      </c>
      <c r="R7305">
        <v>29984.603758197027</v>
      </c>
      <c r="S7305">
        <v>29152.029450631853</v>
      </c>
      <c r="T7305">
        <v>28319.45514306668</v>
      </c>
      <c r="U7305">
        <v>27486.880835501506</v>
      </c>
      <c r="W7305">
        <v>8.8689999999999991E-2</v>
      </c>
      <c r="AB7305">
        <v>1</v>
      </c>
      <c r="AC7305">
        <v>1</v>
      </c>
      <c r="AD7305">
        <v>1</v>
      </c>
      <c r="AE7305">
        <v>1</v>
      </c>
      <c r="AF7305">
        <v>1</v>
      </c>
      <c r="AL7305">
        <v>1.53938</v>
      </c>
      <c r="AM7305" s="5">
        <v>3.087121725082397</v>
      </c>
      <c r="AN7305">
        <v>570.77625570776252</v>
      </c>
      <c r="AO7305">
        <f t="shared" si="114"/>
        <v>26826.48401826484</v>
      </c>
      <c r="AP7305">
        <v>684.93150684931504</v>
      </c>
      <c r="AQ7305">
        <v>0.112009</v>
      </c>
      <c r="AR7305">
        <v>0.120009</v>
      </c>
      <c r="AS7305">
        <v>0.102821</v>
      </c>
      <c r="AT7305">
        <v>0.10578799999999999</v>
      </c>
      <c r="AU7305">
        <v>0.10680100000000001</v>
      </c>
      <c r="AW7305">
        <v>0.11200900000000001</v>
      </c>
      <c r="AX7305">
        <v>0.12000900000000002</v>
      </c>
      <c r="AY7305">
        <v>0.10282099999999998</v>
      </c>
      <c r="AZ7305">
        <v>0.10578799999999998</v>
      </c>
      <c r="BA7305">
        <v>0.10680100000000002</v>
      </c>
      <c r="BC7305" s="52">
        <v>100000</v>
      </c>
      <c r="BD7305" s="52">
        <v>100000</v>
      </c>
      <c r="BE7305">
        <v>0</v>
      </c>
      <c r="BF7305">
        <v>0</v>
      </c>
      <c r="BG7305">
        <v>0</v>
      </c>
    </row>
    <row r="7306" spans="1:67">
      <c r="A7306">
        <v>7305</v>
      </c>
      <c r="E7306">
        <v>9795.2054794520554</v>
      </c>
      <c r="K7306">
        <v>4505.0103506983214</v>
      </c>
      <c r="L7306">
        <v>4546.1203506983211</v>
      </c>
      <c r="M7306">
        <v>4587.2303506983208</v>
      </c>
      <c r="N7306">
        <v>4628.3403506983204</v>
      </c>
      <c r="O7306">
        <v>4669.4503506983201</v>
      </c>
      <c r="Q7306">
        <v>28886.403998788479</v>
      </c>
      <c r="R7306">
        <v>28105.992576168595</v>
      </c>
      <c r="S7306">
        <v>27325.581153548712</v>
      </c>
      <c r="T7306">
        <v>26545.169730928828</v>
      </c>
      <c r="U7306">
        <v>25764.758308308945</v>
      </c>
      <c r="W7306">
        <v>8.115E-2</v>
      </c>
      <c r="AB7306">
        <v>1</v>
      </c>
      <c r="AC7306">
        <v>1</v>
      </c>
      <c r="AD7306">
        <v>1</v>
      </c>
      <c r="AE7306">
        <v>1</v>
      </c>
      <c r="AF7306">
        <v>1</v>
      </c>
      <c r="AL7306">
        <v>4.0098156999999999</v>
      </c>
      <c r="AM7306" s="5">
        <v>3.0837454795837398</v>
      </c>
      <c r="AN7306">
        <v>570.77625570776252</v>
      </c>
      <c r="AO7306">
        <f t="shared" si="114"/>
        <v>26826.48401826484</v>
      </c>
      <c r="AP7306">
        <v>684.93150684931504</v>
      </c>
      <c r="AQ7306">
        <v>0.11000600000000001</v>
      </c>
      <c r="AR7306">
        <v>0.11591800000000001</v>
      </c>
      <c r="AS7306">
        <v>0.10136000000000001</v>
      </c>
      <c r="AT7306">
        <v>0.10370600000000001</v>
      </c>
      <c r="AU7306">
        <v>0.10657700000000001</v>
      </c>
      <c r="AW7306">
        <v>0.11000600000000001</v>
      </c>
      <c r="AX7306">
        <v>0.11591800000000001</v>
      </c>
      <c r="AY7306">
        <v>0.10135999999999999</v>
      </c>
      <c r="AZ7306">
        <v>0.10370600000000001</v>
      </c>
      <c r="BA7306">
        <v>0.10657700000000002</v>
      </c>
      <c r="BC7306" s="52">
        <v>100000</v>
      </c>
      <c r="BD7306" s="52">
        <v>100000</v>
      </c>
      <c r="BE7306">
        <v>0</v>
      </c>
      <c r="BF7306">
        <v>0</v>
      </c>
      <c r="BG7306">
        <v>0</v>
      </c>
    </row>
    <row r="7307" spans="1:67">
      <c r="A7307">
        <v>7306</v>
      </c>
      <c r="E7307">
        <v>9795.2054794520554</v>
      </c>
      <c r="K7307">
        <v>5321.9060044193693</v>
      </c>
      <c r="L7307">
        <v>5377.7285044193695</v>
      </c>
      <c r="M7307">
        <v>5433.5510044193697</v>
      </c>
      <c r="N7307">
        <v>5489.37350441937</v>
      </c>
      <c r="O7307">
        <v>5545.1960044193702</v>
      </c>
      <c r="Q7307">
        <v>27014.144288941661</v>
      </c>
      <c r="R7307">
        <v>26284.314893588671</v>
      </c>
      <c r="S7307">
        <v>25554.485498235681</v>
      </c>
      <c r="T7307">
        <v>24824.656102882691</v>
      </c>
      <c r="U7307">
        <v>24094.826707529701</v>
      </c>
      <c r="W7307">
        <v>0.10052999999999999</v>
      </c>
      <c r="AB7307">
        <v>1</v>
      </c>
      <c r="AC7307">
        <v>1</v>
      </c>
      <c r="AD7307">
        <v>1</v>
      </c>
      <c r="AE7307">
        <v>1</v>
      </c>
      <c r="AF7307">
        <v>1</v>
      </c>
      <c r="AL7307">
        <v>3.3906580000000002</v>
      </c>
      <c r="AM7307" s="5">
        <v>4.1876316070556641</v>
      </c>
      <c r="AN7307">
        <v>570.77625570776252</v>
      </c>
      <c r="AO7307">
        <f t="shared" si="114"/>
        <v>26826.48401826484</v>
      </c>
      <c r="AP7307">
        <v>684.93150684931504</v>
      </c>
      <c r="AQ7307">
        <v>0.10773000000000001</v>
      </c>
      <c r="AR7307">
        <v>0.110322</v>
      </c>
      <c r="AS7307">
        <v>9.7227099999999997E-2</v>
      </c>
      <c r="AT7307">
        <v>9.4197900000000001E-2</v>
      </c>
      <c r="AU7307">
        <v>9.6190999999999999E-2</v>
      </c>
      <c r="AW7307">
        <v>0.10773000000000001</v>
      </c>
      <c r="AX7307">
        <v>0.11032200000000002</v>
      </c>
      <c r="AY7307">
        <v>9.7227099999999997E-2</v>
      </c>
      <c r="AZ7307">
        <v>9.4197899999999987E-2</v>
      </c>
      <c r="BA7307">
        <v>9.6191000000000013E-2</v>
      </c>
      <c r="BC7307" s="52">
        <v>100000</v>
      </c>
      <c r="BD7307" s="52">
        <v>100000</v>
      </c>
      <c r="BE7307">
        <v>0</v>
      </c>
      <c r="BF7307">
        <v>0</v>
      </c>
      <c r="BG7307">
        <v>0</v>
      </c>
    </row>
    <row r="7308" spans="1:67">
      <c r="A7308">
        <v>7307</v>
      </c>
      <c r="E7308">
        <v>9795.2054794520554</v>
      </c>
      <c r="K7308">
        <v>5972.5223061403931</v>
      </c>
      <c r="L7308">
        <v>6045.5323061403933</v>
      </c>
      <c r="M7308">
        <v>6118.5423061403935</v>
      </c>
      <c r="N7308">
        <v>6191.5523061403937</v>
      </c>
      <c r="O7308">
        <v>6264.562306140394</v>
      </c>
      <c r="Q7308">
        <v>25533.959508027601</v>
      </c>
      <c r="R7308">
        <v>24844.119621995807</v>
      </c>
      <c r="S7308">
        <v>24154.279735964014</v>
      </c>
      <c r="T7308">
        <v>23464.43984993222</v>
      </c>
      <c r="U7308">
        <v>22774.599963900426</v>
      </c>
      <c r="W7308">
        <v>0.62902999999999998</v>
      </c>
      <c r="AB7308">
        <v>1</v>
      </c>
      <c r="AC7308">
        <v>1</v>
      </c>
      <c r="AD7308">
        <v>1</v>
      </c>
      <c r="AE7308">
        <v>1</v>
      </c>
      <c r="AF7308">
        <v>1</v>
      </c>
      <c r="AL7308">
        <v>1.4281798999999999</v>
      </c>
      <c r="AM7308" s="5">
        <v>4.388892650604248</v>
      </c>
      <c r="AN7308">
        <v>570.77625570776252</v>
      </c>
      <c r="AO7308">
        <f t="shared" si="114"/>
        <v>26826.48401826484</v>
      </c>
      <c r="AP7308">
        <v>684.93150684931504</v>
      </c>
      <c r="AQ7308">
        <v>0.10721699999999999</v>
      </c>
      <c r="AR7308">
        <v>0.109185</v>
      </c>
      <c r="AS7308">
        <v>9.6833900000000001E-2</v>
      </c>
      <c r="AT7308">
        <v>9.3151499999999998E-2</v>
      </c>
      <c r="AU7308">
        <v>9.6015000000000003E-2</v>
      </c>
      <c r="AW7308">
        <v>0.10721699999999999</v>
      </c>
      <c r="AX7308">
        <v>0.10918500000000002</v>
      </c>
      <c r="AY7308">
        <v>9.6833900000000014E-2</v>
      </c>
      <c r="AZ7308">
        <v>9.3151499999999984E-2</v>
      </c>
      <c r="BA7308">
        <v>9.6015000000000003E-2</v>
      </c>
      <c r="BC7308" s="52">
        <v>100000</v>
      </c>
      <c r="BD7308" s="52">
        <v>100000</v>
      </c>
      <c r="BE7308">
        <v>0</v>
      </c>
      <c r="BF7308">
        <v>0</v>
      </c>
      <c r="BG7308">
        <v>0</v>
      </c>
    </row>
    <row r="7309" spans="1:67">
      <c r="A7309">
        <v>7308</v>
      </c>
      <c r="E7309">
        <v>9795.2054794520554</v>
      </c>
      <c r="K7309">
        <v>6900.5931080009923</v>
      </c>
      <c r="L7309">
        <v>7014.9331080009924</v>
      </c>
      <c r="M7309">
        <v>7129.2731080009926</v>
      </c>
      <c r="N7309">
        <v>7243.6131080009927</v>
      </c>
      <c r="O7309">
        <v>7357.9531080009929</v>
      </c>
      <c r="Q7309">
        <v>24186.5608655865</v>
      </c>
      <c r="R7309">
        <v>23533.123063312389</v>
      </c>
      <c r="S7309">
        <v>22879.685261038278</v>
      </c>
      <c r="T7309">
        <v>22226.247458764166</v>
      </c>
      <c r="U7309">
        <v>21572.809656490055</v>
      </c>
      <c r="W7309">
        <v>0.70938000000000001</v>
      </c>
      <c r="AB7309">
        <v>1</v>
      </c>
      <c r="AC7309">
        <v>1</v>
      </c>
      <c r="AD7309">
        <v>1</v>
      </c>
      <c r="AE7309">
        <v>1</v>
      </c>
      <c r="AF7309">
        <v>1</v>
      </c>
      <c r="AL7309">
        <v>0.46160567000000002</v>
      </c>
      <c r="AM7309" s="5">
        <v>3.6137304306030269</v>
      </c>
      <c r="AN7309">
        <v>570.77625570776252</v>
      </c>
      <c r="AO7309">
        <f t="shared" si="114"/>
        <v>26826.48401826484</v>
      </c>
      <c r="AP7309">
        <v>684.93150684931504</v>
      </c>
      <c r="AQ7309">
        <v>0.10714899999999999</v>
      </c>
      <c r="AR7309">
        <v>0.10897</v>
      </c>
      <c r="AS7309">
        <v>9.6814800000000006E-2</v>
      </c>
      <c r="AT7309">
        <v>9.30391E-2</v>
      </c>
      <c r="AU7309">
        <v>9.5748900000000012E-2</v>
      </c>
      <c r="AW7309">
        <v>0.10714899999999998</v>
      </c>
      <c r="AX7309">
        <v>0.10897</v>
      </c>
      <c r="AY7309">
        <v>9.681480000000002E-2</v>
      </c>
      <c r="AZ7309">
        <v>9.30391E-2</v>
      </c>
      <c r="BA7309">
        <v>9.5748900000000012E-2</v>
      </c>
      <c r="BC7309" s="52">
        <v>100000</v>
      </c>
      <c r="BD7309" s="52">
        <v>100000</v>
      </c>
      <c r="BE7309">
        <v>0</v>
      </c>
      <c r="BF7309">
        <v>0</v>
      </c>
      <c r="BG7309">
        <v>0</v>
      </c>
    </row>
    <row r="7310" spans="1:67">
      <c r="A7310">
        <v>7309</v>
      </c>
      <c r="E7310">
        <v>9795.2054794520554</v>
      </c>
      <c r="K7310">
        <v>6491.6619109311669</v>
      </c>
      <c r="L7310">
        <v>6670.6794109311668</v>
      </c>
      <c r="M7310">
        <v>6849.6969109311667</v>
      </c>
      <c r="N7310">
        <v>7028.7144109311666</v>
      </c>
      <c r="O7310">
        <v>7207.7319109311666</v>
      </c>
      <c r="Q7310">
        <v>23871.261370993441</v>
      </c>
      <c r="R7310">
        <v>23226.341877950905</v>
      </c>
      <c r="S7310">
        <v>22581.422384908368</v>
      </c>
      <c r="T7310">
        <v>21936.502891865832</v>
      </c>
      <c r="U7310">
        <v>21291.583398823295</v>
      </c>
      <c r="W7310">
        <v>0.46116000000000001</v>
      </c>
      <c r="AB7310">
        <v>1</v>
      </c>
      <c r="AC7310">
        <v>1</v>
      </c>
      <c r="AD7310">
        <v>1</v>
      </c>
      <c r="AE7310">
        <v>1</v>
      </c>
      <c r="AF7310">
        <v>1</v>
      </c>
      <c r="AL7310">
        <v>1.1807559999999999</v>
      </c>
      <c r="AM7310" s="5">
        <v>2.4786150455474849</v>
      </c>
      <c r="AN7310">
        <v>570.77625570776252</v>
      </c>
      <c r="AO7310">
        <f t="shared" si="114"/>
        <v>26826.48401826484</v>
      </c>
      <c r="AP7310">
        <v>684.93150684931504</v>
      </c>
      <c r="AQ7310">
        <v>0.10747799999999999</v>
      </c>
      <c r="AR7310">
        <v>0.10951000000000001</v>
      </c>
      <c r="AS7310">
        <v>9.7180599999999992E-2</v>
      </c>
      <c r="AT7310">
        <v>9.3403099999999989E-2</v>
      </c>
      <c r="AU7310">
        <v>9.5976600000000009E-2</v>
      </c>
      <c r="AW7310">
        <v>0.107478</v>
      </c>
      <c r="AX7310">
        <v>0.10951000000000001</v>
      </c>
      <c r="AY7310">
        <v>9.7180599999999992E-2</v>
      </c>
      <c r="AZ7310">
        <v>9.3403100000000003E-2</v>
      </c>
      <c r="BA7310">
        <v>9.5976600000000009E-2</v>
      </c>
      <c r="BC7310" s="52">
        <v>100000</v>
      </c>
      <c r="BD7310" s="52">
        <v>100000</v>
      </c>
      <c r="BE7310">
        <v>0</v>
      </c>
      <c r="BF7310">
        <v>0</v>
      </c>
      <c r="BG7310">
        <v>0</v>
      </c>
    </row>
    <row r="7311" spans="1:67">
      <c r="A7311">
        <v>7310</v>
      </c>
      <c r="E7311">
        <v>9795.2054794520554</v>
      </c>
      <c r="K7311">
        <v>5708.6021718612856</v>
      </c>
      <c r="L7311">
        <v>5944.6530051946193</v>
      </c>
      <c r="M7311">
        <v>6180.703838527952</v>
      </c>
      <c r="N7311">
        <v>6416.7546718612848</v>
      </c>
      <c r="O7311">
        <v>6652.8055051946176</v>
      </c>
      <c r="Q7311">
        <v>23479.186442060669</v>
      </c>
      <c r="R7311">
        <v>22844.859466963837</v>
      </c>
      <c r="S7311">
        <v>22210.532491867005</v>
      </c>
      <c r="T7311">
        <v>21576.205516770173</v>
      </c>
      <c r="U7311">
        <v>20941.878541673341</v>
      </c>
      <c r="W7311">
        <v>0.62890999999999997</v>
      </c>
      <c r="AB7311">
        <v>1</v>
      </c>
      <c r="AC7311">
        <v>1</v>
      </c>
      <c r="AD7311">
        <v>1</v>
      </c>
      <c r="AE7311">
        <v>1</v>
      </c>
      <c r="AF7311">
        <v>1</v>
      </c>
      <c r="AL7311">
        <v>1.7906295000000001</v>
      </c>
      <c r="AM7311" s="5">
        <v>2.3515546321868901</v>
      </c>
      <c r="AN7311">
        <v>570.77625570776252</v>
      </c>
      <c r="AO7311">
        <f t="shared" si="114"/>
        <v>26826.48401826484</v>
      </c>
      <c r="AP7311">
        <v>684.93150684931504</v>
      </c>
      <c r="AQ7311">
        <v>0.10868800000000001</v>
      </c>
      <c r="AR7311">
        <v>0.110051</v>
      </c>
      <c r="AS7311">
        <v>9.7399899999999998E-2</v>
      </c>
      <c r="AT7311">
        <v>9.3945600000000004E-2</v>
      </c>
      <c r="AU7311">
        <v>9.6412200000000003E-2</v>
      </c>
      <c r="AW7311">
        <v>0.10868799999999999</v>
      </c>
      <c r="AX7311">
        <v>0.110051</v>
      </c>
      <c r="AY7311">
        <v>9.7399899999999998E-2</v>
      </c>
      <c r="AZ7311">
        <v>9.3945600000000004E-2</v>
      </c>
      <c r="BA7311">
        <v>9.641219999999999E-2</v>
      </c>
      <c r="BC7311" s="52">
        <v>100000</v>
      </c>
      <c r="BD7311" s="52">
        <v>100000</v>
      </c>
      <c r="BE7311">
        <v>0</v>
      </c>
      <c r="BF7311">
        <v>0</v>
      </c>
      <c r="BG7311">
        <v>0</v>
      </c>
    </row>
    <row r="7312" spans="1:67">
      <c r="A7312">
        <v>7311</v>
      </c>
      <c r="E7312">
        <v>9795.2054794520554</v>
      </c>
      <c r="K7312">
        <v>5237.7995880007538</v>
      </c>
      <c r="L7312">
        <v>5587.3112546674201</v>
      </c>
      <c r="M7312">
        <v>5936.8229213340874</v>
      </c>
      <c r="N7312">
        <v>6286.3345880007546</v>
      </c>
      <c r="O7312">
        <v>6635.8462546674218</v>
      </c>
      <c r="Q7312">
        <v>23780.00469293338</v>
      </c>
      <c r="R7312">
        <v>23137.550641724876</v>
      </c>
      <c r="S7312">
        <v>22495.096590516376</v>
      </c>
      <c r="T7312">
        <v>21852.642539307875</v>
      </c>
      <c r="U7312">
        <v>21210.188488099375</v>
      </c>
      <c r="W7312">
        <v>0.43976999999999999</v>
      </c>
      <c r="AB7312">
        <v>1</v>
      </c>
      <c r="AC7312">
        <v>1</v>
      </c>
      <c r="AD7312">
        <v>1</v>
      </c>
      <c r="AE7312">
        <v>1</v>
      </c>
      <c r="AF7312">
        <v>1</v>
      </c>
      <c r="AL7312">
        <v>2.7953505999999999</v>
      </c>
      <c r="AM7312" s="5">
        <v>3.55155348777771</v>
      </c>
      <c r="AN7312">
        <v>570.77625570776252</v>
      </c>
      <c r="AO7312">
        <f t="shared" si="114"/>
        <v>26826.48401826484</v>
      </c>
      <c r="AP7312">
        <v>684.93150684931504</v>
      </c>
      <c r="AQ7312">
        <v>0.109513</v>
      </c>
      <c r="AR7312">
        <v>0.116122</v>
      </c>
      <c r="AS7312">
        <v>9.8899199999999993E-2</v>
      </c>
      <c r="AT7312">
        <v>0.102646</v>
      </c>
      <c r="AU7312">
        <v>0.100298</v>
      </c>
      <c r="AW7312">
        <v>0.10951300000000001</v>
      </c>
      <c r="AX7312">
        <v>0.11612199999999999</v>
      </c>
      <c r="AY7312">
        <v>9.8899200000000007E-2</v>
      </c>
      <c r="AZ7312">
        <v>0.102646</v>
      </c>
      <c r="BA7312">
        <v>0.10029799999999998</v>
      </c>
      <c r="BC7312" s="52">
        <v>100000</v>
      </c>
      <c r="BD7312" s="52">
        <v>100000</v>
      </c>
      <c r="BE7312">
        <v>0</v>
      </c>
      <c r="BF7312">
        <v>0</v>
      </c>
      <c r="BG7312">
        <v>0</v>
      </c>
    </row>
    <row r="7313" spans="1:59">
      <c r="A7313">
        <v>7312</v>
      </c>
      <c r="E7313">
        <v>9795.2054794520554</v>
      </c>
      <c r="K7313">
        <v>5056.0523893030522</v>
      </c>
      <c r="L7313">
        <v>5375.644889303052</v>
      </c>
      <c r="M7313">
        <v>5695.2373893030517</v>
      </c>
      <c r="N7313">
        <v>6014.8298893030515</v>
      </c>
      <c r="O7313">
        <v>6334.4223893030512</v>
      </c>
      <c r="Q7313">
        <v>24528.908576872109</v>
      </c>
      <c r="R7313">
        <v>23866.221714756844</v>
      </c>
      <c r="S7313">
        <v>23203.534852641584</v>
      </c>
      <c r="T7313">
        <v>22540.847990526323</v>
      </c>
      <c r="U7313">
        <v>21878.161128411062</v>
      </c>
      <c r="W7313">
        <v>0.22900000000000001</v>
      </c>
      <c r="AB7313">
        <v>1</v>
      </c>
      <c r="AC7313">
        <v>1</v>
      </c>
      <c r="AD7313">
        <v>1</v>
      </c>
      <c r="AE7313">
        <v>1</v>
      </c>
      <c r="AF7313">
        <v>1</v>
      </c>
      <c r="AL7313">
        <v>3.3848324000000001</v>
      </c>
      <c r="AM7313" s="5">
        <v>4.2153587341308594</v>
      </c>
      <c r="AN7313">
        <v>570.77625570776252</v>
      </c>
      <c r="AO7313">
        <f t="shared" si="114"/>
        <v>26826.48401826484</v>
      </c>
      <c r="AP7313">
        <v>684.93150684931504</v>
      </c>
      <c r="AQ7313">
        <v>0.112244</v>
      </c>
      <c r="AR7313">
        <v>0.121445</v>
      </c>
      <c r="AS7313">
        <v>0.101494</v>
      </c>
      <c r="AT7313">
        <v>0.105809</v>
      </c>
      <c r="AU7313">
        <v>0.106276</v>
      </c>
      <c r="AW7313">
        <v>0.112244</v>
      </c>
      <c r="AX7313">
        <v>0.12144500000000001</v>
      </c>
      <c r="AY7313">
        <v>0.10149400000000001</v>
      </c>
      <c r="AZ7313">
        <v>0.105809</v>
      </c>
      <c r="BA7313">
        <v>0.106276</v>
      </c>
      <c r="BC7313" s="52">
        <v>100000</v>
      </c>
      <c r="BD7313" s="52">
        <v>100000</v>
      </c>
      <c r="BE7313">
        <v>0</v>
      </c>
      <c r="BF7313">
        <v>0</v>
      </c>
      <c r="BG7313">
        <v>0</v>
      </c>
    </row>
    <row r="7314" spans="1:59">
      <c r="A7314">
        <v>7313</v>
      </c>
      <c r="E7314">
        <v>9795.2054794520554</v>
      </c>
      <c r="K7314">
        <v>5457.2496630240403</v>
      </c>
      <c r="L7314">
        <v>5815.3946630240407</v>
      </c>
      <c r="M7314">
        <v>6173.5396630240411</v>
      </c>
      <c r="N7314">
        <v>6531.6846630240416</v>
      </c>
      <c r="O7314">
        <v>6889.829663024042</v>
      </c>
      <c r="Q7314">
        <v>26051.26090844845</v>
      </c>
      <c r="R7314">
        <v>25347.4453147391</v>
      </c>
      <c r="S7314">
        <v>24643.629721029749</v>
      </c>
      <c r="T7314">
        <v>23939.814127320398</v>
      </c>
      <c r="U7314">
        <v>23235.998533611048</v>
      </c>
      <c r="W7314">
        <v>0</v>
      </c>
      <c r="AB7314">
        <v>1</v>
      </c>
      <c r="AC7314">
        <v>1</v>
      </c>
      <c r="AD7314">
        <v>1</v>
      </c>
      <c r="AE7314">
        <v>1</v>
      </c>
      <c r="AF7314">
        <v>1</v>
      </c>
      <c r="AL7314">
        <v>4.0916290000000002</v>
      </c>
      <c r="AM7314" s="5">
        <v>4.4393777847290039</v>
      </c>
      <c r="AN7314">
        <v>570.77625570776252</v>
      </c>
      <c r="AO7314">
        <f t="shared" si="114"/>
        <v>26826.48401826484</v>
      </c>
      <c r="AP7314">
        <v>684.93150684931504</v>
      </c>
      <c r="AQ7314">
        <v>0.11248900000000001</v>
      </c>
      <c r="AR7314">
        <v>0.134239</v>
      </c>
      <c r="AS7314">
        <v>0.104438</v>
      </c>
      <c r="AT7314">
        <v>0.10789600000000001</v>
      </c>
      <c r="AU7314">
        <v>0.10855500000000001</v>
      </c>
      <c r="AW7314">
        <v>0.11248899999999999</v>
      </c>
      <c r="AX7314">
        <v>0.134239</v>
      </c>
      <c r="AY7314">
        <v>0.10443800000000002</v>
      </c>
      <c r="AZ7314">
        <v>0.10789600000000001</v>
      </c>
      <c r="BA7314">
        <v>0.108555</v>
      </c>
      <c r="BC7314" s="52">
        <v>100000</v>
      </c>
      <c r="BD7314" s="52">
        <v>100000</v>
      </c>
      <c r="BE7314">
        <v>0</v>
      </c>
      <c r="BF7314">
        <v>0</v>
      </c>
      <c r="BG7314">
        <v>0</v>
      </c>
    </row>
    <row r="7315" spans="1:59">
      <c r="A7315">
        <v>7314</v>
      </c>
      <c r="E7315">
        <v>9795.2054794520554</v>
      </c>
      <c r="K7315">
        <v>6891.8924442335483</v>
      </c>
      <c r="L7315">
        <v>7285.2374442335476</v>
      </c>
      <c r="M7315">
        <v>7678.582444233547</v>
      </c>
      <c r="N7315">
        <v>8071.9274442335463</v>
      </c>
      <c r="O7315">
        <v>8465.2724442335457</v>
      </c>
      <c r="Q7315">
        <v>27629.62394415804</v>
      </c>
      <c r="R7315">
        <v>26883.166402005219</v>
      </c>
      <c r="S7315">
        <v>26136.708859852399</v>
      </c>
      <c r="T7315">
        <v>25390.251317699578</v>
      </c>
      <c r="U7315">
        <v>24643.793775546757</v>
      </c>
      <c r="W7315">
        <v>0</v>
      </c>
      <c r="AB7315">
        <v>1</v>
      </c>
      <c r="AC7315">
        <v>1</v>
      </c>
      <c r="AD7315">
        <v>1</v>
      </c>
      <c r="AE7315">
        <v>1</v>
      </c>
      <c r="AF7315">
        <v>1</v>
      </c>
      <c r="AL7315">
        <v>4.3324379999999998</v>
      </c>
      <c r="AM7315" s="5">
        <v>3.409065961837769</v>
      </c>
      <c r="AN7315">
        <v>570.77625570776252</v>
      </c>
      <c r="AO7315">
        <f t="shared" si="114"/>
        <v>26826.48401826484</v>
      </c>
      <c r="AP7315">
        <v>684.93150684931504</v>
      </c>
      <c r="AQ7315">
        <v>0.113233</v>
      </c>
      <c r="AR7315">
        <v>0.13950200000000001</v>
      </c>
      <c r="AS7315">
        <v>0.10445</v>
      </c>
      <c r="AT7315">
        <v>0.10775700000000001</v>
      </c>
      <c r="AU7315">
        <v>0.108556</v>
      </c>
      <c r="AW7315">
        <v>0.11323300000000001</v>
      </c>
      <c r="AX7315">
        <v>0.13950200000000001</v>
      </c>
      <c r="AY7315">
        <v>0.10445</v>
      </c>
      <c r="AZ7315">
        <v>0.10775700000000001</v>
      </c>
      <c r="BA7315">
        <v>0.108556</v>
      </c>
      <c r="BC7315" s="52">
        <v>100000</v>
      </c>
      <c r="BD7315" s="52">
        <v>100000</v>
      </c>
      <c r="BE7315">
        <v>0</v>
      </c>
      <c r="BF7315">
        <v>0</v>
      </c>
      <c r="BG7315">
        <v>0</v>
      </c>
    </row>
    <row r="7316" spans="1:59">
      <c r="A7316">
        <v>7315</v>
      </c>
      <c r="E7316">
        <v>9795.2054794520554</v>
      </c>
      <c r="K7316">
        <v>7266.9877266522071</v>
      </c>
      <c r="L7316">
        <v>7765.2677266522078</v>
      </c>
      <c r="M7316">
        <v>8263.5477266522084</v>
      </c>
      <c r="N7316">
        <v>8761.8277266522091</v>
      </c>
      <c r="O7316">
        <v>9260.1077266522097</v>
      </c>
      <c r="Q7316">
        <v>28578.664171180291</v>
      </c>
      <c r="R7316">
        <v>27806.566821960321</v>
      </c>
      <c r="S7316">
        <v>27034.469472740351</v>
      </c>
      <c r="T7316">
        <v>26262.372123520381</v>
      </c>
      <c r="U7316">
        <v>25490.274774300411</v>
      </c>
      <c r="W7316">
        <v>0</v>
      </c>
      <c r="AB7316">
        <v>1</v>
      </c>
      <c r="AC7316">
        <v>1</v>
      </c>
      <c r="AD7316">
        <v>1</v>
      </c>
      <c r="AE7316">
        <v>1</v>
      </c>
      <c r="AF7316">
        <v>1</v>
      </c>
      <c r="AL7316">
        <v>4.3029536999999998</v>
      </c>
      <c r="AM7316" s="5">
        <v>2.4845883846282959</v>
      </c>
      <c r="AN7316">
        <v>570.77625570776252</v>
      </c>
      <c r="AO7316">
        <f t="shared" si="114"/>
        <v>26826.48401826484</v>
      </c>
      <c r="AP7316">
        <v>684.93150684931504</v>
      </c>
      <c r="AQ7316">
        <v>0.11376</v>
      </c>
      <c r="AR7316">
        <v>0.13913700000000001</v>
      </c>
      <c r="AS7316">
        <v>0.10409499999999999</v>
      </c>
      <c r="AT7316">
        <v>0.10731600000000001</v>
      </c>
      <c r="AU7316">
        <v>0.108557</v>
      </c>
      <c r="AW7316">
        <v>0.11376000000000001</v>
      </c>
      <c r="AX7316">
        <v>0.13913700000000001</v>
      </c>
      <c r="AY7316">
        <v>0.10409499999999998</v>
      </c>
      <c r="AZ7316">
        <v>0.10731600000000001</v>
      </c>
      <c r="BA7316">
        <v>0.108557</v>
      </c>
      <c r="BC7316" s="52">
        <v>100000</v>
      </c>
      <c r="BD7316" s="52">
        <v>100000</v>
      </c>
      <c r="BE7316">
        <v>0</v>
      </c>
      <c r="BF7316">
        <v>0</v>
      </c>
      <c r="BG7316">
        <v>0</v>
      </c>
    </row>
    <row r="7317" spans="1:59">
      <c r="A7317">
        <v>7316</v>
      </c>
      <c r="E7317">
        <v>9795.2054794520554</v>
      </c>
      <c r="K7317">
        <v>6887.0587421405253</v>
      </c>
      <c r="L7317">
        <v>7420.317908807192</v>
      </c>
      <c r="M7317">
        <v>7953.5770754738587</v>
      </c>
      <c r="N7317">
        <v>8486.8362421405254</v>
      </c>
      <c r="O7317">
        <v>9020.0954088071921</v>
      </c>
      <c r="Q7317">
        <v>29174.017186439622</v>
      </c>
      <c r="R7317">
        <v>28385.835443741147</v>
      </c>
      <c r="S7317">
        <v>27597.653701042673</v>
      </c>
      <c r="T7317">
        <v>26809.471958344198</v>
      </c>
      <c r="U7317">
        <v>26021.290215645724</v>
      </c>
      <c r="W7317">
        <v>0</v>
      </c>
      <c r="AB7317">
        <v>1</v>
      </c>
      <c r="AC7317">
        <v>1</v>
      </c>
      <c r="AD7317">
        <v>1</v>
      </c>
      <c r="AE7317">
        <v>1</v>
      </c>
      <c r="AF7317">
        <v>1</v>
      </c>
      <c r="AL7317">
        <v>4.6954737</v>
      </c>
      <c r="AM7317" s="5">
        <v>0.84578192234039307</v>
      </c>
      <c r="AN7317">
        <v>570.77625570776252</v>
      </c>
      <c r="AO7317">
        <f t="shared" si="114"/>
        <v>26826.48401826484</v>
      </c>
      <c r="AP7317">
        <v>684.93150684931504</v>
      </c>
      <c r="AQ7317">
        <v>0.11328400000000001</v>
      </c>
      <c r="AR7317">
        <v>0.13617899999999999</v>
      </c>
      <c r="AS7317">
        <v>0.10309399999999999</v>
      </c>
      <c r="AT7317">
        <v>0.10635500000000001</v>
      </c>
      <c r="AU7317">
        <v>0.106379</v>
      </c>
      <c r="AW7317">
        <v>0.11328400000000001</v>
      </c>
      <c r="AX7317">
        <v>0.13617899999999999</v>
      </c>
      <c r="AY7317">
        <v>0.10309400000000001</v>
      </c>
      <c r="AZ7317">
        <v>0.10635500000000002</v>
      </c>
      <c r="BA7317">
        <v>0.10637899999999999</v>
      </c>
      <c r="BC7317" s="52">
        <v>100000</v>
      </c>
      <c r="BD7317" s="52">
        <v>100000</v>
      </c>
      <c r="BE7317">
        <v>0</v>
      </c>
      <c r="BF7317">
        <v>0</v>
      </c>
      <c r="BG7317">
        <v>0</v>
      </c>
    </row>
    <row r="7318" spans="1:59">
      <c r="A7318">
        <v>7317</v>
      </c>
      <c r="E7318">
        <v>9795.2054794520554</v>
      </c>
      <c r="K7318">
        <v>5949.3205360938782</v>
      </c>
      <c r="L7318">
        <v>6436.0513694272113</v>
      </c>
      <c r="M7318">
        <v>6922.7822027605444</v>
      </c>
      <c r="N7318">
        <v>7409.5130360938774</v>
      </c>
      <c r="O7318">
        <v>7896.2438694272105</v>
      </c>
      <c r="Q7318">
        <v>28621.469812091971</v>
      </c>
      <c r="R7318">
        <v>27848.216002055698</v>
      </c>
      <c r="S7318">
        <v>27074.962192019426</v>
      </c>
      <c r="T7318">
        <v>26301.708381983153</v>
      </c>
      <c r="U7318">
        <v>25528.454571946881</v>
      </c>
      <c r="W7318">
        <v>0</v>
      </c>
      <c r="AB7318">
        <v>1</v>
      </c>
      <c r="AC7318">
        <v>1</v>
      </c>
      <c r="AD7318">
        <v>1</v>
      </c>
      <c r="AE7318">
        <v>1</v>
      </c>
      <c r="AF7318">
        <v>1</v>
      </c>
      <c r="AL7318">
        <v>3.7249094999999999</v>
      </c>
      <c r="AM7318" s="5">
        <v>2.209680557250977</v>
      </c>
      <c r="AN7318">
        <v>570.77625570776252</v>
      </c>
      <c r="AO7318">
        <f t="shared" si="114"/>
        <v>26826.48401826484</v>
      </c>
      <c r="AP7318">
        <v>684.93150684931504</v>
      </c>
      <c r="AQ7318">
        <v>0.112306</v>
      </c>
      <c r="AR7318">
        <v>0.12151099999999999</v>
      </c>
      <c r="AS7318">
        <v>0.10141500000000001</v>
      </c>
      <c r="AT7318">
        <v>0.105452</v>
      </c>
      <c r="AU7318">
        <v>0.104377</v>
      </c>
      <c r="AW7318">
        <v>0.112306</v>
      </c>
      <c r="AX7318">
        <v>0.12151099999999999</v>
      </c>
      <c r="AY7318">
        <v>0.10141500000000002</v>
      </c>
      <c r="AZ7318">
        <v>0.105452</v>
      </c>
      <c r="BA7318">
        <v>0.10437699999999998</v>
      </c>
      <c r="BC7318" s="52">
        <v>100000</v>
      </c>
      <c r="BD7318" s="52">
        <v>100000</v>
      </c>
      <c r="BE7318">
        <v>0</v>
      </c>
      <c r="BF7318">
        <v>0</v>
      </c>
      <c r="BG7318">
        <v>0</v>
      </c>
    </row>
    <row r="7319" spans="1:59">
      <c r="A7319">
        <v>7318</v>
      </c>
      <c r="E7319">
        <v>9795.2054794520554</v>
      </c>
      <c r="K7319">
        <v>5039.6178021867709</v>
      </c>
      <c r="L7319">
        <v>5442.5044688534372</v>
      </c>
      <c r="M7319">
        <v>5845.3911355201035</v>
      </c>
      <c r="N7319">
        <v>6248.2778021867698</v>
      </c>
      <c r="O7319">
        <v>6651.1644688534361</v>
      </c>
      <c r="Q7319">
        <v>25765.561991545492</v>
      </c>
      <c r="R7319">
        <v>25069.465002284494</v>
      </c>
      <c r="S7319">
        <v>24373.368013023501</v>
      </c>
      <c r="T7319">
        <v>23677.271023762507</v>
      </c>
      <c r="U7319">
        <v>22981.174034501513</v>
      </c>
      <c r="W7319">
        <v>0</v>
      </c>
      <c r="AB7319">
        <v>1</v>
      </c>
      <c r="AC7319">
        <v>1</v>
      </c>
      <c r="AD7319">
        <v>1</v>
      </c>
      <c r="AE7319">
        <v>1</v>
      </c>
      <c r="AF7319">
        <v>1</v>
      </c>
      <c r="AL7319">
        <v>3.0312730000000001</v>
      </c>
      <c r="AM7319" s="5">
        <v>2.7706277370452881</v>
      </c>
      <c r="AN7319">
        <v>570.77625570776252</v>
      </c>
      <c r="AO7319">
        <f t="shared" si="114"/>
        <v>26826.48401826484</v>
      </c>
      <c r="AP7319">
        <v>684.93150684931504</v>
      </c>
      <c r="AQ7319">
        <v>0.11193</v>
      </c>
      <c r="AR7319">
        <v>0.120852</v>
      </c>
      <c r="AS7319">
        <v>0.10145999999999999</v>
      </c>
      <c r="AT7319">
        <v>0.10495099999999999</v>
      </c>
      <c r="AU7319">
        <v>0.104381</v>
      </c>
      <c r="AW7319">
        <v>0.11193000000000002</v>
      </c>
      <c r="AX7319">
        <v>0.120852</v>
      </c>
      <c r="AY7319">
        <v>0.10145999999999998</v>
      </c>
      <c r="AZ7319">
        <v>0.104951</v>
      </c>
      <c r="BA7319">
        <v>0.10438099999999999</v>
      </c>
      <c r="BC7319" s="52">
        <v>100000</v>
      </c>
      <c r="BD7319" s="52">
        <v>100000</v>
      </c>
      <c r="BE7319">
        <v>0</v>
      </c>
      <c r="BF7319">
        <v>0</v>
      </c>
      <c r="BG7319">
        <v>0</v>
      </c>
    </row>
    <row r="7320" spans="1:59">
      <c r="A7320">
        <v>7319</v>
      </c>
      <c r="E7320">
        <v>9795.2054794520554</v>
      </c>
      <c r="K7320">
        <v>4940.0435390704779</v>
      </c>
      <c r="L7320">
        <v>5267.8302057371448</v>
      </c>
      <c r="M7320">
        <v>5595.6168724038116</v>
      </c>
      <c r="N7320">
        <v>5923.4035390704785</v>
      </c>
      <c r="O7320">
        <v>6251.1902057371453</v>
      </c>
      <c r="Q7320">
        <v>19592.455654164951</v>
      </c>
      <c r="R7320">
        <v>19063.134797282677</v>
      </c>
      <c r="S7320">
        <v>18533.813940400403</v>
      </c>
      <c r="T7320">
        <v>18004.493083518129</v>
      </c>
      <c r="U7320">
        <v>17475.172226635856</v>
      </c>
      <c r="W7320">
        <v>0</v>
      </c>
      <c r="AB7320">
        <v>1</v>
      </c>
      <c r="AC7320">
        <v>1</v>
      </c>
      <c r="AD7320">
        <v>1</v>
      </c>
      <c r="AE7320">
        <v>1</v>
      </c>
      <c r="AF7320">
        <v>1</v>
      </c>
      <c r="AL7320">
        <v>1.8061514999999999</v>
      </c>
      <c r="AM7320" s="5">
        <v>3.9754798412322998</v>
      </c>
      <c r="AN7320">
        <v>570.77625570776252</v>
      </c>
      <c r="AO7320">
        <f t="shared" si="114"/>
        <v>26826.48401826484</v>
      </c>
      <c r="AP7320">
        <v>684.93150684931504</v>
      </c>
      <c r="AQ7320">
        <v>0.11100599999999999</v>
      </c>
      <c r="AR7320">
        <v>0.119306</v>
      </c>
      <c r="AS7320">
        <v>0.10101399999999999</v>
      </c>
      <c r="AT7320">
        <v>0.104518</v>
      </c>
      <c r="AU7320">
        <v>0.10362399999999999</v>
      </c>
      <c r="AW7320">
        <v>0.11100599999999998</v>
      </c>
      <c r="AX7320">
        <v>0.11930600000000001</v>
      </c>
      <c r="AY7320">
        <v>0.10101399999999998</v>
      </c>
      <c r="AZ7320">
        <v>0.10451799999999999</v>
      </c>
      <c r="BA7320">
        <v>0.10362399999999998</v>
      </c>
      <c r="BC7320" s="52">
        <v>100000</v>
      </c>
      <c r="BD7320" s="52">
        <v>100000</v>
      </c>
      <c r="BE7320">
        <v>0</v>
      </c>
      <c r="BF7320">
        <v>0</v>
      </c>
      <c r="BG7320">
        <v>0</v>
      </c>
    </row>
    <row r="7321" spans="1:59">
      <c r="A7321">
        <v>7320</v>
      </c>
      <c r="E7321">
        <v>9795.2054794520554</v>
      </c>
      <c r="K7321">
        <v>3809.9239897214775</v>
      </c>
      <c r="L7321">
        <v>4071.2739897214774</v>
      </c>
      <c r="M7321">
        <v>4332.6239897214773</v>
      </c>
      <c r="N7321">
        <v>4593.9739897214768</v>
      </c>
      <c r="O7321">
        <v>4855.3239897214771</v>
      </c>
      <c r="Q7321">
        <v>13833.41644841848</v>
      </c>
      <c r="R7321">
        <v>13459.685050362305</v>
      </c>
      <c r="S7321">
        <v>13085.953652306129</v>
      </c>
      <c r="T7321">
        <v>12712.222254249953</v>
      </c>
      <c r="U7321">
        <v>12338.490856193777</v>
      </c>
      <c r="W7321">
        <v>0</v>
      </c>
      <c r="AB7321">
        <v>1</v>
      </c>
      <c r="AC7321">
        <v>1</v>
      </c>
      <c r="AD7321">
        <v>1</v>
      </c>
      <c r="AE7321">
        <v>1</v>
      </c>
      <c r="AF7321">
        <v>1</v>
      </c>
      <c r="AL7321">
        <v>2.2617916999999998</v>
      </c>
      <c r="AM7321" s="5">
        <v>5.0930600166320801</v>
      </c>
      <c r="AN7321">
        <v>570.77625570776252</v>
      </c>
      <c r="AO7321">
        <f t="shared" si="114"/>
        <v>26826.48401826484</v>
      </c>
      <c r="AP7321">
        <v>684.93150684931504</v>
      </c>
      <c r="AQ7321">
        <v>0.110291</v>
      </c>
      <c r="AR7321">
        <v>0.11236599999999999</v>
      </c>
      <c r="AS7321">
        <v>9.9257999999999999E-2</v>
      </c>
      <c r="AT7321">
        <v>0.10405400000000001</v>
      </c>
      <c r="AU7321">
        <v>8.2240599999999997E-2</v>
      </c>
      <c r="AW7321">
        <v>0.11029100000000001</v>
      </c>
      <c r="AX7321">
        <v>0.11236600000000001</v>
      </c>
      <c r="AY7321">
        <v>9.9257999999999999E-2</v>
      </c>
      <c r="AZ7321">
        <v>0.10405400000000002</v>
      </c>
      <c r="BA7321">
        <v>8.2240599999999983E-2</v>
      </c>
      <c r="BC7321" s="52">
        <v>100000</v>
      </c>
      <c r="BD7321" s="52">
        <v>100000</v>
      </c>
      <c r="BE7321">
        <v>0</v>
      </c>
      <c r="BF7321">
        <v>0</v>
      </c>
      <c r="BG7321">
        <v>0</v>
      </c>
    </row>
    <row r="7322" spans="1:59">
      <c r="A7322">
        <v>7321</v>
      </c>
      <c r="E7322">
        <v>9795.2054794520554</v>
      </c>
      <c r="K7322">
        <v>2791.3294502217914</v>
      </c>
      <c r="L7322">
        <v>2990.6969502217912</v>
      </c>
      <c r="M7322">
        <v>3190.064450221791</v>
      </c>
      <c r="N7322">
        <v>3389.4319502217909</v>
      </c>
      <c r="O7322">
        <v>3588.7994502217907</v>
      </c>
      <c r="Q7322">
        <v>12797.18930099148</v>
      </c>
      <c r="R7322">
        <v>12451.45320028294</v>
      </c>
      <c r="S7322">
        <v>12105.7170995744</v>
      </c>
      <c r="T7322">
        <v>11759.98099886586</v>
      </c>
      <c r="U7322">
        <v>11414.24489815732</v>
      </c>
      <c r="W7322">
        <v>0</v>
      </c>
      <c r="AB7322">
        <v>1</v>
      </c>
      <c r="AC7322">
        <v>1</v>
      </c>
      <c r="AD7322">
        <v>1</v>
      </c>
      <c r="AE7322">
        <v>1</v>
      </c>
      <c r="AF7322">
        <v>1</v>
      </c>
      <c r="AL7322">
        <v>2.6871277999999998</v>
      </c>
      <c r="AM7322" s="5">
        <v>5.7280302047729492</v>
      </c>
      <c r="AN7322">
        <v>570.77625570776252</v>
      </c>
      <c r="AO7322">
        <f t="shared" si="114"/>
        <v>26826.48401826484</v>
      </c>
      <c r="AP7322">
        <v>684.93150684931504</v>
      </c>
      <c r="AQ7322">
        <v>0.10975799999999999</v>
      </c>
      <c r="AR7322">
        <v>0.11243500000000001</v>
      </c>
      <c r="AS7322">
        <v>9.9016800000000002E-2</v>
      </c>
      <c r="AT7322">
        <v>9.8315799999999995E-2</v>
      </c>
      <c r="AU7322">
        <v>8.0115699999999998E-2</v>
      </c>
      <c r="AW7322">
        <v>0.10975800000000001</v>
      </c>
      <c r="AX7322">
        <v>0.11243499999999999</v>
      </c>
      <c r="AY7322">
        <v>9.9016800000000002E-2</v>
      </c>
      <c r="AZ7322">
        <v>9.8315799999999995E-2</v>
      </c>
      <c r="BA7322">
        <v>8.0115699999999998E-2</v>
      </c>
      <c r="BC7322" s="52">
        <v>100000</v>
      </c>
      <c r="BD7322" s="52">
        <v>100000</v>
      </c>
      <c r="BE7322">
        <v>0</v>
      </c>
      <c r="BF7322">
        <v>0</v>
      </c>
      <c r="BG7322">
        <v>0</v>
      </c>
    </row>
    <row r="7323" spans="1:59">
      <c r="A7323">
        <v>7322</v>
      </c>
      <c r="E7323">
        <v>9795.2054794520554</v>
      </c>
      <c r="K7323">
        <v>1988.6766493409077</v>
      </c>
      <c r="L7323">
        <v>2089.3216493409077</v>
      </c>
      <c r="M7323">
        <v>2189.9666493409077</v>
      </c>
      <c r="N7323">
        <v>2290.6116493409077</v>
      </c>
      <c r="O7323">
        <v>2391.2566493409076</v>
      </c>
      <c r="Q7323">
        <v>13889.902934322061</v>
      </c>
      <c r="R7323">
        <v>13514.645464498948</v>
      </c>
      <c r="S7323">
        <v>13139.387994675835</v>
      </c>
      <c r="T7323">
        <v>12764.130524852722</v>
      </c>
      <c r="U7323">
        <v>12388.87305502961</v>
      </c>
      <c r="W7323">
        <v>0</v>
      </c>
      <c r="AB7323">
        <v>1</v>
      </c>
      <c r="AC7323">
        <v>1</v>
      </c>
      <c r="AD7323">
        <v>1</v>
      </c>
      <c r="AE7323">
        <v>1</v>
      </c>
      <c r="AF7323">
        <v>1</v>
      </c>
      <c r="AL7323">
        <v>1.7430375</v>
      </c>
      <c r="AM7323" s="5">
        <v>6.4002895355224609</v>
      </c>
      <c r="AN7323">
        <v>570.77625570776252</v>
      </c>
      <c r="AO7323">
        <f t="shared" si="114"/>
        <v>26826.48401826484</v>
      </c>
      <c r="AP7323">
        <v>684.93150684931504</v>
      </c>
      <c r="AQ7323">
        <v>0.10971599999999999</v>
      </c>
      <c r="AR7323">
        <v>0.11183899999999999</v>
      </c>
      <c r="AS7323">
        <v>9.2179900000000009E-2</v>
      </c>
      <c r="AT7323">
        <v>9.5910999999999996E-2</v>
      </c>
      <c r="AU7323">
        <v>7.7933000000000002E-2</v>
      </c>
      <c r="AW7323">
        <v>0.10971599999999999</v>
      </c>
      <c r="AX7323">
        <v>0.11183900000000001</v>
      </c>
      <c r="AY7323">
        <v>9.2179900000000023E-2</v>
      </c>
      <c r="AZ7323">
        <v>9.591100000000001E-2</v>
      </c>
      <c r="BA7323">
        <v>7.7933000000000016E-2</v>
      </c>
      <c r="BC7323" s="52">
        <v>100000</v>
      </c>
      <c r="BD7323" s="52">
        <v>100000</v>
      </c>
      <c r="BE7323">
        <v>0</v>
      </c>
      <c r="BF7323">
        <v>0</v>
      </c>
      <c r="BG7323">
        <v>0</v>
      </c>
    </row>
    <row r="7324" spans="1:59">
      <c r="A7324">
        <v>7323</v>
      </c>
      <c r="E7324">
        <v>9795.2054794520554</v>
      </c>
      <c r="K7324">
        <v>1503.3968422787048</v>
      </c>
      <c r="L7324">
        <v>1554.5443422787048</v>
      </c>
      <c r="M7324">
        <v>1605.6918422787048</v>
      </c>
      <c r="N7324">
        <v>1656.8393422787049</v>
      </c>
      <c r="O7324">
        <v>1707.9868422787049</v>
      </c>
      <c r="Q7324">
        <v>14007.931921915841</v>
      </c>
      <c r="R7324">
        <v>13629.48571378509</v>
      </c>
      <c r="S7324">
        <v>13251.03950565434</v>
      </c>
      <c r="T7324">
        <v>12872.59329752359</v>
      </c>
      <c r="U7324">
        <v>12494.14708939284</v>
      </c>
      <c r="W7324">
        <v>0</v>
      </c>
      <c r="AB7324">
        <v>1</v>
      </c>
      <c r="AC7324">
        <v>1</v>
      </c>
      <c r="AD7324">
        <v>1</v>
      </c>
      <c r="AE7324">
        <v>1</v>
      </c>
      <c r="AF7324">
        <v>1</v>
      </c>
      <c r="AL7324">
        <v>1.4175374999999999</v>
      </c>
      <c r="AM7324" s="5">
        <v>6.7109599113464364</v>
      </c>
      <c r="AN7324">
        <v>570.77625570776252</v>
      </c>
      <c r="AO7324">
        <f t="shared" si="114"/>
        <v>26826.48401826484</v>
      </c>
      <c r="AP7324">
        <v>684.93150684931504</v>
      </c>
      <c r="AQ7324">
        <v>0.10970999999999999</v>
      </c>
      <c r="AR7324">
        <v>0.111609</v>
      </c>
      <c r="AS7324">
        <v>8.981059999999999E-2</v>
      </c>
      <c r="AT7324">
        <v>9.310800000000001E-2</v>
      </c>
      <c r="AU7324">
        <v>7.63572E-2</v>
      </c>
      <c r="AW7324">
        <v>0.10970999999999999</v>
      </c>
      <c r="AX7324">
        <v>0.111609</v>
      </c>
      <c r="AY7324">
        <v>8.9810600000000004E-2</v>
      </c>
      <c r="AZ7324">
        <v>9.310800000000001E-2</v>
      </c>
      <c r="BA7324">
        <v>7.63572E-2</v>
      </c>
      <c r="BC7324" s="52">
        <v>100000</v>
      </c>
      <c r="BD7324" s="52">
        <v>100000</v>
      </c>
      <c r="BE7324">
        <v>0</v>
      </c>
      <c r="BF7324">
        <v>0</v>
      </c>
      <c r="BG7324">
        <v>0</v>
      </c>
    </row>
    <row r="7325" spans="1:59">
      <c r="A7325">
        <v>7324</v>
      </c>
      <c r="E7325">
        <v>9795.2054794520554</v>
      </c>
      <c r="K7325">
        <v>1408.282000094513</v>
      </c>
      <c r="L7325">
        <v>1450.0795000945132</v>
      </c>
      <c r="M7325">
        <v>1491.8770000945133</v>
      </c>
      <c r="N7325">
        <v>1533.6745000945134</v>
      </c>
      <c r="O7325">
        <v>1575.4720000945135</v>
      </c>
      <c r="Q7325">
        <v>15877.11238723536</v>
      </c>
      <c r="R7325">
        <v>15448.167342808718</v>
      </c>
      <c r="S7325">
        <v>15019.222298382076</v>
      </c>
      <c r="T7325">
        <v>14590.277253955433</v>
      </c>
      <c r="U7325">
        <v>14161.332209528791</v>
      </c>
      <c r="W7325">
        <v>0</v>
      </c>
      <c r="AB7325">
        <v>1</v>
      </c>
      <c r="AC7325">
        <v>1</v>
      </c>
      <c r="AD7325">
        <v>1</v>
      </c>
      <c r="AE7325">
        <v>1</v>
      </c>
      <c r="AF7325">
        <v>1</v>
      </c>
      <c r="AL7325">
        <v>1.3602053999999999</v>
      </c>
      <c r="AM7325" s="5">
        <v>7.1443157196044922</v>
      </c>
      <c r="AN7325">
        <v>570.77625570776252</v>
      </c>
      <c r="AO7325">
        <f t="shared" si="114"/>
        <v>26826.48401826484</v>
      </c>
      <c r="AP7325">
        <v>684.93150684931504</v>
      </c>
      <c r="AQ7325">
        <v>0.10348099999999999</v>
      </c>
      <c r="AR7325">
        <v>8.6388699999999999E-2</v>
      </c>
      <c r="AS7325">
        <v>7.5772199999999998E-2</v>
      </c>
      <c r="AT7325">
        <v>7.8580399999999995E-2</v>
      </c>
      <c r="AU7325">
        <v>5.7922400000000006E-2</v>
      </c>
      <c r="AW7325">
        <v>0.10348099999999998</v>
      </c>
      <c r="AX7325">
        <v>8.6388699999999999E-2</v>
      </c>
      <c r="AY7325">
        <v>7.5772199999999998E-2</v>
      </c>
      <c r="AZ7325">
        <v>7.8580399999999981E-2</v>
      </c>
      <c r="BA7325">
        <v>5.7922399999999999E-2</v>
      </c>
      <c r="BC7325" s="52">
        <v>100000</v>
      </c>
      <c r="BD7325" s="52">
        <v>100000</v>
      </c>
      <c r="BE7325">
        <v>0</v>
      </c>
      <c r="BF7325">
        <v>0</v>
      </c>
      <c r="BG7325">
        <v>0</v>
      </c>
    </row>
    <row r="7326" spans="1:59">
      <c r="A7326">
        <v>7325</v>
      </c>
      <c r="E7326">
        <v>9795.2054794520554</v>
      </c>
      <c r="K7326">
        <v>1589.7766479357765</v>
      </c>
      <c r="L7326">
        <v>1631.7116479357765</v>
      </c>
      <c r="M7326">
        <v>1673.6466479357764</v>
      </c>
      <c r="N7326">
        <v>1715.5816479357763</v>
      </c>
      <c r="O7326">
        <v>1757.5166479357763</v>
      </c>
      <c r="Q7326">
        <v>20388.042742874801</v>
      </c>
      <c r="R7326">
        <v>19837.227854251145</v>
      </c>
      <c r="S7326">
        <v>19286.412965627489</v>
      </c>
      <c r="T7326">
        <v>18735.598077003833</v>
      </c>
      <c r="U7326">
        <v>18184.783188380177</v>
      </c>
      <c r="W7326">
        <v>0</v>
      </c>
      <c r="AB7326">
        <v>1</v>
      </c>
      <c r="AC7326">
        <v>1</v>
      </c>
      <c r="AD7326">
        <v>1</v>
      </c>
      <c r="AE7326">
        <v>1</v>
      </c>
      <c r="AF7326">
        <v>1</v>
      </c>
      <c r="AL7326">
        <v>1.3276918</v>
      </c>
      <c r="AM7326" s="5">
        <v>8.437962532043457</v>
      </c>
      <c r="AN7326">
        <v>570.77625570776252</v>
      </c>
      <c r="AO7326">
        <f t="shared" si="114"/>
        <v>26826.48401826484</v>
      </c>
      <c r="AP7326">
        <v>684.93150684931504</v>
      </c>
      <c r="AQ7326">
        <v>0.102549</v>
      </c>
      <c r="AR7326">
        <v>8.3520999999999998E-2</v>
      </c>
      <c r="AS7326">
        <v>7.3942499999999994E-2</v>
      </c>
      <c r="AT7326">
        <v>7.5892200000000007E-2</v>
      </c>
      <c r="AU7326">
        <v>5.6431099999999998E-2</v>
      </c>
      <c r="AW7326">
        <v>0.10254899999999999</v>
      </c>
      <c r="AX7326">
        <v>8.3520999999999998E-2</v>
      </c>
      <c r="AY7326">
        <v>7.3942499999999994E-2</v>
      </c>
      <c r="AZ7326">
        <v>7.5892200000000007E-2</v>
      </c>
      <c r="BA7326">
        <v>5.6431099999999998E-2</v>
      </c>
      <c r="BC7326" s="52">
        <v>100000</v>
      </c>
      <c r="BD7326" s="52">
        <v>100000</v>
      </c>
      <c r="BE7326">
        <v>0</v>
      </c>
      <c r="BF7326">
        <v>0</v>
      </c>
      <c r="BG7326">
        <v>0</v>
      </c>
    </row>
    <row r="7327" spans="1:59">
      <c r="A7327">
        <v>7326</v>
      </c>
      <c r="E7327">
        <v>9795.2054794520554</v>
      </c>
      <c r="K7327">
        <v>2320.6080373714544</v>
      </c>
      <c r="L7327">
        <v>2362.2680373714543</v>
      </c>
      <c r="M7327">
        <v>2403.9280373714541</v>
      </c>
      <c r="N7327">
        <v>2445.588037371454</v>
      </c>
      <c r="O7327">
        <v>2487.2480373714538</v>
      </c>
      <c r="Q7327">
        <v>30139.251712073499</v>
      </c>
      <c r="R7327">
        <v>29324.992649045838</v>
      </c>
      <c r="S7327">
        <v>28510.733586018177</v>
      </c>
      <c r="T7327">
        <v>27696.474522990517</v>
      </c>
      <c r="U7327">
        <v>26882.215459962856</v>
      </c>
      <c r="W7327">
        <v>0</v>
      </c>
      <c r="AB7327">
        <v>1</v>
      </c>
      <c r="AC7327">
        <v>1</v>
      </c>
      <c r="AD7327">
        <v>1</v>
      </c>
      <c r="AE7327">
        <v>1</v>
      </c>
      <c r="AF7327">
        <v>1</v>
      </c>
      <c r="AL7327">
        <v>1.7143794000000001</v>
      </c>
      <c r="AM7327" s="5">
        <v>9.7567367553710938</v>
      </c>
      <c r="AN7327">
        <v>570.77625570776252</v>
      </c>
      <c r="AO7327">
        <f t="shared" si="114"/>
        <v>26826.48401826484</v>
      </c>
      <c r="AP7327">
        <v>684.93150684931504</v>
      </c>
      <c r="AQ7327">
        <v>0.10044599999999999</v>
      </c>
      <c r="AR7327">
        <v>7.6143299999999997E-2</v>
      </c>
      <c r="AS7327">
        <v>6.3878000000000004E-2</v>
      </c>
      <c r="AT7327">
        <v>7.4797300000000011E-2</v>
      </c>
      <c r="AU7327">
        <v>5.52109E-2</v>
      </c>
      <c r="AW7327">
        <v>0.10044599999999999</v>
      </c>
      <c r="AX7327">
        <v>7.6143300000000011E-2</v>
      </c>
      <c r="AY7327">
        <v>6.3878000000000004E-2</v>
      </c>
      <c r="AZ7327">
        <v>7.4797300000000011E-2</v>
      </c>
      <c r="BA7327">
        <v>5.5210899999999993E-2</v>
      </c>
      <c r="BC7327" s="52">
        <v>100000</v>
      </c>
      <c r="BD7327" s="52">
        <v>100000</v>
      </c>
      <c r="BE7327">
        <v>0</v>
      </c>
      <c r="BF7327">
        <v>0</v>
      </c>
      <c r="BG7327">
        <v>0</v>
      </c>
    </row>
    <row r="7328" spans="1:59">
      <c r="A7328">
        <v>7327</v>
      </c>
      <c r="E7328">
        <v>9795.2054794520554</v>
      </c>
      <c r="K7328">
        <v>3641.5396721947709</v>
      </c>
      <c r="L7328">
        <v>3681.5496721947711</v>
      </c>
      <c r="M7328">
        <v>3721.5596721947713</v>
      </c>
      <c r="N7328">
        <v>3761.5696721947716</v>
      </c>
      <c r="O7328">
        <v>3801.5796721947718</v>
      </c>
      <c r="Q7328">
        <v>35571.290932611577</v>
      </c>
      <c r="R7328">
        <v>34610.276822878019</v>
      </c>
      <c r="S7328">
        <v>33649.262713144461</v>
      </c>
      <c r="T7328">
        <v>32688.248603410902</v>
      </c>
      <c r="U7328">
        <v>31727.234493677344</v>
      </c>
      <c r="W7328">
        <v>0</v>
      </c>
      <c r="AB7328">
        <v>1</v>
      </c>
      <c r="AC7328">
        <v>1</v>
      </c>
      <c r="AD7328">
        <v>1</v>
      </c>
      <c r="AE7328">
        <v>1</v>
      </c>
      <c r="AF7328">
        <v>1</v>
      </c>
      <c r="AL7328">
        <v>4.3063716999999997</v>
      </c>
      <c r="AM7328" s="5">
        <v>12.250881195068359</v>
      </c>
      <c r="AN7328">
        <v>570.77625570776252</v>
      </c>
      <c r="AO7328">
        <f t="shared" si="114"/>
        <v>26826.48401826484</v>
      </c>
      <c r="AP7328">
        <v>684.93150684931504</v>
      </c>
      <c r="AQ7328">
        <v>9.4507599999999997E-2</v>
      </c>
      <c r="AR7328">
        <v>8.268940000000001E-2</v>
      </c>
      <c r="AS7328">
        <v>6.7854399999999995E-2</v>
      </c>
      <c r="AT7328">
        <v>8.01505E-2</v>
      </c>
      <c r="AU7328">
        <v>6.0285899999999996E-2</v>
      </c>
      <c r="AW7328">
        <v>9.4507600000000011E-2</v>
      </c>
      <c r="AX7328">
        <v>8.268940000000001E-2</v>
      </c>
      <c r="AY7328">
        <v>6.7854399999999995E-2</v>
      </c>
      <c r="AZ7328">
        <v>8.01505E-2</v>
      </c>
      <c r="BA7328">
        <v>6.0285899999999989E-2</v>
      </c>
      <c r="BC7328" s="52">
        <v>100000</v>
      </c>
      <c r="BD7328" s="52">
        <v>100000</v>
      </c>
      <c r="BE7328">
        <v>0</v>
      </c>
      <c r="BF7328">
        <v>0</v>
      </c>
      <c r="BG7328">
        <v>0</v>
      </c>
    </row>
    <row r="7329" spans="1:59">
      <c r="A7329">
        <v>7328</v>
      </c>
      <c r="E7329">
        <v>9795.2054794520554</v>
      </c>
      <c r="K7329">
        <v>4762.5360265084591</v>
      </c>
      <c r="L7329">
        <v>4804.4710265084595</v>
      </c>
      <c r="M7329">
        <v>4846.406026508459</v>
      </c>
      <c r="N7329">
        <v>4888.3410265084585</v>
      </c>
      <c r="O7329">
        <v>4930.276026508458</v>
      </c>
      <c r="Q7329">
        <v>34145.460970094842</v>
      </c>
      <c r="R7329">
        <v>33222.967889488791</v>
      </c>
      <c r="S7329">
        <v>32300.474808882744</v>
      </c>
      <c r="T7329">
        <v>31377.981728276696</v>
      </c>
      <c r="U7329">
        <v>30455.488647670649</v>
      </c>
      <c r="W7329">
        <v>3.8899999999999997E-2</v>
      </c>
      <c r="AB7329">
        <v>1</v>
      </c>
      <c r="AC7329">
        <v>1</v>
      </c>
      <c r="AD7329">
        <v>1</v>
      </c>
      <c r="AE7329">
        <v>1</v>
      </c>
      <c r="AF7329">
        <v>1</v>
      </c>
      <c r="AL7329">
        <v>3.3786757000000001</v>
      </c>
      <c r="AM7329" s="5">
        <v>13.18222808837891</v>
      </c>
      <c r="AN7329">
        <v>570.77625570776252</v>
      </c>
      <c r="AO7329">
        <f t="shared" si="114"/>
        <v>26826.48401826484</v>
      </c>
      <c r="AP7329">
        <v>684.93150684931504</v>
      </c>
      <c r="AQ7329">
        <v>9.5819399999999999E-2</v>
      </c>
      <c r="AR7329">
        <v>8.4305899999999989E-2</v>
      </c>
      <c r="AS7329">
        <v>6.9824399999999995E-2</v>
      </c>
      <c r="AT7329">
        <v>8.1550499999999998E-2</v>
      </c>
      <c r="AU7329">
        <v>6.8244399999999997E-2</v>
      </c>
      <c r="AW7329">
        <v>9.5819399999999985E-2</v>
      </c>
      <c r="AX7329">
        <v>8.4305899999999975E-2</v>
      </c>
      <c r="AY7329">
        <v>6.9824399999999995E-2</v>
      </c>
      <c r="AZ7329">
        <v>8.1550500000000012E-2</v>
      </c>
      <c r="BA7329">
        <v>6.8244399999999997E-2</v>
      </c>
      <c r="BC7329" s="52">
        <v>100000</v>
      </c>
      <c r="BD7329" s="52">
        <v>100000</v>
      </c>
      <c r="BE7329">
        <v>0</v>
      </c>
      <c r="BF7329">
        <v>0</v>
      </c>
      <c r="BG7329">
        <v>0</v>
      </c>
    </row>
    <row r="7330" spans="1:59">
      <c r="A7330">
        <v>7329</v>
      </c>
      <c r="E7330">
        <v>9795.2054794520554</v>
      </c>
      <c r="K7330">
        <v>4032.6751966869069</v>
      </c>
      <c r="L7330">
        <v>4082.5026966869073</v>
      </c>
      <c r="M7330">
        <v>4132.3301966869076</v>
      </c>
      <c r="N7330">
        <v>4182.1576966869079</v>
      </c>
      <c r="O7330">
        <v>4231.9851966869082</v>
      </c>
      <c r="Q7330">
        <v>32000.229965891751</v>
      </c>
      <c r="R7330">
        <v>31135.693660228768</v>
      </c>
      <c r="S7330">
        <v>30271.157354565781</v>
      </c>
      <c r="T7330">
        <v>29406.621048902794</v>
      </c>
      <c r="U7330">
        <v>28542.084743239808</v>
      </c>
      <c r="W7330">
        <v>8.0879999999999994E-2</v>
      </c>
      <c r="AB7330">
        <v>1</v>
      </c>
      <c r="AC7330">
        <v>1</v>
      </c>
      <c r="AD7330">
        <v>1</v>
      </c>
      <c r="AE7330">
        <v>1</v>
      </c>
      <c r="AF7330">
        <v>1</v>
      </c>
      <c r="AL7330">
        <v>0.50471840000000001</v>
      </c>
      <c r="AM7330" s="5">
        <v>13.2383279800415</v>
      </c>
      <c r="AN7330">
        <v>570.77625570776252</v>
      </c>
      <c r="AO7330">
        <f t="shared" si="114"/>
        <v>26826.48401826484</v>
      </c>
      <c r="AP7330">
        <v>684.93150684931504</v>
      </c>
      <c r="AQ7330">
        <v>9.2840100000000009E-2</v>
      </c>
      <c r="AR7330">
        <v>8.1137000000000001E-2</v>
      </c>
      <c r="AS7330">
        <v>7.1106600000000006E-2</v>
      </c>
      <c r="AT7330">
        <v>8.0973500000000004E-2</v>
      </c>
      <c r="AU7330">
        <v>5.5860999999999994E-2</v>
      </c>
      <c r="AW7330">
        <v>9.2840100000000023E-2</v>
      </c>
      <c r="AX7330">
        <v>8.1137000000000001E-2</v>
      </c>
      <c r="AY7330">
        <v>7.1106600000000006E-2</v>
      </c>
      <c r="AZ7330">
        <v>8.0973500000000018E-2</v>
      </c>
      <c r="BA7330">
        <v>5.5860999999999994E-2</v>
      </c>
      <c r="BC7330" s="52">
        <v>100000</v>
      </c>
      <c r="BD7330" s="52">
        <v>100000</v>
      </c>
      <c r="BE7330">
        <v>0</v>
      </c>
      <c r="BF7330">
        <v>0</v>
      </c>
      <c r="BG7330">
        <v>0</v>
      </c>
    </row>
    <row r="7331" spans="1:59">
      <c r="A7331">
        <v>7330</v>
      </c>
      <c r="E7331">
        <v>9795.2054794520554</v>
      </c>
      <c r="K7331">
        <v>3576.5121780484355</v>
      </c>
      <c r="L7331">
        <v>3651.5021780484358</v>
      </c>
      <c r="M7331">
        <v>3726.4921780484356</v>
      </c>
      <c r="N7331">
        <v>3801.4821780484353</v>
      </c>
      <c r="O7331">
        <v>3876.4721780484351</v>
      </c>
      <c r="Q7331">
        <v>29923.96067171904</v>
      </c>
      <c r="R7331">
        <v>29115.51803165087</v>
      </c>
      <c r="S7331">
        <v>28307.075391582701</v>
      </c>
      <c r="T7331">
        <v>27498.632751514531</v>
      </c>
      <c r="U7331">
        <v>26690.190111446362</v>
      </c>
      <c r="W7331">
        <v>0.27932000000000001</v>
      </c>
      <c r="AB7331">
        <v>1</v>
      </c>
      <c r="AC7331">
        <v>1</v>
      </c>
      <c r="AD7331">
        <v>1</v>
      </c>
      <c r="AE7331">
        <v>1</v>
      </c>
      <c r="AF7331">
        <v>1</v>
      </c>
      <c r="AL7331">
        <v>1.2282563</v>
      </c>
      <c r="AM7331" s="5">
        <v>13.518754005432131</v>
      </c>
      <c r="AN7331">
        <v>570.77625570776252</v>
      </c>
      <c r="AO7331">
        <f t="shared" si="114"/>
        <v>26826.48401826484</v>
      </c>
      <c r="AP7331">
        <v>684.93150684931504</v>
      </c>
      <c r="AQ7331">
        <v>9.0319900000000009E-2</v>
      </c>
      <c r="AR7331">
        <v>7.530039999999999E-2</v>
      </c>
      <c r="AS7331">
        <v>4.6910400000000005E-2</v>
      </c>
      <c r="AT7331">
        <v>4.2284300000000004E-2</v>
      </c>
      <c r="AU7331">
        <v>3.6485200000000002E-2</v>
      </c>
      <c r="AW7331">
        <v>9.0319899999999995E-2</v>
      </c>
      <c r="AX7331">
        <v>7.5300399999999976E-2</v>
      </c>
      <c r="AY7331">
        <v>4.6910400000000005E-2</v>
      </c>
      <c r="AZ7331">
        <v>4.2284300000000011E-2</v>
      </c>
      <c r="BA7331">
        <v>3.6485200000000009E-2</v>
      </c>
      <c r="BC7331" s="52">
        <v>100000</v>
      </c>
      <c r="BD7331" s="52">
        <v>100000</v>
      </c>
      <c r="BE7331">
        <v>0</v>
      </c>
      <c r="BF7331">
        <v>0</v>
      </c>
      <c r="BG7331">
        <v>0</v>
      </c>
    </row>
    <row r="7332" spans="1:59">
      <c r="A7332">
        <v>7331</v>
      </c>
      <c r="E7332">
        <v>9795.2054794520554</v>
      </c>
      <c r="K7332">
        <v>3640.569112580647</v>
      </c>
      <c r="L7332">
        <v>3749.6016125806473</v>
      </c>
      <c r="M7332">
        <v>3858.6341125806475</v>
      </c>
      <c r="N7332">
        <v>3967.6666125806478</v>
      </c>
      <c r="O7332">
        <v>4076.699112580648</v>
      </c>
      <c r="Q7332">
        <v>28281.96716648174</v>
      </c>
      <c r="R7332">
        <v>27517.8855517675</v>
      </c>
      <c r="S7332">
        <v>26753.803937053261</v>
      </c>
      <c r="T7332">
        <v>25989.722322339021</v>
      </c>
      <c r="U7332">
        <v>25225.640707624781</v>
      </c>
      <c r="W7332">
        <v>0.17577999999999999</v>
      </c>
      <c r="AB7332">
        <v>1</v>
      </c>
      <c r="AC7332">
        <v>1</v>
      </c>
      <c r="AD7332">
        <v>1</v>
      </c>
      <c r="AE7332">
        <v>1</v>
      </c>
      <c r="AF7332">
        <v>1</v>
      </c>
      <c r="AL7332">
        <v>1.7260191</v>
      </c>
      <c r="AM7332" s="5">
        <v>14.333479881286619</v>
      </c>
      <c r="AN7332">
        <v>570.77625570776252</v>
      </c>
      <c r="AO7332">
        <f t="shared" si="114"/>
        <v>26826.48401826484</v>
      </c>
      <c r="AP7332">
        <v>684.93150684931504</v>
      </c>
      <c r="AQ7332">
        <v>8.9569999999999997E-2</v>
      </c>
      <c r="AR7332">
        <v>7.3801599999999995E-2</v>
      </c>
      <c r="AS7332">
        <v>4.2024400000000003E-2</v>
      </c>
      <c r="AT7332">
        <v>4.1056299999999997E-2</v>
      </c>
      <c r="AU7332">
        <v>3.4883899999999995E-2</v>
      </c>
      <c r="AW7332">
        <v>8.9569999999999997E-2</v>
      </c>
      <c r="AX7332">
        <v>7.3801599999999995E-2</v>
      </c>
      <c r="AY7332">
        <v>4.2024400000000003E-2</v>
      </c>
      <c r="AZ7332">
        <v>4.1056300000000004E-2</v>
      </c>
      <c r="BA7332">
        <v>3.4883899999999995E-2</v>
      </c>
      <c r="BC7332" s="52">
        <v>100000</v>
      </c>
      <c r="BD7332" s="52">
        <v>100000</v>
      </c>
      <c r="BE7332">
        <v>0</v>
      </c>
      <c r="BF7332">
        <v>0</v>
      </c>
      <c r="BG7332">
        <v>0</v>
      </c>
    </row>
    <row r="7333" spans="1:59">
      <c r="A7333">
        <v>7332</v>
      </c>
      <c r="E7333">
        <v>9795.2054794520554</v>
      </c>
      <c r="K7333">
        <v>4209.3170464575487</v>
      </c>
      <c r="L7333">
        <v>4374.8595464575483</v>
      </c>
      <c r="M7333">
        <v>4540.4020464575478</v>
      </c>
      <c r="N7333">
        <v>4705.9445464575474</v>
      </c>
      <c r="O7333">
        <v>4871.487046457547</v>
      </c>
      <c r="Q7333">
        <v>26788.047996300731</v>
      </c>
      <c r="R7333">
        <v>26064.326946795314</v>
      </c>
      <c r="S7333">
        <v>25340.605897289897</v>
      </c>
      <c r="T7333">
        <v>24616.88484778448</v>
      </c>
      <c r="U7333">
        <v>23893.163798279063</v>
      </c>
      <c r="W7333">
        <v>8.3760000000000001E-2</v>
      </c>
      <c r="AB7333">
        <v>1</v>
      </c>
      <c r="AC7333">
        <v>1</v>
      </c>
      <c r="AD7333">
        <v>1</v>
      </c>
      <c r="AE7333">
        <v>1</v>
      </c>
      <c r="AF7333">
        <v>1</v>
      </c>
      <c r="AL7333">
        <v>2.0727587000000001</v>
      </c>
      <c r="AM7333" s="5">
        <v>15.08967399597168</v>
      </c>
      <c r="AN7333">
        <v>570.77625570776252</v>
      </c>
      <c r="AO7333">
        <f t="shared" si="114"/>
        <v>26826.48401826484</v>
      </c>
      <c r="AP7333">
        <v>684.93150684931504</v>
      </c>
      <c r="AQ7333">
        <v>8.9340599999999992E-2</v>
      </c>
      <c r="AR7333">
        <v>7.4949100000000005E-2</v>
      </c>
      <c r="AS7333">
        <v>4.4889999999999999E-2</v>
      </c>
      <c r="AT7333">
        <v>4.2060500000000001E-2</v>
      </c>
      <c r="AU7333">
        <v>3.6402299999999999E-2</v>
      </c>
      <c r="AW7333">
        <v>8.9340599999999978E-2</v>
      </c>
      <c r="AX7333">
        <v>7.4949100000000005E-2</v>
      </c>
      <c r="AY7333">
        <v>4.4889999999999999E-2</v>
      </c>
      <c r="AZ7333">
        <v>4.2060500000000001E-2</v>
      </c>
      <c r="BA7333">
        <v>3.6402299999999999E-2</v>
      </c>
      <c r="BC7333" s="52">
        <v>100000</v>
      </c>
      <c r="BD7333" s="52">
        <v>100000</v>
      </c>
      <c r="BE7333">
        <v>0</v>
      </c>
      <c r="BF7333">
        <v>0</v>
      </c>
      <c r="BG7333">
        <v>0</v>
      </c>
    </row>
    <row r="7334" spans="1:59">
      <c r="A7334">
        <v>7333</v>
      </c>
      <c r="E7334">
        <v>9795.2054794520554</v>
      </c>
      <c r="K7334">
        <v>4060.8214254965146</v>
      </c>
      <c r="L7334">
        <v>4263.6264254965145</v>
      </c>
      <c r="M7334">
        <v>4466.4314254965147</v>
      </c>
      <c r="N7334">
        <v>4669.236425496515</v>
      </c>
      <c r="O7334">
        <v>4872.0414254965153</v>
      </c>
      <c r="Q7334">
        <v>26439.80714400228</v>
      </c>
      <c r="R7334">
        <v>25725.494366055631</v>
      </c>
      <c r="S7334">
        <v>25011.181588108982</v>
      </c>
      <c r="T7334">
        <v>24296.868810162334</v>
      </c>
      <c r="U7334">
        <v>23582.556032215685</v>
      </c>
      <c r="W7334">
        <v>4.6719999999999998E-2</v>
      </c>
      <c r="AB7334">
        <v>1</v>
      </c>
      <c r="AC7334">
        <v>1</v>
      </c>
      <c r="AD7334">
        <v>1</v>
      </c>
      <c r="AE7334">
        <v>1</v>
      </c>
      <c r="AF7334">
        <v>1</v>
      </c>
      <c r="AL7334">
        <v>2.2801676</v>
      </c>
      <c r="AM7334" s="5">
        <v>15.613174438476561</v>
      </c>
      <c r="AN7334">
        <v>570.77625570776252</v>
      </c>
      <c r="AO7334">
        <f t="shared" si="114"/>
        <v>26826.48401826484</v>
      </c>
      <c r="AP7334">
        <v>684.93150684931504</v>
      </c>
      <c r="AQ7334">
        <v>8.9694100000000013E-2</v>
      </c>
      <c r="AR7334">
        <v>7.5751600000000002E-2</v>
      </c>
      <c r="AS7334">
        <v>4.83192E-2</v>
      </c>
      <c r="AT7334">
        <v>4.2782500000000001E-2</v>
      </c>
      <c r="AU7334">
        <v>3.7217899999999998E-2</v>
      </c>
      <c r="AW7334">
        <v>8.9694100000000013E-2</v>
      </c>
      <c r="AX7334">
        <v>7.5751600000000016E-2</v>
      </c>
      <c r="AY7334">
        <v>4.8319199999999993E-2</v>
      </c>
      <c r="AZ7334">
        <v>4.2782500000000001E-2</v>
      </c>
      <c r="BA7334">
        <v>3.7217899999999998E-2</v>
      </c>
      <c r="BC7334" s="52">
        <v>100000</v>
      </c>
      <c r="BD7334" s="52">
        <v>100000</v>
      </c>
      <c r="BE7334">
        <v>0</v>
      </c>
      <c r="BF7334">
        <v>0</v>
      </c>
      <c r="BG7334">
        <v>0</v>
      </c>
    </row>
    <row r="7335" spans="1:59">
      <c r="A7335">
        <v>7334</v>
      </c>
      <c r="E7335">
        <v>9795.2054794520554</v>
      </c>
      <c r="K7335">
        <v>4052.0863889693946</v>
      </c>
      <c r="L7335">
        <v>4324.8763889693946</v>
      </c>
      <c r="M7335">
        <v>4597.6663889693946</v>
      </c>
      <c r="N7335">
        <v>4870.4563889693945</v>
      </c>
      <c r="O7335">
        <v>5143.2463889693945</v>
      </c>
      <c r="Q7335">
        <v>26005.531355066869</v>
      </c>
      <c r="R7335">
        <v>25302.951217361107</v>
      </c>
      <c r="S7335">
        <v>24600.371079655346</v>
      </c>
      <c r="T7335">
        <v>23897.790941949585</v>
      </c>
      <c r="U7335">
        <v>23195.210804243823</v>
      </c>
      <c r="W7335">
        <v>0.49866000000000005</v>
      </c>
      <c r="AB7335">
        <v>1</v>
      </c>
      <c r="AC7335">
        <v>1</v>
      </c>
      <c r="AD7335">
        <v>1</v>
      </c>
      <c r="AE7335">
        <v>1</v>
      </c>
      <c r="AF7335">
        <v>1</v>
      </c>
      <c r="AL7335">
        <v>3.3125800000000001</v>
      </c>
      <c r="AM7335" s="5">
        <v>15.76480770111084</v>
      </c>
      <c r="AN7335">
        <v>570.77625570776252</v>
      </c>
      <c r="AO7335">
        <f t="shared" si="114"/>
        <v>26826.48401826484</v>
      </c>
      <c r="AP7335">
        <v>684.93150684931504</v>
      </c>
      <c r="AQ7335">
        <v>8.9879900000000013E-2</v>
      </c>
      <c r="AR7335">
        <v>7.6278700000000005E-2</v>
      </c>
      <c r="AS7335">
        <v>5.5087000000000004E-2</v>
      </c>
      <c r="AT7335">
        <v>4.21179E-2</v>
      </c>
      <c r="AU7335">
        <v>3.6963500000000003E-2</v>
      </c>
      <c r="AW7335">
        <v>8.9879899999999999E-2</v>
      </c>
      <c r="AX7335">
        <v>7.6278700000000019E-2</v>
      </c>
      <c r="AY7335">
        <v>5.5087000000000011E-2</v>
      </c>
      <c r="AZ7335">
        <v>4.21179E-2</v>
      </c>
      <c r="BA7335">
        <v>3.6963499999999996E-2</v>
      </c>
      <c r="BC7335" s="52">
        <v>100000</v>
      </c>
      <c r="BD7335" s="52">
        <v>100000</v>
      </c>
      <c r="BE7335">
        <v>0</v>
      </c>
      <c r="BF7335">
        <v>0</v>
      </c>
      <c r="BG7335">
        <v>0</v>
      </c>
    </row>
    <row r="7336" spans="1:59">
      <c r="A7336">
        <v>7335</v>
      </c>
      <c r="E7336">
        <v>9795.2054794520554</v>
      </c>
      <c r="K7336">
        <v>4035.58687552928</v>
      </c>
      <c r="L7336">
        <v>4360.5418755292803</v>
      </c>
      <c r="M7336">
        <v>4685.4968755292803</v>
      </c>
      <c r="N7336">
        <v>5010.4518755292802</v>
      </c>
      <c r="O7336">
        <v>5335.4068755292801</v>
      </c>
      <c r="Q7336">
        <v>26339.723885381201</v>
      </c>
      <c r="R7336">
        <v>25628.115013141381</v>
      </c>
      <c r="S7336">
        <v>24916.506140901562</v>
      </c>
      <c r="T7336">
        <v>24204.897268661742</v>
      </c>
      <c r="U7336">
        <v>23493.288396421922</v>
      </c>
      <c r="W7336">
        <v>0.12767000000000001</v>
      </c>
      <c r="AB7336">
        <v>1</v>
      </c>
      <c r="AC7336">
        <v>1</v>
      </c>
      <c r="AD7336">
        <v>1</v>
      </c>
      <c r="AE7336">
        <v>1</v>
      </c>
      <c r="AF7336">
        <v>1</v>
      </c>
      <c r="AL7336">
        <v>3.718067</v>
      </c>
      <c r="AM7336" s="5">
        <v>16.059944152832031</v>
      </c>
      <c r="AN7336">
        <v>570.77625570776252</v>
      </c>
      <c r="AO7336">
        <f t="shared" si="114"/>
        <v>26826.48401826484</v>
      </c>
      <c r="AP7336">
        <v>684.93150684931504</v>
      </c>
      <c r="AQ7336">
        <v>8.8387600000000011E-2</v>
      </c>
      <c r="AR7336">
        <v>7.4401099999999998E-2</v>
      </c>
      <c r="AS7336">
        <v>5.59751E-2</v>
      </c>
      <c r="AT7336">
        <v>3.8251600000000004E-2</v>
      </c>
      <c r="AU7336">
        <v>3.4929000000000002E-2</v>
      </c>
      <c r="AW7336">
        <v>8.8387599999999997E-2</v>
      </c>
      <c r="AX7336">
        <v>7.4401099999999998E-2</v>
      </c>
      <c r="AY7336">
        <v>5.59751E-2</v>
      </c>
      <c r="AZ7336">
        <v>3.8251600000000011E-2</v>
      </c>
      <c r="BA7336">
        <v>3.4929000000000002E-2</v>
      </c>
      <c r="BC7336" s="52">
        <v>100000</v>
      </c>
      <c r="BD7336" s="52">
        <v>100000</v>
      </c>
      <c r="BE7336">
        <v>0</v>
      </c>
      <c r="BF7336">
        <v>0</v>
      </c>
      <c r="BG7336">
        <v>0</v>
      </c>
    </row>
    <row r="7337" spans="1:59">
      <c r="A7337">
        <v>7336</v>
      </c>
      <c r="E7337">
        <v>9795.2054794520554</v>
      </c>
      <c r="K7337">
        <v>3794.8880912264276</v>
      </c>
      <c r="L7337">
        <v>4225.3005912264271</v>
      </c>
      <c r="M7337">
        <v>4655.7130912264274</v>
      </c>
      <c r="N7337">
        <v>5086.1255912264278</v>
      </c>
      <c r="O7337">
        <v>5516.5380912264282</v>
      </c>
      <c r="Q7337">
        <v>27170.231603050281</v>
      </c>
      <c r="R7337">
        <v>26436.185264572538</v>
      </c>
      <c r="S7337">
        <v>25702.138926094791</v>
      </c>
      <c r="T7337">
        <v>24968.092587617044</v>
      </c>
      <c r="U7337">
        <v>24234.046249139297</v>
      </c>
      <c r="W7337">
        <v>2.775E-2</v>
      </c>
      <c r="AB7337">
        <v>1</v>
      </c>
      <c r="AC7337">
        <v>1</v>
      </c>
      <c r="AD7337">
        <v>1</v>
      </c>
      <c r="AE7337">
        <v>1</v>
      </c>
      <c r="AF7337">
        <v>1</v>
      </c>
      <c r="AL7337">
        <v>4.3944900000000002</v>
      </c>
      <c r="AM7337" s="5">
        <v>16.935796737670898</v>
      </c>
      <c r="AN7337">
        <v>570.77625570776252</v>
      </c>
      <c r="AO7337">
        <f t="shared" si="114"/>
        <v>26826.48401826484</v>
      </c>
      <c r="AP7337">
        <v>684.93150684931504</v>
      </c>
      <c r="AQ7337">
        <v>8.85465E-2</v>
      </c>
      <c r="AR7337">
        <v>7.0727600000000002E-2</v>
      </c>
      <c r="AS7337">
        <v>5.4916400000000004E-2</v>
      </c>
      <c r="AT7337">
        <v>4.3267E-2</v>
      </c>
      <c r="AU7337">
        <v>3.6875900000000003E-2</v>
      </c>
      <c r="AW7337">
        <v>8.8546500000000014E-2</v>
      </c>
      <c r="AX7337">
        <v>7.0727600000000002E-2</v>
      </c>
      <c r="AY7337">
        <v>5.4916400000000004E-2</v>
      </c>
      <c r="AZ7337">
        <v>4.3267E-2</v>
      </c>
      <c r="BA7337">
        <v>3.6875900000000003E-2</v>
      </c>
      <c r="BC7337" s="52">
        <v>100000</v>
      </c>
      <c r="BD7337" s="52">
        <v>100000</v>
      </c>
      <c r="BE7337">
        <v>0</v>
      </c>
      <c r="BF7337">
        <v>0</v>
      </c>
      <c r="BG7337">
        <v>0</v>
      </c>
    </row>
    <row r="7338" spans="1:59">
      <c r="A7338">
        <v>7337</v>
      </c>
      <c r="E7338">
        <v>9795.2054794520554</v>
      </c>
      <c r="K7338">
        <v>4102.555488903864</v>
      </c>
      <c r="L7338">
        <v>4754.2804889038644</v>
      </c>
      <c r="M7338">
        <v>5406.0054889038647</v>
      </c>
      <c r="N7338">
        <v>6057.7304889038651</v>
      </c>
      <c r="O7338">
        <v>6709.4554889038654</v>
      </c>
      <c r="Q7338">
        <v>28858.26748122853</v>
      </c>
      <c r="R7338">
        <v>28078.616210746626</v>
      </c>
      <c r="S7338">
        <v>27298.964940264723</v>
      </c>
      <c r="T7338">
        <v>26519.313669782819</v>
      </c>
      <c r="U7338">
        <v>25739.662399300916</v>
      </c>
      <c r="W7338">
        <v>0</v>
      </c>
      <c r="AB7338">
        <v>1</v>
      </c>
      <c r="AC7338">
        <v>1</v>
      </c>
      <c r="AD7338">
        <v>1</v>
      </c>
      <c r="AE7338">
        <v>1</v>
      </c>
      <c r="AF7338">
        <v>1</v>
      </c>
      <c r="AL7338">
        <v>4.8931370000000003</v>
      </c>
      <c r="AM7338" s="5">
        <v>15.76909255981445</v>
      </c>
      <c r="AN7338">
        <v>570.77625570776252</v>
      </c>
      <c r="AO7338">
        <f t="shared" si="114"/>
        <v>26826.48401826484</v>
      </c>
      <c r="AP7338">
        <v>684.93150684931504</v>
      </c>
      <c r="AQ7338">
        <v>7.8789899999999996E-2</v>
      </c>
      <c r="AR7338">
        <v>6.4574299999999987E-2</v>
      </c>
      <c r="AS7338">
        <v>5.3478999999999999E-2</v>
      </c>
      <c r="AT7338">
        <v>4.3650000000000001E-2</v>
      </c>
      <c r="AU7338">
        <v>3.7390199999999998E-2</v>
      </c>
      <c r="AW7338">
        <v>7.878990000000001E-2</v>
      </c>
      <c r="AX7338">
        <v>6.4574299999999987E-2</v>
      </c>
      <c r="AY7338">
        <v>5.3478999999999999E-2</v>
      </c>
      <c r="AZ7338">
        <v>4.3650000000000008E-2</v>
      </c>
      <c r="BA7338">
        <v>3.7390199999999998E-2</v>
      </c>
      <c r="BC7338" s="52">
        <v>100000</v>
      </c>
      <c r="BD7338" s="52">
        <v>100000</v>
      </c>
      <c r="BE7338">
        <v>0</v>
      </c>
      <c r="BF7338">
        <v>0</v>
      </c>
      <c r="BG7338">
        <v>0</v>
      </c>
    </row>
    <row r="7339" spans="1:59">
      <c r="A7339">
        <v>7338</v>
      </c>
      <c r="E7339">
        <v>9795.2054794520554</v>
      </c>
      <c r="K7339">
        <v>5591.3939369707023</v>
      </c>
      <c r="L7339">
        <v>6375.113103637369</v>
      </c>
      <c r="M7339">
        <v>7158.8322703040358</v>
      </c>
      <c r="N7339">
        <v>7942.5514369707025</v>
      </c>
      <c r="O7339">
        <v>8726.2706036373693</v>
      </c>
      <c r="Q7339">
        <v>30608.342757826111</v>
      </c>
      <c r="R7339">
        <v>29781.41046387707</v>
      </c>
      <c r="S7339">
        <v>28954.478169928028</v>
      </c>
      <c r="T7339">
        <v>28127.545875978987</v>
      </c>
      <c r="U7339">
        <v>27300.613582029946</v>
      </c>
      <c r="W7339">
        <v>0</v>
      </c>
      <c r="AB7339">
        <v>1</v>
      </c>
      <c r="AC7339">
        <v>1</v>
      </c>
      <c r="AD7339">
        <v>1</v>
      </c>
      <c r="AE7339">
        <v>1</v>
      </c>
      <c r="AF7339">
        <v>1</v>
      </c>
      <c r="AL7339">
        <v>5.1722282999999996</v>
      </c>
      <c r="AM7339" s="5">
        <v>16.325588226318359</v>
      </c>
      <c r="AN7339">
        <v>570.77625570776252</v>
      </c>
      <c r="AO7339">
        <f t="shared" si="114"/>
        <v>26826.48401826484</v>
      </c>
      <c r="AP7339">
        <v>684.93150684931504</v>
      </c>
      <c r="AQ7339">
        <v>7.8670799999999999E-2</v>
      </c>
      <c r="AR7339">
        <v>6.4483600000000002E-2</v>
      </c>
      <c r="AS7339">
        <v>4.3717399999999997E-2</v>
      </c>
      <c r="AT7339">
        <v>4.2912399999999996E-2</v>
      </c>
      <c r="AU7339">
        <v>3.7165400000000001E-2</v>
      </c>
      <c r="AW7339">
        <v>7.8670799999999999E-2</v>
      </c>
      <c r="AX7339">
        <v>6.4483600000000002E-2</v>
      </c>
      <c r="AY7339">
        <v>4.3717400000000003E-2</v>
      </c>
      <c r="AZ7339">
        <v>4.2912400000000003E-2</v>
      </c>
      <c r="BA7339">
        <v>3.7165400000000001E-2</v>
      </c>
      <c r="BC7339" s="52">
        <v>100000</v>
      </c>
      <c r="BD7339" s="52">
        <v>100000</v>
      </c>
      <c r="BE7339">
        <v>0</v>
      </c>
      <c r="BF7339">
        <v>0</v>
      </c>
      <c r="BG7339">
        <v>0</v>
      </c>
    </row>
    <row r="7340" spans="1:59">
      <c r="A7340">
        <v>7339</v>
      </c>
      <c r="E7340">
        <v>9795.2054794520554</v>
      </c>
      <c r="K7340">
        <v>6545.454037654993</v>
      </c>
      <c r="L7340">
        <v>7378.6715376549928</v>
      </c>
      <c r="M7340">
        <v>8211.8890376549934</v>
      </c>
      <c r="N7340">
        <v>9045.1065376549941</v>
      </c>
      <c r="O7340">
        <v>9878.3240376549948</v>
      </c>
      <c r="Q7340">
        <v>31658.038922838219</v>
      </c>
      <c r="R7340">
        <v>30802.74744411567</v>
      </c>
      <c r="S7340">
        <v>29947.455965393121</v>
      </c>
      <c r="T7340">
        <v>29092.164486670572</v>
      </c>
      <c r="U7340">
        <v>28236.873007948023</v>
      </c>
      <c r="W7340">
        <v>0</v>
      </c>
      <c r="AB7340">
        <v>1</v>
      </c>
      <c r="AC7340">
        <v>1</v>
      </c>
      <c r="AD7340">
        <v>1</v>
      </c>
      <c r="AE7340">
        <v>1</v>
      </c>
      <c r="AF7340">
        <v>1</v>
      </c>
      <c r="AL7340">
        <v>5.6407610000000004</v>
      </c>
      <c r="AM7340" s="5">
        <v>15.12125873565674</v>
      </c>
      <c r="AN7340">
        <v>570.77625570776252</v>
      </c>
      <c r="AO7340">
        <f t="shared" si="114"/>
        <v>26826.48401826484</v>
      </c>
      <c r="AP7340">
        <v>684.93150684931504</v>
      </c>
      <c r="AQ7340">
        <v>7.7565599999999998E-2</v>
      </c>
      <c r="AR7340">
        <v>4.9352200000000006E-2</v>
      </c>
      <c r="AS7340">
        <v>3.54714E-2</v>
      </c>
      <c r="AT7340">
        <v>3.4594E-2</v>
      </c>
      <c r="AU7340">
        <v>2.98432E-2</v>
      </c>
      <c r="AW7340">
        <v>7.7565599999999998E-2</v>
      </c>
      <c r="AX7340">
        <v>4.9352199999999999E-2</v>
      </c>
      <c r="AY7340">
        <v>3.54714E-2</v>
      </c>
      <c r="AZ7340">
        <v>3.4594E-2</v>
      </c>
      <c r="BA7340">
        <v>2.98432E-2</v>
      </c>
      <c r="BC7340" s="52">
        <v>100000</v>
      </c>
      <c r="BD7340" s="52">
        <v>100000</v>
      </c>
      <c r="BE7340">
        <v>0</v>
      </c>
      <c r="BF7340">
        <v>0</v>
      </c>
      <c r="BG7340">
        <v>0</v>
      </c>
    </row>
    <row r="7341" spans="1:59">
      <c r="A7341">
        <v>7340</v>
      </c>
      <c r="E7341">
        <v>9795.2054794520554</v>
      </c>
      <c r="K7341">
        <v>6870.5915083866694</v>
      </c>
      <c r="L7341">
        <v>7677.0806750533357</v>
      </c>
      <c r="M7341">
        <v>8483.5698417200019</v>
      </c>
      <c r="N7341">
        <v>9290.0590083866682</v>
      </c>
      <c r="O7341">
        <v>10096.548175053334</v>
      </c>
      <c r="Q7341">
        <v>32316.476767233391</v>
      </c>
      <c r="R7341">
        <v>31443.396559637153</v>
      </c>
      <c r="S7341">
        <v>30570.316352040914</v>
      </c>
      <c r="T7341">
        <v>29697.236144444676</v>
      </c>
      <c r="U7341">
        <v>28824.155936848438</v>
      </c>
      <c r="W7341">
        <v>0</v>
      </c>
      <c r="AB7341">
        <v>1</v>
      </c>
      <c r="AC7341">
        <v>1</v>
      </c>
      <c r="AD7341">
        <v>1</v>
      </c>
      <c r="AE7341">
        <v>1</v>
      </c>
      <c r="AF7341">
        <v>1</v>
      </c>
      <c r="AL7341">
        <v>5.8457559999999997</v>
      </c>
      <c r="AM7341" s="5">
        <v>14.97173404693604</v>
      </c>
      <c r="AN7341">
        <v>570.77625570776252</v>
      </c>
      <c r="AO7341">
        <f t="shared" si="114"/>
        <v>26826.48401826484</v>
      </c>
      <c r="AP7341">
        <v>684.93150684931504</v>
      </c>
      <c r="AQ7341">
        <v>7.0241100000000001E-2</v>
      </c>
      <c r="AR7341">
        <v>4.6663200000000002E-2</v>
      </c>
      <c r="AS7341">
        <v>2.52865E-2</v>
      </c>
      <c r="AT7341">
        <v>3.1099399999999999E-2</v>
      </c>
      <c r="AU7341">
        <v>2.7804700000000002E-2</v>
      </c>
      <c r="AW7341">
        <v>7.0241100000000001E-2</v>
      </c>
      <c r="AX7341">
        <v>4.6663200000000002E-2</v>
      </c>
      <c r="AY7341">
        <v>2.5286500000000003E-2</v>
      </c>
      <c r="AZ7341">
        <v>3.1099399999999999E-2</v>
      </c>
      <c r="BA7341">
        <v>2.7804700000000002E-2</v>
      </c>
      <c r="BC7341" s="52">
        <v>100000</v>
      </c>
      <c r="BD7341" s="52">
        <v>100000</v>
      </c>
      <c r="BE7341">
        <v>0</v>
      </c>
      <c r="BF7341">
        <v>0</v>
      </c>
      <c r="BG7341">
        <v>0</v>
      </c>
    </row>
    <row r="7342" spans="1:59">
      <c r="A7342">
        <v>7341</v>
      </c>
      <c r="E7342">
        <v>9795.2054794520554</v>
      </c>
      <c r="K7342">
        <v>6096.0849363153939</v>
      </c>
      <c r="L7342">
        <v>6710.5207696487269</v>
      </c>
      <c r="M7342">
        <v>7324.9566029820598</v>
      </c>
      <c r="N7342">
        <v>7939.3924363153928</v>
      </c>
      <c r="O7342">
        <v>8553.8282696487258</v>
      </c>
      <c r="Q7342">
        <v>31702.13259228487</v>
      </c>
      <c r="R7342">
        <v>30845.649854700139</v>
      </c>
      <c r="S7342">
        <v>29989.167117115408</v>
      </c>
      <c r="T7342">
        <v>29132.684379530678</v>
      </c>
      <c r="U7342">
        <v>28276.201641945947</v>
      </c>
      <c r="W7342">
        <v>0</v>
      </c>
      <c r="AB7342">
        <v>1</v>
      </c>
      <c r="AC7342">
        <v>1</v>
      </c>
      <c r="AD7342">
        <v>1</v>
      </c>
      <c r="AE7342">
        <v>1</v>
      </c>
      <c r="AF7342">
        <v>1</v>
      </c>
      <c r="AL7342">
        <v>6.2949504999999997</v>
      </c>
      <c r="AM7342" s="5">
        <v>14.562253952026371</v>
      </c>
      <c r="AN7342">
        <v>570.77625570776252</v>
      </c>
      <c r="AO7342">
        <f t="shared" si="114"/>
        <v>26826.48401826484</v>
      </c>
      <c r="AP7342">
        <v>684.93150684931504</v>
      </c>
      <c r="AQ7342">
        <v>6.4341899999999994E-2</v>
      </c>
      <c r="AR7342">
        <v>4.6134599999999998E-2</v>
      </c>
      <c r="AS7342">
        <v>2.10815E-2</v>
      </c>
      <c r="AT7342">
        <v>2.61861E-2</v>
      </c>
      <c r="AU7342">
        <v>2.5644699999999999E-2</v>
      </c>
      <c r="AW7342">
        <v>6.4341899999999994E-2</v>
      </c>
      <c r="AX7342">
        <v>4.6134599999999998E-2</v>
      </c>
      <c r="AY7342">
        <v>2.1081500000000003E-2</v>
      </c>
      <c r="AZ7342">
        <v>2.6186100000000004E-2</v>
      </c>
      <c r="BA7342">
        <v>2.5644700000000006E-2</v>
      </c>
      <c r="BC7342" s="52">
        <v>100000</v>
      </c>
      <c r="BD7342" s="52">
        <v>100000</v>
      </c>
      <c r="BE7342">
        <v>0</v>
      </c>
      <c r="BF7342">
        <v>0</v>
      </c>
      <c r="BG7342">
        <v>0</v>
      </c>
    </row>
    <row r="7343" spans="1:59">
      <c r="A7343">
        <v>7342</v>
      </c>
      <c r="E7343">
        <v>9795.2054794520554</v>
      </c>
      <c r="K7343">
        <v>5177.9355413537069</v>
      </c>
      <c r="L7343">
        <v>5690.9280413537072</v>
      </c>
      <c r="M7343">
        <v>6203.9205413537074</v>
      </c>
      <c r="N7343">
        <v>6716.9130413537077</v>
      </c>
      <c r="O7343">
        <v>7229.905541353708</v>
      </c>
      <c r="Q7343">
        <v>28536.174569404029</v>
      </c>
      <c r="R7343">
        <v>27765.225144219523</v>
      </c>
      <c r="S7343">
        <v>26994.275719035017</v>
      </c>
      <c r="T7343">
        <v>26223.32629385051</v>
      </c>
      <c r="U7343">
        <v>25452.376868666004</v>
      </c>
      <c r="W7343">
        <v>0</v>
      </c>
      <c r="AB7343">
        <v>1</v>
      </c>
      <c r="AC7343">
        <v>1</v>
      </c>
      <c r="AD7343">
        <v>1</v>
      </c>
      <c r="AE7343">
        <v>1</v>
      </c>
      <c r="AF7343">
        <v>1</v>
      </c>
      <c r="AL7343">
        <v>6.1767516000000002</v>
      </c>
      <c r="AM7343" s="5">
        <v>14.82526111602783</v>
      </c>
      <c r="AN7343">
        <v>570.77625570776252</v>
      </c>
      <c r="AO7343">
        <f t="shared" si="114"/>
        <v>26826.48401826484</v>
      </c>
      <c r="AP7343">
        <v>684.93150684931504</v>
      </c>
      <c r="AQ7343">
        <v>5.7383400000000001E-2</v>
      </c>
      <c r="AR7343">
        <v>4.3997700000000001E-2</v>
      </c>
      <c r="AS7343">
        <v>2.1106400000000001E-2</v>
      </c>
      <c r="AT7343">
        <v>1.97074E-2</v>
      </c>
      <c r="AU7343">
        <v>2.4052700000000003E-2</v>
      </c>
      <c r="AW7343">
        <v>5.7383400000000001E-2</v>
      </c>
      <c r="AX7343">
        <v>4.3997700000000001E-2</v>
      </c>
      <c r="AY7343">
        <v>2.1106399999999997E-2</v>
      </c>
      <c r="AZ7343">
        <v>1.97074E-2</v>
      </c>
      <c r="BA7343">
        <v>2.4052699999999996E-2</v>
      </c>
      <c r="BC7343" s="52">
        <v>100000</v>
      </c>
      <c r="BD7343" s="52">
        <v>100000</v>
      </c>
      <c r="BE7343">
        <v>0</v>
      </c>
      <c r="BF7343">
        <v>0</v>
      </c>
      <c r="BG7343">
        <v>0</v>
      </c>
    </row>
    <row r="7344" spans="1:59">
      <c r="A7344">
        <v>7343</v>
      </c>
      <c r="E7344">
        <v>9795.2054794520554</v>
      </c>
      <c r="K7344">
        <v>4972.1769031593321</v>
      </c>
      <c r="L7344">
        <v>5421.3719031593319</v>
      </c>
      <c r="M7344">
        <v>5870.5669031593316</v>
      </c>
      <c r="N7344">
        <v>6319.7619031593313</v>
      </c>
      <c r="O7344">
        <v>6768.956903159331</v>
      </c>
      <c r="Q7344">
        <v>21689.997607314908</v>
      </c>
      <c r="R7344">
        <v>21104.008371235523</v>
      </c>
      <c r="S7344">
        <v>20518.019135156137</v>
      </c>
      <c r="T7344">
        <v>19932.029899076751</v>
      </c>
      <c r="U7344">
        <v>19346.040662997366</v>
      </c>
      <c r="W7344">
        <v>0</v>
      </c>
      <c r="AB7344">
        <v>1</v>
      </c>
      <c r="AC7344">
        <v>1</v>
      </c>
      <c r="AD7344">
        <v>1</v>
      </c>
      <c r="AE7344">
        <v>1</v>
      </c>
      <c r="AF7344">
        <v>1</v>
      </c>
      <c r="AL7344">
        <v>6.0621910000000003</v>
      </c>
      <c r="AM7344" s="5">
        <v>15.70711612701416</v>
      </c>
      <c r="AN7344">
        <v>570.77625570776252</v>
      </c>
      <c r="AO7344">
        <f t="shared" si="114"/>
        <v>26826.48401826484</v>
      </c>
      <c r="AP7344">
        <v>684.93150684931504</v>
      </c>
      <c r="AQ7344">
        <v>5.21649E-2</v>
      </c>
      <c r="AR7344">
        <v>2.6413799999999998E-2</v>
      </c>
      <c r="AS7344">
        <v>2.0322199999999999E-2</v>
      </c>
      <c r="AT7344">
        <v>1.7451299999999999E-2</v>
      </c>
      <c r="AU7344">
        <v>2.38062E-2</v>
      </c>
      <c r="AW7344">
        <v>5.21649E-2</v>
      </c>
      <c r="AX7344">
        <v>2.6413800000000001E-2</v>
      </c>
      <c r="AY7344">
        <v>2.0322199999999999E-2</v>
      </c>
      <c r="AZ7344">
        <v>1.7451300000000003E-2</v>
      </c>
      <c r="BA7344">
        <v>2.38062E-2</v>
      </c>
      <c r="BC7344" s="52">
        <v>100000</v>
      </c>
      <c r="BD7344" s="52">
        <v>100000</v>
      </c>
      <c r="BE7344">
        <v>0</v>
      </c>
      <c r="BF7344">
        <v>0</v>
      </c>
      <c r="BG7344">
        <v>0</v>
      </c>
    </row>
    <row r="7345" spans="1:59">
      <c r="A7345">
        <v>7344</v>
      </c>
      <c r="E7345">
        <v>9795.2054794520554</v>
      </c>
      <c r="K7345">
        <v>3705.5966067269815</v>
      </c>
      <c r="L7345">
        <v>4097.2091067269812</v>
      </c>
      <c r="M7345">
        <v>4488.8216067269814</v>
      </c>
      <c r="N7345">
        <v>4880.4341067269816</v>
      </c>
      <c r="O7345">
        <v>5272.0466067269817</v>
      </c>
      <c r="Q7345">
        <v>15312.91169097841</v>
      </c>
      <c r="R7345">
        <v>14899.209413082768</v>
      </c>
      <c r="S7345">
        <v>14485.507135187127</v>
      </c>
      <c r="T7345">
        <v>14071.804857291485</v>
      </c>
      <c r="U7345">
        <v>13658.102579395843</v>
      </c>
      <c r="W7345">
        <v>0</v>
      </c>
      <c r="AB7345">
        <v>1</v>
      </c>
      <c r="AC7345">
        <v>1</v>
      </c>
      <c r="AD7345">
        <v>1</v>
      </c>
      <c r="AE7345">
        <v>1</v>
      </c>
      <c r="AF7345">
        <v>1</v>
      </c>
      <c r="AL7345">
        <v>6.1944822999999998</v>
      </c>
      <c r="AM7345" s="5">
        <v>17.57840538024902</v>
      </c>
      <c r="AN7345">
        <v>570.77625570776252</v>
      </c>
      <c r="AO7345">
        <f t="shared" si="114"/>
        <v>26826.48401826484</v>
      </c>
      <c r="AP7345">
        <v>684.93150684931504</v>
      </c>
      <c r="AQ7345">
        <v>3.9757500000000001E-2</v>
      </c>
      <c r="AR7345">
        <v>2.6898700000000001E-2</v>
      </c>
      <c r="AS7345">
        <v>2.0569900000000002E-2</v>
      </c>
      <c r="AT7345">
        <v>1.7436E-2</v>
      </c>
      <c r="AU7345">
        <v>2.2903199999999999E-2</v>
      </c>
      <c r="AW7345">
        <v>3.9757500000000001E-2</v>
      </c>
      <c r="AX7345">
        <v>2.6898699999999998E-2</v>
      </c>
      <c r="AY7345">
        <v>2.0569900000000002E-2</v>
      </c>
      <c r="AZ7345">
        <v>1.7435999999999993E-2</v>
      </c>
      <c r="BA7345">
        <v>2.2903199999999999E-2</v>
      </c>
      <c r="BC7345" s="52">
        <v>100000</v>
      </c>
      <c r="BD7345" s="52">
        <v>100000</v>
      </c>
      <c r="BE7345">
        <v>0</v>
      </c>
      <c r="BF7345">
        <v>0</v>
      </c>
      <c r="BG7345">
        <v>0</v>
      </c>
    </row>
    <row r="7346" spans="1:59">
      <c r="A7346">
        <v>7345</v>
      </c>
      <c r="E7346">
        <v>9795.2054794520554</v>
      </c>
      <c r="K7346">
        <v>2802.3312981605436</v>
      </c>
      <c r="L7346">
        <v>3010.6362981605434</v>
      </c>
      <c r="M7346">
        <v>3218.9412981605433</v>
      </c>
      <c r="N7346">
        <v>3427.2462981605431</v>
      </c>
      <c r="O7346">
        <v>3635.551298160543</v>
      </c>
      <c r="Q7346">
        <v>12093.04692262752</v>
      </c>
      <c r="R7346">
        <v>11766.334330520192</v>
      </c>
      <c r="S7346">
        <v>11439.621738412865</v>
      </c>
      <c r="T7346">
        <v>11112.909146305537</v>
      </c>
      <c r="U7346">
        <v>10786.19655419821</v>
      </c>
      <c r="W7346">
        <v>0</v>
      </c>
      <c r="AB7346">
        <v>1</v>
      </c>
      <c r="AC7346">
        <v>1</v>
      </c>
      <c r="AD7346">
        <v>1</v>
      </c>
      <c r="AE7346">
        <v>1</v>
      </c>
      <c r="AF7346">
        <v>1</v>
      </c>
      <c r="AL7346">
        <v>6.8914632999999998</v>
      </c>
      <c r="AM7346" s="5">
        <v>18.84067535400391</v>
      </c>
      <c r="AN7346">
        <v>570.77625570776252</v>
      </c>
      <c r="AO7346">
        <f t="shared" si="114"/>
        <v>26826.48401826484</v>
      </c>
      <c r="AP7346">
        <v>684.93150684931504</v>
      </c>
      <c r="AQ7346">
        <v>3.93849E-2</v>
      </c>
      <c r="AR7346">
        <v>2.8003E-2</v>
      </c>
      <c r="AS7346">
        <v>2.10352E-2</v>
      </c>
      <c r="AT7346">
        <v>1.7332500000000001E-2</v>
      </c>
      <c r="AU7346">
        <v>2.2748399999999998E-2</v>
      </c>
      <c r="AW7346">
        <v>3.93849E-2</v>
      </c>
      <c r="AX7346">
        <v>2.8003E-2</v>
      </c>
      <c r="AY7346">
        <v>2.1035200000000004E-2</v>
      </c>
      <c r="AZ7346">
        <v>1.7332500000000001E-2</v>
      </c>
      <c r="BA7346">
        <v>2.2748400000000002E-2</v>
      </c>
      <c r="BC7346" s="52">
        <v>100000</v>
      </c>
      <c r="BD7346" s="52">
        <v>100000</v>
      </c>
      <c r="BE7346">
        <v>0</v>
      </c>
      <c r="BF7346">
        <v>0</v>
      </c>
      <c r="BG7346">
        <v>0</v>
      </c>
    </row>
    <row r="7347" spans="1:59">
      <c r="A7347">
        <v>7346</v>
      </c>
      <c r="E7347">
        <v>9795.2054794520554</v>
      </c>
      <c r="K7347">
        <v>1996.5148921873972</v>
      </c>
      <c r="L7347">
        <v>2093.8607255207307</v>
      </c>
      <c r="M7347">
        <v>2191.206558854064</v>
      </c>
      <c r="N7347">
        <v>2288.5523921873973</v>
      </c>
      <c r="O7347">
        <v>2385.8982255207306</v>
      </c>
      <c r="Q7347">
        <v>13126.02645801114</v>
      </c>
      <c r="R7347">
        <v>12771.406306944154</v>
      </c>
      <c r="S7347">
        <v>12416.786155877169</v>
      </c>
      <c r="T7347">
        <v>12062.166004810184</v>
      </c>
      <c r="U7347">
        <v>11707.545853743199</v>
      </c>
      <c r="W7347">
        <v>0</v>
      </c>
      <c r="AB7347">
        <v>1</v>
      </c>
      <c r="AC7347">
        <v>1</v>
      </c>
      <c r="AD7347">
        <v>1</v>
      </c>
      <c r="AE7347">
        <v>1</v>
      </c>
      <c r="AF7347">
        <v>1</v>
      </c>
      <c r="AL7347">
        <v>7.8653959999999996</v>
      </c>
      <c r="AM7347" s="5">
        <v>20.042793273925781</v>
      </c>
      <c r="AN7347">
        <v>570.77625570776252</v>
      </c>
      <c r="AO7347">
        <f t="shared" si="114"/>
        <v>26826.48401826484</v>
      </c>
      <c r="AP7347">
        <v>684.93150684931504</v>
      </c>
      <c r="AQ7347">
        <v>3.9670400000000001E-2</v>
      </c>
      <c r="AR7347">
        <v>2.87444E-2</v>
      </c>
      <c r="AS7347">
        <v>2.1541499999999998E-2</v>
      </c>
      <c r="AT7347">
        <v>1.7533099999999999E-2</v>
      </c>
      <c r="AU7347">
        <v>2.3047599999999998E-2</v>
      </c>
      <c r="AW7347">
        <v>3.9670400000000008E-2</v>
      </c>
      <c r="AX7347">
        <v>2.8744400000000003E-2</v>
      </c>
      <c r="AY7347">
        <v>2.1541500000000005E-2</v>
      </c>
      <c r="AZ7347">
        <v>1.7533099999999996E-2</v>
      </c>
      <c r="BA7347">
        <v>2.3047600000000001E-2</v>
      </c>
      <c r="BC7347" s="52">
        <v>100000</v>
      </c>
      <c r="BD7347" s="52">
        <v>100000</v>
      </c>
      <c r="BE7347">
        <v>0</v>
      </c>
      <c r="BF7347">
        <v>0</v>
      </c>
      <c r="BG7347">
        <v>0</v>
      </c>
    </row>
    <row r="7348" spans="1:59">
      <c r="A7348">
        <v>7347</v>
      </c>
      <c r="E7348">
        <v>9795.2054794520554</v>
      </c>
      <c r="K7348">
        <v>1509.3223855530885</v>
      </c>
      <c r="L7348">
        <v>1556.6748855530884</v>
      </c>
      <c r="M7348">
        <v>1604.0273855530884</v>
      </c>
      <c r="N7348">
        <v>1651.3798855530883</v>
      </c>
      <c r="O7348">
        <v>1698.7323855530883</v>
      </c>
      <c r="Q7348">
        <v>13236.29660704346</v>
      </c>
      <c r="R7348">
        <v>12878.6973348628</v>
      </c>
      <c r="S7348">
        <v>12521.09806268214</v>
      </c>
      <c r="T7348">
        <v>12163.49879050148</v>
      </c>
      <c r="U7348">
        <v>11805.899518320821</v>
      </c>
      <c r="W7348">
        <v>0</v>
      </c>
      <c r="AB7348">
        <v>1</v>
      </c>
      <c r="AC7348">
        <v>1</v>
      </c>
      <c r="AD7348">
        <v>1</v>
      </c>
      <c r="AE7348">
        <v>1</v>
      </c>
      <c r="AF7348">
        <v>1</v>
      </c>
      <c r="AL7348">
        <v>8.3437319999999993</v>
      </c>
      <c r="AM7348" s="5">
        <v>21.570150375366211</v>
      </c>
      <c r="AN7348">
        <v>570.77625570776252</v>
      </c>
      <c r="AO7348">
        <f t="shared" si="114"/>
        <v>26826.48401826484</v>
      </c>
      <c r="AP7348">
        <v>684.93150684931504</v>
      </c>
      <c r="AQ7348">
        <v>3.9554900000000004E-2</v>
      </c>
      <c r="AR7348">
        <v>2.98614E-2</v>
      </c>
      <c r="AS7348">
        <v>2.2223099999999999E-2</v>
      </c>
      <c r="AT7348">
        <v>1.7864599999999998E-2</v>
      </c>
      <c r="AU7348">
        <v>2.3310999999999998E-2</v>
      </c>
      <c r="AW7348">
        <v>3.9554900000000004E-2</v>
      </c>
      <c r="AX7348">
        <v>2.9861399999999996E-2</v>
      </c>
      <c r="AY7348">
        <v>2.2223099999999996E-2</v>
      </c>
      <c r="AZ7348">
        <v>1.7864599999999994E-2</v>
      </c>
      <c r="BA7348">
        <v>2.3310999999999998E-2</v>
      </c>
      <c r="BC7348" s="52">
        <v>100000</v>
      </c>
      <c r="BD7348" s="52">
        <v>100000</v>
      </c>
      <c r="BE7348">
        <v>0</v>
      </c>
      <c r="BF7348">
        <v>0</v>
      </c>
      <c r="BG7348">
        <v>0</v>
      </c>
    </row>
    <row r="7349" spans="1:59">
      <c r="A7349">
        <v>7348</v>
      </c>
      <c r="E7349">
        <v>9795.2054794520554</v>
      </c>
      <c r="K7349">
        <v>1413.8326542527641</v>
      </c>
      <c r="L7349">
        <v>1455.080154252764</v>
      </c>
      <c r="M7349">
        <v>1496.327654252764</v>
      </c>
      <c r="N7349">
        <v>1537.5751542527639</v>
      </c>
      <c r="O7349">
        <v>1578.8226542527639</v>
      </c>
      <c r="Q7349">
        <v>15002.20280076957</v>
      </c>
      <c r="R7349">
        <v>14596.894808411809</v>
      </c>
      <c r="S7349">
        <v>14191.586816054049</v>
      </c>
      <c r="T7349">
        <v>13786.278823696288</v>
      </c>
      <c r="U7349">
        <v>13380.970831338527</v>
      </c>
      <c r="W7349">
        <v>0</v>
      </c>
      <c r="AB7349">
        <v>1</v>
      </c>
      <c r="AC7349">
        <v>1</v>
      </c>
      <c r="AD7349">
        <v>1</v>
      </c>
      <c r="AE7349">
        <v>1</v>
      </c>
      <c r="AF7349">
        <v>1</v>
      </c>
      <c r="AL7349">
        <v>8.4443730000000006</v>
      </c>
      <c r="AM7349" s="5">
        <v>22.686479568481449</v>
      </c>
      <c r="AN7349">
        <v>570.77625570776252</v>
      </c>
      <c r="AO7349">
        <f t="shared" si="114"/>
        <v>26826.48401826484</v>
      </c>
      <c r="AP7349">
        <v>684.93150684931504</v>
      </c>
      <c r="AQ7349">
        <v>2.5543700000000003E-2</v>
      </c>
      <c r="AR7349">
        <v>3.5343599999999998E-3</v>
      </c>
      <c r="AS7349">
        <v>2.0528199999999999E-3</v>
      </c>
      <c r="AT7349">
        <v>2.3952499999999998E-3</v>
      </c>
      <c r="AU7349">
        <v>1.82673E-2</v>
      </c>
      <c r="AW7349">
        <v>2.5543700000000003E-2</v>
      </c>
      <c r="AX7349">
        <v>3.5343600000000003E-3</v>
      </c>
      <c r="AY7349">
        <v>2.0528199999999969E-3</v>
      </c>
      <c r="AZ7349">
        <v>2.3952500000000015E-3</v>
      </c>
      <c r="BA7349">
        <v>1.82673E-2</v>
      </c>
      <c r="BC7349" s="52">
        <v>100000</v>
      </c>
      <c r="BD7349" s="52">
        <v>100000</v>
      </c>
      <c r="BE7349">
        <v>0</v>
      </c>
      <c r="BF7349">
        <v>0</v>
      </c>
      <c r="BG7349">
        <v>0</v>
      </c>
    </row>
    <row r="7350" spans="1:59">
      <c r="A7350">
        <v>7349</v>
      </c>
      <c r="E7350">
        <v>9795.2054794520554</v>
      </c>
      <c r="K7350">
        <v>1596.0426517339952</v>
      </c>
      <c r="L7350">
        <v>1637.015151733995</v>
      </c>
      <c r="M7350">
        <v>1677.9876517339949</v>
      </c>
      <c r="N7350">
        <v>1718.9601517339947</v>
      </c>
      <c r="O7350">
        <v>1759.9326517339946</v>
      </c>
      <c r="Q7350">
        <v>19266.113970861901</v>
      </c>
      <c r="R7350">
        <v>18745.60974426016</v>
      </c>
      <c r="S7350">
        <v>18225.10551765842</v>
      </c>
      <c r="T7350">
        <v>17704.601291056679</v>
      </c>
      <c r="U7350">
        <v>17184.097064454938</v>
      </c>
      <c r="W7350">
        <v>0</v>
      </c>
      <c r="AB7350">
        <v>1</v>
      </c>
      <c r="AC7350">
        <v>1</v>
      </c>
      <c r="AD7350">
        <v>1</v>
      </c>
      <c r="AE7350">
        <v>1</v>
      </c>
      <c r="AF7350">
        <v>1</v>
      </c>
      <c r="AL7350">
        <v>8.6248369999999994</v>
      </c>
      <c r="AM7350" s="5">
        <v>23.509696960449219</v>
      </c>
      <c r="AN7350">
        <v>570.77625570776252</v>
      </c>
      <c r="AO7350">
        <f t="shared" si="114"/>
        <v>26826.48401826484</v>
      </c>
      <c r="AP7350">
        <v>684.93150684931504</v>
      </c>
      <c r="AQ7350">
        <v>3.3247199999999998E-2</v>
      </c>
      <c r="AR7350">
        <v>3.5580799999999999E-3</v>
      </c>
      <c r="AS7350">
        <v>2.07092E-3</v>
      </c>
      <c r="AT7350">
        <v>2.3884100000000001E-3</v>
      </c>
      <c r="AU7350">
        <v>1.8550999999999998E-2</v>
      </c>
      <c r="AW7350">
        <v>3.3247199999999991E-2</v>
      </c>
      <c r="AX7350">
        <v>3.5580799999999982E-3</v>
      </c>
      <c r="AY7350">
        <v>2.0709199999999969E-3</v>
      </c>
      <c r="AZ7350">
        <v>2.3884100000000005E-3</v>
      </c>
      <c r="BA7350">
        <v>1.8550999999999998E-2</v>
      </c>
      <c r="BC7350" s="52">
        <v>100000</v>
      </c>
      <c r="BD7350" s="52">
        <v>100000</v>
      </c>
      <c r="BE7350">
        <v>0</v>
      </c>
      <c r="BF7350">
        <v>0</v>
      </c>
      <c r="BG7350">
        <v>0</v>
      </c>
    </row>
    <row r="7351" spans="1:59">
      <c r="A7351">
        <v>7350</v>
      </c>
      <c r="E7351">
        <v>9795.2054794520554</v>
      </c>
      <c r="K7351">
        <v>2329.7545667252643</v>
      </c>
      <c r="L7351">
        <v>2371.5520667252645</v>
      </c>
      <c r="M7351">
        <v>2413.3495667252646</v>
      </c>
      <c r="N7351">
        <v>2455.1470667252647</v>
      </c>
      <c r="O7351">
        <v>2496.9445667252648</v>
      </c>
      <c r="Q7351">
        <v>28479.934709700821</v>
      </c>
      <c r="R7351">
        <v>27710.504692971022</v>
      </c>
      <c r="S7351">
        <v>26941.074676241224</v>
      </c>
      <c r="T7351">
        <v>26171.644659511425</v>
      </c>
      <c r="U7351">
        <v>25402.214642781626</v>
      </c>
      <c r="W7351">
        <v>0</v>
      </c>
      <c r="AB7351">
        <v>1</v>
      </c>
      <c r="AC7351">
        <v>1</v>
      </c>
      <c r="AD7351">
        <v>1</v>
      </c>
      <c r="AE7351">
        <v>1</v>
      </c>
      <c r="AF7351">
        <v>1</v>
      </c>
      <c r="AL7351">
        <v>8.8633240000000004</v>
      </c>
      <c r="AM7351" s="5">
        <v>22.8067626953125</v>
      </c>
      <c r="AN7351">
        <v>570.77625570776252</v>
      </c>
      <c r="AO7351">
        <f t="shared" si="114"/>
        <v>26826.48401826484</v>
      </c>
      <c r="AP7351">
        <v>684.93150684931504</v>
      </c>
      <c r="AQ7351">
        <v>3.4546E-2</v>
      </c>
      <c r="AR7351">
        <v>3.54025E-3</v>
      </c>
      <c r="AS7351">
        <v>2.1295999999999997E-3</v>
      </c>
      <c r="AT7351">
        <v>2.4149799999999997E-3</v>
      </c>
      <c r="AU7351">
        <v>1.8813699999999999E-2</v>
      </c>
      <c r="AW7351">
        <v>3.4546000000000007E-2</v>
      </c>
      <c r="AX7351">
        <v>3.5402500000000017E-3</v>
      </c>
      <c r="AY7351">
        <v>2.1296000000000023E-3</v>
      </c>
      <c r="AZ7351">
        <v>2.4149799999999971E-3</v>
      </c>
      <c r="BA7351">
        <v>1.8813700000000003E-2</v>
      </c>
      <c r="BC7351" s="52">
        <v>100000</v>
      </c>
      <c r="BD7351" s="52">
        <v>100000</v>
      </c>
      <c r="BE7351">
        <v>0</v>
      </c>
      <c r="BF7351">
        <v>0</v>
      </c>
      <c r="BG7351">
        <v>0</v>
      </c>
    </row>
    <row r="7352" spans="1:59">
      <c r="A7352">
        <v>7351</v>
      </c>
      <c r="E7352">
        <v>9795.2054794520554</v>
      </c>
      <c r="K7352">
        <v>3655.8925697838531</v>
      </c>
      <c r="L7352">
        <v>3697.4150697838531</v>
      </c>
      <c r="M7352">
        <v>3738.9375697838532</v>
      </c>
      <c r="N7352">
        <v>3780.4600697838532</v>
      </c>
      <c r="O7352">
        <v>3821.9825697838533</v>
      </c>
      <c r="Q7352">
        <v>33601.215629740153</v>
      </c>
      <c r="R7352">
        <v>32693.426188478828</v>
      </c>
      <c r="S7352">
        <v>31785.636747217504</v>
      </c>
      <c r="T7352">
        <v>30877.84730595618</v>
      </c>
      <c r="U7352">
        <v>29970.057864694856</v>
      </c>
      <c r="W7352">
        <v>0</v>
      </c>
      <c r="AB7352">
        <v>1</v>
      </c>
      <c r="AC7352">
        <v>1</v>
      </c>
      <c r="AD7352">
        <v>1</v>
      </c>
      <c r="AE7352">
        <v>1</v>
      </c>
      <c r="AF7352">
        <v>1</v>
      </c>
      <c r="AL7352">
        <v>8.2319619999999993</v>
      </c>
      <c r="AM7352" s="5">
        <v>18.813869476318359</v>
      </c>
      <c r="AN7352">
        <v>570.77625570776252</v>
      </c>
      <c r="AO7352">
        <f t="shared" si="114"/>
        <v>26826.48401826484</v>
      </c>
      <c r="AP7352">
        <v>684.93150684931504</v>
      </c>
      <c r="AQ7352">
        <v>4.9906300000000001E-2</v>
      </c>
      <c r="AR7352">
        <v>3.83016E-3</v>
      </c>
      <c r="AS7352">
        <v>2.3273999999999999E-3</v>
      </c>
      <c r="AT7352">
        <v>2.5929799999999999E-3</v>
      </c>
      <c r="AU7352">
        <v>1.9969400000000002E-2</v>
      </c>
      <c r="AW7352">
        <v>4.9906300000000001E-2</v>
      </c>
      <c r="AX7352">
        <v>3.8301599999999991E-3</v>
      </c>
      <c r="AY7352">
        <v>2.3274000000000003E-3</v>
      </c>
      <c r="AZ7352">
        <v>2.5929800000000017E-3</v>
      </c>
      <c r="BA7352">
        <v>1.9969399999999998E-2</v>
      </c>
      <c r="BC7352" s="52">
        <v>100000</v>
      </c>
      <c r="BD7352" s="52">
        <v>100000</v>
      </c>
      <c r="BE7352">
        <v>0</v>
      </c>
      <c r="BF7352">
        <v>0</v>
      </c>
      <c r="BG7352">
        <v>0</v>
      </c>
    </row>
    <row r="7353" spans="1:59">
      <c r="A7353">
        <v>7352</v>
      </c>
      <c r="E7353">
        <v>9795.2054794520554</v>
      </c>
      <c r="K7353">
        <v>4781.3072601091062</v>
      </c>
      <c r="L7353">
        <v>4822.6922601091064</v>
      </c>
      <c r="M7353">
        <v>4864.0772601091066</v>
      </c>
      <c r="N7353">
        <v>4905.4622601091069</v>
      </c>
      <c r="O7353">
        <v>4946.8472601091071</v>
      </c>
      <c r="Q7353">
        <v>32256.079963999091</v>
      </c>
      <c r="R7353">
        <v>31384.631469076954</v>
      </c>
      <c r="S7353">
        <v>30513.182974154817</v>
      </c>
      <c r="T7353">
        <v>29641.73447923268</v>
      </c>
      <c r="U7353">
        <v>28770.285984310543</v>
      </c>
      <c r="W7353">
        <v>1.14E-3</v>
      </c>
      <c r="AB7353">
        <v>1</v>
      </c>
      <c r="AC7353">
        <v>1</v>
      </c>
      <c r="AD7353">
        <v>1</v>
      </c>
      <c r="AE7353">
        <v>1</v>
      </c>
      <c r="AF7353">
        <v>1</v>
      </c>
      <c r="AL7353">
        <v>7.9091639999999996</v>
      </c>
      <c r="AM7353" s="5">
        <v>17.042179107666019</v>
      </c>
      <c r="AN7353">
        <v>570.77625570776252</v>
      </c>
      <c r="AO7353">
        <f t="shared" si="114"/>
        <v>26826.48401826484</v>
      </c>
      <c r="AP7353">
        <v>684.93150684931504</v>
      </c>
      <c r="AQ7353">
        <v>5.4292399999999998E-2</v>
      </c>
      <c r="AR7353">
        <v>4.3946200000000001E-3</v>
      </c>
      <c r="AS7353">
        <v>2.3889100000000002E-3</v>
      </c>
      <c r="AT7353">
        <v>2.67849E-3</v>
      </c>
      <c r="AU7353">
        <v>2.1376300000000001E-2</v>
      </c>
      <c r="AW7353">
        <v>5.4292400000000005E-2</v>
      </c>
      <c r="AX7353">
        <v>4.3946200000000019E-3</v>
      </c>
      <c r="AY7353">
        <v>2.388910000000001E-3</v>
      </c>
      <c r="AZ7353">
        <v>2.6784899999999986E-3</v>
      </c>
      <c r="BA7353">
        <v>2.1376300000000001E-2</v>
      </c>
      <c r="BC7353" s="52">
        <v>100000</v>
      </c>
      <c r="BD7353" s="52">
        <v>100000</v>
      </c>
      <c r="BE7353">
        <v>0</v>
      </c>
      <c r="BF7353">
        <v>0</v>
      </c>
      <c r="BG7353">
        <v>0</v>
      </c>
    </row>
    <row r="7354" spans="1:59">
      <c r="A7354">
        <v>7353</v>
      </c>
      <c r="E7354">
        <v>9795.2054794520554</v>
      </c>
      <c r="K7354">
        <v>4048.5697301311056</v>
      </c>
      <c r="L7354">
        <v>4096.2522301311055</v>
      </c>
      <c r="M7354">
        <v>4143.9347301311054</v>
      </c>
      <c r="N7354">
        <v>4191.6172301311053</v>
      </c>
      <c r="O7354">
        <v>4239.2997301311052</v>
      </c>
      <c r="Q7354">
        <v>30232.738776580511</v>
      </c>
      <c r="R7354">
        <v>29415.954012321989</v>
      </c>
      <c r="S7354">
        <v>28599.169248063467</v>
      </c>
      <c r="T7354">
        <v>27782.384483804944</v>
      </c>
      <c r="U7354">
        <v>26965.599719546422</v>
      </c>
      <c r="W7354">
        <v>0.10437</v>
      </c>
      <c r="AB7354">
        <v>1</v>
      </c>
      <c r="AC7354">
        <v>1</v>
      </c>
      <c r="AD7354">
        <v>1</v>
      </c>
      <c r="AE7354">
        <v>1</v>
      </c>
      <c r="AF7354">
        <v>1</v>
      </c>
      <c r="AL7354">
        <v>7.5182405000000001</v>
      </c>
      <c r="AM7354" s="5">
        <v>17.15164756774902</v>
      </c>
      <c r="AN7354">
        <v>570.77625570776252</v>
      </c>
      <c r="AO7354">
        <f t="shared" si="114"/>
        <v>26826.48401826484</v>
      </c>
      <c r="AP7354">
        <v>684.93150684931504</v>
      </c>
      <c r="AQ7354">
        <v>5.21369E-2</v>
      </c>
      <c r="AR7354">
        <v>4.07245E-3</v>
      </c>
      <c r="AS7354">
        <v>2.6316500000000001E-3</v>
      </c>
      <c r="AT7354">
        <v>2.42626E-3</v>
      </c>
      <c r="AU7354">
        <v>2.0901099999999999E-2</v>
      </c>
      <c r="AW7354">
        <v>5.21369E-2</v>
      </c>
      <c r="AX7354">
        <v>4.0724499999999983E-3</v>
      </c>
      <c r="AY7354">
        <v>2.6316499999999993E-3</v>
      </c>
      <c r="AZ7354">
        <v>2.4262599999999995E-3</v>
      </c>
      <c r="BA7354">
        <v>2.0901099999999992E-2</v>
      </c>
      <c r="BC7354" s="52">
        <v>100000</v>
      </c>
      <c r="BD7354" s="52">
        <v>100000</v>
      </c>
      <c r="BE7354">
        <v>0</v>
      </c>
      <c r="BF7354">
        <v>0</v>
      </c>
      <c r="BG7354">
        <v>0</v>
      </c>
    </row>
    <row r="7355" spans="1:59">
      <c r="A7355">
        <v>7354</v>
      </c>
      <c r="E7355">
        <v>9795.2054794520554</v>
      </c>
      <c r="K7355">
        <v>3590.6087738948554</v>
      </c>
      <c r="L7355">
        <v>3666.5887738948554</v>
      </c>
      <c r="M7355">
        <v>3742.5687738948554</v>
      </c>
      <c r="N7355">
        <v>3818.5487738948555</v>
      </c>
      <c r="O7355">
        <v>3894.5287738948555</v>
      </c>
      <c r="Q7355">
        <v>28272.325540654849</v>
      </c>
      <c r="R7355">
        <v>27508.504409187444</v>
      </c>
      <c r="S7355">
        <v>26744.68327772004</v>
      </c>
      <c r="T7355">
        <v>25980.862146252635</v>
      </c>
      <c r="U7355">
        <v>25217.041014785231</v>
      </c>
      <c r="W7355">
        <v>0.15106</v>
      </c>
      <c r="AB7355">
        <v>1</v>
      </c>
      <c r="AC7355">
        <v>1</v>
      </c>
      <c r="AD7355">
        <v>1</v>
      </c>
      <c r="AE7355">
        <v>1</v>
      </c>
      <c r="AF7355">
        <v>1</v>
      </c>
      <c r="AL7355">
        <v>7.4742680000000004</v>
      </c>
      <c r="AM7355" s="5">
        <v>18.29872894287109</v>
      </c>
      <c r="AN7355">
        <v>570.77625570776252</v>
      </c>
      <c r="AO7355">
        <f t="shared" si="114"/>
        <v>26826.48401826484</v>
      </c>
      <c r="AP7355">
        <v>684.93150684931504</v>
      </c>
      <c r="AQ7355">
        <v>5.1906000000000001E-2</v>
      </c>
      <c r="AR7355">
        <v>3.8528600000000001E-3</v>
      </c>
      <c r="AS7355">
        <v>2.2384800000000002E-3</v>
      </c>
      <c r="AT7355">
        <v>2.5346099999999996E-3</v>
      </c>
      <c r="AU7355">
        <v>2.1418E-2</v>
      </c>
      <c r="AW7355">
        <v>5.1905999999999994E-2</v>
      </c>
      <c r="AX7355">
        <v>3.8528599999999996E-3</v>
      </c>
      <c r="AY7355">
        <v>2.238480000000001E-3</v>
      </c>
      <c r="AZ7355">
        <v>2.5346099999999996E-3</v>
      </c>
      <c r="BA7355">
        <v>2.1418000000000006E-2</v>
      </c>
      <c r="BC7355" s="52">
        <v>100000</v>
      </c>
      <c r="BD7355" s="52">
        <v>100000</v>
      </c>
      <c r="BE7355">
        <v>0</v>
      </c>
      <c r="BF7355">
        <v>0</v>
      </c>
      <c r="BG7355">
        <v>0</v>
      </c>
    </row>
    <row r="7356" spans="1:59">
      <c r="A7356">
        <v>7355</v>
      </c>
      <c r="E7356">
        <v>9795.2054794520554</v>
      </c>
      <c r="K7356">
        <v>3654.9181847705845</v>
      </c>
      <c r="L7356">
        <v>3762.1631847705844</v>
      </c>
      <c r="M7356">
        <v>3869.4081847705843</v>
      </c>
      <c r="N7356">
        <v>3976.6531847705842</v>
      </c>
      <c r="O7356">
        <v>4083.8981847705841</v>
      </c>
      <c r="Q7356">
        <v>26722.23533080264</v>
      </c>
      <c r="R7356">
        <v>26000.292313270456</v>
      </c>
      <c r="S7356">
        <v>25278.349295738273</v>
      </c>
      <c r="T7356">
        <v>24556.40627820609</v>
      </c>
      <c r="U7356">
        <v>23834.463260673907</v>
      </c>
      <c r="W7356">
        <v>7.6749999999999999E-2</v>
      </c>
      <c r="AB7356">
        <v>1</v>
      </c>
      <c r="AC7356">
        <v>1</v>
      </c>
      <c r="AD7356">
        <v>1</v>
      </c>
      <c r="AE7356">
        <v>1</v>
      </c>
      <c r="AF7356">
        <v>1</v>
      </c>
      <c r="AL7356">
        <v>7.7967696000000002</v>
      </c>
      <c r="AM7356" s="5">
        <v>17.754074096679691</v>
      </c>
      <c r="AN7356">
        <v>570.77625570776252</v>
      </c>
      <c r="AO7356">
        <f t="shared" si="114"/>
        <v>26826.48401826484</v>
      </c>
      <c r="AP7356">
        <v>684.93150684931504</v>
      </c>
      <c r="AQ7356">
        <v>5.2355200000000005E-2</v>
      </c>
      <c r="AR7356">
        <v>3.6707800000000002E-3</v>
      </c>
      <c r="AS7356">
        <v>2.24215E-3</v>
      </c>
      <c r="AT7356">
        <v>2.5473499999999999E-3</v>
      </c>
      <c r="AU7356">
        <v>2.1555599999999998E-2</v>
      </c>
      <c r="AW7356">
        <v>5.2355200000000005E-2</v>
      </c>
      <c r="AX7356">
        <v>3.6707799999999985E-3</v>
      </c>
      <c r="AY7356">
        <v>2.2421499999999983E-3</v>
      </c>
      <c r="AZ7356">
        <v>2.5473499999999968E-3</v>
      </c>
      <c r="BA7356">
        <v>2.1555599999999994E-2</v>
      </c>
      <c r="BC7356" s="52">
        <v>100000</v>
      </c>
      <c r="BD7356" s="52">
        <v>100000</v>
      </c>
      <c r="BE7356">
        <v>0</v>
      </c>
      <c r="BF7356">
        <v>0</v>
      </c>
      <c r="BG7356">
        <v>0</v>
      </c>
    </row>
    <row r="7357" spans="1:59">
      <c r="A7357">
        <v>7356</v>
      </c>
      <c r="E7357">
        <v>9795.2054794520554</v>
      </c>
      <c r="K7357">
        <v>4225.9078025459939</v>
      </c>
      <c r="L7357">
        <v>4391.4503025459944</v>
      </c>
      <c r="M7357">
        <v>4556.992802545994</v>
      </c>
      <c r="N7357">
        <v>4722.5353025459935</v>
      </c>
      <c r="O7357">
        <v>4888.0778025459931</v>
      </c>
      <c r="Q7357">
        <v>25311.517088633831</v>
      </c>
      <c r="R7357">
        <v>24627.686832979693</v>
      </c>
      <c r="S7357">
        <v>23943.856577325554</v>
      </c>
      <c r="T7357">
        <v>23260.026321671416</v>
      </c>
      <c r="U7357">
        <v>22576.196066017277</v>
      </c>
      <c r="W7357">
        <v>9.6280000000000004E-2</v>
      </c>
      <c r="AB7357">
        <v>1</v>
      </c>
      <c r="AC7357">
        <v>1</v>
      </c>
      <c r="AD7357">
        <v>1</v>
      </c>
      <c r="AE7357">
        <v>1</v>
      </c>
      <c r="AF7357">
        <v>1</v>
      </c>
      <c r="AL7357">
        <v>8.7343189999999993</v>
      </c>
      <c r="AM7357" s="5">
        <v>17.433427810668949</v>
      </c>
      <c r="AN7357">
        <v>570.77625570776252</v>
      </c>
      <c r="AO7357">
        <f t="shared" si="114"/>
        <v>26826.48401826484</v>
      </c>
      <c r="AP7357">
        <v>684.93150684931504</v>
      </c>
      <c r="AQ7357">
        <v>5.2105600000000002E-2</v>
      </c>
      <c r="AR7357">
        <v>3.67966E-3</v>
      </c>
      <c r="AS7357">
        <v>2.2067300000000001E-3</v>
      </c>
      <c r="AT7357">
        <v>2.6291399999999999E-3</v>
      </c>
      <c r="AU7357">
        <v>2.1424700000000001E-2</v>
      </c>
      <c r="AW7357">
        <v>5.2105600000000002E-2</v>
      </c>
      <c r="AX7357">
        <v>3.6796600000000013E-3</v>
      </c>
      <c r="AY7357">
        <v>2.206729999999997E-3</v>
      </c>
      <c r="AZ7357">
        <v>2.629140000000002E-3</v>
      </c>
      <c r="BA7357">
        <v>2.1424700000000005E-2</v>
      </c>
      <c r="BC7357" s="52">
        <v>100000</v>
      </c>
      <c r="BD7357" s="52">
        <v>100000</v>
      </c>
      <c r="BE7357">
        <v>0</v>
      </c>
      <c r="BF7357">
        <v>0</v>
      </c>
      <c r="BG7357">
        <v>0</v>
      </c>
    </row>
    <row r="7358" spans="1:59">
      <c r="A7358">
        <v>7357</v>
      </c>
      <c r="E7358">
        <v>9795.2054794520554</v>
      </c>
      <c r="K7358">
        <v>4076.826895515896</v>
      </c>
      <c r="L7358">
        <v>4287.8818955158958</v>
      </c>
      <c r="M7358">
        <v>4498.9368955158961</v>
      </c>
      <c r="N7358">
        <v>4709.9918955158964</v>
      </c>
      <c r="O7358">
        <v>4921.0468955158967</v>
      </c>
      <c r="Q7358">
        <v>24981.94845509042</v>
      </c>
      <c r="R7358">
        <v>24307.022011785833</v>
      </c>
      <c r="S7358">
        <v>23632.095568481247</v>
      </c>
      <c r="T7358">
        <v>22957.169125176661</v>
      </c>
      <c r="U7358">
        <v>22282.242681872074</v>
      </c>
      <c r="W7358">
        <v>0.23927000000000001</v>
      </c>
      <c r="AB7358">
        <v>1</v>
      </c>
      <c r="AC7358">
        <v>1</v>
      </c>
      <c r="AD7358">
        <v>1</v>
      </c>
      <c r="AE7358">
        <v>1</v>
      </c>
      <c r="AF7358">
        <v>1</v>
      </c>
      <c r="AL7358">
        <v>9.5448190000000004</v>
      </c>
      <c r="AM7358" s="5">
        <v>17.189863204956051</v>
      </c>
      <c r="AN7358">
        <v>570.77625570776252</v>
      </c>
      <c r="AO7358">
        <f t="shared" si="114"/>
        <v>26826.48401826484</v>
      </c>
      <c r="AP7358">
        <v>684.93150684931504</v>
      </c>
      <c r="AQ7358">
        <v>5.3005200000000002E-2</v>
      </c>
      <c r="AR7358">
        <v>3.6963199999999999E-3</v>
      </c>
      <c r="AS7358">
        <v>2.2641800000000002E-3</v>
      </c>
      <c r="AT7358">
        <v>2.6962499999999999E-3</v>
      </c>
      <c r="AU7358">
        <v>2.1424199999999997E-2</v>
      </c>
      <c r="AW7358">
        <v>5.3005200000000002E-2</v>
      </c>
      <c r="AX7358">
        <v>3.6963200000000029E-3</v>
      </c>
      <c r="AY7358">
        <v>2.2641799999999976E-3</v>
      </c>
      <c r="AZ7358">
        <v>2.6962499999999973E-3</v>
      </c>
      <c r="BA7358">
        <v>2.142419999999999E-2</v>
      </c>
      <c r="BC7358" s="52">
        <v>100000</v>
      </c>
      <c r="BD7358" s="52">
        <v>100000</v>
      </c>
      <c r="BE7358">
        <v>0</v>
      </c>
      <c r="BF7358">
        <v>0</v>
      </c>
      <c r="BG7358">
        <v>0</v>
      </c>
    </row>
    <row r="7359" spans="1:59">
      <c r="A7359">
        <v>7358</v>
      </c>
      <c r="E7359">
        <v>9795.2054794520554</v>
      </c>
      <c r="K7359">
        <v>4068.0574303964781</v>
      </c>
      <c r="L7359">
        <v>4325.8874303964785</v>
      </c>
      <c r="M7359">
        <v>4583.7174303964784</v>
      </c>
      <c r="N7359">
        <v>4841.5474303964784</v>
      </c>
      <c r="O7359">
        <v>5099.3774303964783</v>
      </c>
      <c r="Q7359">
        <v>24571.625429016971</v>
      </c>
      <c r="R7359">
        <v>23907.784504568277</v>
      </c>
      <c r="S7359">
        <v>23243.943580119583</v>
      </c>
      <c r="T7359">
        <v>22580.102655670889</v>
      </c>
      <c r="U7359">
        <v>21916.261731222196</v>
      </c>
      <c r="W7359">
        <v>0.20912</v>
      </c>
      <c r="AB7359">
        <v>1</v>
      </c>
      <c r="AC7359">
        <v>1</v>
      </c>
      <c r="AD7359">
        <v>1</v>
      </c>
      <c r="AE7359">
        <v>1</v>
      </c>
      <c r="AF7359">
        <v>1</v>
      </c>
      <c r="AL7359">
        <v>9.8507169999999995</v>
      </c>
      <c r="AM7359" s="5">
        <v>16.325613021850589</v>
      </c>
      <c r="AN7359">
        <v>570.77625570776252</v>
      </c>
      <c r="AO7359">
        <f t="shared" si="114"/>
        <v>26826.48401826484</v>
      </c>
      <c r="AP7359">
        <v>684.93150684931504</v>
      </c>
      <c r="AQ7359">
        <v>5.3139499999999999E-2</v>
      </c>
      <c r="AR7359">
        <v>3.7645499999999998E-3</v>
      </c>
      <c r="AS7359">
        <v>2.3249900000000003E-3</v>
      </c>
      <c r="AT7359">
        <v>2.6621399999999999E-3</v>
      </c>
      <c r="AU7359">
        <v>2.1559599999999998E-2</v>
      </c>
      <c r="AW7359">
        <v>5.3139499999999992E-2</v>
      </c>
      <c r="AX7359">
        <v>3.7645499999999985E-3</v>
      </c>
      <c r="AY7359">
        <v>2.324989999999999E-3</v>
      </c>
      <c r="AZ7359">
        <v>2.6621400000000003E-3</v>
      </c>
      <c r="BA7359">
        <v>2.1559599999999998E-2</v>
      </c>
      <c r="BC7359" s="52">
        <v>100000</v>
      </c>
      <c r="BD7359" s="52">
        <v>100000</v>
      </c>
      <c r="BE7359">
        <v>0</v>
      </c>
      <c r="BF7359">
        <v>0</v>
      </c>
      <c r="BG7359">
        <v>0</v>
      </c>
    </row>
    <row r="7360" spans="1:59">
      <c r="A7360">
        <v>7359</v>
      </c>
      <c r="E7360">
        <v>9795.2054794520554</v>
      </c>
      <c r="K7360">
        <v>4051.4928851709119</v>
      </c>
      <c r="L7360">
        <v>4366.7953851709117</v>
      </c>
      <c r="M7360">
        <v>4682.0978851709115</v>
      </c>
      <c r="N7360">
        <v>4997.4003851709112</v>
      </c>
      <c r="O7360">
        <v>5312.702885170911</v>
      </c>
      <c r="Q7360">
        <v>24886.85012216042</v>
      </c>
      <c r="R7360">
        <v>24214.492909002016</v>
      </c>
      <c r="S7360">
        <v>23542.135695843615</v>
      </c>
      <c r="T7360">
        <v>22869.778482685215</v>
      </c>
      <c r="U7360">
        <v>22197.421269526814</v>
      </c>
      <c r="W7360">
        <v>8.0030000000000004E-2</v>
      </c>
      <c r="AB7360">
        <v>1</v>
      </c>
      <c r="AC7360">
        <v>1</v>
      </c>
      <c r="AD7360">
        <v>1</v>
      </c>
      <c r="AE7360">
        <v>1</v>
      </c>
      <c r="AF7360">
        <v>1</v>
      </c>
      <c r="AL7360">
        <v>10.014108</v>
      </c>
      <c r="AM7360" s="5">
        <v>15.61483955383301</v>
      </c>
      <c r="AN7360">
        <v>570.77625570776252</v>
      </c>
      <c r="AO7360">
        <f t="shared" si="114"/>
        <v>26826.48401826484</v>
      </c>
      <c r="AP7360">
        <v>684.93150684931504</v>
      </c>
      <c r="AQ7360">
        <v>5.11992E-2</v>
      </c>
      <c r="AR7360">
        <v>3.6694200000000001E-3</v>
      </c>
      <c r="AS7360">
        <v>2.2275399999999996E-3</v>
      </c>
      <c r="AT7360">
        <v>2.5697999999999997E-3</v>
      </c>
      <c r="AU7360">
        <v>2.1143200000000001E-2</v>
      </c>
      <c r="AW7360">
        <v>5.11992E-2</v>
      </c>
      <c r="AX7360">
        <v>3.6694199999999996E-3</v>
      </c>
      <c r="AY7360">
        <v>2.2275400000000001E-3</v>
      </c>
      <c r="AZ7360">
        <v>2.5697999999999971E-3</v>
      </c>
      <c r="BA7360">
        <v>2.1143200000000001E-2</v>
      </c>
      <c r="BC7360" s="52">
        <v>100000</v>
      </c>
      <c r="BD7360" s="52">
        <v>100000</v>
      </c>
      <c r="BE7360">
        <v>0</v>
      </c>
      <c r="BF7360">
        <v>0</v>
      </c>
      <c r="BG7360">
        <v>0</v>
      </c>
    </row>
    <row r="7361" spans="1:59">
      <c r="A7361">
        <v>7360</v>
      </c>
      <c r="E7361">
        <v>9795.2054794520554</v>
      </c>
      <c r="K7361">
        <v>3809.845401880295</v>
      </c>
      <c r="L7361">
        <v>4243.117901880295</v>
      </c>
      <c r="M7361">
        <v>4676.390401880295</v>
      </c>
      <c r="N7361">
        <v>5109.6629018802951</v>
      </c>
      <c r="O7361">
        <v>5542.9354018802951</v>
      </c>
      <c r="Q7361">
        <v>25671.015416530689</v>
      </c>
      <c r="R7361">
        <v>24977.472750255838</v>
      </c>
      <c r="S7361">
        <v>24283.930083980988</v>
      </c>
      <c r="T7361">
        <v>23590.387417706137</v>
      </c>
      <c r="U7361">
        <v>22896.844751431287</v>
      </c>
      <c r="W7361">
        <v>0.10437</v>
      </c>
      <c r="AB7361">
        <v>1</v>
      </c>
      <c r="AC7361">
        <v>1</v>
      </c>
      <c r="AD7361">
        <v>1</v>
      </c>
      <c r="AE7361">
        <v>1</v>
      </c>
      <c r="AF7361">
        <v>1</v>
      </c>
      <c r="AL7361">
        <v>10.042417</v>
      </c>
      <c r="AM7361" s="5">
        <v>15.01846408843994</v>
      </c>
      <c r="AN7361">
        <v>570.77625570776252</v>
      </c>
      <c r="AO7361">
        <f t="shared" si="114"/>
        <v>26826.48401826484</v>
      </c>
      <c r="AP7361">
        <v>684.93150684931504</v>
      </c>
      <c r="AQ7361">
        <v>5.4594799999999999E-2</v>
      </c>
      <c r="AR7361">
        <v>4.0181399999999999E-3</v>
      </c>
      <c r="AS7361">
        <v>2.3253599999999998E-3</v>
      </c>
      <c r="AT7361">
        <v>2.4306599999999999E-3</v>
      </c>
      <c r="AU7361">
        <v>2.1509E-2</v>
      </c>
      <c r="AW7361">
        <v>5.4594799999999999E-2</v>
      </c>
      <c r="AX7361">
        <v>4.0181400000000034E-3</v>
      </c>
      <c r="AY7361">
        <v>2.3253599999999985E-3</v>
      </c>
      <c r="AZ7361">
        <v>2.4306600000000012E-3</v>
      </c>
      <c r="BA7361">
        <v>2.1509E-2</v>
      </c>
      <c r="BC7361" s="52">
        <v>100000</v>
      </c>
      <c r="BD7361" s="52">
        <v>100000</v>
      </c>
      <c r="BE7361">
        <v>0</v>
      </c>
      <c r="BF7361">
        <v>0</v>
      </c>
      <c r="BG7361">
        <v>0</v>
      </c>
    </row>
    <row r="7362" spans="1:59">
      <c r="A7362">
        <v>7361</v>
      </c>
      <c r="E7362">
        <v>9795.2054794520554</v>
      </c>
      <c r="K7362">
        <v>4118.7254510864459</v>
      </c>
      <c r="L7362">
        <v>4741.5762844197798</v>
      </c>
      <c r="M7362">
        <v>5364.4271177531136</v>
      </c>
      <c r="N7362">
        <v>5987.2779510864475</v>
      </c>
      <c r="O7362">
        <v>6610.1287844197814</v>
      </c>
      <c r="Q7362">
        <v>27264.96532328512</v>
      </c>
      <c r="R7362">
        <v>26528.35960482787</v>
      </c>
      <c r="S7362">
        <v>25791.753886370621</v>
      </c>
      <c r="T7362">
        <v>25055.148167913372</v>
      </c>
      <c r="U7362">
        <v>24318.542449456123</v>
      </c>
      <c r="W7362">
        <v>0</v>
      </c>
      <c r="AB7362">
        <v>1</v>
      </c>
      <c r="AC7362">
        <v>1</v>
      </c>
      <c r="AD7362">
        <v>1</v>
      </c>
      <c r="AE7362">
        <v>1</v>
      </c>
      <c r="AF7362">
        <v>1</v>
      </c>
      <c r="AL7362">
        <v>10.491629</v>
      </c>
      <c r="AM7362" s="5">
        <v>14.78816032409668</v>
      </c>
      <c r="AN7362">
        <v>570.77625570776252</v>
      </c>
      <c r="AO7362">
        <f t="shared" si="114"/>
        <v>26826.48401826484</v>
      </c>
      <c r="AP7362">
        <v>684.93150684931504</v>
      </c>
      <c r="AQ7362">
        <v>5.65692E-2</v>
      </c>
      <c r="AR7362">
        <v>4.1899499999999996E-3</v>
      </c>
      <c r="AS7362">
        <v>2.2980600000000002E-3</v>
      </c>
      <c r="AT7362">
        <v>3.0668399999999999E-3</v>
      </c>
      <c r="AU7362">
        <v>3.5067399999999999E-2</v>
      </c>
      <c r="AW7362">
        <v>5.65692E-2</v>
      </c>
      <c r="AX7362">
        <v>4.1899499999999978E-3</v>
      </c>
      <c r="AY7362">
        <v>2.2980599999999976E-3</v>
      </c>
      <c r="AZ7362">
        <v>3.0668400000000012E-3</v>
      </c>
      <c r="BA7362">
        <v>3.5067399999999999E-2</v>
      </c>
      <c r="BC7362" s="52">
        <v>100000</v>
      </c>
      <c r="BD7362" s="52">
        <v>100000</v>
      </c>
      <c r="BE7362">
        <v>0</v>
      </c>
      <c r="BF7362">
        <v>0</v>
      </c>
      <c r="BG7362">
        <v>0</v>
      </c>
    </row>
    <row r="7363" spans="1:59">
      <c r="A7363">
        <v>7362</v>
      </c>
      <c r="E7363">
        <v>9795.2054794520554</v>
      </c>
      <c r="K7363">
        <v>5613.432061440506</v>
      </c>
      <c r="L7363">
        <v>6391.9270614405059</v>
      </c>
      <c r="M7363">
        <v>7170.4220614405058</v>
      </c>
      <c r="N7363">
        <v>7948.9170614405057</v>
      </c>
      <c r="O7363">
        <v>8727.4120614405056</v>
      </c>
      <c r="Q7363">
        <v>28917.532805192888</v>
      </c>
      <c r="R7363">
        <v>28136.280389002397</v>
      </c>
      <c r="S7363">
        <v>27355.027972811906</v>
      </c>
      <c r="T7363">
        <v>26573.775556621415</v>
      </c>
      <c r="U7363">
        <v>25792.523140430923</v>
      </c>
      <c r="W7363">
        <v>0</v>
      </c>
      <c r="AB7363">
        <v>1</v>
      </c>
      <c r="AC7363">
        <v>1</v>
      </c>
      <c r="AD7363">
        <v>1</v>
      </c>
      <c r="AE7363">
        <v>1</v>
      </c>
      <c r="AF7363">
        <v>1</v>
      </c>
      <c r="AL7363">
        <v>10.975877000000001</v>
      </c>
      <c r="AM7363" s="5">
        <v>15.108742713928221</v>
      </c>
      <c r="AN7363">
        <v>570.77625570776252</v>
      </c>
      <c r="AO7363">
        <f t="shared" ref="AO7363:AO7426" si="115">235000000/8760</f>
        <v>26826.48401826484</v>
      </c>
      <c r="AP7363">
        <v>684.93150684931504</v>
      </c>
      <c r="AQ7363">
        <v>5.7766499999999998E-2</v>
      </c>
      <c r="AR7363">
        <v>4.2131499999999997E-3</v>
      </c>
      <c r="AS7363">
        <v>2.3001200000000001E-3</v>
      </c>
      <c r="AT7363">
        <v>3.3806299999999999E-3</v>
      </c>
      <c r="AU7363">
        <v>3.5363499999999999E-2</v>
      </c>
      <c r="AW7363">
        <v>5.7766499999999998E-2</v>
      </c>
      <c r="AX7363">
        <v>4.2131499999999988E-3</v>
      </c>
      <c r="AY7363">
        <v>2.3001200000000027E-3</v>
      </c>
      <c r="AZ7363">
        <v>3.3806300000000025E-3</v>
      </c>
      <c r="BA7363">
        <v>3.5363500000000006E-2</v>
      </c>
      <c r="BC7363" s="52">
        <v>100000</v>
      </c>
      <c r="BD7363" s="52">
        <v>100000</v>
      </c>
      <c r="BE7363">
        <v>0</v>
      </c>
      <c r="BF7363">
        <v>0</v>
      </c>
      <c r="BG7363">
        <v>0</v>
      </c>
    </row>
    <row r="7364" spans="1:59">
      <c r="A7364">
        <v>7363</v>
      </c>
      <c r="E7364">
        <v>9795.2054794520554</v>
      </c>
      <c r="K7364">
        <v>6571.2525294835568</v>
      </c>
      <c r="L7364">
        <v>7382.4708628168901</v>
      </c>
      <c r="M7364">
        <v>8193.6891961502242</v>
      </c>
      <c r="N7364">
        <v>9004.9075294835584</v>
      </c>
      <c r="O7364">
        <v>9816.1258628168925</v>
      </c>
      <c r="Q7364">
        <v>29910.135144311491</v>
      </c>
      <c r="R7364">
        <v>29102.066022414514</v>
      </c>
      <c r="S7364">
        <v>28293.996900517537</v>
      </c>
      <c r="T7364">
        <v>27485.92777862056</v>
      </c>
      <c r="U7364">
        <v>26677.858656723583</v>
      </c>
      <c r="W7364">
        <v>0</v>
      </c>
      <c r="AB7364">
        <v>1</v>
      </c>
      <c r="AC7364">
        <v>1</v>
      </c>
      <c r="AD7364">
        <v>1</v>
      </c>
      <c r="AE7364">
        <v>1</v>
      </c>
      <c r="AF7364">
        <v>1</v>
      </c>
      <c r="AL7364">
        <v>11.648524</v>
      </c>
      <c r="AM7364" s="5">
        <v>14.87642765045166</v>
      </c>
      <c r="AN7364">
        <v>570.77625570776252</v>
      </c>
      <c r="AO7364">
        <f t="shared" si="115"/>
        <v>26826.48401826484</v>
      </c>
      <c r="AP7364">
        <v>684.93150684931504</v>
      </c>
      <c r="AQ7364">
        <v>5.8177E-2</v>
      </c>
      <c r="AR7364">
        <v>4.1998899999999995E-3</v>
      </c>
      <c r="AS7364">
        <v>2.28692E-3</v>
      </c>
      <c r="AT7364">
        <v>3.1625399999999997E-3</v>
      </c>
      <c r="AU7364">
        <v>3.60054E-2</v>
      </c>
      <c r="AW7364">
        <v>5.8176999999999993E-2</v>
      </c>
      <c r="AX7364">
        <v>4.1998899999999978E-3</v>
      </c>
      <c r="AY7364">
        <v>2.2869199999999978E-3</v>
      </c>
      <c r="AZ7364">
        <v>3.1625399999999984E-3</v>
      </c>
      <c r="BA7364">
        <v>3.6005400000000007E-2</v>
      </c>
      <c r="BC7364" s="52">
        <v>100000</v>
      </c>
      <c r="BD7364" s="52">
        <v>100000</v>
      </c>
      <c r="BE7364">
        <v>0</v>
      </c>
      <c r="BF7364">
        <v>0</v>
      </c>
      <c r="BG7364">
        <v>0</v>
      </c>
    </row>
    <row r="7365" spans="1:59">
      <c r="A7365">
        <v>7364</v>
      </c>
      <c r="E7365">
        <v>9795.2054794520554</v>
      </c>
      <c r="K7365">
        <v>6897.6715089285435</v>
      </c>
      <c r="L7365">
        <v>7673.1415089285438</v>
      </c>
      <c r="M7365">
        <v>8448.6115089285431</v>
      </c>
      <c r="N7365">
        <v>9224.0815089285425</v>
      </c>
      <c r="O7365">
        <v>9999.5515089285418</v>
      </c>
      <c r="Q7365">
        <v>30532.791653621651</v>
      </c>
      <c r="R7365">
        <v>29707.900491620909</v>
      </c>
      <c r="S7365">
        <v>28883.009329620167</v>
      </c>
      <c r="T7365">
        <v>28058.118167619425</v>
      </c>
      <c r="U7365">
        <v>27233.227005618683</v>
      </c>
      <c r="W7365">
        <v>0</v>
      </c>
      <c r="AB7365">
        <v>1</v>
      </c>
      <c r="AC7365">
        <v>1</v>
      </c>
      <c r="AD7365">
        <v>1</v>
      </c>
      <c r="AE7365">
        <v>1</v>
      </c>
      <c r="AF7365">
        <v>1</v>
      </c>
      <c r="AL7365">
        <v>10.687588</v>
      </c>
      <c r="AM7365" s="5">
        <v>14.89063835144043</v>
      </c>
      <c r="AN7365">
        <v>570.77625570776252</v>
      </c>
      <c r="AO7365">
        <f t="shared" si="115"/>
        <v>26826.48401826484</v>
      </c>
      <c r="AP7365">
        <v>684.93150684931504</v>
      </c>
      <c r="AQ7365">
        <v>5.7634600000000001E-2</v>
      </c>
      <c r="AR7365">
        <v>4.1386799999999996E-3</v>
      </c>
      <c r="AS7365">
        <v>2.2484099999999997E-3</v>
      </c>
      <c r="AT7365">
        <v>3.1154199999999998E-3</v>
      </c>
      <c r="AU7365">
        <v>3.5084600000000001E-2</v>
      </c>
      <c r="AW7365">
        <v>5.7634599999999994E-2</v>
      </c>
      <c r="AX7365">
        <v>4.1386799999999987E-3</v>
      </c>
      <c r="AY7365">
        <v>2.2484099999999993E-3</v>
      </c>
      <c r="AZ7365">
        <v>3.1154200000000007E-3</v>
      </c>
      <c r="BA7365">
        <v>3.5084600000000007E-2</v>
      </c>
      <c r="BC7365" s="52">
        <v>100000</v>
      </c>
      <c r="BD7365" s="52">
        <v>100000</v>
      </c>
      <c r="BE7365">
        <v>0</v>
      </c>
      <c r="BF7365">
        <v>0</v>
      </c>
      <c r="BG7365">
        <v>0</v>
      </c>
    </row>
    <row r="7366" spans="1:59">
      <c r="A7366">
        <v>7365</v>
      </c>
      <c r="E7366">
        <v>9795.2054794520554</v>
      </c>
      <c r="K7366">
        <v>6120.1122683401863</v>
      </c>
      <c r="L7366">
        <v>6776.3464350068534</v>
      </c>
      <c r="M7366">
        <v>7432.5806016735205</v>
      </c>
      <c r="N7366">
        <v>8088.8147683401876</v>
      </c>
      <c r="O7366">
        <v>8745.0489350068547</v>
      </c>
      <c r="Q7366">
        <v>29953.58090336253</v>
      </c>
      <c r="R7366">
        <v>29144.338026882197</v>
      </c>
      <c r="S7366">
        <v>28335.095150401863</v>
      </c>
      <c r="T7366">
        <v>27525.85227392153</v>
      </c>
      <c r="U7366">
        <v>26716.609397441196</v>
      </c>
      <c r="W7366">
        <v>0</v>
      </c>
      <c r="AB7366">
        <v>1</v>
      </c>
      <c r="AC7366">
        <v>1</v>
      </c>
      <c r="AD7366">
        <v>1</v>
      </c>
      <c r="AE7366">
        <v>1</v>
      </c>
      <c r="AF7366">
        <v>1</v>
      </c>
      <c r="AL7366">
        <v>9.3371390000000005</v>
      </c>
      <c r="AM7366" s="5">
        <v>14.63437080383301</v>
      </c>
      <c r="AN7366">
        <v>570.77625570776252</v>
      </c>
      <c r="AO7366">
        <f t="shared" si="115"/>
        <v>26826.48401826484</v>
      </c>
      <c r="AP7366">
        <v>684.93150684931504</v>
      </c>
      <c r="AQ7366">
        <v>5.66399E-2</v>
      </c>
      <c r="AR7366">
        <v>3.6951200000000001E-3</v>
      </c>
      <c r="AS7366">
        <v>2.0146099999999996E-3</v>
      </c>
      <c r="AT7366">
        <v>2.5048499999999999E-3</v>
      </c>
      <c r="AU7366">
        <v>3.4470999999999995E-2</v>
      </c>
      <c r="AW7366">
        <v>5.6639900000000007E-2</v>
      </c>
      <c r="AX7366">
        <v>3.6951200000000031E-3</v>
      </c>
      <c r="AY7366">
        <v>2.01461E-3</v>
      </c>
      <c r="AZ7366">
        <v>2.5048500000000029E-3</v>
      </c>
      <c r="BA7366">
        <v>3.4470999999999988E-2</v>
      </c>
      <c r="BC7366" s="52">
        <v>100000</v>
      </c>
      <c r="BD7366" s="52">
        <v>100000</v>
      </c>
      <c r="BE7366">
        <v>0</v>
      </c>
      <c r="BF7366">
        <v>0</v>
      </c>
      <c r="BG7366">
        <v>0</v>
      </c>
    </row>
    <row r="7367" spans="1:59">
      <c r="A7367">
        <v>7366</v>
      </c>
      <c r="E7367">
        <v>9795.2054794520554</v>
      </c>
      <c r="K7367">
        <v>5198.3440457880752</v>
      </c>
      <c r="L7367">
        <v>5747.0848791214084</v>
      </c>
      <c r="M7367">
        <v>6295.8257124547417</v>
      </c>
      <c r="N7367">
        <v>6844.566545788075</v>
      </c>
      <c r="O7367">
        <v>7393.3073791214083</v>
      </c>
      <c r="Q7367">
        <v>26963.670632690431</v>
      </c>
      <c r="R7367">
        <v>26235.204862966872</v>
      </c>
      <c r="S7367">
        <v>25506.739093243312</v>
      </c>
      <c r="T7367">
        <v>24778.273323519752</v>
      </c>
      <c r="U7367">
        <v>24049.807553796192</v>
      </c>
      <c r="W7367">
        <v>0</v>
      </c>
      <c r="AB7367">
        <v>1</v>
      </c>
      <c r="AC7367">
        <v>1</v>
      </c>
      <c r="AD7367">
        <v>1</v>
      </c>
      <c r="AE7367">
        <v>1</v>
      </c>
      <c r="AF7367">
        <v>1</v>
      </c>
      <c r="AL7367">
        <v>10.217981999999999</v>
      </c>
      <c r="AM7367" s="5">
        <v>13.64273643493652</v>
      </c>
      <c r="AN7367">
        <v>570.77625570776252</v>
      </c>
      <c r="AO7367">
        <f t="shared" si="115"/>
        <v>26826.48401826484</v>
      </c>
      <c r="AP7367">
        <v>684.93150684931504</v>
      </c>
      <c r="AQ7367">
        <v>5.5398499999999996E-2</v>
      </c>
      <c r="AR7367">
        <v>3.66614E-3</v>
      </c>
      <c r="AS7367">
        <v>1.5460300000000001E-3</v>
      </c>
      <c r="AT7367">
        <v>2.7055E-3</v>
      </c>
      <c r="AU7367">
        <v>3.4470000000000001E-2</v>
      </c>
      <c r="AW7367">
        <v>5.5398500000000003E-2</v>
      </c>
      <c r="AX7367">
        <v>3.6661399999999983E-3</v>
      </c>
      <c r="AY7367">
        <v>1.5460299999999969E-3</v>
      </c>
      <c r="AZ7367">
        <v>2.7054999999999996E-3</v>
      </c>
      <c r="BA7367">
        <v>3.4470000000000001E-2</v>
      </c>
      <c r="BC7367" s="52">
        <v>100000</v>
      </c>
      <c r="BD7367" s="52">
        <v>100000</v>
      </c>
      <c r="BE7367">
        <v>0</v>
      </c>
      <c r="BF7367">
        <v>0</v>
      </c>
      <c r="BG7367">
        <v>0</v>
      </c>
    </row>
    <row r="7368" spans="1:59">
      <c r="A7368">
        <v>7367</v>
      </c>
      <c r="E7368">
        <v>9795.2054794520554</v>
      </c>
      <c r="K7368">
        <v>4991.7744229751279</v>
      </c>
      <c r="L7368">
        <v>5443.9935896417946</v>
      </c>
      <c r="M7368">
        <v>5896.2127563084614</v>
      </c>
      <c r="N7368">
        <v>6348.4319229751281</v>
      </c>
      <c r="O7368">
        <v>6800.6510896417949</v>
      </c>
      <c r="Q7368">
        <v>20499.737674017109</v>
      </c>
      <c r="R7368">
        <v>19945.905173181323</v>
      </c>
      <c r="S7368">
        <v>19392.072672345537</v>
      </c>
      <c r="T7368">
        <v>18838.240171509751</v>
      </c>
      <c r="U7368">
        <v>18284.407670673965</v>
      </c>
      <c r="W7368">
        <v>0</v>
      </c>
      <c r="AB7368">
        <v>1</v>
      </c>
      <c r="AC7368">
        <v>1</v>
      </c>
      <c r="AD7368">
        <v>1</v>
      </c>
      <c r="AE7368">
        <v>1</v>
      </c>
      <c r="AF7368">
        <v>1</v>
      </c>
      <c r="AL7368">
        <v>11.411757</v>
      </c>
      <c r="AM7368" s="5">
        <v>12.95417499542236</v>
      </c>
      <c r="AN7368">
        <v>570.77625570776252</v>
      </c>
      <c r="AO7368">
        <f t="shared" si="115"/>
        <v>26826.48401826484</v>
      </c>
      <c r="AP7368">
        <v>684.93150684931504</v>
      </c>
      <c r="AQ7368">
        <v>4.9052599999999995E-2</v>
      </c>
      <c r="AR7368">
        <v>3.0277400000000001E-3</v>
      </c>
      <c r="AS7368">
        <v>1.53999E-3</v>
      </c>
      <c r="AT7368">
        <v>2.7426799999999999E-3</v>
      </c>
      <c r="AU7368">
        <v>3.4534000000000002E-2</v>
      </c>
      <c r="AW7368">
        <v>4.9052599999999988E-2</v>
      </c>
      <c r="AX7368">
        <v>3.027740000000001E-3</v>
      </c>
      <c r="AY7368">
        <v>1.539989999999998E-3</v>
      </c>
      <c r="AZ7368">
        <v>2.7426799999999973E-3</v>
      </c>
      <c r="BA7368">
        <v>3.4533999999999995E-2</v>
      </c>
      <c r="BC7368" s="52">
        <v>100000</v>
      </c>
      <c r="BD7368" s="52">
        <v>100000</v>
      </c>
      <c r="BE7368">
        <v>0</v>
      </c>
      <c r="BF7368">
        <v>0</v>
      </c>
      <c r="BG7368">
        <v>0</v>
      </c>
    </row>
    <row r="7369" spans="1:59">
      <c r="A7369">
        <v>7368</v>
      </c>
      <c r="E7369">
        <v>9795.2054794520554</v>
      </c>
      <c r="K7369">
        <v>3720.2019806595813</v>
      </c>
      <c r="L7369">
        <v>4113.1069806595815</v>
      </c>
      <c r="M7369">
        <v>4506.0119806595812</v>
      </c>
      <c r="N7369">
        <v>4898.916980659581</v>
      </c>
      <c r="O7369">
        <v>5291.8219806595807</v>
      </c>
      <c r="Q7369">
        <v>14473.40281083586</v>
      </c>
      <c r="R7369">
        <v>14082.381179427155</v>
      </c>
      <c r="S7369">
        <v>13691.35954801845</v>
      </c>
      <c r="T7369">
        <v>13300.337916609746</v>
      </c>
      <c r="U7369">
        <v>12909.316285201041</v>
      </c>
      <c r="W7369">
        <v>0</v>
      </c>
      <c r="AB7369">
        <v>1</v>
      </c>
      <c r="AC7369">
        <v>1</v>
      </c>
      <c r="AD7369">
        <v>1</v>
      </c>
      <c r="AE7369">
        <v>1</v>
      </c>
      <c r="AF7369">
        <v>1</v>
      </c>
      <c r="AL7369">
        <v>11.032589</v>
      </c>
      <c r="AM7369" s="5">
        <v>11.549765586853029</v>
      </c>
      <c r="AN7369">
        <v>570.77625570776252</v>
      </c>
      <c r="AO7369">
        <f t="shared" si="115"/>
        <v>26826.48401826484</v>
      </c>
      <c r="AP7369">
        <v>684.93150684931504</v>
      </c>
      <c r="AQ7369">
        <v>3.8946399999999999E-2</v>
      </c>
      <c r="AR7369">
        <v>2.6583499999999999E-3</v>
      </c>
      <c r="AS7369">
        <v>1.5762199999999999E-3</v>
      </c>
      <c r="AT7369">
        <v>2.98541E-3</v>
      </c>
      <c r="AU7369">
        <v>3.45706E-2</v>
      </c>
      <c r="AW7369">
        <v>3.8946400000000006E-2</v>
      </c>
      <c r="AX7369">
        <v>2.6583499999999968E-3</v>
      </c>
      <c r="AY7369">
        <v>1.5762200000000032E-3</v>
      </c>
      <c r="AZ7369">
        <v>2.9854100000000008E-3</v>
      </c>
      <c r="BA7369">
        <v>3.4570599999999993E-2</v>
      </c>
      <c r="BC7369" s="52">
        <v>100000</v>
      </c>
      <c r="BD7369" s="52">
        <v>100000</v>
      </c>
      <c r="BE7369">
        <v>0</v>
      </c>
      <c r="BF7369">
        <v>0</v>
      </c>
      <c r="BG7369">
        <v>0</v>
      </c>
    </row>
    <row r="7370" spans="1:59">
      <c r="A7370">
        <v>7369</v>
      </c>
      <c r="E7370">
        <v>9795.2054794520554</v>
      </c>
      <c r="K7370">
        <v>2813.3484046862914</v>
      </c>
      <c r="L7370">
        <v>3028.5275713529581</v>
      </c>
      <c r="M7370">
        <v>3243.7067380196249</v>
      </c>
      <c r="N7370">
        <v>3458.8859046862917</v>
      </c>
      <c r="O7370">
        <v>3674.0650713529585</v>
      </c>
      <c r="Q7370">
        <v>8139.1014233781279</v>
      </c>
      <c r="R7370">
        <v>7919.2108595284317</v>
      </c>
      <c r="S7370">
        <v>7699.3202956787354</v>
      </c>
      <c r="T7370">
        <v>7479.4297318290392</v>
      </c>
      <c r="U7370">
        <v>7259.5391679793429</v>
      </c>
      <c r="W7370">
        <v>0</v>
      </c>
      <c r="AB7370">
        <v>1</v>
      </c>
      <c r="AC7370">
        <v>1</v>
      </c>
      <c r="AD7370">
        <v>1</v>
      </c>
      <c r="AE7370">
        <v>1</v>
      </c>
      <c r="AF7370">
        <v>1</v>
      </c>
      <c r="AL7370">
        <v>11.053699</v>
      </c>
      <c r="AM7370" s="5">
        <v>11.489407539367679</v>
      </c>
      <c r="AN7370">
        <v>570.77625570776252</v>
      </c>
      <c r="AO7370">
        <f t="shared" si="115"/>
        <v>26826.48401826484</v>
      </c>
      <c r="AP7370">
        <v>684.93150684931504</v>
      </c>
      <c r="AQ7370">
        <v>3.9889099999999997E-2</v>
      </c>
      <c r="AR7370">
        <v>2.7310300000000002E-3</v>
      </c>
      <c r="AS7370">
        <v>1.5996600000000001E-3</v>
      </c>
      <c r="AT7370">
        <v>3.31642E-3</v>
      </c>
      <c r="AU7370">
        <v>3.4573900000000005E-2</v>
      </c>
      <c r="AW7370">
        <v>3.9889099999999997E-2</v>
      </c>
      <c r="AX7370">
        <v>2.7310300000000023E-3</v>
      </c>
      <c r="AY7370">
        <v>1.5996600000000027E-3</v>
      </c>
      <c r="AZ7370">
        <v>3.3164200000000005E-3</v>
      </c>
      <c r="BA7370">
        <v>3.4573900000000005E-2</v>
      </c>
      <c r="BC7370" s="52">
        <v>100000</v>
      </c>
      <c r="BD7370" s="52">
        <v>100000</v>
      </c>
      <c r="BE7370">
        <v>0</v>
      </c>
      <c r="BF7370">
        <v>0</v>
      </c>
      <c r="BG7370">
        <v>0</v>
      </c>
    </row>
    <row r="7371" spans="1:59">
      <c r="A7371">
        <v>7370</v>
      </c>
      <c r="E7371">
        <v>9795.2054794520554</v>
      </c>
      <c r="K7371">
        <v>2004.3640059812974</v>
      </c>
      <c r="L7371">
        <v>2105.6690059812972</v>
      </c>
      <c r="M7371">
        <v>2206.9740059812971</v>
      </c>
      <c r="N7371">
        <v>2308.2790059812969</v>
      </c>
      <c r="O7371">
        <v>2409.5840059812967</v>
      </c>
      <c r="Q7371">
        <v>8732.232974628947</v>
      </c>
      <c r="R7371">
        <v>8496.3180329536335</v>
      </c>
      <c r="S7371">
        <v>8260.4030912783201</v>
      </c>
      <c r="T7371">
        <v>8024.4881496030075</v>
      </c>
      <c r="U7371">
        <v>7788.573207927695</v>
      </c>
      <c r="W7371">
        <v>0</v>
      </c>
      <c r="AB7371">
        <v>1</v>
      </c>
      <c r="AC7371">
        <v>1</v>
      </c>
      <c r="AD7371">
        <v>1</v>
      </c>
      <c r="AE7371">
        <v>1</v>
      </c>
      <c r="AF7371">
        <v>1</v>
      </c>
      <c r="AL7371">
        <v>10.802365999999999</v>
      </c>
      <c r="AM7371" s="5">
        <v>10.994585037231451</v>
      </c>
      <c r="AN7371">
        <v>570.77625570776252</v>
      </c>
      <c r="AO7371">
        <f t="shared" si="115"/>
        <v>26826.48401826484</v>
      </c>
      <c r="AP7371">
        <v>684.93150684931504</v>
      </c>
      <c r="AQ7371">
        <v>4.0619999999999996E-2</v>
      </c>
      <c r="AR7371">
        <v>2.7420300000000003E-3</v>
      </c>
      <c r="AS7371">
        <v>1.61225E-3</v>
      </c>
      <c r="AT7371">
        <v>3.32818E-3</v>
      </c>
      <c r="AU7371">
        <v>3.4727600000000004E-2</v>
      </c>
      <c r="AW7371">
        <v>4.0620000000000003E-2</v>
      </c>
      <c r="AX7371">
        <v>2.7420299999999995E-3</v>
      </c>
      <c r="AY7371">
        <v>1.6122500000000026E-3</v>
      </c>
      <c r="AZ7371">
        <v>3.32818E-3</v>
      </c>
      <c r="BA7371">
        <v>3.4727600000000011E-2</v>
      </c>
      <c r="BC7371" s="52">
        <v>100000</v>
      </c>
      <c r="BD7371" s="52">
        <v>100000</v>
      </c>
      <c r="BE7371">
        <v>0</v>
      </c>
      <c r="BF7371">
        <v>0</v>
      </c>
      <c r="BG7371">
        <v>0</v>
      </c>
    </row>
    <row r="7372" spans="1:59">
      <c r="A7372">
        <v>7371</v>
      </c>
      <c r="E7372">
        <v>9795.2054794520554</v>
      </c>
      <c r="K7372">
        <v>1515.256147030273</v>
      </c>
      <c r="L7372">
        <v>1562.9386470302729</v>
      </c>
      <c r="M7372">
        <v>1610.6211470302728</v>
      </c>
      <c r="N7372">
        <v>1658.3036470302727</v>
      </c>
      <c r="O7372">
        <v>1705.9861470302726</v>
      </c>
      <c r="Q7372">
        <v>9097.5085945921037</v>
      </c>
      <c r="R7372">
        <v>8851.7251598269268</v>
      </c>
      <c r="S7372">
        <v>8605.9417250617498</v>
      </c>
      <c r="T7372">
        <v>8360.1582902965729</v>
      </c>
      <c r="U7372">
        <v>8114.374855531396</v>
      </c>
      <c r="W7372">
        <v>0</v>
      </c>
      <c r="AB7372">
        <v>1</v>
      </c>
      <c r="AC7372">
        <v>1</v>
      </c>
      <c r="AD7372">
        <v>1</v>
      </c>
      <c r="AE7372">
        <v>1</v>
      </c>
      <c r="AF7372">
        <v>1</v>
      </c>
      <c r="AL7372">
        <v>10.030697</v>
      </c>
      <c r="AM7372" s="5">
        <v>12.636251449584959</v>
      </c>
      <c r="AN7372">
        <v>570.77625570776252</v>
      </c>
      <c r="AO7372">
        <f t="shared" si="115"/>
        <v>26826.48401826484</v>
      </c>
      <c r="AP7372">
        <v>684.93150684931504</v>
      </c>
      <c r="AQ7372">
        <v>4.0907899999999997E-2</v>
      </c>
      <c r="AR7372">
        <v>2.7226300000000002E-3</v>
      </c>
      <c r="AS7372">
        <v>1.6046000000000001E-3</v>
      </c>
      <c r="AT7372">
        <v>3.3305399999999999E-3</v>
      </c>
      <c r="AU7372">
        <v>3.4705699999999999E-2</v>
      </c>
      <c r="AW7372">
        <v>4.0907899999999997E-2</v>
      </c>
      <c r="AX7372">
        <v>2.7226300000000037E-3</v>
      </c>
      <c r="AY7372">
        <v>1.6045999999999977E-3</v>
      </c>
      <c r="AZ7372">
        <v>3.3305399999999999E-3</v>
      </c>
      <c r="BA7372">
        <v>3.4705699999999992E-2</v>
      </c>
      <c r="BC7372" s="52">
        <v>100000</v>
      </c>
      <c r="BD7372" s="52">
        <v>100000</v>
      </c>
      <c r="BE7372">
        <v>0</v>
      </c>
      <c r="BF7372">
        <v>0</v>
      </c>
      <c r="BG7372">
        <v>0</v>
      </c>
    </row>
    <row r="7373" spans="1:59">
      <c r="A7373">
        <v>7372</v>
      </c>
      <c r="E7373">
        <v>9795.2054794520554</v>
      </c>
      <c r="K7373">
        <v>1419.3910066758724</v>
      </c>
      <c r="L7373">
        <v>1459.9510066758723</v>
      </c>
      <c r="M7373">
        <v>1500.5110066758723</v>
      </c>
      <c r="N7373">
        <v>1541.0710066758722</v>
      </c>
      <c r="O7373">
        <v>1581.6310066758722</v>
      </c>
      <c r="Q7373">
        <v>10684.15255646034</v>
      </c>
      <c r="R7373">
        <v>10395.503451373006</v>
      </c>
      <c r="S7373">
        <v>10106.854346285672</v>
      </c>
      <c r="T7373">
        <v>9818.2052411983386</v>
      </c>
      <c r="U7373">
        <v>9529.5561361110049</v>
      </c>
      <c r="W7373">
        <v>0</v>
      </c>
      <c r="AB7373">
        <v>1</v>
      </c>
      <c r="AC7373">
        <v>1</v>
      </c>
      <c r="AD7373">
        <v>1</v>
      </c>
      <c r="AE7373">
        <v>1</v>
      </c>
      <c r="AF7373">
        <v>1</v>
      </c>
      <c r="AL7373">
        <v>9.0795964999999992</v>
      </c>
      <c r="AM7373" s="5">
        <v>11.967483520507811</v>
      </c>
      <c r="AN7373">
        <v>570.77625570776252</v>
      </c>
      <c r="AO7373">
        <f t="shared" si="115"/>
        <v>26826.48401826484</v>
      </c>
      <c r="AP7373">
        <v>684.93150684931504</v>
      </c>
      <c r="AQ7373">
        <v>2.9031500000000002E-2</v>
      </c>
      <c r="AR7373">
        <v>2.3597499999999999E-3</v>
      </c>
      <c r="AS7373">
        <v>1.3218500000000001E-3</v>
      </c>
      <c r="AT7373">
        <v>3.08837E-3</v>
      </c>
      <c r="AU7373">
        <v>3.4524700000000005E-2</v>
      </c>
      <c r="AW7373">
        <v>2.9031500000000002E-2</v>
      </c>
      <c r="AX7373">
        <v>2.3597500000000007E-3</v>
      </c>
      <c r="AY7373">
        <v>1.3218499999999994E-3</v>
      </c>
      <c r="AZ7373">
        <v>3.08837E-3</v>
      </c>
      <c r="BA7373">
        <v>3.4524700000000005E-2</v>
      </c>
      <c r="BC7373" s="52">
        <v>100000</v>
      </c>
      <c r="BD7373" s="52">
        <v>100000</v>
      </c>
      <c r="BE7373">
        <v>0</v>
      </c>
      <c r="BF7373">
        <v>0</v>
      </c>
      <c r="BG7373">
        <v>0</v>
      </c>
    </row>
    <row r="7374" spans="1:59">
      <c r="A7374">
        <v>7373</v>
      </c>
      <c r="E7374">
        <v>9795.2054794520554</v>
      </c>
      <c r="K7374">
        <v>1602.3173459235554</v>
      </c>
      <c r="L7374">
        <v>1642.8773459235554</v>
      </c>
      <c r="M7374">
        <v>1683.4373459235553</v>
      </c>
      <c r="N7374">
        <v>1723.9973459235553</v>
      </c>
      <c r="O7374">
        <v>1764.5573459235552</v>
      </c>
      <c r="Q7374">
        <v>15110.41695461444</v>
      </c>
      <c r="R7374">
        <v>14702.185388624079</v>
      </c>
      <c r="S7374">
        <v>14293.953822633717</v>
      </c>
      <c r="T7374">
        <v>13885.722256643356</v>
      </c>
      <c r="U7374">
        <v>13477.490690652994</v>
      </c>
      <c r="W7374">
        <v>0</v>
      </c>
      <c r="AB7374">
        <v>1</v>
      </c>
      <c r="AC7374">
        <v>1</v>
      </c>
      <c r="AD7374">
        <v>1</v>
      </c>
      <c r="AE7374">
        <v>1</v>
      </c>
      <c r="AF7374">
        <v>1</v>
      </c>
      <c r="AL7374">
        <v>9.1368720000000003</v>
      </c>
      <c r="AM7374" s="5">
        <v>10.470327377319339</v>
      </c>
      <c r="AN7374">
        <v>570.77625570776252</v>
      </c>
      <c r="AO7374">
        <f t="shared" si="115"/>
        <v>26826.48401826484</v>
      </c>
      <c r="AP7374">
        <v>684.93150684931504</v>
      </c>
      <c r="AQ7374">
        <v>3.6790500000000004E-2</v>
      </c>
      <c r="AR7374">
        <v>2.5306299999999999E-3</v>
      </c>
      <c r="AS7374">
        <v>1.31346E-3</v>
      </c>
      <c r="AT7374">
        <v>3.0740400000000001E-3</v>
      </c>
      <c r="AU7374">
        <v>3.5936599999999999E-2</v>
      </c>
      <c r="AW7374">
        <v>3.6790500000000004E-2</v>
      </c>
      <c r="AX7374">
        <v>2.530629999999999E-3</v>
      </c>
      <c r="AY7374">
        <v>1.3134600000000024E-3</v>
      </c>
      <c r="AZ7374">
        <v>3.0740400000000001E-3</v>
      </c>
      <c r="BA7374">
        <v>3.5936599999999999E-2</v>
      </c>
      <c r="BC7374" s="52">
        <v>100000</v>
      </c>
      <c r="BD7374" s="52">
        <v>100000</v>
      </c>
      <c r="BE7374">
        <v>0</v>
      </c>
      <c r="BF7374">
        <v>0</v>
      </c>
      <c r="BG7374">
        <v>0</v>
      </c>
    </row>
    <row r="7375" spans="1:59">
      <c r="A7375">
        <v>7374</v>
      </c>
      <c r="E7375">
        <v>9795.2054794520554</v>
      </c>
      <c r="K7375">
        <v>2338.913781503798</v>
      </c>
      <c r="L7375">
        <v>2381.2612815037978</v>
      </c>
      <c r="M7375">
        <v>2423.6087815037977</v>
      </c>
      <c r="N7375">
        <v>2465.9562815037975</v>
      </c>
      <c r="O7375">
        <v>2508.3037815037974</v>
      </c>
      <c r="Q7375">
        <v>25273.035324617991</v>
      </c>
      <c r="R7375">
        <v>24590.244713476284</v>
      </c>
      <c r="S7375">
        <v>23907.454102334581</v>
      </c>
      <c r="T7375">
        <v>23224.663491192878</v>
      </c>
      <c r="U7375">
        <v>22541.872880051174</v>
      </c>
      <c r="W7375">
        <v>0</v>
      </c>
      <c r="AB7375">
        <v>1</v>
      </c>
      <c r="AC7375">
        <v>1</v>
      </c>
      <c r="AD7375">
        <v>1</v>
      </c>
      <c r="AE7375">
        <v>1</v>
      </c>
      <c r="AF7375">
        <v>1</v>
      </c>
      <c r="AL7375">
        <v>9.7074870000000004</v>
      </c>
      <c r="AM7375" s="5">
        <v>9.0821723937988281</v>
      </c>
      <c r="AN7375">
        <v>570.77625570776252</v>
      </c>
      <c r="AO7375">
        <f t="shared" si="115"/>
        <v>26826.48401826484</v>
      </c>
      <c r="AP7375">
        <v>684.93150684931504</v>
      </c>
      <c r="AQ7375">
        <v>3.7584400000000004E-2</v>
      </c>
      <c r="AR7375">
        <v>3.5323999999999998E-3</v>
      </c>
      <c r="AS7375">
        <v>1.3320399999999998E-3</v>
      </c>
      <c r="AT7375">
        <v>3.9002300000000002E-3</v>
      </c>
      <c r="AU7375">
        <v>3.7902500000000006E-2</v>
      </c>
      <c r="AW7375">
        <v>3.7584400000000004E-2</v>
      </c>
      <c r="AX7375">
        <v>3.532399999999998E-3</v>
      </c>
      <c r="AY7375">
        <v>1.3320399999999996E-3</v>
      </c>
      <c r="AZ7375">
        <v>3.9002299999999976E-3</v>
      </c>
      <c r="BA7375">
        <v>3.7902500000000006E-2</v>
      </c>
      <c r="BC7375" s="52">
        <v>100000</v>
      </c>
      <c r="BD7375" s="52">
        <v>100000</v>
      </c>
      <c r="BE7375">
        <v>0</v>
      </c>
      <c r="BF7375">
        <v>0</v>
      </c>
      <c r="BG7375">
        <v>0</v>
      </c>
    </row>
    <row r="7376" spans="1:59">
      <c r="A7376">
        <v>7375</v>
      </c>
      <c r="E7376">
        <v>9795.2054794520554</v>
      </c>
      <c r="K7376">
        <v>3670.2653735684862</v>
      </c>
      <c r="L7376">
        <v>3711.6503735684864</v>
      </c>
      <c r="M7376">
        <v>3753.0353735684866</v>
      </c>
      <c r="N7376">
        <v>3794.4203735684869</v>
      </c>
      <c r="O7376">
        <v>3835.8053735684871</v>
      </c>
      <c r="Q7376">
        <v>30971.182160255001</v>
      </c>
      <c r="R7376">
        <v>30134.447191442188</v>
      </c>
      <c r="S7376">
        <v>29297.712222629376</v>
      </c>
      <c r="T7376">
        <v>28460.977253816563</v>
      </c>
      <c r="U7376">
        <v>27624.242285003751</v>
      </c>
      <c r="W7376">
        <v>0</v>
      </c>
      <c r="AB7376">
        <v>1</v>
      </c>
      <c r="AC7376">
        <v>1</v>
      </c>
      <c r="AD7376">
        <v>1</v>
      </c>
      <c r="AE7376">
        <v>1</v>
      </c>
      <c r="AF7376">
        <v>1</v>
      </c>
      <c r="AL7376">
        <v>10.034636000000001</v>
      </c>
      <c r="AM7376" s="5">
        <v>8.3299169540405273</v>
      </c>
      <c r="AN7376">
        <v>570.77625570776252</v>
      </c>
      <c r="AO7376">
        <f t="shared" si="115"/>
        <v>26826.48401826484</v>
      </c>
      <c r="AP7376">
        <v>684.93150684931504</v>
      </c>
      <c r="AQ7376">
        <v>5.5464599999999996E-2</v>
      </c>
      <c r="AR7376">
        <v>4.3291399999999996E-3</v>
      </c>
      <c r="AS7376">
        <v>1.9789E-3</v>
      </c>
      <c r="AT7376">
        <v>4.6974900000000003E-3</v>
      </c>
      <c r="AU7376">
        <v>4.1941200000000005E-2</v>
      </c>
      <c r="AW7376">
        <v>5.5464599999999989E-2</v>
      </c>
      <c r="AX7376">
        <v>4.3291400000000022E-3</v>
      </c>
      <c r="AY7376">
        <v>1.9788999999999987E-3</v>
      </c>
      <c r="AZ7376">
        <v>4.6974899999999986E-3</v>
      </c>
      <c r="BA7376">
        <v>4.1941199999999998E-2</v>
      </c>
      <c r="BC7376" s="52">
        <v>100000</v>
      </c>
      <c r="BD7376" s="52">
        <v>100000</v>
      </c>
      <c r="BE7376">
        <v>0</v>
      </c>
      <c r="BF7376">
        <v>0</v>
      </c>
      <c r="BG7376">
        <v>0</v>
      </c>
    </row>
    <row r="7377" spans="1:59">
      <c r="A7377">
        <v>7376</v>
      </c>
      <c r="E7377">
        <v>9795.2054794520554</v>
      </c>
      <c r="K7377">
        <v>4800.1045277453513</v>
      </c>
      <c r="L7377">
        <v>4841.0770277453512</v>
      </c>
      <c r="M7377">
        <v>4882.049527745351</v>
      </c>
      <c r="N7377">
        <v>4923.0220277453509</v>
      </c>
      <c r="O7377">
        <v>4963.9945277453508</v>
      </c>
      <c r="Q7377">
        <v>31218.372807313412</v>
      </c>
      <c r="R7377">
        <v>30374.959594688327</v>
      </c>
      <c r="S7377">
        <v>29531.546382063243</v>
      </c>
      <c r="T7377">
        <v>28688.133169438159</v>
      </c>
      <c r="U7377">
        <v>27844.719956813075</v>
      </c>
      <c r="W7377">
        <v>3.4200000000000001E-2</v>
      </c>
      <c r="AB7377">
        <v>1</v>
      </c>
      <c r="AC7377">
        <v>1</v>
      </c>
      <c r="AD7377">
        <v>1</v>
      </c>
      <c r="AE7377">
        <v>1</v>
      </c>
      <c r="AF7377">
        <v>1</v>
      </c>
      <c r="AL7377">
        <v>9.8007170000000006</v>
      </c>
      <c r="AM7377" s="5">
        <v>7.2947583198547363</v>
      </c>
      <c r="AN7377">
        <v>570.77625570776252</v>
      </c>
      <c r="AO7377">
        <f t="shared" si="115"/>
        <v>26826.48401826484</v>
      </c>
      <c r="AP7377">
        <v>684.93150684931504</v>
      </c>
      <c r="AQ7377">
        <v>8.0325000000000008E-2</v>
      </c>
      <c r="AR7377">
        <v>4.9691099999999997E-3</v>
      </c>
      <c r="AS7377">
        <v>2.2542300000000003E-3</v>
      </c>
      <c r="AT7377">
        <v>6.0782499999999995E-3</v>
      </c>
      <c r="AU7377">
        <v>4.2579600000000002E-2</v>
      </c>
      <c r="AW7377">
        <v>8.0325000000000021E-2</v>
      </c>
      <c r="AX7377">
        <v>4.9691099999999988E-3</v>
      </c>
      <c r="AY7377">
        <v>2.2542300000000029E-3</v>
      </c>
      <c r="AZ7377">
        <v>6.0782500000000003E-3</v>
      </c>
      <c r="BA7377">
        <v>4.2579600000000009E-2</v>
      </c>
      <c r="BC7377" s="52">
        <v>100000</v>
      </c>
      <c r="BD7377" s="52">
        <v>100000</v>
      </c>
      <c r="BE7377">
        <v>0</v>
      </c>
      <c r="BF7377">
        <v>0</v>
      </c>
      <c r="BG7377">
        <v>0</v>
      </c>
    </row>
    <row r="7378" spans="1:59">
      <c r="A7378">
        <v>7377</v>
      </c>
      <c r="E7378">
        <v>9795.2054794520554</v>
      </c>
      <c r="K7378">
        <v>4064.4863078830122</v>
      </c>
      <c r="L7378">
        <v>4114.9738078830123</v>
      </c>
      <c r="M7378">
        <v>4165.4613078830125</v>
      </c>
      <c r="N7378">
        <v>4215.9488078830127</v>
      </c>
      <c r="O7378">
        <v>4266.4363078830129</v>
      </c>
      <c r="Q7378">
        <v>27340.862573203201</v>
      </c>
      <c r="R7378">
        <v>26602.206371216365</v>
      </c>
      <c r="S7378">
        <v>25863.550169229529</v>
      </c>
      <c r="T7378">
        <v>25124.893967242693</v>
      </c>
      <c r="U7378">
        <v>24386.237765255857</v>
      </c>
      <c r="W7378">
        <v>0.40106000000000003</v>
      </c>
      <c r="AB7378">
        <v>1</v>
      </c>
      <c r="AC7378">
        <v>1</v>
      </c>
      <c r="AD7378">
        <v>1</v>
      </c>
      <c r="AE7378">
        <v>1</v>
      </c>
      <c r="AF7378">
        <v>1</v>
      </c>
      <c r="AL7378">
        <v>8.7815840000000005</v>
      </c>
      <c r="AM7378" s="5">
        <v>5.2473263740539551</v>
      </c>
      <c r="AN7378">
        <v>570.77625570776252</v>
      </c>
      <c r="AO7378">
        <f t="shared" si="115"/>
        <v>26826.48401826484</v>
      </c>
      <c r="AP7378">
        <v>684.93150684931504</v>
      </c>
      <c r="AQ7378">
        <v>8.101810000000001E-2</v>
      </c>
      <c r="AR7378">
        <v>5.2338899999999997E-3</v>
      </c>
      <c r="AS7378">
        <v>2.2703000000000003E-3</v>
      </c>
      <c r="AT7378">
        <v>5.7004899999999999E-3</v>
      </c>
      <c r="AU7378">
        <v>4.2363999999999999E-2</v>
      </c>
      <c r="AW7378">
        <v>8.1018100000000023E-2</v>
      </c>
      <c r="AX7378">
        <v>5.233889999999998E-3</v>
      </c>
      <c r="AY7378">
        <v>2.2703000000000029E-3</v>
      </c>
      <c r="AZ7378">
        <v>5.7004900000000025E-3</v>
      </c>
      <c r="BA7378">
        <v>4.2363999999999999E-2</v>
      </c>
      <c r="BC7378" s="52">
        <v>100000</v>
      </c>
      <c r="BD7378" s="52">
        <v>100000</v>
      </c>
      <c r="BE7378">
        <v>0</v>
      </c>
      <c r="BF7378">
        <v>0</v>
      </c>
      <c r="BG7378">
        <v>0</v>
      </c>
    </row>
    <row r="7379" spans="1:59">
      <c r="A7379">
        <v>7378</v>
      </c>
      <c r="E7379">
        <v>9795.2054794520554</v>
      </c>
      <c r="K7379">
        <v>3604.7249204690488</v>
      </c>
      <c r="L7379">
        <v>3678.4774204690489</v>
      </c>
      <c r="M7379">
        <v>3752.2299204690489</v>
      </c>
      <c r="N7379">
        <v>3825.982420469049</v>
      </c>
      <c r="O7379">
        <v>3899.734920469049</v>
      </c>
      <c r="Q7379">
        <v>25340.210991863019</v>
      </c>
      <c r="R7379">
        <v>24655.605524537994</v>
      </c>
      <c r="S7379">
        <v>23971.000057212968</v>
      </c>
      <c r="T7379">
        <v>23286.394589887943</v>
      </c>
      <c r="U7379">
        <v>22601.789122562917</v>
      </c>
      <c r="W7379">
        <v>0.53588999999999998</v>
      </c>
      <c r="AB7379">
        <v>1</v>
      </c>
      <c r="AC7379">
        <v>1</v>
      </c>
      <c r="AD7379">
        <v>1</v>
      </c>
      <c r="AE7379">
        <v>1</v>
      </c>
      <c r="AF7379">
        <v>1</v>
      </c>
      <c r="AL7379">
        <v>8.09802</v>
      </c>
      <c r="AM7379" s="5">
        <v>5.6903553009033203</v>
      </c>
      <c r="AN7379">
        <v>570.77625570776252</v>
      </c>
      <c r="AO7379">
        <f t="shared" si="115"/>
        <v>26826.48401826484</v>
      </c>
      <c r="AP7379">
        <v>684.93150684931504</v>
      </c>
      <c r="AQ7379">
        <v>8.0642800000000001E-2</v>
      </c>
      <c r="AR7379">
        <v>4.96745E-3</v>
      </c>
      <c r="AS7379">
        <v>1.90598E-3</v>
      </c>
      <c r="AT7379">
        <v>4.7135100000000006E-3</v>
      </c>
      <c r="AU7379">
        <v>4.0610399999999998E-2</v>
      </c>
      <c r="AW7379">
        <v>8.0642800000000001E-2</v>
      </c>
      <c r="AX7379">
        <v>4.9674499999999983E-3</v>
      </c>
      <c r="AY7379">
        <v>1.9059800000000016E-3</v>
      </c>
      <c r="AZ7379">
        <v>4.7135100000000041E-3</v>
      </c>
      <c r="BA7379">
        <v>4.0610400000000005E-2</v>
      </c>
      <c r="BC7379" s="52">
        <v>100000</v>
      </c>
      <c r="BD7379" s="52">
        <v>100000</v>
      </c>
      <c r="BE7379">
        <v>0</v>
      </c>
      <c r="BF7379">
        <v>0</v>
      </c>
      <c r="BG7379">
        <v>0</v>
      </c>
    </row>
    <row r="7380" spans="1:59">
      <c r="A7380">
        <v>7379</v>
      </c>
      <c r="E7380">
        <v>9795.2054794520554</v>
      </c>
      <c r="K7380">
        <v>3669.2871578505842</v>
      </c>
      <c r="L7380">
        <v>3775.8171578505844</v>
      </c>
      <c r="M7380">
        <v>3882.3471578505842</v>
      </c>
      <c r="N7380">
        <v>3988.8771578505839</v>
      </c>
      <c r="O7380">
        <v>4095.4071578505836</v>
      </c>
      <c r="Q7380">
        <v>23561.707386145081</v>
      </c>
      <c r="R7380">
        <v>22925.150978153906</v>
      </c>
      <c r="S7380">
        <v>22288.594570162735</v>
      </c>
      <c r="T7380">
        <v>21652.038162171564</v>
      </c>
      <c r="U7380">
        <v>21015.481754180393</v>
      </c>
      <c r="W7380">
        <v>0.43833999999999995</v>
      </c>
      <c r="AB7380">
        <v>1</v>
      </c>
      <c r="AC7380">
        <v>1</v>
      </c>
      <c r="AD7380">
        <v>1</v>
      </c>
      <c r="AE7380">
        <v>1</v>
      </c>
      <c r="AF7380">
        <v>1</v>
      </c>
      <c r="AL7380">
        <v>8.5648619999999998</v>
      </c>
      <c r="AM7380" s="5">
        <v>5.255706787109375</v>
      </c>
      <c r="AN7380">
        <v>570.77625570776252</v>
      </c>
      <c r="AO7380">
        <f t="shared" si="115"/>
        <v>26826.48401826484</v>
      </c>
      <c r="AP7380">
        <v>684.93150684931504</v>
      </c>
      <c r="AQ7380">
        <v>7.9031799999999999E-2</v>
      </c>
      <c r="AR7380">
        <v>4.6096799999999997E-3</v>
      </c>
      <c r="AS7380">
        <v>1.4291799999999999E-3</v>
      </c>
      <c r="AT7380">
        <v>4.0377400000000006E-3</v>
      </c>
      <c r="AU7380">
        <v>3.7944699999999998E-2</v>
      </c>
      <c r="AW7380">
        <v>7.9031799999999999E-2</v>
      </c>
      <c r="AX7380">
        <v>4.6096799999999979E-3</v>
      </c>
      <c r="AY7380">
        <v>1.4291800000000021E-3</v>
      </c>
      <c r="AZ7380">
        <v>4.037739999999998E-3</v>
      </c>
      <c r="BA7380">
        <v>3.7944699999999998E-2</v>
      </c>
      <c r="BC7380" s="52">
        <v>100000</v>
      </c>
      <c r="BD7380" s="52">
        <v>100000</v>
      </c>
      <c r="BE7380">
        <v>0</v>
      </c>
      <c r="BF7380">
        <v>0</v>
      </c>
      <c r="BG7380">
        <v>0</v>
      </c>
    </row>
    <row r="7381" spans="1:59">
      <c r="A7381">
        <v>7380</v>
      </c>
      <c r="E7381">
        <v>9795.2054794520554</v>
      </c>
      <c r="K7381">
        <v>4242.521568541184</v>
      </c>
      <c r="L7381">
        <v>4408.6149018745173</v>
      </c>
      <c r="M7381">
        <v>4574.7082352078505</v>
      </c>
      <c r="N7381">
        <v>4740.8015685411838</v>
      </c>
      <c r="O7381">
        <v>4906.894901874517</v>
      </c>
      <c r="Q7381">
        <v>21576.85987106117</v>
      </c>
      <c r="R7381">
        <v>20993.927226218599</v>
      </c>
      <c r="S7381">
        <v>20410.994581376028</v>
      </c>
      <c r="T7381">
        <v>19828.061936533457</v>
      </c>
      <c r="U7381">
        <v>19245.129291690886</v>
      </c>
      <c r="W7381">
        <v>0.49031999999999998</v>
      </c>
      <c r="AB7381">
        <v>1</v>
      </c>
      <c r="AC7381">
        <v>1</v>
      </c>
      <c r="AD7381">
        <v>1</v>
      </c>
      <c r="AE7381">
        <v>1</v>
      </c>
      <c r="AF7381">
        <v>1</v>
      </c>
      <c r="AL7381">
        <v>9.0820489999999996</v>
      </c>
      <c r="AM7381" s="5">
        <v>6.2170891761779794</v>
      </c>
      <c r="AN7381">
        <v>570.77625570776252</v>
      </c>
      <c r="AO7381">
        <f t="shared" si="115"/>
        <v>26826.48401826484</v>
      </c>
      <c r="AP7381">
        <v>684.93150684931504</v>
      </c>
      <c r="AQ7381">
        <v>7.8735100000000002E-2</v>
      </c>
      <c r="AR7381">
        <v>4.2730900000000002E-3</v>
      </c>
      <c r="AS7381">
        <v>1.4618299999999999E-3</v>
      </c>
      <c r="AT7381">
        <v>4.0845000000000005E-3</v>
      </c>
      <c r="AU7381">
        <v>3.7375900000000004E-2</v>
      </c>
      <c r="AW7381">
        <v>7.8735099999999988E-2</v>
      </c>
      <c r="AX7381">
        <v>4.2730900000000002E-3</v>
      </c>
      <c r="AY7381">
        <v>1.4618299999999973E-3</v>
      </c>
      <c r="AZ7381">
        <v>4.0844999999999979E-3</v>
      </c>
      <c r="BA7381">
        <v>3.7375900000000004E-2</v>
      </c>
      <c r="BC7381" s="52">
        <v>100000</v>
      </c>
      <c r="BD7381" s="52">
        <v>100000</v>
      </c>
      <c r="BE7381">
        <v>0</v>
      </c>
      <c r="BF7381">
        <v>0</v>
      </c>
      <c r="BG7381">
        <v>0</v>
      </c>
    </row>
    <row r="7382" spans="1:59">
      <c r="A7382">
        <v>7381</v>
      </c>
      <c r="E7382">
        <v>9795.2054794520554</v>
      </c>
      <c r="K7382">
        <v>4092.8545637021707</v>
      </c>
      <c r="L7382">
        <v>4302.534563702171</v>
      </c>
      <c r="M7382">
        <v>4512.2145637021713</v>
      </c>
      <c r="N7382">
        <v>4721.8945637021716</v>
      </c>
      <c r="O7382">
        <v>4931.5745637021719</v>
      </c>
      <c r="Q7382">
        <v>20550.848279896702</v>
      </c>
      <c r="R7382">
        <v>19995.634944720092</v>
      </c>
      <c r="S7382">
        <v>19440.421609543482</v>
      </c>
      <c r="T7382">
        <v>18885.208274366873</v>
      </c>
      <c r="U7382">
        <v>18329.994939190263</v>
      </c>
      <c r="W7382">
        <v>0.64746000000000004</v>
      </c>
      <c r="AB7382">
        <v>1</v>
      </c>
      <c r="AC7382">
        <v>1</v>
      </c>
      <c r="AD7382">
        <v>1</v>
      </c>
      <c r="AE7382">
        <v>1</v>
      </c>
      <c r="AF7382">
        <v>1</v>
      </c>
      <c r="AL7382">
        <v>9.1106809999999996</v>
      </c>
      <c r="AM7382" s="5">
        <v>6.3834128379821777</v>
      </c>
      <c r="AN7382">
        <v>570.77625570776252</v>
      </c>
      <c r="AO7382">
        <f t="shared" si="115"/>
        <v>26826.48401826484</v>
      </c>
      <c r="AP7382">
        <v>684.93150684931504</v>
      </c>
      <c r="AQ7382">
        <v>7.8673699999999999E-2</v>
      </c>
      <c r="AR7382">
        <v>4.2853300000000004E-3</v>
      </c>
      <c r="AS7382">
        <v>1.4395300000000001E-3</v>
      </c>
      <c r="AT7382">
        <v>4.06179E-3</v>
      </c>
      <c r="AU7382">
        <v>3.7370600000000004E-2</v>
      </c>
      <c r="AW7382">
        <v>7.8673699999999999E-2</v>
      </c>
      <c r="AX7382">
        <v>4.2853300000000039E-3</v>
      </c>
      <c r="AY7382">
        <v>1.4395300000000014E-3</v>
      </c>
      <c r="AZ7382">
        <v>4.0617900000000026E-3</v>
      </c>
      <c r="BA7382">
        <v>3.7370600000000004E-2</v>
      </c>
      <c r="BC7382" s="52">
        <v>100000</v>
      </c>
      <c r="BD7382" s="52">
        <v>100000</v>
      </c>
      <c r="BE7382">
        <v>0</v>
      </c>
      <c r="BF7382">
        <v>0</v>
      </c>
      <c r="BG7382">
        <v>0</v>
      </c>
    </row>
    <row r="7383" spans="1:59">
      <c r="A7383">
        <v>7382</v>
      </c>
      <c r="E7383">
        <v>9795.2054794520554</v>
      </c>
      <c r="K7383">
        <v>4084.0506222410531</v>
      </c>
      <c r="L7383">
        <v>4357.7197889077197</v>
      </c>
      <c r="M7383">
        <v>4631.3889555743863</v>
      </c>
      <c r="N7383">
        <v>4905.0581222410528</v>
      </c>
      <c r="O7383">
        <v>5178.7272889077194</v>
      </c>
      <c r="Q7383">
        <v>20107.872129392199</v>
      </c>
      <c r="R7383">
        <v>19564.626488161353</v>
      </c>
      <c r="S7383">
        <v>19021.380846930508</v>
      </c>
      <c r="T7383">
        <v>18478.135205699662</v>
      </c>
      <c r="U7383">
        <v>17934.889564468816</v>
      </c>
      <c r="W7383">
        <v>0.55522000000000005</v>
      </c>
      <c r="AB7383">
        <v>1</v>
      </c>
      <c r="AC7383">
        <v>1</v>
      </c>
      <c r="AD7383">
        <v>1</v>
      </c>
      <c r="AE7383">
        <v>1</v>
      </c>
      <c r="AF7383">
        <v>1</v>
      </c>
      <c r="AL7383">
        <v>8.5957329999999992</v>
      </c>
      <c r="AM7383" s="5">
        <v>13.747452735900881</v>
      </c>
      <c r="AN7383">
        <v>570.77625570776252</v>
      </c>
      <c r="AO7383">
        <f t="shared" si="115"/>
        <v>26826.48401826484</v>
      </c>
      <c r="AP7383">
        <v>684.93150684931504</v>
      </c>
      <c r="AQ7383">
        <v>7.7833699999999992E-2</v>
      </c>
      <c r="AR7383">
        <v>4.2365300000000005E-3</v>
      </c>
      <c r="AS7383">
        <v>1.40737E-3</v>
      </c>
      <c r="AT7383">
        <v>4.0220399999999993E-3</v>
      </c>
      <c r="AU7383">
        <v>3.7445300000000001E-2</v>
      </c>
      <c r="AW7383">
        <v>7.7833699999999992E-2</v>
      </c>
      <c r="AX7383">
        <v>4.2365300000000022E-3</v>
      </c>
      <c r="AY7383">
        <v>1.4073699999999981E-3</v>
      </c>
      <c r="AZ7383">
        <v>4.0220399999999976E-3</v>
      </c>
      <c r="BA7383">
        <v>3.7445300000000001E-2</v>
      </c>
      <c r="BC7383" s="52">
        <v>100000</v>
      </c>
      <c r="BD7383" s="52">
        <v>100000</v>
      </c>
      <c r="BE7383">
        <v>0</v>
      </c>
      <c r="BF7383">
        <v>0</v>
      </c>
      <c r="BG7383">
        <v>0</v>
      </c>
    </row>
    <row r="7384" spans="1:59">
      <c r="A7384">
        <v>7383</v>
      </c>
      <c r="E7384">
        <v>9795.2054794520554</v>
      </c>
      <c r="K7384">
        <v>4067.4209550367177</v>
      </c>
      <c r="L7384">
        <v>4389.1584550367179</v>
      </c>
      <c r="M7384">
        <v>4710.8959550367181</v>
      </c>
      <c r="N7384">
        <v>5032.6334550367183</v>
      </c>
      <c r="O7384">
        <v>5354.3709550367184</v>
      </c>
      <c r="Q7384">
        <v>19621.871935044332</v>
      </c>
      <c r="R7384">
        <v>19091.756349601255</v>
      </c>
      <c r="S7384">
        <v>18561.640764158179</v>
      </c>
      <c r="T7384">
        <v>18031.525178715103</v>
      </c>
      <c r="U7384">
        <v>17501.409593272027</v>
      </c>
      <c r="W7384">
        <v>0.31657000000000002</v>
      </c>
      <c r="AB7384">
        <v>1</v>
      </c>
      <c r="AC7384">
        <v>1</v>
      </c>
      <c r="AD7384">
        <v>1</v>
      </c>
      <c r="AE7384">
        <v>1</v>
      </c>
      <c r="AF7384">
        <v>1</v>
      </c>
      <c r="AL7384">
        <v>8.2721359999999997</v>
      </c>
      <c r="AM7384" s="5">
        <v>18.771615982055661</v>
      </c>
      <c r="AN7384">
        <v>570.77625570776252</v>
      </c>
      <c r="AO7384">
        <f t="shared" si="115"/>
        <v>26826.48401826484</v>
      </c>
      <c r="AP7384">
        <v>684.93150684931504</v>
      </c>
      <c r="AQ7384">
        <v>7.8006100000000009E-2</v>
      </c>
      <c r="AR7384">
        <v>4.1889800000000001E-3</v>
      </c>
      <c r="AS7384">
        <v>1.4020300000000001E-3</v>
      </c>
      <c r="AT7384">
        <v>4.2815300000000004E-3</v>
      </c>
      <c r="AU7384">
        <v>3.8121299999999997E-2</v>
      </c>
      <c r="AW7384">
        <v>7.8006100000000009E-2</v>
      </c>
      <c r="AX7384">
        <v>4.1889800000000019E-3</v>
      </c>
      <c r="AY7384">
        <v>1.4020299999999986E-3</v>
      </c>
      <c r="AZ7384">
        <v>4.2815299999999987E-3</v>
      </c>
      <c r="BA7384">
        <v>3.8121299999999997E-2</v>
      </c>
      <c r="BC7384" s="52">
        <v>100000</v>
      </c>
      <c r="BD7384" s="52">
        <v>100000</v>
      </c>
      <c r="BE7384">
        <v>0</v>
      </c>
      <c r="BF7384">
        <v>0</v>
      </c>
      <c r="BG7384">
        <v>0</v>
      </c>
    </row>
    <row r="7385" spans="1:59">
      <c r="A7385">
        <v>7384</v>
      </c>
      <c r="E7385">
        <v>9795.2054794520554</v>
      </c>
      <c r="K7385">
        <v>3824.82345699701</v>
      </c>
      <c r="L7385">
        <v>4248.0867903303433</v>
      </c>
      <c r="M7385">
        <v>4671.3501236636766</v>
      </c>
      <c r="N7385">
        <v>5094.61345699701</v>
      </c>
      <c r="O7385">
        <v>5517.8767903303433</v>
      </c>
      <c r="Q7385">
        <v>19894.071710915341</v>
      </c>
      <c r="R7385">
        <v>19356.602222184356</v>
      </c>
      <c r="S7385">
        <v>18819.132733453371</v>
      </c>
      <c r="T7385">
        <v>18281.663244722386</v>
      </c>
      <c r="U7385">
        <v>17744.1937559914</v>
      </c>
      <c r="W7385">
        <v>0.18071999999999999</v>
      </c>
      <c r="AB7385">
        <v>1</v>
      </c>
      <c r="AC7385">
        <v>1</v>
      </c>
      <c r="AD7385">
        <v>1</v>
      </c>
      <c r="AE7385">
        <v>1</v>
      </c>
      <c r="AF7385">
        <v>1</v>
      </c>
      <c r="AL7385">
        <v>8.2469169999999998</v>
      </c>
      <c r="AM7385" s="5">
        <v>19.70467376708984</v>
      </c>
      <c r="AN7385">
        <v>570.77625570776252</v>
      </c>
      <c r="AO7385">
        <f t="shared" si="115"/>
        <v>26826.48401826484</v>
      </c>
      <c r="AP7385">
        <v>684.93150684931504</v>
      </c>
      <c r="AQ7385">
        <v>8.6072599999999999E-2</v>
      </c>
      <c r="AR7385">
        <v>4.1190800000000007E-3</v>
      </c>
      <c r="AS7385">
        <v>1.5744299999999999E-3</v>
      </c>
      <c r="AT7385">
        <v>4.2460399999999995E-3</v>
      </c>
      <c r="AU7385">
        <v>3.8911799999999996E-2</v>
      </c>
      <c r="AW7385">
        <v>8.6072599999999985E-2</v>
      </c>
      <c r="AX7385">
        <v>4.1190799999999972E-3</v>
      </c>
      <c r="AY7385">
        <v>1.5744300000000017E-3</v>
      </c>
      <c r="AZ7385">
        <v>4.2460399999999995E-3</v>
      </c>
      <c r="BA7385">
        <v>3.8911799999999996E-2</v>
      </c>
      <c r="BC7385" s="52">
        <v>100000</v>
      </c>
      <c r="BD7385" s="52">
        <v>100000</v>
      </c>
      <c r="BE7385">
        <v>0</v>
      </c>
      <c r="BF7385">
        <v>0</v>
      </c>
      <c r="BG7385">
        <v>0</v>
      </c>
    </row>
    <row r="7386" spans="1:59">
      <c r="A7386">
        <v>7385</v>
      </c>
      <c r="E7386">
        <v>9795.2054794520554</v>
      </c>
      <c r="K7386">
        <v>4134.9178395719591</v>
      </c>
      <c r="L7386">
        <v>4751.581172905293</v>
      </c>
      <c r="M7386">
        <v>5368.2445062386269</v>
      </c>
      <c r="N7386">
        <v>5984.9078395719607</v>
      </c>
      <c r="O7386">
        <v>6601.5711729052946</v>
      </c>
      <c r="Q7386">
        <v>20801.107281140561</v>
      </c>
      <c r="R7386">
        <v>20239.132806164202</v>
      </c>
      <c r="S7386">
        <v>19677.158331187842</v>
      </c>
      <c r="T7386">
        <v>19115.183856211483</v>
      </c>
      <c r="U7386">
        <v>18553.209381235123</v>
      </c>
      <c r="W7386">
        <v>0</v>
      </c>
      <c r="AB7386">
        <v>1</v>
      </c>
      <c r="AC7386">
        <v>1</v>
      </c>
      <c r="AD7386">
        <v>1</v>
      </c>
      <c r="AE7386">
        <v>1</v>
      </c>
      <c r="AF7386">
        <v>1</v>
      </c>
      <c r="AL7386">
        <v>8.9677120000000006</v>
      </c>
      <c r="AM7386" s="5">
        <v>21.056217193603519</v>
      </c>
      <c r="AN7386">
        <v>570.77625570776252</v>
      </c>
      <c r="AO7386">
        <f t="shared" si="115"/>
        <v>26826.48401826484</v>
      </c>
      <c r="AP7386">
        <v>684.93150684931504</v>
      </c>
      <c r="AQ7386">
        <v>8.6025799999999999E-2</v>
      </c>
      <c r="AR7386">
        <v>3.3048000000000001E-3</v>
      </c>
      <c r="AS7386">
        <v>1.5695799999999999E-3</v>
      </c>
      <c r="AT7386">
        <v>4.0065099999999996E-3</v>
      </c>
      <c r="AU7386">
        <v>3.8953099999999997E-2</v>
      </c>
      <c r="AW7386">
        <v>8.6025799999999999E-2</v>
      </c>
      <c r="AX7386">
        <v>3.3047999999999966E-3</v>
      </c>
      <c r="AY7386">
        <v>1.569580000000001E-3</v>
      </c>
      <c r="AZ7386">
        <v>4.0065099999999979E-3</v>
      </c>
      <c r="BA7386">
        <v>3.8953100000000004E-2</v>
      </c>
      <c r="BC7386" s="52">
        <v>100000</v>
      </c>
      <c r="BD7386" s="52">
        <v>100000</v>
      </c>
      <c r="BE7386">
        <v>0</v>
      </c>
      <c r="BF7386">
        <v>0</v>
      </c>
      <c r="BG7386">
        <v>0</v>
      </c>
    </row>
    <row r="7387" spans="1:59">
      <c r="A7387">
        <v>7386</v>
      </c>
      <c r="E7387">
        <v>9795.2054794520554</v>
      </c>
      <c r="K7387">
        <v>5635.5007508337003</v>
      </c>
      <c r="L7387">
        <v>6419.219917500367</v>
      </c>
      <c r="M7387">
        <v>7202.9390841670338</v>
      </c>
      <c r="N7387">
        <v>7986.6582508337005</v>
      </c>
      <c r="O7387">
        <v>8770.3774175003673</v>
      </c>
      <c r="Q7387">
        <v>21999.215047678499</v>
      </c>
      <c r="R7387">
        <v>21404.871815668168</v>
      </c>
      <c r="S7387">
        <v>20810.528583657837</v>
      </c>
      <c r="T7387">
        <v>20216.185351647506</v>
      </c>
      <c r="U7387">
        <v>19621.842119637175</v>
      </c>
      <c r="W7387">
        <v>0</v>
      </c>
      <c r="AB7387">
        <v>1</v>
      </c>
      <c r="AC7387">
        <v>1</v>
      </c>
      <c r="AD7387">
        <v>1</v>
      </c>
      <c r="AE7387">
        <v>1</v>
      </c>
      <c r="AF7387">
        <v>1</v>
      </c>
      <c r="AL7387">
        <v>9.6669640000000001</v>
      </c>
      <c r="AM7387" s="5">
        <v>21.683614730834961</v>
      </c>
      <c r="AN7387">
        <v>570.77625570776252</v>
      </c>
      <c r="AO7387">
        <f t="shared" si="115"/>
        <v>26826.48401826484</v>
      </c>
      <c r="AP7387">
        <v>684.93150684931504</v>
      </c>
      <c r="AQ7387">
        <v>8.1924300000000005E-2</v>
      </c>
      <c r="AR7387">
        <v>3.7721E-3</v>
      </c>
      <c r="AS7387">
        <v>1.57613E-3</v>
      </c>
      <c r="AT7387">
        <v>4.0145900000000002E-3</v>
      </c>
      <c r="AU7387">
        <v>3.8964499999999999E-2</v>
      </c>
      <c r="AW7387">
        <v>8.1924299999999992E-2</v>
      </c>
      <c r="AX7387">
        <v>3.7721000000000005E-3</v>
      </c>
      <c r="AY7387">
        <v>1.576130000000002E-3</v>
      </c>
      <c r="AZ7387">
        <v>4.0145899999999984E-3</v>
      </c>
      <c r="BA7387">
        <v>3.8964499999999999E-2</v>
      </c>
      <c r="BC7387" s="52">
        <v>100000</v>
      </c>
      <c r="BD7387" s="52">
        <v>100000</v>
      </c>
      <c r="BE7387">
        <v>0</v>
      </c>
      <c r="BF7387">
        <v>0</v>
      </c>
      <c r="BG7387">
        <v>0</v>
      </c>
    </row>
    <row r="7388" spans="1:59">
      <c r="A7388">
        <v>7387</v>
      </c>
      <c r="E7388">
        <v>9795.2054794520554</v>
      </c>
      <c r="K7388">
        <v>6597.0868015314145</v>
      </c>
      <c r="L7388">
        <v>7400.0551348647477</v>
      </c>
      <c r="M7388">
        <v>8203.0234681980819</v>
      </c>
      <c r="N7388">
        <v>9005.9918015314161</v>
      </c>
      <c r="O7388">
        <v>9808.9601348647502</v>
      </c>
      <c r="Q7388">
        <v>23613.078987133849</v>
      </c>
      <c r="R7388">
        <v>22975.13469447257</v>
      </c>
      <c r="S7388">
        <v>22337.190401811291</v>
      </c>
      <c r="T7388">
        <v>21699.246109150012</v>
      </c>
      <c r="U7388">
        <v>21061.301816488733</v>
      </c>
      <c r="W7388">
        <v>0</v>
      </c>
      <c r="AB7388">
        <v>1</v>
      </c>
      <c r="AC7388">
        <v>1</v>
      </c>
      <c r="AD7388">
        <v>1</v>
      </c>
      <c r="AE7388">
        <v>1</v>
      </c>
      <c r="AF7388">
        <v>1</v>
      </c>
      <c r="AL7388">
        <v>10.235053000000001</v>
      </c>
      <c r="AM7388" s="5">
        <v>21.187747955322269</v>
      </c>
      <c r="AN7388">
        <v>570.77625570776252</v>
      </c>
      <c r="AO7388">
        <f t="shared" si="115"/>
        <v>26826.48401826484</v>
      </c>
      <c r="AP7388">
        <v>684.93150684931504</v>
      </c>
      <c r="AQ7388">
        <v>6.3410499999999995E-2</v>
      </c>
      <c r="AR7388">
        <v>3.5587599999999998E-3</v>
      </c>
      <c r="AS7388">
        <v>1.5659199999999999E-3</v>
      </c>
      <c r="AT7388">
        <v>3.6182500000000004E-3</v>
      </c>
      <c r="AU7388">
        <v>3.8395000000000006E-2</v>
      </c>
      <c r="AW7388">
        <v>6.3410499999999995E-2</v>
      </c>
      <c r="AX7388">
        <v>3.5587600000000011E-3</v>
      </c>
      <c r="AY7388">
        <v>1.5659199999999984E-3</v>
      </c>
      <c r="AZ7388">
        <v>3.6182500000000034E-3</v>
      </c>
      <c r="BA7388">
        <v>3.8394999999999999E-2</v>
      </c>
      <c r="BC7388" s="52">
        <v>100000</v>
      </c>
      <c r="BD7388" s="52">
        <v>100000</v>
      </c>
      <c r="BE7388">
        <v>0</v>
      </c>
      <c r="BF7388">
        <v>0</v>
      </c>
      <c r="BG7388">
        <v>0</v>
      </c>
    </row>
    <row r="7389" spans="1:59">
      <c r="A7389">
        <v>7388</v>
      </c>
      <c r="E7389">
        <v>9795.2054794520554</v>
      </c>
      <c r="K7389">
        <v>6924.7890670286015</v>
      </c>
      <c r="L7389">
        <v>7676.9940670286014</v>
      </c>
      <c r="M7389">
        <v>8429.1990670286013</v>
      </c>
      <c r="N7389">
        <v>9181.4040670286013</v>
      </c>
      <c r="O7389">
        <v>9933.6090670286012</v>
      </c>
      <c r="Q7389">
        <v>25644.01890024657</v>
      </c>
      <c r="R7389">
        <v>24951.205586607211</v>
      </c>
      <c r="S7389">
        <v>24258.392272967852</v>
      </c>
      <c r="T7389">
        <v>23565.578959328494</v>
      </c>
      <c r="U7389">
        <v>22872.765645689135</v>
      </c>
      <c r="W7389">
        <v>0</v>
      </c>
      <c r="AB7389">
        <v>1</v>
      </c>
      <c r="AC7389">
        <v>1</v>
      </c>
      <c r="AD7389">
        <v>1</v>
      </c>
      <c r="AE7389">
        <v>1</v>
      </c>
      <c r="AF7389">
        <v>1</v>
      </c>
      <c r="AL7389">
        <v>10.605601</v>
      </c>
      <c r="AM7389" s="5">
        <v>20.03068733215332</v>
      </c>
      <c r="AN7389">
        <v>570.77625570776252</v>
      </c>
      <c r="AO7389">
        <f t="shared" si="115"/>
        <v>26826.48401826484</v>
      </c>
      <c r="AP7389">
        <v>684.93150684931504</v>
      </c>
      <c r="AQ7389">
        <v>6.0295599999999998E-2</v>
      </c>
      <c r="AR7389">
        <v>3.2451400000000001E-3</v>
      </c>
      <c r="AS7389">
        <v>1.54002E-3</v>
      </c>
      <c r="AT7389">
        <v>3.2275699999999999E-3</v>
      </c>
      <c r="AU7389">
        <v>3.6533499999999997E-2</v>
      </c>
      <c r="AW7389">
        <v>6.0295599999999991E-2</v>
      </c>
      <c r="AX7389">
        <v>3.2451400000000005E-3</v>
      </c>
      <c r="AY7389">
        <v>1.5400200000000031E-3</v>
      </c>
      <c r="AZ7389">
        <v>3.2275699999999991E-3</v>
      </c>
      <c r="BA7389">
        <v>3.6533499999999997E-2</v>
      </c>
      <c r="BC7389" s="52">
        <v>100000</v>
      </c>
      <c r="BD7389" s="52">
        <v>100000</v>
      </c>
      <c r="BE7389">
        <v>0</v>
      </c>
      <c r="BF7389">
        <v>0</v>
      </c>
      <c r="BG7389">
        <v>0</v>
      </c>
    </row>
    <row r="7390" spans="1:59">
      <c r="A7390">
        <v>7389</v>
      </c>
      <c r="E7390">
        <v>9795.2054794520554</v>
      </c>
      <c r="K7390">
        <v>6144.1729241427674</v>
      </c>
      <c r="L7390">
        <v>6766.968757476101</v>
      </c>
      <c r="M7390">
        <v>7389.7645908094346</v>
      </c>
      <c r="N7390">
        <v>8012.5604241427682</v>
      </c>
      <c r="O7390">
        <v>8635.3562574761017</v>
      </c>
      <c r="Q7390">
        <v>25597.035454183238</v>
      </c>
      <c r="R7390">
        <v>24905.491472516354</v>
      </c>
      <c r="S7390">
        <v>24213.947490849474</v>
      </c>
      <c r="T7390">
        <v>23522.403509182594</v>
      </c>
      <c r="U7390">
        <v>22830.859527515713</v>
      </c>
      <c r="W7390">
        <v>0</v>
      </c>
      <c r="AB7390">
        <v>1</v>
      </c>
      <c r="AC7390">
        <v>1</v>
      </c>
      <c r="AD7390">
        <v>1</v>
      </c>
      <c r="AE7390">
        <v>1</v>
      </c>
      <c r="AF7390">
        <v>1</v>
      </c>
      <c r="AL7390">
        <v>11.358755</v>
      </c>
      <c r="AM7390" s="5">
        <v>18.454156875610352</v>
      </c>
      <c r="AN7390">
        <v>570.77625570776252</v>
      </c>
      <c r="AO7390">
        <f t="shared" si="115"/>
        <v>26826.48401826484</v>
      </c>
      <c r="AP7390">
        <v>684.93150684931504</v>
      </c>
      <c r="AQ7390">
        <v>5.7824599999999997E-2</v>
      </c>
      <c r="AR7390">
        <v>2.9004299999999998E-3</v>
      </c>
      <c r="AS7390">
        <v>1.5061899999999999E-3</v>
      </c>
      <c r="AT7390">
        <v>2.98526E-3</v>
      </c>
      <c r="AU7390">
        <v>3.5202199999999996E-2</v>
      </c>
      <c r="AW7390">
        <v>5.782459999999999E-2</v>
      </c>
      <c r="AX7390">
        <v>2.9004300000000025E-3</v>
      </c>
      <c r="AY7390">
        <v>1.5061899999999975E-3</v>
      </c>
      <c r="AZ7390">
        <v>2.9852600000000035E-3</v>
      </c>
      <c r="BA7390">
        <v>3.5202200000000003E-2</v>
      </c>
      <c r="BC7390" s="52">
        <v>100000</v>
      </c>
      <c r="BD7390" s="52">
        <v>100000</v>
      </c>
      <c r="BE7390">
        <v>0</v>
      </c>
      <c r="BF7390">
        <v>0</v>
      </c>
      <c r="BG7390">
        <v>0</v>
      </c>
    </row>
    <row r="7391" spans="1:59">
      <c r="A7391">
        <v>7390</v>
      </c>
      <c r="E7391">
        <v>9795.2054794520554</v>
      </c>
      <c r="K7391">
        <v>5218.7808550074296</v>
      </c>
      <c r="L7391">
        <v>5767.5216883407629</v>
      </c>
      <c r="M7391">
        <v>6316.2625216740962</v>
      </c>
      <c r="N7391">
        <v>6865.0033550074295</v>
      </c>
      <c r="O7391">
        <v>7413.7441883407628</v>
      </c>
      <c r="Q7391">
        <v>23778.57615880738</v>
      </c>
      <c r="R7391">
        <v>23136.160702328874</v>
      </c>
      <c r="S7391">
        <v>22493.745245850369</v>
      </c>
      <c r="T7391">
        <v>21851.329789371863</v>
      </c>
      <c r="U7391">
        <v>21208.914332893357</v>
      </c>
      <c r="W7391">
        <v>0</v>
      </c>
      <c r="AB7391">
        <v>1</v>
      </c>
      <c r="AC7391">
        <v>1</v>
      </c>
      <c r="AD7391">
        <v>1</v>
      </c>
      <c r="AE7391">
        <v>1</v>
      </c>
      <c r="AF7391">
        <v>1</v>
      </c>
      <c r="AL7391">
        <v>11.312322</v>
      </c>
      <c r="AM7391" s="5">
        <v>19.010499954223629</v>
      </c>
      <c r="AN7391">
        <v>570.77625570776252</v>
      </c>
      <c r="AO7391">
        <f t="shared" si="115"/>
        <v>26826.48401826484</v>
      </c>
      <c r="AP7391">
        <v>684.93150684931504</v>
      </c>
      <c r="AQ7391">
        <v>5.5170200000000003E-2</v>
      </c>
      <c r="AR7391">
        <v>2.9026200000000003E-3</v>
      </c>
      <c r="AS7391">
        <v>1.4920299999999999E-3</v>
      </c>
      <c r="AT7391">
        <v>2.4264600000000001E-3</v>
      </c>
      <c r="AU7391">
        <v>3.4176900000000003E-2</v>
      </c>
      <c r="AW7391">
        <v>5.5170200000000003E-2</v>
      </c>
      <c r="AX7391">
        <v>2.9026200000000016E-3</v>
      </c>
      <c r="AY7391">
        <v>1.4920299999999984E-3</v>
      </c>
      <c r="AZ7391">
        <v>2.4264599999999983E-3</v>
      </c>
      <c r="BA7391">
        <v>3.4176899999999996E-2</v>
      </c>
      <c r="BC7391" s="52">
        <v>100000</v>
      </c>
      <c r="BD7391" s="52">
        <v>100000</v>
      </c>
      <c r="BE7391">
        <v>0</v>
      </c>
      <c r="BF7391">
        <v>0</v>
      </c>
      <c r="BG7391">
        <v>0</v>
      </c>
    </row>
    <row r="7392" spans="1:59">
      <c r="A7392">
        <v>7391</v>
      </c>
      <c r="E7392">
        <v>9795.2054794520554</v>
      </c>
      <c r="K7392">
        <v>5011.399122812194</v>
      </c>
      <c r="L7392">
        <v>5459.0816228121939</v>
      </c>
      <c r="M7392">
        <v>5906.7641228121938</v>
      </c>
      <c r="N7392">
        <v>6354.4466228121937</v>
      </c>
      <c r="O7392">
        <v>6802.1291228121936</v>
      </c>
      <c r="Q7392">
        <v>18063.30545617413</v>
      </c>
      <c r="R7392">
        <v>17575.296985590096</v>
      </c>
      <c r="S7392">
        <v>17087.288515006061</v>
      </c>
      <c r="T7392">
        <v>16599.280044422027</v>
      </c>
      <c r="U7392">
        <v>16111.271573837994</v>
      </c>
      <c r="W7392">
        <v>0</v>
      </c>
      <c r="AB7392">
        <v>1</v>
      </c>
      <c r="AC7392">
        <v>1</v>
      </c>
      <c r="AD7392">
        <v>1</v>
      </c>
      <c r="AE7392">
        <v>1</v>
      </c>
      <c r="AF7392">
        <v>1</v>
      </c>
      <c r="AL7392">
        <v>11.552512999999999</v>
      </c>
      <c r="AM7392" s="5">
        <v>18.17876052856445</v>
      </c>
      <c r="AN7392">
        <v>570.77625570776252</v>
      </c>
      <c r="AO7392">
        <f t="shared" si="115"/>
        <v>26826.48401826484</v>
      </c>
      <c r="AP7392">
        <v>684.93150684931504</v>
      </c>
      <c r="AQ7392">
        <v>4.93795E-2</v>
      </c>
      <c r="AR7392">
        <v>2.7334399999999997E-3</v>
      </c>
      <c r="AS7392">
        <v>1.27629E-3</v>
      </c>
      <c r="AT7392">
        <v>2.4279499999999999E-3</v>
      </c>
      <c r="AU7392">
        <v>3.4170499999999999E-2</v>
      </c>
      <c r="AW7392">
        <v>4.9379500000000007E-2</v>
      </c>
      <c r="AX7392">
        <v>2.7334399999999967E-3</v>
      </c>
      <c r="AY7392">
        <v>1.2762899999999994E-3</v>
      </c>
      <c r="AZ7392">
        <v>2.4279499999999982E-3</v>
      </c>
      <c r="BA7392">
        <v>3.4170500000000006E-2</v>
      </c>
      <c r="BC7392" s="52">
        <v>100000</v>
      </c>
      <c r="BD7392" s="52">
        <v>100000</v>
      </c>
      <c r="BE7392">
        <v>0</v>
      </c>
      <c r="BF7392">
        <v>0</v>
      </c>
      <c r="BG7392">
        <v>0</v>
      </c>
    </row>
    <row r="7393" spans="1:59">
      <c r="A7393">
        <v>7392</v>
      </c>
      <c r="E7393">
        <v>9795.2054794520554</v>
      </c>
      <c r="K7393">
        <v>3734.8276109500207</v>
      </c>
      <c r="L7393">
        <v>4127.7326109500209</v>
      </c>
      <c r="M7393">
        <v>4520.6376109500206</v>
      </c>
      <c r="N7393">
        <v>4913.5426109500204</v>
      </c>
      <c r="O7393">
        <v>5306.4476109500201</v>
      </c>
      <c r="Q7393">
        <v>10624.862151031661</v>
      </c>
      <c r="R7393">
        <v>10337.814870875378</v>
      </c>
      <c r="S7393">
        <v>10050.767590719095</v>
      </c>
      <c r="T7393">
        <v>9763.7203105628123</v>
      </c>
      <c r="U7393">
        <v>9476.6730304065295</v>
      </c>
      <c r="W7393">
        <v>0</v>
      </c>
      <c r="AB7393">
        <v>1</v>
      </c>
      <c r="AC7393">
        <v>1</v>
      </c>
      <c r="AD7393">
        <v>1</v>
      </c>
      <c r="AE7393">
        <v>1</v>
      </c>
      <c r="AF7393">
        <v>1</v>
      </c>
      <c r="AL7393">
        <v>11.820131999999999</v>
      </c>
      <c r="AM7393" s="5">
        <v>17.309415817260739</v>
      </c>
      <c r="AN7393">
        <v>570.77625570776252</v>
      </c>
      <c r="AO7393">
        <f t="shared" si="115"/>
        <v>26826.48401826484</v>
      </c>
      <c r="AP7393">
        <v>684.93150684931504</v>
      </c>
      <c r="AQ7393">
        <v>4.6789799999999999E-2</v>
      </c>
      <c r="AR7393">
        <v>2.7574600000000002E-3</v>
      </c>
      <c r="AS7393">
        <v>1.28213E-3</v>
      </c>
      <c r="AT7393">
        <v>2.4549900000000002E-3</v>
      </c>
      <c r="AU7393">
        <v>3.4179299999999996E-2</v>
      </c>
      <c r="AW7393">
        <v>4.6789800000000006E-2</v>
      </c>
      <c r="AX7393">
        <v>2.7574600000000032E-3</v>
      </c>
      <c r="AY7393">
        <v>1.2821299999999994E-3</v>
      </c>
      <c r="AZ7393">
        <v>2.4549899999999972E-3</v>
      </c>
      <c r="BA7393">
        <v>3.4179299999999996E-2</v>
      </c>
      <c r="BC7393" s="52">
        <v>100000</v>
      </c>
      <c r="BD7393" s="52">
        <v>100000</v>
      </c>
      <c r="BE7393">
        <v>0</v>
      </c>
      <c r="BF7393">
        <v>0</v>
      </c>
      <c r="BG7393">
        <v>0</v>
      </c>
    </row>
    <row r="7394" spans="1:59">
      <c r="A7394">
        <v>7393</v>
      </c>
      <c r="E7394">
        <v>9795.2054794520554</v>
      </c>
      <c r="K7394">
        <v>2824.3781615412036</v>
      </c>
      <c r="L7394">
        <v>3031.3081615412034</v>
      </c>
      <c r="M7394">
        <v>3238.2381615412032</v>
      </c>
      <c r="N7394">
        <v>3445.1681615412031</v>
      </c>
      <c r="O7394">
        <v>3652.0981615412029</v>
      </c>
      <c r="Q7394">
        <v>7349.3809238519971</v>
      </c>
      <c r="R7394">
        <v>7150.8258953598452</v>
      </c>
      <c r="S7394">
        <v>6952.2708668676933</v>
      </c>
      <c r="T7394">
        <v>6753.7158383755414</v>
      </c>
      <c r="U7394">
        <v>6555.1608098833894</v>
      </c>
      <c r="W7394">
        <v>0</v>
      </c>
      <c r="AB7394">
        <v>1</v>
      </c>
      <c r="AC7394">
        <v>1</v>
      </c>
      <c r="AD7394">
        <v>1</v>
      </c>
      <c r="AE7394">
        <v>1</v>
      </c>
      <c r="AF7394">
        <v>1</v>
      </c>
      <c r="AL7394">
        <v>11.623275</v>
      </c>
      <c r="AM7394" s="5">
        <v>16.454975128173832</v>
      </c>
      <c r="AN7394">
        <v>570.77625570776252</v>
      </c>
      <c r="AO7394">
        <f t="shared" si="115"/>
        <v>26826.48401826484</v>
      </c>
      <c r="AP7394">
        <v>684.93150684931504</v>
      </c>
      <c r="AQ7394">
        <v>4.7581999999999999E-2</v>
      </c>
      <c r="AR7394">
        <v>2.8093099999999998E-3</v>
      </c>
      <c r="AS7394">
        <v>1.2883500000000002E-3</v>
      </c>
      <c r="AT7394">
        <v>2.4530199999999998E-3</v>
      </c>
      <c r="AU7394">
        <v>3.4183100000000001E-2</v>
      </c>
      <c r="AW7394">
        <v>4.7581999999999999E-2</v>
      </c>
      <c r="AX7394">
        <v>2.8093100000000024E-3</v>
      </c>
      <c r="AY7394">
        <v>1.2883500000000006E-3</v>
      </c>
      <c r="AZ7394">
        <v>2.4530200000000002E-3</v>
      </c>
      <c r="BA7394">
        <v>3.4183100000000008E-2</v>
      </c>
      <c r="BC7394" s="52">
        <v>100000</v>
      </c>
      <c r="BD7394" s="52">
        <v>100000</v>
      </c>
      <c r="BE7394">
        <v>0</v>
      </c>
      <c r="BF7394">
        <v>0</v>
      </c>
      <c r="BG7394">
        <v>0</v>
      </c>
    </row>
    <row r="7395" spans="1:59">
      <c r="A7395">
        <v>7394</v>
      </c>
      <c r="E7395">
        <v>9795.2054794520554</v>
      </c>
      <c r="K7395">
        <v>2012.2221324749396</v>
      </c>
      <c r="L7395">
        <v>2107.2579658082727</v>
      </c>
      <c r="M7395">
        <v>2202.2937991416061</v>
      </c>
      <c r="N7395">
        <v>2297.3296324749394</v>
      </c>
      <c r="O7395">
        <v>2392.3654658082728</v>
      </c>
      <c r="Q7395">
        <v>7882.5957848442868</v>
      </c>
      <c r="R7395">
        <v>7669.6351217563169</v>
      </c>
      <c r="S7395">
        <v>7456.6744586683471</v>
      </c>
      <c r="T7395">
        <v>7243.7137955803773</v>
      </c>
      <c r="U7395">
        <v>7030.7531324924075</v>
      </c>
      <c r="W7395">
        <v>0</v>
      </c>
      <c r="AB7395">
        <v>1</v>
      </c>
      <c r="AC7395">
        <v>1</v>
      </c>
      <c r="AD7395">
        <v>1</v>
      </c>
      <c r="AE7395">
        <v>1</v>
      </c>
      <c r="AF7395">
        <v>1</v>
      </c>
      <c r="AL7395">
        <v>11.698232000000001</v>
      </c>
      <c r="AM7395" s="5">
        <v>16.31871223449707</v>
      </c>
      <c r="AN7395">
        <v>570.77625570776252</v>
      </c>
      <c r="AO7395">
        <f t="shared" si="115"/>
        <v>26826.48401826484</v>
      </c>
      <c r="AP7395">
        <v>684.93150684931504</v>
      </c>
      <c r="AQ7395">
        <v>4.80919E-2</v>
      </c>
      <c r="AR7395">
        <v>2.8171900000000002E-3</v>
      </c>
      <c r="AS7395">
        <v>1.28819E-3</v>
      </c>
      <c r="AT7395">
        <v>2.4348200000000003E-3</v>
      </c>
      <c r="AU7395">
        <v>3.4181299999999998E-2</v>
      </c>
      <c r="AW7395">
        <v>4.8091900000000007E-2</v>
      </c>
      <c r="AX7395">
        <v>2.8171899999999972E-3</v>
      </c>
      <c r="AY7395">
        <v>1.2881900000000016E-3</v>
      </c>
      <c r="AZ7395">
        <v>2.4348199999999973E-3</v>
      </c>
      <c r="BA7395">
        <v>3.4181299999999998E-2</v>
      </c>
      <c r="BC7395" s="52">
        <v>100000</v>
      </c>
      <c r="BD7395" s="52">
        <v>100000</v>
      </c>
      <c r="BE7395">
        <v>0</v>
      </c>
      <c r="BF7395">
        <v>0</v>
      </c>
      <c r="BG7395">
        <v>0</v>
      </c>
    </row>
    <row r="7396" spans="1:59">
      <c r="A7396">
        <v>7395</v>
      </c>
      <c r="E7396">
        <v>9795.2054794520554</v>
      </c>
      <c r="K7396">
        <v>1521.1967219149251</v>
      </c>
      <c r="L7396">
        <v>1571.684221914925</v>
      </c>
      <c r="M7396">
        <v>1622.171721914925</v>
      </c>
      <c r="N7396">
        <v>1672.659221914925</v>
      </c>
      <c r="O7396">
        <v>1723.1467219149249</v>
      </c>
      <c r="Q7396">
        <v>8210.5280921388203</v>
      </c>
      <c r="R7396">
        <v>7988.7078240514884</v>
      </c>
      <c r="S7396">
        <v>7766.8875559641565</v>
      </c>
      <c r="T7396">
        <v>7545.0672878768246</v>
      </c>
      <c r="U7396">
        <v>7323.2470197894927</v>
      </c>
      <c r="W7396">
        <v>0</v>
      </c>
      <c r="AB7396">
        <v>1</v>
      </c>
      <c r="AC7396">
        <v>1</v>
      </c>
      <c r="AD7396">
        <v>1</v>
      </c>
      <c r="AE7396">
        <v>1</v>
      </c>
      <c r="AF7396">
        <v>1</v>
      </c>
      <c r="AL7396">
        <v>11.822488999999999</v>
      </c>
      <c r="AM7396" s="5">
        <v>20.26007080078125</v>
      </c>
      <c r="AN7396">
        <v>570.77625570776252</v>
      </c>
      <c r="AO7396">
        <f t="shared" si="115"/>
        <v>26826.48401826484</v>
      </c>
      <c r="AP7396">
        <v>684.93150684931504</v>
      </c>
      <c r="AQ7396">
        <v>4.7855600000000005E-2</v>
      </c>
      <c r="AR7396">
        <v>2.7960099999999998E-3</v>
      </c>
      <c r="AS7396">
        <v>1.28042E-3</v>
      </c>
      <c r="AT7396">
        <v>2.42705E-3</v>
      </c>
      <c r="AU7396">
        <v>3.4162100000000001E-2</v>
      </c>
      <c r="AW7396">
        <v>4.7855600000000012E-2</v>
      </c>
      <c r="AX7396">
        <v>2.7960100000000015E-3</v>
      </c>
      <c r="AY7396">
        <v>1.2804199999999974E-3</v>
      </c>
      <c r="AZ7396">
        <v>2.42705E-3</v>
      </c>
      <c r="BA7396">
        <v>3.4162100000000001E-2</v>
      </c>
      <c r="BC7396" s="52">
        <v>100000</v>
      </c>
      <c r="BD7396" s="52">
        <v>100000</v>
      </c>
      <c r="BE7396">
        <v>0</v>
      </c>
      <c r="BF7396">
        <v>0</v>
      </c>
      <c r="BG7396">
        <v>0</v>
      </c>
    </row>
    <row r="7397" spans="1:59">
      <c r="A7397">
        <v>7396</v>
      </c>
      <c r="E7397">
        <v>9795.2054794520554</v>
      </c>
      <c r="K7397">
        <v>1424.9557414451624</v>
      </c>
      <c r="L7397">
        <v>1465.7907414451624</v>
      </c>
      <c r="M7397">
        <v>1506.6257414451625</v>
      </c>
      <c r="N7397">
        <v>1547.4607414451625</v>
      </c>
      <c r="O7397">
        <v>1588.2957414451625</v>
      </c>
      <c r="Q7397">
        <v>9641.8714209209866</v>
      </c>
      <c r="R7397">
        <v>9381.3811722244591</v>
      </c>
      <c r="S7397">
        <v>9120.8909235279316</v>
      </c>
      <c r="T7397">
        <v>8860.4006748314041</v>
      </c>
      <c r="U7397">
        <v>8599.9104261348766</v>
      </c>
      <c r="W7397">
        <v>0</v>
      </c>
      <c r="AB7397">
        <v>1</v>
      </c>
      <c r="AC7397">
        <v>1</v>
      </c>
      <c r="AD7397">
        <v>1</v>
      </c>
      <c r="AE7397">
        <v>1</v>
      </c>
      <c r="AF7397">
        <v>1</v>
      </c>
      <c r="AL7397">
        <v>11.838302000000001</v>
      </c>
      <c r="AM7397" s="5">
        <v>20.321340560913089</v>
      </c>
      <c r="AN7397">
        <v>570.77625570776252</v>
      </c>
      <c r="AO7397">
        <f t="shared" si="115"/>
        <v>26826.48401826484</v>
      </c>
      <c r="AP7397">
        <v>684.93150684931504</v>
      </c>
      <c r="AQ7397">
        <v>3.4960099999999994E-2</v>
      </c>
      <c r="AR7397">
        <v>2.65299E-3</v>
      </c>
      <c r="AS7397">
        <v>1.3094600000000001E-3</v>
      </c>
      <c r="AT7397">
        <v>2.23069E-3</v>
      </c>
      <c r="AU7397">
        <v>3.37159E-2</v>
      </c>
      <c r="AW7397">
        <v>3.4960099999999994E-2</v>
      </c>
      <c r="AX7397">
        <v>2.6529900000000009E-3</v>
      </c>
      <c r="AY7397">
        <v>1.3094599999999984E-3</v>
      </c>
      <c r="AZ7397">
        <v>2.2306900000000005E-3</v>
      </c>
      <c r="BA7397">
        <v>3.3715900000000007E-2</v>
      </c>
      <c r="BC7397" s="52">
        <v>100000</v>
      </c>
      <c r="BD7397" s="52">
        <v>100000</v>
      </c>
      <c r="BE7397">
        <v>0</v>
      </c>
      <c r="BF7397">
        <v>0</v>
      </c>
      <c r="BG7397">
        <v>0</v>
      </c>
    </row>
    <row r="7398" spans="1:59">
      <c r="A7398">
        <v>7397</v>
      </c>
      <c r="E7398">
        <v>9795.2054794520554</v>
      </c>
      <c r="K7398">
        <v>1608.5992449946073</v>
      </c>
      <c r="L7398">
        <v>1649.8467449946072</v>
      </c>
      <c r="M7398">
        <v>1691.0942449946072</v>
      </c>
      <c r="N7398">
        <v>1732.3417449946071</v>
      </c>
      <c r="O7398">
        <v>1773.589244994607</v>
      </c>
      <c r="Q7398">
        <v>13637.05425415257</v>
      </c>
      <c r="R7398">
        <v>13268.627887795876</v>
      </c>
      <c r="S7398">
        <v>12900.201521439181</v>
      </c>
      <c r="T7398">
        <v>12531.775155082487</v>
      </c>
      <c r="U7398">
        <v>12163.348788725792</v>
      </c>
      <c r="W7398">
        <v>0</v>
      </c>
      <c r="AB7398">
        <v>1</v>
      </c>
      <c r="AC7398">
        <v>1</v>
      </c>
      <c r="AD7398">
        <v>1</v>
      </c>
      <c r="AE7398">
        <v>1</v>
      </c>
      <c r="AF7398">
        <v>1</v>
      </c>
      <c r="AL7398">
        <v>12.216400999999999</v>
      </c>
      <c r="AM7398" s="5">
        <v>18.71103668212891</v>
      </c>
      <c r="AN7398">
        <v>570.77625570776252</v>
      </c>
      <c r="AO7398">
        <f t="shared" si="115"/>
        <v>26826.48401826484</v>
      </c>
      <c r="AP7398">
        <v>684.93150684931504</v>
      </c>
      <c r="AQ7398">
        <v>3.5713399999999999E-2</v>
      </c>
      <c r="AR7398">
        <v>2.8046600000000001E-3</v>
      </c>
      <c r="AS7398">
        <v>1.2869600000000002E-3</v>
      </c>
      <c r="AT7398">
        <v>2.2227600000000003E-3</v>
      </c>
      <c r="AU7398">
        <v>3.3968899999999996E-2</v>
      </c>
      <c r="AW7398">
        <v>3.5713399999999992E-2</v>
      </c>
      <c r="AX7398">
        <v>2.8046600000000005E-3</v>
      </c>
      <c r="AY7398">
        <v>1.2869600000000037E-3</v>
      </c>
      <c r="AZ7398">
        <v>2.2227599999999972E-3</v>
      </c>
      <c r="BA7398">
        <v>3.3968899999999996E-2</v>
      </c>
      <c r="BC7398" s="52">
        <v>100000</v>
      </c>
      <c r="BD7398" s="52">
        <v>100000</v>
      </c>
      <c r="BE7398">
        <v>0</v>
      </c>
      <c r="BF7398">
        <v>0</v>
      </c>
      <c r="BG7398">
        <v>0</v>
      </c>
    </row>
    <row r="7399" spans="1:59">
      <c r="A7399">
        <v>7398</v>
      </c>
      <c r="E7399">
        <v>9795.2054794520554</v>
      </c>
      <c r="K7399">
        <v>2348.0835132979896</v>
      </c>
      <c r="L7399">
        <v>2388.2310132979896</v>
      </c>
      <c r="M7399">
        <v>2428.3785132979897</v>
      </c>
      <c r="N7399">
        <v>2468.5260132979897</v>
      </c>
      <c r="O7399">
        <v>2508.6735132979898</v>
      </c>
      <c r="Q7399">
        <v>22799.020631109819</v>
      </c>
      <c r="R7399">
        <v>22183.069399783628</v>
      </c>
      <c r="S7399">
        <v>21567.11816845744</v>
      </c>
      <c r="T7399">
        <v>20951.166937131253</v>
      </c>
      <c r="U7399">
        <v>20335.215705805065</v>
      </c>
      <c r="W7399">
        <v>0</v>
      </c>
      <c r="AB7399">
        <v>1</v>
      </c>
      <c r="AC7399">
        <v>1</v>
      </c>
      <c r="AD7399">
        <v>1</v>
      </c>
      <c r="AE7399">
        <v>1</v>
      </c>
      <c r="AF7399">
        <v>1</v>
      </c>
      <c r="AL7399">
        <v>11.698990999999999</v>
      </c>
      <c r="AM7399" s="5">
        <v>16.305149078369141</v>
      </c>
      <c r="AN7399">
        <v>570.77625570776252</v>
      </c>
      <c r="AO7399">
        <f t="shared" si="115"/>
        <v>26826.48401826484</v>
      </c>
      <c r="AP7399">
        <v>684.93150684931504</v>
      </c>
      <c r="AQ7399">
        <v>4.5743800000000001E-2</v>
      </c>
      <c r="AR7399">
        <v>2.7517000000000002E-3</v>
      </c>
      <c r="AS7399">
        <v>1.2917199999999999E-3</v>
      </c>
      <c r="AT7399">
        <v>2.23033E-3</v>
      </c>
      <c r="AU7399">
        <v>3.3978599999999998E-2</v>
      </c>
      <c r="AW7399">
        <v>4.5743800000000001E-2</v>
      </c>
      <c r="AX7399">
        <v>2.7517000000000028E-3</v>
      </c>
      <c r="AY7399">
        <v>1.2917200000000031E-3</v>
      </c>
      <c r="AZ7399">
        <v>2.2303300000000026E-3</v>
      </c>
      <c r="BA7399">
        <v>3.3978599999999998E-2</v>
      </c>
      <c r="BC7399" s="52">
        <v>100000</v>
      </c>
      <c r="BD7399" s="52">
        <v>100000</v>
      </c>
      <c r="BE7399">
        <v>0</v>
      </c>
      <c r="BF7399">
        <v>0</v>
      </c>
      <c r="BG7399">
        <v>0</v>
      </c>
    </row>
    <row r="7400" spans="1:59">
      <c r="A7400">
        <v>7399</v>
      </c>
      <c r="E7400">
        <v>9795.2054794520554</v>
      </c>
      <c r="K7400">
        <v>3684.6546808423491</v>
      </c>
      <c r="L7400">
        <v>3727.277180842349</v>
      </c>
      <c r="M7400">
        <v>3769.899680842349</v>
      </c>
      <c r="N7400">
        <v>3812.5221808423489</v>
      </c>
      <c r="O7400">
        <v>3855.1446808423489</v>
      </c>
      <c r="Q7400">
        <v>27935.032546215451</v>
      </c>
      <c r="R7400">
        <v>27180.323912184736</v>
      </c>
      <c r="S7400">
        <v>26425.615278154022</v>
      </c>
      <c r="T7400">
        <v>25670.906644123308</v>
      </c>
      <c r="U7400">
        <v>24916.198010092594</v>
      </c>
      <c r="W7400">
        <v>0</v>
      </c>
      <c r="AB7400">
        <v>1</v>
      </c>
      <c r="AC7400">
        <v>1</v>
      </c>
      <c r="AD7400">
        <v>1</v>
      </c>
      <c r="AE7400">
        <v>1</v>
      </c>
      <c r="AF7400">
        <v>1</v>
      </c>
      <c r="AL7400">
        <v>11.782327</v>
      </c>
      <c r="AM7400" s="5">
        <v>15.978532791137701</v>
      </c>
      <c r="AN7400">
        <v>570.77625570776252</v>
      </c>
      <c r="AO7400">
        <f t="shared" si="115"/>
        <v>26826.48401826484</v>
      </c>
      <c r="AP7400">
        <v>684.93150684931504</v>
      </c>
      <c r="AQ7400">
        <v>5.3866500000000005E-2</v>
      </c>
      <c r="AR7400">
        <v>2.95671E-3</v>
      </c>
      <c r="AS7400">
        <v>1.55244E-3</v>
      </c>
      <c r="AT7400">
        <v>2.4275500000000001E-3</v>
      </c>
      <c r="AU7400">
        <v>3.6174999999999999E-2</v>
      </c>
      <c r="AW7400">
        <v>5.3866499999999998E-2</v>
      </c>
      <c r="AX7400">
        <v>2.9567100000000013E-3</v>
      </c>
      <c r="AY7400">
        <v>1.5524400000000022E-3</v>
      </c>
      <c r="AZ7400">
        <v>2.4275500000000005E-3</v>
      </c>
      <c r="BA7400">
        <v>3.6174999999999999E-2</v>
      </c>
      <c r="BC7400" s="52">
        <v>100000</v>
      </c>
      <c r="BD7400" s="52">
        <v>100000</v>
      </c>
      <c r="BE7400">
        <v>0</v>
      </c>
      <c r="BF7400">
        <v>0</v>
      </c>
      <c r="BG7400">
        <v>0</v>
      </c>
    </row>
    <row r="7401" spans="1:59">
      <c r="A7401">
        <v>7400</v>
      </c>
      <c r="E7401">
        <v>9795.2054794520554</v>
      </c>
      <c r="K7401">
        <v>4818.9233792359819</v>
      </c>
      <c r="L7401">
        <v>4860.5833792359817</v>
      </c>
      <c r="M7401">
        <v>4902.2433792359816</v>
      </c>
      <c r="N7401">
        <v>4943.9033792359814</v>
      </c>
      <c r="O7401">
        <v>4985.5633792359813</v>
      </c>
      <c r="Q7401">
        <v>28152.258783893631</v>
      </c>
      <c r="R7401">
        <v>27391.681441625329</v>
      </c>
      <c r="S7401">
        <v>26631.104099357028</v>
      </c>
      <c r="T7401">
        <v>25870.526757088726</v>
      </c>
      <c r="U7401">
        <v>25109.949414820425</v>
      </c>
      <c r="W7401">
        <v>3.3119999999999997E-2</v>
      </c>
      <c r="AB7401">
        <v>1</v>
      </c>
      <c r="AC7401">
        <v>1</v>
      </c>
      <c r="AD7401">
        <v>1</v>
      </c>
      <c r="AE7401">
        <v>1</v>
      </c>
      <c r="AF7401">
        <v>1</v>
      </c>
      <c r="AL7401">
        <v>12.092589</v>
      </c>
      <c r="AM7401" s="5">
        <v>15.268484115600589</v>
      </c>
      <c r="AN7401">
        <v>570.77625570776252</v>
      </c>
      <c r="AO7401">
        <f t="shared" si="115"/>
        <v>26826.48401826484</v>
      </c>
      <c r="AP7401">
        <v>684.93150684931504</v>
      </c>
      <c r="AQ7401">
        <v>5.4735499999999999E-2</v>
      </c>
      <c r="AR7401">
        <v>3.1793200000000002E-3</v>
      </c>
      <c r="AS7401">
        <v>1.78298E-3</v>
      </c>
      <c r="AT7401">
        <v>4.4722099999999999E-3</v>
      </c>
      <c r="AU7401">
        <v>3.7868400000000003E-2</v>
      </c>
      <c r="AW7401">
        <v>5.4735500000000006E-2</v>
      </c>
      <c r="AX7401">
        <v>3.1793199999999994E-3</v>
      </c>
      <c r="AY7401">
        <v>1.7829800000000035E-3</v>
      </c>
      <c r="AZ7401">
        <v>4.4722099999999973E-3</v>
      </c>
      <c r="BA7401">
        <v>3.786840000000001E-2</v>
      </c>
      <c r="BC7401" s="52">
        <v>100000</v>
      </c>
      <c r="BD7401" s="52">
        <v>100000</v>
      </c>
      <c r="BE7401">
        <v>0</v>
      </c>
      <c r="BF7401">
        <v>0</v>
      </c>
      <c r="BG7401">
        <v>0</v>
      </c>
    </row>
    <row r="7402" spans="1:59">
      <c r="A7402">
        <v>7401</v>
      </c>
      <c r="E7402">
        <v>9795.2054794520554</v>
      </c>
      <c r="K7402">
        <v>4080.4211617537208</v>
      </c>
      <c r="L7402">
        <v>4127.7736617537212</v>
      </c>
      <c r="M7402">
        <v>4175.1261617537211</v>
      </c>
      <c r="N7402">
        <v>4222.4786617537211</v>
      </c>
      <c r="O7402">
        <v>4269.8311617537211</v>
      </c>
      <c r="Q7402">
        <v>24661.44348636752</v>
      </c>
      <c r="R7402">
        <v>23995.175985502683</v>
      </c>
      <c r="S7402">
        <v>23328.908484637846</v>
      </c>
      <c r="T7402">
        <v>22662.64098377301</v>
      </c>
      <c r="U7402">
        <v>21996.373482908173</v>
      </c>
      <c r="W7402">
        <v>9.06E-2</v>
      </c>
      <c r="AB7402">
        <v>1</v>
      </c>
      <c r="AC7402">
        <v>1</v>
      </c>
      <c r="AD7402">
        <v>1</v>
      </c>
      <c r="AE7402">
        <v>1</v>
      </c>
      <c r="AF7402">
        <v>1</v>
      </c>
      <c r="AL7402">
        <v>11.683949</v>
      </c>
      <c r="AM7402" s="5">
        <v>14.75277137756348</v>
      </c>
      <c r="AN7402">
        <v>570.77625570776252</v>
      </c>
      <c r="AO7402">
        <f t="shared" si="115"/>
        <v>26826.48401826484</v>
      </c>
      <c r="AP7402">
        <v>684.93150684931504</v>
      </c>
      <c r="AQ7402">
        <v>5.1705100000000004E-2</v>
      </c>
      <c r="AR7402">
        <v>3.2885700000000002E-3</v>
      </c>
      <c r="AS7402">
        <v>1.54499E-3</v>
      </c>
      <c r="AT7402">
        <v>3.7876199999999998E-3</v>
      </c>
      <c r="AU7402">
        <v>3.7318199999999996E-2</v>
      </c>
      <c r="AW7402">
        <v>5.1705100000000004E-2</v>
      </c>
      <c r="AX7402">
        <v>3.2885699999999976E-3</v>
      </c>
      <c r="AY7402">
        <v>1.544990000000003E-3</v>
      </c>
      <c r="AZ7402">
        <v>3.7876199999999985E-3</v>
      </c>
      <c r="BA7402">
        <v>3.7318199999999996E-2</v>
      </c>
      <c r="BC7402" s="52">
        <v>100000</v>
      </c>
      <c r="BD7402" s="52">
        <v>100000</v>
      </c>
      <c r="BE7402">
        <v>0</v>
      </c>
      <c r="BF7402">
        <v>0</v>
      </c>
      <c r="BG7402">
        <v>0</v>
      </c>
    </row>
    <row r="7403" spans="1:59">
      <c r="A7403">
        <v>7402</v>
      </c>
      <c r="E7403">
        <v>9795.2054794520554</v>
      </c>
      <c r="K7403">
        <v>3618.8572758273067</v>
      </c>
      <c r="L7403">
        <v>3690.8772758273067</v>
      </c>
      <c r="M7403">
        <v>3762.8972758273067</v>
      </c>
      <c r="N7403">
        <v>3834.9172758273066</v>
      </c>
      <c r="O7403">
        <v>3906.9372758273066</v>
      </c>
      <c r="Q7403">
        <v>22858.20282413331</v>
      </c>
      <c r="R7403">
        <v>22240.652692879517</v>
      </c>
      <c r="S7403">
        <v>21623.102561625725</v>
      </c>
      <c r="T7403">
        <v>21005.552430371932</v>
      </c>
      <c r="U7403">
        <v>20388.002299118139</v>
      </c>
      <c r="W7403">
        <v>0.10403</v>
      </c>
      <c r="AB7403">
        <v>1</v>
      </c>
      <c r="AC7403">
        <v>1</v>
      </c>
      <c r="AD7403">
        <v>1</v>
      </c>
      <c r="AE7403">
        <v>1</v>
      </c>
      <c r="AF7403">
        <v>1</v>
      </c>
      <c r="AL7403">
        <v>10.887809000000001</v>
      </c>
      <c r="AM7403" s="5">
        <v>13.924508094787599</v>
      </c>
      <c r="AN7403">
        <v>570.77625570776252</v>
      </c>
      <c r="AO7403">
        <f t="shared" si="115"/>
        <v>26826.48401826484</v>
      </c>
      <c r="AP7403">
        <v>684.93150684931504</v>
      </c>
      <c r="AQ7403">
        <v>5.2065899999999998E-2</v>
      </c>
      <c r="AR7403">
        <v>2.4739300000000001E-3</v>
      </c>
      <c r="AS7403">
        <v>1.5202100000000001E-3</v>
      </c>
      <c r="AT7403">
        <v>3.82373E-3</v>
      </c>
      <c r="AU7403">
        <v>3.6778100000000001E-2</v>
      </c>
      <c r="AW7403">
        <v>5.2065899999999998E-2</v>
      </c>
      <c r="AX7403">
        <v>2.4739299999999992E-3</v>
      </c>
      <c r="AY7403">
        <v>1.520210000000001E-3</v>
      </c>
      <c r="AZ7403">
        <v>3.8237299999999974E-3</v>
      </c>
      <c r="BA7403">
        <v>3.6778099999999994E-2</v>
      </c>
      <c r="BC7403" s="52">
        <v>100000</v>
      </c>
      <c r="BD7403" s="52">
        <v>100000</v>
      </c>
      <c r="BE7403">
        <v>0</v>
      </c>
      <c r="BF7403">
        <v>0</v>
      </c>
      <c r="BG7403">
        <v>0</v>
      </c>
    </row>
    <row r="7404" spans="1:59">
      <c r="A7404">
        <v>7403</v>
      </c>
      <c r="E7404">
        <v>9795.2054794520554</v>
      </c>
      <c r="K7404">
        <v>3683.6726300212295</v>
      </c>
      <c r="L7404">
        <v>3787.3426300212295</v>
      </c>
      <c r="M7404">
        <v>3891.0126300212296</v>
      </c>
      <c r="N7404">
        <v>3994.6826300212297</v>
      </c>
      <c r="O7404">
        <v>4098.3526300212297</v>
      </c>
      <c r="Q7404">
        <v>21255.284758270889</v>
      </c>
      <c r="R7404">
        <v>20681.039968088531</v>
      </c>
      <c r="S7404">
        <v>20106.795177906173</v>
      </c>
      <c r="T7404">
        <v>19532.550387723815</v>
      </c>
      <c r="U7404">
        <v>18958.305597541457</v>
      </c>
      <c r="W7404">
        <v>7.9090000000000008E-2</v>
      </c>
      <c r="AB7404">
        <v>1</v>
      </c>
      <c r="AC7404">
        <v>1</v>
      </c>
      <c r="AD7404">
        <v>1</v>
      </c>
      <c r="AE7404">
        <v>1</v>
      </c>
      <c r="AF7404">
        <v>1</v>
      </c>
      <c r="AL7404">
        <v>10.717198</v>
      </c>
      <c r="AM7404" s="5">
        <v>13.17620754241943</v>
      </c>
      <c r="AN7404">
        <v>570.77625570776252</v>
      </c>
      <c r="AO7404">
        <f t="shared" si="115"/>
        <v>26826.48401826484</v>
      </c>
      <c r="AP7404">
        <v>684.93150684931504</v>
      </c>
      <c r="AQ7404">
        <v>5.4013399999999996E-2</v>
      </c>
      <c r="AR7404">
        <v>2.1190499999999999E-3</v>
      </c>
      <c r="AS7404">
        <v>1.5653500000000001E-3</v>
      </c>
      <c r="AT7404">
        <v>4.3030999999999998E-3</v>
      </c>
      <c r="AU7404">
        <v>3.6816299999999996E-2</v>
      </c>
      <c r="AW7404">
        <v>5.4013400000000003E-2</v>
      </c>
      <c r="AX7404">
        <v>2.1190499999999973E-3</v>
      </c>
      <c r="AY7404">
        <v>1.5653500000000001E-3</v>
      </c>
      <c r="AZ7404">
        <v>4.3030999999999972E-3</v>
      </c>
      <c r="BA7404">
        <v>3.6816299999999996E-2</v>
      </c>
      <c r="BC7404" s="52">
        <v>100000</v>
      </c>
      <c r="BD7404" s="52">
        <v>100000</v>
      </c>
      <c r="BE7404">
        <v>0</v>
      </c>
      <c r="BF7404">
        <v>0</v>
      </c>
      <c r="BG7404">
        <v>0</v>
      </c>
    </row>
    <row r="7405" spans="1:59">
      <c r="A7405">
        <v>7404</v>
      </c>
      <c r="E7405">
        <v>9795.2054794520554</v>
      </c>
      <c r="K7405">
        <v>4259.1544111975663</v>
      </c>
      <c r="L7405">
        <v>4429.0969111975664</v>
      </c>
      <c r="M7405">
        <v>4599.0394111975666</v>
      </c>
      <c r="N7405">
        <v>4768.9819111975667</v>
      </c>
      <c r="O7405">
        <v>4938.9244111975668</v>
      </c>
      <c r="Q7405">
        <v>19466.58667312648</v>
      </c>
      <c r="R7405">
        <v>18940.666362139196</v>
      </c>
      <c r="S7405">
        <v>18414.746051151913</v>
      </c>
      <c r="T7405">
        <v>17888.82574016463</v>
      </c>
      <c r="U7405">
        <v>17362.905429177346</v>
      </c>
      <c r="W7405">
        <v>8.270000000000001E-2</v>
      </c>
      <c r="AB7405">
        <v>1</v>
      </c>
      <c r="AC7405">
        <v>1</v>
      </c>
      <c r="AD7405">
        <v>1</v>
      </c>
      <c r="AE7405">
        <v>1</v>
      </c>
      <c r="AF7405">
        <v>1</v>
      </c>
      <c r="AL7405">
        <v>10.220658</v>
      </c>
      <c r="AM7405" s="5">
        <v>12.290932655334471</v>
      </c>
      <c r="AN7405">
        <v>570.77625570776252</v>
      </c>
      <c r="AO7405">
        <f t="shared" si="115"/>
        <v>26826.48401826484</v>
      </c>
      <c r="AP7405">
        <v>684.93150684931504</v>
      </c>
      <c r="AQ7405">
        <v>5.4593800000000005E-2</v>
      </c>
      <c r="AR7405">
        <v>2.1186500000000001E-3</v>
      </c>
      <c r="AS7405">
        <v>1.5623199999999999E-3</v>
      </c>
      <c r="AT7405">
        <v>4.5446999999999996E-3</v>
      </c>
      <c r="AU7405">
        <v>3.7064100000000003E-2</v>
      </c>
      <c r="AW7405">
        <v>5.4593800000000012E-2</v>
      </c>
      <c r="AX7405">
        <v>2.1186499999999997E-3</v>
      </c>
      <c r="AY7405">
        <v>1.562319999999999E-3</v>
      </c>
      <c r="AZ7405">
        <v>4.5446999999999987E-3</v>
      </c>
      <c r="BA7405">
        <v>3.7064100000000003E-2</v>
      </c>
      <c r="BC7405" s="52">
        <v>100000</v>
      </c>
      <c r="BD7405" s="52">
        <v>100000</v>
      </c>
      <c r="BE7405">
        <v>0</v>
      </c>
      <c r="BF7405">
        <v>0</v>
      </c>
      <c r="BG7405">
        <v>0</v>
      </c>
    </row>
    <row r="7406" spans="1:59">
      <c r="A7406">
        <v>7405</v>
      </c>
      <c r="E7406">
        <v>9795.2054794520554</v>
      </c>
      <c r="K7406">
        <v>4108.9006355662023</v>
      </c>
      <c r="L7406">
        <v>4319.9556355662025</v>
      </c>
      <c r="M7406">
        <v>4531.0106355662028</v>
      </c>
      <c r="N7406">
        <v>4742.0656355662031</v>
      </c>
      <c r="O7406">
        <v>4953.1206355662034</v>
      </c>
      <c r="Q7406">
        <v>18542.646534042538</v>
      </c>
      <c r="R7406">
        <v>18041.687912616591</v>
      </c>
      <c r="S7406">
        <v>17540.729291190644</v>
      </c>
      <c r="T7406">
        <v>17039.770669764697</v>
      </c>
      <c r="U7406">
        <v>16538.81204833875</v>
      </c>
      <c r="W7406">
        <v>5.1560000000000002E-2</v>
      </c>
      <c r="AB7406">
        <v>1</v>
      </c>
      <c r="AC7406">
        <v>1</v>
      </c>
      <c r="AD7406">
        <v>1</v>
      </c>
      <c r="AE7406">
        <v>1</v>
      </c>
      <c r="AF7406">
        <v>1</v>
      </c>
      <c r="AL7406">
        <v>9.7795030000000001</v>
      </c>
      <c r="AM7406" s="5">
        <v>10.871658325195311</v>
      </c>
      <c r="AN7406">
        <v>570.77625570776252</v>
      </c>
      <c r="AO7406">
        <f t="shared" si="115"/>
        <v>26826.48401826484</v>
      </c>
      <c r="AP7406">
        <v>684.93150684931504</v>
      </c>
      <c r="AQ7406">
        <v>5.48873E-2</v>
      </c>
      <c r="AR7406">
        <v>2.3069399999999999E-3</v>
      </c>
      <c r="AS7406">
        <v>1.77772E-3</v>
      </c>
      <c r="AT7406">
        <v>5.2509599999999998E-3</v>
      </c>
      <c r="AU7406">
        <v>3.7691000000000002E-2</v>
      </c>
      <c r="AW7406">
        <v>5.48873E-2</v>
      </c>
      <c r="AX7406">
        <v>2.3069400000000004E-3</v>
      </c>
      <c r="AY7406">
        <v>1.7777199999999965E-3</v>
      </c>
      <c r="AZ7406">
        <v>5.250959999999999E-3</v>
      </c>
      <c r="BA7406">
        <v>3.7691000000000002E-2</v>
      </c>
      <c r="BC7406" s="52">
        <v>100000</v>
      </c>
      <c r="BD7406" s="52">
        <v>100000</v>
      </c>
      <c r="BE7406">
        <v>0</v>
      </c>
      <c r="BF7406">
        <v>0</v>
      </c>
      <c r="BG7406">
        <v>0</v>
      </c>
    </row>
    <row r="7407" spans="1:59">
      <c r="A7407">
        <v>7406</v>
      </c>
      <c r="E7407">
        <v>9795.2054794520554</v>
      </c>
      <c r="K7407">
        <v>4100.0621781761211</v>
      </c>
      <c r="L7407">
        <v>4370.2113448427881</v>
      </c>
      <c r="M7407">
        <v>4640.3605115094542</v>
      </c>
      <c r="N7407">
        <v>4910.5096781761204</v>
      </c>
      <c r="O7407">
        <v>5180.6588448427865</v>
      </c>
      <c r="Q7407">
        <v>18142.33863618704</v>
      </c>
      <c r="R7407">
        <v>17652.194959085733</v>
      </c>
      <c r="S7407">
        <v>17162.05128198443</v>
      </c>
      <c r="T7407">
        <v>16671.907604883127</v>
      </c>
      <c r="U7407">
        <v>16181.763927781822</v>
      </c>
      <c r="W7407">
        <v>6.6049999999999998E-2</v>
      </c>
      <c r="AB7407">
        <v>1</v>
      </c>
      <c r="AC7407">
        <v>1</v>
      </c>
      <c r="AD7407">
        <v>1</v>
      </c>
      <c r="AE7407">
        <v>1</v>
      </c>
      <c r="AF7407">
        <v>1</v>
      </c>
      <c r="AL7407">
        <v>9.4951150000000002</v>
      </c>
      <c r="AM7407" s="5">
        <v>10.65668869018555</v>
      </c>
      <c r="AN7407">
        <v>570.77625570776252</v>
      </c>
      <c r="AO7407">
        <f t="shared" si="115"/>
        <v>26826.48401826484</v>
      </c>
      <c r="AP7407">
        <v>684.93150684931504</v>
      </c>
      <c r="AQ7407">
        <v>5.5989499999999998E-2</v>
      </c>
      <c r="AR7407">
        <v>4.64949E-3</v>
      </c>
      <c r="AS7407">
        <v>3.4314599999999999E-3</v>
      </c>
      <c r="AT7407">
        <v>2.1190400000000002E-2</v>
      </c>
      <c r="AU7407">
        <v>4.0209499999999995E-2</v>
      </c>
      <c r="AW7407">
        <v>5.5989499999999998E-2</v>
      </c>
      <c r="AX7407">
        <v>4.6494899999999992E-3</v>
      </c>
      <c r="AY7407">
        <v>3.4314599999999973E-3</v>
      </c>
      <c r="AZ7407">
        <v>2.1190399999999998E-2</v>
      </c>
      <c r="BA7407">
        <v>4.0209499999999995E-2</v>
      </c>
      <c r="BC7407" s="52">
        <v>100000</v>
      </c>
      <c r="BD7407" s="52">
        <v>100000</v>
      </c>
      <c r="BE7407">
        <v>0</v>
      </c>
      <c r="BF7407">
        <v>0</v>
      </c>
      <c r="BG7407">
        <v>0</v>
      </c>
    </row>
    <row r="7408" spans="1:59">
      <c r="A7408">
        <v>7407</v>
      </c>
      <c r="E7408">
        <v>9795.2054794520554</v>
      </c>
      <c r="K7408">
        <v>4083.3673142170815</v>
      </c>
      <c r="L7408">
        <v>4415.8298142170815</v>
      </c>
      <c r="M7408">
        <v>4748.2923142170812</v>
      </c>
      <c r="N7408">
        <v>5080.7548142170808</v>
      </c>
      <c r="O7408">
        <v>5413.2173142170805</v>
      </c>
      <c r="Q7408">
        <v>17703.025669499981</v>
      </c>
      <c r="R7408">
        <v>17224.750719668955</v>
      </c>
      <c r="S7408">
        <v>16746.475769837929</v>
      </c>
      <c r="T7408">
        <v>16268.200820006903</v>
      </c>
      <c r="U7408">
        <v>15789.925870175877</v>
      </c>
      <c r="W7408">
        <v>0.17802999999999999</v>
      </c>
      <c r="AB7408">
        <v>1</v>
      </c>
      <c r="AC7408">
        <v>1</v>
      </c>
      <c r="AD7408">
        <v>1</v>
      </c>
      <c r="AE7408">
        <v>1</v>
      </c>
      <c r="AF7408">
        <v>1</v>
      </c>
      <c r="AL7408">
        <v>9.1346690000000006</v>
      </c>
      <c r="AM7408" s="5">
        <v>10.635828971862789</v>
      </c>
      <c r="AN7408">
        <v>570.77625570776252</v>
      </c>
      <c r="AO7408">
        <f t="shared" si="115"/>
        <v>26826.48401826484</v>
      </c>
      <c r="AP7408">
        <v>684.93150684931504</v>
      </c>
      <c r="AQ7408">
        <v>8.6302199999999996E-2</v>
      </c>
      <c r="AR7408">
        <v>2.7199899999999999E-2</v>
      </c>
      <c r="AS7408">
        <v>3.4420800000000001E-2</v>
      </c>
      <c r="AT7408">
        <v>4.0785600000000005E-2</v>
      </c>
      <c r="AU7408">
        <v>4.2722999999999997E-2</v>
      </c>
      <c r="AW7408">
        <v>8.6302199999999982E-2</v>
      </c>
      <c r="AX7408">
        <v>2.7199899999999999E-2</v>
      </c>
      <c r="AY7408">
        <v>3.4420800000000001E-2</v>
      </c>
      <c r="AZ7408">
        <v>4.0785600000000005E-2</v>
      </c>
      <c r="BA7408">
        <v>4.2722999999999997E-2</v>
      </c>
      <c r="BC7408" s="52">
        <v>100000</v>
      </c>
      <c r="BD7408" s="52">
        <v>100000</v>
      </c>
      <c r="BE7408">
        <v>0</v>
      </c>
      <c r="BF7408">
        <v>0</v>
      </c>
      <c r="BG7408">
        <v>0</v>
      </c>
    </row>
    <row r="7409" spans="1:59">
      <c r="A7409">
        <v>7408</v>
      </c>
      <c r="E7409">
        <v>9795.2054794520554</v>
      </c>
      <c r="K7409">
        <v>3839.8187105793136</v>
      </c>
      <c r="L7409">
        <v>4263.0820439126464</v>
      </c>
      <c r="M7409">
        <v>4686.3453772459798</v>
      </c>
      <c r="N7409">
        <v>5109.6087105793131</v>
      </c>
      <c r="O7409">
        <v>5532.8720439126464</v>
      </c>
      <c r="Q7409">
        <v>17947.650586917371</v>
      </c>
      <c r="R7409">
        <v>17462.766711789682</v>
      </c>
      <c r="S7409">
        <v>16977.882836661993</v>
      </c>
      <c r="T7409">
        <v>16492.998961534304</v>
      </c>
      <c r="U7409">
        <v>16008.115086406613</v>
      </c>
      <c r="W7409">
        <v>8.4030000000000007E-2</v>
      </c>
      <c r="AB7409">
        <v>1</v>
      </c>
      <c r="AC7409">
        <v>1</v>
      </c>
      <c r="AD7409">
        <v>1</v>
      </c>
      <c r="AE7409">
        <v>1</v>
      </c>
      <c r="AF7409">
        <v>1</v>
      </c>
      <c r="AL7409">
        <v>9.4687699999999992</v>
      </c>
      <c r="AM7409" s="5">
        <v>10.618770599365231</v>
      </c>
      <c r="AN7409">
        <v>570.77625570776252</v>
      </c>
      <c r="AO7409">
        <f t="shared" si="115"/>
        <v>26826.48401826484</v>
      </c>
      <c r="AP7409">
        <v>684.93150684931504</v>
      </c>
      <c r="AQ7409">
        <v>9.5726200000000011E-2</v>
      </c>
      <c r="AR7409">
        <v>3.4617199999999994E-2</v>
      </c>
      <c r="AS7409">
        <v>4.1661000000000004E-2</v>
      </c>
      <c r="AT7409">
        <v>4.37752E-2</v>
      </c>
      <c r="AU7409">
        <v>4.4838799999999998E-2</v>
      </c>
      <c r="AW7409">
        <v>9.5726200000000025E-2</v>
      </c>
      <c r="AX7409">
        <v>3.4617200000000001E-2</v>
      </c>
      <c r="AY7409">
        <v>4.1661000000000004E-2</v>
      </c>
      <c r="AZ7409">
        <v>4.37752E-2</v>
      </c>
      <c r="BA7409">
        <v>4.4838799999999998E-2</v>
      </c>
      <c r="BC7409" s="52">
        <v>100000</v>
      </c>
      <c r="BD7409" s="52">
        <v>100000</v>
      </c>
      <c r="BE7409">
        <v>0</v>
      </c>
      <c r="BF7409">
        <v>0</v>
      </c>
      <c r="BG7409">
        <v>0</v>
      </c>
    </row>
    <row r="7410" spans="1:59">
      <c r="A7410">
        <v>7409</v>
      </c>
      <c r="E7410">
        <v>9795.2054794520554</v>
      </c>
      <c r="K7410">
        <v>4151.1288208743626</v>
      </c>
      <c r="L7410">
        <v>4778.103820874363</v>
      </c>
      <c r="M7410">
        <v>5405.0788208743634</v>
      </c>
      <c r="N7410">
        <v>6032.0538208743637</v>
      </c>
      <c r="O7410">
        <v>6659.0288208743641</v>
      </c>
      <c r="Q7410">
        <v>18764.158139270519</v>
      </c>
      <c r="R7410">
        <v>18257.215034059278</v>
      </c>
      <c r="S7410">
        <v>17750.271928848037</v>
      </c>
      <c r="T7410">
        <v>17243.328823636795</v>
      </c>
      <c r="U7410">
        <v>16736.385718425554</v>
      </c>
      <c r="W7410">
        <v>0</v>
      </c>
      <c r="AB7410">
        <v>1</v>
      </c>
      <c r="AC7410">
        <v>1</v>
      </c>
      <c r="AD7410">
        <v>1</v>
      </c>
      <c r="AE7410">
        <v>1</v>
      </c>
      <c r="AF7410">
        <v>1</v>
      </c>
      <c r="AL7410">
        <v>10.544764000000001</v>
      </c>
      <c r="AM7410" s="5">
        <v>10.949648857116699</v>
      </c>
      <c r="AN7410">
        <v>570.77625570776252</v>
      </c>
      <c r="AO7410">
        <f t="shared" si="115"/>
        <v>26826.48401826484</v>
      </c>
      <c r="AP7410">
        <v>684.93150684931504</v>
      </c>
      <c r="AQ7410">
        <v>9.9699999999999997E-2</v>
      </c>
      <c r="AR7410">
        <v>5.5040599999999995E-2</v>
      </c>
      <c r="AS7410">
        <v>4.73424E-2</v>
      </c>
      <c r="AT7410">
        <v>4.7109499999999999E-2</v>
      </c>
      <c r="AU7410">
        <v>4.6114199999999994E-2</v>
      </c>
      <c r="AW7410">
        <v>9.9699999999999997E-2</v>
      </c>
      <c r="AX7410">
        <v>5.5040599999999995E-2</v>
      </c>
      <c r="AY7410">
        <v>4.7342399999999993E-2</v>
      </c>
      <c r="AZ7410">
        <v>4.7109499999999999E-2</v>
      </c>
      <c r="BA7410">
        <v>4.6114199999999994E-2</v>
      </c>
      <c r="BC7410" s="52">
        <v>100000</v>
      </c>
      <c r="BD7410" s="52">
        <v>100000</v>
      </c>
      <c r="BE7410">
        <v>0</v>
      </c>
      <c r="BF7410">
        <v>0</v>
      </c>
      <c r="BG7410">
        <v>0</v>
      </c>
    </row>
    <row r="7411" spans="1:59">
      <c r="A7411">
        <v>7410</v>
      </c>
      <c r="E7411">
        <v>9795.2054794520554</v>
      </c>
      <c r="K7411">
        <v>5657.5947804724883</v>
      </c>
      <c r="L7411">
        <v>6443.9264471391552</v>
      </c>
      <c r="M7411">
        <v>7230.2581138058222</v>
      </c>
      <c r="N7411">
        <v>8016.5897804724891</v>
      </c>
      <c r="O7411">
        <v>8802.9214471391551</v>
      </c>
      <c r="Q7411">
        <v>19844.118553680659</v>
      </c>
      <c r="R7411">
        <v>19307.998627125533</v>
      </c>
      <c r="S7411">
        <v>18771.878700570407</v>
      </c>
      <c r="T7411">
        <v>18235.758774015281</v>
      </c>
      <c r="U7411">
        <v>17699.638847460155</v>
      </c>
      <c r="W7411">
        <v>0</v>
      </c>
      <c r="AB7411">
        <v>1</v>
      </c>
      <c r="AC7411">
        <v>1</v>
      </c>
      <c r="AD7411">
        <v>1</v>
      </c>
      <c r="AE7411">
        <v>1</v>
      </c>
      <c r="AF7411">
        <v>1</v>
      </c>
      <c r="AL7411">
        <v>11.386096</v>
      </c>
      <c r="AM7411" s="5">
        <v>10.713258743286129</v>
      </c>
      <c r="AN7411">
        <v>570.77625570776252</v>
      </c>
      <c r="AO7411">
        <f t="shared" si="115"/>
        <v>26826.48401826484</v>
      </c>
      <c r="AP7411">
        <v>684.93150684931504</v>
      </c>
      <c r="AQ7411">
        <v>0.103299</v>
      </c>
      <c r="AR7411">
        <v>7.8470600000000001E-2</v>
      </c>
      <c r="AS7411">
        <v>4.9293500000000004E-2</v>
      </c>
      <c r="AT7411">
        <v>4.7535200000000007E-2</v>
      </c>
      <c r="AU7411">
        <v>4.6359200000000003E-2</v>
      </c>
      <c r="AW7411">
        <v>0.10329900000000002</v>
      </c>
      <c r="AX7411">
        <v>7.8470599999999988E-2</v>
      </c>
      <c r="AY7411">
        <v>4.9293500000000004E-2</v>
      </c>
      <c r="AZ7411">
        <v>4.7535200000000014E-2</v>
      </c>
      <c r="BA7411">
        <v>4.6359200000000003E-2</v>
      </c>
      <c r="BC7411" s="52">
        <v>100000</v>
      </c>
      <c r="BD7411" s="52">
        <v>100000</v>
      </c>
      <c r="BE7411">
        <v>0</v>
      </c>
      <c r="BF7411">
        <v>0</v>
      </c>
      <c r="BG7411">
        <v>0</v>
      </c>
    </row>
    <row r="7412" spans="1:59">
      <c r="A7412">
        <v>7411</v>
      </c>
      <c r="E7412">
        <v>9795.2054794520554</v>
      </c>
      <c r="K7412">
        <v>6622.950737633475</v>
      </c>
      <c r="L7412">
        <v>7442.4190709668082</v>
      </c>
      <c r="M7412">
        <v>8261.8874043001415</v>
      </c>
      <c r="N7412">
        <v>9081.3557376334757</v>
      </c>
      <c r="O7412">
        <v>9900.8240709668098</v>
      </c>
      <c r="Q7412">
        <v>21299.924374204569</v>
      </c>
      <c r="R7412">
        <v>20724.473574510579</v>
      </c>
      <c r="S7412">
        <v>20149.022774816589</v>
      </c>
      <c r="T7412">
        <v>19573.571975122599</v>
      </c>
      <c r="U7412">
        <v>18998.121175428609</v>
      </c>
      <c r="W7412">
        <v>0</v>
      </c>
      <c r="AB7412">
        <v>1</v>
      </c>
      <c r="AC7412">
        <v>1</v>
      </c>
      <c r="AD7412">
        <v>1</v>
      </c>
      <c r="AE7412">
        <v>1</v>
      </c>
      <c r="AF7412">
        <v>1</v>
      </c>
      <c r="AL7412">
        <v>11.724367000000001</v>
      </c>
      <c r="AM7412" s="5">
        <v>11.69251537322998</v>
      </c>
      <c r="AN7412">
        <v>570.77625570776252</v>
      </c>
      <c r="AO7412">
        <f t="shared" si="115"/>
        <v>26826.48401826484</v>
      </c>
      <c r="AP7412">
        <v>684.93150684931504</v>
      </c>
      <c r="AQ7412">
        <v>0.10366800000000001</v>
      </c>
      <c r="AR7412">
        <v>6.05085E-2</v>
      </c>
      <c r="AS7412">
        <v>4.86515E-2</v>
      </c>
      <c r="AT7412">
        <v>4.7186700000000005E-2</v>
      </c>
      <c r="AU7412">
        <v>4.6253200000000001E-2</v>
      </c>
      <c r="AW7412">
        <v>0.10366800000000002</v>
      </c>
      <c r="AX7412">
        <v>6.0508500000000007E-2</v>
      </c>
      <c r="AY7412">
        <v>4.86515E-2</v>
      </c>
      <c r="AZ7412">
        <v>4.7186700000000012E-2</v>
      </c>
      <c r="BA7412">
        <v>4.6253200000000008E-2</v>
      </c>
      <c r="BC7412" s="52">
        <v>100000</v>
      </c>
      <c r="BD7412" s="52">
        <v>100000</v>
      </c>
      <c r="BE7412">
        <v>0</v>
      </c>
      <c r="BF7412">
        <v>0</v>
      </c>
      <c r="BG7412">
        <v>0</v>
      </c>
    </row>
    <row r="7413" spans="1:59">
      <c r="A7413">
        <v>7412</v>
      </c>
      <c r="E7413">
        <v>9795.2054794520554</v>
      </c>
      <c r="K7413">
        <v>6951.9377627086869</v>
      </c>
      <c r="L7413">
        <v>7701.5577627086868</v>
      </c>
      <c r="M7413">
        <v>8451.1777627086867</v>
      </c>
      <c r="N7413">
        <v>9200.7977627086875</v>
      </c>
      <c r="O7413">
        <v>9950.4177627086865</v>
      </c>
      <c r="Q7413">
        <v>23131.912895730318</v>
      </c>
      <c r="R7413">
        <v>22506.96805834792</v>
      </c>
      <c r="S7413">
        <v>21882.023220965522</v>
      </c>
      <c r="T7413">
        <v>21257.078383583124</v>
      </c>
      <c r="U7413">
        <v>20632.133546200726</v>
      </c>
      <c r="W7413">
        <v>0</v>
      </c>
      <c r="AB7413">
        <v>1</v>
      </c>
      <c r="AC7413">
        <v>1</v>
      </c>
      <c r="AD7413">
        <v>1</v>
      </c>
      <c r="AE7413">
        <v>1</v>
      </c>
      <c r="AF7413">
        <v>1</v>
      </c>
      <c r="AL7413">
        <v>11.832208</v>
      </c>
      <c r="AM7413" s="5">
        <v>12.678232192993161</v>
      </c>
      <c r="AN7413">
        <v>570.77625570776252</v>
      </c>
      <c r="AO7413">
        <f t="shared" si="115"/>
        <v>26826.48401826484</v>
      </c>
      <c r="AP7413">
        <v>684.93150684931504</v>
      </c>
      <c r="AQ7413">
        <v>0.10253</v>
      </c>
      <c r="AR7413">
        <v>5.2215200000000003E-2</v>
      </c>
      <c r="AS7413">
        <v>4.7013199999999998E-2</v>
      </c>
      <c r="AT7413">
        <v>4.5013499999999998E-2</v>
      </c>
      <c r="AU7413">
        <v>4.5108800000000004E-2</v>
      </c>
      <c r="AW7413">
        <v>0.10253</v>
      </c>
      <c r="AX7413">
        <v>5.2215200000000003E-2</v>
      </c>
      <c r="AY7413">
        <v>4.7013199999999991E-2</v>
      </c>
      <c r="AZ7413">
        <v>4.5013499999999998E-2</v>
      </c>
      <c r="BA7413">
        <v>4.5108800000000004E-2</v>
      </c>
      <c r="BC7413" s="52">
        <v>100000</v>
      </c>
      <c r="BD7413" s="52">
        <v>100000</v>
      </c>
      <c r="BE7413">
        <v>0</v>
      </c>
      <c r="BF7413">
        <v>0</v>
      </c>
      <c r="BG7413">
        <v>0</v>
      </c>
    </row>
    <row r="7414" spans="1:59">
      <c r="A7414">
        <v>7413</v>
      </c>
      <c r="E7414">
        <v>9795.2054794520554</v>
      </c>
      <c r="K7414">
        <v>6168.2612074549024</v>
      </c>
      <c r="L7414">
        <v>6811.9562074549021</v>
      </c>
      <c r="M7414">
        <v>7455.6512074549019</v>
      </c>
      <c r="N7414">
        <v>8099.3462074549016</v>
      </c>
      <c r="O7414">
        <v>8743.0412074549022</v>
      </c>
      <c r="Q7414">
        <v>23091.895942234521</v>
      </c>
      <c r="R7414">
        <v>22468.032226061478</v>
      </c>
      <c r="S7414">
        <v>21844.168509888434</v>
      </c>
      <c r="T7414">
        <v>21220.30479371539</v>
      </c>
      <c r="U7414">
        <v>20596.441077542346</v>
      </c>
      <c r="W7414">
        <v>0</v>
      </c>
      <c r="AB7414">
        <v>1</v>
      </c>
      <c r="AC7414">
        <v>1</v>
      </c>
      <c r="AD7414">
        <v>1</v>
      </c>
      <c r="AE7414">
        <v>1</v>
      </c>
      <c r="AF7414">
        <v>1</v>
      </c>
      <c r="AL7414">
        <v>12.050314</v>
      </c>
      <c r="AM7414" s="5">
        <v>15.38786602020264</v>
      </c>
      <c r="AN7414">
        <v>570.77625570776252</v>
      </c>
      <c r="AO7414">
        <f t="shared" si="115"/>
        <v>26826.48401826484</v>
      </c>
      <c r="AP7414">
        <v>684.93150684931504</v>
      </c>
      <c r="AQ7414">
        <v>9.8982500000000001E-2</v>
      </c>
      <c r="AR7414">
        <v>5.0861199999999995E-2</v>
      </c>
      <c r="AS7414">
        <v>4.4133499999999999E-2</v>
      </c>
      <c r="AT7414">
        <v>4.41917E-2</v>
      </c>
      <c r="AU7414">
        <v>4.5067799999999998E-2</v>
      </c>
      <c r="AW7414">
        <v>9.8982500000000015E-2</v>
      </c>
      <c r="AX7414">
        <v>5.0861199999999995E-2</v>
      </c>
      <c r="AY7414">
        <v>4.4133500000000006E-2</v>
      </c>
      <c r="AZ7414">
        <v>4.41917E-2</v>
      </c>
      <c r="BA7414">
        <v>4.5067800000000005E-2</v>
      </c>
      <c r="BC7414" s="52">
        <v>100000</v>
      </c>
      <c r="BD7414" s="52">
        <v>100000</v>
      </c>
      <c r="BE7414">
        <v>0</v>
      </c>
      <c r="BF7414">
        <v>0</v>
      </c>
      <c r="BG7414">
        <v>0</v>
      </c>
    </row>
    <row r="7415" spans="1:59">
      <c r="A7415">
        <v>7414</v>
      </c>
      <c r="E7415">
        <v>9795.2054794520554</v>
      </c>
      <c r="K7415">
        <v>5239.2411306753565</v>
      </c>
      <c r="L7415">
        <v>5761.1711306753568</v>
      </c>
      <c r="M7415">
        <v>6283.1011306753571</v>
      </c>
      <c r="N7415">
        <v>6805.0311306753574</v>
      </c>
      <c r="O7415">
        <v>7326.9611306753577</v>
      </c>
      <c r="Q7415">
        <v>21454.258175090348</v>
      </c>
      <c r="R7415">
        <v>20874.637807386676</v>
      </c>
      <c r="S7415">
        <v>20295.017439683004</v>
      </c>
      <c r="T7415">
        <v>19715.397071979332</v>
      </c>
      <c r="U7415">
        <v>19135.77670427566</v>
      </c>
      <c r="W7415">
        <v>0</v>
      </c>
      <c r="AB7415">
        <v>1</v>
      </c>
      <c r="AC7415">
        <v>1</v>
      </c>
      <c r="AD7415">
        <v>1</v>
      </c>
      <c r="AE7415">
        <v>1</v>
      </c>
      <c r="AF7415">
        <v>1</v>
      </c>
      <c r="AL7415">
        <v>12.570302</v>
      </c>
      <c r="AM7415" s="5">
        <v>15.722372055053709</v>
      </c>
      <c r="AN7415">
        <v>570.77625570776252</v>
      </c>
      <c r="AO7415">
        <f t="shared" si="115"/>
        <v>26826.48401826484</v>
      </c>
      <c r="AP7415">
        <v>684.93150684931504</v>
      </c>
      <c r="AQ7415">
        <v>9.7927E-2</v>
      </c>
      <c r="AR7415">
        <v>4.6185499999999997E-2</v>
      </c>
      <c r="AS7415">
        <v>4.3071599999999995E-2</v>
      </c>
      <c r="AT7415">
        <v>4.3801299999999994E-2</v>
      </c>
      <c r="AU7415">
        <v>4.4463999999999997E-2</v>
      </c>
      <c r="AW7415">
        <v>9.7927E-2</v>
      </c>
      <c r="AX7415">
        <v>4.6185500000000004E-2</v>
      </c>
      <c r="AY7415">
        <v>4.3071600000000002E-2</v>
      </c>
      <c r="AZ7415">
        <v>4.3801300000000001E-2</v>
      </c>
      <c r="BA7415">
        <v>4.446399999999999E-2</v>
      </c>
      <c r="BC7415" s="52">
        <v>100000</v>
      </c>
      <c r="BD7415" s="52">
        <v>100000</v>
      </c>
      <c r="BE7415">
        <v>0</v>
      </c>
      <c r="BF7415">
        <v>0</v>
      </c>
      <c r="BG7415">
        <v>0</v>
      </c>
    </row>
    <row r="7416" spans="1:59">
      <c r="A7416">
        <v>7415</v>
      </c>
      <c r="E7416">
        <v>9795.2054794520554</v>
      </c>
      <c r="K7416">
        <v>5031.0463565979089</v>
      </c>
      <c r="L7416">
        <v>5490.8288565979092</v>
      </c>
      <c r="M7416">
        <v>5950.6113565979094</v>
      </c>
      <c r="N7416">
        <v>6410.3938565979097</v>
      </c>
      <c r="O7416">
        <v>6870.1763565979099</v>
      </c>
      <c r="Q7416">
        <v>16303.366388006831</v>
      </c>
      <c r="R7416">
        <v>15862.905426178222</v>
      </c>
      <c r="S7416">
        <v>15422.444464349614</v>
      </c>
      <c r="T7416">
        <v>14981.983502521005</v>
      </c>
      <c r="U7416">
        <v>14541.522540692396</v>
      </c>
      <c r="W7416">
        <v>0</v>
      </c>
      <c r="AB7416">
        <v>1</v>
      </c>
      <c r="AC7416">
        <v>1</v>
      </c>
      <c r="AD7416">
        <v>1</v>
      </c>
      <c r="AE7416">
        <v>1</v>
      </c>
      <c r="AF7416">
        <v>1</v>
      </c>
      <c r="AL7416">
        <v>12.784252</v>
      </c>
      <c r="AM7416" s="5">
        <v>13.71609401702881</v>
      </c>
      <c r="AN7416">
        <v>570.77625570776252</v>
      </c>
      <c r="AO7416">
        <f t="shared" si="115"/>
        <v>26826.48401826484</v>
      </c>
      <c r="AP7416">
        <v>684.93150684931504</v>
      </c>
      <c r="AQ7416">
        <v>9.6516499999999991E-2</v>
      </c>
      <c r="AR7416">
        <v>4.3577199999999996E-2</v>
      </c>
      <c r="AS7416">
        <v>4.2296399999999998E-2</v>
      </c>
      <c r="AT7416">
        <v>4.2940600000000002E-2</v>
      </c>
      <c r="AU7416">
        <v>4.4248900000000001E-2</v>
      </c>
      <c r="AW7416">
        <v>9.6516499999999991E-2</v>
      </c>
      <c r="AX7416">
        <v>4.3577199999999996E-2</v>
      </c>
      <c r="AY7416">
        <v>4.2296399999999998E-2</v>
      </c>
      <c r="AZ7416">
        <v>4.2940600000000009E-2</v>
      </c>
      <c r="BA7416">
        <v>4.4248899999999994E-2</v>
      </c>
      <c r="BC7416" s="52">
        <v>100000</v>
      </c>
      <c r="BD7416" s="52">
        <v>100000</v>
      </c>
      <c r="BE7416">
        <v>0</v>
      </c>
      <c r="BF7416">
        <v>0</v>
      </c>
      <c r="BG7416">
        <v>0</v>
      </c>
    </row>
    <row r="7417" spans="1:59">
      <c r="A7417">
        <v>7416</v>
      </c>
      <c r="E7417">
        <v>9795.2054794520554</v>
      </c>
      <c r="K7417">
        <v>3749.4700350362709</v>
      </c>
      <c r="L7417">
        <v>4138.4975350362711</v>
      </c>
      <c r="M7417">
        <v>4527.5250350362712</v>
      </c>
      <c r="N7417">
        <v>4916.5525350362714</v>
      </c>
      <c r="O7417">
        <v>5305.5800350362715</v>
      </c>
      <c r="Q7417">
        <v>9595.2080356588122</v>
      </c>
      <c r="R7417">
        <v>9335.9784730013562</v>
      </c>
      <c r="S7417">
        <v>9076.7489103439002</v>
      </c>
      <c r="T7417">
        <v>8817.5193476864442</v>
      </c>
      <c r="U7417">
        <v>8558.2897850289883</v>
      </c>
      <c r="W7417">
        <v>0</v>
      </c>
      <c r="AB7417">
        <v>1</v>
      </c>
      <c r="AC7417">
        <v>1</v>
      </c>
      <c r="AD7417">
        <v>1</v>
      </c>
      <c r="AE7417">
        <v>1</v>
      </c>
      <c r="AF7417">
        <v>1</v>
      </c>
      <c r="AL7417">
        <v>12.549633999999999</v>
      </c>
      <c r="AM7417" s="5">
        <v>10.564016342163089</v>
      </c>
      <c r="AN7417">
        <v>570.77625570776252</v>
      </c>
      <c r="AO7417">
        <f t="shared" si="115"/>
        <v>26826.48401826484</v>
      </c>
      <c r="AP7417">
        <v>684.93150684931504</v>
      </c>
      <c r="AQ7417">
        <v>9.4967099999999999E-2</v>
      </c>
      <c r="AR7417">
        <v>4.3000799999999999E-2</v>
      </c>
      <c r="AS7417">
        <v>4.1949300000000002E-2</v>
      </c>
      <c r="AT7417">
        <v>4.29012E-2</v>
      </c>
      <c r="AU7417">
        <v>4.4224200000000005E-2</v>
      </c>
      <c r="AW7417">
        <v>9.4967100000000013E-2</v>
      </c>
      <c r="AX7417">
        <v>4.3000799999999992E-2</v>
      </c>
      <c r="AY7417">
        <v>4.1949300000000009E-2</v>
      </c>
      <c r="AZ7417">
        <v>4.29012E-2</v>
      </c>
      <c r="BA7417">
        <v>4.4224200000000005E-2</v>
      </c>
      <c r="BC7417" s="52">
        <v>100000</v>
      </c>
      <c r="BD7417" s="52">
        <v>100000</v>
      </c>
      <c r="BE7417">
        <v>0</v>
      </c>
      <c r="BF7417">
        <v>0</v>
      </c>
      <c r="BG7417">
        <v>0</v>
      </c>
    </row>
    <row r="7418" spans="1:59">
      <c r="A7418">
        <v>7417</v>
      </c>
      <c r="E7418">
        <v>9795.2054794520554</v>
      </c>
      <c r="K7418">
        <v>2973.4424522618478</v>
      </c>
      <c r="L7418">
        <v>3294.2449522618476</v>
      </c>
      <c r="M7418">
        <v>3615.0474522618474</v>
      </c>
      <c r="N7418">
        <v>3935.8499522618472</v>
      </c>
      <c r="O7418">
        <v>4256.6524522618474</v>
      </c>
      <c r="Q7418">
        <v>7196.1814093485382</v>
      </c>
      <c r="R7418">
        <v>7001.7653055263863</v>
      </c>
      <c r="S7418">
        <v>6807.3492017042345</v>
      </c>
      <c r="T7418">
        <v>6612.9330978820826</v>
      </c>
      <c r="U7418">
        <v>6418.5169940599308</v>
      </c>
      <c r="W7418">
        <v>0</v>
      </c>
      <c r="AB7418">
        <v>1</v>
      </c>
      <c r="AC7418">
        <v>1</v>
      </c>
      <c r="AD7418">
        <v>1</v>
      </c>
      <c r="AE7418">
        <v>1</v>
      </c>
      <c r="AF7418">
        <v>1</v>
      </c>
      <c r="AL7418">
        <v>12.876241</v>
      </c>
      <c r="AM7418" s="5">
        <v>10.96983528137207</v>
      </c>
      <c r="AN7418">
        <v>570.77625570776252</v>
      </c>
      <c r="AO7418">
        <f t="shared" si="115"/>
        <v>26826.48401826484</v>
      </c>
      <c r="AP7418">
        <v>684.93150684931504</v>
      </c>
      <c r="AQ7418">
        <v>9.43803E-2</v>
      </c>
      <c r="AR7418">
        <v>4.29118E-2</v>
      </c>
      <c r="AS7418">
        <v>4.1945000000000003E-2</v>
      </c>
      <c r="AT7418">
        <v>4.2958900000000001E-2</v>
      </c>
      <c r="AU7418">
        <v>4.4255000000000003E-2</v>
      </c>
      <c r="AW7418">
        <v>9.4380300000000014E-2</v>
      </c>
      <c r="AX7418">
        <v>4.29118E-2</v>
      </c>
      <c r="AY7418">
        <v>4.1944999999999996E-2</v>
      </c>
      <c r="AZ7418">
        <v>4.2958900000000008E-2</v>
      </c>
      <c r="BA7418">
        <v>4.4255000000000003E-2</v>
      </c>
      <c r="BC7418" s="52">
        <v>100000</v>
      </c>
      <c r="BD7418" s="52">
        <v>100000</v>
      </c>
      <c r="BE7418">
        <v>0</v>
      </c>
      <c r="BF7418">
        <v>0</v>
      </c>
      <c r="BG7418">
        <v>0</v>
      </c>
    </row>
    <row r="7419" spans="1:59">
      <c r="A7419">
        <v>7418</v>
      </c>
      <c r="E7419">
        <v>9795.2054794520554</v>
      </c>
      <c r="K7419">
        <v>2179.801479426706</v>
      </c>
      <c r="L7419">
        <v>2359.3964794267058</v>
      </c>
      <c r="M7419">
        <v>2538.9914794267061</v>
      </c>
      <c r="N7419">
        <v>2718.5864794267063</v>
      </c>
      <c r="O7419">
        <v>2898.1814794267066</v>
      </c>
      <c r="Q7419">
        <v>7717.8224304817932</v>
      </c>
      <c r="R7419">
        <v>7509.3133774747384</v>
      </c>
      <c r="S7419">
        <v>7300.8043244676837</v>
      </c>
      <c r="T7419">
        <v>7092.295271460629</v>
      </c>
      <c r="U7419">
        <v>6883.7862184535743</v>
      </c>
      <c r="W7419">
        <v>0</v>
      </c>
      <c r="AB7419">
        <v>1</v>
      </c>
      <c r="AC7419">
        <v>1</v>
      </c>
      <c r="AD7419">
        <v>1</v>
      </c>
      <c r="AE7419">
        <v>1</v>
      </c>
      <c r="AF7419">
        <v>1</v>
      </c>
      <c r="AL7419">
        <v>13.672420000000001</v>
      </c>
      <c r="AM7419" s="5">
        <v>9.5847091674804688</v>
      </c>
      <c r="AN7419">
        <v>570.77625570776252</v>
      </c>
      <c r="AO7419">
        <f t="shared" si="115"/>
        <v>26826.48401826484</v>
      </c>
      <c r="AP7419">
        <v>684.93150684931504</v>
      </c>
      <c r="AQ7419">
        <v>9.3961200000000009E-2</v>
      </c>
      <c r="AR7419">
        <v>4.28218E-2</v>
      </c>
      <c r="AS7419">
        <v>4.1960299999999999E-2</v>
      </c>
      <c r="AT7419">
        <v>4.3054000000000002E-2</v>
      </c>
      <c r="AU7419">
        <v>4.4286199999999998E-2</v>
      </c>
      <c r="AW7419">
        <v>9.3961200000000009E-2</v>
      </c>
      <c r="AX7419">
        <v>4.2821800000000007E-2</v>
      </c>
      <c r="AY7419">
        <v>4.1960299999999992E-2</v>
      </c>
      <c r="AZ7419">
        <v>4.3053999999999995E-2</v>
      </c>
      <c r="BA7419">
        <v>4.4286199999999998E-2</v>
      </c>
      <c r="BC7419" s="52">
        <v>100000</v>
      </c>
      <c r="BD7419" s="52">
        <v>100000</v>
      </c>
      <c r="BE7419">
        <v>0</v>
      </c>
      <c r="BF7419">
        <v>0</v>
      </c>
      <c r="BG7419">
        <v>0</v>
      </c>
    </row>
    <row r="7420" spans="1:59">
      <c r="A7420">
        <v>7419</v>
      </c>
      <c r="E7420">
        <v>9795.2054794520554</v>
      </c>
      <c r="K7420">
        <v>1601.0843973717645</v>
      </c>
      <c r="L7420">
        <v>1710.4743973717646</v>
      </c>
      <c r="M7420">
        <v>1819.8643973717644</v>
      </c>
      <c r="N7420">
        <v>1929.2543973717643</v>
      </c>
      <c r="O7420">
        <v>2038.6443973717642</v>
      </c>
      <c r="Q7420">
        <v>8038.550223054348</v>
      </c>
      <c r="R7420">
        <v>7821.3762062991227</v>
      </c>
      <c r="S7420">
        <v>7604.2021895438975</v>
      </c>
      <c r="T7420">
        <v>7387.0281727886722</v>
      </c>
      <c r="U7420">
        <v>7169.854156033447</v>
      </c>
      <c r="W7420">
        <v>0</v>
      </c>
      <c r="AB7420">
        <v>1</v>
      </c>
      <c r="AC7420">
        <v>1</v>
      </c>
      <c r="AD7420">
        <v>1</v>
      </c>
      <c r="AE7420">
        <v>1</v>
      </c>
      <c r="AF7420">
        <v>1</v>
      </c>
      <c r="AL7420">
        <v>13.302363</v>
      </c>
      <c r="AM7420" s="5">
        <v>11.466874122619631</v>
      </c>
      <c r="AN7420">
        <v>570.77625570776252</v>
      </c>
      <c r="AO7420">
        <f t="shared" si="115"/>
        <v>26826.48401826484</v>
      </c>
      <c r="AP7420">
        <v>684.93150684931504</v>
      </c>
      <c r="AQ7420">
        <v>9.3714100000000009E-2</v>
      </c>
      <c r="AR7420">
        <v>4.2889899999999995E-2</v>
      </c>
      <c r="AS7420">
        <v>4.2006300000000003E-2</v>
      </c>
      <c r="AT7420">
        <v>4.3175199999999997E-2</v>
      </c>
      <c r="AU7420">
        <v>4.4290799999999998E-2</v>
      </c>
      <c r="AW7420">
        <v>9.3714100000000009E-2</v>
      </c>
      <c r="AX7420">
        <v>4.2889899999999995E-2</v>
      </c>
      <c r="AY7420">
        <v>4.200630000000001E-2</v>
      </c>
      <c r="AZ7420">
        <v>4.3175199999999997E-2</v>
      </c>
      <c r="BA7420">
        <v>4.4290800000000005E-2</v>
      </c>
      <c r="BC7420" s="52">
        <v>100000</v>
      </c>
      <c r="BD7420" s="52">
        <v>100000</v>
      </c>
      <c r="BE7420">
        <v>0</v>
      </c>
      <c r="BF7420">
        <v>0</v>
      </c>
      <c r="BG7420">
        <v>0</v>
      </c>
    </row>
    <row r="7421" spans="1:59">
      <c r="A7421">
        <v>7420</v>
      </c>
      <c r="E7421">
        <v>9795.2054794520554</v>
      </c>
      <c r="K7421">
        <v>1417.7089676235205</v>
      </c>
      <c r="L7421">
        <v>1472.5689676235206</v>
      </c>
      <c r="M7421">
        <v>1527.4289676235207</v>
      </c>
      <c r="N7421">
        <v>1582.2889676235209</v>
      </c>
      <c r="O7421">
        <v>1637.148967623521</v>
      </c>
      <c r="Q7421">
        <v>9439.794750859528</v>
      </c>
      <c r="R7421">
        <v>9184.763919720519</v>
      </c>
      <c r="S7421">
        <v>8929.7330885815099</v>
      </c>
      <c r="T7421">
        <v>8674.7022574425009</v>
      </c>
      <c r="U7421">
        <v>8419.6714263034919</v>
      </c>
      <c r="W7421">
        <v>0</v>
      </c>
      <c r="AB7421">
        <v>1</v>
      </c>
      <c r="AC7421">
        <v>1</v>
      </c>
      <c r="AD7421">
        <v>1</v>
      </c>
      <c r="AE7421">
        <v>1</v>
      </c>
      <c r="AF7421">
        <v>1</v>
      </c>
      <c r="AL7421">
        <v>12.637928</v>
      </c>
      <c r="AM7421" s="5">
        <v>12.06312370300293</v>
      </c>
      <c r="AN7421">
        <v>570.77625570776252</v>
      </c>
      <c r="AO7421">
        <f t="shared" si="115"/>
        <v>26826.48401826484</v>
      </c>
      <c r="AP7421">
        <v>684.93150684931504</v>
      </c>
      <c r="AQ7421">
        <v>9.3368499999999993E-2</v>
      </c>
      <c r="AR7421">
        <v>4.2419899999999996E-2</v>
      </c>
      <c r="AS7421">
        <v>4.1583799999999997E-2</v>
      </c>
      <c r="AT7421">
        <v>4.2392800000000001E-2</v>
      </c>
      <c r="AU7421">
        <v>4.4028900000000003E-2</v>
      </c>
      <c r="AW7421">
        <v>9.3368500000000007E-2</v>
      </c>
      <c r="AX7421">
        <v>4.2419899999999996E-2</v>
      </c>
      <c r="AY7421">
        <v>4.158379999999999E-2</v>
      </c>
      <c r="AZ7421">
        <v>4.2392799999999994E-2</v>
      </c>
      <c r="BA7421">
        <v>4.4028899999999996E-2</v>
      </c>
      <c r="BC7421" s="52">
        <v>100000</v>
      </c>
      <c r="BD7421" s="52">
        <v>100000</v>
      </c>
      <c r="BE7421">
        <v>0</v>
      </c>
      <c r="BF7421">
        <v>0</v>
      </c>
      <c r="BG7421">
        <v>0</v>
      </c>
    </row>
    <row r="7422" spans="1:59">
      <c r="A7422">
        <v>7421</v>
      </c>
      <c r="E7422">
        <v>9795.2054794520554</v>
      </c>
      <c r="K7422">
        <v>1557.705263452825</v>
      </c>
      <c r="L7422">
        <v>1607.2027634528249</v>
      </c>
      <c r="M7422">
        <v>1656.7002634528249</v>
      </c>
      <c r="N7422">
        <v>1706.1977634528248</v>
      </c>
      <c r="O7422">
        <v>1755.6952634528247</v>
      </c>
      <c r="Q7422">
        <v>13351.38487542572</v>
      </c>
      <c r="R7422">
        <v>12990.676314497359</v>
      </c>
      <c r="S7422">
        <v>12629.967753568999</v>
      </c>
      <c r="T7422">
        <v>12269.259192640639</v>
      </c>
      <c r="U7422">
        <v>11908.550631712278</v>
      </c>
      <c r="W7422">
        <v>0</v>
      </c>
      <c r="AB7422">
        <v>1</v>
      </c>
      <c r="AC7422">
        <v>1</v>
      </c>
      <c r="AD7422">
        <v>1</v>
      </c>
      <c r="AE7422">
        <v>1</v>
      </c>
      <c r="AF7422">
        <v>1</v>
      </c>
      <c r="AL7422">
        <v>12.412520000000001</v>
      </c>
      <c r="AM7422" s="5">
        <v>13.37538528442383</v>
      </c>
      <c r="AN7422">
        <v>570.77625570776252</v>
      </c>
      <c r="AO7422">
        <f t="shared" si="115"/>
        <v>26826.48401826484</v>
      </c>
      <c r="AP7422">
        <v>684.93150684931504</v>
      </c>
      <c r="AQ7422">
        <v>9.3498300000000006E-2</v>
      </c>
      <c r="AR7422">
        <v>4.2423599999999999E-2</v>
      </c>
      <c r="AS7422">
        <v>4.1375100000000005E-2</v>
      </c>
      <c r="AT7422">
        <v>4.2439300000000006E-2</v>
      </c>
      <c r="AU7422">
        <v>4.4187800000000006E-2</v>
      </c>
      <c r="AW7422">
        <v>9.349830000000002E-2</v>
      </c>
      <c r="AX7422">
        <v>4.2423599999999992E-2</v>
      </c>
      <c r="AY7422">
        <v>4.1375100000000012E-2</v>
      </c>
      <c r="AZ7422">
        <v>4.2439299999999999E-2</v>
      </c>
      <c r="BA7422">
        <v>4.4187800000000013E-2</v>
      </c>
      <c r="BC7422" s="52">
        <v>100000</v>
      </c>
      <c r="BD7422" s="52">
        <v>100000</v>
      </c>
      <c r="BE7422">
        <v>0</v>
      </c>
      <c r="BF7422">
        <v>0</v>
      </c>
      <c r="BG7422">
        <v>0</v>
      </c>
    </row>
    <row r="7423" spans="1:59">
      <c r="A7423">
        <v>7422</v>
      </c>
      <c r="E7423">
        <v>9795.2054794520554</v>
      </c>
      <c r="K7423">
        <v>1959.9481416102631</v>
      </c>
      <c r="L7423">
        <v>2008.9506416102631</v>
      </c>
      <c r="M7423">
        <v>2057.9531416102632</v>
      </c>
      <c r="N7423">
        <v>2106.9556416102632</v>
      </c>
      <c r="O7423">
        <v>2155.9581416102633</v>
      </c>
      <c r="Q7423">
        <v>22319.538119852379</v>
      </c>
      <c r="R7423">
        <v>21716.540859156863</v>
      </c>
      <c r="S7423">
        <v>21113.543598461347</v>
      </c>
      <c r="T7423">
        <v>20510.546337765831</v>
      </c>
      <c r="U7423">
        <v>19907.549077070315</v>
      </c>
      <c r="W7423">
        <v>0</v>
      </c>
      <c r="AB7423">
        <v>1</v>
      </c>
      <c r="AC7423">
        <v>1</v>
      </c>
      <c r="AD7423">
        <v>1</v>
      </c>
      <c r="AE7423">
        <v>1</v>
      </c>
      <c r="AF7423">
        <v>1</v>
      </c>
      <c r="AL7423">
        <v>11.715208000000001</v>
      </c>
      <c r="AM7423" s="5">
        <v>13.628714561462401</v>
      </c>
      <c r="AN7423">
        <v>570.77625570776252</v>
      </c>
      <c r="AO7423">
        <f t="shared" si="115"/>
        <v>26826.48401826484</v>
      </c>
      <c r="AP7423">
        <v>684.93150684931504</v>
      </c>
      <c r="AQ7423">
        <v>9.3563300000000002E-2</v>
      </c>
      <c r="AR7423">
        <v>4.2686300000000003E-2</v>
      </c>
      <c r="AS7423">
        <v>4.2118299999999997E-2</v>
      </c>
      <c r="AT7423">
        <v>4.2611800000000005E-2</v>
      </c>
      <c r="AU7423">
        <v>4.4116200000000001E-2</v>
      </c>
      <c r="AW7423">
        <v>9.3563300000000002E-2</v>
      </c>
      <c r="AX7423">
        <v>4.2686299999999996E-2</v>
      </c>
      <c r="AY7423">
        <v>4.2118299999999997E-2</v>
      </c>
      <c r="AZ7423">
        <v>4.2611800000000005E-2</v>
      </c>
      <c r="BA7423">
        <v>4.4116200000000008E-2</v>
      </c>
      <c r="BC7423" s="52">
        <v>100000</v>
      </c>
      <c r="BD7423" s="52">
        <v>100000</v>
      </c>
      <c r="BE7423">
        <v>0</v>
      </c>
      <c r="BF7423">
        <v>0</v>
      </c>
      <c r="BG7423">
        <v>0</v>
      </c>
    </row>
    <row r="7424" spans="1:59">
      <c r="A7424">
        <v>7423</v>
      </c>
      <c r="E7424">
        <v>9795.2054794520554</v>
      </c>
      <c r="K7424">
        <v>2543.5946707014482</v>
      </c>
      <c r="L7424">
        <v>2585.8046707014482</v>
      </c>
      <c r="M7424">
        <v>2628.0146707014483</v>
      </c>
      <c r="N7424">
        <v>2670.2246707014483</v>
      </c>
      <c r="O7424">
        <v>2712.4346707014483</v>
      </c>
      <c r="Q7424">
        <v>27346.694013491371</v>
      </c>
      <c r="R7424">
        <v>26607.880265937743</v>
      </c>
      <c r="S7424">
        <v>25869.066518384116</v>
      </c>
      <c r="T7424">
        <v>25130.252770830488</v>
      </c>
      <c r="U7424">
        <v>24391.43902327686</v>
      </c>
      <c r="W7424">
        <v>0</v>
      </c>
      <c r="AB7424">
        <v>1</v>
      </c>
      <c r="AC7424">
        <v>1</v>
      </c>
      <c r="AD7424">
        <v>1</v>
      </c>
      <c r="AE7424">
        <v>1</v>
      </c>
      <c r="AF7424">
        <v>1</v>
      </c>
      <c r="AL7424">
        <v>11.023808499999999</v>
      </c>
      <c r="AM7424" s="5">
        <v>13.543142318725589</v>
      </c>
      <c r="AN7424">
        <v>570.77625570776252</v>
      </c>
      <c r="AO7424">
        <f t="shared" si="115"/>
        <v>26826.48401826484</v>
      </c>
      <c r="AP7424">
        <v>684.93150684931504</v>
      </c>
      <c r="AQ7424">
        <v>9.4396300000000002E-2</v>
      </c>
      <c r="AR7424">
        <v>4.3234499999999995E-2</v>
      </c>
      <c r="AS7424">
        <v>4.2538699999999999E-2</v>
      </c>
      <c r="AT7424">
        <v>4.3133100000000001E-2</v>
      </c>
      <c r="AU7424">
        <v>4.4212800000000003E-2</v>
      </c>
      <c r="AW7424">
        <v>9.4396300000000002E-2</v>
      </c>
      <c r="AX7424">
        <v>4.3234499999999995E-2</v>
      </c>
      <c r="AY7424">
        <v>4.2538699999999999E-2</v>
      </c>
      <c r="AZ7424">
        <v>4.3133099999999994E-2</v>
      </c>
      <c r="BA7424">
        <v>4.421280000000001E-2</v>
      </c>
      <c r="BC7424" s="52">
        <v>100000</v>
      </c>
      <c r="BD7424" s="52">
        <v>100000</v>
      </c>
      <c r="BE7424">
        <v>0</v>
      </c>
      <c r="BF7424">
        <v>0</v>
      </c>
      <c r="BG7424">
        <v>0</v>
      </c>
    </row>
    <row r="7425" spans="1:59">
      <c r="A7425">
        <v>7424</v>
      </c>
      <c r="E7425">
        <v>9795.2054794520554</v>
      </c>
      <c r="K7425">
        <v>3645.8190280054091</v>
      </c>
      <c r="L7425">
        <v>3687.3415280054091</v>
      </c>
      <c r="M7425">
        <v>3728.8640280054092</v>
      </c>
      <c r="N7425">
        <v>3770.3865280054092</v>
      </c>
      <c r="O7425">
        <v>3811.9090280054093</v>
      </c>
      <c r="Q7425">
        <v>27558.232543290829</v>
      </c>
      <c r="R7425">
        <v>26813.703749860382</v>
      </c>
      <c r="S7425">
        <v>26069.174956429935</v>
      </c>
      <c r="T7425">
        <v>25324.646162999488</v>
      </c>
      <c r="U7425">
        <v>24580.117369569041</v>
      </c>
      <c r="W7425">
        <v>8.6599999999999993E-3</v>
      </c>
      <c r="AB7425">
        <v>1</v>
      </c>
      <c r="AC7425">
        <v>1</v>
      </c>
      <c r="AD7425">
        <v>1</v>
      </c>
      <c r="AE7425">
        <v>1</v>
      </c>
      <c r="AF7425">
        <v>1</v>
      </c>
      <c r="AL7425">
        <v>10.724449</v>
      </c>
      <c r="AM7425" s="5">
        <v>8.2927780151367188</v>
      </c>
      <c r="AN7425">
        <v>570.77625570776252</v>
      </c>
      <c r="AO7425">
        <f t="shared" si="115"/>
        <v>26826.48401826484</v>
      </c>
      <c r="AP7425">
        <v>684.93150684931504</v>
      </c>
      <c r="AQ7425">
        <v>9.4885200000000003E-2</v>
      </c>
      <c r="AR7425">
        <v>4.3146200000000003E-2</v>
      </c>
      <c r="AS7425">
        <v>4.3181699999999996E-2</v>
      </c>
      <c r="AT7425">
        <v>4.30981E-2</v>
      </c>
      <c r="AU7425">
        <v>4.41152E-2</v>
      </c>
      <c r="AW7425">
        <v>9.4885199999999989E-2</v>
      </c>
      <c r="AX7425">
        <v>4.314620000000001E-2</v>
      </c>
      <c r="AY7425">
        <v>4.3181700000000003E-2</v>
      </c>
      <c r="AZ7425">
        <v>4.30981E-2</v>
      </c>
      <c r="BA7425">
        <v>4.4115200000000007E-2</v>
      </c>
      <c r="BC7425" s="52">
        <v>100000</v>
      </c>
      <c r="BD7425" s="52">
        <v>100000</v>
      </c>
      <c r="BE7425">
        <v>0</v>
      </c>
      <c r="BF7425">
        <v>0</v>
      </c>
      <c r="BG7425">
        <v>0</v>
      </c>
    </row>
    <row r="7426" spans="1:59">
      <c r="A7426">
        <v>7425</v>
      </c>
      <c r="E7426">
        <v>9795.2054794520554</v>
      </c>
      <c r="K7426">
        <v>3915.9527255915318</v>
      </c>
      <c r="L7426">
        <v>3991.6852255915319</v>
      </c>
      <c r="M7426">
        <v>4067.417725591532</v>
      </c>
      <c r="N7426">
        <v>4143.150225591532</v>
      </c>
      <c r="O7426">
        <v>4218.8827255915321</v>
      </c>
      <c r="Q7426">
        <v>24142.213922259951</v>
      </c>
      <c r="R7426">
        <v>23489.974220894059</v>
      </c>
      <c r="S7426">
        <v>22837.734519528167</v>
      </c>
      <c r="T7426">
        <v>22185.494818162275</v>
      </c>
      <c r="U7426">
        <v>21533.255116796383</v>
      </c>
      <c r="W7426">
        <v>3.0609999999999998E-2</v>
      </c>
      <c r="AB7426">
        <v>1</v>
      </c>
      <c r="AC7426">
        <v>1</v>
      </c>
      <c r="AD7426">
        <v>1</v>
      </c>
      <c r="AE7426">
        <v>1</v>
      </c>
      <c r="AF7426">
        <v>1</v>
      </c>
      <c r="AL7426">
        <v>11.449545000000001</v>
      </c>
      <c r="AM7426" s="5">
        <v>10.463711738586429</v>
      </c>
      <c r="AN7426">
        <v>570.77625570776252</v>
      </c>
      <c r="AO7426">
        <f t="shared" si="115"/>
        <v>26826.48401826484</v>
      </c>
      <c r="AP7426">
        <v>684.93150684931504</v>
      </c>
      <c r="AQ7426">
        <v>9.4397099999999998E-2</v>
      </c>
      <c r="AR7426">
        <v>4.2542700000000003E-2</v>
      </c>
      <c r="AS7426">
        <v>4.1472999999999996E-2</v>
      </c>
      <c r="AT7426">
        <v>4.2644100000000004E-2</v>
      </c>
      <c r="AU7426">
        <v>4.3478599999999999E-2</v>
      </c>
      <c r="AW7426">
        <v>9.4397099999999998E-2</v>
      </c>
      <c r="AX7426">
        <v>4.2542700000000003E-2</v>
      </c>
      <c r="AY7426">
        <v>4.1472999999999996E-2</v>
      </c>
      <c r="AZ7426">
        <v>4.2644100000000004E-2</v>
      </c>
      <c r="BA7426">
        <v>4.3478599999999992E-2</v>
      </c>
      <c r="BC7426" s="52">
        <v>100000</v>
      </c>
      <c r="BD7426" s="52">
        <v>100000</v>
      </c>
      <c r="BE7426">
        <v>0</v>
      </c>
      <c r="BF7426">
        <v>0</v>
      </c>
      <c r="BG7426">
        <v>0</v>
      </c>
    </row>
    <row r="7427" spans="1:59">
      <c r="A7427">
        <v>7426</v>
      </c>
      <c r="E7427">
        <v>9795.2054794520554</v>
      </c>
      <c r="K7427">
        <v>4260.028128721302</v>
      </c>
      <c r="L7427">
        <v>4380.4731287213017</v>
      </c>
      <c r="M7427">
        <v>4500.9181287213014</v>
      </c>
      <c r="N7427">
        <v>4621.3631287213011</v>
      </c>
      <c r="O7427">
        <v>4741.8081287213008</v>
      </c>
      <c r="Q7427">
        <v>22377.20052279775</v>
      </c>
      <c r="R7427">
        <v>21772.645421689776</v>
      </c>
      <c r="S7427">
        <v>21168.090320581803</v>
      </c>
      <c r="T7427">
        <v>20563.53521947383</v>
      </c>
      <c r="U7427">
        <v>19958.980118365856</v>
      </c>
      <c r="W7427">
        <v>7.4990000000000001E-2</v>
      </c>
      <c r="AB7427">
        <v>1</v>
      </c>
      <c r="AC7427">
        <v>1</v>
      </c>
      <c r="AD7427">
        <v>1</v>
      </c>
      <c r="AE7427">
        <v>1</v>
      </c>
      <c r="AF7427">
        <v>1</v>
      </c>
      <c r="AL7427">
        <v>11.817214</v>
      </c>
      <c r="AM7427" s="5">
        <v>9.2782707214355469</v>
      </c>
      <c r="AN7427">
        <v>570.77625570776252</v>
      </c>
      <c r="AO7427">
        <f t="shared" ref="AO7427:AO7490" si="116">235000000/8760</f>
        <v>26826.48401826484</v>
      </c>
      <c r="AP7427">
        <v>684.93150684931504</v>
      </c>
      <c r="AQ7427">
        <v>9.3723600000000004E-2</v>
      </c>
      <c r="AR7427">
        <v>4.2315999999999999E-2</v>
      </c>
      <c r="AS7427">
        <v>4.1340200000000001E-2</v>
      </c>
      <c r="AT7427">
        <v>4.1717700000000003E-2</v>
      </c>
      <c r="AU7427">
        <v>4.3072899999999997E-2</v>
      </c>
      <c r="AW7427">
        <v>9.3723600000000004E-2</v>
      </c>
      <c r="AX7427">
        <v>4.2316000000000006E-2</v>
      </c>
      <c r="AY7427">
        <v>4.1340200000000007E-2</v>
      </c>
      <c r="AZ7427">
        <v>4.171770000000001E-2</v>
      </c>
      <c r="BA7427">
        <v>4.3072899999999997E-2</v>
      </c>
      <c r="BC7427" s="52">
        <v>100000</v>
      </c>
      <c r="BD7427" s="52">
        <v>100000</v>
      </c>
      <c r="BE7427">
        <v>0</v>
      </c>
      <c r="BF7427">
        <v>0</v>
      </c>
      <c r="BG7427">
        <v>0</v>
      </c>
    </row>
    <row r="7428" spans="1:59">
      <c r="A7428">
        <v>7427</v>
      </c>
      <c r="E7428">
        <v>9795.2054794520554</v>
      </c>
      <c r="K7428">
        <v>4567.6256237828711</v>
      </c>
      <c r="L7428">
        <v>4815.6931237828712</v>
      </c>
      <c r="M7428">
        <v>5063.7606237828713</v>
      </c>
      <c r="N7428">
        <v>5311.8281237828714</v>
      </c>
      <c r="O7428">
        <v>5559.8956237828716</v>
      </c>
      <c r="Q7428">
        <v>20808.28143677584</v>
      </c>
      <c r="R7428">
        <v>20246.113141068981</v>
      </c>
      <c r="S7428">
        <v>19683.944845362123</v>
      </c>
      <c r="T7428">
        <v>19121.776549655264</v>
      </c>
      <c r="U7428">
        <v>18559.608253948405</v>
      </c>
      <c r="W7428">
        <v>0.20168</v>
      </c>
      <c r="AB7428">
        <v>1</v>
      </c>
      <c r="AC7428">
        <v>1</v>
      </c>
      <c r="AD7428">
        <v>1</v>
      </c>
      <c r="AE7428">
        <v>1</v>
      </c>
      <c r="AF7428">
        <v>1</v>
      </c>
      <c r="AL7428">
        <v>11.057945999999999</v>
      </c>
      <c r="AM7428" s="5">
        <v>10.2639627456665</v>
      </c>
      <c r="AN7428">
        <v>570.77625570776252</v>
      </c>
      <c r="AO7428">
        <f t="shared" si="116"/>
        <v>26826.48401826484</v>
      </c>
      <c r="AP7428">
        <v>684.93150684931504</v>
      </c>
      <c r="AQ7428">
        <v>9.3432399999999999E-2</v>
      </c>
      <c r="AR7428">
        <v>4.2475499999999999E-2</v>
      </c>
      <c r="AS7428">
        <v>4.1468899999999996E-2</v>
      </c>
      <c r="AT7428">
        <v>4.1784399999999999E-2</v>
      </c>
      <c r="AU7428">
        <v>4.3083099999999999E-2</v>
      </c>
      <c r="AW7428">
        <v>9.3432400000000013E-2</v>
      </c>
      <c r="AX7428">
        <v>4.2475499999999999E-2</v>
      </c>
      <c r="AY7428">
        <v>4.1468899999999989E-2</v>
      </c>
      <c r="AZ7428">
        <v>4.1784399999999999E-2</v>
      </c>
      <c r="BA7428">
        <v>4.3083099999999999E-2</v>
      </c>
      <c r="BC7428" s="52">
        <v>100000</v>
      </c>
      <c r="BD7428" s="52">
        <v>100000</v>
      </c>
      <c r="BE7428">
        <v>0</v>
      </c>
      <c r="BF7428">
        <v>0</v>
      </c>
      <c r="BG7428">
        <v>0</v>
      </c>
    </row>
    <row r="7429" spans="1:59">
      <c r="A7429">
        <v>7428</v>
      </c>
      <c r="E7429">
        <v>9795.2054794520554</v>
      </c>
      <c r="K7429">
        <v>5212.3972961234722</v>
      </c>
      <c r="L7429">
        <v>5527.699796123472</v>
      </c>
      <c r="M7429">
        <v>5843.0022961234718</v>
      </c>
      <c r="N7429">
        <v>6158.3047961234715</v>
      </c>
      <c r="O7429">
        <v>6473.6072961234713</v>
      </c>
      <c r="Q7429">
        <v>19057.560204175239</v>
      </c>
      <c r="R7429">
        <v>18542.690383533212</v>
      </c>
      <c r="S7429">
        <v>18027.820562891186</v>
      </c>
      <c r="T7429">
        <v>17512.950742249159</v>
      </c>
      <c r="U7429">
        <v>16998.080921607132</v>
      </c>
      <c r="W7429">
        <v>0.23196</v>
      </c>
      <c r="AB7429">
        <v>1</v>
      </c>
      <c r="AC7429">
        <v>1</v>
      </c>
      <c r="AD7429">
        <v>1</v>
      </c>
      <c r="AE7429">
        <v>1</v>
      </c>
      <c r="AF7429">
        <v>1</v>
      </c>
      <c r="AL7429">
        <v>10.613969000000001</v>
      </c>
      <c r="AM7429" s="5">
        <v>7.2743549346923828</v>
      </c>
      <c r="AN7429">
        <v>570.77625570776252</v>
      </c>
      <c r="AO7429">
        <f t="shared" si="116"/>
        <v>26826.48401826484</v>
      </c>
      <c r="AP7429">
        <v>684.93150684931504</v>
      </c>
      <c r="AQ7429">
        <v>9.3672700000000012E-2</v>
      </c>
      <c r="AR7429">
        <v>4.2570400000000001E-2</v>
      </c>
      <c r="AS7429">
        <v>4.1464000000000001E-2</v>
      </c>
      <c r="AT7429">
        <v>4.1579700000000004E-2</v>
      </c>
      <c r="AU7429">
        <v>4.3284200000000002E-2</v>
      </c>
      <c r="AW7429">
        <v>9.3672700000000012E-2</v>
      </c>
      <c r="AX7429">
        <v>4.2570399999999994E-2</v>
      </c>
      <c r="AY7429">
        <v>4.1464000000000001E-2</v>
      </c>
      <c r="AZ7429">
        <v>4.1579700000000011E-2</v>
      </c>
      <c r="BA7429">
        <v>4.3284200000000009E-2</v>
      </c>
      <c r="BC7429" s="52">
        <v>100000</v>
      </c>
      <c r="BD7429" s="52">
        <v>100000</v>
      </c>
      <c r="BE7429">
        <v>0</v>
      </c>
      <c r="BF7429">
        <v>0</v>
      </c>
      <c r="BG7429">
        <v>0</v>
      </c>
    </row>
    <row r="7430" spans="1:59">
      <c r="A7430">
        <v>7429</v>
      </c>
      <c r="E7430">
        <v>9795.2054794520554</v>
      </c>
      <c r="K7430">
        <v>5011.2758570447531</v>
      </c>
      <c r="L7430">
        <v>5458.2433570447529</v>
      </c>
      <c r="M7430">
        <v>5905.2108570447526</v>
      </c>
      <c r="N7430">
        <v>6352.1783570447524</v>
      </c>
      <c r="O7430">
        <v>6799.1458570447521</v>
      </c>
      <c r="Q7430">
        <v>18153.368386402261</v>
      </c>
      <c r="R7430">
        <v>17662.926723498877</v>
      </c>
      <c r="S7430">
        <v>17172.485060595493</v>
      </c>
      <c r="T7430">
        <v>16682.043397692109</v>
      </c>
      <c r="U7430">
        <v>16191.601734788723</v>
      </c>
      <c r="W7430">
        <v>0.23541999999999999</v>
      </c>
      <c r="AB7430">
        <v>1</v>
      </c>
      <c r="AC7430">
        <v>1</v>
      </c>
      <c r="AD7430">
        <v>1</v>
      </c>
      <c r="AE7430">
        <v>1</v>
      </c>
      <c r="AF7430">
        <v>1</v>
      </c>
      <c r="AL7430">
        <v>10.816897000000001</v>
      </c>
      <c r="AM7430" s="5">
        <v>7.5591464042663574</v>
      </c>
      <c r="AN7430">
        <v>570.77625570776252</v>
      </c>
      <c r="AO7430">
        <f t="shared" si="116"/>
        <v>26826.48401826484</v>
      </c>
      <c r="AP7430">
        <v>684.93150684931504</v>
      </c>
      <c r="AQ7430">
        <v>9.3743899999999991E-2</v>
      </c>
      <c r="AR7430">
        <v>4.2718200000000005E-2</v>
      </c>
      <c r="AS7430">
        <v>4.1419699999999997E-2</v>
      </c>
      <c r="AT7430">
        <v>4.1427900000000004E-2</v>
      </c>
      <c r="AU7430">
        <v>4.3107100000000002E-2</v>
      </c>
      <c r="AW7430">
        <v>9.3743899999999977E-2</v>
      </c>
      <c r="AX7430">
        <v>4.2718199999999998E-2</v>
      </c>
      <c r="AY7430">
        <v>4.141969999999999E-2</v>
      </c>
      <c r="AZ7430">
        <v>4.1427900000000004E-2</v>
      </c>
      <c r="BA7430">
        <v>4.3107099999999995E-2</v>
      </c>
      <c r="BC7430" s="52">
        <v>100000</v>
      </c>
      <c r="BD7430" s="52">
        <v>100000</v>
      </c>
      <c r="BE7430">
        <v>0</v>
      </c>
      <c r="BF7430">
        <v>0</v>
      </c>
      <c r="BG7430">
        <v>0</v>
      </c>
    </row>
    <row r="7431" spans="1:59">
      <c r="A7431">
        <v>7430</v>
      </c>
      <c r="E7431">
        <v>9795.2054794520554</v>
      </c>
      <c r="K7431">
        <v>4832.8298743327514</v>
      </c>
      <c r="L7431">
        <v>5337.4898743327512</v>
      </c>
      <c r="M7431">
        <v>5842.1498743327511</v>
      </c>
      <c r="N7431">
        <v>6346.809874332751</v>
      </c>
      <c r="O7431">
        <v>6851.4698743327508</v>
      </c>
      <c r="Q7431">
        <v>17761.34433802135</v>
      </c>
      <c r="R7431">
        <v>17281.493818284864</v>
      </c>
      <c r="S7431">
        <v>16801.643298548377</v>
      </c>
      <c r="T7431">
        <v>16321.792778811892</v>
      </c>
      <c r="U7431">
        <v>15841.942259075407</v>
      </c>
      <c r="W7431">
        <v>0.19097</v>
      </c>
      <c r="AB7431">
        <v>1</v>
      </c>
      <c r="AC7431">
        <v>1</v>
      </c>
      <c r="AD7431">
        <v>1</v>
      </c>
      <c r="AE7431">
        <v>1</v>
      </c>
      <c r="AF7431">
        <v>1</v>
      </c>
      <c r="AL7431">
        <v>10.758691000000001</v>
      </c>
      <c r="AM7431" s="5">
        <v>7.5946159362792969</v>
      </c>
      <c r="AN7431">
        <v>570.77625570776252</v>
      </c>
      <c r="AO7431">
        <f t="shared" si="116"/>
        <v>26826.48401826484</v>
      </c>
      <c r="AP7431">
        <v>684.93150684931504</v>
      </c>
      <c r="AQ7431">
        <v>9.4956900000000011E-2</v>
      </c>
      <c r="AR7431">
        <v>4.2977800000000003E-2</v>
      </c>
      <c r="AS7431">
        <v>4.1433999999999999E-2</v>
      </c>
      <c r="AT7431">
        <v>4.1868499999999996E-2</v>
      </c>
      <c r="AU7431">
        <v>4.3034200000000002E-2</v>
      </c>
      <c r="AW7431">
        <v>9.4956899999999997E-2</v>
      </c>
      <c r="AX7431">
        <v>4.2977799999999997E-2</v>
      </c>
      <c r="AY7431">
        <v>4.1433999999999999E-2</v>
      </c>
      <c r="AZ7431">
        <v>4.1868499999999989E-2</v>
      </c>
      <c r="BA7431">
        <v>4.3034200000000009E-2</v>
      </c>
      <c r="BC7431" s="52">
        <v>100000</v>
      </c>
      <c r="BD7431" s="52">
        <v>100000</v>
      </c>
      <c r="BE7431">
        <v>0</v>
      </c>
      <c r="BF7431">
        <v>0</v>
      </c>
      <c r="BG7431">
        <v>0</v>
      </c>
    </row>
    <row r="7432" spans="1:59">
      <c r="A7432">
        <v>7431</v>
      </c>
      <c r="E7432">
        <v>9795.2054794520554</v>
      </c>
      <c r="K7432">
        <v>5108.878908362366</v>
      </c>
      <c r="L7432">
        <v>5610.4314083623658</v>
      </c>
      <c r="M7432">
        <v>6111.9839083623656</v>
      </c>
      <c r="N7432">
        <v>6613.5364083623654</v>
      </c>
      <c r="O7432">
        <v>7115.0889083623651</v>
      </c>
      <c r="Q7432">
        <v>17331.098125676399</v>
      </c>
      <c r="R7432">
        <v>16862.871380652847</v>
      </c>
      <c r="S7432">
        <v>16394.644635629294</v>
      </c>
      <c r="T7432">
        <v>15926.417890605742</v>
      </c>
      <c r="U7432">
        <v>15458.19114558219</v>
      </c>
      <c r="W7432">
        <v>0.23479</v>
      </c>
      <c r="AB7432">
        <v>1</v>
      </c>
      <c r="AC7432">
        <v>1</v>
      </c>
      <c r="AD7432">
        <v>1</v>
      </c>
      <c r="AE7432">
        <v>1</v>
      </c>
      <c r="AF7432">
        <v>1</v>
      </c>
      <c r="AL7432">
        <v>10.589579000000001</v>
      </c>
      <c r="AM7432" s="5">
        <v>8.2653360366821289</v>
      </c>
      <c r="AN7432">
        <v>570.77625570776252</v>
      </c>
      <c r="AO7432">
        <f t="shared" si="116"/>
        <v>26826.48401826484</v>
      </c>
      <c r="AP7432">
        <v>684.93150684931504</v>
      </c>
      <c r="AQ7432">
        <v>9.7599500000000006E-2</v>
      </c>
      <c r="AR7432">
        <v>7.4645200000000009E-2</v>
      </c>
      <c r="AS7432">
        <v>4.9955599999999996E-2</v>
      </c>
      <c r="AT7432">
        <v>4.4518599999999998E-2</v>
      </c>
      <c r="AU7432">
        <v>4.4713299999999997E-2</v>
      </c>
      <c r="AW7432">
        <v>9.7599499999999992E-2</v>
      </c>
      <c r="AX7432">
        <v>7.4645200000000009E-2</v>
      </c>
      <c r="AY7432">
        <v>4.9955600000000003E-2</v>
      </c>
      <c r="AZ7432">
        <v>4.4518600000000005E-2</v>
      </c>
      <c r="BA7432">
        <v>4.4713299999999997E-2</v>
      </c>
      <c r="BC7432" s="52">
        <v>100000</v>
      </c>
      <c r="BD7432" s="52">
        <v>100000</v>
      </c>
      <c r="BE7432">
        <v>0</v>
      </c>
      <c r="BF7432">
        <v>0</v>
      </c>
      <c r="BG7432">
        <v>0</v>
      </c>
    </row>
    <row r="7433" spans="1:59">
      <c r="A7433">
        <v>7432</v>
      </c>
      <c r="E7433">
        <v>9795.2054794520554</v>
      </c>
      <c r="K7433">
        <v>5394.7868364644673</v>
      </c>
      <c r="L7433">
        <v>5887.6226697978009</v>
      </c>
      <c r="M7433">
        <v>6380.4585031311344</v>
      </c>
      <c r="N7433">
        <v>6873.294336464468</v>
      </c>
      <c r="O7433">
        <v>7366.1301697978015</v>
      </c>
      <c r="Q7433">
        <v>17570.398096700799</v>
      </c>
      <c r="R7433">
        <v>17095.706288147776</v>
      </c>
      <c r="S7433">
        <v>16621.014479594753</v>
      </c>
      <c r="T7433">
        <v>16146.322671041729</v>
      </c>
      <c r="U7433">
        <v>15671.630862488706</v>
      </c>
      <c r="W7433">
        <v>6.7659999999999998E-2</v>
      </c>
      <c r="AB7433">
        <v>1</v>
      </c>
      <c r="AC7433">
        <v>1</v>
      </c>
      <c r="AD7433">
        <v>1</v>
      </c>
      <c r="AE7433">
        <v>1</v>
      </c>
      <c r="AF7433">
        <v>1</v>
      </c>
      <c r="AL7433">
        <v>10.747908000000001</v>
      </c>
      <c r="AM7433" s="5">
        <v>8.3121423721313477</v>
      </c>
      <c r="AN7433">
        <v>570.77625570776252</v>
      </c>
      <c r="AO7433">
        <f t="shared" si="116"/>
        <v>26826.48401826484</v>
      </c>
      <c r="AP7433">
        <v>684.93150684931504</v>
      </c>
      <c r="AQ7433">
        <v>0.10491200000000001</v>
      </c>
      <c r="AR7433">
        <v>9.1692800000000005E-2</v>
      </c>
      <c r="AS7433">
        <v>8.4487300000000001E-2</v>
      </c>
      <c r="AT7433">
        <v>9.3409699999999998E-2</v>
      </c>
      <c r="AU7433">
        <v>8.8222200000000001E-2</v>
      </c>
      <c r="AW7433">
        <v>0.10491199999999999</v>
      </c>
      <c r="AX7433">
        <v>9.1692800000000005E-2</v>
      </c>
      <c r="AY7433">
        <v>8.4487300000000001E-2</v>
      </c>
      <c r="AZ7433">
        <v>9.3409699999999998E-2</v>
      </c>
      <c r="BA7433">
        <v>8.8222200000000014E-2</v>
      </c>
      <c r="BC7433" s="52">
        <v>100000</v>
      </c>
      <c r="BD7433" s="52">
        <v>100000</v>
      </c>
      <c r="BE7433">
        <v>0</v>
      </c>
      <c r="BF7433">
        <v>0</v>
      </c>
      <c r="BG7433">
        <v>0</v>
      </c>
    </row>
    <row r="7434" spans="1:59">
      <c r="A7434">
        <v>7433</v>
      </c>
      <c r="E7434">
        <v>9795.2054794520554</v>
      </c>
      <c r="K7434">
        <v>5946.8849045236966</v>
      </c>
      <c r="L7434">
        <v>6425.3665711903632</v>
      </c>
      <c r="M7434">
        <v>6903.8482378570297</v>
      </c>
      <c r="N7434">
        <v>7382.3299045236963</v>
      </c>
      <c r="O7434">
        <v>7860.8115711903629</v>
      </c>
      <c r="Q7434">
        <v>18369.396674322841</v>
      </c>
      <c r="R7434">
        <v>17873.118668056115</v>
      </c>
      <c r="S7434">
        <v>17376.840661789389</v>
      </c>
      <c r="T7434">
        <v>16880.562655522663</v>
      </c>
      <c r="U7434">
        <v>16384.284649255937</v>
      </c>
      <c r="W7434">
        <v>0</v>
      </c>
      <c r="AB7434">
        <v>1</v>
      </c>
      <c r="AC7434">
        <v>1</v>
      </c>
      <c r="AD7434">
        <v>1</v>
      </c>
      <c r="AE7434">
        <v>1</v>
      </c>
      <c r="AF7434">
        <v>1</v>
      </c>
      <c r="AL7434">
        <v>10.667146000000001</v>
      </c>
      <c r="AM7434" s="5">
        <v>8.3904886245727539</v>
      </c>
      <c r="AN7434">
        <v>570.77625570776252</v>
      </c>
      <c r="AO7434">
        <f t="shared" si="116"/>
        <v>26826.48401826484</v>
      </c>
      <c r="AP7434">
        <v>684.93150684931504</v>
      </c>
      <c r="AQ7434">
        <v>0.112014</v>
      </c>
      <c r="AR7434">
        <v>0.10602800000000001</v>
      </c>
      <c r="AS7434">
        <v>0.105515</v>
      </c>
      <c r="AT7434">
        <v>0.11778799999999999</v>
      </c>
      <c r="AU7434">
        <v>0.10008300000000001</v>
      </c>
      <c r="AW7434">
        <v>0.11201399999999999</v>
      </c>
      <c r="AX7434">
        <v>0.106028</v>
      </c>
      <c r="AY7434">
        <v>0.10551500000000001</v>
      </c>
      <c r="AZ7434">
        <v>0.11778799999999999</v>
      </c>
      <c r="BA7434">
        <v>0.10008300000000002</v>
      </c>
      <c r="BC7434" s="52">
        <v>100000</v>
      </c>
      <c r="BD7434" s="52">
        <v>100000</v>
      </c>
      <c r="BE7434">
        <v>0</v>
      </c>
      <c r="BF7434">
        <v>0</v>
      </c>
      <c r="BG7434">
        <v>0</v>
      </c>
    </row>
    <row r="7435" spans="1:59">
      <c r="A7435">
        <v>7434</v>
      </c>
      <c r="E7435">
        <v>9795.2054794520554</v>
      </c>
      <c r="K7435">
        <v>7427.6907942111284</v>
      </c>
      <c r="L7435">
        <v>7916.0716275444611</v>
      </c>
      <c r="M7435">
        <v>8404.4524608777938</v>
      </c>
      <c r="N7435">
        <v>8892.8332942111265</v>
      </c>
      <c r="O7435">
        <v>9381.2141275444592</v>
      </c>
      <c r="Q7435">
        <v>19426.47714795198</v>
      </c>
      <c r="R7435">
        <v>18901.640457762478</v>
      </c>
      <c r="S7435">
        <v>18376.803767572976</v>
      </c>
      <c r="T7435">
        <v>17851.967077383473</v>
      </c>
      <c r="U7435">
        <v>17327.130387193971</v>
      </c>
      <c r="W7435">
        <v>0</v>
      </c>
      <c r="AB7435">
        <v>1</v>
      </c>
      <c r="AC7435">
        <v>1</v>
      </c>
      <c r="AD7435">
        <v>1</v>
      </c>
      <c r="AE7435">
        <v>1</v>
      </c>
      <c r="AF7435">
        <v>1</v>
      </c>
      <c r="AL7435">
        <v>10.563643000000001</v>
      </c>
      <c r="AM7435" s="5">
        <v>6.9597878456115723</v>
      </c>
      <c r="AN7435">
        <v>570.77625570776252</v>
      </c>
      <c r="AO7435">
        <f t="shared" si="116"/>
        <v>26826.48401826484</v>
      </c>
      <c r="AP7435">
        <v>684.93150684931504</v>
      </c>
      <c r="AQ7435">
        <v>0.114194</v>
      </c>
      <c r="AR7435">
        <v>0.116178</v>
      </c>
      <c r="AS7435">
        <v>0.10790999999999999</v>
      </c>
      <c r="AT7435">
        <v>0.11878900000000001</v>
      </c>
      <c r="AU7435">
        <v>0.10959199999999999</v>
      </c>
      <c r="AW7435">
        <v>0.114194</v>
      </c>
      <c r="AX7435">
        <v>0.11617799999999999</v>
      </c>
      <c r="AY7435">
        <v>0.10790999999999999</v>
      </c>
      <c r="AZ7435">
        <v>0.11878900000000002</v>
      </c>
      <c r="BA7435">
        <v>0.10959200000000001</v>
      </c>
      <c r="BC7435" s="52">
        <v>100000</v>
      </c>
      <c r="BD7435" s="52">
        <v>100000</v>
      </c>
      <c r="BE7435">
        <v>0</v>
      </c>
      <c r="BF7435">
        <v>0</v>
      </c>
      <c r="BG7435">
        <v>0</v>
      </c>
    </row>
    <row r="7436" spans="1:59">
      <c r="A7436">
        <v>7435</v>
      </c>
      <c r="E7436">
        <v>9795.2054794520554</v>
      </c>
      <c r="K7436">
        <v>7747.1189621596823</v>
      </c>
      <c r="L7436">
        <v>8236.4339621596828</v>
      </c>
      <c r="M7436">
        <v>8725.7489621596833</v>
      </c>
      <c r="N7436">
        <v>9215.0639621596838</v>
      </c>
      <c r="O7436">
        <v>9704.3789621596843</v>
      </c>
      <c r="Q7436">
        <v>20851.651672859611</v>
      </c>
      <c r="R7436">
        <v>20288.311661933378</v>
      </c>
      <c r="S7436">
        <v>19724.971651007145</v>
      </c>
      <c r="T7436">
        <v>19161.631640080912</v>
      </c>
      <c r="U7436">
        <v>18598.291629154679</v>
      </c>
      <c r="W7436">
        <v>0</v>
      </c>
      <c r="AB7436">
        <v>1</v>
      </c>
      <c r="AC7436">
        <v>1</v>
      </c>
      <c r="AD7436">
        <v>1</v>
      </c>
      <c r="AE7436">
        <v>1</v>
      </c>
      <c r="AF7436">
        <v>1</v>
      </c>
      <c r="AL7436">
        <v>10.9128475</v>
      </c>
      <c r="AM7436" s="5">
        <v>6.6254768371582031</v>
      </c>
      <c r="AN7436">
        <v>570.77625570776252</v>
      </c>
      <c r="AO7436">
        <f t="shared" si="116"/>
        <v>26826.48401826484</v>
      </c>
      <c r="AP7436">
        <v>684.93150684931504</v>
      </c>
      <c r="AQ7436">
        <v>0.11618200000000001</v>
      </c>
      <c r="AR7436">
        <v>0.117578</v>
      </c>
      <c r="AS7436">
        <v>0.113135</v>
      </c>
      <c r="AT7436">
        <v>0.12057</v>
      </c>
      <c r="AU7436">
        <v>0.110721</v>
      </c>
      <c r="AW7436">
        <v>0.11618199999999999</v>
      </c>
      <c r="AX7436">
        <v>0.117578</v>
      </c>
      <c r="AY7436">
        <v>0.113135</v>
      </c>
      <c r="AZ7436">
        <v>0.12057</v>
      </c>
      <c r="BA7436">
        <v>0.110721</v>
      </c>
      <c r="BC7436" s="52">
        <v>100000</v>
      </c>
      <c r="BD7436" s="52">
        <v>100000</v>
      </c>
      <c r="BE7436">
        <v>0</v>
      </c>
      <c r="BF7436">
        <v>0</v>
      </c>
      <c r="BG7436">
        <v>0</v>
      </c>
    </row>
    <row r="7437" spans="1:59">
      <c r="A7437">
        <v>7436</v>
      </c>
      <c r="E7437">
        <v>9795.2054794520554</v>
      </c>
      <c r="K7437">
        <v>7189.1055576569624</v>
      </c>
      <c r="L7437">
        <v>7682.3263909902953</v>
      </c>
      <c r="M7437">
        <v>8175.5472243236281</v>
      </c>
      <c r="N7437">
        <v>8668.7680576569619</v>
      </c>
      <c r="O7437">
        <v>9161.9888909902947</v>
      </c>
      <c r="Q7437">
        <v>22645.08482754535</v>
      </c>
      <c r="R7437">
        <v>22033.292412521732</v>
      </c>
      <c r="S7437">
        <v>21421.499997498115</v>
      </c>
      <c r="T7437">
        <v>20809.707582474497</v>
      </c>
      <c r="U7437">
        <v>20197.915167450879</v>
      </c>
      <c r="W7437">
        <v>0</v>
      </c>
      <c r="AB7437">
        <v>1</v>
      </c>
      <c r="AC7437">
        <v>1</v>
      </c>
      <c r="AD7437">
        <v>1</v>
      </c>
      <c r="AE7437">
        <v>1</v>
      </c>
      <c r="AF7437">
        <v>1</v>
      </c>
      <c r="AL7437">
        <v>10.654596</v>
      </c>
      <c r="AM7437" s="5">
        <v>5.0110015869140616</v>
      </c>
      <c r="AN7437">
        <v>570.77625570776252</v>
      </c>
      <c r="AO7437">
        <f t="shared" si="116"/>
        <v>26826.48401826484</v>
      </c>
      <c r="AP7437">
        <v>684.93150684931504</v>
      </c>
      <c r="AQ7437">
        <v>0.11619199999999999</v>
      </c>
      <c r="AR7437">
        <v>0.11774999999999999</v>
      </c>
      <c r="AS7437">
        <v>0.112911</v>
      </c>
      <c r="AT7437">
        <v>0.120556</v>
      </c>
      <c r="AU7437">
        <v>0.11067400000000001</v>
      </c>
      <c r="AW7437">
        <v>0.116192</v>
      </c>
      <c r="AX7437">
        <v>0.11775000000000001</v>
      </c>
      <c r="AY7437">
        <v>0.112911</v>
      </c>
      <c r="AZ7437">
        <v>0.12055599999999998</v>
      </c>
      <c r="BA7437">
        <v>0.11067400000000001</v>
      </c>
      <c r="BC7437" s="52">
        <v>100000</v>
      </c>
      <c r="BD7437" s="52">
        <v>100000</v>
      </c>
      <c r="BE7437">
        <v>0</v>
      </c>
      <c r="BF7437">
        <v>0</v>
      </c>
      <c r="BG7437">
        <v>0</v>
      </c>
    </row>
    <row r="7438" spans="1:59">
      <c r="A7438">
        <v>7437</v>
      </c>
      <c r="E7438">
        <v>9795.2054794520554</v>
      </c>
      <c r="K7438">
        <v>6061.2480757645353</v>
      </c>
      <c r="L7438">
        <v>6493.2005757645356</v>
      </c>
      <c r="M7438">
        <v>6925.153075764536</v>
      </c>
      <c r="N7438">
        <v>7357.1055757645363</v>
      </c>
      <c r="O7438">
        <v>7789.0580757645366</v>
      </c>
      <c r="Q7438">
        <v>22606.368928082349</v>
      </c>
      <c r="R7438">
        <v>21995.622484244876</v>
      </c>
      <c r="S7438">
        <v>21384.876040407402</v>
      </c>
      <c r="T7438">
        <v>20774.129596569928</v>
      </c>
      <c r="U7438">
        <v>20163.383152732455</v>
      </c>
      <c r="W7438">
        <v>0</v>
      </c>
      <c r="AB7438">
        <v>1</v>
      </c>
      <c r="AC7438">
        <v>1</v>
      </c>
      <c r="AD7438">
        <v>1</v>
      </c>
      <c r="AE7438">
        <v>1</v>
      </c>
      <c r="AF7438">
        <v>1</v>
      </c>
      <c r="AL7438">
        <v>11.325564999999999</v>
      </c>
      <c r="AM7438" s="5">
        <v>3.7280173301696782</v>
      </c>
      <c r="AN7438">
        <v>570.77625570776252</v>
      </c>
      <c r="AO7438">
        <f t="shared" si="116"/>
        <v>26826.48401826484</v>
      </c>
      <c r="AP7438">
        <v>684.93150684931504</v>
      </c>
      <c r="AQ7438">
        <v>0.115893</v>
      </c>
      <c r="AR7438">
        <v>0.117753</v>
      </c>
      <c r="AS7438">
        <v>0.10838299999999999</v>
      </c>
      <c r="AT7438">
        <v>0.119062</v>
      </c>
      <c r="AU7438">
        <v>0.109696</v>
      </c>
      <c r="AW7438">
        <v>0.11589300000000001</v>
      </c>
      <c r="AX7438">
        <v>0.11775299999999998</v>
      </c>
      <c r="AY7438">
        <v>0.10838299999999999</v>
      </c>
      <c r="AZ7438">
        <v>0.11906199999999999</v>
      </c>
      <c r="BA7438">
        <v>0.109696</v>
      </c>
      <c r="BC7438" s="52">
        <v>100000</v>
      </c>
      <c r="BD7438" s="52">
        <v>100000</v>
      </c>
      <c r="BE7438">
        <v>0</v>
      </c>
      <c r="BF7438">
        <v>0</v>
      </c>
      <c r="BG7438">
        <v>0</v>
      </c>
    </row>
    <row r="7439" spans="1:59">
      <c r="A7439">
        <v>7438</v>
      </c>
      <c r="E7439">
        <v>9795.2054794520554</v>
      </c>
      <c r="K7439">
        <v>5145.3568164305652</v>
      </c>
      <c r="L7439">
        <v>5530.5068164305649</v>
      </c>
      <c r="M7439">
        <v>5915.6568164305645</v>
      </c>
      <c r="N7439">
        <v>6300.8068164305641</v>
      </c>
      <c r="O7439">
        <v>6685.9568164305638</v>
      </c>
      <c r="Q7439">
        <v>21003.717436217499</v>
      </c>
      <c r="R7439">
        <v>20436.269131840658</v>
      </c>
      <c r="S7439">
        <v>19868.820827463816</v>
      </c>
      <c r="T7439">
        <v>19301.372523086975</v>
      </c>
      <c r="U7439">
        <v>18733.924218710134</v>
      </c>
      <c r="W7439">
        <v>0</v>
      </c>
      <c r="AB7439">
        <v>1</v>
      </c>
      <c r="AC7439">
        <v>1</v>
      </c>
      <c r="AD7439">
        <v>1</v>
      </c>
      <c r="AE7439">
        <v>1</v>
      </c>
      <c r="AF7439">
        <v>1</v>
      </c>
      <c r="AL7439">
        <v>11.615180000000001</v>
      </c>
      <c r="AM7439" s="5">
        <v>4.1874823570251456</v>
      </c>
      <c r="AN7439">
        <v>570.77625570776252</v>
      </c>
      <c r="AO7439">
        <f t="shared" si="116"/>
        <v>26826.48401826484</v>
      </c>
      <c r="AP7439">
        <v>684.93150684931504</v>
      </c>
      <c r="AQ7439">
        <v>0.11625400000000001</v>
      </c>
      <c r="AR7439">
        <v>0.117783</v>
      </c>
      <c r="AS7439">
        <v>0.10841500000000001</v>
      </c>
      <c r="AT7439">
        <v>0.119159</v>
      </c>
      <c r="AU7439">
        <v>0.109906</v>
      </c>
      <c r="AW7439">
        <v>0.11625400000000001</v>
      </c>
      <c r="AX7439">
        <v>0.11778300000000001</v>
      </c>
      <c r="AY7439">
        <v>0.10841500000000003</v>
      </c>
      <c r="AZ7439">
        <v>0.119159</v>
      </c>
      <c r="BA7439">
        <v>0.10990599999999999</v>
      </c>
      <c r="BC7439" s="52">
        <v>100000</v>
      </c>
      <c r="BD7439" s="52">
        <v>100000</v>
      </c>
      <c r="BE7439">
        <v>0</v>
      </c>
      <c r="BF7439">
        <v>0</v>
      </c>
      <c r="BG7439">
        <v>0</v>
      </c>
    </row>
    <row r="7440" spans="1:59">
      <c r="A7440">
        <v>7439</v>
      </c>
      <c r="E7440">
        <v>9795.2054794520554</v>
      </c>
      <c r="K7440">
        <v>5289.2966698888649</v>
      </c>
      <c r="L7440">
        <v>5645.0233365555314</v>
      </c>
      <c r="M7440">
        <v>6000.7500032221978</v>
      </c>
      <c r="N7440">
        <v>6356.4766698888643</v>
      </c>
      <c r="O7440">
        <v>6712.2033365555308</v>
      </c>
      <c r="Q7440">
        <v>15962.10479721726</v>
      </c>
      <c r="R7440">
        <v>15530.863551438317</v>
      </c>
      <c r="S7440">
        <v>15099.622305659374</v>
      </c>
      <c r="T7440">
        <v>14668.38105988043</v>
      </c>
      <c r="U7440">
        <v>14237.139814101487</v>
      </c>
      <c r="W7440">
        <v>0</v>
      </c>
      <c r="AB7440">
        <v>1</v>
      </c>
      <c r="AC7440">
        <v>1</v>
      </c>
      <c r="AD7440">
        <v>1</v>
      </c>
      <c r="AE7440">
        <v>1</v>
      </c>
      <c r="AF7440">
        <v>1</v>
      </c>
      <c r="AL7440">
        <v>10.872562</v>
      </c>
      <c r="AM7440" s="5">
        <v>5.8683710098266602</v>
      </c>
      <c r="AN7440">
        <v>570.77625570776252</v>
      </c>
      <c r="AO7440">
        <f t="shared" si="116"/>
        <v>26826.48401826484</v>
      </c>
      <c r="AP7440">
        <v>684.93150684931504</v>
      </c>
      <c r="AQ7440">
        <v>0.115865</v>
      </c>
      <c r="AR7440">
        <v>0.117773</v>
      </c>
      <c r="AS7440">
        <v>0.108006</v>
      </c>
      <c r="AT7440">
        <v>0.119322</v>
      </c>
      <c r="AU7440">
        <v>0.109974</v>
      </c>
      <c r="AW7440">
        <v>0.11586499999999998</v>
      </c>
      <c r="AX7440">
        <v>0.117773</v>
      </c>
      <c r="AY7440">
        <v>0.108006</v>
      </c>
      <c r="AZ7440">
        <v>0.119322</v>
      </c>
      <c r="BA7440">
        <v>0.109974</v>
      </c>
      <c r="BC7440" s="52">
        <v>100000</v>
      </c>
      <c r="BD7440" s="52">
        <v>100000</v>
      </c>
      <c r="BE7440">
        <v>0</v>
      </c>
      <c r="BF7440">
        <v>0</v>
      </c>
      <c r="BG7440">
        <v>0</v>
      </c>
    </row>
    <row r="7441" spans="1:59">
      <c r="A7441">
        <v>7440</v>
      </c>
      <c r="E7441">
        <v>9795.2054794520554</v>
      </c>
      <c r="K7441">
        <v>4213.6913265806161</v>
      </c>
      <c r="L7441">
        <v>4559.022993247283</v>
      </c>
      <c r="M7441">
        <v>4904.3546599139499</v>
      </c>
      <c r="N7441">
        <v>5249.6863265806169</v>
      </c>
      <c r="O7441">
        <v>5595.0179932472838</v>
      </c>
      <c r="Q7441">
        <v>9395.4370437778343</v>
      </c>
      <c r="R7441">
        <v>9141.6046071384244</v>
      </c>
      <c r="S7441">
        <v>8887.7721704990145</v>
      </c>
      <c r="T7441">
        <v>8633.9397338596045</v>
      </c>
      <c r="U7441">
        <v>8380.1072972201946</v>
      </c>
      <c r="W7441">
        <v>0</v>
      </c>
      <c r="AB7441">
        <v>1</v>
      </c>
      <c r="AC7441">
        <v>1</v>
      </c>
      <c r="AD7441">
        <v>1</v>
      </c>
      <c r="AE7441">
        <v>1</v>
      </c>
      <c r="AF7441">
        <v>1</v>
      </c>
      <c r="AL7441">
        <v>9.7164199999999994</v>
      </c>
      <c r="AM7441" s="5">
        <v>4.0754899978637704</v>
      </c>
      <c r="AN7441">
        <v>570.77625570776252</v>
      </c>
      <c r="AO7441">
        <f t="shared" si="116"/>
        <v>26826.48401826484</v>
      </c>
      <c r="AP7441">
        <v>684.93150684931504</v>
      </c>
      <c r="AQ7441">
        <v>0.11561</v>
      </c>
      <c r="AR7441">
        <v>0.117385</v>
      </c>
      <c r="AS7441">
        <v>0.108095</v>
      </c>
      <c r="AT7441">
        <v>0.119287</v>
      </c>
      <c r="AU7441">
        <v>0.109973</v>
      </c>
      <c r="AW7441">
        <v>0.11561</v>
      </c>
      <c r="AX7441">
        <v>0.117385</v>
      </c>
      <c r="AY7441">
        <v>0.10809499999999998</v>
      </c>
      <c r="AZ7441">
        <v>0.11928700000000002</v>
      </c>
      <c r="BA7441">
        <v>0.109973</v>
      </c>
      <c r="BC7441" s="52">
        <v>100000</v>
      </c>
      <c r="BD7441" s="52">
        <v>100000</v>
      </c>
      <c r="BE7441">
        <v>0</v>
      </c>
      <c r="BF7441">
        <v>0</v>
      </c>
      <c r="BG7441">
        <v>0</v>
      </c>
    </row>
    <row r="7442" spans="1:59">
      <c r="A7442">
        <v>7441</v>
      </c>
      <c r="E7442">
        <v>9795.2054794520554</v>
      </c>
      <c r="K7442">
        <v>3393.7860622751464</v>
      </c>
      <c r="L7442">
        <v>3773.2710622751465</v>
      </c>
      <c r="M7442">
        <v>4152.7560622751462</v>
      </c>
      <c r="N7442">
        <v>4532.2410622751459</v>
      </c>
      <c r="O7442">
        <v>4911.7260622751455</v>
      </c>
      <c r="Q7442">
        <v>11166.251961132561</v>
      </c>
      <c r="R7442">
        <v>10864.578185688175</v>
      </c>
      <c r="S7442">
        <v>10562.904410243789</v>
      </c>
      <c r="T7442">
        <v>10261.230634799404</v>
      </c>
      <c r="U7442">
        <v>9959.5568593550179</v>
      </c>
      <c r="W7442">
        <v>0</v>
      </c>
      <c r="AB7442">
        <v>1</v>
      </c>
      <c r="AC7442">
        <v>1</v>
      </c>
      <c r="AD7442">
        <v>1</v>
      </c>
      <c r="AE7442">
        <v>1</v>
      </c>
      <c r="AF7442">
        <v>1</v>
      </c>
      <c r="AL7442">
        <v>10.082067</v>
      </c>
      <c r="AM7442" s="5">
        <v>3.4899294376373291</v>
      </c>
      <c r="AN7442">
        <v>570.77625570776252</v>
      </c>
      <c r="AO7442">
        <f t="shared" si="116"/>
        <v>26826.48401826484</v>
      </c>
      <c r="AP7442">
        <v>684.93150684931504</v>
      </c>
      <c r="AQ7442">
        <v>0.11550000000000001</v>
      </c>
      <c r="AR7442">
        <v>0.11758</v>
      </c>
      <c r="AS7442">
        <v>0.108252</v>
      </c>
      <c r="AT7442">
        <v>0.119599</v>
      </c>
      <c r="AU7442">
        <v>0.10997899999999999</v>
      </c>
      <c r="AW7442">
        <v>0.11550000000000001</v>
      </c>
      <c r="AX7442">
        <v>0.11758</v>
      </c>
      <c r="AY7442">
        <v>0.108252</v>
      </c>
      <c r="AZ7442">
        <v>0.119599</v>
      </c>
      <c r="BA7442">
        <v>0.10997899999999998</v>
      </c>
      <c r="BC7442" s="52">
        <v>100000</v>
      </c>
      <c r="BD7442" s="52">
        <v>100000</v>
      </c>
      <c r="BE7442">
        <v>0</v>
      </c>
      <c r="BF7442">
        <v>0</v>
      </c>
      <c r="BG7442">
        <v>0</v>
      </c>
    </row>
    <row r="7443" spans="1:59">
      <c r="A7443">
        <v>7442</v>
      </c>
      <c r="E7443">
        <v>9795.2054794520554</v>
      </c>
      <c r="K7443">
        <v>2605.9605430068418</v>
      </c>
      <c r="L7443">
        <v>2923.6280430068418</v>
      </c>
      <c r="M7443">
        <v>3241.2955430068419</v>
      </c>
      <c r="N7443">
        <v>3558.9630430068419</v>
      </c>
      <c r="O7443">
        <v>3876.6305430068419</v>
      </c>
      <c r="Q7443">
        <v>12120.536814019089</v>
      </c>
      <c r="R7443">
        <v>11793.081539639035</v>
      </c>
      <c r="S7443">
        <v>11465.626265258979</v>
      </c>
      <c r="T7443">
        <v>11138.170990878923</v>
      </c>
      <c r="U7443">
        <v>10810.715716498868</v>
      </c>
      <c r="W7443">
        <v>0</v>
      </c>
      <c r="AB7443">
        <v>1</v>
      </c>
      <c r="AC7443">
        <v>1</v>
      </c>
      <c r="AD7443">
        <v>1</v>
      </c>
      <c r="AE7443">
        <v>1</v>
      </c>
      <c r="AF7443">
        <v>1</v>
      </c>
      <c r="AL7443">
        <v>11.021489000000001</v>
      </c>
      <c r="AM7443" s="5">
        <v>3.043258905410767</v>
      </c>
      <c r="AN7443">
        <v>570.77625570776252</v>
      </c>
      <c r="AO7443">
        <f t="shared" si="116"/>
        <v>26826.48401826484</v>
      </c>
      <c r="AP7443">
        <v>684.93150684931504</v>
      </c>
      <c r="AQ7443">
        <v>0.115468</v>
      </c>
      <c r="AR7443">
        <v>0.117601</v>
      </c>
      <c r="AS7443">
        <v>0.108349</v>
      </c>
      <c r="AT7443">
        <v>0.11967799999999999</v>
      </c>
      <c r="AU7443">
        <v>0.110107</v>
      </c>
      <c r="AW7443">
        <v>0.115468</v>
      </c>
      <c r="AX7443">
        <v>0.117601</v>
      </c>
      <c r="AY7443">
        <v>0.10834900000000001</v>
      </c>
      <c r="AZ7443">
        <v>0.11967799999999999</v>
      </c>
      <c r="BA7443">
        <v>0.110107</v>
      </c>
      <c r="BC7443" s="52">
        <v>100000</v>
      </c>
      <c r="BD7443" s="52">
        <v>100000</v>
      </c>
      <c r="BE7443">
        <v>0</v>
      </c>
      <c r="BF7443">
        <v>0</v>
      </c>
      <c r="BG7443">
        <v>0</v>
      </c>
    </row>
    <row r="7444" spans="1:59">
      <c r="A7444">
        <v>7443</v>
      </c>
      <c r="E7444">
        <v>9795.2054794520554</v>
      </c>
      <c r="K7444">
        <v>1922.0567316822207</v>
      </c>
      <c r="L7444">
        <v>2122.964231682221</v>
      </c>
      <c r="M7444">
        <v>2323.8717316822213</v>
      </c>
      <c r="N7444">
        <v>2524.7792316822215</v>
      </c>
      <c r="O7444">
        <v>2725.6867316822218</v>
      </c>
      <c r="Q7444">
        <v>12220.829279281539</v>
      </c>
      <c r="R7444">
        <v>11890.66444656621</v>
      </c>
      <c r="S7444">
        <v>11560.49961385088</v>
      </c>
      <c r="T7444">
        <v>11230.334781135549</v>
      </c>
      <c r="U7444">
        <v>10900.169948420218</v>
      </c>
      <c r="W7444">
        <v>0</v>
      </c>
      <c r="AB7444">
        <v>1</v>
      </c>
      <c r="AC7444">
        <v>1</v>
      </c>
      <c r="AD7444">
        <v>1</v>
      </c>
      <c r="AE7444">
        <v>1</v>
      </c>
      <c r="AF7444">
        <v>1</v>
      </c>
      <c r="AL7444">
        <v>10.817575</v>
      </c>
      <c r="AM7444" s="5">
        <v>2.9856371879577641</v>
      </c>
      <c r="AN7444">
        <v>570.77625570776252</v>
      </c>
      <c r="AO7444">
        <f t="shared" si="116"/>
        <v>26826.48401826484</v>
      </c>
      <c r="AP7444">
        <v>684.93150684931504</v>
      </c>
      <c r="AQ7444">
        <v>0.115467</v>
      </c>
      <c r="AR7444">
        <v>0.11761100000000001</v>
      </c>
      <c r="AS7444">
        <v>0.10833499999999999</v>
      </c>
      <c r="AT7444">
        <v>0.119714</v>
      </c>
      <c r="AU7444">
        <v>0.110143</v>
      </c>
      <c r="AW7444">
        <v>0.115467</v>
      </c>
      <c r="AX7444">
        <v>0.11761100000000001</v>
      </c>
      <c r="AY7444">
        <v>0.108335</v>
      </c>
      <c r="AZ7444">
        <v>0.119714</v>
      </c>
      <c r="BA7444">
        <v>0.110143</v>
      </c>
      <c r="BC7444" s="52">
        <v>100000</v>
      </c>
      <c r="BD7444" s="52">
        <v>100000</v>
      </c>
      <c r="BE7444">
        <v>0</v>
      </c>
      <c r="BF7444">
        <v>0</v>
      </c>
      <c r="BG7444">
        <v>0</v>
      </c>
    </row>
    <row r="7445" spans="1:59">
      <c r="A7445">
        <v>7444</v>
      </c>
      <c r="E7445">
        <v>9795.2054794520554</v>
      </c>
      <c r="K7445">
        <v>1708.274932483786</v>
      </c>
      <c r="L7445">
        <v>1807.599932483786</v>
      </c>
      <c r="M7445">
        <v>1906.9249324837861</v>
      </c>
      <c r="N7445">
        <v>2006.2499324837861</v>
      </c>
      <c r="O7445">
        <v>2105.5749324837861</v>
      </c>
      <c r="Q7445">
        <v>13850.884476968589</v>
      </c>
      <c r="R7445">
        <v>13476.681151402368</v>
      </c>
      <c r="S7445">
        <v>13102.477825836148</v>
      </c>
      <c r="T7445">
        <v>12728.274500269927</v>
      </c>
      <c r="U7445">
        <v>12354.071174703706</v>
      </c>
      <c r="W7445">
        <v>0</v>
      </c>
      <c r="AB7445">
        <v>1</v>
      </c>
      <c r="AC7445">
        <v>1</v>
      </c>
      <c r="AD7445">
        <v>1</v>
      </c>
      <c r="AE7445">
        <v>1</v>
      </c>
      <c r="AF7445">
        <v>1</v>
      </c>
      <c r="AL7445">
        <v>10.415981</v>
      </c>
      <c r="AM7445" s="5">
        <v>2.7868714332580571</v>
      </c>
      <c r="AN7445">
        <v>570.77625570776252</v>
      </c>
      <c r="AO7445">
        <f t="shared" si="116"/>
        <v>26826.48401826484</v>
      </c>
      <c r="AP7445">
        <v>684.93150684931504</v>
      </c>
      <c r="AQ7445">
        <v>0.11011499999999999</v>
      </c>
      <c r="AR7445">
        <v>0.10963200000000001</v>
      </c>
      <c r="AS7445">
        <v>0.10315300000000001</v>
      </c>
      <c r="AT7445">
        <v>0.11164400000000001</v>
      </c>
      <c r="AU7445">
        <v>0.10813399999999999</v>
      </c>
      <c r="AW7445">
        <v>0.110115</v>
      </c>
      <c r="AX7445">
        <v>0.10963199999999999</v>
      </c>
      <c r="AY7445">
        <v>0.10315300000000001</v>
      </c>
      <c r="AZ7445">
        <v>0.11164400000000001</v>
      </c>
      <c r="BA7445">
        <v>0.10813399999999999</v>
      </c>
      <c r="BC7445" s="52">
        <v>100000</v>
      </c>
      <c r="BD7445" s="52">
        <v>100000</v>
      </c>
      <c r="BE7445">
        <v>0</v>
      </c>
      <c r="BF7445">
        <v>0</v>
      </c>
      <c r="BG7445">
        <v>0</v>
      </c>
    </row>
    <row r="7446" spans="1:59">
      <c r="A7446">
        <v>7445</v>
      </c>
      <c r="E7446">
        <v>9795.2054794520554</v>
      </c>
      <c r="K7446">
        <v>1808.237718220091</v>
      </c>
      <c r="L7446">
        <v>1866.562718220091</v>
      </c>
      <c r="M7446">
        <v>1924.8877182200911</v>
      </c>
      <c r="N7446">
        <v>1983.2127182200911</v>
      </c>
      <c r="O7446">
        <v>2041.5377182200912</v>
      </c>
      <c r="Q7446">
        <v>17789.447933287269</v>
      </c>
      <c r="R7446">
        <v>17308.83815122403</v>
      </c>
      <c r="S7446">
        <v>16828.228369160792</v>
      </c>
      <c r="T7446">
        <v>16347.618587097555</v>
      </c>
      <c r="U7446">
        <v>15867.008805034318</v>
      </c>
      <c r="W7446">
        <v>0</v>
      </c>
      <c r="AB7446">
        <v>1</v>
      </c>
      <c r="AC7446">
        <v>1</v>
      </c>
      <c r="AD7446">
        <v>1</v>
      </c>
      <c r="AE7446">
        <v>1</v>
      </c>
      <c r="AF7446">
        <v>1</v>
      </c>
      <c r="AL7446">
        <v>10.412953</v>
      </c>
      <c r="AM7446" s="5">
        <v>2.0932567119598389</v>
      </c>
      <c r="AN7446">
        <v>570.77625570776252</v>
      </c>
      <c r="AO7446">
        <f t="shared" si="116"/>
        <v>26826.48401826484</v>
      </c>
      <c r="AP7446">
        <v>684.93150684931504</v>
      </c>
      <c r="AQ7446">
        <v>0.11044499999999999</v>
      </c>
      <c r="AR7446">
        <v>0.10972700000000001</v>
      </c>
      <c r="AS7446">
        <v>0.103393</v>
      </c>
      <c r="AT7446">
        <v>0.112179</v>
      </c>
      <c r="AU7446">
        <v>0.10834999999999999</v>
      </c>
      <c r="AW7446">
        <v>0.110445</v>
      </c>
      <c r="AX7446">
        <v>0.10972700000000001</v>
      </c>
      <c r="AY7446">
        <v>0.103393</v>
      </c>
      <c r="AZ7446">
        <v>0.11217900000000001</v>
      </c>
      <c r="BA7446">
        <v>0.10834999999999999</v>
      </c>
      <c r="BC7446" s="52">
        <v>100000</v>
      </c>
      <c r="BD7446" s="52">
        <v>100000</v>
      </c>
      <c r="BE7446">
        <v>0</v>
      </c>
      <c r="BF7446">
        <v>0</v>
      </c>
      <c r="BG7446">
        <v>0</v>
      </c>
    </row>
    <row r="7447" spans="1:59">
      <c r="A7447">
        <v>7446</v>
      </c>
      <c r="E7447">
        <v>9795.2054794520554</v>
      </c>
      <c r="K7447">
        <v>2110.1055365326956</v>
      </c>
      <c r="L7447">
        <v>2149.4280365326958</v>
      </c>
      <c r="M7447">
        <v>2188.7505365326961</v>
      </c>
      <c r="N7447">
        <v>2228.0730365326963</v>
      </c>
      <c r="O7447">
        <v>2267.3955365326965</v>
      </c>
      <c r="Q7447">
        <v>26296.112982429211</v>
      </c>
      <c r="R7447">
        <v>25585.682328178027</v>
      </c>
      <c r="S7447">
        <v>24875.251673926843</v>
      </c>
      <c r="T7447">
        <v>24164.821019675659</v>
      </c>
      <c r="U7447">
        <v>23454.390365424475</v>
      </c>
      <c r="W7447">
        <v>0</v>
      </c>
      <c r="AB7447">
        <v>1</v>
      </c>
      <c r="AC7447">
        <v>1</v>
      </c>
      <c r="AD7447">
        <v>1</v>
      </c>
      <c r="AE7447">
        <v>1</v>
      </c>
      <c r="AF7447">
        <v>1</v>
      </c>
      <c r="AL7447">
        <v>10.946300000000001</v>
      </c>
      <c r="AM7447" s="5">
        <v>2.288748025894165</v>
      </c>
      <c r="AN7447">
        <v>570.77625570776252</v>
      </c>
      <c r="AO7447">
        <f t="shared" si="116"/>
        <v>26826.48401826484</v>
      </c>
      <c r="AP7447">
        <v>684.93150684931504</v>
      </c>
      <c r="AQ7447">
        <v>0.110649</v>
      </c>
      <c r="AR7447">
        <v>0.109456</v>
      </c>
      <c r="AS7447">
        <v>0.104224</v>
      </c>
      <c r="AT7447">
        <v>0.112231</v>
      </c>
      <c r="AU7447">
        <v>0.108349</v>
      </c>
      <c r="AW7447">
        <v>0.11064899999999998</v>
      </c>
      <c r="AX7447">
        <v>0.10945599999999998</v>
      </c>
      <c r="AY7447">
        <v>0.104224</v>
      </c>
      <c r="AZ7447">
        <v>0.11223100000000001</v>
      </c>
      <c r="BA7447">
        <v>0.10834900000000001</v>
      </c>
      <c r="BC7447" s="52">
        <v>100000</v>
      </c>
      <c r="BD7447" s="52">
        <v>100000</v>
      </c>
      <c r="BE7447">
        <v>0</v>
      </c>
      <c r="BF7447">
        <v>0</v>
      </c>
      <c r="BG7447">
        <v>0</v>
      </c>
    </row>
    <row r="7448" spans="1:59">
      <c r="A7448">
        <v>7447</v>
      </c>
      <c r="E7448">
        <v>9795.2054794520554</v>
      </c>
      <c r="K7448">
        <v>2500.0593739594692</v>
      </c>
      <c r="L7448">
        <v>2541.5818739594692</v>
      </c>
      <c r="M7448">
        <v>2583.1043739594693</v>
      </c>
      <c r="N7448">
        <v>2624.6268739594693</v>
      </c>
      <c r="O7448">
        <v>2666.1493739594694</v>
      </c>
      <c r="Q7448">
        <v>31010.57417398968</v>
      </c>
      <c r="R7448">
        <v>30172.774967301521</v>
      </c>
      <c r="S7448">
        <v>29334.975760613361</v>
      </c>
      <c r="T7448">
        <v>28497.176553925201</v>
      </c>
      <c r="U7448">
        <v>27659.377347237041</v>
      </c>
      <c r="W7448">
        <v>0</v>
      </c>
      <c r="AB7448">
        <v>1</v>
      </c>
      <c r="AC7448">
        <v>1</v>
      </c>
      <c r="AD7448">
        <v>1</v>
      </c>
      <c r="AE7448">
        <v>1</v>
      </c>
      <c r="AF7448">
        <v>1</v>
      </c>
      <c r="AL7448">
        <v>11.895346999999999</v>
      </c>
      <c r="AM7448" s="5">
        <v>1.899077415466309</v>
      </c>
      <c r="AN7448">
        <v>570.77625570776252</v>
      </c>
      <c r="AO7448">
        <f t="shared" si="116"/>
        <v>26826.48401826484</v>
      </c>
      <c r="AP7448">
        <v>684.93150684931504</v>
      </c>
      <c r="AQ7448">
        <v>0.112619</v>
      </c>
      <c r="AR7448">
        <v>0.11083799999999999</v>
      </c>
      <c r="AS7448">
        <v>0.104795</v>
      </c>
      <c r="AT7448">
        <v>0.113387</v>
      </c>
      <c r="AU7448">
        <v>0.10883</v>
      </c>
      <c r="AW7448">
        <v>0.11261900000000001</v>
      </c>
      <c r="AX7448">
        <v>0.11083799999999998</v>
      </c>
      <c r="AY7448">
        <v>0.10479500000000001</v>
      </c>
      <c r="AZ7448">
        <v>0.113387</v>
      </c>
      <c r="BA7448">
        <v>0.10883</v>
      </c>
      <c r="BC7448" s="52">
        <v>100000</v>
      </c>
      <c r="BD7448" s="52">
        <v>100000</v>
      </c>
      <c r="BE7448">
        <v>0</v>
      </c>
      <c r="BF7448">
        <v>0</v>
      </c>
      <c r="BG7448">
        <v>0</v>
      </c>
    </row>
    <row r="7449" spans="1:59">
      <c r="A7449">
        <v>7448</v>
      </c>
      <c r="E7449">
        <v>9795.2054794520554</v>
      </c>
      <c r="K7449">
        <v>3722.3766054875546</v>
      </c>
      <c r="L7449">
        <v>3764.8616054875547</v>
      </c>
      <c r="M7449">
        <v>3807.3466054875548</v>
      </c>
      <c r="N7449">
        <v>3849.831605487555</v>
      </c>
      <c r="O7449">
        <v>3892.3166054875551</v>
      </c>
      <c r="Q7449">
        <v>29771.23309747818</v>
      </c>
      <c r="R7449">
        <v>28966.916630635646</v>
      </c>
      <c r="S7449">
        <v>28162.600163793111</v>
      </c>
      <c r="T7449">
        <v>27358.283696950577</v>
      </c>
      <c r="U7449">
        <v>26553.967230108043</v>
      </c>
      <c r="W7449">
        <v>1.8100000000000002E-2</v>
      </c>
      <c r="AB7449">
        <v>1</v>
      </c>
      <c r="AC7449">
        <v>1</v>
      </c>
      <c r="AD7449">
        <v>1</v>
      </c>
      <c r="AE7449">
        <v>1</v>
      </c>
      <c r="AF7449">
        <v>1</v>
      </c>
      <c r="AL7449">
        <v>10.563415000000001</v>
      </c>
      <c r="AM7449" s="5">
        <v>1.483085155487061</v>
      </c>
      <c r="AN7449">
        <v>570.77625570776252</v>
      </c>
      <c r="AO7449">
        <f t="shared" si="116"/>
        <v>26826.48401826484</v>
      </c>
      <c r="AP7449">
        <v>684.93150684931504</v>
      </c>
      <c r="AQ7449">
        <v>0.113635</v>
      </c>
      <c r="AR7449">
        <v>0.11211</v>
      </c>
      <c r="AS7449">
        <v>0.104713</v>
      </c>
      <c r="AT7449">
        <v>0.111011</v>
      </c>
      <c r="AU7449">
        <v>0.10782699999999999</v>
      </c>
      <c r="AW7449">
        <v>0.113635</v>
      </c>
      <c r="AX7449">
        <v>0.11211</v>
      </c>
      <c r="AY7449">
        <v>0.10471299999999999</v>
      </c>
      <c r="AZ7449">
        <v>0.11101100000000001</v>
      </c>
      <c r="BA7449">
        <v>0.10782699999999999</v>
      </c>
      <c r="BC7449" s="52">
        <v>100000</v>
      </c>
      <c r="BD7449" s="52">
        <v>100000</v>
      </c>
      <c r="BE7449">
        <v>0</v>
      </c>
      <c r="BF7449">
        <v>0</v>
      </c>
      <c r="BG7449">
        <v>0</v>
      </c>
    </row>
    <row r="7450" spans="1:59">
      <c r="A7450">
        <v>7449</v>
      </c>
      <c r="E7450">
        <v>9795.2054794520554</v>
      </c>
      <c r="K7450">
        <v>4612.144371595853</v>
      </c>
      <c r="L7450">
        <v>4653.2543715958527</v>
      </c>
      <c r="M7450">
        <v>4694.3643715958524</v>
      </c>
      <c r="N7450">
        <v>4735.4743715958521</v>
      </c>
      <c r="O7450">
        <v>4776.5843715958517</v>
      </c>
      <c r="Q7450">
        <v>27907.609266869411</v>
      </c>
      <c r="R7450">
        <v>27153.641516180076</v>
      </c>
      <c r="S7450">
        <v>26399.673765490741</v>
      </c>
      <c r="T7450">
        <v>25645.706014801406</v>
      </c>
      <c r="U7450">
        <v>24891.738264112071</v>
      </c>
      <c r="W7450">
        <v>6.0740000000000002E-2</v>
      </c>
      <c r="AB7450">
        <v>1</v>
      </c>
      <c r="AC7450">
        <v>1</v>
      </c>
      <c r="AD7450">
        <v>1</v>
      </c>
      <c r="AE7450">
        <v>1</v>
      </c>
      <c r="AF7450">
        <v>1</v>
      </c>
      <c r="AL7450">
        <v>9.4607580000000002</v>
      </c>
      <c r="AM7450" s="5">
        <v>1.8798424005508421</v>
      </c>
      <c r="AN7450">
        <v>570.77625570776252</v>
      </c>
      <c r="AO7450">
        <f t="shared" si="116"/>
        <v>26826.48401826484</v>
      </c>
      <c r="AP7450">
        <v>684.93150684931504</v>
      </c>
      <c r="AQ7450">
        <v>0.11198999999999999</v>
      </c>
      <c r="AR7450">
        <v>0.10835599999999999</v>
      </c>
      <c r="AS7450">
        <v>9.8327999999999999E-2</v>
      </c>
      <c r="AT7450">
        <v>0.102843</v>
      </c>
      <c r="AU7450">
        <v>8.6453199999999994E-2</v>
      </c>
      <c r="AW7450">
        <v>0.11198999999999999</v>
      </c>
      <c r="AX7450">
        <v>0.10835599999999999</v>
      </c>
      <c r="AY7450">
        <v>9.8328000000000013E-2</v>
      </c>
      <c r="AZ7450">
        <v>0.102843</v>
      </c>
      <c r="BA7450">
        <v>8.6453199999999994E-2</v>
      </c>
      <c r="BC7450" s="52">
        <v>100000</v>
      </c>
      <c r="BD7450" s="52">
        <v>100000</v>
      </c>
      <c r="BE7450">
        <v>0</v>
      </c>
      <c r="BF7450">
        <v>0</v>
      </c>
      <c r="BG7450">
        <v>0</v>
      </c>
    </row>
    <row r="7451" spans="1:59">
      <c r="A7451">
        <v>7450</v>
      </c>
      <c r="E7451">
        <v>9795.2054794520554</v>
      </c>
      <c r="K7451">
        <v>5448.4666879045435</v>
      </c>
      <c r="L7451">
        <v>5504.2891879045437</v>
      </c>
      <c r="M7451">
        <v>5560.1116879045439</v>
      </c>
      <c r="N7451">
        <v>5615.9341879045442</v>
      </c>
      <c r="O7451">
        <v>5671.7566879045444</v>
      </c>
      <c r="Q7451">
        <v>26099.387051299211</v>
      </c>
      <c r="R7451">
        <v>25394.271254709092</v>
      </c>
      <c r="S7451">
        <v>24689.15545811897</v>
      </c>
      <c r="T7451">
        <v>23984.039661528848</v>
      </c>
      <c r="U7451">
        <v>23278.923864938726</v>
      </c>
      <c r="W7451">
        <v>5.357E-2</v>
      </c>
      <c r="AB7451">
        <v>1</v>
      </c>
      <c r="AC7451">
        <v>1</v>
      </c>
      <c r="AD7451">
        <v>1</v>
      </c>
      <c r="AE7451">
        <v>1</v>
      </c>
      <c r="AF7451">
        <v>1</v>
      </c>
      <c r="AL7451">
        <v>9.1662560000000006</v>
      </c>
      <c r="AM7451" s="5">
        <v>2.161217212677002</v>
      </c>
      <c r="AN7451">
        <v>570.77625570776252</v>
      </c>
      <c r="AO7451">
        <f t="shared" si="116"/>
        <v>26826.48401826484</v>
      </c>
      <c r="AP7451">
        <v>684.93150684931504</v>
      </c>
      <c r="AQ7451">
        <v>0.111151</v>
      </c>
      <c r="AR7451">
        <v>0.10747</v>
      </c>
      <c r="AS7451">
        <v>9.5546699999999998E-2</v>
      </c>
      <c r="AT7451">
        <v>9.5404700000000009E-2</v>
      </c>
      <c r="AU7451">
        <v>7.0157700000000003E-2</v>
      </c>
      <c r="AW7451">
        <v>0.11115099999999999</v>
      </c>
      <c r="AX7451">
        <v>0.10747</v>
      </c>
      <c r="AY7451">
        <v>9.5546699999999998E-2</v>
      </c>
      <c r="AZ7451">
        <v>9.5404699999999995E-2</v>
      </c>
      <c r="BA7451">
        <v>7.0157700000000003E-2</v>
      </c>
      <c r="BC7451" s="52">
        <v>100000</v>
      </c>
      <c r="BD7451" s="52">
        <v>100000</v>
      </c>
      <c r="BE7451">
        <v>0</v>
      </c>
      <c r="BF7451">
        <v>0</v>
      </c>
      <c r="BG7451">
        <v>0</v>
      </c>
    </row>
    <row r="7452" spans="1:59">
      <c r="A7452">
        <v>7451</v>
      </c>
      <c r="E7452">
        <v>9795.2054794520554</v>
      </c>
      <c r="K7452">
        <v>6114.5553492959616</v>
      </c>
      <c r="L7452">
        <v>6187.5653492959618</v>
      </c>
      <c r="M7452">
        <v>6260.575349295962</v>
      </c>
      <c r="N7452">
        <v>6333.5853492959623</v>
      </c>
      <c r="O7452">
        <v>6406.5953492959625</v>
      </c>
      <c r="Q7452">
        <v>24669.97180907747</v>
      </c>
      <c r="R7452">
        <v>24003.473903230839</v>
      </c>
      <c r="S7452">
        <v>23336.975997384208</v>
      </c>
      <c r="T7452">
        <v>22670.478091537578</v>
      </c>
      <c r="U7452">
        <v>22003.980185690947</v>
      </c>
      <c r="W7452">
        <v>6.25E-2</v>
      </c>
      <c r="AB7452">
        <v>1</v>
      </c>
      <c r="AC7452">
        <v>1</v>
      </c>
      <c r="AD7452">
        <v>1</v>
      </c>
      <c r="AE7452">
        <v>1</v>
      </c>
      <c r="AF7452">
        <v>1</v>
      </c>
      <c r="AL7452">
        <v>8.2451690000000006</v>
      </c>
      <c r="AM7452" s="5">
        <v>2.5659558773040771</v>
      </c>
      <c r="AN7452">
        <v>570.77625570776252</v>
      </c>
      <c r="AO7452">
        <f t="shared" si="116"/>
        <v>26826.48401826484</v>
      </c>
      <c r="AP7452">
        <v>684.93150684931504</v>
      </c>
      <c r="AQ7452">
        <v>0.11082299999999999</v>
      </c>
      <c r="AR7452">
        <v>0.107572</v>
      </c>
      <c r="AS7452">
        <v>9.5709199999999994E-2</v>
      </c>
      <c r="AT7452">
        <v>9.5402299999999995E-2</v>
      </c>
      <c r="AU7452">
        <v>7.0590999999999987E-2</v>
      </c>
      <c r="AW7452">
        <v>0.11082299999999999</v>
      </c>
      <c r="AX7452">
        <v>0.10757199999999999</v>
      </c>
      <c r="AY7452">
        <v>9.570919999999998E-2</v>
      </c>
      <c r="AZ7452">
        <v>9.5402299999999982E-2</v>
      </c>
      <c r="BA7452">
        <v>7.0590999999999987E-2</v>
      </c>
      <c r="BC7452" s="52">
        <v>100000</v>
      </c>
      <c r="BD7452" s="52">
        <v>100000</v>
      </c>
      <c r="BE7452">
        <v>0</v>
      </c>
      <c r="BF7452">
        <v>0</v>
      </c>
      <c r="BG7452">
        <v>0</v>
      </c>
    </row>
    <row r="7453" spans="1:59">
      <c r="A7453">
        <v>7452</v>
      </c>
      <c r="E7453">
        <v>9795.2054794520554</v>
      </c>
      <c r="K7453">
        <v>7064.6966790667811</v>
      </c>
      <c r="L7453">
        <v>7179.0366790667813</v>
      </c>
      <c r="M7453">
        <v>7293.3766790667814</v>
      </c>
      <c r="N7453">
        <v>7407.7166790667816</v>
      </c>
      <c r="O7453">
        <v>7522.0566790667817</v>
      </c>
      <c r="Q7453">
        <v>23368.577352107659</v>
      </c>
      <c r="R7453">
        <v>22737.238654923833</v>
      </c>
      <c r="S7453">
        <v>22105.899957740006</v>
      </c>
      <c r="T7453">
        <v>21474.56126055618</v>
      </c>
      <c r="U7453">
        <v>20843.222563372354</v>
      </c>
      <c r="W7453">
        <v>5.0119999999999998E-2</v>
      </c>
      <c r="AB7453">
        <v>1</v>
      </c>
      <c r="AC7453">
        <v>1</v>
      </c>
      <c r="AD7453">
        <v>1</v>
      </c>
      <c r="AE7453">
        <v>1</v>
      </c>
      <c r="AF7453">
        <v>1</v>
      </c>
      <c r="AL7453">
        <v>7.4489264000000004</v>
      </c>
      <c r="AM7453" s="5">
        <v>2.9178707599639888</v>
      </c>
      <c r="AN7453">
        <v>570.77625570776252</v>
      </c>
      <c r="AO7453">
        <f t="shared" si="116"/>
        <v>26826.48401826484</v>
      </c>
      <c r="AP7453">
        <v>684.93150684931504</v>
      </c>
      <c r="AQ7453">
        <v>0.110932</v>
      </c>
      <c r="AR7453">
        <v>0.108012</v>
      </c>
      <c r="AS7453">
        <v>9.5492099999999996E-2</v>
      </c>
      <c r="AT7453">
        <v>9.5415099999999989E-2</v>
      </c>
      <c r="AU7453">
        <v>7.0480399999999999E-2</v>
      </c>
      <c r="AW7453">
        <v>0.11093200000000002</v>
      </c>
      <c r="AX7453">
        <v>0.10801199999999998</v>
      </c>
      <c r="AY7453">
        <v>9.549210000000001E-2</v>
      </c>
      <c r="AZ7453">
        <v>9.5415099999999989E-2</v>
      </c>
      <c r="BA7453">
        <v>7.0480399999999999E-2</v>
      </c>
      <c r="BC7453" s="52">
        <v>100000</v>
      </c>
      <c r="BD7453" s="52">
        <v>100000</v>
      </c>
      <c r="BE7453">
        <v>0</v>
      </c>
      <c r="BF7453">
        <v>0</v>
      </c>
      <c r="BG7453">
        <v>0</v>
      </c>
    </row>
    <row r="7454" spans="1:59">
      <c r="A7454">
        <v>7453</v>
      </c>
      <c r="E7454">
        <v>9795.2054794520554</v>
      </c>
      <c r="K7454">
        <v>6646.0406556365142</v>
      </c>
      <c r="L7454">
        <v>6825.0581556365141</v>
      </c>
      <c r="M7454">
        <v>7004.0756556365141</v>
      </c>
      <c r="N7454">
        <v>7183.093155636514</v>
      </c>
      <c r="O7454">
        <v>7362.1106556365139</v>
      </c>
      <c r="Q7454">
        <v>23063.675882104199</v>
      </c>
      <c r="R7454">
        <v>22440.574575246224</v>
      </c>
      <c r="S7454">
        <v>21817.473268388254</v>
      </c>
      <c r="T7454">
        <v>21194.371961530283</v>
      </c>
      <c r="U7454">
        <v>20571.270654672313</v>
      </c>
      <c r="W7454">
        <v>5.3359999999999998E-2</v>
      </c>
      <c r="AB7454">
        <v>1</v>
      </c>
      <c r="AC7454">
        <v>1</v>
      </c>
      <c r="AD7454">
        <v>1</v>
      </c>
      <c r="AE7454">
        <v>1</v>
      </c>
      <c r="AF7454">
        <v>1</v>
      </c>
      <c r="AL7454">
        <v>6.6441290000000004</v>
      </c>
      <c r="AM7454" s="5">
        <v>2.7948825359344478</v>
      </c>
      <c r="AN7454">
        <v>570.77625570776252</v>
      </c>
      <c r="AO7454">
        <f t="shared" si="116"/>
        <v>26826.48401826484</v>
      </c>
      <c r="AP7454">
        <v>684.93150684931504</v>
      </c>
      <c r="AQ7454">
        <v>0.111705</v>
      </c>
      <c r="AR7454">
        <v>0.10748999999999999</v>
      </c>
      <c r="AS7454">
        <v>9.5463300000000001E-2</v>
      </c>
      <c r="AT7454">
        <v>9.5328999999999997E-2</v>
      </c>
      <c r="AU7454">
        <v>6.9837900000000008E-2</v>
      </c>
      <c r="AW7454">
        <v>0.11170499999999998</v>
      </c>
      <c r="AX7454">
        <v>0.10748999999999999</v>
      </c>
      <c r="AY7454">
        <v>9.5463300000000015E-2</v>
      </c>
      <c r="AZ7454">
        <v>9.5328999999999983E-2</v>
      </c>
      <c r="BA7454">
        <v>6.9837900000000008E-2</v>
      </c>
      <c r="BC7454" s="52">
        <v>100000</v>
      </c>
      <c r="BD7454" s="52">
        <v>100000</v>
      </c>
      <c r="BE7454">
        <v>0</v>
      </c>
      <c r="BF7454">
        <v>0</v>
      </c>
      <c r="BG7454">
        <v>0</v>
      </c>
    </row>
    <row r="7455" spans="1:59">
      <c r="A7455">
        <v>7454</v>
      </c>
      <c r="E7455">
        <v>9795.2054794520554</v>
      </c>
      <c r="K7455">
        <v>5844.3589086423854</v>
      </c>
      <c r="L7455">
        <v>6080.4097419757181</v>
      </c>
      <c r="M7455">
        <v>6316.4605753090509</v>
      </c>
      <c r="N7455">
        <v>6552.5114086423837</v>
      </c>
      <c r="O7455">
        <v>6788.5622419757165</v>
      </c>
      <c r="Q7455">
        <v>22684.86890875574</v>
      </c>
      <c r="R7455">
        <v>22072.001665253491</v>
      </c>
      <c r="S7455">
        <v>21459.134421751245</v>
      </c>
      <c r="T7455">
        <v>20846.267178249</v>
      </c>
      <c r="U7455">
        <v>20233.399934746754</v>
      </c>
      <c r="W7455">
        <v>5.7409999999999996E-2</v>
      </c>
      <c r="AB7455">
        <v>1</v>
      </c>
      <c r="AC7455">
        <v>1</v>
      </c>
      <c r="AD7455">
        <v>1</v>
      </c>
      <c r="AE7455">
        <v>1</v>
      </c>
      <c r="AF7455">
        <v>1</v>
      </c>
      <c r="AL7455">
        <v>6.3607354000000003</v>
      </c>
      <c r="AM7455" s="5">
        <v>2.8997585773468022</v>
      </c>
      <c r="AN7455">
        <v>570.77625570776252</v>
      </c>
      <c r="AO7455">
        <f t="shared" si="116"/>
        <v>26826.48401826484</v>
      </c>
      <c r="AP7455">
        <v>684.93150684931504</v>
      </c>
      <c r="AQ7455">
        <v>0.111841</v>
      </c>
      <c r="AR7455">
        <v>0.107782</v>
      </c>
      <c r="AS7455">
        <v>9.5726400000000003E-2</v>
      </c>
      <c r="AT7455">
        <v>9.5641400000000001E-2</v>
      </c>
      <c r="AU7455">
        <v>7.0417199999999999E-2</v>
      </c>
      <c r="AW7455">
        <v>0.11184100000000001</v>
      </c>
      <c r="AX7455">
        <v>0.107782</v>
      </c>
      <c r="AY7455">
        <v>9.5726400000000003E-2</v>
      </c>
      <c r="AZ7455">
        <v>9.5641400000000001E-2</v>
      </c>
      <c r="BA7455">
        <v>7.0417199999999999E-2</v>
      </c>
      <c r="BC7455" s="52">
        <v>100000</v>
      </c>
      <c r="BD7455" s="52">
        <v>100000</v>
      </c>
      <c r="BE7455">
        <v>0</v>
      </c>
      <c r="BF7455">
        <v>0</v>
      </c>
      <c r="BG7455">
        <v>0</v>
      </c>
    </row>
    <row r="7456" spans="1:59">
      <c r="A7456">
        <v>7455</v>
      </c>
      <c r="E7456">
        <v>9795.2054794520554</v>
      </c>
      <c r="K7456">
        <v>5362.3601298940639</v>
      </c>
      <c r="L7456">
        <v>5711.8717965607302</v>
      </c>
      <c r="M7456">
        <v>6061.3834632273974</v>
      </c>
      <c r="N7456">
        <v>6410.8951298940647</v>
      </c>
      <c r="O7456">
        <v>6760.4067965607319</v>
      </c>
      <c r="Q7456">
        <v>22975.235539728441</v>
      </c>
      <c r="R7456">
        <v>22354.523586993051</v>
      </c>
      <c r="S7456">
        <v>21733.811634257661</v>
      </c>
      <c r="T7456">
        <v>21113.099681522272</v>
      </c>
      <c r="U7456">
        <v>20492.387728786882</v>
      </c>
      <c r="W7456">
        <v>1.405E-2</v>
      </c>
      <c r="AB7456">
        <v>1</v>
      </c>
      <c r="AC7456">
        <v>1</v>
      </c>
      <c r="AD7456">
        <v>1</v>
      </c>
      <c r="AE7456">
        <v>1</v>
      </c>
      <c r="AF7456">
        <v>1</v>
      </c>
      <c r="AL7456">
        <v>5.7584920000000004</v>
      </c>
      <c r="AM7456" s="5">
        <v>3.250151634216309</v>
      </c>
      <c r="AN7456">
        <v>570.77625570776252</v>
      </c>
      <c r="AO7456">
        <f t="shared" si="116"/>
        <v>26826.48401826484</v>
      </c>
      <c r="AP7456">
        <v>684.93150684931504</v>
      </c>
      <c r="AQ7456">
        <v>0.114537</v>
      </c>
      <c r="AR7456">
        <v>0.112955</v>
      </c>
      <c r="AS7456">
        <v>0.102785</v>
      </c>
      <c r="AT7456">
        <v>0.108211</v>
      </c>
      <c r="AU7456">
        <v>9.07998E-2</v>
      </c>
      <c r="AW7456">
        <v>0.11453699999999999</v>
      </c>
      <c r="AX7456">
        <v>0.11295500000000001</v>
      </c>
      <c r="AY7456">
        <v>0.102785</v>
      </c>
      <c r="AZ7456">
        <v>0.10821099999999999</v>
      </c>
      <c r="BA7456">
        <v>9.07998E-2</v>
      </c>
      <c r="BC7456" s="52">
        <v>100000</v>
      </c>
      <c r="BD7456" s="52">
        <v>100000</v>
      </c>
      <c r="BE7456">
        <v>0</v>
      </c>
      <c r="BF7456">
        <v>0</v>
      </c>
      <c r="BG7456">
        <v>0</v>
      </c>
    </row>
    <row r="7457" spans="1:59">
      <c r="A7457">
        <v>7456</v>
      </c>
      <c r="E7457">
        <v>9795.2054794520554</v>
      </c>
      <c r="K7457">
        <v>5176.2907861472768</v>
      </c>
      <c r="L7457">
        <v>5495.8832861472765</v>
      </c>
      <c r="M7457">
        <v>5815.4757861472763</v>
      </c>
      <c r="N7457">
        <v>6135.068286147276</v>
      </c>
      <c r="O7457">
        <v>6454.6607861472758</v>
      </c>
      <c r="Q7457">
        <v>23698.524425956519</v>
      </c>
      <c r="R7457">
        <v>23058.271691581442</v>
      </c>
      <c r="S7457">
        <v>22418.018957206365</v>
      </c>
      <c r="T7457">
        <v>21777.766222831287</v>
      </c>
      <c r="U7457">
        <v>21137.51348845621</v>
      </c>
      <c r="W7457">
        <v>1.984E-2</v>
      </c>
      <c r="AB7457">
        <v>1</v>
      </c>
      <c r="AC7457">
        <v>1</v>
      </c>
      <c r="AD7457">
        <v>1</v>
      </c>
      <c r="AE7457">
        <v>1</v>
      </c>
      <c r="AF7457">
        <v>1</v>
      </c>
      <c r="AL7457">
        <v>5.5178637999999998</v>
      </c>
      <c r="AM7457" s="5">
        <v>3.2772824764251709</v>
      </c>
      <c r="AN7457">
        <v>570.77625570776252</v>
      </c>
      <c r="AO7457">
        <f t="shared" si="116"/>
        <v>26826.48401826484</v>
      </c>
      <c r="AP7457">
        <v>684.93150684931504</v>
      </c>
      <c r="AQ7457">
        <v>0.115845</v>
      </c>
      <c r="AR7457">
        <v>0.117768</v>
      </c>
      <c r="AS7457">
        <v>0.105529</v>
      </c>
      <c r="AT7457">
        <v>0.115481</v>
      </c>
      <c r="AU7457">
        <v>0.10555800000000001</v>
      </c>
      <c r="AW7457">
        <v>0.11584500000000002</v>
      </c>
      <c r="AX7457">
        <v>0.117768</v>
      </c>
      <c r="AY7457">
        <v>0.105529</v>
      </c>
      <c r="AZ7457">
        <v>0.11548099999999999</v>
      </c>
      <c r="BA7457">
        <v>0.10555800000000003</v>
      </c>
      <c r="BC7457" s="52">
        <v>100000</v>
      </c>
      <c r="BD7457" s="52">
        <v>100000</v>
      </c>
      <c r="BE7457">
        <v>0</v>
      </c>
      <c r="BF7457">
        <v>0</v>
      </c>
      <c r="BG7457">
        <v>0</v>
      </c>
    </row>
    <row r="7458" spans="1:59">
      <c r="A7458">
        <v>7457</v>
      </c>
      <c r="E7458">
        <v>9795.2054794520554</v>
      </c>
      <c r="K7458">
        <v>5587.0289651627882</v>
      </c>
      <c r="L7458">
        <v>5945.1739651627886</v>
      </c>
      <c r="M7458">
        <v>6303.318965162789</v>
      </c>
      <c r="N7458">
        <v>6661.4639651627895</v>
      </c>
      <c r="O7458">
        <v>7019.6089651627899</v>
      </c>
      <c r="Q7458">
        <v>25168.861469126459</v>
      </c>
      <c r="R7458">
        <v>24488.885277609777</v>
      </c>
      <c r="S7458">
        <v>23808.909086093096</v>
      </c>
      <c r="T7458">
        <v>23128.932894576414</v>
      </c>
      <c r="U7458">
        <v>22448.956703059732</v>
      </c>
      <c r="W7458">
        <v>0</v>
      </c>
      <c r="AB7458">
        <v>1</v>
      </c>
      <c r="AC7458">
        <v>1</v>
      </c>
      <c r="AD7458">
        <v>1</v>
      </c>
      <c r="AE7458">
        <v>1</v>
      </c>
      <c r="AF7458">
        <v>1</v>
      </c>
      <c r="AL7458">
        <v>5.2277839999999998</v>
      </c>
      <c r="AM7458" s="5">
        <v>3.6122984886169429</v>
      </c>
      <c r="AN7458">
        <v>570.77625570776252</v>
      </c>
      <c r="AO7458">
        <f t="shared" si="116"/>
        <v>26826.48401826484</v>
      </c>
      <c r="AP7458">
        <v>684.93150684931504</v>
      </c>
      <c r="AQ7458">
        <v>0.11676300000000001</v>
      </c>
      <c r="AR7458">
        <v>0.119352</v>
      </c>
      <c r="AS7458">
        <v>0.107519</v>
      </c>
      <c r="AT7458">
        <v>0.117052</v>
      </c>
      <c r="AU7458">
        <v>0.106777</v>
      </c>
      <c r="AW7458">
        <v>0.11676299999999999</v>
      </c>
      <c r="AX7458">
        <v>0.119352</v>
      </c>
      <c r="AY7458">
        <v>0.10751900000000002</v>
      </c>
      <c r="AZ7458">
        <v>0.117052</v>
      </c>
      <c r="BA7458">
        <v>0.106777</v>
      </c>
      <c r="BC7458" s="52">
        <v>100000</v>
      </c>
      <c r="BD7458" s="52">
        <v>100000</v>
      </c>
      <c r="BE7458">
        <v>0</v>
      </c>
      <c r="BF7458">
        <v>0</v>
      </c>
      <c r="BG7458">
        <v>0</v>
      </c>
    </row>
    <row r="7459" spans="1:59">
      <c r="A7459">
        <v>7458</v>
      </c>
      <c r="E7459">
        <v>9795.2054794520554</v>
      </c>
      <c r="K7459">
        <v>7055.7891041001803</v>
      </c>
      <c r="L7459">
        <v>7449.1341041001797</v>
      </c>
      <c r="M7459">
        <v>7842.479104100179</v>
      </c>
      <c r="N7459">
        <v>8235.8241041001784</v>
      </c>
      <c r="O7459">
        <v>8629.1691041001777</v>
      </c>
      <c r="Q7459">
        <v>26693.313794203332</v>
      </c>
      <c r="R7459">
        <v>25972.152136494224</v>
      </c>
      <c r="S7459">
        <v>25250.990478785116</v>
      </c>
      <c r="T7459">
        <v>24529.828821076007</v>
      </c>
      <c r="U7459">
        <v>23808.667163366899</v>
      </c>
      <c r="W7459">
        <v>0</v>
      </c>
      <c r="AB7459">
        <v>1</v>
      </c>
      <c r="AC7459">
        <v>1</v>
      </c>
      <c r="AD7459">
        <v>1</v>
      </c>
      <c r="AE7459">
        <v>1</v>
      </c>
      <c r="AF7459">
        <v>1</v>
      </c>
      <c r="AL7459">
        <v>4.2330665999999999</v>
      </c>
      <c r="AM7459" s="5">
        <v>3.4354162216186519</v>
      </c>
      <c r="AN7459">
        <v>570.77625570776252</v>
      </c>
      <c r="AO7459">
        <f t="shared" si="116"/>
        <v>26826.48401826484</v>
      </c>
      <c r="AP7459">
        <v>684.93150684931504</v>
      </c>
      <c r="AQ7459">
        <v>0.11741599999999999</v>
      </c>
      <c r="AR7459">
        <v>0.12058199999999999</v>
      </c>
      <c r="AS7459">
        <v>0.108117</v>
      </c>
      <c r="AT7459">
        <v>0.11744599999999999</v>
      </c>
      <c r="AU7459">
        <v>0.10677200000000001</v>
      </c>
      <c r="AW7459">
        <v>0.11741600000000001</v>
      </c>
      <c r="AX7459">
        <v>0.12058200000000001</v>
      </c>
      <c r="AY7459">
        <v>0.108117</v>
      </c>
      <c r="AZ7459">
        <v>0.11744599999999998</v>
      </c>
      <c r="BA7459">
        <v>0.10677200000000002</v>
      </c>
      <c r="BC7459" s="52">
        <v>100000</v>
      </c>
      <c r="BD7459" s="52">
        <v>100000</v>
      </c>
      <c r="BE7459">
        <v>0</v>
      </c>
      <c r="BF7459">
        <v>0</v>
      </c>
      <c r="BG7459">
        <v>0</v>
      </c>
    </row>
    <row r="7460" spans="1:59">
      <c r="A7460">
        <v>7459</v>
      </c>
      <c r="E7460">
        <v>9795.2054794520554</v>
      </c>
      <c r="K7460">
        <v>7439.8045582158866</v>
      </c>
      <c r="L7460">
        <v>7938.0845582158872</v>
      </c>
      <c r="M7460">
        <v>8436.3645582158879</v>
      </c>
      <c r="N7460">
        <v>8934.6445582158885</v>
      </c>
      <c r="O7460">
        <v>9432.9245582158892</v>
      </c>
      <c r="Q7460">
        <v>27610.645895417361</v>
      </c>
      <c r="R7460">
        <v>26864.701075287518</v>
      </c>
      <c r="S7460">
        <v>26118.756255157674</v>
      </c>
      <c r="T7460">
        <v>25372.81143502783</v>
      </c>
      <c r="U7460">
        <v>24626.866614897986</v>
      </c>
      <c r="W7460">
        <v>0</v>
      </c>
      <c r="AB7460">
        <v>1</v>
      </c>
      <c r="AC7460">
        <v>1</v>
      </c>
      <c r="AD7460">
        <v>1</v>
      </c>
      <c r="AE7460">
        <v>1</v>
      </c>
      <c r="AF7460">
        <v>1</v>
      </c>
      <c r="AL7460">
        <v>4.7514067000000004</v>
      </c>
      <c r="AM7460" s="5">
        <v>3.3677165508270259</v>
      </c>
      <c r="AN7460">
        <v>570.77625570776252</v>
      </c>
      <c r="AO7460">
        <f t="shared" si="116"/>
        <v>26826.48401826484</v>
      </c>
      <c r="AP7460">
        <v>684.93150684931504</v>
      </c>
      <c r="AQ7460">
        <v>0.11741500000000001</v>
      </c>
      <c r="AR7460">
        <v>0.12057999999999999</v>
      </c>
      <c r="AS7460">
        <v>0.10811899999999999</v>
      </c>
      <c r="AT7460">
        <v>0.117448</v>
      </c>
      <c r="AU7460">
        <v>0.106807</v>
      </c>
      <c r="AW7460">
        <v>0.11741500000000001</v>
      </c>
      <c r="AX7460">
        <v>0.12058000000000001</v>
      </c>
      <c r="AY7460">
        <v>0.10811900000000001</v>
      </c>
      <c r="AZ7460">
        <v>0.11744799999999998</v>
      </c>
      <c r="BA7460">
        <v>0.106807</v>
      </c>
      <c r="BC7460" s="52">
        <v>100000</v>
      </c>
      <c r="BD7460" s="52">
        <v>100000</v>
      </c>
      <c r="BE7460">
        <v>0</v>
      </c>
      <c r="BF7460">
        <v>0</v>
      </c>
      <c r="BG7460">
        <v>0</v>
      </c>
    </row>
    <row r="7461" spans="1:59">
      <c r="A7461">
        <v>7460</v>
      </c>
      <c r="E7461">
        <v>9795.2054794520554</v>
      </c>
      <c r="K7461">
        <v>7050.8404513409569</v>
      </c>
      <c r="L7461">
        <v>7584.0996180076236</v>
      </c>
      <c r="M7461">
        <v>8117.3587846742903</v>
      </c>
      <c r="N7461">
        <v>8650.617951340957</v>
      </c>
      <c r="O7461">
        <v>9183.8771180076237</v>
      </c>
      <c r="Q7461">
        <v>28186.12377495542</v>
      </c>
      <c r="R7461">
        <v>27424.631519245635</v>
      </c>
      <c r="S7461">
        <v>26663.13926353585</v>
      </c>
      <c r="T7461">
        <v>25901.647007826065</v>
      </c>
      <c r="U7461">
        <v>25140.154752116279</v>
      </c>
      <c r="W7461">
        <v>0</v>
      </c>
      <c r="AB7461">
        <v>1</v>
      </c>
      <c r="AC7461">
        <v>1</v>
      </c>
      <c r="AD7461">
        <v>1</v>
      </c>
      <c r="AE7461">
        <v>1</v>
      </c>
      <c r="AF7461">
        <v>1</v>
      </c>
      <c r="AL7461">
        <v>3.1256569999999999</v>
      </c>
      <c r="AM7461" s="5">
        <v>3.150511741638184</v>
      </c>
      <c r="AN7461">
        <v>570.77625570776252</v>
      </c>
      <c r="AO7461">
        <f t="shared" si="116"/>
        <v>26826.48401826484</v>
      </c>
      <c r="AP7461">
        <v>684.93150684931504</v>
      </c>
      <c r="AQ7461">
        <v>0.117021</v>
      </c>
      <c r="AR7461">
        <v>0.11931799999999999</v>
      </c>
      <c r="AS7461">
        <v>0.106449</v>
      </c>
      <c r="AT7461">
        <v>0.116882</v>
      </c>
      <c r="AU7461">
        <v>0.106812</v>
      </c>
      <c r="AW7461">
        <v>0.117021</v>
      </c>
      <c r="AX7461">
        <v>0.11931799999999999</v>
      </c>
      <c r="AY7461">
        <v>0.106449</v>
      </c>
      <c r="AZ7461">
        <v>0.116882</v>
      </c>
      <c r="BA7461">
        <v>0.106812</v>
      </c>
      <c r="BC7461" s="52">
        <v>100000</v>
      </c>
      <c r="BD7461" s="52">
        <v>100000</v>
      </c>
      <c r="BE7461">
        <v>0</v>
      </c>
      <c r="BF7461">
        <v>0</v>
      </c>
      <c r="BG7461">
        <v>0</v>
      </c>
    </row>
    <row r="7462" spans="1:59">
      <c r="A7462">
        <v>7461</v>
      </c>
      <c r="E7462">
        <v>9795.2054794520554</v>
      </c>
      <c r="K7462">
        <v>6090.8018160516913</v>
      </c>
      <c r="L7462">
        <v>6577.5326493850243</v>
      </c>
      <c r="M7462">
        <v>7064.2634827183574</v>
      </c>
      <c r="N7462">
        <v>7550.9943160516905</v>
      </c>
      <c r="O7462">
        <v>8037.7251493850235</v>
      </c>
      <c r="Q7462">
        <v>27652.90905443759</v>
      </c>
      <c r="R7462">
        <v>26905.822429469623</v>
      </c>
      <c r="S7462">
        <v>26158.735804501655</v>
      </c>
      <c r="T7462">
        <v>25411.649179533688</v>
      </c>
      <c r="U7462">
        <v>24664.56255456572</v>
      </c>
      <c r="W7462">
        <v>0</v>
      </c>
      <c r="AB7462">
        <v>1</v>
      </c>
      <c r="AC7462">
        <v>1</v>
      </c>
      <c r="AD7462">
        <v>1</v>
      </c>
      <c r="AE7462">
        <v>1</v>
      </c>
      <c r="AF7462">
        <v>1</v>
      </c>
      <c r="AL7462">
        <v>8.4072739999999992</v>
      </c>
      <c r="AM7462" s="5">
        <v>3.1322746276855469</v>
      </c>
      <c r="AN7462">
        <v>570.77625570776252</v>
      </c>
      <c r="AO7462">
        <f t="shared" si="116"/>
        <v>26826.48401826484</v>
      </c>
      <c r="AP7462">
        <v>684.93150684931504</v>
      </c>
      <c r="AQ7462">
        <v>0.11627599999999999</v>
      </c>
      <c r="AR7462">
        <v>0.117843</v>
      </c>
      <c r="AS7462">
        <v>0.10477599999999999</v>
      </c>
      <c r="AT7462">
        <v>0.114883</v>
      </c>
      <c r="AU7462">
        <v>0.10610299999999999</v>
      </c>
      <c r="AW7462">
        <v>0.11627599999999998</v>
      </c>
      <c r="AX7462">
        <v>0.11784300000000002</v>
      </c>
      <c r="AY7462">
        <v>0.10477599999999999</v>
      </c>
      <c r="AZ7462">
        <v>0.114883</v>
      </c>
      <c r="BA7462">
        <v>0.10610299999999999</v>
      </c>
      <c r="BC7462" s="52">
        <v>100000</v>
      </c>
      <c r="BD7462" s="52">
        <v>100000</v>
      </c>
      <c r="BE7462">
        <v>0</v>
      </c>
      <c r="BF7462">
        <v>0</v>
      </c>
      <c r="BG7462">
        <v>0</v>
      </c>
    </row>
    <row r="7463" spans="1:59">
      <c r="A7463">
        <v>7462</v>
      </c>
      <c r="E7463">
        <v>9795.2054794520554</v>
      </c>
      <c r="K7463">
        <v>5159.4653667659195</v>
      </c>
      <c r="L7463">
        <v>5562.3520334325858</v>
      </c>
      <c r="M7463">
        <v>5965.2387000992521</v>
      </c>
      <c r="N7463">
        <v>6368.1253667659184</v>
      </c>
      <c r="O7463">
        <v>6771.0120334325848</v>
      </c>
      <c r="Q7463">
        <v>24894.37103525655</v>
      </c>
      <c r="R7463">
        <v>24221.810633440291</v>
      </c>
      <c r="S7463">
        <v>23549.250231624032</v>
      </c>
      <c r="T7463">
        <v>22876.689829807772</v>
      </c>
      <c r="U7463">
        <v>22204.129427991513</v>
      </c>
      <c r="W7463">
        <v>0</v>
      </c>
      <c r="AB7463">
        <v>1</v>
      </c>
      <c r="AC7463">
        <v>1</v>
      </c>
      <c r="AD7463">
        <v>1</v>
      </c>
      <c r="AE7463">
        <v>1</v>
      </c>
      <c r="AF7463">
        <v>1</v>
      </c>
      <c r="AL7463">
        <v>6.6722599999999996</v>
      </c>
      <c r="AM7463" s="5">
        <v>3.45871901512146</v>
      </c>
      <c r="AN7463">
        <v>570.77625570776252</v>
      </c>
      <c r="AO7463">
        <f t="shared" si="116"/>
        <v>26826.48401826484</v>
      </c>
      <c r="AP7463">
        <v>684.93150684931504</v>
      </c>
      <c r="AQ7463">
        <v>0.115397</v>
      </c>
      <c r="AR7463">
        <v>0.11646200000000001</v>
      </c>
      <c r="AS7463">
        <v>0.103977</v>
      </c>
      <c r="AT7463">
        <v>0.11296299999999999</v>
      </c>
      <c r="AU7463">
        <v>0.10481399999999999</v>
      </c>
      <c r="AW7463">
        <v>0.11539700000000001</v>
      </c>
      <c r="AX7463">
        <v>0.116462</v>
      </c>
      <c r="AY7463">
        <v>0.103977</v>
      </c>
      <c r="AZ7463">
        <v>0.11296299999999999</v>
      </c>
      <c r="BA7463">
        <v>0.104814</v>
      </c>
      <c r="BC7463" s="52">
        <v>100000</v>
      </c>
      <c r="BD7463" s="52">
        <v>100000</v>
      </c>
      <c r="BE7463">
        <v>0</v>
      </c>
      <c r="BF7463">
        <v>0</v>
      </c>
      <c r="BG7463">
        <v>0</v>
      </c>
    </row>
    <row r="7464" spans="1:59">
      <c r="A7464">
        <v>7463</v>
      </c>
      <c r="E7464">
        <v>9795.2054794520554</v>
      </c>
      <c r="K7464">
        <v>5057.5231199259251</v>
      </c>
      <c r="L7464">
        <v>5385.309786592592</v>
      </c>
      <c r="M7464">
        <v>5713.0964532592589</v>
      </c>
      <c r="N7464">
        <v>6040.8831199259257</v>
      </c>
      <c r="O7464">
        <v>6368.6697865925926</v>
      </c>
      <c r="Q7464">
        <v>18932.520618752409</v>
      </c>
      <c r="R7464">
        <v>18421.028939858799</v>
      </c>
      <c r="S7464">
        <v>17909.537260965189</v>
      </c>
      <c r="T7464">
        <v>17398.04558207158</v>
      </c>
      <c r="U7464">
        <v>16886.55390317797</v>
      </c>
      <c r="W7464">
        <v>0</v>
      </c>
      <c r="AB7464">
        <v>1</v>
      </c>
      <c r="AC7464">
        <v>1</v>
      </c>
      <c r="AD7464">
        <v>1</v>
      </c>
      <c r="AE7464">
        <v>1</v>
      </c>
      <c r="AF7464">
        <v>1</v>
      </c>
      <c r="AL7464">
        <v>6.4716535000000004</v>
      </c>
      <c r="AM7464" s="5">
        <v>5.2745084762573242</v>
      </c>
      <c r="AN7464">
        <v>570.77625570776252</v>
      </c>
      <c r="AO7464">
        <f t="shared" si="116"/>
        <v>26826.48401826484</v>
      </c>
      <c r="AP7464">
        <v>684.93150684931504</v>
      </c>
      <c r="AQ7464">
        <v>0.11348</v>
      </c>
      <c r="AR7464">
        <v>0.115464</v>
      </c>
      <c r="AS7464">
        <v>0.103644</v>
      </c>
      <c r="AT7464">
        <v>0.11132299999999999</v>
      </c>
      <c r="AU7464">
        <v>0.10446899999999999</v>
      </c>
      <c r="AW7464">
        <v>0.11348000000000001</v>
      </c>
      <c r="AX7464">
        <v>0.115464</v>
      </c>
      <c r="AY7464">
        <v>0.103644</v>
      </c>
      <c r="AZ7464">
        <v>0.11132299999999999</v>
      </c>
      <c r="BA7464">
        <v>0.10446899999999999</v>
      </c>
      <c r="BC7464" s="52">
        <v>100000</v>
      </c>
      <c r="BD7464" s="52">
        <v>100000</v>
      </c>
      <c r="BE7464">
        <v>0</v>
      </c>
      <c r="BF7464">
        <v>0</v>
      </c>
      <c r="BG7464">
        <v>0</v>
      </c>
    </row>
    <row r="7465" spans="1:59">
      <c r="A7465">
        <v>7464</v>
      </c>
      <c r="E7465">
        <v>9795.2054794520554</v>
      </c>
      <c r="K7465">
        <v>3900.5281048195829</v>
      </c>
      <c r="L7465">
        <v>4161.8781048195833</v>
      </c>
      <c r="M7465">
        <v>4423.2281048195837</v>
      </c>
      <c r="N7465">
        <v>4684.578104819584</v>
      </c>
      <c r="O7465">
        <v>4945.9281048195844</v>
      </c>
      <c r="Q7465">
        <v>13367.871014022379</v>
      </c>
      <c r="R7465">
        <v>13006.717054593495</v>
      </c>
      <c r="S7465">
        <v>12645.563095164611</v>
      </c>
      <c r="T7465">
        <v>12284.409135735727</v>
      </c>
      <c r="U7465">
        <v>11923.255176306842</v>
      </c>
      <c r="W7465">
        <v>0</v>
      </c>
      <c r="AB7465">
        <v>1</v>
      </c>
      <c r="AC7465">
        <v>1</v>
      </c>
      <c r="AD7465">
        <v>1</v>
      </c>
      <c r="AE7465">
        <v>1</v>
      </c>
      <c r="AF7465">
        <v>1</v>
      </c>
      <c r="AL7465">
        <v>5.5547757000000004</v>
      </c>
      <c r="AM7465" s="5">
        <v>6.9713711738586426</v>
      </c>
      <c r="AN7465">
        <v>570.77625570776252</v>
      </c>
      <c r="AO7465">
        <f t="shared" si="116"/>
        <v>26826.48401826484</v>
      </c>
      <c r="AP7465">
        <v>684.93150684931504</v>
      </c>
      <c r="AQ7465">
        <v>0.10992400000000001</v>
      </c>
      <c r="AR7465">
        <v>0.108155</v>
      </c>
      <c r="AS7465">
        <v>9.5698599999999995E-2</v>
      </c>
      <c r="AT7465">
        <v>0.107283</v>
      </c>
      <c r="AU7465">
        <v>8.1958100000000006E-2</v>
      </c>
      <c r="AW7465">
        <v>0.10992400000000001</v>
      </c>
      <c r="AX7465">
        <v>0.10815499999999999</v>
      </c>
      <c r="AY7465">
        <v>9.5698600000000009E-2</v>
      </c>
      <c r="AZ7465">
        <v>0.107283</v>
      </c>
      <c r="BA7465">
        <v>8.195810000000002E-2</v>
      </c>
      <c r="BC7465" s="52">
        <v>100000</v>
      </c>
      <c r="BD7465" s="52">
        <v>100000</v>
      </c>
      <c r="BE7465">
        <v>0</v>
      </c>
      <c r="BF7465">
        <v>0</v>
      </c>
      <c r="BG7465">
        <v>0</v>
      </c>
    </row>
    <row r="7466" spans="1:59">
      <c r="A7466">
        <v>7465</v>
      </c>
      <c r="E7466">
        <v>9795.2054794520554</v>
      </c>
      <c r="K7466">
        <v>2857.5168731961594</v>
      </c>
      <c r="L7466">
        <v>3069.9460398628262</v>
      </c>
      <c r="M7466">
        <v>3282.375206529493</v>
      </c>
      <c r="N7466">
        <v>3494.8043731961598</v>
      </c>
      <c r="O7466">
        <v>3707.2335398628265</v>
      </c>
      <c r="Q7466">
        <v>14932.2292185757</v>
      </c>
      <c r="R7466">
        <v>14528.811672315918</v>
      </c>
      <c r="S7466">
        <v>14125.394126056137</v>
      </c>
      <c r="T7466">
        <v>13721.976579796356</v>
      </c>
      <c r="U7466">
        <v>13318.559033536574</v>
      </c>
      <c r="W7466">
        <v>0</v>
      </c>
      <c r="AB7466">
        <v>1</v>
      </c>
      <c r="AC7466">
        <v>1</v>
      </c>
      <c r="AD7466">
        <v>1</v>
      </c>
      <c r="AE7466">
        <v>1</v>
      </c>
      <c r="AF7466">
        <v>1</v>
      </c>
      <c r="AL7466">
        <v>6.3369745999999996</v>
      </c>
      <c r="AM7466" s="5">
        <v>7.2602877616882324</v>
      </c>
      <c r="AN7466">
        <v>570.77625570776252</v>
      </c>
      <c r="AO7466">
        <f t="shared" si="116"/>
        <v>26826.48401826484</v>
      </c>
      <c r="AP7466">
        <v>684.93150684931504</v>
      </c>
      <c r="AQ7466">
        <v>0.10791100000000001</v>
      </c>
      <c r="AR7466">
        <v>0.10671800000000001</v>
      </c>
      <c r="AS7466">
        <v>9.3246999999999997E-2</v>
      </c>
      <c r="AT7466">
        <v>0.10285599999999999</v>
      </c>
      <c r="AU7466">
        <v>7.1696799999999991E-2</v>
      </c>
      <c r="AW7466">
        <v>0.10791100000000002</v>
      </c>
      <c r="AX7466">
        <v>0.10671800000000002</v>
      </c>
      <c r="AY7466">
        <v>9.324700000000001E-2</v>
      </c>
      <c r="AZ7466">
        <v>0.10285599999999999</v>
      </c>
      <c r="BA7466">
        <v>7.1696799999999991E-2</v>
      </c>
      <c r="BC7466" s="52">
        <v>100000</v>
      </c>
      <c r="BD7466" s="52">
        <v>100000</v>
      </c>
      <c r="BE7466">
        <v>0</v>
      </c>
      <c r="BF7466">
        <v>0</v>
      </c>
      <c r="BG7466">
        <v>0</v>
      </c>
    </row>
    <row r="7467" spans="1:59">
      <c r="A7467">
        <v>7466</v>
      </c>
      <c r="E7467">
        <v>9795.2054794520554</v>
      </c>
      <c r="K7467">
        <v>2035.8317361540096</v>
      </c>
      <c r="L7467">
        <v>2135.4867361540096</v>
      </c>
      <c r="M7467">
        <v>2235.1417361540098</v>
      </c>
      <c r="N7467">
        <v>2334.79673615401</v>
      </c>
      <c r="O7467">
        <v>2434.4517361540102</v>
      </c>
      <c r="Q7467">
        <v>16205.75340769051</v>
      </c>
      <c r="R7467">
        <v>15767.929612135007</v>
      </c>
      <c r="S7467">
        <v>15330.105816579504</v>
      </c>
      <c r="T7467">
        <v>14892.282021024001</v>
      </c>
      <c r="U7467">
        <v>14454.458225468497</v>
      </c>
      <c r="W7467">
        <v>0</v>
      </c>
      <c r="AB7467">
        <v>1</v>
      </c>
      <c r="AC7467">
        <v>1</v>
      </c>
      <c r="AD7467">
        <v>1</v>
      </c>
      <c r="AE7467">
        <v>1</v>
      </c>
      <c r="AF7467">
        <v>1</v>
      </c>
      <c r="AL7467">
        <v>8.1256880000000002</v>
      </c>
      <c r="AM7467" s="5">
        <v>8.1621408462524414</v>
      </c>
      <c r="AN7467">
        <v>570.77625570776252</v>
      </c>
      <c r="AO7467">
        <f t="shared" si="116"/>
        <v>26826.48401826484</v>
      </c>
      <c r="AP7467">
        <v>684.93150684931504</v>
      </c>
      <c r="AQ7467">
        <v>0.107934</v>
      </c>
      <c r="AR7467">
        <v>0.10656499999999999</v>
      </c>
      <c r="AS7467">
        <v>9.3055000000000013E-2</v>
      </c>
      <c r="AT7467">
        <v>0.100892</v>
      </c>
      <c r="AU7467">
        <v>7.1435299999999993E-2</v>
      </c>
      <c r="AW7467">
        <v>0.10793400000000002</v>
      </c>
      <c r="AX7467">
        <v>0.10656500000000001</v>
      </c>
      <c r="AY7467">
        <v>9.3055000000000013E-2</v>
      </c>
      <c r="AZ7467">
        <v>0.100892</v>
      </c>
      <c r="BA7467">
        <v>7.1435299999999993E-2</v>
      </c>
      <c r="BC7467" s="52">
        <v>100000</v>
      </c>
      <c r="BD7467" s="52">
        <v>100000</v>
      </c>
      <c r="BE7467">
        <v>0</v>
      </c>
      <c r="BF7467">
        <v>0</v>
      </c>
      <c r="BG7467">
        <v>0</v>
      </c>
    </row>
    <row r="7468" spans="1:59">
      <c r="A7468">
        <v>7467</v>
      </c>
      <c r="E7468">
        <v>9795.2054794520554</v>
      </c>
      <c r="K7468">
        <v>1539.0450753062764</v>
      </c>
      <c r="L7468">
        <v>1587.3875753062764</v>
      </c>
      <c r="M7468">
        <v>1635.7300753062764</v>
      </c>
      <c r="N7468">
        <v>1684.0725753062763</v>
      </c>
      <c r="O7468">
        <v>1732.4150753062763</v>
      </c>
      <c r="Q7468">
        <v>16348.312000626071</v>
      </c>
      <c r="R7468">
        <v>15906.636761001544</v>
      </c>
      <c r="S7468">
        <v>15464.961521377016</v>
      </c>
      <c r="T7468">
        <v>15023.286281752487</v>
      </c>
      <c r="U7468">
        <v>14581.611042127959</v>
      </c>
      <c r="W7468">
        <v>0</v>
      </c>
      <c r="AB7468">
        <v>1</v>
      </c>
      <c r="AC7468">
        <v>1</v>
      </c>
      <c r="AD7468">
        <v>1</v>
      </c>
      <c r="AE7468">
        <v>1</v>
      </c>
      <c r="AF7468">
        <v>1</v>
      </c>
      <c r="AL7468">
        <v>7.9580250000000001</v>
      </c>
      <c r="AM7468" s="5">
        <v>8.157963752746582</v>
      </c>
      <c r="AN7468">
        <v>570.77625570776252</v>
      </c>
      <c r="AO7468">
        <f t="shared" si="116"/>
        <v>26826.48401826484</v>
      </c>
      <c r="AP7468">
        <v>684.93150684931504</v>
      </c>
      <c r="AQ7468">
        <v>0.10796500000000001</v>
      </c>
      <c r="AR7468">
        <v>0.10642799999999999</v>
      </c>
      <c r="AS7468">
        <v>9.2043800000000009E-2</v>
      </c>
      <c r="AT7468">
        <v>9.2849199999999993E-2</v>
      </c>
      <c r="AU7468">
        <v>7.0754600000000001E-2</v>
      </c>
      <c r="AW7468">
        <v>0.10796500000000002</v>
      </c>
      <c r="AX7468">
        <v>0.10642800000000001</v>
      </c>
      <c r="AY7468">
        <v>9.2043799999999995E-2</v>
      </c>
      <c r="AZ7468">
        <v>9.2849200000000007E-2</v>
      </c>
      <c r="BA7468">
        <v>7.0754600000000001E-2</v>
      </c>
      <c r="BC7468" s="52">
        <v>100000</v>
      </c>
      <c r="BD7468" s="52">
        <v>100000</v>
      </c>
      <c r="BE7468">
        <v>0</v>
      </c>
      <c r="BF7468">
        <v>0</v>
      </c>
      <c r="BG7468">
        <v>0</v>
      </c>
    </row>
    <row r="7469" spans="1:59">
      <c r="A7469">
        <v>7468</v>
      </c>
      <c r="E7469">
        <v>9795.2054794520554</v>
      </c>
      <c r="K7469">
        <v>1441.6748897801208</v>
      </c>
      <c r="L7469">
        <v>1483.1973897801208</v>
      </c>
      <c r="M7469">
        <v>1524.7198897801209</v>
      </c>
      <c r="N7469">
        <v>1566.2423897801209</v>
      </c>
      <c r="O7469">
        <v>1607.7648897801209</v>
      </c>
      <c r="Q7469">
        <v>18530.970012734891</v>
      </c>
      <c r="R7469">
        <v>18030.326850147099</v>
      </c>
      <c r="S7469">
        <v>17529.683687559307</v>
      </c>
      <c r="T7469">
        <v>17029.040524971515</v>
      </c>
      <c r="U7469">
        <v>16528.397362383723</v>
      </c>
      <c r="W7469">
        <v>0</v>
      </c>
      <c r="AB7469">
        <v>1</v>
      </c>
      <c r="AC7469">
        <v>1</v>
      </c>
      <c r="AD7469">
        <v>1</v>
      </c>
      <c r="AE7469">
        <v>1</v>
      </c>
      <c r="AF7469">
        <v>1</v>
      </c>
      <c r="AL7469">
        <v>7.1329089999999997</v>
      </c>
      <c r="AM7469" s="5">
        <v>8.3792819976806641</v>
      </c>
      <c r="AN7469">
        <v>570.77625570776252</v>
      </c>
      <c r="AO7469">
        <f t="shared" si="116"/>
        <v>26826.48401826484</v>
      </c>
      <c r="AP7469">
        <v>684.93150684931504</v>
      </c>
      <c r="AQ7469">
        <v>0.101843</v>
      </c>
      <c r="AR7469">
        <v>8.8521500000000003E-2</v>
      </c>
      <c r="AS7469">
        <v>7.4488899999999997E-2</v>
      </c>
      <c r="AT7469">
        <v>7.3938000000000004E-2</v>
      </c>
      <c r="AU7469">
        <v>5.6394699999999999E-2</v>
      </c>
      <c r="AW7469">
        <v>0.101843</v>
      </c>
      <c r="AX7469">
        <v>8.8521500000000017E-2</v>
      </c>
      <c r="AY7469">
        <v>7.4488899999999997E-2</v>
      </c>
      <c r="AZ7469">
        <v>7.3938000000000004E-2</v>
      </c>
      <c r="BA7469">
        <v>5.6394700000000006E-2</v>
      </c>
      <c r="BC7469" s="52">
        <v>100000</v>
      </c>
      <c r="BD7469" s="52">
        <v>100000</v>
      </c>
      <c r="BE7469">
        <v>0</v>
      </c>
      <c r="BF7469">
        <v>0</v>
      </c>
      <c r="BG7469">
        <v>0</v>
      </c>
    </row>
    <row r="7470" spans="1:59">
      <c r="A7470">
        <v>7469</v>
      </c>
      <c r="E7470">
        <v>9795.2054794520554</v>
      </c>
      <c r="K7470">
        <v>1627.4731009371728</v>
      </c>
      <c r="L7470">
        <v>1668.1706009371728</v>
      </c>
      <c r="M7470">
        <v>1708.8681009371728</v>
      </c>
      <c r="N7470">
        <v>1749.5656009371728</v>
      </c>
      <c r="O7470">
        <v>1790.2631009371728</v>
      </c>
      <c r="Q7470">
        <v>23789.948561230362</v>
      </c>
      <c r="R7470">
        <v>23147.22586159574</v>
      </c>
      <c r="S7470">
        <v>22504.503161961118</v>
      </c>
      <c r="T7470">
        <v>21861.780462326496</v>
      </c>
      <c r="U7470">
        <v>21219.057762691875</v>
      </c>
      <c r="W7470">
        <v>0</v>
      </c>
      <c r="AB7470">
        <v>1</v>
      </c>
      <c r="AC7470">
        <v>1</v>
      </c>
      <c r="AD7470">
        <v>1</v>
      </c>
      <c r="AE7470">
        <v>1</v>
      </c>
      <c r="AF7470">
        <v>1</v>
      </c>
      <c r="AL7470">
        <v>6.2412786000000002</v>
      </c>
      <c r="AM7470" s="5">
        <v>8.8065834045410156</v>
      </c>
      <c r="AN7470">
        <v>570.77625570776252</v>
      </c>
      <c r="AO7470">
        <f t="shared" si="116"/>
        <v>26826.48401826484</v>
      </c>
      <c r="AP7470">
        <v>684.93150684931504</v>
      </c>
      <c r="AQ7470">
        <v>0.10180299999999999</v>
      </c>
      <c r="AR7470">
        <v>8.7478500000000001E-2</v>
      </c>
      <c r="AS7470">
        <v>7.2731800000000013E-2</v>
      </c>
      <c r="AT7470">
        <v>7.1928299999999987E-2</v>
      </c>
      <c r="AU7470">
        <v>5.62818E-2</v>
      </c>
      <c r="AW7470">
        <v>0.10180299999999999</v>
      </c>
      <c r="AX7470">
        <v>8.7478500000000001E-2</v>
      </c>
      <c r="AY7470">
        <v>7.2731800000000013E-2</v>
      </c>
      <c r="AZ7470">
        <v>7.1928299999999987E-2</v>
      </c>
      <c r="BA7470">
        <v>5.6281800000000007E-2</v>
      </c>
      <c r="BC7470" s="52">
        <v>100000</v>
      </c>
      <c r="BD7470" s="52">
        <v>100000</v>
      </c>
      <c r="BE7470">
        <v>0</v>
      </c>
      <c r="BF7470">
        <v>0</v>
      </c>
      <c r="BG7470">
        <v>0</v>
      </c>
    </row>
    <row r="7471" spans="1:59">
      <c r="A7471">
        <v>7470</v>
      </c>
      <c r="E7471">
        <v>9795.2054794520554</v>
      </c>
      <c r="K7471">
        <v>2375.633812173859</v>
      </c>
      <c r="L7471">
        <v>2416.7438121738592</v>
      </c>
      <c r="M7471">
        <v>2457.8538121738593</v>
      </c>
      <c r="N7471">
        <v>2498.9638121738594</v>
      </c>
      <c r="O7471">
        <v>2540.0738121738596</v>
      </c>
      <c r="Q7471">
        <v>35171.25109961658</v>
      </c>
      <c r="R7471">
        <v>34221.044696018536</v>
      </c>
      <c r="S7471">
        <v>33270.838292420493</v>
      </c>
      <c r="T7471">
        <v>32320.631888822449</v>
      </c>
      <c r="U7471">
        <v>31370.425485224405</v>
      </c>
      <c r="W7471">
        <v>0</v>
      </c>
      <c r="AB7471">
        <v>1</v>
      </c>
      <c r="AC7471">
        <v>1</v>
      </c>
      <c r="AD7471">
        <v>1</v>
      </c>
      <c r="AE7471">
        <v>1</v>
      </c>
      <c r="AF7471">
        <v>1</v>
      </c>
      <c r="AL7471">
        <v>7.669327</v>
      </c>
      <c r="AM7471" s="5">
        <v>9.1344566345214844</v>
      </c>
      <c r="AN7471">
        <v>570.77625570776252</v>
      </c>
      <c r="AO7471">
        <f t="shared" si="116"/>
        <v>26826.48401826484</v>
      </c>
      <c r="AP7471">
        <v>684.93150684931504</v>
      </c>
      <c r="AQ7471">
        <v>0.10240099999999999</v>
      </c>
      <c r="AR7471">
        <v>8.6400899999999989E-2</v>
      </c>
      <c r="AS7471">
        <v>7.2170100000000001E-2</v>
      </c>
      <c r="AT7471">
        <v>7.262869999999999E-2</v>
      </c>
      <c r="AU7471">
        <v>5.5945399999999999E-2</v>
      </c>
      <c r="AW7471">
        <v>0.10240100000000001</v>
      </c>
      <c r="AX7471">
        <v>8.6400899999999989E-2</v>
      </c>
      <c r="AY7471">
        <v>7.2170100000000001E-2</v>
      </c>
      <c r="AZ7471">
        <v>7.262869999999999E-2</v>
      </c>
      <c r="BA7471">
        <v>5.5945399999999992E-2</v>
      </c>
      <c r="BC7471" s="52">
        <v>100000</v>
      </c>
      <c r="BD7471" s="52">
        <v>100000</v>
      </c>
      <c r="BE7471">
        <v>0</v>
      </c>
      <c r="BF7471">
        <v>0</v>
      </c>
      <c r="BG7471">
        <v>0</v>
      </c>
    </row>
    <row r="7472" spans="1:59">
      <c r="A7472">
        <v>7471</v>
      </c>
      <c r="E7472">
        <v>9795.2054794520554</v>
      </c>
      <c r="K7472">
        <v>3727.8871030013879</v>
      </c>
      <c r="L7472">
        <v>3768.8596030013878</v>
      </c>
      <c r="M7472">
        <v>3809.8321030013876</v>
      </c>
      <c r="N7472">
        <v>3850.8046030013875</v>
      </c>
      <c r="O7472">
        <v>3891.7771030013873</v>
      </c>
      <c r="Q7472">
        <v>41554.968858456567</v>
      </c>
      <c r="R7472">
        <v>40432.296321988732</v>
      </c>
      <c r="S7472">
        <v>39309.623785520896</v>
      </c>
      <c r="T7472">
        <v>38186.951249053061</v>
      </c>
      <c r="U7472">
        <v>37064.278712585226</v>
      </c>
      <c r="W7472">
        <v>0</v>
      </c>
      <c r="AB7472">
        <v>1</v>
      </c>
      <c r="AC7472">
        <v>1</v>
      </c>
      <c r="AD7472">
        <v>1</v>
      </c>
      <c r="AE7472">
        <v>1</v>
      </c>
      <c r="AF7472">
        <v>1</v>
      </c>
      <c r="AL7472">
        <v>8.6186279999999993</v>
      </c>
      <c r="AM7472" s="5">
        <v>9.4783172607421875</v>
      </c>
      <c r="AN7472">
        <v>570.77625570776252</v>
      </c>
      <c r="AO7472">
        <f t="shared" si="116"/>
        <v>26826.48401826484</v>
      </c>
      <c r="AP7472">
        <v>684.93150684931504</v>
      </c>
      <c r="AQ7472">
        <v>0.103732</v>
      </c>
      <c r="AR7472">
        <v>8.5795399999999994E-2</v>
      </c>
      <c r="AS7472">
        <v>7.2859399999999991E-2</v>
      </c>
      <c r="AT7472">
        <v>7.3276499999999994E-2</v>
      </c>
      <c r="AU7472">
        <v>5.7057499999999997E-2</v>
      </c>
      <c r="AW7472">
        <v>0.103732</v>
      </c>
      <c r="AX7472">
        <v>8.5795400000000008E-2</v>
      </c>
      <c r="AY7472">
        <v>7.2859399999999991E-2</v>
      </c>
      <c r="AZ7472">
        <v>7.3276499999999994E-2</v>
      </c>
      <c r="BA7472">
        <v>5.7057499999999997E-2</v>
      </c>
      <c r="BC7472" s="52">
        <v>100000</v>
      </c>
      <c r="BD7472" s="52">
        <v>100000</v>
      </c>
      <c r="BE7472">
        <v>0</v>
      </c>
      <c r="BF7472">
        <v>0</v>
      </c>
      <c r="BG7472">
        <v>0</v>
      </c>
    </row>
    <row r="7473" spans="1:59">
      <c r="A7473">
        <v>7472</v>
      </c>
      <c r="E7473">
        <v>9795.2054794520554</v>
      </c>
      <c r="K7473">
        <v>4875.4642895596508</v>
      </c>
      <c r="L7473">
        <v>4917.3992895596512</v>
      </c>
      <c r="M7473">
        <v>4959.3342895596506</v>
      </c>
      <c r="N7473">
        <v>5001.2692895596501</v>
      </c>
      <c r="O7473">
        <v>5043.2042895596496</v>
      </c>
      <c r="Q7473">
        <v>39882.68575559638</v>
      </c>
      <c r="R7473">
        <v>38805.192565770762</v>
      </c>
      <c r="S7473">
        <v>37727.699375945143</v>
      </c>
      <c r="T7473">
        <v>36650.206186119525</v>
      </c>
      <c r="U7473">
        <v>35572.712996293907</v>
      </c>
      <c r="W7473">
        <v>7.6000000000000004E-4</v>
      </c>
      <c r="AB7473">
        <v>1</v>
      </c>
      <c r="AC7473">
        <v>1</v>
      </c>
      <c r="AD7473">
        <v>1</v>
      </c>
      <c r="AE7473">
        <v>1</v>
      </c>
      <c r="AF7473">
        <v>1</v>
      </c>
      <c r="AL7473">
        <v>9.2225780000000004</v>
      </c>
      <c r="AM7473" s="5">
        <v>9.8359870910644531</v>
      </c>
      <c r="AN7473">
        <v>570.77625570776252</v>
      </c>
      <c r="AO7473">
        <f t="shared" si="116"/>
        <v>26826.48401826484</v>
      </c>
      <c r="AP7473">
        <v>684.93150684931504</v>
      </c>
      <c r="AQ7473">
        <v>0.107722</v>
      </c>
      <c r="AR7473">
        <v>8.9563999999999991E-2</v>
      </c>
      <c r="AS7473">
        <v>7.8645499999999993E-2</v>
      </c>
      <c r="AT7473">
        <v>7.4575900000000001E-2</v>
      </c>
      <c r="AU7473">
        <v>5.9316399999999998E-2</v>
      </c>
      <c r="AW7473">
        <v>0.107722</v>
      </c>
      <c r="AX7473">
        <v>8.9563999999999991E-2</v>
      </c>
      <c r="AY7473">
        <v>7.8645499999999993E-2</v>
      </c>
      <c r="AZ7473">
        <v>7.4575900000000001E-2</v>
      </c>
      <c r="BA7473">
        <v>5.9316400000000005E-2</v>
      </c>
      <c r="BC7473" s="52">
        <v>100000</v>
      </c>
      <c r="BD7473" s="52">
        <v>100000</v>
      </c>
      <c r="BE7473">
        <v>0</v>
      </c>
      <c r="BF7473">
        <v>0</v>
      </c>
      <c r="BG7473">
        <v>0</v>
      </c>
    </row>
    <row r="7474" spans="1:59">
      <c r="A7474">
        <v>7473</v>
      </c>
      <c r="E7474">
        <v>9795.2054794520554</v>
      </c>
      <c r="K7474">
        <v>4128.2971516446614</v>
      </c>
      <c r="L7474">
        <v>4177.7946516446609</v>
      </c>
      <c r="M7474">
        <v>4227.2921516446604</v>
      </c>
      <c r="N7474">
        <v>4276.7896516446599</v>
      </c>
      <c r="O7474">
        <v>4326.2871516446594</v>
      </c>
      <c r="Q7474">
        <v>37364.81247685189</v>
      </c>
      <c r="R7474">
        <v>36355.343576575127</v>
      </c>
      <c r="S7474">
        <v>35345.874676298365</v>
      </c>
      <c r="T7474">
        <v>34336.405776021602</v>
      </c>
      <c r="U7474">
        <v>33326.936875744839</v>
      </c>
      <c r="W7474">
        <v>0.27550999999999998</v>
      </c>
      <c r="AB7474">
        <v>1</v>
      </c>
      <c r="AC7474">
        <v>1</v>
      </c>
      <c r="AD7474">
        <v>1</v>
      </c>
      <c r="AE7474">
        <v>1</v>
      </c>
      <c r="AF7474">
        <v>1</v>
      </c>
      <c r="AL7474">
        <v>8.7540910000000007</v>
      </c>
      <c r="AM7474" s="5">
        <v>10.589792251586911</v>
      </c>
      <c r="AN7474">
        <v>570.77625570776252</v>
      </c>
      <c r="AO7474">
        <f t="shared" si="116"/>
        <v>26826.48401826484</v>
      </c>
      <c r="AP7474">
        <v>684.93150684931504</v>
      </c>
      <c r="AQ7474">
        <v>0.10661900000000001</v>
      </c>
      <c r="AR7474">
        <v>8.846989999999999E-2</v>
      </c>
      <c r="AS7474">
        <v>7.5393600000000005E-2</v>
      </c>
      <c r="AT7474">
        <v>7.4422000000000002E-2</v>
      </c>
      <c r="AU7474">
        <v>5.7930999999999996E-2</v>
      </c>
      <c r="AW7474">
        <v>0.10661900000000001</v>
      </c>
      <c r="AX7474">
        <v>8.8469899999999976E-2</v>
      </c>
      <c r="AY7474">
        <v>7.5393599999999991E-2</v>
      </c>
      <c r="AZ7474">
        <v>7.4422000000000002E-2</v>
      </c>
      <c r="BA7474">
        <v>5.7930999999999996E-2</v>
      </c>
      <c r="BC7474" s="52">
        <v>100000</v>
      </c>
      <c r="BD7474" s="52">
        <v>100000</v>
      </c>
      <c r="BE7474">
        <v>0</v>
      </c>
      <c r="BF7474">
        <v>0</v>
      </c>
      <c r="BG7474">
        <v>0</v>
      </c>
    </row>
    <row r="7475" spans="1:59">
      <c r="A7475">
        <v>7474</v>
      </c>
      <c r="E7475">
        <v>9795.2054794520554</v>
      </c>
      <c r="K7475">
        <v>3661.3176904477909</v>
      </c>
      <c r="L7475">
        <v>3736.0601904477908</v>
      </c>
      <c r="M7475">
        <v>3810.8026904477906</v>
      </c>
      <c r="N7475">
        <v>3885.5451904477904</v>
      </c>
      <c r="O7475">
        <v>3960.2876904477903</v>
      </c>
      <c r="Q7475">
        <v>34935.97376008617</v>
      </c>
      <c r="R7475">
        <v>33992.123740360628</v>
      </c>
      <c r="S7475">
        <v>33048.273720635087</v>
      </c>
      <c r="T7475">
        <v>32104.423700909545</v>
      </c>
      <c r="U7475">
        <v>31160.573681184003</v>
      </c>
      <c r="W7475">
        <v>0.12104000000000001</v>
      </c>
      <c r="AB7475">
        <v>1</v>
      </c>
      <c r="AC7475">
        <v>1</v>
      </c>
      <c r="AD7475">
        <v>1</v>
      </c>
      <c r="AE7475">
        <v>1</v>
      </c>
      <c r="AF7475">
        <v>1</v>
      </c>
      <c r="AL7475">
        <v>6.3596786999999999</v>
      </c>
      <c r="AM7475" s="5">
        <v>11.0123176574707</v>
      </c>
      <c r="AN7475">
        <v>570.77625570776252</v>
      </c>
      <c r="AO7475">
        <f t="shared" si="116"/>
        <v>26826.48401826484</v>
      </c>
      <c r="AP7475">
        <v>684.93150684931504</v>
      </c>
      <c r="AQ7475">
        <v>0.102255</v>
      </c>
      <c r="AR7475">
        <v>8.3622699999999994E-2</v>
      </c>
      <c r="AS7475">
        <v>7.243680000000001E-2</v>
      </c>
      <c r="AT7475">
        <v>7.3754499999999987E-2</v>
      </c>
      <c r="AU7475">
        <v>5.6893800000000001E-2</v>
      </c>
      <c r="AW7475">
        <v>0.102255</v>
      </c>
      <c r="AX7475">
        <v>8.362269999999998E-2</v>
      </c>
      <c r="AY7475">
        <v>7.243680000000001E-2</v>
      </c>
      <c r="AZ7475">
        <v>7.3754499999999987E-2</v>
      </c>
      <c r="BA7475">
        <v>5.6893800000000008E-2</v>
      </c>
      <c r="BC7475" s="52">
        <v>100000</v>
      </c>
      <c r="BD7475" s="52">
        <v>100000</v>
      </c>
      <c r="BE7475">
        <v>0</v>
      </c>
      <c r="BF7475">
        <v>0</v>
      </c>
      <c r="BG7475">
        <v>0</v>
      </c>
    </row>
    <row r="7476" spans="1:59">
      <c r="A7476">
        <v>7475</v>
      </c>
      <c r="E7476">
        <v>9795.2054794520554</v>
      </c>
      <c r="K7476">
        <v>3726.8935296796926</v>
      </c>
      <c r="L7476">
        <v>3831.6360296796929</v>
      </c>
      <c r="M7476">
        <v>3936.3785296796932</v>
      </c>
      <c r="N7476">
        <v>4041.1210296796935</v>
      </c>
      <c r="O7476">
        <v>4145.8635296796938</v>
      </c>
      <c r="Q7476">
        <v>33014.084002376832</v>
      </c>
      <c r="R7476">
        <v>32122.156843505301</v>
      </c>
      <c r="S7476">
        <v>31230.22968463377</v>
      </c>
      <c r="T7476">
        <v>30338.302525762239</v>
      </c>
      <c r="U7476">
        <v>29446.375366890708</v>
      </c>
      <c r="W7476">
        <v>0.31918000000000002</v>
      </c>
      <c r="AB7476">
        <v>1</v>
      </c>
      <c r="AC7476">
        <v>1</v>
      </c>
      <c r="AD7476">
        <v>1</v>
      </c>
      <c r="AE7476">
        <v>1</v>
      </c>
      <c r="AF7476">
        <v>1</v>
      </c>
      <c r="AL7476">
        <v>4.0690474999999999</v>
      </c>
      <c r="AM7476" s="5">
        <v>11.26212120056152</v>
      </c>
      <c r="AN7476">
        <v>570.77625570776252</v>
      </c>
      <c r="AO7476">
        <f t="shared" si="116"/>
        <v>26826.48401826484</v>
      </c>
      <c r="AP7476">
        <v>684.93150684931504</v>
      </c>
      <c r="AQ7476">
        <v>0.10081799999999999</v>
      </c>
      <c r="AR7476">
        <v>8.2674400000000009E-2</v>
      </c>
      <c r="AS7476">
        <v>7.2828500000000004E-2</v>
      </c>
      <c r="AT7476">
        <v>7.4782200000000007E-2</v>
      </c>
      <c r="AU7476">
        <v>5.6865300000000001E-2</v>
      </c>
      <c r="AW7476">
        <v>0.100818</v>
      </c>
      <c r="AX7476">
        <v>8.2674400000000023E-2</v>
      </c>
      <c r="AY7476">
        <v>7.2828500000000004E-2</v>
      </c>
      <c r="AZ7476">
        <v>7.4782200000000007E-2</v>
      </c>
      <c r="BA7476">
        <v>5.6865299999999994E-2</v>
      </c>
      <c r="BC7476" s="52">
        <v>100000</v>
      </c>
      <c r="BD7476" s="52">
        <v>100000</v>
      </c>
      <c r="BE7476">
        <v>0</v>
      </c>
      <c r="BF7476">
        <v>0</v>
      </c>
      <c r="BG7476">
        <v>0</v>
      </c>
    </row>
    <row r="7477" spans="1:59">
      <c r="A7477">
        <v>7476</v>
      </c>
      <c r="E7477">
        <v>9795.2054794520554</v>
      </c>
      <c r="K7477">
        <v>4309.1274961932349</v>
      </c>
      <c r="L7477">
        <v>4476.8708295265678</v>
      </c>
      <c r="M7477">
        <v>4644.6141628599016</v>
      </c>
      <c r="N7477">
        <v>4812.3574961932354</v>
      </c>
      <c r="O7477">
        <v>4980.1008295265692</v>
      </c>
      <c r="Q7477">
        <v>31267.095652856609</v>
      </c>
      <c r="R7477">
        <v>30422.366119285645</v>
      </c>
      <c r="S7477">
        <v>29577.636585714681</v>
      </c>
      <c r="T7477">
        <v>28732.907052143717</v>
      </c>
      <c r="U7477">
        <v>27888.177518572753</v>
      </c>
      <c r="W7477">
        <v>0.32272000000000001</v>
      </c>
      <c r="AB7477">
        <v>1</v>
      </c>
      <c r="AC7477">
        <v>1</v>
      </c>
      <c r="AD7477">
        <v>1</v>
      </c>
      <c r="AE7477">
        <v>1</v>
      </c>
      <c r="AF7477">
        <v>1</v>
      </c>
      <c r="AL7477">
        <v>3.0393317</v>
      </c>
      <c r="AM7477" s="5">
        <v>10.853244781494141</v>
      </c>
      <c r="AN7477">
        <v>570.77625570776252</v>
      </c>
      <c r="AO7477">
        <f t="shared" si="116"/>
        <v>26826.48401826484</v>
      </c>
      <c r="AP7477">
        <v>684.93150684931504</v>
      </c>
      <c r="AQ7477">
        <v>0.100941</v>
      </c>
      <c r="AR7477">
        <v>8.2149E-2</v>
      </c>
      <c r="AS7477">
        <v>7.3645799999999997E-2</v>
      </c>
      <c r="AT7477">
        <v>7.5030899999999998E-2</v>
      </c>
      <c r="AU7477">
        <v>5.69401E-2</v>
      </c>
      <c r="AW7477">
        <v>0.10094099999999999</v>
      </c>
      <c r="AX7477">
        <v>8.2149000000000014E-2</v>
      </c>
      <c r="AY7477">
        <v>7.3645799999999997E-2</v>
      </c>
      <c r="AZ7477">
        <v>7.5030899999999998E-2</v>
      </c>
      <c r="BA7477">
        <v>5.6940100000000007E-2</v>
      </c>
      <c r="BC7477" s="52">
        <v>100000</v>
      </c>
      <c r="BD7477" s="52">
        <v>100000</v>
      </c>
      <c r="BE7477">
        <v>0</v>
      </c>
      <c r="BF7477">
        <v>0</v>
      </c>
      <c r="BG7477">
        <v>0</v>
      </c>
    </row>
    <row r="7478" spans="1:59">
      <c r="A7478">
        <v>7477</v>
      </c>
      <c r="E7478">
        <v>9795.2054794520554</v>
      </c>
      <c r="K7478">
        <v>4157.1107779738286</v>
      </c>
      <c r="L7478">
        <v>4361.9782779738289</v>
      </c>
      <c r="M7478">
        <v>4566.8457779738292</v>
      </c>
      <c r="N7478">
        <v>4771.7132779738295</v>
      </c>
      <c r="O7478">
        <v>4976.5807779738298</v>
      </c>
      <c r="Q7478">
        <v>30862.62682212417</v>
      </c>
      <c r="R7478">
        <v>30028.824646939429</v>
      </c>
      <c r="S7478">
        <v>29195.022471754688</v>
      </c>
      <c r="T7478">
        <v>28361.220296569947</v>
      </c>
      <c r="U7478">
        <v>27527.418121385206</v>
      </c>
      <c r="W7478">
        <v>0.66691999999999996</v>
      </c>
      <c r="AB7478">
        <v>1</v>
      </c>
      <c r="AC7478">
        <v>1</v>
      </c>
      <c r="AD7478">
        <v>1</v>
      </c>
      <c r="AE7478">
        <v>1</v>
      </c>
      <c r="AF7478">
        <v>1</v>
      </c>
      <c r="AL7478">
        <v>4.223541</v>
      </c>
      <c r="AM7478" s="5">
        <v>11.696902275085449</v>
      </c>
      <c r="AN7478">
        <v>570.77625570776252</v>
      </c>
      <c r="AO7478">
        <f t="shared" si="116"/>
        <v>26826.48401826484</v>
      </c>
      <c r="AP7478">
        <v>684.93150684931504</v>
      </c>
      <c r="AQ7478">
        <v>0.100755</v>
      </c>
      <c r="AR7478">
        <v>8.1217600000000001E-2</v>
      </c>
      <c r="AS7478">
        <v>7.3140900000000009E-2</v>
      </c>
      <c r="AT7478">
        <v>7.4787199999999998E-2</v>
      </c>
      <c r="AU7478">
        <v>5.6617899999999999E-2</v>
      </c>
      <c r="AW7478">
        <v>0.100755</v>
      </c>
      <c r="AX7478">
        <v>8.1217599999999987E-2</v>
      </c>
      <c r="AY7478">
        <v>7.3140900000000009E-2</v>
      </c>
      <c r="AZ7478">
        <v>7.4787199999999998E-2</v>
      </c>
      <c r="BA7478">
        <v>5.6617899999999999E-2</v>
      </c>
      <c r="BC7478" s="52">
        <v>100000</v>
      </c>
      <c r="BD7478" s="52">
        <v>100000</v>
      </c>
      <c r="BE7478">
        <v>0</v>
      </c>
      <c r="BF7478">
        <v>0</v>
      </c>
      <c r="BG7478">
        <v>0</v>
      </c>
    </row>
    <row r="7479" spans="1:59">
      <c r="A7479">
        <v>7478</v>
      </c>
      <c r="E7479">
        <v>9795.2054794520554</v>
      </c>
      <c r="K7479">
        <v>4148.16861807857</v>
      </c>
      <c r="L7479">
        <v>4409.5186180785695</v>
      </c>
      <c r="M7479">
        <v>4670.8686180785699</v>
      </c>
      <c r="N7479">
        <v>4932.2186180785702</v>
      </c>
      <c r="O7479">
        <v>5193.5686180785706</v>
      </c>
      <c r="Q7479">
        <v>30355.677863067791</v>
      </c>
      <c r="R7479">
        <v>29535.57170758026</v>
      </c>
      <c r="S7479">
        <v>28715.465552092726</v>
      </c>
      <c r="T7479">
        <v>27895.359396605192</v>
      </c>
      <c r="U7479">
        <v>27075.253241117658</v>
      </c>
      <c r="W7479">
        <v>0.57594000000000001</v>
      </c>
      <c r="AB7479">
        <v>1</v>
      </c>
      <c r="AC7479">
        <v>1</v>
      </c>
      <c r="AD7479">
        <v>1</v>
      </c>
      <c r="AE7479">
        <v>1</v>
      </c>
      <c r="AF7479">
        <v>1</v>
      </c>
      <c r="AL7479">
        <v>5.2018857000000001</v>
      </c>
      <c r="AM7479" s="5">
        <v>12.15089321136475</v>
      </c>
      <c r="AN7479">
        <v>570.77625570776252</v>
      </c>
      <c r="AO7479">
        <f t="shared" si="116"/>
        <v>26826.48401826484</v>
      </c>
      <c r="AP7479">
        <v>684.93150684931504</v>
      </c>
      <c r="AQ7479">
        <v>0.10027800000000001</v>
      </c>
      <c r="AR7479">
        <v>8.0148300000000006E-2</v>
      </c>
      <c r="AS7479">
        <v>7.1625299999999989E-2</v>
      </c>
      <c r="AT7479">
        <v>7.3702000000000004E-2</v>
      </c>
      <c r="AU7479">
        <v>5.6249099999999996E-2</v>
      </c>
      <c r="AW7479">
        <v>0.10027800000000002</v>
      </c>
      <c r="AX7479">
        <v>8.0148299999999992E-2</v>
      </c>
      <c r="AY7479">
        <v>7.1625299999999989E-2</v>
      </c>
      <c r="AZ7479">
        <v>7.3702000000000004E-2</v>
      </c>
      <c r="BA7479">
        <v>5.6249099999999996E-2</v>
      </c>
      <c r="BC7479" s="52">
        <v>100000</v>
      </c>
      <c r="BD7479" s="52">
        <v>100000</v>
      </c>
      <c r="BE7479">
        <v>0</v>
      </c>
      <c r="BF7479">
        <v>0</v>
      </c>
      <c r="BG7479">
        <v>0</v>
      </c>
    </row>
    <row r="7480" spans="1:59">
      <c r="A7480">
        <v>7479</v>
      </c>
      <c r="E7480">
        <v>9795.2054794520554</v>
      </c>
      <c r="K7480">
        <v>4131.2778716097464</v>
      </c>
      <c r="L7480">
        <v>4446.5803716097462</v>
      </c>
      <c r="M7480">
        <v>4761.882871609746</v>
      </c>
      <c r="N7480">
        <v>5077.1853716097457</v>
      </c>
      <c r="O7480">
        <v>5392.4878716097455</v>
      </c>
      <c r="Q7480">
        <v>30747.8431108525</v>
      </c>
      <c r="R7480">
        <v>29917.141997084145</v>
      </c>
      <c r="S7480">
        <v>29086.44088331579</v>
      </c>
      <c r="T7480">
        <v>28255.739769547436</v>
      </c>
      <c r="U7480">
        <v>27425.038655779081</v>
      </c>
      <c r="W7480">
        <v>8.9180000000000009E-2</v>
      </c>
      <c r="AB7480">
        <v>1</v>
      </c>
      <c r="AC7480">
        <v>1</v>
      </c>
      <c r="AD7480">
        <v>1</v>
      </c>
      <c r="AE7480">
        <v>1</v>
      </c>
      <c r="AF7480">
        <v>1</v>
      </c>
      <c r="AL7480">
        <v>5.8847604000000002</v>
      </c>
      <c r="AM7480" s="5">
        <v>12.86608791351318</v>
      </c>
      <c r="AN7480">
        <v>570.77625570776252</v>
      </c>
      <c r="AO7480">
        <f t="shared" si="116"/>
        <v>26826.48401826484</v>
      </c>
      <c r="AP7480">
        <v>684.93150684931504</v>
      </c>
      <c r="AQ7480">
        <v>9.9895700000000004E-2</v>
      </c>
      <c r="AR7480">
        <v>7.9430700000000007E-2</v>
      </c>
      <c r="AS7480">
        <v>7.1436000000000013E-2</v>
      </c>
      <c r="AT7480">
        <v>7.2876800000000005E-2</v>
      </c>
      <c r="AU7480">
        <v>5.59143E-2</v>
      </c>
      <c r="AW7480">
        <v>9.9895700000000018E-2</v>
      </c>
      <c r="AX7480">
        <v>7.9430700000000007E-2</v>
      </c>
      <c r="AY7480">
        <v>7.1436000000000013E-2</v>
      </c>
      <c r="AZ7480">
        <v>7.2876800000000005E-2</v>
      </c>
      <c r="BA7480">
        <v>5.59143E-2</v>
      </c>
      <c r="BC7480" s="52">
        <v>100000</v>
      </c>
      <c r="BD7480" s="52">
        <v>100000</v>
      </c>
      <c r="BE7480">
        <v>0</v>
      </c>
      <c r="BF7480">
        <v>0</v>
      </c>
      <c r="BG7480">
        <v>0</v>
      </c>
    </row>
    <row r="7481" spans="1:59">
      <c r="A7481">
        <v>7480</v>
      </c>
      <c r="E7481">
        <v>9795.2054794520554</v>
      </c>
      <c r="K7481">
        <v>3884.8716878292712</v>
      </c>
      <c r="L7481">
        <v>4318.1441878292708</v>
      </c>
      <c r="M7481">
        <v>4751.4166878292708</v>
      </c>
      <c r="N7481">
        <v>5184.6891878292708</v>
      </c>
      <c r="O7481">
        <v>5617.9616878292709</v>
      </c>
      <c r="Q7481">
        <v>31719.378597558782</v>
      </c>
      <c r="R7481">
        <v>30862.429931569939</v>
      </c>
      <c r="S7481">
        <v>30005.481265581097</v>
      </c>
      <c r="T7481">
        <v>29148.532599592254</v>
      </c>
      <c r="U7481">
        <v>28291.583933603411</v>
      </c>
      <c r="W7481">
        <v>3.6220000000000002E-2</v>
      </c>
      <c r="AB7481">
        <v>1</v>
      </c>
      <c r="AC7481">
        <v>1</v>
      </c>
      <c r="AD7481">
        <v>1</v>
      </c>
      <c r="AE7481">
        <v>1</v>
      </c>
      <c r="AF7481">
        <v>1</v>
      </c>
      <c r="AL7481">
        <v>5.7872519999999996</v>
      </c>
      <c r="AM7481" s="5">
        <v>12.40467739105225</v>
      </c>
      <c r="AN7481">
        <v>570.77625570776252</v>
      </c>
      <c r="AO7481">
        <f t="shared" si="116"/>
        <v>26826.48401826484</v>
      </c>
      <c r="AP7481">
        <v>684.93150684931504</v>
      </c>
      <c r="AQ7481">
        <v>0.10049899999999999</v>
      </c>
      <c r="AR7481">
        <v>8.005240000000001E-2</v>
      </c>
      <c r="AS7481">
        <v>7.0490799999999992E-2</v>
      </c>
      <c r="AT7481">
        <v>7.1289100000000008E-2</v>
      </c>
      <c r="AU7481">
        <v>5.543E-2</v>
      </c>
      <c r="AW7481">
        <v>0.10049899999999999</v>
      </c>
      <c r="AX7481">
        <v>8.005240000000001E-2</v>
      </c>
      <c r="AY7481">
        <v>7.0490799999999992E-2</v>
      </c>
      <c r="AZ7481">
        <v>7.1289100000000008E-2</v>
      </c>
      <c r="BA7481">
        <v>5.5429999999999993E-2</v>
      </c>
      <c r="BC7481" s="52">
        <v>100000</v>
      </c>
      <c r="BD7481" s="52">
        <v>100000</v>
      </c>
      <c r="BE7481">
        <v>0</v>
      </c>
      <c r="BF7481">
        <v>0</v>
      </c>
      <c r="BG7481">
        <v>0</v>
      </c>
    </row>
    <row r="7482" spans="1:59">
      <c r="A7482">
        <v>7481</v>
      </c>
      <c r="E7482">
        <v>9795.2054794520554</v>
      </c>
      <c r="K7482">
        <v>4199.8344308067335</v>
      </c>
      <c r="L7482">
        <v>4826.8094308067339</v>
      </c>
      <c r="M7482">
        <v>5453.7844308067342</v>
      </c>
      <c r="N7482">
        <v>6080.7594308067346</v>
      </c>
      <c r="O7482">
        <v>6707.734430806735</v>
      </c>
      <c r="Q7482">
        <v>33693.650402827509</v>
      </c>
      <c r="R7482">
        <v>32783.363693121217</v>
      </c>
      <c r="S7482">
        <v>31873.076983414921</v>
      </c>
      <c r="T7482">
        <v>30962.790273708626</v>
      </c>
      <c r="U7482">
        <v>30052.503564002331</v>
      </c>
      <c r="W7482">
        <v>0</v>
      </c>
      <c r="AB7482">
        <v>1</v>
      </c>
      <c r="AC7482">
        <v>1</v>
      </c>
      <c r="AD7482">
        <v>1</v>
      </c>
      <c r="AE7482">
        <v>1</v>
      </c>
      <c r="AF7482">
        <v>1</v>
      </c>
      <c r="AL7482">
        <v>5.7090100000000001</v>
      </c>
      <c r="AM7482" s="5">
        <v>11.407510757446291</v>
      </c>
      <c r="AN7482">
        <v>570.77625570776252</v>
      </c>
      <c r="AO7482">
        <f t="shared" si="116"/>
        <v>26826.48401826484</v>
      </c>
      <c r="AP7482">
        <v>684.93150684931504</v>
      </c>
      <c r="AQ7482">
        <v>0.10260999999999999</v>
      </c>
      <c r="AR7482">
        <v>7.9963999999999993E-2</v>
      </c>
      <c r="AS7482">
        <v>7.03767E-2</v>
      </c>
      <c r="AT7482">
        <v>7.09259E-2</v>
      </c>
      <c r="AU7482">
        <v>5.5153500000000001E-2</v>
      </c>
      <c r="AW7482">
        <v>0.10260999999999999</v>
      </c>
      <c r="AX7482">
        <v>7.9963999999999993E-2</v>
      </c>
      <c r="AY7482">
        <v>7.03767E-2</v>
      </c>
      <c r="AZ7482">
        <v>7.09259E-2</v>
      </c>
      <c r="BA7482">
        <v>5.5153500000000008E-2</v>
      </c>
      <c r="BC7482" s="52">
        <v>100000</v>
      </c>
      <c r="BD7482" s="52">
        <v>100000</v>
      </c>
      <c r="BE7482">
        <v>0</v>
      </c>
      <c r="BF7482">
        <v>0</v>
      </c>
      <c r="BG7482">
        <v>0</v>
      </c>
    </row>
    <row r="7483" spans="1:59">
      <c r="A7483">
        <v>7482</v>
      </c>
      <c r="E7483">
        <v>9795.2054794520554</v>
      </c>
      <c r="K7483">
        <v>5723.9759062875783</v>
      </c>
      <c r="L7483">
        <v>6502.4700729542456</v>
      </c>
      <c r="M7483">
        <v>7280.9642396209128</v>
      </c>
      <c r="N7483">
        <v>8059.4584062875801</v>
      </c>
      <c r="O7483">
        <v>8837.9525729542474</v>
      </c>
      <c r="Q7483">
        <v>35740.343487961407</v>
      </c>
      <c r="R7483">
        <v>34774.762160295206</v>
      </c>
      <c r="S7483">
        <v>33809.180832629005</v>
      </c>
      <c r="T7483">
        <v>32843.599504962804</v>
      </c>
      <c r="U7483">
        <v>31878.018177296603</v>
      </c>
      <c r="W7483">
        <v>0</v>
      </c>
      <c r="AB7483">
        <v>1</v>
      </c>
      <c r="AC7483">
        <v>1</v>
      </c>
      <c r="AD7483">
        <v>1</v>
      </c>
      <c r="AE7483">
        <v>1</v>
      </c>
      <c r="AF7483">
        <v>1</v>
      </c>
      <c r="AL7483">
        <v>7.7158350000000002</v>
      </c>
      <c r="AM7483" s="5">
        <v>11.001579284667971</v>
      </c>
      <c r="AN7483">
        <v>570.77625570776252</v>
      </c>
      <c r="AO7483">
        <f t="shared" si="116"/>
        <v>26826.48401826484</v>
      </c>
      <c r="AP7483">
        <v>684.93150684931504</v>
      </c>
      <c r="AQ7483">
        <v>0.102535</v>
      </c>
      <c r="AR7483">
        <v>8.0636300000000008E-2</v>
      </c>
      <c r="AS7483">
        <v>7.0386399999999988E-2</v>
      </c>
      <c r="AT7483">
        <v>7.1370500000000003E-2</v>
      </c>
      <c r="AU7483">
        <v>5.5078599999999998E-2</v>
      </c>
      <c r="AW7483">
        <v>0.102535</v>
      </c>
      <c r="AX7483">
        <v>8.0636300000000008E-2</v>
      </c>
      <c r="AY7483">
        <v>7.0386399999999988E-2</v>
      </c>
      <c r="AZ7483">
        <v>7.1370500000000003E-2</v>
      </c>
      <c r="BA7483">
        <v>5.5078599999999991E-2</v>
      </c>
      <c r="BC7483" s="52">
        <v>100000</v>
      </c>
      <c r="BD7483" s="52">
        <v>100000</v>
      </c>
      <c r="BE7483">
        <v>0</v>
      </c>
      <c r="BF7483">
        <v>0</v>
      </c>
      <c r="BG7483">
        <v>0</v>
      </c>
    </row>
    <row r="7484" spans="1:59">
      <c r="A7484">
        <v>7483</v>
      </c>
      <c r="E7484">
        <v>9795.2054794520554</v>
      </c>
      <c r="K7484">
        <v>6700.6584815142205</v>
      </c>
      <c r="L7484">
        <v>7575.1243148475542</v>
      </c>
      <c r="M7484">
        <v>8449.5901481808869</v>
      </c>
      <c r="N7484">
        <v>9324.0559815142205</v>
      </c>
      <c r="O7484">
        <v>10198.521814847554</v>
      </c>
      <c r="Q7484">
        <v>36962.627612914257</v>
      </c>
      <c r="R7484">
        <v>35964.024366607831</v>
      </c>
      <c r="S7484">
        <v>34965.421120301406</v>
      </c>
      <c r="T7484">
        <v>33966.81787399498</v>
      </c>
      <c r="U7484">
        <v>32968.214627688554</v>
      </c>
      <c r="W7484">
        <v>0</v>
      </c>
      <c r="AB7484">
        <v>1</v>
      </c>
      <c r="AC7484">
        <v>1</v>
      </c>
      <c r="AD7484">
        <v>1</v>
      </c>
      <c r="AE7484">
        <v>1</v>
      </c>
      <c r="AF7484">
        <v>1</v>
      </c>
      <c r="AL7484">
        <v>6.8918460000000001</v>
      </c>
      <c r="AM7484" s="5">
        <v>10.510982513427731</v>
      </c>
      <c r="AN7484">
        <v>570.77625570776252</v>
      </c>
      <c r="AO7484">
        <f t="shared" si="116"/>
        <v>26826.48401826484</v>
      </c>
      <c r="AP7484">
        <v>684.93150684931504</v>
      </c>
      <c r="AQ7484">
        <v>0.102372</v>
      </c>
      <c r="AR7484">
        <v>8.0511799999999994E-2</v>
      </c>
      <c r="AS7484">
        <v>6.8397099999999988E-2</v>
      </c>
      <c r="AT7484">
        <v>7.0569000000000007E-2</v>
      </c>
      <c r="AU7484">
        <v>5.4437100000000002E-2</v>
      </c>
      <c r="AW7484">
        <v>0.102372</v>
      </c>
      <c r="AX7484">
        <v>8.0511800000000008E-2</v>
      </c>
      <c r="AY7484">
        <v>6.8397099999999988E-2</v>
      </c>
      <c r="AZ7484">
        <v>7.0569000000000007E-2</v>
      </c>
      <c r="BA7484">
        <v>5.4437100000000002E-2</v>
      </c>
      <c r="BC7484" s="52">
        <v>100000</v>
      </c>
      <c r="BD7484" s="52">
        <v>100000</v>
      </c>
      <c r="BE7484">
        <v>0</v>
      </c>
      <c r="BF7484">
        <v>0</v>
      </c>
      <c r="BG7484">
        <v>0</v>
      </c>
    </row>
    <row r="7485" spans="1:59">
      <c r="A7485">
        <v>7484</v>
      </c>
      <c r="E7485">
        <v>9795.2054794520554</v>
      </c>
      <c r="K7485">
        <v>7033.5055442822022</v>
      </c>
      <c r="L7485">
        <v>7783.1255442822021</v>
      </c>
      <c r="M7485">
        <v>8532.7455442822029</v>
      </c>
      <c r="N7485">
        <v>9282.3655442822037</v>
      </c>
      <c r="O7485">
        <v>10031.985544282205</v>
      </c>
      <c r="Q7485">
        <v>37729.202842972707</v>
      </c>
      <c r="R7485">
        <v>36709.889367067764</v>
      </c>
      <c r="S7485">
        <v>35690.575891162822</v>
      </c>
      <c r="T7485">
        <v>34671.262415257879</v>
      </c>
      <c r="U7485">
        <v>33651.948939352937</v>
      </c>
      <c r="W7485">
        <v>0</v>
      </c>
      <c r="AB7485">
        <v>1</v>
      </c>
      <c r="AC7485">
        <v>1</v>
      </c>
      <c r="AD7485">
        <v>1</v>
      </c>
      <c r="AE7485">
        <v>1</v>
      </c>
      <c r="AF7485">
        <v>1</v>
      </c>
      <c r="AL7485">
        <v>7.2723865999999999</v>
      </c>
      <c r="AM7485" s="5">
        <v>11.173148155212401</v>
      </c>
      <c r="AN7485">
        <v>570.77625570776252</v>
      </c>
      <c r="AO7485">
        <f t="shared" si="116"/>
        <v>26826.48401826484</v>
      </c>
      <c r="AP7485">
        <v>684.93150684931504</v>
      </c>
      <c r="AQ7485">
        <v>9.966280000000001E-2</v>
      </c>
      <c r="AR7485">
        <v>7.8665499999999999E-2</v>
      </c>
      <c r="AS7485">
        <v>6.7359800000000011E-2</v>
      </c>
      <c r="AT7485">
        <v>6.9836799999999991E-2</v>
      </c>
      <c r="AU7485">
        <v>5.4374899999999997E-2</v>
      </c>
      <c r="AW7485">
        <v>9.966280000000001E-2</v>
      </c>
      <c r="AX7485">
        <v>7.8665499999999985E-2</v>
      </c>
      <c r="AY7485">
        <v>6.7359800000000011E-2</v>
      </c>
      <c r="AZ7485">
        <v>6.9836799999999991E-2</v>
      </c>
      <c r="BA7485">
        <v>5.437489999999999E-2</v>
      </c>
      <c r="BC7485" s="52">
        <v>100000</v>
      </c>
      <c r="BD7485" s="52">
        <v>100000</v>
      </c>
      <c r="BE7485">
        <v>0</v>
      </c>
      <c r="BF7485">
        <v>0</v>
      </c>
      <c r="BG7485">
        <v>0</v>
      </c>
    </row>
    <row r="7486" spans="1:59">
      <c r="A7486">
        <v>7485</v>
      </c>
      <c r="E7486">
        <v>9795.2054794520554</v>
      </c>
      <c r="K7486">
        <v>6240.6340335692203</v>
      </c>
      <c r="L7486">
        <v>6880.1490335692197</v>
      </c>
      <c r="M7486">
        <v>7519.6640335692191</v>
      </c>
      <c r="N7486">
        <v>8159.1790335692185</v>
      </c>
      <c r="O7486">
        <v>8798.6940335692179</v>
      </c>
      <c r="Q7486">
        <v>37007.274011115573</v>
      </c>
      <c r="R7486">
        <v>36007.464573219317</v>
      </c>
      <c r="S7486">
        <v>35007.655135323061</v>
      </c>
      <c r="T7486">
        <v>34007.845697426805</v>
      </c>
      <c r="U7486">
        <v>33008.036259530549</v>
      </c>
      <c r="W7486">
        <v>0</v>
      </c>
      <c r="AB7486">
        <v>1</v>
      </c>
      <c r="AC7486">
        <v>1</v>
      </c>
      <c r="AD7486">
        <v>1</v>
      </c>
      <c r="AE7486">
        <v>1</v>
      </c>
      <c r="AF7486">
        <v>1</v>
      </c>
      <c r="AL7486">
        <v>7.8595980000000001</v>
      </c>
      <c r="AM7486" s="5">
        <v>12.1063985824585</v>
      </c>
      <c r="AN7486">
        <v>570.77625570776252</v>
      </c>
      <c r="AO7486">
        <f t="shared" si="116"/>
        <v>26826.48401826484</v>
      </c>
      <c r="AP7486">
        <v>684.93150684931504</v>
      </c>
      <c r="AQ7486">
        <v>9.8395899999999994E-2</v>
      </c>
      <c r="AR7486">
        <v>7.4712199999999993E-2</v>
      </c>
      <c r="AS7486">
        <v>6.5535099999999999E-2</v>
      </c>
      <c r="AT7486">
        <v>6.9140400000000005E-2</v>
      </c>
      <c r="AU7486">
        <v>5.3704399999999999E-2</v>
      </c>
      <c r="AW7486">
        <v>9.8395899999999994E-2</v>
      </c>
      <c r="AX7486">
        <v>7.4712199999999993E-2</v>
      </c>
      <c r="AY7486">
        <v>6.5535099999999999E-2</v>
      </c>
      <c r="AZ7486">
        <v>6.9140400000000005E-2</v>
      </c>
      <c r="BA7486">
        <v>5.3704399999999999E-2</v>
      </c>
      <c r="BC7486" s="52">
        <v>100000</v>
      </c>
      <c r="BD7486" s="52">
        <v>100000</v>
      </c>
      <c r="BE7486">
        <v>0</v>
      </c>
      <c r="BF7486">
        <v>0</v>
      </c>
      <c r="BG7486">
        <v>0</v>
      </c>
    </row>
    <row r="7487" spans="1:59">
      <c r="A7487">
        <v>7486</v>
      </c>
      <c r="E7487">
        <v>9795.2054794520554</v>
      </c>
      <c r="K7487">
        <v>5300.7136712453103</v>
      </c>
      <c r="L7487">
        <v>5831.580337911977</v>
      </c>
      <c r="M7487">
        <v>6362.4470045786438</v>
      </c>
      <c r="N7487">
        <v>6893.3136712453106</v>
      </c>
      <c r="O7487">
        <v>7424.1803379119774</v>
      </c>
      <c r="Q7487">
        <v>33306.053088632449</v>
      </c>
      <c r="R7487">
        <v>32406.237928375194</v>
      </c>
      <c r="S7487">
        <v>31506.42276811794</v>
      </c>
      <c r="T7487">
        <v>30606.607607860686</v>
      </c>
      <c r="U7487">
        <v>29706.792447603431</v>
      </c>
      <c r="W7487">
        <v>0</v>
      </c>
      <c r="AB7487">
        <v>1</v>
      </c>
      <c r="AC7487">
        <v>1</v>
      </c>
      <c r="AD7487">
        <v>1</v>
      </c>
      <c r="AE7487">
        <v>1</v>
      </c>
      <c r="AF7487">
        <v>1</v>
      </c>
      <c r="AL7487">
        <v>10.334477</v>
      </c>
      <c r="AM7487" s="5">
        <v>12.93837833404541</v>
      </c>
      <c r="AN7487">
        <v>570.77625570776252</v>
      </c>
      <c r="AO7487">
        <f t="shared" si="116"/>
        <v>26826.48401826484</v>
      </c>
      <c r="AP7487">
        <v>684.93150684931504</v>
      </c>
      <c r="AQ7487">
        <v>9.7634100000000001E-2</v>
      </c>
      <c r="AR7487">
        <v>7.2528800000000004E-2</v>
      </c>
      <c r="AS7487">
        <v>5.92822E-2</v>
      </c>
      <c r="AT7487">
        <v>6.7100399999999991E-2</v>
      </c>
      <c r="AU7487">
        <v>5.3488300000000003E-2</v>
      </c>
      <c r="AW7487">
        <v>9.7634099999999988E-2</v>
      </c>
      <c r="AX7487">
        <v>7.2528800000000004E-2</v>
      </c>
      <c r="AY7487">
        <v>5.9282199999999993E-2</v>
      </c>
      <c r="AZ7487">
        <v>6.7100399999999991E-2</v>
      </c>
      <c r="BA7487">
        <v>5.3488300000000003E-2</v>
      </c>
      <c r="BC7487" s="52">
        <v>100000</v>
      </c>
      <c r="BD7487" s="52">
        <v>100000</v>
      </c>
      <c r="BE7487">
        <v>0</v>
      </c>
      <c r="BF7487">
        <v>0</v>
      </c>
      <c r="BG7487">
        <v>0</v>
      </c>
    </row>
    <row r="7488" spans="1:59">
      <c r="A7488">
        <v>7487</v>
      </c>
      <c r="E7488">
        <v>9795.2054794520554</v>
      </c>
      <c r="K7488">
        <v>5090.0761270458715</v>
      </c>
      <c r="L7488">
        <v>5549.8586270458718</v>
      </c>
      <c r="M7488">
        <v>6009.6411270458721</v>
      </c>
      <c r="N7488">
        <v>6469.4236270458723</v>
      </c>
      <c r="O7488">
        <v>6929.2061270458726</v>
      </c>
      <c r="Q7488">
        <v>25296.466123080751</v>
      </c>
      <c r="R7488">
        <v>24613.042494693793</v>
      </c>
      <c r="S7488">
        <v>23929.618866306835</v>
      </c>
      <c r="T7488">
        <v>23246.195237919877</v>
      </c>
      <c r="U7488">
        <v>22562.77160953292</v>
      </c>
      <c r="W7488">
        <v>0</v>
      </c>
      <c r="AB7488">
        <v>1</v>
      </c>
      <c r="AC7488">
        <v>1</v>
      </c>
      <c r="AD7488">
        <v>1</v>
      </c>
      <c r="AE7488">
        <v>1</v>
      </c>
      <c r="AF7488">
        <v>1</v>
      </c>
      <c r="AL7488">
        <v>11.324904</v>
      </c>
      <c r="AM7488" s="5">
        <v>14.45533466339111</v>
      </c>
      <c r="AN7488">
        <v>570.77625570776252</v>
      </c>
      <c r="AO7488">
        <f t="shared" si="116"/>
        <v>26826.48401826484</v>
      </c>
      <c r="AP7488">
        <v>684.93150684931504</v>
      </c>
      <c r="AQ7488">
        <v>9.2951499999999992E-2</v>
      </c>
      <c r="AR7488">
        <v>7.10533E-2</v>
      </c>
      <c r="AS7488">
        <v>5.8635199999999998E-2</v>
      </c>
      <c r="AT7488">
        <v>6.7278699999999997E-2</v>
      </c>
      <c r="AU7488">
        <v>5.3076199999999997E-2</v>
      </c>
      <c r="AW7488">
        <v>9.2951500000000006E-2</v>
      </c>
      <c r="AX7488">
        <v>7.10533E-2</v>
      </c>
      <c r="AY7488">
        <v>5.8635199999999998E-2</v>
      </c>
      <c r="AZ7488">
        <v>6.7278699999999997E-2</v>
      </c>
      <c r="BA7488">
        <v>5.3076200000000004E-2</v>
      </c>
      <c r="BC7488" s="52">
        <v>100000</v>
      </c>
      <c r="BD7488" s="52">
        <v>100000</v>
      </c>
      <c r="BE7488">
        <v>0</v>
      </c>
      <c r="BF7488">
        <v>0</v>
      </c>
      <c r="BG7488">
        <v>0</v>
      </c>
    </row>
    <row r="7489" spans="1:59">
      <c r="A7489">
        <v>7488</v>
      </c>
      <c r="E7489">
        <v>9795.2054794520554</v>
      </c>
      <c r="K7489">
        <v>3793.4629422332882</v>
      </c>
      <c r="L7489">
        <v>4196.7079422332881</v>
      </c>
      <c r="M7489">
        <v>4599.952942233288</v>
      </c>
      <c r="N7489">
        <v>5003.1979422332879</v>
      </c>
      <c r="O7489">
        <v>5406.4429422332878</v>
      </c>
      <c r="Q7489">
        <v>17855.971545873879</v>
      </c>
      <c r="R7489">
        <v>17373.564525289068</v>
      </c>
      <c r="S7489">
        <v>16891.157504704257</v>
      </c>
      <c r="T7489">
        <v>16408.750484119446</v>
      </c>
      <c r="U7489">
        <v>15926.343463534633</v>
      </c>
      <c r="W7489">
        <v>0</v>
      </c>
      <c r="AB7489">
        <v>1</v>
      </c>
      <c r="AC7489">
        <v>1</v>
      </c>
      <c r="AD7489">
        <v>1</v>
      </c>
      <c r="AE7489">
        <v>1</v>
      </c>
      <c r="AF7489">
        <v>1</v>
      </c>
      <c r="AL7489">
        <v>11.756740000000001</v>
      </c>
      <c r="AM7489" s="5">
        <v>13.954165458679199</v>
      </c>
      <c r="AN7489">
        <v>570.77625570776252</v>
      </c>
      <c r="AO7489">
        <f t="shared" si="116"/>
        <v>26826.48401826484</v>
      </c>
      <c r="AP7489">
        <v>684.93150684931504</v>
      </c>
      <c r="AQ7489">
        <v>9.1423599999999994E-2</v>
      </c>
      <c r="AR7489">
        <v>7.1857000000000004E-2</v>
      </c>
      <c r="AS7489">
        <v>5.9114400000000004E-2</v>
      </c>
      <c r="AT7489">
        <v>6.74622E-2</v>
      </c>
      <c r="AU7489">
        <v>5.3111699999999998E-2</v>
      </c>
      <c r="AW7489">
        <v>9.142359999999998E-2</v>
      </c>
      <c r="AX7489">
        <v>7.1857000000000004E-2</v>
      </c>
      <c r="AY7489">
        <v>5.9114399999999998E-2</v>
      </c>
      <c r="AZ7489">
        <v>6.74622E-2</v>
      </c>
      <c r="BA7489">
        <v>5.3111699999999998E-2</v>
      </c>
      <c r="BC7489" s="52">
        <v>100000</v>
      </c>
      <c r="BD7489" s="52">
        <v>100000</v>
      </c>
      <c r="BE7489">
        <v>0</v>
      </c>
      <c r="BF7489">
        <v>0</v>
      </c>
      <c r="BG7489">
        <v>0</v>
      </c>
    </row>
    <row r="7490" spans="1:59">
      <c r="A7490">
        <v>7489</v>
      </c>
      <c r="E7490">
        <v>9795.2054794520554</v>
      </c>
      <c r="K7490">
        <v>2868.5706443806685</v>
      </c>
      <c r="L7490">
        <v>3067.9381443806683</v>
      </c>
      <c r="M7490">
        <v>3267.3056443806681</v>
      </c>
      <c r="N7490">
        <v>3466.673144380668</v>
      </c>
      <c r="O7490">
        <v>3666.0406443806678</v>
      </c>
      <c r="Q7490">
        <v>16060.64398961627</v>
      </c>
      <c r="R7490">
        <v>15626.740551883702</v>
      </c>
      <c r="S7490">
        <v>15192.837114151134</v>
      </c>
      <c r="T7490">
        <v>14758.933676418566</v>
      </c>
      <c r="U7490">
        <v>14325.030238685998</v>
      </c>
      <c r="W7490">
        <v>0</v>
      </c>
      <c r="AB7490">
        <v>1</v>
      </c>
      <c r="AC7490">
        <v>1</v>
      </c>
      <c r="AD7490">
        <v>1</v>
      </c>
      <c r="AE7490">
        <v>1</v>
      </c>
      <c r="AF7490">
        <v>1</v>
      </c>
      <c r="AL7490">
        <v>12.513434999999999</v>
      </c>
      <c r="AM7490" s="5">
        <v>14.056344985961911</v>
      </c>
      <c r="AN7490">
        <v>570.77625570776252</v>
      </c>
      <c r="AO7490">
        <f t="shared" si="116"/>
        <v>26826.48401826484</v>
      </c>
      <c r="AP7490">
        <v>684.93150684931504</v>
      </c>
      <c r="AQ7490">
        <v>9.1000299999999992E-2</v>
      </c>
      <c r="AR7490">
        <v>7.2106900000000002E-2</v>
      </c>
      <c r="AS7490">
        <v>5.90655E-2</v>
      </c>
      <c r="AT7490">
        <v>6.7504800000000004E-2</v>
      </c>
      <c r="AU7490">
        <v>5.3118699999999998E-2</v>
      </c>
      <c r="AW7490">
        <v>9.1000299999999992E-2</v>
      </c>
      <c r="AX7490">
        <v>7.2106900000000002E-2</v>
      </c>
      <c r="AY7490">
        <v>5.9065500000000007E-2</v>
      </c>
      <c r="AZ7490">
        <v>6.7504800000000004E-2</v>
      </c>
      <c r="BA7490">
        <v>5.3118700000000005E-2</v>
      </c>
      <c r="BC7490" s="52">
        <v>100000</v>
      </c>
      <c r="BD7490" s="52">
        <v>100000</v>
      </c>
      <c r="BE7490">
        <v>0</v>
      </c>
      <c r="BF7490">
        <v>0</v>
      </c>
      <c r="BG7490">
        <v>0</v>
      </c>
    </row>
    <row r="7491" spans="1:59">
      <c r="A7491">
        <v>7490</v>
      </c>
      <c r="E7491">
        <v>9795.2054794520554</v>
      </c>
      <c r="K7491">
        <v>2043.7069716050032</v>
      </c>
      <c r="L7491">
        <v>2144.3519716050032</v>
      </c>
      <c r="M7491">
        <v>2244.9969716050032</v>
      </c>
      <c r="N7491">
        <v>2345.6419716050032</v>
      </c>
      <c r="O7491">
        <v>2446.2869716050031</v>
      </c>
      <c r="Q7491">
        <v>17429.53113299912</v>
      </c>
      <c r="R7491">
        <v>16958.645066491154</v>
      </c>
      <c r="S7491">
        <v>16487.758999983187</v>
      </c>
      <c r="T7491">
        <v>16016.872933475221</v>
      </c>
      <c r="U7491">
        <v>15545.986866967254</v>
      </c>
      <c r="W7491">
        <v>0</v>
      </c>
      <c r="AB7491">
        <v>1</v>
      </c>
      <c r="AC7491">
        <v>1</v>
      </c>
      <c r="AD7491">
        <v>1</v>
      </c>
      <c r="AE7491">
        <v>1</v>
      </c>
      <c r="AF7491">
        <v>1</v>
      </c>
      <c r="AL7491">
        <v>11.679181</v>
      </c>
      <c r="AM7491" s="5">
        <v>13.73662853240967</v>
      </c>
      <c r="AN7491">
        <v>570.77625570776252</v>
      </c>
      <c r="AO7491">
        <f t="shared" ref="AO7491:AO7554" si="117">235000000/8760</f>
        <v>26826.48401826484</v>
      </c>
      <c r="AP7491">
        <v>684.93150684931504</v>
      </c>
      <c r="AQ7491">
        <v>9.0466499999999991E-2</v>
      </c>
      <c r="AR7491">
        <v>7.0958500000000008E-2</v>
      </c>
      <c r="AS7491">
        <v>5.81618E-2</v>
      </c>
      <c r="AT7491">
        <v>6.7085800000000001E-2</v>
      </c>
      <c r="AU7491">
        <v>5.2967799999999995E-2</v>
      </c>
      <c r="AW7491">
        <v>9.0466499999999991E-2</v>
      </c>
      <c r="AX7491">
        <v>7.0958500000000008E-2</v>
      </c>
      <c r="AY7491">
        <v>5.81618E-2</v>
      </c>
      <c r="AZ7491">
        <v>6.7085800000000001E-2</v>
      </c>
      <c r="BA7491">
        <v>5.2967799999999995E-2</v>
      </c>
      <c r="BC7491" s="52">
        <v>100000</v>
      </c>
      <c r="BD7491" s="52">
        <v>100000</v>
      </c>
      <c r="BE7491">
        <v>0</v>
      </c>
      <c r="BF7491">
        <v>0</v>
      </c>
      <c r="BG7491">
        <v>0</v>
      </c>
    </row>
    <row r="7492" spans="1:59">
      <c r="A7492">
        <v>7491</v>
      </c>
      <c r="E7492">
        <v>9795.2054794520554</v>
      </c>
      <c r="K7492">
        <v>1544.9985841952903</v>
      </c>
      <c r="L7492">
        <v>1596.1460841952903</v>
      </c>
      <c r="M7492">
        <v>1647.2935841952904</v>
      </c>
      <c r="N7492">
        <v>1698.4410841952904</v>
      </c>
      <c r="O7492">
        <v>1749.5885841952904</v>
      </c>
      <c r="Q7492">
        <v>17585.699618125949</v>
      </c>
      <c r="R7492">
        <v>17110.59441496712</v>
      </c>
      <c r="S7492">
        <v>16635.48921180829</v>
      </c>
      <c r="T7492">
        <v>16160.38400864946</v>
      </c>
      <c r="U7492">
        <v>15685.27880549063</v>
      </c>
      <c r="W7492">
        <v>0</v>
      </c>
      <c r="AB7492">
        <v>1</v>
      </c>
      <c r="AC7492">
        <v>1</v>
      </c>
      <c r="AD7492">
        <v>1</v>
      </c>
      <c r="AE7492">
        <v>1</v>
      </c>
      <c r="AF7492">
        <v>1</v>
      </c>
      <c r="AL7492">
        <v>9.8420470000000009</v>
      </c>
      <c r="AM7492" s="5">
        <v>13.444083213806151</v>
      </c>
      <c r="AN7492">
        <v>570.77625570776252</v>
      </c>
      <c r="AO7492">
        <f t="shared" si="117"/>
        <v>26826.48401826484</v>
      </c>
      <c r="AP7492">
        <v>684.93150684931504</v>
      </c>
      <c r="AQ7492">
        <v>9.0152299999999991E-2</v>
      </c>
      <c r="AR7492">
        <v>6.9271799999999994E-2</v>
      </c>
      <c r="AS7492">
        <v>5.7519899999999999E-2</v>
      </c>
      <c r="AT7492">
        <v>6.6991700000000001E-2</v>
      </c>
      <c r="AU7492">
        <v>5.2977099999999999E-2</v>
      </c>
      <c r="AW7492">
        <v>9.0152300000000005E-2</v>
      </c>
      <c r="AX7492">
        <v>6.9271799999999994E-2</v>
      </c>
      <c r="AY7492">
        <v>5.7519899999999999E-2</v>
      </c>
      <c r="AZ7492">
        <v>6.6991700000000001E-2</v>
      </c>
      <c r="BA7492">
        <v>5.2977099999999999E-2</v>
      </c>
      <c r="BC7492" s="52">
        <v>100000</v>
      </c>
      <c r="BD7492" s="52">
        <v>100000</v>
      </c>
      <c r="BE7492">
        <v>0</v>
      </c>
      <c r="BF7492">
        <v>0</v>
      </c>
      <c r="BG7492">
        <v>0</v>
      </c>
    </row>
    <row r="7493" spans="1:59">
      <c r="A7493">
        <v>7492</v>
      </c>
      <c r="E7493">
        <v>9795.2054794520554</v>
      </c>
      <c r="K7493">
        <v>1447.2517402629869</v>
      </c>
      <c r="L7493">
        <v>1489.049240262987</v>
      </c>
      <c r="M7493">
        <v>1530.8467402629872</v>
      </c>
      <c r="N7493">
        <v>1572.6442402629873</v>
      </c>
      <c r="O7493">
        <v>1614.4417402629874</v>
      </c>
      <c r="Q7493">
        <v>19934.254729449309</v>
      </c>
      <c r="R7493">
        <v>19395.699633481552</v>
      </c>
      <c r="S7493">
        <v>18857.144537513796</v>
      </c>
      <c r="T7493">
        <v>18318.589441546039</v>
      </c>
      <c r="U7493">
        <v>17780.034345578282</v>
      </c>
      <c r="W7493">
        <v>0</v>
      </c>
      <c r="AB7493">
        <v>1</v>
      </c>
      <c r="AC7493">
        <v>1</v>
      </c>
      <c r="AD7493">
        <v>1</v>
      </c>
      <c r="AE7493">
        <v>1</v>
      </c>
      <c r="AF7493">
        <v>1</v>
      </c>
      <c r="AL7493">
        <v>9.4804359999999992</v>
      </c>
      <c r="AM7493" s="5">
        <v>13.301724433898929</v>
      </c>
      <c r="AN7493">
        <v>570.77625570776252</v>
      </c>
      <c r="AO7493">
        <f t="shared" si="117"/>
        <v>26826.48401826484</v>
      </c>
      <c r="AP7493">
        <v>684.93150684931504</v>
      </c>
      <c r="AQ7493">
        <v>8.8281600000000002E-2</v>
      </c>
      <c r="AR7493">
        <v>7.0734099999999994E-2</v>
      </c>
      <c r="AS7493">
        <v>5.7359900000000005E-2</v>
      </c>
      <c r="AT7493">
        <v>6.6706599999999991E-2</v>
      </c>
      <c r="AU7493">
        <v>5.2987300000000001E-2</v>
      </c>
      <c r="AW7493">
        <v>8.8281600000000002E-2</v>
      </c>
      <c r="AX7493">
        <v>7.0734099999999994E-2</v>
      </c>
      <c r="AY7493">
        <v>5.7359900000000005E-2</v>
      </c>
      <c r="AZ7493">
        <v>6.6706599999999991E-2</v>
      </c>
      <c r="BA7493">
        <v>5.2987300000000001E-2</v>
      </c>
      <c r="BC7493" s="52">
        <v>100000</v>
      </c>
      <c r="BD7493" s="52">
        <v>100000</v>
      </c>
      <c r="BE7493">
        <v>0</v>
      </c>
      <c r="BF7493">
        <v>0</v>
      </c>
      <c r="BG7493">
        <v>0</v>
      </c>
    </row>
    <row r="7494" spans="1:59">
      <c r="A7494">
        <v>7493</v>
      </c>
      <c r="E7494">
        <v>9795.2054794520554</v>
      </c>
      <c r="K7494">
        <v>1633.7686771542194</v>
      </c>
      <c r="L7494">
        <v>1675.7036771542193</v>
      </c>
      <c r="M7494">
        <v>1717.6386771542193</v>
      </c>
      <c r="N7494">
        <v>1759.5736771542192</v>
      </c>
      <c r="O7494">
        <v>1801.5086771542192</v>
      </c>
      <c r="Q7494">
        <v>25587.98719519718</v>
      </c>
      <c r="R7494">
        <v>24896.687667192611</v>
      </c>
      <c r="S7494">
        <v>24205.388139188042</v>
      </c>
      <c r="T7494">
        <v>23514.088611183473</v>
      </c>
      <c r="U7494">
        <v>22822.789083178905</v>
      </c>
      <c r="W7494">
        <v>0</v>
      </c>
      <c r="AB7494">
        <v>1</v>
      </c>
      <c r="AC7494">
        <v>1</v>
      </c>
      <c r="AD7494">
        <v>1</v>
      </c>
      <c r="AE7494">
        <v>1</v>
      </c>
      <c r="AF7494">
        <v>1</v>
      </c>
      <c r="AL7494">
        <v>9.5877285000000008</v>
      </c>
      <c r="AM7494" s="5">
        <v>13.449788093566889</v>
      </c>
      <c r="AN7494">
        <v>570.77625570776252</v>
      </c>
      <c r="AO7494">
        <f t="shared" si="117"/>
        <v>26826.48401826484</v>
      </c>
      <c r="AP7494">
        <v>684.93150684931504</v>
      </c>
      <c r="AQ7494">
        <v>8.9931799999999992E-2</v>
      </c>
      <c r="AR7494">
        <v>6.9674600000000003E-2</v>
      </c>
      <c r="AS7494">
        <v>5.8297400000000006E-2</v>
      </c>
      <c r="AT7494">
        <v>6.69294E-2</v>
      </c>
      <c r="AU7494">
        <v>5.31441E-2</v>
      </c>
      <c r="AW7494">
        <v>8.9931799999999992E-2</v>
      </c>
      <c r="AX7494">
        <v>6.9674600000000003E-2</v>
      </c>
      <c r="AY7494">
        <v>5.8297400000000013E-2</v>
      </c>
      <c r="AZ7494">
        <v>6.69294E-2</v>
      </c>
      <c r="BA7494">
        <v>5.31441E-2</v>
      </c>
      <c r="BC7494" s="52">
        <v>100000</v>
      </c>
      <c r="BD7494" s="52">
        <v>100000</v>
      </c>
      <c r="BE7494">
        <v>0</v>
      </c>
      <c r="BF7494">
        <v>0</v>
      </c>
      <c r="BG7494">
        <v>0</v>
      </c>
    </row>
    <row r="7495" spans="1:59">
      <c r="A7495">
        <v>7494</v>
      </c>
      <c r="E7495">
        <v>9795.2054794520554</v>
      </c>
      <c r="K7495">
        <v>2384.823508593247</v>
      </c>
      <c r="L7495">
        <v>2426.4835085932468</v>
      </c>
      <c r="M7495">
        <v>2468.1435085932467</v>
      </c>
      <c r="N7495">
        <v>2509.8035085932465</v>
      </c>
      <c r="O7495">
        <v>2551.4635085932464</v>
      </c>
      <c r="Q7495">
        <v>37831.261000079146</v>
      </c>
      <c r="R7495">
        <v>36809.19026498108</v>
      </c>
      <c r="S7495">
        <v>35787.119529883013</v>
      </c>
      <c r="T7495">
        <v>34765.048794784947</v>
      </c>
      <c r="U7495">
        <v>33742.97805968688</v>
      </c>
      <c r="W7495">
        <v>0</v>
      </c>
      <c r="AB7495">
        <v>1</v>
      </c>
      <c r="AC7495">
        <v>1</v>
      </c>
      <c r="AD7495">
        <v>1</v>
      </c>
      <c r="AE7495">
        <v>1</v>
      </c>
      <c r="AF7495">
        <v>1</v>
      </c>
      <c r="AL7495">
        <v>8.8771540000000009</v>
      </c>
      <c r="AM7495" s="5">
        <v>13.79010486602783</v>
      </c>
      <c r="AN7495">
        <v>570.77625570776252</v>
      </c>
      <c r="AO7495">
        <f t="shared" si="117"/>
        <v>26826.48401826484</v>
      </c>
      <c r="AP7495">
        <v>684.93150684931504</v>
      </c>
      <c r="AQ7495">
        <v>9.8089699999999988E-2</v>
      </c>
      <c r="AR7495">
        <v>7.1963600000000003E-2</v>
      </c>
      <c r="AS7495">
        <v>6.4305600000000004E-2</v>
      </c>
      <c r="AT7495">
        <v>6.7576700000000003E-2</v>
      </c>
      <c r="AU7495">
        <v>5.3268900000000001E-2</v>
      </c>
      <c r="AW7495">
        <v>9.8089699999999988E-2</v>
      </c>
      <c r="AX7495">
        <v>7.1963600000000003E-2</v>
      </c>
      <c r="AY7495">
        <v>6.4305600000000004E-2</v>
      </c>
      <c r="AZ7495">
        <v>6.7576700000000003E-2</v>
      </c>
      <c r="BA7495">
        <v>5.3268899999999994E-2</v>
      </c>
      <c r="BC7495" s="52">
        <v>100000</v>
      </c>
      <c r="BD7495" s="52">
        <v>100000</v>
      </c>
      <c r="BE7495">
        <v>0</v>
      </c>
      <c r="BF7495">
        <v>0</v>
      </c>
      <c r="BG7495">
        <v>0</v>
      </c>
    </row>
    <row r="7496" spans="1:59">
      <c r="A7496">
        <v>7495</v>
      </c>
      <c r="E7496">
        <v>9795.2054794520554</v>
      </c>
      <c r="K7496">
        <v>3742.3077391224856</v>
      </c>
      <c r="L7496">
        <v>3782.3177391224854</v>
      </c>
      <c r="M7496">
        <v>3822.3277391224856</v>
      </c>
      <c r="N7496">
        <v>3862.3377391224858</v>
      </c>
      <c r="O7496">
        <v>3902.347739122486</v>
      </c>
      <c r="Q7496">
        <v>44724.020521796599</v>
      </c>
      <c r="R7496">
        <v>43515.73109337686</v>
      </c>
      <c r="S7496">
        <v>42307.441664957121</v>
      </c>
      <c r="T7496">
        <v>41099.152236537382</v>
      </c>
      <c r="U7496">
        <v>39890.862808117643</v>
      </c>
      <c r="W7496">
        <v>0</v>
      </c>
      <c r="AB7496">
        <v>1</v>
      </c>
      <c r="AC7496">
        <v>1</v>
      </c>
      <c r="AD7496">
        <v>1</v>
      </c>
      <c r="AE7496">
        <v>1</v>
      </c>
      <c r="AF7496">
        <v>1</v>
      </c>
      <c r="AL7496">
        <v>8.6267610000000001</v>
      </c>
      <c r="AM7496" s="5">
        <v>14.1451358795166</v>
      </c>
      <c r="AN7496">
        <v>570.77625570776252</v>
      </c>
      <c r="AO7496">
        <f t="shared" si="117"/>
        <v>26826.48401826484</v>
      </c>
      <c r="AP7496">
        <v>684.93150684931504</v>
      </c>
      <c r="AQ7496">
        <v>0.10589799999999999</v>
      </c>
      <c r="AR7496">
        <v>8.5003200000000001E-2</v>
      </c>
      <c r="AS7496">
        <v>7.4852299999999997E-2</v>
      </c>
      <c r="AT7496">
        <v>7.2158100000000003E-2</v>
      </c>
      <c r="AU7496">
        <v>5.5848200000000001E-2</v>
      </c>
      <c r="AW7496">
        <v>0.10589799999999998</v>
      </c>
      <c r="AX7496">
        <v>8.5003199999999987E-2</v>
      </c>
      <c r="AY7496">
        <v>7.4852299999999997E-2</v>
      </c>
      <c r="AZ7496">
        <v>7.2158100000000003E-2</v>
      </c>
      <c r="BA7496">
        <v>5.5848200000000001E-2</v>
      </c>
      <c r="BC7496" s="52">
        <v>100000</v>
      </c>
      <c r="BD7496" s="52">
        <v>100000</v>
      </c>
      <c r="BE7496">
        <v>0</v>
      </c>
      <c r="BF7496">
        <v>0</v>
      </c>
      <c r="BG7496">
        <v>0</v>
      </c>
    </row>
    <row r="7497" spans="1:59">
      <c r="A7497">
        <v>7496</v>
      </c>
      <c r="E7497">
        <v>9795.2054794520554</v>
      </c>
      <c r="K7497">
        <v>4894.3241140389218</v>
      </c>
      <c r="L7497">
        <v>4936.2591140389213</v>
      </c>
      <c r="M7497">
        <v>4978.1941140389208</v>
      </c>
      <c r="N7497">
        <v>5020.1291140389203</v>
      </c>
      <c r="O7497">
        <v>5062.0641140389198</v>
      </c>
      <c r="Q7497">
        <v>42920.337912167539</v>
      </c>
      <c r="R7497">
        <v>41760.777793829111</v>
      </c>
      <c r="S7497">
        <v>40601.217675490683</v>
      </c>
      <c r="T7497">
        <v>39441.657557152255</v>
      </c>
      <c r="U7497">
        <v>38282.097438813827</v>
      </c>
      <c r="W7497">
        <v>0.11884</v>
      </c>
      <c r="AB7497">
        <v>1</v>
      </c>
      <c r="AC7497">
        <v>1</v>
      </c>
      <c r="AD7497">
        <v>1</v>
      </c>
      <c r="AE7497">
        <v>1</v>
      </c>
      <c r="AF7497">
        <v>1</v>
      </c>
      <c r="AL7497">
        <v>8.3016769999999998</v>
      </c>
      <c r="AM7497" s="5">
        <v>13.954066276550289</v>
      </c>
      <c r="AN7497">
        <v>570.77625570776252</v>
      </c>
      <c r="AO7497">
        <f t="shared" si="117"/>
        <v>26826.48401826484</v>
      </c>
      <c r="AP7497">
        <v>684.93150684931504</v>
      </c>
      <c r="AQ7497">
        <v>0.108871</v>
      </c>
      <c r="AR7497">
        <v>9.0199200000000007E-2</v>
      </c>
      <c r="AS7497">
        <v>7.9164499999999999E-2</v>
      </c>
      <c r="AT7497">
        <v>7.7435299999999999E-2</v>
      </c>
      <c r="AU7497">
        <v>5.90819E-2</v>
      </c>
      <c r="AW7497">
        <v>0.10887099999999998</v>
      </c>
      <c r="AX7497">
        <v>9.0199200000000021E-2</v>
      </c>
      <c r="AY7497">
        <v>7.9164500000000013E-2</v>
      </c>
      <c r="AZ7497">
        <v>7.7435299999999999E-2</v>
      </c>
      <c r="BA7497">
        <v>5.9081900000000007E-2</v>
      </c>
      <c r="BC7497" s="52">
        <v>100000</v>
      </c>
      <c r="BD7497" s="52">
        <v>100000</v>
      </c>
      <c r="BE7497">
        <v>0</v>
      </c>
      <c r="BF7497">
        <v>0</v>
      </c>
      <c r="BG7497">
        <v>0</v>
      </c>
    </row>
    <row r="7498" spans="1:59">
      <c r="A7498">
        <v>7497</v>
      </c>
      <c r="E7498">
        <v>9795.2054794520554</v>
      </c>
      <c r="K7498">
        <v>4144.2666993747143</v>
      </c>
      <c r="L7498">
        <v>4194.0941993747147</v>
      </c>
      <c r="M7498">
        <v>4243.921699374715</v>
      </c>
      <c r="N7498">
        <v>4293.7491993747153</v>
      </c>
      <c r="O7498">
        <v>4343.5766993747156</v>
      </c>
      <c r="Q7498">
        <v>40203.548714741701</v>
      </c>
      <c r="R7498">
        <v>39117.386910999965</v>
      </c>
      <c r="S7498">
        <v>38031.225107258229</v>
      </c>
      <c r="T7498">
        <v>36945.063303516494</v>
      </c>
      <c r="U7498">
        <v>35858.901499774758</v>
      </c>
      <c r="W7498">
        <v>8.9760000000000006E-2</v>
      </c>
      <c r="AB7498">
        <v>1</v>
      </c>
      <c r="AC7498">
        <v>1</v>
      </c>
      <c r="AD7498">
        <v>1</v>
      </c>
      <c r="AE7498">
        <v>1</v>
      </c>
      <c r="AF7498">
        <v>1</v>
      </c>
      <c r="AL7498">
        <v>8.0466409999999993</v>
      </c>
      <c r="AM7498" s="5">
        <v>13.218978881835939</v>
      </c>
      <c r="AN7498">
        <v>570.77625570776252</v>
      </c>
      <c r="AO7498">
        <f t="shared" si="117"/>
        <v>26826.48401826484</v>
      </c>
      <c r="AP7498">
        <v>684.93150684931504</v>
      </c>
      <c r="AQ7498">
        <v>0.10797499999999999</v>
      </c>
      <c r="AR7498">
        <v>8.9327400000000001E-2</v>
      </c>
      <c r="AS7498">
        <v>7.86858E-2</v>
      </c>
      <c r="AT7498">
        <v>7.9605599999999999E-2</v>
      </c>
      <c r="AU7498">
        <v>5.9171599999999998E-2</v>
      </c>
      <c r="AW7498">
        <v>0.10797499999999997</v>
      </c>
      <c r="AX7498">
        <v>8.9327399999999987E-2</v>
      </c>
      <c r="AY7498">
        <v>7.8685800000000014E-2</v>
      </c>
      <c r="AZ7498">
        <v>7.9605599999999985E-2</v>
      </c>
      <c r="BA7498">
        <v>5.9171600000000005E-2</v>
      </c>
      <c r="BC7498" s="52">
        <v>100000</v>
      </c>
      <c r="BD7498" s="52">
        <v>100000</v>
      </c>
      <c r="BE7498">
        <v>0</v>
      </c>
      <c r="BF7498">
        <v>0</v>
      </c>
      <c r="BG7498">
        <v>0</v>
      </c>
    </row>
    <row r="7499" spans="1:59">
      <c r="A7499">
        <v>7498</v>
      </c>
      <c r="E7499">
        <v>9795.2054794520554</v>
      </c>
      <c r="K7499">
        <v>3675.4808152095834</v>
      </c>
      <c r="L7499">
        <v>3750.4708152095836</v>
      </c>
      <c r="M7499">
        <v>3825.4608152095834</v>
      </c>
      <c r="N7499">
        <v>3900.4508152095832</v>
      </c>
      <c r="O7499">
        <v>3975.440815209583</v>
      </c>
      <c r="Q7499">
        <v>37587.54604546872</v>
      </c>
      <c r="R7499">
        <v>36572.059649493756</v>
      </c>
      <c r="S7499">
        <v>35556.573253518793</v>
      </c>
      <c r="T7499">
        <v>34541.086857543829</v>
      </c>
      <c r="U7499">
        <v>33525.600461568865</v>
      </c>
      <c r="W7499">
        <v>0.14087</v>
      </c>
      <c r="AB7499">
        <v>1</v>
      </c>
      <c r="AC7499">
        <v>1</v>
      </c>
      <c r="AD7499">
        <v>1</v>
      </c>
      <c r="AE7499">
        <v>1</v>
      </c>
      <c r="AF7499">
        <v>1</v>
      </c>
      <c r="AL7499">
        <v>6.7022539999999999</v>
      </c>
      <c r="AM7499" s="5">
        <v>12.568934440612789</v>
      </c>
      <c r="AN7499">
        <v>570.77625570776252</v>
      </c>
      <c r="AO7499">
        <f t="shared" si="117"/>
        <v>26826.48401826484</v>
      </c>
      <c r="AP7499">
        <v>684.93150684931504</v>
      </c>
      <c r="AQ7499">
        <v>0.107084</v>
      </c>
      <c r="AR7499">
        <v>8.95672E-2</v>
      </c>
      <c r="AS7499">
        <v>7.8547099999999995E-2</v>
      </c>
      <c r="AT7499">
        <v>7.6706300000000005E-2</v>
      </c>
      <c r="AU7499">
        <v>5.7255400000000005E-2</v>
      </c>
      <c r="AW7499">
        <v>0.107084</v>
      </c>
      <c r="AX7499">
        <v>8.95672E-2</v>
      </c>
      <c r="AY7499">
        <v>7.8547099999999995E-2</v>
      </c>
      <c r="AZ7499">
        <v>7.6706299999999991E-2</v>
      </c>
      <c r="BA7499">
        <v>5.7255399999999998E-2</v>
      </c>
      <c r="BC7499" s="52">
        <v>100000</v>
      </c>
      <c r="BD7499" s="52">
        <v>100000</v>
      </c>
      <c r="BE7499">
        <v>0</v>
      </c>
      <c r="BF7499">
        <v>0</v>
      </c>
      <c r="BG7499">
        <v>0</v>
      </c>
    </row>
    <row r="7500" spans="1:59">
      <c r="A7500">
        <v>7499</v>
      </c>
      <c r="E7500">
        <v>9795.2054794520554</v>
      </c>
      <c r="K7500">
        <v>3741.3103223476664</v>
      </c>
      <c r="L7500">
        <v>3850.3428223476667</v>
      </c>
      <c r="M7500">
        <v>3959.375322347667</v>
      </c>
      <c r="N7500">
        <v>4068.4078223476672</v>
      </c>
      <c r="O7500">
        <v>4177.4403223476675</v>
      </c>
      <c r="Q7500">
        <v>35516.931036764909</v>
      </c>
      <c r="R7500">
        <v>34557.385547163984</v>
      </c>
      <c r="S7500">
        <v>33597.840057563059</v>
      </c>
      <c r="T7500">
        <v>32638.294567962133</v>
      </c>
      <c r="U7500">
        <v>31678.749078361208</v>
      </c>
      <c r="W7500">
        <v>0.13980000000000001</v>
      </c>
      <c r="AB7500">
        <v>1</v>
      </c>
      <c r="AC7500">
        <v>1</v>
      </c>
      <c r="AD7500">
        <v>1</v>
      </c>
      <c r="AE7500">
        <v>1</v>
      </c>
      <c r="AF7500">
        <v>1</v>
      </c>
      <c r="AL7500">
        <v>6.5877210000000002</v>
      </c>
      <c r="AM7500" s="5">
        <v>12.39268684387207</v>
      </c>
      <c r="AN7500">
        <v>570.77625570776252</v>
      </c>
      <c r="AO7500">
        <f t="shared" si="117"/>
        <v>26826.48401826484</v>
      </c>
      <c r="AP7500">
        <v>684.93150684931504</v>
      </c>
      <c r="AQ7500">
        <v>0.107431</v>
      </c>
      <c r="AR7500">
        <v>9.1481399999999991E-2</v>
      </c>
      <c r="AS7500">
        <v>7.9510300000000006E-2</v>
      </c>
      <c r="AT7500">
        <v>7.7467399999999992E-2</v>
      </c>
      <c r="AU7500">
        <v>5.7015099999999999E-2</v>
      </c>
      <c r="AW7500">
        <v>0.10743099999999998</v>
      </c>
      <c r="AX7500">
        <v>9.1481399999999977E-2</v>
      </c>
      <c r="AY7500">
        <v>7.951030000000002E-2</v>
      </c>
      <c r="AZ7500">
        <v>7.7467400000000006E-2</v>
      </c>
      <c r="BA7500">
        <v>5.7015099999999999E-2</v>
      </c>
      <c r="BC7500" s="52">
        <v>100000</v>
      </c>
      <c r="BD7500" s="52">
        <v>100000</v>
      </c>
      <c r="BE7500">
        <v>0</v>
      </c>
      <c r="BF7500">
        <v>0</v>
      </c>
      <c r="BG7500">
        <v>0</v>
      </c>
    </row>
    <row r="7501" spans="1:59">
      <c r="A7501">
        <v>7500</v>
      </c>
      <c r="E7501">
        <v>9795.2054794520554</v>
      </c>
      <c r="K7501">
        <v>4325.7965523918501</v>
      </c>
      <c r="L7501">
        <v>4491.3390523918497</v>
      </c>
      <c r="M7501">
        <v>4656.8815523918493</v>
      </c>
      <c r="N7501">
        <v>4822.4240523918488</v>
      </c>
      <c r="O7501">
        <v>4987.9665523918484</v>
      </c>
      <c r="Q7501">
        <v>33635.679343447307</v>
      </c>
      <c r="R7501">
        <v>32726.958813588008</v>
      </c>
      <c r="S7501">
        <v>31818.238283728708</v>
      </c>
      <c r="T7501">
        <v>30909.517753869408</v>
      </c>
      <c r="U7501">
        <v>30000.797224010108</v>
      </c>
      <c r="W7501">
        <v>0.33538999999999997</v>
      </c>
      <c r="AB7501">
        <v>1</v>
      </c>
      <c r="AC7501">
        <v>1</v>
      </c>
      <c r="AD7501">
        <v>1</v>
      </c>
      <c r="AE7501">
        <v>1</v>
      </c>
      <c r="AF7501">
        <v>1</v>
      </c>
      <c r="AL7501">
        <v>6.8622512999999996</v>
      </c>
      <c r="AM7501" s="5">
        <v>11.009683609008791</v>
      </c>
      <c r="AN7501">
        <v>570.77625570776252</v>
      </c>
      <c r="AO7501">
        <f t="shared" si="117"/>
        <v>26826.48401826484</v>
      </c>
      <c r="AP7501">
        <v>684.93150684931504</v>
      </c>
      <c r="AQ7501">
        <v>0.107711</v>
      </c>
      <c r="AR7501">
        <v>9.5769199999999999E-2</v>
      </c>
      <c r="AS7501">
        <v>8.0499500000000002E-2</v>
      </c>
      <c r="AT7501">
        <v>7.7644999999999992E-2</v>
      </c>
      <c r="AU7501">
        <v>5.7428E-2</v>
      </c>
      <c r="AW7501">
        <v>0.10771099999999999</v>
      </c>
      <c r="AX7501">
        <v>9.5769199999999985E-2</v>
      </c>
      <c r="AY7501">
        <v>8.0499499999999988E-2</v>
      </c>
      <c r="AZ7501">
        <v>7.7645000000000006E-2</v>
      </c>
      <c r="BA7501">
        <v>5.7427999999999993E-2</v>
      </c>
      <c r="BC7501" s="52">
        <v>100000</v>
      </c>
      <c r="BD7501" s="52">
        <v>100000</v>
      </c>
      <c r="BE7501">
        <v>0</v>
      </c>
      <c r="BF7501">
        <v>0</v>
      </c>
      <c r="BG7501">
        <v>0</v>
      </c>
    </row>
    <row r="7502" spans="1:59">
      <c r="A7502">
        <v>7501</v>
      </c>
      <c r="E7502">
        <v>9795.2054794520554</v>
      </c>
      <c r="K7502">
        <v>4173.1917858444776</v>
      </c>
      <c r="L7502">
        <v>4375.9967858444779</v>
      </c>
      <c r="M7502">
        <v>4578.8017858444782</v>
      </c>
      <c r="N7502">
        <v>4781.6067858444785</v>
      </c>
      <c r="O7502">
        <v>4984.4117858444788</v>
      </c>
      <c r="Q7502">
        <v>33201.742475325889</v>
      </c>
      <c r="R7502">
        <v>32304.745428997303</v>
      </c>
      <c r="S7502">
        <v>31407.748382668717</v>
      </c>
      <c r="T7502">
        <v>30510.75133634013</v>
      </c>
      <c r="U7502">
        <v>29613.754290011544</v>
      </c>
      <c r="W7502">
        <v>0.34941</v>
      </c>
      <c r="AB7502">
        <v>1</v>
      </c>
      <c r="AC7502">
        <v>1</v>
      </c>
      <c r="AD7502">
        <v>1</v>
      </c>
      <c r="AE7502">
        <v>1</v>
      </c>
      <c r="AF7502">
        <v>1</v>
      </c>
      <c r="AL7502">
        <v>7.3118270000000001</v>
      </c>
      <c r="AM7502" s="5">
        <v>9.7996129989624023</v>
      </c>
      <c r="AN7502">
        <v>570.77625570776252</v>
      </c>
      <c r="AO7502">
        <f t="shared" si="117"/>
        <v>26826.48401826484</v>
      </c>
      <c r="AP7502">
        <v>684.93150684931504</v>
      </c>
      <c r="AQ7502">
        <v>0.108293</v>
      </c>
      <c r="AR7502">
        <v>9.7627599999999995E-2</v>
      </c>
      <c r="AS7502">
        <v>8.2391699999999998E-2</v>
      </c>
      <c r="AT7502">
        <v>7.9586000000000004E-2</v>
      </c>
      <c r="AU7502">
        <v>5.79029E-2</v>
      </c>
      <c r="AW7502">
        <v>0.10829300000000001</v>
      </c>
      <c r="AX7502">
        <v>9.7627599999999995E-2</v>
      </c>
      <c r="AY7502">
        <v>8.2391699999999998E-2</v>
      </c>
      <c r="AZ7502">
        <v>7.9586000000000004E-2</v>
      </c>
      <c r="BA7502">
        <v>5.7902899999999993E-2</v>
      </c>
      <c r="BC7502" s="52">
        <v>100000</v>
      </c>
      <c r="BD7502" s="52">
        <v>100000</v>
      </c>
      <c r="BE7502">
        <v>0</v>
      </c>
      <c r="BF7502">
        <v>0</v>
      </c>
      <c r="BG7502">
        <v>0</v>
      </c>
    </row>
    <row r="7503" spans="1:59">
      <c r="A7503">
        <v>7502</v>
      </c>
      <c r="E7503">
        <v>9795.2054794520554</v>
      </c>
      <c r="K7503">
        <v>4164.215034871102</v>
      </c>
      <c r="L7503">
        <v>4437.005034871102</v>
      </c>
      <c r="M7503">
        <v>4709.795034871102</v>
      </c>
      <c r="N7503">
        <v>4982.5850348711019</v>
      </c>
      <c r="O7503">
        <v>5255.3750348711019</v>
      </c>
      <c r="Q7503">
        <v>32656.35481475672</v>
      </c>
      <c r="R7503">
        <v>31774.092269820867</v>
      </c>
      <c r="S7503">
        <v>30891.829724885014</v>
      </c>
      <c r="T7503">
        <v>30009.567179949161</v>
      </c>
      <c r="U7503">
        <v>29127.304635013308</v>
      </c>
      <c r="W7503">
        <v>0.37577999999999995</v>
      </c>
      <c r="AB7503">
        <v>1</v>
      </c>
      <c r="AC7503">
        <v>1</v>
      </c>
      <c r="AD7503">
        <v>1</v>
      </c>
      <c r="AE7503">
        <v>1</v>
      </c>
      <c r="AF7503">
        <v>1</v>
      </c>
      <c r="AL7503">
        <v>7.8021459999999996</v>
      </c>
      <c r="AM7503" s="5">
        <v>9.0578031539916992</v>
      </c>
      <c r="AN7503">
        <v>570.77625570776252</v>
      </c>
      <c r="AO7503">
        <f t="shared" si="117"/>
        <v>26826.48401826484</v>
      </c>
      <c r="AP7503">
        <v>684.93150684931504</v>
      </c>
      <c r="AQ7503">
        <v>0.110943</v>
      </c>
      <c r="AR7503">
        <v>0.101091</v>
      </c>
      <c r="AS7503">
        <v>8.2614999999999994E-2</v>
      </c>
      <c r="AT7503">
        <v>8.3063499999999998E-2</v>
      </c>
      <c r="AU7503">
        <v>5.9452699999999997E-2</v>
      </c>
      <c r="AW7503">
        <v>0.110943</v>
      </c>
      <c r="AX7503">
        <v>0.101091</v>
      </c>
      <c r="AY7503">
        <v>8.261499999999998E-2</v>
      </c>
      <c r="AZ7503">
        <v>8.3063499999999998E-2</v>
      </c>
      <c r="BA7503">
        <v>5.9452699999999997E-2</v>
      </c>
      <c r="BC7503" s="52">
        <v>100000</v>
      </c>
      <c r="BD7503" s="52">
        <v>100000</v>
      </c>
      <c r="BE7503">
        <v>0</v>
      </c>
      <c r="BF7503">
        <v>0</v>
      </c>
      <c r="BG7503">
        <v>0</v>
      </c>
    </row>
    <row r="7504" spans="1:59">
      <c r="A7504">
        <v>7503</v>
      </c>
      <c r="E7504">
        <v>9795.2054794520554</v>
      </c>
      <c r="K7504">
        <v>4147.2589496991723</v>
      </c>
      <c r="L7504">
        <v>4472.2139496991722</v>
      </c>
      <c r="M7504">
        <v>4797.1689496991721</v>
      </c>
      <c r="N7504">
        <v>5122.123949699172</v>
      </c>
      <c r="O7504">
        <v>5447.078949699172</v>
      </c>
      <c r="Q7504">
        <v>33079.455698958292</v>
      </c>
      <c r="R7504">
        <v>32185.762421078856</v>
      </c>
      <c r="S7504">
        <v>31292.06914319942</v>
      </c>
      <c r="T7504">
        <v>30398.375865319984</v>
      </c>
      <c r="U7504">
        <v>29504.682587440548</v>
      </c>
      <c r="W7504">
        <v>5.2700000000000004E-2</v>
      </c>
      <c r="AB7504">
        <v>1</v>
      </c>
      <c r="AC7504">
        <v>1</v>
      </c>
      <c r="AD7504">
        <v>1</v>
      </c>
      <c r="AE7504">
        <v>1</v>
      </c>
      <c r="AF7504">
        <v>1</v>
      </c>
      <c r="AL7504">
        <v>7.7928113999999997</v>
      </c>
      <c r="AM7504" s="5">
        <v>8.7493057250976563</v>
      </c>
      <c r="AN7504">
        <v>570.77625570776252</v>
      </c>
      <c r="AO7504">
        <f t="shared" si="117"/>
        <v>26826.48401826484</v>
      </c>
      <c r="AP7504">
        <v>684.93150684931504</v>
      </c>
      <c r="AQ7504">
        <v>0.11361</v>
      </c>
      <c r="AR7504">
        <v>0.114855</v>
      </c>
      <c r="AS7504">
        <v>9.3381600000000009E-2</v>
      </c>
      <c r="AT7504">
        <v>9.4781699999999997E-2</v>
      </c>
      <c r="AU7504">
        <v>6.8019800000000005E-2</v>
      </c>
      <c r="AW7504">
        <v>0.11361</v>
      </c>
      <c r="AX7504">
        <v>0.114855</v>
      </c>
      <c r="AY7504">
        <v>9.3381599999999995E-2</v>
      </c>
      <c r="AZ7504">
        <v>9.478170000000001E-2</v>
      </c>
      <c r="BA7504">
        <v>6.8019800000000005E-2</v>
      </c>
      <c r="BC7504" s="52">
        <v>100000</v>
      </c>
      <c r="BD7504" s="52">
        <v>100000</v>
      </c>
      <c r="BE7504">
        <v>0</v>
      </c>
      <c r="BF7504">
        <v>0</v>
      </c>
      <c r="BG7504">
        <v>0</v>
      </c>
    </row>
    <row r="7505" spans="1:59">
      <c r="A7505">
        <v>7504</v>
      </c>
      <c r="E7505">
        <v>9795.2054794520554</v>
      </c>
      <c r="K7505">
        <v>3899.8995895439548</v>
      </c>
      <c r="L7505">
        <v>4330.3120895439552</v>
      </c>
      <c r="M7505">
        <v>4760.7245895439555</v>
      </c>
      <c r="N7505">
        <v>5191.1370895439559</v>
      </c>
      <c r="O7505">
        <v>5621.5495895439562</v>
      </c>
      <c r="Q7505">
        <v>34125.856766667479</v>
      </c>
      <c r="R7505">
        <v>33203.893325681332</v>
      </c>
      <c r="S7505">
        <v>32281.929884695186</v>
      </c>
      <c r="T7505">
        <v>31359.96644370904</v>
      </c>
      <c r="U7505">
        <v>30438.003002722893</v>
      </c>
      <c r="W7505">
        <v>0.13394</v>
      </c>
      <c r="AB7505">
        <v>1</v>
      </c>
      <c r="AC7505">
        <v>1</v>
      </c>
      <c r="AD7505">
        <v>1</v>
      </c>
      <c r="AE7505">
        <v>1</v>
      </c>
      <c r="AF7505">
        <v>1</v>
      </c>
      <c r="AL7505">
        <v>8.4713820000000002</v>
      </c>
      <c r="AM7505" s="5">
        <v>9.0571355819702148</v>
      </c>
      <c r="AN7505">
        <v>570.77625570776252</v>
      </c>
      <c r="AO7505">
        <f t="shared" si="117"/>
        <v>26826.48401826484</v>
      </c>
      <c r="AP7505">
        <v>684.93150684931504</v>
      </c>
      <c r="AQ7505">
        <v>0.11573900000000001</v>
      </c>
      <c r="AR7505">
        <v>0.115851</v>
      </c>
      <c r="AS7505">
        <v>9.8909300000000006E-2</v>
      </c>
      <c r="AT7505">
        <v>9.8170300000000002E-2</v>
      </c>
      <c r="AU7505">
        <v>7.5762099999999999E-2</v>
      </c>
      <c r="AW7505">
        <v>0.11573900000000002</v>
      </c>
      <c r="AX7505">
        <v>0.115851</v>
      </c>
      <c r="AY7505">
        <v>9.8909300000000019E-2</v>
      </c>
      <c r="AZ7505">
        <v>9.8170300000000002E-2</v>
      </c>
      <c r="BA7505">
        <v>7.5762099999999985E-2</v>
      </c>
      <c r="BC7505" s="52">
        <v>100000</v>
      </c>
      <c r="BD7505" s="52">
        <v>100000</v>
      </c>
      <c r="BE7505">
        <v>0</v>
      </c>
      <c r="BF7505">
        <v>0</v>
      </c>
      <c r="BG7505">
        <v>0</v>
      </c>
    </row>
    <row r="7506" spans="1:59">
      <c r="A7506">
        <v>7505</v>
      </c>
      <c r="E7506">
        <v>9795.2054794520554</v>
      </c>
      <c r="K7506">
        <v>4216.0807071617128</v>
      </c>
      <c r="L7506">
        <v>4867.8057071617131</v>
      </c>
      <c r="M7506">
        <v>5519.5307071617135</v>
      </c>
      <c r="N7506">
        <v>6171.2557071617139</v>
      </c>
      <c r="O7506">
        <v>6822.9807071617142</v>
      </c>
      <c r="Q7506">
        <v>36252.025451970199</v>
      </c>
      <c r="R7506">
        <v>35272.620235234055</v>
      </c>
      <c r="S7506">
        <v>34293.215018497911</v>
      </c>
      <c r="T7506">
        <v>33313.809801761767</v>
      </c>
      <c r="U7506">
        <v>32334.404585025619</v>
      </c>
      <c r="W7506">
        <v>0</v>
      </c>
      <c r="AB7506">
        <v>1</v>
      </c>
      <c r="AC7506">
        <v>1</v>
      </c>
      <c r="AD7506">
        <v>1</v>
      </c>
      <c r="AE7506">
        <v>1</v>
      </c>
      <c r="AF7506">
        <v>1</v>
      </c>
      <c r="AL7506">
        <v>8.9919119999999992</v>
      </c>
      <c r="AM7506" s="5">
        <v>9.4190454483032227</v>
      </c>
      <c r="AN7506">
        <v>570.77625570776252</v>
      </c>
      <c r="AO7506">
        <f t="shared" si="117"/>
        <v>26826.48401826484</v>
      </c>
      <c r="AP7506">
        <v>684.93150684931504</v>
      </c>
      <c r="AQ7506">
        <v>0.116091</v>
      </c>
      <c r="AR7506">
        <v>0.11587</v>
      </c>
      <c r="AS7506">
        <v>9.8882700000000004E-2</v>
      </c>
      <c r="AT7506">
        <v>0.106727</v>
      </c>
      <c r="AU7506">
        <v>7.5815499999999994E-2</v>
      </c>
      <c r="AW7506">
        <v>0.11609099999999999</v>
      </c>
      <c r="AX7506">
        <v>0.11587000000000001</v>
      </c>
      <c r="AY7506">
        <v>9.8882700000000004E-2</v>
      </c>
      <c r="AZ7506">
        <v>0.106727</v>
      </c>
      <c r="BA7506">
        <v>7.5815499999999994E-2</v>
      </c>
      <c r="BC7506" s="52">
        <v>100000</v>
      </c>
      <c r="BD7506" s="52">
        <v>100000</v>
      </c>
      <c r="BE7506">
        <v>0</v>
      </c>
      <c r="BF7506">
        <v>0</v>
      </c>
      <c r="BG7506">
        <v>0</v>
      </c>
    </row>
    <row r="7507" spans="1:59">
      <c r="A7507">
        <v>7506</v>
      </c>
      <c r="E7507">
        <v>9795.2054794520554</v>
      </c>
      <c r="K7507">
        <v>5746.1180397347116</v>
      </c>
      <c r="L7507">
        <v>6529.8372064013784</v>
      </c>
      <c r="M7507">
        <v>7313.5563730680451</v>
      </c>
      <c r="N7507">
        <v>8097.2755397347119</v>
      </c>
      <c r="O7507">
        <v>8880.9947064013777</v>
      </c>
      <c r="Q7507">
        <v>38456.106660211393</v>
      </c>
      <c r="R7507">
        <v>37417.154738954843</v>
      </c>
      <c r="S7507">
        <v>36378.202817698293</v>
      </c>
      <c r="T7507">
        <v>35339.250896441743</v>
      </c>
      <c r="U7507">
        <v>34300.298975185193</v>
      </c>
      <c r="W7507">
        <v>0</v>
      </c>
      <c r="AB7507">
        <v>1</v>
      </c>
      <c r="AC7507">
        <v>1</v>
      </c>
      <c r="AD7507">
        <v>1</v>
      </c>
      <c r="AE7507">
        <v>1</v>
      </c>
      <c r="AF7507">
        <v>1</v>
      </c>
      <c r="AL7507">
        <v>8.3743960000000008</v>
      </c>
      <c r="AM7507" s="5">
        <v>9.1954259872436523</v>
      </c>
      <c r="AN7507">
        <v>570.77625570776252</v>
      </c>
      <c r="AO7507">
        <f t="shared" si="117"/>
        <v>26826.48401826484</v>
      </c>
      <c r="AP7507">
        <v>684.93150684931504</v>
      </c>
      <c r="AQ7507">
        <v>0.116217</v>
      </c>
      <c r="AR7507">
        <v>0.11623799999999999</v>
      </c>
      <c r="AS7507">
        <v>9.8963899999999994E-2</v>
      </c>
      <c r="AT7507">
        <v>0.10705100000000001</v>
      </c>
      <c r="AU7507">
        <v>7.5566000000000008E-2</v>
      </c>
      <c r="AW7507">
        <v>0.116217</v>
      </c>
      <c r="AX7507">
        <v>0.11623799999999999</v>
      </c>
      <c r="AY7507">
        <v>9.896389999999998E-2</v>
      </c>
      <c r="AZ7507">
        <v>0.10705099999999999</v>
      </c>
      <c r="BA7507">
        <v>7.5566000000000008E-2</v>
      </c>
      <c r="BC7507" s="52">
        <v>100000</v>
      </c>
      <c r="BD7507" s="52">
        <v>100000</v>
      </c>
      <c r="BE7507">
        <v>0</v>
      </c>
      <c r="BF7507">
        <v>0</v>
      </c>
      <c r="BG7507">
        <v>0</v>
      </c>
    </row>
    <row r="7508" spans="1:59">
      <c r="A7508">
        <v>7507</v>
      </c>
      <c r="E7508">
        <v>9795.2054794520554</v>
      </c>
      <c r="K7508">
        <v>6726.5787293822068</v>
      </c>
      <c r="L7508">
        <v>7559.7962293822075</v>
      </c>
      <c r="M7508">
        <v>8393.0137293822081</v>
      </c>
      <c r="N7508">
        <v>9226.2312293822088</v>
      </c>
      <c r="O7508">
        <v>10059.448729382209</v>
      </c>
      <c r="Q7508">
        <v>39769.268407370371</v>
      </c>
      <c r="R7508">
        <v>38694.839366269436</v>
      </c>
      <c r="S7508">
        <v>37620.410325168501</v>
      </c>
      <c r="T7508">
        <v>36545.981284067566</v>
      </c>
      <c r="U7508">
        <v>35471.552242966631</v>
      </c>
      <c r="W7508">
        <v>0</v>
      </c>
      <c r="AB7508">
        <v>1</v>
      </c>
      <c r="AC7508">
        <v>1</v>
      </c>
      <c r="AD7508">
        <v>1</v>
      </c>
      <c r="AE7508">
        <v>1</v>
      </c>
      <c r="AF7508">
        <v>1</v>
      </c>
      <c r="AL7508">
        <v>7.4177337000000003</v>
      </c>
      <c r="AM7508" s="5">
        <v>8.808863639831543</v>
      </c>
      <c r="AN7508">
        <v>570.77625570776252</v>
      </c>
      <c r="AO7508">
        <f t="shared" si="117"/>
        <v>26826.48401826484</v>
      </c>
      <c r="AP7508">
        <v>684.93150684931504</v>
      </c>
      <c r="AQ7508">
        <v>0.116637</v>
      </c>
      <c r="AR7508">
        <v>0.115801</v>
      </c>
      <c r="AS7508">
        <v>9.8990399999999992E-2</v>
      </c>
      <c r="AT7508">
        <v>0.10649599999999999</v>
      </c>
      <c r="AU7508">
        <v>7.5077000000000005E-2</v>
      </c>
      <c r="AW7508">
        <v>0.116637</v>
      </c>
      <c r="AX7508">
        <v>0.115801</v>
      </c>
      <c r="AY7508">
        <v>9.8990399999999992E-2</v>
      </c>
      <c r="AZ7508">
        <v>0.10649599999999999</v>
      </c>
      <c r="BA7508">
        <v>7.5076999999999991E-2</v>
      </c>
      <c r="BC7508" s="52">
        <v>100000</v>
      </c>
      <c r="BD7508" s="52">
        <v>100000</v>
      </c>
      <c r="BE7508">
        <v>0</v>
      </c>
      <c r="BF7508">
        <v>0</v>
      </c>
      <c r="BG7508">
        <v>0</v>
      </c>
    </row>
    <row r="7509" spans="1:59">
      <c r="A7509">
        <v>7508</v>
      </c>
      <c r="E7509">
        <v>9795.2054794520554</v>
      </c>
      <c r="K7509">
        <v>7060.7133489467142</v>
      </c>
      <c r="L7509">
        <v>7867.2025156133805</v>
      </c>
      <c r="M7509">
        <v>8673.6916822800467</v>
      </c>
      <c r="N7509">
        <v>9480.180848946713</v>
      </c>
      <c r="O7509">
        <v>10286.670015613379</v>
      </c>
      <c r="Q7509">
        <v>40592.767890184063</v>
      </c>
      <c r="R7509">
        <v>39496.090721700457</v>
      </c>
      <c r="S7509">
        <v>38399.413553216851</v>
      </c>
      <c r="T7509">
        <v>37302.736384733245</v>
      </c>
      <c r="U7509">
        <v>36206.05921624964</v>
      </c>
      <c r="W7509">
        <v>0</v>
      </c>
      <c r="AB7509">
        <v>1</v>
      </c>
      <c r="AC7509">
        <v>1</v>
      </c>
      <c r="AD7509">
        <v>1</v>
      </c>
      <c r="AE7509">
        <v>1</v>
      </c>
      <c r="AF7509">
        <v>1</v>
      </c>
      <c r="AL7509">
        <v>7.3717246000000003</v>
      </c>
      <c r="AM7509" s="5">
        <v>8.2417078018188477</v>
      </c>
      <c r="AN7509">
        <v>570.77625570776252</v>
      </c>
      <c r="AO7509">
        <f t="shared" si="117"/>
        <v>26826.48401826484</v>
      </c>
      <c r="AP7509">
        <v>684.93150684931504</v>
      </c>
      <c r="AQ7509">
        <v>0.116215</v>
      </c>
      <c r="AR7509">
        <v>0.11579600000000001</v>
      </c>
      <c r="AS7509">
        <v>9.8726099999999997E-2</v>
      </c>
      <c r="AT7509">
        <v>0.106489</v>
      </c>
      <c r="AU7509">
        <v>7.4566400000000005E-2</v>
      </c>
      <c r="AW7509">
        <v>0.116215</v>
      </c>
      <c r="AX7509">
        <v>0.115796</v>
      </c>
      <c r="AY7509">
        <v>9.8726099999999997E-2</v>
      </c>
      <c r="AZ7509">
        <v>0.10648899999999999</v>
      </c>
      <c r="BA7509">
        <v>7.4566400000000005E-2</v>
      </c>
      <c r="BC7509" s="52">
        <v>100000</v>
      </c>
      <c r="BD7509" s="52">
        <v>100000</v>
      </c>
      <c r="BE7509">
        <v>0</v>
      </c>
      <c r="BF7509">
        <v>0</v>
      </c>
      <c r="BG7509">
        <v>0</v>
      </c>
    </row>
    <row r="7510" spans="1:59">
      <c r="A7510">
        <v>7509</v>
      </c>
      <c r="E7510">
        <v>9795.2054794520554</v>
      </c>
      <c r="K7510">
        <v>6264.7747626408127</v>
      </c>
      <c r="L7510">
        <v>6879.2105959741457</v>
      </c>
      <c r="M7510">
        <v>7493.6464293074787</v>
      </c>
      <c r="N7510">
        <v>8108.0822626408117</v>
      </c>
      <c r="O7510">
        <v>8722.5180959741447</v>
      </c>
      <c r="Q7510">
        <v>39813.299221549612</v>
      </c>
      <c r="R7510">
        <v>38737.68061987999</v>
      </c>
      <c r="S7510">
        <v>37662.062018210367</v>
      </c>
      <c r="T7510">
        <v>36586.443416540744</v>
      </c>
      <c r="U7510">
        <v>35510.824814871121</v>
      </c>
      <c r="W7510">
        <v>0</v>
      </c>
      <c r="AB7510">
        <v>1</v>
      </c>
      <c r="AC7510">
        <v>1</v>
      </c>
      <c r="AD7510">
        <v>1</v>
      </c>
      <c r="AE7510">
        <v>1</v>
      </c>
      <c r="AF7510">
        <v>1</v>
      </c>
      <c r="AL7510">
        <v>7.4287834000000004</v>
      </c>
      <c r="AM7510" s="5">
        <v>7.5261712074279794</v>
      </c>
      <c r="AN7510">
        <v>570.77625570776252</v>
      </c>
      <c r="AO7510">
        <f t="shared" si="117"/>
        <v>26826.48401826484</v>
      </c>
      <c r="AP7510">
        <v>684.93150684931504</v>
      </c>
      <c r="AQ7510">
        <v>0.115157</v>
      </c>
      <c r="AR7510">
        <v>0.11561400000000001</v>
      </c>
      <c r="AS7510">
        <v>9.7492300000000004E-2</v>
      </c>
      <c r="AT7510">
        <v>0.10582</v>
      </c>
      <c r="AU7510">
        <v>7.40035E-2</v>
      </c>
      <c r="AW7510">
        <v>0.115157</v>
      </c>
      <c r="AX7510">
        <v>0.11561400000000001</v>
      </c>
      <c r="AY7510">
        <v>9.7492300000000018E-2</v>
      </c>
      <c r="AZ7510">
        <v>0.10582000000000001</v>
      </c>
      <c r="BA7510">
        <v>7.40035E-2</v>
      </c>
      <c r="BC7510" s="52">
        <v>100000</v>
      </c>
      <c r="BD7510" s="52">
        <v>100000</v>
      </c>
      <c r="BE7510">
        <v>0</v>
      </c>
      <c r="BF7510">
        <v>0</v>
      </c>
      <c r="BG7510">
        <v>0</v>
      </c>
    </row>
    <row r="7511" spans="1:59">
      <c r="A7511">
        <v>7510</v>
      </c>
      <c r="E7511">
        <v>9795.2054794520554</v>
      </c>
      <c r="K7511">
        <v>5321.2184936616368</v>
      </c>
      <c r="L7511">
        <v>5834.2109936616371</v>
      </c>
      <c r="M7511">
        <v>6347.2034936616374</v>
      </c>
      <c r="N7511">
        <v>6860.1959936616377</v>
      </c>
      <c r="O7511">
        <v>7373.1884936616379</v>
      </c>
      <c r="Q7511">
        <v>35828.237689268812</v>
      </c>
      <c r="R7511">
        <v>34860.281763696403</v>
      </c>
      <c r="S7511">
        <v>33892.325838123994</v>
      </c>
      <c r="T7511">
        <v>32924.369912551585</v>
      </c>
      <c r="U7511">
        <v>31956.413986979176</v>
      </c>
      <c r="W7511">
        <v>0</v>
      </c>
      <c r="AB7511">
        <v>1</v>
      </c>
      <c r="AC7511">
        <v>1</v>
      </c>
      <c r="AD7511">
        <v>1</v>
      </c>
      <c r="AE7511">
        <v>1</v>
      </c>
      <c r="AF7511">
        <v>1</v>
      </c>
      <c r="AL7511">
        <v>8.3905989999999999</v>
      </c>
      <c r="AM7511" s="5">
        <v>7.1037187576293954</v>
      </c>
      <c r="AN7511">
        <v>570.77625570776252</v>
      </c>
      <c r="AO7511">
        <f t="shared" si="117"/>
        <v>26826.48401826484</v>
      </c>
      <c r="AP7511">
        <v>684.93150684931504</v>
      </c>
      <c r="AQ7511">
        <v>0.11377200000000001</v>
      </c>
      <c r="AR7511">
        <v>0.115217</v>
      </c>
      <c r="AS7511">
        <v>9.7340700000000002E-2</v>
      </c>
      <c r="AT7511">
        <v>0.104796</v>
      </c>
      <c r="AU7511">
        <v>7.1738399999999994E-2</v>
      </c>
      <c r="AW7511">
        <v>0.11377200000000003</v>
      </c>
      <c r="AX7511">
        <v>0.115217</v>
      </c>
      <c r="AY7511">
        <v>9.7340699999999988E-2</v>
      </c>
      <c r="AZ7511">
        <v>0.10479599999999999</v>
      </c>
      <c r="BA7511">
        <v>7.1738399999999994E-2</v>
      </c>
      <c r="BC7511" s="52">
        <v>100000</v>
      </c>
      <c r="BD7511" s="52">
        <v>100000</v>
      </c>
      <c r="BE7511">
        <v>0</v>
      </c>
      <c r="BF7511">
        <v>0</v>
      </c>
      <c r="BG7511">
        <v>0</v>
      </c>
    </row>
    <row r="7512" spans="1:59">
      <c r="A7512">
        <v>7511</v>
      </c>
      <c r="E7512">
        <v>9795.2054794520554</v>
      </c>
      <c r="K7512">
        <v>5109.7661373999181</v>
      </c>
      <c r="L7512">
        <v>5558.9611373999178</v>
      </c>
      <c r="M7512">
        <v>6008.1561373999175</v>
      </c>
      <c r="N7512">
        <v>6457.3511373999172</v>
      </c>
      <c r="O7512">
        <v>6906.5461373999169</v>
      </c>
      <c r="Q7512">
        <v>27200.932732440378</v>
      </c>
      <c r="R7512">
        <v>26466.056957427223</v>
      </c>
      <c r="S7512">
        <v>25731.181182414068</v>
      </c>
      <c r="T7512">
        <v>24996.305407400912</v>
      </c>
      <c r="U7512">
        <v>24261.429632387757</v>
      </c>
      <c r="W7512">
        <v>0</v>
      </c>
      <c r="AB7512">
        <v>1</v>
      </c>
      <c r="AC7512">
        <v>1</v>
      </c>
      <c r="AD7512">
        <v>1</v>
      </c>
      <c r="AE7512">
        <v>1</v>
      </c>
      <c r="AF7512">
        <v>1</v>
      </c>
      <c r="AL7512">
        <v>10.242815999999999</v>
      </c>
      <c r="AM7512" s="5">
        <v>6.4281258583068848</v>
      </c>
      <c r="AN7512">
        <v>570.77625570776252</v>
      </c>
      <c r="AO7512">
        <f t="shared" si="117"/>
        <v>26826.48401826484</v>
      </c>
      <c r="AP7512">
        <v>684.93150684931504</v>
      </c>
      <c r="AQ7512">
        <v>0.111211</v>
      </c>
      <c r="AR7512">
        <v>0.11465399999999999</v>
      </c>
      <c r="AS7512">
        <v>9.6010499999999999E-2</v>
      </c>
      <c r="AT7512">
        <v>0.104009</v>
      </c>
      <c r="AU7512">
        <v>7.09061E-2</v>
      </c>
      <c r="AW7512">
        <v>0.11121099999999999</v>
      </c>
      <c r="AX7512">
        <v>0.11465399999999999</v>
      </c>
      <c r="AY7512">
        <v>9.6010499999999985E-2</v>
      </c>
      <c r="AZ7512">
        <v>0.104009</v>
      </c>
      <c r="BA7512">
        <v>7.09061E-2</v>
      </c>
      <c r="BC7512" s="52">
        <v>100000</v>
      </c>
      <c r="BD7512" s="52">
        <v>100000</v>
      </c>
      <c r="BE7512">
        <v>0</v>
      </c>
      <c r="BF7512">
        <v>0</v>
      </c>
      <c r="BG7512">
        <v>0</v>
      </c>
    </row>
    <row r="7513" spans="1:59">
      <c r="A7513">
        <v>7512</v>
      </c>
      <c r="E7513">
        <v>9795.2054794520554</v>
      </c>
      <c r="K7513">
        <v>3808.1372462605677</v>
      </c>
      <c r="L7513">
        <v>4199.7497462605679</v>
      </c>
      <c r="M7513">
        <v>4591.3622462605681</v>
      </c>
      <c r="N7513">
        <v>4982.9747462605683</v>
      </c>
      <c r="O7513">
        <v>5374.5872462605685</v>
      </c>
      <c r="Q7513">
        <v>19198.473435744188</v>
      </c>
      <c r="R7513">
        <v>18679.79662513181</v>
      </c>
      <c r="S7513">
        <v>18161.119814519432</v>
      </c>
      <c r="T7513">
        <v>17642.443003907054</v>
      </c>
      <c r="U7513">
        <v>17123.766193294676</v>
      </c>
      <c r="W7513">
        <v>0</v>
      </c>
      <c r="AB7513">
        <v>1</v>
      </c>
      <c r="AC7513">
        <v>1</v>
      </c>
      <c r="AD7513">
        <v>1</v>
      </c>
      <c r="AE7513">
        <v>1</v>
      </c>
      <c r="AF7513">
        <v>1</v>
      </c>
      <c r="AL7513">
        <v>11.579882</v>
      </c>
      <c r="AM7513" s="5">
        <v>6.0285043716430664</v>
      </c>
      <c r="AN7513">
        <v>570.77625570776252</v>
      </c>
      <c r="AO7513">
        <f t="shared" si="117"/>
        <v>26826.48401826484</v>
      </c>
      <c r="AP7513">
        <v>684.93150684931504</v>
      </c>
      <c r="AQ7513">
        <v>0.10915699999999999</v>
      </c>
      <c r="AR7513">
        <v>0.11465399999999999</v>
      </c>
      <c r="AS7513">
        <v>9.6013299999999996E-2</v>
      </c>
      <c r="AT7513">
        <v>0.103963</v>
      </c>
      <c r="AU7513">
        <v>7.04404E-2</v>
      </c>
      <c r="AW7513">
        <v>0.10915699999999999</v>
      </c>
      <c r="AX7513">
        <v>0.11465399999999999</v>
      </c>
      <c r="AY7513">
        <v>9.601330000000001E-2</v>
      </c>
      <c r="AZ7513">
        <v>0.10396300000000001</v>
      </c>
      <c r="BA7513">
        <v>7.04404E-2</v>
      </c>
      <c r="BC7513" s="52">
        <v>100000</v>
      </c>
      <c r="BD7513" s="52">
        <v>100000</v>
      </c>
      <c r="BE7513">
        <v>0</v>
      </c>
      <c r="BF7513">
        <v>0</v>
      </c>
      <c r="BG7513">
        <v>0</v>
      </c>
    </row>
    <row r="7514" spans="1:59">
      <c r="A7514">
        <v>7513</v>
      </c>
      <c r="E7514">
        <v>9795.2054794520554</v>
      </c>
      <c r="K7514">
        <v>2879.6236462985471</v>
      </c>
      <c r="L7514">
        <v>3087.9286462985469</v>
      </c>
      <c r="M7514">
        <v>3296.2336462985468</v>
      </c>
      <c r="N7514">
        <v>3504.5386462985466</v>
      </c>
      <c r="O7514">
        <v>3712.8436462985464</v>
      </c>
      <c r="Q7514">
        <v>16183.330914386779</v>
      </c>
      <c r="R7514">
        <v>15746.112897325183</v>
      </c>
      <c r="S7514">
        <v>15308.89488026359</v>
      </c>
      <c r="T7514">
        <v>14871.676863201996</v>
      </c>
      <c r="U7514">
        <v>14434.458846140402</v>
      </c>
      <c r="W7514">
        <v>0</v>
      </c>
      <c r="AB7514">
        <v>1</v>
      </c>
      <c r="AC7514">
        <v>1</v>
      </c>
      <c r="AD7514">
        <v>1</v>
      </c>
      <c r="AE7514">
        <v>1</v>
      </c>
      <c r="AF7514">
        <v>1</v>
      </c>
      <c r="AL7514">
        <v>12.210387000000001</v>
      </c>
      <c r="AM7514" s="5">
        <v>5.8513469696044922</v>
      </c>
      <c r="AN7514">
        <v>570.77625570776252</v>
      </c>
      <c r="AO7514">
        <f t="shared" si="117"/>
        <v>26826.48401826484</v>
      </c>
      <c r="AP7514">
        <v>684.93150684931504</v>
      </c>
      <c r="AQ7514">
        <v>0.109127</v>
      </c>
      <c r="AR7514">
        <v>0.114653</v>
      </c>
      <c r="AS7514">
        <v>9.6030000000000004E-2</v>
      </c>
      <c r="AT7514">
        <v>0.103963</v>
      </c>
      <c r="AU7514">
        <v>7.0447599999999999E-2</v>
      </c>
      <c r="AW7514">
        <v>0.10912700000000002</v>
      </c>
      <c r="AX7514">
        <v>0.11465299999999999</v>
      </c>
      <c r="AY7514">
        <v>9.602999999999999E-2</v>
      </c>
      <c r="AZ7514">
        <v>0.10396300000000001</v>
      </c>
      <c r="BA7514">
        <v>7.0447599999999999E-2</v>
      </c>
      <c r="BC7514" s="52">
        <v>100000</v>
      </c>
      <c r="BD7514" s="52">
        <v>100000</v>
      </c>
      <c r="BE7514">
        <v>0</v>
      </c>
      <c r="BF7514">
        <v>0</v>
      </c>
      <c r="BG7514">
        <v>0</v>
      </c>
    </row>
    <row r="7515" spans="1:59">
      <c r="A7515">
        <v>7514</v>
      </c>
      <c r="E7515">
        <v>9795.2054794520554</v>
      </c>
      <c r="K7515">
        <v>2051.5816589936449</v>
      </c>
      <c r="L7515">
        <v>2148.9274923269782</v>
      </c>
      <c r="M7515">
        <v>2246.2733256603115</v>
      </c>
      <c r="N7515">
        <v>2343.6191589936448</v>
      </c>
      <c r="O7515">
        <v>2440.9649923269781</v>
      </c>
      <c r="Q7515">
        <v>17562.57773336766</v>
      </c>
      <c r="R7515">
        <v>17088.09720467847</v>
      </c>
      <c r="S7515">
        <v>16613.61667598928</v>
      </c>
      <c r="T7515">
        <v>16139.136147300091</v>
      </c>
      <c r="U7515">
        <v>15664.655618610901</v>
      </c>
      <c r="W7515">
        <v>0</v>
      </c>
      <c r="AB7515">
        <v>1</v>
      </c>
      <c r="AC7515">
        <v>1</v>
      </c>
      <c r="AD7515">
        <v>1</v>
      </c>
      <c r="AE7515">
        <v>1</v>
      </c>
      <c r="AF7515">
        <v>1</v>
      </c>
      <c r="AL7515">
        <v>11.014538</v>
      </c>
      <c r="AM7515" s="5">
        <v>6.8183026313781738</v>
      </c>
      <c r="AN7515">
        <v>570.77625570776252</v>
      </c>
      <c r="AO7515">
        <f t="shared" si="117"/>
        <v>26826.48401826484</v>
      </c>
      <c r="AP7515">
        <v>684.93150684931504</v>
      </c>
      <c r="AQ7515">
        <v>0.109096</v>
      </c>
      <c r="AR7515">
        <v>0.11466</v>
      </c>
      <c r="AS7515">
        <v>9.60839E-2</v>
      </c>
      <c r="AT7515">
        <v>0.10415300000000001</v>
      </c>
      <c r="AU7515">
        <v>7.0650599999999994E-2</v>
      </c>
      <c r="AW7515">
        <v>0.10909600000000001</v>
      </c>
      <c r="AX7515">
        <v>0.11466</v>
      </c>
      <c r="AY7515">
        <v>9.6083899999999986E-2</v>
      </c>
      <c r="AZ7515">
        <v>0.10415300000000001</v>
      </c>
      <c r="BA7515">
        <v>7.0650599999999994E-2</v>
      </c>
      <c r="BC7515" s="52">
        <v>100000</v>
      </c>
      <c r="BD7515" s="52">
        <v>100000</v>
      </c>
      <c r="BE7515">
        <v>0</v>
      </c>
      <c r="BF7515">
        <v>0</v>
      </c>
      <c r="BG7515">
        <v>0</v>
      </c>
    </row>
    <row r="7516" spans="1:59">
      <c r="A7516">
        <v>7515</v>
      </c>
      <c r="E7516">
        <v>9795.2054794520554</v>
      </c>
      <c r="K7516">
        <v>1550.951678760935</v>
      </c>
      <c r="L7516">
        <v>1598.304178760935</v>
      </c>
      <c r="M7516">
        <v>1645.6566787609349</v>
      </c>
      <c r="N7516">
        <v>1693.0091787609349</v>
      </c>
      <c r="O7516">
        <v>1740.3616787609349</v>
      </c>
      <c r="Q7516">
        <v>17720.25400934961</v>
      </c>
      <c r="R7516">
        <v>17241.513608675032</v>
      </c>
      <c r="S7516">
        <v>16762.773208000453</v>
      </c>
      <c r="T7516">
        <v>16284.032807325875</v>
      </c>
      <c r="U7516">
        <v>15805.292406651297</v>
      </c>
      <c r="W7516">
        <v>0</v>
      </c>
      <c r="AB7516">
        <v>1</v>
      </c>
      <c r="AC7516">
        <v>1</v>
      </c>
      <c r="AD7516">
        <v>1</v>
      </c>
      <c r="AE7516">
        <v>1</v>
      </c>
      <c r="AF7516">
        <v>1</v>
      </c>
      <c r="AL7516">
        <v>11.833444999999999</v>
      </c>
      <c r="AM7516" s="5">
        <v>7.1302623748779297</v>
      </c>
      <c r="AN7516">
        <v>570.77625570776252</v>
      </c>
      <c r="AO7516">
        <f t="shared" si="117"/>
        <v>26826.48401826484</v>
      </c>
      <c r="AP7516">
        <v>684.93150684931504</v>
      </c>
      <c r="AQ7516">
        <v>0.109096</v>
      </c>
      <c r="AR7516">
        <v>0.11469</v>
      </c>
      <c r="AS7516">
        <v>9.6075500000000008E-2</v>
      </c>
      <c r="AT7516">
        <v>0.104184</v>
      </c>
      <c r="AU7516">
        <v>7.0792500000000008E-2</v>
      </c>
      <c r="AW7516">
        <v>0.10909600000000001</v>
      </c>
      <c r="AX7516">
        <v>0.11469</v>
      </c>
      <c r="AY7516">
        <v>9.6075500000000022E-2</v>
      </c>
      <c r="AZ7516">
        <v>0.10418399999999998</v>
      </c>
      <c r="BA7516">
        <v>7.0792500000000008E-2</v>
      </c>
      <c r="BC7516" s="52">
        <v>100000</v>
      </c>
      <c r="BD7516" s="52">
        <v>100000</v>
      </c>
      <c r="BE7516">
        <v>0</v>
      </c>
      <c r="BF7516">
        <v>0</v>
      </c>
      <c r="BG7516">
        <v>0</v>
      </c>
    </row>
    <row r="7517" spans="1:59">
      <c r="A7517">
        <v>7516</v>
      </c>
      <c r="E7517">
        <v>9795.2054794520554</v>
      </c>
      <c r="K7517">
        <v>1452.828202635324</v>
      </c>
      <c r="L7517">
        <v>1494.075702635324</v>
      </c>
      <c r="M7517">
        <v>1535.3232026353239</v>
      </c>
      <c r="N7517">
        <v>1576.5707026353239</v>
      </c>
      <c r="O7517">
        <v>1617.8182026353238</v>
      </c>
      <c r="Q7517">
        <v>20086.855737822902</v>
      </c>
      <c r="R7517">
        <v>19544.177886725152</v>
      </c>
      <c r="S7517">
        <v>19001.500035627403</v>
      </c>
      <c r="T7517">
        <v>18458.822184529654</v>
      </c>
      <c r="U7517">
        <v>17916.144333431905</v>
      </c>
      <c r="W7517">
        <v>0</v>
      </c>
      <c r="AB7517">
        <v>1</v>
      </c>
      <c r="AC7517">
        <v>1</v>
      </c>
      <c r="AD7517">
        <v>1</v>
      </c>
      <c r="AE7517">
        <v>1</v>
      </c>
      <c r="AF7517">
        <v>1</v>
      </c>
      <c r="AL7517">
        <v>10.837869</v>
      </c>
      <c r="AM7517" s="5">
        <v>6.3353681564331046</v>
      </c>
      <c r="AN7517">
        <v>570.77625570776252</v>
      </c>
      <c r="AO7517">
        <f t="shared" si="117"/>
        <v>26826.48401826484</v>
      </c>
      <c r="AP7517">
        <v>684.93150684931504</v>
      </c>
      <c r="AQ7517">
        <v>0.107207</v>
      </c>
      <c r="AR7517">
        <v>0.108431</v>
      </c>
      <c r="AS7517">
        <v>9.2537800000000003E-2</v>
      </c>
      <c r="AT7517">
        <v>0.102836</v>
      </c>
      <c r="AU7517">
        <v>7.0427699999999996E-2</v>
      </c>
      <c r="AW7517">
        <v>0.10720699999999998</v>
      </c>
      <c r="AX7517">
        <v>0.10843099999999999</v>
      </c>
      <c r="AY7517">
        <v>9.253779999999999E-2</v>
      </c>
      <c r="AZ7517">
        <v>0.102836</v>
      </c>
      <c r="BA7517">
        <v>7.0427699999999996E-2</v>
      </c>
      <c r="BC7517" s="52">
        <v>100000</v>
      </c>
      <c r="BD7517" s="52">
        <v>100000</v>
      </c>
      <c r="BE7517">
        <v>0</v>
      </c>
      <c r="BF7517">
        <v>0</v>
      </c>
      <c r="BG7517">
        <v>0</v>
      </c>
    </row>
    <row r="7518" spans="1:59">
      <c r="A7518">
        <v>7517</v>
      </c>
      <c r="E7518">
        <v>9795.2054794520554</v>
      </c>
      <c r="K7518">
        <v>1640.0638152423574</v>
      </c>
      <c r="L7518">
        <v>1681.0363152423574</v>
      </c>
      <c r="M7518">
        <v>1722.0088152423575</v>
      </c>
      <c r="N7518">
        <v>1762.9813152423576</v>
      </c>
      <c r="O7518">
        <v>1803.9538152423577</v>
      </c>
      <c r="Q7518">
        <v>25783.481505366661</v>
      </c>
      <c r="R7518">
        <v>25086.90039254212</v>
      </c>
      <c r="S7518">
        <v>24390.31927971758</v>
      </c>
      <c r="T7518">
        <v>23693.738166893039</v>
      </c>
      <c r="U7518">
        <v>22997.157054068499</v>
      </c>
      <c r="W7518">
        <v>0</v>
      </c>
      <c r="AB7518">
        <v>1</v>
      </c>
      <c r="AC7518">
        <v>1</v>
      </c>
      <c r="AD7518">
        <v>1</v>
      </c>
      <c r="AE7518">
        <v>1</v>
      </c>
      <c r="AF7518">
        <v>1</v>
      </c>
      <c r="AL7518">
        <v>10.492862000000001</v>
      </c>
      <c r="AM7518" s="5">
        <v>5.9666910171508789</v>
      </c>
      <c r="AN7518">
        <v>570.77625570776252</v>
      </c>
      <c r="AO7518">
        <f t="shared" si="117"/>
        <v>26826.48401826484</v>
      </c>
      <c r="AP7518">
        <v>684.93150684931504</v>
      </c>
      <c r="AQ7518">
        <v>0.107221</v>
      </c>
      <c r="AR7518">
        <v>0.10916100000000001</v>
      </c>
      <c r="AS7518">
        <v>9.2633599999999996E-2</v>
      </c>
      <c r="AT7518">
        <v>0.103051</v>
      </c>
      <c r="AU7518">
        <v>7.0844199999999996E-2</v>
      </c>
      <c r="AW7518">
        <v>0.107221</v>
      </c>
      <c r="AX7518">
        <v>0.10916099999999999</v>
      </c>
      <c r="AY7518">
        <v>9.2633599999999996E-2</v>
      </c>
      <c r="AZ7518">
        <v>0.10305099999999999</v>
      </c>
      <c r="BA7518">
        <v>7.0844199999999996E-2</v>
      </c>
      <c r="BC7518" s="52">
        <v>100000</v>
      </c>
      <c r="BD7518" s="52">
        <v>100000</v>
      </c>
      <c r="BE7518">
        <v>0</v>
      </c>
      <c r="BF7518">
        <v>0</v>
      </c>
      <c r="BG7518">
        <v>0</v>
      </c>
    </row>
    <row r="7519" spans="1:59">
      <c r="A7519">
        <v>7518</v>
      </c>
      <c r="E7519">
        <v>9795.2054794520554</v>
      </c>
      <c r="K7519">
        <v>2394.0125654728186</v>
      </c>
      <c r="L7519">
        <v>2435.8100654728187</v>
      </c>
      <c r="M7519">
        <v>2477.6075654728188</v>
      </c>
      <c r="N7519">
        <v>2519.4050654728189</v>
      </c>
      <c r="O7519">
        <v>2561.2025654728191</v>
      </c>
      <c r="Q7519">
        <v>38120.491915879487</v>
      </c>
      <c r="R7519">
        <v>37090.607154820485</v>
      </c>
      <c r="S7519">
        <v>36060.722393761484</v>
      </c>
      <c r="T7519">
        <v>35030.837632702482</v>
      </c>
      <c r="U7519">
        <v>34000.95287164348</v>
      </c>
      <c r="W7519">
        <v>0</v>
      </c>
      <c r="AB7519">
        <v>1</v>
      </c>
      <c r="AC7519">
        <v>1</v>
      </c>
      <c r="AD7519">
        <v>1</v>
      </c>
      <c r="AE7519">
        <v>1</v>
      </c>
      <c r="AF7519">
        <v>1</v>
      </c>
      <c r="AL7519">
        <v>8.9093730000000004</v>
      </c>
      <c r="AM7519" s="5">
        <v>5.4342074394226074</v>
      </c>
      <c r="AN7519">
        <v>570.77625570776252</v>
      </c>
      <c r="AO7519">
        <f t="shared" si="117"/>
        <v>26826.48401826484</v>
      </c>
      <c r="AP7519">
        <v>684.93150684931504</v>
      </c>
      <c r="AQ7519">
        <v>0.108274</v>
      </c>
      <c r="AR7519">
        <v>0.109291</v>
      </c>
      <c r="AS7519">
        <v>9.340770000000001E-2</v>
      </c>
      <c r="AT7519">
        <v>0.104464</v>
      </c>
      <c r="AU7519">
        <v>7.14833E-2</v>
      </c>
      <c r="AW7519">
        <v>0.108274</v>
      </c>
      <c r="AX7519">
        <v>0.10929100000000001</v>
      </c>
      <c r="AY7519">
        <v>9.3407700000000024E-2</v>
      </c>
      <c r="AZ7519">
        <v>0.10446399999999999</v>
      </c>
      <c r="BA7519">
        <v>7.14833E-2</v>
      </c>
      <c r="BC7519" s="52">
        <v>100000</v>
      </c>
      <c r="BD7519" s="52">
        <v>100000</v>
      </c>
      <c r="BE7519">
        <v>0</v>
      </c>
      <c r="BF7519">
        <v>0</v>
      </c>
      <c r="BG7519">
        <v>0</v>
      </c>
    </row>
    <row r="7520" spans="1:59">
      <c r="A7520">
        <v>7519</v>
      </c>
      <c r="E7520">
        <v>9795.2054794520554</v>
      </c>
      <c r="K7520">
        <v>3756.7273716662548</v>
      </c>
      <c r="L7520">
        <v>3798.2498716662549</v>
      </c>
      <c r="M7520">
        <v>3839.7723716662549</v>
      </c>
      <c r="N7520">
        <v>3881.2948716662549</v>
      </c>
      <c r="O7520">
        <v>3922.817371666255</v>
      </c>
      <c r="Q7520">
        <v>45068.86037229767</v>
      </c>
      <c r="R7520">
        <v>43851.2545554549</v>
      </c>
      <c r="S7520">
        <v>42633.64873861213</v>
      </c>
      <c r="T7520">
        <v>41416.04292176936</v>
      </c>
      <c r="U7520">
        <v>40198.43710492659</v>
      </c>
      <c r="W7520">
        <v>0</v>
      </c>
      <c r="AB7520">
        <v>1</v>
      </c>
      <c r="AC7520">
        <v>1</v>
      </c>
      <c r="AD7520">
        <v>1</v>
      </c>
      <c r="AE7520">
        <v>1</v>
      </c>
      <c r="AF7520">
        <v>1</v>
      </c>
      <c r="AL7520">
        <v>8.2566400000000009</v>
      </c>
      <c r="AM7520" s="5">
        <v>5.5750794410705566</v>
      </c>
      <c r="AN7520">
        <v>570.77625570776252</v>
      </c>
      <c r="AO7520">
        <f t="shared" si="117"/>
        <v>26826.48401826484</v>
      </c>
      <c r="AP7520">
        <v>684.93150684931504</v>
      </c>
      <c r="AQ7520">
        <v>0.11310099999999999</v>
      </c>
      <c r="AR7520">
        <v>0.114371</v>
      </c>
      <c r="AS7520">
        <v>9.8900299999999997E-2</v>
      </c>
      <c r="AT7520">
        <v>0.107811</v>
      </c>
      <c r="AU7520">
        <v>8.4937700000000005E-2</v>
      </c>
      <c r="AW7520">
        <v>0.11310099999999999</v>
      </c>
      <c r="AX7520">
        <v>0.11437099999999999</v>
      </c>
      <c r="AY7520">
        <v>9.8900299999999983E-2</v>
      </c>
      <c r="AZ7520">
        <v>0.107811</v>
      </c>
      <c r="BA7520">
        <v>8.4937699999999991E-2</v>
      </c>
      <c r="BC7520" s="52">
        <v>100000</v>
      </c>
      <c r="BD7520" s="52">
        <v>100000</v>
      </c>
      <c r="BE7520">
        <v>0</v>
      </c>
      <c r="BF7520">
        <v>0</v>
      </c>
      <c r="BG7520">
        <v>0</v>
      </c>
    </row>
    <row r="7521" spans="1:59">
      <c r="A7521">
        <v>7520</v>
      </c>
      <c r="E7521">
        <v>9795.2054794520554</v>
      </c>
      <c r="K7521">
        <v>4913.1826260038142</v>
      </c>
      <c r="L7521">
        <v>4954.5676260038144</v>
      </c>
      <c r="M7521">
        <v>4995.9526260038147</v>
      </c>
      <c r="N7521">
        <v>5037.3376260038149</v>
      </c>
      <c r="O7521">
        <v>5078.7226260038151</v>
      </c>
      <c r="Q7521">
        <v>43250.841637666337</v>
      </c>
      <c r="R7521">
        <v>42082.352443771379</v>
      </c>
      <c r="S7521">
        <v>40913.86324987642</v>
      </c>
      <c r="T7521">
        <v>39745.374055981461</v>
      </c>
      <c r="U7521">
        <v>38576.884862086503</v>
      </c>
      <c r="W7521">
        <v>1.695E-2</v>
      </c>
      <c r="AB7521">
        <v>1</v>
      </c>
      <c r="AC7521">
        <v>1</v>
      </c>
      <c r="AD7521">
        <v>1</v>
      </c>
      <c r="AE7521">
        <v>1</v>
      </c>
      <c r="AF7521">
        <v>1</v>
      </c>
      <c r="AL7521">
        <v>7.9243050000000004</v>
      </c>
      <c r="AM7521" s="5">
        <v>5.9736943244934082</v>
      </c>
      <c r="AN7521">
        <v>570.77625570776252</v>
      </c>
      <c r="AO7521">
        <f t="shared" si="117"/>
        <v>26826.48401826484</v>
      </c>
      <c r="AP7521">
        <v>684.93150684931504</v>
      </c>
      <c r="AQ7521">
        <v>0.11588</v>
      </c>
      <c r="AR7521">
        <v>0.116759</v>
      </c>
      <c r="AS7521">
        <v>0.10129099999999999</v>
      </c>
      <c r="AT7521">
        <v>0.109859</v>
      </c>
      <c r="AU7521">
        <v>9.3251000000000001E-2</v>
      </c>
      <c r="AW7521">
        <v>0.11588</v>
      </c>
      <c r="AX7521">
        <v>0.11675899999999999</v>
      </c>
      <c r="AY7521">
        <v>0.10129100000000001</v>
      </c>
      <c r="AZ7521">
        <v>0.109859</v>
      </c>
      <c r="BA7521">
        <v>9.3251000000000014E-2</v>
      </c>
      <c r="BC7521" s="52">
        <v>100000</v>
      </c>
      <c r="BD7521" s="52">
        <v>100000</v>
      </c>
      <c r="BE7521">
        <v>0</v>
      </c>
      <c r="BF7521">
        <v>0</v>
      </c>
      <c r="BG7521">
        <v>0</v>
      </c>
    </row>
    <row r="7522" spans="1:59">
      <c r="A7522">
        <v>7521</v>
      </c>
      <c r="E7522">
        <v>9795.2054794520554</v>
      </c>
      <c r="K7522">
        <v>4160.2351357338193</v>
      </c>
      <c r="L7522">
        <v>4207.9176357338192</v>
      </c>
      <c r="M7522">
        <v>4255.6001357338191</v>
      </c>
      <c r="N7522">
        <v>4303.282635733819</v>
      </c>
      <c r="O7522">
        <v>4350.9651357338189</v>
      </c>
      <c r="Q7522">
        <v>40512.339832085941</v>
      </c>
      <c r="R7522">
        <v>39417.835552899247</v>
      </c>
      <c r="S7522">
        <v>38323.331273712553</v>
      </c>
      <c r="T7522">
        <v>37228.826994525858</v>
      </c>
      <c r="U7522">
        <v>36134.322715339164</v>
      </c>
      <c r="W7522">
        <v>0.13699</v>
      </c>
      <c r="AB7522">
        <v>1</v>
      </c>
      <c r="AC7522">
        <v>1</v>
      </c>
      <c r="AD7522">
        <v>1</v>
      </c>
      <c r="AE7522">
        <v>1</v>
      </c>
      <c r="AF7522">
        <v>1</v>
      </c>
      <c r="AL7522">
        <v>8.5162859999999991</v>
      </c>
      <c r="AM7522" s="5">
        <v>6.2875409126281738</v>
      </c>
      <c r="AN7522">
        <v>570.77625570776252</v>
      </c>
      <c r="AO7522">
        <f t="shared" si="117"/>
        <v>26826.48401826484</v>
      </c>
      <c r="AP7522">
        <v>684.93150684931504</v>
      </c>
      <c r="AQ7522">
        <v>0.11344199999999999</v>
      </c>
      <c r="AR7522">
        <v>0.113731</v>
      </c>
      <c r="AS7522">
        <v>0.10004600000000001</v>
      </c>
      <c r="AT7522">
        <v>0.11002500000000001</v>
      </c>
      <c r="AU7522">
        <v>9.8753300000000002E-2</v>
      </c>
      <c r="AW7522">
        <v>0.11344199999999997</v>
      </c>
      <c r="AX7522">
        <v>0.11373100000000001</v>
      </c>
      <c r="AY7522">
        <v>0.10004600000000001</v>
      </c>
      <c r="AZ7522">
        <v>0.11002500000000003</v>
      </c>
      <c r="BA7522">
        <v>9.8753300000000002E-2</v>
      </c>
      <c r="BC7522" s="52">
        <v>100000</v>
      </c>
      <c r="BD7522" s="52">
        <v>100000</v>
      </c>
      <c r="BE7522">
        <v>0</v>
      </c>
      <c r="BF7522">
        <v>0</v>
      </c>
      <c r="BG7522">
        <v>0</v>
      </c>
    </row>
    <row r="7523" spans="1:59">
      <c r="A7523">
        <v>7522</v>
      </c>
      <c r="E7523">
        <v>9795.2054794520554</v>
      </c>
      <c r="K7523">
        <v>3689.6429543150716</v>
      </c>
      <c r="L7523">
        <v>3765.6229543150716</v>
      </c>
      <c r="M7523">
        <v>3841.6029543150717</v>
      </c>
      <c r="N7523">
        <v>3917.5829543150717</v>
      </c>
      <c r="O7523">
        <v>3993.5629543150717</v>
      </c>
      <c r="Q7523">
        <v>37875.951968972797</v>
      </c>
      <c r="R7523">
        <v>36852.673835481241</v>
      </c>
      <c r="S7523">
        <v>35829.395701989684</v>
      </c>
      <c r="T7523">
        <v>34806.117568498128</v>
      </c>
      <c r="U7523">
        <v>33782.839435006572</v>
      </c>
      <c r="W7523">
        <v>0.14752000000000001</v>
      </c>
      <c r="AB7523">
        <v>1</v>
      </c>
      <c r="AC7523">
        <v>1</v>
      </c>
      <c r="AD7523">
        <v>1</v>
      </c>
      <c r="AE7523">
        <v>1</v>
      </c>
      <c r="AF7523">
        <v>1</v>
      </c>
      <c r="AL7523">
        <v>8.8637490000000003</v>
      </c>
      <c r="AM7523" s="5">
        <v>5.361506462097168</v>
      </c>
      <c r="AN7523">
        <v>570.77625570776252</v>
      </c>
      <c r="AO7523">
        <f t="shared" si="117"/>
        <v>26826.48401826484</v>
      </c>
      <c r="AP7523">
        <v>684.93150684931504</v>
      </c>
      <c r="AQ7523">
        <v>0.11076999999999999</v>
      </c>
      <c r="AR7523">
        <v>0.11140699999999999</v>
      </c>
      <c r="AS7523">
        <v>9.6960999999999992E-2</v>
      </c>
      <c r="AT7523">
        <v>0.10526099999999999</v>
      </c>
      <c r="AU7523">
        <v>8.3146100000000001E-2</v>
      </c>
      <c r="AW7523">
        <v>0.11076999999999999</v>
      </c>
      <c r="AX7523">
        <v>0.11140699999999999</v>
      </c>
      <c r="AY7523">
        <v>9.6961000000000006E-2</v>
      </c>
      <c r="AZ7523">
        <v>0.10526099999999998</v>
      </c>
      <c r="BA7523">
        <v>8.3146099999999987E-2</v>
      </c>
      <c r="BC7523" s="52">
        <v>100000</v>
      </c>
      <c r="BD7523" s="52">
        <v>100000</v>
      </c>
      <c r="BE7523">
        <v>0</v>
      </c>
      <c r="BF7523">
        <v>0</v>
      </c>
      <c r="BG7523">
        <v>0</v>
      </c>
    </row>
    <row r="7524" spans="1:59">
      <c r="A7524">
        <v>7523</v>
      </c>
      <c r="E7524">
        <v>9795.2054794520554</v>
      </c>
      <c r="K7524">
        <v>3755.7261117057897</v>
      </c>
      <c r="L7524">
        <v>3862.9711117057896</v>
      </c>
      <c r="M7524">
        <v>3970.2161117057894</v>
      </c>
      <c r="N7524">
        <v>4077.4611117057893</v>
      </c>
      <c r="O7524">
        <v>4184.7061117057892</v>
      </c>
      <c r="Q7524">
        <v>35789.132291330046</v>
      </c>
      <c r="R7524">
        <v>34822.232858716234</v>
      </c>
      <c r="S7524">
        <v>33855.333426102421</v>
      </c>
      <c r="T7524">
        <v>32888.433993488608</v>
      </c>
      <c r="U7524">
        <v>31921.534560874796</v>
      </c>
      <c r="W7524">
        <v>0.12798999999999999</v>
      </c>
      <c r="AB7524">
        <v>1</v>
      </c>
      <c r="AC7524">
        <v>1</v>
      </c>
      <c r="AD7524">
        <v>1</v>
      </c>
      <c r="AE7524">
        <v>1</v>
      </c>
      <c r="AF7524">
        <v>1</v>
      </c>
      <c r="AL7524">
        <v>9.1543010000000002</v>
      </c>
      <c r="AM7524" s="5">
        <v>6.0680599212646484</v>
      </c>
      <c r="AN7524">
        <v>570.77625570776252</v>
      </c>
      <c r="AO7524">
        <f t="shared" si="117"/>
        <v>26826.48401826484</v>
      </c>
      <c r="AP7524">
        <v>684.93150684931504</v>
      </c>
      <c r="AQ7524">
        <v>0.110722</v>
      </c>
      <c r="AR7524">
        <v>0.11118800000000001</v>
      </c>
      <c r="AS7524">
        <v>9.6742999999999996E-2</v>
      </c>
      <c r="AT7524">
        <v>0.10545399999999999</v>
      </c>
      <c r="AU7524">
        <v>8.2900199999999993E-2</v>
      </c>
      <c r="AW7524">
        <v>0.110722</v>
      </c>
      <c r="AX7524">
        <v>0.111188</v>
      </c>
      <c r="AY7524">
        <v>9.674300000000001E-2</v>
      </c>
      <c r="AZ7524">
        <v>0.10545399999999998</v>
      </c>
      <c r="BA7524">
        <v>8.2900199999999993E-2</v>
      </c>
      <c r="BC7524" s="52">
        <v>100000</v>
      </c>
      <c r="BD7524" s="52">
        <v>100000</v>
      </c>
      <c r="BE7524">
        <v>0</v>
      </c>
      <c r="BF7524">
        <v>0</v>
      </c>
      <c r="BG7524">
        <v>0</v>
      </c>
    </row>
    <row r="7525" spans="1:59">
      <c r="A7525">
        <v>7524</v>
      </c>
      <c r="E7525">
        <v>9795.2054794520554</v>
      </c>
      <c r="K7525">
        <v>4342.4644485385252</v>
      </c>
      <c r="L7525">
        <v>4508.0069485385247</v>
      </c>
      <c r="M7525">
        <v>4673.5494485385243</v>
      </c>
      <c r="N7525">
        <v>4839.0919485385239</v>
      </c>
      <c r="O7525">
        <v>5004.6344485385234</v>
      </c>
      <c r="Q7525">
        <v>33893.260610336212</v>
      </c>
      <c r="R7525">
        <v>32977.581119320857</v>
      </c>
      <c r="S7525">
        <v>32061.901628305503</v>
      </c>
      <c r="T7525">
        <v>31146.222137290148</v>
      </c>
      <c r="U7525">
        <v>30230.542646274793</v>
      </c>
      <c r="W7525">
        <v>0.5408099999999999</v>
      </c>
      <c r="AB7525">
        <v>1</v>
      </c>
      <c r="AC7525">
        <v>1</v>
      </c>
      <c r="AD7525">
        <v>1</v>
      </c>
      <c r="AE7525">
        <v>1</v>
      </c>
      <c r="AF7525">
        <v>1</v>
      </c>
      <c r="AL7525">
        <v>9.17</v>
      </c>
      <c r="AM7525" s="5">
        <v>6.3326196670532227</v>
      </c>
      <c r="AN7525">
        <v>570.77625570776252</v>
      </c>
      <c r="AO7525">
        <f t="shared" si="117"/>
        <v>26826.48401826484</v>
      </c>
      <c r="AP7525">
        <v>684.93150684931504</v>
      </c>
      <c r="AQ7525">
        <v>0.110626</v>
      </c>
      <c r="AR7525">
        <v>0.111165</v>
      </c>
      <c r="AS7525">
        <v>9.6686599999999998E-2</v>
      </c>
      <c r="AT7525">
        <v>0.10549299999999999</v>
      </c>
      <c r="AU7525">
        <v>8.2835300000000001E-2</v>
      </c>
      <c r="AW7525">
        <v>0.11062599999999999</v>
      </c>
      <c r="AX7525">
        <v>0.111165</v>
      </c>
      <c r="AY7525">
        <v>9.6686599999999998E-2</v>
      </c>
      <c r="AZ7525">
        <v>0.10549299999999999</v>
      </c>
      <c r="BA7525">
        <v>8.2835299999999987E-2</v>
      </c>
      <c r="BC7525" s="52">
        <v>100000</v>
      </c>
      <c r="BD7525" s="52">
        <v>100000</v>
      </c>
      <c r="BE7525">
        <v>0</v>
      </c>
      <c r="BF7525">
        <v>0</v>
      </c>
      <c r="BG7525">
        <v>0</v>
      </c>
    </row>
    <row r="7526" spans="1:59">
      <c r="A7526">
        <v>7525</v>
      </c>
      <c r="E7526">
        <v>9795.2054794520554</v>
      </c>
      <c r="K7526">
        <v>4189.2716745873158</v>
      </c>
      <c r="L7526">
        <v>4400.3266745873161</v>
      </c>
      <c r="M7526">
        <v>4611.3816745873164</v>
      </c>
      <c r="N7526">
        <v>4822.4366745873167</v>
      </c>
      <c r="O7526">
        <v>5033.491674587317</v>
      </c>
      <c r="Q7526">
        <v>33456.130680733193</v>
      </c>
      <c r="R7526">
        <v>32552.260938801308</v>
      </c>
      <c r="S7526">
        <v>31648.391196869423</v>
      </c>
      <c r="T7526">
        <v>30744.521454937538</v>
      </c>
      <c r="U7526">
        <v>29840.651713005653</v>
      </c>
      <c r="W7526">
        <v>0</v>
      </c>
      <c r="AB7526">
        <v>1</v>
      </c>
      <c r="AC7526">
        <v>1</v>
      </c>
      <c r="AD7526">
        <v>1</v>
      </c>
      <c r="AE7526">
        <v>1</v>
      </c>
      <c r="AF7526">
        <v>1</v>
      </c>
      <c r="AL7526">
        <v>12.988303999999999</v>
      </c>
      <c r="AM7526" s="5">
        <v>6.7287425994873047</v>
      </c>
      <c r="AN7526">
        <v>570.77625570776252</v>
      </c>
      <c r="AO7526">
        <f t="shared" si="117"/>
        <v>26826.48401826484</v>
      </c>
      <c r="AP7526">
        <v>684.93150684931504</v>
      </c>
      <c r="AQ7526">
        <v>0.110622</v>
      </c>
      <c r="AR7526">
        <v>0.111126</v>
      </c>
      <c r="AS7526">
        <v>9.6714800000000004E-2</v>
      </c>
      <c r="AT7526">
        <v>0.105003</v>
      </c>
      <c r="AU7526">
        <v>8.2897700000000005E-2</v>
      </c>
      <c r="AW7526">
        <v>0.11062199999999998</v>
      </c>
      <c r="AX7526">
        <v>0.11112599999999999</v>
      </c>
      <c r="AY7526">
        <v>9.6714800000000004E-2</v>
      </c>
      <c r="AZ7526">
        <v>0.105003</v>
      </c>
      <c r="BA7526">
        <v>8.2897700000000005E-2</v>
      </c>
      <c r="BC7526" s="52">
        <v>100000</v>
      </c>
      <c r="BD7526" s="52">
        <v>100000</v>
      </c>
      <c r="BE7526">
        <v>0</v>
      </c>
      <c r="BF7526">
        <v>0</v>
      </c>
      <c r="BG7526">
        <v>0</v>
      </c>
    </row>
    <row r="7527" spans="1:59">
      <c r="A7527">
        <v>7526</v>
      </c>
      <c r="E7527">
        <v>9795.2054794520554</v>
      </c>
      <c r="K7527">
        <v>4180.2603349431274</v>
      </c>
      <c r="L7527">
        <v>4438.0903349431273</v>
      </c>
      <c r="M7527">
        <v>4695.9203349431273</v>
      </c>
      <c r="N7527">
        <v>4953.7503349431272</v>
      </c>
      <c r="O7527">
        <v>5211.5803349431271</v>
      </c>
      <c r="Q7527">
        <v>32906.562495262777</v>
      </c>
      <c r="R7527">
        <v>32017.540198148297</v>
      </c>
      <c r="S7527">
        <v>31128.517901033818</v>
      </c>
      <c r="T7527">
        <v>30239.495603919338</v>
      </c>
      <c r="U7527">
        <v>29350.473306804859</v>
      </c>
      <c r="W7527">
        <v>1.2580000000000001E-2</v>
      </c>
      <c r="AB7527">
        <v>1</v>
      </c>
      <c r="AC7527">
        <v>1</v>
      </c>
      <c r="AD7527">
        <v>1</v>
      </c>
      <c r="AE7527">
        <v>1</v>
      </c>
      <c r="AF7527">
        <v>1</v>
      </c>
      <c r="AL7527">
        <v>7.3500823999999998</v>
      </c>
      <c r="AM7527" s="5">
        <v>7.1417708396911621</v>
      </c>
      <c r="AN7527">
        <v>570.77625570776252</v>
      </c>
      <c r="AO7527">
        <f t="shared" si="117"/>
        <v>26826.48401826484</v>
      </c>
      <c r="AP7527">
        <v>684.93150684931504</v>
      </c>
      <c r="AQ7527">
        <v>0.110779</v>
      </c>
      <c r="AR7527">
        <v>0.111232</v>
      </c>
      <c r="AS7527">
        <v>9.6961200000000011E-2</v>
      </c>
      <c r="AT7527">
        <v>0.10555200000000001</v>
      </c>
      <c r="AU7527">
        <v>8.310590000000001E-2</v>
      </c>
      <c r="AW7527">
        <v>0.110779</v>
      </c>
      <c r="AX7527">
        <v>0.11123199999999998</v>
      </c>
      <c r="AY7527">
        <v>9.6961200000000011E-2</v>
      </c>
      <c r="AZ7527">
        <v>0.10555200000000002</v>
      </c>
      <c r="BA7527">
        <v>8.3105899999999996E-2</v>
      </c>
      <c r="BC7527" s="52">
        <v>100000</v>
      </c>
      <c r="BD7527" s="52">
        <v>100000</v>
      </c>
      <c r="BE7527">
        <v>0</v>
      </c>
      <c r="BF7527">
        <v>0</v>
      </c>
      <c r="BG7527">
        <v>0</v>
      </c>
    </row>
    <row r="7528" spans="1:59">
      <c r="A7528">
        <v>7527</v>
      </c>
      <c r="E7528">
        <v>9795.2054794520554</v>
      </c>
      <c r="K7528">
        <v>4163.2389156152158</v>
      </c>
      <c r="L7528">
        <v>4478.5414156152156</v>
      </c>
      <c r="M7528">
        <v>4793.8439156152153</v>
      </c>
      <c r="N7528">
        <v>5109.1464156152151</v>
      </c>
      <c r="O7528">
        <v>5424.4489156152149</v>
      </c>
      <c r="Q7528">
        <v>33333.039714256127</v>
      </c>
      <c r="R7528">
        <v>32432.495467226341</v>
      </c>
      <c r="S7528">
        <v>31531.951220196555</v>
      </c>
      <c r="T7528">
        <v>30631.40697316677</v>
      </c>
      <c r="U7528">
        <v>29730.862726136984</v>
      </c>
      <c r="W7528">
        <v>6.3600000000000002E-3</v>
      </c>
      <c r="AB7528">
        <v>1</v>
      </c>
      <c r="AC7528">
        <v>1</v>
      </c>
      <c r="AD7528">
        <v>1</v>
      </c>
      <c r="AE7528">
        <v>1</v>
      </c>
      <c r="AF7528">
        <v>1</v>
      </c>
      <c r="AL7528">
        <v>9.5867149999999999</v>
      </c>
      <c r="AM7528" s="5">
        <v>7.0808572769165039</v>
      </c>
      <c r="AN7528">
        <v>570.77625570776252</v>
      </c>
      <c r="AO7528">
        <f t="shared" si="117"/>
        <v>26826.48401826484</v>
      </c>
      <c r="AP7528">
        <v>684.93150684931504</v>
      </c>
      <c r="AQ7528">
        <v>0.114026</v>
      </c>
      <c r="AR7528">
        <v>0.11473</v>
      </c>
      <c r="AS7528">
        <v>9.9451200000000003E-2</v>
      </c>
      <c r="AT7528">
        <v>0.107766</v>
      </c>
      <c r="AU7528">
        <v>9.2282900000000001E-2</v>
      </c>
      <c r="AW7528">
        <v>0.114026</v>
      </c>
      <c r="AX7528">
        <v>0.11472999999999998</v>
      </c>
      <c r="AY7528">
        <v>9.9451200000000003E-2</v>
      </c>
      <c r="AZ7528">
        <v>0.10776600000000001</v>
      </c>
      <c r="BA7528">
        <v>9.2282899999999987E-2</v>
      </c>
      <c r="BC7528" s="52">
        <v>100000</v>
      </c>
      <c r="BD7528" s="52">
        <v>100000</v>
      </c>
      <c r="BE7528">
        <v>0</v>
      </c>
      <c r="BF7528">
        <v>0</v>
      </c>
      <c r="BG7528">
        <v>0</v>
      </c>
    </row>
    <row r="7529" spans="1:59">
      <c r="A7529">
        <v>7528</v>
      </c>
      <c r="E7529">
        <v>9795.2054794520554</v>
      </c>
      <c r="K7529">
        <v>3914.9264454197914</v>
      </c>
      <c r="L7529">
        <v>4348.198945419791</v>
      </c>
      <c r="M7529">
        <v>4781.4714454197911</v>
      </c>
      <c r="N7529">
        <v>5214.7439454197911</v>
      </c>
      <c r="O7529">
        <v>5648.0164454197911</v>
      </c>
      <c r="Q7529">
        <v>34387.594859501391</v>
      </c>
      <c r="R7529">
        <v>33458.560154193547</v>
      </c>
      <c r="S7529">
        <v>32529.525448885703</v>
      </c>
      <c r="T7529">
        <v>31600.490743577859</v>
      </c>
      <c r="U7529">
        <v>30671.456038270015</v>
      </c>
      <c r="W7529">
        <v>2.4320000000000001E-2</v>
      </c>
      <c r="AB7529">
        <v>1</v>
      </c>
      <c r="AC7529">
        <v>1</v>
      </c>
      <c r="AD7529">
        <v>1</v>
      </c>
      <c r="AE7529">
        <v>1</v>
      </c>
      <c r="AF7529">
        <v>1</v>
      </c>
      <c r="AL7529">
        <v>7.9198703999999998</v>
      </c>
      <c r="AM7529" s="5">
        <v>7.5023097991943359</v>
      </c>
      <c r="AN7529">
        <v>570.77625570776252</v>
      </c>
      <c r="AO7529">
        <f t="shared" si="117"/>
        <v>26826.48401826484</v>
      </c>
      <c r="AP7529">
        <v>684.93150684931504</v>
      </c>
      <c r="AQ7529">
        <v>0.115755</v>
      </c>
      <c r="AR7529">
        <v>0.116757</v>
      </c>
      <c r="AS7529">
        <v>0.10249800000000001</v>
      </c>
      <c r="AT7529">
        <v>0.111058</v>
      </c>
      <c r="AU7529">
        <v>0.106626</v>
      </c>
      <c r="AW7529">
        <v>0.11575499999999998</v>
      </c>
      <c r="AX7529">
        <v>0.11675699999999999</v>
      </c>
      <c r="AY7529">
        <v>0.10249800000000002</v>
      </c>
      <c r="AZ7529">
        <v>0.111058</v>
      </c>
      <c r="BA7529">
        <v>0.10662599999999998</v>
      </c>
      <c r="BC7529" s="52">
        <v>100000</v>
      </c>
      <c r="BD7529" s="52">
        <v>100000</v>
      </c>
      <c r="BE7529">
        <v>0</v>
      </c>
      <c r="BF7529">
        <v>0</v>
      </c>
      <c r="BG7529">
        <v>0</v>
      </c>
    </row>
    <row r="7530" spans="1:59">
      <c r="A7530">
        <v>7529</v>
      </c>
      <c r="E7530">
        <v>9795.2054794520554</v>
      </c>
      <c r="K7530">
        <v>4232.3258528873293</v>
      </c>
      <c r="L7530">
        <v>4855.1766862206623</v>
      </c>
      <c r="M7530">
        <v>5478.0275195539953</v>
      </c>
      <c r="N7530">
        <v>6100.8783528873282</v>
      </c>
      <c r="O7530">
        <v>6723.7291862206612</v>
      </c>
      <c r="Q7530">
        <v>36530.305267868353</v>
      </c>
      <c r="R7530">
        <v>35543.381886263152</v>
      </c>
      <c r="S7530">
        <v>34556.458504657952</v>
      </c>
      <c r="T7530">
        <v>33569.535123052752</v>
      </c>
      <c r="U7530">
        <v>32582.611741447548</v>
      </c>
      <c r="W7530">
        <v>0</v>
      </c>
      <c r="AB7530">
        <v>1</v>
      </c>
      <c r="AC7530">
        <v>1</v>
      </c>
      <c r="AD7530">
        <v>1</v>
      </c>
      <c r="AE7530">
        <v>1</v>
      </c>
      <c r="AF7530">
        <v>1</v>
      </c>
      <c r="AL7530">
        <v>13.071031</v>
      </c>
      <c r="AM7530" s="5">
        <v>6.6998429298400879</v>
      </c>
      <c r="AN7530">
        <v>570.77625570776252</v>
      </c>
      <c r="AO7530">
        <f t="shared" si="117"/>
        <v>26826.48401826484</v>
      </c>
      <c r="AP7530">
        <v>684.93150684931504</v>
      </c>
      <c r="AQ7530">
        <v>0.11662600000000001</v>
      </c>
      <c r="AR7530">
        <v>0.116756</v>
      </c>
      <c r="AS7530">
        <v>0.102977</v>
      </c>
      <c r="AT7530">
        <v>0.11737300000000001</v>
      </c>
      <c r="AU7530">
        <v>0.10799400000000001</v>
      </c>
      <c r="AW7530">
        <v>0.11662599999999999</v>
      </c>
      <c r="AX7530">
        <v>0.11675600000000001</v>
      </c>
      <c r="AY7530">
        <v>0.102977</v>
      </c>
      <c r="AZ7530">
        <v>0.11737299999999999</v>
      </c>
      <c r="BA7530">
        <v>0.10799400000000002</v>
      </c>
      <c r="BC7530" s="52">
        <v>100000</v>
      </c>
      <c r="BD7530" s="52">
        <v>100000</v>
      </c>
      <c r="BE7530">
        <v>0</v>
      </c>
      <c r="BF7530">
        <v>0</v>
      </c>
      <c r="BG7530">
        <v>0</v>
      </c>
    </row>
    <row r="7531" spans="1:59">
      <c r="A7531">
        <v>7530</v>
      </c>
      <c r="E7531">
        <v>9795.2054794520554</v>
      </c>
      <c r="K7531">
        <v>5768.2586322412826</v>
      </c>
      <c r="L7531">
        <v>6546.7536322412825</v>
      </c>
      <c r="M7531">
        <v>7325.2486322412824</v>
      </c>
      <c r="N7531">
        <v>8103.7436322412823</v>
      </c>
      <c r="O7531">
        <v>8882.2386322412822</v>
      </c>
      <c r="Q7531">
        <v>38751.525417016783</v>
      </c>
      <c r="R7531">
        <v>37704.592295568887</v>
      </c>
      <c r="S7531">
        <v>36657.659174120985</v>
      </c>
      <c r="T7531">
        <v>35610.726052673082</v>
      </c>
      <c r="U7531">
        <v>34563.79293122518</v>
      </c>
      <c r="W7531">
        <v>0</v>
      </c>
      <c r="AB7531">
        <v>1</v>
      </c>
      <c r="AC7531">
        <v>1</v>
      </c>
      <c r="AD7531">
        <v>1</v>
      </c>
      <c r="AE7531">
        <v>1</v>
      </c>
      <c r="AF7531">
        <v>1</v>
      </c>
      <c r="AL7531">
        <v>12.922017</v>
      </c>
      <c r="AM7531" s="5">
        <v>4.4799542427062988</v>
      </c>
      <c r="AN7531">
        <v>570.77625570776252</v>
      </c>
      <c r="AO7531">
        <f t="shared" si="117"/>
        <v>26826.48401826484</v>
      </c>
      <c r="AP7531">
        <v>684.93150684931504</v>
      </c>
      <c r="AQ7531">
        <v>0.117018</v>
      </c>
      <c r="AR7531">
        <v>0.116755</v>
      </c>
      <c r="AS7531">
        <v>0.10317900000000001</v>
      </c>
      <c r="AT7531">
        <v>0.11702</v>
      </c>
      <c r="AU7531">
        <v>0.107546</v>
      </c>
      <c r="AW7531">
        <v>0.117018</v>
      </c>
      <c r="AX7531">
        <v>0.11675499999999998</v>
      </c>
      <c r="AY7531">
        <v>0.10317900000000001</v>
      </c>
      <c r="AZ7531">
        <v>0.11702</v>
      </c>
      <c r="BA7531">
        <v>0.10754600000000002</v>
      </c>
      <c r="BC7531" s="52">
        <v>100000</v>
      </c>
      <c r="BD7531" s="52">
        <v>100000</v>
      </c>
      <c r="BE7531">
        <v>0</v>
      </c>
      <c r="BF7531">
        <v>0</v>
      </c>
      <c r="BG7531">
        <v>0</v>
      </c>
    </row>
    <row r="7532" spans="1:59">
      <c r="A7532">
        <v>7531</v>
      </c>
      <c r="E7532">
        <v>9795.2054794520554</v>
      </c>
      <c r="K7532">
        <v>6752.4971733787906</v>
      </c>
      <c r="L7532">
        <v>7563.7155067121239</v>
      </c>
      <c r="M7532">
        <v>8374.9338400454562</v>
      </c>
      <c r="N7532">
        <v>9186.1521733787886</v>
      </c>
      <c r="O7532">
        <v>9997.3705067121209</v>
      </c>
      <c r="Q7532">
        <v>40074.553108063963</v>
      </c>
      <c r="R7532">
        <v>38991.876322855438</v>
      </c>
      <c r="S7532">
        <v>37909.199537646913</v>
      </c>
      <c r="T7532">
        <v>36826.522752438388</v>
      </c>
      <c r="U7532">
        <v>35743.845967229863</v>
      </c>
      <c r="W7532">
        <v>0</v>
      </c>
      <c r="AB7532">
        <v>1</v>
      </c>
      <c r="AC7532">
        <v>1</v>
      </c>
      <c r="AD7532">
        <v>1</v>
      </c>
      <c r="AE7532">
        <v>1</v>
      </c>
      <c r="AF7532">
        <v>1</v>
      </c>
      <c r="AL7532">
        <v>11.549835</v>
      </c>
      <c r="AM7532" s="5">
        <v>3.992110967636108</v>
      </c>
      <c r="AN7532">
        <v>570.77625570776252</v>
      </c>
      <c r="AO7532">
        <f t="shared" si="117"/>
        <v>26826.48401826484</v>
      </c>
      <c r="AP7532">
        <v>684.93150684931504</v>
      </c>
      <c r="AQ7532">
        <v>0.11662600000000001</v>
      </c>
      <c r="AR7532">
        <v>0.11618200000000001</v>
      </c>
      <c r="AS7532">
        <v>0.10215</v>
      </c>
      <c r="AT7532">
        <v>0.109933</v>
      </c>
      <c r="AU7532">
        <v>0.10484499999999999</v>
      </c>
      <c r="AW7532">
        <v>0.11662599999999999</v>
      </c>
      <c r="AX7532">
        <v>0.11618199999999999</v>
      </c>
      <c r="AY7532">
        <v>0.10215</v>
      </c>
      <c r="AZ7532">
        <v>0.10993299999999999</v>
      </c>
      <c r="BA7532">
        <v>0.10484500000000001</v>
      </c>
      <c r="BC7532" s="52">
        <v>100000</v>
      </c>
      <c r="BD7532" s="52">
        <v>100000</v>
      </c>
      <c r="BE7532">
        <v>0</v>
      </c>
      <c r="BF7532">
        <v>0</v>
      </c>
      <c r="BG7532">
        <v>0</v>
      </c>
    </row>
    <row r="7533" spans="1:59">
      <c r="A7533">
        <v>7532</v>
      </c>
      <c r="E7533">
        <v>9795.2054794520554</v>
      </c>
      <c r="K7533">
        <v>7087.9192601347067</v>
      </c>
      <c r="L7533">
        <v>7863.389260134707</v>
      </c>
      <c r="M7533">
        <v>8638.8592601347063</v>
      </c>
      <c r="N7533">
        <v>9414.3292601347057</v>
      </c>
      <c r="O7533">
        <v>10189.799260134705</v>
      </c>
      <c r="Q7533">
        <v>40904.231741574418</v>
      </c>
      <c r="R7533">
        <v>39799.139889555707</v>
      </c>
      <c r="S7533">
        <v>38694.048037536995</v>
      </c>
      <c r="T7533">
        <v>37588.956185518284</v>
      </c>
      <c r="U7533">
        <v>36483.864333499572</v>
      </c>
      <c r="W7533">
        <v>0</v>
      </c>
      <c r="AB7533">
        <v>1</v>
      </c>
      <c r="AC7533">
        <v>1</v>
      </c>
      <c r="AD7533">
        <v>1</v>
      </c>
      <c r="AE7533">
        <v>1</v>
      </c>
      <c r="AF7533">
        <v>1</v>
      </c>
      <c r="AL7533">
        <v>9.7484490000000008</v>
      </c>
      <c r="AM7533" s="5">
        <v>4.7610020637512207</v>
      </c>
      <c r="AN7533">
        <v>570.77625570776252</v>
      </c>
      <c r="AO7533">
        <f t="shared" si="117"/>
        <v>26826.48401826484</v>
      </c>
      <c r="AP7533">
        <v>684.93150684931504</v>
      </c>
      <c r="AQ7533">
        <v>0.11518399999999999</v>
      </c>
      <c r="AR7533">
        <v>0.113008</v>
      </c>
      <c r="AS7533">
        <v>0.101714</v>
      </c>
      <c r="AT7533">
        <v>0.10908</v>
      </c>
      <c r="AU7533">
        <v>9.2758699999999999E-2</v>
      </c>
      <c r="AW7533">
        <v>0.11518399999999999</v>
      </c>
      <c r="AX7533">
        <v>0.11300799999999998</v>
      </c>
      <c r="AY7533">
        <v>0.10171400000000001</v>
      </c>
      <c r="AZ7533">
        <v>0.10908</v>
      </c>
      <c r="BA7533">
        <v>9.2758700000000013E-2</v>
      </c>
      <c r="BC7533" s="52">
        <v>100000</v>
      </c>
      <c r="BD7533" s="52">
        <v>100000</v>
      </c>
      <c r="BE7533">
        <v>0</v>
      </c>
      <c r="BF7533">
        <v>0</v>
      </c>
      <c r="BG7533">
        <v>0</v>
      </c>
    </row>
    <row r="7534" spans="1:59">
      <c r="A7534">
        <v>7533</v>
      </c>
      <c r="E7534">
        <v>9795.2054794520554</v>
      </c>
      <c r="K7534">
        <v>6288.9138116833019</v>
      </c>
      <c r="L7534">
        <v>6945.147978349969</v>
      </c>
      <c r="M7534">
        <v>7601.3821450166361</v>
      </c>
      <c r="N7534">
        <v>8257.6163116833031</v>
      </c>
      <c r="O7534">
        <v>8913.8504783499702</v>
      </c>
      <c r="Q7534">
        <v>40118.477539340551</v>
      </c>
      <c r="R7534">
        <v>39034.614067669972</v>
      </c>
      <c r="S7534">
        <v>37950.750595999394</v>
      </c>
      <c r="T7534">
        <v>36866.887124328816</v>
      </c>
      <c r="U7534">
        <v>35783.023652658238</v>
      </c>
      <c r="W7534">
        <v>0</v>
      </c>
      <c r="AB7534">
        <v>1</v>
      </c>
      <c r="AC7534">
        <v>1</v>
      </c>
      <c r="AD7534">
        <v>1</v>
      </c>
      <c r="AE7534">
        <v>1</v>
      </c>
      <c r="AF7534">
        <v>1</v>
      </c>
      <c r="AL7534">
        <v>10.619648</v>
      </c>
      <c r="AM7534" s="5">
        <v>4.5751094818115234</v>
      </c>
      <c r="AN7534">
        <v>570.77625570776252</v>
      </c>
      <c r="AO7534">
        <f t="shared" si="117"/>
        <v>26826.48401826484</v>
      </c>
      <c r="AP7534">
        <v>684.93150684931504</v>
      </c>
      <c r="AQ7534">
        <v>0.10929999999999999</v>
      </c>
      <c r="AR7534">
        <v>0.107639</v>
      </c>
      <c r="AS7534">
        <v>9.62446E-2</v>
      </c>
      <c r="AT7534">
        <v>0.105075</v>
      </c>
      <c r="AU7534">
        <v>7.7573299999999998E-2</v>
      </c>
      <c r="AW7534">
        <v>0.10929999999999999</v>
      </c>
      <c r="AX7534">
        <v>0.107639</v>
      </c>
      <c r="AY7534">
        <v>9.62446E-2</v>
      </c>
      <c r="AZ7534">
        <v>0.10507500000000002</v>
      </c>
      <c r="BA7534">
        <v>7.7573299999999998E-2</v>
      </c>
      <c r="BC7534" s="52">
        <v>100000</v>
      </c>
      <c r="BD7534" s="52">
        <v>100000</v>
      </c>
      <c r="BE7534">
        <v>0</v>
      </c>
      <c r="BF7534">
        <v>0</v>
      </c>
      <c r="BG7534">
        <v>0</v>
      </c>
    </row>
    <row r="7535" spans="1:59">
      <c r="A7535">
        <v>7534</v>
      </c>
      <c r="E7535">
        <v>9795.2054794520554</v>
      </c>
      <c r="K7535">
        <v>5341.7218890830145</v>
      </c>
      <c r="L7535">
        <v>5890.4627224163478</v>
      </c>
      <c r="M7535">
        <v>6439.2035557496811</v>
      </c>
      <c r="N7535">
        <v>6987.9443890830144</v>
      </c>
      <c r="O7535">
        <v>7536.6852224163476</v>
      </c>
      <c r="Q7535">
        <v>36102.514460037033</v>
      </c>
      <c r="R7535">
        <v>35127.148518136542</v>
      </c>
      <c r="S7535">
        <v>34151.782576236052</v>
      </c>
      <c r="T7535">
        <v>33176.416634335561</v>
      </c>
      <c r="U7535">
        <v>32201.05069243507</v>
      </c>
      <c r="W7535">
        <v>0</v>
      </c>
      <c r="AB7535">
        <v>1</v>
      </c>
      <c r="AC7535">
        <v>1</v>
      </c>
      <c r="AD7535">
        <v>1</v>
      </c>
      <c r="AE7535">
        <v>1</v>
      </c>
      <c r="AF7535">
        <v>1</v>
      </c>
      <c r="AL7535">
        <v>9.3014449999999993</v>
      </c>
      <c r="AM7535" s="5">
        <v>8.1501789093017578</v>
      </c>
      <c r="AN7535">
        <v>570.77625570776252</v>
      </c>
      <c r="AO7535">
        <f t="shared" si="117"/>
        <v>26826.48401826484</v>
      </c>
      <c r="AP7535">
        <v>684.93150684931504</v>
      </c>
      <c r="AQ7535">
        <v>0.107236</v>
      </c>
      <c r="AR7535">
        <v>0.101174</v>
      </c>
      <c r="AS7535">
        <v>9.2255799999999999E-2</v>
      </c>
      <c r="AT7535">
        <v>9.7541600000000006E-2</v>
      </c>
      <c r="AU7535">
        <v>6.3655900000000001E-2</v>
      </c>
      <c r="AW7535">
        <v>0.10723599999999998</v>
      </c>
      <c r="AX7535">
        <v>0.101174</v>
      </c>
      <c r="AY7535">
        <v>9.2255799999999985E-2</v>
      </c>
      <c r="AZ7535">
        <v>9.7541599999999992E-2</v>
      </c>
      <c r="BA7535">
        <v>6.3655900000000001E-2</v>
      </c>
      <c r="BC7535" s="52">
        <v>100000</v>
      </c>
      <c r="BD7535" s="52">
        <v>100000</v>
      </c>
      <c r="BE7535">
        <v>0</v>
      </c>
      <c r="BF7535">
        <v>0</v>
      </c>
      <c r="BG7535">
        <v>0</v>
      </c>
    </row>
    <row r="7536" spans="1:59">
      <c r="A7536">
        <v>7535</v>
      </c>
      <c r="E7536">
        <v>9795.2054794520554</v>
      </c>
      <c r="K7536">
        <v>5129.4547774643452</v>
      </c>
      <c r="L7536">
        <v>5581.6739441310119</v>
      </c>
      <c r="M7536">
        <v>6033.8931107976787</v>
      </c>
      <c r="N7536">
        <v>6486.1122774643454</v>
      </c>
      <c r="O7536">
        <v>6938.3314441310122</v>
      </c>
      <c r="Q7536">
        <v>27407.9250656732</v>
      </c>
      <c r="R7536">
        <v>26667.457068758922</v>
      </c>
      <c r="S7536">
        <v>25926.98907184464</v>
      </c>
      <c r="T7536">
        <v>25186.521074930359</v>
      </c>
      <c r="U7536">
        <v>24446.053078016077</v>
      </c>
      <c r="W7536">
        <v>0</v>
      </c>
      <c r="AB7536">
        <v>1</v>
      </c>
      <c r="AC7536">
        <v>1</v>
      </c>
      <c r="AD7536">
        <v>1</v>
      </c>
      <c r="AE7536">
        <v>1</v>
      </c>
      <c r="AF7536">
        <v>1</v>
      </c>
      <c r="AL7536">
        <v>8.1747230000000002</v>
      </c>
      <c r="AM7536" s="5">
        <v>8.4049530029296875</v>
      </c>
      <c r="AN7536">
        <v>570.77625570776252</v>
      </c>
      <c r="AO7536">
        <f t="shared" si="117"/>
        <v>26826.48401826484</v>
      </c>
      <c r="AP7536">
        <v>684.93150684931504</v>
      </c>
      <c r="AQ7536">
        <v>0.105599</v>
      </c>
      <c r="AR7536">
        <v>9.4589300000000001E-2</v>
      </c>
      <c r="AS7536">
        <v>8.2657700000000001E-2</v>
      </c>
      <c r="AT7536">
        <v>7.0758500000000002E-2</v>
      </c>
      <c r="AU7536">
        <v>5.4858699999999996E-2</v>
      </c>
      <c r="AW7536">
        <v>0.10559899999999998</v>
      </c>
      <c r="AX7536">
        <v>9.4589300000000001E-2</v>
      </c>
      <c r="AY7536">
        <v>8.2657699999999987E-2</v>
      </c>
      <c r="AZ7536">
        <v>7.0758500000000002E-2</v>
      </c>
      <c r="BA7536">
        <v>5.4858699999999996E-2</v>
      </c>
      <c r="BC7536" s="52">
        <v>100000</v>
      </c>
      <c r="BD7536" s="52">
        <v>100000</v>
      </c>
      <c r="BE7536">
        <v>0</v>
      </c>
      <c r="BF7536">
        <v>0</v>
      </c>
      <c r="BG7536">
        <v>0</v>
      </c>
    </row>
    <row r="7537" spans="1:59">
      <c r="A7537">
        <v>7536</v>
      </c>
      <c r="E7537">
        <v>9795.2054794520554</v>
      </c>
      <c r="K7537">
        <v>3822.8105290569724</v>
      </c>
      <c r="L7537">
        <v>4215.7155290569726</v>
      </c>
      <c r="M7537">
        <v>4608.6205290569724</v>
      </c>
      <c r="N7537">
        <v>5001.5255290569721</v>
      </c>
      <c r="O7537">
        <v>5394.4305290569719</v>
      </c>
      <c r="Q7537">
        <v>19344.369172446659</v>
      </c>
      <c r="R7537">
        <v>18821.750760129693</v>
      </c>
      <c r="S7537">
        <v>18299.132347812727</v>
      </c>
      <c r="T7537">
        <v>17776.513935495761</v>
      </c>
      <c r="U7537">
        <v>17253.895523178795</v>
      </c>
      <c r="W7537">
        <v>0</v>
      </c>
      <c r="AB7537">
        <v>1</v>
      </c>
      <c r="AC7537">
        <v>1</v>
      </c>
      <c r="AD7537">
        <v>1</v>
      </c>
      <c r="AE7537">
        <v>1</v>
      </c>
      <c r="AF7537">
        <v>1</v>
      </c>
      <c r="AL7537">
        <v>7.1382675000000004</v>
      </c>
      <c r="AM7537" s="5">
        <v>7.4907464981079102</v>
      </c>
      <c r="AN7537">
        <v>570.77625570776252</v>
      </c>
      <c r="AO7537">
        <f t="shared" si="117"/>
        <v>26826.48401826484</v>
      </c>
      <c r="AP7537">
        <v>684.93150684931504</v>
      </c>
      <c r="AQ7537">
        <v>9.9908199999999989E-2</v>
      </c>
      <c r="AR7537">
        <v>9.12993E-2</v>
      </c>
      <c r="AS7537">
        <v>7.4820700000000004E-2</v>
      </c>
      <c r="AT7537">
        <v>5.59377E-2</v>
      </c>
      <c r="AU7537">
        <v>4.8013599999999997E-2</v>
      </c>
      <c r="AW7537">
        <v>9.9908199999999989E-2</v>
      </c>
      <c r="AX7537">
        <v>9.1299300000000014E-2</v>
      </c>
      <c r="AY7537">
        <v>7.4820700000000004E-2</v>
      </c>
      <c r="AZ7537">
        <v>5.5937699999999993E-2</v>
      </c>
      <c r="BA7537">
        <v>4.8013600000000003E-2</v>
      </c>
      <c r="BC7537" s="52">
        <v>100000</v>
      </c>
      <c r="BD7537" s="52">
        <v>100000</v>
      </c>
      <c r="BE7537">
        <v>0</v>
      </c>
      <c r="BF7537">
        <v>0</v>
      </c>
      <c r="BG7537">
        <v>0</v>
      </c>
    </row>
    <row r="7538" spans="1:59">
      <c r="A7538">
        <v>7537</v>
      </c>
      <c r="E7538">
        <v>9795.2054794520554</v>
      </c>
      <c r="K7538">
        <v>2890.6731193692858</v>
      </c>
      <c r="L7538">
        <v>3105.8522860359526</v>
      </c>
      <c r="M7538">
        <v>3321.0314527026194</v>
      </c>
      <c r="N7538">
        <v>3536.2106193692862</v>
      </c>
      <c r="O7538">
        <v>3751.389786035953</v>
      </c>
      <c r="Q7538">
        <v>16085.56276138799</v>
      </c>
      <c r="R7538">
        <v>15650.986104027723</v>
      </c>
      <c r="S7538">
        <v>15216.409446667456</v>
      </c>
      <c r="T7538">
        <v>14781.832789307189</v>
      </c>
      <c r="U7538">
        <v>14347.256131946922</v>
      </c>
      <c r="W7538">
        <v>0</v>
      </c>
      <c r="AB7538">
        <v>1</v>
      </c>
      <c r="AC7538">
        <v>1</v>
      </c>
      <c r="AD7538">
        <v>1</v>
      </c>
      <c r="AE7538">
        <v>1</v>
      </c>
      <c r="AF7538">
        <v>1</v>
      </c>
      <c r="AL7538">
        <v>9.7149149999999995</v>
      </c>
      <c r="AM7538" s="5">
        <v>6.3948421478271484</v>
      </c>
      <c r="AN7538">
        <v>570.77625570776252</v>
      </c>
      <c r="AO7538">
        <f t="shared" si="117"/>
        <v>26826.48401826484</v>
      </c>
      <c r="AP7538">
        <v>684.93150684931504</v>
      </c>
      <c r="AQ7538">
        <v>9.8143400000000006E-2</v>
      </c>
      <c r="AR7538">
        <v>8.9364299999999994E-2</v>
      </c>
      <c r="AS7538">
        <v>7.4473600000000001E-2</v>
      </c>
      <c r="AT7538">
        <v>5.53663E-2</v>
      </c>
      <c r="AU7538">
        <v>4.75212E-2</v>
      </c>
      <c r="AW7538">
        <v>9.8143400000000006E-2</v>
      </c>
      <c r="AX7538">
        <v>8.9364299999999994E-2</v>
      </c>
      <c r="AY7538">
        <v>7.4473600000000001E-2</v>
      </c>
      <c r="AZ7538">
        <v>5.5366299999999993E-2</v>
      </c>
      <c r="BA7538">
        <v>4.75212E-2</v>
      </c>
      <c r="BC7538" s="52">
        <v>100000</v>
      </c>
      <c r="BD7538" s="52">
        <v>100000</v>
      </c>
      <c r="BE7538">
        <v>0</v>
      </c>
      <c r="BF7538">
        <v>0</v>
      </c>
      <c r="BG7538">
        <v>0</v>
      </c>
    </row>
    <row r="7539" spans="1:59">
      <c r="A7539">
        <v>7538</v>
      </c>
      <c r="E7539">
        <v>9795.2054794520554</v>
      </c>
      <c r="K7539">
        <v>2059.4538322627495</v>
      </c>
      <c r="L7539">
        <v>2160.7588322627498</v>
      </c>
      <c r="M7539">
        <v>2262.0638322627501</v>
      </c>
      <c r="N7539">
        <v>2363.3688322627504</v>
      </c>
      <c r="O7539">
        <v>2464.6738322627507</v>
      </c>
      <c r="Q7539">
        <v>17456.55418347926</v>
      </c>
      <c r="R7539">
        <v>16984.938046960477</v>
      </c>
      <c r="S7539">
        <v>16513.321910441693</v>
      </c>
      <c r="T7539">
        <v>16041.705773922908</v>
      </c>
      <c r="U7539">
        <v>15570.089637404122</v>
      </c>
      <c r="W7539">
        <v>0</v>
      </c>
      <c r="AB7539">
        <v>1</v>
      </c>
      <c r="AC7539">
        <v>1</v>
      </c>
      <c r="AD7539">
        <v>1</v>
      </c>
      <c r="AE7539">
        <v>1</v>
      </c>
      <c r="AF7539">
        <v>1</v>
      </c>
      <c r="AL7539">
        <v>10.8544</v>
      </c>
      <c r="AM7539" s="5">
        <v>8.6592340469360352</v>
      </c>
      <c r="AN7539">
        <v>570.77625570776252</v>
      </c>
      <c r="AO7539">
        <f t="shared" si="117"/>
        <v>26826.48401826484</v>
      </c>
      <c r="AP7539">
        <v>684.93150684931504</v>
      </c>
      <c r="AQ7539">
        <v>9.8216700000000004E-2</v>
      </c>
      <c r="AR7539">
        <v>8.9266300000000007E-2</v>
      </c>
      <c r="AS7539">
        <v>7.4275599999999997E-2</v>
      </c>
      <c r="AT7539">
        <v>5.5262399999999996E-2</v>
      </c>
      <c r="AU7539">
        <v>4.7508399999999999E-2</v>
      </c>
      <c r="AW7539">
        <v>9.8216700000000004E-2</v>
      </c>
      <c r="AX7539">
        <v>8.9266300000000007E-2</v>
      </c>
      <c r="AY7539">
        <v>7.4275599999999997E-2</v>
      </c>
      <c r="AZ7539">
        <v>5.5262400000000003E-2</v>
      </c>
      <c r="BA7539">
        <v>4.7508399999999992E-2</v>
      </c>
      <c r="BC7539" s="52">
        <v>100000</v>
      </c>
      <c r="BD7539" s="52">
        <v>100000</v>
      </c>
      <c r="BE7539">
        <v>0</v>
      </c>
      <c r="BF7539">
        <v>0</v>
      </c>
      <c r="BG7539">
        <v>0</v>
      </c>
    </row>
    <row r="7540" spans="1:59">
      <c r="A7540">
        <v>7539</v>
      </c>
      <c r="E7540">
        <v>9795.2054794520554</v>
      </c>
      <c r="K7540">
        <v>1556.9028727061975</v>
      </c>
      <c r="L7540">
        <v>1604.5853727061976</v>
      </c>
      <c r="M7540">
        <v>1652.2678727061975</v>
      </c>
      <c r="N7540">
        <v>1699.9503727061974</v>
      </c>
      <c r="O7540">
        <v>1747.6328727061973</v>
      </c>
      <c r="Q7540">
        <v>17613.028462818369</v>
      </c>
      <c r="R7540">
        <v>17137.184928138518</v>
      </c>
      <c r="S7540">
        <v>16661.341393458668</v>
      </c>
      <c r="T7540">
        <v>16185.497858778817</v>
      </c>
      <c r="U7540">
        <v>15709.654324098967</v>
      </c>
      <c r="W7540">
        <v>0</v>
      </c>
      <c r="AB7540">
        <v>1</v>
      </c>
      <c r="AC7540">
        <v>1</v>
      </c>
      <c r="AD7540">
        <v>1</v>
      </c>
      <c r="AE7540">
        <v>1</v>
      </c>
      <c r="AF7540">
        <v>1</v>
      </c>
      <c r="AL7540">
        <v>10.883027999999999</v>
      </c>
      <c r="AM7540" s="5">
        <v>6.6073322296142578</v>
      </c>
      <c r="AN7540">
        <v>570.77625570776252</v>
      </c>
      <c r="AO7540">
        <f t="shared" si="117"/>
        <v>26826.48401826484</v>
      </c>
      <c r="AP7540">
        <v>684.93150684931504</v>
      </c>
      <c r="AQ7540">
        <v>9.8115499999999994E-2</v>
      </c>
      <c r="AR7540">
        <v>8.9302099999999995E-2</v>
      </c>
      <c r="AS7540">
        <v>7.4157500000000001E-2</v>
      </c>
      <c r="AT7540">
        <v>5.5185400000000003E-2</v>
      </c>
      <c r="AU7540">
        <v>4.74768E-2</v>
      </c>
      <c r="AW7540">
        <v>9.8115500000000008E-2</v>
      </c>
      <c r="AX7540">
        <v>8.9302099999999981E-2</v>
      </c>
      <c r="AY7540">
        <v>7.4157500000000001E-2</v>
      </c>
      <c r="AZ7540">
        <v>5.5185400000000009E-2</v>
      </c>
      <c r="BA7540">
        <v>4.74768E-2</v>
      </c>
      <c r="BC7540" s="52">
        <v>100000</v>
      </c>
      <c r="BD7540" s="52">
        <v>100000</v>
      </c>
      <c r="BE7540">
        <v>0</v>
      </c>
      <c r="BF7540">
        <v>0</v>
      </c>
      <c r="BG7540">
        <v>0</v>
      </c>
    </row>
    <row r="7541" spans="1:59">
      <c r="A7541">
        <v>7540</v>
      </c>
      <c r="E7541">
        <v>9795.2054794520554</v>
      </c>
      <c r="K7541">
        <v>1458.4028846331134</v>
      </c>
      <c r="L7541">
        <v>1498.9628846331134</v>
      </c>
      <c r="M7541">
        <v>1539.5228846331133</v>
      </c>
      <c r="N7541">
        <v>1580.0828846331133</v>
      </c>
      <c r="O7541">
        <v>1620.6428846331132</v>
      </c>
      <c r="Q7541">
        <v>19965.248845653248</v>
      </c>
      <c r="R7541">
        <v>19425.856395116614</v>
      </c>
      <c r="S7541">
        <v>18886.463944579984</v>
      </c>
      <c r="T7541">
        <v>18347.071494043354</v>
      </c>
      <c r="U7541">
        <v>17807.679043506723</v>
      </c>
      <c r="W7541">
        <v>0</v>
      </c>
      <c r="AB7541">
        <v>1</v>
      </c>
      <c r="AC7541">
        <v>1</v>
      </c>
      <c r="AD7541">
        <v>1</v>
      </c>
      <c r="AE7541">
        <v>1</v>
      </c>
      <c r="AF7541">
        <v>1</v>
      </c>
      <c r="AL7541">
        <v>10.706655</v>
      </c>
      <c r="AM7541" s="5">
        <v>7.320167064666748</v>
      </c>
      <c r="AN7541">
        <v>570.77625570776252</v>
      </c>
      <c r="AO7541">
        <f t="shared" si="117"/>
        <v>26826.48401826484</v>
      </c>
      <c r="AP7541">
        <v>684.93150684931504</v>
      </c>
      <c r="AQ7541">
        <v>8.426779999999999E-2</v>
      </c>
      <c r="AR7541">
        <v>7.1567199999999997E-2</v>
      </c>
      <c r="AS7541">
        <v>4.28498E-2</v>
      </c>
      <c r="AT7541">
        <v>4.5089900000000002E-2</v>
      </c>
      <c r="AU7541">
        <v>4.4345700000000002E-2</v>
      </c>
      <c r="AW7541">
        <v>8.426779999999999E-2</v>
      </c>
      <c r="AX7541">
        <v>7.1567199999999997E-2</v>
      </c>
      <c r="AY7541">
        <v>4.2849800000000007E-2</v>
      </c>
      <c r="AZ7541">
        <v>4.5089900000000002E-2</v>
      </c>
      <c r="BA7541">
        <v>4.4345700000000002E-2</v>
      </c>
      <c r="BC7541" s="52">
        <v>100000</v>
      </c>
      <c r="BD7541" s="52">
        <v>100000</v>
      </c>
      <c r="BE7541">
        <v>0</v>
      </c>
      <c r="BF7541">
        <v>0</v>
      </c>
      <c r="BG7541">
        <v>0</v>
      </c>
    </row>
    <row r="7542" spans="1:59">
      <c r="A7542">
        <v>7541</v>
      </c>
      <c r="E7542">
        <v>9795.2054794520554</v>
      </c>
      <c r="K7542">
        <v>1646.3569435072636</v>
      </c>
      <c r="L7542">
        <v>1686.9169435072636</v>
      </c>
      <c r="M7542">
        <v>1727.4769435072635</v>
      </c>
      <c r="N7542">
        <v>1768.0369435072635</v>
      </c>
      <c r="O7542">
        <v>1808.5969435072634</v>
      </c>
      <c r="Q7542">
        <v>25627.693733997719</v>
      </c>
      <c r="R7542">
        <v>24935.321471690058</v>
      </c>
      <c r="S7542">
        <v>24242.949209382397</v>
      </c>
      <c r="T7542">
        <v>23550.576947074736</v>
      </c>
      <c r="U7542">
        <v>22858.204684767075</v>
      </c>
      <c r="W7542">
        <v>0</v>
      </c>
      <c r="AB7542">
        <v>1</v>
      </c>
      <c r="AC7542">
        <v>1</v>
      </c>
      <c r="AD7542">
        <v>1</v>
      </c>
      <c r="AE7542">
        <v>1</v>
      </c>
      <c r="AF7542">
        <v>1</v>
      </c>
      <c r="AL7542">
        <v>10.979124000000001</v>
      </c>
      <c r="AM7542" s="5">
        <v>10.11787223815918</v>
      </c>
      <c r="AN7542">
        <v>570.77625570776252</v>
      </c>
      <c r="AO7542">
        <f t="shared" si="117"/>
        <v>26826.48401826484</v>
      </c>
      <c r="AP7542">
        <v>684.93150684931504</v>
      </c>
      <c r="AQ7542">
        <v>8.4229399999999996E-2</v>
      </c>
      <c r="AR7542">
        <v>7.0848600000000012E-2</v>
      </c>
      <c r="AS7542">
        <v>4.2756000000000002E-2</v>
      </c>
      <c r="AT7542">
        <v>4.4944499999999998E-2</v>
      </c>
      <c r="AU7542">
        <v>4.4913800000000004E-2</v>
      </c>
      <c r="AW7542">
        <v>8.4229399999999996E-2</v>
      </c>
      <c r="AX7542">
        <v>7.0848600000000012E-2</v>
      </c>
      <c r="AY7542">
        <v>4.2756000000000002E-2</v>
      </c>
      <c r="AZ7542">
        <v>4.4944499999999998E-2</v>
      </c>
      <c r="BA7542">
        <v>4.4913800000000004E-2</v>
      </c>
      <c r="BC7542" s="52">
        <v>100000</v>
      </c>
      <c r="BD7542" s="52">
        <v>100000</v>
      </c>
      <c r="BE7542">
        <v>0</v>
      </c>
      <c r="BF7542">
        <v>0</v>
      </c>
      <c r="BG7542">
        <v>0</v>
      </c>
    </row>
    <row r="7543" spans="1:59">
      <c r="A7543">
        <v>7542</v>
      </c>
      <c r="E7543">
        <v>9795.2054794520554</v>
      </c>
      <c r="K7543">
        <v>2403.1986885994311</v>
      </c>
      <c r="L7543">
        <v>2445.5461885994309</v>
      </c>
      <c r="M7543">
        <v>2487.8936885994308</v>
      </c>
      <c r="N7543">
        <v>2530.2411885994306</v>
      </c>
      <c r="O7543">
        <v>2572.5886885994305</v>
      </c>
      <c r="Q7543">
        <v>37890.005949721177</v>
      </c>
      <c r="R7543">
        <v>36866.348127847486</v>
      </c>
      <c r="S7543">
        <v>35842.690305973796</v>
      </c>
      <c r="T7543">
        <v>34819.032484100106</v>
      </c>
      <c r="U7543">
        <v>33795.374662226415</v>
      </c>
      <c r="W7543">
        <v>0</v>
      </c>
      <c r="AB7543">
        <v>1</v>
      </c>
      <c r="AC7543">
        <v>1</v>
      </c>
      <c r="AD7543">
        <v>1</v>
      </c>
      <c r="AE7543">
        <v>1</v>
      </c>
      <c r="AF7543">
        <v>1</v>
      </c>
      <c r="AL7543">
        <v>11.080916</v>
      </c>
      <c r="AM7543" s="5">
        <v>8.5936012268066406</v>
      </c>
      <c r="AN7543">
        <v>570.77625570776252</v>
      </c>
      <c r="AO7543">
        <f t="shared" si="117"/>
        <v>26826.48401826484</v>
      </c>
      <c r="AP7543">
        <v>684.93150684931504</v>
      </c>
      <c r="AQ7543">
        <v>8.4736699999999998E-2</v>
      </c>
      <c r="AR7543">
        <v>7.0556799999999989E-2</v>
      </c>
      <c r="AS7543">
        <v>4.3342499999999999E-2</v>
      </c>
      <c r="AT7543">
        <v>4.4851300000000004E-2</v>
      </c>
      <c r="AU7543">
        <v>4.48E-2</v>
      </c>
      <c r="AW7543">
        <v>8.4736699999999984E-2</v>
      </c>
      <c r="AX7543">
        <v>7.0556799999999989E-2</v>
      </c>
      <c r="AY7543">
        <v>4.3342499999999992E-2</v>
      </c>
      <c r="AZ7543">
        <v>4.4851299999999997E-2</v>
      </c>
      <c r="BA7543">
        <v>4.4799999999999993E-2</v>
      </c>
      <c r="BC7543" s="52">
        <v>100000</v>
      </c>
      <c r="BD7543" s="52">
        <v>100000</v>
      </c>
      <c r="BE7543">
        <v>0</v>
      </c>
      <c r="BF7543">
        <v>0</v>
      </c>
      <c r="BG7543">
        <v>0</v>
      </c>
    </row>
    <row r="7544" spans="1:59">
      <c r="A7544">
        <v>7543</v>
      </c>
      <c r="E7544">
        <v>9795.2054794520554</v>
      </c>
      <c r="K7544">
        <v>3771.1424005123654</v>
      </c>
      <c r="L7544">
        <v>3812.5274005123656</v>
      </c>
      <c r="M7544">
        <v>3853.9124005123658</v>
      </c>
      <c r="N7544">
        <v>3895.297400512366</v>
      </c>
      <c r="O7544">
        <v>3936.6824005123663</v>
      </c>
      <c r="Q7544">
        <v>44794.055890744123</v>
      </c>
      <c r="R7544">
        <v>43583.874347188896</v>
      </c>
      <c r="S7544">
        <v>42373.692803633669</v>
      </c>
      <c r="T7544">
        <v>41163.511260078441</v>
      </c>
      <c r="U7544">
        <v>39953.329716523214</v>
      </c>
      <c r="W7544">
        <v>0</v>
      </c>
      <c r="AB7544">
        <v>1</v>
      </c>
      <c r="AC7544">
        <v>1</v>
      </c>
      <c r="AD7544">
        <v>1</v>
      </c>
      <c r="AE7544">
        <v>1</v>
      </c>
      <c r="AF7544">
        <v>1</v>
      </c>
      <c r="AL7544">
        <v>10.596662500000001</v>
      </c>
      <c r="AM7544" s="5">
        <v>8.0357894897460938</v>
      </c>
      <c r="AN7544">
        <v>570.77625570776252</v>
      </c>
      <c r="AO7544">
        <f t="shared" si="117"/>
        <v>26826.48401826484</v>
      </c>
      <c r="AP7544">
        <v>684.93150684931504</v>
      </c>
      <c r="AQ7544">
        <v>8.9702299999999999E-2</v>
      </c>
      <c r="AR7544">
        <v>6.7933899999999992E-2</v>
      </c>
      <c r="AS7544">
        <v>4.2734000000000001E-2</v>
      </c>
      <c r="AT7544">
        <v>4.50616E-2</v>
      </c>
      <c r="AU7544">
        <v>4.4798299999999999E-2</v>
      </c>
      <c r="AW7544">
        <v>8.9702299999999999E-2</v>
      </c>
      <c r="AX7544">
        <v>6.7933899999999992E-2</v>
      </c>
      <c r="AY7544">
        <v>4.2734000000000008E-2</v>
      </c>
      <c r="AZ7544">
        <v>4.5061599999999993E-2</v>
      </c>
      <c r="BA7544">
        <v>4.4798299999999999E-2</v>
      </c>
      <c r="BC7544" s="52">
        <v>100000</v>
      </c>
      <c r="BD7544" s="52">
        <v>100000</v>
      </c>
      <c r="BE7544">
        <v>0</v>
      </c>
      <c r="BF7544">
        <v>0</v>
      </c>
      <c r="BG7544">
        <v>0</v>
      </c>
    </row>
    <row r="7545" spans="1:59">
      <c r="A7545">
        <v>7544</v>
      </c>
      <c r="E7545">
        <v>9795.2054794520554</v>
      </c>
      <c r="K7545">
        <v>4932.0351170879994</v>
      </c>
      <c r="L7545">
        <v>4973.0076170879993</v>
      </c>
      <c r="M7545">
        <v>5013.9801170879991</v>
      </c>
      <c r="N7545">
        <v>5054.952617087999</v>
      </c>
      <c r="O7545">
        <v>5095.9251170879988</v>
      </c>
      <c r="Q7545">
        <v>42987.462289881689</v>
      </c>
      <c r="R7545">
        <v>41826.088701394387</v>
      </c>
      <c r="S7545">
        <v>40664.715112907084</v>
      </c>
      <c r="T7545">
        <v>39503.341524419782</v>
      </c>
      <c r="U7545">
        <v>38341.96793593248</v>
      </c>
      <c r="W7545">
        <v>0.15703999999999999</v>
      </c>
      <c r="AB7545">
        <v>1</v>
      </c>
      <c r="AC7545">
        <v>1</v>
      </c>
      <c r="AD7545">
        <v>1</v>
      </c>
      <c r="AE7545">
        <v>1</v>
      </c>
      <c r="AF7545">
        <v>1</v>
      </c>
      <c r="AL7545">
        <v>10.508967</v>
      </c>
      <c r="AM7545" s="5">
        <v>10.104079246521</v>
      </c>
      <c r="AN7545">
        <v>570.77625570776252</v>
      </c>
      <c r="AO7545">
        <f t="shared" si="117"/>
        <v>26826.48401826484</v>
      </c>
      <c r="AP7545">
        <v>684.93150684931504</v>
      </c>
      <c r="AQ7545">
        <v>8.7168700000000002E-2</v>
      </c>
      <c r="AR7545">
        <v>6.6755899999999993E-2</v>
      </c>
      <c r="AS7545">
        <v>4.21594E-2</v>
      </c>
      <c r="AT7545">
        <v>4.5411900000000005E-2</v>
      </c>
      <c r="AU7545">
        <v>4.4780299999999995E-2</v>
      </c>
      <c r="AW7545">
        <v>8.7168700000000002E-2</v>
      </c>
      <c r="AX7545">
        <v>6.6755899999999993E-2</v>
      </c>
      <c r="AY7545">
        <v>4.21594E-2</v>
      </c>
      <c r="AZ7545">
        <v>4.5411900000000005E-2</v>
      </c>
      <c r="BA7545">
        <v>4.4780299999999995E-2</v>
      </c>
      <c r="BC7545" s="52">
        <v>100000</v>
      </c>
      <c r="BD7545" s="52">
        <v>100000</v>
      </c>
      <c r="BE7545">
        <v>0</v>
      </c>
      <c r="BF7545">
        <v>0</v>
      </c>
      <c r="BG7545">
        <v>0</v>
      </c>
    </row>
    <row r="7546" spans="1:59">
      <c r="A7546">
        <v>7545</v>
      </c>
      <c r="E7546">
        <v>9795.2054794520554</v>
      </c>
      <c r="K7546">
        <v>4176.1984739149457</v>
      </c>
      <c r="L7546">
        <v>4226.6859739149459</v>
      </c>
      <c r="M7546">
        <v>4277.173473914946</v>
      </c>
      <c r="N7546">
        <v>4327.6609739149462</v>
      </c>
      <c r="O7546">
        <v>4378.1484739149464</v>
      </c>
      <c r="Q7546">
        <v>40266.264448910733</v>
      </c>
      <c r="R7546">
        <v>39178.408281429503</v>
      </c>
      <c r="S7546">
        <v>38090.552113948273</v>
      </c>
      <c r="T7546">
        <v>37002.695946467044</v>
      </c>
      <c r="U7546">
        <v>35914.839778985814</v>
      </c>
      <c r="W7546">
        <v>0.39931</v>
      </c>
      <c r="AB7546">
        <v>1</v>
      </c>
      <c r="AC7546">
        <v>1</v>
      </c>
      <c r="AD7546">
        <v>1</v>
      </c>
      <c r="AE7546">
        <v>1</v>
      </c>
      <c r="AF7546">
        <v>1</v>
      </c>
      <c r="AL7546">
        <v>9.2336109999999998</v>
      </c>
      <c r="AM7546" s="5">
        <v>11.428770065307621</v>
      </c>
      <c r="AN7546">
        <v>570.77625570776252</v>
      </c>
      <c r="AO7546">
        <f t="shared" si="117"/>
        <v>26826.48401826484</v>
      </c>
      <c r="AP7546">
        <v>684.93150684931504</v>
      </c>
      <c r="AQ7546">
        <v>7.4105599999999994E-2</v>
      </c>
      <c r="AR7546">
        <v>3.1711600000000001E-3</v>
      </c>
      <c r="AS7546">
        <v>2.6789600000000002E-3</v>
      </c>
      <c r="AT7546">
        <v>6.2665300000000002E-3</v>
      </c>
      <c r="AU7546">
        <v>3.7492899999999996E-2</v>
      </c>
      <c r="AW7546">
        <v>7.4105599999999994E-2</v>
      </c>
      <c r="AX7546">
        <v>3.1711599999999993E-3</v>
      </c>
      <c r="AY7546">
        <v>2.6789600000000011E-3</v>
      </c>
      <c r="AZ7546">
        <v>6.2665299999999993E-3</v>
      </c>
      <c r="BA7546">
        <v>3.7492899999999996E-2</v>
      </c>
      <c r="BC7546" s="52">
        <v>100000</v>
      </c>
      <c r="BD7546" s="52">
        <v>100000</v>
      </c>
      <c r="BE7546">
        <v>0</v>
      </c>
      <c r="BF7546">
        <v>0</v>
      </c>
      <c r="BG7546">
        <v>0</v>
      </c>
    </row>
    <row r="7547" spans="1:59">
      <c r="A7547">
        <v>7546</v>
      </c>
      <c r="E7547">
        <v>9795.2054794520554</v>
      </c>
      <c r="K7547">
        <v>3703.8005719317871</v>
      </c>
      <c r="L7547">
        <v>3777.5530719317871</v>
      </c>
      <c r="M7547">
        <v>3851.3055719317872</v>
      </c>
      <c r="N7547">
        <v>3925.0580719317873</v>
      </c>
      <c r="O7547">
        <v>3998.8105719317873</v>
      </c>
      <c r="Q7547">
        <v>37646.121946535357</v>
      </c>
      <c r="R7547">
        <v>36629.053030893832</v>
      </c>
      <c r="S7547">
        <v>35611.984115252308</v>
      </c>
      <c r="T7547">
        <v>34594.915199610783</v>
      </c>
      <c r="U7547">
        <v>33577.846283969258</v>
      </c>
      <c r="W7547">
        <v>0.61242999999999992</v>
      </c>
      <c r="AB7547">
        <v>1</v>
      </c>
      <c r="AC7547">
        <v>1</v>
      </c>
      <c r="AD7547">
        <v>1</v>
      </c>
      <c r="AE7547">
        <v>1</v>
      </c>
      <c r="AF7547">
        <v>1</v>
      </c>
      <c r="AL7547">
        <v>7.8682239999999997</v>
      </c>
      <c r="AM7547" s="5">
        <v>13.206507682800289</v>
      </c>
      <c r="AN7547">
        <v>570.77625570776252</v>
      </c>
      <c r="AO7547">
        <f t="shared" si="117"/>
        <v>26826.48401826484</v>
      </c>
      <c r="AP7547">
        <v>684.93150684931504</v>
      </c>
      <c r="AQ7547">
        <v>6.1012700000000003E-2</v>
      </c>
      <c r="AR7547">
        <v>1.9588399999999999E-3</v>
      </c>
      <c r="AS7547">
        <v>1.6464000000000001E-3</v>
      </c>
      <c r="AT7547">
        <v>2.0303000000000001E-3</v>
      </c>
      <c r="AU7547">
        <v>3.46963E-3</v>
      </c>
      <c r="AW7547">
        <v>6.1012700000000003E-2</v>
      </c>
      <c r="AX7547">
        <v>1.9588400000000034E-3</v>
      </c>
      <c r="AY7547">
        <v>1.6463999999999993E-3</v>
      </c>
      <c r="AZ7547">
        <v>2.0302999999999988E-3</v>
      </c>
      <c r="BA7547">
        <v>3.4696300000000013E-3</v>
      </c>
      <c r="BC7547" s="52">
        <v>100000</v>
      </c>
      <c r="BD7547" s="52">
        <v>100000</v>
      </c>
      <c r="BE7547">
        <v>0</v>
      </c>
      <c r="BF7547">
        <v>0</v>
      </c>
      <c r="BG7547">
        <v>0</v>
      </c>
    </row>
    <row r="7548" spans="1:59">
      <c r="A7548">
        <v>7547</v>
      </c>
      <c r="E7548">
        <v>9795.2054794520554</v>
      </c>
      <c r="K7548">
        <v>3770.1372985932521</v>
      </c>
      <c r="L7548">
        <v>3876.6672985932519</v>
      </c>
      <c r="M7548">
        <v>3983.1972985932516</v>
      </c>
      <c r="N7548">
        <v>4089.7272985932514</v>
      </c>
      <c r="O7548">
        <v>4196.2572985932511</v>
      </c>
      <c r="Q7548">
        <v>35572.216184846773</v>
      </c>
      <c r="R7548">
        <v>34611.177080423629</v>
      </c>
      <c r="S7548">
        <v>33650.137976000486</v>
      </c>
      <c r="T7548">
        <v>32689.098871577342</v>
      </c>
      <c r="U7548">
        <v>31728.059767154198</v>
      </c>
      <c r="W7548">
        <v>0.70717999999999992</v>
      </c>
      <c r="AB7548">
        <v>1</v>
      </c>
      <c r="AC7548">
        <v>1</v>
      </c>
      <c r="AD7548">
        <v>1</v>
      </c>
      <c r="AE7548">
        <v>1</v>
      </c>
      <c r="AF7548">
        <v>1</v>
      </c>
      <c r="AL7548">
        <v>7.1122874999999999</v>
      </c>
      <c r="AM7548" s="5">
        <v>13.99060726165771</v>
      </c>
      <c r="AN7548">
        <v>570.77625570776252</v>
      </c>
      <c r="AO7548">
        <f t="shared" si="117"/>
        <v>26826.48401826484</v>
      </c>
      <c r="AP7548">
        <v>684.93150684931504</v>
      </c>
      <c r="AQ7548">
        <v>6.2066699999999995E-2</v>
      </c>
      <c r="AR7548">
        <v>2.0034200000000001E-3</v>
      </c>
      <c r="AS7548">
        <v>1.5531200000000001E-3</v>
      </c>
      <c r="AT7548">
        <v>2.08157E-3</v>
      </c>
      <c r="AU7548">
        <v>3.4675600000000002E-3</v>
      </c>
      <c r="AW7548">
        <v>6.2066699999999989E-2</v>
      </c>
      <c r="AX7548">
        <v>2.0034199999999988E-3</v>
      </c>
      <c r="AY7548">
        <v>1.5531199999999981E-3</v>
      </c>
      <c r="AZ7548">
        <v>2.0815699999999979E-3</v>
      </c>
      <c r="BA7548">
        <v>3.4675600000000015E-3</v>
      </c>
      <c r="BC7548" s="52">
        <v>100000</v>
      </c>
      <c r="BD7548" s="52">
        <v>100000</v>
      </c>
      <c r="BE7548">
        <v>0</v>
      </c>
      <c r="BF7548">
        <v>0</v>
      </c>
      <c r="BG7548">
        <v>0</v>
      </c>
    </row>
    <row r="7549" spans="1:59">
      <c r="A7549">
        <v>7548</v>
      </c>
      <c r="E7549">
        <v>9795.2054794520554</v>
      </c>
      <c r="K7549">
        <v>4359.1270231935305</v>
      </c>
      <c r="L7549">
        <v>4525.2203565268637</v>
      </c>
      <c r="M7549">
        <v>4691.313689860197</v>
      </c>
      <c r="N7549">
        <v>4857.4070231935302</v>
      </c>
      <c r="O7549">
        <v>5023.5003565268635</v>
      </c>
      <c r="Q7549">
        <v>33687.995403029112</v>
      </c>
      <c r="R7549">
        <v>32777.86147292197</v>
      </c>
      <c r="S7549">
        <v>31867.727542814828</v>
      </c>
      <c r="T7549">
        <v>30957.593612707686</v>
      </c>
      <c r="U7549">
        <v>30047.459682600544</v>
      </c>
      <c r="W7549">
        <v>0.60098000000000007</v>
      </c>
      <c r="AB7549">
        <v>1</v>
      </c>
      <c r="AC7549">
        <v>1</v>
      </c>
      <c r="AD7549">
        <v>1</v>
      </c>
      <c r="AE7549">
        <v>1</v>
      </c>
      <c r="AF7549">
        <v>1</v>
      </c>
      <c r="AL7549">
        <v>6.5232999999999999</v>
      </c>
      <c r="AM7549" s="5">
        <v>15.34332370758057</v>
      </c>
      <c r="AN7549">
        <v>570.77625570776252</v>
      </c>
      <c r="AO7549">
        <f t="shared" si="117"/>
        <v>26826.48401826484</v>
      </c>
      <c r="AP7549">
        <v>684.93150684931504</v>
      </c>
      <c r="AQ7549">
        <v>6.18101E-2</v>
      </c>
      <c r="AR7549">
        <v>1.98044E-3</v>
      </c>
      <c r="AS7549">
        <v>1.53816E-3</v>
      </c>
      <c r="AT7549">
        <v>2.0609299999999999E-3</v>
      </c>
      <c r="AU7549">
        <v>3.47292E-3</v>
      </c>
      <c r="AW7549">
        <v>6.1810099999999993E-2</v>
      </c>
      <c r="AX7549">
        <v>1.98044E-3</v>
      </c>
      <c r="AY7549">
        <v>1.5381599999999968E-3</v>
      </c>
      <c r="AZ7549">
        <v>2.0609300000000025E-3</v>
      </c>
      <c r="BA7549">
        <v>3.4729199999999974E-3</v>
      </c>
      <c r="BC7549" s="52">
        <v>100000</v>
      </c>
      <c r="BD7549" s="52">
        <v>100000</v>
      </c>
      <c r="BE7549">
        <v>0</v>
      </c>
      <c r="BF7549">
        <v>0</v>
      </c>
      <c r="BG7549">
        <v>0</v>
      </c>
    </row>
    <row r="7550" spans="1:59">
      <c r="A7550">
        <v>7549</v>
      </c>
      <c r="E7550">
        <v>9795.2054794520554</v>
      </c>
      <c r="K7550">
        <v>4205.3464295692265</v>
      </c>
      <c r="L7550">
        <v>4415.0264295692268</v>
      </c>
      <c r="M7550">
        <v>4624.7064295692271</v>
      </c>
      <c r="N7550">
        <v>4834.3864295692274</v>
      </c>
      <c r="O7550">
        <v>5044.0664295692277</v>
      </c>
      <c r="Q7550">
        <v>33253.409822115158</v>
      </c>
      <c r="R7550">
        <v>32355.016901529991</v>
      </c>
      <c r="S7550">
        <v>31456.623980944823</v>
      </c>
      <c r="T7550">
        <v>30558.231060359656</v>
      </c>
      <c r="U7550">
        <v>29659.838139774489</v>
      </c>
      <c r="W7550">
        <v>0.57032000000000005</v>
      </c>
      <c r="AB7550">
        <v>1</v>
      </c>
      <c r="AC7550">
        <v>1</v>
      </c>
      <c r="AD7550">
        <v>1</v>
      </c>
      <c r="AE7550">
        <v>1</v>
      </c>
      <c r="AF7550">
        <v>1</v>
      </c>
      <c r="AL7550">
        <v>6.1228230000000003</v>
      </c>
      <c r="AM7550" s="5">
        <v>16.724128723144531</v>
      </c>
      <c r="AN7550">
        <v>570.77625570776252</v>
      </c>
      <c r="AO7550">
        <f t="shared" si="117"/>
        <v>26826.48401826484</v>
      </c>
      <c r="AP7550">
        <v>684.93150684931504</v>
      </c>
      <c r="AQ7550">
        <v>6.3194799999999995E-2</v>
      </c>
      <c r="AR7550">
        <v>1.9656600000000002E-3</v>
      </c>
      <c r="AS7550">
        <v>1.5250999999999999E-3</v>
      </c>
      <c r="AT7550">
        <v>2.0735100000000002E-3</v>
      </c>
      <c r="AU7550">
        <v>3.5098899999999999E-3</v>
      </c>
      <c r="AW7550">
        <v>6.3194799999999995E-2</v>
      </c>
      <c r="AX7550">
        <v>1.965660000000001E-3</v>
      </c>
      <c r="AY7550">
        <v>1.5251000000000015E-3</v>
      </c>
      <c r="AZ7550">
        <v>2.0735100000000006E-3</v>
      </c>
      <c r="BA7550">
        <v>3.5098900000000016E-3</v>
      </c>
      <c r="BC7550" s="52">
        <v>100000</v>
      </c>
      <c r="BD7550" s="52">
        <v>100000</v>
      </c>
      <c r="BE7550">
        <v>0</v>
      </c>
      <c r="BF7550">
        <v>0</v>
      </c>
      <c r="BG7550">
        <v>0</v>
      </c>
    </row>
    <row r="7551" spans="1:59">
      <c r="A7551">
        <v>7550</v>
      </c>
      <c r="E7551">
        <v>9795.2054794520554</v>
      </c>
      <c r="K7551">
        <v>4196.3005122972081</v>
      </c>
      <c r="L7551">
        <v>4469.9696789638747</v>
      </c>
      <c r="M7551">
        <v>4743.6388456305413</v>
      </c>
      <c r="N7551">
        <v>5017.3080122972078</v>
      </c>
      <c r="O7551">
        <v>5290.9771789638744</v>
      </c>
      <c r="Q7551">
        <v>32707.17308142838</v>
      </c>
      <c r="R7551">
        <v>31823.53760146453</v>
      </c>
      <c r="S7551">
        <v>30939.90212150068</v>
      </c>
      <c r="T7551">
        <v>30056.266641536829</v>
      </c>
      <c r="U7551">
        <v>29172.631161572979</v>
      </c>
      <c r="W7551">
        <v>0.36310999999999999</v>
      </c>
      <c r="AB7551">
        <v>1</v>
      </c>
      <c r="AC7551">
        <v>1</v>
      </c>
      <c r="AD7551">
        <v>1</v>
      </c>
      <c r="AE7551">
        <v>1</v>
      </c>
      <c r="AF7551">
        <v>1</v>
      </c>
      <c r="AL7551">
        <v>6.4238175999999996</v>
      </c>
      <c r="AM7551" s="5">
        <v>18.462017059326168</v>
      </c>
      <c r="AN7551">
        <v>570.77625570776252</v>
      </c>
      <c r="AO7551">
        <f t="shared" si="117"/>
        <v>26826.48401826484</v>
      </c>
      <c r="AP7551">
        <v>684.93150684931504</v>
      </c>
      <c r="AQ7551">
        <v>6.5637799999999996E-2</v>
      </c>
      <c r="AR7551">
        <v>2.9745599999999998E-3</v>
      </c>
      <c r="AS7551">
        <v>1.50376E-3</v>
      </c>
      <c r="AT7551">
        <v>2.1008800000000003E-3</v>
      </c>
      <c r="AU7551">
        <v>3.4424E-3</v>
      </c>
      <c r="AW7551">
        <v>6.5637799999999996E-2</v>
      </c>
      <c r="AX7551">
        <v>2.9745600000000011E-3</v>
      </c>
      <c r="AY7551">
        <v>1.5037599999999998E-3</v>
      </c>
      <c r="AZ7551">
        <v>2.1008799999999994E-3</v>
      </c>
      <c r="BA7551">
        <v>3.4423999999999982E-3</v>
      </c>
      <c r="BC7551" s="52">
        <v>100000</v>
      </c>
      <c r="BD7551" s="52">
        <v>100000</v>
      </c>
      <c r="BE7551">
        <v>0</v>
      </c>
      <c r="BF7551">
        <v>0</v>
      </c>
      <c r="BG7551">
        <v>0</v>
      </c>
    </row>
    <row r="7552" spans="1:59">
      <c r="A7552">
        <v>7551</v>
      </c>
      <c r="E7552">
        <v>9795.2054794520554</v>
      </c>
      <c r="K7552">
        <v>4179.2137796722855</v>
      </c>
      <c r="L7552">
        <v>4500.9512796722856</v>
      </c>
      <c r="M7552">
        <v>4822.6887796722858</v>
      </c>
      <c r="N7552">
        <v>5144.426279672286</v>
      </c>
      <c r="O7552">
        <v>5466.1637796722862</v>
      </c>
      <c r="Q7552">
        <v>33130.959521593657</v>
      </c>
      <c r="R7552">
        <v>32235.874787318287</v>
      </c>
      <c r="S7552">
        <v>31340.790053042918</v>
      </c>
      <c r="T7552">
        <v>30445.705318767548</v>
      </c>
      <c r="U7552">
        <v>29550.620584492179</v>
      </c>
      <c r="W7552">
        <v>0.28247000000000005</v>
      </c>
      <c r="AB7552">
        <v>1</v>
      </c>
      <c r="AC7552">
        <v>1</v>
      </c>
      <c r="AD7552">
        <v>1</v>
      </c>
      <c r="AE7552">
        <v>1</v>
      </c>
      <c r="AF7552">
        <v>1</v>
      </c>
      <c r="AL7552">
        <v>6.9717617000000001</v>
      </c>
      <c r="AM7552" s="5">
        <v>20.36292839050293</v>
      </c>
      <c r="AN7552">
        <v>570.77625570776252</v>
      </c>
      <c r="AO7552">
        <f t="shared" si="117"/>
        <v>26826.48401826484</v>
      </c>
      <c r="AP7552">
        <v>684.93150684931504</v>
      </c>
      <c r="AQ7552">
        <v>6.6897100000000001E-2</v>
      </c>
      <c r="AR7552">
        <v>3.1430500000000001E-3</v>
      </c>
      <c r="AS7552">
        <v>2.3669400000000001E-3</v>
      </c>
      <c r="AT7552">
        <v>2.3620899999999998E-3</v>
      </c>
      <c r="AU7552">
        <v>3.7123300000000002E-3</v>
      </c>
      <c r="AW7552">
        <v>6.6897100000000001E-2</v>
      </c>
      <c r="AX7552">
        <v>3.1430500000000014E-3</v>
      </c>
      <c r="AY7552">
        <v>2.3669399999999979E-3</v>
      </c>
      <c r="AZ7552">
        <v>2.3620899999999972E-3</v>
      </c>
      <c r="BA7552">
        <v>3.7123299999999998E-3</v>
      </c>
      <c r="BC7552" s="52">
        <v>100000</v>
      </c>
      <c r="BD7552" s="52">
        <v>100000</v>
      </c>
      <c r="BE7552">
        <v>0</v>
      </c>
      <c r="BF7552">
        <v>0</v>
      </c>
      <c r="BG7552">
        <v>0</v>
      </c>
    </row>
    <row r="7553" spans="1:59">
      <c r="A7553">
        <v>7552</v>
      </c>
      <c r="E7553">
        <v>9795.2054794520554</v>
      </c>
      <c r="K7553">
        <v>3929.9485037322356</v>
      </c>
      <c r="L7553">
        <v>4353.2118370655689</v>
      </c>
      <c r="M7553">
        <v>4776.4751703989023</v>
      </c>
      <c r="N7553">
        <v>5199.7385037322356</v>
      </c>
      <c r="O7553">
        <v>5623.0018370655689</v>
      </c>
      <c r="Q7553">
        <v>34179.016522543803</v>
      </c>
      <c r="R7553">
        <v>33255.616887532553</v>
      </c>
      <c r="S7553">
        <v>32332.217252521303</v>
      </c>
      <c r="T7553">
        <v>31408.817617510053</v>
      </c>
      <c r="U7553">
        <v>30485.417982498802</v>
      </c>
      <c r="W7553">
        <v>2.2879999999999998E-2</v>
      </c>
      <c r="AB7553">
        <v>1</v>
      </c>
      <c r="AC7553">
        <v>1</v>
      </c>
      <c r="AD7553">
        <v>1</v>
      </c>
      <c r="AE7553">
        <v>1</v>
      </c>
      <c r="AF7553">
        <v>1</v>
      </c>
      <c r="AL7553">
        <v>8.0267160000000004</v>
      </c>
      <c r="AM7553" s="5">
        <v>21.43850135803223</v>
      </c>
      <c r="AN7553">
        <v>570.77625570776252</v>
      </c>
      <c r="AO7553">
        <f t="shared" si="117"/>
        <v>26826.48401826484</v>
      </c>
      <c r="AP7553">
        <v>684.93150684931504</v>
      </c>
      <c r="AQ7553">
        <v>6.6955600000000004E-2</v>
      </c>
      <c r="AR7553">
        <v>3.2770400000000002E-3</v>
      </c>
      <c r="AS7553">
        <v>2.28846E-3</v>
      </c>
      <c r="AT7553">
        <v>2.6530300000000002E-3</v>
      </c>
      <c r="AU7553">
        <v>1.43561E-2</v>
      </c>
      <c r="AW7553">
        <v>6.6955600000000004E-2</v>
      </c>
      <c r="AX7553">
        <v>3.2770400000000019E-3</v>
      </c>
      <c r="AY7553">
        <v>2.2884599999999991E-3</v>
      </c>
      <c r="AZ7553">
        <v>2.6530300000000007E-3</v>
      </c>
      <c r="BA7553">
        <v>1.4356099999999997E-2</v>
      </c>
      <c r="BC7553" s="52">
        <v>100000</v>
      </c>
      <c r="BD7553" s="52">
        <v>100000</v>
      </c>
      <c r="BE7553">
        <v>0</v>
      </c>
      <c r="BF7553">
        <v>0</v>
      </c>
      <c r="BG7553">
        <v>0</v>
      </c>
    </row>
    <row r="7554" spans="1:59">
      <c r="A7554">
        <v>7553</v>
      </c>
      <c r="E7554">
        <v>9795.2054794520554</v>
      </c>
      <c r="K7554">
        <v>4248.5658120910894</v>
      </c>
      <c r="L7554">
        <v>4865.2291454244223</v>
      </c>
      <c r="M7554">
        <v>5481.8924787577553</v>
      </c>
      <c r="N7554">
        <v>6098.5558120910882</v>
      </c>
      <c r="O7554">
        <v>6715.2191454244212</v>
      </c>
      <c r="Q7554">
        <v>36308.54454454736</v>
      </c>
      <c r="R7554">
        <v>35327.612376045545</v>
      </c>
      <c r="S7554">
        <v>34346.68020754373</v>
      </c>
      <c r="T7554">
        <v>33365.748039041915</v>
      </c>
      <c r="U7554">
        <v>32384.815870540097</v>
      </c>
      <c r="W7554">
        <v>0</v>
      </c>
      <c r="AB7554">
        <v>1</v>
      </c>
      <c r="AC7554">
        <v>1</v>
      </c>
      <c r="AD7554">
        <v>1</v>
      </c>
      <c r="AE7554">
        <v>1</v>
      </c>
      <c r="AF7554">
        <v>1</v>
      </c>
      <c r="AL7554">
        <v>9.8866610000000001</v>
      </c>
      <c r="AM7554" s="5">
        <v>23.220254898071289</v>
      </c>
      <c r="AN7554">
        <v>570.77625570776252</v>
      </c>
      <c r="AO7554">
        <f t="shared" si="117"/>
        <v>26826.48401826484</v>
      </c>
      <c r="AP7554">
        <v>684.93150684931504</v>
      </c>
      <c r="AQ7554">
        <v>6.8030199999999999E-2</v>
      </c>
      <c r="AR7554">
        <v>3.29627E-3</v>
      </c>
      <c r="AS7554">
        <v>2.26786E-3</v>
      </c>
      <c r="AT7554">
        <v>2.6477900000000001E-3</v>
      </c>
      <c r="AU7554">
        <v>1.42121E-2</v>
      </c>
      <c r="AW7554">
        <v>6.8030199999999999E-2</v>
      </c>
      <c r="AX7554">
        <v>3.296269999999997E-3</v>
      </c>
      <c r="AY7554">
        <v>2.2678599999999965E-3</v>
      </c>
      <c r="AZ7554">
        <v>2.6477899999999971E-3</v>
      </c>
      <c r="BA7554">
        <v>1.4212100000000005E-2</v>
      </c>
      <c r="BC7554" s="52">
        <v>100000</v>
      </c>
      <c r="BD7554" s="52">
        <v>100000</v>
      </c>
      <c r="BE7554">
        <v>0</v>
      </c>
      <c r="BF7554">
        <v>0</v>
      </c>
      <c r="BG7554">
        <v>0</v>
      </c>
    </row>
    <row r="7555" spans="1:59">
      <c r="A7555">
        <v>7554</v>
      </c>
      <c r="E7555">
        <v>9795.2054794520554</v>
      </c>
      <c r="K7555">
        <v>5790.392156010591</v>
      </c>
      <c r="L7555">
        <v>6574.1113226772577</v>
      </c>
      <c r="M7555">
        <v>7357.8304893439245</v>
      </c>
      <c r="N7555">
        <v>8141.5496560105912</v>
      </c>
      <c r="O7555">
        <v>8925.268822677257</v>
      </c>
      <c r="Q7555">
        <v>38516.106386649037</v>
      </c>
      <c r="R7555">
        <v>37475.533478853606</v>
      </c>
      <c r="S7555">
        <v>36434.960571058175</v>
      </c>
      <c r="T7555">
        <v>35394.387663262743</v>
      </c>
      <c r="U7555">
        <v>34353.814755467312</v>
      </c>
      <c r="W7555">
        <v>0</v>
      </c>
      <c r="AB7555">
        <v>1</v>
      </c>
      <c r="AC7555">
        <v>1</v>
      </c>
      <c r="AD7555">
        <v>1</v>
      </c>
      <c r="AE7555">
        <v>1</v>
      </c>
      <c r="AF7555">
        <v>1</v>
      </c>
      <c r="AL7555">
        <v>12.376720000000001</v>
      </c>
      <c r="AM7555" s="5">
        <v>23.943841934204102</v>
      </c>
      <c r="AN7555">
        <v>570.77625570776252</v>
      </c>
      <c r="AO7555">
        <f t="shared" ref="AO7555:AO7618" si="118">235000000/8760</f>
        <v>26826.48401826484</v>
      </c>
      <c r="AP7555">
        <v>684.93150684931504</v>
      </c>
      <c r="AQ7555">
        <v>6.83869E-2</v>
      </c>
      <c r="AR7555">
        <v>3.5685999999999999E-3</v>
      </c>
      <c r="AS7555">
        <v>2.2888299999999999E-3</v>
      </c>
      <c r="AT7555">
        <v>2.5207799999999998E-3</v>
      </c>
      <c r="AU7555">
        <v>1.42728E-2</v>
      </c>
      <c r="AW7555">
        <v>6.83869E-2</v>
      </c>
      <c r="AX7555">
        <v>3.5685999999999982E-3</v>
      </c>
      <c r="AY7555">
        <v>2.2888299999999986E-3</v>
      </c>
      <c r="AZ7555">
        <v>2.5207800000000002E-3</v>
      </c>
      <c r="BA7555">
        <v>1.4272800000000002E-2</v>
      </c>
      <c r="BC7555" s="52">
        <v>100000</v>
      </c>
      <c r="BD7555" s="52">
        <v>100000</v>
      </c>
      <c r="BE7555">
        <v>0</v>
      </c>
      <c r="BF7555">
        <v>0</v>
      </c>
      <c r="BG7555">
        <v>0</v>
      </c>
    </row>
    <row r="7556" spans="1:59">
      <c r="A7556">
        <v>7555</v>
      </c>
      <c r="E7556">
        <v>9795.2054794520554</v>
      </c>
      <c r="K7556">
        <v>6778.4073424987719</v>
      </c>
      <c r="L7556">
        <v>7581.3756758321051</v>
      </c>
      <c r="M7556">
        <v>8384.3440091654393</v>
      </c>
      <c r="N7556">
        <v>9187.3123424987734</v>
      </c>
      <c r="O7556">
        <v>9990.2806758321076</v>
      </c>
      <c r="Q7556">
        <v>39831.272228853893</v>
      </c>
      <c r="R7556">
        <v>38755.168057449613</v>
      </c>
      <c r="S7556">
        <v>37679.063886045333</v>
      </c>
      <c r="T7556">
        <v>36602.959714641052</v>
      </c>
      <c r="U7556">
        <v>35526.855543236772</v>
      </c>
      <c r="W7556">
        <v>0</v>
      </c>
      <c r="AB7556">
        <v>1</v>
      </c>
      <c r="AC7556">
        <v>1</v>
      </c>
      <c r="AD7556">
        <v>1</v>
      </c>
      <c r="AE7556">
        <v>1</v>
      </c>
      <c r="AF7556">
        <v>1</v>
      </c>
      <c r="AL7556">
        <v>12.458520999999999</v>
      </c>
      <c r="AM7556" s="5">
        <v>23.724006652832031</v>
      </c>
      <c r="AN7556">
        <v>570.77625570776252</v>
      </c>
      <c r="AO7556">
        <f t="shared" si="118"/>
        <v>26826.48401826484</v>
      </c>
      <c r="AP7556">
        <v>684.93150684931504</v>
      </c>
      <c r="AQ7556">
        <v>6.822750000000001E-2</v>
      </c>
      <c r="AR7556">
        <v>3.34747E-3</v>
      </c>
      <c r="AS7556">
        <v>2.2833299999999996E-3</v>
      </c>
      <c r="AT7556">
        <v>2.4997699999999997E-3</v>
      </c>
      <c r="AU7556">
        <v>4.23808E-3</v>
      </c>
      <c r="AW7556">
        <v>6.822750000000001E-2</v>
      </c>
      <c r="AX7556">
        <v>3.3474699999999982E-3</v>
      </c>
      <c r="AY7556">
        <v>2.2833300000000001E-3</v>
      </c>
      <c r="AZ7556">
        <v>2.4997699999999984E-3</v>
      </c>
      <c r="BA7556">
        <v>4.2380799999999982E-3</v>
      </c>
      <c r="BC7556" s="52">
        <v>100000</v>
      </c>
      <c r="BD7556" s="52">
        <v>100000</v>
      </c>
      <c r="BE7556">
        <v>0</v>
      </c>
      <c r="BF7556">
        <v>0</v>
      </c>
      <c r="BG7556">
        <v>0</v>
      </c>
    </row>
    <row r="7557" spans="1:59">
      <c r="A7557">
        <v>7556</v>
      </c>
      <c r="E7557">
        <v>9795.2054794520554</v>
      </c>
      <c r="K7557">
        <v>7115.1164854016606</v>
      </c>
      <c r="L7557">
        <v>7867.3214854016605</v>
      </c>
      <c r="M7557">
        <v>8619.5264854016605</v>
      </c>
      <c r="N7557">
        <v>9371.7314854016604</v>
      </c>
      <c r="O7557">
        <v>10123.93648540166</v>
      </c>
      <c r="Q7557">
        <v>40656.026910258399</v>
      </c>
      <c r="R7557">
        <v>39557.640700316915</v>
      </c>
      <c r="S7557">
        <v>38459.254490375431</v>
      </c>
      <c r="T7557">
        <v>37360.868280433948</v>
      </c>
      <c r="U7557">
        <v>36262.482070492464</v>
      </c>
      <c r="W7557">
        <v>0</v>
      </c>
      <c r="AB7557">
        <v>1</v>
      </c>
      <c r="AC7557">
        <v>1</v>
      </c>
      <c r="AD7557">
        <v>1</v>
      </c>
      <c r="AE7557">
        <v>1</v>
      </c>
      <c r="AF7557">
        <v>1</v>
      </c>
      <c r="AL7557">
        <v>12.388792</v>
      </c>
      <c r="AM7557" s="5">
        <v>23.384151458740231</v>
      </c>
      <c r="AN7557">
        <v>570.77625570776252</v>
      </c>
      <c r="AO7557">
        <f t="shared" si="118"/>
        <v>26826.48401826484</v>
      </c>
      <c r="AP7557">
        <v>684.93150684931504</v>
      </c>
      <c r="AQ7557">
        <v>6.7580500000000002E-2</v>
      </c>
      <c r="AR7557">
        <v>3.57479E-3</v>
      </c>
      <c r="AS7557">
        <v>2.32176E-3</v>
      </c>
      <c r="AT7557">
        <v>2.4708199999999999E-3</v>
      </c>
      <c r="AU7557">
        <v>4.38135E-3</v>
      </c>
      <c r="AW7557">
        <v>6.7580500000000002E-2</v>
      </c>
      <c r="AX7557">
        <v>3.5747900000000013E-3</v>
      </c>
      <c r="AY7557">
        <v>2.3217599999999991E-3</v>
      </c>
      <c r="AZ7557">
        <v>2.4708199999999986E-3</v>
      </c>
      <c r="BA7557">
        <v>4.3813499999999991E-3</v>
      </c>
      <c r="BC7557" s="52">
        <v>100000</v>
      </c>
      <c r="BD7557" s="52">
        <v>100000</v>
      </c>
      <c r="BE7557">
        <v>0</v>
      </c>
      <c r="BF7557">
        <v>0</v>
      </c>
      <c r="BG7557">
        <v>0</v>
      </c>
    </row>
    <row r="7558" spans="1:59">
      <c r="A7558">
        <v>7557</v>
      </c>
      <c r="E7558">
        <v>9795.2054794520554</v>
      </c>
      <c r="K7558">
        <v>6313.0451539494052</v>
      </c>
      <c r="L7558">
        <v>6935.8409872827388</v>
      </c>
      <c r="M7558">
        <v>7558.6368206160723</v>
      </c>
      <c r="N7558">
        <v>8181.4326539494059</v>
      </c>
      <c r="O7558">
        <v>8804.2284872827386</v>
      </c>
      <c r="Q7558">
        <v>39875.282070134417</v>
      </c>
      <c r="R7558">
        <v>38797.988904778358</v>
      </c>
      <c r="S7558">
        <v>37720.695739422299</v>
      </c>
      <c r="T7558">
        <v>36643.40257406624</v>
      </c>
      <c r="U7558">
        <v>35566.109408710181</v>
      </c>
      <c r="W7558">
        <v>0</v>
      </c>
      <c r="AB7558">
        <v>1</v>
      </c>
      <c r="AC7558">
        <v>1</v>
      </c>
      <c r="AD7558">
        <v>1</v>
      </c>
      <c r="AE7558">
        <v>1</v>
      </c>
      <c r="AF7558">
        <v>1</v>
      </c>
      <c r="AL7558">
        <v>12.196182</v>
      </c>
      <c r="AM7558" s="5">
        <v>19.836025238037109</v>
      </c>
      <c r="AN7558">
        <v>570.77625570776252</v>
      </c>
      <c r="AO7558">
        <f t="shared" si="118"/>
        <v>26826.48401826484</v>
      </c>
      <c r="AP7558">
        <v>684.93150684931504</v>
      </c>
      <c r="AQ7558">
        <v>5.8212200000000006E-2</v>
      </c>
      <c r="AR7558">
        <v>3.4477799999999997E-3</v>
      </c>
      <c r="AS7558">
        <v>2.0230199999999999E-3</v>
      </c>
      <c r="AT7558">
        <v>2.0483400000000001E-3</v>
      </c>
      <c r="AU7558">
        <v>3.2377299999999999E-3</v>
      </c>
      <c r="AW7558">
        <v>5.8212200000000006E-2</v>
      </c>
      <c r="AX7558">
        <v>3.4477799999999975E-3</v>
      </c>
      <c r="AY7558">
        <v>2.0230200000000004E-3</v>
      </c>
      <c r="AZ7558">
        <v>2.0483400000000027E-3</v>
      </c>
      <c r="BA7558">
        <v>3.2377300000000012E-3</v>
      </c>
      <c r="BC7558" s="52">
        <v>100000</v>
      </c>
      <c r="BD7558" s="52">
        <v>100000</v>
      </c>
      <c r="BE7558">
        <v>0</v>
      </c>
      <c r="BF7558">
        <v>0</v>
      </c>
      <c r="BG7558">
        <v>0</v>
      </c>
    </row>
    <row r="7559" spans="1:59">
      <c r="A7559">
        <v>7558</v>
      </c>
      <c r="E7559">
        <v>9795.2054794520554</v>
      </c>
      <c r="K7559">
        <v>5362.2187384684094</v>
      </c>
      <c r="L7559">
        <v>5910.9595718017426</v>
      </c>
      <c r="M7559">
        <v>6459.7004051350759</v>
      </c>
      <c r="N7559">
        <v>7008.4412384684092</v>
      </c>
      <c r="O7559">
        <v>7557.1820718017425</v>
      </c>
      <c r="Q7559">
        <v>35883.944826096333</v>
      </c>
      <c r="R7559">
        <v>34914.483885015979</v>
      </c>
      <c r="S7559">
        <v>33945.022943935626</v>
      </c>
      <c r="T7559">
        <v>32975.562002855273</v>
      </c>
      <c r="U7559">
        <v>32006.10106177492</v>
      </c>
      <c r="W7559">
        <v>0</v>
      </c>
      <c r="AB7559">
        <v>1</v>
      </c>
      <c r="AC7559">
        <v>1</v>
      </c>
      <c r="AD7559">
        <v>1</v>
      </c>
      <c r="AE7559">
        <v>1</v>
      </c>
      <c r="AF7559">
        <v>1</v>
      </c>
      <c r="AL7559">
        <v>13.887188</v>
      </c>
      <c r="AM7559" s="5">
        <v>18.498622894287109</v>
      </c>
      <c r="AN7559">
        <v>570.77625570776252</v>
      </c>
      <c r="AO7559">
        <f t="shared" si="118"/>
        <v>26826.48401826484</v>
      </c>
      <c r="AP7559">
        <v>684.93150684931504</v>
      </c>
      <c r="AQ7559">
        <v>4.9309199999999997E-2</v>
      </c>
      <c r="AR7559">
        <v>3.1462400000000002E-3</v>
      </c>
      <c r="AS7559">
        <v>1.79543E-3</v>
      </c>
      <c r="AT7559">
        <v>1.6565099999999999E-3</v>
      </c>
      <c r="AU7559">
        <v>2.4406699999999998E-3</v>
      </c>
      <c r="AW7559">
        <v>4.9309199999999997E-2</v>
      </c>
      <c r="AX7559">
        <v>3.1462400000000015E-3</v>
      </c>
      <c r="AY7559">
        <v>1.7954300000000006E-3</v>
      </c>
      <c r="AZ7559">
        <v>1.6565099999999999E-3</v>
      </c>
      <c r="BA7559">
        <v>2.440669999999999E-3</v>
      </c>
      <c r="BC7559" s="52">
        <v>100000</v>
      </c>
      <c r="BD7559" s="52">
        <v>100000</v>
      </c>
      <c r="BE7559">
        <v>0</v>
      </c>
      <c r="BF7559">
        <v>0</v>
      </c>
      <c r="BG7559">
        <v>0</v>
      </c>
    </row>
    <row r="7560" spans="1:59">
      <c r="A7560">
        <v>7559</v>
      </c>
      <c r="E7560">
        <v>9795.2054794520554</v>
      </c>
      <c r="K7560">
        <v>5149.1371316164305</v>
      </c>
      <c r="L7560">
        <v>5596.8196316164303</v>
      </c>
      <c r="M7560">
        <v>6044.5021316164302</v>
      </c>
      <c r="N7560">
        <v>6492.1846316164301</v>
      </c>
      <c r="O7560">
        <v>6939.86713161643</v>
      </c>
      <c r="Q7560">
        <v>27242.975798417679</v>
      </c>
      <c r="R7560">
        <v>26506.964164164368</v>
      </c>
      <c r="S7560">
        <v>25770.952529911057</v>
      </c>
      <c r="T7560">
        <v>25034.940895657746</v>
      </c>
      <c r="U7560">
        <v>24298.929261404435</v>
      </c>
      <c r="W7560">
        <v>0</v>
      </c>
      <c r="AB7560">
        <v>1</v>
      </c>
      <c r="AC7560">
        <v>1</v>
      </c>
      <c r="AD7560">
        <v>1</v>
      </c>
      <c r="AE7560">
        <v>1</v>
      </c>
      <c r="AF7560">
        <v>1</v>
      </c>
      <c r="AL7560">
        <v>15.044592</v>
      </c>
      <c r="AM7560" s="5">
        <v>19.790468215942379</v>
      </c>
      <c r="AN7560">
        <v>570.77625570776252</v>
      </c>
      <c r="AO7560">
        <f t="shared" si="118"/>
        <v>26826.48401826484</v>
      </c>
      <c r="AP7560">
        <v>684.93150684931504</v>
      </c>
      <c r="AQ7560">
        <v>4.7774500000000004E-2</v>
      </c>
      <c r="AR7560">
        <v>2.6376699999999999E-3</v>
      </c>
      <c r="AS7560">
        <v>1.7840600000000001E-3</v>
      </c>
      <c r="AT7560">
        <v>1.6182099999999999E-3</v>
      </c>
      <c r="AU7560">
        <v>2.4389199999999998E-3</v>
      </c>
      <c r="AW7560">
        <v>4.7774500000000011E-2</v>
      </c>
      <c r="AX7560">
        <v>2.6376700000000017E-3</v>
      </c>
      <c r="AY7560">
        <v>1.784059999999997E-3</v>
      </c>
      <c r="AZ7560">
        <v>1.6182100000000019E-3</v>
      </c>
      <c r="BA7560">
        <v>2.4389199999999972E-3</v>
      </c>
      <c r="BC7560" s="52">
        <v>100000</v>
      </c>
      <c r="BD7560" s="52">
        <v>100000</v>
      </c>
      <c r="BE7560">
        <v>0</v>
      </c>
      <c r="BF7560">
        <v>0</v>
      </c>
      <c r="BG7560">
        <v>0</v>
      </c>
    </row>
    <row r="7561" spans="1:59">
      <c r="A7561">
        <v>7560</v>
      </c>
      <c r="E7561">
        <v>9795.2054794520554</v>
      </c>
      <c r="K7561">
        <v>3837.47912717383</v>
      </c>
      <c r="L7561">
        <v>4230.3841271738302</v>
      </c>
      <c r="M7561">
        <v>4623.2891271738299</v>
      </c>
      <c r="N7561">
        <v>5016.1941271738297</v>
      </c>
      <c r="O7561">
        <v>5409.0991271738294</v>
      </c>
      <c r="Q7561">
        <v>19228.10720766689</v>
      </c>
      <c r="R7561">
        <v>18708.629794318877</v>
      </c>
      <c r="S7561">
        <v>18189.152380970863</v>
      </c>
      <c r="T7561">
        <v>17669.67496762285</v>
      </c>
      <c r="U7561">
        <v>17150.197554274837</v>
      </c>
      <c r="W7561">
        <v>0</v>
      </c>
      <c r="AB7561">
        <v>1</v>
      </c>
      <c r="AC7561">
        <v>1</v>
      </c>
      <c r="AD7561">
        <v>1</v>
      </c>
      <c r="AE7561">
        <v>1</v>
      </c>
      <c r="AF7561">
        <v>1</v>
      </c>
      <c r="AL7561">
        <v>16.453970000000002</v>
      </c>
      <c r="AM7561" s="5">
        <v>19.095855712890621</v>
      </c>
      <c r="AN7561">
        <v>570.77625570776252</v>
      </c>
      <c r="AO7561">
        <f t="shared" si="118"/>
        <v>26826.48401826484</v>
      </c>
      <c r="AP7561">
        <v>684.93150684931504</v>
      </c>
      <c r="AQ7561">
        <v>4.6289900000000002E-2</v>
      </c>
      <c r="AR7561">
        <v>2.6862499999999998E-3</v>
      </c>
      <c r="AS7561">
        <v>1.82439E-3</v>
      </c>
      <c r="AT7561">
        <v>1.6310599999999999E-3</v>
      </c>
      <c r="AU7561">
        <v>2.4411100000000002E-3</v>
      </c>
      <c r="AW7561">
        <v>4.6289900000000009E-2</v>
      </c>
      <c r="AX7561">
        <v>2.6862500000000011E-3</v>
      </c>
      <c r="AY7561">
        <v>1.8243900000000021E-3</v>
      </c>
      <c r="AZ7561">
        <v>1.6310599999999967E-3</v>
      </c>
      <c r="BA7561">
        <v>2.4411100000000033E-3</v>
      </c>
      <c r="BC7561" s="52">
        <v>100000</v>
      </c>
      <c r="BD7561" s="52">
        <v>100000</v>
      </c>
      <c r="BE7561">
        <v>0</v>
      </c>
      <c r="BF7561">
        <v>0</v>
      </c>
      <c r="BG7561">
        <v>0</v>
      </c>
    </row>
    <row r="7562" spans="1:59">
      <c r="A7562">
        <v>7561</v>
      </c>
      <c r="E7562">
        <v>9795.2054794520554</v>
      </c>
      <c r="K7562">
        <v>2901.7162787919119</v>
      </c>
      <c r="L7562">
        <v>3108.6462787919118</v>
      </c>
      <c r="M7562">
        <v>3315.5762787919116</v>
      </c>
      <c r="N7562">
        <v>3522.5062787919114</v>
      </c>
      <c r="O7562">
        <v>3729.4362787919113</v>
      </c>
      <c r="Q7562">
        <v>11954.70387986218</v>
      </c>
      <c r="R7562">
        <v>11631.728841613891</v>
      </c>
      <c r="S7562">
        <v>11308.753803365602</v>
      </c>
      <c r="T7562">
        <v>10985.778765117313</v>
      </c>
      <c r="U7562">
        <v>10662.803726869024</v>
      </c>
      <c r="W7562">
        <v>0</v>
      </c>
      <c r="AB7562">
        <v>1</v>
      </c>
      <c r="AC7562">
        <v>1</v>
      </c>
      <c r="AD7562">
        <v>1</v>
      </c>
      <c r="AE7562">
        <v>1</v>
      </c>
      <c r="AF7562">
        <v>1</v>
      </c>
      <c r="AL7562">
        <v>15.830212</v>
      </c>
      <c r="AM7562" s="5">
        <v>20.15431976318359</v>
      </c>
      <c r="AN7562">
        <v>570.77625570776252</v>
      </c>
      <c r="AO7562">
        <f t="shared" si="118"/>
        <v>26826.48401826484</v>
      </c>
      <c r="AP7562">
        <v>684.93150684931504</v>
      </c>
      <c r="AQ7562">
        <v>4.6995099999999998E-2</v>
      </c>
      <c r="AR7562">
        <v>2.7149800000000001E-3</v>
      </c>
      <c r="AS7562">
        <v>1.8484E-3</v>
      </c>
      <c r="AT7562">
        <v>1.6511199999999998E-3</v>
      </c>
      <c r="AU7562">
        <v>2.4430999999999997E-3</v>
      </c>
      <c r="AW7562">
        <v>4.6995099999999998E-2</v>
      </c>
      <c r="AX7562">
        <v>2.7149799999999988E-3</v>
      </c>
      <c r="AY7562">
        <v>1.8484E-3</v>
      </c>
      <c r="AZ7562">
        <v>1.651119999999999E-3</v>
      </c>
      <c r="BA7562">
        <v>2.4430999999999967E-3</v>
      </c>
      <c r="BC7562" s="52">
        <v>100000</v>
      </c>
      <c r="BD7562" s="52">
        <v>100000</v>
      </c>
      <c r="BE7562">
        <v>0</v>
      </c>
      <c r="BF7562">
        <v>0</v>
      </c>
      <c r="BG7562">
        <v>0</v>
      </c>
    </row>
    <row r="7563" spans="1:59">
      <c r="A7563">
        <v>7562</v>
      </c>
      <c r="E7563">
        <v>9795.2054794520554</v>
      </c>
      <c r="K7563">
        <v>2067.3215073868664</v>
      </c>
      <c r="L7563">
        <v>2162.3573407201998</v>
      </c>
      <c r="M7563">
        <v>2257.3931740535331</v>
      </c>
      <c r="N7563">
        <v>2352.4290073868665</v>
      </c>
      <c r="O7563">
        <v>2447.4648407201998</v>
      </c>
      <c r="Q7563">
        <v>12975.941770102479</v>
      </c>
      <c r="R7563">
        <v>12625.376391816655</v>
      </c>
      <c r="S7563">
        <v>12274.811013530831</v>
      </c>
      <c r="T7563">
        <v>11924.245635245006</v>
      </c>
      <c r="U7563">
        <v>11573.680256959182</v>
      </c>
      <c r="W7563">
        <v>0</v>
      </c>
      <c r="AB7563">
        <v>1</v>
      </c>
      <c r="AC7563">
        <v>1</v>
      </c>
      <c r="AD7563">
        <v>1</v>
      </c>
      <c r="AE7563">
        <v>1</v>
      </c>
      <c r="AF7563">
        <v>1</v>
      </c>
      <c r="AL7563">
        <v>15.5699215</v>
      </c>
      <c r="AM7563" s="5">
        <v>21.01104736328125</v>
      </c>
      <c r="AN7563">
        <v>570.77625570776252</v>
      </c>
      <c r="AO7563">
        <f t="shared" si="118"/>
        <v>26826.48401826484</v>
      </c>
      <c r="AP7563">
        <v>684.93150684931504</v>
      </c>
      <c r="AQ7563">
        <v>4.72145E-2</v>
      </c>
      <c r="AR7563">
        <v>2.72507E-3</v>
      </c>
      <c r="AS7563">
        <v>1.85597E-3</v>
      </c>
      <c r="AT7563">
        <v>1.65636E-3</v>
      </c>
      <c r="AU7563">
        <v>2.4471300000000001E-3</v>
      </c>
      <c r="AW7563">
        <v>4.7214500000000006E-2</v>
      </c>
      <c r="AX7563">
        <v>2.725070000000003E-3</v>
      </c>
      <c r="AY7563">
        <v>1.8559699999999985E-3</v>
      </c>
      <c r="AZ7563">
        <v>1.6563600000000026E-3</v>
      </c>
      <c r="BA7563">
        <v>2.4471299999999988E-3</v>
      </c>
      <c r="BC7563" s="52">
        <v>100000</v>
      </c>
      <c r="BD7563" s="52">
        <v>100000</v>
      </c>
      <c r="BE7563">
        <v>0</v>
      </c>
      <c r="BF7563">
        <v>0</v>
      </c>
      <c r="BG7563">
        <v>0</v>
      </c>
    </row>
    <row r="7564" spans="1:59">
      <c r="A7564">
        <v>7563</v>
      </c>
      <c r="E7564">
        <v>9795.2054794520554</v>
      </c>
      <c r="K7564">
        <v>1562.8506661504423</v>
      </c>
      <c r="L7564">
        <v>1613.3381661504422</v>
      </c>
      <c r="M7564">
        <v>1663.8256661504422</v>
      </c>
      <c r="N7564">
        <v>1714.3131661504422</v>
      </c>
      <c r="O7564">
        <v>1764.8006661504421</v>
      </c>
      <c r="Q7564">
        <v>13084.705900713559</v>
      </c>
      <c r="R7564">
        <v>12731.20208876405</v>
      </c>
      <c r="S7564">
        <v>12377.698276814541</v>
      </c>
      <c r="T7564">
        <v>12024.194464865031</v>
      </c>
      <c r="U7564">
        <v>11670.690652915522</v>
      </c>
      <c r="W7564">
        <v>0</v>
      </c>
      <c r="AB7564">
        <v>1</v>
      </c>
      <c r="AC7564">
        <v>1</v>
      </c>
      <c r="AD7564">
        <v>1</v>
      </c>
      <c r="AE7564">
        <v>1</v>
      </c>
      <c r="AF7564">
        <v>1</v>
      </c>
      <c r="AL7564">
        <v>17.701491999999998</v>
      </c>
      <c r="AM7564" s="5">
        <v>22.703472137451168</v>
      </c>
      <c r="AN7564">
        <v>570.77625570776252</v>
      </c>
      <c r="AO7564">
        <f t="shared" si="118"/>
        <v>26826.48401826484</v>
      </c>
      <c r="AP7564">
        <v>684.93150684931504</v>
      </c>
      <c r="AQ7564">
        <v>4.6971100000000002E-2</v>
      </c>
      <c r="AR7564">
        <v>2.6979700000000001E-3</v>
      </c>
      <c r="AS7564">
        <v>1.8331700000000001E-3</v>
      </c>
      <c r="AT7564">
        <v>1.64573E-3</v>
      </c>
      <c r="AU7564">
        <v>2.4455800000000001E-3</v>
      </c>
      <c r="AW7564">
        <v>4.6971100000000002E-2</v>
      </c>
      <c r="AX7564">
        <v>2.6979700000000009E-3</v>
      </c>
      <c r="AY7564">
        <v>1.833170000000002E-3</v>
      </c>
      <c r="AZ7564">
        <v>1.645729999999998E-3</v>
      </c>
      <c r="BA7564">
        <v>2.4455800000000028E-3</v>
      </c>
      <c r="BC7564" s="52">
        <v>100000</v>
      </c>
      <c r="BD7564" s="52">
        <v>100000</v>
      </c>
      <c r="BE7564">
        <v>0</v>
      </c>
      <c r="BF7564">
        <v>0</v>
      </c>
      <c r="BG7564">
        <v>0</v>
      </c>
    </row>
    <row r="7565" spans="1:59">
      <c r="A7565">
        <v>7564</v>
      </c>
      <c r="E7565">
        <v>9795.2054794520554</v>
      </c>
      <c r="K7565">
        <v>1463.9743812681031</v>
      </c>
      <c r="L7565">
        <v>1504.8093812681032</v>
      </c>
      <c r="M7565">
        <v>1545.6443812681032</v>
      </c>
      <c r="N7565">
        <v>1586.4793812681032</v>
      </c>
      <c r="O7565">
        <v>1627.3143812681033</v>
      </c>
      <c r="Q7565">
        <v>14830.32795626565</v>
      </c>
      <c r="R7565">
        <v>14429.663431885732</v>
      </c>
      <c r="S7565">
        <v>14028.998907505815</v>
      </c>
      <c r="T7565">
        <v>13628.334383125897</v>
      </c>
      <c r="U7565">
        <v>13227.66985874598</v>
      </c>
      <c r="W7565">
        <v>0</v>
      </c>
      <c r="AB7565">
        <v>1</v>
      </c>
      <c r="AC7565">
        <v>1</v>
      </c>
      <c r="AD7565">
        <v>1</v>
      </c>
      <c r="AE7565">
        <v>1</v>
      </c>
      <c r="AF7565">
        <v>1</v>
      </c>
      <c r="AL7565">
        <v>18.804644</v>
      </c>
      <c r="AM7565" s="5">
        <v>22.73078536987305</v>
      </c>
      <c r="AN7565">
        <v>570.77625570776252</v>
      </c>
      <c r="AO7565">
        <f t="shared" si="118"/>
        <v>26826.48401826484</v>
      </c>
      <c r="AP7565">
        <v>684.93150684931504</v>
      </c>
      <c r="AQ7565">
        <v>3.8683500000000003E-2</v>
      </c>
      <c r="AR7565">
        <v>2.7742800000000001E-3</v>
      </c>
      <c r="AS7565">
        <v>1.8483499999999999E-3</v>
      </c>
      <c r="AT7565">
        <v>1.67168E-3</v>
      </c>
      <c r="AU7565">
        <v>2.4295900000000001E-3</v>
      </c>
      <c r="AW7565">
        <v>3.8683499999999996E-2</v>
      </c>
      <c r="AX7565">
        <v>2.774279999999997E-3</v>
      </c>
      <c r="AY7565">
        <v>1.8483499999999986E-3</v>
      </c>
      <c r="AZ7565">
        <v>1.6716800000000018E-3</v>
      </c>
      <c r="BA7565">
        <v>2.4295900000000023E-3</v>
      </c>
      <c r="BC7565" s="52">
        <v>100000</v>
      </c>
      <c r="BD7565" s="52">
        <v>100000</v>
      </c>
      <c r="BE7565">
        <v>0</v>
      </c>
      <c r="BF7565">
        <v>0</v>
      </c>
      <c r="BG7565">
        <v>0</v>
      </c>
    </row>
    <row r="7566" spans="1:59">
      <c r="A7566">
        <v>7565</v>
      </c>
      <c r="E7566">
        <v>9795.2054794520554</v>
      </c>
      <c r="K7566">
        <v>1652.6464758905258</v>
      </c>
      <c r="L7566">
        <v>1693.8939758905258</v>
      </c>
      <c r="M7566">
        <v>1735.1414758905257</v>
      </c>
      <c r="N7566">
        <v>1776.3889758905257</v>
      </c>
      <c r="O7566">
        <v>1817.6364758905256</v>
      </c>
      <c r="Q7566">
        <v>19045.689968145842</v>
      </c>
      <c r="R7566">
        <v>18531.140841024113</v>
      </c>
      <c r="S7566">
        <v>18016.591713902384</v>
      </c>
      <c r="T7566">
        <v>17502.042586780655</v>
      </c>
      <c r="U7566">
        <v>16987.493459658926</v>
      </c>
      <c r="W7566">
        <v>0</v>
      </c>
      <c r="AB7566">
        <v>1</v>
      </c>
      <c r="AC7566">
        <v>1</v>
      </c>
      <c r="AD7566">
        <v>1</v>
      </c>
      <c r="AE7566">
        <v>1</v>
      </c>
      <c r="AF7566">
        <v>1</v>
      </c>
      <c r="AL7566">
        <v>18.980373</v>
      </c>
      <c r="AM7566" s="5">
        <v>24.24314117431641</v>
      </c>
      <c r="AN7566">
        <v>570.77625570776252</v>
      </c>
      <c r="AO7566">
        <f t="shared" si="118"/>
        <v>26826.48401826484</v>
      </c>
      <c r="AP7566">
        <v>684.93150684931504</v>
      </c>
      <c r="AQ7566">
        <v>3.8020499999999999E-2</v>
      </c>
      <c r="AR7566">
        <v>2.7418E-3</v>
      </c>
      <c r="AS7566">
        <v>1.83158E-3</v>
      </c>
      <c r="AT7566">
        <v>1.63919E-3</v>
      </c>
      <c r="AU7566">
        <v>2.3996400000000002E-3</v>
      </c>
      <c r="AW7566">
        <v>3.8020499999999999E-2</v>
      </c>
      <c r="AX7566">
        <v>2.7418000000000026E-3</v>
      </c>
      <c r="AY7566">
        <v>1.8315799999999993E-3</v>
      </c>
      <c r="AZ7566">
        <v>1.6391899999999987E-3</v>
      </c>
      <c r="BA7566">
        <v>2.3996400000000015E-3</v>
      </c>
      <c r="BC7566" s="52">
        <v>100000</v>
      </c>
      <c r="BD7566" s="52">
        <v>100000</v>
      </c>
      <c r="BE7566">
        <v>0</v>
      </c>
      <c r="BF7566">
        <v>0</v>
      </c>
      <c r="BG7566">
        <v>0</v>
      </c>
    </row>
    <row r="7567" spans="1:59">
      <c r="A7567">
        <v>7566</v>
      </c>
      <c r="E7567">
        <v>9795.2054794520554</v>
      </c>
      <c r="K7567">
        <v>2412.3795627925806</v>
      </c>
      <c r="L7567">
        <v>2452.5270627925806</v>
      </c>
      <c r="M7567">
        <v>2492.6745627925807</v>
      </c>
      <c r="N7567">
        <v>2532.8220627925807</v>
      </c>
      <c r="O7567">
        <v>2572.9695627925807</v>
      </c>
      <c r="Q7567">
        <v>28153.942173973501</v>
      </c>
      <c r="R7567">
        <v>27393.319355900603</v>
      </c>
      <c r="S7567">
        <v>26632.696537827705</v>
      </c>
      <c r="T7567">
        <v>25872.073719754808</v>
      </c>
      <c r="U7567">
        <v>25111.45090168191</v>
      </c>
      <c r="W7567">
        <v>0</v>
      </c>
      <c r="AB7567">
        <v>1</v>
      </c>
      <c r="AC7567">
        <v>1</v>
      </c>
      <c r="AD7567">
        <v>1</v>
      </c>
      <c r="AE7567">
        <v>1</v>
      </c>
      <c r="AF7567">
        <v>1</v>
      </c>
      <c r="AL7567">
        <v>19.223231999999999</v>
      </c>
      <c r="AM7567" s="5">
        <v>25.653181076049801</v>
      </c>
      <c r="AN7567">
        <v>570.77625570776252</v>
      </c>
      <c r="AO7567">
        <f t="shared" si="118"/>
        <v>26826.48401826484</v>
      </c>
      <c r="AP7567">
        <v>684.93150684931504</v>
      </c>
      <c r="AQ7567">
        <v>3.7032900000000001E-2</v>
      </c>
      <c r="AR7567">
        <v>2.67768E-3</v>
      </c>
      <c r="AS7567">
        <v>1.8168100000000001E-3</v>
      </c>
      <c r="AT7567">
        <v>1.6170800000000001E-3</v>
      </c>
      <c r="AU7567">
        <v>2.4327999999999997E-3</v>
      </c>
      <c r="AW7567">
        <v>3.7032899999999994E-2</v>
      </c>
      <c r="AX7567">
        <v>2.6776800000000017E-3</v>
      </c>
      <c r="AY7567">
        <v>1.816810000000002E-3</v>
      </c>
      <c r="AZ7567">
        <v>1.6170799999999999E-3</v>
      </c>
      <c r="BA7567">
        <v>2.4327999999999989E-3</v>
      </c>
      <c r="BC7567" s="52">
        <v>100000</v>
      </c>
      <c r="BD7567" s="52">
        <v>100000</v>
      </c>
      <c r="BE7567">
        <v>0</v>
      </c>
      <c r="BF7567">
        <v>0</v>
      </c>
      <c r="BG7567">
        <v>0</v>
      </c>
    </row>
    <row r="7568" spans="1:59">
      <c r="A7568">
        <v>7567</v>
      </c>
      <c r="E7568">
        <v>9795.2054794520554</v>
      </c>
      <c r="K7568">
        <v>3785.5491926381274</v>
      </c>
      <c r="L7568">
        <v>3828.1716926381273</v>
      </c>
      <c r="M7568">
        <v>3870.7941926381272</v>
      </c>
      <c r="N7568">
        <v>3913.4166926381272</v>
      </c>
      <c r="O7568">
        <v>3956.0391926381271</v>
      </c>
      <c r="Q7568">
        <v>33214.340700073568</v>
      </c>
      <c r="R7568">
        <v>32317.003290690791</v>
      </c>
      <c r="S7568">
        <v>31419.665881308014</v>
      </c>
      <c r="T7568">
        <v>30522.328471925237</v>
      </c>
      <c r="U7568">
        <v>29624.99106254246</v>
      </c>
      <c r="W7568">
        <v>0</v>
      </c>
      <c r="AB7568">
        <v>1</v>
      </c>
      <c r="AC7568">
        <v>1</v>
      </c>
      <c r="AD7568">
        <v>1</v>
      </c>
      <c r="AE7568">
        <v>1</v>
      </c>
      <c r="AF7568">
        <v>1</v>
      </c>
      <c r="AL7568">
        <v>19.423185</v>
      </c>
      <c r="AM7568" s="5">
        <v>25.321889877319339</v>
      </c>
      <c r="AN7568">
        <v>570.77625570776252</v>
      </c>
      <c r="AO7568">
        <f t="shared" si="118"/>
        <v>26826.48401826484</v>
      </c>
      <c r="AP7568">
        <v>684.93150684931504</v>
      </c>
      <c r="AQ7568">
        <v>4.8200899999999998E-2</v>
      </c>
      <c r="AR7568">
        <v>3.0961599999999997E-3</v>
      </c>
      <c r="AS7568">
        <v>1.7957399999999999E-3</v>
      </c>
      <c r="AT7568">
        <v>1.6318299999999999E-3</v>
      </c>
      <c r="AU7568">
        <v>2.4460099999999998E-3</v>
      </c>
      <c r="AW7568">
        <v>4.8200900000000005E-2</v>
      </c>
      <c r="AX7568">
        <v>3.0961600000000006E-3</v>
      </c>
      <c r="AY7568">
        <v>1.7957399999999971E-3</v>
      </c>
      <c r="AZ7568">
        <v>1.6318300000000008E-3</v>
      </c>
      <c r="BA7568">
        <v>2.4460099999999985E-3</v>
      </c>
      <c r="BC7568" s="52">
        <v>100000</v>
      </c>
      <c r="BD7568" s="52">
        <v>100000</v>
      </c>
      <c r="BE7568">
        <v>0</v>
      </c>
      <c r="BF7568">
        <v>0</v>
      </c>
      <c r="BG7568">
        <v>0</v>
      </c>
    </row>
    <row r="7569" spans="1:59">
      <c r="A7569">
        <v>7568</v>
      </c>
      <c r="E7569">
        <v>9795.2054794520554</v>
      </c>
      <c r="K7569">
        <v>4950.876835894268</v>
      </c>
      <c r="L7569">
        <v>4992.5368358942678</v>
      </c>
      <c r="M7569">
        <v>5034.1968358942677</v>
      </c>
      <c r="N7569">
        <v>5075.8568358942675</v>
      </c>
      <c r="O7569">
        <v>5117.5168358942674</v>
      </c>
      <c r="Q7569">
        <v>31885.02652794715</v>
      </c>
      <c r="R7569">
        <v>31023.602622478378</v>
      </c>
      <c r="S7569">
        <v>30162.178717009607</v>
      </c>
      <c r="T7569">
        <v>29300.754811540835</v>
      </c>
      <c r="U7569">
        <v>28439.330906072064</v>
      </c>
      <c r="W7569">
        <v>2.48E-3</v>
      </c>
      <c r="AB7569">
        <v>1</v>
      </c>
      <c r="AC7569">
        <v>1</v>
      </c>
      <c r="AD7569">
        <v>1</v>
      </c>
      <c r="AE7569">
        <v>1</v>
      </c>
      <c r="AF7569">
        <v>1</v>
      </c>
      <c r="AL7569">
        <v>18.986279</v>
      </c>
      <c r="AM7569" s="5">
        <v>26.770542144775391</v>
      </c>
      <c r="AN7569">
        <v>570.77625570776252</v>
      </c>
      <c r="AO7569">
        <f t="shared" si="118"/>
        <v>26826.48401826484</v>
      </c>
      <c r="AP7569">
        <v>684.93150684931504</v>
      </c>
      <c r="AQ7569">
        <v>5.0865399999999998E-2</v>
      </c>
      <c r="AR7569">
        <v>3.4409900000000001E-3</v>
      </c>
      <c r="AS7569">
        <v>2.0880200000000003E-3</v>
      </c>
      <c r="AT7569">
        <v>2.1359E-3</v>
      </c>
      <c r="AU7569">
        <v>3.1577599999999999E-3</v>
      </c>
      <c r="AW7569">
        <v>5.0865399999999991E-2</v>
      </c>
      <c r="AX7569">
        <v>3.4409899999999979E-3</v>
      </c>
      <c r="AY7569">
        <v>2.0880200000000029E-3</v>
      </c>
      <c r="AZ7569">
        <v>2.1359000000000031E-3</v>
      </c>
      <c r="BA7569">
        <v>3.1577600000000025E-3</v>
      </c>
      <c r="BC7569" s="52">
        <v>100000</v>
      </c>
      <c r="BD7569" s="52">
        <v>100000</v>
      </c>
      <c r="BE7569">
        <v>0</v>
      </c>
      <c r="BF7569">
        <v>0</v>
      </c>
      <c r="BG7569">
        <v>0</v>
      </c>
    </row>
    <row r="7570" spans="1:59">
      <c r="A7570">
        <v>7569</v>
      </c>
      <c r="E7570">
        <v>9795.2054794520554</v>
      </c>
      <c r="K7570">
        <v>4192.1526906746858</v>
      </c>
      <c r="L7570">
        <v>4239.5051906746858</v>
      </c>
      <c r="M7570">
        <v>4286.8576906746857</v>
      </c>
      <c r="N7570">
        <v>4334.2101906746857</v>
      </c>
      <c r="O7570">
        <v>4381.5626906746857</v>
      </c>
      <c r="Q7570">
        <v>29885.577123546591</v>
      </c>
      <c r="R7570">
        <v>29078.171474808805</v>
      </c>
      <c r="S7570">
        <v>28270.76582607102</v>
      </c>
      <c r="T7570">
        <v>27463.360177333234</v>
      </c>
      <c r="U7570">
        <v>26655.954528595448</v>
      </c>
      <c r="W7570">
        <v>3.2189999999999996E-2</v>
      </c>
      <c r="AB7570">
        <v>1</v>
      </c>
      <c r="AC7570">
        <v>1</v>
      </c>
      <c r="AD7570">
        <v>1</v>
      </c>
      <c r="AE7570">
        <v>1</v>
      </c>
      <c r="AF7570">
        <v>1</v>
      </c>
      <c r="AL7570">
        <v>20.209799</v>
      </c>
      <c r="AM7570" s="5">
        <v>24.560398101806641</v>
      </c>
      <c r="AN7570">
        <v>570.77625570776252</v>
      </c>
      <c r="AO7570">
        <f t="shared" si="118"/>
        <v>26826.48401826484</v>
      </c>
      <c r="AP7570">
        <v>684.93150684931504</v>
      </c>
      <c r="AQ7570">
        <v>5.0662399999999996E-2</v>
      </c>
      <c r="AR7570">
        <v>2.9630699999999999E-3</v>
      </c>
      <c r="AS7570">
        <v>1.84453E-3</v>
      </c>
      <c r="AT7570">
        <v>1.67001E-3</v>
      </c>
      <c r="AU7570">
        <v>2.9831300000000001E-3</v>
      </c>
      <c r="AW7570">
        <v>5.0662399999999996E-2</v>
      </c>
      <c r="AX7570">
        <v>2.9630699999999982E-3</v>
      </c>
      <c r="AY7570">
        <v>1.844529999999997E-3</v>
      </c>
      <c r="AZ7570">
        <v>1.6700099999999996E-3</v>
      </c>
      <c r="BA7570">
        <v>2.9831300000000005E-3</v>
      </c>
      <c r="BC7570" s="52">
        <v>100000</v>
      </c>
      <c r="BD7570" s="52">
        <v>100000</v>
      </c>
      <c r="BE7570">
        <v>0</v>
      </c>
      <c r="BF7570">
        <v>0</v>
      </c>
      <c r="BG7570">
        <v>0</v>
      </c>
    </row>
    <row r="7571" spans="1:59">
      <c r="A7571">
        <v>7570</v>
      </c>
      <c r="E7571">
        <v>9795.2054794520554</v>
      </c>
      <c r="K7571">
        <v>3717.9500999124466</v>
      </c>
      <c r="L7571">
        <v>3789.9700999124466</v>
      </c>
      <c r="M7571">
        <v>3861.9900999124466</v>
      </c>
      <c r="N7571">
        <v>3934.0100999124465</v>
      </c>
      <c r="O7571">
        <v>4006.0300999124465</v>
      </c>
      <c r="Q7571">
        <v>27947.902734244719</v>
      </c>
      <c r="R7571">
        <v>27192.846392755495</v>
      </c>
      <c r="S7571">
        <v>26437.790051266271</v>
      </c>
      <c r="T7571">
        <v>25682.733709777047</v>
      </c>
      <c r="U7571">
        <v>24927.677368287823</v>
      </c>
      <c r="W7571">
        <v>1.1820000000000001E-2</v>
      </c>
      <c r="AB7571">
        <v>1</v>
      </c>
      <c r="AC7571">
        <v>1</v>
      </c>
      <c r="AD7571">
        <v>1</v>
      </c>
      <c r="AE7571">
        <v>1</v>
      </c>
      <c r="AF7571">
        <v>1</v>
      </c>
      <c r="AL7571">
        <v>16.761019999999998</v>
      </c>
      <c r="AM7571" s="5">
        <v>23.597183227539059</v>
      </c>
      <c r="AN7571">
        <v>570.77625570776252</v>
      </c>
      <c r="AO7571">
        <f t="shared" si="118"/>
        <v>26826.48401826484</v>
      </c>
      <c r="AP7571">
        <v>684.93150684931504</v>
      </c>
      <c r="AQ7571">
        <v>3.9122300000000006E-2</v>
      </c>
      <c r="AR7571">
        <v>2.59049E-3</v>
      </c>
      <c r="AS7571">
        <v>1.80303E-3</v>
      </c>
      <c r="AT7571">
        <v>1.7134799999999999E-3</v>
      </c>
      <c r="AU7571">
        <v>2.2269899999999999E-3</v>
      </c>
      <c r="AW7571">
        <v>3.9122300000000013E-2</v>
      </c>
      <c r="AX7571">
        <v>2.5904900000000008E-3</v>
      </c>
      <c r="AY7571">
        <v>1.8030299999999971E-3</v>
      </c>
      <c r="AZ7571">
        <v>1.7134800000000033E-3</v>
      </c>
      <c r="BA7571">
        <v>2.2269899999999981E-3</v>
      </c>
      <c r="BC7571" s="52">
        <v>100000</v>
      </c>
      <c r="BD7571" s="52">
        <v>100000</v>
      </c>
      <c r="BE7571">
        <v>0</v>
      </c>
      <c r="BF7571">
        <v>0</v>
      </c>
      <c r="BG7571">
        <v>0</v>
      </c>
    </row>
    <row r="7572" spans="1:59">
      <c r="A7572">
        <v>7571</v>
      </c>
      <c r="E7572">
        <v>9795.2054794520554</v>
      </c>
      <c r="K7572">
        <v>3784.5402509556552</v>
      </c>
      <c r="L7572">
        <v>3888.2102509556553</v>
      </c>
      <c r="M7572">
        <v>3991.8802509556554</v>
      </c>
      <c r="N7572">
        <v>4095.5502509556554</v>
      </c>
      <c r="O7572">
        <v>4199.2202509556555</v>
      </c>
      <c r="Q7572">
        <v>26415.84620048244</v>
      </c>
      <c r="R7572">
        <v>25702.180764933426</v>
      </c>
      <c r="S7572">
        <v>24988.515329384412</v>
      </c>
      <c r="T7572">
        <v>24274.849893835399</v>
      </c>
      <c r="U7572">
        <v>23561.184458286385</v>
      </c>
      <c r="W7572">
        <v>1.6469999999999999E-2</v>
      </c>
      <c r="AB7572">
        <v>1</v>
      </c>
      <c r="AC7572">
        <v>1</v>
      </c>
      <c r="AD7572">
        <v>1</v>
      </c>
      <c r="AE7572">
        <v>1</v>
      </c>
      <c r="AF7572">
        <v>1</v>
      </c>
      <c r="AL7572">
        <v>17.242751999999999</v>
      </c>
      <c r="AM7572" s="5">
        <v>21.444084167480469</v>
      </c>
      <c r="AN7572">
        <v>570.77625570776252</v>
      </c>
      <c r="AO7572">
        <f t="shared" si="118"/>
        <v>26826.48401826484</v>
      </c>
      <c r="AP7572">
        <v>684.93150684931504</v>
      </c>
      <c r="AQ7572">
        <v>4.0544299999999998E-2</v>
      </c>
      <c r="AR7572">
        <v>2.6397700000000001E-3</v>
      </c>
      <c r="AS7572">
        <v>1.8302099999999999E-3</v>
      </c>
      <c r="AT7572">
        <v>1.7617799999999999E-3</v>
      </c>
      <c r="AU7572">
        <v>2.26049E-3</v>
      </c>
      <c r="AW7572">
        <v>4.0544299999999991E-2</v>
      </c>
      <c r="AX7572">
        <v>2.6397699999999996E-3</v>
      </c>
      <c r="AY7572">
        <v>1.8302099999999988E-3</v>
      </c>
      <c r="AZ7572">
        <v>1.7617799999999975E-3</v>
      </c>
      <c r="BA7572">
        <v>2.2604899999999969E-3</v>
      </c>
      <c r="BC7572" s="52">
        <v>100000</v>
      </c>
      <c r="BD7572" s="52">
        <v>100000</v>
      </c>
      <c r="BE7572">
        <v>0</v>
      </c>
      <c r="BF7572">
        <v>0</v>
      </c>
      <c r="BG7572">
        <v>0</v>
      </c>
    </row>
    <row r="7573" spans="1:59">
      <c r="A7573">
        <v>7572</v>
      </c>
      <c r="E7573">
        <v>9795.2054794520554</v>
      </c>
      <c r="K7573">
        <v>4375.7800768847437</v>
      </c>
      <c r="L7573">
        <v>4545.7225768847438</v>
      </c>
      <c r="M7573">
        <v>4715.6650768847439</v>
      </c>
      <c r="N7573">
        <v>4885.607576884744</v>
      </c>
      <c r="O7573">
        <v>5055.5500768847442</v>
      </c>
      <c r="Q7573">
        <v>25021.45993516441</v>
      </c>
      <c r="R7573">
        <v>24345.466027569302</v>
      </c>
      <c r="S7573">
        <v>23669.472119974194</v>
      </c>
      <c r="T7573">
        <v>22993.478212379086</v>
      </c>
      <c r="U7573">
        <v>22317.484304783979</v>
      </c>
      <c r="W7573">
        <v>1.779E-2</v>
      </c>
      <c r="AB7573">
        <v>1</v>
      </c>
      <c r="AC7573">
        <v>1</v>
      </c>
      <c r="AD7573">
        <v>1</v>
      </c>
      <c r="AE7573">
        <v>1</v>
      </c>
      <c r="AF7573">
        <v>1</v>
      </c>
      <c r="AL7573">
        <v>16.88682</v>
      </c>
      <c r="AM7573" s="5">
        <v>21.116872787475589</v>
      </c>
      <c r="AN7573">
        <v>570.77625570776252</v>
      </c>
      <c r="AO7573">
        <f t="shared" si="118"/>
        <v>26826.48401826484</v>
      </c>
      <c r="AP7573">
        <v>684.93150684931504</v>
      </c>
      <c r="AQ7573">
        <v>3.9791300000000002E-2</v>
      </c>
      <c r="AR7573">
        <v>2.6077000000000001E-3</v>
      </c>
      <c r="AS7573">
        <v>1.82029E-3</v>
      </c>
      <c r="AT7573">
        <v>1.7707900000000002E-3</v>
      </c>
      <c r="AU7573">
        <v>2.2645600000000001E-3</v>
      </c>
      <c r="AW7573">
        <v>3.9791300000000002E-2</v>
      </c>
      <c r="AX7573">
        <v>2.6076999999999975E-3</v>
      </c>
      <c r="AY7573">
        <v>1.8202900000000022E-3</v>
      </c>
      <c r="AZ7573">
        <v>1.7707900000000013E-3</v>
      </c>
      <c r="BA7573">
        <v>2.2645599999999988E-3</v>
      </c>
      <c r="BC7573" s="52">
        <v>100000</v>
      </c>
      <c r="BD7573" s="52">
        <v>100000</v>
      </c>
      <c r="BE7573">
        <v>0</v>
      </c>
      <c r="BF7573">
        <v>0</v>
      </c>
      <c r="BG7573">
        <v>0</v>
      </c>
    </row>
    <row r="7574" spans="1:59">
      <c r="A7574">
        <v>7573</v>
      </c>
      <c r="E7574">
        <v>9795.2054794520554</v>
      </c>
      <c r="K7574">
        <v>4221.4119994663979</v>
      </c>
      <c r="L7574">
        <v>4432.4669994663982</v>
      </c>
      <c r="M7574">
        <v>4643.5219994663985</v>
      </c>
      <c r="N7574">
        <v>4854.5769994663988</v>
      </c>
      <c r="O7574">
        <v>5065.6319994663991</v>
      </c>
      <c r="Q7574">
        <v>24695.566940134831</v>
      </c>
      <c r="R7574">
        <v>24028.377541762951</v>
      </c>
      <c r="S7574">
        <v>23361.188143391075</v>
      </c>
      <c r="T7574">
        <v>22693.998745019198</v>
      </c>
      <c r="U7574">
        <v>22026.809346647322</v>
      </c>
      <c r="W7574">
        <v>2.1950000000000001E-2</v>
      </c>
      <c r="AB7574">
        <v>1</v>
      </c>
      <c r="AC7574">
        <v>1</v>
      </c>
      <c r="AD7574">
        <v>1</v>
      </c>
      <c r="AE7574">
        <v>1</v>
      </c>
      <c r="AF7574">
        <v>1</v>
      </c>
      <c r="AL7574">
        <v>15.820086999999999</v>
      </c>
      <c r="AM7574" s="5">
        <v>23.049245834350589</v>
      </c>
      <c r="AN7574">
        <v>570.77625570776252</v>
      </c>
      <c r="AO7574">
        <f t="shared" si="118"/>
        <v>26826.48401826484</v>
      </c>
      <c r="AP7574">
        <v>684.93150684931504</v>
      </c>
      <c r="AQ7574">
        <v>3.8945899999999999E-2</v>
      </c>
      <c r="AR7574">
        <v>2.5341199999999999E-3</v>
      </c>
      <c r="AS7574">
        <v>1.7660600000000001E-3</v>
      </c>
      <c r="AT7574">
        <v>1.70192E-3</v>
      </c>
      <c r="AU7574">
        <v>2.1987199999999999E-3</v>
      </c>
      <c r="AW7574">
        <v>3.8945899999999992E-2</v>
      </c>
      <c r="AX7574">
        <v>2.5341200000000008E-3</v>
      </c>
      <c r="AY7574">
        <v>1.7660599999999999E-3</v>
      </c>
      <c r="AZ7574">
        <v>1.7019200000000026E-3</v>
      </c>
      <c r="BA7574">
        <v>2.1987200000000012E-3</v>
      </c>
      <c r="BC7574" s="52">
        <v>100000</v>
      </c>
      <c r="BD7574" s="52">
        <v>100000</v>
      </c>
      <c r="BE7574">
        <v>0</v>
      </c>
      <c r="BF7574">
        <v>0</v>
      </c>
      <c r="BG7574">
        <v>0</v>
      </c>
    </row>
    <row r="7575" spans="1:59">
      <c r="A7575">
        <v>7574</v>
      </c>
      <c r="E7575">
        <v>9795.2054794520554</v>
      </c>
      <c r="K7575">
        <v>4212.3315243241423</v>
      </c>
      <c r="L7575">
        <v>4482.4806909908093</v>
      </c>
      <c r="M7575">
        <v>4752.6298576574754</v>
      </c>
      <c r="N7575">
        <v>5022.7790243241416</v>
      </c>
      <c r="O7575">
        <v>5292.9281909908077</v>
      </c>
      <c r="Q7575">
        <v>24289.949084595239</v>
      </c>
      <c r="R7575">
        <v>23633.718087531706</v>
      </c>
      <c r="S7575">
        <v>22977.487090468174</v>
      </c>
      <c r="T7575">
        <v>22321.256093404641</v>
      </c>
      <c r="U7575">
        <v>21665.025096341109</v>
      </c>
      <c r="W7575">
        <v>1.9120000000000002E-2</v>
      </c>
      <c r="AB7575">
        <v>1</v>
      </c>
      <c r="AC7575">
        <v>1</v>
      </c>
      <c r="AD7575">
        <v>1</v>
      </c>
      <c r="AE7575">
        <v>1</v>
      </c>
      <c r="AF7575">
        <v>1</v>
      </c>
      <c r="AL7575">
        <v>14.409041999999999</v>
      </c>
      <c r="AM7575" s="5">
        <v>25.038106918334961</v>
      </c>
      <c r="AN7575">
        <v>570.77625570776252</v>
      </c>
      <c r="AO7575">
        <f t="shared" si="118"/>
        <v>26826.48401826484</v>
      </c>
      <c r="AP7575">
        <v>684.93150684931504</v>
      </c>
      <c r="AQ7575">
        <v>5.1177899999999998E-2</v>
      </c>
      <c r="AR7575">
        <v>3.10699E-3</v>
      </c>
      <c r="AS7575">
        <v>1.7018000000000001E-3</v>
      </c>
      <c r="AT7575">
        <v>1.6473E-3</v>
      </c>
      <c r="AU7575">
        <v>2.1651999999999999E-3</v>
      </c>
      <c r="AW7575">
        <v>5.1177899999999998E-2</v>
      </c>
      <c r="AX7575">
        <v>3.106989999999997E-3</v>
      </c>
      <c r="AY7575">
        <v>1.7018000000000033E-3</v>
      </c>
      <c r="AZ7575">
        <v>1.6472999999999974E-3</v>
      </c>
      <c r="BA7575">
        <v>2.1651999999999991E-3</v>
      </c>
      <c r="BC7575" s="52">
        <v>100000</v>
      </c>
      <c r="BD7575" s="52">
        <v>100000</v>
      </c>
      <c r="BE7575">
        <v>0</v>
      </c>
      <c r="BF7575">
        <v>0</v>
      </c>
      <c r="BG7575">
        <v>0</v>
      </c>
    </row>
    <row r="7576" spans="1:59">
      <c r="A7576">
        <v>7575</v>
      </c>
      <c r="E7576">
        <v>9795.2054794520554</v>
      </c>
      <c r="K7576">
        <v>4195.179515722104</v>
      </c>
      <c r="L7576">
        <v>4527.6420157221037</v>
      </c>
      <c r="M7576">
        <v>4860.1045157221033</v>
      </c>
      <c r="N7576">
        <v>5192.567015722103</v>
      </c>
      <c r="O7576">
        <v>5525.0295157221026</v>
      </c>
      <c r="Q7576">
        <v>24601.455576842171</v>
      </c>
      <c r="R7576">
        <v>23936.808744088754</v>
      </c>
      <c r="S7576">
        <v>23272.161911335337</v>
      </c>
      <c r="T7576">
        <v>22607.515078581921</v>
      </c>
      <c r="U7576">
        <v>21942.868245828504</v>
      </c>
      <c r="W7576">
        <v>3.7179999999999998E-2</v>
      </c>
      <c r="AB7576">
        <v>1</v>
      </c>
      <c r="AC7576">
        <v>1</v>
      </c>
      <c r="AD7576">
        <v>1</v>
      </c>
      <c r="AE7576">
        <v>1</v>
      </c>
      <c r="AF7576">
        <v>1</v>
      </c>
      <c r="AL7576">
        <v>14.301004000000001</v>
      </c>
      <c r="AM7576" s="5">
        <v>25.77182579040527</v>
      </c>
      <c r="AN7576">
        <v>570.77625570776252</v>
      </c>
      <c r="AO7576">
        <f t="shared" si="118"/>
        <v>26826.48401826484</v>
      </c>
      <c r="AP7576">
        <v>684.93150684931504</v>
      </c>
      <c r="AQ7576">
        <v>5.1398000000000006E-2</v>
      </c>
      <c r="AR7576">
        <v>3.0898500000000003E-3</v>
      </c>
      <c r="AS7576">
        <v>2.0661900000000003E-3</v>
      </c>
      <c r="AT7576">
        <v>1.64482E-3</v>
      </c>
      <c r="AU7576">
        <v>3.3667300000000001E-3</v>
      </c>
      <c r="AW7576">
        <v>5.1398000000000013E-2</v>
      </c>
      <c r="AX7576">
        <v>3.0898499999999982E-3</v>
      </c>
      <c r="AY7576">
        <v>2.0661900000000025E-3</v>
      </c>
      <c r="AZ7576">
        <v>1.6448199999999982E-3</v>
      </c>
      <c r="BA7576">
        <v>3.3667299999999983E-3</v>
      </c>
      <c r="BC7576" s="52">
        <v>100000</v>
      </c>
      <c r="BD7576" s="52">
        <v>100000</v>
      </c>
      <c r="BE7576">
        <v>0</v>
      </c>
      <c r="BF7576">
        <v>0</v>
      </c>
      <c r="BG7576">
        <v>0</v>
      </c>
    </row>
    <row r="7577" spans="1:59">
      <c r="A7577">
        <v>7576</v>
      </c>
      <c r="E7577">
        <v>9795.2054794520554</v>
      </c>
      <c r="K7577">
        <v>3944.9619784688375</v>
      </c>
      <c r="L7577">
        <v>4368.2253118021708</v>
      </c>
      <c r="M7577">
        <v>4791.4886451355042</v>
      </c>
      <c r="N7577">
        <v>5214.7519784688375</v>
      </c>
      <c r="O7577">
        <v>5638.0153118021708</v>
      </c>
      <c r="Q7577">
        <v>25376.52533256292</v>
      </c>
      <c r="R7577">
        <v>24690.938776910079</v>
      </c>
      <c r="S7577">
        <v>24005.352221257235</v>
      </c>
      <c r="T7577">
        <v>23319.765665604391</v>
      </c>
      <c r="U7577">
        <v>22634.179109951547</v>
      </c>
      <c r="W7577">
        <v>2.198E-2</v>
      </c>
      <c r="AB7577">
        <v>1</v>
      </c>
      <c r="AC7577">
        <v>1</v>
      </c>
      <c r="AD7577">
        <v>1</v>
      </c>
      <c r="AE7577">
        <v>1</v>
      </c>
      <c r="AF7577">
        <v>1</v>
      </c>
      <c r="AL7577">
        <v>13.671450999999999</v>
      </c>
      <c r="AM7577" s="5">
        <v>24.589956283569339</v>
      </c>
      <c r="AN7577">
        <v>570.77625570776252</v>
      </c>
      <c r="AO7577">
        <f t="shared" si="118"/>
        <v>26826.48401826484</v>
      </c>
      <c r="AP7577">
        <v>684.93150684931504</v>
      </c>
      <c r="AQ7577">
        <v>5.5721100000000003E-2</v>
      </c>
      <c r="AR7577">
        <v>3.6213700000000001E-3</v>
      </c>
      <c r="AS7577">
        <v>2.2761499999999998E-3</v>
      </c>
      <c r="AT7577">
        <v>2.1427799999999999E-3</v>
      </c>
      <c r="AU7577">
        <v>4.71785E-3</v>
      </c>
      <c r="AW7577">
        <v>5.572110000000001E-2</v>
      </c>
      <c r="AX7577">
        <v>3.6213699999999988E-3</v>
      </c>
      <c r="AY7577">
        <v>2.2761499999999976E-3</v>
      </c>
      <c r="AZ7577">
        <v>2.1427799999999969E-3</v>
      </c>
      <c r="BA7577">
        <v>4.7178500000000026E-3</v>
      </c>
      <c r="BC7577" s="52">
        <v>100000</v>
      </c>
      <c r="BD7577" s="52">
        <v>100000</v>
      </c>
      <c r="BE7577">
        <v>0</v>
      </c>
      <c r="BF7577">
        <v>0</v>
      </c>
      <c r="BG7577">
        <v>0</v>
      </c>
    </row>
    <row r="7578" spans="1:59">
      <c r="A7578">
        <v>7577</v>
      </c>
      <c r="E7578">
        <v>9795.2054794520554</v>
      </c>
      <c r="K7578">
        <v>4264.79649181273</v>
      </c>
      <c r="L7578">
        <v>4891.7714918127303</v>
      </c>
      <c r="M7578">
        <v>5518.7464918127307</v>
      </c>
      <c r="N7578">
        <v>6145.7214918127311</v>
      </c>
      <c r="O7578">
        <v>6772.6964918127314</v>
      </c>
      <c r="Q7578">
        <v>26952.007639208899</v>
      </c>
      <c r="R7578">
        <v>26223.856962503934</v>
      </c>
      <c r="S7578">
        <v>25495.706285798969</v>
      </c>
      <c r="T7578">
        <v>24767.555609094004</v>
      </c>
      <c r="U7578">
        <v>24039.404932389039</v>
      </c>
      <c r="W7578">
        <v>0</v>
      </c>
      <c r="AB7578">
        <v>1</v>
      </c>
      <c r="AC7578">
        <v>1</v>
      </c>
      <c r="AD7578">
        <v>1</v>
      </c>
      <c r="AE7578">
        <v>1</v>
      </c>
      <c r="AF7578">
        <v>1</v>
      </c>
      <c r="AL7578">
        <v>15.866545</v>
      </c>
      <c r="AM7578" s="5">
        <v>24.839296340942379</v>
      </c>
      <c r="AN7578">
        <v>570.77625570776252</v>
      </c>
      <c r="AO7578">
        <f t="shared" si="118"/>
        <v>26826.48401826484</v>
      </c>
      <c r="AP7578">
        <v>684.93150684931504</v>
      </c>
      <c r="AQ7578">
        <v>5.6532600000000002E-2</v>
      </c>
      <c r="AR7578">
        <v>3.64044E-3</v>
      </c>
      <c r="AS7578">
        <v>2.2684300000000001E-3</v>
      </c>
      <c r="AT7578">
        <v>2.1519899999999999E-3</v>
      </c>
      <c r="AU7578">
        <v>4.7556399999999993E-3</v>
      </c>
      <c r="AW7578">
        <v>5.6532600000000002E-2</v>
      </c>
      <c r="AX7578">
        <v>3.6404400000000017E-3</v>
      </c>
      <c r="AY7578">
        <v>2.2684300000000018E-3</v>
      </c>
      <c r="AZ7578">
        <v>2.1519899999999995E-3</v>
      </c>
      <c r="BA7578">
        <v>4.7556399999999985E-3</v>
      </c>
      <c r="BC7578" s="52">
        <v>100000</v>
      </c>
      <c r="BD7578" s="52">
        <v>100000</v>
      </c>
      <c r="BE7578">
        <v>0</v>
      </c>
      <c r="BF7578">
        <v>0</v>
      </c>
      <c r="BG7578">
        <v>0</v>
      </c>
    </row>
    <row r="7579" spans="1:59">
      <c r="A7579">
        <v>7578</v>
      </c>
      <c r="E7579">
        <v>9795.2054794520554</v>
      </c>
      <c r="K7579">
        <v>5812.5130327260795</v>
      </c>
      <c r="L7579">
        <v>6598.8446993927464</v>
      </c>
      <c r="M7579">
        <v>7385.1763660594133</v>
      </c>
      <c r="N7579">
        <v>8171.5080327260803</v>
      </c>
      <c r="O7579">
        <v>8957.8396993927472</v>
      </c>
      <c r="Q7579">
        <v>28585.4353537891</v>
      </c>
      <c r="R7579">
        <v>27813.155070130819</v>
      </c>
      <c r="S7579">
        <v>27040.874786472537</v>
      </c>
      <c r="T7579">
        <v>26268.594502814256</v>
      </c>
      <c r="U7579">
        <v>25496.314219155975</v>
      </c>
      <c r="W7579">
        <v>0</v>
      </c>
      <c r="AB7579">
        <v>1</v>
      </c>
      <c r="AC7579">
        <v>1</v>
      </c>
      <c r="AD7579">
        <v>1</v>
      </c>
      <c r="AE7579">
        <v>1</v>
      </c>
      <c r="AF7579">
        <v>1</v>
      </c>
      <c r="AL7579">
        <v>18.552412</v>
      </c>
      <c r="AM7579" s="5">
        <v>23.90302848815918</v>
      </c>
      <c r="AN7579">
        <v>570.77625570776252</v>
      </c>
      <c r="AO7579">
        <f t="shared" si="118"/>
        <v>26826.48401826484</v>
      </c>
      <c r="AP7579">
        <v>684.93150684931504</v>
      </c>
      <c r="AQ7579">
        <v>5.7380199999999999E-2</v>
      </c>
      <c r="AR7579">
        <v>3.5781699999999999E-3</v>
      </c>
      <c r="AS7579">
        <v>2.2751100000000003E-3</v>
      </c>
      <c r="AT7579">
        <v>2.1781700000000001E-3</v>
      </c>
      <c r="AU7579">
        <v>5.5176800000000005E-3</v>
      </c>
      <c r="AW7579">
        <v>5.7380200000000006E-2</v>
      </c>
      <c r="AX7579">
        <v>3.5781699999999986E-3</v>
      </c>
      <c r="AY7579">
        <v>2.2751099999999969E-3</v>
      </c>
      <c r="AZ7579">
        <v>2.1781700000000001E-3</v>
      </c>
      <c r="BA7579">
        <v>5.517679999999997E-3</v>
      </c>
      <c r="BC7579" s="52">
        <v>100000</v>
      </c>
      <c r="BD7579" s="52">
        <v>100000</v>
      </c>
      <c r="BE7579">
        <v>0</v>
      </c>
      <c r="BF7579">
        <v>0</v>
      </c>
      <c r="BG7579">
        <v>0</v>
      </c>
    </row>
    <row r="7580" spans="1:59">
      <c r="A7580">
        <v>7579</v>
      </c>
      <c r="E7580">
        <v>9795.2054794520554</v>
      </c>
      <c r="K7580">
        <v>6804.3027065968909</v>
      </c>
      <c r="L7580">
        <v>7623.7710399302241</v>
      </c>
      <c r="M7580">
        <v>8443.2393732635574</v>
      </c>
      <c r="N7580">
        <v>9262.7077065968915</v>
      </c>
      <c r="O7580">
        <v>10082.176039930226</v>
      </c>
      <c r="Q7580">
        <v>29566.810813774391</v>
      </c>
      <c r="R7580">
        <v>28768.017136121136</v>
      </c>
      <c r="S7580">
        <v>27969.223458467881</v>
      </c>
      <c r="T7580">
        <v>27170.429780814626</v>
      </c>
      <c r="U7580">
        <v>26371.636103161371</v>
      </c>
      <c r="W7580">
        <v>0</v>
      </c>
      <c r="AB7580">
        <v>1</v>
      </c>
      <c r="AC7580">
        <v>1</v>
      </c>
      <c r="AD7580">
        <v>1</v>
      </c>
      <c r="AE7580">
        <v>1</v>
      </c>
      <c r="AF7580">
        <v>1</v>
      </c>
      <c r="AL7580">
        <v>20.335851999999999</v>
      </c>
      <c r="AM7580" s="5">
        <v>22.94639778137207</v>
      </c>
      <c r="AN7580">
        <v>570.77625570776252</v>
      </c>
      <c r="AO7580">
        <f t="shared" si="118"/>
        <v>26826.48401826484</v>
      </c>
      <c r="AP7580">
        <v>684.93150684931504</v>
      </c>
      <c r="AQ7580">
        <v>5.7185899999999998E-2</v>
      </c>
      <c r="AR7580">
        <v>3.64643E-3</v>
      </c>
      <c r="AS7580">
        <v>2.2558400000000003E-3</v>
      </c>
      <c r="AT7580">
        <v>1.9070300000000001E-3</v>
      </c>
      <c r="AU7580">
        <v>4.7440199999999998E-3</v>
      </c>
      <c r="AW7580">
        <v>5.7185899999999998E-2</v>
      </c>
      <c r="AX7580">
        <v>3.6464299999999991E-3</v>
      </c>
      <c r="AY7580">
        <v>2.255840000000002E-3</v>
      </c>
      <c r="AZ7580">
        <v>1.9070299999999971E-3</v>
      </c>
      <c r="BA7580">
        <v>4.7440200000000016E-3</v>
      </c>
      <c r="BC7580" s="52">
        <v>100000</v>
      </c>
      <c r="BD7580" s="52">
        <v>100000</v>
      </c>
      <c r="BE7580">
        <v>0</v>
      </c>
      <c r="BF7580">
        <v>0</v>
      </c>
      <c r="BG7580">
        <v>0</v>
      </c>
    </row>
    <row r="7581" spans="1:59">
      <c r="A7581">
        <v>7580</v>
      </c>
      <c r="E7581">
        <v>9795.2054794520554</v>
      </c>
      <c r="K7581">
        <v>7142.2981702252946</v>
      </c>
      <c r="L7581">
        <v>7891.9181702252945</v>
      </c>
      <c r="M7581">
        <v>8641.5381702252944</v>
      </c>
      <c r="N7581">
        <v>9391.1581702252952</v>
      </c>
      <c r="O7581">
        <v>10140.778170225294</v>
      </c>
      <c r="Q7581">
        <v>30182.430848475102</v>
      </c>
      <c r="R7581">
        <v>29367.005232092655</v>
      </c>
      <c r="S7581">
        <v>28551.579615710209</v>
      </c>
      <c r="T7581">
        <v>27736.153999327762</v>
      </c>
      <c r="U7581">
        <v>26920.728382945315</v>
      </c>
      <c r="W7581">
        <v>0</v>
      </c>
      <c r="AB7581">
        <v>1</v>
      </c>
      <c r="AC7581">
        <v>1</v>
      </c>
      <c r="AD7581">
        <v>1</v>
      </c>
      <c r="AE7581">
        <v>1</v>
      </c>
      <c r="AF7581">
        <v>1</v>
      </c>
      <c r="AL7581">
        <v>21.998035000000002</v>
      </c>
      <c r="AM7581" s="5">
        <v>22.204935073852539</v>
      </c>
      <c r="AN7581">
        <v>570.77625570776252</v>
      </c>
      <c r="AO7581">
        <f t="shared" si="118"/>
        <v>26826.48401826484</v>
      </c>
      <c r="AP7581">
        <v>684.93150684931504</v>
      </c>
      <c r="AQ7581">
        <v>5.6378500000000005E-2</v>
      </c>
      <c r="AR7581">
        <v>3.4081100000000002E-3</v>
      </c>
      <c r="AS7581">
        <v>2.0398999999999999E-3</v>
      </c>
      <c r="AT7581">
        <v>1.65347E-3</v>
      </c>
      <c r="AU7581">
        <v>4.7060500000000007E-3</v>
      </c>
      <c r="AW7581">
        <v>5.6378500000000012E-2</v>
      </c>
      <c r="AX7581">
        <v>3.4081099999999989E-3</v>
      </c>
      <c r="AY7581">
        <v>2.0398999999999973E-3</v>
      </c>
      <c r="AZ7581">
        <v>1.6534699999999972E-3</v>
      </c>
      <c r="BA7581">
        <v>4.7060500000000033E-3</v>
      </c>
      <c r="BC7581" s="52">
        <v>100000</v>
      </c>
      <c r="BD7581" s="52">
        <v>100000</v>
      </c>
      <c r="BE7581">
        <v>0</v>
      </c>
      <c r="BF7581">
        <v>0</v>
      </c>
      <c r="BG7581">
        <v>0</v>
      </c>
    </row>
    <row r="7582" spans="1:59">
      <c r="A7582">
        <v>7581</v>
      </c>
      <c r="E7582">
        <v>9795.2054794520554</v>
      </c>
      <c r="K7582">
        <v>6337.1627076119612</v>
      </c>
      <c r="L7582">
        <v>6980.8577076119609</v>
      </c>
      <c r="M7582">
        <v>7624.5527076119606</v>
      </c>
      <c r="N7582">
        <v>8268.2477076119612</v>
      </c>
      <c r="O7582">
        <v>8911.9427076119609</v>
      </c>
      <c r="Q7582">
        <v>29610.10345439021</v>
      </c>
      <c r="R7582">
        <v>28810.140158880986</v>
      </c>
      <c r="S7582">
        <v>28010.176863371762</v>
      </c>
      <c r="T7582">
        <v>27210.213567862538</v>
      </c>
      <c r="U7582">
        <v>26410.250272353314</v>
      </c>
      <c r="W7582">
        <v>0</v>
      </c>
      <c r="AB7582">
        <v>1</v>
      </c>
      <c r="AC7582">
        <v>1</v>
      </c>
      <c r="AD7582">
        <v>1</v>
      </c>
      <c r="AE7582">
        <v>1</v>
      </c>
      <c r="AF7582">
        <v>1</v>
      </c>
      <c r="AL7582">
        <v>20.168838999999998</v>
      </c>
      <c r="AM7582" s="5">
        <v>20.591804504394531</v>
      </c>
      <c r="AN7582">
        <v>570.77625570776252</v>
      </c>
      <c r="AO7582">
        <f t="shared" si="118"/>
        <v>26826.48401826484</v>
      </c>
      <c r="AP7582">
        <v>684.93150684931504</v>
      </c>
      <c r="AQ7582">
        <v>5.3757899999999997E-2</v>
      </c>
      <c r="AR7582">
        <v>3.1527899999999999E-3</v>
      </c>
      <c r="AS7582">
        <v>2.0352E-3</v>
      </c>
      <c r="AT7582">
        <v>1.6901800000000001E-3</v>
      </c>
      <c r="AU7582">
        <v>4.34513E-3</v>
      </c>
      <c r="AW7582">
        <v>5.3757899999999997E-2</v>
      </c>
      <c r="AX7582">
        <v>3.1527900000000025E-3</v>
      </c>
      <c r="AY7582">
        <v>2.0352000000000009E-3</v>
      </c>
      <c r="AZ7582">
        <v>1.6901799999999995E-3</v>
      </c>
      <c r="BA7582">
        <v>4.3451300000000026E-3</v>
      </c>
      <c r="BC7582" s="52">
        <v>100000</v>
      </c>
      <c r="BD7582" s="52">
        <v>100000</v>
      </c>
      <c r="BE7582">
        <v>0</v>
      </c>
      <c r="BF7582">
        <v>0</v>
      </c>
      <c r="BG7582">
        <v>0</v>
      </c>
    </row>
    <row r="7583" spans="1:59">
      <c r="A7583">
        <v>7582</v>
      </c>
      <c r="E7583">
        <v>9795.2054794520554</v>
      </c>
      <c r="K7583">
        <v>5382.7038759926472</v>
      </c>
      <c r="L7583">
        <v>5904.6338759926475</v>
      </c>
      <c r="M7583">
        <v>6426.5638759926478</v>
      </c>
      <c r="N7583">
        <v>6948.4938759926481</v>
      </c>
      <c r="O7583">
        <v>7470.4238759926484</v>
      </c>
      <c r="Q7583">
        <v>26654.754517476729</v>
      </c>
      <c r="R7583">
        <v>25934.634600184247</v>
      </c>
      <c r="S7583">
        <v>25214.514682891764</v>
      </c>
      <c r="T7583">
        <v>24494.394765599282</v>
      </c>
      <c r="U7583">
        <v>23774.274848306799</v>
      </c>
      <c r="W7583">
        <v>0</v>
      </c>
      <c r="AB7583">
        <v>1</v>
      </c>
      <c r="AC7583">
        <v>1</v>
      </c>
      <c r="AD7583">
        <v>1</v>
      </c>
      <c r="AE7583">
        <v>1</v>
      </c>
      <c r="AF7583">
        <v>1</v>
      </c>
      <c r="AL7583">
        <v>19.155747999999999</v>
      </c>
      <c r="AM7583" s="5">
        <v>20.100448608398441</v>
      </c>
      <c r="AN7583">
        <v>570.77625570776252</v>
      </c>
      <c r="AO7583">
        <f t="shared" si="118"/>
        <v>26826.48401826484</v>
      </c>
      <c r="AP7583">
        <v>684.93150684931504</v>
      </c>
      <c r="AQ7583">
        <v>5.04526E-2</v>
      </c>
      <c r="AR7583">
        <v>3.1862100000000001E-3</v>
      </c>
      <c r="AS7583">
        <v>1.82716E-3</v>
      </c>
      <c r="AT7583">
        <v>1.7002900000000001E-3</v>
      </c>
      <c r="AU7583">
        <v>3.7116099999999997E-3</v>
      </c>
      <c r="AW7583">
        <v>5.04526E-2</v>
      </c>
      <c r="AX7583">
        <v>3.1862100000000018E-3</v>
      </c>
      <c r="AY7583">
        <v>1.8271600000000013E-3</v>
      </c>
      <c r="AZ7583">
        <v>1.7002900000000001E-3</v>
      </c>
      <c r="BA7583">
        <v>3.7116099999999971E-3</v>
      </c>
      <c r="BC7583" s="52">
        <v>100000</v>
      </c>
      <c r="BD7583" s="52">
        <v>100000</v>
      </c>
      <c r="BE7583">
        <v>0</v>
      </c>
      <c r="BF7583">
        <v>0</v>
      </c>
      <c r="BG7583">
        <v>0</v>
      </c>
    </row>
    <row r="7584" spans="1:59">
      <c r="A7584">
        <v>7583</v>
      </c>
      <c r="E7584">
        <v>9795.2054794520554</v>
      </c>
      <c r="K7584">
        <v>5168.8082393084032</v>
      </c>
      <c r="L7584">
        <v>5628.5907393084035</v>
      </c>
      <c r="M7584">
        <v>6088.3732393084038</v>
      </c>
      <c r="N7584">
        <v>6548.155739308404</v>
      </c>
      <c r="O7584">
        <v>7007.9382393084043</v>
      </c>
      <c r="Q7584">
        <v>20265.84061285753</v>
      </c>
      <c r="R7584">
        <v>19718.327207253296</v>
      </c>
      <c r="S7584">
        <v>19170.813801649063</v>
      </c>
      <c r="T7584">
        <v>18623.30039604483</v>
      </c>
      <c r="U7584">
        <v>18075.786990440596</v>
      </c>
      <c r="W7584">
        <v>0</v>
      </c>
      <c r="AB7584">
        <v>1</v>
      </c>
      <c r="AC7584">
        <v>1</v>
      </c>
      <c r="AD7584">
        <v>1</v>
      </c>
      <c r="AE7584">
        <v>1</v>
      </c>
      <c r="AF7584">
        <v>1</v>
      </c>
      <c r="AL7584">
        <v>18.718745999999999</v>
      </c>
      <c r="AM7584" s="5">
        <v>19.531068801879879</v>
      </c>
      <c r="AN7584">
        <v>570.77625570776252</v>
      </c>
      <c r="AO7584">
        <f t="shared" si="118"/>
        <v>26826.48401826484</v>
      </c>
      <c r="AP7584">
        <v>684.93150684931504</v>
      </c>
      <c r="AQ7584">
        <v>5.0258899999999995E-2</v>
      </c>
      <c r="AR7584">
        <v>3.0898599999999998E-3</v>
      </c>
      <c r="AS7584">
        <v>1.81434E-3</v>
      </c>
      <c r="AT7584">
        <v>1.6586000000000001E-3</v>
      </c>
      <c r="AU7584">
        <v>3.70725E-3</v>
      </c>
      <c r="AW7584">
        <v>5.0258899999999995E-2</v>
      </c>
      <c r="AX7584">
        <v>3.0898599999999998E-3</v>
      </c>
      <c r="AY7584">
        <v>1.8143399999999976E-3</v>
      </c>
      <c r="AZ7584">
        <v>1.6586000000000031E-3</v>
      </c>
      <c r="BA7584">
        <v>3.7072500000000022E-3</v>
      </c>
      <c r="BC7584" s="52">
        <v>100000</v>
      </c>
      <c r="BD7584" s="52">
        <v>100000</v>
      </c>
      <c r="BE7584">
        <v>0</v>
      </c>
      <c r="BF7584">
        <v>0</v>
      </c>
      <c r="BG7584">
        <v>0</v>
      </c>
    </row>
    <row r="7585" spans="1:59">
      <c r="A7585">
        <v>7584</v>
      </c>
      <c r="E7585">
        <v>9795.2054794520554</v>
      </c>
      <c r="K7585">
        <v>3852.139343681335</v>
      </c>
      <c r="L7585">
        <v>4241.1668436813352</v>
      </c>
      <c r="M7585">
        <v>4630.1943436813353</v>
      </c>
      <c r="N7585">
        <v>5019.2218436813355</v>
      </c>
      <c r="O7585">
        <v>5408.2493436813356</v>
      </c>
      <c r="Q7585">
        <v>14308.41988805395</v>
      </c>
      <c r="R7585">
        <v>13921.855528552582</v>
      </c>
      <c r="S7585">
        <v>13535.291169051214</v>
      </c>
      <c r="T7585">
        <v>13148.726809549846</v>
      </c>
      <c r="U7585">
        <v>12762.162450048478</v>
      </c>
      <c r="W7585">
        <v>0</v>
      </c>
      <c r="AB7585">
        <v>1</v>
      </c>
      <c r="AC7585">
        <v>1</v>
      </c>
      <c r="AD7585">
        <v>1</v>
      </c>
      <c r="AE7585">
        <v>1</v>
      </c>
      <c r="AF7585">
        <v>1</v>
      </c>
      <c r="AL7585">
        <v>18.471409999999999</v>
      </c>
      <c r="AM7585" s="5">
        <v>18.37009429931641</v>
      </c>
      <c r="AN7585">
        <v>570.77625570776252</v>
      </c>
      <c r="AO7585">
        <f t="shared" si="118"/>
        <v>26826.48401826484</v>
      </c>
      <c r="AP7585">
        <v>684.93150684931504</v>
      </c>
      <c r="AQ7585">
        <v>5.0398800000000001E-2</v>
      </c>
      <c r="AR7585">
        <v>3.2181099999999997E-3</v>
      </c>
      <c r="AS7585">
        <v>1.8630700000000001E-3</v>
      </c>
      <c r="AT7585">
        <v>1.66628E-3</v>
      </c>
      <c r="AU7585">
        <v>3.7031799999999999E-3</v>
      </c>
      <c r="AW7585">
        <v>5.0398800000000007E-2</v>
      </c>
      <c r="AX7585">
        <v>3.2181099999999963E-3</v>
      </c>
      <c r="AY7585">
        <v>1.8630700000000014E-3</v>
      </c>
      <c r="AZ7585">
        <v>1.6662799999999992E-3</v>
      </c>
      <c r="BA7585">
        <v>3.7031800000000004E-3</v>
      </c>
      <c r="BC7585" s="52">
        <v>100000</v>
      </c>
      <c r="BD7585" s="52">
        <v>100000</v>
      </c>
      <c r="BE7585">
        <v>0</v>
      </c>
      <c r="BF7585">
        <v>0</v>
      </c>
      <c r="BG7585">
        <v>0</v>
      </c>
    </row>
    <row r="7586" spans="1:59">
      <c r="A7586">
        <v>7585</v>
      </c>
      <c r="E7586">
        <v>9795.2054794520554</v>
      </c>
      <c r="K7586">
        <v>3054.5392728330294</v>
      </c>
      <c r="L7586">
        <v>3375.3417728330292</v>
      </c>
      <c r="M7586">
        <v>3696.1442728330289</v>
      </c>
      <c r="N7586">
        <v>4016.9467728330287</v>
      </c>
      <c r="O7586">
        <v>4337.749272833029</v>
      </c>
      <c r="Q7586">
        <v>7313.1900779822899</v>
      </c>
      <c r="R7586">
        <v>7115.6128018367217</v>
      </c>
      <c r="S7586">
        <v>6918.0355256911535</v>
      </c>
      <c r="T7586">
        <v>6720.4582495455852</v>
      </c>
      <c r="U7586">
        <v>6522.880973400017</v>
      </c>
      <c r="W7586">
        <v>0</v>
      </c>
      <c r="AB7586">
        <v>1</v>
      </c>
      <c r="AC7586">
        <v>1</v>
      </c>
      <c r="AD7586">
        <v>1</v>
      </c>
      <c r="AE7586">
        <v>1</v>
      </c>
      <c r="AF7586">
        <v>1</v>
      </c>
      <c r="AL7586">
        <v>17.625069</v>
      </c>
      <c r="AM7586" s="5">
        <v>18.596282958984379</v>
      </c>
      <c r="AN7586">
        <v>570.77625570776252</v>
      </c>
      <c r="AO7586">
        <f t="shared" si="118"/>
        <v>26826.48401826484</v>
      </c>
      <c r="AP7586">
        <v>684.93150684931504</v>
      </c>
      <c r="AQ7586">
        <v>5.0526600000000005E-2</v>
      </c>
      <c r="AR7586">
        <v>3.20586E-3</v>
      </c>
      <c r="AS7586">
        <v>1.8698200000000001E-3</v>
      </c>
      <c r="AT7586">
        <v>1.6668E-3</v>
      </c>
      <c r="AU7586">
        <v>3.7073700000000002E-3</v>
      </c>
      <c r="AW7586">
        <v>5.0526600000000005E-2</v>
      </c>
      <c r="AX7586">
        <v>3.2058599999999979E-3</v>
      </c>
      <c r="AY7586">
        <v>1.8698200000000012E-3</v>
      </c>
      <c r="AZ7586">
        <v>1.666800000000003E-3</v>
      </c>
      <c r="BA7586">
        <v>3.7073700000000015E-3</v>
      </c>
      <c r="BC7586" s="52">
        <v>100000</v>
      </c>
      <c r="BD7586" s="52">
        <v>100000</v>
      </c>
      <c r="BE7586">
        <v>0</v>
      </c>
      <c r="BF7586">
        <v>0</v>
      </c>
      <c r="BG7586">
        <v>0</v>
      </c>
    </row>
    <row r="7587" spans="1:59">
      <c r="A7587">
        <v>7586</v>
      </c>
      <c r="E7587">
        <v>9795.2054794520554</v>
      </c>
      <c r="K7587">
        <v>2239.2527626769984</v>
      </c>
      <c r="L7587">
        <v>2418.8477626769982</v>
      </c>
      <c r="M7587">
        <v>2598.4427626769984</v>
      </c>
      <c r="N7587">
        <v>2778.0377626769987</v>
      </c>
      <c r="O7587">
        <v>2957.6327626769989</v>
      </c>
      <c r="Q7587">
        <v>7843.6694176791261</v>
      </c>
      <c r="R7587">
        <v>7631.7604113299521</v>
      </c>
      <c r="S7587">
        <v>7419.8514049807782</v>
      </c>
      <c r="T7587">
        <v>7207.9423986316042</v>
      </c>
      <c r="U7587">
        <v>6996.0333922824302</v>
      </c>
      <c r="W7587">
        <v>0</v>
      </c>
      <c r="AB7587">
        <v>1</v>
      </c>
      <c r="AC7587">
        <v>1</v>
      </c>
      <c r="AD7587">
        <v>1</v>
      </c>
      <c r="AE7587">
        <v>1</v>
      </c>
      <c r="AF7587">
        <v>1</v>
      </c>
      <c r="AL7587">
        <v>17.771180999999999</v>
      </c>
      <c r="AM7587" s="5">
        <v>18.409099578857418</v>
      </c>
      <c r="AN7587">
        <v>570.77625570776252</v>
      </c>
      <c r="AO7587">
        <f t="shared" si="118"/>
        <v>26826.48401826484</v>
      </c>
      <c r="AP7587">
        <v>684.93150684931504</v>
      </c>
      <c r="AQ7587">
        <v>5.09357E-2</v>
      </c>
      <c r="AR7587">
        <v>3.2233000000000001E-3</v>
      </c>
      <c r="AS7587">
        <v>1.86477E-3</v>
      </c>
      <c r="AT7587">
        <v>1.6731700000000001E-3</v>
      </c>
      <c r="AU7587">
        <v>3.7124100000000002E-3</v>
      </c>
      <c r="AW7587">
        <v>5.09357E-2</v>
      </c>
      <c r="AX7587">
        <v>3.2232999999999984E-3</v>
      </c>
      <c r="AY7587">
        <v>1.8647700000000017E-3</v>
      </c>
      <c r="AZ7587">
        <v>1.6731700000000016E-3</v>
      </c>
      <c r="BA7587">
        <v>3.7124099999999993E-3</v>
      </c>
      <c r="BC7587" s="52">
        <v>100000</v>
      </c>
      <c r="BD7587" s="52">
        <v>100000</v>
      </c>
      <c r="BE7587">
        <v>0</v>
      </c>
      <c r="BF7587">
        <v>0</v>
      </c>
      <c r="BG7587">
        <v>0</v>
      </c>
    </row>
    <row r="7588" spans="1:59">
      <c r="A7588">
        <v>7587</v>
      </c>
      <c r="E7588">
        <v>9795.2054794520554</v>
      </c>
      <c r="K7588">
        <v>1644.7519161408618</v>
      </c>
      <c r="L7588">
        <v>1754.1419161408617</v>
      </c>
      <c r="M7588">
        <v>1863.5319161408615</v>
      </c>
      <c r="N7588">
        <v>1972.9219161408614</v>
      </c>
      <c r="O7588">
        <v>2082.3119161408613</v>
      </c>
      <c r="Q7588">
        <v>8169.8986581301142</v>
      </c>
      <c r="R7588">
        <v>7949.176057800235</v>
      </c>
      <c r="S7588">
        <v>7728.4534574703557</v>
      </c>
      <c r="T7588">
        <v>7507.7308571404765</v>
      </c>
      <c r="U7588">
        <v>7287.0082568105972</v>
      </c>
      <c r="W7588">
        <v>0</v>
      </c>
      <c r="AB7588">
        <v>1</v>
      </c>
      <c r="AC7588">
        <v>1</v>
      </c>
      <c r="AD7588">
        <v>1</v>
      </c>
      <c r="AE7588">
        <v>1</v>
      </c>
      <c r="AF7588">
        <v>1</v>
      </c>
      <c r="AL7588">
        <v>17.734074</v>
      </c>
      <c r="AM7588" s="5">
        <v>17.919443130493161</v>
      </c>
      <c r="AN7588">
        <v>570.77625570776252</v>
      </c>
      <c r="AO7588">
        <f t="shared" si="118"/>
        <v>26826.48401826484</v>
      </c>
      <c r="AP7588">
        <v>684.93150684931504</v>
      </c>
      <c r="AQ7588">
        <v>5.05438E-2</v>
      </c>
      <c r="AR7588">
        <v>3.20959E-3</v>
      </c>
      <c r="AS7588">
        <v>1.8579E-3</v>
      </c>
      <c r="AT7588">
        <v>1.6673599999999999E-3</v>
      </c>
      <c r="AU7588">
        <v>3.7083400000000001E-3</v>
      </c>
      <c r="AW7588">
        <v>5.05438E-2</v>
      </c>
      <c r="AX7588">
        <v>3.2095899999999983E-3</v>
      </c>
      <c r="AY7588">
        <v>1.8579000000000026E-3</v>
      </c>
      <c r="AZ7588">
        <v>1.6673599999999997E-3</v>
      </c>
      <c r="BA7588">
        <v>3.7083399999999975E-3</v>
      </c>
      <c r="BC7588" s="52">
        <v>100000</v>
      </c>
      <c r="BD7588" s="52">
        <v>100000</v>
      </c>
      <c r="BE7588">
        <v>0</v>
      </c>
      <c r="BF7588">
        <v>0</v>
      </c>
      <c r="BG7588">
        <v>0</v>
      </c>
    </row>
    <row r="7589" spans="1:59">
      <c r="A7589">
        <v>7588</v>
      </c>
      <c r="E7589">
        <v>9795.2054794520554</v>
      </c>
      <c r="K7589">
        <v>1456.3751572725118</v>
      </c>
      <c r="L7589">
        <v>1511.235157272512</v>
      </c>
      <c r="M7589">
        <v>1566.0951572725121</v>
      </c>
      <c r="N7589">
        <v>1620.9551572725122</v>
      </c>
      <c r="O7589">
        <v>1675.8151572725124</v>
      </c>
      <c r="Q7589">
        <v>9594.1308480650587</v>
      </c>
      <c r="R7589">
        <v>9334.9303856738061</v>
      </c>
      <c r="S7589">
        <v>9075.7299232825535</v>
      </c>
      <c r="T7589">
        <v>8816.5294608913009</v>
      </c>
      <c r="U7589">
        <v>8557.3289985000483</v>
      </c>
      <c r="W7589">
        <v>0</v>
      </c>
      <c r="AB7589">
        <v>1</v>
      </c>
      <c r="AC7589">
        <v>1</v>
      </c>
      <c r="AD7589">
        <v>1</v>
      </c>
      <c r="AE7589">
        <v>1</v>
      </c>
      <c r="AF7589">
        <v>1</v>
      </c>
      <c r="AL7589">
        <v>17.734757999999999</v>
      </c>
      <c r="AM7589" s="5">
        <v>18.009563446044918</v>
      </c>
      <c r="AN7589">
        <v>570.77625570776252</v>
      </c>
      <c r="AO7589">
        <f t="shared" si="118"/>
        <v>26826.48401826484</v>
      </c>
      <c r="AP7589">
        <v>684.93150684931504</v>
      </c>
      <c r="AQ7589">
        <v>4.4228099999999999E-2</v>
      </c>
      <c r="AR7589">
        <v>2.5303700000000001E-3</v>
      </c>
      <c r="AS7589">
        <v>1.5713999999999999E-3</v>
      </c>
      <c r="AT7589">
        <v>1.6396599999999998E-3</v>
      </c>
      <c r="AU7589">
        <v>3.4892E-3</v>
      </c>
      <c r="AW7589">
        <v>4.4228100000000006E-2</v>
      </c>
      <c r="AX7589">
        <v>2.5303699999999971E-3</v>
      </c>
      <c r="AY7589">
        <v>1.5714000000000006E-3</v>
      </c>
      <c r="AZ7589">
        <v>1.6396600000000011E-3</v>
      </c>
      <c r="BA7589">
        <v>3.4891999999999979E-3</v>
      </c>
      <c r="BC7589" s="52">
        <v>100000</v>
      </c>
      <c r="BD7589" s="52">
        <v>100000</v>
      </c>
      <c r="BE7589">
        <v>0</v>
      </c>
      <c r="BF7589">
        <v>0</v>
      </c>
      <c r="BG7589">
        <v>0</v>
      </c>
    </row>
    <row r="7590" spans="1:59">
      <c r="A7590">
        <v>7589</v>
      </c>
      <c r="E7590">
        <v>9795.2054794520554</v>
      </c>
      <c r="K7590">
        <v>1600.1896721074886</v>
      </c>
      <c r="L7590">
        <v>1649.6871721074885</v>
      </c>
      <c r="M7590">
        <v>1699.1846721074885</v>
      </c>
      <c r="N7590">
        <v>1748.6821721074884</v>
      </c>
      <c r="O7590">
        <v>1798.1796721074884</v>
      </c>
      <c r="Q7590">
        <v>13569.565341352911</v>
      </c>
      <c r="R7590">
        <v>13202.962293616816</v>
      </c>
      <c r="S7590">
        <v>12836.359245880722</v>
      </c>
      <c r="T7590">
        <v>12469.756198144627</v>
      </c>
      <c r="U7590">
        <v>12103.153150408532</v>
      </c>
      <c r="W7590">
        <v>0</v>
      </c>
      <c r="AB7590">
        <v>1</v>
      </c>
      <c r="AC7590">
        <v>1</v>
      </c>
      <c r="AD7590">
        <v>1</v>
      </c>
      <c r="AE7590">
        <v>1</v>
      </c>
      <c r="AF7590">
        <v>1</v>
      </c>
      <c r="AL7590">
        <v>17.323170000000001</v>
      </c>
      <c r="AM7590" s="5">
        <v>17.57752799987793</v>
      </c>
      <c r="AN7590">
        <v>570.77625570776252</v>
      </c>
      <c r="AO7590">
        <f t="shared" si="118"/>
        <v>26826.48401826484</v>
      </c>
      <c r="AP7590">
        <v>684.93150684931504</v>
      </c>
      <c r="AQ7590">
        <v>4.4921900000000001E-2</v>
      </c>
      <c r="AR7590">
        <v>2.5166400000000001E-3</v>
      </c>
      <c r="AS7590">
        <v>1.5574900000000001E-3</v>
      </c>
      <c r="AT7590">
        <v>1.6343E-3</v>
      </c>
      <c r="AU7590">
        <v>3.5000000000000001E-3</v>
      </c>
      <c r="AW7590">
        <v>4.4921900000000001E-2</v>
      </c>
      <c r="AX7590">
        <v>2.5166400000000005E-3</v>
      </c>
      <c r="AY7590">
        <v>1.5574900000000017E-3</v>
      </c>
      <c r="AZ7590">
        <v>1.6342999999999983E-3</v>
      </c>
      <c r="BA7590">
        <v>3.5000000000000031E-3</v>
      </c>
      <c r="BC7590" s="52">
        <v>100000</v>
      </c>
      <c r="BD7590" s="52">
        <v>100000</v>
      </c>
      <c r="BE7590">
        <v>0</v>
      </c>
      <c r="BF7590">
        <v>0</v>
      </c>
      <c r="BG7590">
        <v>0</v>
      </c>
    </row>
    <row r="7591" spans="1:59">
      <c r="A7591">
        <v>7590</v>
      </c>
      <c r="E7591">
        <v>9795.2054794520554</v>
      </c>
      <c r="K7591">
        <v>2013.4032076896754</v>
      </c>
      <c r="L7591">
        <v>2062.4057076896752</v>
      </c>
      <c r="M7591">
        <v>2111.4082076896752</v>
      </c>
      <c r="N7591">
        <v>2160.4107076896753</v>
      </c>
      <c r="O7591">
        <v>2209.4132076896753</v>
      </c>
      <c r="Q7591">
        <v>22685.737984506981</v>
      </c>
      <c r="R7591">
        <v>22072.847261213166</v>
      </c>
      <c r="S7591">
        <v>21459.956537919352</v>
      </c>
      <c r="T7591">
        <v>20847.065814625537</v>
      </c>
      <c r="U7591">
        <v>20234.175091331723</v>
      </c>
      <c r="W7591">
        <v>0</v>
      </c>
      <c r="AB7591">
        <v>1</v>
      </c>
      <c r="AC7591">
        <v>1</v>
      </c>
      <c r="AD7591">
        <v>1</v>
      </c>
      <c r="AE7591">
        <v>1</v>
      </c>
      <c r="AF7591">
        <v>1</v>
      </c>
      <c r="AL7591">
        <v>17.208953999999999</v>
      </c>
      <c r="AM7591" s="5">
        <v>16.9262809753418</v>
      </c>
      <c r="AN7591">
        <v>570.77625570776252</v>
      </c>
      <c r="AO7591">
        <f t="shared" si="118"/>
        <v>26826.48401826484</v>
      </c>
      <c r="AP7591">
        <v>684.93150684931504</v>
      </c>
      <c r="AQ7591">
        <v>4.8174399999999999E-2</v>
      </c>
      <c r="AR7591">
        <v>2.5257000000000001E-3</v>
      </c>
      <c r="AS7591">
        <v>1.5526899999999998E-3</v>
      </c>
      <c r="AT7591">
        <v>1.6366799999999999E-3</v>
      </c>
      <c r="AU7591">
        <v>3.50038E-3</v>
      </c>
      <c r="AW7591">
        <v>4.8174399999999992E-2</v>
      </c>
      <c r="AX7591">
        <v>2.5256999999999988E-3</v>
      </c>
      <c r="AY7591">
        <v>1.5526900000000024E-3</v>
      </c>
      <c r="AZ7591">
        <v>1.6366800000000015E-3</v>
      </c>
      <c r="BA7591">
        <v>3.5003799999999974E-3</v>
      </c>
      <c r="BC7591" s="52">
        <v>100000</v>
      </c>
      <c r="BD7591" s="52">
        <v>100000</v>
      </c>
      <c r="BE7591">
        <v>0</v>
      </c>
      <c r="BF7591">
        <v>0</v>
      </c>
      <c r="BG7591">
        <v>0</v>
      </c>
    </row>
    <row r="7592" spans="1:59">
      <c r="A7592">
        <v>7591</v>
      </c>
      <c r="E7592">
        <v>9795.2054794520554</v>
      </c>
      <c r="K7592">
        <v>2612.967945593241</v>
      </c>
      <c r="L7592">
        <v>2655.177945593241</v>
      </c>
      <c r="M7592">
        <v>2697.3879455932411</v>
      </c>
      <c r="N7592">
        <v>2739.5979455932411</v>
      </c>
      <c r="O7592">
        <v>2781.8079455932411</v>
      </c>
      <c r="Q7592">
        <v>27796.029018731359</v>
      </c>
      <c r="R7592">
        <v>27045.075782599008</v>
      </c>
      <c r="S7592">
        <v>26294.122546466657</v>
      </c>
      <c r="T7592">
        <v>25543.169310334306</v>
      </c>
      <c r="U7592">
        <v>24792.216074201955</v>
      </c>
      <c r="W7592">
        <v>0</v>
      </c>
      <c r="AB7592">
        <v>1</v>
      </c>
      <c r="AC7592">
        <v>1</v>
      </c>
      <c r="AD7592">
        <v>1</v>
      </c>
      <c r="AE7592">
        <v>1</v>
      </c>
      <c r="AF7592">
        <v>1</v>
      </c>
      <c r="AL7592">
        <v>17.028784000000002</v>
      </c>
      <c r="AM7592" s="5">
        <v>17.475679397583011</v>
      </c>
      <c r="AN7592">
        <v>570.77625570776252</v>
      </c>
      <c r="AO7592">
        <f t="shared" si="118"/>
        <v>26826.48401826484</v>
      </c>
      <c r="AP7592">
        <v>684.93150684931504</v>
      </c>
      <c r="AQ7592">
        <v>4.8731299999999998E-2</v>
      </c>
      <c r="AR7592">
        <v>2.6200899999999998E-3</v>
      </c>
      <c r="AS7592">
        <v>1.55007E-3</v>
      </c>
      <c r="AT7592">
        <v>1.6587799999999999E-3</v>
      </c>
      <c r="AU7592">
        <v>3.4883900000000001E-3</v>
      </c>
      <c r="AW7592">
        <v>4.8731299999999991E-2</v>
      </c>
      <c r="AX7592">
        <v>2.6200899999999985E-3</v>
      </c>
      <c r="AY7592">
        <v>1.5500700000000006E-3</v>
      </c>
      <c r="AZ7592">
        <v>1.6587799999999986E-3</v>
      </c>
      <c r="BA7592">
        <v>3.4883900000000009E-3</v>
      </c>
      <c r="BC7592" s="52">
        <v>100000</v>
      </c>
      <c r="BD7592" s="52">
        <v>100000</v>
      </c>
      <c r="BE7592">
        <v>0</v>
      </c>
      <c r="BF7592">
        <v>0</v>
      </c>
      <c r="BG7592">
        <v>0</v>
      </c>
    </row>
    <row r="7593" spans="1:59">
      <c r="A7593">
        <v>7592</v>
      </c>
      <c r="E7593">
        <v>9795.2054794520554</v>
      </c>
      <c r="K7593">
        <v>3745.2540553503122</v>
      </c>
      <c r="L7593">
        <v>3786.7765553503123</v>
      </c>
      <c r="M7593">
        <v>3828.2990553503123</v>
      </c>
      <c r="N7593">
        <v>3869.8215553503123</v>
      </c>
      <c r="O7593">
        <v>3911.3440553503124</v>
      </c>
      <c r="Q7593">
        <v>28011.90810823235</v>
      </c>
      <c r="R7593">
        <v>27255.122559186068</v>
      </c>
      <c r="S7593">
        <v>26498.337010139785</v>
      </c>
      <c r="T7593">
        <v>25741.551461093502</v>
      </c>
      <c r="U7593">
        <v>24984.76591204722</v>
      </c>
      <c r="W7593">
        <v>5.0199999999999993E-3</v>
      </c>
      <c r="AB7593">
        <v>1</v>
      </c>
      <c r="AC7593">
        <v>1</v>
      </c>
      <c r="AD7593">
        <v>1</v>
      </c>
      <c r="AE7593">
        <v>1</v>
      </c>
      <c r="AF7593">
        <v>1</v>
      </c>
      <c r="AL7593">
        <v>16.556812000000001</v>
      </c>
      <c r="AM7593" s="5">
        <v>18.21347618103027</v>
      </c>
      <c r="AN7593">
        <v>570.77625570776252</v>
      </c>
      <c r="AO7593">
        <f t="shared" si="118"/>
        <v>26826.48401826484</v>
      </c>
      <c r="AP7593">
        <v>684.93150684931504</v>
      </c>
      <c r="AQ7593">
        <v>5.1000200000000002E-2</v>
      </c>
      <c r="AR7593">
        <v>2.63225E-3</v>
      </c>
      <c r="AS7593">
        <v>1.5516900000000001E-3</v>
      </c>
      <c r="AT7593">
        <v>1.6980999999999999E-3</v>
      </c>
      <c r="AU7593">
        <v>4.0633200000000005E-3</v>
      </c>
      <c r="AW7593">
        <v>5.1000200000000009E-2</v>
      </c>
      <c r="AX7593">
        <v>2.6322500000000026E-3</v>
      </c>
      <c r="AY7593">
        <v>1.5516900000000014E-3</v>
      </c>
      <c r="AZ7593">
        <v>1.698100000000001E-3</v>
      </c>
      <c r="BA7593">
        <v>4.0633200000000022E-3</v>
      </c>
      <c r="BC7593" s="52">
        <v>100000</v>
      </c>
      <c r="BD7593" s="52">
        <v>100000</v>
      </c>
      <c r="BE7593">
        <v>0</v>
      </c>
      <c r="BF7593">
        <v>0</v>
      </c>
      <c r="BG7593">
        <v>0</v>
      </c>
    </row>
    <row r="7594" spans="1:59">
      <c r="A7594">
        <v>7593</v>
      </c>
      <c r="E7594">
        <v>9795.2054794520554</v>
      </c>
      <c r="K7594">
        <v>4022.7553022854077</v>
      </c>
      <c r="L7594">
        <v>4098.4878022854073</v>
      </c>
      <c r="M7594">
        <v>4174.2203022854073</v>
      </c>
      <c r="N7594">
        <v>4249.9528022854074</v>
      </c>
      <c r="O7594">
        <v>4325.6853022854075</v>
      </c>
      <c r="Q7594">
        <v>24538.768450028201</v>
      </c>
      <c r="R7594">
        <v>23875.815207310981</v>
      </c>
      <c r="S7594">
        <v>23212.861964593765</v>
      </c>
      <c r="T7594">
        <v>22549.908721876549</v>
      </c>
      <c r="U7594">
        <v>21886.955479159333</v>
      </c>
      <c r="W7594">
        <v>8.181999999999999E-2</v>
      </c>
      <c r="AB7594">
        <v>1</v>
      </c>
      <c r="AC7594">
        <v>1</v>
      </c>
      <c r="AD7594">
        <v>1</v>
      </c>
      <c r="AE7594">
        <v>1</v>
      </c>
      <c r="AF7594">
        <v>1</v>
      </c>
      <c r="AL7594">
        <v>15.275309</v>
      </c>
      <c r="AM7594" s="5">
        <v>17.604179382324219</v>
      </c>
      <c r="AN7594">
        <v>570.77625570776252</v>
      </c>
      <c r="AO7594">
        <f t="shared" si="118"/>
        <v>26826.48401826484</v>
      </c>
      <c r="AP7594">
        <v>684.93150684931504</v>
      </c>
      <c r="AQ7594">
        <v>5.0727600000000005E-2</v>
      </c>
      <c r="AR7594">
        <v>2.9299E-3</v>
      </c>
      <c r="AS7594">
        <v>1.3128E-3</v>
      </c>
      <c r="AT7594">
        <v>1.4860100000000001E-3</v>
      </c>
      <c r="AU7594">
        <v>3.5374199999999999E-3</v>
      </c>
      <c r="AW7594">
        <v>5.0727599999999998E-2</v>
      </c>
      <c r="AX7594">
        <v>2.9298999999999992E-3</v>
      </c>
      <c r="AY7594">
        <v>1.3128000000000029E-3</v>
      </c>
      <c r="AZ7594">
        <v>1.4860100000000029E-3</v>
      </c>
      <c r="BA7594">
        <v>3.5374199999999995E-3</v>
      </c>
      <c r="BC7594" s="52">
        <v>100000</v>
      </c>
      <c r="BD7594" s="52">
        <v>100000</v>
      </c>
      <c r="BE7594">
        <v>0</v>
      </c>
      <c r="BF7594">
        <v>0</v>
      </c>
      <c r="BG7594">
        <v>0</v>
      </c>
    </row>
    <row r="7595" spans="1:59">
      <c r="A7595">
        <v>7594</v>
      </c>
      <c r="E7595">
        <v>9795.2054794520554</v>
      </c>
      <c r="K7595">
        <v>4376.2149197319359</v>
      </c>
      <c r="L7595">
        <v>4496.6599197319356</v>
      </c>
      <c r="M7595">
        <v>4617.1049197319353</v>
      </c>
      <c r="N7595">
        <v>4737.549919731935</v>
      </c>
      <c r="O7595">
        <v>4857.9949197319347</v>
      </c>
      <c r="Q7595">
        <v>22744.5602833997</v>
      </c>
      <c r="R7595">
        <v>22130.080383283283</v>
      </c>
      <c r="S7595">
        <v>21515.600483166865</v>
      </c>
      <c r="T7595">
        <v>20901.120583050448</v>
      </c>
      <c r="U7595">
        <v>20286.64068293403</v>
      </c>
      <c r="W7595">
        <v>0.47070000000000001</v>
      </c>
      <c r="AB7595">
        <v>1</v>
      </c>
      <c r="AC7595">
        <v>1</v>
      </c>
      <c r="AD7595">
        <v>1</v>
      </c>
      <c r="AE7595">
        <v>1</v>
      </c>
      <c r="AF7595">
        <v>1</v>
      </c>
      <c r="AL7595">
        <v>14.133929999999999</v>
      </c>
      <c r="AM7595" s="5">
        <v>17.5594482421875</v>
      </c>
      <c r="AN7595">
        <v>570.77625570776252</v>
      </c>
      <c r="AO7595">
        <f t="shared" si="118"/>
        <v>26826.48401826484</v>
      </c>
      <c r="AP7595">
        <v>684.93150684931504</v>
      </c>
      <c r="AQ7595">
        <v>4.74604E-2</v>
      </c>
      <c r="AR7595">
        <v>1.6021799999999999E-3</v>
      </c>
      <c r="AS7595">
        <v>1.3091699999999999E-3</v>
      </c>
      <c r="AT7595">
        <v>1.22003E-3</v>
      </c>
      <c r="AU7595">
        <v>3.3032400000000003E-3</v>
      </c>
      <c r="AW7595">
        <v>4.74604E-2</v>
      </c>
      <c r="AX7595">
        <v>1.6021800000000017E-3</v>
      </c>
      <c r="AY7595">
        <v>1.3091699999999984E-3</v>
      </c>
      <c r="AZ7595">
        <v>1.220029999999997E-3</v>
      </c>
      <c r="BA7595">
        <v>3.303239999999999E-3</v>
      </c>
      <c r="BC7595" s="52">
        <v>100000</v>
      </c>
      <c r="BD7595" s="52">
        <v>100000</v>
      </c>
      <c r="BE7595">
        <v>0</v>
      </c>
      <c r="BF7595">
        <v>0</v>
      </c>
      <c r="BG7595">
        <v>0</v>
      </c>
    </row>
    <row r="7596" spans="1:59">
      <c r="A7596">
        <v>7595</v>
      </c>
      <c r="E7596">
        <v>9795.2054794520554</v>
      </c>
      <c r="K7596">
        <v>4692.2017410594908</v>
      </c>
      <c r="L7596">
        <v>4940.2692410594909</v>
      </c>
      <c r="M7596">
        <v>5188.336741059491</v>
      </c>
      <c r="N7596">
        <v>5436.4042410594911</v>
      </c>
      <c r="O7596">
        <v>5684.4717410594913</v>
      </c>
      <c r="Q7596">
        <v>21149.675691914181</v>
      </c>
      <c r="R7596">
        <v>20578.284095981431</v>
      </c>
      <c r="S7596">
        <v>20006.892500048682</v>
      </c>
      <c r="T7596">
        <v>19435.500904115932</v>
      </c>
      <c r="U7596">
        <v>18864.109308183182</v>
      </c>
      <c r="W7596">
        <v>0.42810999999999999</v>
      </c>
      <c r="AB7596">
        <v>1</v>
      </c>
      <c r="AC7596">
        <v>1</v>
      </c>
      <c r="AD7596">
        <v>1</v>
      </c>
      <c r="AE7596">
        <v>1</v>
      </c>
      <c r="AF7596">
        <v>1</v>
      </c>
      <c r="AL7596">
        <v>13.333076999999999</v>
      </c>
      <c r="AM7596" s="5">
        <v>17.399448394775391</v>
      </c>
      <c r="AN7596">
        <v>570.77625570776252</v>
      </c>
      <c r="AO7596">
        <f t="shared" si="118"/>
        <v>26826.48401826484</v>
      </c>
      <c r="AP7596">
        <v>684.93150684931504</v>
      </c>
      <c r="AQ7596">
        <v>5.11536E-2</v>
      </c>
      <c r="AR7596">
        <v>1.6202E-3</v>
      </c>
      <c r="AS7596">
        <v>1.3592200000000002E-3</v>
      </c>
      <c r="AT7596">
        <v>1.2693700000000001E-3</v>
      </c>
      <c r="AU7596">
        <v>3.3186300000000004E-3</v>
      </c>
      <c r="AW7596">
        <v>5.1153600000000007E-2</v>
      </c>
      <c r="AX7596">
        <v>1.6202000000000022E-3</v>
      </c>
      <c r="AY7596">
        <v>1.3592200000000013E-3</v>
      </c>
      <c r="AZ7596">
        <v>1.2693699999999988E-3</v>
      </c>
      <c r="BA7596">
        <v>3.318630000000003E-3</v>
      </c>
      <c r="BC7596" s="52">
        <v>100000</v>
      </c>
      <c r="BD7596" s="52">
        <v>100000</v>
      </c>
      <c r="BE7596">
        <v>0</v>
      </c>
      <c r="BF7596">
        <v>0</v>
      </c>
      <c r="BG7596">
        <v>0</v>
      </c>
    </row>
    <row r="7597" spans="1:59">
      <c r="A7597">
        <v>7596</v>
      </c>
      <c r="E7597">
        <v>9795.2054794520554</v>
      </c>
      <c r="K7597">
        <v>5354.5587319191727</v>
      </c>
      <c r="L7597">
        <v>5669.8612319191725</v>
      </c>
      <c r="M7597">
        <v>5985.1637319191723</v>
      </c>
      <c r="N7597">
        <v>6300.4662319191721</v>
      </c>
      <c r="O7597">
        <v>6615.7687319191718</v>
      </c>
      <c r="Q7597">
        <v>19369.95110725268</v>
      </c>
      <c r="R7597">
        <v>18846.64155735002</v>
      </c>
      <c r="S7597">
        <v>18323.33200744736</v>
      </c>
      <c r="T7597">
        <v>17800.022457544699</v>
      </c>
      <c r="U7597">
        <v>17276.712907642039</v>
      </c>
      <c r="W7597">
        <v>0.58490999999999993</v>
      </c>
      <c r="AB7597">
        <v>1</v>
      </c>
      <c r="AC7597">
        <v>1</v>
      </c>
      <c r="AD7597">
        <v>1</v>
      </c>
      <c r="AE7597">
        <v>1</v>
      </c>
      <c r="AF7597">
        <v>1</v>
      </c>
      <c r="AL7597">
        <v>13.505974999999999</v>
      </c>
      <c r="AM7597" s="5">
        <v>16.870052337646481</v>
      </c>
      <c r="AN7597">
        <v>570.77625570776252</v>
      </c>
      <c r="AO7597">
        <f t="shared" si="118"/>
        <v>26826.48401826484</v>
      </c>
      <c r="AP7597">
        <v>684.93150684931504</v>
      </c>
      <c r="AQ7597">
        <v>5.0328699999999997E-2</v>
      </c>
      <c r="AR7597">
        <v>1.59658E-3</v>
      </c>
      <c r="AS7597">
        <v>1.3506100000000001E-3</v>
      </c>
      <c r="AT7597">
        <v>1.28911E-3</v>
      </c>
      <c r="AU7597">
        <v>3.32841E-3</v>
      </c>
      <c r="AW7597">
        <v>5.032869999999999E-2</v>
      </c>
      <c r="AX7597">
        <v>1.5965800000000002E-3</v>
      </c>
      <c r="AY7597">
        <v>1.3506100000000021E-3</v>
      </c>
      <c r="AZ7597">
        <v>1.289110000000003E-3</v>
      </c>
      <c r="BA7597">
        <v>3.3284099999999969E-3</v>
      </c>
      <c r="BC7597" s="52">
        <v>100000</v>
      </c>
      <c r="BD7597" s="52">
        <v>100000</v>
      </c>
      <c r="BE7597">
        <v>0</v>
      </c>
      <c r="BF7597">
        <v>0</v>
      </c>
      <c r="BG7597">
        <v>0</v>
      </c>
    </row>
    <row r="7598" spans="1:59">
      <c r="A7598">
        <v>7597</v>
      </c>
      <c r="E7598">
        <v>9795.2054794520554</v>
      </c>
      <c r="K7598">
        <v>5147.9519641280795</v>
      </c>
      <c r="L7598">
        <v>5594.9194641280792</v>
      </c>
      <c r="M7598">
        <v>6041.8869641280789</v>
      </c>
      <c r="N7598">
        <v>6488.8544641280787</v>
      </c>
      <c r="O7598">
        <v>6935.8219641280784</v>
      </c>
      <c r="Q7598">
        <v>18450.67766547557</v>
      </c>
      <c r="R7598">
        <v>17952.203726999254</v>
      </c>
      <c r="S7598">
        <v>17453.729788522938</v>
      </c>
      <c r="T7598">
        <v>16955.255850046622</v>
      </c>
      <c r="U7598">
        <v>16456.781911570306</v>
      </c>
      <c r="W7598">
        <v>0.62484000000000006</v>
      </c>
      <c r="AB7598">
        <v>1</v>
      </c>
      <c r="AC7598">
        <v>1</v>
      </c>
      <c r="AD7598">
        <v>1</v>
      </c>
      <c r="AE7598">
        <v>1</v>
      </c>
      <c r="AF7598">
        <v>1</v>
      </c>
      <c r="AL7598">
        <v>12.644174</v>
      </c>
      <c r="AM7598" s="5">
        <v>16.65902137756348</v>
      </c>
      <c r="AN7598">
        <v>570.77625570776252</v>
      </c>
      <c r="AO7598">
        <f t="shared" si="118"/>
        <v>26826.48401826484</v>
      </c>
      <c r="AP7598">
        <v>684.93150684931504</v>
      </c>
      <c r="AQ7598">
        <v>4.8546100000000002E-2</v>
      </c>
      <c r="AR7598">
        <v>1.7794099999999999E-3</v>
      </c>
      <c r="AS7598">
        <v>1.4974599999999999E-3</v>
      </c>
      <c r="AT7598">
        <v>1.25931E-3</v>
      </c>
      <c r="AU7598">
        <v>3.3171200000000002E-3</v>
      </c>
      <c r="AW7598">
        <v>4.8546099999999995E-2</v>
      </c>
      <c r="AX7598">
        <v>1.7794100000000021E-3</v>
      </c>
      <c r="AY7598">
        <v>1.4974599999999991E-3</v>
      </c>
      <c r="AZ7598">
        <v>1.2593099999999996E-3</v>
      </c>
      <c r="BA7598">
        <v>3.3171199999999998E-3</v>
      </c>
      <c r="BC7598" s="52">
        <v>100000</v>
      </c>
      <c r="BD7598" s="52">
        <v>100000</v>
      </c>
      <c r="BE7598">
        <v>0</v>
      </c>
      <c r="BF7598">
        <v>0</v>
      </c>
      <c r="BG7598">
        <v>0</v>
      </c>
    </row>
    <row r="7599" spans="1:59">
      <c r="A7599">
        <v>7598</v>
      </c>
      <c r="E7599">
        <v>9795.2054794520554</v>
      </c>
      <c r="K7599">
        <v>4964.6390966271574</v>
      </c>
      <c r="L7599">
        <v>5469.2990966271573</v>
      </c>
      <c r="M7599">
        <v>5973.9590966271571</v>
      </c>
      <c r="N7599">
        <v>6478.619096627157</v>
      </c>
      <c r="O7599">
        <v>6983.2790966271568</v>
      </c>
      <c r="Q7599">
        <v>18052.32650553116</v>
      </c>
      <c r="R7599">
        <v>17564.61464704253</v>
      </c>
      <c r="S7599">
        <v>17076.9027885539</v>
      </c>
      <c r="T7599">
        <v>16589.19093006527</v>
      </c>
      <c r="U7599">
        <v>16101.479071576639</v>
      </c>
      <c r="W7599">
        <v>0.55030999999999997</v>
      </c>
      <c r="AB7599">
        <v>1</v>
      </c>
      <c r="AC7599">
        <v>1</v>
      </c>
      <c r="AD7599">
        <v>1</v>
      </c>
      <c r="AE7599">
        <v>1</v>
      </c>
      <c r="AF7599">
        <v>1</v>
      </c>
      <c r="AL7599">
        <v>11.772304999999999</v>
      </c>
      <c r="AM7599" s="5">
        <v>15.668930053710939</v>
      </c>
      <c r="AN7599">
        <v>570.77625570776252</v>
      </c>
      <c r="AO7599">
        <f t="shared" si="118"/>
        <v>26826.48401826484</v>
      </c>
      <c r="AP7599">
        <v>684.93150684931504</v>
      </c>
      <c r="AQ7599">
        <v>5.2726200000000001E-2</v>
      </c>
      <c r="AR7599">
        <v>1.9642399999999999E-3</v>
      </c>
      <c r="AS7599">
        <v>1.4614799999999998E-3</v>
      </c>
      <c r="AT7599">
        <v>1.2301899999999999E-3</v>
      </c>
      <c r="AU7599">
        <v>3.3189500000000002E-3</v>
      </c>
      <c r="AW7599">
        <v>5.2726200000000001E-2</v>
      </c>
      <c r="AX7599">
        <v>1.964239999999999E-3</v>
      </c>
      <c r="AY7599">
        <v>1.4614800000000011E-3</v>
      </c>
      <c r="AZ7599">
        <v>1.2301899999999991E-3</v>
      </c>
      <c r="BA7599">
        <v>3.3189500000000011E-3</v>
      </c>
      <c r="BC7599" s="52">
        <v>100000</v>
      </c>
      <c r="BD7599" s="52">
        <v>100000</v>
      </c>
      <c r="BE7599">
        <v>0</v>
      </c>
      <c r="BF7599">
        <v>0</v>
      </c>
      <c r="BG7599">
        <v>0</v>
      </c>
    </row>
    <row r="7600" spans="1:59">
      <c r="A7600">
        <v>7599</v>
      </c>
      <c r="E7600">
        <v>9795.2054794520554</v>
      </c>
      <c r="K7600">
        <v>5248.2170132031679</v>
      </c>
      <c r="L7600">
        <v>5749.7695132031677</v>
      </c>
      <c r="M7600">
        <v>6251.3220132031674</v>
      </c>
      <c r="N7600">
        <v>6752.8745132031672</v>
      </c>
      <c r="O7600">
        <v>7254.427013203167</v>
      </c>
      <c r="Q7600">
        <v>17615.155133447039</v>
      </c>
      <c r="R7600">
        <v>17139.25414369905</v>
      </c>
      <c r="S7600">
        <v>16663.353153951062</v>
      </c>
      <c r="T7600">
        <v>16187.452164203074</v>
      </c>
      <c r="U7600">
        <v>15711.551174455086</v>
      </c>
      <c r="W7600">
        <v>0.38902999999999999</v>
      </c>
      <c r="AB7600">
        <v>1</v>
      </c>
      <c r="AC7600">
        <v>1</v>
      </c>
      <c r="AD7600">
        <v>1</v>
      </c>
      <c r="AE7600">
        <v>1</v>
      </c>
      <c r="AF7600">
        <v>1</v>
      </c>
      <c r="AL7600">
        <v>10.881443000000001</v>
      </c>
      <c r="AM7600" s="5">
        <v>14.942685127258301</v>
      </c>
      <c r="AN7600">
        <v>570.77625570776252</v>
      </c>
      <c r="AO7600">
        <f t="shared" si="118"/>
        <v>26826.48401826484</v>
      </c>
      <c r="AP7600">
        <v>684.93150684931504</v>
      </c>
      <c r="AQ7600">
        <v>5.34216E-2</v>
      </c>
      <c r="AR7600">
        <v>3.0533299999999999E-3</v>
      </c>
      <c r="AS7600">
        <v>1.93205E-3</v>
      </c>
      <c r="AT7600">
        <v>2.7071200000000004E-3</v>
      </c>
      <c r="AU7600">
        <v>3.5355400000000002E-2</v>
      </c>
      <c r="AW7600">
        <v>5.34216E-2</v>
      </c>
      <c r="AX7600">
        <v>3.0533299999999999E-3</v>
      </c>
      <c r="AY7600">
        <v>1.9320499999999977E-3</v>
      </c>
      <c r="AZ7600">
        <v>2.7071200000000004E-3</v>
      </c>
      <c r="BA7600">
        <v>3.5355399999999995E-2</v>
      </c>
      <c r="BC7600" s="52">
        <v>100000</v>
      </c>
      <c r="BD7600" s="52">
        <v>100000</v>
      </c>
      <c r="BE7600">
        <v>0</v>
      </c>
      <c r="BF7600">
        <v>0</v>
      </c>
      <c r="BG7600">
        <v>0</v>
      </c>
    </row>
    <row r="7601" spans="1:59">
      <c r="A7601">
        <v>7600</v>
      </c>
      <c r="E7601">
        <v>9795.2054794520554</v>
      </c>
      <c r="K7601">
        <v>5541.9227125140369</v>
      </c>
      <c r="L7601">
        <v>6034.7585458473704</v>
      </c>
      <c r="M7601">
        <v>6527.594379180704</v>
      </c>
      <c r="N7601">
        <v>7020.4302125140375</v>
      </c>
      <c r="O7601">
        <v>7513.2660458473711</v>
      </c>
      <c r="Q7601">
        <v>17858.521435174171</v>
      </c>
      <c r="R7601">
        <v>17376.045523603741</v>
      </c>
      <c r="S7601">
        <v>16893.569612033312</v>
      </c>
      <c r="T7601">
        <v>16411.093700462883</v>
      </c>
      <c r="U7601">
        <v>15928.617788892456</v>
      </c>
      <c r="W7601">
        <v>0.18794</v>
      </c>
      <c r="AB7601">
        <v>1</v>
      </c>
      <c r="AC7601">
        <v>1</v>
      </c>
      <c r="AD7601">
        <v>1</v>
      </c>
      <c r="AE7601">
        <v>1</v>
      </c>
      <c r="AF7601">
        <v>1</v>
      </c>
      <c r="AL7601">
        <v>10.044428999999999</v>
      </c>
      <c r="AM7601" s="5">
        <v>14.86827373504639</v>
      </c>
      <c r="AN7601">
        <v>570.77625570776252</v>
      </c>
      <c r="AO7601">
        <f t="shared" si="118"/>
        <v>26826.48401826484</v>
      </c>
      <c r="AP7601">
        <v>684.93150684931504</v>
      </c>
      <c r="AQ7601">
        <v>5.4862499999999995E-2</v>
      </c>
      <c r="AR7601">
        <v>4.2908299999999996E-2</v>
      </c>
      <c r="AS7601">
        <v>2.6022699999999999E-2</v>
      </c>
      <c r="AT7601">
        <v>3.8139200000000005E-2</v>
      </c>
      <c r="AU7601">
        <v>4.1938400000000001E-2</v>
      </c>
      <c r="AW7601">
        <v>5.4862499999999995E-2</v>
      </c>
      <c r="AX7601">
        <v>4.2908299999999996E-2</v>
      </c>
      <c r="AY7601">
        <v>2.6022699999999996E-2</v>
      </c>
      <c r="AZ7601">
        <v>3.8139199999999998E-2</v>
      </c>
      <c r="BA7601">
        <v>4.1938400000000001E-2</v>
      </c>
      <c r="BC7601" s="52">
        <v>100000</v>
      </c>
      <c r="BD7601" s="52">
        <v>100000</v>
      </c>
      <c r="BE7601">
        <v>0</v>
      </c>
      <c r="BF7601">
        <v>0</v>
      </c>
      <c r="BG7601">
        <v>0</v>
      </c>
    </row>
    <row r="7602" spans="1:59">
      <c r="A7602">
        <v>7601</v>
      </c>
      <c r="E7602">
        <v>9795.2054794520554</v>
      </c>
      <c r="K7602">
        <v>6109.0785456660578</v>
      </c>
      <c r="L7602">
        <v>6587.5602123327244</v>
      </c>
      <c r="M7602">
        <v>7066.041878999391</v>
      </c>
      <c r="N7602">
        <v>7544.5235456660575</v>
      </c>
      <c r="O7602">
        <v>8023.0052123327241</v>
      </c>
      <c r="Q7602">
        <v>18670.89129839628</v>
      </c>
      <c r="R7602">
        <v>18166.467942893432</v>
      </c>
      <c r="S7602">
        <v>17662.044587390585</v>
      </c>
      <c r="T7602">
        <v>17157.621231887737</v>
      </c>
      <c r="U7602">
        <v>16653.197876384889</v>
      </c>
      <c r="W7602">
        <v>0</v>
      </c>
      <c r="AB7602">
        <v>1</v>
      </c>
      <c r="AC7602">
        <v>1</v>
      </c>
      <c r="AD7602">
        <v>1</v>
      </c>
      <c r="AE7602">
        <v>1</v>
      </c>
      <c r="AF7602">
        <v>1</v>
      </c>
      <c r="AL7602">
        <v>9.9911180000000002</v>
      </c>
      <c r="AM7602" s="5">
        <v>13.992744445800779</v>
      </c>
      <c r="AN7602">
        <v>570.77625570776252</v>
      </c>
      <c r="AO7602">
        <f t="shared" si="118"/>
        <v>26826.48401826484</v>
      </c>
      <c r="AP7602">
        <v>684.93150684931504</v>
      </c>
      <c r="AQ7602">
        <v>5.8062700000000002E-2</v>
      </c>
      <c r="AR7602">
        <v>4.2844299999999995E-2</v>
      </c>
      <c r="AS7602">
        <v>3.2691999999999999E-2</v>
      </c>
      <c r="AT7602">
        <v>4.7294299999999997E-2</v>
      </c>
      <c r="AU7602">
        <v>4.7714300000000001E-2</v>
      </c>
      <c r="AW7602">
        <v>5.8062700000000009E-2</v>
      </c>
      <c r="AX7602">
        <v>4.2844299999999988E-2</v>
      </c>
      <c r="AY7602">
        <v>3.2691999999999999E-2</v>
      </c>
      <c r="AZ7602">
        <v>4.7294299999999997E-2</v>
      </c>
      <c r="BA7602">
        <v>4.7714300000000001E-2</v>
      </c>
      <c r="BC7602" s="52">
        <v>100000</v>
      </c>
      <c r="BD7602" s="52">
        <v>100000</v>
      </c>
      <c r="BE7602">
        <v>0</v>
      </c>
      <c r="BF7602">
        <v>0</v>
      </c>
      <c r="BG7602">
        <v>0</v>
      </c>
    </row>
    <row r="7603" spans="1:59">
      <c r="A7603">
        <v>7602</v>
      </c>
      <c r="E7603">
        <v>9795.2054794520554</v>
      </c>
      <c r="K7603">
        <v>7630.2715124416582</v>
      </c>
      <c r="L7603">
        <v>8118.6523457749918</v>
      </c>
      <c r="M7603">
        <v>8607.0331791083245</v>
      </c>
      <c r="N7603">
        <v>9095.4140124416572</v>
      </c>
      <c r="O7603">
        <v>9583.7948457749899</v>
      </c>
      <c r="Q7603">
        <v>19745.44558873224</v>
      </c>
      <c r="R7603">
        <v>19211.991466791216</v>
      </c>
      <c r="S7603">
        <v>18678.537344850192</v>
      </c>
      <c r="T7603">
        <v>18145.083222909168</v>
      </c>
      <c r="U7603">
        <v>17611.629100968144</v>
      </c>
      <c r="W7603">
        <v>0</v>
      </c>
      <c r="AB7603">
        <v>1</v>
      </c>
      <c r="AC7603">
        <v>1</v>
      </c>
      <c r="AD7603">
        <v>1</v>
      </c>
      <c r="AE7603">
        <v>1</v>
      </c>
      <c r="AF7603">
        <v>1</v>
      </c>
      <c r="AL7603">
        <v>10.862496</v>
      </c>
      <c r="AM7603" s="5">
        <v>13.356192588806151</v>
      </c>
      <c r="AN7603">
        <v>570.77625570776252</v>
      </c>
      <c r="AO7603">
        <f t="shared" si="118"/>
        <v>26826.48401826484</v>
      </c>
      <c r="AP7603">
        <v>684.93150684931504</v>
      </c>
      <c r="AQ7603">
        <v>9.1023199999999999E-2</v>
      </c>
      <c r="AR7603">
        <v>4.5770899999999996E-2</v>
      </c>
      <c r="AS7603">
        <v>5.3036299999999995E-2</v>
      </c>
      <c r="AT7603">
        <v>5.1646900000000003E-2</v>
      </c>
      <c r="AU7603">
        <v>5.2183899999999998E-2</v>
      </c>
      <c r="AW7603">
        <v>9.1023200000000012E-2</v>
      </c>
      <c r="AX7603">
        <v>4.5770899999999989E-2</v>
      </c>
      <c r="AY7603">
        <v>5.3036299999999995E-2</v>
      </c>
      <c r="AZ7603">
        <v>5.1646900000000009E-2</v>
      </c>
      <c r="BA7603">
        <v>5.2183899999999991E-2</v>
      </c>
      <c r="BC7603" s="52">
        <v>100000</v>
      </c>
      <c r="BD7603" s="52">
        <v>100000</v>
      </c>
      <c r="BE7603">
        <v>0</v>
      </c>
      <c r="BF7603">
        <v>0</v>
      </c>
      <c r="BG7603">
        <v>0</v>
      </c>
    </row>
    <row r="7604" spans="1:59">
      <c r="A7604">
        <v>7603</v>
      </c>
      <c r="E7604">
        <v>9795.2054794520554</v>
      </c>
      <c r="K7604">
        <v>7958.4116730510414</v>
      </c>
      <c r="L7604">
        <v>8447.7266730510419</v>
      </c>
      <c r="M7604">
        <v>8937.0416730510424</v>
      </c>
      <c r="N7604">
        <v>9426.3566730510429</v>
      </c>
      <c r="O7604">
        <v>9915.6716730510434</v>
      </c>
      <c r="Q7604">
        <v>21194.014408839899</v>
      </c>
      <c r="R7604">
        <v>20621.424932655256</v>
      </c>
      <c r="S7604">
        <v>20048.835456470613</v>
      </c>
      <c r="T7604">
        <v>19476.24598028597</v>
      </c>
      <c r="U7604">
        <v>18903.656504101327</v>
      </c>
      <c r="W7604">
        <v>0</v>
      </c>
      <c r="AB7604">
        <v>1</v>
      </c>
      <c r="AC7604">
        <v>1</v>
      </c>
      <c r="AD7604">
        <v>1</v>
      </c>
      <c r="AE7604">
        <v>1</v>
      </c>
      <c r="AF7604">
        <v>1</v>
      </c>
      <c r="AL7604">
        <v>10.456733</v>
      </c>
      <c r="AM7604" s="5">
        <v>13.274538993835449</v>
      </c>
      <c r="AN7604">
        <v>570.77625570776252</v>
      </c>
      <c r="AO7604">
        <f t="shared" si="118"/>
        <v>26826.48401826484</v>
      </c>
      <c r="AP7604">
        <v>684.93150684931504</v>
      </c>
      <c r="AQ7604">
        <v>9.8226900000000006E-2</v>
      </c>
      <c r="AR7604">
        <v>6.8145600000000001E-2</v>
      </c>
      <c r="AS7604">
        <v>5.9225299999999995E-2</v>
      </c>
      <c r="AT7604">
        <v>5.5065099999999999E-2</v>
      </c>
      <c r="AU7604">
        <v>5.2976100000000005E-2</v>
      </c>
      <c r="AW7604">
        <v>9.8226899999999992E-2</v>
      </c>
      <c r="AX7604">
        <v>6.8145600000000001E-2</v>
      </c>
      <c r="AY7604">
        <v>5.9225299999999995E-2</v>
      </c>
      <c r="AZ7604">
        <v>5.5065099999999992E-2</v>
      </c>
      <c r="BA7604">
        <v>5.2976100000000012E-2</v>
      </c>
      <c r="BC7604" s="52">
        <v>100000</v>
      </c>
      <c r="BD7604" s="52">
        <v>100000</v>
      </c>
      <c r="BE7604">
        <v>0</v>
      </c>
      <c r="BF7604">
        <v>0</v>
      </c>
      <c r="BG7604">
        <v>0</v>
      </c>
    </row>
    <row r="7605" spans="1:59">
      <c r="A7605">
        <v>7604</v>
      </c>
      <c r="E7605">
        <v>9795.2054794520554</v>
      </c>
      <c r="K7605">
        <v>7385.1791702581058</v>
      </c>
      <c r="L7605">
        <v>7878.4000035914387</v>
      </c>
      <c r="M7605">
        <v>8371.6208369247724</v>
      </c>
      <c r="N7605">
        <v>8864.8416702581053</v>
      </c>
      <c r="O7605">
        <v>9358.0625035914381</v>
      </c>
      <c r="Q7605">
        <v>23016.89374906083</v>
      </c>
      <c r="R7605">
        <v>22395.056333980545</v>
      </c>
      <c r="S7605">
        <v>21773.21891890026</v>
      </c>
      <c r="T7605">
        <v>21151.381503819975</v>
      </c>
      <c r="U7605">
        <v>20529.544088739691</v>
      </c>
      <c r="W7605">
        <v>0</v>
      </c>
      <c r="AB7605">
        <v>1</v>
      </c>
      <c r="AC7605">
        <v>1</v>
      </c>
      <c r="AD7605">
        <v>1</v>
      </c>
      <c r="AE7605">
        <v>1</v>
      </c>
      <c r="AF7605">
        <v>1</v>
      </c>
      <c r="AL7605">
        <v>9.5428370000000005</v>
      </c>
      <c r="AM7605" s="5">
        <v>12.39963531494141</v>
      </c>
      <c r="AN7605">
        <v>570.77625570776252</v>
      </c>
      <c r="AO7605">
        <f t="shared" si="118"/>
        <v>26826.48401826484</v>
      </c>
      <c r="AP7605">
        <v>684.93150684931504</v>
      </c>
      <c r="AQ7605">
        <v>9.8652199999999995E-2</v>
      </c>
      <c r="AR7605">
        <v>6.9597599999999996E-2</v>
      </c>
      <c r="AS7605">
        <v>5.9322800000000002E-2</v>
      </c>
      <c r="AT7605">
        <v>5.5151200000000004E-2</v>
      </c>
      <c r="AU7605">
        <v>5.3449299999999998E-2</v>
      </c>
      <c r="AW7605">
        <v>9.8652200000000009E-2</v>
      </c>
      <c r="AX7605">
        <v>6.9597599999999996E-2</v>
      </c>
      <c r="AY7605">
        <v>5.9322799999999995E-2</v>
      </c>
      <c r="AZ7605">
        <v>5.5151199999999997E-2</v>
      </c>
      <c r="BA7605">
        <v>5.3449299999999991E-2</v>
      </c>
      <c r="BC7605" s="52">
        <v>100000</v>
      </c>
      <c r="BD7605" s="52">
        <v>100000</v>
      </c>
      <c r="BE7605">
        <v>0</v>
      </c>
      <c r="BF7605">
        <v>0</v>
      </c>
      <c r="BG7605">
        <v>0</v>
      </c>
    </row>
    <row r="7606" spans="1:59">
      <c r="A7606">
        <v>7605</v>
      </c>
      <c r="E7606">
        <v>9795.2054794520554</v>
      </c>
      <c r="K7606">
        <v>6226.5608253904047</v>
      </c>
      <c r="L7606">
        <v>6658.513325390405</v>
      </c>
      <c r="M7606">
        <v>7090.4658253904054</v>
      </c>
      <c r="N7606">
        <v>7522.4183253904057</v>
      </c>
      <c r="O7606">
        <v>7954.370825390406</v>
      </c>
      <c r="Q7606">
        <v>22977.185565896409</v>
      </c>
      <c r="R7606">
        <v>22356.420930108827</v>
      </c>
      <c r="S7606">
        <v>21735.656294321248</v>
      </c>
      <c r="T7606">
        <v>21114.89165853367</v>
      </c>
      <c r="U7606">
        <v>20494.127022746092</v>
      </c>
      <c r="W7606">
        <v>0</v>
      </c>
      <c r="AB7606">
        <v>1</v>
      </c>
      <c r="AC7606">
        <v>1</v>
      </c>
      <c r="AD7606">
        <v>1</v>
      </c>
      <c r="AE7606">
        <v>1</v>
      </c>
      <c r="AF7606">
        <v>1</v>
      </c>
      <c r="AL7606">
        <v>9.9189480000000003</v>
      </c>
      <c r="AM7606" s="5">
        <v>11.39679050445557</v>
      </c>
      <c r="AN7606">
        <v>570.77625570776252</v>
      </c>
      <c r="AO7606">
        <f t="shared" si="118"/>
        <v>26826.48401826484</v>
      </c>
      <c r="AP7606">
        <v>684.93150684931504</v>
      </c>
      <c r="AQ7606">
        <v>9.6487199999999995E-2</v>
      </c>
      <c r="AR7606">
        <v>6.9612199999999999E-2</v>
      </c>
      <c r="AS7606">
        <v>6.0857599999999998E-2</v>
      </c>
      <c r="AT7606">
        <v>5.5596899999999998E-2</v>
      </c>
      <c r="AU7606">
        <v>5.34332E-2</v>
      </c>
      <c r="AW7606">
        <v>9.6487199999999981E-2</v>
      </c>
      <c r="AX7606">
        <v>6.9612199999999999E-2</v>
      </c>
      <c r="AY7606">
        <v>6.0857599999999998E-2</v>
      </c>
      <c r="AZ7606">
        <v>5.5596899999999991E-2</v>
      </c>
      <c r="BA7606">
        <v>5.34332E-2</v>
      </c>
      <c r="BC7606" s="52">
        <v>100000</v>
      </c>
      <c r="BD7606" s="52">
        <v>100000</v>
      </c>
      <c r="BE7606">
        <v>0</v>
      </c>
      <c r="BF7606">
        <v>0</v>
      </c>
      <c r="BG7606">
        <v>0</v>
      </c>
    </row>
    <row r="7607" spans="1:59">
      <c r="A7607">
        <v>7606</v>
      </c>
      <c r="E7607">
        <v>9795.2054794520554</v>
      </c>
      <c r="K7607">
        <v>5285.6898093221407</v>
      </c>
      <c r="L7607">
        <v>5670.8398093221404</v>
      </c>
      <c r="M7607">
        <v>6055.98980932214</v>
      </c>
      <c r="N7607">
        <v>6441.1398093221396</v>
      </c>
      <c r="O7607">
        <v>6826.2898093221393</v>
      </c>
      <c r="Q7607">
        <v>21347.815305690889</v>
      </c>
      <c r="R7607">
        <v>20771.070658727338</v>
      </c>
      <c r="S7607">
        <v>20194.326011763784</v>
      </c>
      <c r="T7607">
        <v>19617.581364800229</v>
      </c>
      <c r="U7607">
        <v>19040.836717836675</v>
      </c>
      <c r="W7607">
        <v>0</v>
      </c>
      <c r="AB7607">
        <v>1</v>
      </c>
      <c r="AC7607">
        <v>1</v>
      </c>
      <c r="AD7607">
        <v>1</v>
      </c>
      <c r="AE7607">
        <v>1</v>
      </c>
      <c r="AF7607">
        <v>1</v>
      </c>
      <c r="AL7607">
        <v>10.867791</v>
      </c>
      <c r="AM7607" s="5">
        <v>10.400521278381349</v>
      </c>
      <c r="AN7607">
        <v>570.77625570776252</v>
      </c>
      <c r="AO7607">
        <f t="shared" si="118"/>
        <v>26826.48401826484</v>
      </c>
      <c r="AP7607">
        <v>684.93150684931504</v>
      </c>
      <c r="AQ7607">
        <v>9.6144999999999994E-2</v>
      </c>
      <c r="AR7607">
        <v>7.1830200000000011E-2</v>
      </c>
      <c r="AS7607">
        <v>6.1928400000000002E-2</v>
      </c>
      <c r="AT7607">
        <v>5.6202100000000005E-2</v>
      </c>
      <c r="AU7607">
        <v>5.3245600000000004E-2</v>
      </c>
      <c r="AW7607">
        <v>9.6144999999999994E-2</v>
      </c>
      <c r="AX7607">
        <v>7.1830200000000011E-2</v>
      </c>
      <c r="AY7607">
        <v>6.1928400000000008E-2</v>
      </c>
      <c r="AZ7607">
        <v>5.6202100000000005E-2</v>
      </c>
      <c r="BA7607">
        <v>5.3245600000000004E-2</v>
      </c>
      <c r="BC7607" s="52">
        <v>100000</v>
      </c>
      <c r="BD7607" s="52">
        <v>100000</v>
      </c>
      <c r="BE7607">
        <v>0</v>
      </c>
      <c r="BF7607">
        <v>0</v>
      </c>
      <c r="BG7607">
        <v>0</v>
      </c>
    </row>
    <row r="7608" spans="1:59">
      <c r="A7608">
        <v>7607</v>
      </c>
      <c r="E7608">
        <v>9795.2054794520554</v>
      </c>
      <c r="K7608">
        <v>5433.5554372510614</v>
      </c>
      <c r="L7608">
        <v>5789.2821039177279</v>
      </c>
      <c r="M7608">
        <v>6145.0087705843944</v>
      </c>
      <c r="N7608">
        <v>6500.7354372510608</v>
      </c>
      <c r="O7608">
        <v>6856.4621039177273</v>
      </c>
      <c r="Q7608">
        <v>16222.744699157951</v>
      </c>
      <c r="R7608">
        <v>15784.461858450231</v>
      </c>
      <c r="S7608">
        <v>15346.17901774251</v>
      </c>
      <c r="T7608">
        <v>14907.896177034789</v>
      </c>
      <c r="U7608">
        <v>14469.613336327067</v>
      </c>
      <c r="W7608">
        <v>0</v>
      </c>
      <c r="AB7608">
        <v>1</v>
      </c>
      <c r="AC7608">
        <v>1</v>
      </c>
      <c r="AD7608">
        <v>1</v>
      </c>
      <c r="AE7608">
        <v>1</v>
      </c>
      <c r="AF7608">
        <v>1</v>
      </c>
      <c r="AL7608">
        <v>10.411749</v>
      </c>
      <c r="AM7608" s="5">
        <v>9.0940065383911133</v>
      </c>
      <c r="AN7608">
        <v>570.77625570776252</v>
      </c>
      <c r="AO7608">
        <f t="shared" si="118"/>
        <v>26826.48401826484</v>
      </c>
      <c r="AP7608">
        <v>684.93150684931504</v>
      </c>
      <c r="AQ7608">
        <v>9.6511600000000003E-2</v>
      </c>
      <c r="AR7608">
        <v>7.43452E-2</v>
      </c>
      <c r="AS7608">
        <v>6.651470000000001E-2</v>
      </c>
      <c r="AT7608">
        <v>5.68216E-2</v>
      </c>
      <c r="AU7608">
        <v>5.3378000000000002E-2</v>
      </c>
      <c r="AW7608">
        <v>9.6511600000000017E-2</v>
      </c>
      <c r="AX7608">
        <v>7.43452E-2</v>
      </c>
      <c r="AY7608">
        <v>6.651470000000001E-2</v>
      </c>
      <c r="AZ7608">
        <v>5.68216E-2</v>
      </c>
      <c r="BA7608">
        <v>5.3377999999999995E-2</v>
      </c>
      <c r="BC7608" s="52">
        <v>100000</v>
      </c>
      <c r="BD7608" s="52">
        <v>100000</v>
      </c>
      <c r="BE7608">
        <v>0</v>
      </c>
      <c r="BF7608">
        <v>0</v>
      </c>
      <c r="BG7608">
        <v>0</v>
      </c>
    </row>
    <row r="7609" spans="1:59">
      <c r="A7609">
        <v>7608</v>
      </c>
      <c r="E7609">
        <v>9795.2054794520554</v>
      </c>
      <c r="K7609">
        <v>4328.6143408781054</v>
      </c>
      <c r="L7609">
        <v>4673.9460075447723</v>
      </c>
      <c r="M7609">
        <v>5019.2776742114393</v>
      </c>
      <c r="N7609">
        <v>5364.6093408781062</v>
      </c>
      <c r="O7609">
        <v>5709.9410075447731</v>
      </c>
      <c r="Q7609">
        <v>9548.016189089918</v>
      </c>
      <c r="R7609">
        <v>9290.0615880300575</v>
      </c>
      <c r="S7609">
        <v>9032.1069869701969</v>
      </c>
      <c r="T7609">
        <v>8774.1523859103363</v>
      </c>
      <c r="U7609">
        <v>8516.1977848504757</v>
      </c>
      <c r="W7609">
        <v>0</v>
      </c>
      <c r="AB7609">
        <v>1</v>
      </c>
      <c r="AC7609">
        <v>1</v>
      </c>
      <c r="AD7609">
        <v>1</v>
      </c>
      <c r="AE7609">
        <v>1</v>
      </c>
      <c r="AF7609">
        <v>1</v>
      </c>
      <c r="AL7609">
        <v>9.2092120000000008</v>
      </c>
      <c r="AM7609" s="5">
        <v>8.2666645050048828</v>
      </c>
      <c r="AN7609">
        <v>570.77625570776252</v>
      </c>
      <c r="AO7609">
        <f t="shared" si="118"/>
        <v>26826.48401826484</v>
      </c>
      <c r="AP7609">
        <v>684.93150684931504</v>
      </c>
      <c r="AQ7609">
        <v>9.5268699999999998E-2</v>
      </c>
      <c r="AR7609">
        <v>7.6188199999999998E-2</v>
      </c>
      <c r="AS7609">
        <v>6.81562E-2</v>
      </c>
      <c r="AT7609">
        <v>5.6953299999999998E-2</v>
      </c>
      <c r="AU7609">
        <v>5.3354100000000002E-2</v>
      </c>
      <c r="AW7609">
        <v>9.5268699999999998E-2</v>
      </c>
      <c r="AX7609">
        <v>7.6188199999999998E-2</v>
      </c>
      <c r="AY7609">
        <v>6.81562E-2</v>
      </c>
      <c r="AZ7609">
        <v>5.6953299999999998E-2</v>
      </c>
      <c r="BA7609">
        <v>5.3354100000000002E-2</v>
      </c>
      <c r="BC7609" s="52">
        <v>100000</v>
      </c>
      <c r="BD7609" s="52">
        <v>100000</v>
      </c>
      <c r="BE7609">
        <v>0</v>
      </c>
      <c r="BF7609">
        <v>0</v>
      </c>
      <c r="BG7609">
        <v>0</v>
      </c>
    </row>
    <row r="7610" spans="1:59">
      <c r="A7610">
        <v>7609</v>
      </c>
      <c r="E7610">
        <v>9795.2054794520554</v>
      </c>
      <c r="K7610">
        <v>3485.9581119837212</v>
      </c>
      <c r="L7610">
        <v>3865.4431119837213</v>
      </c>
      <c r="M7610">
        <v>4244.9281119837215</v>
      </c>
      <c r="N7610">
        <v>4624.413111983722</v>
      </c>
      <c r="O7610">
        <v>5003.8981119837226</v>
      </c>
      <c r="Q7610">
        <v>7920.2709316773726</v>
      </c>
      <c r="R7610">
        <v>7706.2924160729563</v>
      </c>
      <c r="S7610">
        <v>7492.3139004685399</v>
      </c>
      <c r="T7610">
        <v>7278.3353848641236</v>
      </c>
      <c r="U7610">
        <v>7064.3568692597073</v>
      </c>
      <c r="W7610">
        <v>0</v>
      </c>
      <c r="AB7610">
        <v>1</v>
      </c>
      <c r="AC7610">
        <v>1</v>
      </c>
      <c r="AD7610">
        <v>1</v>
      </c>
      <c r="AE7610">
        <v>1</v>
      </c>
      <c r="AF7610">
        <v>1</v>
      </c>
      <c r="AL7610">
        <v>8.9340469999999996</v>
      </c>
      <c r="AM7610" s="5">
        <v>7.1339502334594727</v>
      </c>
      <c r="AN7610">
        <v>570.77625570776252</v>
      </c>
      <c r="AO7610">
        <f t="shared" si="118"/>
        <v>26826.48401826484</v>
      </c>
      <c r="AP7610">
        <v>684.93150684931504</v>
      </c>
      <c r="AQ7610">
        <v>9.6168000000000003E-2</v>
      </c>
      <c r="AR7610">
        <v>8.9787400000000003E-2</v>
      </c>
      <c r="AS7610">
        <v>7.2995699999999997E-2</v>
      </c>
      <c r="AT7610">
        <v>5.7496999999999999E-2</v>
      </c>
      <c r="AU7610">
        <v>5.3826800000000001E-2</v>
      </c>
      <c r="AW7610">
        <v>9.6168000000000017E-2</v>
      </c>
      <c r="AX7610">
        <v>8.9787400000000003E-2</v>
      </c>
      <c r="AY7610">
        <v>7.2995699999999997E-2</v>
      </c>
      <c r="AZ7610">
        <v>5.7497000000000006E-2</v>
      </c>
      <c r="BA7610">
        <v>5.3826799999999994E-2</v>
      </c>
      <c r="BC7610" s="52">
        <v>100000</v>
      </c>
      <c r="BD7610" s="52">
        <v>100000</v>
      </c>
      <c r="BE7610">
        <v>0</v>
      </c>
      <c r="BF7610">
        <v>0</v>
      </c>
      <c r="BG7610">
        <v>0</v>
      </c>
    </row>
    <row r="7611" spans="1:59">
      <c r="A7611">
        <v>7610</v>
      </c>
      <c r="E7611">
        <v>9795.2054794520554</v>
      </c>
      <c r="K7611">
        <v>2676.7359897501133</v>
      </c>
      <c r="L7611">
        <v>2994.4034897501133</v>
      </c>
      <c r="M7611">
        <v>3312.0709897501133</v>
      </c>
      <c r="N7611">
        <v>3629.7384897501133</v>
      </c>
      <c r="O7611">
        <v>3947.4059897501133</v>
      </c>
      <c r="Q7611">
        <v>8496.755363750668</v>
      </c>
      <c r="R7611">
        <v>8267.2022183182034</v>
      </c>
      <c r="S7611">
        <v>8037.6490728857389</v>
      </c>
      <c r="T7611">
        <v>7808.0959274532743</v>
      </c>
      <c r="U7611">
        <v>7578.5427820208097</v>
      </c>
      <c r="W7611">
        <v>0</v>
      </c>
      <c r="AB7611">
        <v>1</v>
      </c>
      <c r="AC7611">
        <v>1</v>
      </c>
      <c r="AD7611">
        <v>1</v>
      </c>
      <c r="AE7611">
        <v>1</v>
      </c>
      <c r="AF7611">
        <v>1</v>
      </c>
      <c r="AL7611">
        <v>9.2242774999999995</v>
      </c>
      <c r="AM7611" s="5">
        <v>7.2252531051635742</v>
      </c>
      <c r="AN7611">
        <v>570.77625570776252</v>
      </c>
      <c r="AO7611">
        <f t="shared" si="118"/>
        <v>26826.48401826484</v>
      </c>
      <c r="AP7611">
        <v>684.93150684931504</v>
      </c>
      <c r="AQ7611">
        <v>9.7159599999999999E-2</v>
      </c>
      <c r="AR7611">
        <v>9.0997500000000009E-2</v>
      </c>
      <c r="AS7611">
        <v>7.4523199999999998E-2</v>
      </c>
      <c r="AT7611">
        <v>5.8061999999999996E-2</v>
      </c>
      <c r="AU7611">
        <v>5.4071000000000001E-2</v>
      </c>
      <c r="AW7611">
        <v>9.7159599999999999E-2</v>
      </c>
      <c r="AX7611">
        <v>9.0997499999999995E-2</v>
      </c>
      <c r="AY7611">
        <v>7.4523199999999998E-2</v>
      </c>
      <c r="AZ7611">
        <v>5.8061999999999989E-2</v>
      </c>
      <c r="BA7611">
        <v>5.4070999999999994E-2</v>
      </c>
      <c r="BC7611" s="52">
        <v>100000</v>
      </c>
      <c r="BD7611" s="52">
        <v>100000</v>
      </c>
      <c r="BE7611">
        <v>0</v>
      </c>
      <c r="BF7611">
        <v>0</v>
      </c>
      <c r="BG7611">
        <v>0</v>
      </c>
    </row>
    <row r="7612" spans="1:59">
      <c r="A7612">
        <v>7611</v>
      </c>
      <c r="E7612">
        <v>9795.2054794520554</v>
      </c>
      <c r="K7612">
        <v>1974.2579916804857</v>
      </c>
      <c r="L7612">
        <v>2175.1654916804855</v>
      </c>
      <c r="M7612">
        <v>2376.0729916804858</v>
      </c>
      <c r="N7612">
        <v>2576.980491680486</v>
      </c>
      <c r="O7612">
        <v>2777.8879916804863</v>
      </c>
      <c r="Q7612">
        <v>8851.6476190068715</v>
      </c>
      <c r="R7612">
        <v>8612.5065033477549</v>
      </c>
      <c r="S7612">
        <v>8373.3653876886383</v>
      </c>
      <c r="T7612">
        <v>8134.2242720295217</v>
      </c>
      <c r="U7612">
        <v>7895.083156370405</v>
      </c>
      <c r="W7612">
        <v>0</v>
      </c>
      <c r="AB7612">
        <v>1</v>
      </c>
      <c r="AC7612">
        <v>1</v>
      </c>
      <c r="AD7612">
        <v>1</v>
      </c>
      <c r="AE7612">
        <v>1</v>
      </c>
      <c r="AF7612">
        <v>1</v>
      </c>
      <c r="AL7612">
        <v>9.6933190000000007</v>
      </c>
      <c r="AM7612" s="5">
        <v>6.756464958190918</v>
      </c>
      <c r="AN7612">
        <v>570.77625570776252</v>
      </c>
      <c r="AO7612">
        <f t="shared" si="118"/>
        <v>26826.48401826484</v>
      </c>
      <c r="AP7612">
        <v>684.93150684931504</v>
      </c>
      <c r="AQ7612">
        <v>9.7200900000000007E-2</v>
      </c>
      <c r="AR7612">
        <v>9.1468000000000008E-2</v>
      </c>
      <c r="AS7612">
        <v>7.7048699999999998E-2</v>
      </c>
      <c r="AT7612">
        <v>5.80501E-2</v>
      </c>
      <c r="AU7612">
        <v>5.4024200000000001E-2</v>
      </c>
      <c r="AW7612">
        <v>9.7200900000000021E-2</v>
      </c>
      <c r="AX7612">
        <v>9.1468000000000008E-2</v>
      </c>
      <c r="AY7612">
        <v>7.7048700000000012E-2</v>
      </c>
      <c r="AZ7612">
        <v>5.8050100000000007E-2</v>
      </c>
      <c r="BA7612">
        <v>5.4024200000000008E-2</v>
      </c>
      <c r="BC7612" s="52">
        <v>100000</v>
      </c>
      <c r="BD7612" s="52">
        <v>100000</v>
      </c>
      <c r="BE7612">
        <v>0</v>
      </c>
      <c r="BF7612">
        <v>0</v>
      </c>
      <c r="BG7612">
        <v>0</v>
      </c>
    </row>
    <row r="7613" spans="1:59">
      <c r="A7613">
        <v>7612</v>
      </c>
      <c r="E7613">
        <v>9795.2054794520554</v>
      </c>
      <c r="K7613">
        <v>1754.6700791145822</v>
      </c>
      <c r="L7613">
        <v>1853.9950791145823</v>
      </c>
      <c r="M7613">
        <v>1953.3200791145823</v>
      </c>
      <c r="N7613">
        <v>2052.6450791145826</v>
      </c>
      <c r="O7613">
        <v>2151.9700791145824</v>
      </c>
      <c r="Q7613">
        <v>10395.23268573152</v>
      </c>
      <c r="R7613">
        <v>10114.389203207767</v>
      </c>
      <c r="S7613">
        <v>9833.5457206840147</v>
      </c>
      <c r="T7613">
        <v>9552.7022381602619</v>
      </c>
      <c r="U7613">
        <v>9271.8587556365092</v>
      </c>
      <c r="W7613">
        <v>0</v>
      </c>
      <c r="AB7613">
        <v>1</v>
      </c>
      <c r="AC7613">
        <v>1</v>
      </c>
      <c r="AD7613">
        <v>1</v>
      </c>
      <c r="AE7613">
        <v>1</v>
      </c>
      <c r="AF7613">
        <v>1</v>
      </c>
      <c r="AL7613">
        <v>10.789078999999999</v>
      </c>
      <c r="AM7613" s="5">
        <v>6.6297955513000488</v>
      </c>
      <c r="AN7613">
        <v>570.77625570776252</v>
      </c>
      <c r="AO7613">
        <f t="shared" si="118"/>
        <v>26826.48401826484</v>
      </c>
      <c r="AP7613">
        <v>684.93150684931504</v>
      </c>
      <c r="AQ7613">
        <v>9.3694399999999997E-2</v>
      </c>
      <c r="AR7613">
        <v>7.8970299999999993E-2</v>
      </c>
      <c r="AS7613">
        <v>6.2602600000000008E-2</v>
      </c>
      <c r="AT7613">
        <v>5.65272E-2</v>
      </c>
      <c r="AU7613">
        <v>5.2377899999999998E-2</v>
      </c>
      <c r="AW7613">
        <v>9.3694399999999997E-2</v>
      </c>
      <c r="AX7613">
        <v>7.8970299999999979E-2</v>
      </c>
      <c r="AY7613">
        <v>6.2602600000000008E-2</v>
      </c>
      <c r="AZ7613">
        <v>5.65272E-2</v>
      </c>
      <c r="BA7613">
        <v>5.2377899999999991E-2</v>
      </c>
      <c r="BC7613" s="52">
        <v>100000</v>
      </c>
      <c r="BD7613" s="52">
        <v>100000</v>
      </c>
      <c r="BE7613">
        <v>0</v>
      </c>
      <c r="BF7613">
        <v>0</v>
      </c>
      <c r="BG7613">
        <v>0</v>
      </c>
    </row>
    <row r="7614" spans="1:59">
      <c r="A7614">
        <v>7613</v>
      </c>
      <c r="E7614">
        <v>9795.2054794520554</v>
      </c>
      <c r="K7614">
        <v>1857.3477604532688</v>
      </c>
      <c r="L7614">
        <v>1915.6727604532689</v>
      </c>
      <c r="M7614">
        <v>1973.9977604532689</v>
      </c>
      <c r="N7614">
        <v>2032.322760453269</v>
      </c>
      <c r="O7614">
        <v>2090.6477604532688</v>
      </c>
      <c r="Q7614">
        <v>14702.014827913679</v>
      </c>
      <c r="R7614">
        <v>14304.816884656377</v>
      </c>
      <c r="S7614">
        <v>13907.618941399074</v>
      </c>
      <c r="T7614">
        <v>13510.420998141772</v>
      </c>
      <c r="U7614">
        <v>13113.223054884469</v>
      </c>
      <c r="W7614">
        <v>0</v>
      </c>
      <c r="AB7614">
        <v>1</v>
      </c>
      <c r="AC7614">
        <v>1</v>
      </c>
      <c r="AD7614">
        <v>1</v>
      </c>
      <c r="AE7614">
        <v>1</v>
      </c>
      <c r="AF7614">
        <v>1</v>
      </c>
      <c r="AL7614">
        <v>10.693853000000001</v>
      </c>
      <c r="AM7614" s="5">
        <v>6.2739720344543457</v>
      </c>
      <c r="AN7614">
        <v>570.77625570776252</v>
      </c>
      <c r="AO7614">
        <f t="shared" si="118"/>
        <v>26826.48401826484</v>
      </c>
      <c r="AP7614">
        <v>684.93150684931504</v>
      </c>
      <c r="AQ7614">
        <v>9.3215199999999998E-2</v>
      </c>
      <c r="AR7614">
        <v>6.5543199999999996E-2</v>
      </c>
      <c r="AS7614">
        <v>6.2001600000000004E-2</v>
      </c>
      <c r="AT7614">
        <v>5.6561100000000003E-2</v>
      </c>
      <c r="AU7614">
        <v>5.2457200000000002E-2</v>
      </c>
      <c r="AW7614">
        <v>9.3215199999999984E-2</v>
      </c>
      <c r="AX7614">
        <v>6.5543199999999996E-2</v>
      </c>
      <c r="AY7614">
        <v>6.2001600000000004E-2</v>
      </c>
      <c r="AZ7614">
        <v>5.6561100000000003E-2</v>
      </c>
      <c r="BA7614">
        <v>5.2457199999999995E-2</v>
      </c>
      <c r="BC7614" s="52">
        <v>100000</v>
      </c>
      <c r="BD7614" s="52">
        <v>100000</v>
      </c>
      <c r="BE7614">
        <v>0</v>
      </c>
      <c r="BF7614">
        <v>0</v>
      </c>
      <c r="BG7614">
        <v>0</v>
      </c>
    </row>
    <row r="7615" spans="1:59">
      <c r="A7615">
        <v>7614</v>
      </c>
      <c r="E7615">
        <v>9795.2054794520554</v>
      </c>
      <c r="K7615">
        <v>2167.4140258819752</v>
      </c>
      <c r="L7615">
        <v>2206.7365258819755</v>
      </c>
      <c r="M7615">
        <v>2246.0590258819757</v>
      </c>
      <c r="N7615">
        <v>2285.3815258819759</v>
      </c>
      <c r="O7615">
        <v>2324.7040258819761</v>
      </c>
      <c r="Q7615">
        <v>24587.08075878254</v>
      </c>
      <c r="R7615">
        <v>23922.822284045316</v>
      </c>
      <c r="S7615">
        <v>23258.563809308092</v>
      </c>
      <c r="T7615">
        <v>22594.305334570869</v>
      </c>
      <c r="U7615">
        <v>21930.046859833645</v>
      </c>
      <c r="W7615">
        <v>0</v>
      </c>
      <c r="AB7615">
        <v>1</v>
      </c>
      <c r="AC7615">
        <v>1</v>
      </c>
      <c r="AD7615">
        <v>1</v>
      </c>
      <c r="AE7615">
        <v>1</v>
      </c>
      <c r="AF7615">
        <v>1</v>
      </c>
      <c r="AL7615">
        <v>10.060219999999999</v>
      </c>
      <c r="AM7615" s="5">
        <v>7.8598709106445313</v>
      </c>
      <c r="AN7615">
        <v>570.77625570776252</v>
      </c>
      <c r="AO7615">
        <f t="shared" si="118"/>
        <v>26826.48401826484</v>
      </c>
      <c r="AP7615">
        <v>684.93150684931504</v>
      </c>
      <c r="AQ7615">
        <v>9.24035E-2</v>
      </c>
      <c r="AR7615">
        <v>6.4052000000000012E-2</v>
      </c>
      <c r="AS7615">
        <v>6.2107000000000002E-2</v>
      </c>
      <c r="AT7615">
        <v>5.6741E-2</v>
      </c>
      <c r="AU7615">
        <v>5.2927100000000005E-2</v>
      </c>
      <c r="AW7615">
        <v>9.2403500000000013E-2</v>
      </c>
      <c r="AX7615">
        <v>6.4052000000000012E-2</v>
      </c>
      <c r="AY7615">
        <v>6.2107000000000009E-2</v>
      </c>
      <c r="AZ7615">
        <v>5.6741E-2</v>
      </c>
      <c r="BA7615">
        <v>5.2927100000000005E-2</v>
      </c>
      <c r="BC7615" s="52">
        <v>100000</v>
      </c>
      <c r="BD7615" s="52">
        <v>100000</v>
      </c>
      <c r="BE7615">
        <v>0</v>
      </c>
      <c r="BF7615">
        <v>0</v>
      </c>
      <c r="BG7615">
        <v>0</v>
      </c>
    </row>
    <row r="7616" spans="1:59">
      <c r="A7616">
        <v>7615</v>
      </c>
      <c r="E7616">
        <v>9795.2054794520554</v>
      </c>
      <c r="K7616">
        <v>2567.958644173485</v>
      </c>
      <c r="L7616">
        <v>2609.4811441734851</v>
      </c>
      <c r="M7616">
        <v>2651.0036441734851</v>
      </c>
      <c r="N7616">
        <v>2692.5261441734851</v>
      </c>
      <c r="O7616">
        <v>2734.0486441734852</v>
      </c>
      <c r="Q7616">
        <v>30129.28755423857</v>
      </c>
      <c r="R7616">
        <v>29315.297686158618</v>
      </c>
      <c r="S7616">
        <v>28501.307818078665</v>
      </c>
      <c r="T7616">
        <v>27687.317949998713</v>
      </c>
      <c r="U7616">
        <v>26873.32808191876</v>
      </c>
      <c r="W7616">
        <v>0</v>
      </c>
      <c r="AB7616">
        <v>1</v>
      </c>
      <c r="AC7616">
        <v>1</v>
      </c>
      <c r="AD7616">
        <v>1</v>
      </c>
      <c r="AE7616">
        <v>1</v>
      </c>
      <c r="AF7616">
        <v>1</v>
      </c>
      <c r="AL7616">
        <v>9.7479449999999996</v>
      </c>
      <c r="AM7616" s="5">
        <v>6.4426546096801758</v>
      </c>
      <c r="AN7616">
        <v>570.77625570776252</v>
      </c>
      <c r="AO7616">
        <f t="shared" si="118"/>
        <v>26826.48401826484</v>
      </c>
      <c r="AP7616">
        <v>684.93150684931504</v>
      </c>
      <c r="AQ7616">
        <v>9.333530000000001E-2</v>
      </c>
      <c r="AR7616">
        <v>6.49372E-2</v>
      </c>
      <c r="AS7616">
        <v>6.1705599999999999E-2</v>
      </c>
      <c r="AT7616">
        <v>5.6939300000000005E-2</v>
      </c>
      <c r="AU7616">
        <v>5.3223899999999998E-2</v>
      </c>
      <c r="AW7616">
        <v>9.3335299999999996E-2</v>
      </c>
      <c r="AX7616">
        <v>6.49372E-2</v>
      </c>
      <c r="AY7616">
        <v>6.1705599999999999E-2</v>
      </c>
      <c r="AZ7616">
        <v>5.6939300000000012E-2</v>
      </c>
      <c r="BA7616">
        <v>5.3223900000000005E-2</v>
      </c>
      <c r="BC7616" s="52">
        <v>100000</v>
      </c>
      <c r="BD7616" s="52">
        <v>100000</v>
      </c>
      <c r="BE7616">
        <v>0</v>
      </c>
      <c r="BF7616">
        <v>0</v>
      </c>
      <c r="BG7616">
        <v>0</v>
      </c>
    </row>
    <row r="7617" spans="1:59">
      <c r="A7617">
        <v>7616</v>
      </c>
      <c r="E7617">
        <v>9795.2054794520554</v>
      </c>
      <c r="K7617">
        <v>3823.4728664831655</v>
      </c>
      <c r="L7617">
        <v>3865.9578664831656</v>
      </c>
      <c r="M7617">
        <v>3908.4428664831657</v>
      </c>
      <c r="N7617">
        <v>3950.9278664831659</v>
      </c>
      <c r="O7617">
        <v>3993.412866483166</v>
      </c>
      <c r="Q7617">
        <v>30368.063191432138</v>
      </c>
      <c r="R7617">
        <v>29547.622424245561</v>
      </c>
      <c r="S7617">
        <v>28727.181657058984</v>
      </c>
      <c r="T7617">
        <v>27906.740889872406</v>
      </c>
      <c r="U7617">
        <v>27086.300122685829</v>
      </c>
      <c r="W7617">
        <v>0.13957</v>
      </c>
      <c r="AB7617">
        <v>1</v>
      </c>
      <c r="AC7617">
        <v>1</v>
      </c>
      <c r="AD7617">
        <v>1</v>
      </c>
      <c r="AE7617">
        <v>1</v>
      </c>
      <c r="AF7617">
        <v>1</v>
      </c>
      <c r="AL7617">
        <v>9.0729170000000003</v>
      </c>
      <c r="AM7617" s="5">
        <v>5.2441987991333008</v>
      </c>
      <c r="AN7617">
        <v>570.77625570776252</v>
      </c>
      <c r="AO7617">
        <f t="shared" si="118"/>
        <v>26826.48401826484</v>
      </c>
      <c r="AP7617">
        <v>684.93150684931504</v>
      </c>
      <c r="AQ7617">
        <v>9.3645599999999996E-2</v>
      </c>
      <c r="AR7617">
        <v>6.1768500000000004E-2</v>
      </c>
      <c r="AS7617">
        <v>5.8509099999999994E-2</v>
      </c>
      <c r="AT7617">
        <v>5.5444099999999996E-2</v>
      </c>
      <c r="AU7617">
        <v>5.1994399999999996E-2</v>
      </c>
      <c r="AW7617">
        <v>9.3645599999999982E-2</v>
      </c>
      <c r="AX7617">
        <v>6.1768500000000004E-2</v>
      </c>
      <c r="AY7617">
        <v>5.8509099999999994E-2</v>
      </c>
      <c r="AZ7617">
        <v>5.5444099999999996E-2</v>
      </c>
      <c r="BA7617">
        <v>5.1994399999999996E-2</v>
      </c>
      <c r="BC7617" s="52">
        <v>100000</v>
      </c>
      <c r="BD7617" s="52">
        <v>100000</v>
      </c>
      <c r="BE7617">
        <v>0</v>
      </c>
      <c r="BF7617">
        <v>0</v>
      </c>
      <c r="BG7617">
        <v>0</v>
      </c>
    </row>
    <row r="7618" spans="1:59">
      <c r="A7618">
        <v>7617</v>
      </c>
      <c r="E7618">
        <v>9795.2054794520554</v>
      </c>
      <c r="K7618">
        <v>4737.4058914681073</v>
      </c>
      <c r="L7618">
        <v>4778.5158914681069</v>
      </c>
      <c r="M7618">
        <v>4819.6258914681066</v>
      </c>
      <c r="N7618">
        <v>4860.7358914681063</v>
      </c>
      <c r="O7618">
        <v>4901.8458914681059</v>
      </c>
      <c r="Q7618">
        <v>26597.901507961818</v>
      </c>
      <c r="R7618">
        <v>25879.317562221404</v>
      </c>
      <c r="S7618">
        <v>25160.733616480989</v>
      </c>
      <c r="T7618">
        <v>24442.149670740575</v>
      </c>
      <c r="U7618">
        <v>23723.56572500016</v>
      </c>
      <c r="W7618">
        <v>0.39950999999999998</v>
      </c>
      <c r="AB7618">
        <v>1</v>
      </c>
      <c r="AC7618">
        <v>1</v>
      </c>
      <c r="AD7618">
        <v>1</v>
      </c>
      <c r="AE7618">
        <v>1</v>
      </c>
      <c r="AF7618">
        <v>1</v>
      </c>
      <c r="AL7618">
        <v>9.1762440000000005</v>
      </c>
      <c r="AM7618" s="5">
        <v>6.0195388793945313</v>
      </c>
      <c r="AN7618">
        <v>570.77625570776252</v>
      </c>
      <c r="AO7618">
        <f t="shared" si="118"/>
        <v>26826.48401826484</v>
      </c>
      <c r="AP7618">
        <v>684.93150684931504</v>
      </c>
      <c r="AQ7618">
        <v>9.0113200000000004E-2</v>
      </c>
      <c r="AR7618">
        <v>3.2363999999999997E-2</v>
      </c>
      <c r="AS7618">
        <v>3.7926599999999998E-2</v>
      </c>
      <c r="AT7618">
        <v>5.1180400000000001E-2</v>
      </c>
      <c r="AU7618">
        <v>4.8642699999999997E-2</v>
      </c>
      <c r="AW7618">
        <v>9.0113199999999991E-2</v>
      </c>
      <c r="AX7618">
        <v>3.236399999999999E-2</v>
      </c>
      <c r="AY7618">
        <v>3.7926599999999991E-2</v>
      </c>
      <c r="AZ7618">
        <v>5.1180400000000001E-2</v>
      </c>
      <c r="BA7618">
        <v>4.8642699999999997E-2</v>
      </c>
      <c r="BC7618" s="52">
        <v>100000</v>
      </c>
      <c r="BD7618" s="52">
        <v>100000</v>
      </c>
      <c r="BE7618">
        <v>0</v>
      </c>
      <c r="BF7618">
        <v>0</v>
      </c>
      <c r="BG7618">
        <v>0</v>
      </c>
    </row>
    <row r="7619" spans="1:59">
      <c r="A7619">
        <v>7618</v>
      </c>
      <c r="E7619">
        <v>9795.2054794520554</v>
      </c>
      <c r="K7619">
        <v>5596.4419383115737</v>
      </c>
      <c r="L7619">
        <v>5652.2644383115739</v>
      </c>
      <c r="M7619">
        <v>5708.0869383115742</v>
      </c>
      <c r="N7619">
        <v>5763.9094383115744</v>
      </c>
      <c r="O7619">
        <v>5819.7319383115746</v>
      </c>
      <c r="Q7619">
        <v>24652.013830891101</v>
      </c>
      <c r="R7619">
        <v>23986.001087198885</v>
      </c>
      <c r="S7619">
        <v>23319.988343506666</v>
      </c>
      <c r="T7619">
        <v>22653.975599814446</v>
      </c>
      <c r="U7619">
        <v>21987.962856122227</v>
      </c>
      <c r="W7619">
        <v>0.51093</v>
      </c>
      <c r="AB7619">
        <v>1</v>
      </c>
      <c r="AC7619">
        <v>1</v>
      </c>
      <c r="AD7619">
        <v>1</v>
      </c>
      <c r="AE7619">
        <v>1</v>
      </c>
      <c r="AF7619">
        <v>1</v>
      </c>
      <c r="AL7619">
        <v>8.5810560000000002</v>
      </c>
      <c r="AM7619" s="5">
        <v>7.4608316421508789</v>
      </c>
      <c r="AN7619">
        <v>570.77625570776252</v>
      </c>
      <c r="AO7619">
        <f t="shared" ref="AO7619:AO7682" si="119">235000000/8760</f>
        <v>26826.48401826484</v>
      </c>
      <c r="AP7619">
        <v>684.93150684931504</v>
      </c>
      <c r="AQ7619">
        <v>7.4871199999999999E-2</v>
      </c>
      <c r="AR7619">
        <v>1.6934899999999999E-2</v>
      </c>
      <c r="AS7619">
        <v>2.2132200000000001E-2</v>
      </c>
      <c r="AT7619">
        <v>2.7423599999999999E-2</v>
      </c>
      <c r="AU7619">
        <v>3.712E-2</v>
      </c>
      <c r="AW7619">
        <v>7.4871199999999999E-2</v>
      </c>
      <c r="AX7619">
        <v>1.6934900000000003E-2</v>
      </c>
      <c r="AY7619">
        <v>2.2132200000000005E-2</v>
      </c>
      <c r="AZ7619">
        <v>2.7423600000000006E-2</v>
      </c>
      <c r="BA7619">
        <v>3.712E-2</v>
      </c>
      <c r="BC7619" s="52">
        <v>100000</v>
      </c>
      <c r="BD7619" s="52">
        <v>100000</v>
      </c>
      <c r="BE7619">
        <v>0</v>
      </c>
      <c r="BF7619">
        <v>0</v>
      </c>
      <c r="BG7619">
        <v>0</v>
      </c>
    </row>
    <row r="7620" spans="1:59">
      <c r="A7620">
        <v>7619</v>
      </c>
      <c r="E7620">
        <v>9795.2054794520554</v>
      </c>
      <c r="K7620">
        <v>6280.6209436673753</v>
      </c>
      <c r="L7620">
        <v>6353.6309436673755</v>
      </c>
      <c r="M7620">
        <v>6426.6409436673757</v>
      </c>
      <c r="N7620">
        <v>6499.6509436673759</v>
      </c>
      <c r="O7620">
        <v>6572.6609436673762</v>
      </c>
      <c r="Q7620">
        <v>22922.221278028999</v>
      </c>
      <c r="R7620">
        <v>22302.941588313784</v>
      </c>
      <c r="S7620">
        <v>21683.66189859857</v>
      </c>
      <c r="T7620">
        <v>21064.382208883355</v>
      </c>
      <c r="U7620">
        <v>20445.10251916814</v>
      </c>
      <c r="W7620">
        <v>0.62608000000000008</v>
      </c>
      <c r="AB7620">
        <v>1</v>
      </c>
      <c r="AC7620">
        <v>1</v>
      </c>
      <c r="AD7620">
        <v>1</v>
      </c>
      <c r="AE7620">
        <v>1</v>
      </c>
      <c r="AF7620">
        <v>1</v>
      </c>
      <c r="AL7620">
        <v>8.5140770000000003</v>
      </c>
      <c r="AM7620" s="5">
        <v>5.6588101387023926</v>
      </c>
      <c r="AN7620">
        <v>570.77625570776252</v>
      </c>
      <c r="AO7620">
        <f t="shared" si="119"/>
        <v>26826.48401826484</v>
      </c>
      <c r="AP7620">
        <v>684.93150684931504</v>
      </c>
      <c r="AQ7620">
        <v>7.4266200000000004E-2</v>
      </c>
      <c r="AR7620">
        <v>1.6131300000000001E-2</v>
      </c>
      <c r="AS7620">
        <v>2.1270800000000003E-2</v>
      </c>
      <c r="AT7620">
        <v>2.57708E-2</v>
      </c>
      <c r="AU7620">
        <v>3.0504799999999999E-2</v>
      </c>
      <c r="AW7620">
        <v>7.4266200000000004E-2</v>
      </c>
      <c r="AX7620">
        <v>1.6131300000000001E-2</v>
      </c>
      <c r="AY7620">
        <v>2.1270800000000006E-2</v>
      </c>
      <c r="AZ7620">
        <v>2.5770799999999996E-2</v>
      </c>
      <c r="BA7620">
        <v>3.0504799999999999E-2</v>
      </c>
      <c r="BC7620" s="52">
        <v>100000</v>
      </c>
      <c r="BD7620" s="52">
        <v>100000</v>
      </c>
      <c r="BE7620">
        <v>0</v>
      </c>
      <c r="BF7620">
        <v>0</v>
      </c>
      <c r="BG7620">
        <v>0</v>
      </c>
    </row>
    <row r="7621" spans="1:59">
      <c r="A7621">
        <v>7620</v>
      </c>
      <c r="E7621">
        <v>9795.2054794520554</v>
      </c>
      <c r="K7621">
        <v>7256.5672217380588</v>
      </c>
      <c r="L7621">
        <v>7370.907221738059</v>
      </c>
      <c r="M7621">
        <v>7485.2472217380591</v>
      </c>
      <c r="N7621">
        <v>7599.5872217380593</v>
      </c>
      <c r="O7621">
        <v>7713.9272217380594</v>
      </c>
      <c r="Q7621">
        <v>20991.79319959048</v>
      </c>
      <c r="R7621">
        <v>20424.667046740316</v>
      </c>
      <c r="S7621">
        <v>19857.540893890153</v>
      </c>
      <c r="T7621">
        <v>19290.414741039989</v>
      </c>
      <c r="U7621">
        <v>18723.288588189826</v>
      </c>
      <c r="W7621">
        <v>0.64299000000000006</v>
      </c>
      <c r="AB7621">
        <v>1</v>
      </c>
      <c r="AC7621">
        <v>1</v>
      </c>
      <c r="AD7621">
        <v>1</v>
      </c>
      <c r="AE7621">
        <v>1</v>
      </c>
      <c r="AF7621">
        <v>1</v>
      </c>
      <c r="AL7621">
        <v>10.707100000000001</v>
      </c>
      <c r="AM7621" s="5">
        <v>3.7420434951782231</v>
      </c>
      <c r="AN7621">
        <v>570.77625570776252</v>
      </c>
      <c r="AO7621">
        <f t="shared" si="119"/>
        <v>26826.48401826484</v>
      </c>
      <c r="AP7621">
        <v>684.93150684931504</v>
      </c>
      <c r="AQ7621">
        <v>7.4457200000000001E-2</v>
      </c>
      <c r="AR7621">
        <v>1.5935000000000001E-2</v>
      </c>
      <c r="AS7621">
        <v>2.1072500000000001E-2</v>
      </c>
      <c r="AT7621">
        <v>2.5298500000000002E-2</v>
      </c>
      <c r="AU7621">
        <v>3.0218399999999999E-2</v>
      </c>
      <c r="AW7621">
        <v>7.4457200000000001E-2</v>
      </c>
      <c r="AX7621">
        <v>1.5935000000000005E-2</v>
      </c>
      <c r="AY7621">
        <v>2.1072500000000008E-2</v>
      </c>
      <c r="AZ7621">
        <v>2.5298500000000002E-2</v>
      </c>
      <c r="BA7621">
        <v>3.0218399999999992E-2</v>
      </c>
      <c r="BC7621" s="52">
        <v>100000</v>
      </c>
      <c r="BD7621" s="52">
        <v>100000</v>
      </c>
      <c r="BE7621">
        <v>0</v>
      </c>
      <c r="BF7621">
        <v>0</v>
      </c>
      <c r="BG7621">
        <v>0</v>
      </c>
    </row>
    <row r="7622" spans="1:59">
      <c r="A7622">
        <v>7621</v>
      </c>
      <c r="E7622">
        <v>9795.2054794520554</v>
      </c>
      <c r="K7622">
        <v>6826.5408929631631</v>
      </c>
      <c r="L7622">
        <v>7005.558392963163</v>
      </c>
      <c r="M7622">
        <v>7184.5758929631629</v>
      </c>
      <c r="N7622">
        <v>7363.5933929631628</v>
      </c>
      <c r="O7622">
        <v>7542.6108929631628</v>
      </c>
      <c r="Q7622">
        <v>19994.112624316938</v>
      </c>
      <c r="R7622">
        <v>19453.940374376798</v>
      </c>
      <c r="S7622">
        <v>18913.768124436658</v>
      </c>
      <c r="T7622">
        <v>18373.595874496517</v>
      </c>
      <c r="U7622">
        <v>17833.423624556377</v>
      </c>
      <c r="W7622">
        <v>0.67044999999999999</v>
      </c>
      <c r="AB7622">
        <v>1</v>
      </c>
      <c r="AC7622">
        <v>1</v>
      </c>
      <c r="AD7622">
        <v>1</v>
      </c>
      <c r="AE7622">
        <v>1</v>
      </c>
      <c r="AF7622">
        <v>1</v>
      </c>
      <c r="AL7622">
        <v>11.914182</v>
      </c>
      <c r="AM7622" s="5">
        <v>5.8506803512573242</v>
      </c>
      <c r="AN7622">
        <v>570.77625570776252</v>
      </c>
      <c r="AO7622">
        <f t="shared" si="119"/>
        <v>26826.48401826484</v>
      </c>
      <c r="AP7622">
        <v>684.93150684931504</v>
      </c>
      <c r="AQ7622">
        <v>7.3894299999999996E-2</v>
      </c>
      <c r="AR7622">
        <v>1.54655E-2</v>
      </c>
      <c r="AS7622">
        <v>2.0262100000000002E-2</v>
      </c>
      <c r="AT7622">
        <v>2.5830499999999999E-2</v>
      </c>
      <c r="AU7622">
        <v>3.0026199999999999E-2</v>
      </c>
      <c r="AW7622">
        <v>7.3894299999999996E-2</v>
      </c>
      <c r="AX7622">
        <v>1.5465500000000007E-2</v>
      </c>
      <c r="AY7622">
        <v>2.0262100000000005E-2</v>
      </c>
      <c r="AZ7622">
        <v>2.5830499999999992E-2</v>
      </c>
      <c r="BA7622">
        <v>3.0026200000000003E-2</v>
      </c>
      <c r="BC7622" s="52">
        <v>100000</v>
      </c>
      <c r="BD7622" s="52">
        <v>100000</v>
      </c>
      <c r="BE7622">
        <v>0</v>
      </c>
      <c r="BF7622">
        <v>0</v>
      </c>
      <c r="BG7622">
        <v>0</v>
      </c>
    </row>
    <row r="7623" spans="1:59">
      <c r="A7623">
        <v>7622</v>
      </c>
      <c r="E7623">
        <v>9795.2054794520554</v>
      </c>
      <c r="K7623">
        <v>6003.0862208410244</v>
      </c>
      <c r="L7623">
        <v>6239.1370541743581</v>
      </c>
      <c r="M7623">
        <v>6475.1878875076909</v>
      </c>
      <c r="N7623">
        <v>6711.2387208410237</v>
      </c>
      <c r="O7623">
        <v>6947.2895541743565</v>
      </c>
      <c r="Q7623">
        <v>19562.953935092981</v>
      </c>
      <c r="R7623">
        <v>19034.430111887756</v>
      </c>
      <c r="S7623">
        <v>18505.90628868253</v>
      </c>
      <c r="T7623">
        <v>17977.382465477305</v>
      </c>
      <c r="U7623">
        <v>17448.85864227208</v>
      </c>
      <c r="W7623">
        <v>0.53015000000000001</v>
      </c>
      <c r="AB7623">
        <v>1</v>
      </c>
      <c r="AC7623">
        <v>1</v>
      </c>
      <c r="AD7623">
        <v>1</v>
      </c>
      <c r="AE7623">
        <v>1</v>
      </c>
      <c r="AF7623">
        <v>1</v>
      </c>
      <c r="AL7623">
        <v>11.838445</v>
      </c>
      <c r="AM7623" s="5">
        <v>7.0066652297973633</v>
      </c>
      <c r="AN7623">
        <v>570.77625570776252</v>
      </c>
      <c r="AO7623">
        <f t="shared" si="119"/>
        <v>26826.48401826484</v>
      </c>
      <c r="AP7623">
        <v>684.93150684931504</v>
      </c>
      <c r="AQ7623">
        <v>7.734619999999999E-2</v>
      </c>
      <c r="AR7623">
        <v>2.2367999999999999E-2</v>
      </c>
      <c r="AS7623">
        <v>2.76659E-2</v>
      </c>
      <c r="AT7623">
        <v>3.61888E-2</v>
      </c>
      <c r="AU7623">
        <v>4.7769899999999997E-2</v>
      </c>
      <c r="AW7623">
        <v>7.734619999999999E-2</v>
      </c>
      <c r="AX7623">
        <v>2.2367999999999999E-2</v>
      </c>
      <c r="AY7623">
        <v>2.7665900000000007E-2</v>
      </c>
      <c r="AZ7623">
        <v>3.6188800000000007E-2</v>
      </c>
      <c r="BA7623">
        <v>4.776989999999999E-2</v>
      </c>
      <c r="BC7623" s="52">
        <v>100000</v>
      </c>
      <c r="BD7623" s="52">
        <v>100000</v>
      </c>
      <c r="BE7623">
        <v>0</v>
      </c>
      <c r="BF7623">
        <v>0</v>
      </c>
      <c r="BG7623">
        <v>0</v>
      </c>
    </row>
    <row r="7624" spans="1:59">
      <c r="A7624">
        <v>7623</v>
      </c>
      <c r="E7624">
        <v>9795.2054794520554</v>
      </c>
      <c r="K7624">
        <v>5507.996806861418</v>
      </c>
      <c r="L7624">
        <v>5857.5084735280852</v>
      </c>
      <c r="M7624">
        <v>6207.0201401947525</v>
      </c>
      <c r="N7624">
        <v>6556.5318068614197</v>
      </c>
      <c r="O7624">
        <v>6906.0434735280869</v>
      </c>
      <c r="Q7624">
        <v>19089.881943387649</v>
      </c>
      <c r="R7624">
        <v>18574.138900344038</v>
      </c>
      <c r="S7624">
        <v>18058.395857300427</v>
      </c>
      <c r="T7624">
        <v>17542.652814256817</v>
      </c>
      <c r="U7624">
        <v>17026.909771213206</v>
      </c>
      <c r="W7624">
        <v>0.39982000000000001</v>
      </c>
      <c r="AB7624">
        <v>1</v>
      </c>
      <c r="AC7624">
        <v>1</v>
      </c>
      <c r="AD7624">
        <v>1</v>
      </c>
      <c r="AE7624">
        <v>1</v>
      </c>
      <c r="AF7624">
        <v>1</v>
      </c>
      <c r="AL7624">
        <v>8.510351</v>
      </c>
      <c r="AM7624" s="5">
        <v>8.8955583572387695</v>
      </c>
      <c r="AN7624">
        <v>570.77625570776252</v>
      </c>
      <c r="AO7624">
        <f t="shared" si="119"/>
        <v>26826.48401826484</v>
      </c>
      <c r="AP7624">
        <v>684.93150684931504</v>
      </c>
      <c r="AQ7624">
        <v>9.0758599999999995E-2</v>
      </c>
      <c r="AR7624">
        <v>4.8353800000000002E-2</v>
      </c>
      <c r="AS7624">
        <v>3.8236800000000001E-2</v>
      </c>
      <c r="AT7624">
        <v>5.3237699999999999E-2</v>
      </c>
      <c r="AU7624">
        <v>5.1124499999999996E-2</v>
      </c>
      <c r="AW7624">
        <v>9.0758600000000009E-2</v>
      </c>
      <c r="AX7624">
        <v>4.8353800000000002E-2</v>
      </c>
      <c r="AY7624">
        <v>3.8236800000000001E-2</v>
      </c>
      <c r="AZ7624">
        <v>5.3237699999999999E-2</v>
      </c>
      <c r="BA7624">
        <v>5.1124500000000003E-2</v>
      </c>
      <c r="BC7624" s="52">
        <v>100000</v>
      </c>
      <c r="BD7624" s="52">
        <v>100000</v>
      </c>
      <c r="BE7624">
        <v>0</v>
      </c>
      <c r="BF7624">
        <v>0</v>
      </c>
      <c r="BG7624">
        <v>0</v>
      </c>
    </row>
    <row r="7625" spans="1:59">
      <c r="A7625">
        <v>7624</v>
      </c>
      <c r="E7625">
        <v>9795.2054794520554</v>
      </c>
      <c r="K7625">
        <v>5316.8739940725754</v>
      </c>
      <c r="L7625">
        <v>5636.4664940725752</v>
      </c>
      <c r="M7625">
        <v>5956.0589940725749</v>
      </c>
      <c r="N7625">
        <v>6275.6514940725747</v>
      </c>
      <c r="O7625">
        <v>6595.2439940725744</v>
      </c>
      <c r="Q7625">
        <v>19354.41898187936</v>
      </c>
      <c r="R7625">
        <v>18831.529056400184</v>
      </c>
      <c r="S7625">
        <v>18308.639130921008</v>
      </c>
      <c r="T7625">
        <v>17785.749205441833</v>
      </c>
      <c r="U7625">
        <v>17262.859279962657</v>
      </c>
      <c r="W7625">
        <v>5.6219999999999999E-2</v>
      </c>
      <c r="AB7625">
        <v>1</v>
      </c>
      <c r="AC7625">
        <v>1</v>
      </c>
      <c r="AD7625">
        <v>1</v>
      </c>
      <c r="AE7625">
        <v>1</v>
      </c>
      <c r="AF7625">
        <v>1</v>
      </c>
      <c r="AL7625">
        <v>6.5232263000000001</v>
      </c>
      <c r="AM7625" s="5">
        <v>9.7267608642578125</v>
      </c>
      <c r="AN7625">
        <v>570.77625570776252</v>
      </c>
      <c r="AO7625">
        <f t="shared" si="119"/>
        <v>26826.48401826484</v>
      </c>
      <c r="AP7625">
        <v>684.93150684931504</v>
      </c>
      <c r="AQ7625">
        <v>9.4017600000000007E-2</v>
      </c>
      <c r="AR7625">
        <v>5.8139400000000001E-2</v>
      </c>
      <c r="AS7625">
        <v>4.9766100000000001E-2</v>
      </c>
      <c r="AT7625">
        <v>6.1126800000000002E-2</v>
      </c>
      <c r="AU7625">
        <v>5.7826700000000002E-2</v>
      </c>
      <c r="AW7625">
        <v>9.4017600000000021E-2</v>
      </c>
      <c r="AX7625">
        <v>5.8139399999999994E-2</v>
      </c>
      <c r="AY7625">
        <v>4.9766099999999994E-2</v>
      </c>
      <c r="AZ7625">
        <v>6.1126799999999995E-2</v>
      </c>
      <c r="BA7625">
        <v>5.7826699999999995E-2</v>
      </c>
      <c r="BC7625" s="52">
        <v>100000</v>
      </c>
      <c r="BD7625" s="52">
        <v>100000</v>
      </c>
      <c r="BE7625">
        <v>0</v>
      </c>
      <c r="BF7625">
        <v>0</v>
      </c>
      <c r="BG7625">
        <v>0</v>
      </c>
    </row>
    <row r="7626" spans="1:59">
      <c r="A7626">
        <v>7625</v>
      </c>
      <c r="E7626">
        <v>9795.2054794520554</v>
      </c>
      <c r="K7626">
        <v>5738.7674371968806</v>
      </c>
      <c r="L7626">
        <v>6096.912437196881</v>
      </c>
      <c r="M7626">
        <v>6455.0574371968814</v>
      </c>
      <c r="N7626">
        <v>6813.2024371968819</v>
      </c>
      <c r="O7626">
        <v>7171.3474371968823</v>
      </c>
      <c r="Q7626">
        <v>20236.3221957325</v>
      </c>
      <c r="R7626">
        <v>19689.606273970472</v>
      </c>
      <c r="S7626">
        <v>19142.890352208444</v>
      </c>
      <c r="T7626">
        <v>18596.174430446415</v>
      </c>
      <c r="U7626">
        <v>18049.458508684387</v>
      </c>
      <c r="W7626">
        <v>0</v>
      </c>
      <c r="AB7626">
        <v>1</v>
      </c>
      <c r="AC7626">
        <v>1</v>
      </c>
      <c r="AD7626">
        <v>1</v>
      </c>
      <c r="AE7626">
        <v>1</v>
      </c>
      <c r="AF7626">
        <v>1</v>
      </c>
      <c r="AL7626">
        <v>7.0152863999999999</v>
      </c>
      <c r="AM7626" s="5">
        <v>10.295980453491209</v>
      </c>
      <c r="AN7626">
        <v>570.77625570776252</v>
      </c>
      <c r="AO7626">
        <f t="shared" si="119"/>
        <v>26826.48401826484</v>
      </c>
      <c r="AP7626">
        <v>684.93150684931504</v>
      </c>
      <c r="AQ7626">
        <v>9.6258999999999997E-2</v>
      </c>
      <c r="AR7626">
        <v>5.8659200000000002E-2</v>
      </c>
      <c r="AS7626">
        <v>5.6602600000000003E-2</v>
      </c>
      <c r="AT7626">
        <v>9.7767300000000001E-2</v>
      </c>
      <c r="AU7626">
        <v>8.9990799999999996E-2</v>
      </c>
      <c r="AW7626">
        <v>9.6258999999999997E-2</v>
      </c>
      <c r="AX7626">
        <v>5.8659200000000009E-2</v>
      </c>
      <c r="AY7626">
        <v>5.6602600000000003E-2</v>
      </c>
      <c r="AZ7626">
        <v>9.7767299999999988E-2</v>
      </c>
      <c r="BA7626">
        <v>8.9990799999999996E-2</v>
      </c>
      <c r="BC7626" s="52">
        <v>100000</v>
      </c>
      <c r="BD7626" s="52">
        <v>100000</v>
      </c>
      <c r="BE7626">
        <v>0</v>
      </c>
      <c r="BF7626">
        <v>0</v>
      </c>
      <c r="BG7626">
        <v>0</v>
      </c>
    </row>
    <row r="7627" spans="1:59">
      <c r="A7627">
        <v>7626</v>
      </c>
      <c r="E7627">
        <v>9795.2054794520554</v>
      </c>
      <c r="K7627">
        <v>7247.4177253811449</v>
      </c>
      <c r="L7627">
        <v>7640.7627253811443</v>
      </c>
      <c r="M7627">
        <v>8034.1077253811436</v>
      </c>
      <c r="N7627">
        <v>8427.452725381143</v>
      </c>
      <c r="O7627">
        <v>8820.7977253811423</v>
      </c>
      <c r="Q7627">
        <v>21401.655980931529</v>
      </c>
      <c r="R7627">
        <v>20823.456742552666</v>
      </c>
      <c r="S7627">
        <v>20245.257504173802</v>
      </c>
      <c r="T7627">
        <v>19667.058265794938</v>
      </c>
      <c r="U7627">
        <v>19088.859027416074</v>
      </c>
      <c r="W7627">
        <v>0</v>
      </c>
      <c r="AB7627">
        <v>1</v>
      </c>
      <c r="AC7627">
        <v>1</v>
      </c>
      <c r="AD7627">
        <v>1</v>
      </c>
      <c r="AE7627">
        <v>1</v>
      </c>
      <c r="AF7627">
        <v>1</v>
      </c>
      <c r="AL7627">
        <v>7.1242409999999996</v>
      </c>
      <c r="AM7627" s="5">
        <v>9.3704538345336914</v>
      </c>
      <c r="AN7627">
        <v>570.77625570776252</v>
      </c>
      <c r="AO7627">
        <f t="shared" si="119"/>
        <v>26826.48401826484</v>
      </c>
      <c r="AP7627">
        <v>684.93150684931504</v>
      </c>
      <c r="AQ7627">
        <v>9.84434E-2</v>
      </c>
      <c r="AR7627">
        <v>6.0742899999999996E-2</v>
      </c>
      <c r="AS7627">
        <v>5.0216299999999998E-2</v>
      </c>
      <c r="AT7627">
        <v>8.3499099999999993E-2</v>
      </c>
      <c r="AU7627">
        <v>7.8735799999999995E-2</v>
      </c>
      <c r="AW7627">
        <v>9.84434E-2</v>
      </c>
      <c r="AX7627">
        <v>6.0742900000000002E-2</v>
      </c>
      <c r="AY7627">
        <v>5.0216300000000005E-2</v>
      </c>
      <c r="AZ7627">
        <v>8.3499099999999979E-2</v>
      </c>
      <c r="BA7627">
        <v>7.8735800000000009E-2</v>
      </c>
      <c r="BC7627" s="52">
        <v>100000</v>
      </c>
      <c r="BD7627" s="52">
        <v>100000</v>
      </c>
      <c r="BE7627">
        <v>0</v>
      </c>
      <c r="BF7627">
        <v>0</v>
      </c>
      <c r="BG7627">
        <v>0</v>
      </c>
    </row>
    <row r="7628" spans="1:59">
      <c r="A7628">
        <v>7627</v>
      </c>
      <c r="E7628">
        <v>9795.2054794520554</v>
      </c>
      <c r="K7628">
        <v>7641.8626794347128</v>
      </c>
      <c r="L7628">
        <v>8140.1426794347135</v>
      </c>
      <c r="M7628">
        <v>8638.4226794347142</v>
      </c>
      <c r="N7628">
        <v>9136.7026794347148</v>
      </c>
      <c r="O7628">
        <v>9634.9826794347155</v>
      </c>
      <c r="Q7628">
        <v>22971.694751505362</v>
      </c>
      <c r="R7628">
        <v>22351.078458018303</v>
      </c>
      <c r="S7628">
        <v>21730.462164531244</v>
      </c>
      <c r="T7628">
        <v>21109.845871044185</v>
      </c>
      <c r="U7628">
        <v>20489.229577557126</v>
      </c>
      <c r="W7628">
        <v>0</v>
      </c>
      <c r="AB7628">
        <v>1</v>
      </c>
      <c r="AC7628">
        <v>1</v>
      </c>
      <c r="AD7628">
        <v>1</v>
      </c>
      <c r="AE7628">
        <v>1</v>
      </c>
      <c r="AF7628">
        <v>1</v>
      </c>
      <c r="AL7628">
        <v>9.0391159999999999</v>
      </c>
      <c r="AM7628" s="5">
        <v>11.694051742553709</v>
      </c>
      <c r="AN7628">
        <v>570.77625570776252</v>
      </c>
      <c r="AO7628">
        <f t="shared" si="119"/>
        <v>26826.48401826484</v>
      </c>
      <c r="AP7628">
        <v>684.93150684931504</v>
      </c>
      <c r="AQ7628">
        <v>9.8922899999999994E-2</v>
      </c>
      <c r="AR7628">
        <v>5.6375000000000001E-2</v>
      </c>
      <c r="AS7628">
        <v>4.8977600000000003E-2</v>
      </c>
      <c r="AT7628">
        <v>8.0675299999999991E-2</v>
      </c>
      <c r="AU7628">
        <v>7.5548500000000005E-2</v>
      </c>
      <c r="AW7628">
        <v>9.8922899999999994E-2</v>
      </c>
      <c r="AX7628">
        <v>5.6374999999999995E-2</v>
      </c>
      <c r="AY7628">
        <v>4.8977599999999996E-2</v>
      </c>
      <c r="AZ7628">
        <v>8.0675299999999991E-2</v>
      </c>
      <c r="BA7628">
        <v>7.5548500000000005E-2</v>
      </c>
      <c r="BC7628" s="52">
        <v>100000</v>
      </c>
      <c r="BD7628" s="52">
        <v>100000</v>
      </c>
      <c r="BE7628">
        <v>0</v>
      </c>
      <c r="BF7628">
        <v>0</v>
      </c>
      <c r="BG7628">
        <v>0</v>
      </c>
    </row>
    <row r="7629" spans="1:59">
      <c r="A7629">
        <v>7628</v>
      </c>
      <c r="E7629">
        <v>9795.2054794520554</v>
      </c>
      <c r="K7629">
        <v>7242.3346718495277</v>
      </c>
      <c r="L7629">
        <v>7775.5938385161944</v>
      </c>
      <c r="M7629">
        <v>8308.8530051828602</v>
      </c>
      <c r="N7629">
        <v>8842.1121718495269</v>
      </c>
      <c r="O7629">
        <v>9375.3713385161936</v>
      </c>
      <c r="Q7629">
        <v>24947.470066647231</v>
      </c>
      <c r="R7629">
        <v>24273.475110153147</v>
      </c>
      <c r="S7629">
        <v>23599.480153659064</v>
      </c>
      <c r="T7629">
        <v>22925.48519716498</v>
      </c>
      <c r="U7629">
        <v>22251.490240670897</v>
      </c>
      <c r="W7629">
        <v>0</v>
      </c>
      <c r="AB7629">
        <v>1</v>
      </c>
      <c r="AC7629">
        <v>1</v>
      </c>
      <c r="AD7629">
        <v>1</v>
      </c>
      <c r="AE7629">
        <v>1</v>
      </c>
      <c r="AF7629">
        <v>1</v>
      </c>
      <c r="AL7629">
        <v>11.980684</v>
      </c>
      <c r="AM7629" s="5">
        <v>12.310991287231451</v>
      </c>
      <c r="AN7629">
        <v>570.77625570776252</v>
      </c>
      <c r="AO7629">
        <f t="shared" si="119"/>
        <v>26826.48401826484</v>
      </c>
      <c r="AP7629">
        <v>684.93150684931504</v>
      </c>
      <c r="AQ7629">
        <v>9.7272600000000001E-2</v>
      </c>
      <c r="AR7629">
        <v>4.8406700000000004E-2</v>
      </c>
      <c r="AS7629">
        <v>4.77869E-2</v>
      </c>
      <c r="AT7629">
        <v>7.8843100000000013E-2</v>
      </c>
      <c r="AU7629">
        <v>7.4168899999999996E-2</v>
      </c>
      <c r="AW7629">
        <v>9.7272600000000001E-2</v>
      </c>
      <c r="AX7629">
        <v>4.8406700000000011E-2</v>
      </c>
      <c r="AY7629">
        <v>4.7786900000000007E-2</v>
      </c>
      <c r="AZ7629">
        <v>7.8843100000000013E-2</v>
      </c>
      <c r="BA7629">
        <v>7.4168899999999996E-2</v>
      </c>
      <c r="BC7629" s="52">
        <v>100000</v>
      </c>
      <c r="BD7629" s="52">
        <v>100000</v>
      </c>
      <c r="BE7629">
        <v>0</v>
      </c>
      <c r="BF7629">
        <v>0</v>
      </c>
      <c r="BG7629">
        <v>0</v>
      </c>
    </row>
    <row r="7630" spans="1:59">
      <c r="A7630">
        <v>7629</v>
      </c>
      <c r="E7630">
        <v>9795.2054794520554</v>
      </c>
      <c r="K7630">
        <v>6256.2222867156079</v>
      </c>
      <c r="L7630">
        <v>6742.9531200489409</v>
      </c>
      <c r="M7630">
        <v>7229.683953382274</v>
      </c>
      <c r="N7630">
        <v>7716.4147867156071</v>
      </c>
      <c r="O7630">
        <v>8203.1456200489411</v>
      </c>
      <c r="Q7630">
        <v>24902.4620865861</v>
      </c>
      <c r="R7630">
        <v>24229.683091741128</v>
      </c>
      <c r="S7630">
        <v>23556.904096896156</v>
      </c>
      <c r="T7630">
        <v>22884.125102051185</v>
      </c>
      <c r="U7630">
        <v>22211.346107206213</v>
      </c>
      <c r="W7630">
        <v>0</v>
      </c>
      <c r="AB7630">
        <v>1</v>
      </c>
      <c r="AC7630">
        <v>1</v>
      </c>
      <c r="AD7630">
        <v>1</v>
      </c>
      <c r="AE7630">
        <v>1</v>
      </c>
      <c r="AF7630">
        <v>1</v>
      </c>
      <c r="AL7630">
        <v>10.490876999999999</v>
      </c>
      <c r="AM7630" s="5">
        <v>11.425960540771481</v>
      </c>
      <c r="AN7630">
        <v>570.77625570776252</v>
      </c>
      <c r="AO7630">
        <f t="shared" si="119"/>
        <v>26826.48401826484</v>
      </c>
      <c r="AP7630">
        <v>684.93150684931504</v>
      </c>
      <c r="AQ7630">
        <v>9.1848299999999994E-2</v>
      </c>
      <c r="AR7630">
        <v>4.7537799999999998E-2</v>
      </c>
      <c r="AS7630">
        <v>4.87222E-2</v>
      </c>
      <c r="AT7630">
        <v>7.45035E-2</v>
      </c>
      <c r="AU7630">
        <v>7.0990300000000006E-2</v>
      </c>
      <c r="AW7630">
        <v>9.184829999999998E-2</v>
      </c>
      <c r="AX7630">
        <v>4.7537800000000005E-2</v>
      </c>
      <c r="AY7630">
        <v>4.8722200000000007E-2</v>
      </c>
      <c r="AZ7630">
        <v>7.45035E-2</v>
      </c>
      <c r="BA7630">
        <v>7.0990300000000006E-2</v>
      </c>
      <c r="BC7630" s="52">
        <v>100000</v>
      </c>
      <c r="BD7630" s="52">
        <v>100000</v>
      </c>
      <c r="BE7630">
        <v>0</v>
      </c>
      <c r="BF7630">
        <v>0</v>
      </c>
      <c r="BG7630">
        <v>0</v>
      </c>
    </row>
    <row r="7631" spans="1:59">
      <c r="A7631">
        <v>7630</v>
      </c>
      <c r="E7631">
        <v>9795.2054794520554</v>
      </c>
      <c r="K7631">
        <v>5299.5916120650736</v>
      </c>
      <c r="L7631">
        <v>5702.4782787317399</v>
      </c>
      <c r="M7631">
        <v>6105.3649453984062</v>
      </c>
      <c r="N7631">
        <v>6508.2516120650725</v>
      </c>
      <c r="O7631">
        <v>6911.1382787317389</v>
      </c>
      <c r="Q7631">
        <v>23134.190165464599</v>
      </c>
      <c r="R7631">
        <v>22509.183805308068</v>
      </c>
      <c r="S7631">
        <v>21884.177445151538</v>
      </c>
      <c r="T7631">
        <v>21259.171084995007</v>
      </c>
      <c r="U7631">
        <v>20634.164724838476</v>
      </c>
      <c r="W7631">
        <v>0</v>
      </c>
      <c r="AB7631">
        <v>1</v>
      </c>
      <c r="AC7631">
        <v>1</v>
      </c>
      <c r="AD7631">
        <v>1</v>
      </c>
      <c r="AE7631">
        <v>1</v>
      </c>
      <c r="AF7631">
        <v>1</v>
      </c>
      <c r="AL7631">
        <v>7.9143242999999996</v>
      </c>
      <c r="AM7631" s="5">
        <v>10.52306461334229</v>
      </c>
      <c r="AN7631">
        <v>570.77625570776252</v>
      </c>
      <c r="AO7631">
        <f t="shared" si="119"/>
        <v>26826.48401826484</v>
      </c>
      <c r="AP7631">
        <v>684.93150684931504</v>
      </c>
      <c r="AQ7631">
        <v>8.6344299999999999E-2</v>
      </c>
      <c r="AR7631">
        <v>4.68861E-2</v>
      </c>
      <c r="AS7631">
        <v>5.0019799999999996E-2</v>
      </c>
      <c r="AT7631">
        <v>7.2081699999999999E-2</v>
      </c>
      <c r="AU7631">
        <v>6.8442099999999992E-2</v>
      </c>
      <c r="AW7631">
        <v>8.6344299999999999E-2</v>
      </c>
      <c r="AX7631">
        <v>4.68861E-2</v>
      </c>
      <c r="AY7631">
        <v>5.0019799999999989E-2</v>
      </c>
      <c r="AZ7631">
        <v>7.2081699999999999E-2</v>
      </c>
      <c r="BA7631">
        <v>6.8442099999999992E-2</v>
      </c>
      <c r="BC7631" s="52">
        <v>100000</v>
      </c>
      <c r="BD7631" s="52">
        <v>100000</v>
      </c>
      <c r="BE7631">
        <v>0</v>
      </c>
      <c r="BF7631">
        <v>0</v>
      </c>
      <c r="BG7631">
        <v>0</v>
      </c>
    </row>
    <row r="7632" spans="1:59">
      <c r="A7632">
        <v>7631</v>
      </c>
      <c r="E7632">
        <v>9795.2054794520554</v>
      </c>
      <c r="K7632">
        <v>5194.8807093137402</v>
      </c>
      <c r="L7632">
        <v>5522.6673759804071</v>
      </c>
      <c r="M7632">
        <v>5850.4540426470739</v>
      </c>
      <c r="N7632">
        <v>6178.2407093137408</v>
      </c>
      <c r="O7632">
        <v>6506.0273759804077</v>
      </c>
      <c r="Q7632">
        <v>17575.492212183119</v>
      </c>
      <c r="R7632">
        <v>17100.662779959934</v>
      </c>
      <c r="S7632">
        <v>16625.833347736749</v>
      </c>
      <c r="T7632">
        <v>16151.003915513564</v>
      </c>
      <c r="U7632">
        <v>15676.174483290379</v>
      </c>
      <c r="W7632">
        <v>0</v>
      </c>
      <c r="AB7632">
        <v>1</v>
      </c>
      <c r="AC7632">
        <v>1</v>
      </c>
      <c r="AD7632">
        <v>1</v>
      </c>
      <c r="AE7632">
        <v>1</v>
      </c>
      <c r="AF7632">
        <v>1</v>
      </c>
      <c r="AL7632">
        <v>7.603485</v>
      </c>
      <c r="AM7632" s="5">
        <v>10.004769325256349</v>
      </c>
      <c r="AN7632">
        <v>570.77625570776252</v>
      </c>
      <c r="AO7632">
        <f t="shared" si="119"/>
        <v>26826.48401826484</v>
      </c>
      <c r="AP7632">
        <v>684.93150684931504</v>
      </c>
      <c r="AQ7632">
        <v>8.5694699999999999E-2</v>
      </c>
      <c r="AR7632">
        <v>3.42463E-2</v>
      </c>
      <c r="AS7632">
        <v>4.8736700000000001E-2</v>
      </c>
      <c r="AT7632">
        <v>7.0316999999999991E-2</v>
      </c>
      <c r="AU7632">
        <v>6.6663200000000006E-2</v>
      </c>
      <c r="AW7632">
        <v>8.5694699999999999E-2</v>
      </c>
      <c r="AX7632">
        <v>3.4246299999999993E-2</v>
      </c>
      <c r="AY7632">
        <v>4.8736700000000008E-2</v>
      </c>
      <c r="AZ7632">
        <v>7.0316999999999991E-2</v>
      </c>
      <c r="BA7632">
        <v>6.6663200000000006E-2</v>
      </c>
      <c r="BC7632" s="52">
        <v>100000</v>
      </c>
      <c r="BD7632" s="52">
        <v>100000</v>
      </c>
      <c r="BE7632">
        <v>0</v>
      </c>
      <c r="BF7632">
        <v>0</v>
      </c>
      <c r="BG7632">
        <v>0</v>
      </c>
    </row>
    <row r="7633" spans="1:59">
      <c r="A7633">
        <v>7632</v>
      </c>
      <c r="E7633">
        <v>9795.2054794520554</v>
      </c>
      <c r="K7633">
        <v>4006.4627936214188</v>
      </c>
      <c r="L7633">
        <v>4267.8127936214187</v>
      </c>
      <c r="M7633">
        <v>4529.162793621419</v>
      </c>
      <c r="N7633">
        <v>4790.5127936214194</v>
      </c>
      <c r="O7633">
        <v>5051.8627936214198</v>
      </c>
      <c r="Q7633">
        <v>10339.56985709565</v>
      </c>
      <c r="R7633">
        <v>10060.230194788559</v>
      </c>
      <c r="S7633">
        <v>9780.8905324814677</v>
      </c>
      <c r="T7633">
        <v>9501.5508701743765</v>
      </c>
      <c r="U7633">
        <v>9222.2112078672853</v>
      </c>
      <c r="W7633">
        <v>0</v>
      </c>
      <c r="AB7633">
        <v>1</v>
      </c>
      <c r="AC7633">
        <v>1</v>
      </c>
      <c r="AD7633">
        <v>1</v>
      </c>
      <c r="AE7633">
        <v>1</v>
      </c>
      <c r="AF7633">
        <v>1</v>
      </c>
      <c r="AL7633">
        <v>6.9886184</v>
      </c>
      <c r="AM7633" s="5">
        <v>10.18043231964111</v>
      </c>
      <c r="AN7633">
        <v>570.77625570776252</v>
      </c>
      <c r="AO7633">
        <f t="shared" si="119"/>
        <v>26826.48401826484</v>
      </c>
      <c r="AP7633">
        <v>684.93150684931504</v>
      </c>
      <c r="AQ7633">
        <v>8.3545700000000001E-2</v>
      </c>
      <c r="AR7633">
        <v>3.1386500000000005E-2</v>
      </c>
      <c r="AS7633">
        <v>4.8410800000000004E-2</v>
      </c>
      <c r="AT7633">
        <v>6.9838300000000006E-2</v>
      </c>
      <c r="AU7633">
        <v>6.6359600000000005E-2</v>
      </c>
      <c r="AW7633">
        <v>8.3545699999999987E-2</v>
      </c>
      <c r="AX7633">
        <v>3.1386499999999998E-2</v>
      </c>
      <c r="AY7633">
        <v>4.8410800000000004E-2</v>
      </c>
      <c r="AZ7633">
        <v>6.9838300000000006E-2</v>
      </c>
      <c r="BA7633">
        <v>6.6359600000000005E-2</v>
      </c>
      <c r="BC7633" s="52">
        <v>100000</v>
      </c>
      <c r="BD7633" s="52">
        <v>100000</v>
      </c>
      <c r="BE7633">
        <v>0</v>
      </c>
      <c r="BF7633">
        <v>0</v>
      </c>
      <c r="BG7633">
        <v>0</v>
      </c>
    </row>
    <row r="7634" spans="1:59">
      <c r="A7634">
        <v>7633</v>
      </c>
      <c r="E7634">
        <v>9795.2054794520554</v>
      </c>
      <c r="K7634">
        <v>2934.779648854781</v>
      </c>
      <c r="L7634">
        <v>3147.2088155214478</v>
      </c>
      <c r="M7634">
        <v>3359.6379821881146</v>
      </c>
      <c r="N7634">
        <v>3572.0671488547814</v>
      </c>
      <c r="O7634">
        <v>3784.4963155214482</v>
      </c>
      <c r="Q7634">
        <v>11457.69351878437</v>
      </c>
      <c r="R7634">
        <v>11148.145993446658</v>
      </c>
      <c r="S7634">
        <v>10838.598468108947</v>
      </c>
      <c r="T7634">
        <v>10529.050942771235</v>
      </c>
      <c r="U7634">
        <v>10219.503417433523</v>
      </c>
      <c r="W7634">
        <v>0</v>
      </c>
      <c r="AB7634">
        <v>1</v>
      </c>
      <c r="AC7634">
        <v>1</v>
      </c>
      <c r="AD7634">
        <v>1</v>
      </c>
      <c r="AE7634">
        <v>1</v>
      </c>
      <c r="AF7634">
        <v>1</v>
      </c>
      <c r="AL7634">
        <v>6.2759913999999997</v>
      </c>
      <c r="AM7634" s="5">
        <v>10.952803611755369</v>
      </c>
      <c r="AN7634">
        <v>570.77625570776252</v>
      </c>
      <c r="AO7634">
        <f t="shared" si="119"/>
        <v>26826.48401826484</v>
      </c>
      <c r="AP7634">
        <v>684.93150684931504</v>
      </c>
      <c r="AQ7634">
        <v>8.2881299999999991E-2</v>
      </c>
      <c r="AR7634">
        <v>3.2522599999999999E-2</v>
      </c>
      <c r="AS7634">
        <v>4.6463600000000001E-2</v>
      </c>
      <c r="AT7634">
        <v>6.9644600000000001E-2</v>
      </c>
      <c r="AU7634">
        <v>6.7075599999999999E-2</v>
      </c>
      <c r="AW7634">
        <v>8.2881299999999977E-2</v>
      </c>
      <c r="AX7634">
        <v>3.2522599999999999E-2</v>
      </c>
      <c r="AY7634">
        <v>4.6463600000000008E-2</v>
      </c>
      <c r="AZ7634">
        <v>6.9644600000000001E-2</v>
      </c>
      <c r="BA7634">
        <v>6.7075599999999999E-2</v>
      </c>
      <c r="BC7634" s="52">
        <v>100000</v>
      </c>
      <c r="BD7634" s="52">
        <v>100000</v>
      </c>
      <c r="BE7634">
        <v>0</v>
      </c>
      <c r="BF7634">
        <v>0</v>
      </c>
      <c r="BG7634">
        <v>0</v>
      </c>
    </row>
    <row r="7635" spans="1:59">
      <c r="A7635">
        <v>7634</v>
      </c>
      <c r="E7635">
        <v>9795.2054794520554</v>
      </c>
      <c r="K7635">
        <v>2090.8774341110729</v>
      </c>
      <c r="L7635">
        <v>2190.5324341110727</v>
      </c>
      <c r="M7635">
        <v>2290.1874341110724</v>
      </c>
      <c r="N7635">
        <v>2389.8424341110722</v>
      </c>
      <c r="O7635">
        <v>2489.4974341110719</v>
      </c>
      <c r="Q7635">
        <v>12436.733475149051</v>
      </c>
      <c r="R7635">
        <v>12100.735653007519</v>
      </c>
      <c r="S7635">
        <v>11764.73783086599</v>
      </c>
      <c r="T7635">
        <v>11428.74000872446</v>
      </c>
      <c r="U7635">
        <v>11092.742186582931</v>
      </c>
      <c r="W7635">
        <v>0</v>
      </c>
      <c r="AB7635">
        <v>1</v>
      </c>
      <c r="AC7635">
        <v>1</v>
      </c>
      <c r="AD7635">
        <v>1</v>
      </c>
      <c r="AE7635">
        <v>1</v>
      </c>
      <c r="AF7635">
        <v>1</v>
      </c>
      <c r="AL7635">
        <v>6.7521977</v>
      </c>
      <c r="AM7635" s="5">
        <v>11.33303165435791</v>
      </c>
      <c r="AN7635">
        <v>570.77625570776252</v>
      </c>
      <c r="AO7635">
        <f t="shared" si="119"/>
        <v>26826.48401826484</v>
      </c>
      <c r="AP7635">
        <v>684.93150684931504</v>
      </c>
      <c r="AQ7635">
        <v>8.2638000000000003E-2</v>
      </c>
      <c r="AR7635">
        <v>3.9410300000000002E-2</v>
      </c>
      <c r="AS7635">
        <v>4.4285600000000001E-2</v>
      </c>
      <c r="AT7635">
        <v>6.9036199999999992E-2</v>
      </c>
      <c r="AU7635">
        <v>6.6997799999999996E-2</v>
      </c>
      <c r="AW7635">
        <v>8.2638000000000003E-2</v>
      </c>
      <c r="AX7635">
        <v>3.9410299999999995E-2</v>
      </c>
      <c r="AY7635">
        <v>4.4285599999999994E-2</v>
      </c>
      <c r="AZ7635">
        <v>6.9036199999999992E-2</v>
      </c>
      <c r="BA7635">
        <v>6.6997799999999996E-2</v>
      </c>
      <c r="BC7635" s="52">
        <v>100000</v>
      </c>
      <c r="BD7635" s="52">
        <v>100000</v>
      </c>
      <c r="BE7635">
        <v>0</v>
      </c>
      <c r="BF7635">
        <v>0</v>
      </c>
      <c r="BG7635">
        <v>0</v>
      </c>
    </row>
    <row r="7636" spans="1:59">
      <c r="A7636">
        <v>7635</v>
      </c>
      <c r="E7636">
        <v>9795.2054794520554</v>
      </c>
      <c r="K7636">
        <v>1580.65844091657</v>
      </c>
      <c r="L7636">
        <v>1629.00094091657</v>
      </c>
      <c r="M7636">
        <v>1677.34344091657</v>
      </c>
      <c r="N7636">
        <v>1725.68594091657</v>
      </c>
      <c r="O7636">
        <v>1774.0284409165699</v>
      </c>
      <c r="Q7636">
        <v>12540.135574192271</v>
      </c>
      <c r="R7636">
        <v>12201.344182080902</v>
      </c>
      <c r="S7636">
        <v>11862.552789969533</v>
      </c>
      <c r="T7636">
        <v>11523.761397858165</v>
      </c>
      <c r="U7636">
        <v>11184.970005746796</v>
      </c>
      <c r="W7636">
        <v>0</v>
      </c>
      <c r="AB7636">
        <v>1</v>
      </c>
      <c r="AC7636">
        <v>1</v>
      </c>
      <c r="AD7636">
        <v>1</v>
      </c>
      <c r="AE7636">
        <v>1</v>
      </c>
      <c r="AF7636">
        <v>1</v>
      </c>
      <c r="AL7636">
        <v>6.7339409999999997</v>
      </c>
      <c r="AM7636" s="5">
        <v>12.94077205657959</v>
      </c>
      <c r="AN7636">
        <v>570.77625570776252</v>
      </c>
      <c r="AO7636">
        <f t="shared" si="119"/>
        <v>26826.48401826484</v>
      </c>
      <c r="AP7636">
        <v>684.93150684931504</v>
      </c>
      <c r="AQ7636">
        <v>8.2425999999999999E-2</v>
      </c>
      <c r="AR7636">
        <v>3.8947599999999999E-2</v>
      </c>
      <c r="AS7636">
        <v>4.3893000000000001E-2</v>
      </c>
      <c r="AT7636">
        <v>6.8975999999999996E-2</v>
      </c>
      <c r="AU7636">
        <v>6.61799E-2</v>
      </c>
      <c r="AW7636">
        <v>8.2425999999999985E-2</v>
      </c>
      <c r="AX7636">
        <v>3.8947599999999999E-2</v>
      </c>
      <c r="AY7636">
        <v>4.3893000000000001E-2</v>
      </c>
      <c r="AZ7636">
        <v>6.8975999999999996E-2</v>
      </c>
      <c r="BA7636">
        <v>6.61799E-2</v>
      </c>
      <c r="BC7636" s="52">
        <v>100000</v>
      </c>
      <c r="BD7636" s="52">
        <v>100000</v>
      </c>
      <c r="BE7636">
        <v>0</v>
      </c>
      <c r="BF7636">
        <v>0</v>
      </c>
      <c r="BG7636">
        <v>0</v>
      </c>
    </row>
    <row r="7637" spans="1:59">
      <c r="A7637">
        <v>7636</v>
      </c>
      <c r="E7637">
        <v>9795.2054794520554</v>
      </c>
      <c r="K7637">
        <v>1480.6555182504476</v>
      </c>
      <c r="L7637">
        <v>1522.1780182504476</v>
      </c>
      <c r="M7637">
        <v>1563.7005182504477</v>
      </c>
      <c r="N7637">
        <v>1605.2230182504477</v>
      </c>
      <c r="O7637">
        <v>1646.7455182504477</v>
      </c>
      <c r="Q7637">
        <v>14212.901291842551</v>
      </c>
      <c r="R7637">
        <v>13828.917515322342</v>
      </c>
      <c r="S7637">
        <v>13444.933738802134</v>
      </c>
      <c r="T7637">
        <v>13060.949962281926</v>
      </c>
      <c r="U7637">
        <v>12676.966185761717</v>
      </c>
      <c r="W7637">
        <v>0</v>
      </c>
      <c r="AB7637">
        <v>1</v>
      </c>
      <c r="AC7637">
        <v>1</v>
      </c>
      <c r="AD7637">
        <v>1</v>
      </c>
      <c r="AE7637">
        <v>1</v>
      </c>
      <c r="AF7637">
        <v>1</v>
      </c>
      <c r="AL7637">
        <v>5.6596235999999998</v>
      </c>
      <c r="AM7637" s="5">
        <v>13.868015289306641</v>
      </c>
      <c r="AN7637">
        <v>570.77625570776252</v>
      </c>
      <c r="AO7637">
        <f t="shared" si="119"/>
        <v>26826.48401826484</v>
      </c>
      <c r="AP7637">
        <v>684.93150684931504</v>
      </c>
      <c r="AQ7637">
        <v>8.5563100000000003E-2</v>
      </c>
      <c r="AR7637">
        <v>5.0945600000000001E-2</v>
      </c>
      <c r="AS7637">
        <v>4.5435499999999997E-2</v>
      </c>
      <c r="AT7637">
        <v>7.0364099999999999E-2</v>
      </c>
      <c r="AU7637">
        <v>6.6622299999999995E-2</v>
      </c>
      <c r="AW7637">
        <v>8.5563099999999989E-2</v>
      </c>
      <c r="AX7637">
        <v>5.0945599999999994E-2</v>
      </c>
      <c r="AY7637">
        <v>4.5435500000000004E-2</v>
      </c>
      <c r="AZ7637">
        <v>7.0364099999999999E-2</v>
      </c>
      <c r="BA7637">
        <v>6.6622299999999995E-2</v>
      </c>
      <c r="BC7637" s="52">
        <v>100000</v>
      </c>
      <c r="BD7637" s="52">
        <v>100000</v>
      </c>
      <c r="BE7637">
        <v>0</v>
      </c>
      <c r="BF7637">
        <v>0</v>
      </c>
      <c r="BG7637">
        <v>0</v>
      </c>
    </row>
    <row r="7638" spans="1:59">
      <c r="A7638">
        <v>7637</v>
      </c>
      <c r="E7638">
        <v>9795.2054794520554</v>
      </c>
      <c r="K7638">
        <v>1671.4774217051913</v>
      </c>
      <c r="L7638">
        <v>1712.1749217051913</v>
      </c>
      <c r="M7638">
        <v>1752.8724217051913</v>
      </c>
      <c r="N7638">
        <v>1793.5699217051913</v>
      </c>
      <c r="O7638">
        <v>1834.2674217051913</v>
      </c>
      <c r="Q7638">
        <v>18253.800401302789</v>
      </c>
      <c r="R7638">
        <v>17760.645410432582</v>
      </c>
      <c r="S7638">
        <v>17267.490419562375</v>
      </c>
      <c r="T7638">
        <v>16774.335428692168</v>
      </c>
      <c r="U7638">
        <v>16281.18043782196</v>
      </c>
      <c r="W7638">
        <v>0</v>
      </c>
      <c r="AB7638">
        <v>1</v>
      </c>
      <c r="AC7638">
        <v>1</v>
      </c>
      <c r="AD7638">
        <v>1</v>
      </c>
      <c r="AE7638">
        <v>1</v>
      </c>
      <c r="AF7638">
        <v>1</v>
      </c>
      <c r="AL7638">
        <v>4.5014789999999998</v>
      </c>
      <c r="AM7638" s="5">
        <v>13.48159217834473</v>
      </c>
      <c r="AN7638">
        <v>570.77625570776252</v>
      </c>
      <c r="AO7638">
        <f t="shared" si="119"/>
        <v>26826.48401826484</v>
      </c>
      <c r="AP7638">
        <v>684.93150684931504</v>
      </c>
      <c r="AQ7638">
        <v>9.0187500000000004E-2</v>
      </c>
      <c r="AR7638">
        <v>5.6288899999999996E-2</v>
      </c>
      <c r="AS7638">
        <v>5.9233099999999997E-2</v>
      </c>
      <c r="AT7638">
        <v>7.6309600000000005E-2</v>
      </c>
      <c r="AU7638">
        <v>7.1439800000000012E-2</v>
      </c>
      <c r="AW7638">
        <v>9.0187500000000018E-2</v>
      </c>
      <c r="AX7638">
        <v>5.6288899999999989E-2</v>
      </c>
      <c r="AY7638">
        <v>5.9233099999999997E-2</v>
      </c>
      <c r="AZ7638">
        <v>7.6309600000000019E-2</v>
      </c>
      <c r="BA7638">
        <v>7.1439800000000012E-2</v>
      </c>
      <c r="BC7638" s="52">
        <v>100000</v>
      </c>
      <c r="BD7638" s="52">
        <v>100000</v>
      </c>
      <c r="BE7638">
        <v>0</v>
      </c>
      <c r="BF7638">
        <v>0</v>
      </c>
      <c r="BG7638">
        <v>0</v>
      </c>
    </row>
    <row r="7639" spans="1:59">
      <c r="A7639">
        <v>7638</v>
      </c>
      <c r="E7639">
        <v>9795.2054794520554</v>
      </c>
      <c r="K7639">
        <v>2439.8672254561129</v>
      </c>
      <c r="L7639">
        <v>2480.977225456113</v>
      </c>
      <c r="M7639">
        <v>2522.0872254561132</v>
      </c>
      <c r="N7639">
        <v>2563.1972254561133</v>
      </c>
      <c r="O7639">
        <v>2604.3072254561134</v>
      </c>
      <c r="Q7639">
        <v>26982.820161953579</v>
      </c>
      <c r="R7639">
        <v>26253.837038290156</v>
      </c>
      <c r="S7639">
        <v>25524.853914626732</v>
      </c>
      <c r="T7639">
        <v>24795.870790963309</v>
      </c>
      <c r="U7639">
        <v>24066.887667299885</v>
      </c>
      <c r="W7639">
        <v>0</v>
      </c>
      <c r="AB7639">
        <v>1</v>
      </c>
      <c r="AC7639">
        <v>1</v>
      </c>
      <c r="AD7639">
        <v>1</v>
      </c>
      <c r="AE7639">
        <v>1</v>
      </c>
      <c r="AF7639">
        <v>1</v>
      </c>
      <c r="AL7639">
        <v>3.6535294</v>
      </c>
      <c r="AM7639" s="5">
        <v>13.4652214050293</v>
      </c>
      <c r="AN7639">
        <v>570.77625570776252</v>
      </c>
      <c r="AO7639">
        <f t="shared" si="119"/>
        <v>26826.48401826484</v>
      </c>
      <c r="AP7639">
        <v>684.93150684931504</v>
      </c>
      <c r="AQ7639">
        <v>0.101283</v>
      </c>
      <c r="AR7639">
        <v>7.7681200000000006E-2</v>
      </c>
      <c r="AS7639">
        <v>8.7067400000000003E-2</v>
      </c>
      <c r="AT7639">
        <v>0.10898099999999999</v>
      </c>
      <c r="AU7639">
        <v>9.8636500000000002E-2</v>
      </c>
      <c r="AW7639">
        <v>0.101283</v>
      </c>
      <c r="AX7639">
        <v>7.7681199999999992E-2</v>
      </c>
      <c r="AY7639">
        <v>8.7067400000000003E-2</v>
      </c>
      <c r="AZ7639">
        <v>0.10898099999999998</v>
      </c>
      <c r="BA7639">
        <v>9.8636500000000002E-2</v>
      </c>
      <c r="BC7639" s="52">
        <v>100000</v>
      </c>
      <c r="BD7639" s="52">
        <v>100000</v>
      </c>
      <c r="BE7639">
        <v>0</v>
      </c>
      <c r="BF7639">
        <v>0</v>
      </c>
      <c r="BG7639">
        <v>0</v>
      </c>
    </row>
    <row r="7640" spans="1:59">
      <c r="A7640">
        <v>7639</v>
      </c>
      <c r="E7640">
        <v>9795.2054794520554</v>
      </c>
      <c r="K7640">
        <v>3828.6833249315496</v>
      </c>
      <c r="L7640">
        <v>3869.6558249315494</v>
      </c>
      <c r="M7640">
        <v>3910.6283249315493</v>
      </c>
      <c r="N7640">
        <v>3951.6008249315491</v>
      </c>
      <c r="O7640">
        <v>3992.573324931549</v>
      </c>
      <c r="Q7640">
        <v>31824.9480727255</v>
      </c>
      <c r="R7640">
        <v>30965.14728026394</v>
      </c>
      <c r="S7640">
        <v>30105.346487802381</v>
      </c>
      <c r="T7640">
        <v>29245.545695340821</v>
      </c>
      <c r="U7640">
        <v>28385.744902879262</v>
      </c>
      <c r="W7640">
        <v>0</v>
      </c>
      <c r="AB7640">
        <v>1</v>
      </c>
      <c r="AC7640">
        <v>1</v>
      </c>
      <c r="AD7640">
        <v>1</v>
      </c>
      <c r="AE7640">
        <v>1</v>
      </c>
      <c r="AF7640">
        <v>1</v>
      </c>
      <c r="AL7640">
        <v>3.8049343000000002</v>
      </c>
      <c r="AM7640" s="5">
        <v>14.38532829284668</v>
      </c>
      <c r="AN7640">
        <v>570.77625570776252</v>
      </c>
      <c r="AO7640">
        <f t="shared" si="119"/>
        <v>26826.48401826484</v>
      </c>
      <c r="AP7640">
        <v>684.93150684931504</v>
      </c>
      <c r="AQ7640">
        <v>0.10893600000000001</v>
      </c>
      <c r="AR7640">
        <v>0.11773099999999999</v>
      </c>
      <c r="AS7640">
        <v>0.11798099999999999</v>
      </c>
      <c r="AT7640">
        <v>0.12388500000000001</v>
      </c>
      <c r="AU7640">
        <v>0.11207399999999999</v>
      </c>
      <c r="AW7640">
        <v>0.10893600000000002</v>
      </c>
      <c r="AX7640">
        <v>0.11773099999999999</v>
      </c>
      <c r="AY7640">
        <v>0.11798099999999999</v>
      </c>
      <c r="AZ7640">
        <v>0.12388500000000001</v>
      </c>
      <c r="BA7640">
        <v>0.11207399999999999</v>
      </c>
      <c r="BC7640" s="52">
        <v>100000</v>
      </c>
      <c r="BD7640" s="52">
        <v>100000</v>
      </c>
      <c r="BE7640">
        <v>0</v>
      </c>
      <c r="BF7640">
        <v>0</v>
      </c>
      <c r="BG7640">
        <v>0</v>
      </c>
    </row>
    <row r="7641" spans="1:59">
      <c r="A7641">
        <v>7640</v>
      </c>
      <c r="E7641">
        <v>9795.2054794520554</v>
      </c>
      <c r="K7641">
        <v>5007.2891992108516</v>
      </c>
      <c r="L7641">
        <v>5049.224199210852</v>
      </c>
      <c r="M7641">
        <v>5091.1591992108515</v>
      </c>
      <c r="N7641">
        <v>5133.094199210851</v>
      </c>
      <c r="O7641">
        <v>5175.0291992108505</v>
      </c>
      <c r="Q7641">
        <v>30552.388198113691</v>
      </c>
      <c r="R7641">
        <v>29726.967603346253</v>
      </c>
      <c r="S7641">
        <v>28901.547008578811</v>
      </c>
      <c r="T7641">
        <v>28076.126413811369</v>
      </c>
      <c r="U7641">
        <v>27250.705819043927</v>
      </c>
      <c r="W7641">
        <v>3.5400000000000002E-3</v>
      </c>
      <c r="AB7641">
        <v>1</v>
      </c>
      <c r="AC7641">
        <v>1</v>
      </c>
      <c r="AD7641">
        <v>1</v>
      </c>
      <c r="AE7641">
        <v>1</v>
      </c>
      <c r="AF7641">
        <v>1</v>
      </c>
      <c r="AL7641">
        <v>4.0735296999999999</v>
      </c>
      <c r="AM7641" s="5">
        <v>13.77704334259033</v>
      </c>
      <c r="AN7641">
        <v>570.77625570776252</v>
      </c>
      <c r="AO7641">
        <f t="shared" si="119"/>
        <v>26826.48401826484</v>
      </c>
      <c r="AP7641">
        <v>684.93150684931504</v>
      </c>
      <c r="AQ7641">
        <v>0.112618</v>
      </c>
      <c r="AR7641">
        <v>0.12759799999999999</v>
      </c>
      <c r="AS7641">
        <v>0.12652099999999999</v>
      </c>
      <c r="AT7641">
        <v>0.12890000000000001</v>
      </c>
      <c r="AU7641">
        <v>0.12199800000000001</v>
      </c>
      <c r="AW7641">
        <v>0.11261799999999998</v>
      </c>
      <c r="AX7641">
        <v>0.12759799999999999</v>
      </c>
      <c r="AY7641">
        <v>0.12652099999999999</v>
      </c>
      <c r="AZ7641">
        <v>0.12890000000000001</v>
      </c>
      <c r="BA7641">
        <v>0.12199800000000001</v>
      </c>
      <c r="BC7641" s="52">
        <v>100000</v>
      </c>
      <c r="BD7641" s="52">
        <v>100000</v>
      </c>
      <c r="BE7641">
        <v>0</v>
      </c>
      <c r="BF7641">
        <v>0</v>
      </c>
      <c r="BG7641">
        <v>0</v>
      </c>
    </row>
    <row r="7642" spans="1:59">
      <c r="A7642">
        <v>7641</v>
      </c>
      <c r="E7642">
        <v>9795.2054794520554</v>
      </c>
      <c r="K7642">
        <v>4239.919833446319</v>
      </c>
      <c r="L7642">
        <v>4289.4173334463194</v>
      </c>
      <c r="M7642">
        <v>4338.9148334463189</v>
      </c>
      <c r="N7642">
        <v>4388.4123334463184</v>
      </c>
      <c r="O7642">
        <v>4437.9098334463179</v>
      </c>
      <c r="Q7642">
        <v>28638.62456817491</v>
      </c>
      <c r="R7642">
        <v>27864.90729475805</v>
      </c>
      <c r="S7642">
        <v>27091.19002134119</v>
      </c>
      <c r="T7642">
        <v>26317.47274792433</v>
      </c>
      <c r="U7642">
        <v>25543.75547450747</v>
      </c>
      <c r="W7642">
        <v>2.1440000000000001E-2</v>
      </c>
      <c r="AB7642">
        <v>1</v>
      </c>
      <c r="AC7642">
        <v>1</v>
      </c>
      <c r="AD7642">
        <v>1</v>
      </c>
      <c r="AE7642">
        <v>1</v>
      </c>
      <c r="AF7642">
        <v>1</v>
      </c>
      <c r="AL7642">
        <v>4.095059</v>
      </c>
      <c r="AM7642" s="5">
        <v>12.839778900146481</v>
      </c>
      <c r="AN7642">
        <v>570.77625570776252</v>
      </c>
      <c r="AO7642">
        <f t="shared" si="119"/>
        <v>26826.48401826484</v>
      </c>
      <c r="AP7642">
        <v>684.93150684931504</v>
      </c>
      <c r="AQ7642">
        <v>0.11343500000000001</v>
      </c>
      <c r="AR7642">
        <v>0.125024</v>
      </c>
      <c r="AS7642">
        <v>0.12553400000000001</v>
      </c>
      <c r="AT7642">
        <v>0.12520999999999999</v>
      </c>
      <c r="AU7642">
        <v>0.114802</v>
      </c>
      <c r="AW7642">
        <v>0.11343499999999999</v>
      </c>
      <c r="AX7642">
        <v>0.12502400000000002</v>
      </c>
      <c r="AY7642">
        <v>0.12553400000000003</v>
      </c>
      <c r="AZ7642">
        <v>0.12520999999999999</v>
      </c>
      <c r="BA7642">
        <v>0.114802</v>
      </c>
      <c r="BC7642" s="52">
        <v>100000</v>
      </c>
      <c r="BD7642" s="52">
        <v>100000</v>
      </c>
      <c r="BE7642">
        <v>0</v>
      </c>
      <c r="BF7642">
        <v>0</v>
      </c>
      <c r="BG7642">
        <v>0</v>
      </c>
    </row>
    <row r="7643" spans="1:59">
      <c r="A7643">
        <v>7642</v>
      </c>
      <c r="E7643">
        <v>9795.2054794520554</v>
      </c>
      <c r="K7643">
        <v>3760.3139798434863</v>
      </c>
      <c r="L7643">
        <v>3835.0564798434862</v>
      </c>
      <c r="M7643">
        <v>3909.798979843486</v>
      </c>
      <c r="N7643">
        <v>3984.5414798434858</v>
      </c>
      <c r="O7643">
        <v>4059.2839798434857</v>
      </c>
      <c r="Q7643">
        <v>26782.579774161131</v>
      </c>
      <c r="R7643">
        <v>26059.006456673167</v>
      </c>
      <c r="S7643">
        <v>25335.433139185203</v>
      </c>
      <c r="T7643">
        <v>24611.859821697239</v>
      </c>
      <c r="U7643">
        <v>23888.286504209274</v>
      </c>
      <c r="W7643">
        <v>1.12E-2</v>
      </c>
      <c r="AB7643">
        <v>1</v>
      </c>
      <c r="AC7643">
        <v>1</v>
      </c>
      <c r="AD7643">
        <v>1</v>
      </c>
      <c r="AE7643">
        <v>1</v>
      </c>
      <c r="AF7643">
        <v>1</v>
      </c>
      <c r="AL7643">
        <v>3.2958824999999998</v>
      </c>
      <c r="AM7643" s="5">
        <v>12.20244884490967</v>
      </c>
      <c r="AN7643">
        <v>570.77625570776252</v>
      </c>
      <c r="AO7643">
        <f t="shared" si="119"/>
        <v>26826.48401826484</v>
      </c>
      <c r="AP7643">
        <v>684.93150684931504</v>
      </c>
      <c r="AQ7643">
        <v>0.113664</v>
      </c>
      <c r="AR7643">
        <v>0.13157099999999999</v>
      </c>
      <c r="AS7643">
        <v>0.12723399999999999</v>
      </c>
      <c r="AT7643">
        <v>0.124403</v>
      </c>
      <c r="AU7643">
        <v>0.11126699999999999</v>
      </c>
      <c r="AW7643">
        <v>0.113664</v>
      </c>
      <c r="AX7643">
        <v>0.13157099999999999</v>
      </c>
      <c r="AY7643">
        <v>0.12723400000000001</v>
      </c>
      <c r="AZ7643">
        <v>0.124403</v>
      </c>
      <c r="BA7643">
        <v>0.11126699999999999</v>
      </c>
      <c r="BC7643" s="52">
        <v>100000</v>
      </c>
      <c r="BD7643" s="52">
        <v>100000</v>
      </c>
      <c r="BE7643">
        <v>0</v>
      </c>
      <c r="BF7643">
        <v>0</v>
      </c>
      <c r="BG7643">
        <v>0</v>
      </c>
    </row>
    <row r="7644" spans="1:59">
      <c r="A7644">
        <v>7643</v>
      </c>
      <c r="E7644">
        <v>9795.2054794520554</v>
      </c>
      <c r="K7644">
        <v>3827.6628869451611</v>
      </c>
      <c r="L7644">
        <v>3932.4053869451609</v>
      </c>
      <c r="M7644">
        <v>4037.1478869451607</v>
      </c>
      <c r="N7644">
        <v>4141.8903869451606</v>
      </c>
      <c r="O7644">
        <v>4246.6328869451609</v>
      </c>
      <c r="Q7644">
        <v>25315.251274269642</v>
      </c>
      <c r="R7644">
        <v>24631.320133541936</v>
      </c>
      <c r="S7644">
        <v>23947.388992814231</v>
      </c>
      <c r="T7644">
        <v>23263.457852086525</v>
      </c>
      <c r="U7644">
        <v>22579.52671135882</v>
      </c>
      <c r="W7644">
        <v>2.8549999999999999E-2</v>
      </c>
      <c r="AB7644">
        <v>1</v>
      </c>
      <c r="AC7644">
        <v>1</v>
      </c>
      <c r="AD7644">
        <v>1</v>
      </c>
      <c r="AE7644">
        <v>1</v>
      </c>
      <c r="AF7644">
        <v>1</v>
      </c>
      <c r="AL7644">
        <v>2.6570749999999999</v>
      </c>
      <c r="AM7644" s="5">
        <v>11.9786319732666</v>
      </c>
      <c r="AN7644">
        <v>570.77625570776252</v>
      </c>
      <c r="AO7644">
        <f t="shared" si="119"/>
        <v>26826.48401826484</v>
      </c>
      <c r="AP7644">
        <v>684.93150684931504</v>
      </c>
      <c r="AQ7644">
        <v>0.11701900000000001</v>
      </c>
      <c r="AR7644">
        <v>0.145454</v>
      </c>
      <c r="AS7644">
        <v>0.12942300000000001</v>
      </c>
      <c r="AT7644">
        <v>0.12712099999999998</v>
      </c>
      <c r="AU7644">
        <v>0.113926</v>
      </c>
      <c r="AW7644">
        <v>0.11701900000000003</v>
      </c>
      <c r="AX7644">
        <v>0.14545400000000003</v>
      </c>
      <c r="AY7644">
        <v>0.12942300000000001</v>
      </c>
      <c r="AZ7644">
        <v>0.12712099999999998</v>
      </c>
      <c r="BA7644">
        <v>0.11392600000000001</v>
      </c>
      <c r="BC7644" s="52">
        <v>100000</v>
      </c>
      <c r="BD7644" s="52">
        <v>100000</v>
      </c>
      <c r="BE7644">
        <v>0</v>
      </c>
      <c r="BF7644">
        <v>0</v>
      </c>
      <c r="BG7644">
        <v>0</v>
      </c>
    </row>
    <row r="7645" spans="1:59">
      <c r="A7645">
        <v>7644</v>
      </c>
      <c r="E7645">
        <v>9795.2054794520554</v>
      </c>
      <c r="K7645">
        <v>4425.6395469691188</v>
      </c>
      <c r="L7645">
        <v>4593.3828803024517</v>
      </c>
      <c r="M7645">
        <v>4761.1262136357855</v>
      </c>
      <c r="N7645">
        <v>4928.8695469691193</v>
      </c>
      <c r="O7645">
        <v>5096.612880302453</v>
      </c>
      <c r="Q7645">
        <v>23979.50080122006</v>
      </c>
      <c r="R7645">
        <v>23331.65705071748</v>
      </c>
      <c r="S7645">
        <v>22683.813300214901</v>
      </c>
      <c r="T7645">
        <v>22035.969549712321</v>
      </c>
      <c r="U7645">
        <v>21388.125799209742</v>
      </c>
      <c r="W7645">
        <v>2.997E-2</v>
      </c>
      <c r="AB7645">
        <v>1</v>
      </c>
      <c r="AC7645">
        <v>1</v>
      </c>
      <c r="AD7645">
        <v>1</v>
      </c>
      <c r="AE7645">
        <v>1</v>
      </c>
      <c r="AF7645">
        <v>1</v>
      </c>
      <c r="AL7645">
        <v>2.2988064000000001</v>
      </c>
      <c r="AM7645" s="5">
        <v>10.90029811859131</v>
      </c>
      <c r="AN7645">
        <v>570.77625570776252</v>
      </c>
      <c r="AO7645">
        <f t="shared" si="119"/>
        <v>26826.48401826484</v>
      </c>
      <c r="AP7645">
        <v>684.93150684931504</v>
      </c>
      <c r="AQ7645">
        <v>0.11759</v>
      </c>
      <c r="AR7645">
        <v>0.14808099999999999</v>
      </c>
      <c r="AS7645">
        <v>0.14318600000000001</v>
      </c>
      <c r="AT7645">
        <v>0.131717</v>
      </c>
      <c r="AU7645">
        <v>0.12458799999999999</v>
      </c>
      <c r="AW7645">
        <v>0.11759000000000001</v>
      </c>
      <c r="AX7645">
        <v>0.14808100000000002</v>
      </c>
      <c r="AY7645">
        <v>0.14318600000000004</v>
      </c>
      <c r="AZ7645">
        <v>0.13171700000000003</v>
      </c>
      <c r="BA7645">
        <v>0.12458799999999999</v>
      </c>
      <c r="BC7645" s="52">
        <v>100000</v>
      </c>
      <c r="BD7645" s="52">
        <v>100000</v>
      </c>
      <c r="BE7645">
        <v>0</v>
      </c>
      <c r="BF7645">
        <v>0</v>
      </c>
      <c r="BG7645">
        <v>0</v>
      </c>
    </row>
    <row r="7646" spans="1:59">
      <c r="A7646">
        <v>7645</v>
      </c>
      <c r="E7646">
        <v>9795.2054794520554</v>
      </c>
      <c r="K7646">
        <v>4269.5125350516009</v>
      </c>
      <c r="L7646">
        <v>4474.3800350516012</v>
      </c>
      <c r="M7646">
        <v>4679.2475350516015</v>
      </c>
      <c r="N7646">
        <v>4884.1150350516018</v>
      </c>
      <c r="O7646">
        <v>5088.9825350516021</v>
      </c>
      <c r="Q7646">
        <v>23666.831634779319</v>
      </c>
      <c r="R7646">
        <v>23027.435131077185</v>
      </c>
      <c r="S7646">
        <v>22388.038627375052</v>
      </c>
      <c r="T7646">
        <v>21748.642123672918</v>
      </c>
      <c r="U7646">
        <v>21109.245619970785</v>
      </c>
      <c r="W7646">
        <v>3.8890000000000001E-2</v>
      </c>
      <c r="AB7646">
        <v>1</v>
      </c>
      <c r="AC7646">
        <v>1</v>
      </c>
      <c r="AD7646">
        <v>1</v>
      </c>
      <c r="AE7646">
        <v>1</v>
      </c>
      <c r="AF7646">
        <v>1</v>
      </c>
      <c r="AL7646">
        <v>2.9442803999999998</v>
      </c>
      <c r="AM7646" s="5">
        <v>10.44889545440674</v>
      </c>
      <c r="AN7646">
        <v>570.77625570776252</v>
      </c>
      <c r="AO7646">
        <f t="shared" si="119"/>
        <v>26826.48401826484</v>
      </c>
      <c r="AP7646">
        <v>684.93150684931504</v>
      </c>
      <c r="AQ7646">
        <v>0.11812499999999999</v>
      </c>
      <c r="AR7646">
        <v>0.14973400000000001</v>
      </c>
      <c r="AS7646">
        <v>0.14515600000000001</v>
      </c>
      <c r="AT7646">
        <v>0.140206</v>
      </c>
      <c r="AU7646">
        <v>0.12756399999999998</v>
      </c>
      <c r="AW7646">
        <v>0.11812499999999999</v>
      </c>
      <c r="AX7646">
        <v>0.14973400000000003</v>
      </c>
      <c r="AY7646">
        <v>0.14515600000000001</v>
      </c>
      <c r="AZ7646">
        <v>0.140206</v>
      </c>
      <c r="BA7646">
        <v>0.12756400000000001</v>
      </c>
      <c r="BC7646" s="52">
        <v>100000</v>
      </c>
      <c r="BD7646" s="52">
        <v>100000</v>
      </c>
      <c r="BE7646">
        <v>0</v>
      </c>
      <c r="BF7646">
        <v>0</v>
      </c>
      <c r="BG7646">
        <v>0</v>
      </c>
    </row>
    <row r="7647" spans="1:59">
      <c r="A7647">
        <v>7646</v>
      </c>
      <c r="E7647">
        <v>9795.2054794520554</v>
      </c>
      <c r="K7647">
        <v>4260.3285931740993</v>
      </c>
      <c r="L7647">
        <v>4521.6785931740997</v>
      </c>
      <c r="M7647">
        <v>4783.0285931741</v>
      </c>
      <c r="N7647">
        <v>5044.3785931741004</v>
      </c>
      <c r="O7647">
        <v>5305.7285931741008</v>
      </c>
      <c r="Q7647">
        <v>23278.115340657019</v>
      </c>
      <c r="R7647">
        <v>22649.220616123519</v>
      </c>
      <c r="S7647">
        <v>22020.325891590019</v>
      </c>
      <c r="T7647">
        <v>21391.431167056518</v>
      </c>
      <c r="U7647">
        <v>20762.536442523018</v>
      </c>
      <c r="W7647">
        <v>8.1979999999999997E-2</v>
      </c>
      <c r="AB7647">
        <v>1</v>
      </c>
      <c r="AC7647">
        <v>1</v>
      </c>
      <c r="AD7647">
        <v>1</v>
      </c>
      <c r="AE7647">
        <v>1</v>
      </c>
      <c r="AF7647">
        <v>1</v>
      </c>
      <c r="AL7647">
        <v>3.5855272</v>
      </c>
      <c r="AM7647" s="5">
        <v>8.0475082397460938</v>
      </c>
      <c r="AN7647">
        <v>570.77625570776252</v>
      </c>
      <c r="AO7647">
        <f t="shared" si="119"/>
        <v>26826.48401826484</v>
      </c>
      <c r="AP7647">
        <v>684.93150684931504</v>
      </c>
      <c r="AQ7647">
        <v>0.121529</v>
      </c>
      <c r="AR7647">
        <v>0.15842300000000001</v>
      </c>
      <c r="AS7647">
        <v>0.15396399999999999</v>
      </c>
      <c r="AT7647">
        <v>0.14782699999999999</v>
      </c>
      <c r="AU7647">
        <v>0.133268</v>
      </c>
      <c r="AW7647">
        <v>0.12152899999999998</v>
      </c>
      <c r="AX7647">
        <v>0.15842300000000004</v>
      </c>
      <c r="AY7647">
        <v>0.15396399999999999</v>
      </c>
      <c r="AZ7647">
        <v>0.14782699999999999</v>
      </c>
      <c r="BA7647">
        <v>0.133268</v>
      </c>
      <c r="BC7647" s="52">
        <v>100000</v>
      </c>
      <c r="BD7647" s="52">
        <v>100000</v>
      </c>
      <c r="BE7647">
        <v>0</v>
      </c>
      <c r="BF7647">
        <v>0</v>
      </c>
      <c r="BG7647">
        <v>0</v>
      </c>
    </row>
    <row r="7648" spans="1:59">
      <c r="A7648">
        <v>7647</v>
      </c>
      <c r="E7648">
        <v>9795.2054794520554</v>
      </c>
      <c r="K7648">
        <v>4242.9811474054859</v>
      </c>
      <c r="L7648">
        <v>4558.2836474054857</v>
      </c>
      <c r="M7648">
        <v>4873.5861474054855</v>
      </c>
      <c r="N7648">
        <v>5188.8886474054852</v>
      </c>
      <c r="O7648">
        <v>5504.191147405485</v>
      </c>
      <c r="Q7648">
        <v>23576.2860649799</v>
      </c>
      <c r="R7648">
        <v>22939.335791410427</v>
      </c>
      <c r="S7648">
        <v>22302.38551784095</v>
      </c>
      <c r="T7648">
        <v>21665.435244271473</v>
      </c>
      <c r="U7648">
        <v>21028.484970701997</v>
      </c>
      <c r="W7648">
        <v>1.3869999999999999E-2</v>
      </c>
      <c r="AB7648">
        <v>1</v>
      </c>
      <c r="AC7648">
        <v>1</v>
      </c>
      <c r="AD7648">
        <v>1</v>
      </c>
      <c r="AE7648">
        <v>1</v>
      </c>
      <c r="AF7648">
        <v>1</v>
      </c>
      <c r="AL7648">
        <v>4.8227872999999999</v>
      </c>
      <c r="AM7648" s="5">
        <v>6.6411910057067871</v>
      </c>
      <c r="AN7648">
        <v>570.77625570776252</v>
      </c>
      <c r="AO7648">
        <f t="shared" si="119"/>
        <v>26826.48401826484</v>
      </c>
      <c r="AP7648">
        <v>684.93150684931504</v>
      </c>
      <c r="AQ7648">
        <v>0.12850200000000001</v>
      </c>
      <c r="AR7648">
        <v>0.16642599999999999</v>
      </c>
      <c r="AS7648">
        <v>0.18550899999999998</v>
      </c>
      <c r="AT7648">
        <v>0.20228100000000002</v>
      </c>
      <c r="AU7648">
        <v>0.15686000000000003</v>
      </c>
      <c r="AW7648">
        <v>0.12850200000000001</v>
      </c>
      <c r="AX7648">
        <v>0.16642600000000002</v>
      </c>
      <c r="AY7648">
        <v>0.18550899999999998</v>
      </c>
      <c r="AZ7648">
        <v>0.20228100000000004</v>
      </c>
      <c r="BA7648">
        <v>0.15686000000000005</v>
      </c>
      <c r="BC7648" s="52">
        <v>100000</v>
      </c>
      <c r="BD7648" s="52">
        <v>100000</v>
      </c>
      <c r="BE7648">
        <v>0</v>
      </c>
      <c r="BF7648">
        <v>0</v>
      </c>
      <c r="BG7648">
        <v>0</v>
      </c>
    </row>
    <row r="7649" spans="1:59">
      <c r="A7649">
        <v>7648</v>
      </c>
      <c r="E7649">
        <v>9795.2054794520554</v>
      </c>
      <c r="K7649">
        <v>3989.9125267810127</v>
      </c>
      <c r="L7649">
        <v>4423.1850267810123</v>
      </c>
      <c r="M7649">
        <v>4856.4575267810123</v>
      </c>
      <c r="N7649">
        <v>5289.7300267810124</v>
      </c>
      <c r="O7649">
        <v>5723.0025267810124</v>
      </c>
      <c r="Q7649">
        <v>24318.703982585412</v>
      </c>
      <c r="R7649">
        <v>23661.69612664438</v>
      </c>
      <c r="S7649">
        <v>23004.688270703347</v>
      </c>
      <c r="T7649">
        <v>22347.680414762315</v>
      </c>
      <c r="U7649">
        <v>21690.672558821283</v>
      </c>
      <c r="W7649">
        <v>0</v>
      </c>
      <c r="AB7649">
        <v>1</v>
      </c>
      <c r="AC7649">
        <v>1</v>
      </c>
      <c r="AD7649">
        <v>1</v>
      </c>
      <c r="AE7649">
        <v>1</v>
      </c>
      <c r="AF7649">
        <v>1</v>
      </c>
      <c r="AL7649">
        <v>6.6146599999999998</v>
      </c>
      <c r="AM7649" s="5">
        <v>6.5196375846862793</v>
      </c>
      <c r="AN7649">
        <v>570.77625570776252</v>
      </c>
      <c r="AO7649">
        <f t="shared" si="119"/>
        <v>26826.48401826484</v>
      </c>
      <c r="AP7649">
        <v>684.93150684931504</v>
      </c>
      <c r="AQ7649">
        <v>0.13563600000000001</v>
      </c>
      <c r="AR7649">
        <v>0.17164400000000002</v>
      </c>
      <c r="AS7649">
        <v>0.22317099999999998</v>
      </c>
      <c r="AT7649">
        <v>0.214342</v>
      </c>
      <c r="AU7649">
        <v>0.196025</v>
      </c>
      <c r="AW7649">
        <v>0.13563600000000003</v>
      </c>
      <c r="AX7649">
        <v>0.17164400000000002</v>
      </c>
      <c r="AY7649">
        <v>0.22317100000000001</v>
      </c>
      <c r="AZ7649">
        <v>0.21434200000000003</v>
      </c>
      <c r="BA7649">
        <v>0.196025</v>
      </c>
      <c r="BC7649" s="52">
        <v>100000</v>
      </c>
      <c r="BD7649" s="52">
        <v>100000</v>
      </c>
      <c r="BE7649">
        <v>0</v>
      </c>
      <c r="BF7649">
        <v>0</v>
      </c>
      <c r="BG7649">
        <v>0</v>
      </c>
    </row>
    <row r="7650" spans="1:59">
      <c r="A7650">
        <v>7649</v>
      </c>
      <c r="E7650">
        <v>9795.2054794520554</v>
      </c>
      <c r="K7650">
        <v>4313.3913684663275</v>
      </c>
      <c r="L7650">
        <v>4940.3663684663279</v>
      </c>
      <c r="M7650">
        <v>5567.3413684663283</v>
      </c>
      <c r="N7650">
        <v>6194.3163684663286</v>
      </c>
      <c r="O7650">
        <v>6821.291368466329</v>
      </c>
      <c r="Q7650">
        <v>25827.885895956399</v>
      </c>
      <c r="R7650">
        <v>25130.105127888983</v>
      </c>
      <c r="S7650">
        <v>24432.324359821567</v>
      </c>
      <c r="T7650">
        <v>23734.543591754151</v>
      </c>
      <c r="U7650">
        <v>23036.762823686735</v>
      </c>
      <c r="W7650">
        <v>0</v>
      </c>
      <c r="AB7650">
        <v>1</v>
      </c>
      <c r="AC7650">
        <v>1</v>
      </c>
      <c r="AD7650">
        <v>1</v>
      </c>
      <c r="AE7650">
        <v>1</v>
      </c>
      <c r="AF7650">
        <v>1</v>
      </c>
      <c r="AL7650">
        <v>6.6556920000000002</v>
      </c>
      <c r="AM7650" s="5">
        <v>7.0493927001953116</v>
      </c>
      <c r="AN7650">
        <v>570.77625570776252</v>
      </c>
      <c r="AO7650">
        <f t="shared" si="119"/>
        <v>26826.48401826484</v>
      </c>
      <c r="AP7650">
        <v>684.93150684931504</v>
      </c>
      <c r="AQ7650">
        <v>0.135852</v>
      </c>
      <c r="AR7650">
        <v>0.180315</v>
      </c>
      <c r="AS7650">
        <v>0.226689</v>
      </c>
      <c r="AT7650">
        <v>0.21752099999999999</v>
      </c>
      <c r="AU7650">
        <v>0.19727099999999997</v>
      </c>
      <c r="AW7650">
        <v>0.13585200000000003</v>
      </c>
      <c r="AX7650">
        <v>0.180315</v>
      </c>
      <c r="AY7650">
        <v>0.22668900000000003</v>
      </c>
      <c r="AZ7650">
        <v>0.21752100000000002</v>
      </c>
      <c r="BA7650">
        <v>0.19727099999999997</v>
      </c>
      <c r="BC7650" s="52">
        <v>100000</v>
      </c>
      <c r="BD7650" s="52">
        <v>100000</v>
      </c>
      <c r="BE7650">
        <v>0</v>
      </c>
      <c r="BF7650">
        <v>0</v>
      </c>
      <c r="BG7650">
        <v>0</v>
      </c>
    </row>
    <row r="7651" spans="1:59">
      <c r="A7651">
        <v>7650</v>
      </c>
      <c r="E7651">
        <v>9795.2054794520554</v>
      </c>
      <c r="K7651">
        <v>5878.7432395870619</v>
      </c>
      <c r="L7651">
        <v>6657.2374062537292</v>
      </c>
      <c r="M7651">
        <v>7435.7315729203965</v>
      </c>
      <c r="N7651">
        <v>8214.2257395870638</v>
      </c>
      <c r="O7651">
        <v>8992.7199062537311</v>
      </c>
      <c r="Q7651">
        <v>27392.598708487709</v>
      </c>
      <c r="R7651">
        <v>26652.544774126967</v>
      </c>
      <c r="S7651">
        <v>25912.490839766226</v>
      </c>
      <c r="T7651">
        <v>25172.436905405484</v>
      </c>
      <c r="U7651">
        <v>24432.382971044743</v>
      </c>
      <c r="W7651">
        <v>0</v>
      </c>
      <c r="AB7651">
        <v>1</v>
      </c>
      <c r="AC7651">
        <v>1</v>
      </c>
      <c r="AD7651">
        <v>1</v>
      </c>
      <c r="AE7651">
        <v>1</v>
      </c>
      <c r="AF7651">
        <v>1</v>
      </c>
      <c r="AL7651">
        <v>5.9587700000000003</v>
      </c>
      <c r="AM7651" s="5">
        <v>6.3829092979431152</v>
      </c>
      <c r="AN7651">
        <v>570.77625570776252</v>
      </c>
      <c r="AO7651">
        <f t="shared" si="119"/>
        <v>26826.48401826484</v>
      </c>
      <c r="AP7651">
        <v>684.93150684931504</v>
      </c>
      <c r="AQ7651">
        <v>0.135965</v>
      </c>
      <c r="AR7651">
        <v>0.183582</v>
      </c>
      <c r="AS7651">
        <v>0.227684</v>
      </c>
      <c r="AT7651">
        <v>0.21842800000000001</v>
      </c>
      <c r="AU7651">
        <v>0.19670099999999999</v>
      </c>
      <c r="AW7651">
        <v>0.135965</v>
      </c>
      <c r="AX7651">
        <v>0.18358200000000002</v>
      </c>
      <c r="AY7651">
        <v>0.227684</v>
      </c>
      <c r="AZ7651">
        <v>0.21842800000000001</v>
      </c>
      <c r="BA7651">
        <v>0.19670100000000001</v>
      </c>
      <c r="BC7651" s="52">
        <v>100000</v>
      </c>
      <c r="BD7651" s="52">
        <v>100000</v>
      </c>
      <c r="BE7651">
        <v>0</v>
      </c>
      <c r="BF7651">
        <v>0</v>
      </c>
      <c r="BG7651">
        <v>0</v>
      </c>
    </row>
    <row r="7652" spans="1:59">
      <c r="A7652">
        <v>7651</v>
      </c>
      <c r="E7652">
        <v>9795.2054794520554</v>
      </c>
      <c r="K7652">
        <v>6881.8337802074548</v>
      </c>
      <c r="L7652">
        <v>7756.2996135407884</v>
      </c>
      <c r="M7652">
        <v>8630.7654468741221</v>
      </c>
      <c r="N7652">
        <v>9505.2312802074557</v>
      </c>
      <c r="O7652">
        <v>10379.697113540789</v>
      </c>
      <c r="Q7652">
        <v>28333.615101011619</v>
      </c>
      <c r="R7652">
        <v>27568.13813603115</v>
      </c>
      <c r="S7652">
        <v>26802.66117105068</v>
      </c>
      <c r="T7652">
        <v>26037.184206070211</v>
      </c>
      <c r="U7652">
        <v>25271.707241089742</v>
      </c>
      <c r="W7652">
        <v>0</v>
      </c>
      <c r="AB7652">
        <v>1</v>
      </c>
      <c r="AC7652">
        <v>1</v>
      </c>
      <c r="AD7652">
        <v>1</v>
      </c>
      <c r="AE7652">
        <v>1</v>
      </c>
      <c r="AF7652">
        <v>1</v>
      </c>
      <c r="AL7652">
        <v>5.5981793</v>
      </c>
      <c r="AM7652" s="5">
        <v>5.7048907279968262</v>
      </c>
      <c r="AN7652">
        <v>570.77625570776252</v>
      </c>
      <c r="AO7652">
        <f t="shared" si="119"/>
        <v>26826.48401826484</v>
      </c>
      <c r="AP7652">
        <v>684.93150684931504</v>
      </c>
      <c r="AQ7652">
        <v>0.13634200000000002</v>
      </c>
      <c r="AR7652">
        <v>0.183311</v>
      </c>
      <c r="AS7652">
        <v>0.22662599999999999</v>
      </c>
      <c r="AT7652">
        <v>0.21668399999999999</v>
      </c>
      <c r="AU7652">
        <v>0.195437</v>
      </c>
      <c r="AW7652">
        <v>0.13634200000000002</v>
      </c>
      <c r="AX7652">
        <v>0.183311</v>
      </c>
      <c r="AY7652">
        <v>0.22662599999999999</v>
      </c>
      <c r="AZ7652">
        <v>0.21668399999999999</v>
      </c>
      <c r="BA7652">
        <v>0.19543700000000003</v>
      </c>
      <c r="BC7652" s="52">
        <v>100000</v>
      </c>
      <c r="BD7652" s="52">
        <v>100000</v>
      </c>
      <c r="BE7652">
        <v>0</v>
      </c>
      <c r="BF7652">
        <v>0</v>
      </c>
      <c r="BG7652">
        <v>0</v>
      </c>
    </row>
    <row r="7653" spans="1:59">
      <c r="A7653">
        <v>7652</v>
      </c>
      <c r="E7653">
        <v>9795.2054794520554</v>
      </c>
      <c r="K7653">
        <v>7223.6805056477715</v>
      </c>
      <c r="L7653">
        <v>7973.3005056477714</v>
      </c>
      <c r="M7653">
        <v>8722.9205056477713</v>
      </c>
      <c r="N7653">
        <v>9472.5405056477721</v>
      </c>
      <c r="O7653">
        <v>10222.160505647771</v>
      </c>
      <c r="Q7653">
        <v>28923.938763253998</v>
      </c>
      <c r="R7653">
        <v>28142.513280638344</v>
      </c>
      <c r="S7653">
        <v>27361.087798022691</v>
      </c>
      <c r="T7653">
        <v>26579.662315407037</v>
      </c>
      <c r="U7653">
        <v>25798.236832791383</v>
      </c>
      <c r="W7653">
        <v>0</v>
      </c>
      <c r="AB7653">
        <v>1</v>
      </c>
      <c r="AC7653">
        <v>1</v>
      </c>
      <c r="AD7653">
        <v>1</v>
      </c>
      <c r="AE7653">
        <v>1</v>
      </c>
      <c r="AF7653">
        <v>1</v>
      </c>
      <c r="AL7653">
        <v>5.3045583000000001</v>
      </c>
      <c r="AM7653" s="5">
        <v>5.3259673118591309</v>
      </c>
      <c r="AN7653">
        <v>570.77625570776252</v>
      </c>
      <c r="AO7653">
        <f t="shared" si="119"/>
        <v>26826.48401826484</v>
      </c>
      <c r="AP7653">
        <v>684.93150684931504</v>
      </c>
      <c r="AQ7653">
        <v>0.13608899999999999</v>
      </c>
      <c r="AR7653">
        <v>0.17577600000000002</v>
      </c>
      <c r="AS7653">
        <v>0.21974100000000002</v>
      </c>
      <c r="AT7653">
        <v>0.21259999999999998</v>
      </c>
      <c r="AU7653">
        <v>0.19453200000000001</v>
      </c>
      <c r="AW7653">
        <v>0.13608900000000002</v>
      </c>
      <c r="AX7653">
        <v>0.17577600000000004</v>
      </c>
      <c r="AY7653">
        <v>0.21974100000000002</v>
      </c>
      <c r="AZ7653">
        <v>0.21260000000000001</v>
      </c>
      <c r="BA7653">
        <v>0.19453200000000004</v>
      </c>
      <c r="BC7653" s="52">
        <v>100000</v>
      </c>
      <c r="BD7653" s="52">
        <v>100000</v>
      </c>
      <c r="BE7653">
        <v>0</v>
      </c>
      <c r="BF7653">
        <v>0</v>
      </c>
      <c r="BG7653">
        <v>0</v>
      </c>
    </row>
    <row r="7654" spans="1:59">
      <c r="A7654">
        <v>7653</v>
      </c>
      <c r="E7654">
        <v>9795.2054794520554</v>
      </c>
      <c r="K7654">
        <v>6409.3709925093453</v>
      </c>
      <c r="L7654">
        <v>7048.8859925093457</v>
      </c>
      <c r="M7654">
        <v>7688.400992509346</v>
      </c>
      <c r="N7654">
        <v>8327.9159925093463</v>
      </c>
      <c r="O7654">
        <v>8967.4309925093457</v>
      </c>
      <c r="Q7654">
        <v>28376.28947092815</v>
      </c>
      <c r="R7654">
        <v>27609.659591617914</v>
      </c>
      <c r="S7654">
        <v>26843.029712307674</v>
      </c>
      <c r="T7654">
        <v>26076.399832997435</v>
      </c>
      <c r="U7654">
        <v>25309.769953687195</v>
      </c>
      <c r="W7654">
        <v>0</v>
      </c>
      <c r="AB7654">
        <v>1</v>
      </c>
      <c r="AC7654">
        <v>1</v>
      </c>
      <c r="AD7654">
        <v>1</v>
      </c>
      <c r="AE7654">
        <v>1</v>
      </c>
      <c r="AF7654">
        <v>1</v>
      </c>
      <c r="AL7654">
        <v>4.2293776999999997</v>
      </c>
      <c r="AM7654" s="5">
        <v>5.8920211791992188</v>
      </c>
      <c r="AN7654">
        <v>570.77625570776252</v>
      </c>
      <c r="AO7654">
        <f t="shared" si="119"/>
        <v>26826.48401826484</v>
      </c>
      <c r="AP7654">
        <v>684.93150684931504</v>
      </c>
      <c r="AQ7654">
        <v>0.13548299999999999</v>
      </c>
      <c r="AR7654">
        <v>0.17141399999999998</v>
      </c>
      <c r="AS7654">
        <v>0.196293</v>
      </c>
      <c r="AT7654">
        <v>0.20652400000000001</v>
      </c>
      <c r="AU7654">
        <v>0.19292899999999999</v>
      </c>
      <c r="AW7654">
        <v>0.13548300000000002</v>
      </c>
      <c r="AX7654">
        <v>0.17141400000000001</v>
      </c>
      <c r="AY7654">
        <v>0.196293</v>
      </c>
      <c r="AZ7654">
        <v>0.20652400000000004</v>
      </c>
      <c r="BA7654">
        <v>0.19292900000000002</v>
      </c>
      <c r="BC7654" s="52">
        <v>100000</v>
      </c>
      <c r="BD7654" s="52">
        <v>100000</v>
      </c>
      <c r="BE7654">
        <v>0</v>
      </c>
      <c r="BF7654">
        <v>0</v>
      </c>
      <c r="BG7654">
        <v>0</v>
      </c>
    </row>
    <row r="7655" spans="1:59">
      <c r="A7655">
        <v>7654</v>
      </c>
      <c r="E7655">
        <v>9795.2054794520554</v>
      </c>
      <c r="K7655">
        <v>5444.0366573853471</v>
      </c>
      <c r="L7655">
        <v>5974.9033240520139</v>
      </c>
      <c r="M7655">
        <v>6505.7699907186807</v>
      </c>
      <c r="N7655">
        <v>7036.6366573853475</v>
      </c>
      <c r="O7655">
        <v>7567.5033240520142</v>
      </c>
      <c r="Q7655">
        <v>25545.034570188411</v>
      </c>
      <c r="R7655">
        <v>24854.895474428857</v>
      </c>
      <c r="S7655">
        <v>24164.756378669303</v>
      </c>
      <c r="T7655">
        <v>23474.617282909749</v>
      </c>
      <c r="U7655">
        <v>22784.478187150195</v>
      </c>
      <c r="W7655">
        <v>0</v>
      </c>
      <c r="AB7655">
        <v>1</v>
      </c>
      <c r="AC7655">
        <v>1</v>
      </c>
      <c r="AD7655">
        <v>1</v>
      </c>
      <c r="AE7655">
        <v>1</v>
      </c>
      <c r="AF7655">
        <v>1</v>
      </c>
      <c r="AL7655">
        <v>3.634754</v>
      </c>
      <c r="AM7655" s="5">
        <v>5.7434539794921884</v>
      </c>
      <c r="AN7655">
        <v>570.77625570776252</v>
      </c>
      <c r="AO7655">
        <f t="shared" si="119"/>
        <v>26826.48401826484</v>
      </c>
      <c r="AP7655">
        <v>684.93150684931504</v>
      </c>
      <c r="AQ7655">
        <v>0.13201499999999999</v>
      </c>
      <c r="AR7655">
        <v>0.167022</v>
      </c>
      <c r="AS7655">
        <v>0.18974000000000002</v>
      </c>
      <c r="AT7655">
        <v>0.20488700000000001</v>
      </c>
      <c r="AU7655">
        <v>0.19195099999999998</v>
      </c>
      <c r="AW7655">
        <v>0.13201499999999999</v>
      </c>
      <c r="AX7655">
        <v>0.167022</v>
      </c>
      <c r="AY7655">
        <v>0.18974000000000002</v>
      </c>
      <c r="AZ7655">
        <v>0.20488700000000004</v>
      </c>
      <c r="BA7655">
        <v>0.19195099999999998</v>
      </c>
      <c r="BC7655" s="52">
        <v>100000</v>
      </c>
      <c r="BD7655" s="52">
        <v>100000</v>
      </c>
      <c r="BE7655">
        <v>0</v>
      </c>
      <c r="BF7655">
        <v>0</v>
      </c>
      <c r="BG7655">
        <v>0</v>
      </c>
    </row>
    <row r="7656" spans="1:59">
      <c r="A7656">
        <v>7655</v>
      </c>
      <c r="E7656">
        <v>9795.2054794520554</v>
      </c>
      <c r="K7656">
        <v>5227.7038042708764</v>
      </c>
      <c r="L7656">
        <v>5687.4863042708766</v>
      </c>
      <c r="M7656">
        <v>6147.2688042708769</v>
      </c>
      <c r="N7656">
        <v>6607.0513042708772</v>
      </c>
      <c r="O7656">
        <v>7066.8338042708774</v>
      </c>
      <c r="Q7656">
        <v>19425.42104618248</v>
      </c>
      <c r="R7656">
        <v>18900.612890697055</v>
      </c>
      <c r="S7656">
        <v>18375.80473521163</v>
      </c>
      <c r="T7656">
        <v>17850.996579726205</v>
      </c>
      <c r="U7656">
        <v>17326.18842424078</v>
      </c>
      <c r="W7656">
        <v>0</v>
      </c>
      <c r="AB7656">
        <v>1</v>
      </c>
      <c r="AC7656">
        <v>1</v>
      </c>
      <c r="AD7656">
        <v>1</v>
      </c>
      <c r="AE7656">
        <v>1</v>
      </c>
      <c r="AF7656">
        <v>1</v>
      </c>
      <c r="AL7656">
        <v>3.8237930000000002</v>
      </c>
      <c r="AM7656" s="5">
        <v>5.9849810600280762</v>
      </c>
      <c r="AN7656">
        <v>570.77625570776252</v>
      </c>
      <c r="AO7656">
        <f t="shared" si="119"/>
        <v>26826.48401826484</v>
      </c>
      <c r="AP7656">
        <v>684.93150684931504</v>
      </c>
      <c r="AQ7656">
        <v>0.12845599999999999</v>
      </c>
      <c r="AR7656">
        <v>0.162911</v>
      </c>
      <c r="AS7656">
        <v>0.18258099999999999</v>
      </c>
      <c r="AT7656">
        <v>0.20379</v>
      </c>
      <c r="AU7656">
        <v>0.19068199999999999</v>
      </c>
      <c r="AW7656">
        <v>0.12845600000000001</v>
      </c>
      <c r="AX7656">
        <v>0.16291100000000003</v>
      </c>
      <c r="AY7656">
        <v>0.18258099999999999</v>
      </c>
      <c r="AZ7656">
        <v>0.20379000000000003</v>
      </c>
      <c r="BA7656">
        <v>0.19068200000000002</v>
      </c>
      <c r="BC7656" s="52">
        <v>100000</v>
      </c>
      <c r="BD7656" s="52">
        <v>100000</v>
      </c>
      <c r="BE7656">
        <v>0</v>
      </c>
      <c r="BF7656">
        <v>0</v>
      </c>
      <c r="BG7656">
        <v>0</v>
      </c>
    </row>
    <row r="7657" spans="1:59">
      <c r="A7657">
        <v>7656</v>
      </c>
      <c r="E7657">
        <v>9795.2054794520554</v>
      </c>
      <c r="K7657">
        <v>3896.0322320332243</v>
      </c>
      <c r="L7657">
        <v>4299.2772320332242</v>
      </c>
      <c r="M7657">
        <v>4702.5222320332241</v>
      </c>
      <c r="N7657">
        <v>5105.767232033224</v>
      </c>
      <c r="O7657">
        <v>5509.0122320332239</v>
      </c>
      <c r="Q7657">
        <v>13715.586068710691</v>
      </c>
      <c r="R7657">
        <v>13345.038042802073</v>
      </c>
      <c r="S7657">
        <v>12974.490016893455</v>
      </c>
      <c r="T7657">
        <v>12603.941990984837</v>
      </c>
      <c r="U7657">
        <v>12233.393965076219</v>
      </c>
      <c r="W7657">
        <v>0</v>
      </c>
      <c r="AB7657">
        <v>1</v>
      </c>
      <c r="AC7657">
        <v>1</v>
      </c>
      <c r="AD7657">
        <v>1</v>
      </c>
      <c r="AE7657">
        <v>1</v>
      </c>
      <c r="AF7657">
        <v>1</v>
      </c>
      <c r="AL7657">
        <v>2.6960999999999999</v>
      </c>
      <c r="AM7657" s="5">
        <v>6.1458067893981934</v>
      </c>
      <c r="AN7657">
        <v>570.77625570776252</v>
      </c>
      <c r="AO7657">
        <f t="shared" si="119"/>
        <v>26826.48401826484</v>
      </c>
      <c r="AP7657">
        <v>684.93150684931504</v>
      </c>
      <c r="AQ7657">
        <v>0.123996</v>
      </c>
      <c r="AR7657">
        <v>0.16290000000000002</v>
      </c>
      <c r="AS7657">
        <v>0.18253999999999998</v>
      </c>
      <c r="AT7657">
        <v>0.20355500000000001</v>
      </c>
      <c r="AU7657">
        <v>0.19076400000000002</v>
      </c>
      <c r="AW7657">
        <v>0.12399599999999998</v>
      </c>
      <c r="AX7657">
        <v>0.16290000000000004</v>
      </c>
      <c r="AY7657">
        <v>0.18253999999999998</v>
      </c>
      <c r="AZ7657">
        <v>0.20355500000000004</v>
      </c>
      <c r="BA7657">
        <v>0.19076400000000004</v>
      </c>
      <c r="BC7657" s="52">
        <v>100000</v>
      </c>
      <c r="BD7657" s="52">
        <v>100000</v>
      </c>
      <c r="BE7657">
        <v>0</v>
      </c>
      <c r="BF7657">
        <v>0</v>
      </c>
      <c r="BG7657">
        <v>0</v>
      </c>
    </row>
    <row r="7658" spans="1:59">
      <c r="A7658">
        <v>7657</v>
      </c>
      <c r="E7658">
        <v>9795.2054794520554</v>
      </c>
      <c r="K7658">
        <v>2945.7692012663483</v>
      </c>
      <c r="L7658">
        <v>3145.1367012663482</v>
      </c>
      <c r="M7658">
        <v>3344.504201266348</v>
      </c>
      <c r="N7658">
        <v>3543.8717012663478</v>
      </c>
      <c r="O7658">
        <v>3743.2392012663477</v>
      </c>
      <c r="Q7658">
        <v>15342.106807942801</v>
      </c>
      <c r="R7658">
        <v>14927.61577698094</v>
      </c>
      <c r="S7658">
        <v>14513.124746019079</v>
      </c>
      <c r="T7658">
        <v>14098.633715057218</v>
      </c>
      <c r="U7658">
        <v>13684.142684095357</v>
      </c>
      <c r="W7658">
        <v>0</v>
      </c>
      <c r="AB7658">
        <v>1</v>
      </c>
      <c r="AC7658">
        <v>1</v>
      </c>
      <c r="AD7658">
        <v>1</v>
      </c>
      <c r="AE7658">
        <v>1</v>
      </c>
      <c r="AF7658">
        <v>1</v>
      </c>
      <c r="AL7658">
        <v>2.2130668</v>
      </c>
      <c r="AM7658" s="5">
        <v>6.3926534652709961</v>
      </c>
      <c r="AN7658">
        <v>570.77625570776252</v>
      </c>
      <c r="AO7658">
        <f t="shared" si="119"/>
        <v>26826.48401826484</v>
      </c>
      <c r="AP7658">
        <v>684.93150684931504</v>
      </c>
      <c r="AQ7658">
        <v>0.12396299999999999</v>
      </c>
      <c r="AR7658">
        <v>0.162878</v>
      </c>
      <c r="AS7658">
        <v>0.182535</v>
      </c>
      <c r="AT7658">
        <v>0.20356200000000002</v>
      </c>
      <c r="AU7658">
        <v>0.19093399999999999</v>
      </c>
      <c r="AW7658">
        <v>0.12396299999999998</v>
      </c>
      <c r="AX7658">
        <v>0.16287800000000002</v>
      </c>
      <c r="AY7658">
        <v>0.182535</v>
      </c>
      <c r="AZ7658">
        <v>0.20356200000000002</v>
      </c>
      <c r="BA7658">
        <v>0.19093399999999999</v>
      </c>
      <c r="BC7658" s="52">
        <v>100000</v>
      </c>
      <c r="BD7658" s="52">
        <v>100000</v>
      </c>
      <c r="BE7658">
        <v>0</v>
      </c>
      <c r="BF7658">
        <v>0</v>
      </c>
      <c r="BG7658">
        <v>0</v>
      </c>
    </row>
    <row r="7659" spans="1:59">
      <c r="A7659">
        <v>7658</v>
      </c>
      <c r="E7659">
        <v>9795.2054794520554</v>
      </c>
      <c r="K7659">
        <v>2098.7069170357254</v>
      </c>
      <c r="L7659">
        <v>2199.3519170357254</v>
      </c>
      <c r="M7659">
        <v>2299.9969170357253</v>
      </c>
      <c r="N7659">
        <v>2400.6419170357253</v>
      </c>
      <c r="O7659">
        <v>2501.2869170357253</v>
      </c>
      <c r="Q7659">
        <v>16650.286441419928</v>
      </c>
      <c r="R7659">
        <v>16200.452890087425</v>
      </c>
      <c r="S7659">
        <v>15750.619338754921</v>
      </c>
      <c r="T7659">
        <v>15300.785787422417</v>
      </c>
      <c r="U7659">
        <v>14850.952236089914</v>
      </c>
      <c r="W7659">
        <v>0</v>
      </c>
      <c r="AB7659">
        <v>1</v>
      </c>
      <c r="AC7659">
        <v>1</v>
      </c>
      <c r="AD7659">
        <v>1</v>
      </c>
      <c r="AE7659">
        <v>1</v>
      </c>
      <c r="AF7659">
        <v>1</v>
      </c>
      <c r="AL7659">
        <v>2.4338386000000001</v>
      </c>
      <c r="AM7659" s="5">
        <v>5.778935432434082</v>
      </c>
      <c r="AN7659">
        <v>570.77625570776252</v>
      </c>
      <c r="AO7659">
        <f t="shared" si="119"/>
        <v>26826.48401826484</v>
      </c>
      <c r="AP7659">
        <v>684.93150684931504</v>
      </c>
      <c r="AQ7659">
        <v>0.12396500000000001</v>
      </c>
      <c r="AR7659">
        <v>0.16294399999999998</v>
      </c>
      <c r="AS7659">
        <v>0.182588</v>
      </c>
      <c r="AT7659">
        <v>0.203627</v>
      </c>
      <c r="AU7659">
        <v>0.19093399999999999</v>
      </c>
      <c r="AW7659">
        <v>0.12396500000000001</v>
      </c>
      <c r="AX7659">
        <v>0.16294399999999998</v>
      </c>
      <c r="AY7659">
        <v>0.18258800000000003</v>
      </c>
      <c r="AZ7659">
        <v>0.203627</v>
      </c>
      <c r="BA7659">
        <v>0.19093399999999999</v>
      </c>
      <c r="BC7659" s="52">
        <v>100000</v>
      </c>
      <c r="BD7659" s="52">
        <v>100000</v>
      </c>
      <c r="BE7659">
        <v>0</v>
      </c>
      <c r="BF7659">
        <v>0</v>
      </c>
      <c r="BG7659">
        <v>0</v>
      </c>
    </row>
    <row r="7660" spans="1:59">
      <c r="A7660">
        <v>7659</v>
      </c>
      <c r="E7660">
        <v>9795.2054794520554</v>
      </c>
      <c r="K7660">
        <v>1586.577361878155</v>
      </c>
      <c r="L7660">
        <v>1637.724861878155</v>
      </c>
      <c r="M7660">
        <v>1688.8723618781551</v>
      </c>
      <c r="N7660">
        <v>1740.0198618781551</v>
      </c>
      <c r="O7660">
        <v>1791.1673618781551</v>
      </c>
      <c r="Q7660">
        <v>16797.7352876681</v>
      </c>
      <c r="R7660">
        <v>16343.918174403829</v>
      </c>
      <c r="S7660">
        <v>15890.101061139558</v>
      </c>
      <c r="T7660">
        <v>15436.283947875287</v>
      </c>
      <c r="U7660">
        <v>14982.466834611016</v>
      </c>
      <c r="W7660">
        <v>0</v>
      </c>
      <c r="AB7660">
        <v>1</v>
      </c>
      <c r="AC7660">
        <v>1</v>
      </c>
      <c r="AD7660">
        <v>1</v>
      </c>
      <c r="AE7660">
        <v>1</v>
      </c>
      <c r="AF7660">
        <v>1</v>
      </c>
      <c r="AL7660">
        <v>3.203141</v>
      </c>
      <c r="AM7660" s="5">
        <v>5.4968605041503906</v>
      </c>
      <c r="AN7660">
        <v>570.77625570776252</v>
      </c>
      <c r="AO7660">
        <f t="shared" si="119"/>
        <v>26826.48401826484</v>
      </c>
      <c r="AP7660">
        <v>684.93150684931504</v>
      </c>
      <c r="AQ7660">
        <v>0.12395300000000001</v>
      </c>
      <c r="AR7660">
        <v>0.16293299999999999</v>
      </c>
      <c r="AS7660">
        <v>0.18246399999999999</v>
      </c>
      <c r="AT7660">
        <v>0.203371</v>
      </c>
      <c r="AU7660">
        <v>0.19067500000000001</v>
      </c>
      <c r="AW7660">
        <v>0.12395300000000002</v>
      </c>
      <c r="AX7660">
        <v>0.16293299999999999</v>
      </c>
      <c r="AY7660">
        <v>0.18246400000000002</v>
      </c>
      <c r="AZ7660">
        <v>0.20337100000000002</v>
      </c>
      <c r="BA7660">
        <v>0.19067500000000004</v>
      </c>
      <c r="BC7660" s="52">
        <v>100000</v>
      </c>
      <c r="BD7660" s="52">
        <v>100000</v>
      </c>
      <c r="BE7660">
        <v>0</v>
      </c>
      <c r="BF7660">
        <v>0</v>
      </c>
      <c r="BG7660">
        <v>0</v>
      </c>
    </row>
    <row r="7661" spans="1:59">
      <c r="A7661">
        <v>7660</v>
      </c>
      <c r="E7661">
        <v>9795.2054794520554</v>
      </c>
      <c r="K7661">
        <v>1486.199969067271</v>
      </c>
      <c r="L7661">
        <v>1527.9974690672711</v>
      </c>
      <c r="M7661">
        <v>1569.7949690672713</v>
      </c>
      <c r="N7661">
        <v>1611.5924690672714</v>
      </c>
      <c r="O7661">
        <v>1653.3899690672715</v>
      </c>
      <c r="Q7661">
        <v>19040.634658145031</v>
      </c>
      <c r="R7661">
        <v>18526.222107314126</v>
      </c>
      <c r="S7661">
        <v>18011.809556483222</v>
      </c>
      <c r="T7661">
        <v>17497.397005652318</v>
      </c>
      <c r="U7661">
        <v>16982.984454821413</v>
      </c>
      <c r="W7661">
        <v>0</v>
      </c>
      <c r="AB7661">
        <v>1</v>
      </c>
      <c r="AC7661">
        <v>1</v>
      </c>
      <c r="AD7661">
        <v>1</v>
      </c>
      <c r="AE7661">
        <v>1</v>
      </c>
      <c r="AF7661">
        <v>1</v>
      </c>
      <c r="AL7661">
        <v>2.9636290000000001</v>
      </c>
      <c r="AM7661" s="5">
        <v>5.4765229225158691</v>
      </c>
      <c r="AN7661">
        <v>570.77625570776252</v>
      </c>
      <c r="AO7661">
        <f t="shared" si="119"/>
        <v>26826.48401826484</v>
      </c>
      <c r="AP7661">
        <v>684.93150684931504</v>
      </c>
      <c r="AQ7661">
        <v>0.12203700000000001</v>
      </c>
      <c r="AR7661">
        <v>0.158417</v>
      </c>
      <c r="AS7661">
        <v>0.15787100000000001</v>
      </c>
      <c r="AT7661">
        <v>0.18986699999999998</v>
      </c>
      <c r="AU7661">
        <v>0.183251</v>
      </c>
      <c r="AW7661">
        <v>0.12203699999999999</v>
      </c>
      <c r="AX7661">
        <v>0.15841700000000003</v>
      </c>
      <c r="AY7661">
        <v>0.15787100000000004</v>
      </c>
      <c r="AZ7661">
        <v>0.18986700000000001</v>
      </c>
      <c r="BA7661">
        <v>0.183251</v>
      </c>
      <c r="BC7661" s="52">
        <v>100000</v>
      </c>
      <c r="BD7661" s="52">
        <v>100000</v>
      </c>
      <c r="BE7661">
        <v>0</v>
      </c>
      <c r="BF7661">
        <v>0</v>
      </c>
      <c r="BG7661">
        <v>0</v>
      </c>
    </row>
    <row r="7662" spans="1:59">
      <c r="A7662">
        <v>7661</v>
      </c>
      <c r="E7662">
        <v>9795.2054794520554</v>
      </c>
      <c r="K7662">
        <v>1677.7364226962027</v>
      </c>
      <c r="L7662">
        <v>1719.6714226962026</v>
      </c>
      <c r="M7662">
        <v>1761.6064226962026</v>
      </c>
      <c r="N7662">
        <v>1803.5414226962025</v>
      </c>
      <c r="O7662">
        <v>1845.4764226962025</v>
      </c>
      <c r="Q7662">
        <v>24443.050921853181</v>
      </c>
      <c r="R7662">
        <v>23782.68363957393</v>
      </c>
      <c r="S7662">
        <v>23122.31635729468</v>
      </c>
      <c r="T7662">
        <v>22461.949075015429</v>
      </c>
      <c r="U7662">
        <v>21801.581792736179</v>
      </c>
      <c r="W7662">
        <v>0</v>
      </c>
      <c r="AB7662">
        <v>1</v>
      </c>
      <c r="AC7662">
        <v>1</v>
      </c>
      <c r="AD7662">
        <v>1</v>
      </c>
      <c r="AE7662">
        <v>1</v>
      </c>
      <c r="AF7662">
        <v>1</v>
      </c>
      <c r="AL7662">
        <v>2.6878972000000001</v>
      </c>
      <c r="AM7662" s="5">
        <v>5.7380781173706046</v>
      </c>
      <c r="AN7662">
        <v>570.77625570776252</v>
      </c>
      <c r="AO7662">
        <f t="shared" si="119"/>
        <v>26826.48401826484</v>
      </c>
      <c r="AP7662">
        <v>684.93150684931504</v>
      </c>
      <c r="AQ7662">
        <v>0.122192</v>
      </c>
      <c r="AR7662">
        <v>0.15867900000000001</v>
      </c>
      <c r="AS7662">
        <v>0.15712100000000001</v>
      </c>
      <c r="AT7662">
        <v>0.18971299999999999</v>
      </c>
      <c r="AU7662">
        <v>0.18351200000000001</v>
      </c>
      <c r="AW7662">
        <v>0.12219200000000001</v>
      </c>
      <c r="AX7662">
        <v>0.15867900000000001</v>
      </c>
      <c r="AY7662">
        <v>0.15712100000000001</v>
      </c>
      <c r="AZ7662">
        <v>0.18971300000000002</v>
      </c>
      <c r="BA7662">
        <v>0.18351200000000001</v>
      </c>
      <c r="BC7662" s="52">
        <v>100000</v>
      </c>
      <c r="BD7662" s="52">
        <v>100000</v>
      </c>
      <c r="BE7662">
        <v>0</v>
      </c>
      <c r="BF7662">
        <v>0</v>
      </c>
      <c r="BG7662">
        <v>0</v>
      </c>
    </row>
    <row r="7663" spans="1:59">
      <c r="A7663">
        <v>7662</v>
      </c>
      <c r="E7663">
        <v>9795.2054794520554</v>
      </c>
      <c r="K7663">
        <v>2449.0035327635046</v>
      </c>
      <c r="L7663">
        <v>2490.6635327635045</v>
      </c>
      <c r="M7663">
        <v>2532.3235327635043</v>
      </c>
      <c r="N7663">
        <v>2573.9835327635042</v>
      </c>
      <c r="O7663">
        <v>2615.643532763504</v>
      </c>
      <c r="Q7663">
        <v>36137.414307615407</v>
      </c>
      <c r="R7663">
        <v>35161.10549250363</v>
      </c>
      <c r="S7663">
        <v>34184.796677391852</v>
      </c>
      <c r="T7663">
        <v>33208.487862280075</v>
      </c>
      <c r="U7663">
        <v>32232.179047168298</v>
      </c>
      <c r="W7663">
        <v>0</v>
      </c>
      <c r="AB7663">
        <v>1</v>
      </c>
      <c r="AC7663">
        <v>1</v>
      </c>
      <c r="AD7663">
        <v>1</v>
      </c>
      <c r="AE7663">
        <v>1</v>
      </c>
      <c r="AF7663">
        <v>1</v>
      </c>
      <c r="AL7663">
        <v>2.9540253000000001</v>
      </c>
      <c r="AM7663" s="5">
        <v>5.9218339920043954</v>
      </c>
      <c r="AN7663">
        <v>570.77625570776252</v>
      </c>
      <c r="AO7663">
        <f t="shared" si="119"/>
        <v>26826.48401826484</v>
      </c>
      <c r="AP7663">
        <v>684.93150684931504</v>
      </c>
      <c r="AQ7663">
        <v>0.124596</v>
      </c>
      <c r="AR7663">
        <v>0.15937700000000002</v>
      </c>
      <c r="AS7663">
        <v>0.157086</v>
      </c>
      <c r="AT7663">
        <v>0.19051400000000002</v>
      </c>
      <c r="AU7663">
        <v>0.18586699999999998</v>
      </c>
      <c r="AW7663">
        <v>0.124596</v>
      </c>
      <c r="AX7663">
        <v>0.15937700000000005</v>
      </c>
      <c r="AY7663">
        <v>0.157086</v>
      </c>
      <c r="AZ7663">
        <v>0.19051400000000002</v>
      </c>
      <c r="BA7663">
        <v>0.185867</v>
      </c>
      <c r="BC7663" s="52">
        <v>100000</v>
      </c>
      <c r="BD7663" s="52">
        <v>100000</v>
      </c>
      <c r="BE7663">
        <v>0</v>
      </c>
      <c r="BF7663">
        <v>0</v>
      </c>
      <c r="BG7663">
        <v>0</v>
      </c>
    </row>
    <row r="7664" spans="1:59">
      <c r="A7664">
        <v>7663</v>
      </c>
      <c r="E7664">
        <v>9795.2054794520554</v>
      </c>
      <c r="K7664">
        <v>3843.0201819024123</v>
      </c>
      <c r="L7664">
        <v>3883.0301819024126</v>
      </c>
      <c r="M7664">
        <v>3923.0401819024128</v>
      </c>
      <c r="N7664">
        <v>3963.050181902413</v>
      </c>
      <c r="O7664">
        <v>4003.0601819024132</v>
      </c>
      <c r="Q7664">
        <v>42705.532453329237</v>
      </c>
      <c r="R7664">
        <v>41551.775640100714</v>
      </c>
      <c r="S7664">
        <v>40398.01882687219</v>
      </c>
      <c r="T7664">
        <v>39244.262013643667</v>
      </c>
      <c r="U7664">
        <v>38090.505200415144</v>
      </c>
      <c r="W7664">
        <v>0</v>
      </c>
      <c r="AB7664">
        <v>1</v>
      </c>
      <c r="AC7664">
        <v>1</v>
      </c>
      <c r="AD7664">
        <v>1</v>
      </c>
      <c r="AE7664">
        <v>1</v>
      </c>
      <c r="AF7664">
        <v>1</v>
      </c>
      <c r="AL7664">
        <v>3.9314960000000001</v>
      </c>
      <c r="AM7664" s="5">
        <v>5.6934022903442383</v>
      </c>
      <c r="AN7664">
        <v>570.77625570776252</v>
      </c>
      <c r="AO7664">
        <f t="shared" si="119"/>
        <v>26826.48401826484</v>
      </c>
      <c r="AP7664">
        <v>684.93150684931504</v>
      </c>
      <c r="AQ7664">
        <v>0.13439599999999999</v>
      </c>
      <c r="AR7664">
        <v>0.16597600000000001</v>
      </c>
      <c r="AS7664">
        <v>0.16526099999999999</v>
      </c>
      <c r="AT7664">
        <v>0.20191599999999998</v>
      </c>
      <c r="AU7664">
        <v>0.19262399999999999</v>
      </c>
      <c r="AW7664">
        <v>0.13439600000000002</v>
      </c>
      <c r="AX7664">
        <v>0.16597600000000001</v>
      </c>
      <c r="AY7664">
        <v>0.16526099999999999</v>
      </c>
      <c r="AZ7664">
        <v>0.20191599999999998</v>
      </c>
      <c r="BA7664">
        <v>0.19262400000000002</v>
      </c>
      <c r="BC7664" s="52">
        <v>100000</v>
      </c>
      <c r="BD7664" s="52">
        <v>100000</v>
      </c>
      <c r="BE7664">
        <v>0</v>
      </c>
      <c r="BF7664">
        <v>0</v>
      </c>
      <c r="BG7664">
        <v>0</v>
      </c>
    </row>
    <row r="7665" spans="1:59">
      <c r="A7665">
        <v>7664</v>
      </c>
      <c r="E7665">
        <v>9795.2054794520554</v>
      </c>
      <c r="K7665">
        <v>5026.0394543164011</v>
      </c>
      <c r="L7665">
        <v>5067.9744543164015</v>
      </c>
      <c r="M7665">
        <v>5109.909454316401</v>
      </c>
      <c r="N7665">
        <v>5151.8444543164005</v>
      </c>
      <c r="O7665">
        <v>5193.7794543164</v>
      </c>
      <c r="Q7665">
        <v>40985.615160230802</v>
      </c>
      <c r="R7665">
        <v>39878.324605885951</v>
      </c>
      <c r="S7665">
        <v>38771.034051541101</v>
      </c>
      <c r="T7665">
        <v>37663.74349719625</v>
      </c>
      <c r="U7665">
        <v>36556.4529428514</v>
      </c>
      <c r="W7665">
        <v>2.24E-2</v>
      </c>
      <c r="AB7665">
        <v>1</v>
      </c>
      <c r="AC7665">
        <v>1</v>
      </c>
      <c r="AD7665">
        <v>1</v>
      </c>
      <c r="AE7665">
        <v>1</v>
      </c>
      <c r="AF7665">
        <v>1</v>
      </c>
      <c r="AL7665">
        <v>5.5505475999999998</v>
      </c>
      <c r="AM7665" s="5">
        <v>5.3996200561523438</v>
      </c>
      <c r="AN7665">
        <v>570.77625570776252</v>
      </c>
      <c r="AO7665">
        <f t="shared" si="119"/>
        <v>26826.48401826484</v>
      </c>
      <c r="AP7665">
        <v>684.93150684931504</v>
      </c>
      <c r="AQ7665">
        <v>0.13609800000000002</v>
      </c>
      <c r="AR7665">
        <v>0.17196700000000001</v>
      </c>
      <c r="AS7665">
        <v>0.189528</v>
      </c>
      <c r="AT7665">
        <v>0.20513700000000001</v>
      </c>
      <c r="AU7665">
        <v>0.19268299999999999</v>
      </c>
      <c r="AW7665">
        <v>0.13609800000000005</v>
      </c>
      <c r="AX7665">
        <v>0.17196700000000004</v>
      </c>
      <c r="AY7665">
        <v>0.18952800000000003</v>
      </c>
      <c r="AZ7665">
        <v>0.20513700000000001</v>
      </c>
      <c r="BA7665">
        <v>0.19268299999999999</v>
      </c>
      <c r="BC7665" s="52">
        <v>100000</v>
      </c>
      <c r="BD7665" s="52">
        <v>100000</v>
      </c>
      <c r="BE7665">
        <v>0</v>
      </c>
      <c r="BF7665">
        <v>0</v>
      </c>
      <c r="BG7665">
        <v>0</v>
      </c>
    </row>
    <row r="7666" spans="1:59">
      <c r="A7666">
        <v>7665</v>
      </c>
      <c r="E7666">
        <v>9795.2054794520554</v>
      </c>
      <c r="K7666">
        <v>4255.7966033594148</v>
      </c>
      <c r="L7666">
        <v>4305.6241033594151</v>
      </c>
      <c r="M7666">
        <v>4355.4516033594155</v>
      </c>
      <c r="N7666">
        <v>4405.2791033594158</v>
      </c>
      <c r="O7666">
        <v>4455.1066033594161</v>
      </c>
      <c r="Q7666">
        <v>38395.651446133888</v>
      </c>
      <c r="R7666">
        <v>37358.332817343275</v>
      </c>
      <c r="S7666">
        <v>36321.014188552661</v>
      </c>
      <c r="T7666">
        <v>35283.695559762047</v>
      </c>
      <c r="U7666">
        <v>34246.376930971433</v>
      </c>
      <c r="W7666">
        <v>9.7599999999999992E-2</v>
      </c>
      <c r="AB7666">
        <v>1</v>
      </c>
      <c r="AC7666">
        <v>1</v>
      </c>
      <c r="AD7666">
        <v>1</v>
      </c>
      <c r="AE7666">
        <v>1</v>
      </c>
      <c r="AF7666">
        <v>1</v>
      </c>
      <c r="AL7666">
        <v>5.08948</v>
      </c>
      <c r="AM7666" s="5">
        <v>5.1066246032714844</v>
      </c>
      <c r="AN7666">
        <v>570.77625570776252</v>
      </c>
      <c r="AO7666">
        <f t="shared" si="119"/>
        <v>26826.48401826484</v>
      </c>
      <c r="AP7666">
        <v>684.93150684931504</v>
      </c>
      <c r="AQ7666">
        <v>0.13622000000000001</v>
      </c>
      <c r="AR7666">
        <v>0.17114799999999999</v>
      </c>
      <c r="AS7666">
        <v>0.18926200000000001</v>
      </c>
      <c r="AT7666">
        <v>0.20329</v>
      </c>
      <c r="AU7666">
        <v>0.192607</v>
      </c>
      <c r="AW7666">
        <v>0.13622000000000001</v>
      </c>
      <c r="AX7666">
        <v>0.17114800000000002</v>
      </c>
      <c r="AY7666">
        <v>0.18926200000000004</v>
      </c>
      <c r="AZ7666">
        <v>0.20329000000000003</v>
      </c>
      <c r="BA7666">
        <v>0.19260700000000003</v>
      </c>
      <c r="BC7666" s="52">
        <v>100000</v>
      </c>
      <c r="BD7666" s="52">
        <v>100000</v>
      </c>
      <c r="BE7666">
        <v>0</v>
      </c>
      <c r="BF7666">
        <v>0</v>
      </c>
      <c r="BG7666">
        <v>0</v>
      </c>
    </row>
    <row r="7667" spans="1:59">
      <c r="A7667">
        <v>7666</v>
      </c>
      <c r="E7667">
        <v>9795.2054794520554</v>
      </c>
      <c r="K7667">
        <v>3774.3948215112982</v>
      </c>
      <c r="L7667">
        <v>3849.3848215112985</v>
      </c>
      <c r="M7667">
        <v>3924.3748215112983</v>
      </c>
      <c r="N7667">
        <v>3999.364821511298</v>
      </c>
      <c r="O7667">
        <v>4074.3548215112978</v>
      </c>
      <c r="Q7667">
        <v>35898.896592508543</v>
      </c>
      <c r="R7667">
        <v>34929.031705041016</v>
      </c>
      <c r="S7667">
        <v>33959.166817573489</v>
      </c>
      <c r="T7667">
        <v>32989.301930105961</v>
      </c>
      <c r="U7667">
        <v>32019.437042638434</v>
      </c>
      <c r="W7667">
        <v>3.6319999999999998E-2</v>
      </c>
      <c r="AB7667">
        <v>1</v>
      </c>
      <c r="AC7667">
        <v>1</v>
      </c>
      <c r="AD7667">
        <v>1</v>
      </c>
      <c r="AE7667">
        <v>1</v>
      </c>
      <c r="AF7667">
        <v>1</v>
      </c>
      <c r="AL7667">
        <v>3.1608584</v>
      </c>
      <c r="AM7667" s="5">
        <v>5.3326835632324219</v>
      </c>
      <c r="AN7667">
        <v>570.77625570776252</v>
      </c>
      <c r="AO7667">
        <f t="shared" si="119"/>
        <v>26826.48401826484</v>
      </c>
      <c r="AP7667">
        <v>684.93150684931504</v>
      </c>
      <c r="AQ7667">
        <v>0.13328200000000001</v>
      </c>
      <c r="AR7667">
        <v>0.166127</v>
      </c>
      <c r="AS7667">
        <v>0.15856999999999999</v>
      </c>
      <c r="AT7667">
        <v>0.161804</v>
      </c>
      <c r="AU7667">
        <v>0.145758</v>
      </c>
      <c r="AW7667">
        <v>0.13328200000000001</v>
      </c>
      <c r="AX7667">
        <v>0.16612700000000002</v>
      </c>
      <c r="AY7667">
        <v>0.15856999999999999</v>
      </c>
      <c r="AZ7667">
        <v>0.161804</v>
      </c>
      <c r="BA7667">
        <v>0.145758</v>
      </c>
      <c r="BC7667" s="52">
        <v>100000</v>
      </c>
      <c r="BD7667" s="52">
        <v>100000</v>
      </c>
      <c r="BE7667">
        <v>0</v>
      </c>
      <c r="BF7667">
        <v>0</v>
      </c>
      <c r="BG7667">
        <v>0</v>
      </c>
    </row>
    <row r="7668" spans="1:59">
      <c r="A7668">
        <v>7667</v>
      </c>
      <c r="E7668">
        <v>9795.2054794520554</v>
      </c>
      <c r="K7668">
        <v>3841.9959227920981</v>
      </c>
      <c r="L7668">
        <v>3951.0284227920984</v>
      </c>
      <c r="M7668">
        <v>4060.0609227920986</v>
      </c>
      <c r="N7668">
        <v>4169.0934227920989</v>
      </c>
      <c r="O7668">
        <v>4278.1259227920991</v>
      </c>
      <c r="Q7668">
        <v>33923.050481608712</v>
      </c>
      <c r="R7668">
        <v>33006.566170357844</v>
      </c>
      <c r="S7668">
        <v>32090.081859106973</v>
      </c>
      <c r="T7668">
        <v>31173.597547856101</v>
      </c>
      <c r="U7668">
        <v>30257.11323660523</v>
      </c>
      <c r="W7668">
        <v>5.6689999999999997E-2</v>
      </c>
      <c r="AB7668">
        <v>1</v>
      </c>
      <c r="AC7668">
        <v>1</v>
      </c>
      <c r="AD7668">
        <v>1</v>
      </c>
      <c r="AE7668">
        <v>1</v>
      </c>
      <c r="AF7668">
        <v>1</v>
      </c>
      <c r="AL7668">
        <v>2.1487834000000001</v>
      </c>
      <c r="AM7668" s="5">
        <v>5.3971991539001456</v>
      </c>
      <c r="AN7668">
        <v>570.77625570776252</v>
      </c>
      <c r="AO7668">
        <f t="shared" si="119"/>
        <v>26826.48401826484</v>
      </c>
      <c r="AP7668">
        <v>684.93150684931504</v>
      </c>
      <c r="AQ7668">
        <v>0.13159200000000001</v>
      </c>
      <c r="AR7668">
        <v>0.16219500000000001</v>
      </c>
      <c r="AS7668">
        <v>0.15597999999999998</v>
      </c>
      <c r="AT7668">
        <v>0.15085499999999999</v>
      </c>
      <c r="AU7668">
        <v>0.137739</v>
      </c>
      <c r="AW7668">
        <v>0.13159200000000004</v>
      </c>
      <c r="AX7668">
        <v>0.16219500000000003</v>
      </c>
      <c r="AY7668">
        <v>0.15598000000000001</v>
      </c>
      <c r="AZ7668">
        <v>0.15085500000000002</v>
      </c>
      <c r="BA7668">
        <v>0.137739</v>
      </c>
      <c r="BC7668" s="52">
        <v>100000</v>
      </c>
      <c r="BD7668" s="52">
        <v>100000</v>
      </c>
      <c r="BE7668">
        <v>0</v>
      </c>
      <c r="BF7668">
        <v>0</v>
      </c>
      <c r="BG7668">
        <v>0</v>
      </c>
    </row>
    <row r="7669" spans="1:59">
      <c r="A7669">
        <v>7668</v>
      </c>
      <c r="E7669">
        <v>9795.2054794520554</v>
      </c>
      <c r="K7669">
        <v>4442.2117614367708</v>
      </c>
      <c r="L7669">
        <v>4607.7542614367703</v>
      </c>
      <c r="M7669">
        <v>4773.2967614367699</v>
      </c>
      <c r="N7669">
        <v>4938.8392614367694</v>
      </c>
      <c r="O7669">
        <v>5104.381761436769</v>
      </c>
      <c r="Q7669">
        <v>32127.335430733208</v>
      </c>
      <c r="R7669">
        <v>31259.36517290843</v>
      </c>
      <c r="S7669">
        <v>30391.394915083652</v>
      </c>
      <c r="T7669">
        <v>29523.424657258875</v>
      </c>
      <c r="U7669">
        <v>28655.454399434097</v>
      </c>
      <c r="W7669">
        <v>7.2650000000000006E-2</v>
      </c>
      <c r="AB7669">
        <v>1</v>
      </c>
      <c r="AC7669">
        <v>1</v>
      </c>
      <c r="AD7669">
        <v>1</v>
      </c>
      <c r="AE7669">
        <v>1</v>
      </c>
      <c r="AF7669">
        <v>1</v>
      </c>
      <c r="AL7669">
        <v>1.217009</v>
      </c>
      <c r="AM7669" s="5">
        <v>5.3717784881591797</v>
      </c>
      <c r="AN7669">
        <v>570.77625570776252</v>
      </c>
      <c r="AO7669">
        <f t="shared" si="119"/>
        <v>26826.48401826484</v>
      </c>
      <c r="AP7669">
        <v>684.93150684931504</v>
      </c>
      <c r="AQ7669">
        <v>0.13162100000000002</v>
      </c>
      <c r="AR7669">
        <v>0.162494</v>
      </c>
      <c r="AS7669">
        <v>0.15595400000000001</v>
      </c>
      <c r="AT7669">
        <v>0.150837</v>
      </c>
      <c r="AU7669">
        <v>0.13822399999999999</v>
      </c>
      <c r="AW7669">
        <v>0.13162100000000004</v>
      </c>
      <c r="AX7669">
        <v>0.16249400000000003</v>
      </c>
      <c r="AY7669">
        <v>0.15595400000000004</v>
      </c>
      <c r="AZ7669">
        <v>0.150837</v>
      </c>
      <c r="BA7669">
        <v>0.13822400000000001</v>
      </c>
      <c r="BC7669" s="52">
        <v>100000</v>
      </c>
      <c r="BD7669" s="52">
        <v>100000</v>
      </c>
      <c r="BE7669">
        <v>0</v>
      </c>
      <c r="BF7669">
        <v>0</v>
      </c>
      <c r="BG7669">
        <v>0</v>
      </c>
    </row>
    <row r="7670" spans="1:59">
      <c r="A7670">
        <v>7669</v>
      </c>
      <c r="E7670">
        <v>9795.2054794520554</v>
      </c>
      <c r="K7670">
        <v>4285.5001175585539</v>
      </c>
      <c r="L7670">
        <v>4488.3051175585542</v>
      </c>
      <c r="M7670">
        <v>4691.1101175585545</v>
      </c>
      <c r="N7670">
        <v>4893.9151175585548</v>
      </c>
      <c r="O7670">
        <v>5096.7201175585551</v>
      </c>
      <c r="Q7670">
        <v>31712.14221335695</v>
      </c>
      <c r="R7670">
        <v>30855.389050006095</v>
      </c>
      <c r="S7670">
        <v>29998.63588665524</v>
      </c>
      <c r="T7670">
        <v>29141.882723304385</v>
      </c>
      <c r="U7670">
        <v>28285.12955995353</v>
      </c>
      <c r="W7670">
        <v>4.0799999999999996E-2</v>
      </c>
      <c r="AB7670">
        <v>1</v>
      </c>
      <c r="AC7670">
        <v>1</v>
      </c>
      <c r="AD7670">
        <v>1</v>
      </c>
      <c r="AE7670">
        <v>1</v>
      </c>
      <c r="AF7670">
        <v>1</v>
      </c>
      <c r="AL7670">
        <v>1.4499451999999999</v>
      </c>
      <c r="AM7670" s="5">
        <v>5.0173096656799316</v>
      </c>
      <c r="AN7670">
        <v>570.77625570776252</v>
      </c>
      <c r="AO7670">
        <f t="shared" si="119"/>
        <v>26826.48401826484</v>
      </c>
      <c r="AP7670">
        <v>684.93150684931504</v>
      </c>
      <c r="AQ7670">
        <v>0.13164400000000001</v>
      </c>
      <c r="AR7670">
        <v>0.16200700000000001</v>
      </c>
      <c r="AS7670">
        <v>0.15581299999999998</v>
      </c>
      <c r="AT7670">
        <v>0.150696</v>
      </c>
      <c r="AU7670">
        <v>0.13803100000000001</v>
      </c>
      <c r="AW7670">
        <v>0.13164400000000004</v>
      </c>
      <c r="AX7670">
        <v>0.16200700000000001</v>
      </c>
      <c r="AY7670">
        <v>0.15581299999999998</v>
      </c>
      <c r="AZ7670">
        <v>0.150696</v>
      </c>
      <c r="BA7670">
        <v>0.13803100000000001</v>
      </c>
      <c r="BC7670" s="52">
        <v>100000</v>
      </c>
      <c r="BD7670" s="52">
        <v>100000</v>
      </c>
      <c r="BE7670">
        <v>0</v>
      </c>
      <c r="BF7670">
        <v>0</v>
      </c>
      <c r="BG7670">
        <v>0</v>
      </c>
    </row>
    <row r="7671" spans="1:59">
      <c r="A7671">
        <v>7670</v>
      </c>
      <c r="E7671">
        <v>9795.2054794520554</v>
      </c>
      <c r="K7671">
        <v>4276.2817855657177</v>
      </c>
      <c r="L7671">
        <v>4549.0717855657176</v>
      </c>
      <c r="M7671">
        <v>4821.8617855657176</v>
      </c>
      <c r="N7671">
        <v>5094.6517855657175</v>
      </c>
      <c r="O7671">
        <v>5367.4417855657175</v>
      </c>
      <c r="Q7671">
        <v>31191.23347063144</v>
      </c>
      <c r="R7671">
        <v>30348.553472387008</v>
      </c>
      <c r="S7671">
        <v>29505.87347414258</v>
      </c>
      <c r="T7671">
        <v>28663.193475898152</v>
      </c>
      <c r="U7671">
        <v>27820.513477653723</v>
      </c>
      <c r="W7671">
        <v>4.231E-2</v>
      </c>
      <c r="AB7671">
        <v>1</v>
      </c>
      <c r="AC7671">
        <v>1</v>
      </c>
      <c r="AD7671">
        <v>1</v>
      </c>
      <c r="AE7671">
        <v>1</v>
      </c>
      <c r="AF7671">
        <v>1</v>
      </c>
      <c r="AL7671">
        <v>2.6315447999999999</v>
      </c>
      <c r="AM7671" s="5">
        <v>5.7800464630126953</v>
      </c>
      <c r="AN7671">
        <v>570.77625570776252</v>
      </c>
      <c r="AO7671">
        <f t="shared" si="119"/>
        <v>26826.48401826484</v>
      </c>
      <c r="AP7671">
        <v>684.93150684931504</v>
      </c>
      <c r="AQ7671">
        <v>0.13181100000000001</v>
      </c>
      <c r="AR7671">
        <v>0.16212200000000002</v>
      </c>
      <c r="AS7671">
        <v>0.15565299999999999</v>
      </c>
      <c r="AT7671">
        <v>0.150621</v>
      </c>
      <c r="AU7671">
        <v>0.13789400000000002</v>
      </c>
      <c r="AW7671">
        <v>0.13181100000000001</v>
      </c>
      <c r="AX7671">
        <v>0.16212200000000004</v>
      </c>
      <c r="AY7671">
        <v>0.15565299999999999</v>
      </c>
      <c r="AZ7671">
        <v>0.150621</v>
      </c>
      <c r="BA7671">
        <v>0.13789400000000002</v>
      </c>
      <c r="BC7671" s="52">
        <v>100000</v>
      </c>
      <c r="BD7671" s="52">
        <v>100000</v>
      </c>
      <c r="BE7671">
        <v>0</v>
      </c>
      <c r="BF7671">
        <v>0</v>
      </c>
      <c r="BG7671">
        <v>0</v>
      </c>
    </row>
    <row r="7672" spans="1:59">
      <c r="A7672">
        <v>7671</v>
      </c>
      <c r="E7672">
        <v>9795.2054794520554</v>
      </c>
      <c r="K7672">
        <v>4258.8693806903611</v>
      </c>
      <c r="L7672">
        <v>4583.8243806903611</v>
      </c>
      <c r="M7672">
        <v>4908.779380690361</v>
      </c>
      <c r="N7672">
        <v>5233.7343806903609</v>
      </c>
      <c r="O7672">
        <v>5558.6893806903608</v>
      </c>
      <c r="Q7672">
        <v>31594.611134680988</v>
      </c>
      <c r="R7672">
        <v>30741.03325717181</v>
      </c>
      <c r="S7672">
        <v>29887.455379662631</v>
      </c>
      <c r="T7672">
        <v>29033.877502153453</v>
      </c>
      <c r="U7672">
        <v>28180.299624644274</v>
      </c>
      <c r="W7672">
        <v>2.5610000000000001E-2</v>
      </c>
      <c r="AB7672">
        <v>1</v>
      </c>
      <c r="AC7672">
        <v>1</v>
      </c>
      <c r="AD7672">
        <v>1</v>
      </c>
      <c r="AE7672">
        <v>1</v>
      </c>
      <c r="AF7672">
        <v>1</v>
      </c>
      <c r="AL7672">
        <v>3.4189782000000002</v>
      </c>
      <c r="AM7672" s="5">
        <v>5.4549880027770996</v>
      </c>
      <c r="AN7672">
        <v>570.77625570776252</v>
      </c>
      <c r="AO7672">
        <f t="shared" si="119"/>
        <v>26826.48401826484</v>
      </c>
      <c r="AP7672">
        <v>684.93150684931504</v>
      </c>
      <c r="AQ7672">
        <v>0.13347300000000001</v>
      </c>
      <c r="AR7672">
        <v>0.16505500000000001</v>
      </c>
      <c r="AS7672">
        <v>0.15587500000000001</v>
      </c>
      <c r="AT7672">
        <v>0.15114900000000001</v>
      </c>
      <c r="AU7672">
        <v>0.138353</v>
      </c>
      <c r="AW7672">
        <v>0.13347300000000001</v>
      </c>
      <c r="AX7672">
        <v>0.16505500000000001</v>
      </c>
      <c r="AY7672">
        <v>0.15587500000000004</v>
      </c>
      <c r="AZ7672">
        <v>0.15114900000000003</v>
      </c>
      <c r="BA7672">
        <v>0.138353</v>
      </c>
      <c r="BC7672" s="52">
        <v>100000</v>
      </c>
      <c r="BD7672" s="52">
        <v>100000</v>
      </c>
      <c r="BE7672">
        <v>0</v>
      </c>
      <c r="BF7672">
        <v>0</v>
      </c>
      <c r="BG7672">
        <v>0</v>
      </c>
    </row>
    <row r="7673" spans="1:59">
      <c r="A7673">
        <v>7672</v>
      </c>
      <c r="E7673">
        <v>9795.2054794520554</v>
      </c>
      <c r="K7673">
        <v>4004.8531213322058</v>
      </c>
      <c r="L7673">
        <v>4435.2656213322061</v>
      </c>
      <c r="M7673">
        <v>4865.6781213322065</v>
      </c>
      <c r="N7673">
        <v>5296.0906213322069</v>
      </c>
      <c r="O7673">
        <v>5726.5031213322072</v>
      </c>
      <c r="Q7673">
        <v>32593.313076131129</v>
      </c>
      <c r="R7673">
        <v>31712.753702092719</v>
      </c>
      <c r="S7673">
        <v>30832.194328054306</v>
      </c>
      <c r="T7673">
        <v>29951.634954015892</v>
      </c>
      <c r="U7673">
        <v>29071.075579977478</v>
      </c>
      <c r="W7673">
        <v>6.4800000000000005E-3</v>
      </c>
      <c r="AB7673">
        <v>1</v>
      </c>
      <c r="AC7673">
        <v>1</v>
      </c>
      <c r="AD7673">
        <v>1</v>
      </c>
      <c r="AE7673">
        <v>1</v>
      </c>
      <c r="AF7673">
        <v>1</v>
      </c>
      <c r="AL7673">
        <v>3.4684653000000001</v>
      </c>
      <c r="AM7673" s="5">
        <v>5.4704146385192871</v>
      </c>
      <c r="AN7673">
        <v>570.77625570776252</v>
      </c>
      <c r="AO7673">
        <f t="shared" si="119"/>
        <v>26826.48401826484</v>
      </c>
      <c r="AP7673">
        <v>684.93150684931504</v>
      </c>
      <c r="AQ7673">
        <v>0.13584200000000002</v>
      </c>
      <c r="AR7673">
        <v>0.171177</v>
      </c>
      <c r="AS7673">
        <v>0.15744900000000001</v>
      </c>
      <c r="AT7673">
        <v>0.15574100000000002</v>
      </c>
      <c r="AU7673">
        <v>0.14480000000000001</v>
      </c>
      <c r="AW7673">
        <v>0.13584200000000002</v>
      </c>
      <c r="AX7673">
        <v>0.17117700000000002</v>
      </c>
      <c r="AY7673">
        <v>0.15744900000000001</v>
      </c>
      <c r="AZ7673">
        <v>0.15574100000000002</v>
      </c>
      <c r="BA7673">
        <v>0.14480000000000004</v>
      </c>
      <c r="BC7673" s="52">
        <v>100000</v>
      </c>
      <c r="BD7673" s="52">
        <v>100000</v>
      </c>
      <c r="BE7673">
        <v>0</v>
      </c>
      <c r="BF7673">
        <v>0</v>
      </c>
      <c r="BG7673">
        <v>0</v>
      </c>
    </row>
    <row r="7674" spans="1:59">
      <c r="A7674">
        <v>7673</v>
      </c>
      <c r="E7674">
        <v>9795.2054794520554</v>
      </c>
      <c r="K7674">
        <v>4329.5432593021051</v>
      </c>
      <c r="L7674">
        <v>4981.2682593021054</v>
      </c>
      <c r="M7674">
        <v>5632.9932593021058</v>
      </c>
      <c r="N7674">
        <v>6284.7182593021062</v>
      </c>
      <c r="O7674">
        <v>6936.4432593021065</v>
      </c>
      <c r="Q7674">
        <v>34622.708061256577</v>
      </c>
      <c r="R7674">
        <v>33687.321404493079</v>
      </c>
      <c r="S7674">
        <v>32751.934747729578</v>
      </c>
      <c r="T7674">
        <v>31816.548090966076</v>
      </c>
      <c r="U7674">
        <v>30881.161434202575</v>
      </c>
      <c r="W7674">
        <v>0</v>
      </c>
      <c r="AB7674">
        <v>1</v>
      </c>
      <c r="AC7674">
        <v>1</v>
      </c>
      <c r="AD7674">
        <v>1</v>
      </c>
      <c r="AE7674">
        <v>1</v>
      </c>
      <c r="AF7674">
        <v>1</v>
      </c>
      <c r="AL7674">
        <v>3.4006721999999998</v>
      </c>
      <c r="AM7674" s="5">
        <v>5.6943354606628418</v>
      </c>
      <c r="AN7674">
        <v>570.77625570776252</v>
      </c>
      <c r="AO7674">
        <f t="shared" si="119"/>
        <v>26826.48401826484</v>
      </c>
      <c r="AP7674">
        <v>684.93150684931504</v>
      </c>
      <c r="AQ7674">
        <v>0.13583799999999999</v>
      </c>
      <c r="AR7674">
        <v>0.17100000000000001</v>
      </c>
      <c r="AS7674">
        <v>0.157696</v>
      </c>
      <c r="AT7674">
        <v>0.15975600000000001</v>
      </c>
      <c r="AU7674">
        <v>0.14572300000000002</v>
      </c>
      <c r="AW7674">
        <v>0.13583800000000001</v>
      </c>
      <c r="AX7674">
        <v>0.17100000000000004</v>
      </c>
      <c r="AY7674">
        <v>0.157696</v>
      </c>
      <c r="AZ7674">
        <v>0.15975600000000001</v>
      </c>
      <c r="BA7674">
        <v>0.14572300000000005</v>
      </c>
      <c r="BC7674" s="52">
        <v>100000</v>
      </c>
      <c r="BD7674" s="52">
        <v>100000</v>
      </c>
      <c r="BE7674">
        <v>0</v>
      </c>
      <c r="BF7674">
        <v>0</v>
      </c>
      <c r="BG7674">
        <v>0</v>
      </c>
    </row>
    <row r="7675" spans="1:59">
      <c r="A7675">
        <v>7674</v>
      </c>
      <c r="E7675">
        <v>9795.2054794520554</v>
      </c>
      <c r="K7675">
        <v>5900.7567345255338</v>
      </c>
      <c r="L7675">
        <v>6684.4759011922006</v>
      </c>
      <c r="M7675">
        <v>7468.1950678588673</v>
      </c>
      <c r="N7675">
        <v>8251.914234525535</v>
      </c>
      <c r="O7675">
        <v>9035.6334011922008</v>
      </c>
      <c r="Q7675">
        <v>36726.518581057098</v>
      </c>
      <c r="R7675">
        <v>35734.294189410444</v>
      </c>
      <c r="S7675">
        <v>34742.06979776379</v>
      </c>
      <c r="T7675">
        <v>33749.845406117136</v>
      </c>
      <c r="U7675">
        <v>32757.621014470482</v>
      </c>
      <c r="W7675">
        <v>0</v>
      </c>
      <c r="AB7675">
        <v>1</v>
      </c>
      <c r="AC7675">
        <v>1</v>
      </c>
      <c r="AD7675">
        <v>1</v>
      </c>
      <c r="AE7675">
        <v>1</v>
      </c>
      <c r="AF7675">
        <v>1</v>
      </c>
      <c r="AL7675">
        <v>3.9117438999999998</v>
      </c>
      <c r="AM7675" s="5">
        <v>6.1002511978149414</v>
      </c>
      <c r="AN7675">
        <v>570.77625570776252</v>
      </c>
      <c r="AO7675">
        <f t="shared" si="119"/>
        <v>26826.48401826484</v>
      </c>
      <c r="AP7675">
        <v>684.93150684931504</v>
      </c>
      <c r="AQ7675">
        <v>0.13583600000000001</v>
      </c>
      <c r="AR7675">
        <v>0.169958</v>
      </c>
      <c r="AS7675">
        <v>0.15650600000000001</v>
      </c>
      <c r="AT7675">
        <v>0.15720200000000001</v>
      </c>
      <c r="AU7675">
        <v>0.143373</v>
      </c>
      <c r="AW7675">
        <v>0.13583600000000001</v>
      </c>
      <c r="AX7675">
        <v>0.169958</v>
      </c>
      <c r="AY7675">
        <v>0.15650600000000003</v>
      </c>
      <c r="AZ7675">
        <v>0.15720200000000001</v>
      </c>
      <c r="BA7675">
        <v>0.14337300000000003</v>
      </c>
      <c r="BC7675" s="52">
        <v>100000</v>
      </c>
      <c r="BD7675" s="52">
        <v>100000</v>
      </c>
      <c r="BE7675">
        <v>0</v>
      </c>
      <c r="BF7675">
        <v>0</v>
      </c>
      <c r="BG7675">
        <v>0</v>
      </c>
    </row>
    <row r="7676" spans="1:59">
      <c r="A7676">
        <v>7675</v>
      </c>
      <c r="E7676">
        <v>9795.2054794520554</v>
      </c>
      <c r="K7676">
        <v>6907.6034399653181</v>
      </c>
      <c r="L7676">
        <v>7740.8209399653188</v>
      </c>
      <c r="M7676">
        <v>8574.0384399653194</v>
      </c>
      <c r="N7676">
        <v>9407.2559399653201</v>
      </c>
      <c r="O7676">
        <v>10240.473439965321</v>
      </c>
      <c r="Q7676">
        <v>37981.840451859607</v>
      </c>
      <c r="R7676">
        <v>36955.701575158557</v>
      </c>
      <c r="S7676">
        <v>35929.562698457506</v>
      </c>
      <c r="T7676">
        <v>34903.423821756456</v>
      </c>
      <c r="U7676">
        <v>33877.284945055406</v>
      </c>
      <c r="W7676">
        <v>0</v>
      </c>
      <c r="AB7676">
        <v>1</v>
      </c>
      <c r="AC7676">
        <v>1</v>
      </c>
      <c r="AD7676">
        <v>1</v>
      </c>
      <c r="AE7676">
        <v>1</v>
      </c>
      <c r="AF7676">
        <v>1</v>
      </c>
      <c r="AL7676">
        <v>5.1244959999999997</v>
      </c>
      <c r="AM7676" s="5">
        <v>6.5596299171447754</v>
      </c>
      <c r="AN7676">
        <v>570.77625570776252</v>
      </c>
      <c r="AO7676">
        <f t="shared" si="119"/>
        <v>26826.48401826484</v>
      </c>
      <c r="AP7676">
        <v>684.93150684931504</v>
      </c>
      <c r="AQ7676">
        <v>0.135626</v>
      </c>
      <c r="AR7676">
        <v>0.16422200000000001</v>
      </c>
      <c r="AS7676">
        <v>0.153389</v>
      </c>
      <c r="AT7676">
        <v>0.15109299999999998</v>
      </c>
      <c r="AU7676">
        <v>0.13800000000000001</v>
      </c>
      <c r="AW7676">
        <v>0.13562600000000002</v>
      </c>
      <c r="AX7676">
        <v>0.16422200000000003</v>
      </c>
      <c r="AY7676">
        <v>0.153389</v>
      </c>
      <c r="AZ7676">
        <v>0.15109299999999998</v>
      </c>
      <c r="BA7676">
        <v>0.13800000000000001</v>
      </c>
      <c r="BC7676" s="52">
        <v>100000</v>
      </c>
      <c r="BD7676" s="52">
        <v>100000</v>
      </c>
      <c r="BE7676">
        <v>0</v>
      </c>
      <c r="BF7676">
        <v>0</v>
      </c>
      <c r="BG7676">
        <v>0</v>
      </c>
    </row>
    <row r="7677" spans="1:59">
      <c r="A7677">
        <v>7676</v>
      </c>
      <c r="E7677">
        <v>9795.2054794520554</v>
      </c>
      <c r="K7677">
        <v>7250.73024192089</v>
      </c>
      <c r="L7677">
        <v>8057.2194085875562</v>
      </c>
      <c r="M7677">
        <v>8863.7085752542225</v>
      </c>
      <c r="N7677">
        <v>9670.1977419208888</v>
      </c>
      <c r="O7677">
        <v>10476.686908587555</v>
      </c>
      <c r="Q7677">
        <v>38769.111342611228</v>
      </c>
      <c r="R7677">
        <v>37721.703110645954</v>
      </c>
      <c r="S7677">
        <v>36674.294878680681</v>
      </c>
      <c r="T7677">
        <v>35626.886646715408</v>
      </c>
      <c r="U7677">
        <v>34579.478414750134</v>
      </c>
      <c r="W7677">
        <v>0</v>
      </c>
      <c r="AB7677">
        <v>1</v>
      </c>
      <c r="AC7677">
        <v>1</v>
      </c>
      <c r="AD7677">
        <v>1</v>
      </c>
      <c r="AE7677">
        <v>1</v>
      </c>
      <c r="AF7677">
        <v>1</v>
      </c>
      <c r="AL7677">
        <v>5.4191890000000003</v>
      </c>
      <c r="AM7677" s="5">
        <v>7.068077564239502</v>
      </c>
      <c r="AN7677">
        <v>570.77625570776252</v>
      </c>
      <c r="AO7677">
        <f t="shared" si="119"/>
        <v>26826.48401826484</v>
      </c>
      <c r="AP7677">
        <v>684.93150684931504</v>
      </c>
      <c r="AQ7677">
        <v>0.13295899999999999</v>
      </c>
      <c r="AR7677">
        <v>0.15893100000000002</v>
      </c>
      <c r="AS7677">
        <v>0.147178</v>
      </c>
      <c r="AT7677">
        <v>0.14791100000000001</v>
      </c>
      <c r="AU7677">
        <v>0.13636500000000001</v>
      </c>
      <c r="AW7677">
        <v>0.13295899999999999</v>
      </c>
      <c r="AX7677">
        <v>0.15893100000000004</v>
      </c>
      <c r="AY7677">
        <v>0.14717800000000003</v>
      </c>
      <c r="AZ7677">
        <v>0.14791100000000001</v>
      </c>
      <c r="BA7677">
        <v>0.13636500000000001</v>
      </c>
      <c r="BC7677" s="52">
        <v>100000</v>
      </c>
      <c r="BD7677" s="52">
        <v>100000</v>
      </c>
      <c r="BE7677">
        <v>0</v>
      </c>
      <c r="BF7677">
        <v>0</v>
      </c>
      <c r="BG7677">
        <v>0</v>
      </c>
    </row>
    <row r="7678" spans="1:59">
      <c r="A7678">
        <v>7677</v>
      </c>
      <c r="E7678">
        <v>9795.2054794520554</v>
      </c>
      <c r="K7678">
        <v>6433.3714718894071</v>
      </c>
      <c r="L7678">
        <v>7047.8073052227401</v>
      </c>
      <c r="M7678">
        <v>7662.2431385560731</v>
      </c>
      <c r="N7678">
        <v>8276.678971889407</v>
      </c>
      <c r="O7678">
        <v>8891.11480522274</v>
      </c>
      <c r="Q7678">
        <v>38026.338218962468</v>
      </c>
      <c r="R7678">
        <v>36998.997166193447</v>
      </c>
      <c r="S7678">
        <v>35971.656113424426</v>
      </c>
      <c r="T7678">
        <v>34944.315060655405</v>
      </c>
      <c r="U7678">
        <v>33916.974007886383</v>
      </c>
      <c r="W7678">
        <v>0</v>
      </c>
      <c r="AB7678">
        <v>1</v>
      </c>
      <c r="AC7678">
        <v>1</v>
      </c>
      <c r="AD7678">
        <v>1</v>
      </c>
      <c r="AE7678">
        <v>1</v>
      </c>
      <c r="AF7678">
        <v>1</v>
      </c>
      <c r="AL7678">
        <v>6.3222170000000002</v>
      </c>
      <c r="AM7678" s="5">
        <v>7.7804832458496094</v>
      </c>
      <c r="AN7678">
        <v>570.77625570776252</v>
      </c>
      <c r="AO7678">
        <f t="shared" si="119"/>
        <v>26826.48401826484</v>
      </c>
      <c r="AP7678">
        <v>684.93150684931504</v>
      </c>
      <c r="AQ7678">
        <v>0.12773600000000002</v>
      </c>
      <c r="AR7678">
        <v>0.15010499999999999</v>
      </c>
      <c r="AS7678">
        <v>0.12961500000000001</v>
      </c>
      <c r="AT7678">
        <v>0.14663699999999999</v>
      </c>
      <c r="AU7678">
        <v>0.13508199999999998</v>
      </c>
      <c r="AW7678">
        <v>0.12773600000000002</v>
      </c>
      <c r="AX7678">
        <v>0.15010499999999999</v>
      </c>
      <c r="AY7678">
        <v>0.12961500000000004</v>
      </c>
      <c r="AZ7678">
        <v>0.14663700000000002</v>
      </c>
      <c r="BA7678">
        <v>0.13508199999999998</v>
      </c>
      <c r="BC7678" s="52">
        <v>100000</v>
      </c>
      <c r="BD7678" s="52">
        <v>100000</v>
      </c>
      <c r="BE7678">
        <v>0</v>
      </c>
      <c r="BF7678">
        <v>0</v>
      </c>
      <c r="BG7678">
        <v>0</v>
      </c>
    </row>
    <row r="7679" spans="1:59">
      <c r="A7679">
        <v>7678</v>
      </c>
      <c r="E7679">
        <v>9795.2054794520554</v>
      </c>
      <c r="K7679">
        <v>5464.4223535312831</v>
      </c>
      <c r="L7679">
        <v>5977.4148535312834</v>
      </c>
      <c r="M7679">
        <v>6490.4073535312837</v>
      </c>
      <c r="N7679">
        <v>7003.399853531284</v>
      </c>
      <c r="O7679">
        <v>7516.3923535312842</v>
      </c>
      <c r="Q7679">
        <v>34222.094843410967</v>
      </c>
      <c r="R7679">
        <v>33297.531381143497</v>
      </c>
      <c r="S7679">
        <v>32372.967918876031</v>
      </c>
      <c r="T7679">
        <v>31448.404456608565</v>
      </c>
      <c r="U7679">
        <v>30523.840994341099</v>
      </c>
      <c r="W7679">
        <v>0</v>
      </c>
      <c r="AB7679">
        <v>1</v>
      </c>
      <c r="AC7679">
        <v>1</v>
      </c>
      <c r="AD7679">
        <v>1</v>
      </c>
      <c r="AE7679">
        <v>1</v>
      </c>
      <c r="AF7679">
        <v>1</v>
      </c>
      <c r="AL7679">
        <v>6.3050949999999997</v>
      </c>
      <c r="AM7679" s="5">
        <v>8.3360700607299805</v>
      </c>
      <c r="AN7679">
        <v>570.77625570776252</v>
      </c>
      <c r="AO7679">
        <f t="shared" si="119"/>
        <v>26826.48401826484</v>
      </c>
      <c r="AP7679">
        <v>684.93150684931504</v>
      </c>
      <c r="AQ7679">
        <v>0.119884</v>
      </c>
      <c r="AR7679">
        <v>0.14633500000000002</v>
      </c>
      <c r="AS7679">
        <v>0.109794</v>
      </c>
      <c r="AT7679">
        <v>0.14136099999999999</v>
      </c>
      <c r="AU7679">
        <v>0.13197900000000001</v>
      </c>
      <c r="AW7679">
        <v>0.119884</v>
      </c>
      <c r="AX7679">
        <v>0.14633500000000005</v>
      </c>
      <c r="AY7679">
        <v>0.10979399999999999</v>
      </c>
      <c r="AZ7679">
        <v>0.14136100000000001</v>
      </c>
      <c r="BA7679">
        <v>0.13197900000000001</v>
      </c>
      <c r="BC7679" s="52">
        <v>100000</v>
      </c>
      <c r="BD7679" s="52">
        <v>100000</v>
      </c>
      <c r="BE7679">
        <v>0</v>
      </c>
      <c r="BF7679">
        <v>0</v>
      </c>
      <c r="BG7679">
        <v>0</v>
      </c>
    </row>
    <row r="7680" spans="1:59">
      <c r="A7680">
        <v>7679</v>
      </c>
      <c r="E7680">
        <v>9795.2054794520554</v>
      </c>
      <c r="K7680">
        <v>5247.2794221444719</v>
      </c>
      <c r="L7680">
        <v>5696.4744221444716</v>
      </c>
      <c r="M7680">
        <v>6145.6694221444714</v>
      </c>
      <c r="N7680">
        <v>6594.8644221444711</v>
      </c>
      <c r="O7680">
        <v>7044.0594221444708</v>
      </c>
      <c r="Q7680">
        <v>25988.366047335199</v>
      </c>
      <c r="R7680">
        <v>25286.249659425408</v>
      </c>
      <c r="S7680">
        <v>24584.133271515617</v>
      </c>
      <c r="T7680">
        <v>23882.016883605826</v>
      </c>
      <c r="U7680">
        <v>23179.900495696034</v>
      </c>
      <c r="W7680">
        <v>0</v>
      </c>
      <c r="AB7680">
        <v>1</v>
      </c>
      <c r="AC7680">
        <v>1</v>
      </c>
      <c r="AD7680">
        <v>1</v>
      </c>
      <c r="AE7680">
        <v>1</v>
      </c>
      <c r="AF7680">
        <v>1</v>
      </c>
      <c r="AL7680">
        <v>5.3371753999999996</v>
      </c>
      <c r="AM7680" s="5">
        <v>8.7953119277954102</v>
      </c>
      <c r="AN7680">
        <v>570.77625570776252</v>
      </c>
      <c r="AO7680">
        <f t="shared" si="119"/>
        <v>26826.48401826484</v>
      </c>
      <c r="AP7680">
        <v>684.93150684931504</v>
      </c>
      <c r="AQ7680">
        <v>0.113916</v>
      </c>
      <c r="AR7680">
        <v>0.139846</v>
      </c>
      <c r="AS7680">
        <v>0.107058</v>
      </c>
      <c r="AT7680">
        <v>0.127807</v>
      </c>
      <c r="AU7680">
        <v>0.12379699999999999</v>
      </c>
      <c r="AW7680">
        <v>0.113916</v>
      </c>
      <c r="AX7680">
        <v>0.13984600000000003</v>
      </c>
      <c r="AY7680">
        <v>0.107058</v>
      </c>
      <c r="AZ7680">
        <v>0.127807</v>
      </c>
      <c r="BA7680">
        <v>0.12379699999999998</v>
      </c>
      <c r="BC7680" s="52">
        <v>100000</v>
      </c>
      <c r="BD7680" s="52">
        <v>100000</v>
      </c>
      <c r="BE7680">
        <v>0</v>
      </c>
      <c r="BF7680">
        <v>0</v>
      </c>
      <c r="BG7680">
        <v>0</v>
      </c>
    </row>
    <row r="7681" spans="1:59">
      <c r="A7681">
        <v>7680</v>
      </c>
      <c r="E7681">
        <v>9795.2054794520554</v>
      </c>
      <c r="K7681">
        <v>3910.6212831832117</v>
      </c>
      <c r="L7681">
        <v>4302.2337831832119</v>
      </c>
      <c r="M7681">
        <v>4693.8462831832121</v>
      </c>
      <c r="N7681">
        <v>5085.4587831832123</v>
      </c>
      <c r="O7681">
        <v>5477.0712831832125</v>
      </c>
      <c r="Q7681">
        <v>18343.741524701119</v>
      </c>
      <c r="R7681">
        <v>17848.15663461413</v>
      </c>
      <c r="S7681">
        <v>17352.57174452714</v>
      </c>
      <c r="T7681">
        <v>16856.986854440151</v>
      </c>
      <c r="U7681">
        <v>16361.401964353161</v>
      </c>
      <c r="W7681">
        <v>0</v>
      </c>
      <c r="AB7681">
        <v>1</v>
      </c>
      <c r="AC7681">
        <v>1</v>
      </c>
      <c r="AD7681">
        <v>1</v>
      </c>
      <c r="AE7681">
        <v>1</v>
      </c>
      <c r="AF7681">
        <v>1</v>
      </c>
      <c r="AL7681">
        <v>7.1461860000000001</v>
      </c>
      <c r="AM7681" s="5">
        <v>8.6964178085327148</v>
      </c>
      <c r="AN7681">
        <v>570.77625570776252</v>
      </c>
      <c r="AO7681">
        <f t="shared" si="119"/>
        <v>26826.48401826484</v>
      </c>
      <c r="AP7681">
        <v>684.93150684931504</v>
      </c>
      <c r="AQ7681">
        <v>0.109268</v>
      </c>
      <c r="AR7681">
        <v>0.12955900000000001</v>
      </c>
      <c r="AS7681">
        <v>0.101107</v>
      </c>
      <c r="AT7681">
        <v>0.12475600000000001</v>
      </c>
      <c r="AU7681">
        <v>0.113508</v>
      </c>
      <c r="AW7681">
        <v>0.10926800000000002</v>
      </c>
      <c r="AX7681">
        <v>0.12955900000000004</v>
      </c>
      <c r="AY7681">
        <v>0.10110699999999999</v>
      </c>
      <c r="AZ7681">
        <v>0.12475600000000002</v>
      </c>
      <c r="BA7681">
        <v>0.11350799999999998</v>
      </c>
      <c r="BC7681" s="52">
        <v>100000</v>
      </c>
      <c r="BD7681" s="52">
        <v>100000</v>
      </c>
      <c r="BE7681">
        <v>0</v>
      </c>
      <c r="BF7681">
        <v>0</v>
      </c>
      <c r="BG7681">
        <v>0</v>
      </c>
    </row>
    <row r="7682" spans="1:59">
      <c r="A7682">
        <v>7681</v>
      </c>
      <c r="E7682">
        <v>9795.2054794520554</v>
      </c>
      <c r="K7682">
        <v>2956.7381377182337</v>
      </c>
      <c r="L7682">
        <v>3165.0431377182335</v>
      </c>
      <c r="M7682">
        <v>3373.3481377182334</v>
      </c>
      <c r="N7682">
        <v>3581.6531377182332</v>
      </c>
      <c r="O7682">
        <v>3789.958137718233</v>
      </c>
      <c r="Q7682">
        <v>20399.542303516359</v>
      </c>
      <c r="R7682">
        <v>19848.416734506278</v>
      </c>
      <c r="S7682">
        <v>19297.291165496197</v>
      </c>
      <c r="T7682">
        <v>18746.165596486117</v>
      </c>
      <c r="U7682">
        <v>18195.040027476036</v>
      </c>
      <c r="W7682">
        <v>0</v>
      </c>
      <c r="AB7682">
        <v>1</v>
      </c>
      <c r="AC7682">
        <v>1</v>
      </c>
      <c r="AD7682">
        <v>1</v>
      </c>
      <c r="AE7682">
        <v>1</v>
      </c>
      <c r="AF7682">
        <v>1</v>
      </c>
      <c r="AL7682">
        <v>7.8129200000000001</v>
      </c>
      <c r="AM7682" s="5">
        <v>8.4299650192260742</v>
      </c>
      <c r="AN7682">
        <v>570.77625570776252</v>
      </c>
      <c r="AO7682">
        <f t="shared" si="119"/>
        <v>26826.48401826484</v>
      </c>
      <c r="AP7682">
        <v>684.93150684931504</v>
      </c>
      <c r="AQ7682">
        <v>0.108482</v>
      </c>
      <c r="AR7682">
        <v>0.126244</v>
      </c>
      <c r="AS7682">
        <v>9.9151300000000012E-2</v>
      </c>
      <c r="AT7682">
        <v>0.12471500000000001</v>
      </c>
      <c r="AU7682">
        <v>0.11201699999999999</v>
      </c>
      <c r="AW7682">
        <v>0.10848200000000001</v>
      </c>
      <c r="AX7682">
        <v>0.12624400000000002</v>
      </c>
      <c r="AY7682">
        <v>9.9151300000000012E-2</v>
      </c>
      <c r="AZ7682">
        <v>0.12471500000000001</v>
      </c>
      <c r="BA7682">
        <v>0.11201699999999999</v>
      </c>
      <c r="BC7682" s="52">
        <v>100000</v>
      </c>
      <c r="BD7682" s="52">
        <v>100000</v>
      </c>
      <c r="BE7682">
        <v>0</v>
      </c>
      <c r="BF7682">
        <v>0</v>
      </c>
      <c r="BG7682">
        <v>0</v>
      </c>
    </row>
    <row r="7683" spans="1:59">
      <c r="A7683">
        <v>7682</v>
      </c>
      <c r="E7683">
        <v>9795.2054794520554</v>
      </c>
      <c r="K7683">
        <v>2106.5217121643464</v>
      </c>
      <c r="L7683">
        <v>2203.8675454976797</v>
      </c>
      <c r="M7683">
        <v>2301.213378831013</v>
      </c>
      <c r="N7683">
        <v>2398.5592121643463</v>
      </c>
      <c r="O7683">
        <v>2495.9050454976796</v>
      </c>
      <c r="Q7683">
        <v>21433.59494067563</v>
      </c>
      <c r="R7683">
        <v>20854.532821374763</v>
      </c>
      <c r="S7683">
        <v>20275.470702073897</v>
      </c>
      <c r="T7683">
        <v>19696.408582773031</v>
      </c>
      <c r="U7683">
        <v>19117.346463472164</v>
      </c>
      <c r="W7683">
        <v>0</v>
      </c>
      <c r="AB7683">
        <v>1</v>
      </c>
      <c r="AC7683">
        <v>1</v>
      </c>
      <c r="AD7683">
        <v>1</v>
      </c>
      <c r="AE7683">
        <v>1</v>
      </c>
      <c r="AF7683">
        <v>1</v>
      </c>
      <c r="AL7683">
        <v>8.0350149999999996</v>
      </c>
      <c r="AM7683" s="5">
        <v>8.6362085342407227</v>
      </c>
      <c r="AN7683">
        <v>570.77625570776252</v>
      </c>
      <c r="AO7683">
        <f t="shared" ref="AO7683:AO7746" si="120">235000000/8760</f>
        <v>26826.48401826484</v>
      </c>
      <c r="AP7683">
        <v>684.93150684931504</v>
      </c>
      <c r="AQ7683">
        <v>0.10832</v>
      </c>
      <c r="AR7683">
        <v>0.12523000000000001</v>
      </c>
      <c r="AS7683">
        <v>9.8306600000000008E-2</v>
      </c>
      <c r="AT7683">
        <v>0.122917</v>
      </c>
      <c r="AU7683">
        <v>0.11053199999999999</v>
      </c>
      <c r="AW7683">
        <v>0.10832000000000001</v>
      </c>
      <c r="AX7683">
        <v>0.12523000000000001</v>
      </c>
      <c r="AY7683">
        <v>9.8306600000000008E-2</v>
      </c>
      <c r="AZ7683">
        <v>0.12291699999999998</v>
      </c>
      <c r="BA7683">
        <v>0.11053200000000001</v>
      </c>
      <c r="BC7683" s="52">
        <v>100000</v>
      </c>
      <c r="BD7683" s="52">
        <v>100000</v>
      </c>
      <c r="BE7683">
        <v>0</v>
      </c>
      <c r="BF7683">
        <v>0</v>
      </c>
      <c r="BG7683">
        <v>0</v>
      </c>
    </row>
    <row r="7684" spans="1:59">
      <c r="A7684">
        <v>7683</v>
      </c>
      <c r="E7684">
        <v>9795.2054794520554</v>
      </c>
      <c r="K7684">
        <v>1592.4851791813435</v>
      </c>
      <c r="L7684">
        <v>1639.8376791813434</v>
      </c>
      <c r="M7684">
        <v>1687.1901791813434</v>
      </c>
      <c r="N7684">
        <v>1734.5426791813434</v>
      </c>
      <c r="O7684">
        <v>1781.8951791813433</v>
      </c>
      <c r="Q7684">
        <v>21770.37609455553</v>
      </c>
      <c r="R7684">
        <v>21182.215305276466</v>
      </c>
      <c r="S7684">
        <v>20594.054515997403</v>
      </c>
      <c r="T7684">
        <v>20005.893726718339</v>
      </c>
      <c r="U7684">
        <v>19417.732937439276</v>
      </c>
      <c r="W7684">
        <v>0</v>
      </c>
      <c r="AB7684">
        <v>1</v>
      </c>
      <c r="AC7684">
        <v>1</v>
      </c>
      <c r="AD7684">
        <v>1</v>
      </c>
      <c r="AE7684">
        <v>1</v>
      </c>
      <c r="AF7684">
        <v>1</v>
      </c>
      <c r="AL7684">
        <v>6.8281929999999997</v>
      </c>
      <c r="AM7684" s="5">
        <v>8.3740301132202148</v>
      </c>
      <c r="AN7684">
        <v>570.77625570776252</v>
      </c>
      <c r="AO7684">
        <f t="shared" si="120"/>
        <v>26826.48401826484</v>
      </c>
      <c r="AP7684">
        <v>684.93150684931504</v>
      </c>
      <c r="AQ7684">
        <v>0.108058</v>
      </c>
      <c r="AR7684">
        <v>0.122846</v>
      </c>
      <c r="AS7684">
        <v>9.6528899999999987E-2</v>
      </c>
      <c r="AT7684">
        <v>0.11973099999999999</v>
      </c>
      <c r="AU7684">
        <v>0.107936</v>
      </c>
      <c r="AW7684">
        <v>0.108058</v>
      </c>
      <c r="AX7684">
        <v>0.122846</v>
      </c>
      <c r="AY7684">
        <v>9.6528899999999987E-2</v>
      </c>
      <c r="AZ7684">
        <v>0.11973099999999999</v>
      </c>
      <c r="BA7684">
        <v>0.10793600000000002</v>
      </c>
      <c r="BC7684" s="52">
        <v>100000</v>
      </c>
      <c r="BD7684" s="52">
        <v>100000</v>
      </c>
      <c r="BE7684">
        <v>0</v>
      </c>
      <c r="BF7684">
        <v>0</v>
      </c>
      <c r="BG7684">
        <v>0</v>
      </c>
    </row>
    <row r="7685" spans="1:59">
      <c r="A7685">
        <v>7684</v>
      </c>
      <c r="E7685">
        <v>9795.2054794520554</v>
      </c>
      <c r="K7685">
        <v>1491.7340187166749</v>
      </c>
      <c r="L7685">
        <v>1532.9815187166748</v>
      </c>
      <c r="M7685">
        <v>1574.2290187166748</v>
      </c>
      <c r="N7685">
        <v>1615.4765187166747</v>
      </c>
      <c r="O7685">
        <v>1656.7240187166747</v>
      </c>
      <c r="Q7685">
        <v>23656.10602037764</v>
      </c>
      <c r="R7685">
        <v>23016.999285507445</v>
      </c>
      <c r="S7685">
        <v>22377.892550637254</v>
      </c>
      <c r="T7685">
        <v>21738.785815767063</v>
      </c>
      <c r="U7685">
        <v>21099.679080896873</v>
      </c>
      <c r="W7685">
        <v>0</v>
      </c>
      <c r="AB7685">
        <v>1</v>
      </c>
      <c r="AC7685">
        <v>1</v>
      </c>
      <c r="AD7685">
        <v>1</v>
      </c>
      <c r="AE7685">
        <v>1</v>
      </c>
      <c r="AF7685">
        <v>1</v>
      </c>
      <c r="AL7685">
        <v>6.9865107999999996</v>
      </c>
      <c r="AM7685" s="5">
        <v>8.4930095672607422</v>
      </c>
      <c r="AN7685">
        <v>570.77625570776252</v>
      </c>
      <c r="AO7685">
        <f t="shared" si="120"/>
        <v>26826.48401826484</v>
      </c>
      <c r="AP7685">
        <v>684.93150684931504</v>
      </c>
      <c r="AQ7685">
        <v>0.10463500000000001</v>
      </c>
      <c r="AR7685">
        <v>0.11609999999999999</v>
      </c>
      <c r="AS7685">
        <v>9.3690200000000001E-2</v>
      </c>
      <c r="AT7685">
        <v>0.11390900000000001</v>
      </c>
      <c r="AU7685">
        <v>0.103632</v>
      </c>
      <c r="AW7685">
        <v>0.10463500000000002</v>
      </c>
      <c r="AX7685">
        <v>0.11609999999999999</v>
      </c>
      <c r="AY7685">
        <v>9.3690199999999987E-2</v>
      </c>
      <c r="AZ7685">
        <v>0.11390900000000002</v>
      </c>
      <c r="BA7685">
        <v>0.10363199999999999</v>
      </c>
      <c r="BC7685" s="52">
        <v>100000</v>
      </c>
      <c r="BD7685" s="52">
        <v>100000</v>
      </c>
      <c r="BE7685">
        <v>0</v>
      </c>
      <c r="BF7685">
        <v>0</v>
      </c>
      <c r="BG7685">
        <v>0</v>
      </c>
    </row>
    <row r="7686" spans="1:59">
      <c r="A7686">
        <v>7685</v>
      </c>
      <c r="E7686">
        <v>9795.2054794520554</v>
      </c>
      <c r="K7686">
        <v>1683.9836820523178</v>
      </c>
      <c r="L7686">
        <v>1724.9561820523177</v>
      </c>
      <c r="M7686">
        <v>1765.9286820523175</v>
      </c>
      <c r="N7686">
        <v>1806.9011820523174</v>
      </c>
      <c r="O7686">
        <v>1847.8736820523172</v>
      </c>
      <c r="Q7686">
        <v>27862.221416046501</v>
      </c>
      <c r="R7686">
        <v>27109.479890378418</v>
      </c>
      <c r="S7686">
        <v>26356.738364710334</v>
      </c>
      <c r="T7686">
        <v>25603.996839042251</v>
      </c>
      <c r="U7686">
        <v>24851.255313374168</v>
      </c>
      <c r="W7686">
        <v>0</v>
      </c>
      <c r="AB7686">
        <v>1</v>
      </c>
      <c r="AC7686">
        <v>1</v>
      </c>
      <c r="AD7686">
        <v>1</v>
      </c>
      <c r="AE7686">
        <v>1</v>
      </c>
      <c r="AF7686">
        <v>1</v>
      </c>
      <c r="AL7686">
        <v>8.2660719999999994</v>
      </c>
      <c r="AM7686" s="5">
        <v>9.0314626693725586</v>
      </c>
      <c r="AN7686">
        <v>570.77625570776252</v>
      </c>
      <c r="AO7686">
        <f t="shared" si="120"/>
        <v>26826.48401826484</v>
      </c>
      <c r="AP7686">
        <v>684.93150684931504</v>
      </c>
      <c r="AQ7686">
        <v>0.102134</v>
      </c>
      <c r="AR7686">
        <v>0.109204</v>
      </c>
      <c r="AS7686">
        <v>9.0654300000000007E-2</v>
      </c>
      <c r="AT7686">
        <v>0.10875499999999999</v>
      </c>
      <c r="AU7686">
        <v>9.8793400000000003E-2</v>
      </c>
      <c r="AW7686">
        <v>0.10213399999999999</v>
      </c>
      <c r="AX7686">
        <v>0.10920400000000001</v>
      </c>
      <c r="AY7686">
        <v>9.0654300000000007E-2</v>
      </c>
      <c r="AZ7686">
        <v>0.10875499999999998</v>
      </c>
      <c r="BA7686">
        <v>9.8793400000000017E-2</v>
      </c>
      <c r="BC7686" s="52">
        <v>100000</v>
      </c>
      <c r="BD7686" s="52">
        <v>100000</v>
      </c>
      <c r="BE7686">
        <v>0</v>
      </c>
      <c r="BF7686">
        <v>0</v>
      </c>
      <c r="BG7686">
        <v>0</v>
      </c>
    </row>
    <row r="7687" spans="1:59">
      <c r="A7687">
        <v>7686</v>
      </c>
      <c r="E7687">
        <v>9795.2054794520554</v>
      </c>
      <c r="K7687">
        <v>2458.1227007247207</v>
      </c>
      <c r="L7687">
        <v>2499.9202007247209</v>
      </c>
      <c r="M7687">
        <v>2541.717700724721</v>
      </c>
      <c r="N7687">
        <v>2583.5152007247211</v>
      </c>
      <c r="O7687">
        <v>2625.3127007247213</v>
      </c>
      <c r="Q7687">
        <v>40910.96277948434</v>
      </c>
      <c r="R7687">
        <v>39805.689081453456</v>
      </c>
      <c r="S7687">
        <v>38700.415383422573</v>
      </c>
      <c r="T7687">
        <v>37595.141685391689</v>
      </c>
      <c r="U7687">
        <v>36489.867987360805</v>
      </c>
      <c r="W7687">
        <v>0</v>
      </c>
      <c r="AB7687">
        <v>1</v>
      </c>
      <c r="AC7687">
        <v>1</v>
      </c>
      <c r="AD7687">
        <v>1</v>
      </c>
      <c r="AE7687">
        <v>1</v>
      </c>
      <c r="AF7687">
        <v>1</v>
      </c>
      <c r="AL7687">
        <v>9.1532009999999993</v>
      </c>
      <c r="AM7687" s="5">
        <v>9.7600259780883789</v>
      </c>
      <c r="AN7687">
        <v>570.77625570776252</v>
      </c>
      <c r="AO7687">
        <f t="shared" si="120"/>
        <v>26826.48401826484</v>
      </c>
      <c r="AP7687">
        <v>684.93150684931504</v>
      </c>
      <c r="AQ7687">
        <v>0.10228799999999999</v>
      </c>
      <c r="AR7687">
        <v>0.107644</v>
      </c>
      <c r="AS7687">
        <v>8.8760900000000004E-2</v>
      </c>
      <c r="AT7687">
        <v>0.105921</v>
      </c>
      <c r="AU7687">
        <v>9.6031499999999992E-2</v>
      </c>
      <c r="AW7687">
        <v>0.10228799999999998</v>
      </c>
      <c r="AX7687">
        <v>0.107644</v>
      </c>
      <c r="AY7687">
        <v>8.8760900000000018E-2</v>
      </c>
      <c r="AZ7687">
        <v>0.105921</v>
      </c>
      <c r="BA7687">
        <v>9.6031499999999978E-2</v>
      </c>
      <c r="BC7687" s="52">
        <v>100000</v>
      </c>
      <c r="BD7687" s="52">
        <v>100000</v>
      </c>
      <c r="BE7687">
        <v>0</v>
      </c>
      <c r="BF7687">
        <v>0</v>
      </c>
      <c r="BG7687">
        <v>0</v>
      </c>
    </row>
    <row r="7688" spans="1:59">
      <c r="A7688">
        <v>7687</v>
      </c>
      <c r="E7688">
        <v>9795.2054794520554</v>
      </c>
      <c r="K7688">
        <v>3857.330143504455</v>
      </c>
      <c r="L7688">
        <v>3898.852643504455</v>
      </c>
      <c r="M7688">
        <v>3940.3751435044551</v>
      </c>
      <c r="N7688">
        <v>3981.8976435044551</v>
      </c>
      <c r="O7688">
        <v>4023.4201435044552</v>
      </c>
      <c r="Q7688">
        <v>48348.672015467273</v>
      </c>
      <c r="R7688">
        <v>47042.456953312329</v>
      </c>
      <c r="S7688">
        <v>45736.241891157384</v>
      </c>
      <c r="T7688">
        <v>44430.02682900244</v>
      </c>
      <c r="U7688">
        <v>43123.811766847495</v>
      </c>
      <c r="W7688">
        <v>0</v>
      </c>
      <c r="AB7688">
        <v>1</v>
      </c>
      <c r="AC7688">
        <v>1</v>
      </c>
      <c r="AD7688">
        <v>1</v>
      </c>
      <c r="AE7688">
        <v>1</v>
      </c>
      <c r="AF7688">
        <v>1</v>
      </c>
      <c r="AL7688">
        <v>9.5200929999999993</v>
      </c>
      <c r="AM7688" s="5">
        <v>9.8423805236816406</v>
      </c>
      <c r="AN7688">
        <v>570.77625570776252</v>
      </c>
      <c r="AO7688">
        <f t="shared" si="120"/>
        <v>26826.48401826484</v>
      </c>
      <c r="AP7688">
        <v>684.93150684931504</v>
      </c>
      <c r="AQ7688">
        <v>0.102757</v>
      </c>
      <c r="AR7688">
        <v>0.106975</v>
      </c>
      <c r="AS7688">
        <v>9.10411E-2</v>
      </c>
      <c r="AT7688">
        <v>0.106906</v>
      </c>
      <c r="AU7688">
        <v>9.961579999999999E-2</v>
      </c>
      <c r="AW7688">
        <v>0.102757</v>
      </c>
      <c r="AX7688">
        <v>0.106975</v>
      </c>
      <c r="AY7688">
        <v>9.10411E-2</v>
      </c>
      <c r="AZ7688">
        <v>0.10690599999999999</v>
      </c>
      <c r="BA7688">
        <v>9.961579999999999E-2</v>
      </c>
      <c r="BC7688" s="52">
        <v>100000</v>
      </c>
      <c r="BD7688" s="52">
        <v>100000</v>
      </c>
      <c r="BE7688">
        <v>0</v>
      </c>
      <c r="BF7688">
        <v>0</v>
      </c>
      <c r="BG7688">
        <v>0</v>
      </c>
    </row>
    <row r="7689" spans="1:59">
      <c r="A7689">
        <v>7688</v>
      </c>
      <c r="E7689">
        <v>9795.2054794520554</v>
      </c>
      <c r="K7689">
        <v>5044.754534695192</v>
      </c>
      <c r="L7689">
        <v>5086.1395346951922</v>
      </c>
      <c r="M7689">
        <v>5127.5245346951924</v>
      </c>
      <c r="N7689">
        <v>5168.9095346951926</v>
      </c>
      <c r="O7689">
        <v>5210.2945346951929</v>
      </c>
      <c r="Q7689">
        <v>45508.53771423125</v>
      </c>
      <c r="R7689">
        <v>44279.053327596659</v>
      </c>
      <c r="S7689">
        <v>43049.568940962068</v>
      </c>
      <c r="T7689">
        <v>41820.084554327477</v>
      </c>
      <c r="U7689">
        <v>40590.600167692886</v>
      </c>
      <c r="W7689">
        <v>1.5769999999999999E-2</v>
      </c>
      <c r="AB7689">
        <v>1</v>
      </c>
      <c r="AC7689">
        <v>1</v>
      </c>
      <c r="AD7689">
        <v>1</v>
      </c>
      <c r="AE7689">
        <v>1</v>
      </c>
      <c r="AF7689">
        <v>1</v>
      </c>
      <c r="AL7689">
        <v>9.7806689999999996</v>
      </c>
      <c r="AM7689" s="5">
        <v>9.7994136810302734</v>
      </c>
      <c r="AN7689">
        <v>570.77625570776252</v>
      </c>
      <c r="AO7689">
        <f t="shared" si="120"/>
        <v>26826.48401826484</v>
      </c>
      <c r="AP7689">
        <v>684.93150684931504</v>
      </c>
      <c r="AQ7689">
        <v>0.10749299999999999</v>
      </c>
      <c r="AR7689">
        <v>0.11214400000000001</v>
      </c>
      <c r="AS7689">
        <v>9.3214600000000009E-2</v>
      </c>
      <c r="AT7689">
        <v>0.10980200000000001</v>
      </c>
      <c r="AU7689">
        <v>0.103662</v>
      </c>
      <c r="AW7689">
        <v>0.10749299999999999</v>
      </c>
      <c r="AX7689">
        <v>0.11214400000000001</v>
      </c>
      <c r="AY7689">
        <v>9.3214600000000022E-2</v>
      </c>
      <c r="AZ7689">
        <v>0.109802</v>
      </c>
      <c r="BA7689">
        <v>0.10366200000000002</v>
      </c>
      <c r="BC7689" s="52">
        <v>100000</v>
      </c>
      <c r="BD7689" s="52">
        <v>100000</v>
      </c>
      <c r="BE7689">
        <v>0</v>
      </c>
      <c r="BF7689">
        <v>0</v>
      </c>
      <c r="BG7689">
        <v>0</v>
      </c>
    </row>
    <row r="7690" spans="1:59">
      <c r="A7690">
        <v>7689</v>
      </c>
      <c r="E7690">
        <v>9795.2054794520554</v>
      </c>
      <c r="K7690">
        <v>4271.6435890887551</v>
      </c>
      <c r="L7690">
        <v>4319.326089088755</v>
      </c>
      <c r="M7690">
        <v>4367.0085890887549</v>
      </c>
      <c r="N7690">
        <v>4414.6910890887548</v>
      </c>
      <c r="O7690">
        <v>4462.3735890887547</v>
      </c>
      <c r="Q7690">
        <v>43512.782645998152</v>
      </c>
      <c r="R7690">
        <v>42337.216707442705</v>
      </c>
      <c r="S7690">
        <v>41161.650768887259</v>
      </c>
      <c r="T7690">
        <v>39986.084830331813</v>
      </c>
      <c r="U7690">
        <v>38810.518891776366</v>
      </c>
      <c r="W7690">
        <v>6.8479999999999999E-2</v>
      </c>
      <c r="AB7690">
        <v>1</v>
      </c>
      <c r="AC7690">
        <v>1</v>
      </c>
      <c r="AD7690">
        <v>1</v>
      </c>
      <c r="AE7690">
        <v>1</v>
      </c>
      <c r="AF7690">
        <v>1</v>
      </c>
      <c r="AL7690">
        <v>8.9379580000000001</v>
      </c>
      <c r="AM7690" s="5">
        <v>9.9485855102539063</v>
      </c>
      <c r="AN7690">
        <v>570.77625570776252</v>
      </c>
      <c r="AO7690">
        <f t="shared" si="120"/>
        <v>26826.48401826484</v>
      </c>
      <c r="AP7690">
        <v>684.93150684931504</v>
      </c>
      <c r="AQ7690">
        <v>0.107817</v>
      </c>
      <c r="AR7690">
        <v>0.115438</v>
      </c>
      <c r="AS7690">
        <v>9.274410000000001E-2</v>
      </c>
      <c r="AT7690">
        <v>0.112663</v>
      </c>
      <c r="AU7690">
        <v>0.108307</v>
      </c>
      <c r="AW7690">
        <v>0.10781699999999998</v>
      </c>
      <c r="AX7690">
        <v>0.115438</v>
      </c>
      <c r="AY7690">
        <v>9.274410000000001E-2</v>
      </c>
      <c r="AZ7690">
        <v>0.112663</v>
      </c>
      <c r="BA7690">
        <v>0.108307</v>
      </c>
      <c r="BC7690" s="52">
        <v>100000</v>
      </c>
      <c r="BD7690" s="52">
        <v>100000</v>
      </c>
      <c r="BE7690">
        <v>0</v>
      </c>
      <c r="BF7690">
        <v>0</v>
      </c>
      <c r="BG7690">
        <v>0</v>
      </c>
    </row>
    <row r="7691" spans="1:59">
      <c r="A7691">
        <v>7690</v>
      </c>
      <c r="E7691">
        <v>9795.2054794520554</v>
      </c>
      <c r="K7691">
        <v>3788.4492480847325</v>
      </c>
      <c r="L7691">
        <v>3864.4292480847325</v>
      </c>
      <c r="M7691">
        <v>3940.4092480847326</v>
      </c>
      <c r="N7691">
        <v>4016.3892480847326</v>
      </c>
      <c r="O7691">
        <v>4092.3692480847326</v>
      </c>
      <c r="Q7691">
        <v>42247.121300763647</v>
      </c>
      <c r="R7691">
        <v>41105.749184980625</v>
      </c>
      <c r="S7691">
        <v>39964.377069197602</v>
      </c>
      <c r="T7691">
        <v>38823.00495341458</v>
      </c>
      <c r="U7691">
        <v>37681.632837631558</v>
      </c>
      <c r="W7691">
        <v>0.23893</v>
      </c>
      <c r="AB7691">
        <v>1</v>
      </c>
      <c r="AC7691">
        <v>1</v>
      </c>
      <c r="AD7691">
        <v>1</v>
      </c>
      <c r="AE7691">
        <v>1</v>
      </c>
      <c r="AF7691">
        <v>1</v>
      </c>
      <c r="AL7691">
        <v>7.3147874000000002</v>
      </c>
      <c r="AM7691" s="5">
        <v>10.041279792785639</v>
      </c>
      <c r="AN7691">
        <v>570.77625570776252</v>
      </c>
      <c r="AO7691">
        <f t="shared" si="120"/>
        <v>26826.48401826484</v>
      </c>
      <c r="AP7691">
        <v>684.93150684931504</v>
      </c>
      <c r="AQ7691">
        <v>0.106444</v>
      </c>
      <c r="AR7691">
        <v>0.111515</v>
      </c>
      <c r="AS7691">
        <v>9.1138300000000005E-2</v>
      </c>
      <c r="AT7691">
        <v>0.11265900000000001</v>
      </c>
      <c r="AU7691">
        <v>0.10378900000000001</v>
      </c>
      <c r="AW7691">
        <v>0.106444</v>
      </c>
      <c r="AX7691">
        <v>0.11151500000000002</v>
      </c>
      <c r="AY7691">
        <v>9.1138299999999992E-2</v>
      </c>
      <c r="AZ7691">
        <v>0.112659</v>
      </c>
      <c r="BA7691">
        <v>0.10378900000000001</v>
      </c>
      <c r="BC7691" s="52">
        <v>100000</v>
      </c>
      <c r="BD7691" s="52">
        <v>100000</v>
      </c>
      <c r="BE7691">
        <v>0</v>
      </c>
      <c r="BF7691">
        <v>0</v>
      </c>
      <c r="BG7691">
        <v>0</v>
      </c>
    </row>
    <row r="7692" spans="1:59">
      <c r="A7692">
        <v>7691</v>
      </c>
      <c r="E7692">
        <v>9795.2054794520554</v>
      </c>
      <c r="K7692">
        <v>3856.3020704384894</v>
      </c>
      <c r="L7692">
        <v>3963.5470704384893</v>
      </c>
      <c r="M7692">
        <v>4070.7920704384892</v>
      </c>
      <c r="N7692">
        <v>4178.0370704384895</v>
      </c>
      <c r="O7692">
        <v>4285.2820704384894</v>
      </c>
      <c r="Q7692">
        <v>40755.926623587009</v>
      </c>
      <c r="R7692">
        <v>39654.841466632752</v>
      </c>
      <c r="S7692">
        <v>38553.756309678494</v>
      </c>
      <c r="T7692">
        <v>37452.671152724237</v>
      </c>
      <c r="U7692">
        <v>36351.585995769979</v>
      </c>
      <c r="W7692">
        <v>8.3500000000000005E-2</v>
      </c>
      <c r="AB7692">
        <v>1</v>
      </c>
      <c r="AC7692">
        <v>1</v>
      </c>
      <c r="AD7692">
        <v>1</v>
      </c>
      <c r="AE7692">
        <v>1</v>
      </c>
      <c r="AF7692">
        <v>1</v>
      </c>
      <c r="AL7692">
        <v>6.1817500000000001</v>
      </c>
      <c r="AM7692" s="5">
        <v>10.278164863586429</v>
      </c>
      <c r="AN7692">
        <v>570.77625570776252</v>
      </c>
      <c r="AO7692">
        <f t="shared" si="120"/>
        <v>26826.48401826484</v>
      </c>
      <c r="AP7692">
        <v>684.93150684931504</v>
      </c>
      <c r="AQ7692">
        <v>0.106167</v>
      </c>
      <c r="AR7692">
        <v>0.11037999999999999</v>
      </c>
      <c r="AS7692">
        <v>9.2736600000000002E-2</v>
      </c>
      <c r="AT7692">
        <v>0.113997</v>
      </c>
      <c r="AU7692">
        <v>0.103488</v>
      </c>
      <c r="AW7692">
        <v>0.106167</v>
      </c>
      <c r="AX7692">
        <v>0.11037999999999999</v>
      </c>
      <c r="AY7692">
        <v>9.2736599999999988E-2</v>
      </c>
      <c r="AZ7692">
        <v>0.113997</v>
      </c>
      <c r="BA7692">
        <v>0.10348800000000001</v>
      </c>
      <c r="BC7692" s="52">
        <v>100000</v>
      </c>
      <c r="BD7692" s="52">
        <v>100000</v>
      </c>
      <c r="BE7692">
        <v>0</v>
      </c>
      <c r="BF7692">
        <v>0</v>
      </c>
      <c r="BG7692">
        <v>0</v>
      </c>
    </row>
    <row r="7693" spans="1:59">
      <c r="A7693">
        <v>7692</v>
      </c>
      <c r="E7693">
        <v>9795.2054794520554</v>
      </c>
      <c r="K7693">
        <v>4458.7528870945689</v>
      </c>
      <c r="L7693">
        <v>4624.2953870945694</v>
      </c>
      <c r="M7693">
        <v>4789.8378870945689</v>
      </c>
      <c r="N7693">
        <v>4955.3803870945685</v>
      </c>
      <c r="O7693">
        <v>5120.9228870945681</v>
      </c>
      <c r="Q7693">
        <v>39042.236302534817</v>
      </c>
      <c r="R7693">
        <v>37987.449172253029</v>
      </c>
      <c r="S7693">
        <v>36932.662041971242</v>
      </c>
      <c r="T7693">
        <v>35877.874911689454</v>
      </c>
      <c r="U7693">
        <v>34823.087781407667</v>
      </c>
      <c r="W7693">
        <v>6.7799999999999999E-2</v>
      </c>
      <c r="AB7693">
        <v>1</v>
      </c>
      <c r="AC7693">
        <v>1</v>
      </c>
      <c r="AD7693">
        <v>1</v>
      </c>
      <c r="AE7693">
        <v>1</v>
      </c>
      <c r="AF7693">
        <v>1</v>
      </c>
      <c r="AL7693">
        <v>5.5684896000000004</v>
      </c>
      <c r="AM7693" s="5">
        <v>10.94752025604248</v>
      </c>
      <c r="AN7693">
        <v>570.77625570776252</v>
      </c>
      <c r="AO7693">
        <f t="shared" si="120"/>
        <v>26826.48401826484</v>
      </c>
      <c r="AP7693">
        <v>684.93150684931504</v>
      </c>
      <c r="AQ7693">
        <v>0.10630800000000001</v>
      </c>
      <c r="AR7693">
        <v>0.11043699999999999</v>
      </c>
      <c r="AS7693">
        <v>9.2195300000000008E-2</v>
      </c>
      <c r="AT7693">
        <v>0.11366899999999999</v>
      </c>
      <c r="AU7693">
        <v>0.102752</v>
      </c>
      <c r="AW7693">
        <v>0.106308</v>
      </c>
      <c r="AX7693">
        <v>0.11043699999999999</v>
      </c>
      <c r="AY7693">
        <v>9.2195300000000022E-2</v>
      </c>
      <c r="AZ7693">
        <v>0.11366900000000001</v>
      </c>
      <c r="BA7693">
        <v>0.102752</v>
      </c>
      <c r="BC7693" s="52">
        <v>100000</v>
      </c>
      <c r="BD7693" s="52">
        <v>100000</v>
      </c>
      <c r="BE7693">
        <v>0</v>
      </c>
      <c r="BF7693">
        <v>0</v>
      </c>
      <c r="BG7693">
        <v>0</v>
      </c>
    </row>
    <row r="7694" spans="1:59">
      <c r="A7694">
        <v>7693</v>
      </c>
      <c r="E7694">
        <v>9795.2054794520554</v>
      </c>
      <c r="K7694">
        <v>4301.4577080017698</v>
      </c>
      <c r="L7694">
        <v>4512.5127080017701</v>
      </c>
      <c r="M7694">
        <v>4723.5677080017704</v>
      </c>
      <c r="N7694">
        <v>4934.6227080017707</v>
      </c>
      <c r="O7694">
        <v>5145.677708001771</v>
      </c>
      <c r="Q7694">
        <v>38490.257560439277</v>
      </c>
      <c r="R7694">
        <v>37450.383000120259</v>
      </c>
      <c r="S7694">
        <v>36410.50843980124</v>
      </c>
      <c r="T7694">
        <v>35370.633879482222</v>
      </c>
      <c r="U7694">
        <v>34330.759319163204</v>
      </c>
      <c r="W7694">
        <v>6.5250000000000002E-2</v>
      </c>
      <c r="AB7694">
        <v>1</v>
      </c>
      <c r="AC7694">
        <v>1</v>
      </c>
      <c r="AD7694">
        <v>1</v>
      </c>
      <c r="AE7694">
        <v>1</v>
      </c>
      <c r="AF7694">
        <v>1</v>
      </c>
      <c r="AL7694">
        <v>5.2429110000000003</v>
      </c>
      <c r="AM7694" s="5">
        <v>11.840634346008301</v>
      </c>
      <c r="AN7694">
        <v>570.77625570776252</v>
      </c>
      <c r="AO7694">
        <f t="shared" si="120"/>
        <v>26826.48401826484</v>
      </c>
      <c r="AP7694">
        <v>684.93150684931504</v>
      </c>
      <c r="AQ7694">
        <v>0.10664700000000001</v>
      </c>
      <c r="AR7694">
        <v>0.11084000000000001</v>
      </c>
      <c r="AS7694">
        <v>9.72523E-2</v>
      </c>
      <c r="AT7694">
        <v>0.114596</v>
      </c>
      <c r="AU7694">
        <v>0.10379000000000001</v>
      </c>
      <c r="AW7694">
        <v>0.10664700000000001</v>
      </c>
      <c r="AX7694">
        <v>0.11084000000000001</v>
      </c>
      <c r="AY7694">
        <v>9.72523E-2</v>
      </c>
      <c r="AZ7694">
        <v>0.11459600000000002</v>
      </c>
      <c r="BA7694">
        <v>0.10379000000000001</v>
      </c>
      <c r="BC7694" s="52">
        <v>100000</v>
      </c>
      <c r="BD7694" s="52">
        <v>100000</v>
      </c>
      <c r="BE7694">
        <v>0</v>
      </c>
      <c r="BF7694">
        <v>0</v>
      </c>
      <c r="BG7694">
        <v>0</v>
      </c>
    </row>
    <row r="7695" spans="1:59">
      <c r="A7695">
        <v>7694</v>
      </c>
      <c r="E7695">
        <v>9795.2054794520554</v>
      </c>
      <c r="K7695">
        <v>4292.2050504080762</v>
      </c>
      <c r="L7695">
        <v>4550.0350504080761</v>
      </c>
      <c r="M7695">
        <v>4807.8650504080761</v>
      </c>
      <c r="N7695">
        <v>5065.695050408076</v>
      </c>
      <c r="O7695">
        <v>5323.5250504080759</v>
      </c>
      <c r="Q7695">
        <v>38126.729542973262</v>
      </c>
      <c r="R7695">
        <v>37096.676261201275</v>
      </c>
      <c r="S7695">
        <v>36066.622979429289</v>
      </c>
      <c r="T7695">
        <v>35036.569697657302</v>
      </c>
      <c r="U7695">
        <v>34006.516415885315</v>
      </c>
      <c r="W7695">
        <v>5.5549999999999995E-2</v>
      </c>
      <c r="AB7695">
        <v>1</v>
      </c>
      <c r="AC7695">
        <v>1</v>
      </c>
      <c r="AD7695">
        <v>1</v>
      </c>
      <c r="AE7695">
        <v>1</v>
      </c>
      <c r="AF7695">
        <v>1</v>
      </c>
      <c r="AL7695">
        <v>4.3698572999999996</v>
      </c>
      <c r="AM7695" s="5">
        <v>11.49924373626709</v>
      </c>
      <c r="AN7695">
        <v>570.77625570776252</v>
      </c>
      <c r="AO7695">
        <f t="shared" si="120"/>
        <v>26826.48401826484</v>
      </c>
      <c r="AP7695">
        <v>684.93150684931504</v>
      </c>
      <c r="AQ7695">
        <v>0.10701300000000001</v>
      </c>
      <c r="AR7695">
        <v>0.114145</v>
      </c>
      <c r="AS7695">
        <v>0.109643</v>
      </c>
      <c r="AT7695">
        <v>0.115813</v>
      </c>
      <c r="AU7695">
        <v>0.103866</v>
      </c>
      <c r="AW7695">
        <v>0.10701300000000001</v>
      </c>
      <c r="AX7695">
        <v>0.11414499999999998</v>
      </c>
      <c r="AY7695">
        <v>0.109643</v>
      </c>
      <c r="AZ7695">
        <v>0.11581299999999999</v>
      </c>
      <c r="BA7695">
        <v>0.103866</v>
      </c>
      <c r="BC7695" s="52">
        <v>100000</v>
      </c>
      <c r="BD7695" s="52">
        <v>100000</v>
      </c>
      <c r="BE7695">
        <v>0</v>
      </c>
      <c r="BF7695">
        <v>0</v>
      </c>
      <c r="BG7695">
        <v>0</v>
      </c>
    </row>
    <row r="7696" spans="1:59">
      <c r="A7696">
        <v>7695</v>
      </c>
      <c r="E7696">
        <v>9795.2054794520554</v>
      </c>
      <c r="K7696">
        <v>4274.7278082866542</v>
      </c>
      <c r="L7696">
        <v>4590.030308286654</v>
      </c>
      <c r="M7696">
        <v>4905.3328082866537</v>
      </c>
      <c r="N7696">
        <v>5220.6353082866535</v>
      </c>
      <c r="O7696">
        <v>5535.9378082866533</v>
      </c>
      <c r="Q7696">
        <v>38554.087031337971</v>
      </c>
      <c r="R7696">
        <v>37512.48801780949</v>
      </c>
      <c r="S7696">
        <v>36470.889004281009</v>
      </c>
      <c r="T7696">
        <v>35429.289990752528</v>
      </c>
      <c r="U7696">
        <v>34387.690977224047</v>
      </c>
      <c r="W7696">
        <v>5.253E-2</v>
      </c>
      <c r="AB7696">
        <v>1</v>
      </c>
      <c r="AC7696">
        <v>1</v>
      </c>
      <c r="AD7696">
        <v>1</v>
      </c>
      <c r="AE7696">
        <v>1</v>
      </c>
      <c r="AF7696">
        <v>1</v>
      </c>
      <c r="AL7696">
        <v>3.4067576000000002</v>
      </c>
      <c r="AM7696" s="5">
        <v>11.995475769042971</v>
      </c>
      <c r="AN7696">
        <v>570.77625570776252</v>
      </c>
      <c r="AO7696">
        <f t="shared" si="120"/>
        <v>26826.48401826484</v>
      </c>
      <c r="AP7696">
        <v>684.93150684931504</v>
      </c>
      <c r="AQ7696">
        <v>0.108362</v>
      </c>
      <c r="AR7696">
        <v>0.120212</v>
      </c>
      <c r="AS7696">
        <v>0.112456</v>
      </c>
      <c r="AT7696">
        <v>0.11672299999999999</v>
      </c>
      <c r="AU7696">
        <v>0.106154</v>
      </c>
      <c r="AW7696">
        <v>0.108362</v>
      </c>
      <c r="AX7696">
        <v>0.120212</v>
      </c>
      <c r="AY7696">
        <v>0.11245599999999999</v>
      </c>
      <c r="AZ7696">
        <v>0.11672300000000001</v>
      </c>
      <c r="BA7696">
        <v>0.10615400000000001</v>
      </c>
      <c r="BC7696" s="52">
        <v>100000</v>
      </c>
      <c r="BD7696" s="52">
        <v>100000</v>
      </c>
      <c r="BE7696">
        <v>0</v>
      </c>
      <c r="BF7696">
        <v>0</v>
      </c>
      <c r="BG7696">
        <v>0</v>
      </c>
    </row>
    <row r="7697" spans="1:59">
      <c r="A7697">
        <v>7696</v>
      </c>
      <c r="E7697">
        <v>9795.2054794520554</v>
      </c>
      <c r="K7697">
        <v>4019.7656879270844</v>
      </c>
      <c r="L7697">
        <v>4453.0381879270844</v>
      </c>
      <c r="M7697">
        <v>4886.3106879270845</v>
      </c>
      <c r="N7697">
        <v>5319.5831879270845</v>
      </c>
      <c r="O7697">
        <v>5752.8556879270845</v>
      </c>
      <c r="Q7697">
        <v>39156.521812539162</v>
      </c>
      <c r="R7697">
        <v>38098.647080122879</v>
      </c>
      <c r="S7697">
        <v>37040.772347706596</v>
      </c>
      <c r="T7697">
        <v>35982.897615290312</v>
      </c>
      <c r="U7697">
        <v>34925.022882874029</v>
      </c>
      <c r="W7697">
        <v>0.15437000000000001</v>
      </c>
      <c r="AB7697">
        <v>1</v>
      </c>
      <c r="AC7697">
        <v>1</v>
      </c>
      <c r="AD7697">
        <v>1</v>
      </c>
      <c r="AE7697">
        <v>1</v>
      </c>
      <c r="AF7697">
        <v>1</v>
      </c>
      <c r="AL7697">
        <v>3.5866199000000001</v>
      </c>
      <c r="AM7697" s="5">
        <v>12.637753486633301</v>
      </c>
      <c r="AN7697">
        <v>570.77625570776252</v>
      </c>
      <c r="AO7697">
        <f t="shared" si="120"/>
        <v>26826.48401826484</v>
      </c>
      <c r="AP7697">
        <v>684.93150684931504</v>
      </c>
      <c r="AQ7697">
        <v>0.11234999999999999</v>
      </c>
      <c r="AR7697">
        <v>0.12045399999999999</v>
      </c>
      <c r="AS7697">
        <v>0.118257</v>
      </c>
      <c r="AT7697">
        <v>0.12141800000000001</v>
      </c>
      <c r="AU7697">
        <v>0.112168</v>
      </c>
      <c r="AW7697">
        <v>0.11234999999999999</v>
      </c>
      <c r="AX7697">
        <v>0.12045399999999999</v>
      </c>
      <c r="AY7697">
        <v>0.11825699999999999</v>
      </c>
      <c r="AZ7697">
        <v>0.12141800000000001</v>
      </c>
      <c r="BA7697">
        <v>0.112168</v>
      </c>
      <c r="BC7697" s="52">
        <v>100000</v>
      </c>
      <c r="BD7697" s="52">
        <v>100000</v>
      </c>
      <c r="BE7697">
        <v>0</v>
      </c>
      <c r="BF7697">
        <v>0</v>
      </c>
      <c r="BG7697">
        <v>0</v>
      </c>
    </row>
    <row r="7698" spans="1:59">
      <c r="A7698">
        <v>7697</v>
      </c>
      <c r="E7698">
        <v>9795.2054794520554</v>
      </c>
      <c r="K7698">
        <v>4345.6648498383074</v>
      </c>
      <c r="L7698">
        <v>4968.5156831716413</v>
      </c>
      <c r="M7698">
        <v>5591.3665165049752</v>
      </c>
      <c r="N7698">
        <v>6214.217349838309</v>
      </c>
      <c r="O7698">
        <v>6837.0681831716429</v>
      </c>
      <c r="Q7698">
        <v>41374.772524647808</v>
      </c>
      <c r="R7698">
        <v>40256.968276308682</v>
      </c>
      <c r="S7698">
        <v>39139.164027969557</v>
      </c>
      <c r="T7698">
        <v>38021.359779630431</v>
      </c>
      <c r="U7698">
        <v>36903.555531291306</v>
      </c>
      <c r="W7698">
        <v>0</v>
      </c>
      <c r="AB7698">
        <v>1</v>
      </c>
      <c r="AC7698">
        <v>1</v>
      </c>
      <c r="AD7698">
        <v>1</v>
      </c>
      <c r="AE7698">
        <v>1</v>
      </c>
      <c r="AF7698">
        <v>1</v>
      </c>
      <c r="AL7698">
        <v>5.0636343999999998</v>
      </c>
      <c r="AM7698" s="5">
        <v>12.946732521057131</v>
      </c>
      <c r="AN7698">
        <v>570.77625570776252</v>
      </c>
      <c r="AO7698">
        <f t="shared" si="120"/>
        <v>26826.48401826484</v>
      </c>
      <c r="AP7698">
        <v>684.93150684931504</v>
      </c>
      <c r="AQ7698">
        <v>0.116782</v>
      </c>
      <c r="AR7698">
        <v>0.12504799999999999</v>
      </c>
      <c r="AS7698">
        <v>0.11995</v>
      </c>
      <c r="AT7698">
        <v>0.120588</v>
      </c>
      <c r="AU7698">
        <v>0.111056</v>
      </c>
      <c r="AW7698">
        <v>0.11678199999999998</v>
      </c>
      <c r="AX7698">
        <v>0.12504799999999999</v>
      </c>
      <c r="AY7698">
        <v>0.11994999999999999</v>
      </c>
      <c r="AZ7698">
        <v>0.12058800000000001</v>
      </c>
      <c r="BA7698">
        <v>0.111056</v>
      </c>
      <c r="BC7698" s="52">
        <v>100000</v>
      </c>
      <c r="BD7698" s="52">
        <v>100000</v>
      </c>
      <c r="BE7698">
        <v>0</v>
      </c>
      <c r="BF7698">
        <v>0</v>
      </c>
      <c r="BG7698">
        <v>0</v>
      </c>
    </row>
    <row r="7699" spans="1:59">
      <c r="A7699">
        <v>7698</v>
      </c>
      <c r="E7699">
        <v>9795.2054794520554</v>
      </c>
      <c r="K7699">
        <v>5922.7289330301619</v>
      </c>
      <c r="L7699">
        <v>6701.2239330301618</v>
      </c>
      <c r="M7699">
        <v>7479.7189330301617</v>
      </c>
      <c r="N7699">
        <v>8258.2139330301616</v>
      </c>
      <c r="O7699">
        <v>9036.7089330301606</v>
      </c>
      <c r="Q7699">
        <v>42990.588455555277</v>
      </c>
      <c r="R7699">
        <v>41829.130410181111</v>
      </c>
      <c r="S7699">
        <v>40667.672364806946</v>
      </c>
      <c r="T7699">
        <v>39506.21431943278</v>
      </c>
      <c r="U7699">
        <v>38344.756274058615</v>
      </c>
      <c r="W7699">
        <v>0</v>
      </c>
      <c r="AB7699">
        <v>1</v>
      </c>
      <c r="AC7699">
        <v>1</v>
      </c>
      <c r="AD7699">
        <v>1</v>
      </c>
      <c r="AE7699">
        <v>1</v>
      </c>
      <c r="AF7699">
        <v>1</v>
      </c>
      <c r="AL7699">
        <v>5.0009623000000003</v>
      </c>
      <c r="AM7699" s="5">
        <v>13.28196334838867</v>
      </c>
      <c r="AN7699">
        <v>570.77625570776252</v>
      </c>
      <c r="AO7699">
        <f t="shared" si="120"/>
        <v>26826.48401826484</v>
      </c>
      <c r="AP7699">
        <v>684.93150684931504</v>
      </c>
      <c r="AQ7699">
        <v>0.120291</v>
      </c>
      <c r="AR7699">
        <v>0.131546</v>
      </c>
      <c r="AS7699">
        <v>0.12304900000000001</v>
      </c>
      <c r="AT7699">
        <v>0.120452</v>
      </c>
      <c r="AU7699">
        <v>0.11017300000000001</v>
      </c>
      <c r="AW7699">
        <v>0.120291</v>
      </c>
      <c r="AX7699">
        <v>0.131546</v>
      </c>
      <c r="AY7699">
        <v>0.12304900000000001</v>
      </c>
      <c r="AZ7699">
        <v>0.12045199999999999</v>
      </c>
      <c r="BA7699">
        <v>0.11017300000000001</v>
      </c>
      <c r="BC7699" s="52">
        <v>100000</v>
      </c>
      <c r="BD7699" s="52">
        <v>100000</v>
      </c>
      <c r="BE7699">
        <v>0</v>
      </c>
      <c r="BF7699">
        <v>0</v>
      </c>
      <c r="BG7699">
        <v>0</v>
      </c>
    </row>
    <row r="7700" spans="1:59">
      <c r="A7700">
        <v>7699</v>
      </c>
      <c r="E7700">
        <v>9795.2054794520554</v>
      </c>
      <c r="K7700">
        <v>6933.3247568747447</v>
      </c>
      <c r="L7700">
        <v>7744.543090208078</v>
      </c>
      <c r="M7700">
        <v>8555.7614235414112</v>
      </c>
      <c r="N7700">
        <v>9366.9797568747454</v>
      </c>
      <c r="O7700">
        <v>10178.19809020808</v>
      </c>
      <c r="Q7700">
        <v>43687.859938834627</v>
      </c>
      <c r="R7700">
        <v>42507.564013147872</v>
      </c>
      <c r="S7700">
        <v>41327.268087461118</v>
      </c>
      <c r="T7700">
        <v>40146.972161774363</v>
      </c>
      <c r="U7700">
        <v>38966.676236087609</v>
      </c>
      <c r="W7700">
        <v>0</v>
      </c>
      <c r="AB7700">
        <v>1</v>
      </c>
      <c r="AC7700">
        <v>1</v>
      </c>
      <c r="AD7700">
        <v>1</v>
      </c>
      <c r="AE7700">
        <v>1</v>
      </c>
      <c r="AF7700">
        <v>1</v>
      </c>
      <c r="AL7700">
        <v>5.2199410000000004</v>
      </c>
      <c r="AM7700" s="5">
        <v>12.429896354675289</v>
      </c>
      <c r="AN7700">
        <v>570.77625570776252</v>
      </c>
      <c r="AO7700">
        <f t="shared" si="120"/>
        <v>26826.48401826484</v>
      </c>
      <c r="AP7700">
        <v>684.93150684931504</v>
      </c>
      <c r="AQ7700">
        <v>0.11894400000000001</v>
      </c>
      <c r="AR7700">
        <v>0.12801099999999999</v>
      </c>
      <c r="AS7700">
        <v>0.11830800000000001</v>
      </c>
      <c r="AT7700">
        <v>0.119327</v>
      </c>
      <c r="AU7700">
        <v>0.109234</v>
      </c>
      <c r="AW7700">
        <v>0.11894400000000001</v>
      </c>
      <c r="AX7700">
        <v>0.12801099999999999</v>
      </c>
      <c r="AY7700">
        <v>0.11830800000000001</v>
      </c>
      <c r="AZ7700">
        <v>0.119327</v>
      </c>
      <c r="BA7700">
        <v>0.10923399999999998</v>
      </c>
      <c r="BC7700" s="52">
        <v>100000</v>
      </c>
      <c r="BD7700" s="52">
        <v>100000</v>
      </c>
      <c r="BE7700">
        <v>0</v>
      </c>
      <c r="BF7700">
        <v>0</v>
      </c>
      <c r="BG7700">
        <v>0</v>
      </c>
    </row>
    <row r="7701" spans="1:59">
      <c r="A7701">
        <v>7700</v>
      </c>
      <c r="E7701">
        <v>9795.2054794520554</v>
      </c>
      <c r="K7701">
        <v>7277.7292339733576</v>
      </c>
      <c r="L7701">
        <v>8053.199233973357</v>
      </c>
      <c r="M7701">
        <v>8828.6692339733563</v>
      </c>
      <c r="N7701">
        <v>9604.1392339733557</v>
      </c>
      <c r="O7701">
        <v>10379.609233973355</v>
      </c>
      <c r="Q7701">
        <v>43687.859938834627</v>
      </c>
      <c r="R7701">
        <v>42507.564013147872</v>
      </c>
      <c r="S7701">
        <v>41327.268087461118</v>
      </c>
      <c r="T7701">
        <v>40146.972161774363</v>
      </c>
      <c r="U7701">
        <v>38966.676236087609</v>
      </c>
      <c r="W7701">
        <v>0</v>
      </c>
      <c r="AB7701">
        <v>1</v>
      </c>
      <c r="AC7701">
        <v>1</v>
      </c>
      <c r="AD7701">
        <v>1</v>
      </c>
      <c r="AE7701">
        <v>1</v>
      </c>
      <c r="AF7701">
        <v>1</v>
      </c>
      <c r="AL7701">
        <v>4.2806572999999997</v>
      </c>
      <c r="AM7701" s="5">
        <v>13.197921752929689</v>
      </c>
      <c r="AN7701">
        <v>570.77625570776252</v>
      </c>
      <c r="AO7701">
        <f t="shared" si="120"/>
        <v>26826.48401826484</v>
      </c>
      <c r="AP7701">
        <v>684.93150684931504</v>
      </c>
      <c r="AQ7701">
        <v>0.11627999999999999</v>
      </c>
      <c r="AR7701">
        <v>0.12456199999999999</v>
      </c>
      <c r="AS7701">
        <v>0.11608299999999999</v>
      </c>
      <c r="AT7701">
        <v>0.119213</v>
      </c>
      <c r="AU7701">
        <v>0.107598</v>
      </c>
      <c r="AW7701">
        <v>0.11627999999999998</v>
      </c>
      <c r="AX7701">
        <v>0.12456199999999999</v>
      </c>
      <c r="AY7701">
        <v>0.11608299999999998</v>
      </c>
      <c r="AZ7701">
        <v>0.119213</v>
      </c>
      <c r="BA7701">
        <v>0.10759800000000001</v>
      </c>
      <c r="BC7701" s="52">
        <v>100000</v>
      </c>
      <c r="BD7701" s="52">
        <v>100000</v>
      </c>
      <c r="BE7701">
        <v>0</v>
      </c>
      <c r="BF7701">
        <v>0</v>
      </c>
      <c r="BG7701">
        <v>0</v>
      </c>
    </row>
    <row r="7702" spans="1:59">
      <c r="A7702">
        <v>7701</v>
      </c>
      <c r="E7702">
        <v>9795.2054794520554</v>
      </c>
      <c r="K7702">
        <v>6457.326927332484</v>
      </c>
      <c r="L7702">
        <v>7113.5610939991511</v>
      </c>
      <c r="M7702">
        <v>7769.7952606658182</v>
      </c>
      <c r="N7702">
        <v>8426.0294273324853</v>
      </c>
      <c r="O7702">
        <v>9082.2635939991524</v>
      </c>
      <c r="Q7702">
        <v>42472.654632705773</v>
      </c>
      <c r="R7702">
        <v>41325.189380866403</v>
      </c>
      <c r="S7702">
        <v>40177.724129027032</v>
      </c>
      <c r="T7702">
        <v>39030.258877187662</v>
      </c>
      <c r="U7702">
        <v>37882.793625348291</v>
      </c>
      <c r="W7702">
        <v>0</v>
      </c>
      <c r="AB7702">
        <v>1</v>
      </c>
      <c r="AC7702">
        <v>1</v>
      </c>
      <c r="AD7702">
        <v>1</v>
      </c>
      <c r="AE7702">
        <v>1</v>
      </c>
      <c r="AF7702">
        <v>1</v>
      </c>
      <c r="AL7702">
        <v>3.374412</v>
      </c>
      <c r="AM7702" s="5">
        <v>12.913591384887701</v>
      </c>
      <c r="AN7702">
        <v>570.77625570776252</v>
      </c>
      <c r="AO7702">
        <f t="shared" si="120"/>
        <v>26826.48401826484</v>
      </c>
      <c r="AP7702">
        <v>684.93150684931504</v>
      </c>
      <c r="AQ7702">
        <v>0.112777</v>
      </c>
      <c r="AR7702">
        <v>0.122049</v>
      </c>
      <c r="AS7702">
        <v>0.114596</v>
      </c>
      <c r="AT7702">
        <v>0.11791500000000001</v>
      </c>
      <c r="AU7702">
        <v>0.107221</v>
      </c>
      <c r="AW7702">
        <v>0.112777</v>
      </c>
      <c r="AX7702">
        <v>0.122049</v>
      </c>
      <c r="AY7702">
        <v>0.11459600000000002</v>
      </c>
      <c r="AZ7702">
        <v>0.11791500000000001</v>
      </c>
      <c r="BA7702">
        <v>0.107221</v>
      </c>
      <c r="BC7702" s="52">
        <v>100000</v>
      </c>
      <c r="BD7702" s="52">
        <v>100000</v>
      </c>
      <c r="BE7702">
        <v>0</v>
      </c>
      <c r="BF7702">
        <v>0</v>
      </c>
      <c r="BG7702">
        <v>0</v>
      </c>
    </row>
    <row r="7703" spans="1:59">
      <c r="A7703">
        <v>7702</v>
      </c>
      <c r="E7703">
        <v>9795.2054794520554</v>
      </c>
      <c r="K7703">
        <v>5484.7698069286434</v>
      </c>
      <c r="L7703">
        <v>6033.5106402619767</v>
      </c>
      <c r="M7703">
        <v>6582.25147359531</v>
      </c>
      <c r="N7703">
        <v>7130.9923069286433</v>
      </c>
      <c r="O7703">
        <v>7679.7331402619766</v>
      </c>
      <c r="Q7703">
        <v>38453.174953126683</v>
      </c>
      <c r="R7703">
        <v>37414.302237448275</v>
      </c>
      <c r="S7703">
        <v>36375.429521769867</v>
      </c>
      <c r="T7703">
        <v>35336.556806091459</v>
      </c>
      <c r="U7703">
        <v>34297.684090413051</v>
      </c>
      <c r="W7703">
        <v>0</v>
      </c>
      <c r="AB7703">
        <v>1</v>
      </c>
      <c r="AC7703">
        <v>1</v>
      </c>
      <c r="AD7703">
        <v>1</v>
      </c>
      <c r="AE7703">
        <v>1</v>
      </c>
      <c r="AF7703">
        <v>1</v>
      </c>
      <c r="AL7703">
        <v>4.0270510000000002</v>
      </c>
      <c r="AM7703" s="5">
        <v>11.891109466552731</v>
      </c>
      <c r="AN7703">
        <v>570.77625570776252</v>
      </c>
      <c r="AO7703">
        <f t="shared" si="120"/>
        <v>26826.48401826484</v>
      </c>
      <c r="AP7703">
        <v>684.93150684931504</v>
      </c>
      <c r="AQ7703">
        <v>0.11224099999999999</v>
      </c>
      <c r="AR7703">
        <v>0.121352</v>
      </c>
      <c r="AS7703">
        <v>0.112951</v>
      </c>
      <c r="AT7703">
        <v>0.11763800000000001</v>
      </c>
      <c r="AU7703">
        <v>0.107705</v>
      </c>
      <c r="AW7703">
        <v>0.11224099999999999</v>
      </c>
      <c r="AX7703">
        <v>0.121352</v>
      </c>
      <c r="AY7703">
        <v>0.11295100000000001</v>
      </c>
      <c r="AZ7703">
        <v>0.11763800000000001</v>
      </c>
      <c r="BA7703">
        <v>0.10770499999999998</v>
      </c>
      <c r="BC7703" s="52">
        <v>100000</v>
      </c>
      <c r="BD7703" s="52">
        <v>100000</v>
      </c>
      <c r="BE7703">
        <v>0</v>
      </c>
      <c r="BF7703">
        <v>0</v>
      </c>
      <c r="BG7703">
        <v>0</v>
      </c>
    </row>
    <row r="7704" spans="1:59">
      <c r="A7704">
        <v>7703</v>
      </c>
      <c r="E7704">
        <v>9795.2054794520554</v>
      </c>
      <c r="K7704">
        <v>5266.8183169438498</v>
      </c>
      <c r="L7704">
        <v>5719.0374836105166</v>
      </c>
      <c r="M7704">
        <v>6171.2566502771833</v>
      </c>
      <c r="N7704">
        <v>6623.4758169438501</v>
      </c>
      <c r="O7704">
        <v>7075.6949836105168</v>
      </c>
      <c r="Q7704">
        <v>30028.201080509749</v>
      </c>
      <c r="R7704">
        <v>29216.942224622664</v>
      </c>
      <c r="S7704">
        <v>28405.683368735579</v>
      </c>
      <c r="T7704">
        <v>27594.424512848494</v>
      </c>
      <c r="U7704">
        <v>26783.16565696141</v>
      </c>
      <c r="W7704">
        <v>0</v>
      </c>
      <c r="AB7704">
        <v>1</v>
      </c>
      <c r="AC7704">
        <v>1</v>
      </c>
      <c r="AD7704">
        <v>1</v>
      </c>
      <c r="AE7704">
        <v>1</v>
      </c>
      <c r="AF7704">
        <v>1</v>
      </c>
      <c r="AL7704">
        <v>5.4491943999999997</v>
      </c>
      <c r="AM7704" s="5">
        <v>10.77164363861084</v>
      </c>
      <c r="AN7704">
        <v>570.77625570776252</v>
      </c>
      <c r="AO7704">
        <f t="shared" si="120"/>
        <v>26826.48401826484</v>
      </c>
      <c r="AP7704">
        <v>684.93150684931504</v>
      </c>
      <c r="AQ7704">
        <v>0.108776</v>
      </c>
      <c r="AR7704">
        <v>0.119104</v>
      </c>
      <c r="AS7704">
        <v>0.112613</v>
      </c>
      <c r="AT7704">
        <v>0.11727800000000001</v>
      </c>
      <c r="AU7704">
        <v>0.107874</v>
      </c>
      <c r="AW7704">
        <v>0.108776</v>
      </c>
      <c r="AX7704">
        <v>0.119104</v>
      </c>
      <c r="AY7704">
        <v>0.112613</v>
      </c>
      <c r="AZ7704">
        <v>0.11727800000000001</v>
      </c>
      <c r="BA7704">
        <v>0.10787400000000001</v>
      </c>
      <c r="BC7704" s="52">
        <v>100000</v>
      </c>
      <c r="BD7704" s="52">
        <v>100000</v>
      </c>
      <c r="BE7704">
        <v>0</v>
      </c>
      <c r="BF7704">
        <v>0</v>
      </c>
      <c r="BG7704">
        <v>0</v>
      </c>
    </row>
    <row r="7705" spans="1:59">
      <c r="A7705">
        <v>7704</v>
      </c>
      <c r="E7705">
        <v>9795.2054794520554</v>
      </c>
      <c r="K7705">
        <v>3925.1829658582119</v>
      </c>
      <c r="L7705">
        <v>4318.0879658582116</v>
      </c>
      <c r="M7705">
        <v>4710.9929658582114</v>
      </c>
      <c r="N7705">
        <v>5103.8979658582111</v>
      </c>
      <c r="O7705">
        <v>5496.8029658582109</v>
      </c>
      <c r="Q7705">
        <v>22989.841768277762</v>
      </c>
      <c r="R7705">
        <v>22368.735205504829</v>
      </c>
      <c r="S7705">
        <v>21747.628642731896</v>
      </c>
      <c r="T7705">
        <v>21126.522079958962</v>
      </c>
      <c r="U7705">
        <v>20505.415517186029</v>
      </c>
      <c r="W7705">
        <v>0</v>
      </c>
      <c r="AB7705">
        <v>1</v>
      </c>
      <c r="AC7705">
        <v>1</v>
      </c>
      <c r="AD7705">
        <v>1</v>
      </c>
      <c r="AE7705">
        <v>1</v>
      </c>
      <c r="AF7705">
        <v>1</v>
      </c>
      <c r="AL7705">
        <v>5.8522344000000004</v>
      </c>
      <c r="AM7705" s="5">
        <v>9.9301776885986328</v>
      </c>
      <c r="AN7705">
        <v>570.77625570776252</v>
      </c>
      <c r="AO7705">
        <f t="shared" si="120"/>
        <v>26826.48401826484</v>
      </c>
      <c r="AP7705">
        <v>684.93150684931504</v>
      </c>
      <c r="AQ7705">
        <v>0.106222</v>
      </c>
      <c r="AR7705">
        <v>0.11970799999999999</v>
      </c>
      <c r="AS7705">
        <v>0.112974</v>
      </c>
      <c r="AT7705">
        <v>0.116868</v>
      </c>
      <c r="AU7705">
        <v>0.107668</v>
      </c>
      <c r="AW7705">
        <v>0.106222</v>
      </c>
      <c r="AX7705">
        <v>0.11970799999999999</v>
      </c>
      <c r="AY7705">
        <v>0.112974</v>
      </c>
      <c r="AZ7705">
        <v>0.11686800000000001</v>
      </c>
      <c r="BA7705">
        <v>0.107668</v>
      </c>
      <c r="BC7705" s="52">
        <v>100000</v>
      </c>
      <c r="BD7705" s="52">
        <v>100000</v>
      </c>
      <c r="BE7705">
        <v>0</v>
      </c>
      <c r="BF7705">
        <v>0</v>
      </c>
      <c r="BG7705">
        <v>0</v>
      </c>
    </row>
    <row r="7706" spans="1:59">
      <c r="A7706">
        <v>7705</v>
      </c>
      <c r="E7706">
        <v>9795.2054794520554</v>
      </c>
      <c r="K7706">
        <v>2967.6835220867788</v>
      </c>
      <c r="L7706">
        <v>3182.8626887534456</v>
      </c>
      <c r="M7706">
        <v>3398.0418554201124</v>
      </c>
      <c r="N7706">
        <v>3613.2210220867792</v>
      </c>
      <c r="O7706">
        <v>3828.4001887534459</v>
      </c>
      <c r="Q7706">
        <v>21264.289782736181</v>
      </c>
      <c r="R7706">
        <v>20689.801706807564</v>
      </c>
      <c r="S7706">
        <v>20115.313630878947</v>
      </c>
      <c r="T7706">
        <v>19540.82555495033</v>
      </c>
      <c r="U7706">
        <v>18966.337479021713</v>
      </c>
      <c r="W7706">
        <v>0</v>
      </c>
      <c r="AB7706">
        <v>1</v>
      </c>
      <c r="AC7706">
        <v>1</v>
      </c>
      <c r="AD7706">
        <v>1</v>
      </c>
      <c r="AE7706">
        <v>1</v>
      </c>
      <c r="AF7706">
        <v>1</v>
      </c>
      <c r="AL7706">
        <v>5.8197445999999999</v>
      </c>
      <c r="AM7706" s="5">
        <v>8.1597528457641602</v>
      </c>
      <c r="AN7706">
        <v>570.77625570776252</v>
      </c>
      <c r="AO7706">
        <f t="shared" si="120"/>
        <v>26826.48401826484</v>
      </c>
      <c r="AP7706">
        <v>684.93150684931504</v>
      </c>
      <c r="AQ7706">
        <v>0.10664799999999999</v>
      </c>
      <c r="AR7706">
        <v>0.120583</v>
      </c>
      <c r="AS7706">
        <v>0.113066</v>
      </c>
      <c r="AT7706">
        <v>0.116602</v>
      </c>
      <c r="AU7706">
        <v>0.107947</v>
      </c>
      <c r="AW7706">
        <v>0.10664800000000001</v>
      </c>
      <c r="AX7706">
        <v>0.12058299999999998</v>
      </c>
      <c r="AY7706">
        <v>0.11306599999999999</v>
      </c>
      <c r="AZ7706">
        <v>0.116602</v>
      </c>
      <c r="BA7706">
        <v>0.107947</v>
      </c>
      <c r="BC7706" s="52">
        <v>100000</v>
      </c>
      <c r="BD7706" s="52">
        <v>100000</v>
      </c>
      <c r="BE7706">
        <v>0</v>
      </c>
      <c r="BF7706">
        <v>0</v>
      </c>
      <c r="BG7706">
        <v>0</v>
      </c>
    </row>
    <row r="7707" spans="1:59">
      <c r="A7707">
        <v>7706</v>
      </c>
      <c r="E7707">
        <v>9795.2054794520554</v>
      </c>
      <c r="K7707">
        <v>2114.3197276619649</v>
      </c>
      <c r="L7707">
        <v>2215.6247276619652</v>
      </c>
      <c r="M7707">
        <v>2316.9297276619654</v>
      </c>
      <c r="N7707">
        <v>2418.2347276619657</v>
      </c>
      <c r="O7707">
        <v>2519.539727661966</v>
      </c>
      <c r="Q7707">
        <v>22340.608696050109</v>
      </c>
      <c r="R7707">
        <v>21737.042180229389</v>
      </c>
      <c r="S7707">
        <v>21133.47566440867</v>
      </c>
      <c r="T7707">
        <v>20529.909148587951</v>
      </c>
      <c r="U7707">
        <v>19926.342632767231</v>
      </c>
      <c r="W7707">
        <v>0</v>
      </c>
      <c r="AB7707">
        <v>1</v>
      </c>
      <c r="AC7707">
        <v>1</v>
      </c>
      <c r="AD7707">
        <v>1</v>
      </c>
      <c r="AE7707">
        <v>1</v>
      </c>
      <c r="AF7707">
        <v>1</v>
      </c>
      <c r="AL7707">
        <v>5.7603555000000002</v>
      </c>
      <c r="AM7707" s="5">
        <v>6.8574967384338379</v>
      </c>
      <c r="AN7707">
        <v>570.77625570776252</v>
      </c>
      <c r="AO7707">
        <f t="shared" si="120"/>
        <v>26826.48401826484</v>
      </c>
      <c r="AP7707">
        <v>684.93150684931504</v>
      </c>
      <c r="AQ7707">
        <v>0.10694799999999999</v>
      </c>
      <c r="AR7707">
        <v>0.12141200000000001</v>
      </c>
      <c r="AS7707">
        <v>0.11314100000000001</v>
      </c>
      <c r="AT7707">
        <v>0.11648</v>
      </c>
      <c r="AU7707">
        <v>0.10868999999999999</v>
      </c>
      <c r="AW7707">
        <v>0.10694799999999997</v>
      </c>
      <c r="AX7707">
        <v>0.12141200000000001</v>
      </c>
      <c r="AY7707">
        <v>0.11314100000000001</v>
      </c>
      <c r="AZ7707">
        <v>0.11648000000000001</v>
      </c>
      <c r="BA7707">
        <v>0.10868999999999999</v>
      </c>
      <c r="BC7707" s="52">
        <v>100000</v>
      </c>
      <c r="BD7707" s="52">
        <v>100000</v>
      </c>
      <c r="BE7707">
        <v>0</v>
      </c>
      <c r="BF7707">
        <v>0</v>
      </c>
      <c r="BG7707">
        <v>0</v>
      </c>
    </row>
    <row r="7708" spans="1:59">
      <c r="A7708">
        <v>7707</v>
      </c>
      <c r="E7708">
        <v>9795.2054794520554</v>
      </c>
      <c r="K7708">
        <v>1598.3803114438178</v>
      </c>
      <c r="L7708">
        <v>1646.0628114438177</v>
      </c>
      <c r="M7708">
        <v>1693.7453114438176</v>
      </c>
      <c r="N7708">
        <v>1741.4278114438175</v>
      </c>
      <c r="O7708">
        <v>1789.1103114438174</v>
      </c>
      <c r="Q7708">
        <v>22691.31163727666</v>
      </c>
      <c r="R7708">
        <v>22078.270332601798</v>
      </c>
      <c r="S7708">
        <v>21465.229027926936</v>
      </c>
      <c r="T7708">
        <v>20852.187723252075</v>
      </c>
      <c r="U7708">
        <v>20239.146418577213</v>
      </c>
      <c r="W7708">
        <v>0</v>
      </c>
      <c r="AB7708">
        <v>1</v>
      </c>
      <c r="AC7708">
        <v>1</v>
      </c>
      <c r="AD7708">
        <v>1</v>
      </c>
      <c r="AE7708">
        <v>1</v>
      </c>
      <c r="AF7708">
        <v>1</v>
      </c>
      <c r="AL7708">
        <v>5.2969650000000001</v>
      </c>
      <c r="AM7708" s="5">
        <v>6.277808666229248</v>
      </c>
      <c r="AN7708">
        <v>570.77625570776252</v>
      </c>
      <c r="AO7708">
        <f t="shared" si="120"/>
        <v>26826.48401826484</v>
      </c>
      <c r="AP7708">
        <v>684.93150684931504</v>
      </c>
      <c r="AQ7708">
        <v>0.107124</v>
      </c>
      <c r="AR7708">
        <v>0.124429</v>
      </c>
      <c r="AS7708">
        <v>0.11273699999999999</v>
      </c>
      <c r="AT7708">
        <v>0.116304</v>
      </c>
      <c r="AU7708">
        <v>0.10981399999999999</v>
      </c>
      <c r="AW7708">
        <v>0.10712399999999998</v>
      </c>
      <c r="AX7708">
        <v>0.124429</v>
      </c>
      <c r="AY7708">
        <v>0.11273699999999999</v>
      </c>
      <c r="AZ7708">
        <v>0.116304</v>
      </c>
      <c r="BA7708">
        <v>0.10981400000000001</v>
      </c>
      <c r="BC7708" s="52">
        <v>100000</v>
      </c>
      <c r="BD7708" s="52">
        <v>100000</v>
      </c>
      <c r="BE7708">
        <v>0</v>
      </c>
      <c r="BF7708">
        <v>0</v>
      </c>
      <c r="BG7708">
        <v>0</v>
      </c>
    </row>
    <row r="7709" spans="1:59">
      <c r="A7709">
        <v>7708</v>
      </c>
      <c r="E7709">
        <v>9795.2054794520554</v>
      </c>
      <c r="K7709">
        <v>1497.2561858650615</v>
      </c>
      <c r="L7709">
        <v>1537.8161858650615</v>
      </c>
      <c r="M7709">
        <v>1578.3761858650614</v>
      </c>
      <c r="N7709">
        <v>1618.9361858650614</v>
      </c>
      <c r="O7709">
        <v>1659.4961858650613</v>
      </c>
      <c r="Q7709">
        <v>24655.864683148138</v>
      </c>
      <c r="R7709">
        <v>23989.747902908097</v>
      </c>
      <c r="S7709">
        <v>23323.631122668055</v>
      </c>
      <c r="T7709">
        <v>22657.514342428014</v>
      </c>
      <c r="U7709">
        <v>21991.397562187973</v>
      </c>
      <c r="W7709">
        <v>0</v>
      </c>
      <c r="AB7709">
        <v>1</v>
      </c>
      <c r="AC7709">
        <v>1</v>
      </c>
      <c r="AD7709">
        <v>1</v>
      </c>
      <c r="AE7709">
        <v>1</v>
      </c>
      <c r="AF7709">
        <v>1</v>
      </c>
      <c r="AL7709">
        <v>4.9716262999999996</v>
      </c>
      <c r="AM7709" s="5">
        <v>6.1875157356262207</v>
      </c>
      <c r="AN7709">
        <v>570.77625570776252</v>
      </c>
      <c r="AO7709">
        <f t="shared" si="120"/>
        <v>26826.48401826484</v>
      </c>
      <c r="AP7709">
        <v>684.93150684931504</v>
      </c>
      <c r="AQ7709">
        <v>0.10373399999999999</v>
      </c>
      <c r="AR7709">
        <v>0.11916599999999999</v>
      </c>
      <c r="AS7709">
        <v>0.10982299999999999</v>
      </c>
      <c r="AT7709">
        <v>0.11398800000000001</v>
      </c>
      <c r="AU7709">
        <v>0.107822</v>
      </c>
      <c r="AW7709">
        <v>0.10373399999999998</v>
      </c>
      <c r="AX7709">
        <v>0.11916599999999998</v>
      </c>
      <c r="AY7709">
        <v>0.10982299999999999</v>
      </c>
      <c r="AZ7709">
        <v>0.11398800000000002</v>
      </c>
      <c r="BA7709">
        <v>0.10782200000000002</v>
      </c>
      <c r="BC7709" s="52">
        <v>100000</v>
      </c>
      <c r="BD7709" s="52">
        <v>100000</v>
      </c>
      <c r="BE7709">
        <v>0</v>
      </c>
      <c r="BF7709">
        <v>0</v>
      </c>
      <c r="BG7709">
        <v>0</v>
      </c>
    </row>
    <row r="7710" spans="1:59">
      <c r="A7710">
        <v>7709</v>
      </c>
      <c r="E7710">
        <v>9795.2054794520554</v>
      </c>
      <c r="K7710">
        <v>1690.2175275306481</v>
      </c>
      <c r="L7710">
        <v>1730.7775275306481</v>
      </c>
      <c r="M7710">
        <v>1771.337527530648</v>
      </c>
      <c r="N7710">
        <v>1811.8975275306479</v>
      </c>
      <c r="O7710">
        <v>1852.4575275306479</v>
      </c>
      <c r="Q7710">
        <v>29036.85348032093</v>
      </c>
      <c r="R7710">
        <v>28252.377430613393</v>
      </c>
      <c r="S7710">
        <v>27467.901380905856</v>
      </c>
      <c r="T7710">
        <v>26683.425331198319</v>
      </c>
      <c r="U7710">
        <v>25898.949281490783</v>
      </c>
      <c r="W7710">
        <v>0</v>
      </c>
      <c r="AB7710">
        <v>1</v>
      </c>
      <c r="AC7710">
        <v>1</v>
      </c>
      <c r="AD7710">
        <v>1</v>
      </c>
      <c r="AE7710">
        <v>1</v>
      </c>
      <c r="AF7710">
        <v>1</v>
      </c>
      <c r="AL7710">
        <v>4.7990193000000003</v>
      </c>
      <c r="AM7710" s="5">
        <v>7.1485233306884766</v>
      </c>
      <c r="AN7710">
        <v>570.77625570776252</v>
      </c>
      <c r="AO7710">
        <f t="shared" si="120"/>
        <v>26826.48401826484</v>
      </c>
      <c r="AP7710">
        <v>684.93150684931504</v>
      </c>
      <c r="AQ7710">
        <v>0.105007</v>
      </c>
      <c r="AR7710">
        <v>0.119159</v>
      </c>
      <c r="AS7710">
        <v>0.110524</v>
      </c>
      <c r="AT7710">
        <v>0.113872</v>
      </c>
      <c r="AU7710">
        <v>0.10806</v>
      </c>
      <c r="AW7710">
        <v>0.105007</v>
      </c>
      <c r="AX7710">
        <v>0.119159</v>
      </c>
      <c r="AY7710">
        <v>0.110524</v>
      </c>
      <c r="AZ7710">
        <v>0.11387200000000001</v>
      </c>
      <c r="BA7710">
        <v>0.10806</v>
      </c>
      <c r="BC7710" s="52">
        <v>100000</v>
      </c>
      <c r="BD7710" s="52">
        <v>100000</v>
      </c>
      <c r="BE7710">
        <v>0</v>
      </c>
      <c r="BF7710">
        <v>0</v>
      </c>
      <c r="BG7710">
        <v>0</v>
      </c>
    </row>
    <row r="7711" spans="1:59">
      <c r="A7711">
        <v>7710</v>
      </c>
      <c r="E7711">
        <v>9795.2054794520554</v>
      </c>
      <c r="K7711">
        <v>2467.2222883551772</v>
      </c>
      <c r="L7711">
        <v>2509.569788355177</v>
      </c>
      <c r="M7711">
        <v>2551.9172883551769</v>
      </c>
      <c r="N7711">
        <v>2594.2647883551767</v>
      </c>
      <c r="O7711">
        <v>2636.6122883551766</v>
      </c>
      <c r="Q7711">
        <v>42630.446046617231</v>
      </c>
      <c r="R7711">
        <v>41478.717816424294</v>
      </c>
      <c r="S7711">
        <v>40326.989586231357</v>
      </c>
      <c r="T7711">
        <v>39175.26135603842</v>
      </c>
      <c r="U7711">
        <v>38023.533125845483</v>
      </c>
      <c r="W7711">
        <v>0</v>
      </c>
      <c r="AB7711">
        <v>1</v>
      </c>
      <c r="AC7711">
        <v>1</v>
      </c>
      <c r="AD7711">
        <v>1</v>
      </c>
      <c r="AE7711">
        <v>1</v>
      </c>
      <c r="AF7711">
        <v>1</v>
      </c>
      <c r="AL7711">
        <v>4.9516195999999999</v>
      </c>
      <c r="AM7711" s="5">
        <v>7.5259990692138672</v>
      </c>
      <c r="AN7711">
        <v>570.77625570776252</v>
      </c>
      <c r="AO7711">
        <f t="shared" si="120"/>
        <v>26826.48401826484</v>
      </c>
      <c r="AP7711">
        <v>684.93150684931504</v>
      </c>
      <c r="AQ7711">
        <v>0.105795</v>
      </c>
      <c r="AR7711">
        <v>0.126494</v>
      </c>
      <c r="AS7711">
        <v>0.11458700000000001</v>
      </c>
      <c r="AT7711">
        <v>0.117816</v>
      </c>
      <c r="AU7711">
        <v>0.111092</v>
      </c>
      <c r="AW7711">
        <v>0.10579500000000001</v>
      </c>
      <c r="AX7711">
        <v>0.126494</v>
      </c>
      <c r="AY7711">
        <v>0.11458700000000001</v>
      </c>
      <c r="AZ7711">
        <v>0.11781600000000002</v>
      </c>
      <c r="BA7711">
        <v>0.11109200000000001</v>
      </c>
      <c r="BC7711" s="52">
        <v>100000</v>
      </c>
      <c r="BD7711" s="52">
        <v>100000</v>
      </c>
      <c r="BE7711">
        <v>0</v>
      </c>
      <c r="BF7711">
        <v>0</v>
      </c>
      <c r="BG7711">
        <v>0</v>
      </c>
    </row>
    <row r="7712" spans="1:59">
      <c r="A7712">
        <v>7711</v>
      </c>
      <c r="E7712">
        <v>9795.2054794520554</v>
      </c>
      <c r="K7712">
        <v>3871.6093793009718</v>
      </c>
      <c r="L7712">
        <v>3912.9943793009716</v>
      </c>
      <c r="M7712">
        <v>3954.3793793009718</v>
      </c>
      <c r="N7712">
        <v>3995.764379300972</v>
      </c>
      <c r="O7712">
        <v>4037.1493793009722</v>
      </c>
      <c r="Q7712">
        <v>50405.975715984918</v>
      </c>
      <c r="R7712">
        <v>49044.179373554223</v>
      </c>
      <c r="S7712">
        <v>47682.383031123529</v>
      </c>
      <c r="T7712">
        <v>46320.586688692834</v>
      </c>
      <c r="U7712">
        <v>44958.79034626214</v>
      </c>
      <c r="W7712">
        <v>0</v>
      </c>
      <c r="AB7712">
        <v>1</v>
      </c>
      <c r="AC7712">
        <v>1</v>
      </c>
      <c r="AD7712">
        <v>1</v>
      </c>
      <c r="AE7712">
        <v>1</v>
      </c>
      <c r="AF7712">
        <v>1</v>
      </c>
      <c r="AL7712">
        <v>5.2017119999999997</v>
      </c>
      <c r="AM7712" s="5">
        <v>6.2507128715515137</v>
      </c>
      <c r="AN7712">
        <v>570.77625570776252</v>
      </c>
      <c r="AO7712">
        <f t="shared" si="120"/>
        <v>26826.48401826484</v>
      </c>
      <c r="AP7712">
        <v>684.93150684931504</v>
      </c>
      <c r="AQ7712">
        <v>0.111439</v>
      </c>
      <c r="AR7712">
        <v>0.133688</v>
      </c>
      <c r="AS7712">
        <v>0.122414</v>
      </c>
      <c r="AT7712">
        <v>0.12245499999999999</v>
      </c>
      <c r="AU7712">
        <v>0.116235</v>
      </c>
      <c r="AW7712">
        <v>0.111439</v>
      </c>
      <c r="AX7712">
        <v>0.13368800000000003</v>
      </c>
      <c r="AY7712">
        <v>0.12241400000000001</v>
      </c>
      <c r="AZ7712">
        <v>0.12245499999999999</v>
      </c>
      <c r="BA7712">
        <v>0.11623500000000002</v>
      </c>
      <c r="BC7712" s="52">
        <v>100000</v>
      </c>
      <c r="BD7712" s="52">
        <v>100000</v>
      </c>
      <c r="BE7712">
        <v>0</v>
      </c>
      <c r="BF7712">
        <v>0</v>
      </c>
      <c r="BG7712">
        <v>0</v>
      </c>
    </row>
    <row r="7713" spans="1:59">
      <c r="A7713">
        <v>7712</v>
      </c>
      <c r="E7713">
        <v>9795.2054794520554</v>
      </c>
      <c r="K7713">
        <v>5063.4294307648906</v>
      </c>
      <c r="L7713">
        <v>5104.4019307648905</v>
      </c>
      <c r="M7713">
        <v>5145.3744307648903</v>
      </c>
      <c r="N7713">
        <v>5186.3469307648902</v>
      </c>
      <c r="O7713">
        <v>5227.3194307648901</v>
      </c>
      <c r="Q7713">
        <v>47440.247087006239</v>
      </c>
      <c r="R7713">
        <v>46158.574547535289</v>
      </c>
      <c r="S7713">
        <v>44876.902008064339</v>
      </c>
      <c r="T7713">
        <v>43595.229468593388</v>
      </c>
      <c r="U7713">
        <v>42313.556929122438</v>
      </c>
      <c r="W7713">
        <v>3.6639999999999999E-2</v>
      </c>
      <c r="AB7713">
        <v>1</v>
      </c>
      <c r="AC7713">
        <v>1</v>
      </c>
      <c r="AD7713">
        <v>1</v>
      </c>
      <c r="AE7713">
        <v>1</v>
      </c>
      <c r="AF7713">
        <v>1</v>
      </c>
      <c r="AL7713">
        <v>5.7131550000000004</v>
      </c>
      <c r="AM7713" s="5">
        <v>6.5135493278503418</v>
      </c>
      <c r="AN7713">
        <v>570.77625570776252</v>
      </c>
      <c r="AO7713">
        <f t="shared" si="120"/>
        <v>26826.48401826484</v>
      </c>
      <c r="AP7713">
        <v>684.93150684931504</v>
      </c>
      <c r="AQ7713">
        <v>0.11518099999999999</v>
      </c>
      <c r="AR7713">
        <v>0.138823</v>
      </c>
      <c r="AS7713">
        <v>0.128798</v>
      </c>
      <c r="AT7713">
        <v>0.125607</v>
      </c>
      <c r="AU7713">
        <v>0.120453</v>
      </c>
      <c r="AW7713">
        <v>0.11518099999999999</v>
      </c>
      <c r="AX7713">
        <v>0.13882300000000003</v>
      </c>
      <c r="AY7713">
        <v>0.12879800000000002</v>
      </c>
      <c r="AZ7713">
        <v>0.12560700000000002</v>
      </c>
      <c r="BA7713">
        <v>0.12045300000000002</v>
      </c>
      <c r="BC7713" s="52">
        <v>100000</v>
      </c>
      <c r="BD7713" s="52">
        <v>100000</v>
      </c>
      <c r="BE7713">
        <v>0</v>
      </c>
      <c r="BF7713">
        <v>0</v>
      </c>
      <c r="BG7713">
        <v>0</v>
      </c>
    </row>
    <row r="7714" spans="1:59">
      <c r="A7714">
        <v>7713</v>
      </c>
      <c r="E7714">
        <v>9795.2054794520554</v>
      </c>
      <c r="K7714">
        <v>4287.4565487727978</v>
      </c>
      <c r="L7714">
        <v>4337.9440487727979</v>
      </c>
      <c r="M7714">
        <v>4388.4315487727981</v>
      </c>
      <c r="N7714">
        <v>4438.9190487727983</v>
      </c>
      <c r="O7714">
        <v>4489.4065487727985</v>
      </c>
      <c r="Q7714">
        <v>45357.156654267092</v>
      </c>
      <c r="R7714">
        <v>44131.762064501301</v>
      </c>
      <c r="S7714">
        <v>42906.367474735511</v>
      </c>
      <c r="T7714">
        <v>41680.97288496972</v>
      </c>
      <c r="U7714">
        <v>40455.57829520393</v>
      </c>
      <c r="W7714">
        <v>0.11304</v>
      </c>
      <c r="AB7714">
        <v>1</v>
      </c>
      <c r="AC7714">
        <v>1</v>
      </c>
      <c r="AD7714">
        <v>1</v>
      </c>
      <c r="AE7714">
        <v>1</v>
      </c>
      <c r="AF7714">
        <v>1</v>
      </c>
      <c r="AL7714">
        <v>5.5425323999999998</v>
      </c>
      <c r="AM7714" s="5">
        <v>6.6070694923400879</v>
      </c>
      <c r="AN7714">
        <v>570.77625570776252</v>
      </c>
      <c r="AO7714">
        <f t="shared" si="120"/>
        <v>26826.48401826484</v>
      </c>
      <c r="AP7714">
        <v>684.93150684931504</v>
      </c>
      <c r="AQ7714">
        <v>0.115716</v>
      </c>
      <c r="AR7714">
        <v>0.14172499999999999</v>
      </c>
      <c r="AS7714">
        <v>0.13184599999999999</v>
      </c>
      <c r="AT7714">
        <v>0.12859100000000001</v>
      </c>
      <c r="AU7714">
        <v>0.123511</v>
      </c>
      <c r="AW7714">
        <v>0.115716</v>
      </c>
      <c r="AX7714">
        <v>0.14172499999999999</v>
      </c>
      <c r="AY7714">
        <v>0.13184600000000002</v>
      </c>
      <c r="AZ7714">
        <v>0.12859100000000001</v>
      </c>
      <c r="BA7714">
        <v>0.123511</v>
      </c>
      <c r="BC7714" s="52">
        <v>100000</v>
      </c>
      <c r="BD7714" s="52">
        <v>100000</v>
      </c>
      <c r="BE7714">
        <v>0</v>
      </c>
      <c r="BF7714">
        <v>0</v>
      </c>
      <c r="BG7714">
        <v>0</v>
      </c>
    </row>
    <row r="7715" spans="1:59">
      <c r="A7715">
        <v>7714</v>
      </c>
      <c r="E7715">
        <v>9795.2054794520554</v>
      </c>
      <c r="K7715">
        <v>3802.4734975277402</v>
      </c>
      <c r="L7715">
        <v>3876.2259975277402</v>
      </c>
      <c r="M7715">
        <v>3949.9784975277403</v>
      </c>
      <c r="N7715">
        <v>4023.7309975277403</v>
      </c>
      <c r="O7715">
        <v>4097.4834975277399</v>
      </c>
      <c r="Q7715">
        <v>44036.910500247919</v>
      </c>
      <c r="R7715">
        <v>42847.184427326887</v>
      </c>
      <c r="S7715">
        <v>41657.458354405855</v>
      </c>
      <c r="T7715">
        <v>40467.732281484823</v>
      </c>
      <c r="U7715">
        <v>39278.006208563791</v>
      </c>
      <c r="W7715">
        <v>0.13958999999999999</v>
      </c>
      <c r="AB7715">
        <v>1</v>
      </c>
      <c r="AC7715">
        <v>1</v>
      </c>
      <c r="AD7715">
        <v>1</v>
      </c>
      <c r="AE7715">
        <v>1</v>
      </c>
      <c r="AF7715">
        <v>1</v>
      </c>
      <c r="AL7715">
        <v>4.4342135999999996</v>
      </c>
      <c r="AM7715" s="5">
        <v>5.7487692832946777</v>
      </c>
      <c r="AN7715">
        <v>570.77625570776252</v>
      </c>
      <c r="AO7715">
        <f t="shared" si="120"/>
        <v>26826.48401826484</v>
      </c>
      <c r="AP7715">
        <v>684.93150684931504</v>
      </c>
      <c r="AQ7715">
        <v>0.115525</v>
      </c>
      <c r="AR7715">
        <v>0.143041</v>
      </c>
      <c r="AS7715">
        <v>0.133997</v>
      </c>
      <c r="AT7715">
        <v>0.13143199999999999</v>
      </c>
      <c r="AU7715">
        <v>0.124984</v>
      </c>
      <c r="AW7715">
        <v>0.115525</v>
      </c>
      <c r="AX7715">
        <v>0.14304100000000003</v>
      </c>
      <c r="AY7715">
        <v>0.13399700000000003</v>
      </c>
      <c r="AZ7715">
        <v>0.13143199999999999</v>
      </c>
      <c r="BA7715">
        <v>0.124984</v>
      </c>
      <c r="BC7715" s="52">
        <v>100000</v>
      </c>
      <c r="BD7715" s="52">
        <v>100000</v>
      </c>
      <c r="BE7715">
        <v>0</v>
      </c>
      <c r="BF7715">
        <v>0</v>
      </c>
      <c r="BG7715">
        <v>0</v>
      </c>
    </row>
    <row r="7716" spans="1:59">
      <c r="A7716">
        <v>7715</v>
      </c>
      <c r="E7716">
        <v>9795.2054794520554</v>
      </c>
      <c r="K7716">
        <v>3870.5775004685356</v>
      </c>
      <c r="L7716">
        <v>3977.1075004685354</v>
      </c>
      <c r="M7716">
        <v>4083.6375004685351</v>
      </c>
      <c r="N7716">
        <v>4190.1675004685349</v>
      </c>
      <c r="O7716">
        <v>4296.6975004685346</v>
      </c>
      <c r="Q7716">
        <v>42481.415916855687</v>
      </c>
      <c r="R7716">
        <v>41333.7139654036</v>
      </c>
      <c r="S7716">
        <v>40186.012013951513</v>
      </c>
      <c r="T7716">
        <v>39038.310062499426</v>
      </c>
      <c r="U7716">
        <v>37890.608111047339</v>
      </c>
      <c r="W7716">
        <v>0.34129000000000004</v>
      </c>
      <c r="AB7716">
        <v>1</v>
      </c>
      <c r="AC7716">
        <v>1</v>
      </c>
      <c r="AD7716">
        <v>1</v>
      </c>
      <c r="AE7716">
        <v>1</v>
      </c>
      <c r="AF7716">
        <v>1</v>
      </c>
      <c r="AL7716">
        <v>4.2279270000000002</v>
      </c>
      <c r="AM7716" s="5">
        <v>5.2699389457702637</v>
      </c>
      <c r="AN7716">
        <v>570.77625570776252</v>
      </c>
      <c r="AO7716">
        <f t="shared" si="120"/>
        <v>26826.48401826484</v>
      </c>
      <c r="AP7716">
        <v>684.93150684931504</v>
      </c>
      <c r="AQ7716">
        <v>0.116327</v>
      </c>
      <c r="AR7716">
        <v>0.14462899999999998</v>
      </c>
      <c r="AS7716">
        <v>0.135153</v>
      </c>
      <c r="AT7716">
        <v>0.13395899999999999</v>
      </c>
      <c r="AU7716">
        <v>0.125753</v>
      </c>
      <c r="AW7716">
        <v>0.116327</v>
      </c>
      <c r="AX7716">
        <v>0.14462900000000001</v>
      </c>
      <c r="AY7716">
        <v>0.13515300000000002</v>
      </c>
      <c r="AZ7716">
        <v>0.13395899999999999</v>
      </c>
      <c r="BA7716">
        <v>0.125753</v>
      </c>
      <c r="BC7716" s="52">
        <v>100000</v>
      </c>
      <c r="BD7716" s="52">
        <v>100000</v>
      </c>
      <c r="BE7716">
        <v>0</v>
      </c>
      <c r="BF7716">
        <v>0</v>
      </c>
      <c r="BG7716">
        <v>0</v>
      </c>
    </row>
    <row r="7717" spans="1:59">
      <c r="A7717">
        <v>7716</v>
      </c>
      <c r="E7717">
        <v>9795.2054794520554</v>
      </c>
      <c r="K7717">
        <v>4475.2584962762039</v>
      </c>
      <c r="L7717">
        <v>4641.3518296095372</v>
      </c>
      <c r="M7717">
        <v>4807.4451629428704</v>
      </c>
      <c r="N7717">
        <v>4973.5384962762037</v>
      </c>
      <c r="O7717">
        <v>5139.6318296095369</v>
      </c>
      <c r="Q7717">
        <v>40695.012309756479</v>
      </c>
      <c r="R7717">
        <v>39595.572848233263</v>
      </c>
      <c r="S7717">
        <v>38496.133386710047</v>
      </c>
      <c r="T7717">
        <v>37396.693925186832</v>
      </c>
      <c r="U7717">
        <v>36297.254463663616</v>
      </c>
      <c r="W7717">
        <v>0.13589999999999999</v>
      </c>
      <c r="AB7717">
        <v>1</v>
      </c>
      <c r="AC7717">
        <v>1</v>
      </c>
      <c r="AD7717">
        <v>1</v>
      </c>
      <c r="AE7717">
        <v>1</v>
      </c>
      <c r="AF7717">
        <v>1</v>
      </c>
      <c r="AL7717">
        <v>3.2866184999999999</v>
      </c>
      <c r="AM7717" s="5">
        <v>5.1946115493774414</v>
      </c>
      <c r="AN7717">
        <v>570.77625570776252</v>
      </c>
      <c r="AO7717">
        <f t="shared" si="120"/>
        <v>26826.48401826484</v>
      </c>
      <c r="AP7717">
        <v>684.93150684931504</v>
      </c>
      <c r="AQ7717">
        <v>0.11627999999999999</v>
      </c>
      <c r="AR7717">
        <v>0.14556899999999998</v>
      </c>
      <c r="AS7717">
        <v>0.136819</v>
      </c>
      <c r="AT7717">
        <v>0.136048</v>
      </c>
      <c r="AU7717">
        <v>0.126609</v>
      </c>
      <c r="AW7717">
        <v>0.11627999999999998</v>
      </c>
      <c r="AX7717">
        <v>0.145569</v>
      </c>
      <c r="AY7717">
        <v>0.13681900000000002</v>
      </c>
      <c r="AZ7717">
        <v>0.136048</v>
      </c>
      <c r="BA7717">
        <v>0.12660900000000003</v>
      </c>
      <c r="BC7717" s="52">
        <v>100000</v>
      </c>
      <c r="BD7717" s="52">
        <v>100000</v>
      </c>
      <c r="BE7717">
        <v>0</v>
      </c>
      <c r="BF7717">
        <v>0</v>
      </c>
      <c r="BG7717">
        <v>0</v>
      </c>
    </row>
    <row r="7718" spans="1:59">
      <c r="A7718">
        <v>7717</v>
      </c>
      <c r="E7718">
        <v>9795.2054794520554</v>
      </c>
      <c r="K7718">
        <v>4317.3810349134501</v>
      </c>
      <c r="L7718">
        <v>4527.0610349134504</v>
      </c>
      <c r="M7718">
        <v>4736.7410349134507</v>
      </c>
      <c r="N7718">
        <v>4946.421034913451</v>
      </c>
      <c r="O7718">
        <v>5156.1010349134513</v>
      </c>
      <c r="Q7718">
        <v>40118.996281140979</v>
      </c>
      <c r="R7718">
        <v>39035.11879451335</v>
      </c>
      <c r="S7718">
        <v>37951.241307885721</v>
      </c>
      <c r="T7718">
        <v>36867.363821258092</v>
      </c>
      <c r="U7718">
        <v>35783.486334630463</v>
      </c>
      <c r="W7718">
        <v>3.9640000000000002E-2</v>
      </c>
      <c r="AB7718">
        <v>1</v>
      </c>
      <c r="AC7718">
        <v>1</v>
      </c>
      <c r="AD7718">
        <v>1</v>
      </c>
      <c r="AE7718">
        <v>1</v>
      </c>
      <c r="AF7718">
        <v>1</v>
      </c>
      <c r="AL7718">
        <v>3.6110484999999999</v>
      </c>
      <c r="AM7718" s="5">
        <v>5.269279956817627</v>
      </c>
      <c r="AN7718">
        <v>570.77625570776252</v>
      </c>
      <c r="AO7718">
        <f t="shared" si="120"/>
        <v>26826.48401826484</v>
      </c>
      <c r="AP7718">
        <v>684.93150684931504</v>
      </c>
      <c r="AQ7718">
        <v>0.116217</v>
      </c>
      <c r="AR7718">
        <v>0.14560900000000002</v>
      </c>
      <c r="AS7718">
        <v>0.13739099999999999</v>
      </c>
      <c r="AT7718">
        <v>0.136187</v>
      </c>
      <c r="AU7718">
        <v>0.12697700000000001</v>
      </c>
      <c r="AW7718">
        <v>0.116217</v>
      </c>
      <c r="AX7718">
        <v>0.14560900000000004</v>
      </c>
      <c r="AY7718">
        <v>0.13739099999999999</v>
      </c>
      <c r="AZ7718">
        <v>0.136187</v>
      </c>
      <c r="BA7718">
        <v>0.12697700000000001</v>
      </c>
      <c r="BC7718" s="52">
        <v>100000</v>
      </c>
      <c r="BD7718" s="52">
        <v>100000</v>
      </c>
      <c r="BE7718">
        <v>0</v>
      </c>
      <c r="BF7718">
        <v>0</v>
      </c>
      <c r="BG7718">
        <v>0</v>
      </c>
    </row>
    <row r="7719" spans="1:59">
      <c r="A7719">
        <v>7718</v>
      </c>
      <c r="E7719">
        <v>9795.2054794520554</v>
      </c>
      <c r="K7719">
        <v>4308.094125421525</v>
      </c>
      <c r="L7719">
        <v>4581.7632920881915</v>
      </c>
      <c r="M7719">
        <v>4855.4324587548581</v>
      </c>
      <c r="N7719">
        <v>5129.1016254215247</v>
      </c>
      <c r="O7719">
        <v>5402.7707920881912</v>
      </c>
      <c r="Q7719">
        <v>39739.743844614037</v>
      </c>
      <c r="R7719">
        <v>38666.112456334478</v>
      </c>
      <c r="S7719">
        <v>37592.48106805492</v>
      </c>
      <c r="T7719">
        <v>36518.849679775361</v>
      </c>
      <c r="U7719">
        <v>35445.218291495803</v>
      </c>
      <c r="W7719">
        <v>3.2780000000000004E-2</v>
      </c>
      <c r="AB7719">
        <v>1</v>
      </c>
      <c r="AC7719">
        <v>1</v>
      </c>
      <c r="AD7719">
        <v>1</v>
      </c>
      <c r="AE7719">
        <v>1</v>
      </c>
      <c r="AF7719">
        <v>1</v>
      </c>
      <c r="AL7719">
        <v>4.0276449999999997</v>
      </c>
      <c r="AM7719" s="5">
        <v>5.2436985969543457</v>
      </c>
      <c r="AN7719">
        <v>570.77625570776252</v>
      </c>
      <c r="AO7719">
        <f t="shared" si="120"/>
        <v>26826.48401826484</v>
      </c>
      <c r="AP7719">
        <v>684.93150684931504</v>
      </c>
      <c r="AQ7719">
        <v>0.11679600000000001</v>
      </c>
      <c r="AR7719">
        <v>0.152091</v>
      </c>
      <c r="AS7719">
        <v>0.13805400000000001</v>
      </c>
      <c r="AT7719">
        <v>0.137436</v>
      </c>
      <c r="AU7719">
        <v>0.12681799999999999</v>
      </c>
      <c r="AW7719">
        <v>0.116796</v>
      </c>
      <c r="AX7719">
        <v>0.15209100000000003</v>
      </c>
      <c r="AY7719">
        <v>0.13805400000000001</v>
      </c>
      <c r="AZ7719">
        <v>0.137436</v>
      </c>
      <c r="BA7719">
        <v>0.12681799999999999</v>
      </c>
      <c r="BC7719" s="52">
        <v>100000</v>
      </c>
      <c r="BD7719" s="52">
        <v>100000</v>
      </c>
      <c r="BE7719">
        <v>0</v>
      </c>
      <c r="BF7719">
        <v>0</v>
      </c>
      <c r="BG7719">
        <v>0</v>
      </c>
    </row>
    <row r="7720" spans="1:59">
      <c r="A7720">
        <v>7719</v>
      </c>
      <c r="E7720">
        <v>9795.2054794520554</v>
      </c>
      <c r="K7720">
        <v>4290.5521852701077</v>
      </c>
      <c r="L7720">
        <v>4612.2896852701078</v>
      </c>
      <c r="M7720">
        <v>4934.027185270108</v>
      </c>
      <c r="N7720">
        <v>5255.7646852701082</v>
      </c>
      <c r="O7720">
        <v>5577.5021852701084</v>
      </c>
      <c r="Q7720">
        <v>40186.030613725859</v>
      </c>
      <c r="R7720">
        <v>39100.342089527643</v>
      </c>
      <c r="S7720">
        <v>38014.653565329427</v>
      </c>
      <c r="T7720">
        <v>36928.96504113121</v>
      </c>
      <c r="U7720">
        <v>35843.276516932994</v>
      </c>
      <c r="W7720">
        <v>5.2399999999999999E-3</v>
      </c>
      <c r="AB7720">
        <v>1</v>
      </c>
      <c r="AC7720">
        <v>1</v>
      </c>
      <c r="AD7720">
        <v>1</v>
      </c>
      <c r="AE7720">
        <v>1</v>
      </c>
      <c r="AF7720">
        <v>1</v>
      </c>
      <c r="AL7720">
        <v>4.7749933999999996</v>
      </c>
      <c r="AM7720" s="5">
        <v>5.1665434837341309</v>
      </c>
      <c r="AN7720">
        <v>570.77625570776252</v>
      </c>
      <c r="AO7720">
        <f t="shared" si="120"/>
        <v>26826.48401826484</v>
      </c>
      <c r="AP7720">
        <v>684.93150684931504</v>
      </c>
      <c r="AQ7720">
        <v>0.11881900000000001</v>
      </c>
      <c r="AR7720">
        <v>0.152921</v>
      </c>
      <c r="AS7720">
        <v>0.140629</v>
      </c>
      <c r="AT7720">
        <v>0.13792299999999999</v>
      </c>
      <c r="AU7720">
        <v>0.12693199999999999</v>
      </c>
      <c r="AW7720">
        <v>0.11881899999999999</v>
      </c>
      <c r="AX7720">
        <v>0.15292100000000003</v>
      </c>
      <c r="AY7720">
        <v>0.140629</v>
      </c>
      <c r="AZ7720">
        <v>0.13792300000000002</v>
      </c>
      <c r="BA7720">
        <v>0.12693199999999999</v>
      </c>
      <c r="BC7720" s="52">
        <v>100000</v>
      </c>
      <c r="BD7720" s="52">
        <v>100000</v>
      </c>
      <c r="BE7720">
        <v>0</v>
      </c>
      <c r="BF7720">
        <v>0</v>
      </c>
      <c r="BG7720">
        <v>0</v>
      </c>
    </row>
    <row r="7721" spans="1:59">
      <c r="A7721">
        <v>7720</v>
      </c>
      <c r="E7721">
        <v>9795.2054794520554</v>
      </c>
      <c r="K7721">
        <v>4034.646234825906</v>
      </c>
      <c r="L7721">
        <v>4457.9095681592398</v>
      </c>
      <c r="M7721">
        <v>4881.1729014925731</v>
      </c>
      <c r="N7721">
        <v>5304.4362348259065</v>
      </c>
      <c r="O7721">
        <v>5727.6995681592398</v>
      </c>
      <c r="Q7721">
        <v>40814.806227276058</v>
      </c>
      <c r="R7721">
        <v>39712.13034535863</v>
      </c>
      <c r="S7721">
        <v>38609.454463441201</v>
      </c>
      <c r="T7721">
        <v>37506.778581523773</v>
      </c>
      <c r="U7721">
        <v>36404.102699606345</v>
      </c>
      <c r="W7721">
        <v>0</v>
      </c>
      <c r="AB7721">
        <v>1</v>
      </c>
      <c r="AC7721">
        <v>1</v>
      </c>
      <c r="AD7721">
        <v>1</v>
      </c>
      <c r="AE7721">
        <v>1</v>
      </c>
      <c r="AF7721">
        <v>1</v>
      </c>
      <c r="AL7721">
        <v>6.0324280000000003</v>
      </c>
      <c r="AM7721" s="5">
        <v>5.1173748970031738</v>
      </c>
      <c r="AN7721">
        <v>570.77625570776252</v>
      </c>
      <c r="AO7721">
        <f t="shared" si="120"/>
        <v>26826.48401826484</v>
      </c>
      <c r="AP7721">
        <v>684.93150684931504</v>
      </c>
      <c r="AQ7721">
        <v>0.122458</v>
      </c>
      <c r="AR7721">
        <v>0.155059</v>
      </c>
      <c r="AS7721">
        <v>0.14310100000000001</v>
      </c>
      <c r="AT7721">
        <v>0.13900100000000001</v>
      </c>
      <c r="AU7721">
        <v>0.137127</v>
      </c>
      <c r="AW7721">
        <v>0.122458</v>
      </c>
      <c r="AX7721">
        <v>0.155059</v>
      </c>
      <c r="AY7721">
        <v>0.14310100000000003</v>
      </c>
      <c r="AZ7721">
        <v>0.13900100000000004</v>
      </c>
      <c r="BA7721">
        <v>0.137127</v>
      </c>
      <c r="BC7721" s="52">
        <v>100000</v>
      </c>
      <c r="BD7721" s="52">
        <v>100000</v>
      </c>
      <c r="BE7721">
        <v>0</v>
      </c>
      <c r="BF7721">
        <v>0</v>
      </c>
      <c r="BG7721">
        <v>0</v>
      </c>
    </row>
    <row r="7722" spans="1:59">
      <c r="A7722">
        <v>7721</v>
      </c>
      <c r="E7722">
        <v>9795.2054794520554</v>
      </c>
      <c r="K7722">
        <v>4361.7518247082116</v>
      </c>
      <c r="L7722">
        <v>4978.4151580415455</v>
      </c>
      <c r="M7722">
        <v>5595.0784913748794</v>
      </c>
      <c r="N7722">
        <v>6211.7418247082132</v>
      </c>
      <c r="O7722">
        <v>6828.4051580415471</v>
      </c>
      <c r="Q7722">
        <v>43128.805683722159</v>
      </c>
      <c r="R7722">
        <v>41963.613483639652</v>
      </c>
      <c r="S7722">
        <v>40798.421283557138</v>
      </c>
      <c r="T7722">
        <v>39633.229083474624</v>
      </c>
      <c r="U7722">
        <v>38468.036883392109</v>
      </c>
      <c r="W7722">
        <v>0</v>
      </c>
      <c r="AB7722">
        <v>1</v>
      </c>
      <c r="AC7722">
        <v>1</v>
      </c>
      <c r="AD7722">
        <v>1</v>
      </c>
      <c r="AE7722">
        <v>1</v>
      </c>
      <c r="AF7722">
        <v>1</v>
      </c>
      <c r="AL7722">
        <v>6.9915330000000004</v>
      </c>
      <c r="AM7722" s="5">
        <v>5.0829329490661621</v>
      </c>
      <c r="AN7722">
        <v>570.77625570776252</v>
      </c>
      <c r="AO7722">
        <f t="shared" si="120"/>
        <v>26826.48401826484</v>
      </c>
      <c r="AP7722">
        <v>684.93150684931504</v>
      </c>
      <c r="AQ7722">
        <v>0.126503</v>
      </c>
      <c r="AR7722">
        <v>0.15512100000000001</v>
      </c>
      <c r="AS7722">
        <v>0.14870700000000001</v>
      </c>
      <c r="AT7722">
        <v>0.141266</v>
      </c>
      <c r="AU7722">
        <v>0.137486</v>
      </c>
      <c r="AW7722">
        <v>0.12650300000000003</v>
      </c>
      <c r="AX7722">
        <v>0.15512100000000001</v>
      </c>
      <c r="AY7722">
        <v>0.14870700000000003</v>
      </c>
      <c r="AZ7722">
        <v>0.141266</v>
      </c>
      <c r="BA7722">
        <v>0.137486</v>
      </c>
      <c r="BC7722" s="52">
        <v>100000</v>
      </c>
      <c r="BD7722" s="52">
        <v>100000</v>
      </c>
      <c r="BE7722">
        <v>0</v>
      </c>
      <c r="BF7722">
        <v>0</v>
      </c>
      <c r="BG7722">
        <v>0</v>
      </c>
    </row>
    <row r="7723" spans="1:59">
      <c r="A7723">
        <v>7722</v>
      </c>
      <c r="E7723">
        <v>9795.2054794520554</v>
      </c>
      <c r="K7723">
        <v>5944.6539536654836</v>
      </c>
      <c r="L7723">
        <v>6728.3731203321504</v>
      </c>
      <c r="M7723">
        <v>7512.0922869988171</v>
      </c>
      <c r="N7723">
        <v>8295.811453665483</v>
      </c>
      <c r="O7723">
        <v>9079.5306203321488</v>
      </c>
      <c r="Q7723">
        <v>44814.029526618076</v>
      </c>
      <c r="R7723">
        <v>43603.308366089695</v>
      </c>
      <c r="S7723">
        <v>42392.587205561314</v>
      </c>
      <c r="T7723">
        <v>41181.866045032933</v>
      </c>
      <c r="U7723">
        <v>39971.144884504552</v>
      </c>
      <c r="W7723">
        <v>0</v>
      </c>
      <c r="AB7723">
        <v>1</v>
      </c>
      <c r="AC7723">
        <v>1</v>
      </c>
      <c r="AD7723">
        <v>1</v>
      </c>
      <c r="AE7723">
        <v>1</v>
      </c>
      <c r="AF7723">
        <v>1</v>
      </c>
      <c r="AL7723">
        <v>7.3706069999999997</v>
      </c>
      <c r="AM7723" s="5">
        <v>5.0560102462768546</v>
      </c>
      <c r="AN7723">
        <v>570.77625570776252</v>
      </c>
      <c r="AO7723">
        <f t="shared" si="120"/>
        <v>26826.48401826484</v>
      </c>
      <c r="AP7723">
        <v>684.93150684931504</v>
      </c>
      <c r="AQ7723">
        <v>0.12747600000000001</v>
      </c>
      <c r="AR7723">
        <v>0.158719</v>
      </c>
      <c r="AS7723">
        <v>0.15537500000000001</v>
      </c>
      <c r="AT7723">
        <v>0.15199100000000001</v>
      </c>
      <c r="AU7723">
        <v>0.13838900000000001</v>
      </c>
      <c r="AW7723">
        <v>0.12747600000000003</v>
      </c>
      <c r="AX7723">
        <v>0.158719</v>
      </c>
      <c r="AY7723">
        <v>0.15537500000000004</v>
      </c>
      <c r="AZ7723">
        <v>0.15199100000000004</v>
      </c>
      <c r="BA7723">
        <v>0.13838900000000004</v>
      </c>
      <c r="BC7723" s="52">
        <v>100000</v>
      </c>
      <c r="BD7723" s="52">
        <v>100000</v>
      </c>
      <c r="BE7723">
        <v>0</v>
      </c>
      <c r="BF7723">
        <v>0</v>
      </c>
      <c r="BG7723">
        <v>0</v>
      </c>
    </row>
    <row r="7724" spans="1:59">
      <c r="A7724">
        <v>7723</v>
      </c>
      <c r="E7724">
        <v>9795.2054794520554</v>
      </c>
      <c r="K7724">
        <v>6958.9908459503604</v>
      </c>
      <c r="L7724">
        <v>7761.9591792836936</v>
      </c>
      <c r="M7724">
        <v>8564.9275126170269</v>
      </c>
      <c r="N7724">
        <v>9367.8958459503592</v>
      </c>
      <c r="O7724">
        <v>10170.864179283693</v>
      </c>
      <c r="Q7724">
        <v>45539.645498705468</v>
      </c>
      <c r="R7724">
        <v>44309.320687139116</v>
      </c>
      <c r="S7724">
        <v>43078.995875572764</v>
      </c>
      <c r="T7724">
        <v>41848.671064006412</v>
      </c>
      <c r="U7724">
        <v>40618.34625244006</v>
      </c>
      <c r="W7724">
        <v>0</v>
      </c>
      <c r="AB7724">
        <v>1</v>
      </c>
      <c r="AC7724">
        <v>1</v>
      </c>
      <c r="AD7724">
        <v>1</v>
      </c>
      <c r="AE7724">
        <v>1</v>
      </c>
      <c r="AF7724">
        <v>1</v>
      </c>
      <c r="AL7724">
        <v>7.208761</v>
      </c>
      <c r="AM7724" s="5">
        <v>5.1451845169067383</v>
      </c>
      <c r="AN7724">
        <v>570.77625570776252</v>
      </c>
      <c r="AO7724">
        <f t="shared" si="120"/>
        <v>26826.48401826484</v>
      </c>
      <c r="AP7724">
        <v>684.93150684931504</v>
      </c>
      <c r="AQ7724">
        <v>0.127306</v>
      </c>
      <c r="AR7724">
        <v>0.156169</v>
      </c>
      <c r="AS7724">
        <v>0.15673099999999998</v>
      </c>
      <c r="AT7724">
        <v>0.150398</v>
      </c>
      <c r="AU7724">
        <v>0.137461</v>
      </c>
      <c r="AW7724">
        <v>0.12730600000000003</v>
      </c>
      <c r="AX7724">
        <v>0.156169</v>
      </c>
      <c r="AY7724">
        <v>0.15673100000000001</v>
      </c>
      <c r="AZ7724">
        <v>0.15039800000000003</v>
      </c>
      <c r="BA7724">
        <v>0.137461</v>
      </c>
      <c r="BC7724" s="52">
        <v>100000</v>
      </c>
      <c r="BD7724" s="52">
        <v>100000</v>
      </c>
      <c r="BE7724">
        <v>0</v>
      </c>
      <c r="BF7724">
        <v>0</v>
      </c>
      <c r="BG7724">
        <v>0</v>
      </c>
    </row>
    <row r="7725" spans="1:59">
      <c r="A7725">
        <v>7724</v>
      </c>
      <c r="E7725">
        <v>9795.2054794520554</v>
      </c>
      <c r="K7725">
        <v>7304.6702548165194</v>
      </c>
      <c r="L7725">
        <v>8056.8752548165194</v>
      </c>
      <c r="M7725">
        <v>8809.0802548165193</v>
      </c>
      <c r="N7725">
        <v>9561.2852548165192</v>
      </c>
      <c r="O7725">
        <v>10313.490254816519</v>
      </c>
      <c r="Q7725">
        <v>45539.645498705468</v>
      </c>
      <c r="R7725">
        <v>44309.320687139116</v>
      </c>
      <c r="S7725">
        <v>43078.995875572764</v>
      </c>
      <c r="T7725">
        <v>41848.671064006412</v>
      </c>
      <c r="U7725">
        <v>40618.34625244006</v>
      </c>
      <c r="W7725">
        <v>0</v>
      </c>
      <c r="AB7725">
        <v>1</v>
      </c>
      <c r="AC7725">
        <v>1</v>
      </c>
      <c r="AD7725">
        <v>1</v>
      </c>
      <c r="AE7725">
        <v>1</v>
      </c>
      <c r="AF7725">
        <v>1</v>
      </c>
      <c r="AL7725">
        <v>6.9909350000000003</v>
      </c>
      <c r="AM7725" s="5">
        <v>5.4564919471740723</v>
      </c>
      <c r="AN7725">
        <v>570.77625570776252</v>
      </c>
      <c r="AO7725">
        <f t="shared" si="120"/>
        <v>26826.48401826484</v>
      </c>
      <c r="AP7725">
        <v>684.93150684931504</v>
      </c>
      <c r="AQ7725">
        <v>0.125224</v>
      </c>
      <c r="AR7725">
        <v>0.15284999999999999</v>
      </c>
      <c r="AS7725">
        <v>0.156026</v>
      </c>
      <c r="AT7725">
        <v>0.15006</v>
      </c>
      <c r="AU7725">
        <v>0.13777</v>
      </c>
      <c r="AW7725">
        <v>0.125224</v>
      </c>
      <c r="AX7725">
        <v>0.15284999999999999</v>
      </c>
      <c r="AY7725">
        <v>0.156026</v>
      </c>
      <c r="AZ7725">
        <v>0.15006000000000003</v>
      </c>
      <c r="BA7725">
        <v>0.13777</v>
      </c>
      <c r="BC7725" s="52">
        <v>100000</v>
      </c>
      <c r="BD7725" s="52">
        <v>100000</v>
      </c>
      <c r="BE7725">
        <v>0</v>
      </c>
      <c r="BF7725">
        <v>0</v>
      </c>
      <c r="BG7725">
        <v>0</v>
      </c>
    </row>
    <row r="7726" spans="1:59">
      <c r="A7726">
        <v>7725</v>
      </c>
      <c r="E7726">
        <v>9795.2054794520554</v>
      </c>
      <c r="K7726">
        <v>6481.2309465323569</v>
      </c>
      <c r="L7726">
        <v>7104.0267798656905</v>
      </c>
      <c r="M7726">
        <v>7726.8226131990241</v>
      </c>
      <c r="N7726">
        <v>8349.6184465323568</v>
      </c>
      <c r="O7726">
        <v>8972.4142798656903</v>
      </c>
      <c r="Q7726">
        <v>44272.158929620979</v>
      </c>
      <c r="R7726">
        <v>43076.077252075775</v>
      </c>
      <c r="S7726">
        <v>41879.995574530571</v>
      </c>
      <c r="T7726">
        <v>40683.913896985367</v>
      </c>
      <c r="U7726">
        <v>39487.832219440163</v>
      </c>
      <c r="W7726">
        <v>0</v>
      </c>
      <c r="AB7726">
        <v>1</v>
      </c>
      <c r="AC7726">
        <v>1</v>
      </c>
      <c r="AD7726">
        <v>1</v>
      </c>
      <c r="AE7726">
        <v>1</v>
      </c>
      <c r="AF7726">
        <v>1</v>
      </c>
      <c r="AL7726">
        <v>7.0156090000000004</v>
      </c>
      <c r="AM7726" s="5">
        <v>5.4073481559753418</v>
      </c>
      <c r="AN7726">
        <v>570.77625570776252</v>
      </c>
      <c r="AO7726">
        <f t="shared" si="120"/>
        <v>26826.48401826484</v>
      </c>
      <c r="AP7726">
        <v>684.93150684931504</v>
      </c>
      <c r="AQ7726">
        <v>0.121479</v>
      </c>
      <c r="AR7726">
        <v>0.1517</v>
      </c>
      <c r="AS7726">
        <v>0.15183600000000003</v>
      </c>
      <c r="AT7726">
        <v>0.15003</v>
      </c>
      <c r="AU7726">
        <v>0.137571</v>
      </c>
      <c r="AW7726">
        <v>0.12147899999999999</v>
      </c>
      <c r="AX7726">
        <v>0.1517</v>
      </c>
      <c r="AY7726">
        <v>0.15183600000000003</v>
      </c>
      <c r="AZ7726">
        <v>0.15003</v>
      </c>
      <c r="BA7726">
        <v>0.137571</v>
      </c>
      <c r="BC7726" s="52">
        <v>100000</v>
      </c>
      <c r="BD7726" s="52">
        <v>100000</v>
      </c>
      <c r="BE7726">
        <v>0</v>
      </c>
      <c r="BF7726">
        <v>0</v>
      </c>
      <c r="BG7726">
        <v>0</v>
      </c>
    </row>
    <row r="7727" spans="1:59">
      <c r="A7727">
        <v>7726</v>
      </c>
      <c r="E7727">
        <v>9795.2054794520554</v>
      </c>
      <c r="K7727">
        <v>5505.0735710476247</v>
      </c>
      <c r="L7727">
        <v>6053.814404380958</v>
      </c>
      <c r="M7727">
        <v>6602.5552377142913</v>
      </c>
      <c r="N7727">
        <v>7151.2960710476245</v>
      </c>
      <c r="O7727">
        <v>7700.0369043809578</v>
      </c>
      <c r="Q7727">
        <v>40080.511443856478</v>
      </c>
      <c r="R7727">
        <v>38997.673685305504</v>
      </c>
      <c r="S7727">
        <v>37914.835926754531</v>
      </c>
      <c r="T7727">
        <v>36831.998168203558</v>
      </c>
      <c r="U7727">
        <v>35749.160409652584</v>
      </c>
      <c r="W7727">
        <v>0</v>
      </c>
      <c r="AB7727">
        <v>1</v>
      </c>
      <c r="AC7727">
        <v>1</v>
      </c>
      <c r="AD7727">
        <v>1</v>
      </c>
      <c r="AE7727">
        <v>1</v>
      </c>
      <c r="AF7727">
        <v>1</v>
      </c>
      <c r="AL7727">
        <v>6.2448163000000001</v>
      </c>
      <c r="AM7727" s="5">
        <v>4.088191032409668</v>
      </c>
      <c r="AN7727">
        <v>570.77625570776252</v>
      </c>
      <c r="AO7727">
        <f t="shared" si="120"/>
        <v>26826.48401826484</v>
      </c>
      <c r="AP7727">
        <v>684.93150684931504</v>
      </c>
      <c r="AQ7727">
        <v>0.11726</v>
      </c>
      <c r="AR7727">
        <v>0.14829499999999998</v>
      </c>
      <c r="AS7727">
        <v>0.14955199999999999</v>
      </c>
      <c r="AT7727">
        <v>0.147395</v>
      </c>
      <c r="AU7727">
        <v>0.13744200000000001</v>
      </c>
      <c r="AW7727">
        <v>0.11726000000000002</v>
      </c>
      <c r="AX7727">
        <v>0.14829500000000001</v>
      </c>
      <c r="AY7727">
        <v>0.14955200000000002</v>
      </c>
      <c r="AZ7727">
        <v>0.147395</v>
      </c>
      <c r="BA7727">
        <v>0.13744200000000001</v>
      </c>
      <c r="BC7727" s="52">
        <v>100000</v>
      </c>
      <c r="BD7727" s="52">
        <v>100000</v>
      </c>
      <c r="BE7727">
        <v>0</v>
      </c>
      <c r="BF7727">
        <v>0</v>
      </c>
      <c r="BG7727">
        <v>0</v>
      </c>
    </row>
    <row r="7728" spans="1:59">
      <c r="A7728">
        <v>7727</v>
      </c>
      <c r="E7728">
        <v>9795.2054794520554</v>
      </c>
      <c r="K7728">
        <v>5286.3152585711296</v>
      </c>
      <c r="L7728">
        <v>5733.9977585711295</v>
      </c>
      <c r="M7728">
        <v>6181.6802585711293</v>
      </c>
      <c r="N7728">
        <v>6629.3627585711292</v>
      </c>
      <c r="O7728">
        <v>7077.0452585711291</v>
      </c>
      <c r="Q7728">
        <v>31290.671071152079</v>
      </c>
      <c r="R7728">
        <v>30445.30461217733</v>
      </c>
      <c r="S7728">
        <v>29599.93815320258</v>
      </c>
      <c r="T7728">
        <v>28754.57169422783</v>
      </c>
      <c r="U7728">
        <v>27909.205235253081</v>
      </c>
      <c r="W7728">
        <v>0</v>
      </c>
      <c r="AB7728">
        <v>1</v>
      </c>
      <c r="AC7728">
        <v>1</v>
      </c>
      <c r="AD7728">
        <v>1</v>
      </c>
      <c r="AE7728">
        <v>1</v>
      </c>
      <c r="AF7728">
        <v>1</v>
      </c>
      <c r="AL7728">
        <v>5.8233743000000002</v>
      </c>
      <c r="AM7728" s="5">
        <v>2.1429905891418461</v>
      </c>
      <c r="AN7728">
        <v>570.77625570776252</v>
      </c>
      <c r="AO7728">
        <f t="shared" si="120"/>
        <v>26826.48401826484</v>
      </c>
      <c r="AP7728">
        <v>684.93150684931504</v>
      </c>
      <c r="AQ7728">
        <v>0.11524</v>
      </c>
      <c r="AR7728">
        <v>0.14447699999999999</v>
      </c>
      <c r="AS7728">
        <v>0.14758500000000002</v>
      </c>
      <c r="AT7728">
        <v>0.14696600000000001</v>
      </c>
      <c r="AU7728">
        <v>0.13648199999999999</v>
      </c>
      <c r="AW7728">
        <v>0.11524</v>
      </c>
      <c r="AX7728">
        <v>0.14447700000000002</v>
      </c>
      <c r="AY7728">
        <v>0.14758500000000002</v>
      </c>
      <c r="AZ7728">
        <v>0.14696600000000004</v>
      </c>
      <c r="BA7728">
        <v>0.13648199999999999</v>
      </c>
      <c r="BC7728" s="52">
        <v>100000</v>
      </c>
      <c r="BD7728" s="52">
        <v>100000</v>
      </c>
      <c r="BE7728">
        <v>0</v>
      </c>
      <c r="BF7728">
        <v>0</v>
      </c>
      <c r="BG7728">
        <v>0</v>
      </c>
    </row>
    <row r="7729" spans="1:59">
      <c r="A7729">
        <v>7728</v>
      </c>
      <c r="E7729">
        <v>9795.2054794520554</v>
      </c>
      <c r="K7729">
        <v>3939.7133822417672</v>
      </c>
      <c r="L7729">
        <v>4332.618382241767</v>
      </c>
      <c r="M7729">
        <v>4725.5233822417667</v>
      </c>
      <c r="N7729">
        <v>5118.4283822417665</v>
      </c>
      <c r="O7729">
        <v>5511.3333822417662</v>
      </c>
      <c r="Q7729">
        <v>23960.054737013059</v>
      </c>
      <c r="R7729">
        <v>23312.736352062817</v>
      </c>
      <c r="S7729">
        <v>22665.417967112575</v>
      </c>
      <c r="T7729">
        <v>22018.099582162333</v>
      </c>
      <c r="U7729">
        <v>21370.781197212091</v>
      </c>
      <c r="W7729">
        <v>0</v>
      </c>
      <c r="AB7729">
        <v>1</v>
      </c>
      <c r="AC7729">
        <v>1</v>
      </c>
      <c r="AD7729">
        <v>1</v>
      </c>
      <c r="AE7729">
        <v>1</v>
      </c>
      <c r="AF7729">
        <v>1</v>
      </c>
      <c r="AL7729">
        <v>5.1360710000000003</v>
      </c>
      <c r="AM7729" s="5">
        <v>1.988755345344543</v>
      </c>
      <c r="AN7729">
        <v>570.77625570776252</v>
      </c>
      <c r="AO7729">
        <f t="shared" si="120"/>
        <v>26826.48401826484</v>
      </c>
      <c r="AP7729">
        <v>684.93150684931504</v>
      </c>
      <c r="AQ7729">
        <v>0.11390399999999999</v>
      </c>
      <c r="AR7729">
        <v>0.14381099999999999</v>
      </c>
      <c r="AS7729">
        <v>0.147176</v>
      </c>
      <c r="AT7729">
        <v>0.14709</v>
      </c>
      <c r="AU7729">
        <v>0.13649899999999998</v>
      </c>
      <c r="AW7729">
        <v>0.11390399999999999</v>
      </c>
      <c r="AX7729">
        <v>0.14381100000000002</v>
      </c>
      <c r="AY7729">
        <v>0.14717600000000003</v>
      </c>
      <c r="AZ7729">
        <v>0.14709</v>
      </c>
      <c r="BA7729">
        <v>0.13649899999999998</v>
      </c>
      <c r="BC7729" s="52">
        <v>100000</v>
      </c>
      <c r="BD7729" s="52">
        <v>100000</v>
      </c>
      <c r="BE7729">
        <v>0</v>
      </c>
      <c r="BF7729">
        <v>0</v>
      </c>
      <c r="BG7729">
        <v>0</v>
      </c>
    </row>
    <row r="7730" spans="1:59">
      <c r="A7730">
        <v>7729</v>
      </c>
      <c r="E7730">
        <v>9795.2054794520554</v>
      </c>
      <c r="K7730">
        <v>2978.6023930278616</v>
      </c>
      <c r="L7730">
        <v>3185.5323930278614</v>
      </c>
      <c r="M7730">
        <v>3392.4623930278613</v>
      </c>
      <c r="N7730">
        <v>3599.3923930278611</v>
      </c>
      <c r="O7730">
        <v>3806.3223930278609</v>
      </c>
      <c r="Q7730">
        <v>21198.967648701771</v>
      </c>
      <c r="R7730">
        <v>20626.244352486567</v>
      </c>
      <c r="S7730">
        <v>20053.521056271362</v>
      </c>
      <c r="T7730">
        <v>19480.797760056157</v>
      </c>
      <c r="U7730">
        <v>18908.074463840952</v>
      </c>
      <c r="W7730">
        <v>0</v>
      </c>
      <c r="AB7730">
        <v>1</v>
      </c>
      <c r="AC7730">
        <v>1</v>
      </c>
      <c r="AD7730">
        <v>1</v>
      </c>
      <c r="AE7730">
        <v>1</v>
      </c>
      <c r="AF7730">
        <v>1</v>
      </c>
      <c r="AL7730">
        <v>4.6537269999999999</v>
      </c>
      <c r="AM7730" s="5">
        <v>1.8867536783218379</v>
      </c>
      <c r="AN7730">
        <v>570.77625570776252</v>
      </c>
      <c r="AO7730">
        <f t="shared" si="120"/>
        <v>26826.48401826484</v>
      </c>
      <c r="AP7730">
        <v>684.93150684931504</v>
      </c>
      <c r="AQ7730">
        <v>0.113885</v>
      </c>
      <c r="AR7730">
        <v>0.14380699999999999</v>
      </c>
      <c r="AS7730">
        <v>0.147142</v>
      </c>
      <c r="AT7730">
        <v>0.14711399999999999</v>
      </c>
      <c r="AU7730">
        <v>0.136514</v>
      </c>
      <c r="AW7730">
        <v>0.113885</v>
      </c>
      <c r="AX7730">
        <v>0.14380700000000002</v>
      </c>
      <c r="AY7730">
        <v>0.147142</v>
      </c>
      <c r="AZ7730">
        <v>0.14711400000000002</v>
      </c>
      <c r="BA7730">
        <v>0.13651400000000002</v>
      </c>
      <c r="BC7730" s="52">
        <v>100000</v>
      </c>
      <c r="BD7730" s="52">
        <v>100000</v>
      </c>
      <c r="BE7730">
        <v>0</v>
      </c>
      <c r="BF7730">
        <v>0</v>
      </c>
      <c r="BG7730">
        <v>0</v>
      </c>
    </row>
    <row r="7731" spans="1:59">
      <c r="A7731">
        <v>7730</v>
      </c>
      <c r="E7731">
        <v>9795.2054794520554</v>
      </c>
      <c r="K7731">
        <v>2122.0988537253438</v>
      </c>
      <c r="L7731">
        <v>2217.1346870586772</v>
      </c>
      <c r="M7731">
        <v>2312.1705203920105</v>
      </c>
      <c r="N7731">
        <v>2407.2063537253439</v>
      </c>
      <c r="O7731">
        <v>2502.2421870586772</v>
      </c>
      <c r="Q7731">
        <v>22272.099073168869</v>
      </c>
      <c r="R7731">
        <v>21670.383452061513</v>
      </c>
      <c r="S7731">
        <v>21068.667830954157</v>
      </c>
      <c r="T7731">
        <v>20466.952209846801</v>
      </c>
      <c r="U7731">
        <v>19865.236588739444</v>
      </c>
      <c r="W7731">
        <v>0</v>
      </c>
      <c r="AB7731">
        <v>1</v>
      </c>
      <c r="AC7731">
        <v>1</v>
      </c>
      <c r="AD7731">
        <v>1</v>
      </c>
      <c r="AE7731">
        <v>1</v>
      </c>
      <c r="AF7731">
        <v>1</v>
      </c>
      <c r="AL7731">
        <v>3.9929646999999999</v>
      </c>
      <c r="AM7731" s="5">
        <v>2.8158092498779301</v>
      </c>
      <c r="AN7731">
        <v>570.77625570776252</v>
      </c>
      <c r="AO7731">
        <f t="shared" si="120"/>
        <v>26826.48401826484</v>
      </c>
      <c r="AP7731">
        <v>684.93150684931504</v>
      </c>
      <c r="AQ7731">
        <v>0.113978</v>
      </c>
      <c r="AR7731">
        <v>0.14385300000000001</v>
      </c>
      <c r="AS7731">
        <v>0.14721100000000001</v>
      </c>
      <c r="AT7731">
        <v>0.147151</v>
      </c>
      <c r="AU7731">
        <v>0.13653200000000001</v>
      </c>
      <c r="AW7731">
        <v>0.11397800000000001</v>
      </c>
      <c r="AX7731">
        <v>0.14385300000000001</v>
      </c>
      <c r="AY7731">
        <v>0.14721100000000004</v>
      </c>
      <c r="AZ7731">
        <v>0.14715100000000003</v>
      </c>
      <c r="BA7731">
        <v>0.13653200000000004</v>
      </c>
      <c r="BC7731" s="52">
        <v>100000</v>
      </c>
      <c r="BD7731" s="52">
        <v>100000</v>
      </c>
      <c r="BE7731">
        <v>0</v>
      </c>
      <c r="BF7731">
        <v>0</v>
      </c>
      <c r="BG7731">
        <v>0</v>
      </c>
    </row>
    <row r="7732" spans="1:59">
      <c r="A7732">
        <v>7731</v>
      </c>
      <c r="E7732">
        <v>9795.2054794520554</v>
      </c>
      <c r="K7732">
        <v>1604.2611636996373</v>
      </c>
      <c r="L7732">
        <v>1654.7486636996373</v>
      </c>
      <c r="M7732">
        <v>1705.2361636996372</v>
      </c>
      <c r="N7732">
        <v>1755.7236636996372</v>
      </c>
      <c r="O7732">
        <v>1806.2111636996372</v>
      </c>
      <c r="Q7732">
        <v>22621.751566929419</v>
      </c>
      <c r="R7732">
        <v>22010.58953645041</v>
      </c>
      <c r="S7732">
        <v>21399.427505971402</v>
      </c>
      <c r="T7732">
        <v>20788.265475492393</v>
      </c>
      <c r="U7732">
        <v>20177.103445013385</v>
      </c>
      <c r="W7732">
        <v>0</v>
      </c>
      <c r="AB7732">
        <v>1</v>
      </c>
      <c r="AC7732">
        <v>1</v>
      </c>
      <c r="AD7732">
        <v>1</v>
      </c>
      <c r="AE7732">
        <v>1</v>
      </c>
      <c r="AF7732">
        <v>1</v>
      </c>
      <c r="AL7732">
        <v>4.4100393999999996</v>
      </c>
      <c r="AM7732" s="5">
        <v>8.1379909515380859</v>
      </c>
      <c r="AN7732">
        <v>570.77625570776252</v>
      </c>
      <c r="AO7732">
        <f t="shared" si="120"/>
        <v>26826.48401826484</v>
      </c>
      <c r="AP7732">
        <v>684.93150684931504</v>
      </c>
      <c r="AQ7732">
        <v>0.113661</v>
      </c>
      <c r="AR7732">
        <v>0.143514</v>
      </c>
      <c r="AS7732">
        <v>0.14676599999999998</v>
      </c>
      <c r="AT7732">
        <v>0.146844</v>
      </c>
      <c r="AU7732">
        <v>0.13644999999999999</v>
      </c>
      <c r="AW7732">
        <v>0.113661</v>
      </c>
      <c r="AX7732">
        <v>0.14351400000000003</v>
      </c>
      <c r="AY7732">
        <v>0.14676600000000001</v>
      </c>
      <c r="AZ7732">
        <v>0.14684400000000003</v>
      </c>
      <c r="BA7732">
        <v>0.13645000000000002</v>
      </c>
      <c r="BC7732" s="52">
        <v>100000</v>
      </c>
      <c r="BD7732" s="52">
        <v>100000</v>
      </c>
      <c r="BE7732">
        <v>0</v>
      </c>
      <c r="BF7732">
        <v>0</v>
      </c>
      <c r="BG7732">
        <v>0</v>
      </c>
    </row>
    <row r="7733" spans="1:59">
      <c r="A7733">
        <v>7732</v>
      </c>
      <c r="E7733">
        <v>9795.2054794520554</v>
      </c>
      <c r="K7733">
        <v>1502.7649764545988</v>
      </c>
      <c r="L7733">
        <v>1543.5999764545988</v>
      </c>
      <c r="M7733">
        <v>1584.4349764545989</v>
      </c>
      <c r="N7733">
        <v>1625.2699764545989</v>
      </c>
      <c r="O7733">
        <v>1666.104976454599</v>
      </c>
      <c r="Q7733">
        <v>24580.35413449358</v>
      </c>
      <c r="R7733">
        <v>23916.277389935483</v>
      </c>
      <c r="S7733">
        <v>23252.200645377387</v>
      </c>
      <c r="T7733">
        <v>22588.12390081929</v>
      </c>
      <c r="U7733">
        <v>21924.047156261193</v>
      </c>
      <c r="W7733">
        <v>0</v>
      </c>
      <c r="AB7733">
        <v>1</v>
      </c>
      <c r="AC7733">
        <v>1</v>
      </c>
      <c r="AD7733">
        <v>1</v>
      </c>
      <c r="AE7733">
        <v>1</v>
      </c>
      <c r="AF7733">
        <v>1</v>
      </c>
      <c r="AL7733">
        <v>4.1654396</v>
      </c>
      <c r="AM7733" s="5">
        <v>7.85711669921875</v>
      </c>
      <c r="AN7733">
        <v>570.77625570776252</v>
      </c>
      <c r="AO7733">
        <f t="shared" si="120"/>
        <v>26826.48401826484</v>
      </c>
      <c r="AP7733">
        <v>684.93150684931504</v>
      </c>
      <c r="AQ7733">
        <v>0.11065800000000001</v>
      </c>
      <c r="AR7733">
        <v>0.13866200000000001</v>
      </c>
      <c r="AS7733">
        <v>0.14113499999999998</v>
      </c>
      <c r="AT7733">
        <v>0.14324000000000001</v>
      </c>
      <c r="AU7733">
        <v>0.13282400000000003</v>
      </c>
      <c r="AW7733">
        <v>0.11065800000000002</v>
      </c>
      <c r="AX7733">
        <v>0.13866200000000001</v>
      </c>
      <c r="AY7733">
        <v>0.14113500000000001</v>
      </c>
      <c r="AZ7733">
        <v>0.14324000000000003</v>
      </c>
      <c r="BA7733">
        <v>0.13282400000000005</v>
      </c>
      <c r="BC7733" s="52">
        <v>100000</v>
      </c>
      <c r="BD7733" s="52">
        <v>100000</v>
      </c>
      <c r="BE7733">
        <v>0</v>
      </c>
      <c r="BF7733">
        <v>0</v>
      </c>
      <c r="BG7733">
        <v>0</v>
      </c>
    </row>
    <row r="7734" spans="1:59">
      <c r="A7734">
        <v>7733</v>
      </c>
      <c r="E7734">
        <v>9795.2054794520554</v>
      </c>
      <c r="K7734">
        <v>1696.4362725242131</v>
      </c>
      <c r="L7734">
        <v>1737.6837725242131</v>
      </c>
      <c r="M7734">
        <v>1778.931272524213</v>
      </c>
      <c r="N7734">
        <v>1820.1787725242129</v>
      </c>
      <c r="O7734">
        <v>1861.4262725242129</v>
      </c>
      <c r="Q7734">
        <v>28948.144674443691</v>
      </c>
      <c r="R7734">
        <v>28166.065231996155</v>
      </c>
      <c r="S7734">
        <v>27383.98578954862</v>
      </c>
      <c r="T7734">
        <v>26601.906347101085</v>
      </c>
      <c r="U7734">
        <v>25819.82690465355</v>
      </c>
      <c r="W7734">
        <v>0</v>
      </c>
      <c r="AB7734">
        <v>1</v>
      </c>
      <c r="AC7734">
        <v>1</v>
      </c>
      <c r="AD7734">
        <v>1</v>
      </c>
      <c r="AE7734">
        <v>1</v>
      </c>
      <c r="AF7734">
        <v>1</v>
      </c>
      <c r="AL7734">
        <v>4.2436113000000004</v>
      </c>
      <c r="AM7734" s="5">
        <v>7.9224543571472168</v>
      </c>
      <c r="AN7734">
        <v>570.77625570776252</v>
      </c>
      <c r="AO7734">
        <f t="shared" si="120"/>
        <v>26826.48401826484</v>
      </c>
      <c r="AP7734">
        <v>684.93150684931504</v>
      </c>
      <c r="AQ7734">
        <v>0.11139199999999999</v>
      </c>
      <c r="AR7734">
        <v>0.13863600000000001</v>
      </c>
      <c r="AS7734">
        <v>0.14118</v>
      </c>
      <c r="AT7734">
        <v>0.14250800000000002</v>
      </c>
      <c r="AU7734">
        <v>0.13267300000000001</v>
      </c>
      <c r="AW7734">
        <v>0.11139199999999998</v>
      </c>
      <c r="AX7734">
        <v>0.13863600000000004</v>
      </c>
      <c r="AY7734">
        <v>0.14118000000000003</v>
      </c>
      <c r="AZ7734">
        <v>0.14250800000000002</v>
      </c>
      <c r="BA7734">
        <v>0.13267300000000004</v>
      </c>
      <c r="BC7734" s="52">
        <v>100000</v>
      </c>
      <c r="BD7734" s="52">
        <v>100000</v>
      </c>
      <c r="BE7734">
        <v>0</v>
      </c>
      <c r="BF7734">
        <v>0</v>
      </c>
      <c r="BG7734">
        <v>0</v>
      </c>
    </row>
    <row r="7735" spans="1:59">
      <c r="A7735">
        <v>7734</v>
      </c>
      <c r="E7735">
        <v>9795.2054794520554</v>
      </c>
      <c r="K7735">
        <v>2476.2998337029262</v>
      </c>
      <c r="L7735">
        <v>2516.4473337029262</v>
      </c>
      <c r="M7735">
        <v>2556.5948337029263</v>
      </c>
      <c r="N7735">
        <v>2596.7423337029263</v>
      </c>
      <c r="O7735">
        <v>2636.8898337029264</v>
      </c>
      <c r="Q7735">
        <v>42500.607573321737</v>
      </c>
      <c r="R7735">
        <v>41352.387132736207</v>
      </c>
      <c r="S7735">
        <v>40204.166692150677</v>
      </c>
      <c r="T7735">
        <v>39055.946251565147</v>
      </c>
      <c r="U7735">
        <v>37907.725810979617</v>
      </c>
      <c r="W7735">
        <v>0</v>
      </c>
      <c r="AB7735">
        <v>1</v>
      </c>
      <c r="AC7735">
        <v>1</v>
      </c>
      <c r="AD7735">
        <v>1</v>
      </c>
      <c r="AE7735">
        <v>1</v>
      </c>
      <c r="AF7735">
        <v>1</v>
      </c>
      <c r="AL7735">
        <v>4.2126016999999996</v>
      </c>
      <c r="AM7735" s="5">
        <v>8.0783376693725586</v>
      </c>
      <c r="AN7735">
        <v>570.77625570776252</v>
      </c>
      <c r="AO7735">
        <f t="shared" si="120"/>
        <v>26826.48401826484</v>
      </c>
      <c r="AP7735">
        <v>684.93150684931504</v>
      </c>
      <c r="AQ7735">
        <v>0.11300199999999999</v>
      </c>
      <c r="AR7735">
        <v>0.13905600000000001</v>
      </c>
      <c r="AS7735">
        <v>0.143536</v>
      </c>
      <c r="AT7735">
        <v>0.14535400000000001</v>
      </c>
      <c r="AU7735">
        <v>0.13481000000000001</v>
      </c>
      <c r="AW7735">
        <v>0.11300199999999998</v>
      </c>
      <c r="AX7735">
        <v>0.13905600000000001</v>
      </c>
      <c r="AY7735">
        <v>0.143536</v>
      </c>
      <c r="AZ7735">
        <v>0.14535400000000004</v>
      </c>
      <c r="BA7735">
        <v>0.13481000000000004</v>
      </c>
      <c r="BC7735" s="52">
        <v>100000</v>
      </c>
      <c r="BD7735" s="52">
        <v>100000</v>
      </c>
      <c r="BE7735">
        <v>0</v>
      </c>
      <c r="BF7735">
        <v>0</v>
      </c>
      <c r="BG7735">
        <v>0</v>
      </c>
    </row>
    <row r="7736" spans="1:59">
      <c r="A7736">
        <v>7735</v>
      </c>
      <c r="E7736">
        <v>9795.2054794520554</v>
      </c>
      <c r="K7736">
        <v>3885.8540259528986</v>
      </c>
      <c r="L7736">
        <v>3928.4765259528986</v>
      </c>
      <c r="M7736">
        <v>3971.0990259528985</v>
      </c>
      <c r="N7736">
        <v>4013.7215259528984</v>
      </c>
      <c r="O7736">
        <v>4056.3440259528984</v>
      </c>
      <c r="Q7736">
        <v>50250.543007669206</v>
      </c>
      <c r="R7736">
        <v>48892.945923191561</v>
      </c>
      <c r="S7736">
        <v>47535.348838713915</v>
      </c>
      <c r="T7736">
        <v>46177.751754236269</v>
      </c>
      <c r="U7736">
        <v>44820.154669758624</v>
      </c>
      <c r="W7736">
        <v>0</v>
      </c>
      <c r="AB7736">
        <v>1</v>
      </c>
      <c r="AC7736">
        <v>1</v>
      </c>
      <c r="AD7736">
        <v>1</v>
      </c>
      <c r="AE7736">
        <v>1</v>
      </c>
      <c r="AF7736">
        <v>1</v>
      </c>
      <c r="AL7736">
        <v>3.9269780000000001</v>
      </c>
      <c r="AM7736" s="5">
        <v>8.5012102127075195</v>
      </c>
      <c r="AN7736">
        <v>570.77625570776252</v>
      </c>
      <c r="AO7736">
        <f t="shared" si="120"/>
        <v>26826.48401826484</v>
      </c>
      <c r="AP7736">
        <v>684.93150684931504</v>
      </c>
      <c r="AQ7736">
        <v>0.124279</v>
      </c>
      <c r="AR7736">
        <v>0.14713399999999999</v>
      </c>
      <c r="AS7736">
        <v>0.15010900000000002</v>
      </c>
      <c r="AT7736">
        <v>0.148312</v>
      </c>
      <c r="AU7736">
        <v>0.13729</v>
      </c>
      <c r="AW7736">
        <v>0.12427900000000001</v>
      </c>
      <c r="AX7736">
        <v>0.14713399999999999</v>
      </c>
      <c r="AY7736">
        <v>0.15010900000000005</v>
      </c>
      <c r="AZ7736">
        <v>0.148312</v>
      </c>
      <c r="BA7736">
        <v>0.13729000000000002</v>
      </c>
      <c r="BC7736" s="52">
        <v>100000</v>
      </c>
      <c r="BD7736" s="52">
        <v>100000</v>
      </c>
      <c r="BE7736">
        <v>0</v>
      </c>
      <c r="BF7736">
        <v>0</v>
      </c>
      <c r="BG7736">
        <v>0</v>
      </c>
    </row>
    <row r="7737" spans="1:59">
      <c r="A7737">
        <v>7736</v>
      </c>
      <c r="E7737">
        <v>9795.2054794520554</v>
      </c>
      <c r="K7737">
        <v>5082.0590899122799</v>
      </c>
      <c r="L7737">
        <v>5123.7190899122797</v>
      </c>
      <c r="M7737">
        <v>5165.3790899122796</v>
      </c>
      <c r="N7737">
        <v>5207.0390899122795</v>
      </c>
      <c r="O7737">
        <v>5248.6990899122793</v>
      </c>
      <c r="Q7737">
        <v>47294.319096782507</v>
      </c>
      <c r="R7737">
        <v>46016.589030421339</v>
      </c>
      <c r="S7737">
        <v>44738.858964060171</v>
      </c>
      <c r="T7737">
        <v>43461.128897699004</v>
      </c>
      <c r="U7737">
        <v>42183.398831337836</v>
      </c>
      <c r="W7737">
        <v>4.2100000000000002E-3</v>
      </c>
      <c r="AB7737">
        <v>1</v>
      </c>
      <c r="AC7737">
        <v>1</v>
      </c>
      <c r="AD7737">
        <v>1</v>
      </c>
      <c r="AE7737">
        <v>1</v>
      </c>
      <c r="AF7737">
        <v>1</v>
      </c>
      <c r="AL7737">
        <v>3.661476</v>
      </c>
      <c r="AM7737" s="5">
        <v>8.2770423889160156</v>
      </c>
      <c r="AN7737">
        <v>570.77625570776252</v>
      </c>
      <c r="AO7737">
        <f t="shared" si="120"/>
        <v>26826.48401826484</v>
      </c>
      <c r="AP7737">
        <v>684.93150684931504</v>
      </c>
      <c r="AQ7737">
        <v>0.128473</v>
      </c>
      <c r="AR7737">
        <v>0.15547</v>
      </c>
      <c r="AS7737">
        <v>0.15724399999999999</v>
      </c>
      <c r="AT7737">
        <v>0.16044</v>
      </c>
      <c r="AU7737">
        <v>0.14915899999999999</v>
      </c>
      <c r="AW7737">
        <v>0.128473</v>
      </c>
      <c r="AX7737">
        <v>0.15547</v>
      </c>
      <c r="AY7737">
        <v>0.15724399999999999</v>
      </c>
      <c r="AZ7737">
        <v>0.16044000000000003</v>
      </c>
      <c r="BA7737">
        <v>0.14915899999999999</v>
      </c>
      <c r="BC7737" s="52">
        <v>100000</v>
      </c>
      <c r="BD7737" s="52">
        <v>100000</v>
      </c>
      <c r="BE7737">
        <v>0</v>
      </c>
      <c r="BF7737">
        <v>0</v>
      </c>
      <c r="BG7737">
        <v>0</v>
      </c>
    </row>
    <row r="7738" spans="1:59">
      <c r="A7738">
        <v>7737</v>
      </c>
      <c r="E7738">
        <v>9795.2054794520554</v>
      </c>
      <c r="K7738">
        <v>4303.2312041136174</v>
      </c>
      <c r="L7738">
        <v>4350.5837041136174</v>
      </c>
      <c r="M7738">
        <v>4397.9362041136174</v>
      </c>
      <c r="N7738">
        <v>4445.2887041136173</v>
      </c>
      <c r="O7738">
        <v>4492.6412041136173</v>
      </c>
      <c r="Q7738">
        <v>45217.835064879298</v>
      </c>
      <c r="R7738">
        <v>43996.204465960065</v>
      </c>
      <c r="S7738">
        <v>42774.573867040832</v>
      </c>
      <c r="T7738">
        <v>41552.943268121599</v>
      </c>
      <c r="U7738">
        <v>40331.312669202365</v>
      </c>
      <c r="W7738">
        <v>0</v>
      </c>
      <c r="AB7738">
        <v>1</v>
      </c>
      <c r="AC7738">
        <v>1</v>
      </c>
      <c r="AD7738">
        <v>1</v>
      </c>
      <c r="AE7738">
        <v>1</v>
      </c>
      <c r="AF7738">
        <v>1</v>
      </c>
      <c r="AL7738">
        <v>3.5073276</v>
      </c>
      <c r="AM7738" s="5">
        <v>8.026036262512207</v>
      </c>
      <c r="AN7738">
        <v>570.77625570776252</v>
      </c>
      <c r="AO7738">
        <f t="shared" si="120"/>
        <v>26826.48401826484</v>
      </c>
      <c r="AP7738">
        <v>684.93150684931504</v>
      </c>
      <c r="AQ7738">
        <v>0.12556399999999998</v>
      </c>
      <c r="AR7738">
        <v>0.15207400000000001</v>
      </c>
      <c r="AS7738">
        <v>0.15192800000000001</v>
      </c>
      <c r="AT7738">
        <v>0.15013200000000002</v>
      </c>
      <c r="AU7738">
        <v>0.142764</v>
      </c>
      <c r="AW7738">
        <v>0.12556400000000001</v>
      </c>
      <c r="AX7738">
        <v>0.15207400000000004</v>
      </c>
      <c r="AY7738">
        <v>0.15192800000000001</v>
      </c>
      <c r="AZ7738">
        <v>0.15013200000000004</v>
      </c>
      <c r="BA7738">
        <v>0.142764</v>
      </c>
      <c r="BC7738" s="52">
        <v>100000</v>
      </c>
      <c r="BD7738" s="52">
        <v>100000</v>
      </c>
      <c r="BE7738">
        <v>0</v>
      </c>
      <c r="BF7738">
        <v>0</v>
      </c>
      <c r="BG7738">
        <v>0</v>
      </c>
    </row>
    <row r="7739" spans="1:59">
      <c r="A7739">
        <v>7738</v>
      </c>
      <c r="E7739">
        <v>9795.2054794520554</v>
      </c>
      <c r="K7739">
        <v>3816.4637754894538</v>
      </c>
      <c r="L7739">
        <v>3888.4837754894538</v>
      </c>
      <c r="M7739">
        <v>3960.5037754894538</v>
      </c>
      <c r="N7739">
        <v>4032.5237754894538</v>
      </c>
      <c r="O7739">
        <v>4104.5437754894538</v>
      </c>
      <c r="Q7739">
        <v>43901.715321826443</v>
      </c>
      <c r="R7739">
        <v>42715.641758299011</v>
      </c>
      <c r="S7739">
        <v>41529.568194771578</v>
      </c>
      <c r="T7739">
        <v>40343.494631244146</v>
      </c>
      <c r="U7739">
        <v>39157.421067716714</v>
      </c>
      <c r="W7739">
        <v>3.1510000000000003E-2</v>
      </c>
      <c r="AB7739">
        <v>1</v>
      </c>
      <c r="AC7739">
        <v>1</v>
      </c>
      <c r="AD7739">
        <v>1</v>
      </c>
      <c r="AE7739">
        <v>1</v>
      </c>
      <c r="AF7739">
        <v>1</v>
      </c>
      <c r="AL7739">
        <v>3.2459579000000001</v>
      </c>
      <c r="AM7739" s="5">
        <v>8.5501651763916016</v>
      </c>
      <c r="AN7739">
        <v>570.77625570776252</v>
      </c>
      <c r="AO7739">
        <f t="shared" si="120"/>
        <v>26826.48401826484</v>
      </c>
      <c r="AP7739">
        <v>684.93150684931504</v>
      </c>
      <c r="AQ7739">
        <v>0.12274400000000001</v>
      </c>
      <c r="AR7739">
        <v>0.15206500000000001</v>
      </c>
      <c r="AS7739">
        <v>0.15185900000000002</v>
      </c>
      <c r="AT7739">
        <v>0.149479</v>
      </c>
      <c r="AU7739">
        <v>0.137653</v>
      </c>
      <c r="AW7739">
        <v>0.12274400000000001</v>
      </c>
      <c r="AX7739">
        <v>0.15206500000000001</v>
      </c>
      <c r="AY7739">
        <v>0.15185900000000002</v>
      </c>
      <c r="AZ7739">
        <v>0.14947900000000003</v>
      </c>
      <c r="BA7739">
        <v>0.13765300000000003</v>
      </c>
      <c r="BC7739" s="52">
        <v>100000</v>
      </c>
      <c r="BD7739" s="52">
        <v>100000</v>
      </c>
      <c r="BE7739">
        <v>0</v>
      </c>
      <c r="BF7739">
        <v>0</v>
      </c>
      <c r="BG7739">
        <v>0</v>
      </c>
    </row>
    <row r="7740" spans="1:59">
      <c r="A7740">
        <v>7739</v>
      </c>
      <c r="E7740">
        <v>9795.2054794520554</v>
      </c>
      <c r="K7740">
        <v>3884.8183505728471</v>
      </c>
      <c r="L7740">
        <v>3988.4883505728471</v>
      </c>
      <c r="M7740">
        <v>4092.1583505728472</v>
      </c>
      <c r="N7740">
        <v>4195.8283505728468</v>
      </c>
      <c r="O7740">
        <v>4299.4983505728469</v>
      </c>
      <c r="Q7740">
        <v>42351.081536826743</v>
      </c>
      <c r="R7740">
        <v>41206.90077268915</v>
      </c>
      <c r="S7740">
        <v>40062.720008551558</v>
      </c>
      <c r="T7740">
        <v>38918.539244413965</v>
      </c>
      <c r="U7740">
        <v>37774.358480276373</v>
      </c>
      <c r="W7740">
        <v>0.11967</v>
      </c>
      <c r="AB7740">
        <v>1</v>
      </c>
      <c r="AC7740">
        <v>1</v>
      </c>
      <c r="AD7740">
        <v>1</v>
      </c>
      <c r="AE7740">
        <v>1</v>
      </c>
      <c r="AF7740">
        <v>1</v>
      </c>
      <c r="AL7740">
        <v>3.0943779999999999</v>
      </c>
      <c r="AM7740" s="5">
        <v>7.7105617523193359</v>
      </c>
      <c r="AN7740">
        <v>570.77625570776252</v>
      </c>
      <c r="AO7740">
        <f t="shared" si="120"/>
        <v>26826.48401826484</v>
      </c>
      <c r="AP7740">
        <v>684.93150684931504</v>
      </c>
      <c r="AQ7740">
        <v>0.122818</v>
      </c>
      <c r="AR7740">
        <v>0.15213499999999999</v>
      </c>
      <c r="AS7740">
        <v>0.152172</v>
      </c>
      <c r="AT7740">
        <v>0.14974799999999999</v>
      </c>
      <c r="AU7740">
        <v>0.137547</v>
      </c>
      <c r="AW7740">
        <v>0.122818</v>
      </c>
      <c r="AX7740">
        <v>0.15213500000000002</v>
      </c>
      <c r="AY7740">
        <v>0.15217200000000003</v>
      </c>
      <c r="AZ7740">
        <v>0.14974799999999999</v>
      </c>
      <c r="BA7740">
        <v>0.13754700000000003</v>
      </c>
      <c r="BC7740" s="52">
        <v>100000</v>
      </c>
      <c r="BD7740" s="52">
        <v>100000</v>
      </c>
      <c r="BE7740">
        <v>0</v>
      </c>
      <c r="BF7740">
        <v>0</v>
      </c>
      <c r="BG7740">
        <v>0</v>
      </c>
    </row>
    <row r="7741" spans="1:59">
      <c r="A7741">
        <v>7740</v>
      </c>
      <c r="E7741">
        <v>9795.2054794520554</v>
      </c>
      <c r="K7741">
        <v>4491.7241232829747</v>
      </c>
      <c r="L7741">
        <v>4661.6666232829748</v>
      </c>
      <c r="M7741">
        <v>4831.6091232829749</v>
      </c>
      <c r="N7741">
        <v>5001.551623282975</v>
      </c>
      <c r="O7741">
        <v>5171.4941232829751</v>
      </c>
      <c r="Q7741">
        <v>40570.170848199632</v>
      </c>
      <c r="R7741">
        <v>39474.104174199114</v>
      </c>
      <c r="S7741">
        <v>38378.037500198596</v>
      </c>
      <c r="T7741">
        <v>37281.970826198078</v>
      </c>
      <c r="U7741">
        <v>36185.90415219756</v>
      </c>
      <c r="W7741">
        <v>0.37845000000000001</v>
      </c>
      <c r="AB7741">
        <v>1</v>
      </c>
      <c r="AC7741">
        <v>1</v>
      </c>
      <c r="AD7741">
        <v>1</v>
      </c>
      <c r="AE7741">
        <v>1</v>
      </c>
      <c r="AF7741">
        <v>1</v>
      </c>
      <c r="AL7741">
        <v>3.0410282999999998</v>
      </c>
      <c r="AM7741" s="5">
        <v>7.2215719223022461</v>
      </c>
      <c r="AN7741">
        <v>570.77625570776252</v>
      </c>
      <c r="AO7741">
        <f t="shared" si="120"/>
        <v>26826.48401826484</v>
      </c>
      <c r="AP7741">
        <v>684.93150684931504</v>
      </c>
      <c r="AQ7741">
        <v>0.12467400000000001</v>
      </c>
      <c r="AR7741">
        <v>0.15259</v>
      </c>
      <c r="AS7741">
        <v>0.152836</v>
      </c>
      <c r="AT7741">
        <v>0.15053800000000001</v>
      </c>
      <c r="AU7741">
        <v>0.13772499999999999</v>
      </c>
      <c r="AW7741">
        <v>0.12467399999999999</v>
      </c>
      <c r="AX7741">
        <v>0.15259</v>
      </c>
      <c r="AY7741">
        <v>0.15283600000000003</v>
      </c>
      <c r="AZ7741">
        <v>0.15053800000000001</v>
      </c>
      <c r="BA7741">
        <v>0.13772499999999999</v>
      </c>
      <c r="BC7741" s="52">
        <v>100000</v>
      </c>
      <c r="BD7741" s="52">
        <v>100000</v>
      </c>
      <c r="BE7741">
        <v>0</v>
      </c>
      <c r="BF7741">
        <v>0</v>
      </c>
      <c r="BG7741">
        <v>0</v>
      </c>
    </row>
    <row r="7742" spans="1:59">
      <c r="A7742">
        <v>7741</v>
      </c>
      <c r="E7742">
        <v>9795.2054794520554</v>
      </c>
      <c r="K7742">
        <v>4333.2657901351085</v>
      </c>
      <c r="L7742">
        <v>4544.3207901351088</v>
      </c>
      <c r="M7742">
        <v>4755.3757901351091</v>
      </c>
      <c r="N7742">
        <v>4966.4307901351094</v>
      </c>
      <c r="O7742">
        <v>5177.4857901351097</v>
      </c>
      <c r="Q7742">
        <v>39995.972714925229</v>
      </c>
      <c r="R7742">
        <v>38915.418902531201</v>
      </c>
      <c r="S7742">
        <v>37834.865090137173</v>
      </c>
      <c r="T7742">
        <v>36754.311277743145</v>
      </c>
      <c r="U7742">
        <v>35673.757465349117</v>
      </c>
      <c r="W7742">
        <v>0.65346000000000004</v>
      </c>
      <c r="AB7742">
        <v>1</v>
      </c>
      <c r="AC7742">
        <v>1</v>
      </c>
      <c r="AD7742">
        <v>1</v>
      </c>
      <c r="AE7742">
        <v>1</v>
      </c>
      <c r="AF7742">
        <v>1</v>
      </c>
      <c r="AL7742">
        <v>2.6152046000000002</v>
      </c>
      <c r="AM7742" s="5">
        <v>6.5584278106689453</v>
      </c>
      <c r="AN7742">
        <v>570.77625570776252</v>
      </c>
      <c r="AO7742">
        <f t="shared" si="120"/>
        <v>26826.48401826484</v>
      </c>
      <c r="AP7742">
        <v>684.93150684931504</v>
      </c>
      <c r="AQ7742">
        <v>0.12473099999999999</v>
      </c>
      <c r="AR7742">
        <v>0.15257200000000001</v>
      </c>
      <c r="AS7742">
        <v>0.15263300000000002</v>
      </c>
      <c r="AT7742">
        <v>0.15035799999999999</v>
      </c>
      <c r="AU7742">
        <v>0.13792599999999999</v>
      </c>
      <c r="AW7742">
        <v>0.12473099999999999</v>
      </c>
      <c r="AX7742">
        <v>0.15257200000000004</v>
      </c>
      <c r="AY7742">
        <v>0.15263300000000002</v>
      </c>
      <c r="AZ7742">
        <v>0.15035799999999999</v>
      </c>
      <c r="BA7742">
        <v>0.13792599999999999</v>
      </c>
      <c r="BC7742" s="52">
        <v>100000</v>
      </c>
      <c r="BD7742" s="52">
        <v>100000</v>
      </c>
      <c r="BE7742">
        <v>0</v>
      </c>
      <c r="BF7742">
        <v>0</v>
      </c>
      <c r="BG7742">
        <v>0</v>
      </c>
    </row>
    <row r="7743" spans="1:59">
      <c r="A7743">
        <v>7742</v>
      </c>
      <c r="E7743">
        <v>9795.2054794520554</v>
      </c>
      <c r="K7743">
        <v>4323.9447117146456</v>
      </c>
      <c r="L7743">
        <v>4594.0938783813126</v>
      </c>
      <c r="M7743">
        <v>4864.2430450479787</v>
      </c>
      <c r="N7743">
        <v>5134.3922117146449</v>
      </c>
      <c r="O7743">
        <v>5404.541378381311</v>
      </c>
      <c r="Q7743">
        <v>39617.90913965978</v>
      </c>
      <c r="R7743">
        <v>38547.569306665406</v>
      </c>
      <c r="S7743">
        <v>37477.229473671032</v>
      </c>
      <c r="T7743">
        <v>36406.889640676658</v>
      </c>
      <c r="U7743">
        <v>35336.549807682284</v>
      </c>
      <c r="W7743">
        <v>0.16694000000000001</v>
      </c>
      <c r="AB7743">
        <v>1</v>
      </c>
      <c r="AC7743">
        <v>1</v>
      </c>
      <c r="AD7743">
        <v>1</v>
      </c>
      <c r="AE7743">
        <v>1</v>
      </c>
      <c r="AF7743">
        <v>1</v>
      </c>
      <c r="AL7743">
        <v>3.4227557000000002</v>
      </c>
      <c r="AM7743" s="5">
        <v>6.17755126953125</v>
      </c>
      <c r="AN7743">
        <v>570.77625570776252</v>
      </c>
      <c r="AO7743">
        <f t="shared" si="120"/>
        <v>26826.48401826484</v>
      </c>
      <c r="AP7743">
        <v>684.93150684931504</v>
      </c>
      <c r="AQ7743">
        <v>0.125997</v>
      </c>
      <c r="AR7743">
        <v>0.15792900000000001</v>
      </c>
      <c r="AS7743">
        <v>0.15321499999999999</v>
      </c>
      <c r="AT7743">
        <v>0.15040899999999999</v>
      </c>
      <c r="AU7743">
        <v>0.13799400000000001</v>
      </c>
      <c r="AW7743">
        <v>0.12599700000000003</v>
      </c>
      <c r="AX7743">
        <v>0.15792900000000004</v>
      </c>
      <c r="AY7743">
        <v>0.15321499999999999</v>
      </c>
      <c r="AZ7743">
        <v>0.15040900000000001</v>
      </c>
      <c r="BA7743">
        <v>0.13799400000000001</v>
      </c>
      <c r="BC7743" s="52">
        <v>100000</v>
      </c>
      <c r="BD7743" s="52">
        <v>100000</v>
      </c>
      <c r="BE7743">
        <v>0</v>
      </c>
      <c r="BF7743">
        <v>0</v>
      </c>
      <c r="BG7743">
        <v>0</v>
      </c>
    </row>
    <row r="7744" spans="1:59">
      <c r="A7744">
        <v>7743</v>
      </c>
      <c r="E7744">
        <v>9795.2054794520554</v>
      </c>
      <c r="K7744">
        <v>4306.3382302537721</v>
      </c>
      <c r="L7744">
        <v>4638.8007302537717</v>
      </c>
      <c r="M7744">
        <v>4971.2632302537713</v>
      </c>
      <c r="N7744">
        <v>5303.725730253771</v>
      </c>
      <c r="O7744">
        <v>5636.1882302537706</v>
      </c>
      <c r="Q7744">
        <v>40062.763280368032</v>
      </c>
      <c r="R7744">
        <v>38980.405016154793</v>
      </c>
      <c r="S7744">
        <v>37898.046751941554</v>
      </c>
      <c r="T7744">
        <v>36815.688487728316</v>
      </c>
      <c r="U7744">
        <v>35733.330223515077</v>
      </c>
      <c r="W7744">
        <v>5.1310000000000001E-2</v>
      </c>
      <c r="AB7744">
        <v>1</v>
      </c>
      <c r="AC7744">
        <v>1</v>
      </c>
      <c r="AD7744">
        <v>1</v>
      </c>
      <c r="AE7744">
        <v>1</v>
      </c>
      <c r="AF7744">
        <v>1</v>
      </c>
      <c r="AL7744">
        <v>2.5600676999999998</v>
      </c>
      <c r="AM7744" s="5">
        <v>6.2084236145019531</v>
      </c>
      <c r="AN7744">
        <v>570.77625570776252</v>
      </c>
      <c r="AO7744">
        <f t="shared" si="120"/>
        <v>26826.48401826484</v>
      </c>
      <c r="AP7744">
        <v>684.93150684931504</v>
      </c>
      <c r="AQ7744">
        <v>0.131246</v>
      </c>
      <c r="AR7744">
        <v>0.17296199999999998</v>
      </c>
      <c r="AS7744">
        <v>0.187329</v>
      </c>
      <c r="AT7744">
        <v>0.16418000000000002</v>
      </c>
      <c r="AU7744">
        <v>0.14887700000000001</v>
      </c>
      <c r="AW7744">
        <v>0.13124600000000003</v>
      </c>
      <c r="AX7744">
        <v>0.172962</v>
      </c>
      <c r="AY7744">
        <v>0.18732900000000002</v>
      </c>
      <c r="AZ7744">
        <v>0.16418000000000005</v>
      </c>
      <c r="BA7744">
        <v>0.14887700000000004</v>
      </c>
      <c r="BC7744" s="52">
        <v>100000</v>
      </c>
      <c r="BD7744" s="52">
        <v>100000</v>
      </c>
      <c r="BE7744">
        <v>0</v>
      </c>
      <c r="BF7744">
        <v>0</v>
      </c>
      <c r="BG7744">
        <v>0</v>
      </c>
    </row>
    <row r="7745" spans="1:59">
      <c r="A7745">
        <v>7744</v>
      </c>
      <c r="E7745">
        <v>9795.2054794520554</v>
      </c>
      <c r="K7745">
        <v>4049.490736001022</v>
      </c>
      <c r="L7745">
        <v>4472.7540693343553</v>
      </c>
      <c r="M7745">
        <v>4896.0174026676887</v>
      </c>
      <c r="N7745">
        <v>5319.280736001022</v>
      </c>
      <c r="O7745">
        <v>5742.5440693343553</v>
      </c>
      <c r="Q7745">
        <v>40689.546438332793</v>
      </c>
      <c r="R7745">
        <v>39590.254645707842</v>
      </c>
      <c r="S7745">
        <v>38490.962853082892</v>
      </c>
      <c r="T7745">
        <v>37391.671060457942</v>
      </c>
      <c r="U7745">
        <v>36292.379267832992</v>
      </c>
      <c r="W7745">
        <v>4.3540000000000002E-2</v>
      </c>
      <c r="AB7745">
        <v>1</v>
      </c>
      <c r="AC7745">
        <v>1</v>
      </c>
      <c r="AD7745">
        <v>1</v>
      </c>
      <c r="AE7745">
        <v>1</v>
      </c>
      <c r="AF7745">
        <v>1</v>
      </c>
      <c r="AL7745">
        <v>2.9015974999999998</v>
      </c>
      <c r="AM7745" s="5">
        <v>6.126462459564209</v>
      </c>
      <c r="AN7745">
        <v>570.77625570776252</v>
      </c>
      <c r="AO7745">
        <f t="shared" si="120"/>
        <v>26826.48401826484</v>
      </c>
      <c r="AP7745">
        <v>684.93150684931504</v>
      </c>
      <c r="AQ7745">
        <v>0.13312100000000002</v>
      </c>
      <c r="AR7745">
        <v>0.179177</v>
      </c>
      <c r="AS7745">
        <v>0.20360499999999998</v>
      </c>
      <c r="AT7745">
        <v>0.1769</v>
      </c>
      <c r="AU7745">
        <v>0.16393199999999999</v>
      </c>
      <c r="AW7745">
        <v>0.13312100000000004</v>
      </c>
      <c r="AX7745">
        <v>0.17917700000000003</v>
      </c>
      <c r="AY7745">
        <v>0.20360499999999998</v>
      </c>
      <c r="AZ7745">
        <v>0.1769</v>
      </c>
      <c r="BA7745">
        <v>0.16393200000000002</v>
      </c>
      <c r="BC7745" s="52">
        <v>100000</v>
      </c>
      <c r="BD7745" s="52">
        <v>100000</v>
      </c>
      <c r="BE7745">
        <v>0</v>
      </c>
      <c r="BF7745">
        <v>0</v>
      </c>
      <c r="BG7745">
        <v>0</v>
      </c>
    </row>
    <row r="7746" spans="1:59">
      <c r="A7746">
        <v>7745</v>
      </c>
      <c r="E7746">
        <v>9795.2054794520554</v>
      </c>
      <c r="K7746">
        <v>4377.7998314773195</v>
      </c>
      <c r="L7746">
        <v>5004.7748314773198</v>
      </c>
      <c r="M7746">
        <v>5631.7498314773202</v>
      </c>
      <c r="N7746">
        <v>6258.7248314773205</v>
      </c>
      <c r="O7746">
        <v>6885.6998314773209</v>
      </c>
      <c r="Q7746">
        <v>42996.30737386339</v>
      </c>
      <c r="R7746">
        <v>41834.694823049285</v>
      </c>
      <c r="S7746">
        <v>40673.08227223518</v>
      </c>
      <c r="T7746">
        <v>39511.469721421076</v>
      </c>
      <c r="U7746">
        <v>38349.857170606971</v>
      </c>
      <c r="W7746">
        <v>0</v>
      </c>
      <c r="AB7746">
        <v>1</v>
      </c>
      <c r="AC7746">
        <v>1</v>
      </c>
      <c r="AD7746">
        <v>1</v>
      </c>
      <c r="AE7746">
        <v>1</v>
      </c>
      <c r="AF7746">
        <v>1</v>
      </c>
      <c r="AL7746">
        <v>3.0936463000000001</v>
      </c>
      <c r="AM7746" s="5">
        <v>5.8360929489135742</v>
      </c>
      <c r="AN7746">
        <v>570.77625570776252</v>
      </c>
      <c r="AO7746">
        <f t="shared" si="120"/>
        <v>26826.48401826484</v>
      </c>
      <c r="AP7746">
        <v>684.93150684931504</v>
      </c>
      <c r="AQ7746">
        <v>0.13329099999999999</v>
      </c>
      <c r="AR7746">
        <v>0.18149700000000002</v>
      </c>
      <c r="AS7746">
        <v>0.22421000000000002</v>
      </c>
      <c r="AT7746">
        <v>0.19931200000000002</v>
      </c>
      <c r="AU7746">
        <v>0.175589</v>
      </c>
      <c r="AW7746">
        <v>0.13329099999999999</v>
      </c>
      <c r="AX7746">
        <v>0.18149700000000002</v>
      </c>
      <c r="AY7746">
        <v>0.22421000000000002</v>
      </c>
      <c r="AZ7746">
        <v>0.19931200000000004</v>
      </c>
      <c r="BA7746">
        <v>0.175589</v>
      </c>
      <c r="BC7746" s="52">
        <v>100000</v>
      </c>
      <c r="BD7746" s="52">
        <v>100000</v>
      </c>
      <c r="BE7746">
        <v>0</v>
      </c>
      <c r="BF7746">
        <v>0</v>
      </c>
      <c r="BG7746">
        <v>0</v>
      </c>
    </row>
    <row r="7747" spans="1:59">
      <c r="A7747">
        <v>7746</v>
      </c>
      <c r="E7747">
        <v>9795.2054794520554</v>
      </c>
      <c r="K7747">
        <v>5966.5258644761852</v>
      </c>
      <c r="L7747">
        <v>6752.8575311428522</v>
      </c>
      <c r="M7747">
        <v>7539.1891978095191</v>
      </c>
      <c r="N7747">
        <v>8325.520864476186</v>
      </c>
      <c r="O7747">
        <v>9111.852531142853</v>
      </c>
      <c r="Q7747">
        <v>44676.285151429263</v>
      </c>
      <c r="R7747">
        <v>43469.285370837701</v>
      </c>
      <c r="S7747">
        <v>42262.285590246138</v>
      </c>
      <c r="T7747">
        <v>41055.285809654575</v>
      </c>
      <c r="U7747">
        <v>39848.286029063012</v>
      </c>
      <c r="W7747">
        <v>0</v>
      </c>
      <c r="AB7747">
        <v>1</v>
      </c>
      <c r="AC7747">
        <v>1</v>
      </c>
      <c r="AD7747">
        <v>1</v>
      </c>
      <c r="AE7747">
        <v>1</v>
      </c>
      <c r="AF7747">
        <v>1</v>
      </c>
      <c r="AL7747">
        <v>2.4116564</v>
      </c>
      <c r="AM7747" s="5">
        <v>5.8006558418273926</v>
      </c>
      <c r="AN7747">
        <v>570.77625570776252</v>
      </c>
      <c r="AO7747">
        <f t="shared" ref="AO7747:AO7810" si="121">235000000/8760</f>
        <v>26826.48401826484</v>
      </c>
      <c r="AP7747">
        <v>684.93150684931504</v>
      </c>
      <c r="AQ7747">
        <v>0.13384100000000002</v>
      </c>
      <c r="AR7747">
        <v>0.212696</v>
      </c>
      <c r="AS7747">
        <v>0.22420899999999999</v>
      </c>
      <c r="AT7747">
        <v>0.19931499999999999</v>
      </c>
      <c r="AU7747">
        <v>0.17521100000000001</v>
      </c>
      <c r="AW7747">
        <v>0.13384100000000004</v>
      </c>
      <c r="AX7747">
        <v>0.212696</v>
      </c>
      <c r="AY7747">
        <v>0.22420899999999999</v>
      </c>
      <c r="AZ7747">
        <v>0.19931500000000002</v>
      </c>
      <c r="BA7747">
        <v>0.17521100000000001</v>
      </c>
      <c r="BC7747" s="52">
        <v>100000</v>
      </c>
      <c r="BD7747" s="52">
        <v>100000</v>
      </c>
      <c r="BE7747">
        <v>0</v>
      </c>
      <c r="BF7747">
        <v>0</v>
      </c>
      <c r="BG7747">
        <v>0</v>
      </c>
    </row>
    <row r="7748" spans="1:59">
      <c r="A7748">
        <v>7747</v>
      </c>
      <c r="E7748">
        <v>9795.2054794520554</v>
      </c>
      <c r="K7748">
        <v>6984.5947630667242</v>
      </c>
      <c r="L7748">
        <v>7804.0630964000575</v>
      </c>
      <c r="M7748">
        <v>8623.5314297333916</v>
      </c>
      <c r="N7748">
        <v>9442.9997630667258</v>
      </c>
      <c r="O7748">
        <v>10262.46809640006</v>
      </c>
      <c r="Q7748">
        <v>45399.7640821358</v>
      </c>
      <c r="R7748">
        <v>44173.218386023742</v>
      </c>
      <c r="S7748">
        <v>42946.672689911677</v>
      </c>
      <c r="T7748">
        <v>41720.126993799611</v>
      </c>
      <c r="U7748">
        <v>40493.581297687546</v>
      </c>
      <c r="W7748">
        <v>0</v>
      </c>
      <c r="AB7748">
        <v>1</v>
      </c>
      <c r="AC7748">
        <v>1</v>
      </c>
      <c r="AD7748">
        <v>1</v>
      </c>
      <c r="AE7748">
        <v>1</v>
      </c>
      <c r="AF7748">
        <v>1</v>
      </c>
      <c r="AL7748">
        <v>2.1804017999999998</v>
      </c>
      <c r="AM7748" s="5">
        <v>5.3220944404602051</v>
      </c>
      <c r="AN7748">
        <v>570.77625570776252</v>
      </c>
      <c r="AO7748">
        <f t="shared" si="121"/>
        <v>26826.48401826484</v>
      </c>
      <c r="AP7748">
        <v>684.93150684931504</v>
      </c>
      <c r="AQ7748">
        <v>0.13384000000000001</v>
      </c>
      <c r="AR7748">
        <v>0.183309</v>
      </c>
      <c r="AS7748">
        <v>0.22176799999999999</v>
      </c>
      <c r="AT7748">
        <v>0.18518100000000001</v>
      </c>
      <c r="AU7748">
        <v>0.16512299999999999</v>
      </c>
      <c r="AW7748">
        <v>0.13384000000000001</v>
      </c>
      <c r="AX7748">
        <v>0.183309</v>
      </c>
      <c r="AY7748">
        <v>0.22176800000000002</v>
      </c>
      <c r="AZ7748">
        <v>0.18518100000000004</v>
      </c>
      <c r="BA7748">
        <v>0.16512300000000002</v>
      </c>
      <c r="BC7748" s="52">
        <v>100000</v>
      </c>
      <c r="BD7748" s="52">
        <v>100000</v>
      </c>
      <c r="BE7748">
        <v>0</v>
      </c>
      <c r="BF7748">
        <v>0</v>
      </c>
      <c r="BG7748">
        <v>0</v>
      </c>
    </row>
    <row r="7749" spans="1:59">
      <c r="A7749">
        <v>7748</v>
      </c>
      <c r="E7749">
        <v>9795.2054794520554</v>
      </c>
      <c r="K7749">
        <v>7331.5460153839467</v>
      </c>
      <c r="L7749">
        <v>8081.1660153839466</v>
      </c>
      <c r="M7749">
        <v>8830.7860153839465</v>
      </c>
      <c r="N7749">
        <v>9580.4060153839455</v>
      </c>
      <c r="O7749">
        <v>10330.026015383944</v>
      </c>
      <c r="Q7749">
        <v>45399.7640821358</v>
      </c>
      <c r="R7749">
        <v>44173.218386023742</v>
      </c>
      <c r="S7749">
        <v>42946.672689911677</v>
      </c>
      <c r="T7749">
        <v>41720.126993799611</v>
      </c>
      <c r="U7749">
        <v>40493.581297687546</v>
      </c>
      <c r="W7749">
        <v>0</v>
      </c>
      <c r="AB7749">
        <v>1</v>
      </c>
      <c r="AC7749">
        <v>1</v>
      </c>
      <c r="AD7749">
        <v>1</v>
      </c>
      <c r="AE7749">
        <v>1</v>
      </c>
      <c r="AF7749">
        <v>1</v>
      </c>
      <c r="AL7749">
        <v>2.2002183999999998</v>
      </c>
      <c r="AM7749" s="5">
        <v>5.1407299041748047</v>
      </c>
      <c r="AN7749">
        <v>570.77625570776252</v>
      </c>
      <c r="AO7749">
        <f t="shared" si="121"/>
        <v>26826.48401826484</v>
      </c>
      <c r="AP7749">
        <v>684.93150684931504</v>
      </c>
      <c r="AQ7749">
        <v>0.13384100000000002</v>
      </c>
      <c r="AR7749">
        <v>0.18004599999999998</v>
      </c>
      <c r="AS7749">
        <v>0.19675599999999999</v>
      </c>
      <c r="AT7749">
        <v>0.17550399999999999</v>
      </c>
      <c r="AU7749">
        <v>0.16336600000000001</v>
      </c>
      <c r="AW7749">
        <v>0.13384100000000004</v>
      </c>
      <c r="AX7749">
        <v>0.18004599999999998</v>
      </c>
      <c r="AY7749">
        <v>0.19675599999999999</v>
      </c>
      <c r="AZ7749">
        <v>0.17550399999999999</v>
      </c>
      <c r="BA7749">
        <v>0.16336600000000001</v>
      </c>
      <c r="BC7749" s="52">
        <v>100000</v>
      </c>
      <c r="BD7749" s="52">
        <v>100000</v>
      </c>
      <c r="BE7749">
        <v>0</v>
      </c>
      <c r="BF7749">
        <v>0</v>
      </c>
      <c r="BG7749">
        <v>0</v>
      </c>
    </row>
    <row r="7750" spans="1:59">
      <c r="A7750">
        <v>7749</v>
      </c>
      <c r="E7750">
        <v>9795.2054794520554</v>
      </c>
      <c r="K7750">
        <v>6505.0770621029205</v>
      </c>
      <c r="L7750">
        <v>7148.7720621029202</v>
      </c>
      <c r="M7750">
        <v>7792.46706210292</v>
      </c>
      <c r="N7750">
        <v>8436.1620621029197</v>
      </c>
      <c r="O7750">
        <v>9079.8570621029194</v>
      </c>
      <c r="Q7750">
        <v>44136.229363773287</v>
      </c>
      <c r="R7750">
        <v>42943.820036247824</v>
      </c>
      <c r="S7750">
        <v>41751.41070872236</v>
      </c>
      <c r="T7750">
        <v>40559.001381196897</v>
      </c>
      <c r="U7750">
        <v>39366.592053671433</v>
      </c>
      <c r="W7750">
        <v>0</v>
      </c>
      <c r="AB7750">
        <v>1</v>
      </c>
      <c r="AC7750">
        <v>1</v>
      </c>
      <c r="AD7750">
        <v>1</v>
      </c>
      <c r="AE7750">
        <v>1</v>
      </c>
      <c r="AF7750">
        <v>1</v>
      </c>
      <c r="AL7750">
        <v>1.7299998999999999</v>
      </c>
      <c r="AM7750" s="5">
        <v>3.928763628005981</v>
      </c>
      <c r="AN7750">
        <v>570.77625570776252</v>
      </c>
      <c r="AO7750">
        <f t="shared" si="121"/>
        <v>26826.48401826484</v>
      </c>
      <c r="AP7750">
        <v>684.93150684931504</v>
      </c>
      <c r="AQ7750">
        <v>0.13353999999999999</v>
      </c>
      <c r="AR7750">
        <v>0.17468700000000001</v>
      </c>
      <c r="AS7750">
        <v>0.188556</v>
      </c>
      <c r="AT7750">
        <v>0.16711000000000001</v>
      </c>
      <c r="AU7750">
        <v>0.16117300000000001</v>
      </c>
      <c r="AW7750">
        <v>0.13353999999999999</v>
      </c>
      <c r="AX7750">
        <v>0.17468700000000004</v>
      </c>
      <c r="AY7750">
        <v>0.188556</v>
      </c>
      <c r="AZ7750">
        <v>0.16711000000000004</v>
      </c>
      <c r="BA7750">
        <v>0.16117300000000001</v>
      </c>
      <c r="BC7750" s="52">
        <v>100000</v>
      </c>
      <c r="BD7750" s="52">
        <v>100000</v>
      </c>
      <c r="BE7750">
        <v>0</v>
      </c>
      <c r="BF7750">
        <v>0</v>
      </c>
      <c r="BG7750">
        <v>0</v>
      </c>
    </row>
    <row r="7751" spans="1:59">
      <c r="A7751">
        <v>7750</v>
      </c>
      <c r="E7751">
        <v>9795.2054794520554</v>
      </c>
      <c r="K7751">
        <v>5525.328152574285</v>
      </c>
      <c r="L7751">
        <v>6047.2581525742853</v>
      </c>
      <c r="M7751">
        <v>6569.1881525742856</v>
      </c>
      <c r="N7751">
        <v>7091.1181525742859</v>
      </c>
      <c r="O7751">
        <v>7613.0481525742862</v>
      </c>
      <c r="Q7751">
        <v>39957.593230987331</v>
      </c>
      <c r="R7751">
        <v>38878.076300384506</v>
      </c>
      <c r="S7751">
        <v>37798.55936978168</v>
      </c>
      <c r="T7751">
        <v>36719.042439178855</v>
      </c>
      <c r="U7751">
        <v>35639.525508576029</v>
      </c>
      <c r="W7751">
        <v>0</v>
      </c>
      <c r="AB7751">
        <v>1</v>
      </c>
      <c r="AC7751">
        <v>1</v>
      </c>
      <c r="AD7751">
        <v>1</v>
      </c>
      <c r="AE7751">
        <v>1</v>
      </c>
      <c r="AF7751">
        <v>1</v>
      </c>
      <c r="AL7751">
        <v>1.8794693</v>
      </c>
      <c r="AM7751" s="5">
        <v>3.4543991088867192</v>
      </c>
      <c r="AN7751">
        <v>570.77625570776252</v>
      </c>
      <c r="AO7751">
        <f t="shared" si="121"/>
        <v>26826.48401826484</v>
      </c>
      <c r="AP7751">
        <v>684.93150684931504</v>
      </c>
      <c r="AQ7751">
        <v>0.12978299999999998</v>
      </c>
      <c r="AR7751">
        <v>0.17269900000000002</v>
      </c>
      <c r="AS7751">
        <v>0.18723099999999998</v>
      </c>
      <c r="AT7751">
        <v>0.16692199999999999</v>
      </c>
      <c r="AU7751">
        <v>0.16093100000000002</v>
      </c>
      <c r="AW7751">
        <v>0.12978299999999998</v>
      </c>
      <c r="AX7751">
        <v>0.17269900000000005</v>
      </c>
      <c r="AY7751">
        <v>0.18723099999999998</v>
      </c>
      <c r="AZ7751">
        <v>0.16692200000000001</v>
      </c>
      <c r="BA7751">
        <v>0.16093100000000005</v>
      </c>
      <c r="BC7751" s="52">
        <v>100000</v>
      </c>
      <c r="BD7751" s="52">
        <v>100000</v>
      </c>
      <c r="BE7751">
        <v>0</v>
      </c>
      <c r="BF7751">
        <v>0</v>
      </c>
      <c r="BG7751">
        <v>0</v>
      </c>
    </row>
    <row r="7752" spans="1:59">
      <c r="A7752">
        <v>7751</v>
      </c>
      <c r="E7752">
        <v>9795.2054794520554</v>
      </c>
      <c r="K7752">
        <v>5305.7649720033842</v>
      </c>
      <c r="L7752">
        <v>5765.5474720033844</v>
      </c>
      <c r="M7752">
        <v>6225.3299720033847</v>
      </c>
      <c r="N7752">
        <v>6685.1124720033849</v>
      </c>
      <c r="O7752">
        <v>7144.8949720033852</v>
      </c>
      <c r="Q7752">
        <v>31195.340434439149</v>
      </c>
      <c r="R7752">
        <v>30352.549481847698</v>
      </c>
      <c r="S7752">
        <v>29509.758529256247</v>
      </c>
      <c r="T7752">
        <v>28666.967576664796</v>
      </c>
      <c r="U7752">
        <v>27824.176624073345</v>
      </c>
      <c r="W7752">
        <v>0</v>
      </c>
      <c r="AB7752">
        <v>1</v>
      </c>
      <c r="AC7752">
        <v>1</v>
      </c>
      <c r="AD7752">
        <v>1</v>
      </c>
      <c r="AE7752">
        <v>1</v>
      </c>
      <c r="AF7752">
        <v>1</v>
      </c>
      <c r="AL7752">
        <v>1.9201056999999999</v>
      </c>
      <c r="AM7752" s="5">
        <v>3.148856639862061</v>
      </c>
      <c r="AN7752">
        <v>570.77625570776252</v>
      </c>
      <c r="AO7752">
        <f t="shared" si="121"/>
        <v>26826.48401826484</v>
      </c>
      <c r="AP7752">
        <v>684.93150684931504</v>
      </c>
      <c r="AQ7752">
        <v>0.12631100000000001</v>
      </c>
      <c r="AR7752">
        <v>0.17269800000000002</v>
      </c>
      <c r="AS7752">
        <v>0.18723300000000001</v>
      </c>
      <c r="AT7752">
        <v>0.16605</v>
      </c>
      <c r="AU7752">
        <v>0.16070200000000001</v>
      </c>
      <c r="AW7752">
        <v>0.12631100000000001</v>
      </c>
      <c r="AX7752">
        <v>0.17269800000000002</v>
      </c>
      <c r="AY7752">
        <v>0.18723300000000004</v>
      </c>
      <c r="AZ7752">
        <v>0.16605000000000003</v>
      </c>
      <c r="BA7752">
        <v>0.16070200000000001</v>
      </c>
      <c r="BC7752" s="52">
        <v>100000</v>
      </c>
      <c r="BD7752" s="52">
        <v>100000</v>
      </c>
      <c r="BE7752">
        <v>0</v>
      </c>
      <c r="BF7752">
        <v>0</v>
      </c>
      <c r="BG7752">
        <v>0</v>
      </c>
    </row>
    <row r="7753" spans="1:59">
      <c r="A7753">
        <v>7752</v>
      </c>
      <c r="E7753">
        <v>9795.2054794520554</v>
      </c>
      <c r="K7753">
        <v>3954.2086010362909</v>
      </c>
      <c r="L7753">
        <v>4343.2361010362911</v>
      </c>
      <c r="M7753">
        <v>4732.2636010362912</v>
      </c>
      <c r="N7753">
        <v>5121.2911010362914</v>
      </c>
      <c r="O7753">
        <v>5510.3186010362915</v>
      </c>
      <c r="Q7753">
        <v>23886.780411086031</v>
      </c>
      <c r="R7753">
        <v>23241.441646758845</v>
      </c>
      <c r="S7753">
        <v>22596.10288243166</v>
      </c>
      <c r="T7753">
        <v>21950.764118104475</v>
      </c>
      <c r="U7753">
        <v>21305.425353777289</v>
      </c>
      <c r="W7753">
        <v>0</v>
      </c>
      <c r="AB7753">
        <v>1</v>
      </c>
      <c r="AC7753">
        <v>1</v>
      </c>
      <c r="AD7753">
        <v>1</v>
      </c>
      <c r="AE7753">
        <v>1</v>
      </c>
      <c r="AF7753">
        <v>1</v>
      </c>
      <c r="AL7753">
        <v>2.7106669999999999</v>
      </c>
      <c r="AM7753" s="5">
        <v>2.6395399570465088</v>
      </c>
      <c r="AN7753">
        <v>570.77625570776252</v>
      </c>
      <c r="AO7753">
        <f t="shared" si="121"/>
        <v>26826.48401826484</v>
      </c>
      <c r="AP7753">
        <v>684.93150684931504</v>
      </c>
      <c r="AQ7753">
        <v>0.12437300000000001</v>
      </c>
      <c r="AR7753">
        <v>0.17271199999999998</v>
      </c>
      <c r="AS7753">
        <v>0.18728299999999998</v>
      </c>
      <c r="AT7753">
        <v>0.166133</v>
      </c>
      <c r="AU7753">
        <v>0.16069900000000001</v>
      </c>
      <c r="AW7753">
        <v>0.124373</v>
      </c>
      <c r="AX7753">
        <v>0.17271199999999998</v>
      </c>
      <c r="AY7753">
        <v>0.18728299999999998</v>
      </c>
      <c r="AZ7753">
        <v>0.16613300000000003</v>
      </c>
      <c r="BA7753">
        <v>0.16069900000000004</v>
      </c>
      <c r="BC7753" s="52">
        <v>100000</v>
      </c>
      <c r="BD7753" s="52">
        <v>100000</v>
      </c>
      <c r="BE7753">
        <v>0</v>
      </c>
      <c r="BF7753">
        <v>0</v>
      </c>
      <c r="BG7753">
        <v>0</v>
      </c>
    </row>
    <row r="7754" spans="1:59">
      <c r="A7754">
        <v>7753</v>
      </c>
      <c r="E7754">
        <v>9795.2054794520554</v>
      </c>
      <c r="K7754">
        <v>3135.0163978283713</v>
      </c>
      <c r="L7754">
        <v>3455.8188978283715</v>
      </c>
      <c r="M7754">
        <v>3776.6213978283718</v>
      </c>
      <c r="N7754">
        <v>4097.423897828372</v>
      </c>
      <c r="O7754">
        <v>4418.2263978283718</v>
      </c>
      <c r="Q7754">
        <v>21620.502382899202</v>
      </c>
      <c r="R7754">
        <v>21036.39066592191</v>
      </c>
      <c r="S7754">
        <v>20452.278948944619</v>
      </c>
      <c r="T7754">
        <v>19868.167231967327</v>
      </c>
      <c r="U7754">
        <v>19284.055514990036</v>
      </c>
      <c r="W7754">
        <v>0</v>
      </c>
      <c r="AB7754">
        <v>1</v>
      </c>
      <c r="AC7754">
        <v>1</v>
      </c>
      <c r="AD7754">
        <v>1</v>
      </c>
      <c r="AE7754">
        <v>1</v>
      </c>
      <c r="AF7754">
        <v>1</v>
      </c>
      <c r="AL7754">
        <v>3.6709166</v>
      </c>
      <c r="AM7754" s="5">
        <v>2.07450270652771</v>
      </c>
      <c r="AN7754">
        <v>570.77625570776252</v>
      </c>
      <c r="AO7754">
        <f t="shared" si="121"/>
        <v>26826.48401826484</v>
      </c>
      <c r="AP7754">
        <v>684.93150684931504</v>
      </c>
      <c r="AQ7754">
        <v>0.124372</v>
      </c>
      <c r="AR7754">
        <v>0.172736</v>
      </c>
      <c r="AS7754">
        <v>0.18732799999999999</v>
      </c>
      <c r="AT7754">
        <v>0.16621100000000003</v>
      </c>
      <c r="AU7754">
        <v>0.16070599999999999</v>
      </c>
      <c r="AW7754">
        <v>0.124372</v>
      </c>
      <c r="AX7754">
        <v>0.172736</v>
      </c>
      <c r="AY7754">
        <v>0.18732799999999999</v>
      </c>
      <c r="AZ7754">
        <v>0.16621100000000005</v>
      </c>
      <c r="BA7754">
        <v>0.16070600000000002</v>
      </c>
      <c r="BC7754" s="52">
        <v>100000</v>
      </c>
      <c r="BD7754" s="52">
        <v>100000</v>
      </c>
      <c r="BE7754">
        <v>0</v>
      </c>
      <c r="BF7754">
        <v>0</v>
      </c>
      <c r="BG7754">
        <v>0</v>
      </c>
    </row>
    <row r="7755" spans="1:59">
      <c r="A7755">
        <v>7754</v>
      </c>
      <c r="E7755">
        <v>9795.2054794520554</v>
      </c>
      <c r="K7755">
        <v>2298.2497531825356</v>
      </c>
      <c r="L7755">
        <v>2477.8447531825359</v>
      </c>
      <c r="M7755">
        <v>2657.4397531825362</v>
      </c>
      <c r="N7755">
        <v>2837.0347531825364</v>
      </c>
      <c r="O7755">
        <v>3016.6297531825367</v>
      </c>
      <c r="Q7755">
        <v>22714.187945748941</v>
      </c>
      <c r="R7755">
        <v>22100.528601661652</v>
      </c>
      <c r="S7755">
        <v>21486.869257574363</v>
      </c>
      <c r="T7755">
        <v>20873.209913487073</v>
      </c>
      <c r="U7755">
        <v>20259.550569399784</v>
      </c>
      <c r="W7755">
        <v>0</v>
      </c>
      <c r="AB7755">
        <v>1</v>
      </c>
      <c r="AC7755">
        <v>1</v>
      </c>
      <c r="AD7755">
        <v>1</v>
      </c>
      <c r="AE7755">
        <v>1</v>
      </c>
      <c r="AF7755">
        <v>1</v>
      </c>
      <c r="AL7755">
        <v>3.7832214999999998</v>
      </c>
      <c r="AM7755" s="5">
        <v>2.29115891456604</v>
      </c>
      <c r="AN7755">
        <v>570.77625570776252</v>
      </c>
      <c r="AO7755">
        <f t="shared" si="121"/>
        <v>26826.48401826484</v>
      </c>
      <c r="AP7755">
        <v>684.93150684931504</v>
      </c>
      <c r="AQ7755">
        <v>0.124386</v>
      </c>
      <c r="AR7755">
        <v>0.172792</v>
      </c>
      <c r="AS7755">
        <v>0.18738099999999999</v>
      </c>
      <c r="AT7755">
        <v>0.166266</v>
      </c>
      <c r="AU7755">
        <v>0.160716</v>
      </c>
      <c r="AW7755">
        <v>0.12438599999999998</v>
      </c>
      <c r="AX7755">
        <v>0.172792</v>
      </c>
      <c r="AY7755">
        <v>0.18738100000000002</v>
      </c>
      <c r="AZ7755">
        <v>0.16626600000000002</v>
      </c>
      <c r="BA7755">
        <v>0.16071600000000003</v>
      </c>
      <c r="BC7755" s="52">
        <v>100000</v>
      </c>
      <c r="BD7755" s="52">
        <v>100000</v>
      </c>
      <c r="BE7755">
        <v>0</v>
      </c>
      <c r="BF7755">
        <v>0</v>
      </c>
      <c r="BG7755">
        <v>0</v>
      </c>
    </row>
    <row r="7756" spans="1:59">
      <c r="A7756">
        <v>7755</v>
      </c>
      <c r="E7756">
        <v>9795.2054794520554</v>
      </c>
      <c r="K7756">
        <v>1688.085752676815</v>
      </c>
      <c r="L7756">
        <v>1797.4757526768149</v>
      </c>
      <c r="M7756">
        <v>1906.8657526768147</v>
      </c>
      <c r="N7756">
        <v>2016.2557526768146</v>
      </c>
      <c r="O7756">
        <v>2125.6457526768145</v>
      </c>
      <c r="Q7756">
        <v>23070.61570203189</v>
      </c>
      <c r="R7756">
        <v>22447.326904251029</v>
      </c>
      <c r="S7756">
        <v>21824.038106470169</v>
      </c>
      <c r="T7756">
        <v>21200.749308689308</v>
      </c>
      <c r="U7756">
        <v>20577.460510908448</v>
      </c>
      <c r="W7756">
        <v>0</v>
      </c>
      <c r="AB7756">
        <v>1</v>
      </c>
      <c r="AC7756">
        <v>1</v>
      </c>
      <c r="AD7756">
        <v>1</v>
      </c>
      <c r="AE7756">
        <v>1</v>
      </c>
      <c r="AF7756">
        <v>1</v>
      </c>
      <c r="AL7756">
        <v>3.4610834000000001</v>
      </c>
      <c r="AM7756" s="5">
        <v>2.881752490997314</v>
      </c>
      <c r="AN7756">
        <v>570.77625570776252</v>
      </c>
      <c r="AO7756">
        <f t="shared" si="121"/>
        <v>26826.48401826484</v>
      </c>
      <c r="AP7756">
        <v>684.93150684931504</v>
      </c>
      <c r="AQ7756">
        <v>0.12439600000000001</v>
      </c>
      <c r="AR7756">
        <v>0.17278100000000002</v>
      </c>
      <c r="AS7756">
        <v>0.187333</v>
      </c>
      <c r="AT7756">
        <v>0.166153</v>
      </c>
      <c r="AU7756">
        <v>0.16067500000000001</v>
      </c>
      <c r="AW7756">
        <v>0.12439599999999999</v>
      </c>
      <c r="AX7756">
        <v>0.17278100000000002</v>
      </c>
      <c r="AY7756">
        <v>0.18733300000000003</v>
      </c>
      <c r="AZ7756">
        <v>0.166153</v>
      </c>
      <c r="BA7756">
        <v>0.16067500000000001</v>
      </c>
      <c r="BC7756" s="52">
        <v>100000</v>
      </c>
      <c r="BD7756" s="52">
        <v>100000</v>
      </c>
      <c r="BE7756">
        <v>0</v>
      </c>
      <c r="BF7756">
        <v>0</v>
      </c>
      <c r="BG7756">
        <v>0</v>
      </c>
    </row>
    <row r="7757" spans="1:59">
      <c r="A7757">
        <v>7756</v>
      </c>
      <c r="E7757">
        <v>9795.2054794520554</v>
      </c>
      <c r="K7757">
        <v>1494.7458819884605</v>
      </c>
      <c r="L7757">
        <v>1549.6058819884606</v>
      </c>
      <c r="M7757">
        <v>1604.4658819884608</v>
      </c>
      <c r="N7757">
        <v>1659.3258819884609</v>
      </c>
      <c r="O7757">
        <v>1714.185881988461</v>
      </c>
      <c r="Q7757">
        <v>25067.606862559791</v>
      </c>
      <c r="R7757">
        <v>24390.366222769029</v>
      </c>
      <c r="S7757">
        <v>23713.125582978268</v>
      </c>
      <c r="T7757">
        <v>23035.884943187506</v>
      </c>
      <c r="U7757">
        <v>22358.644303396744</v>
      </c>
      <c r="W7757">
        <v>0</v>
      </c>
      <c r="AB7757">
        <v>1</v>
      </c>
      <c r="AC7757">
        <v>1</v>
      </c>
      <c r="AD7757">
        <v>1</v>
      </c>
      <c r="AE7757">
        <v>1</v>
      </c>
      <c r="AF7757">
        <v>1</v>
      </c>
      <c r="AL7757">
        <v>3.438723</v>
      </c>
      <c r="AM7757" s="5">
        <v>3.1934890747070308</v>
      </c>
      <c r="AN7757">
        <v>570.77625570776252</v>
      </c>
      <c r="AO7757">
        <f t="shared" si="121"/>
        <v>26826.48401826484</v>
      </c>
      <c r="AP7757">
        <v>684.93150684931504</v>
      </c>
      <c r="AQ7757">
        <v>0.11747100000000001</v>
      </c>
      <c r="AR7757">
        <v>0.15327499999999999</v>
      </c>
      <c r="AS7757">
        <v>0.15631500000000001</v>
      </c>
      <c r="AT7757">
        <v>0.14995700000000001</v>
      </c>
      <c r="AU7757">
        <v>0.14383299999999999</v>
      </c>
      <c r="AW7757">
        <v>0.11747100000000001</v>
      </c>
      <c r="AX7757">
        <v>0.15327499999999999</v>
      </c>
      <c r="AY7757">
        <v>0.15631500000000004</v>
      </c>
      <c r="AZ7757">
        <v>0.14995700000000001</v>
      </c>
      <c r="BA7757">
        <v>0.14383299999999999</v>
      </c>
      <c r="BC7757" s="52">
        <v>100000</v>
      </c>
      <c r="BD7757" s="52">
        <v>100000</v>
      </c>
      <c r="BE7757">
        <v>0</v>
      </c>
      <c r="BF7757">
        <v>0</v>
      </c>
      <c r="BG7757">
        <v>0</v>
      </c>
    </row>
    <row r="7758" spans="1:59">
      <c r="A7758">
        <v>7757</v>
      </c>
      <c r="E7758">
        <v>9795.2054794520554</v>
      </c>
      <c r="K7758">
        <v>1642.3494391806453</v>
      </c>
      <c r="L7758">
        <v>1691.8469391806452</v>
      </c>
      <c r="M7758">
        <v>1741.3444391806452</v>
      </c>
      <c r="N7758">
        <v>1790.8419391806451</v>
      </c>
      <c r="O7758">
        <v>1840.3394391806451</v>
      </c>
      <c r="Q7758">
        <v>29520.53462267869</v>
      </c>
      <c r="R7758">
        <v>28722.991169730441</v>
      </c>
      <c r="S7758">
        <v>27925.447716782193</v>
      </c>
      <c r="T7758">
        <v>27127.904263833945</v>
      </c>
      <c r="U7758">
        <v>26330.360810885697</v>
      </c>
      <c r="W7758">
        <v>0</v>
      </c>
      <c r="AB7758">
        <v>1</v>
      </c>
      <c r="AC7758">
        <v>1</v>
      </c>
      <c r="AD7758">
        <v>1</v>
      </c>
      <c r="AE7758">
        <v>1</v>
      </c>
      <c r="AF7758">
        <v>1</v>
      </c>
      <c r="AL7758">
        <v>2.9095572999999999</v>
      </c>
      <c r="AM7758" s="5">
        <v>3.6950240135192871</v>
      </c>
      <c r="AN7758">
        <v>570.77625570776252</v>
      </c>
      <c r="AO7758">
        <f t="shared" si="121"/>
        <v>26826.48401826484</v>
      </c>
      <c r="AP7758">
        <v>684.93150684931504</v>
      </c>
      <c r="AQ7758">
        <v>0.11743899999999999</v>
      </c>
      <c r="AR7758">
        <v>0.153114</v>
      </c>
      <c r="AS7758">
        <v>0.15599299999999999</v>
      </c>
      <c r="AT7758">
        <v>0.14988599999999999</v>
      </c>
      <c r="AU7758">
        <v>0.143398</v>
      </c>
      <c r="AW7758">
        <v>0.117439</v>
      </c>
      <c r="AX7758">
        <v>0.15311400000000003</v>
      </c>
      <c r="AY7758">
        <v>0.15599299999999999</v>
      </c>
      <c r="AZ7758">
        <v>0.14988600000000002</v>
      </c>
      <c r="BA7758">
        <v>0.14339800000000003</v>
      </c>
      <c r="BC7758" s="52">
        <v>100000</v>
      </c>
      <c r="BD7758" s="52">
        <v>100000</v>
      </c>
      <c r="BE7758">
        <v>0</v>
      </c>
      <c r="BF7758">
        <v>0</v>
      </c>
      <c r="BG7758">
        <v>0</v>
      </c>
    </row>
    <row r="7759" spans="1:59">
      <c r="A7759">
        <v>7758</v>
      </c>
      <c r="E7759">
        <v>9795.2054794520554</v>
      </c>
      <c r="K7759">
        <v>2066.4498006905842</v>
      </c>
      <c r="L7759">
        <v>2115.4523006905843</v>
      </c>
      <c r="M7759">
        <v>2164.4548006905843</v>
      </c>
      <c r="N7759">
        <v>2213.4573006905844</v>
      </c>
      <c r="O7759">
        <v>2262.4598006905844</v>
      </c>
      <c r="Q7759">
        <v>43338.333462039169</v>
      </c>
      <c r="R7759">
        <v>42167.480545178129</v>
      </c>
      <c r="S7759">
        <v>40996.627628317088</v>
      </c>
      <c r="T7759">
        <v>39825.774711456048</v>
      </c>
      <c r="U7759">
        <v>38654.921794595008</v>
      </c>
      <c r="W7759">
        <v>0</v>
      </c>
      <c r="AB7759">
        <v>1</v>
      </c>
      <c r="AC7759">
        <v>1</v>
      </c>
      <c r="AD7759">
        <v>1</v>
      </c>
      <c r="AE7759">
        <v>1</v>
      </c>
      <c r="AF7759">
        <v>1</v>
      </c>
      <c r="AL7759">
        <v>3.2045442999999998</v>
      </c>
      <c r="AM7759" s="5">
        <v>4.1544914245605469</v>
      </c>
      <c r="AN7759">
        <v>570.77625570776252</v>
      </c>
      <c r="AO7759">
        <f t="shared" si="121"/>
        <v>26826.48401826484</v>
      </c>
      <c r="AP7759">
        <v>684.93150684931504</v>
      </c>
      <c r="AQ7759">
        <v>0.11859399999999999</v>
      </c>
      <c r="AR7759">
        <v>0.15428600000000001</v>
      </c>
      <c r="AS7759">
        <v>0.15768199999999999</v>
      </c>
      <c r="AT7759">
        <v>0.150758</v>
      </c>
      <c r="AU7759">
        <v>0.145568</v>
      </c>
      <c r="AW7759">
        <v>0.11859399999999999</v>
      </c>
      <c r="AX7759">
        <v>0.15428600000000003</v>
      </c>
      <c r="AY7759">
        <v>0.15768199999999999</v>
      </c>
      <c r="AZ7759">
        <v>0.150758</v>
      </c>
      <c r="BA7759">
        <v>0.14556800000000003</v>
      </c>
      <c r="BC7759" s="52">
        <v>100000</v>
      </c>
      <c r="BD7759" s="52">
        <v>100000</v>
      </c>
      <c r="BE7759">
        <v>0</v>
      </c>
      <c r="BF7759">
        <v>0</v>
      </c>
      <c r="BG7759">
        <v>0</v>
      </c>
    </row>
    <row r="7760" spans="1:59">
      <c r="A7760">
        <v>7759</v>
      </c>
      <c r="E7760">
        <v>9795.2054794520554</v>
      </c>
      <c r="K7760">
        <v>2681.8111095481427</v>
      </c>
      <c r="L7760">
        <v>2724.0211095481427</v>
      </c>
      <c r="M7760">
        <v>2766.2311095481427</v>
      </c>
      <c r="N7760">
        <v>2808.4411095481428</v>
      </c>
      <c r="O7760">
        <v>2850.6511095481428</v>
      </c>
      <c r="Q7760">
        <v>51253.652181673853</v>
      </c>
      <c r="R7760">
        <v>49868.954532439646</v>
      </c>
      <c r="S7760">
        <v>48484.256883205438</v>
      </c>
      <c r="T7760">
        <v>47099.559233971231</v>
      </c>
      <c r="U7760">
        <v>45714.861584737024</v>
      </c>
      <c r="W7760">
        <v>0</v>
      </c>
      <c r="AB7760">
        <v>1</v>
      </c>
      <c r="AC7760">
        <v>1</v>
      </c>
      <c r="AD7760">
        <v>1</v>
      </c>
      <c r="AE7760">
        <v>1</v>
      </c>
      <c r="AF7760">
        <v>1</v>
      </c>
      <c r="AL7760">
        <v>3.3536644</v>
      </c>
      <c r="AM7760" s="5">
        <v>4.2372770309448242</v>
      </c>
      <c r="AN7760">
        <v>570.77625570776252</v>
      </c>
      <c r="AO7760">
        <f t="shared" si="121"/>
        <v>26826.48401826484</v>
      </c>
      <c r="AP7760">
        <v>684.93150684931504</v>
      </c>
      <c r="AQ7760">
        <v>0.12449299999999999</v>
      </c>
      <c r="AR7760">
        <v>0.15797999999999998</v>
      </c>
      <c r="AS7760">
        <v>0.16095599999999999</v>
      </c>
      <c r="AT7760">
        <v>0.15454799999999999</v>
      </c>
      <c r="AU7760">
        <v>0.14722300000000002</v>
      </c>
      <c r="AW7760">
        <v>0.12449300000000001</v>
      </c>
      <c r="AX7760">
        <v>0.15798000000000001</v>
      </c>
      <c r="AY7760">
        <v>0.16095599999999999</v>
      </c>
      <c r="AZ7760">
        <v>0.15454800000000002</v>
      </c>
      <c r="BA7760">
        <v>0.14722300000000005</v>
      </c>
      <c r="BC7760" s="52">
        <v>100000</v>
      </c>
      <c r="BD7760" s="52">
        <v>100000</v>
      </c>
      <c r="BE7760">
        <v>0</v>
      </c>
      <c r="BF7760">
        <v>0</v>
      </c>
      <c r="BG7760">
        <v>0</v>
      </c>
    </row>
    <row r="7761" spans="1:59">
      <c r="A7761">
        <v>7760</v>
      </c>
      <c r="E7761">
        <v>9795.2054794520554</v>
      </c>
      <c r="K7761">
        <v>3843.9292570190037</v>
      </c>
      <c r="L7761">
        <v>3885.4517570190037</v>
      </c>
      <c r="M7761">
        <v>3926.9742570190037</v>
      </c>
      <c r="N7761">
        <v>3968.4967570190038</v>
      </c>
      <c r="O7761">
        <v>4010.0192570190038</v>
      </c>
      <c r="Q7761">
        <v>48236.0421004175</v>
      </c>
      <c r="R7761">
        <v>46932.869912820679</v>
      </c>
      <c r="S7761">
        <v>45629.697725223858</v>
      </c>
      <c r="T7761">
        <v>44326.525537627036</v>
      </c>
      <c r="U7761">
        <v>43023.353350030215</v>
      </c>
      <c r="W7761">
        <v>2.5950000000000001E-2</v>
      </c>
      <c r="AB7761">
        <v>1</v>
      </c>
      <c r="AC7761">
        <v>1</v>
      </c>
      <c r="AD7761">
        <v>1</v>
      </c>
      <c r="AE7761">
        <v>1</v>
      </c>
      <c r="AF7761">
        <v>1</v>
      </c>
      <c r="AL7761">
        <v>3.1182903999999998</v>
      </c>
      <c r="AM7761" s="5">
        <v>3.346308708190918</v>
      </c>
      <c r="AN7761">
        <v>570.77625570776252</v>
      </c>
      <c r="AO7761">
        <f t="shared" si="121"/>
        <v>26826.48401826484</v>
      </c>
      <c r="AP7761">
        <v>684.93150684931504</v>
      </c>
      <c r="AQ7761">
        <v>0.12887700000000002</v>
      </c>
      <c r="AR7761">
        <v>0.16480400000000001</v>
      </c>
      <c r="AS7761">
        <v>0.16143399999999999</v>
      </c>
      <c r="AT7761">
        <v>0.149648</v>
      </c>
      <c r="AU7761">
        <v>0.13772700000000002</v>
      </c>
      <c r="AW7761">
        <v>0.12887700000000002</v>
      </c>
      <c r="AX7761">
        <v>0.16480400000000001</v>
      </c>
      <c r="AY7761">
        <v>0.16143400000000002</v>
      </c>
      <c r="AZ7761">
        <v>0.149648</v>
      </c>
      <c r="BA7761">
        <v>0.13772700000000004</v>
      </c>
      <c r="BC7761" s="52">
        <v>100000</v>
      </c>
      <c r="BD7761" s="52">
        <v>100000</v>
      </c>
      <c r="BE7761">
        <v>0</v>
      </c>
      <c r="BF7761">
        <v>0</v>
      </c>
      <c r="BG7761">
        <v>0</v>
      </c>
    </row>
    <row r="7762" spans="1:59">
      <c r="A7762">
        <v>7761</v>
      </c>
      <c r="E7762">
        <v>9795.2054794520554</v>
      </c>
      <c r="K7762">
        <v>4128.7417546996976</v>
      </c>
      <c r="L7762">
        <v>4204.4742546996977</v>
      </c>
      <c r="M7762">
        <v>4280.2067546996977</v>
      </c>
      <c r="N7762">
        <v>4355.9392546996978</v>
      </c>
      <c r="O7762">
        <v>4431.6717546996979</v>
      </c>
      <c r="Q7762">
        <v>46116.899230003582</v>
      </c>
      <c r="R7762">
        <v>44870.979005168483</v>
      </c>
      <c r="S7762">
        <v>43625.058780333384</v>
      </c>
      <c r="T7762">
        <v>42379.138555498284</v>
      </c>
      <c r="U7762">
        <v>41133.218330663185</v>
      </c>
      <c r="W7762">
        <v>9.8390000000000005E-2</v>
      </c>
      <c r="AB7762">
        <v>1</v>
      </c>
      <c r="AC7762">
        <v>1</v>
      </c>
      <c r="AD7762">
        <v>1</v>
      </c>
      <c r="AE7762">
        <v>1</v>
      </c>
      <c r="AF7762">
        <v>1</v>
      </c>
      <c r="AL7762">
        <v>3.7292814000000001</v>
      </c>
      <c r="AM7762" s="5">
        <v>2.8546280860900879</v>
      </c>
      <c r="AN7762">
        <v>570.77625570776252</v>
      </c>
      <c r="AO7762">
        <f t="shared" si="121"/>
        <v>26826.48401826484</v>
      </c>
      <c r="AP7762">
        <v>684.93150684931504</v>
      </c>
      <c r="AQ7762">
        <v>0.12706699999999999</v>
      </c>
      <c r="AR7762">
        <v>0.15232200000000001</v>
      </c>
      <c r="AS7762">
        <v>0.15670300000000001</v>
      </c>
      <c r="AT7762">
        <v>0.14758099999999999</v>
      </c>
      <c r="AU7762">
        <v>0.13514599999999999</v>
      </c>
      <c r="AW7762">
        <v>0.12706699999999999</v>
      </c>
      <c r="AX7762">
        <v>0.15232200000000001</v>
      </c>
      <c r="AY7762">
        <v>0.15670300000000004</v>
      </c>
      <c r="AZ7762">
        <v>0.14758100000000002</v>
      </c>
      <c r="BA7762">
        <v>0.13514599999999999</v>
      </c>
      <c r="BC7762" s="52">
        <v>100000</v>
      </c>
      <c r="BD7762" s="52">
        <v>100000</v>
      </c>
      <c r="BE7762">
        <v>0</v>
      </c>
      <c r="BF7762">
        <v>0</v>
      </c>
      <c r="BG7762">
        <v>0</v>
      </c>
    </row>
    <row r="7763" spans="1:59">
      <c r="A7763">
        <v>7762</v>
      </c>
      <c r="E7763">
        <v>9795.2054794520554</v>
      </c>
      <c r="K7763">
        <v>4491.5138776579552</v>
      </c>
      <c r="L7763">
        <v>4611.9588776579549</v>
      </c>
      <c r="M7763">
        <v>4732.4038776579546</v>
      </c>
      <c r="N7763">
        <v>4852.8488776579543</v>
      </c>
      <c r="O7763">
        <v>4973.293877657954</v>
      </c>
      <c r="Q7763">
        <v>44774.141980486769</v>
      </c>
      <c r="R7763">
        <v>43564.498444986886</v>
      </c>
      <c r="S7763">
        <v>42354.854909487003</v>
      </c>
      <c r="T7763">
        <v>41145.21137398712</v>
      </c>
      <c r="U7763">
        <v>39935.567838487237</v>
      </c>
      <c r="W7763">
        <v>0.42672000000000004</v>
      </c>
      <c r="AB7763">
        <v>1</v>
      </c>
      <c r="AC7763">
        <v>1</v>
      </c>
      <c r="AD7763">
        <v>1</v>
      </c>
      <c r="AE7763">
        <v>1</v>
      </c>
      <c r="AF7763">
        <v>1</v>
      </c>
      <c r="AL7763">
        <v>3.6361531999999999</v>
      </c>
      <c r="AM7763" s="5">
        <v>2.514931440353394</v>
      </c>
      <c r="AN7763">
        <v>570.77625570776252</v>
      </c>
      <c r="AO7763">
        <f t="shared" si="121"/>
        <v>26826.48401826484</v>
      </c>
      <c r="AP7763">
        <v>684.93150684931504</v>
      </c>
      <c r="AQ7763">
        <v>0.122283</v>
      </c>
      <c r="AR7763">
        <v>0.147622</v>
      </c>
      <c r="AS7763">
        <v>0.15313300000000002</v>
      </c>
      <c r="AT7763">
        <v>0.14597200000000002</v>
      </c>
      <c r="AU7763">
        <v>0.13458400000000001</v>
      </c>
      <c r="AW7763">
        <v>0.12228300000000002</v>
      </c>
      <c r="AX7763">
        <v>0.14762200000000003</v>
      </c>
      <c r="AY7763">
        <v>0.15313300000000002</v>
      </c>
      <c r="AZ7763">
        <v>0.14597200000000005</v>
      </c>
      <c r="BA7763">
        <v>0.13458400000000004</v>
      </c>
      <c r="BC7763" s="52">
        <v>100000</v>
      </c>
      <c r="BD7763" s="52">
        <v>100000</v>
      </c>
      <c r="BE7763">
        <v>0</v>
      </c>
      <c r="BF7763">
        <v>0</v>
      </c>
      <c r="BG7763">
        <v>0</v>
      </c>
    </row>
    <row r="7764" spans="1:59">
      <c r="A7764">
        <v>7763</v>
      </c>
      <c r="E7764">
        <v>9795.2054794520554</v>
      </c>
      <c r="K7764">
        <v>4815.825918812614</v>
      </c>
      <c r="L7764">
        <v>5063.8934188126141</v>
      </c>
      <c r="M7764">
        <v>5311.9609188126142</v>
      </c>
      <c r="N7764">
        <v>5560.0284188126143</v>
      </c>
      <c r="O7764">
        <v>5808.0959188126144</v>
      </c>
      <c r="Q7764">
        <v>43192.130057855837</v>
      </c>
      <c r="R7764">
        <v>42025.227051262525</v>
      </c>
      <c r="S7764">
        <v>40858.324044669207</v>
      </c>
      <c r="T7764">
        <v>39691.421038075889</v>
      </c>
      <c r="U7764">
        <v>38524.51803148257</v>
      </c>
      <c r="W7764">
        <v>0.37907000000000002</v>
      </c>
      <c r="AB7764">
        <v>1</v>
      </c>
      <c r="AC7764">
        <v>1</v>
      </c>
      <c r="AD7764">
        <v>1</v>
      </c>
      <c r="AE7764">
        <v>1</v>
      </c>
      <c r="AF7764">
        <v>1</v>
      </c>
      <c r="AL7764">
        <v>3.1562808000000002</v>
      </c>
      <c r="AM7764" s="5">
        <v>2.4087538719177251</v>
      </c>
      <c r="AN7764">
        <v>570.77625570776252</v>
      </c>
      <c r="AO7764">
        <f t="shared" si="121"/>
        <v>26826.48401826484</v>
      </c>
      <c r="AP7764">
        <v>684.93150684931504</v>
      </c>
      <c r="AQ7764">
        <v>0.12001300000000001</v>
      </c>
      <c r="AR7764">
        <v>0.14760200000000001</v>
      </c>
      <c r="AS7764">
        <v>0.15278999999999998</v>
      </c>
      <c r="AT7764">
        <v>0.146786</v>
      </c>
      <c r="AU7764">
        <v>0.13497399999999998</v>
      </c>
      <c r="AW7764">
        <v>0.12001300000000002</v>
      </c>
      <c r="AX7764">
        <v>0.14760200000000001</v>
      </c>
      <c r="AY7764">
        <v>0.15278999999999998</v>
      </c>
      <c r="AZ7764">
        <v>0.14678600000000003</v>
      </c>
      <c r="BA7764">
        <v>0.13497399999999998</v>
      </c>
      <c r="BC7764" s="52">
        <v>100000</v>
      </c>
      <c r="BD7764" s="52">
        <v>100000</v>
      </c>
      <c r="BE7764">
        <v>0</v>
      </c>
      <c r="BF7764">
        <v>0</v>
      </c>
      <c r="BG7764">
        <v>0</v>
      </c>
    </row>
    <row r="7765" spans="1:59">
      <c r="A7765">
        <v>7764</v>
      </c>
      <c r="E7765">
        <v>9795.2054794520554</v>
      </c>
      <c r="K7765">
        <v>5495.6338512329567</v>
      </c>
      <c r="L7765">
        <v>5810.9363512329564</v>
      </c>
      <c r="M7765">
        <v>6126.2388512329562</v>
      </c>
      <c r="N7765">
        <v>6441.541351232956</v>
      </c>
      <c r="O7765">
        <v>6756.8438512329558</v>
      </c>
      <c r="Q7765">
        <v>41375.771968887289</v>
      </c>
      <c r="R7765">
        <v>40257.940719444974</v>
      </c>
      <c r="S7765">
        <v>39140.109470002659</v>
      </c>
      <c r="T7765">
        <v>38022.278220560343</v>
      </c>
      <c r="U7765">
        <v>36904.446971118028</v>
      </c>
      <c r="W7765">
        <v>0.35243000000000002</v>
      </c>
      <c r="AB7765">
        <v>1</v>
      </c>
      <c r="AC7765">
        <v>1</v>
      </c>
      <c r="AD7765">
        <v>1</v>
      </c>
      <c r="AE7765">
        <v>1</v>
      </c>
      <c r="AF7765">
        <v>1</v>
      </c>
      <c r="AL7765">
        <v>3.3979453999999998</v>
      </c>
      <c r="AM7765" s="5">
        <v>2.5793459415435791</v>
      </c>
      <c r="AN7765">
        <v>570.77625570776252</v>
      </c>
      <c r="AO7765">
        <f t="shared" si="121"/>
        <v>26826.48401826484</v>
      </c>
      <c r="AP7765">
        <v>684.93150684931504</v>
      </c>
      <c r="AQ7765">
        <v>0.11990300000000001</v>
      </c>
      <c r="AR7765">
        <v>0.147705</v>
      </c>
      <c r="AS7765">
        <v>0.15271499999999999</v>
      </c>
      <c r="AT7765">
        <v>0.146976</v>
      </c>
      <c r="AU7765">
        <v>0.13471100000000003</v>
      </c>
      <c r="AW7765">
        <v>0.11990300000000002</v>
      </c>
      <c r="AX7765">
        <v>0.14770500000000003</v>
      </c>
      <c r="AY7765">
        <v>0.15271499999999999</v>
      </c>
      <c r="AZ7765">
        <v>0.146976</v>
      </c>
      <c r="BA7765">
        <v>0.13471100000000003</v>
      </c>
      <c r="BC7765" s="52">
        <v>100000</v>
      </c>
      <c r="BD7765" s="52">
        <v>100000</v>
      </c>
      <c r="BE7765">
        <v>0</v>
      </c>
      <c r="BF7765">
        <v>0</v>
      </c>
      <c r="BG7765">
        <v>0</v>
      </c>
    </row>
    <row r="7766" spans="1:59">
      <c r="A7766">
        <v>7765</v>
      </c>
      <c r="E7766">
        <v>9795.2054794520554</v>
      </c>
      <c r="K7766">
        <v>5283.5836704779877</v>
      </c>
      <c r="L7766">
        <v>5730.5511704779874</v>
      </c>
      <c r="M7766">
        <v>6177.5186704779871</v>
      </c>
      <c r="N7766">
        <v>6624.4861704779869</v>
      </c>
      <c r="O7766">
        <v>7071.4536704779866</v>
      </c>
      <c r="Q7766">
        <v>40789.83643310245</v>
      </c>
      <c r="R7766">
        <v>39687.835149573868</v>
      </c>
      <c r="S7766">
        <v>38585.833866045286</v>
      </c>
      <c r="T7766">
        <v>37483.832582516705</v>
      </c>
      <c r="U7766">
        <v>36381.831298988123</v>
      </c>
      <c r="W7766">
        <v>0.38336000000000003</v>
      </c>
      <c r="AB7766">
        <v>1</v>
      </c>
      <c r="AC7766">
        <v>1</v>
      </c>
      <c r="AD7766">
        <v>1</v>
      </c>
      <c r="AE7766">
        <v>1</v>
      </c>
      <c r="AF7766">
        <v>1</v>
      </c>
      <c r="AL7766">
        <v>3.8480376999999999</v>
      </c>
      <c r="AM7766" s="5">
        <v>2.928645133972168</v>
      </c>
      <c r="AN7766">
        <v>570.77625570776252</v>
      </c>
      <c r="AO7766">
        <f t="shared" si="121"/>
        <v>26826.48401826484</v>
      </c>
      <c r="AP7766">
        <v>684.93150684931504</v>
      </c>
      <c r="AQ7766">
        <v>0.119271</v>
      </c>
      <c r="AR7766">
        <v>0.14710200000000001</v>
      </c>
      <c r="AS7766">
        <v>0.152221</v>
      </c>
      <c r="AT7766">
        <v>0.14601700000000001</v>
      </c>
      <c r="AU7766">
        <v>0.13455</v>
      </c>
      <c r="AW7766">
        <v>0.119271</v>
      </c>
      <c r="AX7766">
        <v>0.14710200000000001</v>
      </c>
      <c r="AY7766">
        <v>0.152221</v>
      </c>
      <c r="AZ7766">
        <v>0.14601700000000001</v>
      </c>
      <c r="BA7766">
        <v>0.13455</v>
      </c>
      <c r="BC7766" s="52">
        <v>100000</v>
      </c>
      <c r="BD7766" s="52">
        <v>100000</v>
      </c>
      <c r="BE7766">
        <v>0</v>
      </c>
      <c r="BF7766">
        <v>0</v>
      </c>
      <c r="BG7766">
        <v>0</v>
      </c>
    </row>
    <row r="7767" spans="1:59">
      <c r="A7767">
        <v>7766</v>
      </c>
      <c r="E7767">
        <v>9795.2054794520554</v>
      </c>
      <c r="K7767">
        <v>5095.441108141471</v>
      </c>
      <c r="L7767">
        <v>5600.1011081414708</v>
      </c>
      <c r="M7767">
        <v>6104.7611081414707</v>
      </c>
      <c r="N7767">
        <v>6609.4211081414705</v>
      </c>
      <c r="O7767">
        <v>7114.0811081414704</v>
      </c>
      <c r="Q7767">
        <v>40404.09787604212</v>
      </c>
      <c r="R7767">
        <v>39312.517923563333</v>
      </c>
      <c r="S7767">
        <v>38220.937971084546</v>
      </c>
      <c r="T7767">
        <v>37129.358018605759</v>
      </c>
      <c r="U7767">
        <v>36037.778066126972</v>
      </c>
      <c r="W7767">
        <v>0.53471000000000002</v>
      </c>
      <c r="AB7767">
        <v>1</v>
      </c>
      <c r="AC7767">
        <v>1</v>
      </c>
      <c r="AD7767">
        <v>1</v>
      </c>
      <c r="AE7767">
        <v>1</v>
      </c>
      <c r="AF7767">
        <v>1</v>
      </c>
      <c r="AL7767">
        <v>4.1254686999999999</v>
      </c>
      <c r="AM7767" s="5">
        <v>3.2338850498199458</v>
      </c>
      <c r="AN7767">
        <v>570.77625570776252</v>
      </c>
      <c r="AO7767">
        <f t="shared" si="121"/>
        <v>26826.48401826484</v>
      </c>
      <c r="AP7767">
        <v>684.93150684931504</v>
      </c>
      <c r="AQ7767">
        <v>0.12233799999999999</v>
      </c>
      <c r="AR7767">
        <v>0.14874299999999999</v>
      </c>
      <c r="AS7767">
        <v>0.15231299999999998</v>
      </c>
      <c r="AT7767">
        <v>0.14629800000000001</v>
      </c>
      <c r="AU7767">
        <v>0.134574</v>
      </c>
      <c r="AW7767">
        <v>0.12233799999999999</v>
      </c>
      <c r="AX7767">
        <v>0.14874300000000001</v>
      </c>
      <c r="AY7767">
        <v>0.15231299999999998</v>
      </c>
      <c r="AZ7767">
        <v>0.14629800000000004</v>
      </c>
      <c r="BA7767">
        <v>0.13457400000000003</v>
      </c>
      <c r="BC7767" s="52">
        <v>100000</v>
      </c>
      <c r="BD7767" s="52">
        <v>100000</v>
      </c>
      <c r="BE7767">
        <v>0</v>
      </c>
      <c r="BF7767">
        <v>0</v>
      </c>
      <c r="BG7767">
        <v>0</v>
      </c>
    </row>
    <row r="7768" spans="1:59">
      <c r="A7768">
        <v>7767</v>
      </c>
      <c r="E7768">
        <v>9795.2054794520554</v>
      </c>
      <c r="K7768">
        <v>5386.4903758443688</v>
      </c>
      <c r="L7768">
        <v>5888.0428758443686</v>
      </c>
      <c r="M7768">
        <v>6389.5953758443684</v>
      </c>
      <c r="N7768">
        <v>6891.1478758443682</v>
      </c>
      <c r="O7768">
        <v>7392.700375844368</v>
      </c>
      <c r="Q7768">
        <v>40858.204928269442</v>
      </c>
      <c r="R7768">
        <v>39754.356562677232</v>
      </c>
      <c r="S7768">
        <v>38650.50819708503</v>
      </c>
      <c r="T7768">
        <v>37546.659831492827</v>
      </c>
      <c r="U7768">
        <v>36442.811465900624</v>
      </c>
      <c r="W7768">
        <v>0.21693000000000001</v>
      </c>
      <c r="AB7768">
        <v>1</v>
      </c>
      <c r="AC7768">
        <v>1</v>
      </c>
      <c r="AD7768">
        <v>1</v>
      </c>
      <c r="AE7768">
        <v>1</v>
      </c>
      <c r="AF7768">
        <v>1</v>
      </c>
      <c r="AL7768">
        <v>4.8877563000000004</v>
      </c>
      <c r="AM7768" s="5">
        <v>3.6940751075744629</v>
      </c>
      <c r="AN7768">
        <v>570.77625570776252</v>
      </c>
      <c r="AO7768">
        <f t="shared" si="121"/>
        <v>26826.48401826484</v>
      </c>
      <c r="AP7768">
        <v>684.93150684931504</v>
      </c>
      <c r="AQ7768">
        <v>0.12795600000000001</v>
      </c>
      <c r="AR7768">
        <v>0.16523599999999999</v>
      </c>
      <c r="AS7768">
        <v>0.17859</v>
      </c>
      <c r="AT7768">
        <v>0.165654</v>
      </c>
      <c r="AU7768">
        <v>0.15178999999999998</v>
      </c>
      <c r="AW7768">
        <v>0.12795600000000001</v>
      </c>
      <c r="AX7768">
        <v>0.16523599999999999</v>
      </c>
      <c r="AY7768">
        <v>0.17859000000000003</v>
      </c>
      <c r="AZ7768">
        <v>0.16565400000000002</v>
      </c>
      <c r="BA7768">
        <v>0.15178999999999998</v>
      </c>
      <c r="BC7768" s="52">
        <v>100000</v>
      </c>
      <c r="BD7768" s="52">
        <v>100000</v>
      </c>
      <c r="BE7768">
        <v>0</v>
      </c>
      <c r="BF7768">
        <v>0</v>
      </c>
      <c r="BG7768">
        <v>0</v>
      </c>
    </row>
    <row r="7769" spans="1:59">
      <c r="A7769">
        <v>7768</v>
      </c>
      <c r="E7769">
        <v>9795.2054794520554</v>
      </c>
      <c r="K7769">
        <v>5687.9342602509441</v>
      </c>
      <c r="L7769">
        <v>6180.7700935842777</v>
      </c>
      <c r="M7769">
        <v>6673.6059269176112</v>
      </c>
      <c r="N7769">
        <v>7166.4417602509448</v>
      </c>
      <c r="O7769">
        <v>7659.2775935842783</v>
      </c>
      <c r="Q7769">
        <v>41497.853558832583</v>
      </c>
      <c r="R7769">
        <v>40376.724083941124</v>
      </c>
      <c r="S7769">
        <v>39255.594609049658</v>
      </c>
      <c r="T7769">
        <v>38134.465134158192</v>
      </c>
      <c r="U7769">
        <v>37013.335659266726</v>
      </c>
      <c r="W7769">
        <v>2.878E-2</v>
      </c>
      <c r="AB7769">
        <v>1</v>
      </c>
      <c r="AC7769">
        <v>1</v>
      </c>
      <c r="AD7769">
        <v>1</v>
      </c>
      <c r="AE7769">
        <v>1</v>
      </c>
      <c r="AF7769">
        <v>1</v>
      </c>
      <c r="AL7769">
        <v>5.9886312000000004</v>
      </c>
      <c r="AM7769" s="5">
        <v>3.2400469779968262</v>
      </c>
      <c r="AN7769">
        <v>570.77625570776252</v>
      </c>
      <c r="AO7769">
        <f t="shared" si="121"/>
        <v>26826.48401826484</v>
      </c>
      <c r="AP7769">
        <v>684.93150684931504</v>
      </c>
      <c r="AQ7769">
        <v>0.13497700000000001</v>
      </c>
      <c r="AR7769">
        <v>0.17954400000000001</v>
      </c>
      <c r="AS7769">
        <v>0.19474900000000001</v>
      </c>
      <c r="AT7769">
        <v>0.17961199999999999</v>
      </c>
      <c r="AU7769">
        <v>0.16372</v>
      </c>
      <c r="AW7769">
        <v>0.13497700000000001</v>
      </c>
      <c r="AX7769">
        <v>0.17954400000000004</v>
      </c>
      <c r="AY7769">
        <v>0.19474900000000001</v>
      </c>
      <c r="AZ7769">
        <v>0.17961199999999999</v>
      </c>
      <c r="BA7769">
        <v>0.16372000000000003</v>
      </c>
      <c r="BC7769" s="52">
        <v>100000</v>
      </c>
      <c r="BD7769" s="52">
        <v>100000</v>
      </c>
      <c r="BE7769">
        <v>0</v>
      </c>
      <c r="BF7769">
        <v>0</v>
      </c>
      <c r="BG7769">
        <v>0</v>
      </c>
    </row>
    <row r="7770" spans="1:59">
      <c r="A7770">
        <v>7769</v>
      </c>
      <c r="E7770">
        <v>9795.2054794520554</v>
      </c>
      <c r="K7770">
        <v>6270.0327956567417</v>
      </c>
      <c r="L7770">
        <v>6748.5144623234082</v>
      </c>
      <c r="M7770">
        <v>7226.9961289900748</v>
      </c>
      <c r="N7770">
        <v>7705.4777956567414</v>
      </c>
      <c r="O7770">
        <v>8183.9594623234079</v>
      </c>
      <c r="Q7770">
        <v>43851.342595584152</v>
      </c>
      <c r="R7770">
        <v>42666.62992968654</v>
      </c>
      <c r="S7770">
        <v>41481.917263788928</v>
      </c>
      <c r="T7770">
        <v>40297.204597891316</v>
      </c>
      <c r="U7770">
        <v>39112.491931993703</v>
      </c>
      <c r="W7770">
        <v>0</v>
      </c>
      <c r="AB7770">
        <v>1</v>
      </c>
      <c r="AC7770">
        <v>1</v>
      </c>
      <c r="AD7770">
        <v>1</v>
      </c>
      <c r="AE7770">
        <v>1</v>
      </c>
      <c r="AF7770">
        <v>1</v>
      </c>
      <c r="AL7770">
        <v>6.6335397</v>
      </c>
      <c r="AM7770" s="5">
        <v>2.189388513565063</v>
      </c>
      <c r="AN7770">
        <v>570.77625570776252</v>
      </c>
      <c r="AO7770">
        <f t="shared" si="121"/>
        <v>26826.48401826484</v>
      </c>
      <c r="AP7770">
        <v>684.93150684931504</v>
      </c>
      <c r="AQ7770">
        <v>0.135435</v>
      </c>
      <c r="AR7770">
        <v>0.17993899999999999</v>
      </c>
      <c r="AS7770">
        <v>0.203183</v>
      </c>
      <c r="AT7770">
        <v>0.181529</v>
      </c>
      <c r="AU7770">
        <v>0.17400200000000002</v>
      </c>
      <c r="AW7770">
        <v>0.13543500000000003</v>
      </c>
      <c r="AX7770">
        <v>0.17993900000000002</v>
      </c>
      <c r="AY7770">
        <v>0.203183</v>
      </c>
      <c r="AZ7770">
        <v>0.181529</v>
      </c>
      <c r="BA7770">
        <v>0.17400200000000005</v>
      </c>
      <c r="BC7770" s="52">
        <v>100000</v>
      </c>
      <c r="BD7770" s="52">
        <v>100000</v>
      </c>
      <c r="BE7770">
        <v>0</v>
      </c>
      <c r="BF7770">
        <v>0</v>
      </c>
      <c r="BG7770">
        <v>0</v>
      </c>
    </row>
    <row r="7771" spans="1:59">
      <c r="A7771">
        <v>7770</v>
      </c>
      <c r="E7771">
        <v>9795.2054794520554</v>
      </c>
      <c r="K7771">
        <v>7831.3042245487213</v>
      </c>
      <c r="L7771">
        <v>8319.685057882054</v>
      </c>
      <c r="M7771">
        <v>8808.0658912153867</v>
      </c>
      <c r="N7771">
        <v>9296.4467245487194</v>
      </c>
      <c r="O7771">
        <v>9784.8275578820521</v>
      </c>
      <c r="Q7771">
        <v>45565.183001772588</v>
      </c>
      <c r="R7771">
        <v>44334.168254168078</v>
      </c>
      <c r="S7771">
        <v>43103.153506563569</v>
      </c>
      <c r="T7771">
        <v>41872.138758959059</v>
      </c>
      <c r="U7771">
        <v>40641.12401135455</v>
      </c>
      <c r="W7771">
        <v>0</v>
      </c>
      <c r="AB7771">
        <v>1</v>
      </c>
      <c r="AC7771">
        <v>1</v>
      </c>
      <c r="AD7771">
        <v>1</v>
      </c>
      <c r="AE7771">
        <v>1</v>
      </c>
      <c r="AF7771">
        <v>1</v>
      </c>
      <c r="AL7771">
        <v>7.8575735</v>
      </c>
      <c r="AM7771" s="5">
        <v>1.8326306343078611</v>
      </c>
      <c r="AN7771">
        <v>570.77625570776252</v>
      </c>
      <c r="AO7771">
        <f t="shared" si="121"/>
        <v>26826.48401826484</v>
      </c>
      <c r="AP7771">
        <v>684.93150684931504</v>
      </c>
      <c r="AQ7771">
        <v>0.13556200000000002</v>
      </c>
      <c r="AR7771">
        <v>0.18027299999999999</v>
      </c>
      <c r="AS7771">
        <v>0.202095</v>
      </c>
      <c r="AT7771">
        <v>0.18035699999999999</v>
      </c>
      <c r="AU7771">
        <v>0.17347100000000001</v>
      </c>
      <c r="AW7771">
        <v>0.13556200000000002</v>
      </c>
      <c r="AX7771">
        <v>0.18027300000000002</v>
      </c>
      <c r="AY7771">
        <v>0.20209500000000002</v>
      </c>
      <c r="AZ7771">
        <v>0.18035699999999999</v>
      </c>
      <c r="BA7771">
        <v>0.17347100000000004</v>
      </c>
      <c r="BC7771" s="52">
        <v>100000</v>
      </c>
      <c r="BD7771" s="52">
        <v>100000</v>
      </c>
      <c r="BE7771">
        <v>0</v>
      </c>
      <c r="BF7771">
        <v>0</v>
      </c>
      <c r="BG7771">
        <v>0</v>
      </c>
    </row>
    <row r="7772" spans="1:59">
      <c r="A7772">
        <v>7771</v>
      </c>
      <c r="E7772">
        <v>9795.2054794520554</v>
      </c>
      <c r="K7772">
        <v>8168.0898057477916</v>
      </c>
      <c r="L7772">
        <v>8657.4048057477921</v>
      </c>
      <c r="M7772">
        <v>9146.7198057477926</v>
      </c>
      <c r="N7772">
        <v>9636.0348057477931</v>
      </c>
      <c r="O7772">
        <v>10125.349805747794</v>
      </c>
      <c r="Q7772">
        <v>46302.440808339386</v>
      </c>
      <c r="R7772">
        <v>45051.507887318447</v>
      </c>
      <c r="S7772">
        <v>43800.574966297507</v>
      </c>
      <c r="T7772">
        <v>42549.642045276567</v>
      </c>
      <c r="U7772">
        <v>41298.709124255627</v>
      </c>
      <c r="W7772">
        <v>0</v>
      </c>
      <c r="AB7772">
        <v>1</v>
      </c>
      <c r="AC7772">
        <v>1</v>
      </c>
      <c r="AD7772">
        <v>1</v>
      </c>
      <c r="AE7772">
        <v>1</v>
      </c>
      <c r="AF7772">
        <v>1</v>
      </c>
      <c r="AL7772">
        <v>8.5039320000000007</v>
      </c>
      <c r="AM7772" s="5">
        <v>1.2065131664276121</v>
      </c>
      <c r="AN7772">
        <v>570.77625570776252</v>
      </c>
      <c r="AO7772">
        <f t="shared" si="121"/>
        <v>26826.48401826484</v>
      </c>
      <c r="AP7772">
        <v>684.93150684931504</v>
      </c>
      <c r="AQ7772">
        <v>0.135434</v>
      </c>
      <c r="AR7772">
        <v>0.180061</v>
      </c>
      <c r="AS7772">
        <v>0.20096899999999998</v>
      </c>
      <c r="AT7772">
        <v>0.17996199999999998</v>
      </c>
      <c r="AU7772">
        <v>0.16799799999999998</v>
      </c>
      <c r="AW7772">
        <v>0.135434</v>
      </c>
      <c r="AX7772">
        <v>0.18006100000000003</v>
      </c>
      <c r="AY7772">
        <v>0.20096900000000001</v>
      </c>
      <c r="AZ7772">
        <v>0.17996200000000001</v>
      </c>
      <c r="BA7772">
        <v>0.16799799999999998</v>
      </c>
      <c r="BC7772" s="52">
        <v>100000</v>
      </c>
      <c r="BD7772" s="52">
        <v>100000</v>
      </c>
      <c r="BE7772">
        <v>0</v>
      </c>
      <c r="BF7772">
        <v>0</v>
      </c>
      <c r="BG7772">
        <v>0</v>
      </c>
    </row>
    <row r="7773" spans="1:59">
      <c r="A7773">
        <v>7772</v>
      </c>
      <c r="E7773">
        <v>9795.2054794520554</v>
      </c>
      <c r="K7773">
        <v>7579.7545003197883</v>
      </c>
      <c r="L7773">
        <v>8072.9753336531212</v>
      </c>
      <c r="M7773">
        <v>8566.196166986454</v>
      </c>
      <c r="N7773">
        <v>9059.4170003197869</v>
      </c>
      <c r="O7773">
        <v>9552.6378336531197</v>
      </c>
      <c r="Q7773">
        <v>46302.440808339386</v>
      </c>
      <c r="R7773">
        <v>45051.507887318447</v>
      </c>
      <c r="S7773">
        <v>43800.574966297507</v>
      </c>
      <c r="T7773">
        <v>42549.642045276567</v>
      </c>
      <c r="U7773">
        <v>41298.709124255627</v>
      </c>
      <c r="W7773">
        <v>0</v>
      </c>
      <c r="AB7773">
        <v>1</v>
      </c>
      <c r="AC7773">
        <v>1</v>
      </c>
      <c r="AD7773">
        <v>1</v>
      </c>
      <c r="AE7773">
        <v>1</v>
      </c>
      <c r="AF7773">
        <v>1</v>
      </c>
      <c r="AL7773">
        <v>8.9543049999999997</v>
      </c>
      <c r="AM7773" s="5">
        <v>0.70732575654983521</v>
      </c>
      <c r="AN7773">
        <v>570.77625570776252</v>
      </c>
      <c r="AO7773">
        <f t="shared" si="121"/>
        <v>26826.48401826484</v>
      </c>
      <c r="AP7773">
        <v>684.93150684931504</v>
      </c>
      <c r="AQ7773">
        <v>0.13497700000000001</v>
      </c>
      <c r="AR7773">
        <v>0.178705</v>
      </c>
      <c r="AS7773">
        <v>0.19014699999999998</v>
      </c>
      <c r="AT7773">
        <v>0.17904699999999998</v>
      </c>
      <c r="AU7773">
        <v>0.16258</v>
      </c>
      <c r="AW7773">
        <v>0.13497700000000001</v>
      </c>
      <c r="AX7773">
        <v>0.178705</v>
      </c>
      <c r="AY7773">
        <v>0.19014700000000001</v>
      </c>
      <c r="AZ7773">
        <v>0.17904700000000001</v>
      </c>
      <c r="BA7773">
        <v>0.16258</v>
      </c>
      <c r="BC7773" s="52">
        <v>100000</v>
      </c>
      <c r="BD7773" s="52">
        <v>100000</v>
      </c>
      <c r="BE7773">
        <v>0</v>
      </c>
      <c r="BF7773">
        <v>0</v>
      </c>
      <c r="BG7773">
        <v>0</v>
      </c>
    </row>
    <row r="7774" spans="1:59">
      <c r="A7774">
        <v>7773</v>
      </c>
      <c r="E7774">
        <v>9795.2054794520554</v>
      </c>
      <c r="K7774">
        <v>6390.6103494193712</v>
      </c>
      <c r="L7774">
        <v>6822.5628494193716</v>
      </c>
      <c r="M7774">
        <v>7254.5153494193719</v>
      </c>
      <c r="N7774">
        <v>7686.4678494193722</v>
      </c>
      <c r="O7774">
        <v>8118.4203494193725</v>
      </c>
      <c r="Q7774">
        <v>45013.396653600888</v>
      </c>
      <c r="R7774">
        <v>43797.28927852965</v>
      </c>
      <c r="S7774">
        <v>42581.181903458411</v>
      </c>
      <c r="T7774">
        <v>41365.074528387173</v>
      </c>
      <c r="U7774">
        <v>40148.967153315934</v>
      </c>
      <c r="W7774">
        <v>0</v>
      </c>
      <c r="AB7774">
        <v>1</v>
      </c>
      <c r="AC7774">
        <v>1</v>
      </c>
      <c r="AD7774">
        <v>1</v>
      </c>
      <c r="AE7774">
        <v>1</v>
      </c>
      <c r="AF7774">
        <v>1</v>
      </c>
      <c r="AL7774">
        <v>9.3048459999999995</v>
      </c>
      <c r="AM7774" s="5">
        <v>1.097155094146729</v>
      </c>
      <c r="AN7774">
        <v>570.77625570776252</v>
      </c>
      <c r="AO7774">
        <f t="shared" si="121"/>
        <v>26826.48401826484</v>
      </c>
      <c r="AP7774">
        <v>684.93150684931504</v>
      </c>
      <c r="AQ7774">
        <v>0.129688</v>
      </c>
      <c r="AR7774">
        <v>0.16684599999999999</v>
      </c>
      <c r="AS7774">
        <v>0.186222</v>
      </c>
      <c r="AT7774">
        <v>0.16816499999999998</v>
      </c>
      <c r="AU7774">
        <v>0.158806</v>
      </c>
      <c r="AW7774">
        <v>0.12968800000000003</v>
      </c>
      <c r="AX7774">
        <v>0.16684599999999999</v>
      </c>
      <c r="AY7774">
        <v>0.186222</v>
      </c>
      <c r="AZ7774">
        <v>0.16816500000000001</v>
      </c>
      <c r="BA7774">
        <v>0.158806</v>
      </c>
      <c r="BC7774" s="52">
        <v>100000</v>
      </c>
      <c r="BD7774" s="52">
        <v>100000</v>
      </c>
      <c r="BE7774">
        <v>0</v>
      </c>
      <c r="BF7774">
        <v>0</v>
      </c>
      <c r="BG7774">
        <v>0</v>
      </c>
    </row>
    <row r="7775" spans="1:59">
      <c r="A7775">
        <v>7774</v>
      </c>
      <c r="E7775">
        <v>9795.2054794520554</v>
      </c>
      <c r="K7775">
        <v>5424.9504576479667</v>
      </c>
      <c r="L7775">
        <v>5810.1004576479663</v>
      </c>
      <c r="M7775">
        <v>6195.250457647966</v>
      </c>
      <c r="N7775">
        <v>6580.4004576479656</v>
      </c>
      <c r="O7775">
        <v>6965.5504576479652</v>
      </c>
      <c r="Q7775">
        <v>40750.778738712826</v>
      </c>
      <c r="R7775">
        <v>39649.832659891654</v>
      </c>
      <c r="S7775">
        <v>38548.886581070481</v>
      </c>
      <c r="T7775">
        <v>37447.940502249308</v>
      </c>
      <c r="U7775">
        <v>36346.994423428136</v>
      </c>
      <c r="W7775">
        <v>0</v>
      </c>
      <c r="AB7775">
        <v>1</v>
      </c>
      <c r="AC7775">
        <v>1</v>
      </c>
      <c r="AD7775">
        <v>1</v>
      </c>
      <c r="AE7775">
        <v>1</v>
      </c>
      <c r="AF7775">
        <v>1</v>
      </c>
      <c r="AL7775">
        <v>9.1461089999999992</v>
      </c>
      <c r="AM7775" s="5">
        <v>1.0468379259109499</v>
      </c>
      <c r="AN7775">
        <v>570.77625570776252</v>
      </c>
      <c r="AO7775">
        <f t="shared" si="121"/>
        <v>26826.48401826484</v>
      </c>
      <c r="AP7775">
        <v>684.93150684931504</v>
      </c>
      <c r="AQ7775">
        <v>0.12692900000000001</v>
      </c>
      <c r="AR7775">
        <v>0.16577900000000001</v>
      </c>
      <c r="AS7775">
        <v>0.184309</v>
      </c>
      <c r="AT7775">
        <v>0.16750700000000002</v>
      </c>
      <c r="AU7775">
        <v>0.155552</v>
      </c>
      <c r="AW7775">
        <v>0.12692900000000001</v>
      </c>
      <c r="AX7775">
        <v>0.16577900000000001</v>
      </c>
      <c r="AY7775">
        <v>0.184309</v>
      </c>
      <c r="AZ7775">
        <v>0.16750700000000002</v>
      </c>
      <c r="BA7775">
        <v>0.15555200000000002</v>
      </c>
      <c r="BC7775" s="52">
        <v>100000</v>
      </c>
      <c r="BD7775" s="52">
        <v>100000</v>
      </c>
      <c r="BE7775">
        <v>0</v>
      </c>
      <c r="BF7775">
        <v>0</v>
      </c>
      <c r="BG7775">
        <v>0</v>
      </c>
    </row>
    <row r="7776" spans="1:59">
      <c r="A7776">
        <v>7775</v>
      </c>
      <c r="E7776">
        <v>9795.2054794520554</v>
      </c>
      <c r="K7776">
        <v>5576.7118615216214</v>
      </c>
      <c r="L7776">
        <v>5932.4385281882878</v>
      </c>
      <c r="M7776">
        <v>6288.1651948549543</v>
      </c>
      <c r="N7776">
        <v>6643.8918615216207</v>
      </c>
      <c r="O7776">
        <v>6999.6185281882872</v>
      </c>
      <c r="Q7776">
        <v>31810.42343115831</v>
      </c>
      <c r="R7776">
        <v>30951.01504854596</v>
      </c>
      <c r="S7776">
        <v>30091.60666593361</v>
      </c>
      <c r="T7776">
        <v>29232.198283321261</v>
      </c>
      <c r="U7776">
        <v>28372.789900708911</v>
      </c>
      <c r="W7776">
        <v>0</v>
      </c>
      <c r="AB7776">
        <v>1</v>
      </c>
      <c r="AC7776">
        <v>1</v>
      </c>
      <c r="AD7776">
        <v>1</v>
      </c>
      <c r="AE7776">
        <v>1</v>
      </c>
      <c r="AF7776">
        <v>1</v>
      </c>
      <c r="AL7776">
        <v>9.2147469999999991</v>
      </c>
      <c r="AM7776" s="5">
        <v>0.68656080961227417</v>
      </c>
      <c r="AN7776">
        <v>570.77625570776252</v>
      </c>
      <c r="AO7776">
        <f t="shared" si="121"/>
        <v>26826.48401826484</v>
      </c>
      <c r="AP7776">
        <v>684.93150684931504</v>
      </c>
      <c r="AQ7776">
        <v>0.12028</v>
      </c>
      <c r="AR7776">
        <v>0.152309</v>
      </c>
      <c r="AS7776">
        <v>0.15842400000000001</v>
      </c>
      <c r="AT7776">
        <v>0.15865899999999999</v>
      </c>
      <c r="AU7776">
        <v>0.14858499999999999</v>
      </c>
      <c r="AW7776">
        <v>0.12027999999999998</v>
      </c>
      <c r="AX7776">
        <v>0.15230900000000003</v>
      </c>
      <c r="AY7776">
        <v>0.15842400000000001</v>
      </c>
      <c r="AZ7776">
        <v>0.15865899999999999</v>
      </c>
      <c r="BA7776">
        <v>0.14858500000000002</v>
      </c>
      <c r="BC7776" s="52">
        <v>100000</v>
      </c>
      <c r="BD7776" s="52">
        <v>100000</v>
      </c>
      <c r="BE7776">
        <v>0</v>
      </c>
      <c r="BF7776">
        <v>0</v>
      </c>
      <c r="BG7776">
        <v>0</v>
      </c>
    </row>
    <row r="7777" spans="1:59">
      <c r="A7777">
        <v>7776</v>
      </c>
      <c r="E7777">
        <v>9795.2054794520554</v>
      </c>
      <c r="K7777">
        <v>4442.6591791506826</v>
      </c>
      <c r="L7777">
        <v>4787.9908458173495</v>
      </c>
      <c r="M7777">
        <v>5133.3225124840164</v>
      </c>
      <c r="N7777">
        <v>5478.6541791506834</v>
      </c>
      <c r="O7777">
        <v>5823.9858458173503</v>
      </c>
      <c r="Q7777">
        <v>24359.589736829661</v>
      </c>
      <c r="R7777">
        <v>23701.477288401784</v>
      </c>
      <c r="S7777">
        <v>23043.364839973907</v>
      </c>
      <c r="T7777">
        <v>22385.25239154603</v>
      </c>
      <c r="U7777">
        <v>21727.139943118153</v>
      </c>
      <c r="W7777">
        <v>0</v>
      </c>
      <c r="AB7777">
        <v>1</v>
      </c>
      <c r="AC7777">
        <v>1</v>
      </c>
      <c r="AD7777">
        <v>1</v>
      </c>
      <c r="AE7777">
        <v>1</v>
      </c>
      <c r="AF7777">
        <v>1</v>
      </c>
      <c r="AL7777">
        <v>9.8200950000000002</v>
      </c>
      <c r="AM7777" s="5">
        <v>1.6875772476196289</v>
      </c>
      <c r="AN7777">
        <v>570.77625570776252</v>
      </c>
      <c r="AO7777">
        <f t="shared" si="121"/>
        <v>26826.48401826484</v>
      </c>
      <c r="AP7777">
        <v>684.93150684931504</v>
      </c>
      <c r="AQ7777">
        <v>0.11574899999999999</v>
      </c>
      <c r="AR7777">
        <v>0.148315</v>
      </c>
      <c r="AS7777">
        <v>0.158363</v>
      </c>
      <c r="AT7777">
        <v>0.158222</v>
      </c>
      <c r="AU7777">
        <v>0.147422</v>
      </c>
      <c r="AW7777">
        <v>0.11574899999999998</v>
      </c>
      <c r="AX7777">
        <v>0.14831500000000003</v>
      </c>
      <c r="AY7777">
        <v>0.15836300000000003</v>
      </c>
      <c r="AZ7777">
        <v>0.15822200000000003</v>
      </c>
      <c r="BA7777">
        <v>0.147422</v>
      </c>
      <c r="BC7777" s="52">
        <v>100000</v>
      </c>
      <c r="BD7777" s="52">
        <v>100000</v>
      </c>
      <c r="BE7777">
        <v>0</v>
      </c>
      <c r="BF7777">
        <v>0</v>
      </c>
      <c r="BG7777">
        <v>0</v>
      </c>
    </row>
    <row r="7778" spans="1:59">
      <c r="A7778">
        <v>7777</v>
      </c>
      <c r="E7778">
        <v>9795.2054794520554</v>
      </c>
      <c r="K7778">
        <v>3577.2584940117131</v>
      </c>
      <c r="L7778">
        <v>3956.7434940117132</v>
      </c>
      <c r="M7778">
        <v>4336.2284940117133</v>
      </c>
      <c r="N7778">
        <v>4715.7134940117139</v>
      </c>
      <c r="O7778">
        <v>5095.1984940117145</v>
      </c>
      <c r="Q7778">
        <v>22456.356447580489</v>
      </c>
      <c r="R7778">
        <v>21849.662824500545</v>
      </c>
      <c r="S7778">
        <v>21242.969201420601</v>
      </c>
      <c r="T7778">
        <v>20636.275578340657</v>
      </c>
      <c r="U7778">
        <v>20029.581955260714</v>
      </c>
      <c r="W7778">
        <v>0</v>
      </c>
      <c r="AB7778">
        <v>1</v>
      </c>
      <c r="AC7778">
        <v>1</v>
      </c>
      <c r="AD7778">
        <v>1</v>
      </c>
      <c r="AE7778">
        <v>1</v>
      </c>
      <c r="AF7778">
        <v>1</v>
      </c>
      <c r="AL7778">
        <v>10.28927</v>
      </c>
      <c r="AM7778" s="5">
        <v>3.9642503261566162</v>
      </c>
      <c r="AN7778">
        <v>570.77625570776252</v>
      </c>
      <c r="AO7778">
        <f t="shared" si="121"/>
        <v>26826.48401826484</v>
      </c>
      <c r="AP7778">
        <v>684.93150684931504</v>
      </c>
      <c r="AQ7778">
        <v>0.11534799999999999</v>
      </c>
      <c r="AR7778">
        <v>0.148338</v>
      </c>
      <c r="AS7778">
        <v>0.15839799999999998</v>
      </c>
      <c r="AT7778">
        <v>0.15819999999999998</v>
      </c>
      <c r="AU7778">
        <v>0.147427</v>
      </c>
      <c r="AW7778">
        <v>0.11534799999999999</v>
      </c>
      <c r="AX7778">
        <v>0.14833800000000003</v>
      </c>
      <c r="AY7778">
        <v>0.15839799999999998</v>
      </c>
      <c r="AZ7778">
        <v>0.15820000000000001</v>
      </c>
      <c r="BA7778">
        <v>0.14742700000000003</v>
      </c>
      <c r="BC7778" s="52">
        <v>100000</v>
      </c>
      <c r="BD7778" s="52">
        <v>100000</v>
      </c>
      <c r="BE7778">
        <v>0</v>
      </c>
      <c r="BF7778">
        <v>0</v>
      </c>
      <c r="BG7778">
        <v>0</v>
      </c>
    </row>
    <row r="7779" spans="1:59">
      <c r="A7779">
        <v>7778</v>
      </c>
      <c r="E7779">
        <v>9795.2054794520554</v>
      </c>
      <c r="K7779">
        <v>2746.8421156992827</v>
      </c>
      <c r="L7779">
        <v>3064.5096156992827</v>
      </c>
      <c r="M7779">
        <v>3382.1771156992827</v>
      </c>
      <c r="N7779">
        <v>3699.8446156992827</v>
      </c>
      <c r="O7779">
        <v>4017.5121156992827</v>
      </c>
      <c r="Q7779">
        <v>23590.69073133414</v>
      </c>
      <c r="R7779">
        <v>22953.351292329062</v>
      </c>
      <c r="S7779">
        <v>22316.01185332398</v>
      </c>
      <c r="T7779">
        <v>21678.672414318899</v>
      </c>
      <c r="U7779">
        <v>21041.332975313817</v>
      </c>
      <c r="W7779">
        <v>0</v>
      </c>
      <c r="AB7779">
        <v>1</v>
      </c>
      <c r="AC7779">
        <v>1</v>
      </c>
      <c r="AD7779">
        <v>1</v>
      </c>
      <c r="AE7779">
        <v>1</v>
      </c>
      <c r="AF7779">
        <v>1</v>
      </c>
      <c r="AL7779">
        <v>10.129492000000001</v>
      </c>
      <c r="AM7779" s="5">
        <v>4.5021162033081046</v>
      </c>
      <c r="AN7779">
        <v>570.77625570776252</v>
      </c>
      <c r="AO7779">
        <f t="shared" si="121"/>
        <v>26826.48401826484</v>
      </c>
      <c r="AP7779">
        <v>684.93150684931504</v>
      </c>
      <c r="AQ7779">
        <v>0.115407</v>
      </c>
      <c r="AR7779">
        <v>0.14832499999999998</v>
      </c>
      <c r="AS7779">
        <v>0.15839300000000001</v>
      </c>
      <c r="AT7779">
        <v>0.15817100000000001</v>
      </c>
      <c r="AU7779">
        <v>0.14740400000000001</v>
      </c>
      <c r="AW7779">
        <v>0.115407</v>
      </c>
      <c r="AX7779">
        <v>0.14832499999999998</v>
      </c>
      <c r="AY7779">
        <v>0.15839300000000001</v>
      </c>
      <c r="AZ7779">
        <v>0.15817100000000001</v>
      </c>
      <c r="BA7779">
        <v>0.14740400000000003</v>
      </c>
      <c r="BC7779" s="52">
        <v>100000</v>
      </c>
      <c r="BD7779" s="52">
        <v>100000</v>
      </c>
      <c r="BE7779">
        <v>0</v>
      </c>
      <c r="BF7779">
        <v>0</v>
      </c>
      <c r="BG7779">
        <v>0</v>
      </c>
    </row>
    <row r="7780" spans="1:59">
      <c r="A7780">
        <v>7779</v>
      </c>
      <c r="E7780">
        <v>9795.2054794520554</v>
      </c>
      <c r="K7780">
        <v>2025.9655862848485</v>
      </c>
      <c r="L7780">
        <v>2226.8730862848488</v>
      </c>
      <c r="M7780">
        <v>2427.7805862848491</v>
      </c>
      <c r="N7780">
        <v>2628.6880862848493</v>
      </c>
      <c r="O7780">
        <v>2829.5955862848496</v>
      </c>
      <c r="Q7780">
        <v>23960.528677579059</v>
      </c>
      <c r="R7780">
        <v>23313.197487608399</v>
      </c>
      <c r="S7780">
        <v>22665.866297637738</v>
      </c>
      <c r="T7780">
        <v>22018.535107667078</v>
      </c>
      <c r="U7780">
        <v>21371.203917696417</v>
      </c>
      <c r="W7780">
        <v>0</v>
      </c>
      <c r="AB7780">
        <v>1</v>
      </c>
      <c r="AC7780">
        <v>1</v>
      </c>
      <c r="AD7780">
        <v>1</v>
      </c>
      <c r="AE7780">
        <v>1</v>
      </c>
      <c r="AF7780">
        <v>1</v>
      </c>
      <c r="AL7780">
        <v>10.459723</v>
      </c>
      <c r="AM7780" s="5">
        <v>5.2878861427307129</v>
      </c>
      <c r="AN7780">
        <v>570.77625570776252</v>
      </c>
      <c r="AO7780">
        <f t="shared" si="121"/>
        <v>26826.48401826484</v>
      </c>
      <c r="AP7780">
        <v>684.93150684931504</v>
      </c>
      <c r="AQ7780">
        <v>0.11539100000000001</v>
      </c>
      <c r="AR7780">
        <v>0.14830399999999999</v>
      </c>
      <c r="AS7780">
        <v>0.15829300000000002</v>
      </c>
      <c r="AT7780">
        <v>0.15807300000000002</v>
      </c>
      <c r="AU7780">
        <v>0.14732900000000002</v>
      </c>
      <c r="AW7780">
        <v>0.11539100000000001</v>
      </c>
      <c r="AX7780">
        <v>0.14830399999999999</v>
      </c>
      <c r="AY7780">
        <v>0.15829300000000002</v>
      </c>
      <c r="AZ7780">
        <v>0.15807300000000002</v>
      </c>
      <c r="BA7780">
        <v>0.14732900000000004</v>
      </c>
      <c r="BC7780" s="52">
        <v>100000</v>
      </c>
      <c r="BD7780" s="52">
        <v>100000</v>
      </c>
      <c r="BE7780">
        <v>0</v>
      </c>
      <c r="BF7780">
        <v>0</v>
      </c>
      <c r="BG7780">
        <v>0</v>
      </c>
    </row>
    <row r="7781" spans="1:59">
      <c r="A7781">
        <v>7780</v>
      </c>
      <c r="E7781">
        <v>9795.2054794520554</v>
      </c>
      <c r="K7781">
        <v>1800.6264685518274</v>
      </c>
      <c r="L7781">
        <v>1899.9514685518275</v>
      </c>
      <c r="M7781">
        <v>1999.2764685518275</v>
      </c>
      <c r="N7781">
        <v>2098.6014685518276</v>
      </c>
      <c r="O7781">
        <v>2197.9264685518274</v>
      </c>
      <c r="Q7781">
        <v>26033.563378765659</v>
      </c>
      <c r="R7781">
        <v>25330.225911498273</v>
      </c>
      <c r="S7781">
        <v>24626.888444230884</v>
      </c>
      <c r="T7781">
        <v>23923.550976963495</v>
      </c>
      <c r="U7781">
        <v>23220.213509696106</v>
      </c>
      <c r="W7781">
        <v>0</v>
      </c>
      <c r="AB7781">
        <v>1</v>
      </c>
      <c r="AC7781">
        <v>1</v>
      </c>
      <c r="AD7781">
        <v>1</v>
      </c>
      <c r="AE7781">
        <v>1</v>
      </c>
      <c r="AF7781">
        <v>1</v>
      </c>
      <c r="AL7781">
        <v>10.84666</v>
      </c>
      <c r="AM7781" s="5">
        <v>5.4243636131286621</v>
      </c>
      <c r="AN7781">
        <v>570.77625570776252</v>
      </c>
      <c r="AO7781">
        <f t="shared" si="121"/>
        <v>26826.48401826484</v>
      </c>
      <c r="AP7781">
        <v>684.93150684931504</v>
      </c>
      <c r="AQ7781">
        <v>0.10828700000000001</v>
      </c>
      <c r="AR7781">
        <v>0.10309900000000001</v>
      </c>
      <c r="AS7781">
        <v>9.9810800000000005E-2</v>
      </c>
      <c r="AT7781">
        <v>0.129387</v>
      </c>
      <c r="AU7781">
        <v>0.125751</v>
      </c>
      <c r="AW7781">
        <v>0.10828700000000001</v>
      </c>
      <c r="AX7781">
        <v>0.10309900000000001</v>
      </c>
      <c r="AY7781">
        <v>9.9810800000000019E-2</v>
      </c>
      <c r="AZ7781">
        <v>0.12938700000000003</v>
      </c>
      <c r="BA7781">
        <v>0.125751</v>
      </c>
      <c r="BC7781" s="52">
        <v>100000</v>
      </c>
      <c r="BD7781" s="52">
        <v>100000</v>
      </c>
      <c r="BE7781">
        <v>0</v>
      </c>
      <c r="BF7781">
        <v>0</v>
      </c>
      <c r="BG7781">
        <v>0</v>
      </c>
    </row>
    <row r="7782" spans="1:59">
      <c r="A7782">
        <v>7781</v>
      </c>
      <c r="E7782">
        <v>9795.2054794520554</v>
      </c>
      <c r="K7782">
        <v>1905.9933708251383</v>
      </c>
      <c r="L7782">
        <v>1964.3183708251383</v>
      </c>
      <c r="M7782">
        <v>2022.6433708251384</v>
      </c>
      <c r="N7782">
        <v>2080.9683708251387</v>
      </c>
      <c r="O7782">
        <v>2139.2933708251385</v>
      </c>
      <c r="Q7782">
        <v>30655.072859912041</v>
      </c>
      <c r="R7782">
        <v>29826.87808041164</v>
      </c>
      <c r="S7782">
        <v>28998.683300911238</v>
      </c>
      <c r="T7782">
        <v>28170.488521410836</v>
      </c>
      <c r="U7782">
        <v>27342.293741910435</v>
      </c>
      <c r="W7782">
        <v>0</v>
      </c>
      <c r="AB7782">
        <v>1</v>
      </c>
      <c r="AC7782">
        <v>1</v>
      </c>
      <c r="AD7782">
        <v>1</v>
      </c>
      <c r="AE7782">
        <v>1</v>
      </c>
      <c r="AF7782">
        <v>1</v>
      </c>
      <c r="AL7782">
        <v>10.449592000000001</v>
      </c>
      <c r="AM7782" s="5">
        <v>6.4795761108398438</v>
      </c>
      <c r="AN7782">
        <v>570.77625570776252</v>
      </c>
      <c r="AO7782">
        <f t="shared" si="121"/>
        <v>26826.48401826484</v>
      </c>
      <c r="AP7782">
        <v>684.93150684931504</v>
      </c>
      <c r="AQ7782">
        <v>0.10874200000000001</v>
      </c>
      <c r="AR7782">
        <v>0.10298</v>
      </c>
      <c r="AS7782">
        <v>9.9762699999999996E-2</v>
      </c>
      <c r="AT7782">
        <v>0.129853</v>
      </c>
      <c r="AU7782">
        <v>0.125749</v>
      </c>
      <c r="AW7782">
        <v>0.10874199999999999</v>
      </c>
      <c r="AX7782">
        <v>0.10298</v>
      </c>
      <c r="AY7782">
        <v>9.9762699999999996E-2</v>
      </c>
      <c r="AZ7782">
        <v>0.129853</v>
      </c>
      <c r="BA7782">
        <v>0.125749</v>
      </c>
      <c r="BC7782" s="52">
        <v>100000</v>
      </c>
      <c r="BD7782" s="52">
        <v>100000</v>
      </c>
      <c r="BE7782">
        <v>0</v>
      </c>
      <c r="BF7782">
        <v>0</v>
      </c>
      <c r="BG7782">
        <v>0</v>
      </c>
    </row>
    <row r="7783" spans="1:59">
      <c r="A7783">
        <v>7782</v>
      </c>
      <c r="E7783">
        <v>9795.2054794520554</v>
      </c>
      <c r="K7783">
        <v>2224.1805509574137</v>
      </c>
      <c r="L7783">
        <v>2263.5030509574135</v>
      </c>
      <c r="M7783">
        <v>2302.8255509574137</v>
      </c>
      <c r="N7783">
        <v>2342.1480509574139</v>
      </c>
      <c r="O7783">
        <v>2381.4705509574142</v>
      </c>
      <c r="Q7783">
        <v>44998.432040746768</v>
      </c>
      <c r="R7783">
        <v>43782.728962020883</v>
      </c>
      <c r="S7783">
        <v>42567.025883294998</v>
      </c>
      <c r="T7783">
        <v>41351.322804569114</v>
      </c>
      <c r="U7783">
        <v>40135.619725843229</v>
      </c>
      <c r="W7783">
        <v>0</v>
      </c>
      <c r="AB7783">
        <v>1</v>
      </c>
      <c r="AC7783">
        <v>1</v>
      </c>
      <c r="AD7783">
        <v>1</v>
      </c>
      <c r="AE7783">
        <v>1</v>
      </c>
      <c r="AF7783">
        <v>1</v>
      </c>
      <c r="AL7783">
        <v>9.8073739999999994</v>
      </c>
      <c r="AM7783" s="5">
        <v>6.1612973213195801</v>
      </c>
      <c r="AN7783">
        <v>570.77625570776252</v>
      </c>
      <c r="AO7783">
        <f t="shared" si="121"/>
        <v>26826.48401826484</v>
      </c>
      <c r="AP7783">
        <v>684.93150684931504</v>
      </c>
      <c r="AQ7783">
        <v>0.108751</v>
      </c>
      <c r="AR7783">
        <v>0.103313</v>
      </c>
      <c r="AS7783">
        <v>0.100467</v>
      </c>
      <c r="AT7783">
        <v>0.13007199999999999</v>
      </c>
      <c r="AU7783">
        <v>0.12754099999999999</v>
      </c>
      <c r="AW7783">
        <v>0.108751</v>
      </c>
      <c r="AX7783">
        <v>0.103313</v>
      </c>
      <c r="AY7783">
        <v>0.10046700000000001</v>
      </c>
      <c r="AZ7783">
        <v>0.13007200000000002</v>
      </c>
      <c r="BA7783">
        <v>0.12754100000000002</v>
      </c>
      <c r="BC7783" s="52">
        <v>100000</v>
      </c>
      <c r="BD7783" s="52">
        <v>100000</v>
      </c>
      <c r="BE7783">
        <v>0</v>
      </c>
      <c r="BF7783">
        <v>0</v>
      </c>
      <c r="BG7783">
        <v>0</v>
      </c>
    </row>
    <row r="7784" spans="1:59">
      <c r="A7784">
        <v>7783</v>
      </c>
      <c r="E7784">
        <v>9795.2054794520554</v>
      </c>
      <c r="K7784">
        <v>2635.2157934889433</v>
      </c>
      <c r="L7784">
        <v>2676.7382934889433</v>
      </c>
      <c r="M7784">
        <v>2718.2607934889434</v>
      </c>
      <c r="N7784">
        <v>2759.7832934889434</v>
      </c>
      <c r="O7784">
        <v>2801.3057934889434</v>
      </c>
      <c r="Q7784">
        <v>53243.234779415972</v>
      </c>
      <c r="R7784">
        <v>51804.785441493244</v>
      </c>
      <c r="S7784">
        <v>50366.336103570517</v>
      </c>
      <c r="T7784">
        <v>48927.886765647789</v>
      </c>
      <c r="U7784">
        <v>47489.437427725061</v>
      </c>
      <c r="W7784">
        <v>0</v>
      </c>
      <c r="AB7784">
        <v>1</v>
      </c>
      <c r="AC7784">
        <v>1</v>
      </c>
      <c r="AD7784">
        <v>1</v>
      </c>
      <c r="AE7784">
        <v>1</v>
      </c>
      <c r="AF7784">
        <v>1</v>
      </c>
      <c r="AL7784">
        <v>7.4186569999999996</v>
      </c>
      <c r="AM7784" s="5">
        <v>5.8484454154968262</v>
      </c>
      <c r="AN7784">
        <v>570.77625570776252</v>
      </c>
      <c r="AO7784">
        <f t="shared" si="121"/>
        <v>26826.48401826484</v>
      </c>
      <c r="AP7784">
        <v>684.93150684931504</v>
      </c>
      <c r="AQ7784">
        <v>0.11063500000000001</v>
      </c>
      <c r="AR7784">
        <v>0.105049</v>
      </c>
      <c r="AS7784">
        <v>0.101617</v>
      </c>
      <c r="AT7784">
        <v>0.13209299999999999</v>
      </c>
      <c r="AU7784">
        <v>0.12717799999999999</v>
      </c>
      <c r="AW7784">
        <v>0.11063500000000002</v>
      </c>
      <c r="AX7784">
        <v>0.10504899999999999</v>
      </c>
      <c r="AY7784">
        <v>0.101617</v>
      </c>
      <c r="AZ7784">
        <v>0.13209300000000002</v>
      </c>
      <c r="BA7784">
        <v>0.12717800000000001</v>
      </c>
      <c r="BC7784" s="52">
        <v>100000</v>
      </c>
      <c r="BD7784" s="52">
        <v>100000</v>
      </c>
      <c r="BE7784">
        <v>0</v>
      </c>
      <c r="BF7784">
        <v>0</v>
      </c>
      <c r="BG7784">
        <v>0</v>
      </c>
    </row>
    <row r="7785" spans="1:59">
      <c r="A7785">
        <v>7784</v>
      </c>
      <c r="E7785">
        <v>9795.2054794520554</v>
      </c>
      <c r="K7785">
        <v>3923.6130638606164</v>
      </c>
      <c r="L7785">
        <v>3966.0980638606165</v>
      </c>
      <c r="M7785">
        <v>4008.5830638606167</v>
      </c>
      <c r="N7785">
        <v>4051.0680638606168</v>
      </c>
      <c r="O7785">
        <v>4093.5530638606169</v>
      </c>
      <c r="Q7785">
        <v>50103.545812287499</v>
      </c>
      <c r="R7785">
        <v>48749.920088275248</v>
      </c>
      <c r="S7785">
        <v>47396.294364262998</v>
      </c>
      <c r="T7785">
        <v>46042.668640250748</v>
      </c>
      <c r="U7785">
        <v>44689.042916238497</v>
      </c>
      <c r="W7785">
        <v>2.64E-3</v>
      </c>
      <c r="AB7785">
        <v>1</v>
      </c>
      <c r="AC7785">
        <v>1</v>
      </c>
      <c r="AD7785">
        <v>1</v>
      </c>
      <c r="AE7785">
        <v>1</v>
      </c>
      <c r="AF7785">
        <v>1</v>
      </c>
      <c r="AL7785">
        <v>4.8191446999999998</v>
      </c>
      <c r="AM7785" s="5">
        <v>5.5498433113098136</v>
      </c>
      <c r="AN7785">
        <v>570.77625570776252</v>
      </c>
      <c r="AO7785">
        <f t="shared" si="121"/>
        <v>26826.48401826484</v>
      </c>
      <c r="AP7785">
        <v>684.93150684931504</v>
      </c>
      <c r="AQ7785">
        <v>0.112165</v>
      </c>
      <c r="AR7785">
        <v>0.106736</v>
      </c>
      <c r="AS7785">
        <v>0.10329000000000001</v>
      </c>
      <c r="AT7785">
        <v>0.13186500000000001</v>
      </c>
      <c r="AU7785">
        <v>0.127862</v>
      </c>
      <c r="AW7785">
        <v>0.112165</v>
      </c>
      <c r="AX7785">
        <v>0.10673599999999998</v>
      </c>
      <c r="AY7785">
        <v>0.10329000000000001</v>
      </c>
      <c r="AZ7785">
        <v>0.13186500000000001</v>
      </c>
      <c r="BA7785">
        <v>0.12786200000000003</v>
      </c>
      <c r="BC7785" s="52">
        <v>100000</v>
      </c>
      <c r="BD7785" s="52">
        <v>100000</v>
      </c>
      <c r="BE7785">
        <v>0</v>
      </c>
      <c r="BF7785">
        <v>0</v>
      </c>
      <c r="BG7785">
        <v>0</v>
      </c>
    </row>
    <row r="7786" spans="1:59">
      <c r="A7786">
        <v>7785</v>
      </c>
      <c r="E7786">
        <v>9795.2054794520554</v>
      </c>
      <c r="K7786">
        <v>4861.4828177586996</v>
      </c>
      <c r="L7786">
        <v>4902.5928177586993</v>
      </c>
      <c r="M7786">
        <v>4943.702817758699</v>
      </c>
      <c r="N7786">
        <v>4984.8128177586987</v>
      </c>
      <c r="O7786">
        <v>5025.9228177586983</v>
      </c>
      <c r="Q7786">
        <v>47899.627568761673</v>
      </c>
      <c r="R7786">
        <v>46605.544146961853</v>
      </c>
      <c r="S7786">
        <v>45311.460725162033</v>
      </c>
      <c r="T7786">
        <v>44017.377303362213</v>
      </c>
      <c r="U7786">
        <v>42723.293881562393</v>
      </c>
      <c r="W7786">
        <v>6.0020000000000004E-2</v>
      </c>
      <c r="AB7786">
        <v>1</v>
      </c>
      <c r="AC7786">
        <v>1</v>
      </c>
      <c r="AD7786">
        <v>1</v>
      </c>
      <c r="AE7786">
        <v>1</v>
      </c>
      <c r="AF7786">
        <v>1</v>
      </c>
      <c r="AL7786">
        <v>0.59072906000000003</v>
      </c>
      <c r="AM7786" s="5">
        <v>5.6249356269836426</v>
      </c>
      <c r="AN7786">
        <v>570.77625570776252</v>
      </c>
      <c r="AO7786">
        <f t="shared" si="121"/>
        <v>26826.48401826484</v>
      </c>
      <c r="AP7786">
        <v>684.93150684931504</v>
      </c>
      <c r="AQ7786">
        <v>0.11201</v>
      </c>
      <c r="AR7786">
        <v>0.1028</v>
      </c>
      <c r="AS7786">
        <v>9.8736099999999993E-2</v>
      </c>
      <c r="AT7786">
        <v>0.125418</v>
      </c>
      <c r="AU7786">
        <v>0.120695</v>
      </c>
      <c r="AW7786">
        <v>0.11200999999999998</v>
      </c>
      <c r="AX7786">
        <v>0.10279999999999999</v>
      </c>
      <c r="AY7786">
        <v>9.8736099999999979E-2</v>
      </c>
      <c r="AZ7786">
        <v>0.12541800000000003</v>
      </c>
      <c r="BA7786">
        <v>0.12069499999999998</v>
      </c>
      <c r="BC7786" s="52">
        <v>100000</v>
      </c>
      <c r="BD7786" s="52">
        <v>100000</v>
      </c>
      <c r="BE7786">
        <v>0</v>
      </c>
      <c r="BF7786">
        <v>0</v>
      </c>
      <c r="BG7786">
        <v>0</v>
      </c>
    </row>
    <row r="7787" spans="1:59">
      <c r="A7787">
        <v>7786</v>
      </c>
      <c r="E7787">
        <v>9795.2054794520554</v>
      </c>
      <c r="K7787">
        <v>5743.0177922235289</v>
      </c>
      <c r="L7787">
        <v>5798.8402922235291</v>
      </c>
      <c r="M7787">
        <v>5854.6627922235293</v>
      </c>
      <c r="N7787">
        <v>5910.4852922235295</v>
      </c>
      <c r="O7787">
        <v>5966.3077922235298</v>
      </c>
      <c r="Q7787">
        <v>46503.987165121667</v>
      </c>
      <c r="R7787">
        <v>45247.609153865036</v>
      </c>
      <c r="S7787">
        <v>43991.231142608405</v>
      </c>
      <c r="T7787">
        <v>42734.853131351774</v>
      </c>
      <c r="U7787">
        <v>41478.475120095143</v>
      </c>
      <c r="W7787">
        <v>1.6410000000000001E-2</v>
      </c>
      <c r="AB7787">
        <v>1</v>
      </c>
      <c r="AC7787">
        <v>1</v>
      </c>
      <c r="AD7787">
        <v>1</v>
      </c>
      <c r="AE7787">
        <v>1</v>
      </c>
      <c r="AF7787">
        <v>1</v>
      </c>
      <c r="AL7787">
        <v>3.3892943999999998</v>
      </c>
      <c r="AM7787" s="5">
        <v>5.7529635429382324</v>
      </c>
      <c r="AN7787">
        <v>570.77625570776252</v>
      </c>
      <c r="AO7787">
        <f t="shared" si="121"/>
        <v>26826.48401826484</v>
      </c>
      <c r="AP7787">
        <v>684.93150684931504</v>
      </c>
      <c r="AQ7787">
        <v>0.110358</v>
      </c>
      <c r="AR7787">
        <v>9.4712699999999997E-2</v>
      </c>
      <c r="AS7787">
        <v>9.1414099999999998E-2</v>
      </c>
      <c r="AT7787">
        <v>0.11264300000000001</v>
      </c>
      <c r="AU7787">
        <v>0.11389000000000001</v>
      </c>
      <c r="AW7787">
        <v>0.110358</v>
      </c>
      <c r="AX7787">
        <v>9.4712699999999997E-2</v>
      </c>
      <c r="AY7787">
        <v>9.1414099999999984E-2</v>
      </c>
      <c r="AZ7787">
        <v>0.11264300000000001</v>
      </c>
      <c r="BA7787">
        <v>0.11389000000000001</v>
      </c>
      <c r="BC7787" s="52">
        <v>100000</v>
      </c>
      <c r="BD7787" s="52">
        <v>100000</v>
      </c>
      <c r="BE7787">
        <v>0</v>
      </c>
      <c r="BF7787">
        <v>0</v>
      </c>
      <c r="BG7787">
        <v>0</v>
      </c>
    </row>
    <row r="7788" spans="1:59">
      <c r="A7788">
        <v>7787</v>
      </c>
      <c r="E7788">
        <v>9795.2054794520554</v>
      </c>
      <c r="K7788">
        <v>6445.1160618268768</v>
      </c>
      <c r="L7788">
        <v>6518.126061826877</v>
      </c>
      <c r="M7788">
        <v>6591.1360618268773</v>
      </c>
      <c r="N7788">
        <v>6664.1460618268775</v>
      </c>
      <c r="O7788">
        <v>6737.1560618268777</v>
      </c>
      <c r="Q7788">
        <v>44859.681346500802</v>
      </c>
      <c r="R7788">
        <v>43647.72683128457</v>
      </c>
      <c r="S7788">
        <v>42435.772316068338</v>
      </c>
      <c r="T7788">
        <v>41223.817800852106</v>
      </c>
      <c r="U7788">
        <v>40011.863285635874</v>
      </c>
      <c r="W7788">
        <v>6.9519999999999998E-2</v>
      </c>
      <c r="AB7788">
        <v>1</v>
      </c>
      <c r="AC7788">
        <v>1</v>
      </c>
      <c r="AD7788">
        <v>1</v>
      </c>
      <c r="AE7788">
        <v>1</v>
      </c>
      <c r="AF7788">
        <v>1</v>
      </c>
      <c r="AL7788">
        <v>3.0588476999999998</v>
      </c>
      <c r="AM7788" s="5">
        <v>6.0562372207641602</v>
      </c>
      <c r="AN7788">
        <v>570.77625570776252</v>
      </c>
      <c r="AO7788">
        <f t="shared" si="121"/>
        <v>26826.48401826484</v>
      </c>
      <c r="AP7788">
        <v>684.93150684931504</v>
      </c>
      <c r="AQ7788">
        <v>0.10681499999999999</v>
      </c>
      <c r="AR7788">
        <v>9.42051E-2</v>
      </c>
      <c r="AS7788">
        <v>9.0473200000000004E-2</v>
      </c>
      <c r="AT7788">
        <v>0.110456</v>
      </c>
      <c r="AU7788">
        <v>0.11332299999999999</v>
      </c>
      <c r="AW7788">
        <v>0.10681499999999998</v>
      </c>
      <c r="AX7788">
        <v>9.42051E-2</v>
      </c>
      <c r="AY7788">
        <v>9.0473200000000017E-2</v>
      </c>
      <c r="AZ7788">
        <v>0.11045599999999998</v>
      </c>
      <c r="BA7788">
        <v>0.11332299999999999</v>
      </c>
      <c r="BC7788" s="52">
        <v>100000</v>
      </c>
      <c r="BD7788" s="52">
        <v>100000</v>
      </c>
      <c r="BE7788">
        <v>0</v>
      </c>
      <c r="BF7788">
        <v>0</v>
      </c>
      <c r="BG7788">
        <v>0</v>
      </c>
    </row>
    <row r="7789" spans="1:59">
      <c r="A7789">
        <v>7788</v>
      </c>
      <c r="E7789">
        <v>9795.2054794520554</v>
      </c>
      <c r="K7789">
        <v>7446.6232517514163</v>
      </c>
      <c r="L7789">
        <v>7560.9632517514165</v>
      </c>
      <c r="M7789">
        <v>7675.3032517514166</v>
      </c>
      <c r="N7789">
        <v>7789.6432517514168</v>
      </c>
      <c r="O7789">
        <v>7903.9832517514169</v>
      </c>
      <c r="Q7789">
        <v>42973.030465351832</v>
      </c>
      <c r="R7789">
        <v>41812.046777112766</v>
      </c>
      <c r="S7789">
        <v>40651.0630888737</v>
      </c>
      <c r="T7789">
        <v>39490.079400634633</v>
      </c>
      <c r="U7789">
        <v>38329.095712395567</v>
      </c>
      <c r="W7789">
        <v>0.10657</v>
      </c>
      <c r="AB7789">
        <v>1</v>
      </c>
      <c r="AC7789">
        <v>1</v>
      </c>
      <c r="AD7789">
        <v>1</v>
      </c>
      <c r="AE7789">
        <v>1</v>
      </c>
      <c r="AF7789">
        <v>1</v>
      </c>
      <c r="AL7789">
        <v>3.6540203</v>
      </c>
      <c r="AM7789" s="5">
        <v>6.8073554039001456</v>
      </c>
      <c r="AN7789">
        <v>570.77625570776252</v>
      </c>
      <c r="AO7789">
        <f t="shared" si="121"/>
        <v>26826.48401826484</v>
      </c>
      <c r="AP7789">
        <v>684.93150684931504</v>
      </c>
      <c r="AQ7789">
        <v>0.107304</v>
      </c>
      <c r="AR7789">
        <v>9.4390600000000005E-2</v>
      </c>
      <c r="AS7789">
        <v>9.0639799999999993E-2</v>
      </c>
      <c r="AT7789">
        <v>0.11094899999999999</v>
      </c>
      <c r="AU7789">
        <v>0.113763</v>
      </c>
      <c r="AW7789">
        <v>0.107304</v>
      </c>
      <c r="AX7789">
        <v>9.4390600000000005E-2</v>
      </c>
      <c r="AY7789">
        <v>9.0639799999999979E-2</v>
      </c>
      <c r="AZ7789">
        <v>0.11094900000000001</v>
      </c>
      <c r="BA7789">
        <v>0.11376299999999999</v>
      </c>
      <c r="BC7789" s="52">
        <v>100000</v>
      </c>
      <c r="BD7789" s="52">
        <v>100000</v>
      </c>
      <c r="BE7789">
        <v>0</v>
      </c>
      <c r="BF7789">
        <v>0</v>
      </c>
      <c r="BG7789">
        <v>0</v>
      </c>
    </row>
    <row r="7790" spans="1:59">
      <c r="A7790">
        <v>7789</v>
      </c>
      <c r="E7790">
        <v>9795.2054794520554</v>
      </c>
      <c r="K7790">
        <v>7005.3341461909167</v>
      </c>
      <c r="L7790">
        <v>7184.3516461909167</v>
      </c>
      <c r="M7790">
        <v>7363.3691461909166</v>
      </c>
      <c r="N7790">
        <v>7542.3866461909165</v>
      </c>
      <c r="O7790">
        <v>7721.4041461909164</v>
      </c>
      <c r="Q7790">
        <v>42363.777150409107</v>
      </c>
      <c r="R7790">
        <v>41219.253394398846</v>
      </c>
      <c r="S7790">
        <v>40074.729638388584</v>
      </c>
      <c r="T7790">
        <v>38930.205882378323</v>
      </c>
      <c r="U7790">
        <v>37785.682126368061</v>
      </c>
      <c r="W7790">
        <v>3.8340000000000006E-2</v>
      </c>
      <c r="AB7790">
        <v>1</v>
      </c>
      <c r="AC7790">
        <v>1</v>
      </c>
      <c r="AD7790">
        <v>1</v>
      </c>
      <c r="AE7790">
        <v>1</v>
      </c>
      <c r="AF7790">
        <v>1</v>
      </c>
      <c r="AL7790">
        <v>2.8403857000000001</v>
      </c>
      <c r="AM7790" s="5">
        <v>6.6275138854980469</v>
      </c>
      <c r="AN7790">
        <v>570.77625570776252</v>
      </c>
      <c r="AO7790">
        <f t="shared" si="121"/>
        <v>26826.48401826484</v>
      </c>
      <c r="AP7790">
        <v>684.93150684931504</v>
      </c>
      <c r="AQ7790">
        <v>0.10728799999999999</v>
      </c>
      <c r="AR7790">
        <v>9.4067400000000009E-2</v>
      </c>
      <c r="AS7790">
        <v>9.0212500000000001E-2</v>
      </c>
      <c r="AT7790">
        <v>0.11007699999999999</v>
      </c>
      <c r="AU7790">
        <v>0.11309900000000001</v>
      </c>
      <c r="AW7790">
        <v>0.10728799999999998</v>
      </c>
      <c r="AX7790">
        <v>9.4067400000000009E-2</v>
      </c>
      <c r="AY7790">
        <v>9.0212500000000015E-2</v>
      </c>
      <c r="AZ7790">
        <v>0.11007699999999999</v>
      </c>
      <c r="BA7790">
        <v>0.11309899999999999</v>
      </c>
      <c r="BC7790" s="52">
        <v>100000</v>
      </c>
      <c r="BD7790" s="52">
        <v>100000</v>
      </c>
      <c r="BE7790">
        <v>0</v>
      </c>
      <c r="BF7790">
        <v>0</v>
      </c>
      <c r="BG7790">
        <v>0</v>
      </c>
    </row>
    <row r="7791" spans="1:59">
      <c r="A7791">
        <v>7790</v>
      </c>
      <c r="E7791">
        <v>9795.2054794520554</v>
      </c>
      <c r="K7791">
        <v>6160.3124546920853</v>
      </c>
      <c r="L7791">
        <v>6396.363288025419</v>
      </c>
      <c r="M7791">
        <v>6632.4141213587518</v>
      </c>
      <c r="N7791">
        <v>6868.4649546920846</v>
      </c>
      <c r="O7791">
        <v>7104.5157880254174</v>
      </c>
      <c r="Q7791">
        <v>41962.798406692556</v>
      </c>
      <c r="R7791">
        <v>40829.107719236694</v>
      </c>
      <c r="S7791">
        <v>39695.417031780831</v>
      </c>
      <c r="T7791">
        <v>38561.726344324969</v>
      </c>
      <c r="U7791">
        <v>37428.035656869106</v>
      </c>
      <c r="W7791">
        <v>2.5479999999999999E-2</v>
      </c>
      <c r="AB7791">
        <v>1</v>
      </c>
      <c r="AC7791">
        <v>1</v>
      </c>
      <c r="AD7791">
        <v>1</v>
      </c>
      <c r="AE7791">
        <v>1</v>
      </c>
      <c r="AF7791">
        <v>1</v>
      </c>
      <c r="AL7791">
        <v>3.4184399999999999</v>
      </c>
      <c r="AM7791" s="5">
        <v>7.2058968544006348</v>
      </c>
      <c r="AN7791">
        <v>570.77625570776252</v>
      </c>
      <c r="AO7791">
        <f t="shared" si="121"/>
        <v>26826.48401826484</v>
      </c>
      <c r="AP7791">
        <v>684.93150684931504</v>
      </c>
      <c r="AQ7791">
        <v>0.107782</v>
      </c>
      <c r="AR7791">
        <v>9.4651200000000005E-2</v>
      </c>
      <c r="AS7791">
        <v>9.0006100000000006E-2</v>
      </c>
      <c r="AT7791">
        <v>0.11008899999999999</v>
      </c>
      <c r="AU7791">
        <v>0.113331</v>
      </c>
      <c r="AW7791">
        <v>0.107782</v>
      </c>
      <c r="AX7791">
        <v>9.4651200000000005E-2</v>
      </c>
      <c r="AY7791">
        <v>9.0006100000000019E-2</v>
      </c>
      <c r="AZ7791">
        <v>0.11008899999999998</v>
      </c>
      <c r="BA7791">
        <v>0.113331</v>
      </c>
      <c r="BC7791" s="52">
        <v>100000</v>
      </c>
      <c r="BD7791" s="52">
        <v>100000</v>
      </c>
      <c r="BE7791">
        <v>0</v>
      </c>
      <c r="BF7791">
        <v>0</v>
      </c>
      <c r="BG7791">
        <v>0</v>
      </c>
    </row>
    <row r="7792" spans="1:59">
      <c r="A7792">
        <v>7791</v>
      </c>
      <c r="E7792">
        <v>9795.2054794520554</v>
      </c>
      <c r="K7792">
        <v>5652.2562031366178</v>
      </c>
      <c r="L7792">
        <v>6001.7678698032851</v>
      </c>
      <c r="M7792">
        <v>6351.2795364699523</v>
      </c>
      <c r="N7792">
        <v>6700.7912031366195</v>
      </c>
      <c r="O7792">
        <v>7050.3028698032867</v>
      </c>
      <c r="Q7792">
        <v>42435.308791635412</v>
      </c>
      <c r="R7792">
        <v>41288.852496213534</v>
      </c>
      <c r="S7792">
        <v>40142.396200791656</v>
      </c>
      <c r="T7792">
        <v>38995.939905369778</v>
      </c>
      <c r="U7792">
        <v>37849.4836099479</v>
      </c>
      <c r="W7792">
        <v>1.617E-2</v>
      </c>
      <c r="AB7792">
        <v>1</v>
      </c>
      <c r="AC7792">
        <v>1</v>
      </c>
      <c r="AD7792">
        <v>1</v>
      </c>
      <c r="AE7792">
        <v>1</v>
      </c>
      <c r="AF7792">
        <v>1</v>
      </c>
      <c r="AL7792">
        <v>4.9427000000000003</v>
      </c>
      <c r="AM7792" s="5">
        <v>7.3184638023376456</v>
      </c>
      <c r="AN7792">
        <v>570.77625570776252</v>
      </c>
      <c r="AO7792">
        <f t="shared" si="121"/>
        <v>26826.48401826484</v>
      </c>
      <c r="AP7792">
        <v>684.93150684931504</v>
      </c>
      <c r="AQ7792">
        <v>0.10946299999999999</v>
      </c>
      <c r="AR7792">
        <v>9.9127399999999991E-2</v>
      </c>
      <c r="AS7792">
        <v>9.2942800000000006E-2</v>
      </c>
      <c r="AT7792">
        <v>0.11559399999999999</v>
      </c>
      <c r="AU7792">
        <v>0.11570399999999999</v>
      </c>
      <c r="AW7792">
        <v>0.10946299999999999</v>
      </c>
      <c r="AX7792">
        <v>9.9127399999999991E-2</v>
      </c>
      <c r="AY7792">
        <v>9.2942800000000006E-2</v>
      </c>
      <c r="AZ7792">
        <v>0.11559399999999999</v>
      </c>
      <c r="BA7792">
        <v>0.11570399999999999</v>
      </c>
      <c r="BC7792" s="52">
        <v>100000</v>
      </c>
      <c r="BD7792" s="52">
        <v>100000</v>
      </c>
      <c r="BE7792">
        <v>0</v>
      </c>
      <c r="BF7792">
        <v>0</v>
      </c>
      <c r="BG7792">
        <v>0</v>
      </c>
    </row>
    <row r="7793" spans="1:59">
      <c r="A7793">
        <v>7792</v>
      </c>
      <c r="E7793">
        <v>9795.2054794520554</v>
      </c>
      <c r="K7793">
        <v>5456.1277117763948</v>
      </c>
      <c r="L7793">
        <v>5775.7202117763945</v>
      </c>
      <c r="M7793">
        <v>6095.3127117763943</v>
      </c>
      <c r="N7793">
        <v>6414.905211776394</v>
      </c>
      <c r="O7793">
        <v>6734.4977117763938</v>
      </c>
      <c r="Q7793">
        <v>43100.523349068622</v>
      </c>
      <c r="R7793">
        <v>41936.095240800743</v>
      </c>
      <c r="S7793">
        <v>40771.667132532864</v>
      </c>
      <c r="T7793">
        <v>39607.239024264985</v>
      </c>
      <c r="U7793">
        <v>38442.810915997106</v>
      </c>
      <c r="W7793">
        <v>1.0960000000000001E-2</v>
      </c>
      <c r="AB7793">
        <v>1</v>
      </c>
      <c r="AC7793">
        <v>1</v>
      </c>
      <c r="AD7793">
        <v>1</v>
      </c>
      <c r="AE7793">
        <v>1</v>
      </c>
      <c r="AF7793">
        <v>1</v>
      </c>
      <c r="AL7793">
        <v>7.324179</v>
      </c>
      <c r="AM7793" s="5">
        <v>8.9257678985595703</v>
      </c>
      <c r="AN7793">
        <v>570.77625570776252</v>
      </c>
      <c r="AO7793">
        <f t="shared" si="121"/>
        <v>26826.48401826484</v>
      </c>
      <c r="AP7793">
        <v>684.93150684931504</v>
      </c>
      <c r="AQ7793">
        <v>0.111304</v>
      </c>
      <c r="AR7793">
        <v>0.102615</v>
      </c>
      <c r="AS7793">
        <v>9.4212699999999996E-2</v>
      </c>
      <c r="AT7793">
        <v>0.121944</v>
      </c>
      <c r="AU7793">
        <v>0.11659900000000001</v>
      </c>
      <c r="AW7793">
        <v>0.111304</v>
      </c>
      <c r="AX7793">
        <v>0.102615</v>
      </c>
      <c r="AY7793">
        <v>9.4212699999999996E-2</v>
      </c>
      <c r="AZ7793">
        <v>0.12194399999999998</v>
      </c>
      <c r="BA7793">
        <v>0.11659899999999999</v>
      </c>
      <c r="BC7793" s="52">
        <v>100000</v>
      </c>
      <c r="BD7793" s="52">
        <v>100000</v>
      </c>
      <c r="BE7793">
        <v>0</v>
      </c>
      <c r="BF7793">
        <v>0</v>
      </c>
      <c r="BG7793">
        <v>0</v>
      </c>
    </row>
    <row r="7794" spans="1:59">
      <c r="A7794">
        <v>7793</v>
      </c>
      <c r="E7794">
        <v>9795.2054794520554</v>
      </c>
      <c r="K7794">
        <v>5889.070924087524</v>
      </c>
      <c r="L7794">
        <v>6247.2159240875244</v>
      </c>
      <c r="M7794">
        <v>6605.3609240875248</v>
      </c>
      <c r="N7794">
        <v>6963.5059240875253</v>
      </c>
      <c r="O7794">
        <v>7321.6509240875257</v>
      </c>
      <c r="Q7794">
        <v>45546.786655122567</v>
      </c>
      <c r="R7794">
        <v>44316.268913705491</v>
      </c>
      <c r="S7794">
        <v>43085.751172288416</v>
      </c>
      <c r="T7794">
        <v>41855.23343087134</v>
      </c>
      <c r="U7794">
        <v>40624.715689454264</v>
      </c>
      <c r="W7794">
        <v>0</v>
      </c>
      <c r="AB7794">
        <v>1</v>
      </c>
      <c r="AC7794">
        <v>1</v>
      </c>
      <c r="AD7794">
        <v>1</v>
      </c>
      <c r="AE7794">
        <v>1</v>
      </c>
      <c r="AF7794">
        <v>1</v>
      </c>
      <c r="AL7794">
        <v>9.2059765000000002</v>
      </c>
      <c r="AM7794" s="5">
        <v>8.6614894866943359</v>
      </c>
      <c r="AN7794">
        <v>570.77625570776252</v>
      </c>
      <c r="AO7794">
        <f t="shared" si="121"/>
        <v>26826.48401826484</v>
      </c>
      <c r="AP7794">
        <v>684.93150684931504</v>
      </c>
      <c r="AQ7794">
        <v>0.110667</v>
      </c>
      <c r="AR7794">
        <v>0.102964</v>
      </c>
      <c r="AS7794">
        <v>9.3193200000000004E-2</v>
      </c>
      <c r="AT7794">
        <v>0.12144100000000001</v>
      </c>
      <c r="AU7794">
        <v>0.116033</v>
      </c>
      <c r="AW7794">
        <v>0.110667</v>
      </c>
      <c r="AX7794">
        <v>0.10296399999999999</v>
      </c>
      <c r="AY7794">
        <v>9.3193200000000018E-2</v>
      </c>
      <c r="AZ7794">
        <v>0.12144100000000001</v>
      </c>
      <c r="BA7794">
        <v>0.11603299999999998</v>
      </c>
      <c r="BC7794" s="52">
        <v>100000</v>
      </c>
      <c r="BD7794" s="52">
        <v>100000</v>
      </c>
      <c r="BE7794">
        <v>0</v>
      </c>
      <c r="BF7794">
        <v>0</v>
      </c>
      <c r="BG7794">
        <v>0</v>
      </c>
    </row>
    <row r="7795" spans="1:59">
      <c r="A7795">
        <v>7794</v>
      </c>
      <c r="E7795">
        <v>9795.2054794520554</v>
      </c>
      <c r="K7795">
        <v>7437.2341218458732</v>
      </c>
      <c r="L7795">
        <v>7830.5791218458726</v>
      </c>
      <c r="M7795">
        <v>8223.9241218458719</v>
      </c>
      <c r="N7795">
        <v>8617.2691218458713</v>
      </c>
      <c r="O7795">
        <v>9010.6141218458706</v>
      </c>
      <c r="Q7795">
        <v>47327.835403743316</v>
      </c>
      <c r="R7795">
        <v>46049.199842023045</v>
      </c>
      <c r="S7795">
        <v>44770.564280302773</v>
      </c>
      <c r="T7795">
        <v>43491.928718582501</v>
      </c>
      <c r="U7795">
        <v>42213.29315686223</v>
      </c>
      <c r="W7795">
        <v>0</v>
      </c>
      <c r="AB7795">
        <v>1</v>
      </c>
      <c r="AC7795">
        <v>1</v>
      </c>
      <c r="AD7795">
        <v>1</v>
      </c>
      <c r="AE7795">
        <v>1</v>
      </c>
      <c r="AF7795">
        <v>1</v>
      </c>
      <c r="AL7795">
        <v>9.4026969999999999</v>
      </c>
      <c r="AM7795" s="5">
        <v>11.00772666931152</v>
      </c>
      <c r="AN7795">
        <v>570.77625570776252</v>
      </c>
      <c r="AO7795">
        <f t="shared" si="121"/>
        <v>26826.48401826484</v>
      </c>
      <c r="AP7795">
        <v>684.93150684931504</v>
      </c>
      <c r="AQ7795">
        <v>0.11092</v>
      </c>
      <c r="AR7795">
        <v>0.10318099999999999</v>
      </c>
      <c r="AS7795">
        <v>9.1952400000000004E-2</v>
      </c>
      <c r="AT7795">
        <v>0.11848499999999999</v>
      </c>
      <c r="AU7795">
        <v>0.115351</v>
      </c>
      <c r="AW7795">
        <v>0.11092</v>
      </c>
      <c r="AX7795">
        <v>0.10318100000000001</v>
      </c>
      <c r="AY7795">
        <v>9.1952400000000004E-2</v>
      </c>
      <c r="AZ7795">
        <v>0.11848499999999999</v>
      </c>
      <c r="BA7795">
        <v>0.115351</v>
      </c>
      <c r="BC7795" s="52">
        <v>100000</v>
      </c>
      <c r="BD7795" s="52">
        <v>100000</v>
      </c>
      <c r="BE7795">
        <v>0</v>
      </c>
      <c r="BF7795">
        <v>0</v>
      </c>
      <c r="BG7795">
        <v>0</v>
      </c>
    </row>
    <row r="7796" spans="1:59">
      <c r="A7796">
        <v>7795</v>
      </c>
      <c r="E7796">
        <v>9795.2054794520554</v>
      </c>
      <c r="K7796">
        <v>7842.009944440375</v>
      </c>
      <c r="L7796">
        <v>8340.2899444403756</v>
      </c>
      <c r="M7796">
        <v>8838.5699444403763</v>
      </c>
      <c r="N7796">
        <v>9336.8499444403769</v>
      </c>
      <c r="O7796">
        <v>9835.1299444403776</v>
      </c>
      <c r="Q7796">
        <v>48092.331741252041</v>
      </c>
      <c r="R7796">
        <v>46793.042114572221</v>
      </c>
      <c r="S7796">
        <v>45493.752487892401</v>
      </c>
      <c r="T7796">
        <v>44194.462861212582</v>
      </c>
      <c r="U7796">
        <v>42895.173234532762</v>
      </c>
      <c r="W7796">
        <v>0</v>
      </c>
      <c r="AB7796">
        <v>1</v>
      </c>
      <c r="AC7796">
        <v>1</v>
      </c>
      <c r="AD7796">
        <v>1</v>
      </c>
      <c r="AE7796">
        <v>1</v>
      </c>
      <c r="AF7796">
        <v>1</v>
      </c>
      <c r="AL7796">
        <v>8.7764729999999993</v>
      </c>
      <c r="AM7796" s="5">
        <v>10.352095603942869</v>
      </c>
      <c r="AN7796">
        <v>570.77625570776252</v>
      </c>
      <c r="AO7796">
        <f t="shared" si="121"/>
        <v>26826.48401826484</v>
      </c>
      <c r="AP7796">
        <v>684.93150684931504</v>
      </c>
      <c r="AQ7796">
        <v>0.11032399999999999</v>
      </c>
      <c r="AR7796">
        <v>0.100135</v>
      </c>
      <c r="AS7796">
        <v>9.1349299999999994E-2</v>
      </c>
      <c r="AT7796">
        <v>0.11744499999999999</v>
      </c>
      <c r="AU7796">
        <v>0.11487900000000001</v>
      </c>
      <c r="AW7796">
        <v>0.11032399999999999</v>
      </c>
      <c r="AX7796">
        <v>0.10013500000000002</v>
      </c>
      <c r="AY7796">
        <v>9.1349300000000008E-2</v>
      </c>
      <c r="AZ7796">
        <v>0.11744500000000001</v>
      </c>
      <c r="BA7796">
        <v>0.114879</v>
      </c>
      <c r="BC7796" s="52">
        <v>100000</v>
      </c>
      <c r="BD7796" s="52">
        <v>100000</v>
      </c>
      <c r="BE7796">
        <v>0</v>
      </c>
      <c r="BF7796">
        <v>0</v>
      </c>
      <c r="BG7796">
        <v>0</v>
      </c>
    </row>
    <row r="7797" spans="1:59">
      <c r="A7797">
        <v>7796</v>
      </c>
      <c r="E7797">
        <v>9795.2054794520554</v>
      </c>
      <c r="K7797">
        <v>7432.0179385650172</v>
      </c>
      <c r="L7797">
        <v>7965.2771052316839</v>
      </c>
      <c r="M7797">
        <v>8498.5362718983506</v>
      </c>
      <c r="N7797">
        <v>9031.7954385650173</v>
      </c>
      <c r="O7797">
        <v>9565.054605231684</v>
      </c>
      <c r="Q7797">
        <v>48092.331741252041</v>
      </c>
      <c r="R7797">
        <v>46793.042114572221</v>
      </c>
      <c r="S7797">
        <v>45493.752487892401</v>
      </c>
      <c r="T7797">
        <v>44194.462861212582</v>
      </c>
      <c r="U7797">
        <v>42895.173234532762</v>
      </c>
      <c r="W7797">
        <v>0</v>
      </c>
      <c r="AB7797">
        <v>1</v>
      </c>
      <c r="AC7797">
        <v>1</v>
      </c>
      <c r="AD7797">
        <v>1</v>
      </c>
      <c r="AE7797">
        <v>1</v>
      </c>
      <c r="AF7797">
        <v>1</v>
      </c>
      <c r="AL7797">
        <v>7.8909510000000003</v>
      </c>
      <c r="AM7797" s="5">
        <v>9.8688201904296875</v>
      </c>
      <c r="AN7797">
        <v>570.77625570776252</v>
      </c>
      <c r="AO7797">
        <f t="shared" si="121"/>
        <v>26826.48401826484</v>
      </c>
      <c r="AP7797">
        <v>684.93150684931504</v>
      </c>
      <c r="AQ7797">
        <v>0.10887000000000001</v>
      </c>
      <c r="AR7797">
        <v>9.8081299999999996E-2</v>
      </c>
      <c r="AS7797">
        <v>9.0751200000000004E-2</v>
      </c>
      <c r="AT7797">
        <v>0.115607</v>
      </c>
      <c r="AU7797">
        <v>0.11491899999999999</v>
      </c>
      <c r="AW7797">
        <v>0.10887000000000001</v>
      </c>
      <c r="AX7797">
        <v>9.8081299999999996E-2</v>
      </c>
      <c r="AY7797">
        <v>9.0751200000000018E-2</v>
      </c>
      <c r="AZ7797">
        <v>0.115607</v>
      </c>
      <c r="BA7797">
        <v>0.11491899999999998</v>
      </c>
      <c r="BC7797" s="52">
        <v>100000</v>
      </c>
      <c r="BD7797" s="52">
        <v>100000</v>
      </c>
      <c r="BE7797">
        <v>0</v>
      </c>
      <c r="BF7797">
        <v>0</v>
      </c>
      <c r="BG7797">
        <v>0</v>
      </c>
    </row>
    <row r="7798" spans="1:59">
      <c r="A7798">
        <v>7797</v>
      </c>
      <c r="E7798">
        <v>9795.2054794520554</v>
      </c>
      <c r="K7798">
        <v>6420.0783820787638</v>
      </c>
      <c r="L7798">
        <v>6906.8092154120968</v>
      </c>
      <c r="M7798">
        <v>7393.5400487454299</v>
      </c>
      <c r="N7798">
        <v>7880.270882078763</v>
      </c>
      <c r="O7798">
        <v>8367.001715412096</v>
      </c>
      <c r="Q7798">
        <v>46752.652580102527</v>
      </c>
      <c r="R7798">
        <v>45489.556483348701</v>
      </c>
      <c r="S7798">
        <v>44226.460386594874</v>
      </c>
      <c r="T7798">
        <v>42963.364289841047</v>
      </c>
      <c r="U7798">
        <v>41700.26819308722</v>
      </c>
      <c r="W7798">
        <v>0</v>
      </c>
      <c r="AB7798">
        <v>1</v>
      </c>
      <c r="AC7798">
        <v>1</v>
      </c>
      <c r="AD7798">
        <v>1</v>
      </c>
      <c r="AE7798">
        <v>1</v>
      </c>
      <c r="AF7798">
        <v>1</v>
      </c>
      <c r="AL7798">
        <v>8.3668949999999995</v>
      </c>
      <c r="AM7798" s="5">
        <v>8.7367134094238281</v>
      </c>
      <c r="AN7798">
        <v>570.77625570776252</v>
      </c>
      <c r="AO7798">
        <f t="shared" si="121"/>
        <v>26826.48401826484</v>
      </c>
      <c r="AP7798">
        <v>684.93150684931504</v>
      </c>
      <c r="AQ7798">
        <v>0.10800700000000001</v>
      </c>
      <c r="AR7798">
        <v>9.6690999999999999E-2</v>
      </c>
      <c r="AS7798">
        <v>9.00006E-2</v>
      </c>
      <c r="AT7798">
        <v>0.11314400000000001</v>
      </c>
      <c r="AU7798">
        <v>0.114743</v>
      </c>
      <c r="AW7798">
        <v>0.10800700000000001</v>
      </c>
      <c r="AX7798">
        <v>9.6691000000000013E-2</v>
      </c>
      <c r="AY7798">
        <v>9.00006E-2</v>
      </c>
      <c r="AZ7798">
        <v>0.11314400000000001</v>
      </c>
      <c r="BA7798">
        <v>0.114743</v>
      </c>
      <c r="BC7798" s="52">
        <v>100000</v>
      </c>
      <c r="BD7798" s="52">
        <v>100000</v>
      </c>
      <c r="BE7798">
        <v>0</v>
      </c>
      <c r="BF7798">
        <v>0</v>
      </c>
      <c r="BG7798">
        <v>0</v>
      </c>
    </row>
    <row r="7799" spans="1:59">
      <c r="A7799">
        <v>7798</v>
      </c>
      <c r="E7799">
        <v>9795.2054794520554</v>
      </c>
      <c r="K7799">
        <v>5438.3926886214813</v>
      </c>
      <c r="L7799">
        <v>5841.2793552881476</v>
      </c>
      <c r="M7799">
        <v>6244.1660219548139</v>
      </c>
      <c r="N7799">
        <v>6647.0526886214802</v>
      </c>
      <c r="O7799">
        <v>7049.9393552881465</v>
      </c>
      <c r="Q7799">
        <v>42323.386306654407</v>
      </c>
      <c r="R7799">
        <v>41179.953772466943</v>
      </c>
      <c r="S7799">
        <v>40036.521238279478</v>
      </c>
      <c r="T7799">
        <v>38893.088704092013</v>
      </c>
      <c r="U7799">
        <v>37749.656169904549</v>
      </c>
      <c r="W7799">
        <v>0</v>
      </c>
      <c r="AB7799">
        <v>1</v>
      </c>
      <c r="AC7799">
        <v>1</v>
      </c>
      <c r="AD7799">
        <v>1</v>
      </c>
      <c r="AE7799">
        <v>1</v>
      </c>
      <c r="AF7799">
        <v>1</v>
      </c>
      <c r="AL7799">
        <v>6.7057222999999997</v>
      </c>
      <c r="AM7799" s="5">
        <v>8.7461338043212891</v>
      </c>
      <c r="AN7799">
        <v>570.77625570776252</v>
      </c>
      <c r="AO7799">
        <f t="shared" si="121"/>
        <v>26826.48401826484</v>
      </c>
      <c r="AP7799">
        <v>684.93150684931504</v>
      </c>
      <c r="AQ7799">
        <v>0.107394</v>
      </c>
      <c r="AR7799">
        <v>9.51626E-2</v>
      </c>
      <c r="AS7799">
        <v>8.9707999999999996E-2</v>
      </c>
      <c r="AT7799">
        <v>0.112155</v>
      </c>
      <c r="AU7799">
        <v>0.114498</v>
      </c>
      <c r="AW7799">
        <v>0.107394</v>
      </c>
      <c r="AX7799">
        <v>9.51626E-2</v>
      </c>
      <c r="AY7799">
        <v>8.9707999999999996E-2</v>
      </c>
      <c r="AZ7799">
        <v>0.11215499999999999</v>
      </c>
      <c r="BA7799">
        <v>0.114498</v>
      </c>
      <c r="BC7799" s="52">
        <v>100000</v>
      </c>
      <c r="BD7799" s="52">
        <v>100000</v>
      </c>
      <c r="BE7799">
        <v>0</v>
      </c>
      <c r="BF7799">
        <v>0</v>
      </c>
      <c r="BG7799">
        <v>0</v>
      </c>
    </row>
    <row r="7800" spans="1:59">
      <c r="A7800">
        <v>7799</v>
      </c>
      <c r="E7800">
        <v>9795.2054794520554</v>
      </c>
      <c r="K7800">
        <v>5330.9393130358276</v>
      </c>
      <c r="L7800">
        <v>5658.7259797024944</v>
      </c>
      <c r="M7800">
        <v>5986.5126463691613</v>
      </c>
      <c r="N7800">
        <v>6314.2993130358282</v>
      </c>
      <c r="O7800">
        <v>6642.085979702495</v>
      </c>
      <c r="Q7800">
        <v>33029.343559947592</v>
      </c>
      <c r="R7800">
        <v>32137.004141922946</v>
      </c>
      <c r="S7800">
        <v>31244.664723898299</v>
      </c>
      <c r="T7800">
        <v>30352.325305873652</v>
      </c>
      <c r="U7800">
        <v>29459.985887849005</v>
      </c>
      <c r="W7800">
        <v>0</v>
      </c>
      <c r="AB7800">
        <v>1</v>
      </c>
      <c r="AC7800">
        <v>1</v>
      </c>
      <c r="AD7800">
        <v>1</v>
      </c>
      <c r="AE7800">
        <v>1</v>
      </c>
      <c r="AF7800">
        <v>1</v>
      </c>
      <c r="AL7800">
        <v>5.6796350000000002</v>
      </c>
      <c r="AM7800" s="5">
        <v>8.6956987380981445</v>
      </c>
      <c r="AN7800">
        <v>570.77625570776252</v>
      </c>
      <c r="AO7800">
        <f t="shared" si="121"/>
        <v>26826.48401826484</v>
      </c>
      <c r="AP7800">
        <v>684.93150684931504</v>
      </c>
      <c r="AQ7800">
        <v>0.10595099999999999</v>
      </c>
      <c r="AR7800">
        <v>9.5072799999999999E-2</v>
      </c>
      <c r="AS7800">
        <v>8.8007599999999991E-2</v>
      </c>
      <c r="AT7800">
        <v>0.10861799999999999</v>
      </c>
      <c r="AU7800">
        <v>0.112453</v>
      </c>
      <c r="AW7800">
        <v>0.105951</v>
      </c>
      <c r="AX7800">
        <v>9.5072799999999999E-2</v>
      </c>
      <c r="AY7800">
        <v>8.8007600000000005E-2</v>
      </c>
      <c r="AZ7800">
        <v>0.10861799999999998</v>
      </c>
      <c r="BA7800">
        <v>0.11245300000000001</v>
      </c>
      <c r="BC7800" s="52">
        <v>100000</v>
      </c>
      <c r="BD7800" s="52">
        <v>100000</v>
      </c>
      <c r="BE7800">
        <v>0</v>
      </c>
      <c r="BF7800">
        <v>0</v>
      </c>
      <c r="BG7800">
        <v>0</v>
      </c>
    </row>
    <row r="7801" spans="1:59">
      <c r="A7801">
        <v>7800</v>
      </c>
      <c r="E7801">
        <v>9795.2054794520554</v>
      </c>
      <c r="K7801">
        <v>4111.3956619714663</v>
      </c>
      <c r="L7801">
        <v>4372.7456619714667</v>
      </c>
      <c r="M7801">
        <v>4634.0956619714671</v>
      </c>
      <c r="N7801">
        <v>4895.4456619714674</v>
      </c>
      <c r="O7801">
        <v>5156.7956619714678</v>
      </c>
      <c r="Q7801">
        <v>25296.81718010614</v>
      </c>
      <c r="R7801">
        <v>24613.384065096372</v>
      </c>
      <c r="S7801">
        <v>23929.950950086604</v>
      </c>
      <c r="T7801">
        <v>23246.517835076836</v>
      </c>
      <c r="U7801">
        <v>22563.084720067069</v>
      </c>
      <c r="W7801">
        <v>0</v>
      </c>
      <c r="AB7801">
        <v>1</v>
      </c>
      <c r="AC7801">
        <v>1</v>
      </c>
      <c r="AD7801">
        <v>1</v>
      </c>
      <c r="AE7801">
        <v>1</v>
      </c>
      <c r="AF7801">
        <v>1</v>
      </c>
      <c r="AL7801">
        <v>4.4596834000000003</v>
      </c>
      <c r="AM7801" s="5">
        <v>8.8451299667358398</v>
      </c>
      <c r="AN7801">
        <v>570.77625570776252</v>
      </c>
      <c r="AO7801">
        <f t="shared" si="121"/>
        <v>26826.48401826484</v>
      </c>
      <c r="AP7801">
        <v>684.93150684931504</v>
      </c>
      <c r="AQ7801">
        <v>0.10212099999999999</v>
      </c>
      <c r="AR7801">
        <v>9.31564E-2</v>
      </c>
      <c r="AS7801">
        <v>8.7843900000000003E-2</v>
      </c>
      <c r="AT7801">
        <v>0.10746699999999999</v>
      </c>
      <c r="AU7801">
        <v>0.110841</v>
      </c>
      <c r="AW7801">
        <v>0.102121</v>
      </c>
      <c r="AX7801">
        <v>9.3156400000000014E-2</v>
      </c>
      <c r="AY7801">
        <v>8.7843900000000016E-2</v>
      </c>
      <c r="AZ7801">
        <v>0.10746699999999999</v>
      </c>
      <c r="BA7801">
        <v>0.11084100000000001</v>
      </c>
      <c r="BC7801" s="52">
        <v>100000</v>
      </c>
      <c r="BD7801" s="52">
        <v>100000</v>
      </c>
      <c r="BE7801">
        <v>0</v>
      </c>
      <c r="BF7801">
        <v>0</v>
      </c>
      <c r="BG7801">
        <v>0</v>
      </c>
    </row>
    <row r="7802" spans="1:59">
      <c r="A7802">
        <v>7801</v>
      </c>
      <c r="E7802">
        <v>9795.2054794520554</v>
      </c>
      <c r="K7802">
        <v>3011.1699335384355</v>
      </c>
      <c r="L7802">
        <v>3223.5991002051023</v>
      </c>
      <c r="M7802">
        <v>3436.0282668717691</v>
      </c>
      <c r="N7802">
        <v>3648.4574335384359</v>
      </c>
      <c r="O7802">
        <v>3860.8866002051027</v>
      </c>
      <c r="Q7802">
        <v>23258.27608553637</v>
      </c>
      <c r="R7802">
        <v>22629.917348009632</v>
      </c>
      <c r="S7802">
        <v>22001.558610482894</v>
      </c>
      <c r="T7802">
        <v>21373.199872956156</v>
      </c>
      <c r="U7802">
        <v>20744.841135429419</v>
      </c>
      <c r="W7802">
        <v>0</v>
      </c>
      <c r="AB7802">
        <v>1</v>
      </c>
      <c r="AC7802">
        <v>1</v>
      </c>
      <c r="AD7802">
        <v>1</v>
      </c>
      <c r="AE7802">
        <v>1</v>
      </c>
      <c r="AF7802">
        <v>1</v>
      </c>
      <c r="AL7802">
        <v>3.6631627</v>
      </c>
      <c r="AM7802" s="5">
        <v>10.31899261474609</v>
      </c>
      <c r="AN7802">
        <v>570.77625570776252</v>
      </c>
      <c r="AO7802">
        <f t="shared" si="121"/>
        <v>26826.48401826484</v>
      </c>
      <c r="AP7802">
        <v>684.93150684931504</v>
      </c>
      <c r="AQ7802">
        <v>0.101964</v>
      </c>
      <c r="AR7802">
        <v>9.2847700000000005E-2</v>
      </c>
      <c r="AS7802">
        <v>8.7169200000000002E-2</v>
      </c>
      <c r="AT7802">
        <v>0.10762000000000001</v>
      </c>
      <c r="AU7802">
        <v>0.110639</v>
      </c>
      <c r="AW7802">
        <v>0.10196399999999999</v>
      </c>
      <c r="AX7802">
        <v>9.2847700000000019E-2</v>
      </c>
      <c r="AY7802">
        <v>8.7169199999999988E-2</v>
      </c>
      <c r="AZ7802">
        <v>0.10762000000000001</v>
      </c>
      <c r="BA7802">
        <v>0.110639</v>
      </c>
      <c r="BC7802" s="52">
        <v>100000</v>
      </c>
      <c r="BD7802" s="52">
        <v>100000</v>
      </c>
      <c r="BE7802">
        <v>0</v>
      </c>
      <c r="BF7802">
        <v>0</v>
      </c>
      <c r="BG7802">
        <v>0</v>
      </c>
    </row>
    <row r="7803" spans="1:59">
      <c r="A7803">
        <v>7802</v>
      </c>
      <c r="E7803">
        <v>9795.2054794520554</v>
      </c>
      <c r="K7803">
        <v>2145.3015277539134</v>
      </c>
      <c r="L7803">
        <v>2244.9565277539132</v>
      </c>
      <c r="M7803">
        <v>2344.6115277539129</v>
      </c>
      <c r="N7803">
        <v>2444.2665277539127</v>
      </c>
      <c r="O7803">
        <v>2543.9215277539124</v>
      </c>
      <c r="Q7803">
        <v>24431.47229023858</v>
      </c>
      <c r="R7803">
        <v>23771.417821168547</v>
      </c>
      <c r="S7803">
        <v>23111.363352098513</v>
      </c>
      <c r="T7803">
        <v>22451.30888302848</v>
      </c>
      <c r="U7803">
        <v>21791.254413958446</v>
      </c>
      <c r="W7803">
        <v>0</v>
      </c>
      <c r="AB7803">
        <v>1</v>
      </c>
      <c r="AC7803">
        <v>1</v>
      </c>
      <c r="AD7803">
        <v>1</v>
      </c>
      <c r="AE7803">
        <v>1</v>
      </c>
      <c r="AF7803">
        <v>1</v>
      </c>
      <c r="AL7803">
        <v>1.811499</v>
      </c>
      <c r="AM7803" s="5">
        <v>9.6333694458007813</v>
      </c>
      <c r="AN7803">
        <v>570.77625570776252</v>
      </c>
      <c r="AO7803">
        <f t="shared" si="121"/>
        <v>26826.48401826484</v>
      </c>
      <c r="AP7803">
        <v>684.93150684931504</v>
      </c>
      <c r="AQ7803">
        <v>0.101865</v>
      </c>
      <c r="AR7803">
        <v>9.2626E-2</v>
      </c>
      <c r="AS7803">
        <v>8.6946499999999996E-2</v>
      </c>
      <c r="AT7803">
        <v>0.10717</v>
      </c>
      <c r="AU7803">
        <v>0.11040000000000001</v>
      </c>
      <c r="AW7803">
        <v>0.101865</v>
      </c>
      <c r="AX7803">
        <v>9.2626E-2</v>
      </c>
      <c r="AY7803">
        <v>8.6946499999999996E-2</v>
      </c>
      <c r="AZ7803">
        <v>0.10717</v>
      </c>
      <c r="BA7803">
        <v>0.11040000000000001</v>
      </c>
      <c r="BC7803" s="52">
        <v>100000</v>
      </c>
      <c r="BD7803" s="52">
        <v>100000</v>
      </c>
      <c r="BE7803">
        <v>0</v>
      </c>
      <c r="BF7803">
        <v>0</v>
      </c>
      <c r="BG7803">
        <v>0</v>
      </c>
    </row>
    <row r="7804" spans="1:59">
      <c r="A7804">
        <v>7803</v>
      </c>
      <c r="E7804">
        <v>9795.2054794520554</v>
      </c>
      <c r="K7804">
        <v>1621.8018870135732</v>
      </c>
      <c r="L7804">
        <v>1670.1443870135731</v>
      </c>
      <c r="M7804">
        <v>1718.4868870135731</v>
      </c>
      <c r="N7804">
        <v>1766.8293870135731</v>
      </c>
      <c r="O7804">
        <v>1815.171887013573</v>
      </c>
      <c r="Q7804">
        <v>24814.14511861432</v>
      </c>
      <c r="R7804">
        <v>24143.752144148122</v>
      </c>
      <c r="S7804">
        <v>23473.35916968192</v>
      </c>
      <c r="T7804">
        <v>22802.966195215718</v>
      </c>
      <c r="U7804">
        <v>22132.573220749517</v>
      </c>
      <c r="W7804">
        <v>0</v>
      </c>
      <c r="AB7804">
        <v>1</v>
      </c>
      <c r="AC7804">
        <v>1</v>
      </c>
      <c r="AD7804">
        <v>1</v>
      </c>
      <c r="AE7804">
        <v>1</v>
      </c>
      <c r="AF7804">
        <v>1</v>
      </c>
      <c r="AL7804">
        <v>1.3809286000000001</v>
      </c>
      <c r="AM7804" s="5">
        <v>9.8508825302124023</v>
      </c>
      <c r="AN7804">
        <v>570.77625570776252</v>
      </c>
      <c r="AO7804">
        <f t="shared" si="121"/>
        <v>26826.48401826484</v>
      </c>
      <c r="AP7804">
        <v>684.93150684931504</v>
      </c>
      <c r="AQ7804">
        <v>0.101788</v>
      </c>
      <c r="AR7804">
        <v>9.2350200000000007E-2</v>
      </c>
      <c r="AS7804">
        <v>8.6366299999999993E-2</v>
      </c>
      <c r="AT7804">
        <v>0.106229</v>
      </c>
      <c r="AU7804">
        <v>0.11015000000000001</v>
      </c>
      <c r="AW7804">
        <v>0.101788</v>
      </c>
      <c r="AX7804">
        <v>9.2350200000000007E-2</v>
      </c>
      <c r="AY7804">
        <v>8.6366299999999993E-2</v>
      </c>
      <c r="AZ7804">
        <v>0.106229</v>
      </c>
      <c r="BA7804">
        <v>0.11015000000000001</v>
      </c>
      <c r="BC7804" s="52">
        <v>100000</v>
      </c>
      <c r="BD7804" s="52">
        <v>100000</v>
      </c>
      <c r="BE7804">
        <v>0</v>
      </c>
      <c r="BF7804">
        <v>0</v>
      </c>
      <c r="BG7804">
        <v>0</v>
      </c>
    </row>
    <row r="7805" spans="1:59">
      <c r="A7805">
        <v>7804</v>
      </c>
      <c r="E7805">
        <v>9795.2054794520554</v>
      </c>
      <c r="K7805">
        <v>1519.1959574284665</v>
      </c>
      <c r="L7805">
        <v>1560.7184574284665</v>
      </c>
      <c r="M7805">
        <v>1602.2409574284666</v>
      </c>
      <c r="N7805">
        <v>1643.7634574284666</v>
      </c>
      <c r="O7805">
        <v>1685.2859574284666</v>
      </c>
      <c r="Q7805">
        <v>26960.03910008437</v>
      </c>
      <c r="R7805">
        <v>26231.671440812504</v>
      </c>
      <c r="S7805">
        <v>25503.303781540635</v>
      </c>
      <c r="T7805">
        <v>24774.936122268766</v>
      </c>
      <c r="U7805">
        <v>24046.568462996896</v>
      </c>
      <c r="W7805">
        <v>0</v>
      </c>
      <c r="AB7805">
        <v>1</v>
      </c>
      <c r="AC7805">
        <v>1</v>
      </c>
      <c r="AD7805">
        <v>1</v>
      </c>
      <c r="AE7805">
        <v>1</v>
      </c>
      <c r="AF7805">
        <v>1</v>
      </c>
      <c r="AL7805">
        <v>2.3808590999999999</v>
      </c>
      <c r="AM7805" s="5">
        <v>9.5489521026611328</v>
      </c>
      <c r="AN7805">
        <v>570.77625570776252</v>
      </c>
      <c r="AO7805">
        <f t="shared" si="121"/>
        <v>26826.48401826484</v>
      </c>
      <c r="AP7805">
        <v>684.93150684931504</v>
      </c>
      <c r="AQ7805">
        <v>0.100268</v>
      </c>
      <c r="AR7805">
        <v>8.8907899999999998E-2</v>
      </c>
      <c r="AS7805">
        <v>8.4248099999999992E-2</v>
      </c>
      <c r="AT7805">
        <v>0.102257</v>
      </c>
      <c r="AU7805">
        <v>0.10256100000000001</v>
      </c>
      <c r="AW7805">
        <v>0.10026800000000001</v>
      </c>
      <c r="AX7805">
        <v>8.8907899999999998E-2</v>
      </c>
      <c r="AY7805">
        <v>8.4248099999999979E-2</v>
      </c>
      <c r="AZ7805">
        <v>0.102257</v>
      </c>
      <c r="BA7805">
        <v>0.102561</v>
      </c>
      <c r="BC7805" s="52">
        <v>100000</v>
      </c>
      <c r="BD7805" s="52">
        <v>100000</v>
      </c>
      <c r="BE7805">
        <v>0</v>
      </c>
      <c r="BF7805">
        <v>0</v>
      </c>
      <c r="BG7805">
        <v>0</v>
      </c>
    </row>
    <row r="7806" spans="1:59">
      <c r="A7806">
        <v>7805</v>
      </c>
      <c r="E7806">
        <v>9795.2054794520554</v>
      </c>
      <c r="K7806">
        <v>1714.9848230653538</v>
      </c>
      <c r="L7806">
        <v>1755.6823230653538</v>
      </c>
      <c r="M7806">
        <v>1796.3798230653538</v>
      </c>
      <c r="N7806">
        <v>1837.0773230653538</v>
      </c>
      <c r="O7806">
        <v>1877.7748230653538</v>
      </c>
      <c r="Q7806">
        <v>31742.9877904481</v>
      </c>
      <c r="R7806">
        <v>30885.401286002918</v>
      </c>
      <c r="S7806">
        <v>30027.814781557739</v>
      </c>
      <c r="T7806">
        <v>29170.228277112561</v>
      </c>
      <c r="U7806">
        <v>28312.641772667383</v>
      </c>
      <c r="W7806">
        <v>0</v>
      </c>
      <c r="AB7806">
        <v>1</v>
      </c>
      <c r="AC7806">
        <v>1</v>
      </c>
      <c r="AD7806">
        <v>1</v>
      </c>
      <c r="AE7806">
        <v>1</v>
      </c>
      <c r="AF7806">
        <v>1</v>
      </c>
      <c r="AL7806">
        <v>3.3886688</v>
      </c>
      <c r="AM7806" s="5">
        <v>10.09616756439209</v>
      </c>
      <c r="AN7806">
        <v>570.77625570776252</v>
      </c>
      <c r="AO7806">
        <f t="shared" si="121"/>
        <v>26826.48401826484</v>
      </c>
      <c r="AP7806">
        <v>684.93150684931504</v>
      </c>
      <c r="AQ7806">
        <v>0.10047700000000001</v>
      </c>
      <c r="AR7806">
        <v>8.8789199999999999E-2</v>
      </c>
      <c r="AS7806">
        <v>8.2399500000000001E-2</v>
      </c>
      <c r="AT7806">
        <v>0.10108</v>
      </c>
      <c r="AU7806">
        <v>0.101798</v>
      </c>
      <c r="AW7806">
        <v>0.10047700000000002</v>
      </c>
      <c r="AX7806">
        <v>8.8789199999999999E-2</v>
      </c>
      <c r="AY7806">
        <v>8.2399500000000001E-2</v>
      </c>
      <c r="AZ7806">
        <v>0.10107999999999999</v>
      </c>
      <c r="BA7806">
        <v>0.10179799999999999</v>
      </c>
      <c r="BC7806" s="52">
        <v>100000</v>
      </c>
      <c r="BD7806" s="52">
        <v>100000</v>
      </c>
      <c r="BE7806">
        <v>0</v>
      </c>
      <c r="BF7806">
        <v>0</v>
      </c>
      <c r="BG7806">
        <v>0</v>
      </c>
    </row>
    <row r="7807" spans="1:59">
      <c r="A7807">
        <v>7806</v>
      </c>
      <c r="E7807">
        <v>9795.2054794520554</v>
      </c>
      <c r="K7807">
        <v>2503.3752820203063</v>
      </c>
      <c r="L7807">
        <v>2544.4852820203064</v>
      </c>
      <c r="M7807">
        <v>2585.5952820203065</v>
      </c>
      <c r="N7807">
        <v>2626.7052820203066</v>
      </c>
      <c r="O7807">
        <v>2667.8152820203068</v>
      </c>
      <c r="Q7807">
        <v>46589.848281044891</v>
      </c>
      <c r="R7807">
        <v>45331.150601328671</v>
      </c>
      <c r="S7807">
        <v>44072.45292161245</v>
      </c>
      <c r="T7807">
        <v>42813.75524189623</v>
      </c>
      <c r="U7807">
        <v>41555.057562180009</v>
      </c>
      <c r="W7807">
        <v>0</v>
      </c>
      <c r="AB7807">
        <v>1</v>
      </c>
      <c r="AC7807">
        <v>1</v>
      </c>
      <c r="AD7807">
        <v>1</v>
      </c>
      <c r="AE7807">
        <v>1</v>
      </c>
      <c r="AF7807">
        <v>1</v>
      </c>
      <c r="AL7807">
        <v>4.7121110000000002</v>
      </c>
      <c r="AM7807" s="5">
        <v>10.45114326477051</v>
      </c>
      <c r="AN7807">
        <v>570.77625570776252</v>
      </c>
      <c r="AO7807">
        <f t="shared" si="121"/>
        <v>26826.48401826484</v>
      </c>
      <c r="AP7807">
        <v>684.93150684931504</v>
      </c>
      <c r="AQ7807">
        <v>0.10051500000000001</v>
      </c>
      <c r="AR7807">
        <v>9.0211899999999998E-2</v>
      </c>
      <c r="AS7807">
        <v>8.2468100000000003E-2</v>
      </c>
      <c r="AT7807">
        <v>0.10359099999999999</v>
      </c>
      <c r="AU7807">
        <v>0.10174800000000001</v>
      </c>
      <c r="AW7807">
        <v>0.10051500000000001</v>
      </c>
      <c r="AX7807">
        <v>9.0211899999999998E-2</v>
      </c>
      <c r="AY7807">
        <v>8.2468100000000003E-2</v>
      </c>
      <c r="AZ7807">
        <v>0.10359099999999997</v>
      </c>
      <c r="BA7807">
        <v>0.10174799999999999</v>
      </c>
      <c r="BC7807" s="52">
        <v>100000</v>
      </c>
      <c r="BD7807" s="52">
        <v>100000</v>
      </c>
      <c r="BE7807">
        <v>0</v>
      </c>
      <c r="BF7807">
        <v>0</v>
      </c>
      <c r="BG7807">
        <v>0</v>
      </c>
    </row>
    <row r="7808" spans="1:59">
      <c r="A7808">
        <v>7807</v>
      </c>
      <c r="E7808">
        <v>9795.2054794520554</v>
      </c>
      <c r="K7808">
        <v>3928.3413041155113</v>
      </c>
      <c r="L7808">
        <v>3969.3138041155112</v>
      </c>
      <c r="M7808">
        <v>4010.286304115511</v>
      </c>
      <c r="N7808">
        <v>4051.2588041155109</v>
      </c>
      <c r="O7808">
        <v>4092.2313041155107</v>
      </c>
      <c r="Q7808">
        <v>55152.72058485591</v>
      </c>
      <c r="R7808">
        <v>53662.683498468497</v>
      </c>
      <c r="S7808">
        <v>52172.646412081085</v>
      </c>
      <c r="T7808">
        <v>50682.609325693673</v>
      </c>
      <c r="U7808">
        <v>49192.572239306261</v>
      </c>
      <c r="W7808">
        <v>0</v>
      </c>
      <c r="AB7808">
        <v>1</v>
      </c>
      <c r="AC7808">
        <v>1</v>
      </c>
      <c r="AD7808">
        <v>1</v>
      </c>
      <c r="AE7808">
        <v>1</v>
      </c>
      <c r="AF7808">
        <v>1</v>
      </c>
      <c r="AL7808">
        <v>5.9574942999999996</v>
      </c>
      <c r="AM7808" s="5">
        <v>11.97647285461426</v>
      </c>
      <c r="AN7808">
        <v>570.77625570776252</v>
      </c>
      <c r="AO7808">
        <f t="shared" si="121"/>
        <v>26826.48401826484</v>
      </c>
      <c r="AP7808">
        <v>684.93150684931504</v>
      </c>
      <c r="AQ7808">
        <v>0.106432</v>
      </c>
      <c r="AR7808">
        <v>9.7160099999999999E-2</v>
      </c>
      <c r="AS7808">
        <v>8.7632199999999993E-2</v>
      </c>
      <c r="AT7808">
        <v>0.10854900000000001</v>
      </c>
      <c r="AU7808">
        <v>0.10435800000000001</v>
      </c>
      <c r="AW7808">
        <v>0.10643200000000001</v>
      </c>
      <c r="AX7808">
        <v>9.7160100000000013E-2</v>
      </c>
      <c r="AY7808">
        <v>8.763219999999998E-2</v>
      </c>
      <c r="AZ7808">
        <v>0.10854899999999999</v>
      </c>
      <c r="BA7808">
        <v>0.10435799999999999</v>
      </c>
      <c r="BC7808" s="52">
        <v>100000</v>
      </c>
      <c r="BD7808" s="52">
        <v>100000</v>
      </c>
      <c r="BE7808">
        <v>0</v>
      </c>
      <c r="BF7808">
        <v>0</v>
      </c>
      <c r="BG7808">
        <v>0</v>
      </c>
    </row>
    <row r="7809" spans="1:59">
      <c r="A7809">
        <v>7808</v>
      </c>
      <c r="E7809">
        <v>9795.2054794520554</v>
      </c>
      <c r="K7809">
        <v>5137.625474225697</v>
      </c>
      <c r="L7809">
        <v>5179.5604742256965</v>
      </c>
      <c r="M7809">
        <v>5221.4954742256959</v>
      </c>
      <c r="N7809">
        <v>5263.4304742256954</v>
      </c>
      <c r="O7809">
        <v>5305.3654742256949</v>
      </c>
      <c r="Q7809">
        <v>51895.456173244747</v>
      </c>
      <c r="R7809">
        <v>50493.419185520128</v>
      </c>
      <c r="S7809">
        <v>49091.382197795509</v>
      </c>
      <c r="T7809">
        <v>47689.345210070889</v>
      </c>
      <c r="U7809">
        <v>46287.30822234627</v>
      </c>
      <c r="W7809">
        <v>0</v>
      </c>
      <c r="AB7809">
        <v>1</v>
      </c>
      <c r="AC7809">
        <v>1</v>
      </c>
      <c r="AD7809">
        <v>1</v>
      </c>
      <c r="AE7809">
        <v>1</v>
      </c>
      <c r="AF7809">
        <v>1</v>
      </c>
      <c r="AL7809">
        <v>6.4153289999999998</v>
      </c>
      <c r="AM7809" s="5">
        <v>13.135556221008301</v>
      </c>
      <c r="AN7809">
        <v>570.77625570776252</v>
      </c>
      <c r="AO7809">
        <f t="shared" si="121"/>
        <v>26826.48401826484</v>
      </c>
      <c r="AP7809">
        <v>684.93150684931504</v>
      </c>
      <c r="AQ7809">
        <v>0.10780100000000001</v>
      </c>
      <c r="AR7809">
        <v>9.8305899999999988E-2</v>
      </c>
      <c r="AS7809">
        <v>9.0011399999999991E-2</v>
      </c>
      <c r="AT7809">
        <v>0.110307</v>
      </c>
      <c r="AU7809">
        <v>0.10513400000000001</v>
      </c>
      <c r="AW7809">
        <v>0.10780100000000002</v>
      </c>
      <c r="AX7809">
        <v>9.8305899999999988E-2</v>
      </c>
      <c r="AY7809">
        <v>9.0011400000000005E-2</v>
      </c>
      <c r="AZ7809">
        <v>0.110307</v>
      </c>
      <c r="BA7809">
        <v>0.10513399999999999</v>
      </c>
      <c r="BC7809" s="52">
        <v>100000</v>
      </c>
      <c r="BD7809" s="52">
        <v>100000</v>
      </c>
      <c r="BE7809">
        <v>0</v>
      </c>
      <c r="BF7809">
        <v>0</v>
      </c>
      <c r="BG7809">
        <v>0</v>
      </c>
    </row>
    <row r="7810" spans="1:59">
      <c r="A7810">
        <v>7809</v>
      </c>
      <c r="E7810">
        <v>9795.2054794520554</v>
      </c>
      <c r="K7810">
        <v>4350.2820145522255</v>
      </c>
      <c r="L7810">
        <v>4399.779514552225</v>
      </c>
      <c r="M7810">
        <v>4449.2770145522245</v>
      </c>
      <c r="N7810">
        <v>4498.774514552224</v>
      </c>
      <c r="O7810">
        <v>4548.2720145522235</v>
      </c>
      <c r="Q7810">
        <v>49609.96620973559</v>
      </c>
      <c r="R7810">
        <v>48269.67531196888</v>
      </c>
      <c r="S7810">
        <v>46929.38441420217</v>
      </c>
      <c r="T7810">
        <v>45589.09351643546</v>
      </c>
      <c r="U7810">
        <v>44248.802618668749</v>
      </c>
      <c r="W7810">
        <v>2.4539999999999999E-2</v>
      </c>
      <c r="AB7810">
        <v>1</v>
      </c>
      <c r="AC7810">
        <v>1</v>
      </c>
      <c r="AD7810">
        <v>1</v>
      </c>
      <c r="AE7810">
        <v>1</v>
      </c>
      <c r="AF7810">
        <v>1</v>
      </c>
      <c r="AL7810">
        <v>6.5464286999999999</v>
      </c>
      <c r="AM7810" s="5">
        <v>13.14044761657715</v>
      </c>
      <c r="AN7810">
        <v>570.77625570776252</v>
      </c>
      <c r="AO7810">
        <f t="shared" si="121"/>
        <v>26826.48401826484</v>
      </c>
      <c r="AP7810">
        <v>684.93150684931504</v>
      </c>
      <c r="AQ7810">
        <v>0.10702800000000001</v>
      </c>
      <c r="AR7810">
        <v>9.8110500000000003E-2</v>
      </c>
      <c r="AS7810">
        <v>8.9088300000000009E-2</v>
      </c>
      <c r="AT7810">
        <v>0.10920300000000001</v>
      </c>
      <c r="AU7810">
        <v>0.104616</v>
      </c>
      <c r="AW7810">
        <v>0.107028</v>
      </c>
      <c r="AX7810">
        <v>9.8110500000000003E-2</v>
      </c>
      <c r="AY7810">
        <v>8.9088299999999995E-2</v>
      </c>
      <c r="AZ7810">
        <v>0.10920300000000001</v>
      </c>
      <c r="BA7810">
        <v>0.104616</v>
      </c>
      <c r="BC7810" s="52">
        <v>100000</v>
      </c>
      <c r="BD7810" s="52">
        <v>100000</v>
      </c>
      <c r="BE7810">
        <v>0</v>
      </c>
      <c r="BF7810">
        <v>0</v>
      </c>
      <c r="BG7810">
        <v>0</v>
      </c>
    </row>
    <row r="7811" spans="1:59">
      <c r="A7811">
        <v>7810</v>
      </c>
      <c r="E7811">
        <v>9795.2054794520554</v>
      </c>
      <c r="K7811">
        <v>3858.1923522563052</v>
      </c>
      <c r="L7811">
        <v>3932.934852256305</v>
      </c>
      <c r="M7811">
        <v>4007.6773522563049</v>
      </c>
      <c r="N7811">
        <v>4082.4198522563047</v>
      </c>
      <c r="O7811">
        <v>4157.162352256305</v>
      </c>
      <c r="Q7811">
        <v>48163.508404371358</v>
      </c>
      <c r="R7811">
        <v>46862.295828820803</v>
      </c>
      <c r="S7811">
        <v>45561.083253270248</v>
      </c>
      <c r="T7811">
        <v>44259.870677719693</v>
      </c>
      <c r="U7811">
        <v>42958.658102169138</v>
      </c>
      <c r="W7811">
        <v>9.6530000000000005E-2</v>
      </c>
      <c r="AB7811">
        <v>1</v>
      </c>
      <c r="AC7811">
        <v>1</v>
      </c>
      <c r="AD7811">
        <v>1</v>
      </c>
      <c r="AE7811">
        <v>1</v>
      </c>
      <c r="AF7811">
        <v>1</v>
      </c>
      <c r="AL7811">
        <v>6.7137339999999996</v>
      </c>
      <c r="AM7811" s="5">
        <v>13.10655403137207</v>
      </c>
      <c r="AN7811">
        <v>570.77625570776252</v>
      </c>
      <c r="AO7811">
        <f t="shared" ref="AO7811:AO7874" si="122">235000000/8760</f>
        <v>26826.48401826484</v>
      </c>
      <c r="AP7811">
        <v>684.93150684931504</v>
      </c>
      <c r="AQ7811">
        <v>0.10565300000000001</v>
      </c>
      <c r="AR7811">
        <v>9.6810900000000005E-2</v>
      </c>
      <c r="AS7811">
        <v>8.6527000000000007E-2</v>
      </c>
      <c r="AT7811">
        <v>0.10637099999999999</v>
      </c>
      <c r="AU7811">
        <v>0.103191</v>
      </c>
      <c r="AW7811">
        <v>0.10565300000000001</v>
      </c>
      <c r="AX7811">
        <v>9.6810900000000019E-2</v>
      </c>
      <c r="AY7811">
        <v>8.6527000000000007E-2</v>
      </c>
      <c r="AZ7811">
        <v>0.10637099999999998</v>
      </c>
      <c r="BA7811">
        <v>0.10319100000000002</v>
      </c>
      <c r="BC7811" s="52">
        <v>100000</v>
      </c>
      <c r="BD7811" s="52">
        <v>100000</v>
      </c>
      <c r="BE7811">
        <v>0</v>
      </c>
      <c r="BF7811">
        <v>0</v>
      </c>
      <c r="BG7811">
        <v>0</v>
      </c>
    </row>
    <row r="7812" spans="1:59">
      <c r="A7812">
        <v>7811</v>
      </c>
      <c r="E7812">
        <v>9795.2054794520554</v>
      </c>
      <c r="K7812">
        <v>3927.2943048340308</v>
      </c>
      <c r="L7812">
        <v>4032.0368048340306</v>
      </c>
      <c r="M7812">
        <v>4136.7793048340309</v>
      </c>
      <c r="N7812">
        <v>4241.5218048340312</v>
      </c>
      <c r="O7812">
        <v>4346.2643048340315</v>
      </c>
      <c r="Q7812">
        <v>46459.343039840707</v>
      </c>
      <c r="R7812">
        <v>45204.171159685953</v>
      </c>
      <c r="S7812">
        <v>43948.999279531199</v>
      </c>
      <c r="T7812">
        <v>42693.827399376445</v>
      </c>
      <c r="U7812">
        <v>41438.655519221691</v>
      </c>
      <c r="W7812">
        <v>6.7739999999999995E-2</v>
      </c>
      <c r="AB7812">
        <v>1</v>
      </c>
      <c r="AC7812">
        <v>1</v>
      </c>
      <c r="AD7812">
        <v>1</v>
      </c>
      <c r="AE7812">
        <v>1</v>
      </c>
      <c r="AF7812">
        <v>1</v>
      </c>
      <c r="AL7812">
        <v>6.2732042999999997</v>
      </c>
      <c r="AM7812" s="5">
        <v>12.50927734375</v>
      </c>
      <c r="AN7812">
        <v>570.77625570776252</v>
      </c>
      <c r="AO7812">
        <f t="shared" si="122"/>
        <v>26826.48401826484</v>
      </c>
      <c r="AP7812">
        <v>684.93150684931504</v>
      </c>
      <c r="AQ7812">
        <v>0.10546599999999999</v>
      </c>
      <c r="AR7812">
        <v>9.6038799999999994E-2</v>
      </c>
      <c r="AS7812">
        <v>8.6009799999999997E-2</v>
      </c>
      <c r="AT7812">
        <v>0.10461100000000001</v>
      </c>
      <c r="AU7812">
        <v>0.101378</v>
      </c>
      <c r="AW7812">
        <v>0.10546599999999999</v>
      </c>
      <c r="AX7812">
        <v>9.6038799999999994E-2</v>
      </c>
      <c r="AY7812">
        <v>8.6009800000000011E-2</v>
      </c>
      <c r="AZ7812">
        <v>0.104611</v>
      </c>
      <c r="BA7812">
        <v>0.10137800000000001</v>
      </c>
      <c r="BC7812" s="52">
        <v>100000</v>
      </c>
      <c r="BD7812" s="52">
        <v>100000</v>
      </c>
      <c r="BE7812">
        <v>0</v>
      </c>
      <c r="BF7812">
        <v>0</v>
      </c>
      <c r="BG7812">
        <v>0</v>
      </c>
    </row>
    <row r="7813" spans="1:59">
      <c r="A7813">
        <v>7812</v>
      </c>
      <c r="E7813">
        <v>9795.2054794520554</v>
      </c>
      <c r="K7813">
        <v>4540.8358837817086</v>
      </c>
      <c r="L7813">
        <v>4708.5792171150424</v>
      </c>
      <c r="M7813">
        <v>4876.3225504483762</v>
      </c>
      <c r="N7813">
        <v>5044.06588378171</v>
      </c>
      <c r="O7813">
        <v>5211.8092171150438</v>
      </c>
      <c r="Q7813">
        <v>44505.247136891427</v>
      </c>
      <c r="R7813">
        <v>43302.868216565512</v>
      </c>
      <c r="S7813">
        <v>42100.489296239597</v>
      </c>
      <c r="T7813">
        <v>40898.110375913682</v>
      </c>
      <c r="U7813">
        <v>39695.731455587767</v>
      </c>
      <c r="W7813">
        <v>3.644E-2</v>
      </c>
      <c r="AB7813">
        <v>1</v>
      </c>
      <c r="AC7813">
        <v>1</v>
      </c>
      <c r="AD7813">
        <v>1</v>
      </c>
      <c r="AE7813">
        <v>1</v>
      </c>
      <c r="AF7813">
        <v>1</v>
      </c>
      <c r="AL7813">
        <v>6.2352559999999997</v>
      </c>
      <c r="AM7813" s="5">
        <v>12.83061599731445</v>
      </c>
      <c r="AN7813">
        <v>570.77625570776252</v>
      </c>
      <c r="AO7813">
        <f t="shared" si="122"/>
        <v>26826.48401826484</v>
      </c>
      <c r="AP7813">
        <v>684.93150684931504</v>
      </c>
      <c r="AQ7813">
        <v>0.10570099999999999</v>
      </c>
      <c r="AR7813">
        <v>9.5997699999999991E-2</v>
      </c>
      <c r="AS7813">
        <v>8.6459400000000006E-2</v>
      </c>
      <c r="AT7813">
        <v>0.104938</v>
      </c>
      <c r="AU7813">
        <v>0.10172400000000001</v>
      </c>
      <c r="AW7813">
        <v>0.10570099999999998</v>
      </c>
      <c r="AX7813">
        <v>9.5997700000000005E-2</v>
      </c>
      <c r="AY7813">
        <v>8.6459400000000006E-2</v>
      </c>
      <c r="AZ7813">
        <v>0.10493800000000002</v>
      </c>
      <c r="BA7813">
        <v>0.10172400000000002</v>
      </c>
      <c r="BC7813" s="52">
        <v>100000</v>
      </c>
      <c r="BD7813" s="52">
        <v>100000</v>
      </c>
      <c r="BE7813">
        <v>0</v>
      </c>
      <c r="BF7813">
        <v>0</v>
      </c>
      <c r="BG7813">
        <v>0</v>
      </c>
    </row>
    <row r="7814" spans="1:59">
      <c r="A7814">
        <v>7813</v>
      </c>
      <c r="E7814">
        <v>9795.2054794520554</v>
      </c>
      <c r="K7814">
        <v>4380.6449937151647</v>
      </c>
      <c r="L7814">
        <v>4585.512493715165</v>
      </c>
      <c r="M7814">
        <v>4790.3799937151653</v>
      </c>
      <c r="N7814">
        <v>4995.2474937151655</v>
      </c>
      <c r="O7814">
        <v>5200.1149937151658</v>
      </c>
      <c r="Q7814">
        <v>43873.567098762891</v>
      </c>
      <c r="R7814">
        <v>42688.254003708687</v>
      </c>
      <c r="S7814">
        <v>41502.940908654484</v>
      </c>
      <c r="T7814">
        <v>40317.62781360028</v>
      </c>
      <c r="U7814">
        <v>39132.314718546077</v>
      </c>
      <c r="W7814">
        <v>7.3870000000000005E-2</v>
      </c>
      <c r="AB7814">
        <v>1</v>
      </c>
      <c r="AC7814">
        <v>1</v>
      </c>
      <c r="AD7814">
        <v>1</v>
      </c>
      <c r="AE7814">
        <v>1</v>
      </c>
      <c r="AF7814">
        <v>1</v>
      </c>
      <c r="AL7814">
        <v>6.5327489999999999</v>
      </c>
      <c r="AM7814" s="5">
        <v>13.05258846282959</v>
      </c>
      <c r="AN7814">
        <v>570.77625570776252</v>
      </c>
      <c r="AO7814">
        <f t="shared" si="122"/>
        <v>26826.48401826484</v>
      </c>
      <c r="AP7814">
        <v>684.93150684931504</v>
      </c>
      <c r="AQ7814">
        <v>0.105601</v>
      </c>
      <c r="AR7814">
        <v>9.6093400000000009E-2</v>
      </c>
      <c r="AS7814">
        <v>8.6940200000000009E-2</v>
      </c>
      <c r="AT7814">
        <v>0.10542</v>
      </c>
      <c r="AU7814">
        <v>0.10264100000000001</v>
      </c>
      <c r="AW7814">
        <v>0.10560099999999999</v>
      </c>
      <c r="AX7814">
        <v>9.6093400000000009E-2</v>
      </c>
      <c r="AY7814">
        <v>8.6940200000000009E-2</v>
      </c>
      <c r="AZ7814">
        <v>0.10542</v>
      </c>
      <c r="BA7814">
        <v>0.10264100000000002</v>
      </c>
      <c r="BC7814" s="52">
        <v>100000</v>
      </c>
      <c r="BD7814" s="52">
        <v>100000</v>
      </c>
      <c r="BE7814">
        <v>0</v>
      </c>
      <c r="BF7814">
        <v>0</v>
      </c>
      <c r="BG7814">
        <v>0</v>
      </c>
    </row>
    <row r="7815" spans="1:59">
      <c r="A7815">
        <v>7814</v>
      </c>
      <c r="E7815">
        <v>9795.2054794520554</v>
      </c>
      <c r="K7815">
        <v>4371.2220001818396</v>
      </c>
      <c r="L7815">
        <v>4632.572000181839</v>
      </c>
      <c r="M7815">
        <v>4893.9220001818394</v>
      </c>
      <c r="N7815">
        <v>5155.2720001818398</v>
      </c>
      <c r="O7815">
        <v>5416.6220001818401</v>
      </c>
      <c r="Q7815">
        <v>43457.939530064337</v>
      </c>
      <c r="R7815">
        <v>42283.855264507707</v>
      </c>
      <c r="S7815">
        <v>41109.770998951077</v>
      </c>
      <c r="T7815">
        <v>39935.686733394446</v>
      </c>
      <c r="U7815">
        <v>38761.602467837816</v>
      </c>
      <c r="W7815">
        <v>3.866E-2</v>
      </c>
      <c r="AB7815">
        <v>1</v>
      </c>
      <c r="AC7815">
        <v>1</v>
      </c>
      <c r="AD7815">
        <v>1</v>
      </c>
      <c r="AE7815">
        <v>1</v>
      </c>
      <c r="AF7815">
        <v>1</v>
      </c>
      <c r="AL7815">
        <v>7.7459407000000002</v>
      </c>
      <c r="AM7815" s="5">
        <v>13.365718841552731</v>
      </c>
      <c r="AN7815">
        <v>570.77625570776252</v>
      </c>
      <c r="AO7815">
        <f t="shared" si="122"/>
        <v>26826.48401826484</v>
      </c>
      <c r="AP7815">
        <v>684.93150684931504</v>
      </c>
      <c r="AQ7815">
        <v>0.104682</v>
      </c>
      <c r="AR7815">
        <v>9.5720699999999992E-2</v>
      </c>
      <c r="AS7815">
        <v>8.6440299999999998E-2</v>
      </c>
      <c r="AT7815">
        <v>0.105017</v>
      </c>
      <c r="AU7815">
        <v>0.10249899999999999</v>
      </c>
      <c r="AW7815">
        <v>0.10468199999999998</v>
      </c>
      <c r="AX7815">
        <v>9.5720699999999978E-2</v>
      </c>
      <c r="AY7815">
        <v>8.6440300000000012E-2</v>
      </c>
      <c r="AZ7815">
        <v>0.10501700000000001</v>
      </c>
      <c r="BA7815">
        <v>0.10249899999999999</v>
      </c>
      <c r="BC7815" s="52">
        <v>100000</v>
      </c>
      <c r="BD7815" s="52">
        <v>100000</v>
      </c>
      <c r="BE7815">
        <v>0</v>
      </c>
      <c r="BF7815">
        <v>0</v>
      </c>
      <c r="BG7815">
        <v>0</v>
      </c>
    </row>
    <row r="7816" spans="1:59">
      <c r="A7816">
        <v>7815</v>
      </c>
      <c r="E7816">
        <v>9795.2054794520554</v>
      </c>
      <c r="K7816">
        <v>4353.4230123966681</v>
      </c>
      <c r="L7816">
        <v>4668.7255123966679</v>
      </c>
      <c r="M7816">
        <v>4984.0280123966677</v>
      </c>
      <c r="N7816">
        <v>5299.3305123966675</v>
      </c>
      <c r="O7816">
        <v>5614.6330123966673</v>
      </c>
      <c r="Q7816">
        <v>43948.17692882214</v>
      </c>
      <c r="R7816">
        <v>42760.848132261024</v>
      </c>
      <c r="S7816">
        <v>41573.519335699908</v>
      </c>
      <c r="T7816">
        <v>40386.190539138792</v>
      </c>
      <c r="U7816">
        <v>39198.861742577676</v>
      </c>
      <c r="W7816">
        <v>5.4920000000000004E-2</v>
      </c>
      <c r="AB7816">
        <v>1</v>
      </c>
      <c r="AC7816">
        <v>1</v>
      </c>
      <c r="AD7816">
        <v>1</v>
      </c>
      <c r="AE7816">
        <v>1</v>
      </c>
      <c r="AF7816">
        <v>1</v>
      </c>
      <c r="AL7816">
        <v>9.3878389999999996</v>
      </c>
      <c r="AM7816" s="5">
        <v>13.779802322387701</v>
      </c>
      <c r="AN7816">
        <v>570.77625570776252</v>
      </c>
      <c r="AO7816">
        <f t="shared" si="122"/>
        <v>26826.48401826484</v>
      </c>
      <c r="AP7816">
        <v>684.93150684931504</v>
      </c>
      <c r="AQ7816">
        <v>0.104822</v>
      </c>
      <c r="AR7816">
        <v>9.56177E-2</v>
      </c>
      <c r="AS7816">
        <v>8.7770700000000007E-2</v>
      </c>
      <c r="AT7816">
        <v>0.106901</v>
      </c>
      <c r="AU7816">
        <v>0.102896</v>
      </c>
      <c r="AW7816">
        <v>0.10482200000000001</v>
      </c>
      <c r="AX7816">
        <v>9.5617700000000014E-2</v>
      </c>
      <c r="AY7816">
        <v>8.7770700000000021E-2</v>
      </c>
      <c r="AZ7816">
        <v>0.10690100000000001</v>
      </c>
      <c r="BA7816">
        <v>0.102896</v>
      </c>
      <c r="BC7816" s="52">
        <v>100000</v>
      </c>
      <c r="BD7816" s="52">
        <v>100000</v>
      </c>
      <c r="BE7816">
        <v>0</v>
      </c>
      <c r="BF7816">
        <v>0</v>
      </c>
      <c r="BG7816">
        <v>0</v>
      </c>
    </row>
    <row r="7817" spans="1:59">
      <c r="A7817">
        <v>7816</v>
      </c>
      <c r="E7817">
        <v>9795.2054794520554</v>
      </c>
      <c r="K7817">
        <v>4093.7671905894586</v>
      </c>
      <c r="L7817">
        <v>4527.0396905894586</v>
      </c>
      <c r="M7817">
        <v>4960.3121905894586</v>
      </c>
      <c r="N7817">
        <v>5393.5846905894587</v>
      </c>
      <c r="O7817">
        <v>5826.8571905894587</v>
      </c>
      <c r="Q7817">
        <v>44637.989426848537</v>
      </c>
      <c r="R7817">
        <v>43432.024265559492</v>
      </c>
      <c r="S7817">
        <v>42226.059104270447</v>
      </c>
      <c r="T7817">
        <v>41020.093942981403</v>
      </c>
      <c r="U7817">
        <v>39814.128781692358</v>
      </c>
      <c r="W7817">
        <v>5.9299999999999995E-3</v>
      </c>
      <c r="AB7817">
        <v>1</v>
      </c>
      <c r="AC7817">
        <v>1</v>
      </c>
      <c r="AD7817">
        <v>1</v>
      </c>
      <c r="AE7817">
        <v>1</v>
      </c>
      <c r="AF7817">
        <v>1</v>
      </c>
      <c r="AL7817">
        <v>10.67611</v>
      </c>
      <c r="AM7817" s="5">
        <v>14.081362724304199</v>
      </c>
      <c r="AN7817">
        <v>570.77625570776252</v>
      </c>
      <c r="AO7817">
        <f t="shared" si="122"/>
        <v>26826.48401826484</v>
      </c>
      <c r="AP7817">
        <v>684.93150684931504</v>
      </c>
      <c r="AQ7817">
        <v>0.10573300000000001</v>
      </c>
      <c r="AR7817">
        <v>9.567189999999999E-2</v>
      </c>
      <c r="AS7817">
        <v>8.6608099999999993E-2</v>
      </c>
      <c r="AT7817">
        <v>0.10650900000000001</v>
      </c>
      <c r="AU7817">
        <v>0.102907</v>
      </c>
      <c r="AW7817">
        <v>0.10573300000000001</v>
      </c>
      <c r="AX7817">
        <v>9.567189999999999E-2</v>
      </c>
      <c r="AY7817">
        <v>8.6608100000000007E-2</v>
      </c>
      <c r="AZ7817">
        <v>0.10650900000000001</v>
      </c>
      <c r="BA7817">
        <v>0.10290700000000001</v>
      </c>
      <c r="BC7817" s="52">
        <v>100000</v>
      </c>
      <c r="BD7817" s="52">
        <v>100000</v>
      </c>
      <c r="BE7817">
        <v>0</v>
      </c>
      <c r="BF7817">
        <v>0</v>
      </c>
      <c r="BG7817">
        <v>0</v>
      </c>
    </row>
    <row r="7818" spans="1:59">
      <c r="A7818">
        <v>7817</v>
      </c>
      <c r="E7818">
        <v>9795.2054794520554</v>
      </c>
      <c r="K7818">
        <v>4425.6659628188345</v>
      </c>
      <c r="L7818">
        <v>5052.6409628188349</v>
      </c>
      <c r="M7818">
        <v>5679.6159628188352</v>
      </c>
      <c r="N7818">
        <v>6306.5909628188356</v>
      </c>
      <c r="O7818">
        <v>6933.5659628188359</v>
      </c>
      <c r="Q7818">
        <v>47173.409928776302</v>
      </c>
      <c r="R7818">
        <v>45898.94641309631</v>
      </c>
      <c r="S7818">
        <v>44624.482897416317</v>
      </c>
      <c r="T7818">
        <v>43350.019381736325</v>
      </c>
      <c r="U7818">
        <v>42075.555866056333</v>
      </c>
      <c r="W7818">
        <v>0</v>
      </c>
      <c r="AB7818">
        <v>1</v>
      </c>
      <c r="AC7818">
        <v>1</v>
      </c>
      <c r="AD7818">
        <v>1</v>
      </c>
      <c r="AE7818">
        <v>1</v>
      </c>
      <c r="AF7818">
        <v>1</v>
      </c>
      <c r="AL7818">
        <v>11.868971999999999</v>
      </c>
      <c r="AM7818" s="5">
        <v>13.78766536712646</v>
      </c>
      <c r="AN7818">
        <v>570.77625570776252</v>
      </c>
      <c r="AO7818">
        <f t="shared" si="122"/>
        <v>26826.48401826484</v>
      </c>
      <c r="AP7818">
        <v>684.93150684931504</v>
      </c>
      <c r="AQ7818">
        <v>0.10602800000000001</v>
      </c>
      <c r="AR7818">
        <v>9.6160499999999996E-2</v>
      </c>
      <c r="AS7818">
        <v>8.6454900000000001E-2</v>
      </c>
      <c r="AT7818">
        <v>0.10771699999999999</v>
      </c>
      <c r="AU7818">
        <v>0.102713</v>
      </c>
      <c r="AW7818">
        <v>0.106028</v>
      </c>
      <c r="AX7818">
        <v>9.6160499999999996E-2</v>
      </c>
      <c r="AY7818">
        <v>8.6454899999999987E-2</v>
      </c>
      <c r="AZ7818">
        <v>0.10771699999999999</v>
      </c>
      <c r="BA7818">
        <v>0.10271299999999998</v>
      </c>
      <c r="BC7818" s="52">
        <v>100000</v>
      </c>
      <c r="BD7818" s="52">
        <v>100000</v>
      </c>
      <c r="BE7818">
        <v>0</v>
      </c>
      <c r="BF7818">
        <v>0</v>
      </c>
      <c r="BG7818">
        <v>0</v>
      </c>
    </row>
    <row r="7819" spans="1:59">
      <c r="A7819">
        <v>7818</v>
      </c>
      <c r="E7819">
        <v>9795.2054794520554</v>
      </c>
      <c r="K7819">
        <v>6031.7628606101971</v>
      </c>
      <c r="L7819">
        <v>6810.2570272768644</v>
      </c>
      <c r="M7819">
        <v>7588.7511939435317</v>
      </c>
      <c r="N7819">
        <v>8367.245360610199</v>
      </c>
      <c r="O7819">
        <v>9145.7395272768663</v>
      </c>
      <c r="Q7819">
        <v>49019.017932677692</v>
      </c>
      <c r="R7819">
        <v>47694.692427334681</v>
      </c>
      <c r="S7819">
        <v>46370.366921991663</v>
      </c>
      <c r="T7819">
        <v>45046.041416648644</v>
      </c>
      <c r="U7819">
        <v>43721.715911305626</v>
      </c>
      <c r="W7819">
        <v>0</v>
      </c>
      <c r="AB7819">
        <v>1</v>
      </c>
      <c r="AC7819">
        <v>1</v>
      </c>
      <c r="AD7819">
        <v>1</v>
      </c>
      <c r="AE7819">
        <v>1</v>
      </c>
      <c r="AF7819">
        <v>1</v>
      </c>
      <c r="AL7819">
        <v>11.660519000000001</v>
      </c>
      <c r="AM7819" s="5">
        <v>14.10434055328369</v>
      </c>
      <c r="AN7819">
        <v>570.77625570776252</v>
      </c>
      <c r="AO7819">
        <f t="shared" si="122"/>
        <v>26826.48401826484</v>
      </c>
      <c r="AP7819">
        <v>684.93150684931504</v>
      </c>
      <c r="AQ7819">
        <v>0.10676999999999999</v>
      </c>
      <c r="AR7819">
        <v>9.5998199999999992E-2</v>
      </c>
      <c r="AS7819">
        <v>8.5911299999999996E-2</v>
      </c>
      <c r="AT7819">
        <v>0.106156</v>
      </c>
      <c r="AU7819">
        <v>0.101768</v>
      </c>
      <c r="AW7819">
        <v>0.10676999999999999</v>
      </c>
      <c r="AX7819">
        <v>9.5998199999999992E-2</v>
      </c>
      <c r="AY7819">
        <v>8.591130000000001E-2</v>
      </c>
      <c r="AZ7819">
        <v>0.10615600000000001</v>
      </c>
      <c r="BA7819">
        <v>0.10176800000000001</v>
      </c>
      <c r="BC7819" s="52">
        <v>100000</v>
      </c>
      <c r="BD7819" s="52">
        <v>100000</v>
      </c>
      <c r="BE7819">
        <v>0</v>
      </c>
      <c r="BF7819">
        <v>0</v>
      </c>
      <c r="BG7819">
        <v>0</v>
      </c>
    </row>
    <row r="7820" spans="1:59">
      <c r="A7820">
        <v>7819</v>
      </c>
      <c r="E7820">
        <v>9795.2054794520554</v>
      </c>
      <c r="K7820">
        <v>7060.9631543057058</v>
      </c>
      <c r="L7820">
        <v>7935.4289876390394</v>
      </c>
      <c r="M7820">
        <v>8809.8948209723731</v>
      </c>
      <c r="N7820">
        <v>9684.3606543057067</v>
      </c>
      <c r="O7820">
        <v>10558.82648763904</v>
      </c>
      <c r="Q7820">
        <v>49809.541309004169</v>
      </c>
      <c r="R7820">
        <v>48463.858577514024</v>
      </c>
      <c r="S7820">
        <v>47118.175846023878</v>
      </c>
      <c r="T7820">
        <v>45772.493114533732</v>
      </c>
      <c r="U7820">
        <v>44426.810383043587</v>
      </c>
      <c r="W7820">
        <v>0</v>
      </c>
      <c r="AB7820">
        <v>1</v>
      </c>
      <c r="AC7820">
        <v>1</v>
      </c>
      <c r="AD7820">
        <v>1</v>
      </c>
      <c r="AE7820">
        <v>1</v>
      </c>
      <c r="AF7820">
        <v>1</v>
      </c>
      <c r="AL7820">
        <v>11.699468</v>
      </c>
      <c r="AM7820" s="5">
        <v>14.19215202331543</v>
      </c>
      <c r="AN7820">
        <v>570.77625570776252</v>
      </c>
      <c r="AO7820">
        <f t="shared" si="122"/>
        <v>26826.48401826484</v>
      </c>
      <c r="AP7820">
        <v>684.93150684931504</v>
      </c>
      <c r="AQ7820">
        <v>0.10691299999999999</v>
      </c>
      <c r="AR7820">
        <v>9.5857499999999998E-2</v>
      </c>
      <c r="AS7820">
        <v>8.4644000000000011E-2</v>
      </c>
      <c r="AT7820">
        <v>0.102589</v>
      </c>
      <c r="AU7820">
        <v>0.100217</v>
      </c>
      <c r="AW7820">
        <v>0.10691299999999999</v>
      </c>
      <c r="AX7820">
        <v>9.5857499999999998E-2</v>
      </c>
      <c r="AY7820">
        <v>8.4644000000000011E-2</v>
      </c>
      <c r="AZ7820">
        <v>0.102589</v>
      </c>
      <c r="BA7820">
        <v>0.10021699999999999</v>
      </c>
      <c r="BC7820" s="52">
        <v>100000</v>
      </c>
      <c r="BD7820" s="52">
        <v>100000</v>
      </c>
      <c r="BE7820">
        <v>0</v>
      </c>
      <c r="BF7820">
        <v>0</v>
      </c>
      <c r="BG7820">
        <v>0</v>
      </c>
    </row>
    <row r="7821" spans="1:59">
      <c r="A7821">
        <v>7820</v>
      </c>
      <c r="E7821">
        <v>9795.2054794520554</v>
      </c>
      <c r="K7821">
        <v>7411.7079136017337</v>
      </c>
      <c r="L7821">
        <v>8161.3279136017336</v>
      </c>
      <c r="M7821">
        <v>8910.9479136017344</v>
      </c>
      <c r="N7821">
        <v>9660.5679136017352</v>
      </c>
      <c r="O7821">
        <v>10410.187913601736</v>
      </c>
      <c r="Q7821">
        <v>49809.541309004169</v>
      </c>
      <c r="R7821">
        <v>48463.858577514024</v>
      </c>
      <c r="S7821">
        <v>47118.175846023878</v>
      </c>
      <c r="T7821">
        <v>45772.493114533732</v>
      </c>
      <c r="U7821">
        <v>44426.810383043587</v>
      </c>
      <c r="W7821">
        <v>0</v>
      </c>
      <c r="AB7821">
        <v>1</v>
      </c>
      <c r="AC7821">
        <v>1</v>
      </c>
      <c r="AD7821">
        <v>1</v>
      </c>
      <c r="AE7821">
        <v>1</v>
      </c>
      <c r="AF7821">
        <v>1</v>
      </c>
      <c r="AL7821">
        <v>11.704241</v>
      </c>
      <c r="AM7821" s="5">
        <v>14.34065628051758</v>
      </c>
      <c r="AN7821">
        <v>570.77625570776252</v>
      </c>
      <c r="AO7821">
        <f t="shared" si="122"/>
        <v>26826.48401826484</v>
      </c>
      <c r="AP7821">
        <v>684.93150684931504</v>
      </c>
      <c r="AQ7821">
        <v>0.105916</v>
      </c>
      <c r="AR7821">
        <v>9.4969999999999999E-2</v>
      </c>
      <c r="AS7821">
        <v>8.2563800000000007E-2</v>
      </c>
      <c r="AT7821">
        <v>0.10000299999999999</v>
      </c>
      <c r="AU7821">
        <v>9.7511600000000004E-2</v>
      </c>
      <c r="AW7821">
        <v>0.105916</v>
      </c>
      <c r="AX7821">
        <v>9.4969999999999985E-2</v>
      </c>
      <c r="AY7821">
        <v>8.2563800000000007E-2</v>
      </c>
      <c r="AZ7821">
        <v>0.10000299999999999</v>
      </c>
      <c r="BA7821">
        <v>9.7511600000000018E-2</v>
      </c>
      <c r="BC7821" s="52">
        <v>100000</v>
      </c>
      <c r="BD7821" s="52">
        <v>100000</v>
      </c>
      <c r="BE7821">
        <v>0</v>
      </c>
      <c r="BF7821">
        <v>0</v>
      </c>
      <c r="BG7821">
        <v>0</v>
      </c>
    </row>
    <row r="7822" spans="1:59">
      <c r="A7822">
        <v>7821</v>
      </c>
      <c r="E7822">
        <v>9795.2054794520554</v>
      </c>
      <c r="K7822">
        <v>6576.2024869801508</v>
      </c>
      <c r="L7822">
        <v>7215.7174869801511</v>
      </c>
      <c r="M7822">
        <v>7855.2324869801514</v>
      </c>
      <c r="N7822">
        <v>8494.7474869801517</v>
      </c>
      <c r="O7822">
        <v>9134.2624869801512</v>
      </c>
      <c r="Q7822">
        <v>48421.215963537783</v>
      </c>
      <c r="R7822">
        <v>47113.041014807575</v>
      </c>
      <c r="S7822">
        <v>45804.866066077375</v>
      </c>
      <c r="T7822">
        <v>44496.691117347174</v>
      </c>
      <c r="U7822">
        <v>43188.516168616974</v>
      </c>
      <c r="W7822">
        <v>0</v>
      </c>
      <c r="AB7822">
        <v>1</v>
      </c>
      <c r="AC7822">
        <v>1</v>
      </c>
      <c r="AD7822">
        <v>1</v>
      </c>
      <c r="AE7822">
        <v>1</v>
      </c>
      <c r="AF7822">
        <v>1</v>
      </c>
      <c r="AL7822">
        <v>12.001535000000001</v>
      </c>
      <c r="AM7822" s="5">
        <v>13.7949275970459</v>
      </c>
      <c r="AN7822">
        <v>570.77625570776252</v>
      </c>
      <c r="AO7822">
        <f t="shared" si="122"/>
        <v>26826.48401826484</v>
      </c>
      <c r="AP7822">
        <v>684.93150684931504</v>
      </c>
      <c r="AQ7822">
        <v>0.10302299999999999</v>
      </c>
      <c r="AR7822">
        <v>9.2266199999999993E-2</v>
      </c>
      <c r="AS7822">
        <v>8.1120100000000001E-2</v>
      </c>
      <c r="AT7822">
        <v>9.8356700000000005E-2</v>
      </c>
      <c r="AU7822">
        <v>9.3352400000000002E-2</v>
      </c>
      <c r="AW7822">
        <v>0.10302299999999999</v>
      </c>
      <c r="AX7822">
        <v>9.2266200000000007E-2</v>
      </c>
      <c r="AY7822">
        <v>8.1120100000000014E-2</v>
      </c>
      <c r="AZ7822">
        <v>9.8356700000000005E-2</v>
      </c>
      <c r="BA7822">
        <v>9.3352399999999988E-2</v>
      </c>
      <c r="BC7822" s="52">
        <v>100000</v>
      </c>
      <c r="BD7822" s="52">
        <v>100000</v>
      </c>
      <c r="BE7822">
        <v>0</v>
      </c>
      <c r="BF7822">
        <v>0</v>
      </c>
      <c r="BG7822">
        <v>0</v>
      </c>
    </row>
    <row r="7823" spans="1:59">
      <c r="A7823">
        <v>7822</v>
      </c>
      <c r="E7823">
        <v>9795.2054794520554</v>
      </c>
      <c r="K7823">
        <v>5585.7411666994285</v>
      </c>
      <c r="L7823">
        <v>6116.6078333660953</v>
      </c>
      <c r="M7823">
        <v>6647.4745000327621</v>
      </c>
      <c r="N7823">
        <v>7178.3411666994289</v>
      </c>
      <c r="O7823">
        <v>7709.2078333660957</v>
      </c>
      <c r="Q7823">
        <v>43831.912009026448</v>
      </c>
      <c r="R7823">
        <v>42647.724291377752</v>
      </c>
      <c r="S7823">
        <v>41463.536573729056</v>
      </c>
      <c r="T7823">
        <v>40279.34885608036</v>
      </c>
      <c r="U7823">
        <v>39095.161138431664</v>
      </c>
      <c r="W7823">
        <v>0</v>
      </c>
      <c r="AB7823">
        <v>1</v>
      </c>
      <c r="AC7823">
        <v>1</v>
      </c>
      <c r="AD7823">
        <v>1</v>
      </c>
      <c r="AE7823">
        <v>1</v>
      </c>
      <c r="AF7823">
        <v>1</v>
      </c>
      <c r="AL7823">
        <v>12.141648999999999</v>
      </c>
      <c r="AM7823" s="5">
        <v>13.65322780609131</v>
      </c>
      <c r="AN7823">
        <v>570.77625570776252</v>
      </c>
      <c r="AO7823">
        <f t="shared" si="122"/>
        <v>26826.48401826484</v>
      </c>
      <c r="AP7823">
        <v>684.93150684931504</v>
      </c>
      <c r="AQ7823">
        <v>9.69362E-2</v>
      </c>
      <c r="AR7823">
        <v>7.9217299999999991E-2</v>
      </c>
      <c r="AS7823">
        <v>7.4066500000000007E-2</v>
      </c>
      <c r="AT7823">
        <v>8.9180000000000009E-2</v>
      </c>
      <c r="AU7823">
        <v>8.5785799999999995E-2</v>
      </c>
      <c r="AW7823">
        <v>9.6936200000000014E-2</v>
      </c>
      <c r="AX7823">
        <v>7.9217299999999977E-2</v>
      </c>
      <c r="AY7823">
        <v>7.4066500000000007E-2</v>
      </c>
      <c r="AZ7823">
        <v>8.9180000000000023E-2</v>
      </c>
      <c r="BA7823">
        <v>8.5785800000000009E-2</v>
      </c>
      <c r="BC7823" s="52">
        <v>100000</v>
      </c>
      <c r="BD7823" s="52">
        <v>100000</v>
      </c>
      <c r="BE7823">
        <v>0</v>
      </c>
      <c r="BF7823">
        <v>0</v>
      </c>
      <c r="BG7823">
        <v>0</v>
      </c>
    </row>
    <row r="7824" spans="1:59">
      <c r="A7824">
        <v>7823</v>
      </c>
      <c r="E7824">
        <v>9795.2054794520554</v>
      </c>
      <c r="K7824">
        <v>5363.7773190255239</v>
      </c>
      <c r="L7824">
        <v>5823.5598190255241</v>
      </c>
      <c r="M7824">
        <v>6283.3423190255244</v>
      </c>
      <c r="N7824">
        <v>6743.1248190255246</v>
      </c>
      <c r="O7824">
        <v>7202.9073190255249</v>
      </c>
      <c r="Q7824">
        <v>34197.868098900428</v>
      </c>
      <c r="R7824">
        <v>33273.959161202838</v>
      </c>
      <c r="S7824">
        <v>32350.050223505248</v>
      </c>
      <c r="T7824">
        <v>31426.141285807658</v>
      </c>
      <c r="U7824">
        <v>30502.232348110068</v>
      </c>
      <c r="W7824">
        <v>0</v>
      </c>
      <c r="AB7824">
        <v>1</v>
      </c>
      <c r="AC7824">
        <v>1</v>
      </c>
      <c r="AD7824">
        <v>1</v>
      </c>
      <c r="AE7824">
        <v>1</v>
      </c>
      <c r="AF7824">
        <v>1</v>
      </c>
      <c r="AL7824">
        <v>12.121351000000001</v>
      </c>
      <c r="AM7824" s="5">
        <v>13.82105159759521</v>
      </c>
      <c r="AN7824">
        <v>570.77625570776252</v>
      </c>
      <c r="AO7824">
        <f t="shared" si="122"/>
        <v>26826.48401826484</v>
      </c>
      <c r="AP7824">
        <v>684.93150684931504</v>
      </c>
      <c r="AQ7824">
        <v>9.4927000000000011E-2</v>
      </c>
      <c r="AR7824">
        <v>7.2933499999999998E-2</v>
      </c>
      <c r="AS7824">
        <v>7.0376400000000006E-2</v>
      </c>
      <c r="AT7824">
        <v>8.5895799999999994E-2</v>
      </c>
      <c r="AU7824">
        <v>8.24521E-2</v>
      </c>
      <c r="AW7824">
        <v>9.4927000000000025E-2</v>
      </c>
      <c r="AX7824">
        <v>7.2933499999999998E-2</v>
      </c>
      <c r="AY7824">
        <v>7.0376400000000006E-2</v>
      </c>
      <c r="AZ7824">
        <v>8.5895800000000008E-2</v>
      </c>
      <c r="BA7824">
        <v>8.2452100000000014E-2</v>
      </c>
      <c r="BC7824" s="52">
        <v>100000</v>
      </c>
      <c r="BD7824" s="52">
        <v>100000</v>
      </c>
      <c r="BE7824">
        <v>0</v>
      </c>
      <c r="BF7824">
        <v>0</v>
      </c>
      <c r="BG7824">
        <v>0</v>
      </c>
    </row>
    <row r="7825" spans="1:59">
      <c r="A7825">
        <v>7824</v>
      </c>
      <c r="E7825">
        <v>9795.2054794520554</v>
      </c>
      <c r="K7825">
        <v>3997.443256693236</v>
      </c>
      <c r="L7825">
        <v>4400.6882566932363</v>
      </c>
      <c r="M7825">
        <v>4803.9332566932362</v>
      </c>
      <c r="N7825">
        <v>5207.1782566932361</v>
      </c>
      <c r="O7825">
        <v>5610.423256693236</v>
      </c>
      <c r="Q7825">
        <v>26195.616771998721</v>
      </c>
      <c r="R7825">
        <v>25487.901178961692</v>
      </c>
      <c r="S7825">
        <v>24780.185585924664</v>
      </c>
      <c r="T7825">
        <v>24072.469992887636</v>
      </c>
      <c r="U7825">
        <v>23364.754399850608</v>
      </c>
      <c r="W7825">
        <v>0</v>
      </c>
      <c r="AB7825">
        <v>1</v>
      </c>
      <c r="AC7825">
        <v>1</v>
      </c>
      <c r="AD7825">
        <v>1</v>
      </c>
      <c r="AE7825">
        <v>1</v>
      </c>
      <c r="AF7825">
        <v>1</v>
      </c>
      <c r="AL7825">
        <v>11.7218485</v>
      </c>
      <c r="AM7825" s="5">
        <v>13.232803344726561</v>
      </c>
      <c r="AN7825">
        <v>570.77625570776252</v>
      </c>
      <c r="AO7825">
        <f t="shared" si="122"/>
        <v>26826.48401826484</v>
      </c>
      <c r="AP7825">
        <v>684.93150684931504</v>
      </c>
      <c r="AQ7825">
        <v>9.2325100000000007E-2</v>
      </c>
      <c r="AR7825">
        <v>7.2892399999999996E-2</v>
      </c>
      <c r="AS7825">
        <v>7.0625800000000002E-2</v>
      </c>
      <c r="AT7825">
        <v>8.6041099999999995E-2</v>
      </c>
      <c r="AU7825">
        <v>8.1920400000000004E-2</v>
      </c>
      <c r="AW7825">
        <v>9.2325100000000007E-2</v>
      </c>
      <c r="AX7825">
        <v>7.2892399999999996E-2</v>
      </c>
      <c r="AY7825">
        <v>7.0625800000000002E-2</v>
      </c>
      <c r="AZ7825">
        <v>8.6041099999999995E-2</v>
      </c>
      <c r="BA7825">
        <v>8.192039999999999E-2</v>
      </c>
      <c r="BC7825" s="52">
        <v>100000</v>
      </c>
      <c r="BD7825" s="52">
        <v>100000</v>
      </c>
      <c r="BE7825">
        <v>0</v>
      </c>
      <c r="BF7825">
        <v>0</v>
      </c>
      <c r="BG7825">
        <v>0</v>
      </c>
    </row>
    <row r="7826" spans="1:59">
      <c r="A7826">
        <v>7825</v>
      </c>
      <c r="E7826">
        <v>9795.2054794520554</v>
      </c>
      <c r="K7826">
        <v>3021.9526329195069</v>
      </c>
      <c r="L7826">
        <v>3221.3201329195067</v>
      </c>
      <c r="M7826">
        <v>3420.6876329195065</v>
      </c>
      <c r="N7826">
        <v>3620.0551329195064</v>
      </c>
      <c r="O7826">
        <v>3819.4226329195062</v>
      </c>
      <c r="Q7826">
        <v>24098.87806830298</v>
      </c>
      <c r="R7826">
        <v>23447.809152218506</v>
      </c>
      <c r="S7826">
        <v>22796.740236134032</v>
      </c>
      <c r="T7826">
        <v>22145.671320049558</v>
      </c>
      <c r="U7826">
        <v>21494.602403965084</v>
      </c>
      <c r="W7826">
        <v>0</v>
      </c>
      <c r="AB7826">
        <v>1</v>
      </c>
      <c r="AC7826">
        <v>1</v>
      </c>
      <c r="AD7826">
        <v>1</v>
      </c>
      <c r="AE7826">
        <v>1</v>
      </c>
      <c r="AF7826">
        <v>1</v>
      </c>
      <c r="AL7826">
        <v>11.479253999999999</v>
      </c>
      <c r="AM7826" s="5">
        <v>13.48705577850342</v>
      </c>
      <c r="AN7826">
        <v>570.77625570776252</v>
      </c>
      <c r="AO7826">
        <f t="shared" si="122"/>
        <v>26826.48401826484</v>
      </c>
      <c r="AP7826">
        <v>684.93150684931504</v>
      </c>
      <c r="AQ7826">
        <v>9.26178E-2</v>
      </c>
      <c r="AR7826">
        <v>7.3524300000000001E-2</v>
      </c>
      <c r="AS7826">
        <v>7.1160399999999999E-2</v>
      </c>
      <c r="AT7826">
        <v>8.6811600000000003E-2</v>
      </c>
      <c r="AU7826">
        <v>8.2230400000000009E-2</v>
      </c>
      <c r="AW7826">
        <v>9.2617800000000014E-2</v>
      </c>
      <c r="AX7826">
        <v>7.3524300000000001E-2</v>
      </c>
      <c r="AY7826">
        <v>7.1160399999999999E-2</v>
      </c>
      <c r="AZ7826">
        <v>8.6811600000000003E-2</v>
      </c>
      <c r="BA7826">
        <v>8.2230400000000023E-2</v>
      </c>
      <c r="BC7826" s="52">
        <v>100000</v>
      </c>
      <c r="BD7826" s="52">
        <v>100000</v>
      </c>
      <c r="BE7826">
        <v>0</v>
      </c>
      <c r="BF7826">
        <v>0</v>
      </c>
      <c r="BG7826">
        <v>0</v>
      </c>
    </row>
    <row r="7827" spans="1:59">
      <c r="A7827">
        <v>7826</v>
      </c>
      <c r="E7827">
        <v>9795.2054794520554</v>
      </c>
      <c r="K7827">
        <v>2152.983638682917</v>
      </c>
      <c r="L7827">
        <v>2253.628638682917</v>
      </c>
      <c r="M7827">
        <v>2354.273638682917</v>
      </c>
      <c r="N7827">
        <v>2454.9186386829169</v>
      </c>
      <c r="O7827">
        <v>2555.5636386829169</v>
      </c>
      <c r="Q7827">
        <v>25312.664899820291</v>
      </c>
      <c r="R7827">
        <v>24628.803632879339</v>
      </c>
      <c r="S7827">
        <v>23944.942365938387</v>
      </c>
      <c r="T7827">
        <v>23261.081098997434</v>
      </c>
      <c r="U7827">
        <v>22577.219832056482</v>
      </c>
      <c r="W7827">
        <v>0</v>
      </c>
      <c r="AB7827">
        <v>1</v>
      </c>
      <c r="AC7827">
        <v>1</v>
      </c>
      <c r="AD7827">
        <v>1</v>
      </c>
      <c r="AE7827">
        <v>1</v>
      </c>
      <c r="AF7827">
        <v>1</v>
      </c>
      <c r="AL7827">
        <v>11.686590000000001</v>
      </c>
      <c r="AM7827" s="5">
        <v>14.025187492370611</v>
      </c>
      <c r="AN7827">
        <v>570.77625570776252</v>
      </c>
      <c r="AO7827">
        <f t="shared" si="122"/>
        <v>26826.48401826484</v>
      </c>
      <c r="AP7827">
        <v>684.93150684931504</v>
      </c>
      <c r="AQ7827">
        <v>9.2447000000000001E-2</v>
      </c>
      <c r="AR7827">
        <v>7.2952500000000003E-2</v>
      </c>
      <c r="AS7827">
        <v>7.0946200000000001E-2</v>
      </c>
      <c r="AT7827">
        <v>8.6599000000000009E-2</v>
      </c>
      <c r="AU7827">
        <v>8.2194500000000004E-2</v>
      </c>
      <c r="AW7827">
        <v>9.2446999999999988E-2</v>
      </c>
      <c r="AX7827">
        <v>7.2952500000000003E-2</v>
      </c>
      <c r="AY7827">
        <v>7.0946200000000001E-2</v>
      </c>
      <c r="AZ7827">
        <v>8.6599000000000023E-2</v>
      </c>
      <c r="BA7827">
        <v>8.219449999999999E-2</v>
      </c>
      <c r="BC7827" s="52">
        <v>100000</v>
      </c>
      <c r="BD7827" s="52">
        <v>100000</v>
      </c>
      <c r="BE7827">
        <v>0</v>
      </c>
      <c r="BF7827">
        <v>0</v>
      </c>
      <c r="BG7827">
        <v>0</v>
      </c>
    </row>
    <row r="7828" spans="1:59">
      <c r="A7828">
        <v>7827</v>
      </c>
      <c r="E7828">
        <v>9795.2054794520554</v>
      </c>
      <c r="K7828">
        <v>1627.6093979110972</v>
      </c>
      <c r="L7828">
        <v>1678.7568979110972</v>
      </c>
      <c r="M7828">
        <v>1729.9043979110972</v>
      </c>
      <c r="N7828">
        <v>1781.0518979110973</v>
      </c>
      <c r="O7828">
        <v>1832.1993979110973</v>
      </c>
      <c r="Q7828">
        <v>25708.758737751181</v>
      </c>
      <c r="R7828">
        <v>25014.196375833548</v>
      </c>
      <c r="S7828">
        <v>24319.634013915915</v>
      </c>
      <c r="T7828">
        <v>23625.071651998282</v>
      </c>
      <c r="U7828">
        <v>22930.509290080648</v>
      </c>
      <c r="W7828">
        <v>0</v>
      </c>
      <c r="AB7828">
        <v>1</v>
      </c>
      <c r="AC7828">
        <v>1</v>
      </c>
      <c r="AD7828">
        <v>1</v>
      </c>
      <c r="AE7828">
        <v>1</v>
      </c>
      <c r="AF7828">
        <v>1</v>
      </c>
      <c r="AL7828">
        <v>11.328009</v>
      </c>
      <c r="AM7828" s="5">
        <v>13.51340293884277</v>
      </c>
      <c r="AN7828">
        <v>570.77625570776252</v>
      </c>
      <c r="AO7828">
        <f t="shared" si="122"/>
        <v>26826.48401826484</v>
      </c>
      <c r="AP7828">
        <v>684.93150684931504</v>
      </c>
      <c r="AQ7828">
        <v>9.211190000000001E-2</v>
      </c>
      <c r="AR7828">
        <v>7.2134900000000002E-2</v>
      </c>
      <c r="AS7828">
        <v>7.00485E-2</v>
      </c>
      <c r="AT7828">
        <v>8.5900499999999991E-2</v>
      </c>
      <c r="AU7828">
        <v>8.1513599999999992E-2</v>
      </c>
      <c r="AW7828">
        <v>9.211190000000001E-2</v>
      </c>
      <c r="AX7828">
        <v>7.2134900000000002E-2</v>
      </c>
      <c r="AY7828">
        <v>7.00485E-2</v>
      </c>
      <c r="AZ7828">
        <v>8.5900499999999977E-2</v>
      </c>
      <c r="BA7828">
        <v>8.1513600000000005E-2</v>
      </c>
      <c r="BC7828" s="52">
        <v>100000</v>
      </c>
      <c r="BD7828" s="52">
        <v>100000</v>
      </c>
      <c r="BE7828">
        <v>0</v>
      </c>
      <c r="BF7828">
        <v>0</v>
      </c>
      <c r="BG7828">
        <v>0</v>
      </c>
    </row>
    <row r="7829" spans="1:59">
      <c r="A7829">
        <v>7828</v>
      </c>
      <c r="E7829">
        <v>9795.2054794520554</v>
      </c>
      <c r="K7829">
        <v>1524.6360467198208</v>
      </c>
      <c r="L7829">
        <v>1566.4335467198207</v>
      </c>
      <c r="M7829">
        <v>1608.2310467198208</v>
      </c>
      <c r="N7829">
        <v>1650.028546719821</v>
      </c>
      <c r="O7829">
        <v>1691.8260467198211</v>
      </c>
      <c r="Q7829">
        <v>27930.92286821979</v>
      </c>
      <c r="R7829">
        <v>27176.325264029183</v>
      </c>
      <c r="S7829">
        <v>26421.72765983858</v>
      </c>
      <c r="T7829">
        <v>25667.130055647976</v>
      </c>
      <c r="U7829">
        <v>24912.532451457373</v>
      </c>
      <c r="W7829">
        <v>0</v>
      </c>
      <c r="AB7829">
        <v>1</v>
      </c>
      <c r="AC7829">
        <v>1</v>
      </c>
      <c r="AD7829">
        <v>1</v>
      </c>
      <c r="AE7829">
        <v>1</v>
      </c>
      <c r="AF7829">
        <v>1</v>
      </c>
      <c r="AL7829">
        <v>11.820152999999999</v>
      </c>
      <c r="AM7829" s="5">
        <v>13.733860015869141</v>
      </c>
      <c r="AN7829">
        <v>570.77625570776252</v>
      </c>
      <c r="AO7829">
        <f t="shared" si="122"/>
        <v>26826.48401826484</v>
      </c>
      <c r="AP7829">
        <v>684.93150684931504</v>
      </c>
      <c r="AQ7829">
        <v>8.5985200000000012E-2</v>
      </c>
      <c r="AR7829">
        <v>6.7930599999999994E-2</v>
      </c>
      <c r="AS7829">
        <v>6.7127699999999998E-2</v>
      </c>
      <c r="AT7829">
        <v>8.6865399999999995E-2</v>
      </c>
      <c r="AU7829">
        <v>8.0697900000000003E-2</v>
      </c>
      <c r="AW7829">
        <v>8.5985200000000025E-2</v>
      </c>
      <c r="AX7829">
        <v>6.7930599999999994E-2</v>
      </c>
      <c r="AY7829">
        <v>6.7127699999999998E-2</v>
      </c>
      <c r="AZ7829">
        <v>8.6865399999999995E-2</v>
      </c>
      <c r="BA7829">
        <v>8.0697900000000003E-2</v>
      </c>
      <c r="BC7829" s="52">
        <v>100000</v>
      </c>
      <c r="BD7829" s="52">
        <v>100000</v>
      </c>
      <c r="BE7829">
        <v>0</v>
      </c>
      <c r="BF7829">
        <v>0</v>
      </c>
      <c r="BG7829">
        <v>0</v>
      </c>
    </row>
    <row r="7830" spans="1:59">
      <c r="A7830">
        <v>7829</v>
      </c>
      <c r="E7830">
        <v>9795.2054794520554</v>
      </c>
      <c r="K7830">
        <v>1721.1260127684809</v>
      </c>
      <c r="L7830">
        <v>1763.0610127684809</v>
      </c>
      <c r="M7830">
        <v>1804.9960127684808</v>
      </c>
      <c r="N7830">
        <v>1846.9310127684807</v>
      </c>
      <c r="O7830">
        <v>1888.8660127684807</v>
      </c>
      <c r="Q7830">
        <v>32882.779337740649</v>
      </c>
      <c r="R7830">
        <v>31994.39958032719</v>
      </c>
      <c r="S7830">
        <v>31106.019822913731</v>
      </c>
      <c r="T7830">
        <v>30217.640065500273</v>
      </c>
      <c r="U7830">
        <v>29329.260308086814</v>
      </c>
      <c r="W7830">
        <v>0</v>
      </c>
      <c r="AB7830">
        <v>1</v>
      </c>
      <c r="AC7830">
        <v>1</v>
      </c>
      <c r="AD7830">
        <v>1</v>
      </c>
      <c r="AE7830">
        <v>1</v>
      </c>
      <c r="AF7830">
        <v>1</v>
      </c>
      <c r="AL7830">
        <v>11.840764999999999</v>
      </c>
      <c r="AM7830" s="5">
        <v>14.115519523620611</v>
      </c>
      <c r="AN7830">
        <v>570.77625570776252</v>
      </c>
      <c r="AO7830">
        <f t="shared" si="122"/>
        <v>26826.48401826484</v>
      </c>
      <c r="AP7830">
        <v>684.93150684931504</v>
      </c>
      <c r="AQ7830">
        <v>8.6243500000000001E-2</v>
      </c>
      <c r="AR7830">
        <v>6.6675200000000004E-2</v>
      </c>
      <c r="AS7830">
        <v>6.5279500000000004E-2</v>
      </c>
      <c r="AT7830">
        <v>8.6019999999999999E-2</v>
      </c>
      <c r="AU7830">
        <v>7.9459599999999991E-2</v>
      </c>
      <c r="AW7830">
        <v>8.6243500000000015E-2</v>
      </c>
      <c r="AX7830">
        <v>6.6675200000000004E-2</v>
      </c>
      <c r="AY7830">
        <v>6.5279500000000004E-2</v>
      </c>
      <c r="AZ7830">
        <v>8.6019999999999999E-2</v>
      </c>
      <c r="BA7830">
        <v>7.9459600000000005E-2</v>
      </c>
      <c r="BC7830" s="52">
        <v>100000</v>
      </c>
      <c r="BD7830" s="52">
        <v>100000</v>
      </c>
      <c r="BE7830">
        <v>0</v>
      </c>
      <c r="BF7830">
        <v>0</v>
      </c>
      <c r="BG7830">
        <v>0</v>
      </c>
    </row>
    <row r="7831" spans="1:59">
      <c r="A7831">
        <v>7830</v>
      </c>
      <c r="E7831">
        <v>9795.2054794520554</v>
      </c>
      <c r="K7831">
        <v>2512.3396193708418</v>
      </c>
      <c r="L7831">
        <v>2553.9996193708416</v>
      </c>
      <c r="M7831">
        <v>2595.6596193708415</v>
      </c>
      <c r="N7831">
        <v>2637.3196193708413</v>
      </c>
      <c r="O7831">
        <v>2678.9796193708412</v>
      </c>
      <c r="Q7831">
        <v>48256.657045410328</v>
      </c>
      <c r="R7831">
        <v>46952.927917628243</v>
      </c>
      <c r="S7831">
        <v>45649.198789846159</v>
      </c>
      <c r="T7831">
        <v>44345.469662064075</v>
      </c>
      <c r="U7831">
        <v>43041.740534281991</v>
      </c>
      <c r="W7831">
        <v>0</v>
      </c>
      <c r="AB7831">
        <v>1</v>
      </c>
      <c r="AC7831">
        <v>1</v>
      </c>
      <c r="AD7831">
        <v>1</v>
      </c>
      <c r="AE7831">
        <v>1</v>
      </c>
      <c r="AF7831">
        <v>1</v>
      </c>
      <c r="AL7831">
        <v>11.370957000000001</v>
      </c>
      <c r="AM7831" s="5">
        <v>14.494778633117679</v>
      </c>
      <c r="AN7831">
        <v>570.77625570776252</v>
      </c>
      <c r="AO7831">
        <f t="shared" si="122"/>
        <v>26826.48401826484</v>
      </c>
      <c r="AP7831">
        <v>684.93150684931504</v>
      </c>
      <c r="AQ7831">
        <v>8.8677499999999992E-2</v>
      </c>
      <c r="AR7831">
        <v>6.7588499999999996E-2</v>
      </c>
      <c r="AS7831">
        <v>6.5761799999999995E-2</v>
      </c>
      <c r="AT7831">
        <v>8.5234499999999991E-2</v>
      </c>
      <c r="AU7831">
        <v>7.9147000000000009E-2</v>
      </c>
      <c r="AW7831">
        <v>8.8677500000000006E-2</v>
      </c>
      <c r="AX7831">
        <v>6.7588499999999996E-2</v>
      </c>
      <c r="AY7831">
        <v>6.5761799999999995E-2</v>
      </c>
      <c r="AZ7831">
        <v>8.5234499999999977E-2</v>
      </c>
      <c r="BA7831">
        <v>7.9147000000000009E-2</v>
      </c>
      <c r="BC7831" s="52">
        <v>100000</v>
      </c>
      <c r="BD7831" s="52">
        <v>100000</v>
      </c>
      <c r="BE7831">
        <v>0</v>
      </c>
      <c r="BF7831">
        <v>0</v>
      </c>
      <c r="BG7831">
        <v>0</v>
      </c>
    </row>
    <row r="7832" spans="1:59">
      <c r="A7832">
        <v>7831</v>
      </c>
      <c r="E7832">
        <v>9795.2054794520554</v>
      </c>
      <c r="K7832">
        <v>3942.4083027517345</v>
      </c>
      <c r="L7832">
        <v>3982.4183027517347</v>
      </c>
      <c r="M7832">
        <v>4022.4283027517349</v>
      </c>
      <c r="N7832">
        <v>4062.4383027517351</v>
      </c>
      <c r="O7832">
        <v>4102.4483027517354</v>
      </c>
      <c r="Q7832">
        <v>57155.038338299033</v>
      </c>
      <c r="R7832">
        <v>55610.905503019225</v>
      </c>
      <c r="S7832">
        <v>54066.772667739417</v>
      </c>
      <c r="T7832">
        <v>52522.639832459608</v>
      </c>
      <c r="U7832">
        <v>50978.5069971798</v>
      </c>
      <c r="W7832">
        <v>0</v>
      </c>
      <c r="AB7832">
        <v>1</v>
      </c>
      <c r="AC7832">
        <v>1</v>
      </c>
      <c r="AD7832">
        <v>1</v>
      </c>
      <c r="AE7832">
        <v>1</v>
      </c>
      <c r="AF7832">
        <v>1</v>
      </c>
      <c r="AL7832">
        <v>11.028949000000001</v>
      </c>
      <c r="AM7832" s="5">
        <v>13.911166191101071</v>
      </c>
      <c r="AN7832">
        <v>570.77625570776252</v>
      </c>
      <c r="AO7832">
        <f t="shared" si="122"/>
        <v>26826.48401826484</v>
      </c>
      <c r="AP7832">
        <v>684.93150684931504</v>
      </c>
      <c r="AQ7832">
        <v>9.4317899999999996E-2</v>
      </c>
      <c r="AR7832">
        <v>6.9385299999999997E-2</v>
      </c>
      <c r="AS7832">
        <v>6.7641400000000004E-2</v>
      </c>
      <c r="AT7832">
        <v>8.6082400000000003E-2</v>
      </c>
      <c r="AU7832">
        <v>8.045999999999999E-2</v>
      </c>
      <c r="AW7832">
        <v>9.4317899999999996E-2</v>
      </c>
      <c r="AX7832">
        <v>6.9385299999999997E-2</v>
      </c>
      <c r="AY7832">
        <v>6.7641400000000004E-2</v>
      </c>
      <c r="AZ7832">
        <v>8.6082399999999989E-2</v>
      </c>
      <c r="BA7832">
        <v>8.045999999999999E-2</v>
      </c>
      <c r="BC7832" s="52">
        <v>100000</v>
      </c>
      <c r="BD7832" s="52">
        <v>100000</v>
      </c>
      <c r="BE7832">
        <v>0</v>
      </c>
      <c r="BF7832">
        <v>0</v>
      </c>
      <c r="BG7832">
        <v>0</v>
      </c>
    </row>
    <row r="7833" spans="1:59">
      <c r="A7833">
        <v>7832</v>
      </c>
      <c r="E7833">
        <v>9795.2054794520554</v>
      </c>
      <c r="K7833">
        <v>5156.0227989346376</v>
      </c>
      <c r="L7833">
        <v>5197.957798934638</v>
      </c>
      <c r="M7833">
        <v>5239.8927989346375</v>
      </c>
      <c r="N7833">
        <v>5281.827798934637</v>
      </c>
      <c r="O7833">
        <v>5323.7627989346365</v>
      </c>
      <c r="Q7833">
        <v>53774.043148439923</v>
      </c>
      <c r="R7833">
        <v>52321.253192556571</v>
      </c>
      <c r="S7833">
        <v>50868.463236673218</v>
      </c>
      <c r="T7833">
        <v>49415.673280789866</v>
      </c>
      <c r="U7833">
        <v>47962.883324906514</v>
      </c>
      <c r="W7833">
        <v>2.65E-3</v>
      </c>
      <c r="AB7833">
        <v>1</v>
      </c>
      <c r="AC7833">
        <v>1</v>
      </c>
      <c r="AD7833">
        <v>1</v>
      </c>
      <c r="AE7833">
        <v>1</v>
      </c>
      <c r="AF7833">
        <v>1</v>
      </c>
      <c r="AL7833">
        <v>10.698701</v>
      </c>
      <c r="AM7833" s="5">
        <v>13.72950458526611</v>
      </c>
      <c r="AN7833">
        <v>570.77625570776252</v>
      </c>
      <c r="AO7833">
        <f t="shared" si="122"/>
        <v>26826.48401826484</v>
      </c>
      <c r="AP7833">
        <v>684.93150684931504</v>
      </c>
      <c r="AQ7833">
        <v>9.7628900000000005E-2</v>
      </c>
      <c r="AR7833">
        <v>7.6166799999999993E-2</v>
      </c>
      <c r="AS7833">
        <v>7.0691299999999999E-2</v>
      </c>
      <c r="AT7833">
        <v>8.8584999999999997E-2</v>
      </c>
      <c r="AU7833">
        <v>8.4388299999999999E-2</v>
      </c>
      <c r="AW7833">
        <v>9.7628900000000005E-2</v>
      </c>
      <c r="AX7833">
        <v>7.6166799999999993E-2</v>
      </c>
      <c r="AY7833">
        <v>7.0691299999999999E-2</v>
      </c>
      <c r="AZ7833">
        <v>8.8585000000000011E-2</v>
      </c>
      <c r="BA7833">
        <v>8.4388300000000013E-2</v>
      </c>
      <c r="BC7833" s="52">
        <v>100000</v>
      </c>
      <c r="BD7833" s="52">
        <v>100000</v>
      </c>
      <c r="BE7833">
        <v>0</v>
      </c>
      <c r="BF7833">
        <v>0</v>
      </c>
      <c r="BG7833">
        <v>0</v>
      </c>
    </row>
    <row r="7834" spans="1:59">
      <c r="A7834">
        <v>7833</v>
      </c>
      <c r="E7834">
        <v>9795.2054794520554</v>
      </c>
      <c r="K7834">
        <v>4365.8599408138216</v>
      </c>
      <c r="L7834">
        <v>4415.6874408138219</v>
      </c>
      <c r="M7834">
        <v>4465.5149408138222</v>
      </c>
      <c r="N7834">
        <v>4515.3424408138226</v>
      </c>
      <c r="O7834">
        <v>4565.1699408138229</v>
      </c>
      <c r="Q7834">
        <v>51402.792248301274</v>
      </c>
      <c r="R7834">
        <v>50014.065348369288</v>
      </c>
      <c r="S7834">
        <v>48625.338448437302</v>
      </c>
      <c r="T7834">
        <v>47236.611548505316</v>
      </c>
      <c r="U7834">
        <v>45847.88464857333</v>
      </c>
      <c r="W7834">
        <v>9.2620000000000008E-2</v>
      </c>
      <c r="AB7834">
        <v>1</v>
      </c>
      <c r="AC7834">
        <v>1</v>
      </c>
      <c r="AD7834">
        <v>1</v>
      </c>
      <c r="AE7834">
        <v>1</v>
      </c>
      <c r="AF7834">
        <v>1</v>
      </c>
      <c r="AL7834">
        <v>10.021775999999999</v>
      </c>
      <c r="AM7834" s="5">
        <v>13.21543979644775</v>
      </c>
      <c r="AN7834">
        <v>570.77625570776252</v>
      </c>
      <c r="AO7834">
        <f t="shared" si="122"/>
        <v>26826.48401826484</v>
      </c>
      <c r="AP7834">
        <v>684.93150684931504</v>
      </c>
      <c r="AQ7834">
        <v>9.6384600000000001E-2</v>
      </c>
      <c r="AR7834">
        <v>7.4343500000000007E-2</v>
      </c>
      <c r="AS7834">
        <v>7.1198499999999998E-2</v>
      </c>
      <c r="AT7834">
        <v>8.9361800000000005E-2</v>
      </c>
      <c r="AU7834">
        <v>8.5407899999999995E-2</v>
      </c>
      <c r="AW7834">
        <v>9.6384600000000001E-2</v>
      </c>
      <c r="AX7834">
        <v>7.4343500000000007E-2</v>
      </c>
      <c r="AY7834">
        <v>7.1198499999999998E-2</v>
      </c>
      <c r="AZ7834">
        <v>8.9361800000000005E-2</v>
      </c>
      <c r="BA7834">
        <v>8.5407899999999995E-2</v>
      </c>
      <c r="BC7834" s="52">
        <v>100000</v>
      </c>
      <c r="BD7834" s="52">
        <v>100000</v>
      </c>
      <c r="BE7834">
        <v>0</v>
      </c>
      <c r="BF7834">
        <v>0</v>
      </c>
      <c r="BG7834">
        <v>0</v>
      </c>
    </row>
    <row r="7835" spans="1:59">
      <c r="A7835">
        <v>7834</v>
      </c>
      <c r="E7835">
        <v>9795.2054794520554</v>
      </c>
      <c r="K7835">
        <v>3872.008154488311</v>
      </c>
      <c r="L7835">
        <v>3946.9981544883108</v>
      </c>
      <c r="M7835">
        <v>4021.9881544883106</v>
      </c>
      <c r="N7835">
        <v>4096.9781544883108</v>
      </c>
      <c r="O7835">
        <v>4171.9681544883106</v>
      </c>
      <c r="Q7835">
        <v>49902.978958736618</v>
      </c>
      <c r="R7835">
        <v>48554.771862966154</v>
      </c>
      <c r="S7835">
        <v>47206.56476719569</v>
      </c>
      <c r="T7835">
        <v>45858.357671425227</v>
      </c>
      <c r="U7835">
        <v>44510.150575654763</v>
      </c>
      <c r="W7835">
        <v>5.5759999999999997E-2</v>
      </c>
      <c r="AB7835">
        <v>1</v>
      </c>
      <c r="AC7835">
        <v>1</v>
      </c>
      <c r="AD7835">
        <v>1</v>
      </c>
      <c r="AE7835">
        <v>1</v>
      </c>
      <c r="AF7835">
        <v>1</v>
      </c>
      <c r="AL7835">
        <v>9.3772120000000001</v>
      </c>
      <c r="AM7835" s="5">
        <v>12.91089534759521</v>
      </c>
      <c r="AN7835">
        <v>570.77625570776252</v>
      </c>
      <c r="AO7835">
        <f t="shared" si="122"/>
        <v>26826.48401826484</v>
      </c>
      <c r="AP7835">
        <v>684.93150684931504</v>
      </c>
      <c r="AQ7835">
        <v>9.5309600000000008E-2</v>
      </c>
      <c r="AR7835">
        <v>7.285599999999999E-2</v>
      </c>
      <c r="AS7835">
        <v>7.0317299999999999E-2</v>
      </c>
      <c r="AT7835">
        <v>8.9494900000000002E-2</v>
      </c>
      <c r="AU7835">
        <v>8.3475099999999997E-2</v>
      </c>
      <c r="AW7835">
        <v>9.5309600000000008E-2</v>
      </c>
      <c r="AX7835">
        <v>7.285599999999999E-2</v>
      </c>
      <c r="AY7835">
        <v>7.0317299999999999E-2</v>
      </c>
      <c r="AZ7835">
        <v>8.9494900000000002E-2</v>
      </c>
      <c r="BA7835">
        <v>8.347510000000001E-2</v>
      </c>
      <c r="BC7835" s="52">
        <v>100000</v>
      </c>
      <c r="BD7835" s="52">
        <v>100000</v>
      </c>
      <c r="BE7835">
        <v>0</v>
      </c>
      <c r="BF7835">
        <v>0</v>
      </c>
      <c r="BG7835">
        <v>0</v>
      </c>
    </row>
    <row r="7836" spans="1:59">
      <c r="A7836">
        <v>7835</v>
      </c>
      <c r="E7836">
        <v>9795.2054794520554</v>
      </c>
      <c r="K7836">
        <v>3941.3575542701915</v>
      </c>
      <c r="L7836">
        <v>4050.3900542701913</v>
      </c>
      <c r="M7836">
        <v>4159.4225542701915</v>
      </c>
      <c r="N7836">
        <v>4268.4550542701918</v>
      </c>
      <c r="O7836">
        <v>4377.487554270192</v>
      </c>
      <c r="Q7836">
        <v>48135.96541063326</v>
      </c>
      <c r="R7836">
        <v>46835.496952340298</v>
      </c>
      <c r="S7836">
        <v>45535.028494047336</v>
      </c>
      <c r="T7836">
        <v>44234.560035754374</v>
      </c>
      <c r="U7836">
        <v>42934.091577461411</v>
      </c>
      <c r="W7836">
        <v>4.8369999999999996E-2</v>
      </c>
      <c r="AB7836">
        <v>1</v>
      </c>
      <c r="AC7836">
        <v>1</v>
      </c>
      <c r="AD7836">
        <v>1</v>
      </c>
      <c r="AE7836">
        <v>1</v>
      </c>
      <c r="AF7836">
        <v>1</v>
      </c>
      <c r="AL7836">
        <v>8.6921009999999992</v>
      </c>
      <c r="AM7836" s="5">
        <v>12.29570960998535</v>
      </c>
      <c r="AN7836">
        <v>570.77625570776252</v>
      </c>
      <c r="AO7836">
        <f t="shared" si="122"/>
        <v>26826.48401826484</v>
      </c>
      <c r="AP7836">
        <v>684.93150684931504</v>
      </c>
      <c r="AQ7836">
        <v>9.48682E-2</v>
      </c>
      <c r="AR7836">
        <v>7.3332499999999995E-2</v>
      </c>
      <c r="AS7836">
        <v>7.11392E-2</v>
      </c>
      <c r="AT7836">
        <v>8.9883900000000003E-2</v>
      </c>
      <c r="AU7836">
        <v>8.6029999999999995E-2</v>
      </c>
      <c r="AW7836">
        <v>9.48682E-2</v>
      </c>
      <c r="AX7836">
        <v>7.3332499999999995E-2</v>
      </c>
      <c r="AY7836">
        <v>7.11392E-2</v>
      </c>
      <c r="AZ7836">
        <v>8.9883900000000003E-2</v>
      </c>
      <c r="BA7836">
        <v>8.6029999999999981E-2</v>
      </c>
      <c r="BC7836" s="52">
        <v>100000</v>
      </c>
      <c r="BD7836" s="52">
        <v>100000</v>
      </c>
      <c r="BE7836">
        <v>0</v>
      </c>
      <c r="BF7836">
        <v>0</v>
      </c>
      <c r="BG7836">
        <v>0</v>
      </c>
    </row>
    <row r="7837" spans="1:59">
      <c r="A7837">
        <v>7836</v>
      </c>
      <c r="E7837">
        <v>9795.2054794520554</v>
      </c>
      <c r="K7837">
        <v>4557.0961644547633</v>
      </c>
      <c r="L7837">
        <v>4722.6386644547638</v>
      </c>
      <c r="M7837">
        <v>4888.1811644547633</v>
      </c>
      <c r="N7837">
        <v>5053.7236644547629</v>
      </c>
      <c r="O7837">
        <v>5219.2661644547625</v>
      </c>
      <c r="Q7837">
        <v>46111.164703745497</v>
      </c>
      <c r="R7837">
        <v>44865.399406251461</v>
      </c>
      <c r="S7837">
        <v>43619.634108757426</v>
      </c>
      <c r="T7837">
        <v>42373.86881126339</v>
      </c>
      <c r="U7837">
        <v>41128.103513769354</v>
      </c>
      <c r="W7837">
        <v>6.6799999999999998E-2</v>
      </c>
      <c r="AB7837">
        <v>1</v>
      </c>
      <c r="AC7837">
        <v>1</v>
      </c>
      <c r="AD7837">
        <v>1</v>
      </c>
      <c r="AE7837">
        <v>1</v>
      </c>
      <c r="AF7837">
        <v>1</v>
      </c>
      <c r="AL7837">
        <v>8.4222145000000008</v>
      </c>
      <c r="AM7837" s="5">
        <v>11.54349327087402</v>
      </c>
      <c r="AN7837">
        <v>570.77625570776252</v>
      </c>
      <c r="AO7837">
        <f t="shared" si="122"/>
        <v>26826.48401826484</v>
      </c>
      <c r="AP7837">
        <v>684.93150684931504</v>
      </c>
      <c r="AQ7837">
        <v>9.4441199999999989E-2</v>
      </c>
      <c r="AR7837">
        <v>7.3378200000000005E-2</v>
      </c>
      <c r="AS7837">
        <v>7.1138900000000005E-2</v>
      </c>
      <c r="AT7837">
        <v>8.9639399999999994E-2</v>
      </c>
      <c r="AU7837">
        <v>8.5173899999999997E-2</v>
      </c>
      <c r="AW7837">
        <v>9.4441199999999989E-2</v>
      </c>
      <c r="AX7837">
        <v>7.3378200000000005E-2</v>
      </c>
      <c r="AY7837">
        <v>7.1138900000000005E-2</v>
      </c>
      <c r="AZ7837">
        <v>8.9639399999999994E-2</v>
      </c>
      <c r="BA7837">
        <v>8.5173900000000011E-2</v>
      </c>
      <c r="BC7837" s="52">
        <v>100000</v>
      </c>
      <c r="BD7837" s="52">
        <v>100000</v>
      </c>
      <c r="BE7837">
        <v>0</v>
      </c>
      <c r="BF7837">
        <v>0</v>
      </c>
      <c r="BG7837">
        <v>0</v>
      </c>
    </row>
    <row r="7838" spans="1:59">
      <c r="A7838">
        <v>7837</v>
      </c>
      <c r="E7838">
        <v>9795.2054794520554</v>
      </c>
      <c r="K7838">
        <v>4396.3316467785871</v>
      </c>
      <c r="L7838">
        <v>4599.1366467785874</v>
      </c>
      <c r="M7838">
        <v>4801.9416467785877</v>
      </c>
      <c r="N7838">
        <v>5004.746646778588</v>
      </c>
      <c r="O7838">
        <v>5207.5516467785883</v>
      </c>
      <c r="Q7838">
        <v>45455.916716261032</v>
      </c>
      <c r="R7838">
        <v>44227.853969093703</v>
      </c>
      <c r="S7838">
        <v>42999.791221926382</v>
      </c>
      <c r="T7838">
        <v>41771.72847475906</v>
      </c>
      <c r="U7838">
        <v>40543.665727591739</v>
      </c>
      <c r="W7838">
        <v>7.2540000000000007E-2</v>
      </c>
      <c r="AB7838">
        <v>1</v>
      </c>
      <c r="AC7838">
        <v>1</v>
      </c>
      <c r="AD7838">
        <v>1</v>
      </c>
      <c r="AE7838">
        <v>1</v>
      </c>
      <c r="AF7838">
        <v>1</v>
      </c>
      <c r="AL7838">
        <v>8.3344199999999997</v>
      </c>
      <c r="AM7838" s="5">
        <v>11.00374126434326</v>
      </c>
      <c r="AN7838">
        <v>570.77625570776252</v>
      </c>
      <c r="AO7838">
        <f t="shared" si="122"/>
        <v>26826.48401826484</v>
      </c>
      <c r="AP7838">
        <v>684.93150684931504</v>
      </c>
      <c r="AQ7838">
        <v>9.4293700000000008E-2</v>
      </c>
      <c r="AR7838">
        <v>7.3192800000000002E-2</v>
      </c>
      <c r="AS7838">
        <v>7.0927299999999999E-2</v>
      </c>
      <c r="AT7838">
        <v>8.9086699999999991E-2</v>
      </c>
      <c r="AU7838">
        <v>8.5081000000000004E-2</v>
      </c>
      <c r="AW7838">
        <v>9.4293700000000022E-2</v>
      </c>
      <c r="AX7838">
        <v>7.3192800000000002E-2</v>
      </c>
      <c r="AY7838">
        <v>7.0927299999999999E-2</v>
      </c>
      <c r="AZ7838">
        <v>8.9086700000000005E-2</v>
      </c>
      <c r="BA7838">
        <v>8.5081000000000004E-2</v>
      </c>
      <c r="BC7838" s="52">
        <v>100000</v>
      </c>
      <c r="BD7838" s="52">
        <v>100000</v>
      </c>
      <c r="BE7838">
        <v>0</v>
      </c>
      <c r="BF7838">
        <v>0</v>
      </c>
      <c r="BG7838">
        <v>0</v>
      </c>
    </row>
    <row r="7839" spans="1:59">
      <c r="A7839">
        <v>7838</v>
      </c>
      <c r="E7839">
        <v>9795.2054794520554</v>
      </c>
      <c r="K7839">
        <v>4386.8749104446943</v>
      </c>
      <c r="L7839">
        <v>4659.6649104446942</v>
      </c>
      <c r="M7839">
        <v>4932.4549104446942</v>
      </c>
      <c r="N7839">
        <v>5205.2449104446941</v>
      </c>
      <c r="O7839">
        <v>5478.0349104446941</v>
      </c>
      <c r="Q7839">
        <v>45024.904460851198</v>
      </c>
      <c r="R7839">
        <v>43808.486184581525</v>
      </c>
      <c r="S7839">
        <v>42592.067908311852</v>
      </c>
      <c r="T7839">
        <v>41375.649632042179</v>
      </c>
      <c r="U7839">
        <v>40159.231355772507</v>
      </c>
      <c r="W7839">
        <v>9.4359999999999999E-2</v>
      </c>
      <c r="AB7839">
        <v>1</v>
      </c>
      <c r="AC7839">
        <v>1</v>
      </c>
      <c r="AD7839">
        <v>1</v>
      </c>
      <c r="AE7839">
        <v>1</v>
      </c>
      <c r="AF7839">
        <v>1</v>
      </c>
      <c r="AL7839">
        <v>8.1791040000000006</v>
      </c>
      <c r="AM7839" s="5">
        <v>10.516398429870611</v>
      </c>
      <c r="AN7839">
        <v>570.77625570776252</v>
      </c>
      <c r="AO7839">
        <f t="shared" si="122"/>
        <v>26826.48401826484</v>
      </c>
      <c r="AP7839">
        <v>684.93150684931504</v>
      </c>
      <c r="AQ7839">
        <v>9.4270300000000001E-2</v>
      </c>
      <c r="AR7839">
        <v>7.2772199999999995E-2</v>
      </c>
      <c r="AS7839">
        <v>6.99877E-2</v>
      </c>
      <c r="AT7839">
        <v>8.9331400000000005E-2</v>
      </c>
      <c r="AU7839">
        <v>8.4537299999999996E-2</v>
      </c>
      <c r="AW7839">
        <v>9.4270300000000015E-2</v>
      </c>
      <c r="AX7839">
        <v>7.2772199999999995E-2</v>
      </c>
      <c r="AY7839">
        <v>6.99877E-2</v>
      </c>
      <c r="AZ7839">
        <v>8.9331399999999991E-2</v>
      </c>
      <c r="BA7839">
        <v>8.4537299999999996E-2</v>
      </c>
      <c r="BC7839" s="52">
        <v>100000</v>
      </c>
      <c r="BD7839" s="52">
        <v>100000</v>
      </c>
      <c r="BE7839">
        <v>0</v>
      </c>
      <c r="BF7839">
        <v>0</v>
      </c>
      <c r="BG7839">
        <v>0</v>
      </c>
    </row>
    <row r="7840" spans="1:59">
      <c r="A7840">
        <v>7839</v>
      </c>
      <c r="E7840">
        <v>9795.2054794520554</v>
      </c>
      <c r="K7840">
        <v>4369.0121862584529</v>
      </c>
      <c r="L7840">
        <v>4693.9671862584528</v>
      </c>
      <c r="M7840">
        <v>5018.9221862584527</v>
      </c>
      <c r="N7840">
        <v>5343.8771862584526</v>
      </c>
      <c r="O7840">
        <v>5668.8321862584526</v>
      </c>
      <c r="Q7840">
        <v>45533.799660204008</v>
      </c>
      <c r="R7840">
        <v>44303.632783228815</v>
      </c>
      <c r="S7840">
        <v>43073.465906253623</v>
      </c>
      <c r="T7840">
        <v>41843.299029278431</v>
      </c>
      <c r="U7840">
        <v>40613.132152303238</v>
      </c>
      <c r="W7840">
        <v>4.8119999999999996E-2</v>
      </c>
      <c r="AB7840">
        <v>1</v>
      </c>
      <c r="AC7840">
        <v>1</v>
      </c>
      <c r="AD7840">
        <v>1</v>
      </c>
      <c r="AE7840">
        <v>1</v>
      </c>
      <c r="AF7840">
        <v>1</v>
      </c>
      <c r="AL7840">
        <v>8.2585599999999992</v>
      </c>
      <c r="AM7840" s="5">
        <v>10.234939575195311</v>
      </c>
      <c r="AN7840">
        <v>570.77625570776252</v>
      </c>
      <c r="AO7840">
        <f t="shared" si="122"/>
        <v>26826.48401826484</v>
      </c>
      <c r="AP7840">
        <v>684.93150684931504</v>
      </c>
      <c r="AQ7840">
        <v>9.4455399999999995E-2</v>
      </c>
      <c r="AR7840">
        <v>7.2212299999999993E-2</v>
      </c>
      <c r="AS7840">
        <v>6.97773E-2</v>
      </c>
      <c r="AT7840">
        <v>8.9186600000000005E-2</v>
      </c>
      <c r="AU7840">
        <v>8.3894099999999999E-2</v>
      </c>
      <c r="AW7840">
        <v>9.4455400000000009E-2</v>
      </c>
      <c r="AX7840">
        <v>7.2212299999999993E-2</v>
      </c>
      <c r="AY7840">
        <v>6.97773E-2</v>
      </c>
      <c r="AZ7840">
        <v>8.9186599999999991E-2</v>
      </c>
      <c r="BA7840">
        <v>8.3894100000000013E-2</v>
      </c>
      <c r="BC7840" s="52">
        <v>100000</v>
      </c>
      <c r="BD7840" s="52">
        <v>100000</v>
      </c>
      <c r="BE7840">
        <v>0</v>
      </c>
      <c r="BF7840">
        <v>0</v>
      </c>
      <c r="BG7840">
        <v>0</v>
      </c>
    </row>
    <row r="7841" spans="1:59">
      <c r="A7841">
        <v>7840</v>
      </c>
      <c r="E7841">
        <v>9795.2054794520554</v>
      </c>
      <c r="K7841">
        <v>4108.4265628356297</v>
      </c>
      <c r="L7841">
        <v>4538.8390628356301</v>
      </c>
      <c r="M7841">
        <v>4969.2515628356305</v>
      </c>
      <c r="N7841">
        <v>5399.6640628356308</v>
      </c>
      <c r="O7841">
        <v>5830.0765628356312</v>
      </c>
      <c r="Q7841">
        <v>46249.471382892021</v>
      </c>
      <c r="R7841">
        <v>44999.969513742726</v>
      </c>
      <c r="S7841">
        <v>43750.467644593431</v>
      </c>
      <c r="T7841">
        <v>42500.965775444136</v>
      </c>
      <c r="U7841">
        <v>41251.463906294841</v>
      </c>
      <c r="W7841">
        <v>1.141E-2</v>
      </c>
      <c r="AB7841">
        <v>1</v>
      </c>
      <c r="AC7841">
        <v>1</v>
      </c>
      <c r="AD7841">
        <v>1</v>
      </c>
      <c r="AE7841">
        <v>1</v>
      </c>
      <c r="AF7841">
        <v>1</v>
      </c>
      <c r="AL7841">
        <v>7.9919887000000003</v>
      </c>
      <c r="AM7841" s="5">
        <v>10.339174270629879</v>
      </c>
      <c r="AN7841">
        <v>570.77625570776252</v>
      </c>
      <c r="AO7841">
        <f t="shared" si="122"/>
        <v>26826.48401826484</v>
      </c>
      <c r="AP7841">
        <v>684.93150684931504</v>
      </c>
      <c r="AQ7841">
        <v>9.5113200000000009E-2</v>
      </c>
      <c r="AR7841">
        <v>7.1421000000000012E-2</v>
      </c>
      <c r="AS7841">
        <v>6.8914199999999995E-2</v>
      </c>
      <c r="AT7841">
        <v>8.6114599999999999E-2</v>
      </c>
      <c r="AU7841">
        <v>8.2499600000000006E-2</v>
      </c>
      <c r="AW7841">
        <v>9.5113199999999995E-2</v>
      </c>
      <c r="AX7841">
        <v>7.1421000000000012E-2</v>
      </c>
      <c r="AY7841">
        <v>6.8914199999999995E-2</v>
      </c>
      <c r="AZ7841">
        <v>8.6114599999999999E-2</v>
      </c>
      <c r="BA7841">
        <v>8.2499599999999992E-2</v>
      </c>
      <c r="BC7841" s="52">
        <v>100000</v>
      </c>
      <c r="BD7841" s="52">
        <v>100000</v>
      </c>
      <c r="BE7841">
        <v>0</v>
      </c>
      <c r="BF7841">
        <v>0</v>
      </c>
      <c r="BG7841">
        <v>0</v>
      </c>
    </row>
    <row r="7842" spans="1:59">
      <c r="A7842">
        <v>7841</v>
      </c>
      <c r="E7842">
        <v>9795.2054794520554</v>
      </c>
      <c r="K7842">
        <v>4441.5138314849628</v>
      </c>
      <c r="L7842">
        <v>5093.2388314849632</v>
      </c>
      <c r="M7842">
        <v>5744.9638314849635</v>
      </c>
      <c r="N7842">
        <v>6396.6888314849639</v>
      </c>
      <c r="O7842">
        <v>7048.4138314849642</v>
      </c>
      <c r="Q7842">
        <v>48878.509441815033</v>
      </c>
      <c r="R7842">
        <v>47557.979993392946</v>
      </c>
      <c r="S7842">
        <v>46237.450544970859</v>
      </c>
      <c r="T7842">
        <v>44916.921096548773</v>
      </c>
      <c r="U7842">
        <v>43596.391648126686</v>
      </c>
      <c r="W7842">
        <v>0</v>
      </c>
      <c r="AB7842">
        <v>1</v>
      </c>
      <c r="AC7842">
        <v>1</v>
      </c>
      <c r="AD7842">
        <v>1</v>
      </c>
      <c r="AE7842">
        <v>1</v>
      </c>
      <c r="AF7842">
        <v>1</v>
      </c>
      <c r="AL7842">
        <v>8.8671480000000003</v>
      </c>
      <c r="AM7842" s="5">
        <v>10.58207321166992</v>
      </c>
      <c r="AN7842">
        <v>570.77625570776252</v>
      </c>
      <c r="AO7842">
        <f t="shared" si="122"/>
        <v>26826.48401826484</v>
      </c>
      <c r="AP7842">
        <v>684.93150684931504</v>
      </c>
      <c r="AQ7842">
        <v>9.5265000000000002E-2</v>
      </c>
      <c r="AR7842">
        <v>7.1747000000000005E-2</v>
      </c>
      <c r="AS7842">
        <v>6.9062799999999994E-2</v>
      </c>
      <c r="AT7842">
        <v>8.7728200000000006E-2</v>
      </c>
      <c r="AU7842">
        <v>8.2556299999999999E-2</v>
      </c>
      <c r="AW7842">
        <v>9.5265000000000002E-2</v>
      </c>
      <c r="AX7842">
        <v>7.1747000000000005E-2</v>
      </c>
      <c r="AY7842">
        <v>6.9062799999999994E-2</v>
      </c>
      <c r="AZ7842">
        <v>8.772820000000002E-2</v>
      </c>
      <c r="BA7842">
        <v>8.2556300000000013E-2</v>
      </c>
      <c r="BC7842" s="52">
        <v>100000</v>
      </c>
      <c r="BD7842" s="52">
        <v>100000</v>
      </c>
      <c r="BE7842">
        <v>0</v>
      </c>
      <c r="BF7842">
        <v>0</v>
      </c>
      <c r="BG7842">
        <v>0</v>
      </c>
    </row>
    <row r="7843" spans="1:59">
      <c r="A7843">
        <v>7842</v>
      </c>
      <c r="E7843">
        <v>9795.2054794520554</v>
      </c>
      <c r="K7843">
        <v>6053.3620021729057</v>
      </c>
      <c r="L7843">
        <v>6837.0811688395725</v>
      </c>
      <c r="M7843">
        <v>7620.8003355062392</v>
      </c>
      <c r="N7843">
        <v>8404.519502172905</v>
      </c>
      <c r="O7843">
        <v>9188.2386688395709</v>
      </c>
      <c r="Q7843">
        <v>50791.87577805006</v>
      </c>
      <c r="R7843">
        <v>49419.653742529277</v>
      </c>
      <c r="S7843">
        <v>48047.431707008494</v>
      </c>
      <c r="T7843">
        <v>46675.209671487712</v>
      </c>
      <c r="U7843">
        <v>45302.987635966929</v>
      </c>
      <c r="W7843">
        <v>0</v>
      </c>
      <c r="AB7843">
        <v>1</v>
      </c>
      <c r="AC7843">
        <v>1</v>
      </c>
      <c r="AD7843">
        <v>1</v>
      </c>
      <c r="AE7843">
        <v>1</v>
      </c>
      <c r="AF7843">
        <v>1</v>
      </c>
      <c r="AL7843">
        <v>9.2852789999999992</v>
      </c>
      <c r="AM7843" s="5">
        <v>10.759883880615231</v>
      </c>
      <c r="AN7843">
        <v>570.77625570776252</v>
      </c>
      <c r="AO7843">
        <f t="shared" si="122"/>
        <v>26826.48401826484</v>
      </c>
      <c r="AP7843">
        <v>684.93150684931504</v>
      </c>
      <c r="AQ7843">
        <v>9.5937099999999997E-2</v>
      </c>
      <c r="AR7843">
        <v>7.1910399999999999E-2</v>
      </c>
      <c r="AS7843">
        <v>6.7901900000000001E-2</v>
      </c>
      <c r="AT7843">
        <v>8.7323300000000006E-2</v>
      </c>
      <c r="AU7843">
        <v>8.16857E-2</v>
      </c>
      <c r="AW7843">
        <v>9.5937099999999984E-2</v>
      </c>
      <c r="AX7843">
        <v>7.1910399999999999E-2</v>
      </c>
      <c r="AY7843">
        <v>6.7901900000000001E-2</v>
      </c>
      <c r="AZ7843">
        <v>8.7323300000000006E-2</v>
      </c>
      <c r="BA7843">
        <v>8.1685700000000014E-2</v>
      </c>
      <c r="BC7843" s="52">
        <v>100000</v>
      </c>
      <c r="BD7843" s="52">
        <v>100000</v>
      </c>
      <c r="BE7843">
        <v>0</v>
      </c>
      <c r="BF7843">
        <v>0</v>
      </c>
      <c r="BG7843">
        <v>0</v>
      </c>
    </row>
    <row r="7844" spans="1:59">
      <c r="A7844">
        <v>7843</v>
      </c>
      <c r="E7844">
        <v>9795.2054794520554</v>
      </c>
      <c r="K7844">
        <v>7086.2477595303044</v>
      </c>
      <c r="L7844">
        <v>7919.465259530305</v>
      </c>
      <c r="M7844">
        <v>8752.6827595303057</v>
      </c>
      <c r="N7844">
        <v>9585.9002595303064</v>
      </c>
      <c r="O7844">
        <v>10419.117759530307</v>
      </c>
      <c r="Q7844">
        <v>51609.568771636463</v>
      </c>
      <c r="R7844">
        <v>50215.255480235894</v>
      </c>
      <c r="S7844">
        <v>48820.942188835324</v>
      </c>
      <c r="T7844">
        <v>47426.628897434755</v>
      </c>
      <c r="U7844">
        <v>46032.315606034186</v>
      </c>
      <c r="W7844">
        <v>0</v>
      </c>
      <c r="AB7844">
        <v>1</v>
      </c>
      <c r="AC7844">
        <v>1</v>
      </c>
      <c r="AD7844">
        <v>1</v>
      </c>
      <c r="AE7844">
        <v>1</v>
      </c>
      <c r="AF7844">
        <v>1</v>
      </c>
      <c r="AL7844">
        <v>8.1348129999999994</v>
      </c>
      <c r="AM7844" s="5">
        <v>10.555642127990721</v>
      </c>
      <c r="AN7844">
        <v>570.77625570776252</v>
      </c>
      <c r="AO7844">
        <f t="shared" si="122"/>
        <v>26826.48401826484</v>
      </c>
      <c r="AP7844">
        <v>684.93150684931504</v>
      </c>
      <c r="AQ7844">
        <v>9.6384799999999993E-2</v>
      </c>
      <c r="AR7844">
        <v>7.2487899999999994E-2</v>
      </c>
      <c r="AS7844">
        <v>6.8683999999999995E-2</v>
      </c>
      <c r="AT7844">
        <v>8.6652199999999999E-2</v>
      </c>
      <c r="AU7844">
        <v>8.1833699999999995E-2</v>
      </c>
      <c r="AW7844">
        <v>9.6384799999999979E-2</v>
      </c>
      <c r="AX7844">
        <v>7.2487899999999994E-2</v>
      </c>
      <c r="AY7844">
        <v>6.8683999999999995E-2</v>
      </c>
      <c r="AZ7844">
        <v>8.6652199999999999E-2</v>
      </c>
      <c r="BA7844">
        <v>8.1833699999999995E-2</v>
      </c>
      <c r="BC7844" s="52">
        <v>100000</v>
      </c>
      <c r="BD7844" s="52">
        <v>100000</v>
      </c>
      <c r="BE7844">
        <v>0</v>
      </c>
      <c r="BF7844">
        <v>0</v>
      </c>
      <c r="BG7844">
        <v>0</v>
      </c>
    </row>
    <row r="7845" spans="1:59">
      <c r="A7845">
        <v>7844</v>
      </c>
      <c r="E7845">
        <v>9795.2054794520554</v>
      </c>
      <c r="K7845">
        <v>7438.2485008474232</v>
      </c>
      <c r="L7845">
        <v>8244.7376675140895</v>
      </c>
      <c r="M7845">
        <v>9051.2268341807558</v>
      </c>
      <c r="N7845">
        <v>9857.716000847422</v>
      </c>
      <c r="O7845">
        <v>10664.205167514088</v>
      </c>
      <c r="Q7845">
        <v>51609.568771636463</v>
      </c>
      <c r="R7845">
        <v>50215.255480235894</v>
      </c>
      <c r="S7845">
        <v>48820.942188835324</v>
      </c>
      <c r="T7845">
        <v>47426.628897434755</v>
      </c>
      <c r="U7845">
        <v>46032.315606034186</v>
      </c>
      <c r="W7845">
        <v>0</v>
      </c>
      <c r="AB7845">
        <v>1</v>
      </c>
      <c r="AC7845">
        <v>1</v>
      </c>
      <c r="AD7845">
        <v>1</v>
      </c>
      <c r="AE7845">
        <v>1</v>
      </c>
      <c r="AF7845">
        <v>1</v>
      </c>
      <c r="AL7845">
        <v>7.8237266999999999</v>
      </c>
      <c r="AM7845" s="5">
        <v>10.48319053649902</v>
      </c>
      <c r="AN7845">
        <v>570.77625570776252</v>
      </c>
      <c r="AO7845">
        <f t="shared" si="122"/>
        <v>26826.48401826484</v>
      </c>
      <c r="AP7845">
        <v>684.93150684931504</v>
      </c>
      <c r="AQ7845">
        <v>9.4778399999999999E-2</v>
      </c>
      <c r="AR7845">
        <v>8.3311800000000005E-2</v>
      </c>
      <c r="AS7845">
        <v>7.5069199999999989E-2</v>
      </c>
      <c r="AT7845">
        <v>8.77029E-2</v>
      </c>
      <c r="AU7845">
        <v>8.441280000000001E-2</v>
      </c>
      <c r="AW7845">
        <v>9.4778399999999999E-2</v>
      </c>
      <c r="AX7845">
        <v>8.3311800000000005E-2</v>
      </c>
      <c r="AY7845">
        <v>7.5069199999999989E-2</v>
      </c>
      <c r="AZ7845">
        <v>8.7702900000000014E-2</v>
      </c>
      <c r="BA7845">
        <v>8.4412799999999996E-2</v>
      </c>
      <c r="BC7845" s="52">
        <v>100000</v>
      </c>
      <c r="BD7845" s="52">
        <v>100000</v>
      </c>
      <c r="BE7845">
        <v>0</v>
      </c>
      <c r="BF7845">
        <v>0</v>
      </c>
      <c r="BG7845">
        <v>0</v>
      </c>
    </row>
    <row r="7846" spans="1:59">
      <c r="A7846">
        <v>7845</v>
      </c>
      <c r="E7846">
        <v>9795.2054794520554</v>
      </c>
      <c r="K7846">
        <v>6599.7512125755993</v>
      </c>
      <c r="L7846">
        <v>7214.1870459089323</v>
      </c>
      <c r="M7846">
        <v>7828.6228792422653</v>
      </c>
      <c r="N7846">
        <v>8443.0587125755992</v>
      </c>
      <c r="O7846">
        <v>9057.4945459089322</v>
      </c>
      <c r="Q7846">
        <v>50170.179217275327</v>
      </c>
      <c r="R7846">
        <v>48814.753288188898</v>
      </c>
      <c r="S7846">
        <v>47459.32735910247</v>
      </c>
      <c r="T7846">
        <v>46103.901430016042</v>
      </c>
      <c r="U7846">
        <v>44748.475500929613</v>
      </c>
      <c r="W7846">
        <v>0</v>
      </c>
      <c r="AB7846">
        <v>1</v>
      </c>
      <c r="AC7846">
        <v>1</v>
      </c>
      <c r="AD7846">
        <v>1</v>
      </c>
      <c r="AE7846">
        <v>1</v>
      </c>
      <c r="AF7846">
        <v>1</v>
      </c>
      <c r="AL7846">
        <v>8.1082640000000001</v>
      </c>
      <c r="AM7846" s="5">
        <v>10.61118125915527</v>
      </c>
      <c r="AN7846">
        <v>570.77625570776252</v>
      </c>
      <c r="AO7846">
        <f t="shared" si="122"/>
        <v>26826.48401826484</v>
      </c>
      <c r="AP7846">
        <v>684.93150684931504</v>
      </c>
      <c r="AQ7846">
        <v>9.4083100000000003E-2</v>
      </c>
      <c r="AR7846">
        <v>8.4848300000000001E-2</v>
      </c>
      <c r="AS7846">
        <v>7.6275899999999994E-2</v>
      </c>
      <c r="AT7846">
        <v>9.0164800000000003E-2</v>
      </c>
      <c r="AU7846">
        <v>8.6233900000000002E-2</v>
      </c>
      <c r="AW7846">
        <v>9.4083100000000017E-2</v>
      </c>
      <c r="AX7846">
        <v>8.4848300000000001E-2</v>
      </c>
      <c r="AY7846">
        <v>7.6275899999999994E-2</v>
      </c>
      <c r="AZ7846">
        <v>9.0164800000000003E-2</v>
      </c>
      <c r="BA7846">
        <v>8.6233900000000016E-2</v>
      </c>
      <c r="BC7846" s="52">
        <v>100000</v>
      </c>
      <c r="BD7846" s="52">
        <v>100000</v>
      </c>
      <c r="BE7846">
        <v>0</v>
      </c>
      <c r="BF7846">
        <v>0</v>
      </c>
      <c r="BG7846">
        <v>0</v>
      </c>
    </row>
    <row r="7847" spans="1:59">
      <c r="A7847">
        <v>7846</v>
      </c>
      <c r="E7847">
        <v>9795.2054794520554</v>
      </c>
      <c r="K7847">
        <v>5605.7431490353165</v>
      </c>
      <c r="L7847">
        <v>6118.7356490353168</v>
      </c>
      <c r="M7847">
        <v>6631.7281490353171</v>
      </c>
      <c r="N7847">
        <v>7144.7206490353174</v>
      </c>
      <c r="O7847">
        <v>7657.7131490353177</v>
      </c>
      <c r="Q7847">
        <v>45412.952189796968</v>
      </c>
      <c r="R7847">
        <v>44186.050196516546</v>
      </c>
      <c r="S7847">
        <v>42959.148203236124</v>
      </c>
      <c r="T7847">
        <v>41732.246209955701</v>
      </c>
      <c r="U7847">
        <v>40505.344216675279</v>
      </c>
      <c r="W7847">
        <v>0</v>
      </c>
      <c r="AB7847">
        <v>1</v>
      </c>
      <c r="AC7847">
        <v>1</v>
      </c>
      <c r="AD7847">
        <v>1</v>
      </c>
      <c r="AE7847">
        <v>1</v>
      </c>
      <c r="AF7847">
        <v>1</v>
      </c>
      <c r="AL7847">
        <v>8.0114269999999994</v>
      </c>
      <c r="AM7847" s="5">
        <v>9.992095947265625</v>
      </c>
      <c r="AN7847">
        <v>570.77625570776252</v>
      </c>
      <c r="AO7847">
        <f t="shared" si="122"/>
        <v>26826.48401826484</v>
      </c>
      <c r="AP7847">
        <v>684.93150684931504</v>
      </c>
      <c r="AQ7847">
        <v>9.3505900000000003E-2</v>
      </c>
      <c r="AR7847">
        <v>8.4448400000000007E-2</v>
      </c>
      <c r="AS7847">
        <v>7.6049699999999998E-2</v>
      </c>
      <c r="AT7847">
        <v>9.0422799999999998E-2</v>
      </c>
      <c r="AU7847">
        <v>8.6527500000000007E-2</v>
      </c>
      <c r="AW7847">
        <v>9.3505900000000017E-2</v>
      </c>
      <c r="AX7847">
        <v>8.4448400000000021E-2</v>
      </c>
      <c r="AY7847">
        <v>7.6049699999999984E-2</v>
      </c>
      <c r="AZ7847">
        <v>9.0422800000000011E-2</v>
      </c>
      <c r="BA7847">
        <v>8.6527500000000021E-2</v>
      </c>
      <c r="BC7847" s="52">
        <v>100000</v>
      </c>
      <c r="BD7847" s="52">
        <v>100000</v>
      </c>
      <c r="BE7847">
        <v>0</v>
      </c>
      <c r="BF7847">
        <v>0</v>
      </c>
      <c r="BG7847">
        <v>0</v>
      </c>
    </row>
    <row r="7848" spans="1:59">
      <c r="A7848">
        <v>7847</v>
      </c>
      <c r="E7848">
        <v>9795.2054794520554</v>
      </c>
      <c r="K7848">
        <v>5382.984470948064</v>
      </c>
      <c r="L7848">
        <v>5832.1794709480637</v>
      </c>
      <c r="M7848">
        <v>6281.3744709480634</v>
      </c>
      <c r="N7848">
        <v>6730.5694709480631</v>
      </c>
      <c r="O7848">
        <v>7179.7644709480628</v>
      </c>
      <c r="Q7848">
        <v>35421.787371427978</v>
      </c>
      <c r="R7848">
        <v>34464.812338601332</v>
      </c>
      <c r="S7848">
        <v>33507.837305774687</v>
      </c>
      <c r="T7848">
        <v>32550.862272948041</v>
      </c>
      <c r="U7848">
        <v>31593.887240121396</v>
      </c>
      <c r="W7848">
        <v>0</v>
      </c>
      <c r="AB7848">
        <v>1</v>
      </c>
      <c r="AC7848">
        <v>1</v>
      </c>
      <c r="AD7848">
        <v>1</v>
      </c>
      <c r="AE7848">
        <v>1</v>
      </c>
      <c r="AF7848">
        <v>1</v>
      </c>
      <c r="AL7848">
        <v>7.5053580000000002</v>
      </c>
      <c r="AM7848" s="5">
        <v>9.7859201431274414</v>
      </c>
      <c r="AN7848">
        <v>570.77625570776252</v>
      </c>
      <c r="AO7848">
        <f t="shared" si="122"/>
        <v>26826.48401826484</v>
      </c>
      <c r="AP7848">
        <v>684.93150684931504</v>
      </c>
      <c r="AQ7848">
        <v>9.3667E-2</v>
      </c>
      <c r="AR7848">
        <v>8.4484199999999995E-2</v>
      </c>
      <c r="AS7848">
        <v>7.61878E-2</v>
      </c>
      <c r="AT7848">
        <v>9.1064699999999998E-2</v>
      </c>
      <c r="AU7848">
        <v>8.7025999999999992E-2</v>
      </c>
      <c r="AW7848">
        <v>9.3666999999999986E-2</v>
      </c>
      <c r="AX7848">
        <v>8.4484199999999995E-2</v>
      </c>
      <c r="AY7848">
        <v>7.6187800000000014E-2</v>
      </c>
      <c r="AZ7848">
        <v>9.1064699999999985E-2</v>
      </c>
      <c r="BA7848">
        <v>8.7025999999999978E-2</v>
      </c>
      <c r="BC7848" s="52">
        <v>100000</v>
      </c>
      <c r="BD7848" s="52">
        <v>100000</v>
      </c>
      <c r="BE7848">
        <v>0</v>
      </c>
      <c r="BF7848">
        <v>0</v>
      </c>
      <c r="BG7848">
        <v>0</v>
      </c>
    </row>
    <row r="7849" spans="1:59">
      <c r="A7849">
        <v>7848</v>
      </c>
      <c r="E7849">
        <v>9795.2054794520554</v>
      </c>
      <c r="K7849">
        <v>4011.757702533615</v>
      </c>
      <c r="L7849">
        <v>4403.3702025336152</v>
      </c>
      <c r="M7849">
        <v>4794.9827025336153</v>
      </c>
      <c r="N7849">
        <v>5186.5952025336155</v>
      </c>
      <c r="O7849">
        <v>5578.2077025336157</v>
      </c>
      <c r="Q7849">
        <v>27137.368201588812</v>
      </c>
      <c r="R7849">
        <v>26404.209719380175</v>
      </c>
      <c r="S7849">
        <v>25671.051237171538</v>
      </c>
      <c r="T7849">
        <v>24937.892754962901</v>
      </c>
      <c r="U7849">
        <v>24204.734272754264</v>
      </c>
      <c r="W7849">
        <v>0</v>
      </c>
      <c r="AB7849">
        <v>1</v>
      </c>
      <c r="AC7849">
        <v>1</v>
      </c>
      <c r="AD7849">
        <v>1</v>
      </c>
      <c r="AE7849">
        <v>1</v>
      </c>
      <c r="AF7849">
        <v>1</v>
      </c>
      <c r="AL7849">
        <v>7.6342140000000001</v>
      </c>
      <c r="AM7849" s="5">
        <v>9.4775323867797852</v>
      </c>
      <c r="AN7849">
        <v>570.77625570776252</v>
      </c>
      <c r="AO7849">
        <f t="shared" si="122"/>
        <v>26826.48401826484</v>
      </c>
      <c r="AP7849">
        <v>684.93150684931504</v>
      </c>
      <c r="AQ7849">
        <v>9.3837199999999996E-2</v>
      </c>
      <c r="AR7849">
        <v>8.4364400000000006E-2</v>
      </c>
      <c r="AS7849">
        <v>7.6194100000000001E-2</v>
      </c>
      <c r="AT7849">
        <v>9.13606E-2</v>
      </c>
      <c r="AU7849">
        <v>8.7303400000000003E-2</v>
      </c>
      <c r="AW7849">
        <v>9.3837199999999996E-2</v>
      </c>
      <c r="AX7849">
        <v>8.4364399999999992E-2</v>
      </c>
      <c r="AY7849">
        <v>7.6194100000000001E-2</v>
      </c>
      <c r="AZ7849">
        <v>9.13606E-2</v>
      </c>
      <c r="BA7849">
        <v>8.7303400000000017E-2</v>
      </c>
      <c r="BC7849" s="52">
        <v>100000</v>
      </c>
      <c r="BD7849" s="52">
        <v>100000</v>
      </c>
      <c r="BE7849">
        <v>0</v>
      </c>
      <c r="BF7849">
        <v>0</v>
      </c>
      <c r="BG7849">
        <v>0</v>
      </c>
    </row>
    <row r="7850" spans="1:59">
      <c r="A7850">
        <v>7849</v>
      </c>
      <c r="E7850">
        <v>9795.2054794520554</v>
      </c>
      <c r="K7850">
        <v>3032.6936338457845</v>
      </c>
      <c r="L7850">
        <v>3240.9986338457843</v>
      </c>
      <c r="M7850">
        <v>3449.3036338457841</v>
      </c>
      <c r="N7850">
        <v>3657.608633845784</v>
      </c>
      <c r="O7850">
        <v>3865.9136338457838</v>
      </c>
      <c r="Q7850">
        <v>24687.34640080632</v>
      </c>
      <c r="R7850">
        <v>24020.379091445771</v>
      </c>
      <c r="S7850">
        <v>23353.411782085223</v>
      </c>
      <c r="T7850">
        <v>22686.444472724674</v>
      </c>
      <c r="U7850">
        <v>22019.477163364125</v>
      </c>
      <c r="W7850">
        <v>0</v>
      </c>
      <c r="AB7850">
        <v>1</v>
      </c>
      <c r="AC7850">
        <v>1</v>
      </c>
      <c r="AD7850">
        <v>1</v>
      </c>
      <c r="AE7850">
        <v>1</v>
      </c>
      <c r="AF7850">
        <v>1</v>
      </c>
      <c r="AL7850">
        <v>7.7710210000000002</v>
      </c>
      <c r="AM7850" s="5">
        <v>9.1703863143920898</v>
      </c>
      <c r="AN7850">
        <v>570.77625570776252</v>
      </c>
      <c r="AO7850">
        <f t="shared" si="122"/>
        <v>26826.48401826484</v>
      </c>
      <c r="AP7850">
        <v>684.93150684931504</v>
      </c>
      <c r="AQ7850">
        <v>9.3980999999999995E-2</v>
      </c>
      <c r="AR7850">
        <v>8.4372699999999995E-2</v>
      </c>
      <c r="AS7850">
        <v>7.61661E-2</v>
      </c>
      <c r="AT7850">
        <v>9.1852799999999998E-2</v>
      </c>
      <c r="AU7850">
        <v>8.7543800000000005E-2</v>
      </c>
      <c r="AW7850">
        <v>9.3980999999999995E-2</v>
      </c>
      <c r="AX7850">
        <v>8.4372700000000009E-2</v>
      </c>
      <c r="AY7850">
        <v>7.61661E-2</v>
      </c>
      <c r="AZ7850">
        <v>9.1852799999999998E-2</v>
      </c>
      <c r="BA7850">
        <v>8.7543799999999991E-2</v>
      </c>
      <c r="BC7850" s="52">
        <v>100000</v>
      </c>
      <c r="BD7850" s="52">
        <v>100000</v>
      </c>
      <c r="BE7850">
        <v>0</v>
      </c>
      <c r="BF7850">
        <v>0</v>
      </c>
      <c r="BG7850">
        <v>0</v>
      </c>
    </row>
    <row r="7851" spans="1:59">
      <c r="A7851">
        <v>7850</v>
      </c>
      <c r="E7851">
        <v>9795.2054794520554</v>
      </c>
      <c r="K7851">
        <v>2160.6360416376956</v>
      </c>
      <c r="L7851">
        <v>2257.9818749710289</v>
      </c>
      <c r="M7851">
        <v>2355.3277083043622</v>
      </c>
      <c r="N7851">
        <v>2452.6735416376955</v>
      </c>
      <c r="O7851">
        <v>2550.0193749710288</v>
      </c>
      <c r="Q7851">
        <v>25929.458802132471</v>
      </c>
      <c r="R7851">
        <v>25228.933882313504</v>
      </c>
      <c r="S7851">
        <v>24528.408962494537</v>
      </c>
      <c r="T7851">
        <v>23827.884042675571</v>
      </c>
      <c r="U7851">
        <v>23127.359122856604</v>
      </c>
      <c r="W7851">
        <v>0</v>
      </c>
      <c r="AB7851">
        <v>1</v>
      </c>
      <c r="AC7851">
        <v>1</v>
      </c>
      <c r="AD7851">
        <v>1</v>
      </c>
      <c r="AE7851">
        <v>1</v>
      </c>
      <c r="AF7851">
        <v>1</v>
      </c>
      <c r="AL7851">
        <v>7.9133424999999997</v>
      </c>
      <c r="AM7851" s="5">
        <v>8.6840963363647461</v>
      </c>
      <c r="AN7851">
        <v>570.77625570776252</v>
      </c>
      <c r="AO7851">
        <f t="shared" si="122"/>
        <v>26826.48401826484</v>
      </c>
      <c r="AP7851">
        <v>684.93150684931504</v>
      </c>
      <c r="AQ7851">
        <v>9.4274699999999989E-2</v>
      </c>
      <c r="AR7851">
        <v>8.4781099999999998E-2</v>
      </c>
      <c r="AS7851">
        <v>7.6764100000000002E-2</v>
      </c>
      <c r="AT7851">
        <v>9.4353800000000002E-2</v>
      </c>
      <c r="AU7851">
        <v>8.8416099999999997E-2</v>
      </c>
      <c r="AW7851">
        <v>9.4274699999999975E-2</v>
      </c>
      <c r="AX7851">
        <v>8.4781099999999984E-2</v>
      </c>
      <c r="AY7851">
        <v>7.6764099999999988E-2</v>
      </c>
      <c r="AZ7851">
        <v>9.4353800000000002E-2</v>
      </c>
      <c r="BA7851">
        <v>8.8416099999999984E-2</v>
      </c>
      <c r="BC7851" s="52">
        <v>100000</v>
      </c>
      <c r="BD7851" s="52">
        <v>100000</v>
      </c>
      <c r="BE7851">
        <v>0</v>
      </c>
      <c r="BF7851">
        <v>0</v>
      </c>
      <c r="BG7851">
        <v>0</v>
      </c>
    </row>
    <row r="7852" spans="1:59">
      <c r="A7852">
        <v>7851</v>
      </c>
      <c r="E7852">
        <v>9795.2054794520554</v>
      </c>
      <c r="K7852">
        <v>1633.394450218053</v>
      </c>
      <c r="L7852">
        <v>1680.7469502180529</v>
      </c>
      <c r="M7852">
        <v>1728.0994502180529</v>
      </c>
      <c r="N7852">
        <v>1775.4519502180528</v>
      </c>
      <c r="O7852">
        <v>1822.8044502180528</v>
      </c>
      <c r="Q7852">
        <v>26334.927712344699</v>
      </c>
      <c r="R7852">
        <v>25623.448415296847</v>
      </c>
      <c r="S7852">
        <v>24911.969118248995</v>
      </c>
      <c r="T7852">
        <v>24200.489821201143</v>
      </c>
      <c r="U7852">
        <v>23489.010524153291</v>
      </c>
      <c r="W7852">
        <v>0</v>
      </c>
      <c r="AB7852">
        <v>1</v>
      </c>
      <c r="AC7852">
        <v>1</v>
      </c>
      <c r="AD7852">
        <v>1</v>
      </c>
      <c r="AE7852">
        <v>1</v>
      </c>
      <c r="AF7852">
        <v>1</v>
      </c>
      <c r="AL7852">
        <v>8.3582640000000001</v>
      </c>
      <c r="AM7852" s="5">
        <v>8.2448921203613281</v>
      </c>
      <c r="AN7852">
        <v>570.77625570776252</v>
      </c>
      <c r="AO7852">
        <f t="shared" si="122"/>
        <v>26826.48401826484</v>
      </c>
      <c r="AP7852">
        <v>684.93150684931504</v>
      </c>
      <c r="AQ7852">
        <v>9.5089199999999999E-2</v>
      </c>
      <c r="AR7852">
        <v>8.5457499999999992E-2</v>
      </c>
      <c r="AS7852">
        <v>7.809010000000001E-2</v>
      </c>
      <c r="AT7852">
        <v>9.7077699999999989E-2</v>
      </c>
      <c r="AU7852">
        <v>8.99475E-2</v>
      </c>
      <c r="AW7852">
        <v>9.5089199999999999E-2</v>
      </c>
      <c r="AX7852">
        <v>8.5457500000000006E-2</v>
      </c>
      <c r="AY7852">
        <v>7.809010000000001E-2</v>
      </c>
      <c r="AZ7852">
        <v>9.7077699999999975E-2</v>
      </c>
      <c r="BA7852">
        <v>8.99475E-2</v>
      </c>
      <c r="BC7852" s="52">
        <v>100000</v>
      </c>
      <c r="BD7852" s="52">
        <v>100000</v>
      </c>
      <c r="BE7852">
        <v>0</v>
      </c>
      <c r="BF7852">
        <v>0</v>
      </c>
      <c r="BG7852">
        <v>0</v>
      </c>
    </row>
    <row r="7853" spans="1:59">
      <c r="A7853">
        <v>7852</v>
      </c>
      <c r="E7853">
        <v>9795.2054794520554</v>
      </c>
      <c r="K7853">
        <v>1530.0550982998031</v>
      </c>
      <c r="L7853">
        <v>1571.3025982998031</v>
      </c>
      <c r="M7853">
        <v>1612.550098299803</v>
      </c>
      <c r="N7853">
        <v>1653.797598299803</v>
      </c>
      <c r="O7853">
        <v>1695.0450982998029</v>
      </c>
      <c r="Q7853">
        <v>28610.421160488459</v>
      </c>
      <c r="R7853">
        <v>27837.465846169303</v>
      </c>
      <c r="S7853">
        <v>27064.510531850145</v>
      </c>
      <c r="T7853">
        <v>26291.555217530986</v>
      </c>
      <c r="U7853">
        <v>25518.599903211827</v>
      </c>
      <c r="W7853">
        <v>0</v>
      </c>
      <c r="AB7853">
        <v>1</v>
      </c>
      <c r="AC7853">
        <v>1</v>
      </c>
      <c r="AD7853">
        <v>1</v>
      </c>
      <c r="AE7853">
        <v>1</v>
      </c>
      <c r="AF7853">
        <v>1</v>
      </c>
      <c r="AL7853">
        <v>8.6613969999999991</v>
      </c>
      <c r="AM7853" s="5">
        <v>8.2102422714233398</v>
      </c>
      <c r="AN7853">
        <v>570.77625570776252</v>
      </c>
      <c r="AO7853">
        <f t="shared" si="122"/>
        <v>26826.48401826484</v>
      </c>
      <c r="AP7853">
        <v>684.93150684931504</v>
      </c>
      <c r="AQ7853">
        <v>9.3257900000000005E-2</v>
      </c>
      <c r="AR7853">
        <v>8.3593000000000001E-2</v>
      </c>
      <c r="AS7853">
        <v>7.74899E-2</v>
      </c>
      <c r="AT7853">
        <v>9.5867599999999997E-2</v>
      </c>
      <c r="AU7853">
        <v>9.0859499999999996E-2</v>
      </c>
      <c r="AW7853">
        <v>9.3257899999999991E-2</v>
      </c>
      <c r="AX7853">
        <v>8.3593000000000015E-2</v>
      </c>
      <c r="AY7853">
        <v>7.7489899999999987E-2</v>
      </c>
      <c r="AZ7853">
        <v>9.5867599999999983E-2</v>
      </c>
      <c r="BA7853">
        <v>9.0859499999999996E-2</v>
      </c>
      <c r="BC7853" s="52">
        <v>100000</v>
      </c>
      <c r="BD7853" s="52">
        <v>100000</v>
      </c>
      <c r="BE7853">
        <v>0</v>
      </c>
      <c r="BF7853">
        <v>0</v>
      </c>
      <c r="BG7853">
        <v>0</v>
      </c>
    </row>
    <row r="7854" spans="1:59">
      <c r="A7854">
        <v>7853</v>
      </c>
      <c r="E7854">
        <v>9795.2054794520554</v>
      </c>
      <c r="K7854">
        <v>1727.2434534907493</v>
      </c>
      <c r="L7854">
        <v>1768.2159534907491</v>
      </c>
      <c r="M7854">
        <v>1809.188453490749</v>
      </c>
      <c r="N7854">
        <v>1850.1609534907489</v>
      </c>
      <c r="O7854">
        <v>1891.1334534907487</v>
      </c>
      <c r="Q7854">
        <v>33680.325532637769</v>
      </c>
      <c r="R7854">
        <v>32770.398816221867</v>
      </c>
      <c r="S7854">
        <v>31860.472099805964</v>
      </c>
      <c r="T7854">
        <v>30950.545383390061</v>
      </c>
      <c r="U7854">
        <v>30040.618666974158</v>
      </c>
      <c r="W7854">
        <v>0</v>
      </c>
      <c r="AB7854">
        <v>1</v>
      </c>
      <c r="AC7854">
        <v>1</v>
      </c>
      <c r="AD7854">
        <v>1</v>
      </c>
      <c r="AE7854">
        <v>1</v>
      </c>
      <c r="AF7854">
        <v>1</v>
      </c>
      <c r="AL7854">
        <v>9.7236779999999996</v>
      </c>
      <c r="AM7854" s="5">
        <v>8.4108467102050781</v>
      </c>
      <c r="AN7854">
        <v>570.77625570776252</v>
      </c>
      <c r="AO7854">
        <f t="shared" si="122"/>
        <v>26826.48401826484</v>
      </c>
      <c r="AP7854">
        <v>684.93150684931504</v>
      </c>
      <c r="AQ7854">
        <v>9.38137E-2</v>
      </c>
      <c r="AR7854">
        <v>8.3349500000000007E-2</v>
      </c>
      <c r="AS7854">
        <v>7.7000200000000005E-2</v>
      </c>
      <c r="AT7854">
        <v>9.5797399999999991E-2</v>
      </c>
      <c r="AU7854">
        <v>8.9816500000000007E-2</v>
      </c>
      <c r="AW7854">
        <v>9.3813699999999986E-2</v>
      </c>
      <c r="AX7854">
        <v>8.3349500000000007E-2</v>
      </c>
      <c r="AY7854">
        <v>7.7000200000000005E-2</v>
      </c>
      <c r="AZ7854">
        <v>9.5797399999999991E-2</v>
      </c>
      <c r="BA7854">
        <v>8.9816500000000007E-2</v>
      </c>
      <c r="BC7854" s="52">
        <v>100000</v>
      </c>
      <c r="BD7854" s="52">
        <v>100000</v>
      </c>
      <c r="BE7854">
        <v>0</v>
      </c>
      <c r="BF7854">
        <v>0</v>
      </c>
      <c r="BG7854">
        <v>0</v>
      </c>
    </row>
    <row r="7855" spans="1:59">
      <c r="A7855">
        <v>7854</v>
      </c>
      <c r="E7855">
        <v>9795.2054794520554</v>
      </c>
      <c r="K7855">
        <v>2521.2692901687315</v>
      </c>
      <c r="L7855">
        <v>2563.0667901687316</v>
      </c>
      <c r="M7855">
        <v>2604.8642901687317</v>
      </c>
      <c r="N7855">
        <v>2646.6617901687318</v>
      </c>
      <c r="O7855">
        <v>2688.459290168732</v>
      </c>
      <c r="Q7855">
        <v>49422.66799683209</v>
      </c>
      <c r="R7855">
        <v>48087.437257862228</v>
      </c>
      <c r="S7855">
        <v>46752.206518892366</v>
      </c>
      <c r="T7855">
        <v>45416.975779922504</v>
      </c>
      <c r="U7855">
        <v>44081.745040952643</v>
      </c>
      <c r="W7855">
        <v>0</v>
      </c>
      <c r="AB7855">
        <v>1</v>
      </c>
      <c r="AC7855">
        <v>1</v>
      </c>
      <c r="AD7855">
        <v>1</v>
      </c>
      <c r="AE7855">
        <v>1</v>
      </c>
      <c r="AF7855">
        <v>1</v>
      </c>
      <c r="AL7855">
        <v>9.3408280000000001</v>
      </c>
      <c r="AM7855" s="5">
        <v>8.4670877456665039</v>
      </c>
      <c r="AN7855">
        <v>570.77625570776252</v>
      </c>
      <c r="AO7855">
        <f t="shared" si="122"/>
        <v>26826.48401826484</v>
      </c>
      <c r="AP7855">
        <v>684.93150684931504</v>
      </c>
      <c r="AQ7855">
        <v>9.6253600000000009E-2</v>
      </c>
      <c r="AR7855">
        <v>8.5276099999999994E-2</v>
      </c>
      <c r="AS7855">
        <v>7.9316499999999998E-2</v>
      </c>
      <c r="AT7855">
        <v>9.7999300000000011E-2</v>
      </c>
      <c r="AU7855">
        <v>9.9235600000000007E-2</v>
      </c>
      <c r="AW7855">
        <v>9.6253600000000009E-2</v>
      </c>
      <c r="AX7855">
        <v>8.5276100000000007E-2</v>
      </c>
      <c r="AY7855">
        <v>7.9316499999999998E-2</v>
      </c>
      <c r="AZ7855">
        <v>9.7999299999999998E-2</v>
      </c>
      <c r="BA7855">
        <v>9.9235600000000021E-2</v>
      </c>
      <c r="BC7855" s="52">
        <v>100000</v>
      </c>
      <c r="BD7855" s="52">
        <v>100000</v>
      </c>
      <c r="BE7855">
        <v>0</v>
      </c>
      <c r="BF7855">
        <v>0</v>
      </c>
      <c r="BG7855">
        <v>0</v>
      </c>
    </row>
    <row r="7856" spans="1:59">
      <c r="A7856">
        <v>7855</v>
      </c>
      <c r="E7856">
        <v>9795.2054794520554</v>
      </c>
      <c r="K7856">
        <v>3956.4209020129983</v>
      </c>
      <c r="L7856">
        <v>3997.9434020129984</v>
      </c>
      <c r="M7856">
        <v>4039.4659020129984</v>
      </c>
      <c r="N7856">
        <v>4080.9884020129984</v>
      </c>
      <c r="O7856">
        <v>4122.5109020129985</v>
      </c>
      <c r="Q7856">
        <v>58557.21975241552</v>
      </c>
      <c r="R7856">
        <v>56975.204790999138</v>
      </c>
      <c r="S7856">
        <v>55393.189829582756</v>
      </c>
      <c r="T7856">
        <v>53811.174868166374</v>
      </c>
      <c r="U7856">
        <v>52229.159906749992</v>
      </c>
      <c r="W7856">
        <v>0</v>
      </c>
      <c r="AB7856">
        <v>1</v>
      </c>
      <c r="AC7856">
        <v>1</v>
      </c>
      <c r="AD7856">
        <v>1</v>
      </c>
      <c r="AE7856">
        <v>1</v>
      </c>
      <c r="AF7856">
        <v>1</v>
      </c>
      <c r="AL7856">
        <v>8.7173099999999994</v>
      </c>
      <c r="AM7856" s="5">
        <v>7.7422075271606454</v>
      </c>
      <c r="AN7856">
        <v>570.77625570776252</v>
      </c>
      <c r="AO7856">
        <f t="shared" si="122"/>
        <v>26826.48401826484</v>
      </c>
      <c r="AP7856">
        <v>684.93150684931504</v>
      </c>
      <c r="AQ7856">
        <v>0.10052599999999999</v>
      </c>
      <c r="AR7856">
        <v>9.22737E-2</v>
      </c>
      <c r="AS7856">
        <v>8.59042E-2</v>
      </c>
      <c r="AT7856">
        <v>0.11036899999999999</v>
      </c>
      <c r="AU7856">
        <v>0.10549699999999999</v>
      </c>
      <c r="AW7856">
        <v>0.10052599999999999</v>
      </c>
      <c r="AX7856">
        <v>9.22737E-2</v>
      </c>
      <c r="AY7856">
        <v>8.59042E-2</v>
      </c>
      <c r="AZ7856">
        <v>0.11036899999999998</v>
      </c>
      <c r="BA7856">
        <v>0.10549699999999999</v>
      </c>
      <c r="BC7856" s="52">
        <v>100000</v>
      </c>
      <c r="BD7856" s="52">
        <v>100000</v>
      </c>
      <c r="BE7856">
        <v>0</v>
      </c>
      <c r="BF7856">
        <v>0</v>
      </c>
      <c r="BG7856">
        <v>0</v>
      </c>
    </row>
    <row r="7857" spans="1:59">
      <c r="A7857">
        <v>7856</v>
      </c>
      <c r="E7857">
        <v>9795.2054794520554</v>
      </c>
      <c r="K7857">
        <v>5174.3489781923727</v>
      </c>
      <c r="L7857">
        <v>5215.7339781923729</v>
      </c>
      <c r="M7857">
        <v>5257.1189781923731</v>
      </c>
      <c r="N7857">
        <v>5298.5039781923733</v>
      </c>
      <c r="O7857">
        <v>5339.8889781923735</v>
      </c>
      <c r="Q7857">
        <v>55089.3071712448</v>
      </c>
      <c r="R7857">
        <v>53600.983298661988</v>
      </c>
      <c r="S7857">
        <v>52112.659426079175</v>
      </c>
      <c r="T7857">
        <v>50624.335553496363</v>
      </c>
      <c r="U7857">
        <v>49136.011680913551</v>
      </c>
      <c r="W7857">
        <v>1.8400000000000001E-3</v>
      </c>
      <c r="AB7857">
        <v>1</v>
      </c>
      <c r="AC7857">
        <v>1</v>
      </c>
      <c r="AD7857">
        <v>1</v>
      </c>
      <c r="AE7857">
        <v>1</v>
      </c>
      <c r="AF7857">
        <v>1</v>
      </c>
      <c r="AL7857">
        <v>7.580133</v>
      </c>
      <c r="AM7857" s="5">
        <v>6.6596865653991699</v>
      </c>
      <c r="AN7857">
        <v>570.77625570776252</v>
      </c>
      <c r="AO7857">
        <f t="shared" si="122"/>
        <v>26826.48401826484</v>
      </c>
      <c r="AP7857">
        <v>684.93150684931504</v>
      </c>
      <c r="AQ7857">
        <v>0.103815</v>
      </c>
      <c r="AR7857">
        <v>9.5810800000000002E-2</v>
      </c>
      <c r="AS7857">
        <v>8.9418899999999996E-2</v>
      </c>
      <c r="AT7857">
        <v>0.118532</v>
      </c>
      <c r="AU7857">
        <v>0.11184699999999999</v>
      </c>
      <c r="AW7857">
        <v>0.103815</v>
      </c>
      <c r="AX7857">
        <v>9.5810800000000015E-2</v>
      </c>
      <c r="AY7857">
        <v>8.9418900000000009E-2</v>
      </c>
      <c r="AZ7857">
        <v>0.11853200000000001</v>
      </c>
      <c r="BA7857">
        <v>0.11184699999999999</v>
      </c>
      <c r="BC7857" s="52">
        <v>100000</v>
      </c>
      <c r="BD7857" s="52">
        <v>100000</v>
      </c>
      <c r="BE7857">
        <v>0</v>
      </c>
      <c r="BF7857">
        <v>0</v>
      </c>
      <c r="BG7857">
        <v>0</v>
      </c>
    </row>
    <row r="7858" spans="1:59">
      <c r="A7858">
        <v>7857</v>
      </c>
      <c r="E7858">
        <v>9795.2054794520554</v>
      </c>
      <c r="K7858">
        <v>4381.3776246972311</v>
      </c>
      <c r="L7858">
        <v>4429.060124697231</v>
      </c>
      <c r="M7858">
        <v>4476.7426246972309</v>
      </c>
      <c r="N7858">
        <v>4524.4251246972308</v>
      </c>
      <c r="O7858">
        <v>4572.1076246972307</v>
      </c>
      <c r="Q7858">
        <v>52657.861625884543</v>
      </c>
      <c r="R7858">
        <v>51235.22706185103</v>
      </c>
      <c r="S7858">
        <v>49812.592497817517</v>
      </c>
      <c r="T7858">
        <v>48389.957933784004</v>
      </c>
      <c r="U7858">
        <v>46967.323369750491</v>
      </c>
      <c r="W7858">
        <v>4.7140000000000001E-2</v>
      </c>
      <c r="AB7858">
        <v>1</v>
      </c>
      <c r="AC7858">
        <v>1</v>
      </c>
      <c r="AD7858">
        <v>1</v>
      </c>
      <c r="AE7858">
        <v>1</v>
      </c>
      <c r="AF7858">
        <v>1</v>
      </c>
      <c r="AL7858">
        <v>6.4905670000000004</v>
      </c>
      <c r="AM7858" s="5">
        <v>6.1448988914489746</v>
      </c>
      <c r="AN7858">
        <v>570.77625570776252</v>
      </c>
      <c r="AO7858">
        <f t="shared" si="122"/>
        <v>26826.48401826484</v>
      </c>
      <c r="AP7858">
        <v>684.93150684931504</v>
      </c>
      <c r="AQ7858">
        <v>0.106692</v>
      </c>
      <c r="AR7858">
        <v>9.5851400000000003E-2</v>
      </c>
      <c r="AS7858">
        <v>8.934149999999999E-2</v>
      </c>
      <c r="AT7858">
        <v>0.118006</v>
      </c>
      <c r="AU7858">
        <v>0.11222199999999999</v>
      </c>
      <c r="AW7858">
        <v>0.106692</v>
      </c>
      <c r="AX7858">
        <v>9.5851400000000017E-2</v>
      </c>
      <c r="AY7858">
        <v>8.9341500000000004E-2</v>
      </c>
      <c r="AZ7858">
        <v>0.11800599999999999</v>
      </c>
      <c r="BA7858">
        <v>0.11222199999999997</v>
      </c>
      <c r="BC7858" s="52">
        <v>100000</v>
      </c>
      <c r="BD7858" s="52">
        <v>100000</v>
      </c>
      <c r="BE7858">
        <v>0</v>
      </c>
      <c r="BF7858">
        <v>0</v>
      </c>
      <c r="BG7858">
        <v>0</v>
      </c>
    </row>
    <row r="7859" spans="1:59">
      <c r="A7859">
        <v>7858</v>
      </c>
      <c r="E7859">
        <v>9795.2054794520554</v>
      </c>
      <c r="K7859">
        <v>3885.7705287627664</v>
      </c>
      <c r="L7859">
        <v>3961.7505287627664</v>
      </c>
      <c r="M7859">
        <v>4037.7305287627664</v>
      </c>
      <c r="N7859">
        <v>4113.7105287627664</v>
      </c>
      <c r="O7859">
        <v>4189.690528762766</v>
      </c>
      <c r="Q7859">
        <v>51120.642891002877</v>
      </c>
      <c r="R7859">
        <v>49739.538697802804</v>
      </c>
      <c r="S7859">
        <v>48358.43450460273</v>
      </c>
      <c r="T7859">
        <v>46977.330311402657</v>
      </c>
      <c r="U7859">
        <v>45596.226118202583</v>
      </c>
      <c r="W7859">
        <v>2.4469999999999999E-2</v>
      </c>
      <c r="AB7859">
        <v>1</v>
      </c>
      <c r="AC7859">
        <v>1</v>
      </c>
      <c r="AD7859">
        <v>1</v>
      </c>
      <c r="AE7859">
        <v>1</v>
      </c>
      <c r="AF7859">
        <v>1</v>
      </c>
      <c r="AL7859">
        <v>6.1911940000000003</v>
      </c>
      <c r="AM7859" s="5">
        <v>6.3622145652770996</v>
      </c>
      <c r="AN7859">
        <v>570.77625570776252</v>
      </c>
      <c r="AO7859">
        <f t="shared" si="122"/>
        <v>26826.48401826484</v>
      </c>
      <c r="AP7859">
        <v>684.93150684931504</v>
      </c>
      <c r="AQ7859">
        <v>0.10645099999999999</v>
      </c>
      <c r="AR7859">
        <v>9.6002900000000002E-2</v>
      </c>
      <c r="AS7859">
        <v>8.96671E-2</v>
      </c>
      <c r="AT7859">
        <v>0.117325</v>
      </c>
      <c r="AU7859">
        <v>0.111929</v>
      </c>
      <c r="AW7859">
        <v>0.106451</v>
      </c>
      <c r="AX7859">
        <v>9.6002899999999988E-2</v>
      </c>
      <c r="AY7859">
        <v>8.9667099999999986E-2</v>
      </c>
      <c r="AZ7859">
        <v>0.117325</v>
      </c>
      <c r="BA7859">
        <v>0.11192899999999999</v>
      </c>
      <c r="BC7859" s="52">
        <v>100000</v>
      </c>
      <c r="BD7859" s="52">
        <v>100000</v>
      </c>
      <c r="BE7859">
        <v>0</v>
      </c>
      <c r="BF7859">
        <v>0</v>
      </c>
      <c r="BG7859">
        <v>0</v>
      </c>
    </row>
    <row r="7860" spans="1:59">
      <c r="A7860">
        <v>7859</v>
      </c>
      <c r="E7860">
        <v>9795.2054794520554</v>
      </c>
      <c r="K7860">
        <v>3955.36641883016</v>
      </c>
      <c r="L7860">
        <v>4062.6114188301599</v>
      </c>
      <c r="M7860">
        <v>4169.8564188301598</v>
      </c>
      <c r="N7860">
        <v>4277.1014188301597</v>
      </c>
      <c r="O7860">
        <v>4384.3464188301596</v>
      </c>
      <c r="Q7860">
        <v>49309.569588349143</v>
      </c>
      <c r="R7860">
        <v>47977.394375881158</v>
      </c>
      <c r="S7860">
        <v>46645.219163413174</v>
      </c>
      <c r="T7860">
        <v>45313.04395094519</v>
      </c>
      <c r="U7860">
        <v>43980.868738477206</v>
      </c>
      <c r="W7860">
        <v>5.7890000000000004E-2</v>
      </c>
      <c r="AB7860">
        <v>1</v>
      </c>
      <c r="AC7860">
        <v>1</v>
      </c>
      <c r="AD7860">
        <v>1</v>
      </c>
      <c r="AE7860">
        <v>1</v>
      </c>
      <c r="AF7860">
        <v>1</v>
      </c>
      <c r="AL7860">
        <v>6.1348276000000004</v>
      </c>
      <c r="AM7860" s="5">
        <v>6.0381135940551758</v>
      </c>
      <c r="AN7860">
        <v>570.77625570776252</v>
      </c>
      <c r="AO7860">
        <f t="shared" si="122"/>
        <v>26826.48401826484</v>
      </c>
      <c r="AP7860">
        <v>684.93150684931504</v>
      </c>
      <c r="AQ7860">
        <v>0.108131</v>
      </c>
      <c r="AR7860">
        <v>9.5973100000000006E-2</v>
      </c>
      <c r="AS7860">
        <v>8.9915099999999998E-2</v>
      </c>
      <c r="AT7860">
        <v>0.11797199999999999</v>
      </c>
      <c r="AU7860">
        <v>0.112985</v>
      </c>
      <c r="AW7860">
        <v>0.10813100000000002</v>
      </c>
      <c r="AX7860">
        <v>9.597310000000002E-2</v>
      </c>
      <c r="AY7860">
        <v>8.9915100000000012E-2</v>
      </c>
      <c r="AZ7860">
        <v>0.11797200000000001</v>
      </c>
      <c r="BA7860">
        <v>0.11298499999999999</v>
      </c>
      <c r="BC7860" s="52">
        <v>100000</v>
      </c>
      <c r="BD7860" s="52">
        <v>100000</v>
      </c>
      <c r="BE7860">
        <v>0</v>
      </c>
      <c r="BF7860">
        <v>0</v>
      </c>
      <c r="BG7860">
        <v>0</v>
      </c>
    </row>
    <row r="7861" spans="1:59">
      <c r="A7861">
        <v>7860</v>
      </c>
      <c r="E7861">
        <v>9795.2054794520554</v>
      </c>
      <c r="K7861">
        <v>4573.2935639739808</v>
      </c>
      <c r="L7861">
        <v>4738.8360639739803</v>
      </c>
      <c r="M7861">
        <v>4904.3785639739799</v>
      </c>
      <c r="N7861">
        <v>5069.9210639739795</v>
      </c>
      <c r="O7861">
        <v>5235.463563973979</v>
      </c>
      <c r="Q7861">
        <v>47235.267600815059</v>
      </c>
      <c r="R7861">
        <v>45959.132903739635</v>
      </c>
      <c r="S7861">
        <v>44682.998206664211</v>
      </c>
      <c r="T7861">
        <v>43406.863509588788</v>
      </c>
      <c r="U7861">
        <v>42130.728812513364</v>
      </c>
      <c r="W7861">
        <v>6.1020000000000005E-2</v>
      </c>
      <c r="AB7861">
        <v>1</v>
      </c>
      <c r="AC7861">
        <v>1</v>
      </c>
      <c r="AD7861">
        <v>1</v>
      </c>
      <c r="AE7861">
        <v>1</v>
      </c>
      <c r="AF7861">
        <v>1</v>
      </c>
      <c r="AL7861">
        <v>6.5921645</v>
      </c>
      <c r="AM7861" s="5">
        <v>6.0400443077087402</v>
      </c>
      <c r="AN7861">
        <v>570.77625570776252</v>
      </c>
      <c r="AO7861">
        <f t="shared" si="122"/>
        <v>26826.48401826484</v>
      </c>
      <c r="AP7861">
        <v>684.93150684931504</v>
      </c>
      <c r="AQ7861">
        <v>0.108129</v>
      </c>
      <c r="AR7861">
        <v>9.6332899999999999E-2</v>
      </c>
      <c r="AS7861">
        <v>9.0324600000000005E-2</v>
      </c>
      <c r="AT7861">
        <v>0.118154</v>
      </c>
      <c r="AU7861">
        <v>0.11313200000000001</v>
      </c>
      <c r="AW7861">
        <v>0.10812900000000002</v>
      </c>
      <c r="AX7861">
        <v>9.6332899999999985E-2</v>
      </c>
      <c r="AY7861">
        <v>9.0324600000000019E-2</v>
      </c>
      <c r="AZ7861">
        <v>0.118154</v>
      </c>
      <c r="BA7861">
        <v>0.113132</v>
      </c>
      <c r="BC7861" s="52">
        <v>100000</v>
      </c>
      <c r="BD7861" s="52">
        <v>100000</v>
      </c>
      <c r="BE7861">
        <v>0</v>
      </c>
      <c r="BF7861">
        <v>0</v>
      </c>
      <c r="BG7861">
        <v>0</v>
      </c>
    </row>
    <row r="7862" spans="1:59">
      <c r="A7862">
        <v>7861</v>
      </c>
      <c r="E7862">
        <v>9795.2054794520554</v>
      </c>
      <c r="K7862">
        <v>4411.9576369995702</v>
      </c>
      <c r="L7862">
        <v>4623.0126369995705</v>
      </c>
      <c r="M7862">
        <v>4834.0676369995708</v>
      </c>
      <c r="N7862">
        <v>5045.1226369995711</v>
      </c>
      <c r="O7862">
        <v>5256.1776369995714</v>
      </c>
      <c r="Q7862">
        <v>46563.484016729642</v>
      </c>
      <c r="R7862">
        <v>45305.49860501496</v>
      </c>
      <c r="S7862">
        <v>44047.51319330027</v>
      </c>
      <c r="T7862">
        <v>42789.527781585581</v>
      </c>
      <c r="U7862">
        <v>41531.542369870891</v>
      </c>
      <c r="W7862">
        <v>8.1310000000000007E-2</v>
      </c>
      <c r="AB7862">
        <v>1</v>
      </c>
      <c r="AC7862">
        <v>1</v>
      </c>
      <c r="AD7862">
        <v>1</v>
      </c>
      <c r="AE7862">
        <v>1</v>
      </c>
      <c r="AF7862">
        <v>1</v>
      </c>
      <c r="AL7862">
        <v>6.8016199999999998</v>
      </c>
      <c r="AM7862" s="5">
        <v>6.2383589744567871</v>
      </c>
      <c r="AN7862">
        <v>570.77625570776252</v>
      </c>
      <c r="AO7862">
        <f t="shared" si="122"/>
        <v>26826.48401826484</v>
      </c>
      <c r="AP7862">
        <v>684.93150684931504</v>
      </c>
      <c r="AQ7862">
        <v>0.10829800000000001</v>
      </c>
      <c r="AR7862">
        <v>9.7072900000000004E-2</v>
      </c>
      <c r="AS7862">
        <v>9.0840000000000004E-2</v>
      </c>
      <c r="AT7862">
        <v>0.11798499999999999</v>
      </c>
      <c r="AU7862">
        <v>0.11387800000000001</v>
      </c>
      <c r="AW7862">
        <v>0.10829799999999999</v>
      </c>
      <c r="AX7862">
        <v>9.7072900000000004E-2</v>
      </c>
      <c r="AY7862">
        <v>9.0840000000000018E-2</v>
      </c>
      <c r="AZ7862">
        <v>0.11798499999999999</v>
      </c>
      <c r="BA7862">
        <v>0.11387800000000002</v>
      </c>
      <c r="BC7862" s="52">
        <v>100000</v>
      </c>
      <c r="BD7862" s="52">
        <v>100000</v>
      </c>
      <c r="BE7862">
        <v>0</v>
      </c>
      <c r="BF7862">
        <v>0</v>
      </c>
      <c r="BG7862">
        <v>0</v>
      </c>
    </row>
    <row r="7863" spans="1:59">
      <c r="A7863">
        <v>7862</v>
      </c>
      <c r="E7863">
        <v>9795.2054794520554</v>
      </c>
      <c r="K7863">
        <v>4402.4672883540161</v>
      </c>
      <c r="L7863">
        <v>4660.297288354016</v>
      </c>
      <c r="M7863">
        <v>4918.1272883540159</v>
      </c>
      <c r="N7863">
        <v>5175.9572883540159</v>
      </c>
      <c r="O7863">
        <v>5433.7872883540158</v>
      </c>
      <c r="Q7863">
        <v>46121.683552936207</v>
      </c>
      <c r="R7863">
        <v>44875.634072460358</v>
      </c>
      <c r="S7863">
        <v>43629.584591984509</v>
      </c>
      <c r="T7863">
        <v>42383.53511150866</v>
      </c>
      <c r="U7863">
        <v>41137.48563103281</v>
      </c>
      <c r="W7863">
        <v>5.5320000000000001E-2</v>
      </c>
      <c r="AB7863">
        <v>1</v>
      </c>
      <c r="AC7863">
        <v>1</v>
      </c>
      <c r="AD7863">
        <v>1</v>
      </c>
      <c r="AE7863">
        <v>1</v>
      </c>
      <c r="AF7863">
        <v>1</v>
      </c>
      <c r="AL7863">
        <v>6.9310483999999999</v>
      </c>
      <c r="AM7863" s="5">
        <v>6.1968021392822266</v>
      </c>
      <c r="AN7863">
        <v>570.77625570776252</v>
      </c>
      <c r="AO7863">
        <f t="shared" si="122"/>
        <v>26826.48401826484</v>
      </c>
      <c r="AP7863">
        <v>684.93150684931504</v>
      </c>
      <c r="AQ7863">
        <v>0.10845399999999999</v>
      </c>
      <c r="AR7863">
        <v>9.7588399999999992E-2</v>
      </c>
      <c r="AS7863">
        <v>9.0800700000000012E-2</v>
      </c>
      <c r="AT7863">
        <v>0.117384</v>
      </c>
      <c r="AU7863">
        <v>0.113633</v>
      </c>
      <c r="AW7863">
        <v>0.10845399999999998</v>
      </c>
      <c r="AX7863">
        <v>9.7588400000000006E-2</v>
      </c>
      <c r="AY7863">
        <v>9.0800699999999998E-2</v>
      </c>
      <c r="AZ7863">
        <v>0.117384</v>
      </c>
      <c r="BA7863">
        <v>0.113633</v>
      </c>
      <c r="BC7863" s="52">
        <v>100000</v>
      </c>
      <c r="BD7863" s="52">
        <v>100000</v>
      </c>
      <c r="BE7863">
        <v>0</v>
      </c>
      <c r="BF7863">
        <v>0</v>
      </c>
      <c r="BG7863">
        <v>0</v>
      </c>
    </row>
    <row r="7864" spans="1:59">
      <c r="A7864">
        <v>7863</v>
      </c>
      <c r="E7864">
        <v>9795.2054794520554</v>
      </c>
      <c r="K7864">
        <v>4384.5410742457489</v>
      </c>
      <c r="L7864">
        <v>4699.8435742457486</v>
      </c>
      <c r="M7864">
        <v>5015.1460742457484</v>
      </c>
      <c r="N7864">
        <v>5330.4485742457482</v>
      </c>
      <c r="O7864">
        <v>5645.751074245748</v>
      </c>
      <c r="Q7864">
        <v>46643.687017790871</v>
      </c>
      <c r="R7864">
        <v>45383.534796289488</v>
      </c>
      <c r="S7864">
        <v>44123.382574788106</v>
      </c>
      <c r="T7864">
        <v>42863.230353286723</v>
      </c>
      <c r="U7864">
        <v>41603.07813178534</v>
      </c>
      <c r="W7864">
        <v>1.502E-2</v>
      </c>
      <c r="AB7864">
        <v>1</v>
      </c>
      <c r="AC7864">
        <v>1</v>
      </c>
      <c r="AD7864">
        <v>1</v>
      </c>
      <c r="AE7864">
        <v>1</v>
      </c>
      <c r="AF7864">
        <v>1</v>
      </c>
      <c r="AL7864">
        <v>8.1089699999999993</v>
      </c>
      <c r="AM7864" s="5">
        <v>5.5359458923339844</v>
      </c>
      <c r="AN7864">
        <v>570.77625570776252</v>
      </c>
      <c r="AO7864">
        <f t="shared" si="122"/>
        <v>26826.48401826484</v>
      </c>
      <c r="AP7864">
        <v>684.93150684931504</v>
      </c>
      <c r="AQ7864">
        <v>0.109724</v>
      </c>
      <c r="AR7864">
        <v>0.103852</v>
      </c>
      <c r="AS7864">
        <v>9.5420000000000005E-2</v>
      </c>
      <c r="AT7864">
        <v>0.1222</v>
      </c>
      <c r="AU7864">
        <v>0.12639799999999998</v>
      </c>
      <c r="AW7864">
        <v>0.109724</v>
      </c>
      <c r="AX7864">
        <v>0.10385199999999999</v>
      </c>
      <c r="AY7864">
        <v>9.5419999999999991E-2</v>
      </c>
      <c r="AZ7864">
        <v>0.12220000000000002</v>
      </c>
      <c r="BA7864">
        <v>0.12639800000000001</v>
      </c>
      <c r="BC7864" s="52">
        <v>100000</v>
      </c>
      <c r="BD7864" s="52">
        <v>100000</v>
      </c>
      <c r="BE7864">
        <v>0</v>
      </c>
      <c r="BF7864">
        <v>0</v>
      </c>
      <c r="BG7864">
        <v>0</v>
      </c>
    </row>
    <row r="7865" spans="1:59">
      <c r="A7865">
        <v>7864</v>
      </c>
      <c r="E7865">
        <v>9795.2054794520554</v>
      </c>
      <c r="K7865">
        <v>4123.029244901606</v>
      </c>
      <c r="L7865">
        <v>4556.3017449016061</v>
      </c>
      <c r="M7865">
        <v>4989.5742449016061</v>
      </c>
      <c r="N7865">
        <v>5422.8467449016061</v>
      </c>
      <c r="O7865">
        <v>5856.1192449016062</v>
      </c>
      <c r="Q7865">
        <v>47377.507826146953</v>
      </c>
      <c r="R7865">
        <v>46097.530286503112</v>
      </c>
      <c r="S7865">
        <v>44817.55274685927</v>
      </c>
      <c r="T7865">
        <v>43537.575207215428</v>
      </c>
      <c r="U7865">
        <v>42257.597667571586</v>
      </c>
      <c r="W7865">
        <v>1.1550000000000001E-2</v>
      </c>
      <c r="AB7865">
        <v>1</v>
      </c>
      <c r="AC7865">
        <v>1</v>
      </c>
      <c r="AD7865">
        <v>1</v>
      </c>
      <c r="AE7865">
        <v>1</v>
      </c>
      <c r="AF7865">
        <v>1</v>
      </c>
      <c r="AL7865">
        <v>8.8813209999999998</v>
      </c>
      <c r="AM7865" s="5">
        <v>5.1644015312194824</v>
      </c>
      <c r="AN7865">
        <v>570.77625570776252</v>
      </c>
      <c r="AO7865">
        <f t="shared" si="122"/>
        <v>26826.48401826484</v>
      </c>
      <c r="AP7865">
        <v>684.93150684931504</v>
      </c>
      <c r="AQ7865">
        <v>0.114702</v>
      </c>
      <c r="AR7865">
        <v>0.11658400000000001</v>
      </c>
      <c r="AS7865">
        <v>0.10460700000000001</v>
      </c>
      <c r="AT7865">
        <v>0.143508</v>
      </c>
      <c r="AU7865">
        <v>0.135155</v>
      </c>
      <c r="AW7865">
        <v>0.11470200000000001</v>
      </c>
      <c r="AX7865">
        <v>0.11658400000000001</v>
      </c>
      <c r="AY7865">
        <v>0.10460699999999999</v>
      </c>
      <c r="AZ7865">
        <v>0.14350800000000002</v>
      </c>
      <c r="BA7865">
        <v>0.13515500000000003</v>
      </c>
      <c r="BC7865" s="52">
        <v>100000</v>
      </c>
      <c r="BD7865" s="52">
        <v>100000</v>
      </c>
      <c r="BE7865">
        <v>0</v>
      </c>
      <c r="BF7865">
        <v>0</v>
      </c>
      <c r="BG7865">
        <v>0</v>
      </c>
    </row>
    <row r="7866" spans="1:59">
      <c r="A7866">
        <v>7865</v>
      </c>
      <c r="E7866">
        <v>9795.2054794520554</v>
      </c>
      <c r="K7866">
        <v>4457.3004138616598</v>
      </c>
      <c r="L7866">
        <v>5080.1512471949936</v>
      </c>
      <c r="M7866">
        <v>5703.0020805283275</v>
      </c>
      <c r="N7866">
        <v>6325.8529138616614</v>
      </c>
      <c r="O7866">
        <v>6948.7037471949952</v>
      </c>
      <c r="Q7866">
        <v>50072.182056387537</v>
      </c>
      <c r="R7866">
        <v>48719.403673533932</v>
      </c>
      <c r="S7866">
        <v>47366.625290680327</v>
      </c>
      <c r="T7866">
        <v>46013.846907826723</v>
      </c>
      <c r="U7866">
        <v>44661.068524973118</v>
      </c>
      <c r="W7866">
        <v>0</v>
      </c>
      <c r="AB7866">
        <v>1</v>
      </c>
      <c r="AC7866">
        <v>1</v>
      </c>
      <c r="AD7866">
        <v>1</v>
      </c>
      <c r="AE7866">
        <v>1</v>
      </c>
      <c r="AF7866">
        <v>1</v>
      </c>
      <c r="AL7866">
        <v>9.3053709999999992</v>
      </c>
      <c r="AM7866" s="5">
        <v>5.0230197906494141</v>
      </c>
      <c r="AN7866">
        <v>570.77625570776252</v>
      </c>
      <c r="AO7866">
        <f t="shared" si="122"/>
        <v>26826.48401826484</v>
      </c>
      <c r="AP7866">
        <v>684.93150684931504</v>
      </c>
      <c r="AQ7866">
        <v>0.11913299999999999</v>
      </c>
      <c r="AR7866">
        <v>0.11849700000000001</v>
      </c>
      <c r="AS7866">
        <v>0.11162900000000001</v>
      </c>
      <c r="AT7866">
        <v>0.143598</v>
      </c>
      <c r="AU7866">
        <v>0.135462</v>
      </c>
      <c r="AW7866">
        <v>0.11913299999999998</v>
      </c>
      <c r="AX7866">
        <v>0.11849700000000001</v>
      </c>
      <c r="AY7866">
        <v>0.11162900000000002</v>
      </c>
      <c r="AZ7866">
        <v>0.143598</v>
      </c>
      <c r="BA7866">
        <v>0.13546200000000003</v>
      </c>
      <c r="BC7866" s="52">
        <v>100000</v>
      </c>
      <c r="BD7866" s="52">
        <v>100000</v>
      </c>
      <c r="BE7866">
        <v>0</v>
      </c>
      <c r="BF7866">
        <v>0</v>
      </c>
      <c r="BG7866">
        <v>0</v>
      </c>
    </row>
    <row r="7867" spans="1:59">
      <c r="A7867">
        <v>7866</v>
      </c>
      <c r="E7867">
        <v>9795.2054794520554</v>
      </c>
      <c r="K7867">
        <v>6074.8776163371231</v>
      </c>
      <c r="L7867">
        <v>6853.372616337123</v>
      </c>
      <c r="M7867">
        <v>7631.8676163371229</v>
      </c>
      <c r="N7867">
        <v>8410.3626163371227</v>
      </c>
      <c r="O7867">
        <v>9188.8576163371217</v>
      </c>
      <c r="Q7867">
        <v>52033.035478272039</v>
      </c>
      <c r="R7867">
        <v>50627.28157035113</v>
      </c>
      <c r="S7867">
        <v>49221.527662430221</v>
      </c>
      <c r="T7867">
        <v>47815.773754509311</v>
      </c>
      <c r="U7867">
        <v>46410.019846588402</v>
      </c>
      <c r="W7867">
        <v>0</v>
      </c>
      <c r="AB7867">
        <v>1</v>
      </c>
      <c r="AC7867">
        <v>1</v>
      </c>
      <c r="AD7867">
        <v>1</v>
      </c>
      <c r="AE7867">
        <v>1</v>
      </c>
      <c r="AF7867">
        <v>1</v>
      </c>
      <c r="AL7867">
        <v>9.8346719999999994</v>
      </c>
      <c r="AM7867" s="5">
        <v>4.4150910377502441</v>
      </c>
      <c r="AN7867">
        <v>570.77625570776252</v>
      </c>
      <c r="AO7867">
        <f t="shared" si="122"/>
        <v>26826.48401826484</v>
      </c>
      <c r="AP7867">
        <v>684.93150684931504</v>
      </c>
      <c r="AQ7867">
        <v>0.120727</v>
      </c>
      <c r="AR7867">
        <v>0.124926</v>
      </c>
      <c r="AS7867">
        <v>0.115911</v>
      </c>
      <c r="AT7867">
        <v>0.14376499999999998</v>
      </c>
      <c r="AU7867">
        <v>0.13497000000000001</v>
      </c>
      <c r="AW7867">
        <v>0.12072700000000001</v>
      </c>
      <c r="AX7867">
        <v>0.124926</v>
      </c>
      <c r="AY7867">
        <v>0.115911</v>
      </c>
      <c r="AZ7867">
        <v>0.14376499999999998</v>
      </c>
      <c r="BA7867">
        <v>0.13497000000000003</v>
      </c>
      <c r="BC7867" s="52">
        <v>100000</v>
      </c>
      <c r="BD7867" s="52">
        <v>100000</v>
      </c>
      <c r="BE7867">
        <v>0</v>
      </c>
      <c r="BF7867">
        <v>0</v>
      </c>
      <c r="BG7867">
        <v>0</v>
      </c>
    </row>
    <row r="7868" spans="1:59">
      <c r="A7868">
        <v>7867</v>
      </c>
      <c r="E7868">
        <v>9795.2054794520554</v>
      </c>
      <c r="K7868">
        <v>7111.4345850681402</v>
      </c>
      <c r="L7868">
        <v>7922.6529184014735</v>
      </c>
      <c r="M7868">
        <v>8733.8712517348067</v>
      </c>
      <c r="N7868">
        <v>9545.0895850681409</v>
      </c>
      <c r="O7868">
        <v>10356.307918401475</v>
      </c>
      <c r="Q7868">
        <v>52869.678969385961</v>
      </c>
      <c r="R7868">
        <v>51441.321828235516</v>
      </c>
      <c r="S7868">
        <v>50012.96468708507</v>
      </c>
      <c r="T7868">
        <v>48584.607545934625</v>
      </c>
      <c r="U7868">
        <v>47156.250404784179</v>
      </c>
      <c r="W7868">
        <v>0</v>
      </c>
      <c r="AB7868">
        <v>1</v>
      </c>
      <c r="AC7868">
        <v>1</v>
      </c>
      <c r="AD7868">
        <v>1</v>
      </c>
      <c r="AE7868">
        <v>1</v>
      </c>
      <c r="AF7868">
        <v>1</v>
      </c>
      <c r="AL7868">
        <v>9.9681040000000003</v>
      </c>
      <c r="AM7868" s="5">
        <v>3.9305634498596191</v>
      </c>
      <c r="AN7868">
        <v>570.77625570776252</v>
      </c>
      <c r="AO7868">
        <f t="shared" si="122"/>
        <v>26826.48401826484</v>
      </c>
      <c r="AP7868">
        <v>684.93150684931504</v>
      </c>
      <c r="AQ7868">
        <v>0.119102</v>
      </c>
      <c r="AR7868">
        <v>0.12282599999999999</v>
      </c>
      <c r="AS7868">
        <v>0.10864</v>
      </c>
      <c r="AT7868">
        <v>0.14399000000000001</v>
      </c>
      <c r="AU7868">
        <v>0.13469900000000001</v>
      </c>
      <c r="AW7868">
        <v>0.119102</v>
      </c>
      <c r="AX7868">
        <v>0.12282599999999998</v>
      </c>
      <c r="AY7868">
        <v>0.10864</v>
      </c>
      <c r="AZ7868">
        <v>0.14399000000000001</v>
      </c>
      <c r="BA7868">
        <v>0.13469900000000001</v>
      </c>
      <c r="BC7868" s="52">
        <v>100000</v>
      </c>
      <c r="BD7868" s="52">
        <v>100000</v>
      </c>
      <c r="BE7868">
        <v>0</v>
      </c>
      <c r="BF7868">
        <v>0</v>
      </c>
      <c r="BG7868">
        <v>0</v>
      </c>
    </row>
    <row r="7869" spans="1:59">
      <c r="A7869">
        <v>7868</v>
      </c>
      <c r="E7869">
        <v>9795.2054794520554</v>
      </c>
      <c r="K7869">
        <v>7464.6864513193013</v>
      </c>
      <c r="L7869">
        <v>8240.1564513193007</v>
      </c>
      <c r="M7869">
        <v>9015.6264513193</v>
      </c>
      <c r="N7869">
        <v>9791.0964513192994</v>
      </c>
      <c r="O7869">
        <v>10566.566451319299</v>
      </c>
      <c r="Q7869">
        <v>52869.678969385961</v>
      </c>
      <c r="R7869">
        <v>51441.321828235516</v>
      </c>
      <c r="S7869">
        <v>50012.96468708507</v>
      </c>
      <c r="T7869">
        <v>48584.607545934625</v>
      </c>
      <c r="U7869">
        <v>47156.250404784179</v>
      </c>
      <c r="W7869">
        <v>0</v>
      </c>
      <c r="AB7869">
        <v>1</v>
      </c>
      <c r="AC7869">
        <v>1</v>
      </c>
      <c r="AD7869">
        <v>1</v>
      </c>
      <c r="AE7869">
        <v>1</v>
      </c>
      <c r="AF7869">
        <v>1</v>
      </c>
      <c r="AL7869">
        <v>9.7894909999999999</v>
      </c>
      <c r="AM7869" s="5">
        <v>4.6862077713012704</v>
      </c>
      <c r="AN7869">
        <v>570.77625570776252</v>
      </c>
      <c r="AO7869">
        <f t="shared" si="122"/>
        <v>26826.48401826484</v>
      </c>
      <c r="AP7869">
        <v>684.93150684931504</v>
      </c>
      <c r="AQ7869">
        <v>0.11773600000000001</v>
      </c>
      <c r="AR7869">
        <v>0.11665300000000001</v>
      </c>
      <c r="AS7869">
        <v>0.10639799999999999</v>
      </c>
      <c r="AT7869">
        <v>0.14376900000000001</v>
      </c>
      <c r="AU7869">
        <v>0.13439199999999998</v>
      </c>
      <c r="AW7869">
        <v>0.11773599999999999</v>
      </c>
      <c r="AX7869">
        <v>0.11665299999999999</v>
      </c>
      <c r="AY7869">
        <v>0.10639799999999998</v>
      </c>
      <c r="AZ7869">
        <v>0.14376900000000004</v>
      </c>
      <c r="BA7869">
        <v>0.13439200000000001</v>
      </c>
      <c r="BC7869" s="52">
        <v>100000</v>
      </c>
      <c r="BD7869" s="52">
        <v>100000</v>
      </c>
      <c r="BE7869">
        <v>0</v>
      </c>
      <c r="BF7869">
        <v>0</v>
      </c>
      <c r="BG7869">
        <v>0</v>
      </c>
    </row>
    <row r="7870" spans="1:59">
      <c r="A7870">
        <v>7869</v>
      </c>
      <c r="E7870">
        <v>9795.2054794520554</v>
      </c>
      <c r="K7870">
        <v>6623.2088714135516</v>
      </c>
      <c r="L7870">
        <v>7279.4430380802187</v>
      </c>
      <c r="M7870">
        <v>7935.6772047468858</v>
      </c>
      <c r="N7870">
        <v>8591.9113714135528</v>
      </c>
      <c r="O7870">
        <v>9248.1455380802199</v>
      </c>
      <c r="Q7870">
        <v>51394.497458774931</v>
      </c>
      <c r="R7870">
        <v>50005.994655676208</v>
      </c>
      <c r="S7870">
        <v>48617.491852577485</v>
      </c>
      <c r="T7870">
        <v>47228.989049478761</v>
      </c>
      <c r="U7870">
        <v>45840.486246380038</v>
      </c>
      <c r="W7870">
        <v>0</v>
      </c>
      <c r="AB7870">
        <v>1</v>
      </c>
      <c r="AC7870">
        <v>1</v>
      </c>
      <c r="AD7870">
        <v>1</v>
      </c>
      <c r="AE7870">
        <v>1</v>
      </c>
      <c r="AF7870">
        <v>1</v>
      </c>
      <c r="AL7870">
        <v>9.599793</v>
      </c>
      <c r="AM7870" s="5">
        <v>3.1846718788146968</v>
      </c>
      <c r="AN7870">
        <v>570.77625570776252</v>
      </c>
      <c r="AO7870">
        <f t="shared" si="122"/>
        <v>26826.48401826484</v>
      </c>
      <c r="AP7870">
        <v>684.93150684931504</v>
      </c>
      <c r="AQ7870">
        <v>0.113775</v>
      </c>
      <c r="AR7870">
        <v>0.11450299999999999</v>
      </c>
      <c r="AS7870">
        <v>0.10564799999999999</v>
      </c>
      <c r="AT7870">
        <v>0.14302699999999999</v>
      </c>
      <c r="AU7870">
        <v>0.13375999999999999</v>
      </c>
      <c r="AW7870">
        <v>0.113775</v>
      </c>
      <c r="AX7870">
        <v>0.11450300000000001</v>
      </c>
      <c r="AY7870">
        <v>0.10564800000000001</v>
      </c>
      <c r="AZ7870">
        <v>0.14302700000000002</v>
      </c>
      <c r="BA7870">
        <v>0.13375999999999999</v>
      </c>
      <c r="BC7870" s="52">
        <v>100000</v>
      </c>
      <c r="BD7870" s="52">
        <v>100000</v>
      </c>
      <c r="BE7870">
        <v>0</v>
      </c>
      <c r="BF7870">
        <v>0</v>
      </c>
      <c r="BG7870">
        <v>0</v>
      </c>
    </row>
    <row r="7871" spans="1:59">
      <c r="A7871">
        <v>7870</v>
      </c>
      <c r="E7871">
        <v>9795.2054794520554</v>
      </c>
      <c r="K7871">
        <v>5625.6677804475876</v>
      </c>
      <c r="L7871">
        <v>6174.4086137809209</v>
      </c>
      <c r="M7871">
        <v>6723.1494471142541</v>
      </c>
      <c r="N7871">
        <v>7271.8902804475874</v>
      </c>
      <c r="O7871">
        <v>7820.6311137809207</v>
      </c>
      <c r="Q7871">
        <v>46519.61256924957</v>
      </c>
      <c r="R7871">
        <v>45262.812413311636</v>
      </c>
      <c r="S7871">
        <v>44006.012257373703</v>
      </c>
      <c r="T7871">
        <v>42749.212101435769</v>
      </c>
      <c r="U7871">
        <v>41492.411945497835</v>
      </c>
      <c r="W7871">
        <v>0</v>
      </c>
      <c r="AB7871">
        <v>1</v>
      </c>
      <c r="AC7871">
        <v>1</v>
      </c>
      <c r="AD7871">
        <v>1</v>
      </c>
      <c r="AE7871">
        <v>1</v>
      </c>
      <c r="AF7871">
        <v>1</v>
      </c>
      <c r="AL7871">
        <v>9.1784149999999993</v>
      </c>
      <c r="AM7871" s="5">
        <v>1.6674855947494509</v>
      </c>
      <c r="AN7871">
        <v>570.77625570776252</v>
      </c>
      <c r="AO7871">
        <f t="shared" si="122"/>
        <v>26826.48401826484</v>
      </c>
      <c r="AP7871">
        <v>684.93150684931504</v>
      </c>
      <c r="AQ7871">
        <v>0.112209</v>
      </c>
      <c r="AR7871">
        <v>0.113607</v>
      </c>
      <c r="AS7871">
        <v>0.103938</v>
      </c>
      <c r="AT7871">
        <v>0.14258299999999999</v>
      </c>
      <c r="AU7871">
        <v>0.13236300000000001</v>
      </c>
      <c r="AW7871">
        <v>0.11220899999999999</v>
      </c>
      <c r="AX7871">
        <v>0.113607</v>
      </c>
      <c r="AY7871">
        <v>0.10393800000000002</v>
      </c>
      <c r="AZ7871">
        <v>0.14258300000000002</v>
      </c>
      <c r="BA7871">
        <v>0.13236300000000001</v>
      </c>
      <c r="BC7871" s="52">
        <v>100000</v>
      </c>
      <c r="BD7871" s="52">
        <v>100000</v>
      </c>
      <c r="BE7871">
        <v>0</v>
      </c>
      <c r="BF7871">
        <v>0</v>
      </c>
      <c r="BG7871">
        <v>0</v>
      </c>
    </row>
    <row r="7872" spans="1:59">
      <c r="A7872">
        <v>7871</v>
      </c>
      <c r="E7872">
        <v>9795.2054794520554</v>
      </c>
      <c r="K7872">
        <v>5402.1173456856595</v>
      </c>
      <c r="L7872">
        <v>5854.3365123523263</v>
      </c>
      <c r="M7872">
        <v>6306.555679018993</v>
      </c>
      <c r="N7872">
        <v>6758.7748456856598</v>
      </c>
      <c r="O7872">
        <v>7210.9940123523265</v>
      </c>
      <c r="Q7872">
        <v>36277.998900939638</v>
      </c>
      <c r="R7872">
        <v>35297.891973281636</v>
      </c>
      <c r="S7872">
        <v>34317.785045623634</v>
      </c>
      <c r="T7872">
        <v>33337.678117965632</v>
      </c>
      <c r="U7872">
        <v>32357.571190307634</v>
      </c>
      <c r="W7872">
        <v>0</v>
      </c>
      <c r="AB7872">
        <v>1</v>
      </c>
      <c r="AC7872">
        <v>1</v>
      </c>
      <c r="AD7872">
        <v>1</v>
      </c>
      <c r="AE7872">
        <v>1</v>
      </c>
      <c r="AF7872">
        <v>1</v>
      </c>
      <c r="AL7872">
        <v>8.7786600000000004</v>
      </c>
      <c r="AM7872" s="5">
        <v>3.9851491451263432</v>
      </c>
      <c r="AN7872">
        <v>570.77625570776252</v>
      </c>
      <c r="AO7872">
        <f t="shared" si="122"/>
        <v>26826.48401826484</v>
      </c>
      <c r="AP7872">
        <v>684.93150684931504</v>
      </c>
      <c r="AQ7872">
        <v>0.11123699999999999</v>
      </c>
      <c r="AR7872">
        <v>0.110926</v>
      </c>
      <c r="AS7872">
        <v>0.10277</v>
      </c>
      <c r="AT7872">
        <v>0.14083400000000001</v>
      </c>
      <c r="AU7872">
        <v>0.13175499999999998</v>
      </c>
      <c r="AW7872">
        <v>0.11123699999999999</v>
      </c>
      <c r="AX7872">
        <v>0.11092600000000001</v>
      </c>
      <c r="AY7872">
        <v>0.10277000000000001</v>
      </c>
      <c r="AZ7872">
        <v>0.14083400000000001</v>
      </c>
      <c r="BA7872">
        <v>0.13175500000000001</v>
      </c>
      <c r="BC7872" s="52">
        <v>100000</v>
      </c>
      <c r="BD7872" s="52">
        <v>100000</v>
      </c>
      <c r="BE7872">
        <v>0</v>
      </c>
      <c r="BF7872">
        <v>0</v>
      </c>
      <c r="BG7872">
        <v>0</v>
      </c>
    </row>
    <row r="7873" spans="1:59">
      <c r="A7873">
        <v>7872</v>
      </c>
      <c r="E7873">
        <v>9795.2054794520554</v>
      </c>
      <c r="K7873">
        <v>4026.0167920803915</v>
      </c>
      <c r="L7873">
        <v>4418.9217920803912</v>
      </c>
      <c r="M7873">
        <v>4811.826792080391</v>
      </c>
      <c r="N7873">
        <v>5204.7317920803907</v>
      </c>
      <c r="O7873">
        <v>5597.6367920803905</v>
      </c>
      <c r="Q7873">
        <v>27796.397351071129</v>
      </c>
      <c r="R7873">
        <v>27045.434164681134</v>
      </c>
      <c r="S7873">
        <v>26294.470978291138</v>
      </c>
      <c r="T7873">
        <v>25543.507791901142</v>
      </c>
      <c r="U7873">
        <v>24792.544605511146</v>
      </c>
      <c r="W7873">
        <v>0</v>
      </c>
      <c r="AB7873">
        <v>1</v>
      </c>
      <c r="AC7873">
        <v>1</v>
      </c>
      <c r="AD7873">
        <v>1</v>
      </c>
      <c r="AE7873">
        <v>1</v>
      </c>
      <c r="AF7873">
        <v>1</v>
      </c>
      <c r="AL7873">
        <v>8.673584</v>
      </c>
      <c r="AM7873" s="5">
        <v>5.3603320121765137</v>
      </c>
      <c r="AN7873">
        <v>570.77625570776252</v>
      </c>
      <c r="AO7873">
        <f t="shared" si="122"/>
        <v>26826.48401826484</v>
      </c>
      <c r="AP7873">
        <v>684.93150684931504</v>
      </c>
      <c r="AQ7873">
        <v>0.108164</v>
      </c>
      <c r="AR7873">
        <v>0.110917</v>
      </c>
      <c r="AS7873">
        <v>0.10293300000000001</v>
      </c>
      <c r="AT7873">
        <v>0.14107600000000001</v>
      </c>
      <c r="AU7873">
        <v>0.131996</v>
      </c>
      <c r="AW7873">
        <v>0.108164</v>
      </c>
      <c r="AX7873">
        <v>0.110917</v>
      </c>
      <c r="AY7873">
        <v>0.10293300000000001</v>
      </c>
      <c r="AZ7873">
        <v>0.14107600000000003</v>
      </c>
      <c r="BA7873">
        <v>0.131996</v>
      </c>
      <c r="BC7873" s="52">
        <v>100000</v>
      </c>
      <c r="BD7873" s="52">
        <v>100000</v>
      </c>
      <c r="BE7873">
        <v>0</v>
      </c>
      <c r="BF7873">
        <v>0</v>
      </c>
      <c r="BG7873">
        <v>0</v>
      </c>
    </row>
    <row r="7874" spans="1:59">
      <c r="A7874">
        <v>7873</v>
      </c>
      <c r="E7874">
        <v>9795.2054794520554</v>
      </c>
      <c r="K7874">
        <v>3043.3898236504433</v>
      </c>
      <c r="L7874">
        <v>3258.5689903171101</v>
      </c>
      <c r="M7874">
        <v>3473.7481569837769</v>
      </c>
      <c r="N7874">
        <v>3688.9273236504437</v>
      </c>
      <c r="O7874">
        <v>3904.1064903171105</v>
      </c>
      <c r="Q7874">
        <v>25107.2546385237</v>
      </c>
      <c r="R7874">
        <v>24428.9428507337</v>
      </c>
      <c r="S7874">
        <v>23750.631062943699</v>
      </c>
      <c r="T7874">
        <v>23072.319275153699</v>
      </c>
      <c r="U7874">
        <v>22394.007487363699</v>
      </c>
      <c r="W7874">
        <v>0</v>
      </c>
      <c r="AB7874">
        <v>1</v>
      </c>
      <c r="AC7874">
        <v>1</v>
      </c>
      <c r="AD7874">
        <v>1</v>
      </c>
      <c r="AE7874">
        <v>1</v>
      </c>
      <c r="AF7874">
        <v>1</v>
      </c>
      <c r="AL7874">
        <v>7.9891863000000001</v>
      </c>
      <c r="AM7874" s="5">
        <v>2.6406164169311519</v>
      </c>
      <c r="AN7874">
        <v>570.77625570776252</v>
      </c>
      <c r="AO7874">
        <f t="shared" si="122"/>
        <v>26826.48401826484</v>
      </c>
      <c r="AP7874">
        <v>684.93150684931504</v>
      </c>
      <c r="AQ7874">
        <v>0.10742600000000001</v>
      </c>
      <c r="AR7874">
        <v>0.110947</v>
      </c>
      <c r="AS7874">
        <v>0.10302299999999999</v>
      </c>
      <c r="AT7874">
        <v>0.14122499999999999</v>
      </c>
      <c r="AU7874">
        <v>0.13191999999999998</v>
      </c>
      <c r="AW7874">
        <v>0.10742600000000001</v>
      </c>
      <c r="AX7874">
        <v>0.110947</v>
      </c>
      <c r="AY7874">
        <v>0.10302299999999999</v>
      </c>
      <c r="AZ7874">
        <v>0.14122499999999999</v>
      </c>
      <c r="BA7874">
        <v>0.13191999999999998</v>
      </c>
      <c r="BC7874" s="52">
        <v>100000</v>
      </c>
      <c r="BD7874" s="52">
        <v>100000</v>
      </c>
      <c r="BE7874">
        <v>0</v>
      </c>
      <c r="BF7874">
        <v>0</v>
      </c>
      <c r="BG7874">
        <v>0</v>
      </c>
    </row>
    <row r="7875" spans="1:59">
      <c r="A7875">
        <v>7874</v>
      </c>
      <c r="E7875">
        <v>9795.2054794520554</v>
      </c>
      <c r="K7875">
        <v>2168.2565190054793</v>
      </c>
      <c r="L7875">
        <v>2269.5615190054796</v>
      </c>
      <c r="M7875">
        <v>2370.8665190054799</v>
      </c>
      <c r="N7875">
        <v>2472.1715190054801</v>
      </c>
      <c r="O7875">
        <v>2573.4765190054804</v>
      </c>
      <c r="Q7875">
        <v>26369.533154070788</v>
      </c>
      <c r="R7875">
        <v>25657.118936683717</v>
      </c>
      <c r="S7875">
        <v>24944.704719296646</v>
      </c>
      <c r="T7875">
        <v>24232.290501909574</v>
      </c>
      <c r="U7875">
        <v>23519.876284522503</v>
      </c>
      <c r="W7875">
        <v>0</v>
      </c>
      <c r="AB7875">
        <v>1</v>
      </c>
      <c r="AC7875">
        <v>1</v>
      </c>
      <c r="AD7875">
        <v>1</v>
      </c>
      <c r="AE7875">
        <v>1</v>
      </c>
      <c r="AF7875">
        <v>1</v>
      </c>
      <c r="AL7875">
        <v>7.4332957000000004</v>
      </c>
      <c r="AM7875" s="5">
        <v>2.899983167648315</v>
      </c>
      <c r="AN7875">
        <v>570.77625570776252</v>
      </c>
      <c r="AO7875">
        <f t="shared" ref="AO7875:AO7938" si="123">235000000/8760</f>
        <v>26826.48401826484</v>
      </c>
      <c r="AP7875">
        <v>684.93150684931504</v>
      </c>
      <c r="AQ7875">
        <v>0.10739799999999999</v>
      </c>
      <c r="AR7875">
        <v>0.11087699999999999</v>
      </c>
      <c r="AS7875">
        <v>0.10301099999999999</v>
      </c>
      <c r="AT7875">
        <v>0.141184</v>
      </c>
      <c r="AU7875">
        <v>0.131937</v>
      </c>
      <c r="AW7875">
        <v>0.10739799999999998</v>
      </c>
      <c r="AX7875">
        <v>0.11087699999999999</v>
      </c>
      <c r="AY7875">
        <v>0.10301100000000001</v>
      </c>
      <c r="AZ7875">
        <v>0.14118400000000003</v>
      </c>
      <c r="BA7875">
        <v>0.13193700000000003</v>
      </c>
      <c r="BC7875" s="52">
        <v>100000</v>
      </c>
      <c r="BD7875" s="52">
        <v>100000</v>
      </c>
      <c r="BE7875">
        <v>0</v>
      </c>
      <c r="BF7875">
        <v>0</v>
      </c>
      <c r="BG7875">
        <v>0</v>
      </c>
    </row>
    <row r="7876" spans="1:59">
      <c r="A7876">
        <v>7875</v>
      </c>
      <c r="E7876">
        <v>9795.2054794520554</v>
      </c>
      <c r="K7876">
        <v>1639.1553674668069</v>
      </c>
      <c r="L7876">
        <v>1686.837867466807</v>
      </c>
      <c r="M7876">
        <v>1734.5203674668069</v>
      </c>
      <c r="N7876">
        <v>1782.2028674668068</v>
      </c>
      <c r="O7876">
        <v>1829.8853674668067</v>
      </c>
      <c r="Q7876">
        <v>26781.68136929486</v>
      </c>
      <c r="R7876">
        <v>26058.132322799051</v>
      </c>
      <c r="S7876">
        <v>25334.583276303241</v>
      </c>
      <c r="T7876">
        <v>24611.034229807432</v>
      </c>
      <c r="U7876">
        <v>23887.485183311623</v>
      </c>
      <c r="W7876">
        <v>0</v>
      </c>
      <c r="AB7876">
        <v>1</v>
      </c>
      <c r="AC7876">
        <v>1</v>
      </c>
      <c r="AD7876">
        <v>1</v>
      </c>
      <c r="AE7876">
        <v>1</v>
      </c>
      <c r="AF7876">
        <v>1</v>
      </c>
      <c r="AL7876">
        <v>7.4535900000000002</v>
      </c>
      <c r="AM7876" s="5">
        <v>3.588997364044189</v>
      </c>
      <c r="AN7876">
        <v>570.77625570776252</v>
      </c>
      <c r="AO7876">
        <f t="shared" si="123"/>
        <v>26826.48401826484</v>
      </c>
      <c r="AP7876">
        <v>684.93150684931504</v>
      </c>
      <c r="AQ7876">
        <v>0.10738400000000001</v>
      </c>
      <c r="AR7876">
        <v>0.11080899999999999</v>
      </c>
      <c r="AS7876">
        <v>0.102965</v>
      </c>
      <c r="AT7876">
        <v>0.14111400000000002</v>
      </c>
      <c r="AU7876">
        <v>0.13189599999999999</v>
      </c>
      <c r="AW7876">
        <v>0.10738400000000002</v>
      </c>
      <c r="AX7876">
        <v>0.11080899999999998</v>
      </c>
      <c r="AY7876">
        <v>0.10296500000000001</v>
      </c>
      <c r="AZ7876">
        <v>0.14111400000000002</v>
      </c>
      <c r="BA7876">
        <v>0.13189600000000001</v>
      </c>
      <c r="BC7876" s="52">
        <v>100000</v>
      </c>
      <c r="BD7876" s="52">
        <v>100000</v>
      </c>
      <c r="BE7876">
        <v>0</v>
      </c>
      <c r="BF7876">
        <v>0</v>
      </c>
      <c r="BG7876">
        <v>0</v>
      </c>
    </row>
    <row r="7877" spans="1:59">
      <c r="A7877">
        <v>7876</v>
      </c>
      <c r="E7877">
        <v>9795.2054794520554</v>
      </c>
      <c r="K7877">
        <v>1535.4515417652271</v>
      </c>
      <c r="L7877">
        <v>1576.0115417652271</v>
      </c>
      <c r="M7877">
        <v>1616.571541765227</v>
      </c>
      <c r="N7877">
        <v>1657.131541765227</v>
      </c>
      <c r="O7877">
        <v>1697.6915417652269</v>
      </c>
      <c r="Q7877">
        <v>29095.19592944203</v>
      </c>
      <c r="R7877">
        <v>28309.143665815936</v>
      </c>
      <c r="S7877">
        <v>27523.091402189842</v>
      </c>
      <c r="T7877">
        <v>26737.039138563749</v>
      </c>
      <c r="U7877">
        <v>25950.986874937655</v>
      </c>
      <c r="W7877">
        <v>0</v>
      </c>
      <c r="AB7877">
        <v>1</v>
      </c>
      <c r="AC7877">
        <v>1</v>
      </c>
      <c r="AD7877">
        <v>1</v>
      </c>
      <c r="AE7877">
        <v>1</v>
      </c>
      <c r="AF7877">
        <v>1</v>
      </c>
      <c r="AL7877">
        <v>7.4932689999999997</v>
      </c>
      <c r="AM7877" s="5">
        <v>4.4468221664428711</v>
      </c>
      <c r="AN7877">
        <v>570.77625570776252</v>
      </c>
      <c r="AO7877">
        <f t="shared" si="123"/>
        <v>26826.48401826484</v>
      </c>
      <c r="AP7877">
        <v>684.93150684931504</v>
      </c>
      <c r="AQ7877">
        <v>0.106014</v>
      </c>
      <c r="AR7877">
        <v>0.10957599999999999</v>
      </c>
      <c r="AS7877">
        <v>0.10176600000000001</v>
      </c>
      <c r="AT7877">
        <v>0.13949500000000001</v>
      </c>
      <c r="AU7877">
        <v>0.13018399999999999</v>
      </c>
      <c r="AW7877">
        <v>0.10601399999999998</v>
      </c>
      <c r="AX7877">
        <v>0.10957599999999999</v>
      </c>
      <c r="AY7877">
        <v>0.10176600000000001</v>
      </c>
      <c r="AZ7877">
        <v>0.13949500000000004</v>
      </c>
      <c r="BA7877">
        <v>0.13018400000000002</v>
      </c>
      <c r="BC7877" s="52">
        <v>100000</v>
      </c>
      <c r="BD7877" s="52">
        <v>100000</v>
      </c>
      <c r="BE7877">
        <v>0</v>
      </c>
      <c r="BF7877">
        <v>0</v>
      </c>
      <c r="BG7877">
        <v>0</v>
      </c>
    </row>
    <row r="7878" spans="1:59">
      <c r="A7878">
        <v>7877</v>
      </c>
      <c r="E7878">
        <v>9795.2054794520554</v>
      </c>
      <c r="K7878">
        <v>1733.3353724406904</v>
      </c>
      <c r="L7878">
        <v>1773.8953724406904</v>
      </c>
      <c r="M7878">
        <v>1814.4553724406903</v>
      </c>
      <c r="N7878">
        <v>1855.0153724406903</v>
      </c>
      <c r="O7878">
        <v>1895.5753724406902</v>
      </c>
      <c r="Q7878">
        <v>34249.234375716907</v>
      </c>
      <c r="R7878">
        <v>33323.937696283123</v>
      </c>
      <c r="S7878">
        <v>32398.641016849342</v>
      </c>
      <c r="T7878">
        <v>31473.344337415561</v>
      </c>
      <c r="U7878">
        <v>30548.047657981781</v>
      </c>
      <c r="W7878">
        <v>0</v>
      </c>
      <c r="AB7878">
        <v>1</v>
      </c>
      <c r="AC7878">
        <v>1</v>
      </c>
      <c r="AD7878">
        <v>1</v>
      </c>
      <c r="AE7878">
        <v>1</v>
      </c>
      <c r="AF7878">
        <v>1</v>
      </c>
      <c r="AL7878">
        <v>6.6950710000000004</v>
      </c>
      <c r="AM7878" s="5">
        <v>4.832761287689209</v>
      </c>
      <c r="AN7878">
        <v>570.77625570776252</v>
      </c>
      <c r="AO7878">
        <f t="shared" si="123"/>
        <v>26826.48401826484</v>
      </c>
      <c r="AP7878">
        <v>684.93150684931504</v>
      </c>
      <c r="AQ7878">
        <v>0.106545</v>
      </c>
      <c r="AR7878">
        <v>0.10978400000000001</v>
      </c>
      <c r="AS7878">
        <v>0.10182899999999999</v>
      </c>
      <c r="AT7878">
        <v>0.140125</v>
      </c>
      <c r="AU7878">
        <v>0.13103899999999999</v>
      </c>
      <c r="AW7878">
        <v>0.10654499999999999</v>
      </c>
      <c r="AX7878">
        <v>0.10978400000000001</v>
      </c>
      <c r="AY7878">
        <v>0.10182899999999999</v>
      </c>
      <c r="AZ7878">
        <v>0.140125</v>
      </c>
      <c r="BA7878">
        <v>0.13103900000000002</v>
      </c>
      <c r="BC7878" s="52">
        <v>100000</v>
      </c>
      <c r="BD7878" s="52">
        <v>100000</v>
      </c>
      <c r="BE7878">
        <v>0</v>
      </c>
      <c r="BF7878">
        <v>0</v>
      </c>
      <c r="BG7878">
        <v>0</v>
      </c>
    </row>
    <row r="7879" spans="1:59">
      <c r="A7879">
        <v>7878</v>
      </c>
      <c r="E7879">
        <v>9795.2054794520554</v>
      </c>
      <c r="K7879">
        <v>2530.1617066579311</v>
      </c>
      <c r="L7879">
        <v>2572.5092066579309</v>
      </c>
      <c r="M7879">
        <v>2614.8567066579308</v>
      </c>
      <c r="N7879">
        <v>2657.2042066579306</v>
      </c>
      <c r="O7879">
        <v>2699.5517066579305</v>
      </c>
      <c r="Q7879">
        <v>50254.25618372704</v>
      </c>
      <c r="R7879">
        <v>48896.55878807119</v>
      </c>
      <c r="S7879">
        <v>47538.86139241534</v>
      </c>
      <c r="T7879">
        <v>46181.163996759489</v>
      </c>
      <c r="U7879">
        <v>44823.466601103639</v>
      </c>
      <c r="W7879">
        <v>0</v>
      </c>
      <c r="AB7879">
        <v>1</v>
      </c>
      <c r="AC7879">
        <v>1</v>
      </c>
      <c r="AD7879">
        <v>1</v>
      </c>
      <c r="AE7879">
        <v>1</v>
      </c>
      <c r="AF7879">
        <v>1</v>
      </c>
      <c r="AL7879">
        <v>6.9866675999999996</v>
      </c>
      <c r="AM7879" s="5">
        <v>5.1120219230651864</v>
      </c>
      <c r="AN7879">
        <v>570.77625570776252</v>
      </c>
      <c r="AO7879">
        <f t="shared" si="123"/>
        <v>26826.48401826484</v>
      </c>
      <c r="AP7879">
        <v>684.93150684931504</v>
      </c>
      <c r="AQ7879">
        <v>0.107128</v>
      </c>
      <c r="AR7879">
        <v>0.11068600000000001</v>
      </c>
      <c r="AS7879">
        <v>0.10253100000000001</v>
      </c>
      <c r="AT7879">
        <v>0.14030600000000001</v>
      </c>
      <c r="AU7879">
        <v>0.131246</v>
      </c>
      <c r="AW7879">
        <v>0.10712799999999999</v>
      </c>
      <c r="AX7879">
        <v>0.11068599999999999</v>
      </c>
      <c r="AY7879">
        <v>0.10253100000000002</v>
      </c>
      <c r="AZ7879">
        <v>0.14030600000000004</v>
      </c>
      <c r="BA7879">
        <v>0.13124600000000003</v>
      </c>
      <c r="BC7879" s="52">
        <v>100000</v>
      </c>
      <c r="BD7879" s="52">
        <v>100000</v>
      </c>
      <c r="BE7879">
        <v>0</v>
      </c>
      <c r="BF7879">
        <v>0</v>
      </c>
      <c r="BG7879">
        <v>0</v>
      </c>
    </row>
    <row r="7880" spans="1:59">
      <c r="A7880">
        <v>7879</v>
      </c>
      <c r="E7880">
        <v>9795.2054794520554</v>
      </c>
      <c r="K7880">
        <v>3970.375041146197</v>
      </c>
      <c r="L7880">
        <v>4011.7600411461972</v>
      </c>
      <c r="M7880">
        <v>4053.1450411461974</v>
      </c>
      <c r="N7880">
        <v>4094.5300411461976</v>
      </c>
      <c r="O7880">
        <v>4135.9150411461978</v>
      </c>
      <c r="Q7880">
        <v>59557.989960330851</v>
      </c>
      <c r="R7880">
        <v>57948.937624951235</v>
      </c>
      <c r="S7880">
        <v>56339.885289571619</v>
      </c>
      <c r="T7880">
        <v>54730.832954192003</v>
      </c>
      <c r="U7880">
        <v>53121.780618812387</v>
      </c>
      <c r="W7880">
        <v>0</v>
      </c>
      <c r="AB7880">
        <v>1</v>
      </c>
      <c r="AC7880">
        <v>1</v>
      </c>
      <c r="AD7880">
        <v>1</v>
      </c>
      <c r="AE7880">
        <v>1</v>
      </c>
      <c r="AF7880">
        <v>1</v>
      </c>
      <c r="AL7880">
        <v>7.5364914000000001</v>
      </c>
      <c r="AM7880" s="5">
        <v>5.3198356628417969</v>
      </c>
      <c r="AN7880">
        <v>570.77625570776252</v>
      </c>
      <c r="AO7880">
        <f t="shared" si="123"/>
        <v>26826.48401826484</v>
      </c>
      <c r="AP7880">
        <v>684.93150684931504</v>
      </c>
      <c r="AQ7880">
        <v>0.11141200000000001</v>
      </c>
      <c r="AR7880">
        <v>0.140345</v>
      </c>
      <c r="AS7880">
        <v>0.10538400000000001</v>
      </c>
      <c r="AT7880">
        <v>0.144035</v>
      </c>
      <c r="AU7880">
        <v>0.13475100000000001</v>
      </c>
      <c r="AW7880">
        <v>0.111412</v>
      </c>
      <c r="AX7880">
        <v>0.140345</v>
      </c>
      <c r="AY7880">
        <v>0.10538400000000002</v>
      </c>
      <c r="AZ7880">
        <v>0.14403500000000002</v>
      </c>
      <c r="BA7880">
        <v>0.13475100000000001</v>
      </c>
      <c r="BC7880" s="52">
        <v>100000</v>
      </c>
      <c r="BD7880" s="52">
        <v>100000</v>
      </c>
      <c r="BE7880">
        <v>0</v>
      </c>
      <c r="BF7880">
        <v>0</v>
      </c>
      <c r="BG7880">
        <v>0</v>
      </c>
    </row>
    <row r="7881" spans="1:59">
      <c r="A7881">
        <v>7880</v>
      </c>
      <c r="E7881">
        <v>9795.2054794520554</v>
      </c>
      <c r="K7881">
        <v>5192.5987012005298</v>
      </c>
      <c r="L7881">
        <v>5233.5712012005297</v>
      </c>
      <c r="M7881">
        <v>5274.5437012005295</v>
      </c>
      <c r="N7881">
        <v>5315.5162012005294</v>
      </c>
      <c r="O7881">
        <v>5356.4887012005292</v>
      </c>
      <c r="Q7881">
        <v>56027.904207851272</v>
      </c>
      <c r="R7881">
        <v>54514.222666890229</v>
      </c>
      <c r="S7881">
        <v>53000.541125929187</v>
      </c>
      <c r="T7881">
        <v>51486.859584968144</v>
      </c>
      <c r="U7881">
        <v>49973.178044007102</v>
      </c>
      <c r="W7881">
        <v>1.4299999999999998E-3</v>
      </c>
      <c r="AB7881">
        <v>1</v>
      </c>
      <c r="AC7881">
        <v>1</v>
      </c>
      <c r="AD7881">
        <v>1</v>
      </c>
      <c r="AE7881">
        <v>1</v>
      </c>
      <c r="AF7881">
        <v>1</v>
      </c>
      <c r="AL7881">
        <v>7.9100256</v>
      </c>
      <c r="AM7881" s="5">
        <v>6.1279377937316886</v>
      </c>
      <c r="AN7881">
        <v>570.77625570776252</v>
      </c>
      <c r="AO7881">
        <f t="shared" si="123"/>
        <v>26826.48401826484</v>
      </c>
      <c r="AP7881">
        <v>684.93150684931504</v>
      </c>
      <c r="AQ7881">
        <v>0.114603</v>
      </c>
      <c r="AR7881">
        <v>0.147511</v>
      </c>
      <c r="AS7881">
        <v>0.108949</v>
      </c>
      <c r="AT7881">
        <v>0.14613100000000001</v>
      </c>
      <c r="AU7881">
        <v>0.13609000000000002</v>
      </c>
      <c r="AW7881">
        <v>0.114603</v>
      </c>
      <c r="AX7881">
        <v>0.147511</v>
      </c>
      <c r="AY7881">
        <v>0.108949</v>
      </c>
      <c r="AZ7881">
        <v>0.14613100000000001</v>
      </c>
      <c r="BA7881">
        <v>0.13609000000000004</v>
      </c>
      <c r="BC7881" s="52">
        <v>100000</v>
      </c>
      <c r="BD7881" s="52">
        <v>100000</v>
      </c>
      <c r="BE7881">
        <v>0</v>
      </c>
      <c r="BF7881">
        <v>0</v>
      </c>
      <c r="BG7881">
        <v>0</v>
      </c>
    </row>
    <row r="7882" spans="1:59">
      <c r="A7882">
        <v>7881</v>
      </c>
      <c r="E7882">
        <v>9795.2054794520554</v>
      </c>
      <c r="K7882">
        <v>4396.8305692863678</v>
      </c>
      <c r="L7882">
        <v>4447.318069286368</v>
      </c>
      <c r="M7882">
        <v>4497.8055692863682</v>
      </c>
      <c r="N7882">
        <v>4548.2930692863683</v>
      </c>
      <c r="O7882">
        <v>4598.7805692863685</v>
      </c>
      <c r="Q7882">
        <v>53553.426011919801</v>
      </c>
      <c r="R7882">
        <v>52106.596373947148</v>
      </c>
      <c r="S7882">
        <v>50659.766735974496</v>
      </c>
      <c r="T7882">
        <v>49212.937098001843</v>
      </c>
      <c r="U7882">
        <v>47766.10746002919</v>
      </c>
      <c r="W7882">
        <v>0.18161000000000002</v>
      </c>
      <c r="AB7882">
        <v>1</v>
      </c>
      <c r="AC7882">
        <v>1</v>
      </c>
      <c r="AD7882">
        <v>1</v>
      </c>
      <c r="AE7882">
        <v>1</v>
      </c>
      <c r="AF7882">
        <v>1</v>
      </c>
      <c r="AL7882">
        <v>7.3601612999999997</v>
      </c>
      <c r="AM7882" s="5">
        <v>6.0184822082519531</v>
      </c>
      <c r="AN7882">
        <v>570.77625570776252</v>
      </c>
      <c r="AO7882">
        <f t="shared" si="123"/>
        <v>26826.48401826484</v>
      </c>
      <c r="AP7882">
        <v>684.93150684931504</v>
      </c>
      <c r="AQ7882">
        <v>0.114298</v>
      </c>
      <c r="AR7882">
        <v>0.14558000000000001</v>
      </c>
      <c r="AS7882">
        <v>0.105658</v>
      </c>
      <c r="AT7882">
        <v>0.144534</v>
      </c>
      <c r="AU7882">
        <v>0.13483300000000001</v>
      </c>
      <c r="AW7882">
        <v>0.114298</v>
      </c>
      <c r="AX7882">
        <v>0.14558000000000004</v>
      </c>
      <c r="AY7882">
        <v>0.10565800000000002</v>
      </c>
      <c r="AZ7882">
        <v>0.144534</v>
      </c>
      <c r="BA7882">
        <v>0.13483300000000004</v>
      </c>
      <c r="BC7882" s="52">
        <v>100000</v>
      </c>
      <c r="BD7882" s="52">
        <v>100000</v>
      </c>
      <c r="BE7882">
        <v>0</v>
      </c>
      <c r="BF7882">
        <v>0</v>
      </c>
      <c r="BG7882">
        <v>0</v>
      </c>
    </row>
    <row r="7883" spans="1:59">
      <c r="A7883">
        <v>7882</v>
      </c>
      <c r="E7883">
        <v>9795.2054794520554</v>
      </c>
      <c r="K7883">
        <v>3899.475486840015</v>
      </c>
      <c r="L7883">
        <v>3973.2279868400151</v>
      </c>
      <c r="M7883">
        <v>4046.9804868400151</v>
      </c>
      <c r="N7883">
        <v>4120.7329868400157</v>
      </c>
      <c r="O7883">
        <v>4194.4854868400162</v>
      </c>
      <c r="Q7883">
        <v>51989.488879957098</v>
      </c>
      <c r="R7883">
        <v>50584.911452148845</v>
      </c>
      <c r="S7883">
        <v>49180.334024340591</v>
      </c>
      <c r="T7883">
        <v>47775.756596532337</v>
      </c>
      <c r="U7883">
        <v>46371.179168724084</v>
      </c>
      <c r="W7883">
        <v>0.14806999999999998</v>
      </c>
      <c r="AB7883">
        <v>1</v>
      </c>
      <c r="AC7883">
        <v>1</v>
      </c>
      <c r="AD7883">
        <v>1</v>
      </c>
      <c r="AE7883">
        <v>1</v>
      </c>
      <c r="AF7883">
        <v>1</v>
      </c>
      <c r="AL7883">
        <v>7.3904490000000003</v>
      </c>
      <c r="AM7883" s="5">
        <v>5.8633408546447754</v>
      </c>
      <c r="AN7883">
        <v>570.77625570776252</v>
      </c>
      <c r="AO7883">
        <f t="shared" si="123"/>
        <v>26826.48401826484</v>
      </c>
      <c r="AP7883">
        <v>684.93150684931504</v>
      </c>
      <c r="AQ7883">
        <v>0.11328000000000001</v>
      </c>
      <c r="AR7883">
        <v>0.145012</v>
      </c>
      <c r="AS7883">
        <v>0.105655</v>
      </c>
      <c r="AT7883">
        <v>0.14507499999999998</v>
      </c>
      <c r="AU7883">
        <v>0.13468799999999997</v>
      </c>
      <c r="AW7883">
        <v>0.11328000000000001</v>
      </c>
      <c r="AX7883">
        <v>0.14501200000000003</v>
      </c>
      <c r="AY7883">
        <v>0.10565499999999999</v>
      </c>
      <c r="AZ7883">
        <v>0.14507500000000001</v>
      </c>
      <c r="BA7883">
        <v>0.13468799999999997</v>
      </c>
      <c r="BC7883" s="52">
        <v>100000</v>
      </c>
      <c r="BD7883" s="52">
        <v>100000</v>
      </c>
      <c r="BE7883">
        <v>0</v>
      </c>
      <c r="BF7883">
        <v>0</v>
      </c>
      <c r="BG7883">
        <v>0</v>
      </c>
    </row>
    <row r="7884" spans="1:59">
      <c r="A7884">
        <v>7883</v>
      </c>
      <c r="E7884">
        <v>9795.2054794520554</v>
      </c>
      <c r="K7884">
        <v>3969.31683884312</v>
      </c>
      <c r="L7884">
        <v>4075.8468388431202</v>
      </c>
      <c r="M7884">
        <v>4182.3768388431199</v>
      </c>
      <c r="N7884">
        <v>4288.9068388431197</v>
      </c>
      <c r="O7884">
        <v>4395.4368388431194</v>
      </c>
      <c r="Q7884">
        <v>50146.944394092687</v>
      </c>
      <c r="R7884">
        <v>48792.146190306303</v>
      </c>
      <c r="S7884">
        <v>47437.347986519919</v>
      </c>
      <c r="T7884">
        <v>46082.549782733535</v>
      </c>
      <c r="U7884">
        <v>44727.751578947151</v>
      </c>
      <c r="W7884">
        <v>0.43497000000000002</v>
      </c>
      <c r="AB7884">
        <v>1</v>
      </c>
      <c r="AC7884">
        <v>1</v>
      </c>
      <c r="AD7884">
        <v>1</v>
      </c>
      <c r="AE7884">
        <v>1</v>
      </c>
      <c r="AF7884">
        <v>1</v>
      </c>
      <c r="AL7884">
        <v>7.5544880000000001</v>
      </c>
      <c r="AM7884" s="5">
        <v>5.7196311950683594</v>
      </c>
      <c r="AN7884">
        <v>570.77625570776252</v>
      </c>
      <c r="AO7884">
        <f t="shared" si="123"/>
        <v>26826.48401826484</v>
      </c>
      <c r="AP7884">
        <v>684.93150684931504</v>
      </c>
      <c r="AQ7884">
        <v>0.11350199999999999</v>
      </c>
      <c r="AR7884">
        <v>0.145064</v>
      </c>
      <c r="AS7884">
        <v>0.10582899999999999</v>
      </c>
      <c r="AT7884">
        <v>0.14533500000000002</v>
      </c>
      <c r="AU7884">
        <v>0.13536400000000001</v>
      </c>
      <c r="AW7884">
        <v>0.11350199999999998</v>
      </c>
      <c r="AX7884">
        <v>0.14506400000000003</v>
      </c>
      <c r="AY7884">
        <v>0.10582899999999999</v>
      </c>
      <c r="AZ7884">
        <v>0.14533500000000005</v>
      </c>
      <c r="BA7884">
        <v>0.13536400000000004</v>
      </c>
      <c r="BC7884" s="52">
        <v>100000</v>
      </c>
      <c r="BD7884" s="52">
        <v>100000</v>
      </c>
      <c r="BE7884">
        <v>0</v>
      </c>
      <c r="BF7884">
        <v>0</v>
      </c>
      <c r="BG7884">
        <v>0</v>
      </c>
    </row>
    <row r="7885" spans="1:59">
      <c r="A7885">
        <v>7884</v>
      </c>
      <c r="E7885">
        <v>9795.2054794520554</v>
      </c>
      <c r="K7885">
        <v>4589.4233884464438</v>
      </c>
      <c r="L7885">
        <v>4755.5167217797771</v>
      </c>
      <c r="M7885">
        <v>4921.6100551131103</v>
      </c>
      <c r="N7885">
        <v>5087.7033884464436</v>
      </c>
      <c r="O7885">
        <v>5253.7967217797768</v>
      </c>
      <c r="Q7885">
        <v>48037.31818558355</v>
      </c>
      <c r="R7885">
        <v>46739.51483632157</v>
      </c>
      <c r="S7885">
        <v>45441.711487059583</v>
      </c>
      <c r="T7885">
        <v>44143.908137797596</v>
      </c>
      <c r="U7885">
        <v>42846.104788535609</v>
      </c>
      <c r="W7885">
        <v>0.22431999999999999</v>
      </c>
      <c r="AB7885">
        <v>1</v>
      </c>
      <c r="AC7885">
        <v>1</v>
      </c>
      <c r="AD7885">
        <v>1</v>
      </c>
      <c r="AE7885">
        <v>1</v>
      </c>
      <c r="AF7885">
        <v>1</v>
      </c>
      <c r="AL7885">
        <v>6.8405104000000003</v>
      </c>
      <c r="AM7885" s="5">
        <v>5.9950556755065918</v>
      </c>
      <c r="AN7885">
        <v>570.77625570776252</v>
      </c>
      <c r="AO7885">
        <f t="shared" si="123"/>
        <v>26826.48401826484</v>
      </c>
      <c r="AP7885">
        <v>684.93150684931504</v>
      </c>
      <c r="AQ7885">
        <v>0.11396299999999999</v>
      </c>
      <c r="AR7885">
        <v>0.14554900000000001</v>
      </c>
      <c r="AS7885">
        <v>0.10608100000000001</v>
      </c>
      <c r="AT7885">
        <v>0.14536199999999999</v>
      </c>
      <c r="AU7885">
        <v>0.13506100000000001</v>
      </c>
      <c r="AW7885">
        <v>0.11396299999999999</v>
      </c>
      <c r="AX7885">
        <v>0.14554900000000004</v>
      </c>
      <c r="AY7885">
        <v>0.10608100000000002</v>
      </c>
      <c r="AZ7885">
        <v>0.14536199999999999</v>
      </c>
      <c r="BA7885">
        <v>0.13506100000000004</v>
      </c>
      <c r="BC7885" s="52">
        <v>100000</v>
      </c>
      <c r="BD7885" s="52">
        <v>100000</v>
      </c>
      <c r="BE7885">
        <v>0</v>
      </c>
      <c r="BF7885">
        <v>0</v>
      </c>
      <c r="BG7885">
        <v>0</v>
      </c>
    </row>
    <row r="7886" spans="1:59">
      <c r="A7886">
        <v>7885</v>
      </c>
      <c r="E7886">
        <v>9795.2054794520554</v>
      </c>
      <c r="K7886">
        <v>4427.5184360756102</v>
      </c>
      <c r="L7886">
        <v>4637.1984360756105</v>
      </c>
      <c r="M7886">
        <v>4846.8784360756108</v>
      </c>
      <c r="N7886">
        <v>5056.5584360756111</v>
      </c>
      <c r="O7886">
        <v>5266.2384360756114</v>
      </c>
      <c r="Q7886">
        <v>47353.716735766728</v>
      </c>
      <c r="R7886">
        <v>46074.38195001299</v>
      </c>
      <c r="S7886">
        <v>44795.047164259253</v>
      </c>
      <c r="T7886">
        <v>43515.712378505516</v>
      </c>
      <c r="U7886">
        <v>42236.377592751778</v>
      </c>
      <c r="W7886">
        <v>0.28393000000000002</v>
      </c>
      <c r="AB7886">
        <v>1</v>
      </c>
      <c r="AC7886">
        <v>1</v>
      </c>
      <c r="AD7886">
        <v>1</v>
      </c>
      <c r="AE7886">
        <v>1</v>
      </c>
      <c r="AF7886">
        <v>1</v>
      </c>
      <c r="AL7886">
        <v>6.2901176999999997</v>
      </c>
      <c r="AM7886" s="5">
        <v>6.1350555419921884</v>
      </c>
      <c r="AN7886">
        <v>570.77625570776252</v>
      </c>
      <c r="AO7886">
        <f t="shared" si="123"/>
        <v>26826.48401826484</v>
      </c>
      <c r="AP7886">
        <v>684.93150684931504</v>
      </c>
      <c r="AQ7886">
        <v>0.11457200000000001</v>
      </c>
      <c r="AR7886">
        <v>0.14802299999999999</v>
      </c>
      <c r="AS7886">
        <v>0.10639</v>
      </c>
      <c r="AT7886">
        <v>0.14535100000000001</v>
      </c>
      <c r="AU7886">
        <v>0.13494200000000001</v>
      </c>
      <c r="AW7886">
        <v>0.11457199999999999</v>
      </c>
      <c r="AX7886">
        <v>0.14802300000000002</v>
      </c>
      <c r="AY7886">
        <v>0.10639</v>
      </c>
      <c r="AZ7886">
        <v>0.14535100000000001</v>
      </c>
      <c r="BA7886">
        <v>0.13494200000000001</v>
      </c>
      <c r="BC7886" s="52">
        <v>100000</v>
      </c>
      <c r="BD7886" s="52">
        <v>100000</v>
      </c>
      <c r="BE7886">
        <v>0</v>
      </c>
      <c r="BF7886">
        <v>0</v>
      </c>
      <c r="BG7886">
        <v>0</v>
      </c>
    </row>
    <row r="7887" spans="1:59">
      <c r="A7887">
        <v>7886</v>
      </c>
      <c r="E7887">
        <v>9795.2054794520554</v>
      </c>
      <c r="K7887">
        <v>4417.9946153479141</v>
      </c>
      <c r="L7887">
        <v>4691.6637820145806</v>
      </c>
      <c r="M7887">
        <v>4965.3329486812472</v>
      </c>
      <c r="N7887">
        <v>5239.0021153479138</v>
      </c>
      <c r="O7887">
        <v>5512.6712820145804</v>
      </c>
      <c r="Q7887">
        <v>46904.209019410831</v>
      </c>
      <c r="R7887">
        <v>45637.018388391618</v>
      </c>
      <c r="S7887">
        <v>44369.827757372404</v>
      </c>
      <c r="T7887">
        <v>43102.637126353191</v>
      </c>
      <c r="U7887">
        <v>41835.446495333978</v>
      </c>
      <c r="W7887">
        <v>0.28614999999999996</v>
      </c>
      <c r="AB7887">
        <v>1</v>
      </c>
      <c r="AC7887">
        <v>1</v>
      </c>
      <c r="AD7887">
        <v>1</v>
      </c>
      <c r="AE7887">
        <v>1</v>
      </c>
      <c r="AF7887">
        <v>1</v>
      </c>
      <c r="AL7887">
        <v>6.7034016000000003</v>
      </c>
      <c r="AM7887" s="5">
        <v>6.4750676155090332</v>
      </c>
      <c r="AN7887">
        <v>570.77625570776252</v>
      </c>
      <c r="AO7887">
        <f t="shared" si="123"/>
        <v>26826.48401826484</v>
      </c>
      <c r="AP7887">
        <v>684.93150684931504</v>
      </c>
      <c r="AQ7887">
        <v>0.116243</v>
      </c>
      <c r="AR7887">
        <v>0.16661300000000001</v>
      </c>
      <c r="AS7887">
        <v>0.15275</v>
      </c>
      <c r="AT7887">
        <v>0.14600099999999999</v>
      </c>
      <c r="AU7887">
        <v>0.13504099999999999</v>
      </c>
      <c r="AW7887">
        <v>0.116243</v>
      </c>
      <c r="AX7887">
        <v>0.16661300000000001</v>
      </c>
      <c r="AY7887">
        <v>0.15275</v>
      </c>
      <c r="AZ7887">
        <v>0.14600099999999999</v>
      </c>
      <c r="BA7887">
        <v>0.13504100000000002</v>
      </c>
      <c r="BC7887" s="52">
        <v>100000</v>
      </c>
      <c r="BD7887" s="52">
        <v>100000</v>
      </c>
      <c r="BE7887">
        <v>0</v>
      </c>
      <c r="BF7887">
        <v>0</v>
      </c>
      <c r="BG7887">
        <v>0</v>
      </c>
    </row>
    <row r="7888" spans="1:59">
      <c r="A7888">
        <v>7887</v>
      </c>
      <c r="E7888">
        <v>9795.2054794520554</v>
      </c>
      <c r="K7888">
        <v>4400.0051761955992</v>
      </c>
      <c r="L7888">
        <v>4721.7426761955994</v>
      </c>
      <c r="M7888">
        <v>5043.4801761955996</v>
      </c>
      <c r="N7888">
        <v>5365.2176761955998</v>
      </c>
      <c r="O7888">
        <v>5686.9551761956</v>
      </c>
      <c r="Q7888">
        <v>47435.589857339357</v>
      </c>
      <c r="R7888">
        <v>46154.043140876063</v>
      </c>
      <c r="S7888">
        <v>44872.496424412777</v>
      </c>
      <c r="T7888">
        <v>43590.94970794949</v>
      </c>
      <c r="U7888">
        <v>42309.402991486204</v>
      </c>
      <c r="W7888">
        <v>0.23053000000000001</v>
      </c>
      <c r="AB7888">
        <v>1</v>
      </c>
      <c r="AC7888">
        <v>1</v>
      </c>
      <c r="AD7888">
        <v>1</v>
      </c>
      <c r="AE7888">
        <v>1</v>
      </c>
      <c r="AF7888">
        <v>1</v>
      </c>
      <c r="AL7888">
        <v>5.7403810000000002</v>
      </c>
      <c r="AM7888" s="5">
        <v>7.1570601463317871</v>
      </c>
      <c r="AN7888">
        <v>570.77625570776252</v>
      </c>
      <c r="AO7888">
        <f t="shared" si="123"/>
        <v>26826.48401826484</v>
      </c>
      <c r="AP7888">
        <v>684.93150684931504</v>
      </c>
      <c r="AQ7888">
        <v>0.119946</v>
      </c>
      <c r="AR7888">
        <v>0.183778</v>
      </c>
      <c r="AS7888">
        <v>0.155422</v>
      </c>
      <c r="AT7888">
        <v>0.14884600000000001</v>
      </c>
      <c r="AU7888">
        <v>0.13730099999999998</v>
      </c>
      <c r="AW7888">
        <v>0.11994599999999998</v>
      </c>
      <c r="AX7888">
        <v>0.183778</v>
      </c>
      <c r="AY7888">
        <v>0.155422</v>
      </c>
      <c r="AZ7888">
        <v>0.14884600000000003</v>
      </c>
      <c r="BA7888">
        <v>0.13730100000000001</v>
      </c>
      <c r="BC7888" s="52">
        <v>100000</v>
      </c>
      <c r="BD7888" s="52">
        <v>100000</v>
      </c>
      <c r="BE7888">
        <v>0</v>
      </c>
      <c r="BF7888">
        <v>0</v>
      </c>
      <c r="BG7888">
        <v>0</v>
      </c>
    </row>
    <row r="7889" spans="1:59">
      <c r="A7889">
        <v>7888</v>
      </c>
      <c r="E7889">
        <v>9795.2054794520554</v>
      </c>
      <c r="K7889">
        <v>4137.5710050324178</v>
      </c>
      <c r="L7889">
        <v>4560.8343383657511</v>
      </c>
      <c r="M7889">
        <v>4984.0976716990845</v>
      </c>
      <c r="N7889">
        <v>5407.3610050324178</v>
      </c>
      <c r="O7889">
        <v>5830.6243383657511</v>
      </c>
      <c r="Q7889">
        <v>48182.384678162882</v>
      </c>
      <c r="R7889">
        <v>46880.662130294702</v>
      </c>
      <c r="S7889">
        <v>45578.939582426523</v>
      </c>
      <c r="T7889">
        <v>44277.217034558344</v>
      </c>
      <c r="U7889">
        <v>42975.494486690164</v>
      </c>
      <c r="W7889">
        <v>1.7180000000000001E-2</v>
      </c>
      <c r="AB7889">
        <v>1</v>
      </c>
      <c r="AC7889">
        <v>1</v>
      </c>
      <c r="AD7889">
        <v>1</v>
      </c>
      <c r="AE7889">
        <v>1</v>
      </c>
      <c r="AF7889">
        <v>1</v>
      </c>
      <c r="AL7889">
        <v>8.2801570000000009</v>
      </c>
      <c r="AM7889" s="5">
        <v>7.2905845642089844</v>
      </c>
      <c r="AN7889">
        <v>570.77625570776252</v>
      </c>
      <c r="AO7889">
        <f t="shared" si="123"/>
        <v>26826.48401826484</v>
      </c>
      <c r="AP7889">
        <v>684.93150684931504</v>
      </c>
      <c r="AQ7889">
        <v>0.12904499999999999</v>
      </c>
      <c r="AR7889">
        <v>0.18651900000000002</v>
      </c>
      <c r="AS7889">
        <v>0.15803899999999999</v>
      </c>
      <c r="AT7889">
        <v>0.15131999999999998</v>
      </c>
      <c r="AU7889">
        <v>0.14038599999999998</v>
      </c>
      <c r="AW7889">
        <v>0.12904500000000002</v>
      </c>
      <c r="AX7889">
        <v>0.18651900000000005</v>
      </c>
      <c r="AY7889">
        <v>0.15803899999999999</v>
      </c>
      <c r="AZ7889">
        <v>0.15132000000000001</v>
      </c>
      <c r="BA7889">
        <v>0.14038600000000001</v>
      </c>
      <c r="BC7889" s="52">
        <v>100000</v>
      </c>
      <c r="BD7889" s="52">
        <v>100000</v>
      </c>
      <c r="BE7889">
        <v>0</v>
      </c>
      <c r="BF7889">
        <v>0</v>
      </c>
      <c r="BG7889">
        <v>0</v>
      </c>
    </row>
    <row r="7890" spans="1:59">
      <c r="A7890">
        <v>7889</v>
      </c>
      <c r="E7890">
        <v>9795.2054794520554</v>
      </c>
      <c r="K7890">
        <v>4473.0211351079361</v>
      </c>
      <c r="L7890">
        <v>5089.6844684412699</v>
      </c>
      <c r="M7890">
        <v>5706.3478017746038</v>
      </c>
      <c r="N7890">
        <v>6323.0111351079377</v>
      </c>
      <c r="O7890">
        <v>6939.6744684412715</v>
      </c>
      <c r="Q7890">
        <v>50923.944596739093</v>
      </c>
      <c r="R7890">
        <v>49548.154515379982</v>
      </c>
      <c r="S7890">
        <v>48172.36443402087</v>
      </c>
      <c r="T7890">
        <v>46796.574352661759</v>
      </c>
      <c r="U7890">
        <v>45420.784271302648</v>
      </c>
      <c r="W7890">
        <v>0</v>
      </c>
      <c r="AB7890">
        <v>1</v>
      </c>
      <c r="AC7890">
        <v>1</v>
      </c>
      <c r="AD7890">
        <v>1</v>
      </c>
      <c r="AE7890">
        <v>1</v>
      </c>
      <c r="AF7890">
        <v>1</v>
      </c>
      <c r="AL7890">
        <v>6.7030516000000002</v>
      </c>
      <c r="AM7890" s="5">
        <v>7.9715371131896973</v>
      </c>
      <c r="AN7890">
        <v>570.77625570776252</v>
      </c>
      <c r="AO7890">
        <f t="shared" si="123"/>
        <v>26826.48401826484</v>
      </c>
      <c r="AP7890">
        <v>684.93150684931504</v>
      </c>
      <c r="AQ7890">
        <v>0.12920400000000001</v>
      </c>
      <c r="AR7890">
        <v>0.186172</v>
      </c>
      <c r="AS7890">
        <v>0.157801</v>
      </c>
      <c r="AT7890">
        <v>0.15059800000000001</v>
      </c>
      <c r="AU7890">
        <v>0.14111000000000001</v>
      </c>
      <c r="AW7890">
        <v>0.12920400000000004</v>
      </c>
      <c r="AX7890">
        <v>0.186172</v>
      </c>
      <c r="AY7890">
        <v>0.15780100000000002</v>
      </c>
      <c r="AZ7890">
        <v>0.15059800000000001</v>
      </c>
      <c r="BA7890">
        <v>0.14111000000000001</v>
      </c>
      <c r="BC7890" s="52">
        <v>100000</v>
      </c>
      <c r="BD7890" s="52">
        <v>100000</v>
      </c>
      <c r="BE7890">
        <v>0</v>
      </c>
      <c r="BF7890">
        <v>0</v>
      </c>
      <c r="BG7890">
        <v>0</v>
      </c>
    </row>
    <row r="7891" spans="1:59">
      <c r="A7891">
        <v>7890</v>
      </c>
      <c r="E7891">
        <v>9795.2054794520554</v>
      </c>
      <c r="K7891">
        <v>6096.3034680285818</v>
      </c>
      <c r="L7891">
        <v>6880.0226346952486</v>
      </c>
      <c r="M7891">
        <v>7663.7418013619153</v>
      </c>
      <c r="N7891">
        <v>8447.460968028583</v>
      </c>
      <c r="O7891">
        <v>9231.1801346952489</v>
      </c>
      <c r="Q7891">
        <v>52918.709694491787</v>
      </c>
      <c r="R7891">
        <v>51489.027911046651</v>
      </c>
      <c r="S7891">
        <v>50059.346127601515</v>
      </c>
      <c r="T7891">
        <v>48629.664344156379</v>
      </c>
      <c r="U7891">
        <v>47199.982560711243</v>
      </c>
      <c r="W7891">
        <v>0</v>
      </c>
      <c r="AB7891">
        <v>1</v>
      </c>
      <c r="AC7891">
        <v>1</v>
      </c>
      <c r="AD7891">
        <v>1</v>
      </c>
      <c r="AE7891">
        <v>1</v>
      </c>
      <c r="AF7891">
        <v>1</v>
      </c>
      <c r="AL7891">
        <v>7.1025650000000002</v>
      </c>
      <c r="AM7891" s="5">
        <v>8.5110712051391602</v>
      </c>
      <c r="AN7891">
        <v>570.77625570776252</v>
      </c>
      <c r="AO7891">
        <f t="shared" si="123"/>
        <v>26826.48401826484</v>
      </c>
      <c r="AP7891">
        <v>684.93150684931504</v>
      </c>
      <c r="AQ7891">
        <v>0.12962700000000002</v>
      </c>
      <c r="AR7891">
        <v>0.19076599999999999</v>
      </c>
      <c r="AS7891">
        <v>0.15729699999999999</v>
      </c>
      <c r="AT7891">
        <v>0.15017</v>
      </c>
      <c r="AU7891">
        <v>0.14091499999999998</v>
      </c>
      <c r="AW7891">
        <v>0.12962700000000005</v>
      </c>
      <c r="AX7891">
        <v>0.19076599999999999</v>
      </c>
      <c r="AY7891">
        <v>0.15729700000000002</v>
      </c>
      <c r="AZ7891">
        <v>0.15017000000000003</v>
      </c>
      <c r="BA7891">
        <v>0.14091500000000001</v>
      </c>
      <c r="BC7891" s="52">
        <v>100000</v>
      </c>
      <c r="BD7891" s="52">
        <v>100000</v>
      </c>
      <c r="BE7891">
        <v>0</v>
      </c>
      <c r="BF7891">
        <v>0</v>
      </c>
      <c r="BG7891">
        <v>0</v>
      </c>
    </row>
    <row r="7892" spans="1:59">
      <c r="A7892">
        <v>7891</v>
      </c>
      <c r="E7892">
        <v>9795.2054794520554</v>
      </c>
      <c r="K7892">
        <v>7136.5163319536132</v>
      </c>
      <c r="L7892">
        <v>7939.4846652869464</v>
      </c>
      <c r="M7892">
        <v>8742.4529986202797</v>
      </c>
      <c r="N7892">
        <v>9545.4213319536138</v>
      </c>
      <c r="O7892">
        <v>10348.389665286948</v>
      </c>
      <c r="Q7892">
        <v>53768.8399948148</v>
      </c>
      <c r="R7892">
        <v>52316.190610881327</v>
      </c>
      <c r="S7892">
        <v>50863.541226947855</v>
      </c>
      <c r="T7892">
        <v>49410.891843014382</v>
      </c>
      <c r="U7892">
        <v>47958.24245908091</v>
      </c>
      <c r="W7892">
        <v>0</v>
      </c>
      <c r="AB7892">
        <v>1</v>
      </c>
      <c r="AC7892">
        <v>1</v>
      </c>
      <c r="AD7892">
        <v>1</v>
      </c>
      <c r="AE7892">
        <v>1</v>
      </c>
      <c r="AF7892">
        <v>1</v>
      </c>
      <c r="AL7892">
        <v>7.4655914000000001</v>
      </c>
      <c r="AM7892" s="5">
        <v>8.6525154113769531</v>
      </c>
      <c r="AN7892">
        <v>570.77625570776252</v>
      </c>
      <c r="AO7892">
        <f t="shared" si="123"/>
        <v>26826.48401826484</v>
      </c>
      <c r="AP7892">
        <v>684.93150684931504</v>
      </c>
      <c r="AQ7892">
        <v>0.12967300000000001</v>
      </c>
      <c r="AR7892">
        <v>0.18476499999999998</v>
      </c>
      <c r="AS7892">
        <v>0.15665799999999999</v>
      </c>
      <c r="AT7892">
        <v>0.14980000000000002</v>
      </c>
      <c r="AU7892">
        <v>0.139935</v>
      </c>
      <c r="AW7892">
        <v>0.12967300000000004</v>
      </c>
      <c r="AX7892">
        <v>0.18476500000000001</v>
      </c>
      <c r="AY7892">
        <v>0.15665800000000002</v>
      </c>
      <c r="AZ7892">
        <v>0.14980000000000004</v>
      </c>
      <c r="BA7892">
        <v>0.13993500000000003</v>
      </c>
      <c r="BC7892" s="52">
        <v>100000</v>
      </c>
      <c r="BD7892" s="52">
        <v>100000</v>
      </c>
      <c r="BE7892">
        <v>0</v>
      </c>
      <c r="BF7892">
        <v>0</v>
      </c>
      <c r="BG7892">
        <v>0</v>
      </c>
    </row>
    <row r="7893" spans="1:59">
      <c r="A7893">
        <v>7892</v>
      </c>
      <c r="E7893">
        <v>9795.2054794520554</v>
      </c>
      <c r="K7893">
        <v>7491.0141034845228</v>
      </c>
      <c r="L7893">
        <v>8243.2191034845237</v>
      </c>
      <c r="M7893">
        <v>8995.4241034845236</v>
      </c>
      <c r="N7893">
        <v>9747.6291034845235</v>
      </c>
      <c r="O7893">
        <v>10499.834103484523</v>
      </c>
      <c r="Q7893">
        <v>53768.8399948148</v>
      </c>
      <c r="R7893">
        <v>52316.190610881327</v>
      </c>
      <c r="S7893">
        <v>50863.541226947855</v>
      </c>
      <c r="T7893">
        <v>49410.891843014382</v>
      </c>
      <c r="U7893">
        <v>47958.24245908091</v>
      </c>
      <c r="W7893">
        <v>0</v>
      </c>
      <c r="AB7893">
        <v>1</v>
      </c>
      <c r="AC7893">
        <v>1</v>
      </c>
      <c r="AD7893">
        <v>1</v>
      </c>
      <c r="AE7893">
        <v>1</v>
      </c>
      <c r="AF7893">
        <v>1</v>
      </c>
      <c r="AL7893">
        <v>6.491244</v>
      </c>
      <c r="AM7893" s="5">
        <v>8.3210592269897461</v>
      </c>
      <c r="AN7893">
        <v>570.77625570776252</v>
      </c>
      <c r="AO7893">
        <f t="shared" si="123"/>
        <v>26826.48401826484</v>
      </c>
      <c r="AP7893">
        <v>684.93150684931504</v>
      </c>
      <c r="AQ7893">
        <v>0.12954499999999999</v>
      </c>
      <c r="AR7893">
        <v>0.18432200000000001</v>
      </c>
      <c r="AS7893">
        <v>0.15639500000000001</v>
      </c>
      <c r="AT7893">
        <v>0.14980099999999999</v>
      </c>
      <c r="AU7893">
        <v>0.13928200000000002</v>
      </c>
      <c r="AW7893">
        <v>0.12954500000000002</v>
      </c>
      <c r="AX7893">
        <v>0.18432200000000004</v>
      </c>
      <c r="AY7893">
        <v>0.15639500000000001</v>
      </c>
      <c r="AZ7893">
        <v>0.14980100000000002</v>
      </c>
      <c r="BA7893">
        <v>0.13928200000000002</v>
      </c>
      <c r="BC7893" s="52">
        <v>100000</v>
      </c>
      <c r="BD7893" s="52">
        <v>100000</v>
      </c>
      <c r="BE7893">
        <v>0</v>
      </c>
      <c r="BF7893">
        <v>0</v>
      </c>
      <c r="BG7893">
        <v>0</v>
      </c>
    </row>
    <row r="7894" spans="1:59">
      <c r="A7894">
        <v>7893</v>
      </c>
      <c r="E7894">
        <v>9795.2054794520554</v>
      </c>
      <c r="K7894">
        <v>6646.5686656288017</v>
      </c>
      <c r="L7894">
        <v>7269.3644989621353</v>
      </c>
      <c r="M7894">
        <v>7892.1603322954688</v>
      </c>
      <c r="N7894">
        <v>8514.9561656288024</v>
      </c>
      <c r="O7894">
        <v>9137.751998962136</v>
      </c>
      <c r="Q7894">
        <v>52268.0962338588</v>
      </c>
      <c r="R7894">
        <v>50855.991792193076</v>
      </c>
      <c r="S7894">
        <v>49443.887350527351</v>
      </c>
      <c r="T7894">
        <v>48031.782908861627</v>
      </c>
      <c r="U7894">
        <v>46619.678467195903</v>
      </c>
      <c r="W7894">
        <v>0</v>
      </c>
      <c r="AB7894">
        <v>1</v>
      </c>
      <c r="AC7894">
        <v>1</v>
      </c>
      <c r="AD7894">
        <v>1</v>
      </c>
      <c r="AE7894">
        <v>1</v>
      </c>
      <c r="AF7894">
        <v>1</v>
      </c>
      <c r="AL7894">
        <v>4.4081760000000001</v>
      </c>
      <c r="AM7894" s="5">
        <v>7.9045352935791016</v>
      </c>
      <c r="AN7894">
        <v>570.77625570776252</v>
      </c>
      <c r="AO7894">
        <f t="shared" si="123"/>
        <v>26826.48401826484</v>
      </c>
      <c r="AP7894">
        <v>684.93150684931504</v>
      </c>
      <c r="AQ7894">
        <v>0.12726399999999999</v>
      </c>
      <c r="AR7894">
        <v>0.18351200000000001</v>
      </c>
      <c r="AS7894">
        <v>0.15646299999999999</v>
      </c>
      <c r="AT7894">
        <v>0.14969200000000002</v>
      </c>
      <c r="AU7894">
        <v>0.138684</v>
      </c>
      <c r="AW7894">
        <v>0.12726399999999999</v>
      </c>
      <c r="AX7894">
        <v>0.18351200000000001</v>
      </c>
      <c r="AY7894">
        <v>0.15646300000000002</v>
      </c>
      <c r="AZ7894">
        <v>0.14969200000000005</v>
      </c>
      <c r="BA7894">
        <v>0.13868400000000003</v>
      </c>
      <c r="BC7894" s="52">
        <v>100000</v>
      </c>
      <c r="BD7894" s="52">
        <v>100000</v>
      </c>
      <c r="BE7894">
        <v>0</v>
      </c>
      <c r="BF7894">
        <v>0</v>
      </c>
      <c r="BG7894">
        <v>0</v>
      </c>
    </row>
    <row r="7895" spans="1:59">
      <c r="A7895">
        <v>7894</v>
      </c>
      <c r="E7895">
        <v>9795.2054794520554</v>
      </c>
      <c r="K7895">
        <v>5645.5092869176351</v>
      </c>
      <c r="L7895">
        <v>6194.2501202509684</v>
      </c>
      <c r="M7895">
        <v>6742.9909535843017</v>
      </c>
      <c r="N7895">
        <v>7291.731786917635</v>
      </c>
      <c r="O7895">
        <v>7840.4726202509682</v>
      </c>
      <c r="Q7895">
        <v>47309.203115325938</v>
      </c>
      <c r="R7895">
        <v>46031.070934655952</v>
      </c>
      <c r="S7895">
        <v>44752.938753985967</v>
      </c>
      <c r="T7895">
        <v>43474.806573315982</v>
      </c>
      <c r="U7895">
        <v>42196.674392645997</v>
      </c>
      <c r="W7895">
        <v>0</v>
      </c>
      <c r="AB7895">
        <v>1</v>
      </c>
      <c r="AC7895">
        <v>1</v>
      </c>
      <c r="AD7895">
        <v>1</v>
      </c>
      <c r="AE7895">
        <v>1</v>
      </c>
      <c r="AF7895">
        <v>1</v>
      </c>
      <c r="AL7895">
        <v>2.6251709999999999</v>
      </c>
      <c r="AM7895" s="5">
        <v>8.4175958633422852</v>
      </c>
      <c r="AN7895">
        <v>570.77625570776252</v>
      </c>
      <c r="AO7895">
        <f t="shared" si="123"/>
        <v>26826.48401826484</v>
      </c>
      <c r="AP7895">
        <v>684.93150684931504</v>
      </c>
      <c r="AQ7895">
        <v>0.123223</v>
      </c>
      <c r="AR7895">
        <v>0.17837999999999998</v>
      </c>
      <c r="AS7895">
        <v>0.154388</v>
      </c>
      <c r="AT7895">
        <v>0.14816599999999999</v>
      </c>
      <c r="AU7895">
        <v>0.13786600000000002</v>
      </c>
      <c r="AW7895">
        <v>0.12322300000000001</v>
      </c>
      <c r="AX7895">
        <v>0.17837999999999998</v>
      </c>
      <c r="AY7895">
        <v>0.15438800000000003</v>
      </c>
      <c r="AZ7895">
        <v>0.14816600000000002</v>
      </c>
      <c r="BA7895">
        <v>0.13786600000000004</v>
      </c>
      <c r="BC7895" s="52">
        <v>100000</v>
      </c>
      <c r="BD7895" s="52">
        <v>100000</v>
      </c>
      <c r="BE7895">
        <v>0</v>
      </c>
      <c r="BF7895">
        <v>0</v>
      </c>
      <c r="BG7895">
        <v>0</v>
      </c>
    </row>
    <row r="7896" spans="1:59">
      <c r="A7896">
        <v>7895</v>
      </c>
      <c r="E7896">
        <v>9795.2054794520554</v>
      </c>
      <c r="K7896">
        <v>5421.1703986652365</v>
      </c>
      <c r="L7896">
        <v>5868.8528986652364</v>
      </c>
      <c r="M7896">
        <v>6316.5353986652362</v>
      </c>
      <c r="N7896">
        <v>6764.2178986652361</v>
      </c>
      <c r="O7896">
        <v>7211.900398665236</v>
      </c>
      <c r="Q7896">
        <v>36888.652517567527</v>
      </c>
      <c r="R7896">
        <v>35892.047826501235</v>
      </c>
      <c r="S7896">
        <v>34895.443135434944</v>
      </c>
      <c r="T7896">
        <v>33898.838444368652</v>
      </c>
      <c r="U7896">
        <v>32902.23375330236</v>
      </c>
      <c r="W7896">
        <v>0</v>
      </c>
      <c r="AB7896">
        <v>1</v>
      </c>
      <c r="AC7896">
        <v>1</v>
      </c>
      <c r="AD7896">
        <v>1</v>
      </c>
      <c r="AE7896">
        <v>1</v>
      </c>
      <c r="AF7896">
        <v>1</v>
      </c>
      <c r="AL7896">
        <v>5.5949153999999997</v>
      </c>
      <c r="AM7896" s="5">
        <v>9.5714578628540039</v>
      </c>
      <c r="AN7896">
        <v>570.77625570776252</v>
      </c>
      <c r="AO7896">
        <f t="shared" si="123"/>
        <v>26826.48401826484</v>
      </c>
      <c r="AP7896">
        <v>684.93150684931504</v>
      </c>
      <c r="AQ7896">
        <v>0.11759</v>
      </c>
      <c r="AR7896">
        <v>0.16332199999999999</v>
      </c>
      <c r="AS7896">
        <v>0.15317900000000001</v>
      </c>
      <c r="AT7896">
        <v>0.147453</v>
      </c>
      <c r="AU7896">
        <v>0.137266</v>
      </c>
      <c r="AW7896">
        <v>0.11759000000000001</v>
      </c>
      <c r="AX7896">
        <v>0.16332200000000002</v>
      </c>
      <c r="AY7896">
        <v>0.15317900000000001</v>
      </c>
      <c r="AZ7896">
        <v>0.147453</v>
      </c>
      <c r="BA7896">
        <v>0.137266</v>
      </c>
      <c r="BC7896" s="52">
        <v>100000</v>
      </c>
      <c r="BD7896" s="52">
        <v>100000</v>
      </c>
      <c r="BE7896">
        <v>0</v>
      </c>
      <c r="BF7896">
        <v>0</v>
      </c>
      <c r="BG7896">
        <v>0</v>
      </c>
    </row>
    <row r="7897" spans="1:59">
      <c r="A7897">
        <v>7896</v>
      </c>
      <c r="E7897">
        <v>9795.2054794520554</v>
      </c>
      <c r="K7897">
        <v>4040.2163931493014</v>
      </c>
      <c r="L7897">
        <v>4433.1213931493012</v>
      </c>
      <c r="M7897">
        <v>4826.0263931493009</v>
      </c>
      <c r="N7897">
        <v>5218.9313931493007</v>
      </c>
      <c r="O7897">
        <v>5611.8363931493004</v>
      </c>
      <c r="Q7897">
        <v>28266.527987045891</v>
      </c>
      <c r="R7897">
        <v>27502.863485534232</v>
      </c>
      <c r="S7897">
        <v>26739.198984022572</v>
      </c>
      <c r="T7897">
        <v>25975.534482510913</v>
      </c>
      <c r="U7897">
        <v>25211.869980999254</v>
      </c>
      <c r="W7897">
        <v>0</v>
      </c>
      <c r="AB7897">
        <v>1</v>
      </c>
      <c r="AC7897">
        <v>1</v>
      </c>
      <c r="AD7897">
        <v>1</v>
      </c>
      <c r="AE7897">
        <v>1</v>
      </c>
      <c r="AF7897">
        <v>1</v>
      </c>
      <c r="AL7897">
        <v>8.7594799999999999</v>
      </c>
      <c r="AM7897" s="5">
        <v>9.6473531723022461</v>
      </c>
      <c r="AN7897">
        <v>570.77625570776252</v>
      </c>
      <c r="AO7897">
        <f t="shared" si="123"/>
        <v>26826.48401826484</v>
      </c>
      <c r="AP7897">
        <v>684.93150684931504</v>
      </c>
      <c r="AQ7897">
        <v>0.116092</v>
      </c>
      <c r="AR7897">
        <v>0.16311</v>
      </c>
      <c r="AS7897">
        <v>0.15317800000000001</v>
      </c>
      <c r="AT7897">
        <v>0.14750099999999999</v>
      </c>
      <c r="AU7897">
        <v>0.13689299999999999</v>
      </c>
      <c r="AW7897">
        <v>0.11609200000000001</v>
      </c>
      <c r="AX7897">
        <v>0.16311000000000003</v>
      </c>
      <c r="AY7897">
        <v>0.15317800000000004</v>
      </c>
      <c r="AZ7897">
        <v>0.14750099999999999</v>
      </c>
      <c r="BA7897">
        <v>0.13689299999999999</v>
      </c>
      <c r="BC7897" s="52">
        <v>100000</v>
      </c>
      <c r="BD7897" s="52">
        <v>100000</v>
      </c>
      <c r="BE7897">
        <v>0</v>
      </c>
      <c r="BF7897">
        <v>0</v>
      </c>
      <c r="BG7897">
        <v>0</v>
      </c>
    </row>
    <row r="7898" spans="1:59">
      <c r="A7898">
        <v>7897</v>
      </c>
      <c r="E7898">
        <v>9795.2054794520554</v>
      </c>
      <c r="K7898">
        <v>3054.0380644462157</v>
      </c>
      <c r="L7898">
        <v>3260.9680644462155</v>
      </c>
      <c r="M7898">
        <v>3467.8980644462154</v>
      </c>
      <c r="N7898">
        <v>3674.8280644462152</v>
      </c>
      <c r="O7898">
        <v>3881.758064446215</v>
      </c>
      <c r="Q7898">
        <v>30762.024427529661</v>
      </c>
      <c r="R7898">
        <v>29930.940181045982</v>
      </c>
      <c r="S7898">
        <v>29099.855934562303</v>
      </c>
      <c r="T7898">
        <v>28268.771688078625</v>
      </c>
      <c r="U7898">
        <v>27437.687441594946</v>
      </c>
      <c r="W7898">
        <v>0</v>
      </c>
      <c r="AB7898">
        <v>1</v>
      </c>
      <c r="AC7898">
        <v>1</v>
      </c>
      <c r="AD7898">
        <v>1</v>
      </c>
      <c r="AE7898">
        <v>1</v>
      </c>
      <c r="AF7898">
        <v>1</v>
      </c>
      <c r="AL7898">
        <v>8.9376090000000001</v>
      </c>
      <c r="AM7898" s="5">
        <v>9.8601608276367188</v>
      </c>
      <c r="AN7898">
        <v>570.77625570776252</v>
      </c>
      <c r="AO7898">
        <f t="shared" si="123"/>
        <v>26826.48401826484</v>
      </c>
      <c r="AP7898">
        <v>684.93150684931504</v>
      </c>
      <c r="AQ7898">
        <v>0.115981</v>
      </c>
      <c r="AR7898">
        <v>0.16309200000000001</v>
      </c>
      <c r="AS7898">
        <v>0.15306999999999998</v>
      </c>
      <c r="AT7898">
        <v>0.147566</v>
      </c>
      <c r="AU7898">
        <v>0.13682900000000001</v>
      </c>
      <c r="AW7898">
        <v>0.11598099999999999</v>
      </c>
      <c r="AX7898">
        <v>0.16309200000000001</v>
      </c>
      <c r="AY7898">
        <v>0.15306999999999998</v>
      </c>
      <c r="AZ7898">
        <v>0.14756600000000003</v>
      </c>
      <c r="BA7898">
        <v>0.13682900000000003</v>
      </c>
      <c r="BC7898" s="52">
        <v>100000</v>
      </c>
      <c r="BD7898" s="52">
        <v>100000</v>
      </c>
      <c r="BE7898">
        <v>0</v>
      </c>
      <c r="BF7898">
        <v>0</v>
      </c>
      <c r="BG7898">
        <v>0</v>
      </c>
    </row>
    <row r="7899" spans="1:59">
      <c r="A7899">
        <v>7898</v>
      </c>
      <c r="E7899">
        <v>9795.2054794520554</v>
      </c>
      <c r="K7899">
        <v>2175.8428352052488</v>
      </c>
      <c r="L7899">
        <v>2270.8786685385821</v>
      </c>
      <c r="M7899">
        <v>2365.9145018719155</v>
      </c>
      <c r="N7899">
        <v>2460.9503352052488</v>
      </c>
      <c r="O7899">
        <v>2555.9861685385822</v>
      </c>
      <c r="Q7899">
        <v>31351.096974835029</v>
      </c>
      <c r="R7899">
        <v>30504.098011631595</v>
      </c>
      <c r="S7899">
        <v>29657.099048428161</v>
      </c>
      <c r="T7899">
        <v>28810.100085224727</v>
      </c>
      <c r="U7899">
        <v>27963.101122021293</v>
      </c>
      <c r="W7899">
        <v>0</v>
      </c>
      <c r="AB7899">
        <v>1</v>
      </c>
      <c r="AC7899">
        <v>1</v>
      </c>
      <c r="AD7899">
        <v>1</v>
      </c>
      <c r="AE7899">
        <v>1</v>
      </c>
      <c r="AF7899">
        <v>1</v>
      </c>
      <c r="AL7899">
        <v>9.5941729999999996</v>
      </c>
      <c r="AM7899" s="5">
        <v>9.5262012481689453</v>
      </c>
      <c r="AN7899">
        <v>570.77625570776252</v>
      </c>
      <c r="AO7899">
        <f t="shared" si="123"/>
        <v>26826.48401826484</v>
      </c>
      <c r="AP7899">
        <v>684.93150684931504</v>
      </c>
      <c r="AQ7899">
        <v>0.115928</v>
      </c>
      <c r="AR7899">
        <v>0.16309000000000001</v>
      </c>
      <c r="AS7899">
        <v>0.15299100000000002</v>
      </c>
      <c r="AT7899">
        <v>0.147505</v>
      </c>
      <c r="AU7899">
        <v>0.136765</v>
      </c>
      <c r="AW7899">
        <v>0.11592800000000002</v>
      </c>
      <c r="AX7899">
        <v>0.16309000000000001</v>
      </c>
      <c r="AY7899">
        <v>0.15299100000000004</v>
      </c>
      <c r="AZ7899">
        <v>0.147505</v>
      </c>
      <c r="BA7899">
        <v>0.13676500000000003</v>
      </c>
      <c r="BC7899" s="52">
        <v>100000</v>
      </c>
      <c r="BD7899" s="52">
        <v>100000</v>
      </c>
      <c r="BE7899">
        <v>0</v>
      </c>
      <c r="BF7899">
        <v>0</v>
      </c>
      <c r="BG7899">
        <v>0</v>
      </c>
    </row>
    <row r="7900" spans="1:59">
      <c r="A7900">
        <v>7899</v>
      </c>
      <c r="E7900">
        <v>9795.2054794520554</v>
      </c>
      <c r="K7900">
        <v>1644.8904596061152</v>
      </c>
      <c r="L7900">
        <v>1695.3779596061152</v>
      </c>
      <c r="M7900">
        <v>1745.8654596061151</v>
      </c>
      <c r="N7900">
        <v>1796.3529596061151</v>
      </c>
      <c r="O7900">
        <v>1846.840459606115</v>
      </c>
      <c r="Q7900">
        <v>31983.007667655631</v>
      </c>
      <c r="R7900">
        <v>31118.936647934075</v>
      </c>
      <c r="S7900">
        <v>30254.865628212516</v>
      </c>
      <c r="T7900">
        <v>29390.794608490956</v>
      </c>
      <c r="U7900">
        <v>28526.723588769397</v>
      </c>
      <c r="W7900">
        <v>0</v>
      </c>
      <c r="AB7900">
        <v>1</v>
      </c>
      <c r="AC7900">
        <v>1</v>
      </c>
      <c r="AD7900">
        <v>1</v>
      </c>
      <c r="AE7900">
        <v>1</v>
      </c>
      <c r="AF7900">
        <v>1</v>
      </c>
      <c r="AL7900">
        <v>8.9599720000000005</v>
      </c>
      <c r="AM7900" s="5">
        <v>9.5493144989013672</v>
      </c>
      <c r="AN7900">
        <v>570.77625570776252</v>
      </c>
      <c r="AO7900">
        <f t="shared" si="123"/>
        <v>26826.48401826484</v>
      </c>
      <c r="AP7900">
        <v>684.93150684931504</v>
      </c>
      <c r="AQ7900">
        <v>0.11592</v>
      </c>
      <c r="AR7900">
        <v>0.163079</v>
      </c>
      <c r="AS7900">
        <v>0.15295699999999998</v>
      </c>
      <c r="AT7900">
        <v>0.14735900000000002</v>
      </c>
      <c r="AU7900">
        <v>0.13666499999999998</v>
      </c>
      <c r="AW7900">
        <v>0.11592000000000001</v>
      </c>
      <c r="AX7900">
        <v>0.16307900000000003</v>
      </c>
      <c r="AY7900">
        <v>0.15295700000000001</v>
      </c>
      <c r="AZ7900">
        <v>0.14735900000000002</v>
      </c>
      <c r="BA7900">
        <v>0.13666499999999998</v>
      </c>
      <c r="BC7900" s="52">
        <v>100000</v>
      </c>
      <c r="BD7900" s="52">
        <v>100000</v>
      </c>
      <c r="BE7900">
        <v>0</v>
      </c>
      <c r="BF7900">
        <v>0</v>
      </c>
      <c r="BG7900">
        <v>0</v>
      </c>
    </row>
    <row r="7901" spans="1:59">
      <c r="A7901">
        <v>7900</v>
      </c>
      <c r="E7901">
        <v>9795.2054794520554</v>
      </c>
      <c r="K7901">
        <v>1540.8237939886853</v>
      </c>
      <c r="L7901">
        <v>1581.6587939886854</v>
      </c>
      <c r="M7901">
        <v>1622.4937939886854</v>
      </c>
      <c r="N7901">
        <v>1663.3287939886854</v>
      </c>
      <c r="O7901">
        <v>1704.1637939886855</v>
      </c>
      <c r="Q7901">
        <v>33952.741642274843</v>
      </c>
      <c r="R7901">
        <v>33035.455176166783</v>
      </c>
      <c r="S7901">
        <v>32118.168710058722</v>
      </c>
      <c r="T7901">
        <v>31200.882243950662</v>
      </c>
      <c r="U7901">
        <v>30283.595777842602</v>
      </c>
      <c r="W7901">
        <v>0</v>
      </c>
      <c r="AB7901">
        <v>1</v>
      </c>
      <c r="AC7901">
        <v>1</v>
      </c>
      <c r="AD7901">
        <v>1</v>
      </c>
      <c r="AE7901">
        <v>1</v>
      </c>
      <c r="AF7901">
        <v>1</v>
      </c>
      <c r="AL7901">
        <v>8.7873125000000005</v>
      </c>
      <c r="AM7901" s="5">
        <v>9.5086498260498047</v>
      </c>
      <c r="AN7901">
        <v>570.77625570776252</v>
      </c>
      <c r="AO7901">
        <f t="shared" si="123"/>
        <v>26826.48401826484</v>
      </c>
      <c r="AP7901">
        <v>684.93150684931504</v>
      </c>
      <c r="AQ7901">
        <v>0.11430700000000001</v>
      </c>
      <c r="AR7901">
        <v>0.15875999999999998</v>
      </c>
      <c r="AS7901">
        <v>0.15297300000000003</v>
      </c>
      <c r="AT7901">
        <v>0.14643299999999998</v>
      </c>
      <c r="AU7901">
        <v>0.13602699999999998</v>
      </c>
      <c r="AW7901">
        <v>0.11430700000000001</v>
      </c>
      <c r="AX7901">
        <v>0.15876000000000001</v>
      </c>
      <c r="AY7901">
        <v>0.15297300000000003</v>
      </c>
      <c r="AZ7901">
        <v>0.14643299999999998</v>
      </c>
      <c r="BA7901">
        <v>0.13602700000000001</v>
      </c>
      <c r="BC7901" s="52">
        <v>100000</v>
      </c>
      <c r="BD7901" s="52">
        <v>100000</v>
      </c>
      <c r="BE7901">
        <v>0</v>
      </c>
      <c r="BF7901">
        <v>0</v>
      </c>
      <c r="BG7901">
        <v>0</v>
      </c>
    </row>
    <row r="7902" spans="1:59">
      <c r="A7902">
        <v>7901</v>
      </c>
      <c r="E7902">
        <v>9795.2054794520554</v>
      </c>
      <c r="K7902">
        <v>1739.399982462761</v>
      </c>
      <c r="L7902">
        <v>1780.647482462761</v>
      </c>
      <c r="M7902">
        <v>1821.8949824627609</v>
      </c>
      <c r="N7902">
        <v>1863.1424824627609</v>
      </c>
      <c r="O7902">
        <v>1904.3899824627608</v>
      </c>
      <c r="Q7902">
        <v>38710.089883221583</v>
      </c>
      <c r="R7902">
        <v>37664.276207927061</v>
      </c>
      <c r="S7902">
        <v>36618.462532632548</v>
      </c>
      <c r="T7902">
        <v>35572.648857338034</v>
      </c>
      <c r="U7902">
        <v>34526.83518204352</v>
      </c>
      <c r="W7902">
        <v>0</v>
      </c>
      <c r="AB7902">
        <v>1</v>
      </c>
      <c r="AC7902">
        <v>1</v>
      </c>
      <c r="AD7902">
        <v>1</v>
      </c>
      <c r="AE7902">
        <v>1</v>
      </c>
      <c r="AF7902">
        <v>1</v>
      </c>
      <c r="AL7902">
        <v>8.9294759999999993</v>
      </c>
      <c r="AM7902" s="5">
        <v>8.9758310317993164</v>
      </c>
      <c r="AN7902">
        <v>570.77625570776252</v>
      </c>
      <c r="AO7902">
        <f t="shared" si="123"/>
        <v>26826.48401826484</v>
      </c>
      <c r="AP7902">
        <v>684.93150684931504</v>
      </c>
      <c r="AQ7902">
        <v>0.115304</v>
      </c>
      <c r="AR7902">
        <v>0.15872700000000001</v>
      </c>
      <c r="AS7902">
        <v>0.15275299999999997</v>
      </c>
      <c r="AT7902">
        <v>0.146593</v>
      </c>
      <c r="AU7902">
        <v>0.13586799999999999</v>
      </c>
      <c r="AW7902">
        <v>0.115304</v>
      </c>
      <c r="AX7902">
        <v>0.15872700000000001</v>
      </c>
      <c r="AY7902">
        <v>0.15275299999999997</v>
      </c>
      <c r="AZ7902">
        <v>0.14659300000000003</v>
      </c>
      <c r="BA7902">
        <v>0.13586799999999999</v>
      </c>
      <c r="BC7902" s="52">
        <v>100000</v>
      </c>
      <c r="BD7902" s="52">
        <v>100000</v>
      </c>
      <c r="BE7902">
        <v>0</v>
      </c>
      <c r="BF7902">
        <v>0</v>
      </c>
      <c r="BG7902">
        <v>0</v>
      </c>
    </row>
    <row r="7903" spans="1:59">
      <c r="A7903">
        <v>7902</v>
      </c>
      <c r="E7903">
        <v>9795.2054794520554</v>
      </c>
      <c r="K7903">
        <v>2539.014260115056</v>
      </c>
      <c r="L7903">
        <v>2579.161760115056</v>
      </c>
      <c r="M7903">
        <v>2619.3092601150561</v>
      </c>
      <c r="N7903">
        <v>2659.4567601150561</v>
      </c>
      <c r="O7903">
        <v>2699.6042601150561</v>
      </c>
      <c r="Q7903">
        <v>53228.501989245371</v>
      </c>
      <c r="R7903">
        <v>51790.450688058663</v>
      </c>
      <c r="S7903">
        <v>50352.399386871955</v>
      </c>
      <c r="T7903">
        <v>48914.348085685247</v>
      </c>
      <c r="U7903">
        <v>47476.29678449854</v>
      </c>
      <c r="W7903">
        <v>0</v>
      </c>
      <c r="AB7903">
        <v>1</v>
      </c>
      <c r="AC7903">
        <v>1</v>
      </c>
      <c r="AD7903">
        <v>1</v>
      </c>
      <c r="AE7903">
        <v>1</v>
      </c>
      <c r="AF7903">
        <v>1</v>
      </c>
      <c r="AL7903">
        <v>9.0053289999999997</v>
      </c>
      <c r="AM7903" s="5">
        <v>8.8576335906982422</v>
      </c>
      <c r="AN7903">
        <v>570.77625570776252</v>
      </c>
      <c r="AO7903">
        <f t="shared" si="123"/>
        <v>26826.48401826484</v>
      </c>
      <c r="AP7903">
        <v>684.93150684931504</v>
      </c>
      <c r="AQ7903">
        <v>0.11894400000000001</v>
      </c>
      <c r="AR7903">
        <v>0.15864900000000001</v>
      </c>
      <c r="AS7903">
        <v>0.15393199999999999</v>
      </c>
      <c r="AT7903">
        <v>0.14844599999999999</v>
      </c>
      <c r="AU7903">
        <v>0.13772700000000002</v>
      </c>
      <c r="AW7903">
        <v>0.11894400000000001</v>
      </c>
      <c r="AX7903">
        <v>0.15864900000000004</v>
      </c>
      <c r="AY7903">
        <v>0.15393200000000001</v>
      </c>
      <c r="AZ7903">
        <v>0.14844600000000002</v>
      </c>
      <c r="BA7903">
        <v>0.13772700000000004</v>
      </c>
      <c r="BC7903" s="52">
        <v>100000</v>
      </c>
      <c r="BD7903" s="52">
        <v>100000</v>
      </c>
      <c r="BE7903">
        <v>0</v>
      </c>
      <c r="BF7903">
        <v>0</v>
      </c>
      <c r="BG7903">
        <v>0</v>
      </c>
    </row>
    <row r="7904" spans="1:59">
      <c r="A7904">
        <v>7903</v>
      </c>
      <c r="E7904">
        <v>9795.2054794520554</v>
      </c>
      <c r="K7904">
        <v>3984.2666264958975</v>
      </c>
      <c r="L7904">
        <v>4026.8891264958975</v>
      </c>
      <c r="M7904">
        <v>4069.5116264958974</v>
      </c>
      <c r="N7904">
        <v>4112.1341264958974</v>
      </c>
      <c r="O7904">
        <v>4154.7566264958978</v>
      </c>
      <c r="Q7904">
        <v>63331.162020536882</v>
      </c>
      <c r="R7904">
        <v>61620.171535549147</v>
      </c>
      <c r="S7904">
        <v>59909.181050561412</v>
      </c>
      <c r="T7904">
        <v>58198.190565573677</v>
      </c>
      <c r="U7904">
        <v>56487.200080585942</v>
      </c>
      <c r="W7904">
        <v>0</v>
      </c>
      <c r="AB7904">
        <v>1</v>
      </c>
      <c r="AC7904">
        <v>1</v>
      </c>
      <c r="AD7904">
        <v>1</v>
      </c>
      <c r="AE7904">
        <v>1</v>
      </c>
      <c r="AF7904">
        <v>1</v>
      </c>
      <c r="AL7904">
        <v>8.8833990000000007</v>
      </c>
      <c r="AM7904" s="5">
        <v>8.5845890045166016</v>
      </c>
      <c r="AN7904">
        <v>570.77625570776252</v>
      </c>
      <c r="AO7904">
        <f t="shared" si="123"/>
        <v>26826.48401826484</v>
      </c>
      <c r="AP7904">
        <v>684.93150684931504</v>
      </c>
      <c r="AQ7904">
        <v>0.125359</v>
      </c>
      <c r="AR7904">
        <v>0.180288</v>
      </c>
      <c r="AS7904">
        <v>0.16542999999999999</v>
      </c>
      <c r="AT7904">
        <v>0.149481</v>
      </c>
      <c r="AU7904">
        <v>0.140737</v>
      </c>
      <c r="AW7904">
        <v>0.125359</v>
      </c>
      <c r="AX7904">
        <v>0.180288</v>
      </c>
      <c r="AY7904">
        <v>0.16543000000000002</v>
      </c>
      <c r="AZ7904">
        <v>0.14948100000000003</v>
      </c>
      <c r="BA7904">
        <v>0.140737</v>
      </c>
      <c r="BC7904" s="52">
        <v>100000</v>
      </c>
      <c r="BD7904" s="52">
        <v>100000</v>
      </c>
      <c r="BE7904">
        <v>0</v>
      </c>
      <c r="BF7904">
        <v>0</v>
      </c>
      <c r="BG7904">
        <v>0</v>
      </c>
    </row>
    <row r="7905" spans="1:59">
      <c r="A7905">
        <v>7904</v>
      </c>
      <c r="E7905">
        <v>9795.2054794520554</v>
      </c>
      <c r="K7905">
        <v>5210.7666141298951</v>
      </c>
      <c r="L7905">
        <v>5252.4266141298949</v>
      </c>
      <c r="M7905">
        <v>5294.0866141298948</v>
      </c>
      <c r="N7905">
        <v>5335.7466141298946</v>
      </c>
      <c r="O7905">
        <v>5377.4066141298945</v>
      </c>
      <c r="Q7905">
        <v>58729.632532800992</v>
      </c>
      <c r="R7905">
        <v>57142.959571830914</v>
      </c>
      <c r="S7905">
        <v>55556.286610860836</v>
      </c>
      <c r="T7905">
        <v>53969.613649890758</v>
      </c>
      <c r="U7905">
        <v>52382.94068892068</v>
      </c>
      <c r="W7905">
        <v>0</v>
      </c>
      <c r="AB7905">
        <v>1</v>
      </c>
      <c r="AC7905">
        <v>1</v>
      </c>
      <c r="AD7905">
        <v>1</v>
      </c>
      <c r="AE7905">
        <v>1</v>
      </c>
      <c r="AF7905">
        <v>1</v>
      </c>
      <c r="AL7905">
        <v>8.5365520000000004</v>
      </c>
      <c r="AM7905" s="5">
        <v>8.2516994476318359</v>
      </c>
      <c r="AN7905">
        <v>570.77625570776252</v>
      </c>
      <c r="AO7905">
        <f t="shared" si="123"/>
        <v>26826.48401826484</v>
      </c>
      <c r="AP7905">
        <v>684.93150684931504</v>
      </c>
      <c r="AQ7905">
        <v>0.13641499999999998</v>
      </c>
      <c r="AR7905">
        <v>0.194329</v>
      </c>
      <c r="AS7905">
        <v>0.172261</v>
      </c>
      <c r="AT7905">
        <v>0.157531</v>
      </c>
      <c r="AU7905">
        <v>0.14810800000000002</v>
      </c>
      <c r="AW7905">
        <v>0.13641500000000001</v>
      </c>
      <c r="AX7905">
        <v>0.19432900000000003</v>
      </c>
      <c r="AY7905">
        <v>0.172261</v>
      </c>
      <c r="AZ7905">
        <v>0.15753100000000003</v>
      </c>
      <c r="BA7905">
        <v>0.14810800000000002</v>
      </c>
      <c r="BC7905" s="52">
        <v>100000</v>
      </c>
      <c r="BD7905" s="52">
        <v>100000</v>
      </c>
      <c r="BE7905">
        <v>0</v>
      </c>
      <c r="BF7905">
        <v>0</v>
      </c>
      <c r="BG7905">
        <v>0</v>
      </c>
    </row>
    <row r="7906" spans="1:59">
      <c r="A7906">
        <v>7905</v>
      </c>
      <c r="E7906">
        <v>9795.2054794520554</v>
      </c>
      <c r="K7906">
        <v>4412.2142412287994</v>
      </c>
      <c r="L7906">
        <v>4459.5667412287994</v>
      </c>
      <c r="M7906">
        <v>4506.9192412287994</v>
      </c>
      <c r="N7906">
        <v>4554.2717412287993</v>
      </c>
      <c r="O7906">
        <v>4601.6242412287993</v>
      </c>
      <c r="Q7906">
        <v>57516.464253571066</v>
      </c>
      <c r="R7906">
        <v>55962.566934334332</v>
      </c>
      <c r="S7906">
        <v>54408.669615097599</v>
      </c>
      <c r="T7906">
        <v>52854.772295860865</v>
      </c>
      <c r="U7906">
        <v>51300.874976624131</v>
      </c>
      <c r="W7906">
        <v>0.13830000000000001</v>
      </c>
      <c r="AB7906">
        <v>1</v>
      </c>
      <c r="AC7906">
        <v>1</v>
      </c>
      <c r="AD7906">
        <v>1</v>
      </c>
      <c r="AE7906">
        <v>1</v>
      </c>
      <c r="AF7906">
        <v>1</v>
      </c>
      <c r="AL7906">
        <v>6.9567366000000002</v>
      </c>
      <c r="AM7906" s="5">
        <v>7.8512425422668457</v>
      </c>
      <c r="AN7906">
        <v>570.77625570776252</v>
      </c>
      <c r="AO7906">
        <f t="shared" si="123"/>
        <v>26826.48401826484</v>
      </c>
      <c r="AP7906">
        <v>684.93150684931504</v>
      </c>
      <c r="AQ7906">
        <v>0.13308099999999998</v>
      </c>
      <c r="AR7906">
        <v>0.18987899999999999</v>
      </c>
      <c r="AS7906">
        <v>0.174348</v>
      </c>
      <c r="AT7906">
        <v>0.15329499999999999</v>
      </c>
      <c r="AU7906">
        <v>0.14361699999999999</v>
      </c>
      <c r="AW7906">
        <v>0.133081</v>
      </c>
      <c r="AX7906">
        <v>0.18987900000000002</v>
      </c>
      <c r="AY7906">
        <v>0.174348</v>
      </c>
      <c r="AZ7906">
        <v>0.15329500000000001</v>
      </c>
      <c r="BA7906">
        <v>0.14361699999999999</v>
      </c>
      <c r="BC7906" s="52">
        <v>100000</v>
      </c>
      <c r="BD7906" s="52">
        <v>100000</v>
      </c>
      <c r="BE7906">
        <v>0</v>
      </c>
      <c r="BF7906">
        <v>0</v>
      </c>
      <c r="BG7906">
        <v>0</v>
      </c>
    </row>
    <row r="7907" spans="1:59">
      <c r="A7907">
        <v>7906</v>
      </c>
      <c r="E7907">
        <v>9795.2054794520554</v>
      </c>
      <c r="K7907">
        <v>3913.1190081656132</v>
      </c>
      <c r="L7907">
        <v>3985.1390081656132</v>
      </c>
      <c r="M7907">
        <v>4057.1590081656132</v>
      </c>
      <c r="N7907">
        <v>4129.1790081656127</v>
      </c>
      <c r="O7907">
        <v>4201.1990081656131</v>
      </c>
      <c r="Q7907">
        <v>55997.54371182702</v>
      </c>
      <c r="R7907">
        <v>54484.682408786699</v>
      </c>
      <c r="S7907">
        <v>52971.821105746378</v>
      </c>
      <c r="T7907">
        <v>51458.959802706057</v>
      </c>
      <c r="U7907">
        <v>49946.098499665735</v>
      </c>
      <c r="W7907">
        <v>0.16756000000000001</v>
      </c>
      <c r="AB7907">
        <v>1</v>
      </c>
      <c r="AC7907">
        <v>1</v>
      </c>
      <c r="AD7907">
        <v>1</v>
      </c>
      <c r="AE7907">
        <v>1</v>
      </c>
      <c r="AF7907">
        <v>1</v>
      </c>
      <c r="AL7907">
        <v>4.7260730000000004</v>
      </c>
      <c r="AM7907" s="5">
        <v>7.6204228401184082</v>
      </c>
      <c r="AN7907">
        <v>570.77625570776252</v>
      </c>
      <c r="AO7907">
        <f t="shared" si="123"/>
        <v>26826.48401826484</v>
      </c>
      <c r="AP7907">
        <v>684.93150684931504</v>
      </c>
      <c r="AQ7907">
        <v>0.127668</v>
      </c>
      <c r="AR7907">
        <v>0.188718</v>
      </c>
      <c r="AS7907">
        <v>0.17163</v>
      </c>
      <c r="AT7907">
        <v>0.152952</v>
      </c>
      <c r="AU7907">
        <v>0.140959</v>
      </c>
      <c r="AW7907">
        <v>0.127668</v>
      </c>
      <c r="AX7907">
        <v>0.188718</v>
      </c>
      <c r="AY7907">
        <v>0.17163</v>
      </c>
      <c r="AZ7907">
        <v>0.15295200000000003</v>
      </c>
      <c r="BA7907">
        <v>0.140959</v>
      </c>
      <c r="BC7907" s="52">
        <v>100000</v>
      </c>
      <c r="BD7907" s="52">
        <v>100000</v>
      </c>
      <c r="BE7907">
        <v>0</v>
      </c>
      <c r="BF7907">
        <v>0</v>
      </c>
      <c r="BG7907">
        <v>0</v>
      </c>
    </row>
    <row r="7908" spans="1:59">
      <c r="A7908">
        <v>7907</v>
      </c>
      <c r="E7908">
        <v>9795.2054794520554</v>
      </c>
      <c r="K7908">
        <v>3983.2047217446989</v>
      </c>
      <c r="L7908">
        <v>4086.8747217446989</v>
      </c>
      <c r="M7908">
        <v>4190.544721744699</v>
      </c>
      <c r="N7908">
        <v>4294.2147217446991</v>
      </c>
      <c r="O7908">
        <v>4397.8847217446992</v>
      </c>
      <c r="Q7908">
        <v>54495.169903898292</v>
      </c>
      <c r="R7908">
        <v>53022.897580722492</v>
      </c>
      <c r="S7908">
        <v>51550.625257546693</v>
      </c>
      <c r="T7908">
        <v>50078.352934370894</v>
      </c>
      <c r="U7908">
        <v>48606.080611195095</v>
      </c>
      <c r="W7908">
        <v>3.4869999999999998E-2</v>
      </c>
      <c r="AB7908">
        <v>1</v>
      </c>
      <c r="AC7908">
        <v>1</v>
      </c>
      <c r="AD7908">
        <v>1</v>
      </c>
      <c r="AE7908">
        <v>1</v>
      </c>
      <c r="AF7908">
        <v>1</v>
      </c>
      <c r="AL7908">
        <v>4.7283429999999997</v>
      </c>
      <c r="AM7908" s="5">
        <v>7.3012866973876953</v>
      </c>
      <c r="AN7908">
        <v>570.77625570776252</v>
      </c>
      <c r="AO7908">
        <f t="shared" si="123"/>
        <v>26826.48401826484</v>
      </c>
      <c r="AP7908">
        <v>684.93150684931504</v>
      </c>
      <c r="AQ7908">
        <v>0.126861</v>
      </c>
      <c r="AR7908">
        <v>0.188058</v>
      </c>
      <c r="AS7908">
        <v>0.171597</v>
      </c>
      <c r="AT7908">
        <v>0.15309800000000001</v>
      </c>
      <c r="AU7908">
        <v>0.14176499999999997</v>
      </c>
      <c r="AW7908">
        <v>0.126861</v>
      </c>
      <c r="AX7908">
        <v>0.188058</v>
      </c>
      <c r="AY7908">
        <v>0.171597</v>
      </c>
      <c r="AZ7908">
        <v>0.15309800000000001</v>
      </c>
      <c r="BA7908">
        <v>0.14176499999999997</v>
      </c>
      <c r="BC7908" s="52">
        <v>100000</v>
      </c>
      <c r="BD7908" s="52">
        <v>100000</v>
      </c>
      <c r="BE7908">
        <v>0</v>
      </c>
      <c r="BF7908">
        <v>0</v>
      </c>
      <c r="BG7908">
        <v>0</v>
      </c>
    </row>
    <row r="7909" spans="1:59">
      <c r="A7909">
        <v>7908</v>
      </c>
      <c r="E7909">
        <v>9795.2054794520554</v>
      </c>
      <c r="K7909">
        <v>4605.4809059468835</v>
      </c>
      <c r="L7909">
        <v>4775.4234059468836</v>
      </c>
      <c r="M7909">
        <v>4945.3659059468837</v>
      </c>
      <c r="N7909">
        <v>5115.3084059468838</v>
      </c>
      <c r="O7909">
        <v>5285.2509059468839</v>
      </c>
      <c r="Q7909">
        <v>52215.824232787963</v>
      </c>
      <c r="R7909">
        <v>50805.132001721817</v>
      </c>
      <c r="S7909">
        <v>49394.43977065567</v>
      </c>
      <c r="T7909">
        <v>47983.747539589524</v>
      </c>
      <c r="U7909">
        <v>46573.055308523377</v>
      </c>
      <c r="W7909">
        <v>4.3560000000000001E-2</v>
      </c>
      <c r="AB7909">
        <v>1</v>
      </c>
      <c r="AC7909">
        <v>1</v>
      </c>
      <c r="AD7909">
        <v>1</v>
      </c>
      <c r="AE7909">
        <v>1</v>
      </c>
      <c r="AF7909">
        <v>1</v>
      </c>
      <c r="AL7909">
        <v>5.4336970000000004</v>
      </c>
      <c r="AM7909" s="5">
        <v>6.7797436714172363</v>
      </c>
      <c r="AN7909">
        <v>570.77625570776252</v>
      </c>
      <c r="AO7909">
        <f t="shared" si="123"/>
        <v>26826.48401826484</v>
      </c>
      <c r="AP7909">
        <v>684.93150684931504</v>
      </c>
      <c r="AQ7909">
        <v>0.12660399999999999</v>
      </c>
      <c r="AR7909">
        <v>0.18770100000000001</v>
      </c>
      <c r="AS7909">
        <v>0.17094200000000001</v>
      </c>
      <c r="AT7909">
        <v>0.152505</v>
      </c>
      <c r="AU7909">
        <v>0.141126</v>
      </c>
      <c r="AW7909">
        <v>0.12660399999999999</v>
      </c>
      <c r="AX7909">
        <v>0.18770100000000001</v>
      </c>
      <c r="AY7909">
        <v>0.17094200000000004</v>
      </c>
      <c r="AZ7909">
        <v>0.152505</v>
      </c>
      <c r="BA7909">
        <v>0.14112600000000003</v>
      </c>
      <c r="BC7909" s="52">
        <v>100000</v>
      </c>
      <c r="BD7909" s="52">
        <v>100000</v>
      </c>
      <c r="BE7909">
        <v>0</v>
      </c>
      <c r="BF7909">
        <v>0</v>
      </c>
      <c r="BG7909">
        <v>0</v>
      </c>
    </row>
    <row r="7910" spans="1:59">
      <c r="A7910">
        <v>7909</v>
      </c>
      <c r="E7910">
        <v>9795.2054794520554</v>
      </c>
      <c r="K7910">
        <v>4443.009479013549</v>
      </c>
      <c r="L7910">
        <v>4654.0644790135493</v>
      </c>
      <c r="M7910">
        <v>4865.1194790135496</v>
      </c>
      <c r="N7910">
        <v>5076.1744790135499</v>
      </c>
      <c r="O7910">
        <v>5287.2294790135502</v>
      </c>
      <c r="Q7910">
        <v>51419.363013837239</v>
      </c>
      <c r="R7910">
        <v>50030.188429285365</v>
      </c>
      <c r="S7910">
        <v>48641.01384473349</v>
      </c>
      <c r="T7910">
        <v>47251.839260181616</v>
      </c>
      <c r="U7910">
        <v>45862.664675629741</v>
      </c>
      <c r="W7910">
        <v>3.9530000000000003E-2</v>
      </c>
      <c r="AB7910">
        <v>1</v>
      </c>
      <c r="AC7910">
        <v>1</v>
      </c>
      <c r="AD7910">
        <v>1</v>
      </c>
      <c r="AE7910">
        <v>1</v>
      </c>
      <c r="AF7910">
        <v>1</v>
      </c>
      <c r="AL7910">
        <v>5.3198524000000003</v>
      </c>
      <c r="AM7910" s="5">
        <v>6.479097843170166</v>
      </c>
      <c r="AN7910">
        <v>570.77625570776252</v>
      </c>
      <c r="AO7910">
        <f t="shared" si="123"/>
        <v>26826.48401826484</v>
      </c>
      <c r="AP7910">
        <v>684.93150684931504</v>
      </c>
      <c r="AQ7910">
        <v>0.126664</v>
      </c>
      <c r="AR7910">
        <v>0.18771100000000002</v>
      </c>
      <c r="AS7910">
        <v>0.17105199999999998</v>
      </c>
      <c r="AT7910">
        <v>0.15207900000000002</v>
      </c>
      <c r="AU7910">
        <v>0.14086799999999999</v>
      </c>
      <c r="AW7910">
        <v>0.126664</v>
      </c>
      <c r="AX7910">
        <v>0.18771100000000002</v>
      </c>
      <c r="AY7910">
        <v>0.17105199999999998</v>
      </c>
      <c r="AZ7910">
        <v>0.15207900000000002</v>
      </c>
      <c r="BA7910">
        <v>0.14086799999999999</v>
      </c>
      <c r="BC7910" s="52">
        <v>100000</v>
      </c>
      <c r="BD7910" s="52">
        <v>100000</v>
      </c>
      <c r="BE7910">
        <v>0</v>
      </c>
      <c r="BF7910">
        <v>0</v>
      </c>
      <c r="BG7910">
        <v>0</v>
      </c>
    </row>
    <row r="7911" spans="1:59">
      <c r="A7911">
        <v>7910</v>
      </c>
      <c r="E7911">
        <v>9795.2054794520554</v>
      </c>
      <c r="K7911">
        <v>4433.4523362527643</v>
      </c>
      <c r="L7911">
        <v>4703.6015029194314</v>
      </c>
      <c r="M7911">
        <v>4973.7506695860975</v>
      </c>
      <c r="N7911">
        <v>5243.8998362527636</v>
      </c>
      <c r="O7911">
        <v>5514.0490029194298</v>
      </c>
      <c r="Q7911">
        <v>50575.191310429</v>
      </c>
      <c r="R7911">
        <v>49208.823345757053</v>
      </c>
      <c r="S7911">
        <v>47842.455381085107</v>
      </c>
      <c r="T7911">
        <v>46476.08741641316</v>
      </c>
      <c r="U7911">
        <v>45109.719451741214</v>
      </c>
      <c r="W7911">
        <v>8.8359999999999994E-2</v>
      </c>
      <c r="AB7911">
        <v>1</v>
      </c>
      <c r="AC7911">
        <v>1</v>
      </c>
      <c r="AD7911">
        <v>1</v>
      </c>
      <c r="AE7911">
        <v>1</v>
      </c>
      <c r="AF7911">
        <v>1</v>
      </c>
      <c r="AL7911">
        <v>5.2049770000000004</v>
      </c>
      <c r="AM7911" s="5">
        <v>6.1729235649108887</v>
      </c>
      <c r="AN7911">
        <v>570.77625570776252</v>
      </c>
      <c r="AO7911">
        <f t="shared" si="123"/>
        <v>26826.48401826484</v>
      </c>
      <c r="AP7911">
        <v>684.93150684931504</v>
      </c>
      <c r="AQ7911">
        <v>0.12684699999999999</v>
      </c>
      <c r="AR7911">
        <v>0.18777199999999999</v>
      </c>
      <c r="AS7911">
        <v>0.17191599999999999</v>
      </c>
      <c r="AT7911">
        <v>0.152167</v>
      </c>
      <c r="AU7911">
        <v>0.140873</v>
      </c>
      <c r="AW7911">
        <v>0.12684699999999999</v>
      </c>
      <c r="AX7911">
        <v>0.18777199999999999</v>
      </c>
      <c r="AY7911">
        <v>0.17191600000000001</v>
      </c>
      <c r="AZ7911">
        <v>0.152167</v>
      </c>
      <c r="BA7911">
        <v>0.14087300000000003</v>
      </c>
      <c r="BC7911" s="52">
        <v>100000</v>
      </c>
      <c r="BD7911" s="52">
        <v>100000</v>
      </c>
      <c r="BE7911">
        <v>0</v>
      </c>
      <c r="BF7911">
        <v>0</v>
      </c>
      <c r="BG7911">
        <v>0</v>
      </c>
    </row>
    <row r="7912" spans="1:59">
      <c r="A7912">
        <v>7911</v>
      </c>
      <c r="E7912">
        <v>9795.2054794520554</v>
      </c>
      <c r="K7912">
        <v>4415.3999554823931</v>
      </c>
      <c r="L7912">
        <v>4747.8624554823928</v>
      </c>
      <c r="M7912">
        <v>5080.3249554823924</v>
      </c>
      <c r="N7912">
        <v>5412.787455482392</v>
      </c>
      <c r="O7912">
        <v>5745.2499554823917</v>
      </c>
      <c r="Q7912">
        <v>51357.035512552902</v>
      </c>
      <c r="R7912">
        <v>49969.544802068544</v>
      </c>
      <c r="S7912">
        <v>48582.054091584185</v>
      </c>
      <c r="T7912">
        <v>47194.563381099826</v>
      </c>
      <c r="U7912">
        <v>45807.072670615467</v>
      </c>
      <c r="W7912">
        <v>1.9629999999999998E-2</v>
      </c>
      <c r="AB7912">
        <v>1</v>
      </c>
      <c r="AC7912">
        <v>1</v>
      </c>
      <c r="AD7912">
        <v>1</v>
      </c>
      <c r="AE7912">
        <v>1</v>
      </c>
      <c r="AF7912">
        <v>1</v>
      </c>
      <c r="AL7912">
        <v>5.453703</v>
      </c>
      <c r="AM7912" s="5">
        <v>6.025146484375</v>
      </c>
      <c r="AN7912">
        <v>570.77625570776252</v>
      </c>
      <c r="AO7912">
        <f t="shared" si="123"/>
        <v>26826.48401826484</v>
      </c>
      <c r="AP7912">
        <v>684.93150684931504</v>
      </c>
      <c r="AQ7912">
        <v>0.13477799999999998</v>
      </c>
      <c r="AR7912">
        <v>0.20541499999999999</v>
      </c>
      <c r="AS7912">
        <v>0.212172</v>
      </c>
      <c r="AT7912">
        <v>0.173095</v>
      </c>
      <c r="AU7912">
        <v>0.16849799999999998</v>
      </c>
      <c r="AW7912">
        <v>0.13477800000000001</v>
      </c>
      <c r="AX7912">
        <v>0.20541500000000001</v>
      </c>
      <c r="AY7912">
        <v>0.21217200000000003</v>
      </c>
      <c r="AZ7912">
        <v>0.173095</v>
      </c>
      <c r="BA7912">
        <v>0.16849799999999998</v>
      </c>
      <c r="BC7912" s="52">
        <v>100000</v>
      </c>
      <c r="BD7912" s="52">
        <v>100000</v>
      </c>
      <c r="BE7912">
        <v>0</v>
      </c>
      <c r="BF7912">
        <v>0</v>
      </c>
      <c r="BG7912">
        <v>0</v>
      </c>
    </row>
    <row r="7913" spans="1:59">
      <c r="A7913">
        <v>7912</v>
      </c>
      <c r="E7913">
        <v>9795.2054794520554</v>
      </c>
      <c r="K7913">
        <v>4152.0475771852234</v>
      </c>
      <c r="L7913">
        <v>4575.3109105185567</v>
      </c>
      <c r="M7913">
        <v>4998.5742438518901</v>
      </c>
      <c r="N7913">
        <v>5421.8375771852234</v>
      </c>
      <c r="O7913">
        <v>5845.1009105185567</v>
      </c>
      <c r="Q7913">
        <v>51845.814752000988</v>
      </c>
      <c r="R7913">
        <v>50445.118905095471</v>
      </c>
      <c r="S7913">
        <v>49044.423058189954</v>
      </c>
      <c r="T7913">
        <v>47643.727211284437</v>
      </c>
      <c r="U7913">
        <v>46243.03136437892</v>
      </c>
      <c r="W7913">
        <v>9.9900000000000006E-3</v>
      </c>
      <c r="AB7913">
        <v>1</v>
      </c>
      <c r="AC7913">
        <v>1</v>
      </c>
      <c r="AD7913">
        <v>1</v>
      </c>
      <c r="AE7913">
        <v>1</v>
      </c>
      <c r="AF7913">
        <v>1</v>
      </c>
      <c r="AL7913">
        <v>5.5200100000000001</v>
      </c>
      <c r="AM7913" s="5">
        <v>6.5049028396606454</v>
      </c>
      <c r="AN7913">
        <v>570.77625570776252</v>
      </c>
      <c r="AO7913">
        <f t="shared" si="123"/>
        <v>26826.48401826484</v>
      </c>
      <c r="AP7913">
        <v>684.93150684931504</v>
      </c>
      <c r="AQ7913">
        <v>0.136907</v>
      </c>
      <c r="AR7913">
        <v>0.220609</v>
      </c>
      <c r="AS7913">
        <v>0.223244</v>
      </c>
      <c r="AT7913">
        <v>0.182119</v>
      </c>
      <c r="AU7913">
        <v>0.17929499999999998</v>
      </c>
      <c r="AW7913">
        <v>0.136907</v>
      </c>
      <c r="AX7913">
        <v>0.220609</v>
      </c>
      <c r="AY7913">
        <v>0.223244</v>
      </c>
      <c r="AZ7913">
        <v>0.18211900000000003</v>
      </c>
      <c r="BA7913">
        <v>0.17929499999999998</v>
      </c>
      <c r="BC7913" s="52">
        <v>100000</v>
      </c>
      <c r="BD7913" s="52">
        <v>100000</v>
      </c>
      <c r="BE7913">
        <v>0</v>
      </c>
      <c r="BF7913">
        <v>0</v>
      </c>
      <c r="BG7913">
        <v>0</v>
      </c>
    </row>
    <row r="7914" spans="1:59">
      <c r="A7914">
        <v>7913</v>
      </c>
      <c r="E7914">
        <v>9795.2054794520554</v>
      </c>
      <c r="K7914">
        <v>4488.6713833150743</v>
      </c>
      <c r="L7914">
        <v>5115.6463833150747</v>
      </c>
      <c r="M7914">
        <v>5742.621383315075</v>
      </c>
      <c r="N7914">
        <v>6369.5963833150754</v>
      </c>
      <c r="O7914">
        <v>6996.5713833150758</v>
      </c>
      <c r="Q7914">
        <v>54799.909261447137</v>
      </c>
      <c r="R7914">
        <v>53319.403926115483</v>
      </c>
      <c r="S7914">
        <v>51838.898590783829</v>
      </c>
      <c r="T7914">
        <v>50358.393255452174</v>
      </c>
      <c r="U7914">
        <v>48877.88792012052</v>
      </c>
      <c r="W7914">
        <v>0</v>
      </c>
      <c r="AB7914">
        <v>1</v>
      </c>
      <c r="AC7914">
        <v>1</v>
      </c>
      <c r="AD7914">
        <v>1</v>
      </c>
      <c r="AE7914">
        <v>1</v>
      </c>
      <c r="AF7914">
        <v>1</v>
      </c>
      <c r="AL7914">
        <v>7.4933557999999998</v>
      </c>
      <c r="AM7914" s="5">
        <v>7.0631427764892578</v>
      </c>
      <c r="AN7914">
        <v>570.77625570776252</v>
      </c>
      <c r="AO7914">
        <f t="shared" si="123"/>
        <v>26826.48401826484</v>
      </c>
      <c r="AP7914">
        <v>684.93150684931504</v>
      </c>
      <c r="AQ7914">
        <v>0.13871799999999998</v>
      </c>
      <c r="AR7914">
        <v>0.23879900000000001</v>
      </c>
      <c r="AS7914">
        <v>0.22348199999999999</v>
      </c>
      <c r="AT7914">
        <v>0.20425499999999999</v>
      </c>
      <c r="AU7914">
        <v>0.19015299999999999</v>
      </c>
      <c r="AW7914">
        <v>0.13871800000000001</v>
      </c>
      <c r="AX7914">
        <v>0.23879900000000004</v>
      </c>
      <c r="AY7914">
        <v>0.22348200000000001</v>
      </c>
      <c r="AZ7914">
        <v>0.20425500000000002</v>
      </c>
      <c r="BA7914">
        <v>0.19015300000000002</v>
      </c>
      <c r="BC7914" s="52">
        <v>100000</v>
      </c>
      <c r="BD7914" s="52">
        <v>100000</v>
      </c>
      <c r="BE7914">
        <v>0</v>
      </c>
      <c r="BF7914">
        <v>0</v>
      </c>
      <c r="BG7914">
        <v>0</v>
      </c>
    </row>
    <row r="7915" spans="1:59">
      <c r="A7915">
        <v>7914</v>
      </c>
      <c r="E7915">
        <v>9795.2054794520554</v>
      </c>
      <c r="K7915">
        <v>6117.6332716532161</v>
      </c>
      <c r="L7915">
        <v>6903.964938319883</v>
      </c>
      <c r="M7915">
        <v>7690.2966049865499</v>
      </c>
      <c r="N7915">
        <v>8476.6282716532169</v>
      </c>
      <c r="O7915">
        <v>9262.9599383198838</v>
      </c>
      <c r="Q7915">
        <v>56159.151616003357</v>
      </c>
      <c r="R7915">
        <v>54641.924220904148</v>
      </c>
      <c r="S7915">
        <v>53124.696825804938</v>
      </c>
      <c r="T7915">
        <v>51607.469430705729</v>
      </c>
      <c r="U7915">
        <v>50090.242035606519</v>
      </c>
      <c r="W7915">
        <v>0</v>
      </c>
      <c r="AB7915">
        <v>1</v>
      </c>
      <c r="AC7915">
        <v>1</v>
      </c>
      <c r="AD7915">
        <v>1</v>
      </c>
      <c r="AE7915">
        <v>1</v>
      </c>
      <c r="AF7915">
        <v>1</v>
      </c>
      <c r="AL7915">
        <v>7.9856353000000002</v>
      </c>
      <c r="AM7915" s="5">
        <v>7.4136662483215332</v>
      </c>
      <c r="AN7915">
        <v>570.77625570776252</v>
      </c>
      <c r="AO7915">
        <f t="shared" si="123"/>
        <v>26826.48401826484</v>
      </c>
      <c r="AP7915">
        <v>684.93150684931504</v>
      </c>
      <c r="AQ7915">
        <v>0.139928</v>
      </c>
      <c r="AR7915">
        <v>0.24644199999999999</v>
      </c>
      <c r="AS7915">
        <v>0.222888</v>
      </c>
      <c r="AT7915">
        <v>0.20408500000000002</v>
      </c>
      <c r="AU7915">
        <v>0.19014900000000001</v>
      </c>
      <c r="AW7915">
        <v>0.139928</v>
      </c>
      <c r="AX7915">
        <v>0.24644199999999999</v>
      </c>
      <c r="AY7915">
        <v>0.22288800000000003</v>
      </c>
      <c r="AZ7915">
        <v>0.20408500000000002</v>
      </c>
      <c r="BA7915">
        <v>0.19014900000000001</v>
      </c>
      <c r="BC7915" s="52">
        <v>100000</v>
      </c>
      <c r="BD7915" s="52">
        <v>100000</v>
      </c>
      <c r="BE7915">
        <v>0</v>
      </c>
      <c r="BF7915">
        <v>0</v>
      </c>
      <c r="BG7915">
        <v>0</v>
      </c>
    </row>
    <row r="7916" spans="1:59">
      <c r="A7916">
        <v>7915</v>
      </c>
      <c r="E7916">
        <v>9795.2054794520554</v>
      </c>
      <c r="K7916">
        <v>7161.485642081112</v>
      </c>
      <c r="L7916">
        <v>7980.9539754144453</v>
      </c>
      <c r="M7916">
        <v>8800.4223087477785</v>
      </c>
      <c r="N7916">
        <v>9619.8906420811109</v>
      </c>
      <c r="O7916">
        <v>10439.358975414445</v>
      </c>
      <c r="Q7916">
        <v>56652.803194393717</v>
      </c>
      <c r="R7916">
        <v>55122.23902930606</v>
      </c>
      <c r="S7916">
        <v>53591.674864218403</v>
      </c>
      <c r="T7916">
        <v>52061.110699130746</v>
      </c>
      <c r="U7916">
        <v>50530.546534043089</v>
      </c>
      <c r="W7916">
        <v>0</v>
      </c>
      <c r="AB7916">
        <v>1</v>
      </c>
      <c r="AC7916">
        <v>1</v>
      </c>
      <c r="AD7916">
        <v>1</v>
      </c>
      <c r="AE7916">
        <v>1</v>
      </c>
      <c r="AF7916">
        <v>1</v>
      </c>
      <c r="AL7916">
        <v>8.1345729999999996</v>
      </c>
      <c r="AM7916" s="5">
        <v>8.0043449401855469</v>
      </c>
      <c r="AN7916">
        <v>570.77625570776252</v>
      </c>
      <c r="AO7916">
        <f t="shared" si="123"/>
        <v>26826.48401826484</v>
      </c>
      <c r="AP7916">
        <v>684.93150684931504</v>
      </c>
      <c r="AQ7916">
        <v>0.13871600000000001</v>
      </c>
      <c r="AR7916">
        <v>0.223135</v>
      </c>
      <c r="AS7916">
        <v>0.219391</v>
      </c>
      <c r="AT7916">
        <v>0.177338</v>
      </c>
      <c r="AU7916">
        <v>0.17674899999999999</v>
      </c>
      <c r="AW7916">
        <v>0.13871600000000001</v>
      </c>
      <c r="AX7916">
        <v>0.22313500000000003</v>
      </c>
      <c r="AY7916">
        <v>0.219391</v>
      </c>
      <c r="AZ7916">
        <v>0.177338</v>
      </c>
      <c r="BA7916">
        <v>0.17674899999999999</v>
      </c>
      <c r="BC7916" s="52">
        <v>100000</v>
      </c>
      <c r="BD7916" s="52">
        <v>100000</v>
      </c>
      <c r="BE7916">
        <v>0</v>
      </c>
      <c r="BF7916">
        <v>0</v>
      </c>
      <c r="BG7916">
        <v>0</v>
      </c>
    </row>
    <row r="7917" spans="1:59">
      <c r="A7917">
        <v>7916</v>
      </c>
      <c r="E7917">
        <v>9795.2054794520554</v>
      </c>
      <c r="K7917">
        <v>7517.2237337325314</v>
      </c>
      <c r="L7917">
        <v>8266.8437337325304</v>
      </c>
      <c r="M7917">
        <v>9016.4637337325294</v>
      </c>
      <c r="N7917">
        <v>9766.0837337325283</v>
      </c>
      <c r="O7917">
        <v>10515.703733732527</v>
      </c>
      <c r="Q7917">
        <v>56259.444923860639</v>
      </c>
      <c r="R7917">
        <v>54739.50794846283</v>
      </c>
      <c r="S7917">
        <v>53219.57097306502</v>
      </c>
      <c r="T7917">
        <v>51699.63399766721</v>
      </c>
      <c r="U7917">
        <v>50179.6970222694</v>
      </c>
      <c r="W7917">
        <v>0</v>
      </c>
      <c r="AB7917">
        <v>1</v>
      </c>
      <c r="AC7917">
        <v>1</v>
      </c>
      <c r="AD7917">
        <v>1</v>
      </c>
      <c r="AE7917">
        <v>1</v>
      </c>
      <c r="AF7917">
        <v>1</v>
      </c>
      <c r="AL7917">
        <v>8.7090720000000008</v>
      </c>
      <c r="AM7917" s="5">
        <v>7.6934452056884766</v>
      </c>
      <c r="AN7917">
        <v>570.77625570776252</v>
      </c>
      <c r="AO7917">
        <f t="shared" si="123"/>
        <v>26826.48401826484</v>
      </c>
      <c r="AP7917">
        <v>684.93150684931504</v>
      </c>
      <c r="AQ7917">
        <v>0.13742599999999999</v>
      </c>
      <c r="AR7917">
        <v>0.215337</v>
      </c>
      <c r="AS7917">
        <v>0.21873799999999999</v>
      </c>
      <c r="AT7917">
        <v>0.17680899999999999</v>
      </c>
      <c r="AU7917">
        <v>0.17554800000000001</v>
      </c>
      <c r="AW7917">
        <v>0.13742599999999999</v>
      </c>
      <c r="AX7917">
        <v>0.215337</v>
      </c>
      <c r="AY7917">
        <v>0.21873799999999999</v>
      </c>
      <c r="AZ7917">
        <v>0.17680899999999999</v>
      </c>
      <c r="BA7917">
        <v>0.17554800000000004</v>
      </c>
      <c r="BC7917" s="52">
        <v>100000</v>
      </c>
      <c r="BD7917" s="52">
        <v>100000</v>
      </c>
      <c r="BE7917">
        <v>0</v>
      </c>
      <c r="BF7917">
        <v>0</v>
      </c>
      <c r="BG7917">
        <v>0</v>
      </c>
    </row>
    <row r="7918" spans="1:59">
      <c r="A7918">
        <v>7917</v>
      </c>
      <c r="E7918">
        <v>9795.2054794520554</v>
      </c>
      <c r="K7918">
        <v>6669.823742276315</v>
      </c>
      <c r="L7918">
        <v>7313.5187422763147</v>
      </c>
      <c r="M7918">
        <v>7957.2137422763144</v>
      </c>
      <c r="N7918">
        <v>8600.908742276315</v>
      </c>
      <c r="O7918">
        <v>9244.6037422763147</v>
      </c>
      <c r="Q7918">
        <v>54485.425226013736</v>
      </c>
      <c r="R7918">
        <v>53013.416169972515</v>
      </c>
      <c r="S7918">
        <v>51541.407113931295</v>
      </c>
      <c r="T7918">
        <v>50069.398057890074</v>
      </c>
      <c r="U7918">
        <v>48597.389001848853</v>
      </c>
      <c r="W7918">
        <v>0</v>
      </c>
      <c r="AB7918">
        <v>1</v>
      </c>
      <c r="AC7918">
        <v>1</v>
      </c>
      <c r="AD7918">
        <v>1</v>
      </c>
      <c r="AE7918">
        <v>1</v>
      </c>
      <c r="AF7918">
        <v>1</v>
      </c>
      <c r="AL7918">
        <v>7.2244185999999999</v>
      </c>
      <c r="AM7918" s="5">
        <v>6.8236761093139648</v>
      </c>
      <c r="AN7918">
        <v>570.77625570776252</v>
      </c>
      <c r="AO7918">
        <f t="shared" si="123"/>
        <v>26826.48401826484</v>
      </c>
      <c r="AP7918">
        <v>684.93150684931504</v>
      </c>
      <c r="AQ7918">
        <v>0.136881</v>
      </c>
      <c r="AR7918">
        <v>0.20818700000000001</v>
      </c>
      <c r="AS7918">
        <v>0.216422</v>
      </c>
      <c r="AT7918">
        <v>0.174593</v>
      </c>
      <c r="AU7918">
        <v>0.174376</v>
      </c>
      <c r="AW7918">
        <v>0.13688100000000003</v>
      </c>
      <c r="AX7918">
        <v>0.20818700000000001</v>
      </c>
      <c r="AY7918">
        <v>0.216422</v>
      </c>
      <c r="AZ7918">
        <v>0.174593</v>
      </c>
      <c r="BA7918">
        <v>0.17437600000000003</v>
      </c>
      <c r="BC7918" s="52">
        <v>100000</v>
      </c>
      <c r="BD7918" s="52">
        <v>100000</v>
      </c>
      <c r="BE7918">
        <v>0</v>
      </c>
      <c r="BF7918">
        <v>0</v>
      </c>
      <c r="BG7918">
        <v>0</v>
      </c>
    </row>
    <row r="7919" spans="1:59">
      <c r="A7919">
        <v>7918</v>
      </c>
      <c r="E7919">
        <v>9795.2054794520554</v>
      </c>
      <c r="K7919">
        <v>5665.2618476427542</v>
      </c>
      <c r="L7919">
        <v>6187.1918476427545</v>
      </c>
      <c r="M7919">
        <v>6709.1218476427548</v>
      </c>
      <c r="N7919">
        <v>7231.0518476427551</v>
      </c>
      <c r="O7919">
        <v>7752.9818476427554</v>
      </c>
      <c r="Q7919">
        <v>49215.948955872787</v>
      </c>
      <c r="R7919">
        <v>47886.303050968403</v>
      </c>
      <c r="S7919">
        <v>46556.657146064019</v>
      </c>
      <c r="T7919">
        <v>45227.011241159635</v>
      </c>
      <c r="U7919">
        <v>43897.36533625525</v>
      </c>
      <c r="W7919">
        <v>0</v>
      </c>
      <c r="AB7919">
        <v>1</v>
      </c>
      <c r="AC7919">
        <v>1</v>
      </c>
      <c r="AD7919">
        <v>1</v>
      </c>
      <c r="AE7919">
        <v>1</v>
      </c>
      <c r="AF7919">
        <v>1</v>
      </c>
      <c r="AL7919">
        <v>7.6472892999999997</v>
      </c>
      <c r="AM7919" s="5">
        <v>5.9859275817871094</v>
      </c>
      <c r="AN7919">
        <v>570.77625570776252</v>
      </c>
      <c r="AO7919">
        <f t="shared" si="123"/>
        <v>26826.48401826484</v>
      </c>
      <c r="AP7919">
        <v>684.93150684931504</v>
      </c>
      <c r="AQ7919">
        <v>0.13559399999999999</v>
      </c>
      <c r="AR7919">
        <v>0.19866200000000001</v>
      </c>
      <c r="AS7919">
        <v>0.214034</v>
      </c>
      <c r="AT7919">
        <v>0.173983</v>
      </c>
      <c r="AU7919">
        <v>0.16830799999999999</v>
      </c>
      <c r="AW7919">
        <v>0.13559399999999999</v>
      </c>
      <c r="AX7919">
        <v>0.19866200000000001</v>
      </c>
      <c r="AY7919">
        <v>0.214034</v>
      </c>
      <c r="AZ7919">
        <v>0.173983</v>
      </c>
      <c r="BA7919">
        <v>0.16830800000000001</v>
      </c>
      <c r="BC7919" s="52">
        <v>100000</v>
      </c>
      <c r="BD7919" s="52">
        <v>100000</v>
      </c>
      <c r="BE7919">
        <v>0</v>
      </c>
      <c r="BF7919">
        <v>0</v>
      </c>
      <c r="BG7919">
        <v>0</v>
      </c>
    </row>
    <row r="7920" spans="1:59">
      <c r="A7920">
        <v>7919</v>
      </c>
      <c r="E7920">
        <v>9795.2054794520554</v>
      </c>
      <c r="K7920">
        <v>5440.1380403887215</v>
      </c>
      <c r="L7920">
        <v>5899.9205403887217</v>
      </c>
      <c r="M7920">
        <v>6359.703040388722</v>
      </c>
      <c r="N7920">
        <v>6819.4855403887223</v>
      </c>
      <c r="O7920">
        <v>7279.2680403887225</v>
      </c>
      <c r="Q7920">
        <v>40582.473171937258</v>
      </c>
      <c r="R7920">
        <v>39486.074132617585</v>
      </c>
      <c r="S7920">
        <v>38389.675093297912</v>
      </c>
      <c r="T7920">
        <v>37293.276053978239</v>
      </c>
      <c r="U7920">
        <v>36196.877014658567</v>
      </c>
      <c r="W7920">
        <v>0</v>
      </c>
      <c r="AB7920">
        <v>1</v>
      </c>
      <c r="AC7920">
        <v>1</v>
      </c>
      <c r="AD7920">
        <v>1</v>
      </c>
      <c r="AE7920">
        <v>1</v>
      </c>
      <c r="AF7920">
        <v>1</v>
      </c>
      <c r="AL7920">
        <v>7.2872485999999999</v>
      </c>
      <c r="AM7920" s="5">
        <v>6.5588474273681641</v>
      </c>
      <c r="AN7920">
        <v>570.77625570776252</v>
      </c>
      <c r="AO7920">
        <f t="shared" si="123"/>
        <v>26826.48401826484</v>
      </c>
      <c r="AP7920">
        <v>684.93150684931504</v>
      </c>
      <c r="AQ7920">
        <v>0.134712</v>
      </c>
      <c r="AR7920">
        <v>0.198462</v>
      </c>
      <c r="AS7920">
        <v>0.21180499999999999</v>
      </c>
      <c r="AT7920">
        <v>0.166714</v>
      </c>
      <c r="AU7920">
        <v>0.16821700000000001</v>
      </c>
      <c r="AW7920">
        <v>0.134712</v>
      </c>
      <c r="AX7920">
        <v>0.19846200000000003</v>
      </c>
      <c r="AY7920">
        <v>0.21180500000000002</v>
      </c>
      <c r="AZ7920">
        <v>0.16671400000000003</v>
      </c>
      <c r="BA7920">
        <v>0.16821700000000001</v>
      </c>
      <c r="BC7920" s="52">
        <v>100000</v>
      </c>
      <c r="BD7920" s="52">
        <v>100000</v>
      </c>
      <c r="BE7920">
        <v>0</v>
      </c>
      <c r="BF7920">
        <v>0</v>
      </c>
      <c r="BG7920">
        <v>0</v>
      </c>
    </row>
    <row r="7921" spans="1:59">
      <c r="A7921">
        <v>7920</v>
      </c>
      <c r="E7921">
        <v>9795.2054794520554</v>
      </c>
      <c r="K7921">
        <v>4054.3523400749827</v>
      </c>
      <c r="L7921">
        <v>4443.3798400749829</v>
      </c>
      <c r="M7921">
        <v>4832.407340074983</v>
      </c>
      <c r="N7921">
        <v>5221.4348400749832</v>
      </c>
      <c r="O7921">
        <v>5610.4623400749833</v>
      </c>
      <c r="Q7921">
        <v>32684.04791769135</v>
      </c>
      <c r="R7921">
        <v>31801.037198186827</v>
      </c>
      <c r="S7921">
        <v>30918.026478682303</v>
      </c>
      <c r="T7921">
        <v>30035.015759177779</v>
      </c>
      <c r="U7921">
        <v>29152.005039673255</v>
      </c>
      <c r="W7921">
        <v>0</v>
      </c>
      <c r="AB7921">
        <v>1</v>
      </c>
      <c r="AC7921">
        <v>1</v>
      </c>
      <c r="AD7921">
        <v>1</v>
      </c>
      <c r="AE7921">
        <v>1</v>
      </c>
      <c r="AF7921">
        <v>1</v>
      </c>
      <c r="AL7921">
        <v>6.0632305000000004</v>
      </c>
      <c r="AM7921" s="5">
        <v>6.6729555130004883</v>
      </c>
      <c r="AN7921">
        <v>570.77625570776252</v>
      </c>
      <c r="AO7921">
        <f t="shared" si="123"/>
        <v>26826.48401826484</v>
      </c>
      <c r="AP7921">
        <v>684.93150684931504</v>
      </c>
      <c r="AQ7921">
        <v>0.120378</v>
      </c>
      <c r="AR7921">
        <v>0.192607</v>
      </c>
      <c r="AS7921">
        <v>0.210842</v>
      </c>
      <c r="AT7921">
        <v>0.16530500000000001</v>
      </c>
      <c r="AU7921">
        <v>0.16519499999999998</v>
      </c>
      <c r="AW7921">
        <v>0.120378</v>
      </c>
      <c r="AX7921">
        <v>0.19260700000000003</v>
      </c>
      <c r="AY7921">
        <v>0.21084200000000003</v>
      </c>
      <c r="AZ7921">
        <v>0.16530500000000004</v>
      </c>
      <c r="BA7921">
        <v>0.16519499999999998</v>
      </c>
      <c r="BC7921" s="52">
        <v>100000</v>
      </c>
      <c r="BD7921" s="52">
        <v>100000</v>
      </c>
      <c r="BE7921">
        <v>0</v>
      </c>
      <c r="BF7921">
        <v>0</v>
      </c>
      <c r="BG7921">
        <v>0</v>
      </c>
    </row>
    <row r="7922" spans="1:59">
      <c r="A7922">
        <v>7921</v>
      </c>
      <c r="E7922">
        <v>9795.2054794520554</v>
      </c>
      <c r="K7922">
        <v>3213.8177129576288</v>
      </c>
      <c r="L7922">
        <v>3534.6202129576286</v>
      </c>
      <c r="M7922">
        <v>3855.4227129576284</v>
      </c>
      <c r="N7922">
        <v>4176.2252129576282</v>
      </c>
      <c r="O7922">
        <v>4497.027712957628</v>
      </c>
      <c r="Q7922">
        <v>33376.470674421827</v>
      </c>
      <c r="R7922">
        <v>32474.753069395145</v>
      </c>
      <c r="S7922">
        <v>31573.035464368462</v>
      </c>
      <c r="T7922">
        <v>30671.31785934178</v>
      </c>
      <c r="U7922">
        <v>29769.600254315097</v>
      </c>
      <c r="W7922">
        <v>0</v>
      </c>
      <c r="AB7922">
        <v>1</v>
      </c>
      <c r="AC7922">
        <v>1</v>
      </c>
      <c r="AD7922">
        <v>1</v>
      </c>
      <c r="AE7922">
        <v>1</v>
      </c>
      <c r="AF7922">
        <v>1</v>
      </c>
      <c r="AL7922">
        <v>5.7307360000000003</v>
      </c>
      <c r="AM7922" s="5">
        <v>6.5497398376464844</v>
      </c>
      <c r="AN7922">
        <v>570.77625570776252</v>
      </c>
      <c r="AO7922">
        <f t="shared" si="123"/>
        <v>26826.48401826484</v>
      </c>
      <c r="AP7922">
        <v>684.93150684931504</v>
      </c>
      <c r="AQ7922">
        <v>0.11988699999999999</v>
      </c>
      <c r="AR7922">
        <v>0.19216800000000001</v>
      </c>
      <c r="AS7922">
        <v>0.21095</v>
      </c>
      <c r="AT7922">
        <v>0.16509800000000002</v>
      </c>
      <c r="AU7922">
        <v>0.16451099999999999</v>
      </c>
      <c r="AW7922">
        <v>0.11988700000000001</v>
      </c>
      <c r="AX7922">
        <v>0.19216800000000001</v>
      </c>
      <c r="AY7922">
        <v>0.21095000000000003</v>
      </c>
      <c r="AZ7922">
        <v>0.16509800000000002</v>
      </c>
      <c r="BA7922">
        <v>0.16451100000000002</v>
      </c>
      <c r="BC7922" s="52">
        <v>100000</v>
      </c>
      <c r="BD7922" s="52">
        <v>100000</v>
      </c>
      <c r="BE7922">
        <v>0</v>
      </c>
      <c r="BF7922">
        <v>0</v>
      </c>
      <c r="BG7922">
        <v>0</v>
      </c>
    </row>
    <row r="7923" spans="1:59">
      <c r="A7923">
        <v>7922</v>
      </c>
      <c r="E7923">
        <v>9795.2054794520554</v>
      </c>
      <c r="K7923">
        <v>2356.0182239221876</v>
      </c>
      <c r="L7923">
        <v>2535.6132239221879</v>
      </c>
      <c r="M7923">
        <v>2715.2082239221882</v>
      </c>
      <c r="N7923">
        <v>2894.8032239221884</v>
      </c>
      <c r="O7923">
        <v>3074.3982239221887</v>
      </c>
      <c r="Q7923">
        <v>34011.907682914767</v>
      </c>
      <c r="R7923">
        <v>33093.022752685421</v>
      </c>
      <c r="S7923">
        <v>32174.137822456076</v>
      </c>
      <c r="T7923">
        <v>31255.25289222673</v>
      </c>
      <c r="U7923">
        <v>30336.367961997385</v>
      </c>
      <c r="W7923">
        <v>0</v>
      </c>
      <c r="AB7923">
        <v>1</v>
      </c>
      <c r="AC7923">
        <v>1</v>
      </c>
      <c r="AD7923">
        <v>1</v>
      </c>
      <c r="AE7923">
        <v>1</v>
      </c>
      <c r="AF7923">
        <v>1</v>
      </c>
      <c r="AL7923">
        <v>5.558211</v>
      </c>
      <c r="AM7923" s="5">
        <v>6.819765567779541</v>
      </c>
      <c r="AN7923">
        <v>570.77625570776252</v>
      </c>
      <c r="AO7923">
        <f t="shared" si="123"/>
        <v>26826.48401826484</v>
      </c>
      <c r="AP7923">
        <v>684.93150684931504</v>
      </c>
      <c r="AQ7923">
        <v>0.119912</v>
      </c>
      <c r="AR7923">
        <v>0.19220500000000001</v>
      </c>
      <c r="AS7923">
        <v>0.21096600000000001</v>
      </c>
      <c r="AT7923">
        <v>0.16515100000000002</v>
      </c>
      <c r="AU7923">
        <v>0.16453100000000001</v>
      </c>
      <c r="AW7923">
        <v>0.119912</v>
      </c>
      <c r="AX7923">
        <v>0.19220500000000001</v>
      </c>
      <c r="AY7923">
        <v>0.21096600000000004</v>
      </c>
      <c r="AZ7923">
        <v>0.16515100000000005</v>
      </c>
      <c r="BA7923">
        <v>0.16453100000000004</v>
      </c>
      <c r="BC7923" s="52">
        <v>100000</v>
      </c>
      <c r="BD7923" s="52">
        <v>100000</v>
      </c>
      <c r="BE7923">
        <v>0</v>
      </c>
      <c r="BF7923">
        <v>0</v>
      </c>
      <c r="BG7923">
        <v>0</v>
      </c>
    </row>
    <row r="7924" spans="1:59">
      <c r="A7924">
        <v>7923</v>
      </c>
      <c r="E7924">
        <v>9795.2054794520554</v>
      </c>
      <c r="K7924">
        <v>1730.5172300541078</v>
      </c>
      <c r="L7924">
        <v>1839.9072300541079</v>
      </c>
      <c r="M7924">
        <v>1949.297230054108</v>
      </c>
      <c r="N7924">
        <v>2058.6872300541081</v>
      </c>
      <c r="O7924">
        <v>2168.077230054108</v>
      </c>
      <c r="Q7924">
        <v>34696.619651708133</v>
      </c>
      <c r="R7924">
        <v>33759.236155830418</v>
      </c>
      <c r="S7924">
        <v>32821.852659952703</v>
      </c>
      <c r="T7924">
        <v>31884.469164074988</v>
      </c>
      <c r="U7924">
        <v>30947.085668197273</v>
      </c>
      <c r="W7924">
        <v>0</v>
      </c>
      <c r="AB7924">
        <v>1</v>
      </c>
      <c r="AC7924">
        <v>1</v>
      </c>
      <c r="AD7924">
        <v>1</v>
      </c>
      <c r="AE7924">
        <v>1</v>
      </c>
      <c r="AF7924">
        <v>1</v>
      </c>
      <c r="AL7924">
        <v>5.4488830000000004</v>
      </c>
      <c r="AM7924" s="5">
        <v>7.1690239906311044</v>
      </c>
      <c r="AN7924">
        <v>570.77625570776252</v>
      </c>
      <c r="AO7924">
        <f t="shared" si="123"/>
        <v>26826.48401826484</v>
      </c>
      <c r="AP7924">
        <v>684.93150684931504</v>
      </c>
      <c r="AQ7924">
        <v>0.119907</v>
      </c>
      <c r="AR7924">
        <v>0.19217599999999999</v>
      </c>
      <c r="AS7924">
        <v>0.21085499999999999</v>
      </c>
      <c r="AT7924">
        <v>0.165074</v>
      </c>
      <c r="AU7924">
        <v>0.16443100000000002</v>
      </c>
      <c r="AW7924">
        <v>0.119907</v>
      </c>
      <c r="AX7924">
        <v>0.19217600000000001</v>
      </c>
      <c r="AY7924">
        <v>0.21085500000000001</v>
      </c>
      <c r="AZ7924">
        <v>0.165074</v>
      </c>
      <c r="BA7924">
        <v>0.16443100000000005</v>
      </c>
      <c r="BC7924" s="52">
        <v>100000</v>
      </c>
      <c r="BD7924" s="52">
        <v>100000</v>
      </c>
      <c r="BE7924">
        <v>0</v>
      </c>
      <c r="BF7924">
        <v>0</v>
      </c>
      <c r="BG7924">
        <v>0</v>
      </c>
    </row>
    <row r="7925" spans="1:59">
      <c r="A7925">
        <v>7924</v>
      </c>
      <c r="E7925">
        <v>9795.2054794520554</v>
      </c>
      <c r="K7925">
        <v>1532.3175965626892</v>
      </c>
      <c r="L7925">
        <v>1587.1775965626894</v>
      </c>
      <c r="M7925">
        <v>1642.0375965626895</v>
      </c>
      <c r="N7925">
        <v>1696.8975965626896</v>
      </c>
      <c r="O7925">
        <v>1751.7575965626897</v>
      </c>
      <c r="Q7925">
        <v>36828.213453945697</v>
      </c>
      <c r="R7925">
        <v>35833.241615066792</v>
      </c>
      <c r="S7925">
        <v>34838.269776187888</v>
      </c>
      <c r="T7925">
        <v>33843.297937308984</v>
      </c>
      <c r="U7925">
        <v>32848.32609843008</v>
      </c>
      <c r="W7925">
        <v>0</v>
      </c>
      <c r="AB7925">
        <v>1</v>
      </c>
      <c r="AC7925">
        <v>1</v>
      </c>
      <c r="AD7925">
        <v>1</v>
      </c>
      <c r="AE7925">
        <v>1</v>
      </c>
      <c r="AF7925">
        <v>1</v>
      </c>
      <c r="AL7925">
        <v>3.9803920000000002</v>
      </c>
      <c r="AM7925" s="5">
        <v>7.2677512168884277</v>
      </c>
      <c r="AN7925">
        <v>570.77625570776252</v>
      </c>
      <c r="AO7925">
        <f t="shared" si="123"/>
        <v>26826.48401826484</v>
      </c>
      <c r="AP7925">
        <v>684.93150684931504</v>
      </c>
      <c r="AQ7925">
        <v>0.115601</v>
      </c>
      <c r="AR7925">
        <v>0.16653200000000001</v>
      </c>
      <c r="AS7925">
        <v>0.15836900000000001</v>
      </c>
      <c r="AT7925">
        <v>0.14694100000000002</v>
      </c>
      <c r="AU7925">
        <v>0.13728200000000002</v>
      </c>
      <c r="AW7925">
        <v>0.115601</v>
      </c>
      <c r="AX7925">
        <v>0.16653200000000001</v>
      </c>
      <c r="AY7925">
        <v>0.15836900000000004</v>
      </c>
      <c r="AZ7925">
        <v>0.14694100000000004</v>
      </c>
      <c r="BA7925">
        <v>0.13728200000000002</v>
      </c>
      <c r="BC7925" s="52">
        <v>100000</v>
      </c>
      <c r="BD7925" s="52">
        <v>100000</v>
      </c>
      <c r="BE7925">
        <v>0</v>
      </c>
      <c r="BF7925">
        <v>0</v>
      </c>
      <c r="BG7925">
        <v>0</v>
      </c>
    </row>
    <row r="7926" spans="1:59">
      <c r="A7926">
        <v>7925</v>
      </c>
      <c r="E7926">
        <v>9795.2054794520554</v>
      </c>
      <c r="K7926">
        <v>1683.6312952496862</v>
      </c>
      <c r="L7926">
        <v>1733.1287952496862</v>
      </c>
      <c r="M7926">
        <v>1782.6262952496861</v>
      </c>
      <c r="N7926">
        <v>1832.1237952496861</v>
      </c>
      <c r="O7926">
        <v>1881.621295249686</v>
      </c>
      <c r="Q7926">
        <v>41978.531051526137</v>
      </c>
      <c r="R7926">
        <v>40844.415321132386</v>
      </c>
      <c r="S7926">
        <v>39710.299590738636</v>
      </c>
      <c r="T7926">
        <v>38576.183860344885</v>
      </c>
      <c r="U7926">
        <v>37442.068129951134</v>
      </c>
      <c r="W7926">
        <v>0</v>
      </c>
      <c r="AB7926">
        <v>1</v>
      </c>
      <c r="AC7926">
        <v>1</v>
      </c>
      <c r="AD7926">
        <v>1</v>
      </c>
      <c r="AE7926">
        <v>1</v>
      </c>
      <c r="AF7926">
        <v>1</v>
      </c>
      <c r="AL7926">
        <v>2.9812782000000002</v>
      </c>
      <c r="AM7926" s="5">
        <v>7.415494441986084</v>
      </c>
      <c r="AN7926">
        <v>570.77625570776252</v>
      </c>
      <c r="AO7926">
        <f t="shared" si="123"/>
        <v>26826.48401826484</v>
      </c>
      <c r="AP7926">
        <v>684.93150684931504</v>
      </c>
      <c r="AQ7926">
        <v>0.116451</v>
      </c>
      <c r="AR7926">
        <v>0.16622499999999998</v>
      </c>
      <c r="AS7926">
        <v>0.158584</v>
      </c>
      <c r="AT7926">
        <v>0.147614</v>
      </c>
      <c r="AU7926">
        <v>0.13718</v>
      </c>
      <c r="AW7926">
        <v>0.11645100000000001</v>
      </c>
      <c r="AX7926">
        <v>0.16622500000000001</v>
      </c>
      <c r="AY7926">
        <v>0.158584</v>
      </c>
      <c r="AZ7926">
        <v>0.14761400000000002</v>
      </c>
      <c r="BA7926">
        <v>0.13718000000000002</v>
      </c>
      <c r="BC7926" s="52">
        <v>100000</v>
      </c>
      <c r="BD7926" s="52">
        <v>100000</v>
      </c>
      <c r="BE7926">
        <v>0</v>
      </c>
      <c r="BF7926">
        <v>0</v>
      </c>
      <c r="BG7926">
        <v>0</v>
      </c>
    </row>
    <row r="7927" spans="1:59">
      <c r="A7927">
        <v>7926</v>
      </c>
      <c r="E7927">
        <v>9795.2054794520554</v>
      </c>
      <c r="K7927">
        <v>2118.3917816179596</v>
      </c>
      <c r="L7927">
        <v>2167.3942816179597</v>
      </c>
      <c r="M7927">
        <v>2216.3967816179597</v>
      </c>
      <c r="N7927">
        <v>2265.3992816179598</v>
      </c>
      <c r="O7927">
        <v>2314.4017816179598</v>
      </c>
      <c r="Q7927">
        <v>57670.721170357123</v>
      </c>
      <c r="R7927">
        <v>56112.656363781825</v>
      </c>
      <c r="S7927">
        <v>54554.591557206528</v>
      </c>
      <c r="T7927">
        <v>52996.52675063123</v>
      </c>
      <c r="U7927">
        <v>51438.461944055933</v>
      </c>
      <c r="W7927">
        <v>0</v>
      </c>
      <c r="AB7927">
        <v>1</v>
      </c>
      <c r="AC7927">
        <v>1</v>
      </c>
      <c r="AD7927">
        <v>1</v>
      </c>
      <c r="AE7927">
        <v>1</v>
      </c>
      <c r="AF7927">
        <v>1</v>
      </c>
      <c r="AL7927">
        <v>3.213886</v>
      </c>
      <c r="AM7927" s="5">
        <v>6.9056987762451172</v>
      </c>
      <c r="AN7927">
        <v>570.77625570776252</v>
      </c>
      <c r="AO7927">
        <f t="shared" si="123"/>
        <v>26826.48401826484</v>
      </c>
      <c r="AP7927">
        <v>684.93150684931504</v>
      </c>
      <c r="AQ7927">
        <v>0.116702</v>
      </c>
      <c r="AR7927">
        <v>0.166963</v>
      </c>
      <c r="AS7927">
        <v>0.15860300000000002</v>
      </c>
      <c r="AT7927">
        <v>0.14804599999999998</v>
      </c>
      <c r="AU7927">
        <v>0.137823</v>
      </c>
      <c r="AW7927">
        <v>0.11670200000000001</v>
      </c>
      <c r="AX7927">
        <v>0.16696300000000003</v>
      </c>
      <c r="AY7927">
        <v>0.15860300000000005</v>
      </c>
      <c r="AZ7927">
        <v>0.14804600000000001</v>
      </c>
      <c r="BA7927">
        <v>0.13782300000000003</v>
      </c>
      <c r="BC7927" s="52">
        <v>100000</v>
      </c>
      <c r="BD7927" s="52">
        <v>100000</v>
      </c>
      <c r="BE7927">
        <v>0</v>
      </c>
      <c r="BF7927">
        <v>0</v>
      </c>
      <c r="BG7927">
        <v>0</v>
      </c>
    </row>
    <row r="7928" spans="1:59">
      <c r="A7928">
        <v>7927</v>
      </c>
      <c r="E7928">
        <v>9795.2054794520554</v>
      </c>
      <c r="K7928">
        <v>2749.2207226229052</v>
      </c>
      <c r="L7928">
        <v>2791.4307226229053</v>
      </c>
      <c r="M7928">
        <v>2833.6407226229053</v>
      </c>
      <c r="N7928">
        <v>2875.8507226229053</v>
      </c>
      <c r="O7928">
        <v>2918.0607226229054</v>
      </c>
      <c r="Q7928">
        <v>68724.301176255947</v>
      </c>
      <c r="R7928">
        <v>66867.606593394827</v>
      </c>
      <c r="S7928">
        <v>65010.912010533699</v>
      </c>
      <c r="T7928">
        <v>63154.217427672571</v>
      </c>
      <c r="U7928">
        <v>61297.522844811443</v>
      </c>
      <c r="W7928">
        <v>0</v>
      </c>
      <c r="AB7928">
        <v>1</v>
      </c>
      <c r="AC7928">
        <v>1</v>
      </c>
      <c r="AD7928">
        <v>1</v>
      </c>
      <c r="AE7928">
        <v>1</v>
      </c>
      <c r="AF7928">
        <v>1</v>
      </c>
      <c r="AL7928">
        <v>2.2753793999999998</v>
      </c>
      <c r="AM7928" s="5">
        <v>6.5984573364257813</v>
      </c>
      <c r="AN7928">
        <v>570.77625570776252</v>
      </c>
      <c r="AO7928">
        <f t="shared" si="123"/>
        <v>26826.48401826484</v>
      </c>
      <c r="AP7928">
        <v>684.93150684931504</v>
      </c>
      <c r="AQ7928">
        <v>0.117532</v>
      </c>
      <c r="AR7928">
        <v>0.169511</v>
      </c>
      <c r="AS7928">
        <v>0.16043000000000002</v>
      </c>
      <c r="AT7928">
        <v>0.149004</v>
      </c>
      <c r="AU7928">
        <v>0.13839199999999999</v>
      </c>
      <c r="AW7928">
        <v>0.11753200000000001</v>
      </c>
      <c r="AX7928">
        <v>0.16951100000000002</v>
      </c>
      <c r="AY7928">
        <v>0.16043000000000002</v>
      </c>
      <c r="AZ7928">
        <v>0.14900400000000003</v>
      </c>
      <c r="BA7928">
        <v>0.13839200000000002</v>
      </c>
      <c r="BC7928" s="52">
        <v>100000</v>
      </c>
      <c r="BD7928" s="52">
        <v>100000</v>
      </c>
      <c r="BE7928">
        <v>0</v>
      </c>
      <c r="BF7928">
        <v>0</v>
      </c>
      <c r="BG7928">
        <v>0</v>
      </c>
    </row>
    <row r="7929" spans="1:59">
      <c r="A7929">
        <v>7928</v>
      </c>
      <c r="E7929">
        <v>9795.2054794520554</v>
      </c>
      <c r="K7929">
        <v>3940.549702426164</v>
      </c>
      <c r="L7929">
        <v>3982.072202426164</v>
      </c>
      <c r="M7929">
        <v>4023.5947024261641</v>
      </c>
      <c r="N7929">
        <v>4065.1172024261641</v>
      </c>
      <c r="O7929">
        <v>4106.6397024261641</v>
      </c>
      <c r="Q7929">
        <v>63714.898256460867</v>
      </c>
      <c r="R7929">
        <v>61993.540537062741</v>
      </c>
      <c r="S7929">
        <v>60272.182817664616</v>
      </c>
      <c r="T7929">
        <v>58550.82509826649</v>
      </c>
      <c r="U7929">
        <v>56829.467378868365</v>
      </c>
      <c r="W7929">
        <v>0</v>
      </c>
      <c r="AB7929">
        <v>1</v>
      </c>
      <c r="AC7929">
        <v>1</v>
      </c>
      <c r="AD7929">
        <v>1</v>
      </c>
      <c r="AE7929">
        <v>1</v>
      </c>
      <c r="AF7929">
        <v>1</v>
      </c>
      <c r="AL7929">
        <v>2.5012400000000001</v>
      </c>
      <c r="AM7929" s="5">
        <v>5.4101057052612296</v>
      </c>
      <c r="AN7929">
        <v>570.77625570776252</v>
      </c>
      <c r="AO7929">
        <f t="shared" si="123"/>
        <v>26826.48401826484</v>
      </c>
      <c r="AP7929">
        <v>684.93150684931504</v>
      </c>
      <c r="AQ7929">
        <v>0.122975</v>
      </c>
      <c r="AR7929">
        <v>0.17698599999999998</v>
      </c>
      <c r="AS7929">
        <v>0.16763499999999998</v>
      </c>
      <c r="AT7929">
        <v>0.15160499999999999</v>
      </c>
      <c r="AU7929">
        <v>0.13928699999999999</v>
      </c>
      <c r="AW7929">
        <v>0.12297499999999999</v>
      </c>
      <c r="AX7929">
        <v>0.17698599999999998</v>
      </c>
      <c r="AY7929">
        <v>0.16763499999999998</v>
      </c>
      <c r="AZ7929">
        <v>0.15160499999999999</v>
      </c>
      <c r="BA7929">
        <v>0.13928699999999999</v>
      </c>
      <c r="BC7929" s="52">
        <v>100000</v>
      </c>
      <c r="BD7929" s="52">
        <v>100000</v>
      </c>
      <c r="BE7929">
        <v>0</v>
      </c>
      <c r="BF7929">
        <v>0</v>
      </c>
      <c r="BG7929">
        <v>0</v>
      </c>
    </row>
    <row r="7930" spans="1:59">
      <c r="A7930">
        <v>7929</v>
      </c>
      <c r="E7930">
        <v>9795.2054794520554</v>
      </c>
      <c r="K7930">
        <v>4232.5212055264265</v>
      </c>
      <c r="L7930">
        <v>4308.2537055264265</v>
      </c>
      <c r="M7930">
        <v>4383.9862055264266</v>
      </c>
      <c r="N7930">
        <v>4459.7187055264267</v>
      </c>
      <c r="O7930">
        <v>4535.4512055264267</v>
      </c>
      <c r="Q7930">
        <v>62380.748165244957</v>
      </c>
      <c r="R7930">
        <v>60695.434600758177</v>
      </c>
      <c r="S7930">
        <v>59010.12103627139</v>
      </c>
      <c r="T7930">
        <v>57324.807471784603</v>
      </c>
      <c r="U7930">
        <v>55639.493907297816</v>
      </c>
      <c r="W7930">
        <v>0.23957000000000001</v>
      </c>
      <c r="AB7930">
        <v>1</v>
      </c>
      <c r="AC7930">
        <v>1</v>
      </c>
      <c r="AD7930">
        <v>1</v>
      </c>
      <c r="AE7930">
        <v>1</v>
      </c>
      <c r="AF7930">
        <v>1</v>
      </c>
      <c r="AL7930">
        <v>4.4276540000000004</v>
      </c>
      <c r="AM7930" s="5">
        <v>4.6518526077270508</v>
      </c>
      <c r="AN7930">
        <v>570.77625570776252</v>
      </c>
      <c r="AO7930">
        <f t="shared" si="123"/>
        <v>26826.48401826484</v>
      </c>
      <c r="AP7930">
        <v>684.93150684931504</v>
      </c>
      <c r="AQ7930">
        <v>0.11974899999999999</v>
      </c>
      <c r="AR7930">
        <v>0.15940199999999999</v>
      </c>
      <c r="AS7930">
        <v>0.15678600000000001</v>
      </c>
      <c r="AT7930">
        <v>0.14532700000000001</v>
      </c>
      <c r="AU7930">
        <v>0.13608099999999998</v>
      </c>
      <c r="AW7930">
        <v>0.11974899999999998</v>
      </c>
      <c r="AX7930">
        <v>0.15940199999999999</v>
      </c>
      <c r="AY7930">
        <v>0.15678600000000004</v>
      </c>
      <c r="AZ7930">
        <v>0.14532700000000004</v>
      </c>
      <c r="BA7930">
        <v>0.13608100000000001</v>
      </c>
      <c r="BC7930" s="52">
        <v>100000</v>
      </c>
      <c r="BD7930" s="52">
        <v>100000</v>
      </c>
      <c r="BE7930">
        <v>0</v>
      </c>
      <c r="BF7930">
        <v>0</v>
      </c>
      <c r="BG7930">
        <v>0</v>
      </c>
    </row>
    <row r="7931" spans="1:59">
      <c r="A7931">
        <v>7930</v>
      </c>
      <c r="E7931">
        <v>9795.2054794520554</v>
      </c>
      <c r="K7931">
        <v>4604.4119156796805</v>
      </c>
      <c r="L7931">
        <v>4724.8569156796802</v>
      </c>
      <c r="M7931">
        <v>4845.30191567968</v>
      </c>
      <c r="N7931">
        <v>4965.7469156796797</v>
      </c>
      <c r="O7931">
        <v>5086.1919156796794</v>
      </c>
      <c r="Q7931">
        <v>60733.22103519224</v>
      </c>
      <c r="R7931">
        <v>59092.417995228614</v>
      </c>
      <c r="S7931">
        <v>57451.614955264988</v>
      </c>
      <c r="T7931">
        <v>55810.811915301361</v>
      </c>
      <c r="U7931">
        <v>54170.008875337735</v>
      </c>
      <c r="W7931">
        <v>5.6299999999999996E-2</v>
      </c>
      <c r="AB7931">
        <v>1</v>
      </c>
      <c r="AC7931">
        <v>1</v>
      </c>
      <c r="AD7931">
        <v>1</v>
      </c>
      <c r="AE7931">
        <v>1</v>
      </c>
      <c r="AF7931">
        <v>1</v>
      </c>
      <c r="AL7931">
        <v>5.0971026000000004</v>
      </c>
      <c r="AM7931" s="5">
        <v>3.328056812286377</v>
      </c>
      <c r="AN7931">
        <v>570.77625570776252</v>
      </c>
      <c r="AO7931">
        <f t="shared" si="123"/>
        <v>26826.48401826484</v>
      </c>
      <c r="AP7931">
        <v>684.93150684931504</v>
      </c>
      <c r="AQ7931">
        <v>0.115485</v>
      </c>
      <c r="AR7931">
        <v>0.14219000000000001</v>
      </c>
      <c r="AS7931">
        <v>0.104198</v>
      </c>
      <c r="AT7931">
        <v>0.13067500000000001</v>
      </c>
      <c r="AU7931">
        <v>0.12585199999999999</v>
      </c>
      <c r="AW7931">
        <v>0.11548499999999999</v>
      </c>
      <c r="AX7931">
        <v>0.14219000000000004</v>
      </c>
      <c r="AY7931">
        <v>0.104198</v>
      </c>
      <c r="AZ7931">
        <v>0.13067500000000004</v>
      </c>
      <c r="BA7931">
        <v>0.12585200000000002</v>
      </c>
      <c r="BC7931" s="52">
        <v>100000</v>
      </c>
      <c r="BD7931" s="52">
        <v>100000</v>
      </c>
      <c r="BE7931">
        <v>0</v>
      </c>
      <c r="BF7931">
        <v>0</v>
      </c>
      <c r="BG7931">
        <v>0</v>
      </c>
    </row>
    <row r="7932" spans="1:59">
      <c r="A7932">
        <v>7931</v>
      </c>
      <c r="E7932">
        <v>9795.2054794520554</v>
      </c>
      <c r="K7932">
        <v>4936.8758170201245</v>
      </c>
      <c r="L7932">
        <v>5184.9433170201246</v>
      </c>
      <c r="M7932">
        <v>5433.0108170201247</v>
      </c>
      <c r="N7932">
        <v>5681.0783170201248</v>
      </c>
      <c r="O7932">
        <v>5929.1458170201249</v>
      </c>
      <c r="Q7932">
        <v>59108.558657586284</v>
      </c>
      <c r="R7932">
        <v>57511.64841461672</v>
      </c>
      <c r="S7932">
        <v>55914.738171647157</v>
      </c>
      <c r="T7932">
        <v>54317.827928677594</v>
      </c>
      <c r="U7932">
        <v>52720.917685708031</v>
      </c>
      <c r="W7932">
        <v>0.11090999999999999</v>
      </c>
      <c r="AB7932">
        <v>1</v>
      </c>
      <c r="AC7932">
        <v>1</v>
      </c>
      <c r="AD7932">
        <v>1</v>
      </c>
      <c r="AE7932">
        <v>1</v>
      </c>
      <c r="AF7932">
        <v>1</v>
      </c>
      <c r="AL7932">
        <v>4.8633889999999997</v>
      </c>
      <c r="AM7932" s="5">
        <v>3.6697208881378169</v>
      </c>
      <c r="AN7932">
        <v>570.77625570776252</v>
      </c>
      <c r="AO7932">
        <f t="shared" si="123"/>
        <v>26826.48401826484</v>
      </c>
      <c r="AP7932">
        <v>684.93150684931504</v>
      </c>
      <c r="AQ7932">
        <v>0.115158</v>
      </c>
      <c r="AR7932">
        <v>0.142206</v>
      </c>
      <c r="AS7932">
        <v>0.10447799999999999</v>
      </c>
      <c r="AT7932">
        <v>0.13100399999999998</v>
      </c>
      <c r="AU7932">
        <v>0.12621199999999999</v>
      </c>
      <c r="AW7932">
        <v>0.115158</v>
      </c>
      <c r="AX7932">
        <v>0.142206</v>
      </c>
      <c r="AY7932">
        <v>0.104478</v>
      </c>
      <c r="AZ7932">
        <v>0.13100400000000001</v>
      </c>
      <c r="BA7932">
        <v>0.12621199999999999</v>
      </c>
      <c r="BC7932" s="52">
        <v>100000</v>
      </c>
      <c r="BD7932" s="52">
        <v>100000</v>
      </c>
      <c r="BE7932">
        <v>0</v>
      </c>
      <c r="BF7932">
        <v>0</v>
      </c>
      <c r="BG7932">
        <v>0</v>
      </c>
    </row>
    <row r="7933" spans="1:59">
      <c r="A7933">
        <v>7932</v>
      </c>
      <c r="E7933">
        <v>9795.2054794520554</v>
      </c>
      <c r="K7933">
        <v>5633.7713025222101</v>
      </c>
      <c r="L7933">
        <v>5949.0738025222099</v>
      </c>
      <c r="M7933">
        <v>6264.3763025222097</v>
      </c>
      <c r="N7933">
        <v>6579.6788025222095</v>
      </c>
      <c r="O7933">
        <v>6894.9813025222093</v>
      </c>
      <c r="Q7933">
        <v>56628.494677838957</v>
      </c>
      <c r="R7933">
        <v>55098.587246378032</v>
      </c>
      <c r="S7933">
        <v>53568.679814917108</v>
      </c>
      <c r="T7933">
        <v>52038.772383456184</v>
      </c>
      <c r="U7933">
        <v>50508.86495199526</v>
      </c>
      <c r="W7933">
        <v>4.4510000000000001E-2</v>
      </c>
      <c r="AB7933">
        <v>1</v>
      </c>
      <c r="AC7933">
        <v>1</v>
      </c>
      <c r="AD7933">
        <v>1</v>
      </c>
      <c r="AE7933">
        <v>1</v>
      </c>
      <c r="AF7933">
        <v>1</v>
      </c>
      <c r="AL7933">
        <v>4.9350166</v>
      </c>
      <c r="AM7933" s="5">
        <v>3.413626909255981</v>
      </c>
      <c r="AN7933">
        <v>570.77625570776252</v>
      </c>
      <c r="AO7933">
        <f t="shared" si="123"/>
        <v>26826.48401826484</v>
      </c>
      <c r="AP7933">
        <v>684.93150684931504</v>
      </c>
      <c r="AQ7933">
        <v>0.115535</v>
      </c>
      <c r="AR7933">
        <v>0.14243899999999998</v>
      </c>
      <c r="AS7933">
        <v>0.104226</v>
      </c>
      <c r="AT7933">
        <v>0.130471</v>
      </c>
      <c r="AU7933">
        <v>0.12581799999999999</v>
      </c>
      <c r="AW7933">
        <v>0.11553499999999998</v>
      </c>
      <c r="AX7933">
        <v>0.14243899999999998</v>
      </c>
      <c r="AY7933">
        <v>0.104226</v>
      </c>
      <c r="AZ7933">
        <v>0.130471</v>
      </c>
      <c r="BA7933">
        <v>0.12581799999999999</v>
      </c>
      <c r="BC7933" s="52">
        <v>100000</v>
      </c>
      <c r="BD7933" s="52">
        <v>100000</v>
      </c>
      <c r="BE7933">
        <v>0</v>
      </c>
      <c r="BF7933">
        <v>0</v>
      </c>
      <c r="BG7933">
        <v>0</v>
      </c>
    </row>
    <row r="7934" spans="1:59">
      <c r="A7934">
        <v>7933</v>
      </c>
      <c r="E7934">
        <v>9795.2054794520554</v>
      </c>
      <c r="K7934">
        <v>5416.3910593380733</v>
      </c>
      <c r="L7934">
        <v>5863.3585593380731</v>
      </c>
      <c r="M7934">
        <v>6310.3260593380728</v>
      </c>
      <c r="N7934">
        <v>6757.2935593380726</v>
      </c>
      <c r="O7934">
        <v>7204.2610593380723</v>
      </c>
      <c r="Q7934">
        <v>55766.002164883837</v>
      </c>
      <c r="R7934">
        <v>54259.396318712534</v>
      </c>
      <c r="S7934">
        <v>52752.79047254123</v>
      </c>
      <c r="T7934">
        <v>51246.184626369926</v>
      </c>
      <c r="U7934">
        <v>49739.578780198623</v>
      </c>
      <c r="W7934">
        <v>3.6429999999999997E-2</v>
      </c>
      <c r="AB7934">
        <v>1</v>
      </c>
      <c r="AC7934">
        <v>1</v>
      </c>
      <c r="AD7934">
        <v>1</v>
      </c>
      <c r="AE7934">
        <v>1</v>
      </c>
      <c r="AF7934">
        <v>1</v>
      </c>
      <c r="AL7934">
        <v>6.3277479999999997</v>
      </c>
      <c r="AM7934" s="5">
        <v>3.4142735004425049</v>
      </c>
      <c r="AN7934">
        <v>570.77625570776252</v>
      </c>
      <c r="AO7934">
        <f t="shared" si="123"/>
        <v>26826.48401826484</v>
      </c>
      <c r="AP7934">
        <v>684.93150684931504</v>
      </c>
      <c r="AQ7934">
        <v>0.115368</v>
      </c>
      <c r="AR7934">
        <v>0.14251</v>
      </c>
      <c r="AS7934">
        <v>0.10420900000000001</v>
      </c>
      <c r="AT7934">
        <v>0.13018199999999999</v>
      </c>
      <c r="AU7934">
        <v>0.12498300000000001</v>
      </c>
      <c r="AW7934">
        <v>0.11536800000000001</v>
      </c>
      <c r="AX7934">
        <v>0.14251000000000003</v>
      </c>
      <c r="AY7934">
        <v>0.10420900000000001</v>
      </c>
      <c r="AZ7934">
        <v>0.13018200000000002</v>
      </c>
      <c r="BA7934">
        <v>0.124983</v>
      </c>
      <c r="BC7934" s="52">
        <v>100000</v>
      </c>
      <c r="BD7934" s="52">
        <v>100000</v>
      </c>
      <c r="BE7934">
        <v>0</v>
      </c>
      <c r="BF7934">
        <v>0</v>
      </c>
      <c r="BG7934">
        <v>0</v>
      </c>
    </row>
    <row r="7935" spans="1:59">
      <c r="A7935">
        <v>7934</v>
      </c>
      <c r="E7935">
        <v>9795.2054794520554</v>
      </c>
      <c r="K7935">
        <v>5223.51937298352</v>
      </c>
      <c r="L7935">
        <v>5728.1793729835199</v>
      </c>
      <c r="M7935">
        <v>6232.8393729835198</v>
      </c>
      <c r="N7935">
        <v>6737.4993729835196</v>
      </c>
      <c r="O7935">
        <v>7242.1593729835195</v>
      </c>
      <c r="Q7935">
        <v>54852.461963924878</v>
      </c>
      <c r="R7935">
        <v>53370.536836182655</v>
      </c>
      <c r="S7935">
        <v>51888.611708440432</v>
      </c>
      <c r="T7935">
        <v>50406.68658069821</v>
      </c>
      <c r="U7935">
        <v>48924.761452955987</v>
      </c>
      <c r="W7935">
        <v>3.0179999999999998E-2</v>
      </c>
      <c r="AB7935">
        <v>1</v>
      </c>
      <c r="AC7935">
        <v>1</v>
      </c>
      <c r="AD7935">
        <v>1</v>
      </c>
      <c r="AE7935">
        <v>1</v>
      </c>
      <c r="AF7935">
        <v>1</v>
      </c>
      <c r="AL7935">
        <v>6.4849370000000004</v>
      </c>
      <c r="AM7935" s="5">
        <v>3.077895879745483</v>
      </c>
      <c r="AN7935">
        <v>570.77625570776252</v>
      </c>
      <c r="AO7935">
        <f t="shared" si="123"/>
        <v>26826.48401826484</v>
      </c>
      <c r="AP7935">
        <v>684.93150684931504</v>
      </c>
      <c r="AQ7935">
        <v>0.11816500000000001</v>
      </c>
      <c r="AR7935">
        <v>0.151065</v>
      </c>
      <c r="AS7935">
        <v>0.14066900000000002</v>
      </c>
      <c r="AT7935">
        <v>0.13912100000000002</v>
      </c>
      <c r="AU7935">
        <v>0.127695</v>
      </c>
      <c r="AW7935">
        <v>0.11816500000000001</v>
      </c>
      <c r="AX7935">
        <v>0.151065</v>
      </c>
      <c r="AY7935">
        <v>0.14066900000000004</v>
      </c>
      <c r="AZ7935">
        <v>0.13912100000000005</v>
      </c>
      <c r="BA7935">
        <v>0.127695</v>
      </c>
      <c r="BC7935" s="52">
        <v>100000</v>
      </c>
      <c r="BD7935" s="52">
        <v>100000</v>
      </c>
      <c r="BE7935">
        <v>0</v>
      </c>
      <c r="BF7935">
        <v>0</v>
      </c>
      <c r="BG7935">
        <v>0</v>
      </c>
    </row>
    <row r="7936" spans="1:59">
      <c r="A7936">
        <v>7935</v>
      </c>
      <c r="E7936">
        <v>9795.2054794520554</v>
      </c>
      <c r="K7936">
        <v>5521.8844126480217</v>
      </c>
      <c r="L7936">
        <v>6023.4369126480215</v>
      </c>
      <c r="M7936">
        <v>6524.9894126480212</v>
      </c>
      <c r="N7936">
        <v>7026.541912648021</v>
      </c>
      <c r="O7936">
        <v>7528.0944126480208</v>
      </c>
      <c r="Q7936">
        <v>55709.636293769698</v>
      </c>
      <c r="R7936">
        <v>54204.553258819127</v>
      </c>
      <c r="S7936">
        <v>52699.470223868557</v>
      </c>
      <c r="T7936">
        <v>51194.387188917986</v>
      </c>
      <c r="U7936">
        <v>49689.304153967416</v>
      </c>
      <c r="W7936">
        <v>2.2609999999999998E-2</v>
      </c>
      <c r="AB7936">
        <v>1</v>
      </c>
      <c r="AC7936">
        <v>1</v>
      </c>
      <c r="AD7936">
        <v>1</v>
      </c>
      <c r="AE7936">
        <v>1</v>
      </c>
      <c r="AF7936">
        <v>1</v>
      </c>
      <c r="AL7936">
        <v>5.6928882999999999</v>
      </c>
      <c r="AM7936" s="5">
        <v>2.7872579097747798</v>
      </c>
      <c r="AN7936">
        <v>570.77625570776252</v>
      </c>
      <c r="AO7936">
        <f t="shared" si="123"/>
        <v>26826.48401826484</v>
      </c>
      <c r="AP7936">
        <v>684.93150684931504</v>
      </c>
      <c r="AQ7936">
        <v>0.125558</v>
      </c>
      <c r="AR7936">
        <v>0.18156700000000001</v>
      </c>
      <c r="AS7936">
        <v>0.18435799999999999</v>
      </c>
      <c r="AT7936">
        <v>0.148868</v>
      </c>
      <c r="AU7936">
        <v>0.137932</v>
      </c>
      <c r="AW7936">
        <v>0.125558</v>
      </c>
      <c r="AX7936">
        <v>0.18156700000000003</v>
      </c>
      <c r="AY7936">
        <v>0.18435800000000002</v>
      </c>
      <c r="AZ7936">
        <v>0.148868</v>
      </c>
      <c r="BA7936">
        <v>0.137932</v>
      </c>
      <c r="BC7936" s="52">
        <v>100000</v>
      </c>
      <c r="BD7936" s="52">
        <v>100000</v>
      </c>
      <c r="BE7936">
        <v>0</v>
      </c>
      <c r="BF7936">
        <v>0</v>
      </c>
      <c r="BG7936">
        <v>0</v>
      </c>
    </row>
    <row r="7937" spans="1:59">
      <c r="A7937">
        <v>7936</v>
      </c>
      <c r="E7937">
        <v>9795.2054794520554</v>
      </c>
      <c r="K7937">
        <v>5830.9053465862544</v>
      </c>
      <c r="L7937">
        <v>6323.7411799195879</v>
      </c>
      <c r="M7937">
        <v>6816.5770132529215</v>
      </c>
      <c r="N7937">
        <v>7309.412846586255</v>
      </c>
      <c r="O7937">
        <v>7802.2486799195885</v>
      </c>
      <c r="Q7937">
        <v>56241.205198551499</v>
      </c>
      <c r="R7937">
        <v>54721.760997370955</v>
      </c>
      <c r="S7937">
        <v>53202.316796190411</v>
      </c>
      <c r="T7937">
        <v>51682.872595009867</v>
      </c>
      <c r="U7937">
        <v>50163.428393829323</v>
      </c>
      <c r="W7937">
        <v>1.745E-2</v>
      </c>
      <c r="AB7937">
        <v>1</v>
      </c>
      <c r="AC7937">
        <v>1</v>
      </c>
      <c r="AD7937">
        <v>1</v>
      </c>
      <c r="AE7937">
        <v>1</v>
      </c>
      <c r="AF7937">
        <v>1</v>
      </c>
      <c r="AL7937">
        <v>5.9564104000000002</v>
      </c>
      <c r="AM7937" s="5">
        <v>2.448302030563354</v>
      </c>
      <c r="AN7937">
        <v>570.77625570776252</v>
      </c>
      <c r="AO7937">
        <f t="shared" si="123"/>
        <v>26826.48401826484</v>
      </c>
      <c r="AP7937">
        <v>684.93150684931504</v>
      </c>
      <c r="AQ7937">
        <v>0.13314400000000001</v>
      </c>
      <c r="AR7937">
        <v>0.186835</v>
      </c>
      <c r="AS7937">
        <v>0.19612599999999999</v>
      </c>
      <c r="AT7937">
        <v>0.17274500000000001</v>
      </c>
      <c r="AU7937">
        <v>0.166876</v>
      </c>
      <c r="AW7937">
        <v>0.13314400000000004</v>
      </c>
      <c r="AX7937">
        <v>0.18683500000000003</v>
      </c>
      <c r="AY7937">
        <v>0.19612600000000002</v>
      </c>
      <c r="AZ7937">
        <v>0.17274500000000004</v>
      </c>
      <c r="BA7937">
        <v>0.16687600000000002</v>
      </c>
      <c r="BC7937" s="52">
        <v>100000</v>
      </c>
      <c r="BD7937" s="52">
        <v>100000</v>
      </c>
      <c r="BE7937">
        <v>0</v>
      </c>
      <c r="BF7937">
        <v>0</v>
      </c>
      <c r="BG7937">
        <v>0</v>
      </c>
    </row>
    <row r="7938" spans="1:59">
      <c r="A7938">
        <v>7937</v>
      </c>
      <c r="E7938">
        <v>9795.2054794520554</v>
      </c>
      <c r="K7938">
        <v>6427.6354259152577</v>
      </c>
      <c r="L7938">
        <v>6906.1170925819242</v>
      </c>
      <c r="M7938">
        <v>7384.5987592485908</v>
      </c>
      <c r="N7938">
        <v>7863.0804259152574</v>
      </c>
      <c r="O7938">
        <v>8341.5620925819239</v>
      </c>
      <c r="Q7938">
        <v>59455.256107392612</v>
      </c>
      <c r="R7938">
        <v>57848.979288609349</v>
      </c>
      <c r="S7938">
        <v>56242.702469826079</v>
      </c>
      <c r="T7938">
        <v>54636.425651042809</v>
      </c>
      <c r="U7938">
        <v>53030.14883225954</v>
      </c>
      <c r="W7938">
        <v>0</v>
      </c>
      <c r="AB7938">
        <v>1</v>
      </c>
      <c r="AC7938">
        <v>1</v>
      </c>
      <c r="AD7938">
        <v>1</v>
      </c>
      <c r="AE7938">
        <v>1</v>
      </c>
      <c r="AF7938">
        <v>1</v>
      </c>
      <c r="AL7938">
        <v>6.4957485000000004</v>
      </c>
      <c r="AM7938" s="5">
        <v>2.4874832630157471</v>
      </c>
      <c r="AN7938">
        <v>570.77625570776252</v>
      </c>
      <c r="AO7938">
        <f t="shared" si="123"/>
        <v>26826.48401826484</v>
      </c>
      <c r="AP7938">
        <v>684.93150684931504</v>
      </c>
      <c r="AQ7938">
        <v>0.13361899999999999</v>
      </c>
      <c r="AR7938">
        <v>0.186754</v>
      </c>
      <c r="AS7938">
        <v>0.19574799999999998</v>
      </c>
      <c r="AT7938">
        <v>0.17249500000000001</v>
      </c>
      <c r="AU7938">
        <v>0.16714199999999999</v>
      </c>
      <c r="AW7938">
        <v>0.13361899999999999</v>
      </c>
      <c r="AX7938">
        <v>0.18675400000000003</v>
      </c>
      <c r="AY7938">
        <v>0.19574799999999998</v>
      </c>
      <c r="AZ7938">
        <v>0.17249500000000001</v>
      </c>
      <c r="BA7938">
        <v>0.16714200000000001</v>
      </c>
      <c r="BC7938" s="52">
        <v>100000</v>
      </c>
      <c r="BD7938" s="52">
        <v>100000</v>
      </c>
      <c r="BE7938">
        <v>0</v>
      </c>
      <c r="BF7938">
        <v>0</v>
      </c>
      <c r="BG7938">
        <v>0</v>
      </c>
    </row>
    <row r="7939" spans="1:59">
      <c r="A7939">
        <v>7938</v>
      </c>
      <c r="E7939">
        <v>9795.2054794520554</v>
      </c>
      <c r="K7939">
        <v>8028.1507458298311</v>
      </c>
      <c r="L7939">
        <v>8516.5315791631638</v>
      </c>
      <c r="M7939">
        <v>9004.9124124964965</v>
      </c>
      <c r="N7939">
        <v>9493.2932458298292</v>
      </c>
      <c r="O7939">
        <v>9981.6740791631619</v>
      </c>
      <c r="Q7939">
        <v>60926.775420987018</v>
      </c>
      <c r="R7939">
        <v>59280.743204628081</v>
      </c>
      <c r="S7939">
        <v>57634.710988269144</v>
      </c>
      <c r="T7939">
        <v>55988.678771910207</v>
      </c>
      <c r="U7939">
        <v>54342.64655555127</v>
      </c>
      <c r="W7939">
        <v>0</v>
      </c>
      <c r="AB7939">
        <v>1</v>
      </c>
      <c r="AC7939">
        <v>1</v>
      </c>
      <c r="AD7939">
        <v>1</v>
      </c>
      <c r="AE7939">
        <v>1</v>
      </c>
      <c r="AF7939">
        <v>1</v>
      </c>
      <c r="AL7939">
        <v>6.5681124000000004</v>
      </c>
      <c r="AM7939" s="5">
        <v>2.0407013893127441</v>
      </c>
      <c r="AN7939">
        <v>570.77625570776252</v>
      </c>
      <c r="AO7939">
        <f t="shared" ref="AO7939:AO8002" si="124">235000000/8760</f>
        <v>26826.48401826484</v>
      </c>
      <c r="AP7939">
        <v>684.93150684931504</v>
      </c>
      <c r="AQ7939">
        <v>0.13353599999999999</v>
      </c>
      <c r="AR7939">
        <v>0.18665100000000001</v>
      </c>
      <c r="AS7939">
        <v>0.197267</v>
      </c>
      <c r="AT7939">
        <v>0.17277799999999999</v>
      </c>
      <c r="AU7939">
        <v>0.16733199999999998</v>
      </c>
      <c r="AW7939">
        <v>0.13353599999999999</v>
      </c>
      <c r="AX7939">
        <v>0.18665100000000001</v>
      </c>
      <c r="AY7939">
        <v>0.19726700000000003</v>
      </c>
      <c r="AZ7939">
        <v>0.17277799999999999</v>
      </c>
      <c r="BA7939">
        <v>0.16733199999999998</v>
      </c>
      <c r="BC7939" s="52">
        <v>100000</v>
      </c>
      <c r="BD7939" s="52">
        <v>100000</v>
      </c>
      <c r="BE7939">
        <v>0</v>
      </c>
      <c r="BF7939">
        <v>0</v>
      </c>
      <c r="BG7939">
        <v>0</v>
      </c>
    </row>
    <row r="7940" spans="1:59">
      <c r="A7940">
        <v>7939</v>
      </c>
      <c r="E7940">
        <v>9795.2054794520554</v>
      </c>
      <c r="K7940">
        <v>8373.4017202987543</v>
      </c>
      <c r="L7940">
        <v>8862.7167202987548</v>
      </c>
      <c r="M7940">
        <v>9352.0317202987553</v>
      </c>
      <c r="N7940">
        <v>9841.3467202987558</v>
      </c>
      <c r="O7940">
        <v>10330.661720298756</v>
      </c>
      <c r="Q7940">
        <v>61460.11705347227</v>
      </c>
      <c r="R7940">
        <v>59799.675778189601</v>
      </c>
      <c r="S7940">
        <v>58139.234502906926</v>
      </c>
      <c r="T7940">
        <v>56478.79322762425</v>
      </c>
      <c r="U7940">
        <v>54818.351952341574</v>
      </c>
      <c r="W7940">
        <v>0</v>
      </c>
      <c r="AB7940">
        <v>1</v>
      </c>
      <c r="AC7940">
        <v>1</v>
      </c>
      <c r="AD7940">
        <v>1</v>
      </c>
      <c r="AE7940">
        <v>1</v>
      </c>
      <c r="AF7940">
        <v>1</v>
      </c>
      <c r="AL7940">
        <v>6.279439</v>
      </c>
      <c r="AM7940" s="5">
        <v>2.3354473114013672</v>
      </c>
      <c r="AN7940">
        <v>570.77625570776252</v>
      </c>
      <c r="AO7940">
        <f t="shared" si="124"/>
        <v>26826.48401826484</v>
      </c>
      <c r="AP7940">
        <v>684.93150684931504</v>
      </c>
      <c r="AQ7940">
        <v>0.13328700000000002</v>
      </c>
      <c r="AR7940">
        <v>0.18604900000000002</v>
      </c>
      <c r="AS7940">
        <v>0.19503999999999999</v>
      </c>
      <c r="AT7940">
        <v>0.17191399999999998</v>
      </c>
      <c r="AU7940">
        <v>0.166994</v>
      </c>
      <c r="AW7940">
        <v>0.13328700000000004</v>
      </c>
      <c r="AX7940">
        <v>0.18604900000000002</v>
      </c>
      <c r="AY7940">
        <v>0.19503999999999999</v>
      </c>
      <c r="AZ7940">
        <v>0.17191400000000001</v>
      </c>
      <c r="BA7940">
        <v>0.16699400000000003</v>
      </c>
      <c r="BC7940" s="52">
        <v>100000</v>
      </c>
      <c r="BD7940" s="52">
        <v>100000</v>
      </c>
      <c r="BE7940">
        <v>0</v>
      </c>
      <c r="BF7940">
        <v>0</v>
      </c>
      <c r="BG7940">
        <v>0</v>
      </c>
    </row>
    <row r="7941" spans="1:59">
      <c r="A7941">
        <v>7940</v>
      </c>
      <c r="E7941">
        <v>9795.2054794520554</v>
      </c>
      <c r="K7941">
        <v>7770.2781044055137</v>
      </c>
      <c r="L7941">
        <v>8263.4989377388465</v>
      </c>
      <c r="M7941">
        <v>8756.7197710721794</v>
      </c>
      <c r="N7941">
        <v>9249.9406044055122</v>
      </c>
      <c r="O7941">
        <v>9743.1614377388451</v>
      </c>
      <c r="Q7941">
        <v>61030.643524698156</v>
      </c>
      <c r="R7941">
        <v>59381.805149366533</v>
      </c>
      <c r="S7941">
        <v>57732.96677403491</v>
      </c>
      <c r="T7941">
        <v>56084.128398703288</v>
      </c>
      <c r="U7941">
        <v>54435.290023371665</v>
      </c>
      <c r="W7941">
        <v>0</v>
      </c>
      <c r="AB7941">
        <v>1</v>
      </c>
      <c r="AC7941">
        <v>1</v>
      </c>
      <c r="AD7941">
        <v>1</v>
      </c>
      <c r="AE7941">
        <v>1</v>
      </c>
      <c r="AF7941">
        <v>1</v>
      </c>
      <c r="AL7941">
        <v>5.3325877000000004</v>
      </c>
      <c r="AM7941" s="5">
        <v>2.765733957290649</v>
      </c>
      <c r="AN7941">
        <v>570.77625570776252</v>
      </c>
      <c r="AO7941">
        <f t="shared" si="124"/>
        <v>26826.48401826484</v>
      </c>
      <c r="AP7941">
        <v>684.93150684931504</v>
      </c>
      <c r="AQ7941">
        <v>0.13298699999999999</v>
      </c>
      <c r="AR7941">
        <v>0.18600299999999997</v>
      </c>
      <c r="AS7941">
        <v>0.19400600000000001</v>
      </c>
      <c r="AT7941">
        <v>0.17227899999999999</v>
      </c>
      <c r="AU7941">
        <v>0.166798</v>
      </c>
      <c r="AW7941">
        <v>0.13298700000000002</v>
      </c>
      <c r="AX7941">
        <v>0.18600299999999997</v>
      </c>
      <c r="AY7941">
        <v>0.19400600000000001</v>
      </c>
      <c r="AZ7941">
        <v>0.17227900000000002</v>
      </c>
      <c r="BA7941">
        <v>0.166798</v>
      </c>
      <c r="BC7941" s="52">
        <v>100000</v>
      </c>
      <c r="BD7941" s="52">
        <v>100000</v>
      </c>
      <c r="BE7941">
        <v>0</v>
      </c>
      <c r="BF7941">
        <v>0</v>
      </c>
      <c r="BG7941">
        <v>0</v>
      </c>
    </row>
    <row r="7942" spans="1:59">
      <c r="A7942">
        <v>7941</v>
      </c>
      <c r="E7942">
        <v>9795.2054794520554</v>
      </c>
      <c r="K7942">
        <v>6551.2437994905513</v>
      </c>
      <c r="L7942">
        <v>6983.1962994905516</v>
      </c>
      <c r="M7942">
        <v>7415.1487994905519</v>
      </c>
      <c r="N7942">
        <v>7847.1012994905523</v>
      </c>
      <c r="O7942">
        <v>8279.0537994905517</v>
      </c>
      <c r="Q7942">
        <v>59105.013202179412</v>
      </c>
      <c r="R7942">
        <v>57508.198744597365</v>
      </c>
      <c r="S7942">
        <v>55911.384287015317</v>
      </c>
      <c r="T7942">
        <v>54314.569829433269</v>
      </c>
      <c r="U7942">
        <v>52717.755371851221</v>
      </c>
      <c r="W7942">
        <v>0</v>
      </c>
      <c r="AB7942">
        <v>1</v>
      </c>
      <c r="AC7942">
        <v>1</v>
      </c>
      <c r="AD7942">
        <v>1</v>
      </c>
      <c r="AE7942">
        <v>1</v>
      </c>
      <c r="AF7942">
        <v>1</v>
      </c>
      <c r="AL7942">
        <v>5.6634890000000002</v>
      </c>
      <c r="AM7942" s="5">
        <v>3.4304599761962891</v>
      </c>
      <c r="AN7942">
        <v>570.77625570776252</v>
      </c>
      <c r="AO7942">
        <f t="shared" si="124"/>
        <v>26826.48401826484</v>
      </c>
      <c r="AP7942">
        <v>684.93150684931504</v>
      </c>
      <c r="AQ7942">
        <v>0.13232400000000002</v>
      </c>
      <c r="AR7942">
        <v>0.185059</v>
      </c>
      <c r="AS7942">
        <v>0.191052</v>
      </c>
      <c r="AT7942">
        <v>0.171569</v>
      </c>
      <c r="AU7942">
        <v>0.16583000000000001</v>
      </c>
      <c r="AW7942">
        <v>0.13232400000000005</v>
      </c>
      <c r="AX7942">
        <v>0.18505900000000003</v>
      </c>
      <c r="AY7942">
        <v>0.191052</v>
      </c>
      <c r="AZ7942">
        <v>0.17156900000000003</v>
      </c>
      <c r="BA7942">
        <v>0.16583000000000003</v>
      </c>
      <c r="BC7942" s="52">
        <v>100000</v>
      </c>
      <c r="BD7942" s="52">
        <v>100000</v>
      </c>
      <c r="BE7942">
        <v>0</v>
      </c>
      <c r="BF7942">
        <v>0</v>
      </c>
      <c r="BG7942">
        <v>0</v>
      </c>
    </row>
    <row r="7943" spans="1:59">
      <c r="A7943">
        <v>7942</v>
      </c>
      <c r="E7943">
        <v>9795.2054794520554</v>
      </c>
      <c r="K7943">
        <v>5561.31122146083</v>
      </c>
      <c r="L7943">
        <v>5946.4612214608296</v>
      </c>
      <c r="M7943">
        <v>6331.6112214608293</v>
      </c>
      <c r="N7943">
        <v>6716.7612214608289</v>
      </c>
      <c r="O7943">
        <v>7101.9112214608285</v>
      </c>
      <c r="Q7943">
        <v>53380.942650330471</v>
      </c>
      <c r="R7943">
        <v>51938.772920163916</v>
      </c>
      <c r="S7943">
        <v>50496.60318999736</v>
      </c>
      <c r="T7943">
        <v>49054.433459830805</v>
      </c>
      <c r="U7943">
        <v>47612.26372966425</v>
      </c>
      <c r="W7943">
        <v>0</v>
      </c>
      <c r="AB7943">
        <v>1</v>
      </c>
      <c r="AC7943">
        <v>1</v>
      </c>
      <c r="AD7943">
        <v>1</v>
      </c>
      <c r="AE7943">
        <v>1</v>
      </c>
      <c r="AF7943">
        <v>1</v>
      </c>
      <c r="AL7943">
        <v>7.9627660000000002</v>
      </c>
      <c r="AM7943" s="5">
        <v>7.0085062980651864</v>
      </c>
      <c r="AN7943">
        <v>570.77625570776252</v>
      </c>
      <c r="AO7943">
        <f t="shared" si="124"/>
        <v>26826.48401826484</v>
      </c>
      <c r="AP7943">
        <v>684.93150684931504</v>
      </c>
      <c r="AQ7943">
        <v>0.128493</v>
      </c>
      <c r="AR7943">
        <v>0.18485599999999999</v>
      </c>
      <c r="AS7943">
        <v>0.18936600000000001</v>
      </c>
      <c r="AT7943">
        <v>0.16817400000000002</v>
      </c>
      <c r="AU7943">
        <v>0.165626</v>
      </c>
      <c r="AW7943">
        <v>0.12849300000000002</v>
      </c>
      <c r="AX7943">
        <v>0.18485600000000002</v>
      </c>
      <c r="AY7943">
        <v>0.18936600000000003</v>
      </c>
      <c r="AZ7943">
        <v>0.16817400000000005</v>
      </c>
      <c r="BA7943">
        <v>0.165626</v>
      </c>
      <c r="BC7943" s="52">
        <v>100000</v>
      </c>
      <c r="BD7943" s="52">
        <v>100000</v>
      </c>
      <c r="BE7943">
        <v>0</v>
      </c>
      <c r="BF7943">
        <v>0</v>
      </c>
      <c r="BG7943">
        <v>0</v>
      </c>
    </row>
    <row r="7944" spans="1:59">
      <c r="A7944">
        <v>7943</v>
      </c>
      <c r="E7944">
        <v>9795.2054794520554</v>
      </c>
      <c r="K7944">
        <v>5716.8872778573204</v>
      </c>
      <c r="L7944">
        <v>6072.6139445239869</v>
      </c>
      <c r="M7944">
        <v>6428.3406111906534</v>
      </c>
      <c r="N7944">
        <v>6784.0672778573198</v>
      </c>
      <c r="O7944">
        <v>7139.7939445239863</v>
      </c>
      <c r="Q7944">
        <v>43990.482908419537</v>
      </c>
      <c r="R7944">
        <v>42802.01115075135</v>
      </c>
      <c r="S7944">
        <v>41613.539393083163</v>
      </c>
      <c r="T7944">
        <v>40425.067635414976</v>
      </c>
      <c r="U7944">
        <v>39236.595877746789</v>
      </c>
      <c r="W7944">
        <v>0</v>
      </c>
      <c r="AB7944">
        <v>1</v>
      </c>
      <c r="AC7944">
        <v>1</v>
      </c>
      <c r="AD7944">
        <v>1</v>
      </c>
      <c r="AE7944">
        <v>1</v>
      </c>
      <c r="AF7944">
        <v>1</v>
      </c>
      <c r="AL7944">
        <v>8.012041</v>
      </c>
      <c r="AM7944" s="5">
        <v>6.9974093437194824</v>
      </c>
      <c r="AN7944">
        <v>570.77625570776252</v>
      </c>
      <c r="AO7944">
        <f t="shared" si="124"/>
        <v>26826.48401826484</v>
      </c>
      <c r="AP7944">
        <v>684.93150684931504</v>
      </c>
      <c r="AQ7944">
        <v>0.12643399999999999</v>
      </c>
      <c r="AR7944">
        <v>0.17139500000000002</v>
      </c>
      <c r="AS7944">
        <v>0.18824399999999999</v>
      </c>
      <c r="AT7944">
        <v>0.16344500000000001</v>
      </c>
      <c r="AU7944">
        <v>0.16222500000000001</v>
      </c>
      <c r="AW7944">
        <v>0.12643399999999999</v>
      </c>
      <c r="AX7944">
        <v>0.17139500000000002</v>
      </c>
      <c r="AY7944">
        <v>0.18824400000000002</v>
      </c>
      <c r="AZ7944">
        <v>0.16344500000000001</v>
      </c>
      <c r="BA7944">
        <v>0.16222500000000001</v>
      </c>
      <c r="BC7944" s="52">
        <v>100000</v>
      </c>
      <c r="BD7944" s="52">
        <v>100000</v>
      </c>
      <c r="BE7944">
        <v>0</v>
      </c>
      <c r="BF7944">
        <v>0</v>
      </c>
      <c r="BG7944">
        <v>0</v>
      </c>
    </row>
    <row r="7945" spans="1:59">
      <c r="A7945">
        <v>7944</v>
      </c>
      <c r="E7945">
        <v>9795.2054794520554</v>
      </c>
      <c r="K7945">
        <v>4554.3292125931384</v>
      </c>
      <c r="L7945">
        <v>4899.6608792598054</v>
      </c>
      <c r="M7945">
        <v>5244.9925459264723</v>
      </c>
      <c r="N7945">
        <v>5590.3242125931392</v>
      </c>
      <c r="O7945">
        <v>5935.6558792598062</v>
      </c>
      <c r="Q7945">
        <v>35457.016788655543</v>
      </c>
      <c r="R7945">
        <v>34499.089973767135</v>
      </c>
      <c r="S7945">
        <v>33541.163158878728</v>
      </c>
      <c r="T7945">
        <v>32583.23634399032</v>
      </c>
      <c r="U7945">
        <v>31625.309529101913</v>
      </c>
      <c r="W7945">
        <v>0</v>
      </c>
      <c r="AB7945">
        <v>1</v>
      </c>
      <c r="AC7945">
        <v>1</v>
      </c>
      <c r="AD7945">
        <v>1</v>
      </c>
      <c r="AE7945">
        <v>1</v>
      </c>
      <c r="AF7945">
        <v>1</v>
      </c>
      <c r="AL7945">
        <v>6.4622684000000001</v>
      </c>
      <c r="AM7945" s="5">
        <v>6.2149252891540527</v>
      </c>
      <c r="AN7945">
        <v>570.77625570776252</v>
      </c>
      <c r="AO7945">
        <f t="shared" si="124"/>
        <v>26826.48401826484</v>
      </c>
      <c r="AP7945">
        <v>684.93150684931504</v>
      </c>
      <c r="AQ7945">
        <v>0.118323</v>
      </c>
      <c r="AR7945">
        <v>0.168374</v>
      </c>
      <c r="AS7945">
        <v>0.18678700000000001</v>
      </c>
      <c r="AT7945">
        <v>0.161248</v>
      </c>
      <c r="AU7945">
        <v>0.15811900000000001</v>
      </c>
      <c r="AW7945">
        <v>0.118323</v>
      </c>
      <c r="AX7945">
        <v>0.16837400000000002</v>
      </c>
      <c r="AY7945">
        <v>0.18678700000000004</v>
      </c>
      <c r="AZ7945">
        <v>0.161248</v>
      </c>
      <c r="BA7945">
        <v>0.15811900000000001</v>
      </c>
      <c r="BC7945" s="52">
        <v>100000</v>
      </c>
      <c r="BD7945" s="52">
        <v>100000</v>
      </c>
      <c r="BE7945">
        <v>0</v>
      </c>
      <c r="BF7945">
        <v>0</v>
      </c>
      <c r="BG7945">
        <v>0</v>
      </c>
    </row>
    <row r="7946" spans="1:59">
      <c r="A7946">
        <v>7945</v>
      </c>
      <c r="E7946">
        <v>9795.2054794520554</v>
      </c>
      <c r="K7946">
        <v>3666.4761596810336</v>
      </c>
      <c r="L7946">
        <v>4045.9611596810337</v>
      </c>
      <c r="M7946">
        <v>4425.4461596810334</v>
      </c>
      <c r="N7946">
        <v>4804.931159681033</v>
      </c>
      <c r="O7946">
        <v>5184.4161596810327</v>
      </c>
      <c r="Q7946">
        <v>34002.219627453203</v>
      </c>
      <c r="R7946">
        <v>33083.596434775412</v>
      </c>
      <c r="S7946">
        <v>32164.973242097618</v>
      </c>
      <c r="T7946">
        <v>31246.350049419823</v>
      </c>
      <c r="U7946">
        <v>30327.726856742029</v>
      </c>
      <c r="W7946">
        <v>0</v>
      </c>
      <c r="AB7946">
        <v>1</v>
      </c>
      <c r="AC7946">
        <v>1</v>
      </c>
      <c r="AD7946">
        <v>1</v>
      </c>
      <c r="AE7946">
        <v>1</v>
      </c>
      <c r="AF7946">
        <v>1</v>
      </c>
      <c r="AL7946">
        <v>6.6378303000000001</v>
      </c>
      <c r="AM7946" s="5">
        <v>5.9106259346008301</v>
      </c>
      <c r="AN7946">
        <v>570.77625570776252</v>
      </c>
      <c r="AO7946">
        <f t="shared" si="124"/>
        <v>26826.48401826484</v>
      </c>
      <c r="AP7946">
        <v>684.93150684931504</v>
      </c>
      <c r="AQ7946">
        <v>0.11808</v>
      </c>
      <c r="AR7946">
        <v>0.16827500000000001</v>
      </c>
      <c r="AS7946">
        <v>0.186695</v>
      </c>
      <c r="AT7946">
        <v>0.16089200000000001</v>
      </c>
      <c r="AU7946">
        <v>0.15792900000000001</v>
      </c>
      <c r="AW7946">
        <v>0.11808</v>
      </c>
      <c r="AX7946">
        <v>0.16827500000000001</v>
      </c>
      <c r="AY7946">
        <v>0.186695</v>
      </c>
      <c r="AZ7946">
        <v>0.16089200000000003</v>
      </c>
      <c r="BA7946">
        <v>0.15792900000000004</v>
      </c>
      <c r="BC7946" s="52">
        <v>100000</v>
      </c>
      <c r="BD7946" s="52">
        <v>100000</v>
      </c>
      <c r="BE7946">
        <v>0</v>
      </c>
      <c r="BF7946">
        <v>0</v>
      </c>
      <c r="BG7946">
        <v>0</v>
      </c>
    </row>
    <row r="7947" spans="1:59">
      <c r="A7947">
        <v>7946</v>
      </c>
      <c r="E7947">
        <v>9795.2054794520554</v>
      </c>
      <c r="K7947">
        <v>2815.3490021697753</v>
      </c>
      <c r="L7947">
        <v>3133.0165021697753</v>
      </c>
      <c r="M7947">
        <v>3450.6840021697753</v>
      </c>
      <c r="N7947">
        <v>3768.3515021697754</v>
      </c>
      <c r="O7947">
        <v>4086.0190021697754</v>
      </c>
      <c r="Q7947">
        <v>34648.64841870602</v>
      </c>
      <c r="R7947">
        <v>33712.560940611111</v>
      </c>
      <c r="S7947">
        <v>32776.473462516202</v>
      </c>
      <c r="T7947">
        <v>31840.385984421293</v>
      </c>
      <c r="U7947">
        <v>30904.298506326384</v>
      </c>
      <c r="W7947">
        <v>0</v>
      </c>
      <c r="AB7947">
        <v>1</v>
      </c>
      <c r="AC7947">
        <v>1</v>
      </c>
      <c r="AD7947">
        <v>1</v>
      </c>
      <c r="AE7947">
        <v>1</v>
      </c>
      <c r="AF7947">
        <v>1</v>
      </c>
      <c r="AL7947">
        <v>5.8307099999999998</v>
      </c>
      <c r="AM7947" s="5">
        <v>5.4862818717956543</v>
      </c>
      <c r="AN7947">
        <v>570.77625570776252</v>
      </c>
      <c r="AO7947">
        <f t="shared" si="124"/>
        <v>26826.48401826484</v>
      </c>
      <c r="AP7947">
        <v>684.93150684931504</v>
      </c>
      <c r="AQ7947">
        <v>0.118078</v>
      </c>
      <c r="AR7947">
        <v>0.168294</v>
      </c>
      <c r="AS7947">
        <v>0.18665000000000001</v>
      </c>
      <c r="AT7947">
        <v>0.16083</v>
      </c>
      <c r="AU7947">
        <v>0.15783900000000001</v>
      </c>
      <c r="AW7947">
        <v>0.118078</v>
      </c>
      <c r="AX7947">
        <v>0.168294</v>
      </c>
      <c r="AY7947">
        <v>0.18665000000000004</v>
      </c>
      <c r="AZ7947">
        <v>0.16083000000000003</v>
      </c>
      <c r="BA7947">
        <v>0.15783900000000001</v>
      </c>
      <c r="BC7947" s="52">
        <v>100000</v>
      </c>
      <c r="BD7947" s="52">
        <v>100000</v>
      </c>
      <c r="BE7947">
        <v>0</v>
      </c>
      <c r="BF7947">
        <v>0</v>
      </c>
      <c r="BG7947">
        <v>0</v>
      </c>
    </row>
    <row r="7948" spans="1:59">
      <c r="A7948">
        <v>7947</v>
      </c>
      <c r="E7948">
        <v>9795.2054794520554</v>
      </c>
      <c r="K7948">
        <v>2076.4936430739476</v>
      </c>
      <c r="L7948">
        <v>2277.4011430739474</v>
      </c>
      <c r="M7948">
        <v>2478.3086430739477</v>
      </c>
      <c r="N7948">
        <v>2679.2161430739479</v>
      </c>
      <c r="O7948">
        <v>2880.1236430739482</v>
      </c>
      <c r="Q7948">
        <v>35345.972277421723</v>
      </c>
      <c r="R7948">
        <v>34391.045503728172</v>
      </c>
      <c r="S7948">
        <v>33436.118730034621</v>
      </c>
      <c r="T7948">
        <v>32481.191956341067</v>
      </c>
      <c r="U7948">
        <v>31526.265182647512</v>
      </c>
      <c r="W7948">
        <v>0</v>
      </c>
      <c r="AB7948">
        <v>1</v>
      </c>
      <c r="AC7948">
        <v>1</v>
      </c>
      <c r="AD7948">
        <v>1</v>
      </c>
      <c r="AE7948">
        <v>1</v>
      </c>
      <c r="AF7948">
        <v>1</v>
      </c>
      <c r="AL7948">
        <v>4.7118415999999996</v>
      </c>
      <c r="AM7948" s="5">
        <v>5.977421760559082</v>
      </c>
      <c r="AN7948">
        <v>570.77625570776252</v>
      </c>
      <c r="AO7948">
        <f t="shared" si="124"/>
        <v>26826.48401826484</v>
      </c>
      <c r="AP7948">
        <v>684.93150684931504</v>
      </c>
      <c r="AQ7948">
        <v>0.118057</v>
      </c>
      <c r="AR7948">
        <v>0.16825200000000001</v>
      </c>
      <c r="AS7948">
        <v>0.18637399999999998</v>
      </c>
      <c r="AT7948">
        <v>0.16020400000000001</v>
      </c>
      <c r="AU7948">
        <v>0.15733000000000003</v>
      </c>
      <c r="AW7948">
        <v>0.11805700000000001</v>
      </c>
      <c r="AX7948">
        <v>0.16825200000000001</v>
      </c>
      <c r="AY7948">
        <v>0.18637399999999998</v>
      </c>
      <c r="AZ7948">
        <v>0.16020400000000001</v>
      </c>
      <c r="BA7948">
        <v>0.15733000000000003</v>
      </c>
      <c r="BC7948" s="52">
        <v>100000</v>
      </c>
      <c r="BD7948" s="52">
        <v>100000</v>
      </c>
      <c r="BE7948">
        <v>0</v>
      </c>
      <c r="BF7948">
        <v>0</v>
      </c>
      <c r="BG7948">
        <v>0</v>
      </c>
    </row>
    <row r="7949" spans="1:59">
      <c r="A7949">
        <v>7948</v>
      </c>
      <c r="E7949">
        <v>9795.2054794520554</v>
      </c>
      <c r="K7949">
        <v>1845.5345149050636</v>
      </c>
      <c r="L7949">
        <v>1944.8595149050636</v>
      </c>
      <c r="M7949">
        <v>2044.1845149050637</v>
      </c>
      <c r="N7949">
        <v>2143.509514905064</v>
      </c>
      <c r="O7949">
        <v>2242.8345149050638</v>
      </c>
      <c r="Q7949">
        <v>37516.148354393466</v>
      </c>
      <c r="R7949">
        <v>36502.590877150244</v>
      </c>
      <c r="S7949">
        <v>35489.033399907014</v>
      </c>
      <c r="T7949">
        <v>34475.475922663783</v>
      </c>
      <c r="U7949">
        <v>33461.918445420553</v>
      </c>
      <c r="W7949">
        <v>0</v>
      </c>
      <c r="AB7949">
        <v>1</v>
      </c>
      <c r="AC7949">
        <v>1</v>
      </c>
      <c r="AD7949">
        <v>1</v>
      </c>
      <c r="AE7949">
        <v>1</v>
      </c>
      <c r="AF7949">
        <v>1</v>
      </c>
      <c r="AL7949">
        <v>4.5486779999999998</v>
      </c>
      <c r="AM7949" s="5">
        <v>6.1982893943786621</v>
      </c>
      <c r="AN7949">
        <v>570.77625570776252</v>
      </c>
      <c r="AO7949">
        <f t="shared" si="124"/>
        <v>26826.48401826484</v>
      </c>
      <c r="AP7949">
        <v>684.93150684931504</v>
      </c>
      <c r="AQ7949">
        <v>0.114011</v>
      </c>
      <c r="AR7949">
        <v>0.13806299999999999</v>
      </c>
      <c r="AS7949">
        <v>0.137964</v>
      </c>
      <c r="AT7949">
        <v>0.13757499999999998</v>
      </c>
      <c r="AU7949">
        <v>0.13513399999999998</v>
      </c>
      <c r="AW7949">
        <v>0.11401100000000002</v>
      </c>
      <c r="AX7949">
        <v>0.13806299999999999</v>
      </c>
      <c r="AY7949">
        <v>0.13796400000000003</v>
      </c>
      <c r="AZ7949">
        <v>0.137575</v>
      </c>
      <c r="BA7949">
        <v>0.13513399999999998</v>
      </c>
      <c r="BC7949" s="52">
        <v>100000</v>
      </c>
      <c r="BD7949" s="52">
        <v>100000</v>
      </c>
      <c r="BE7949">
        <v>0</v>
      </c>
      <c r="BF7949">
        <v>0</v>
      </c>
      <c r="BG7949">
        <v>0</v>
      </c>
    </row>
    <row r="7950" spans="1:59">
      <c r="A7950">
        <v>7949</v>
      </c>
      <c r="E7950">
        <v>9795.2054794520554</v>
      </c>
      <c r="K7950">
        <v>1953.529292428477</v>
      </c>
      <c r="L7950">
        <v>2011.854292428477</v>
      </c>
      <c r="M7950">
        <v>2070.1792924284769</v>
      </c>
      <c r="N7950">
        <v>2128.5042924284767</v>
      </c>
      <c r="O7950">
        <v>2186.8292924284765</v>
      </c>
      <c r="Q7950">
        <v>42760.197486349702</v>
      </c>
      <c r="R7950">
        <v>41604.963813460185</v>
      </c>
      <c r="S7950">
        <v>40449.730140570668</v>
      </c>
      <c r="T7950">
        <v>39294.496467681151</v>
      </c>
      <c r="U7950">
        <v>38139.262794791633</v>
      </c>
      <c r="W7950">
        <v>0</v>
      </c>
      <c r="AB7950">
        <v>1</v>
      </c>
      <c r="AC7950">
        <v>1</v>
      </c>
      <c r="AD7950">
        <v>1</v>
      </c>
      <c r="AE7950">
        <v>1</v>
      </c>
      <c r="AF7950">
        <v>1</v>
      </c>
      <c r="AL7950">
        <v>4.3602467000000003</v>
      </c>
      <c r="AM7950" s="5">
        <v>6.4344596862792969</v>
      </c>
      <c r="AN7950">
        <v>570.77625570776252</v>
      </c>
      <c r="AO7950">
        <f t="shared" si="124"/>
        <v>26826.48401826484</v>
      </c>
      <c r="AP7950">
        <v>684.93150684931504</v>
      </c>
      <c r="AQ7950">
        <v>0.114468</v>
      </c>
      <c r="AR7950">
        <v>0.13830699999999999</v>
      </c>
      <c r="AS7950">
        <v>0.13782499999999998</v>
      </c>
      <c r="AT7950">
        <v>0.13592500000000002</v>
      </c>
      <c r="AU7950">
        <v>0.135796</v>
      </c>
      <c r="AW7950">
        <v>0.114468</v>
      </c>
      <c r="AX7950">
        <v>0.13830700000000001</v>
      </c>
      <c r="AY7950">
        <v>0.13782499999999998</v>
      </c>
      <c r="AZ7950">
        <v>0.13592500000000002</v>
      </c>
      <c r="BA7950">
        <v>0.13579600000000003</v>
      </c>
      <c r="BC7950" s="52">
        <v>100000</v>
      </c>
      <c r="BD7950" s="52">
        <v>100000</v>
      </c>
      <c r="BE7950">
        <v>0</v>
      </c>
      <c r="BF7950">
        <v>0</v>
      </c>
      <c r="BG7950">
        <v>0</v>
      </c>
    </row>
    <row r="7951" spans="1:59">
      <c r="A7951">
        <v>7950</v>
      </c>
      <c r="E7951">
        <v>9795.2054794520554</v>
      </c>
      <c r="K7951">
        <v>2279.652135444725</v>
      </c>
      <c r="L7951">
        <v>2318.9746354447252</v>
      </c>
      <c r="M7951">
        <v>2358.2971354447254</v>
      </c>
      <c r="N7951">
        <v>2397.6196354447256</v>
      </c>
      <c r="O7951">
        <v>2436.9421354447259</v>
      </c>
      <c r="Q7951">
        <v>58731.613133768173</v>
      </c>
      <c r="R7951">
        <v>57144.88666997484</v>
      </c>
      <c r="S7951">
        <v>55558.160206181507</v>
      </c>
      <c r="T7951">
        <v>53971.433742388173</v>
      </c>
      <c r="U7951">
        <v>52384.70727859484</v>
      </c>
      <c r="W7951">
        <v>0</v>
      </c>
      <c r="AB7951">
        <v>1</v>
      </c>
      <c r="AC7951">
        <v>1</v>
      </c>
      <c r="AD7951">
        <v>1</v>
      </c>
      <c r="AE7951">
        <v>1</v>
      </c>
      <c r="AF7951">
        <v>1</v>
      </c>
      <c r="AL7951">
        <v>4.0543775999999996</v>
      </c>
      <c r="AM7951" s="5">
        <v>6.5475854873657227</v>
      </c>
      <c r="AN7951">
        <v>570.77625570776252</v>
      </c>
      <c r="AO7951">
        <f t="shared" si="124"/>
        <v>26826.48401826484</v>
      </c>
      <c r="AP7951">
        <v>684.93150684931504</v>
      </c>
      <c r="AQ7951">
        <v>0.114983</v>
      </c>
      <c r="AR7951">
        <v>0.13942500000000002</v>
      </c>
      <c r="AS7951">
        <v>0.13966100000000001</v>
      </c>
      <c r="AT7951">
        <v>0.13850800000000002</v>
      </c>
      <c r="AU7951">
        <v>0.13720500000000002</v>
      </c>
      <c r="AW7951">
        <v>0.11498299999999999</v>
      </c>
      <c r="AX7951">
        <v>0.13942500000000002</v>
      </c>
      <c r="AY7951">
        <v>0.13966100000000004</v>
      </c>
      <c r="AZ7951">
        <v>0.13850800000000002</v>
      </c>
      <c r="BA7951">
        <v>0.13720500000000002</v>
      </c>
      <c r="BC7951" s="52">
        <v>100000</v>
      </c>
      <c r="BD7951" s="52">
        <v>100000</v>
      </c>
      <c r="BE7951">
        <v>0</v>
      </c>
      <c r="BF7951">
        <v>0</v>
      </c>
      <c r="BG7951">
        <v>0</v>
      </c>
    </row>
    <row r="7952" spans="1:59">
      <c r="A7952">
        <v>7951</v>
      </c>
      <c r="E7952">
        <v>9795.2054794520554</v>
      </c>
      <c r="K7952">
        <v>2700.9386933083379</v>
      </c>
      <c r="L7952">
        <v>2742.4611933083379</v>
      </c>
      <c r="M7952">
        <v>2783.9836933083379</v>
      </c>
      <c r="N7952">
        <v>2825.506193308338</v>
      </c>
      <c r="O7952">
        <v>2867.028693308338</v>
      </c>
      <c r="Q7952">
        <v>70015.413480783347</v>
      </c>
      <c r="R7952">
        <v>68123.837477607798</v>
      </c>
      <c r="S7952">
        <v>66232.261474432249</v>
      </c>
      <c r="T7952">
        <v>64340.685471256707</v>
      </c>
      <c r="U7952">
        <v>62449.109468081166</v>
      </c>
      <c r="W7952">
        <v>0</v>
      </c>
      <c r="AB7952">
        <v>1</v>
      </c>
      <c r="AC7952">
        <v>1</v>
      </c>
      <c r="AD7952">
        <v>1</v>
      </c>
      <c r="AE7952">
        <v>1</v>
      </c>
      <c r="AF7952">
        <v>1</v>
      </c>
      <c r="AL7952">
        <v>3.4644336999999998</v>
      </c>
      <c r="AM7952" s="5">
        <v>6.8802366256713867</v>
      </c>
      <c r="AN7952">
        <v>570.77625570776252</v>
      </c>
      <c r="AO7952">
        <f t="shared" si="124"/>
        <v>26826.48401826484</v>
      </c>
      <c r="AP7952">
        <v>684.93150684931504</v>
      </c>
      <c r="AQ7952">
        <v>0.115521</v>
      </c>
      <c r="AR7952">
        <v>0.14254600000000001</v>
      </c>
      <c r="AS7952">
        <v>0.14169999999999999</v>
      </c>
      <c r="AT7952">
        <v>0.139602</v>
      </c>
      <c r="AU7952">
        <v>0.138127</v>
      </c>
      <c r="AW7952">
        <v>0.115521</v>
      </c>
      <c r="AX7952">
        <v>0.14254600000000001</v>
      </c>
      <c r="AY7952">
        <v>0.14169999999999999</v>
      </c>
      <c r="AZ7952">
        <v>0.139602</v>
      </c>
      <c r="BA7952">
        <v>0.138127</v>
      </c>
      <c r="BC7952" s="52">
        <v>100000</v>
      </c>
      <c r="BD7952" s="52">
        <v>100000</v>
      </c>
      <c r="BE7952">
        <v>0</v>
      </c>
      <c r="BF7952">
        <v>0</v>
      </c>
      <c r="BG7952">
        <v>0</v>
      </c>
    </row>
    <row r="7953" spans="1:59">
      <c r="A7953">
        <v>7952</v>
      </c>
      <c r="E7953">
        <v>9795.2054794520554</v>
      </c>
      <c r="K7953">
        <v>4021.4688937183923</v>
      </c>
      <c r="L7953">
        <v>4063.9538937183925</v>
      </c>
      <c r="M7953">
        <v>4106.4388937183921</v>
      </c>
      <c r="N7953">
        <v>4148.9238937183918</v>
      </c>
      <c r="O7953">
        <v>4191.4088937183915</v>
      </c>
      <c r="Q7953">
        <v>64907.911515635977</v>
      </c>
      <c r="R7953">
        <v>63154.322675245559</v>
      </c>
      <c r="S7953">
        <v>61400.733834855142</v>
      </c>
      <c r="T7953">
        <v>59647.144994464725</v>
      </c>
      <c r="U7953">
        <v>57893.556154074307</v>
      </c>
      <c r="W7953">
        <v>0</v>
      </c>
      <c r="AB7953">
        <v>1</v>
      </c>
      <c r="AC7953">
        <v>1</v>
      </c>
      <c r="AD7953">
        <v>1</v>
      </c>
      <c r="AE7953">
        <v>1</v>
      </c>
      <c r="AF7953">
        <v>1</v>
      </c>
      <c r="AL7953">
        <v>2.5092561</v>
      </c>
      <c r="AM7953" s="5">
        <v>7.026705265045166</v>
      </c>
      <c r="AN7953">
        <v>570.77625570776252</v>
      </c>
      <c r="AO7953">
        <f t="shared" si="124"/>
        <v>26826.48401826484</v>
      </c>
      <c r="AP7953">
        <v>684.93150684931504</v>
      </c>
      <c r="AQ7953">
        <v>0.11661000000000001</v>
      </c>
      <c r="AR7953">
        <v>0.144568</v>
      </c>
      <c r="AS7953">
        <v>0.14533500000000002</v>
      </c>
      <c r="AT7953">
        <v>0.14421</v>
      </c>
      <c r="AU7953">
        <v>0.13630099999999998</v>
      </c>
      <c r="AW7953">
        <v>0.11661000000000001</v>
      </c>
      <c r="AX7953">
        <v>0.14456800000000003</v>
      </c>
      <c r="AY7953">
        <v>0.14533500000000005</v>
      </c>
      <c r="AZ7953">
        <v>0.14421</v>
      </c>
      <c r="BA7953">
        <v>0.13630100000000001</v>
      </c>
      <c r="BC7953" s="52">
        <v>100000</v>
      </c>
      <c r="BD7953" s="52">
        <v>100000</v>
      </c>
      <c r="BE7953">
        <v>0</v>
      </c>
      <c r="BF7953">
        <v>0</v>
      </c>
      <c r="BG7953">
        <v>0</v>
      </c>
    </row>
    <row r="7954" spans="1:59">
      <c r="A7954">
        <v>7953</v>
      </c>
      <c r="E7954">
        <v>9795.2054794520554</v>
      </c>
      <c r="K7954">
        <v>4982.7293391990706</v>
      </c>
      <c r="L7954">
        <v>5023.8393391990703</v>
      </c>
      <c r="M7954">
        <v>5064.94933919907</v>
      </c>
      <c r="N7954">
        <v>5106.0593391990697</v>
      </c>
      <c r="O7954">
        <v>5147.1693391990693</v>
      </c>
      <c r="Q7954">
        <v>63544.297030827031</v>
      </c>
      <c r="R7954">
        <v>61827.548372098718</v>
      </c>
      <c r="S7954">
        <v>60110.799713370405</v>
      </c>
      <c r="T7954">
        <v>58394.051054642092</v>
      </c>
      <c r="U7954">
        <v>56677.302395913779</v>
      </c>
      <c r="W7954">
        <v>7.9260000000000011E-2</v>
      </c>
      <c r="AB7954">
        <v>1</v>
      </c>
      <c r="AC7954">
        <v>1</v>
      </c>
      <c r="AD7954">
        <v>1</v>
      </c>
      <c r="AE7954">
        <v>1</v>
      </c>
      <c r="AF7954">
        <v>1</v>
      </c>
      <c r="AL7954">
        <v>1.7134609999999999</v>
      </c>
      <c r="AM7954" s="5">
        <v>6.8246932029724121</v>
      </c>
      <c r="AN7954">
        <v>570.77625570776252</v>
      </c>
      <c r="AO7954">
        <f t="shared" si="124"/>
        <v>26826.48401826484</v>
      </c>
      <c r="AP7954">
        <v>684.93150684931504</v>
      </c>
      <c r="AQ7954">
        <v>0.11485099999999999</v>
      </c>
      <c r="AR7954">
        <v>0.109125</v>
      </c>
      <c r="AS7954">
        <v>0.102198</v>
      </c>
      <c r="AT7954">
        <v>0.13564099999999998</v>
      </c>
      <c r="AU7954">
        <v>0.13114599999999998</v>
      </c>
      <c r="AW7954">
        <v>0.11485099999999999</v>
      </c>
      <c r="AX7954">
        <v>0.10912500000000001</v>
      </c>
      <c r="AY7954">
        <v>0.102198</v>
      </c>
      <c r="AZ7954">
        <v>0.13564100000000001</v>
      </c>
      <c r="BA7954">
        <v>0.13114599999999998</v>
      </c>
      <c r="BC7954" s="52">
        <v>100000</v>
      </c>
      <c r="BD7954" s="52">
        <v>100000</v>
      </c>
      <c r="BE7954">
        <v>0</v>
      </c>
      <c r="BF7954">
        <v>0</v>
      </c>
      <c r="BG7954">
        <v>0</v>
      </c>
    </row>
    <row r="7955" spans="1:59">
      <c r="A7955">
        <v>7954</v>
      </c>
      <c r="E7955">
        <v>9795.2054794520554</v>
      </c>
      <c r="K7955">
        <v>5886.2500026375301</v>
      </c>
      <c r="L7955">
        <v>5942.0725026375303</v>
      </c>
      <c r="M7955">
        <v>5997.8950026375305</v>
      </c>
      <c r="N7955">
        <v>6053.7175026375307</v>
      </c>
      <c r="O7955">
        <v>6109.540002637531</v>
      </c>
      <c r="Q7955">
        <v>61866.00264308913</v>
      </c>
      <c r="R7955">
        <v>60194.595734519411</v>
      </c>
      <c r="S7955">
        <v>58523.188825949692</v>
      </c>
      <c r="T7955">
        <v>56851.781917379973</v>
      </c>
      <c r="U7955">
        <v>55180.375008810253</v>
      </c>
      <c r="W7955">
        <v>7.757E-2</v>
      </c>
      <c r="AB7955">
        <v>1</v>
      </c>
      <c r="AC7955">
        <v>1</v>
      </c>
      <c r="AD7955">
        <v>1</v>
      </c>
      <c r="AE7955">
        <v>1</v>
      </c>
      <c r="AF7955">
        <v>1</v>
      </c>
      <c r="AL7955">
        <v>3.1489663000000001</v>
      </c>
      <c r="AM7955" s="5">
        <v>6.423640251159668</v>
      </c>
      <c r="AN7955">
        <v>570.77625570776252</v>
      </c>
      <c r="AO7955">
        <f t="shared" si="124"/>
        <v>26826.48401826484</v>
      </c>
      <c r="AP7955">
        <v>684.93150684931504</v>
      </c>
      <c r="AQ7955">
        <v>0.11092100000000001</v>
      </c>
      <c r="AR7955">
        <v>0.100827</v>
      </c>
      <c r="AS7955">
        <v>9.3329300000000004E-2</v>
      </c>
      <c r="AT7955">
        <v>0.10911499999999999</v>
      </c>
      <c r="AU7955">
        <v>0.108908</v>
      </c>
      <c r="AW7955">
        <v>0.11092100000000001</v>
      </c>
      <c r="AX7955">
        <v>0.10082699999999999</v>
      </c>
      <c r="AY7955">
        <v>9.332929999999999E-2</v>
      </c>
      <c r="AZ7955">
        <v>0.109115</v>
      </c>
      <c r="BA7955">
        <v>0.10890799999999999</v>
      </c>
      <c r="BC7955" s="52">
        <v>100000</v>
      </c>
      <c r="BD7955" s="52">
        <v>100000</v>
      </c>
      <c r="BE7955">
        <v>0</v>
      </c>
      <c r="BF7955">
        <v>0</v>
      </c>
      <c r="BG7955">
        <v>0</v>
      </c>
    </row>
    <row r="7956" spans="1:59">
      <c r="A7956">
        <v>7955</v>
      </c>
      <c r="E7956">
        <v>9795.2054794520554</v>
      </c>
      <c r="K7956">
        <v>6605.8587677192836</v>
      </c>
      <c r="L7956">
        <v>6678.8687677192838</v>
      </c>
      <c r="M7956">
        <v>6751.878767719284</v>
      </c>
      <c r="N7956">
        <v>6824.8887677192843</v>
      </c>
      <c r="O7956">
        <v>6897.8987677192845</v>
      </c>
      <c r="Q7956">
        <v>60212.224839267503</v>
      </c>
      <c r="R7956">
        <v>58585.497326506353</v>
      </c>
      <c r="S7956">
        <v>56958.769813745203</v>
      </c>
      <c r="T7956">
        <v>55332.042300984052</v>
      </c>
      <c r="U7956">
        <v>53705.314788222902</v>
      </c>
      <c r="W7956">
        <v>0.14999000000000001</v>
      </c>
      <c r="AB7956">
        <v>1</v>
      </c>
      <c r="AC7956">
        <v>1</v>
      </c>
      <c r="AD7956">
        <v>1</v>
      </c>
      <c r="AE7956">
        <v>1</v>
      </c>
      <c r="AF7956">
        <v>1</v>
      </c>
      <c r="AL7956">
        <v>3.4252918000000001</v>
      </c>
      <c r="AM7956" s="5">
        <v>6.5422401428222656</v>
      </c>
      <c r="AN7956">
        <v>570.77625570776252</v>
      </c>
      <c r="AO7956">
        <f t="shared" si="124"/>
        <v>26826.48401826484</v>
      </c>
      <c r="AP7956">
        <v>684.93150684931504</v>
      </c>
      <c r="AQ7956">
        <v>0.11050199999999999</v>
      </c>
      <c r="AR7956">
        <v>0.100872</v>
      </c>
      <c r="AS7956">
        <v>9.1560299999999997E-2</v>
      </c>
      <c r="AT7956">
        <v>0.109887</v>
      </c>
      <c r="AU7956">
        <v>0.103743</v>
      </c>
      <c r="AW7956">
        <v>0.11050199999999998</v>
      </c>
      <c r="AX7956">
        <v>0.100872</v>
      </c>
      <c r="AY7956">
        <v>9.1560299999999997E-2</v>
      </c>
      <c r="AZ7956">
        <v>0.109887</v>
      </c>
      <c r="BA7956">
        <v>0.10374300000000002</v>
      </c>
      <c r="BC7956" s="52">
        <v>100000</v>
      </c>
      <c r="BD7956" s="52">
        <v>100000</v>
      </c>
      <c r="BE7956">
        <v>0</v>
      </c>
      <c r="BF7956">
        <v>0</v>
      </c>
      <c r="BG7956">
        <v>0</v>
      </c>
    </row>
    <row r="7957" spans="1:59">
      <c r="A7957">
        <v>7956</v>
      </c>
      <c r="E7957">
        <v>9795.2054794520554</v>
      </c>
      <c r="K7957">
        <v>7632.3437818032126</v>
      </c>
      <c r="L7957">
        <v>7746.6837818032127</v>
      </c>
      <c r="M7957">
        <v>7861.0237818032128</v>
      </c>
      <c r="N7957">
        <v>7975.363781803213</v>
      </c>
      <c r="O7957">
        <v>8089.7037818032131</v>
      </c>
      <c r="Q7957">
        <v>57683.921390425261</v>
      </c>
      <c r="R7957">
        <v>56125.499953965918</v>
      </c>
      <c r="S7957">
        <v>54567.078517506576</v>
      </c>
      <c r="T7957">
        <v>53008.657081047233</v>
      </c>
      <c r="U7957">
        <v>51450.23564458789</v>
      </c>
      <c r="W7957">
        <v>0.26785000000000003</v>
      </c>
      <c r="AB7957">
        <v>1</v>
      </c>
      <c r="AC7957">
        <v>1</v>
      </c>
      <c r="AD7957">
        <v>1</v>
      </c>
      <c r="AE7957">
        <v>1</v>
      </c>
      <c r="AF7957">
        <v>1</v>
      </c>
      <c r="AL7957">
        <v>3.0120623000000002</v>
      </c>
      <c r="AM7957" s="5">
        <v>6.7359175682067871</v>
      </c>
      <c r="AN7957">
        <v>570.77625570776252</v>
      </c>
      <c r="AO7957">
        <f t="shared" si="124"/>
        <v>26826.48401826484</v>
      </c>
      <c r="AP7957">
        <v>684.93150684931504</v>
      </c>
      <c r="AQ7957">
        <v>0.11110299999999999</v>
      </c>
      <c r="AR7957">
        <v>0.101184</v>
      </c>
      <c r="AS7957">
        <v>9.4189999999999996E-2</v>
      </c>
      <c r="AT7957">
        <v>0.109166</v>
      </c>
      <c r="AU7957">
        <v>0.103964</v>
      </c>
      <c r="AW7957">
        <v>0.11110299999999999</v>
      </c>
      <c r="AX7957">
        <v>0.10118399999999998</v>
      </c>
      <c r="AY7957">
        <v>9.4189999999999982E-2</v>
      </c>
      <c r="AZ7957">
        <v>0.109166</v>
      </c>
      <c r="BA7957">
        <v>0.10396399999999999</v>
      </c>
      <c r="BC7957" s="52">
        <v>100000</v>
      </c>
      <c r="BD7957" s="52">
        <v>100000</v>
      </c>
      <c r="BE7957">
        <v>0</v>
      </c>
      <c r="BF7957">
        <v>0</v>
      </c>
      <c r="BG7957">
        <v>0</v>
      </c>
    </row>
    <row r="7958" spans="1:59">
      <c r="A7958">
        <v>7957</v>
      </c>
      <c r="E7958">
        <v>9795.2054794520554</v>
      </c>
      <c r="K7958">
        <v>7180.0488224724813</v>
      </c>
      <c r="L7958">
        <v>7359.0663224724813</v>
      </c>
      <c r="M7958">
        <v>7538.0838224724812</v>
      </c>
      <c r="N7958">
        <v>7717.1013224724811</v>
      </c>
      <c r="O7958">
        <v>7896.118822472481</v>
      </c>
      <c r="Q7958">
        <v>56805.671946143979</v>
      </c>
      <c r="R7958">
        <v>55270.97779314081</v>
      </c>
      <c r="S7958">
        <v>53736.283640137641</v>
      </c>
      <c r="T7958">
        <v>52201.589487134472</v>
      </c>
      <c r="U7958">
        <v>50666.895334131303</v>
      </c>
      <c r="W7958">
        <v>0.22188999999999998</v>
      </c>
      <c r="AB7958">
        <v>1</v>
      </c>
      <c r="AC7958">
        <v>1</v>
      </c>
      <c r="AD7958">
        <v>1</v>
      </c>
      <c r="AE7958">
        <v>1</v>
      </c>
      <c r="AF7958">
        <v>1</v>
      </c>
      <c r="AL7958">
        <v>3.2115687999999998</v>
      </c>
      <c r="AM7958" s="5">
        <v>6.8954281806945801</v>
      </c>
      <c r="AN7958">
        <v>570.77625570776252</v>
      </c>
      <c r="AO7958">
        <f t="shared" si="124"/>
        <v>26826.48401826484</v>
      </c>
      <c r="AP7958">
        <v>684.93150684931504</v>
      </c>
      <c r="AQ7958">
        <v>0.111081</v>
      </c>
      <c r="AR7958">
        <v>0.10093099999999999</v>
      </c>
      <c r="AS7958">
        <v>9.3563800000000003E-2</v>
      </c>
      <c r="AT7958">
        <v>0.108682</v>
      </c>
      <c r="AU7958">
        <v>0.102885</v>
      </c>
      <c r="AW7958">
        <v>0.111081</v>
      </c>
      <c r="AX7958">
        <v>0.10093099999999998</v>
      </c>
      <c r="AY7958">
        <v>9.3563800000000016E-2</v>
      </c>
      <c r="AZ7958">
        <v>0.10868199999999999</v>
      </c>
      <c r="BA7958">
        <v>0.10288499999999999</v>
      </c>
      <c r="BC7958" s="52">
        <v>100000</v>
      </c>
      <c r="BD7958" s="52">
        <v>100000</v>
      </c>
      <c r="BE7958">
        <v>0</v>
      </c>
      <c r="BF7958">
        <v>0</v>
      </c>
      <c r="BG7958">
        <v>0</v>
      </c>
    </row>
    <row r="7959" spans="1:59">
      <c r="A7959">
        <v>7958</v>
      </c>
      <c r="E7959">
        <v>9795.2054794520554</v>
      </c>
      <c r="K7959">
        <v>6313.9520918391663</v>
      </c>
      <c r="L7959">
        <v>6550.0029251724991</v>
      </c>
      <c r="M7959">
        <v>6786.0537585058319</v>
      </c>
      <c r="N7959">
        <v>7022.1045918391646</v>
      </c>
      <c r="O7959">
        <v>7258.1554251724974</v>
      </c>
      <c r="Q7959">
        <v>55875.596484584647</v>
      </c>
      <c r="R7959">
        <v>54366.029775959913</v>
      </c>
      <c r="S7959">
        <v>52856.463067335178</v>
      </c>
      <c r="T7959">
        <v>51346.896358710444</v>
      </c>
      <c r="U7959">
        <v>49837.32965008571</v>
      </c>
      <c r="W7959">
        <v>8.9630000000000001E-2</v>
      </c>
      <c r="AB7959">
        <v>1</v>
      </c>
      <c r="AC7959">
        <v>1</v>
      </c>
      <c r="AD7959">
        <v>1</v>
      </c>
      <c r="AE7959">
        <v>1</v>
      </c>
      <c r="AF7959">
        <v>1</v>
      </c>
      <c r="AL7959">
        <v>3.3662581</v>
      </c>
      <c r="AM7959" s="5">
        <v>7.5574436187744141</v>
      </c>
      <c r="AN7959">
        <v>570.77625570776252</v>
      </c>
      <c r="AO7959">
        <f t="shared" si="124"/>
        <v>26826.48401826484</v>
      </c>
      <c r="AP7959">
        <v>684.93150684931504</v>
      </c>
      <c r="AQ7959">
        <v>0.11143600000000001</v>
      </c>
      <c r="AR7959">
        <v>0.10676300000000001</v>
      </c>
      <c r="AS7959">
        <v>9.3967599999999998E-2</v>
      </c>
      <c r="AT7959">
        <v>0.113216</v>
      </c>
      <c r="AU7959">
        <v>0.110098</v>
      </c>
      <c r="AW7959">
        <v>0.11143600000000002</v>
      </c>
      <c r="AX7959">
        <v>0.10676300000000001</v>
      </c>
      <c r="AY7959">
        <v>9.3967599999999998E-2</v>
      </c>
      <c r="AZ7959">
        <v>0.113216</v>
      </c>
      <c r="BA7959">
        <v>0.11009800000000002</v>
      </c>
      <c r="BC7959" s="52">
        <v>100000</v>
      </c>
      <c r="BD7959" s="52">
        <v>100000</v>
      </c>
      <c r="BE7959">
        <v>0</v>
      </c>
      <c r="BF7959">
        <v>0</v>
      </c>
      <c r="BG7959">
        <v>0</v>
      </c>
    </row>
    <row r="7960" spans="1:59">
      <c r="A7960">
        <v>7959</v>
      </c>
      <c r="E7960">
        <v>9795.2054794520554</v>
      </c>
      <c r="K7960">
        <v>5793.2247982361741</v>
      </c>
      <c r="L7960">
        <v>6142.7364649028405</v>
      </c>
      <c r="M7960">
        <v>6492.2481315695077</v>
      </c>
      <c r="N7960">
        <v>6841.7597982361749</v>
      </c>
      <c r="O7960">
        <v>7191.2714649028421</v>
      </c>
      <c r="Q7960">
        <v>56751.053079420439</v>
      </c>
      <c r="R7960">
        <v>55217.834539561729</v>
      </c>
      <c r="S7960">
        <v>53684.615999703019</v>
      </c>
      <c r="T7960">
        <v>52151.397459844309</v>
      </c>
      <c r="U7960">
        <v>50618.178919985599</v>
      </c>
      <c r="W7960">
        <v>4.487E-2</v>
      </c>
      <c r="AB7960">
        <v>1</v>
      </c>
      <c r="AC7960">
        <v>1</v>
      </c>
      <c r="AD7960">
        <v>1</v>
      </c>
      <c r="AE7960">
        <v>1</v>
      </c>
      <c r="AF7960">
        <v>1</v>
      </c>
      <c r="AL7960">
        <v>4.5955453000000004</v>
      </c>
      <c r="AM7960" s="5">
        <v>8.5586147308349609</v>
      </c>
      <c r="AN7960">
        <v>570.77625570776252</v>
      </c>
      <c r="AO7960">
        <f t="shared" si="124"/>
        <v>26826.48401826484</v>
      </c>
      <c r="AP7960">
        <v>684.93150684931504</v>
      </c>
      <c r="AQ7960">
        <v>0.11502599999999999</v>
      </c>
      <c r="AR7960">
        <v>0.109903</v>
      </c>
      <c r="AS7960">
        <v>0.101979</v>
      </c>
      <c r="AT7960">
        <v>0.12642400000000001</v>
      </c>
      <c r="AU7960">
        <v>0.12414799999999999</v>
      </c>
      <c r="AW7960">
        <v>0.115026</v>
      </c>
      <c r="AX7960">
        <v>0.10990300000000001</v>
      </c>
      <c r="AY7960">
        <v>0.101979</v>
      </c>
      <c r="AZ7960">
        <v>0.12642400000000004</v>
      </c>
      <c r="BA7960">
        <v>0.12414799999999999</v>
      </c>
      <c r="BC7960" s="52">
        <v>100000</v>
      </c>
      <c r="BD7960" s="52">
        <v>100000</v>
      </c>
      <c r="BE7960">
        <v>0</v>
      </c>
      <c r="BF7960">
        <v>0</v>
      </c>
      <c r="BG7960">
        <v>0</v>
      </c>
    </row>
    <row r="7961" spans="1:59">
      <c r="A7961">
        <v>7960</v>
      </c>
      <c r="E7961">
        <v>9795.2054794520554</v>
      </c>
      <c r="K7961">
        <v>5592.2048163114041</v>
      </c>
      <c r="L7961">
        <v>5911.7973163114038</v>
      </c>
      <c r="M7961">
        <v>6231.3898163114036</v>
      </c>
      <c r="N7961">
        <v>6550.9823163114033</v>
      </c>
      <c r="O7961">
        <v>6870.5748163114031</v>
      </c>
      <c r="Q7961">
        <v>57292.898886301991</v>
      </c>
      <c r="R7961">
        <v>55745.041533611424</v>
      </c>
      <c r="S7961">
        <v>54197.184180920856</v>
      </c>
      <c r="T7961">
        <v>52649.326828230289</v>
      </c>
      <c r="U7961">
        <v>51101.469475539721</v>
      </c>
      <c r="W7961">
        <v>2.0000000000000002E-5</v>
      </c>
      <c r="AB7961">
        <v>1</v>
      </c>
      <c r="AC7961">
        <v>1</v>
      </c>
      <c r="AD7961">
        <v>1</v>
      </c>
      <c r="AE7961">
        <v>1</v>
      </c>
      <c r="AF7961">
        <v>1</v>
      </c>
      <c r="AL7961">
        <v>5.8842682999999996</v>
      </c>
      <c r="AM7961" s="5">
        <v>8.7737741470336914</v>
      </c>
      <c r="AN7961">
        <v>570.77625570776252</v>
      </c>
      <c r="AO7961">
        <f t="shared" si="124"/>
        <v>26826.48401826484</v>
      </c>
      <c r="AP7961">
        <v>684.93150684931504</v>
      </c>
      <c r="AQ7961">
        <v>0.11731900000000001</v>
      </c>
      <c r="AR7961">
        <v>0.11286700000000001</v>
      </c>
      <c r="AS7961">
        <v>0.10391500000000001</v>
      </c>
      <c r="AT7961">
        <v>0.139487</v>
      </c>
      <c r="AU7961">
        <v>0.12993000000000002</v>
      </c>
      <c r="AW7961">
        <v>0.11731899999999999</v>
      </c>
      <c r="AX7961">
        <v>0.11286700000000001</v>
      </c>
      <c r="AY7961">
        <v>0.10391500000000002</v>
      </c>
      <c r="AZ7961">
        <v>0.13948700000000003</v>
      </c>
      <c r="BA7961">
        <v>0.12993000000000005</v>
      </c>
      <c r="BC7961" s="52">
        <v>100000</v>
      </c>
      <c r="BD7961" s="52">
        <v>100000</v>
      </c>
      <c r="BE7961">
        <v>0</v>
      </c>
      <c r="BF7961">
        <v>0</v>
      </c>
      <c r="BG7961">
        <v>0</v>
      </c>
    </row>
    <row r="7962" spans="1:59">
      <c r="A7962">
        <v>7961</v>
      </c>
      <c r="E7962">
        <v>9795.2054794520554</v>
      </c>
      <c r="K7962">
        <v>6035.9457338581014</v>
      </c>
      <c r="L7962">
        <v>6394.0907338581019</v>
      </c>
      <c r="M7962">
        <v>6752.2357338581023</v>
      </c>
      <c r="N7962">
        <v>7110.3807338581028</v>
      </c>
      <c r="O7962">
        <v>7468.5257338581032</v>
      </c>
      <c r="Q7962">
        <v>60569.421261322823</v>
      </c>
      <c r="R7962">
        <v>58933.043526550282</v>
      </c>
      <c r="S7962">
        <v>57296.665791777741</v>
      </c>
      <c r="T7962">
        <v>55660.2880570052</v>
      </c>
      <c r="U7962">
        <v>54023.910322232659</v>
      </c>
      <c r="W7962">
        <v>0</v>
      </c>
      <c r="AB7962">
        <v>1</v>
      </c>
      <c r="AC7962">
        <v>1</v>
      </c>
      <c r="AD7962">
        <v>1</v>
      </c>
      <c r="AE7962">
        <v>1</v>
      </c>
      <c r="AF7962">
        <v>1</v>
      </c>
      <c r="AL7962">
        <v>6.1225829999999997</v>
      </c>
      <c r="AM7962" s="5">
        <v>9.7710742950439453</v>
      </c>
      <c r="AN7962">
        <v>570.77625570776252</v>
      </c>
      <c r="AO7962">
        <f t="shared" si="124"/>
        <v>26826.48401826484</v>
      </c>
      <c r="AP7962">
        <v>684.93150684931504</v>
      </c>
      <c r="AQ7962">
        <v>0.116646</v>
      </c>
      <c r="AR7962">
        <v>0.11120999999999999</v>
      </c>
      <c r="AS7962">
        <v>0.103644</v>
      </c>
      <c r="AT7962">
        <v>0.13951</v>
      </c>
      <c r="AU7962">
        <v>0.13142899999999999</v>
      </c>
      <c r="AW7962">
        <v>0.11664600000000001</v>
      </c>
      <c r="AX7962">
        <v>0.11120999999999999</v>
      </c>
      <c r="AY7962">
        <v>0.103644</v>
      </c>
      <c r="AZ7962">
        <v>0.13951000000000002</v>
      </c>
      <c r="BA7962">
        <v>0.13142900000000002</v>
      </c>
      <c r="BC7962" s="52">
        <v>100000</v>
      </c>
      <c r="BD7962" s="52">
        <v>100000</v>
      </c>
      <c r="BE7962">
        <v>0</v>
      </c>
      <c r="BF7962">
        <v>0</v>
      </c>
      <c r="BG7962">
        <v>0</v>
      </c>
    </row>
    <row r="7963" spans="1:59">
      <c r="A7963">
        <v>7962</v>
      </c>
      <c r="E7963">
        <v>9795.2054794520554</v>
      </c>
      <c r="K7963">
        <v>7622.7204847961757</v>
      </c>
      <c r="L7963">
        <v>8016.065484796176</v>
      </c>
      <c r="M7963">
        <v>8409.4104847961753</v>
      </c>
      <c r="N7963">
        <v>8802.7554847961746</v>
      </c>
      <c r="O7963">
        <v>9196.100484796174</v>
      </c>
      <c r="Q7963">
        <v>62067.721013310307</v>
      </c>
      <c r="R7963">
        <v>60390.864365495974</v>
      </c>
      <c r="S7963">
        <v>58714.007717681641</v>
      </c>
      <c r="T7963">
        <v>57037.151069867308</v>
      </c>
      <c r="U7963">
        <v>55360.294422052975</v>
      </c>
      <c r="W7963">
        <v>0</v>
      </c>
      <c r="AB7963">
        <v>1</v>
      </c>
      <c r="AC7963">
        <v>1</v>
      </c>
      <c r="AD7963">
        <v>1</v>
      </c>
      <c r="AE7963">
        <v>1</v>
      </c>
      <c r="AF7963">
        <v>1</v>
      </c>
      <c r="AL7963">
        <v>8.2367899999999992</v>
      </c>
      <c r="AM7963" s="5">
        <v>10.5606746673584</v>
      </c>
      <c r="AN7963">
        <v>570.77625570776252</v>
      </c>
      <c r="AO7963">
        <f t="shared" si="124"/>
        <v>26826.48401826484</v>
      </c>
      <c r="AP7963">
        <v>684.93150684931504</v>
      </c>
      <c r="AQ7963">
        <v>0.117214</v>
      </c>
      <c r="AR7963">
        <v>0.11104</v>
      </c>
      <c r="AS7963">
        <v>0.10187</v>
      </c>
      <c r="AT7963">
        <v>0.13755300000000001</v>
      </c>
      <c r="AU7963">
        <v>0.12939699999999998</v>
      </c>
      <c r="AW7963">
        <v>0.117214</v>
      </c>
      <c r="AX7963">
        <v>0.11104000000000001</v>
      </c>
      <c r="AY7963">
        <v>0.10187</v>
      </c>
      <c r="AZ7963">
        <v>0.13755300000000004</v>
      </c>
      <c r="BA7963">
        <v>0.12939699999999998</v>
      </c>
      <c r="BC7963" s="52">
        <v>100000</v>
      </c>
      <c r="BD7963" s="52">
        <v>100000</v>
      </c>
      <c r="BE7963">
        <v>0</v>
      </c>
      <c r="BF7963">
        <v>0</v>
      </c>
      <c r="BG7963">
        <v>0</v>
      </c>
    </row>
    <row r="7964" spans="1:59">
      <c r="A7964">
        <v>7963</v>
      </c>
      <c r="E7964">
        <v>9795.2054794520554</v>
      </c>
      <c r="K7964">
        <v>8037.5915113217634</v>
      </c>
      <c r="L7964">
        <v>8535.871511321764</v>
      </c>
      <c r="M7964">
        <v>9034.1515113217647</v>
      </c>
      <c r="N7964">
        <v>9532.4315113217654</v>
      </c>
      <c r="O7964">
        <v>10030.711511321766</v>
      </c>
      <c r="Q7964">
        <v>62610.497770007038</v>
      </c>
      <c r="R7964">
        <v>60918.977158620102</v>
      </c>
      <c r="S7964">
        <v>59227.456547233167</v>
      </c>
      <c r="T7964">
        <v>57535.935935846232</v>
      </c>
      <c r="U7964">
        <v>55844.415324459296</v>
      </c>
      <c r="W7964">
        <v>0</v>
      </c>
      <c r="AB7964">
        <v>1</v>
      </c>
      <c r="AC7964">
        <v>1</v>
      </c>
      <c r="AD7964">
        <v>1</v>
      </c>
      <c r="AE7964">
        <v>1</v>
      </c>
      <c r="AF7964">
        <v>1</v>
      </c>
      <c r="AL7964">
        <v>7.3972470000000001</v>
      </c>
      <c r="AM7964" s="5">
        <v>10.20762920379639</v>
      </c>
      <c r="AN7964">
        <v>570.77625570776252</v>
      </c>
      <c r="AO7964">
        <f t="shared" si="124"/>
        <v>26826.48401826484</v>
      </c>
      <c r="AP7964">
        <v>684.93150684931504</v>
      </c>
      <c r="AQ7964">
        <v>0.117216</v>
      </c>
      <c r="AR7964">
        <v>0.110251</v>
      </c>
      <c r="AS7964">
        <v>0.101539</v>
      </c>
      <c r="AT7964">
        <v>0.13674</v>
      </c>
      <c r="AU7964">
        <v>0.12773799999999999</v>
      </c>
      <c r="AW7964">
        <v>0.117216</v>
      </c>
      <c r="AX7964">
        <v>0.110251</v>
      </c>
      <c r="AY7964">
        <v>0.101539</v>
      </c>
      <c r="AZ7964">
        <v>0.13674000000000003</v>
      </c>
      <c r="BA7964">
        <v>0.12773800000000002</v>
      </c>
      <c r="BC7964" s="52">
        <v>100000</v>
      </c>
      <c r="BD7964" s="52">
        <v>100000</v>
      </c>
      <c r="BE7964">
        <v>0</v>
      </c>
      <c r="BF7964">
        <v>0</v>
      </c>
      <c r="BG7964">
        <v>0</v>
      </c>
    </row>
    <row r="7965" spans="1:59">
      <c r="A7965">
        <v>7964</v>
      </c>
      <c r="E7965">
        <v>9795.2054794520554</v>
      </c>
      <c r="K7965">
        <v>7617.3742086811553</v>
      </c>
      <c r="L7965">
        <v>8150.633375347822</v>
      </c>
      <c r="M7965">
        <v>8683.8925420144878</v>
      </c>
      <c r="N7965">
        <v>9217.1517086811546</v>
      </c>
      <c r="O7965">
        <v>9750.4108753478213</v>
      </c>
      <c r="Q7965">
        <v>62172.303997681563</v>
      </c>
      <c r="R7965">
        <v>60492.621877281978</v>
      </c>
      <c r="S7965">
        <v>58812.939756882392</v>
      </c>
      <c r="T7965">
        <v>57133.257636482806</v>
      </c>
      <c r="U7965">
        <v>55453.57551608322</v>
      </c>
      <c r="W7965">
        <v>0</v>
      </c>
      <c r="AB7965">
        <v>1</v>
      </c>
      <c r="AC7965">
        <v>1</v>
      </c>
      <c r="AD7965">
        <v>1</v>
      </c>
      <c r="AE7965">
        <v>1</v>
      </c>
      <c r="AF7965">
        <v>1</v>
      </c>
      <c r="AL7965">
        <v>5.4451790000000004</v>
      </c>
      <c r="AM7965" s="5">
        <v>9.9817771911621094</v>
      </c>
      <c r="AN7965">
        <v>570.77625570776252</v>
      </c>
      <c r="AO7965">
        <f t="shared" si="124"/>
        <v>26826.48401826484</v>
      </c>
      <c r="AP7965">
        <v>684.93150684931504</v>
      </c>
      <c r="AQ7965">
        <v>0.11659600000000001</v>
      </c>
      <c r="AR7965">
        <v>0.109961</v>
      </c>
      <c r="AS7965">
        <v>0.10164100000000001</v>
      </c>
      <c r="AT7965">
        <v>0.13663600000000001</v>
      </c>
      <c r="AU7965">
        <v>0.12792799999999999</v>
      </c>
      <c r="AW7965">
        <v>0.11659600000000002</v>
      </c>
      <c r="AX7965">
        <v>0.10996100000000002</v>
      </c>
      <c r="AY7965">
        <v>0.10164100000000002</v>
      </c>
      <c r="AZ7965">
        <v>0.13663600000000004</v>
      </c>
      <c r="BA7965">
        <v>0.12792799999999999</v>
      </c>
      <c r="BC7965" s="52">
        <v>100000</v>
      </c>
      <c r="BD7965" s="52">
        <v>100000</v>
      </c>
      <c r="BE7965">
        <v>0</v>
      </c>
      <c r="BF7965">
        <v>0</v>
      </c>
      <c r="BG7965">
        <v>0</v>
      </c>
    </row>
    <row r="7966" spans="1:59">
      <c r="A7966">
        <v>7965</v>
      </c>
      <c r="E7966">
        <v>9795.2054794520554</v>
      </c>
      <c r="K7966">
        <v>6580.1966423671856</v>
      </c>
      <c r="L7966">
        <v>7066.9274757005187</v>
      </c>
      <c r="M7966">
        <v>7553.6583090338518</v>
      </c>
      <c r="N7966">
        <v>8040.3891423671848</v>
      </c>
      <c r="O7966">
        <v>8527.1199757005179</v>
      </c>
      <c r="Q7966">
        <v>60210.362939637162</v>
      </c>
      <c r="R7966">
        <v>58583.685728357486</v>
      </c>
      <c r="S7966">
        <v>56957.008517077811</v>
      </c>
      <c r="T7966">
        <v>55330.331305798136</v>
      </c>
      <c r="U7966">
        <v>53703.654094518461</v>
      </c>
      <c r="W7966">
        <v>0</v>
      </c>
      <c r="AB7966">
        <v>1</v>
      </c>
      <c r="AC7966">
        <v>1</v>
      </c>
      <c r="AD7966">
        <v>1</v>
      </c>
      <c r="AE7966">
        <v>1</v>
      </c>
      <c r="AF7966">
        <v>1</v>
      </c>
      <c r="AL7966">
        <v>2.6769435000000001</v>
      </c>
      <c r="AM7966" s="5">
        <v>9.2592811584472656</v>
      </c>
      <c r="AN7966">
        <v>570.77625570776252</v>
      </c>
      <c r="AO7966">
        <f t="shared" si="124"/>
        <v>26826.48401826484</v>
      </c>
      <c r="AP7966">
        <v>684.93150684931504</v>
      </c>
      <c r="AQ7966">
        <v>0.115257</v>
      </c>
      <c r="AR7966">
        <v>0.10834199999999999</v>
      </c>
      <c r="AS7966">
        <v>9.8918000000000006E-2</v>
      </c>
      <c r="AT7966">
        <v>0.135847</v>
      </c>
      <c r="AU7966">
        <v>0.127974</v>
      </c>
      <c r="AW7966">
        <v>0.11525699999999998</v>
      </c>
      <c r="AX7966">
        <v>0.10834199999999998</v>
      </c>
      <c r="AY7966">
        <v>9.8917999999999992E-2</v>
      </c>
      <c r="AZ7966">
        <v>0.135847</v>
      </c>
      <c r="BA7966">
        <v>0.12797400000000003</v>
      </c>
      <c r="BC7966" s="52">
        <v>100000</v>
      </c>
      <c r="BD7966" s="52">
        <v>100000</v>
      </c>
      <c r="BE7966">
        <v>0</v>
      </c>
      <c r="BF7966">
        <v>0</v>
      </c>
      <c r="BG7966">
        <v>0</v>
      </c>
    </row>
    <row r="7967" spans="1:59">
      <c r="A7967">
        <v>7966</v>
      </c>
      <c r="E7967">
        <v>9795.2054794520554</v>
      </c>
      <c r="K7967">
        <v>5574.0274775203343</v>
      </c>
      <c r="L7967">
        <v>5976.9141441870006</v>
      </c>
      <c r="M7967">
        <v>6379.8008108536669</v>
      </c>
      <c r="N7967">
        <v>6782.6874775203332</v>
      </c>
      <c r="O7967">
        <v>7185.5741441869995</v>
      </c>
      <c r="Q7967">
        <v>54377.296732597162</v>
      </c>
      <c r="R7967">
        <v>52908.20893701422</v>
      </c>
      <c r="S7967">
        <v>51439.121141431278</v>
      </c>
      <c r="T7967">
        <v>49970.033345848336</v>
      </c>
      <c r="U7967">
        <v>48500.945550265395</v>
      </c>
      <c r="W7967">
        <v>0</v>
      </c>
      <c r="AB7967">
        <v>1</v>
      </c>
      <c r="AC7967">
        <v>1</v>
      </c>
      <c r="AD7967">
        <v>1</v>
      </c>
      <c r="AE7967">
        <v>1</v>
      </c>
      <c r="AF7967">
        <v>1</v>
      </c>
      <c r="AL7967">
        <v>2.2715377999999999</v>
      </c>
      <c r="AM7967" s="5">
        <v>8.9288768768310547</v>
      </c>
      <c r="AN7967">
        <v>570.77625570776252</v>
      </c>
      <c r="AO7967">
        <f t="shared" si="124"/>
        <v>26826.48401826484</v>
      </c>
      <c r="AP7967">
        <v>684.93150684931504</v>
      </c>
      <c r="AQ7967">
        <v>0.112201</v>
      </c>
      <c r="AR7967">
        <v>0.10657800000000001</v>
      </c>
      <c r="AS7967">
        <v>9.8163399999999998E-2</v>
      </c>
      <c r="AT7967">
        <v>0.12989799999999999</v>
      </c>
      <c r="AU7967">
        <v>0.12637699999999999</v>
      </c>
      <c r="AW7967">
        <v>0.11220099999999998</v>
      </c>
      <c r="AX7967">
        <v>0.10657799999999999</v>
      </c>
      <c r="AY7967">
        <v>9.8163399999999998E-2</v>
      </c>
      <c r="AZ7967">
        <v>0.12989800000000001</v>
      </c>
      <c r="BA7967">
        <v>0.12637700000000002</v>
      </c>
      <c r="BC7967" s="52">
        <v>100000</v>
      </c>
      <c r="BD7967" s="52">
        <v>100000</v>
      </c>
      <c r="BE7967">
        <v>0</v>
      </c>
      <c r="BF7967">
        <v>0</v>
      </c>
      <c r="BG7967">
        <v>0</v>
      </c>
    </row>
    <row r="7968" spans="1:59">
      <c r="A7968">
        <v>7967</v>
      </c>
      <c r="E7968">
        <v>9795.2054794520554</v>
      </c>
      <c r="K7968">
        <v>5463.8941895509124</v>
      </c>
      <c r="L7968">
        <v>5791.6808562175793</v>
      </c>
      <c r="M7968">
        <v>6119.4675228842461</v>
      </c>
      <c r="N7968">
        <v>6447.254189550913</v>
      </c>
      <c r="O7968">
        <v>6775.0408562175799</v>
      </c>
      <c r="Q7968">
        <v>44804.997794294592</v>
      </c>
      <c r="R7968">
        <v>43594.52064182773</v>
      </c>
      <c r="S7968">
        <v>42384.043489360869</v>
      </c>
      <c r="T7968">
        <v>41173.566336894008</v>
      </c>
      <c r="U7968">
        <v>39963.089184427146</v>
      </c>
      <c r="W7968">
        <v>0</v>
      </c>
      <c r="AB7968">
        <v>1</v>
      </c>
      <c r="AC7968">
        <v>1</v>
      </c>
      <c r="AD7968">
        <v>1</v>
      </c>
      <c r="AE7968">
        <v>1</v>
      </c>
      <c r="AF7968">
        <v>1</v>
      </c>
      <c r="AL7968">
        <v>3.5545041999999998</v>
      </c>
      <c r="AM7968" s="5">
        <v>8.9910221099853516</v>
      </c>
      <c r="AN7968">
        <v>570.77625570776252</v>
      </c>
      <c r="AO7968">
        <f t="shared" si="124"/>
        <v>26826.48401826484</v>
      </c>
      <c r="AP7968">
        <v>684.93150684931504</v>
      </c>
      <c r="AQ7968">
        <v>0.109028</v>
      </c>
      <c r="AR7968">
        <v>0.102863</v>
      </c>
      <c r="AS7968">
        <v>9.55294E-2</v>
      </c>
      <c r="AT7968">
        <v>0.12210299999999999</v>
      </c>
      <c r="AU7968">
        <v>0.119672</v>
      </c>
      <c r="AW7968">
        <v>0.109028</v>
      </c>
      <c r="AX7968">
        <v>0.102863</v>
      </c>
      <c r="AY7968">
        <v>9.55294E-2</v>
      </c>
      <c r="AZ7968">
        <v>0.122103</v>
      </c>
      <c r="BA7968">
        <v>0.11967199999999999</v>
      </c>
      <c r="BC7968" s="52">
        <v>100000</v>
      </c>
      <c r="BD7968" s="52">
        <v>100000</v>
      </c>
      <c r="BE7968">
        <v>0</v>
      </c>
      <c r="BF7968">
        <v>0</v>
      </c>
      <c r="BG7968">
        <v>0</v>
      </c>
    </row>
    <row r="7969" spans="1:59">
      <c r="A7969">
        <v>7968</v>
      </c>
      <c r="E7969">
        <v>9795.2054794520554</v>
      </c>
      <c r="K7969">
        <v>4213.934833859128</v>
      </c>
      <c r="L7969">
        <v>4475.2848338591284</v>
      </c>
      <c r="M7969">
        <v>4736.6348338591288</v>
      </c>
      <c r="N7969">
        <v>4997.9848338591291</v>
      </c>
      <c r="O7969">
        <v>5259.3348338591295</v>
      </c>
      <c r="Q7969">
        <v>36120.569687146912</v>
      </c>
      <c r="R7969">
        <v>35144.715951841696</v>
      </c>
      <c r="S7969">
        <v>34168.86221653648</v>
      </c>
      <c r="T7969">
        <v>33193.008481231263</v>
      </c>
      <c r="U7969">
        <v>32217.154745926051</v>
      </c>
      <c r="W7969">
        <v>0</v>
      </c>
      <c r="AB7969">
        <v>1</v>
      </c>
      <c r="AC7969">
        <v>1</v>
      </c>
      <c r="AD7969">
        <v>1</v>
      </c>
      <c r="AE7969">
        <v>1</v>
      </c>
      <c r="AF7969">
        <v>1</v>
      </c>
      <c r="AL7969">
        <v>5.4125094000000002</v>
      </c>
      <c r="AM7969" s="5">
        <v>9.3635396957397461</v>
      </c>
      <c r="AN7969">
        <v>570.77625570776252</v>
      </c>
      <c r="AO7969">
        <f t="shared" si="124"/>
        <v>26826.48401826484</v>
      </c>
      <c r="AP7969">
        <v>684.93150684931504</v>
      </c>
      <c r="AQ7969">
        <v>0.10491400000000001</v>
      </c>
      <c r="AR7969">
        <v>0.101413</v>
      </c>
      <c r="AS7969">
        <v>9.3311400000000003E-2</v>
      </c>
      <c r="AT7969">
        <v>0.12155800000000001</v>
      </c>
      <c r="AU7969">
        <v>0.118298</v>
      </c>
      <c r="AW7969">
        <v>0.10491399999999999</v>
      </c>
      <c r="AX7969">
        <v>0.10141300000000002</v>
      </c>
      <c r="AY7969">
        <v>9.3311400000000003E-2</v>
      </c>
      <c r="AZ7969">
        <v>0.12155800000000001</v>
      </c>
      <c r="BA7969">
        <v>0.118298</v>
      </c>
      <c r="BC7969" s="52">
        <v>100000</v>
      </c>
      <c r="BD7969" s="52">
        <v>100000</v>
      </c>
      <c r="BE7969">
        <v>0</v>
      </c>
      <c r="BF7969">
        <v>0</v>
      </c>
      <c r="BG7969">
        <v>0</v>
      </c>
    </row>
    <row r="7970" spans="1:59">
      <c r="A7970">
        <v>7969</v>
      </c>
      <c r="E7970">
        <v>9795.2054794520554</v>
      </c>
      <c r="K7970">
        <v>3085.6633356007655</v>
      </c>
      <c r="L7970">
        <v>3298.0925022674323</v>
      </c>
      <c r="M7970">
        <v>3510.5216689340991</v>
      </c>
      <c r="N7970">
        <v>3722.9508356007659</v>
      </c>
      <c r="O7970">
        <v>3935.3800022674327</v>
      </c>
      <c r="Q7970">
        <v>33204.113223558263</v>
      </c>
      <c r="R7970">
        <v>32307.052124912148</v>
      </c>
      <c r="S7970">
        <v>31409.991026266034</v>
      </c>
      <c r="T7970">
        <v>30512.92992761992</v>
      </c>
      <c r="U7970">
        <v>29615.868828973806</v>
      </c>
      <c r="W7970">
        <v>0</v>
      </c>
      <c r="AB7970">
        <v>1</v>
      </c>
      <c r="AC7970">
        <v>1</v>
      </c>
      <c r="AD7970">
        <v>1</v>
      </c>
      <c r="AE7970">
        <v>1</v>
      </c>
      <c r="AF7970">
        <v>1</v>
      </c>
      <c r="AL7970">
        <v>5.5941559999999999</v>
      </c>
      <c r="AM7970" s="5">
        <v>10.12869930267334</v>
      </c>
      <c r="AN7970">
        <v>570.77625570776252</v>
      </c>
      <c r="AO7970">
        <f t="shared" si="124"/>
        <v>26826.48401826484</v>
      </c>
      <c r="AP7970">
        <v>684.93150684931504</v>
      </c>
      <c r="AQ7970">
        <v>0.10291500000000001</v>
      </c>
      <c r="AR7970">
        <v>9.7954400000000011E-2</v>
      </c>
      <c r="AS7970">
        <v>8.9422200000000007E-2</v>
      </c>
      <c r="AT7970">
        <v>0.119745</v>
      </c>
      <c r="AU7970">
        <v>0.116132</v>
      </c>
      <c r="AW7970">
        <v>0.10291500000000002</v>
      </c>
      <c r="AX7970">
        <v>9.7954400000000011E-2</v>
      </c>
      <c r="AY7970">
        <v>8.9422199999999993E-2</v>
      </c>
      <c r="AZ7970">
        <v>0.119745</v>
      </c>
      <c r="BA7970">
        <v>0.116132</v>
      </c>
      <c r="BC7970" s="52">
        <v>100000</v>
      </c>
      <c r="BD7970" s="52">
        <v>100000</v>
      </c>
      <c r="BE7970">
        <v>0</v>
      </c>
      <c r="BF7970">
        <v>0</v>
      </c>
      <c r="BG7970">
        <v>0</v>
      </c>
    </row>
    <row r="7971" spans="1:59">
      <c r="A7971">
        <v>7970</v>
      </c>
      <c r="E7971">
        <v>9795.2054794520554</v>
      </c>
      <c r="K7971">
        <v>2198.374191462437</v>
      </c>
      <c r="L7971">
        <v>2298.0291914624368</v>
      </c>
      <c r="M7971">
        <v>2397.6841914624365</v>
      </c>
      <c r="N7971">
        <v>2497.3391914624362</v>
      </c>
      <c r="O7971">
        <v>2596.994191462436</v>
      </c>
      <c r="Q7971">
        <v>33836.515386035098</v>
      </c>
      <c r="R7971">
        <v>32922.368953301258</v>
      </c>
      <c r="S7971">
        <v>32008.222520567419</v>
      </c>
      <c r="T7971">
        <v>31094.076087833579</v>
      </c>
      <c r="U7971">
        <v>30179.929655099739</v>
      </c>
      <c r="W7971">
        <v>0</v>
      </c>
      <c r="AB7971">
        <v>1</v>
      </c>
      <c r="AC7971">
        <v>1</v>
      </c>
      <c r="AD7971">
        <v>1</v>
      </c>
      <c r="AE7971">
        <v>1</v>
      </c>
      <c r="AF7971">
        <v>1</v>
      </c>
      <c r="AL7971">
        <v>5.9070299999999998</v>
      </c>
      <c r="AM7971" s="5">
        <v>10.70011520385742</v>
      </c>
      <c r="AN7971">
        <v>570.77625570776252</v>
      </c>
      <c r="AO7971">
        <f t="shared" si="124"/>
        <v>26826.48401826484</v>
      </c>
      <c r="AP7971">
        <v>684.93150684931504</v>
      </c>
      <c r="AQ7971">
        <v>0.10210899999999999</v>
      </c>
      <c r="AR7971">
        <v>9.7078100000000001E-2</v>
      </c>
      <c r="AS7971">
        <v>8.7459800000000004E-2</v>
      </c>
      <c r="AT7971">
        <v>0.117585</v>
      </c>
      <c r="AU7971">
        <v>0.113285</v>
      </c>
      <c r="AW7971">
        <v>0.10210899999999999</v>
      </c>
      <c r="AX7971">
        <v>9.7078099999999987E-2</v>
      </c>
      <c r="AY7971">
        <v>8.7459800000000018E-2</v>
      </c>
      <c r="AZ7971">
        <v>0.11758499999999998</v>
      </c>
      <c r="BA7971">
        <v>0.11328500000000001</v>
      </c>
      <c r="BC7971" s="52">
        <v>100000</v>
      </c>
      <c r="BD7971" s="52">
        <v>100000</v>
      </c>
      <c r="BE7971">
        <v>0</v>
      </c>
      <c r="BF7971">
        <v>0</v>
      </c>
      <c r="BG7971">
        <v>0</v>
      </c>
    </row>
    <row r="7972" spans="1:59">
      <c r="A7972">
        <v>7971</v>
      </c>
      <c r="E7972">
        <v>9795.2054794520554</v>
      </c>
      <c r="K7972">
        <v>1661.9236811006908</v>
      </c>
      <c r="L7972">
        <v>1710.2661811006908</v>
      </c>
      <c r="M7972">
        <v>1758.6086811006908</v>
      </c>
      <c r="N7972">
        <v>1806.9511811006907</v>
      </c>
      <c r="O7972">
        <v>1855.2936811006907</v>
      </c>
      <c r="Q7972">
        <v>34517.751740756023</v>
      </c>
      <c r="R7972">
        <v>33585.200641529067</v>
      </c>
      <c r="S7972">
        <v>32652.649542302108</v>
      </c>
      <c r="T7972">
        <v>31720.098443075149</v>
      </c>
      <c r="U7972">
        <v>30787.547343848189</v>
      </c>
      <c r="W7972">
        <v>0</v>
      </c>
      <c r="AB7972">
        <v>1</v>
      </c>
      <c r="AC7972">
        <v>1</v>
      </c>
      <c r="AD7972">
        <v>1</v>
      </c>
      <c r="AE7972">
        <v>1</v>
      </c>
      <c r="AF7972">
        <v>1</v>
      </c>
      <c r="AL7972">
        <v>6.4518139999999997</v>
      </c>
      <c r="AM7972" s="5">
        <v>11.627054214477541</v>
      </c>
      <c r="AN7972">
        <v>570.77625570776252</v>
      </c>
      <c r="AO7972">
        <f t="shared" si="124"/>
        <v>26826.48401826484</v>
      </c>
      <c r="AP7972">
        <v>684.93150684931504</v>
      </c>
      <c r="AQ7972">
        <v>0.102021</v>
      </c>
      <c r="AR7972">
        <v>9.7506700000000002E-2</v>
      </c>
      <c r="AS7972">
        <v>8.8030299999999992E-2</v>
      </c>
      <c r="AT7972">
        <v>0.11884600000000001</v>
      </c>
      <c r="AU7972">
        <v>0.114246</v>
      </c>
      <c r="AW7972">
        <v>0.10202100000000001</v>
      </c>
      <c r="AX7972">
        <v>9.7506699999999988E-2</v>
      </c>
      <c r="AY7972">
        <v>8.8030299999999992E-2</v>
      </c>
      <c r="AZ7972">
        <v>0.11884599999999999</v>
      </c>
      <c r="BA7972">
        <v>0.114246</v>
      </c>
      <c r="BC7972" s="52">
        <v>100000</v>
      </c>
      <c r="BD7972" s="52">
        <v>100000</v>
      </c>
      <c r="BE7972">
        <v>0</v>
      </c>
      <c r="BF7972">
        <v>0</v>
      </c>
      <c r="BG7972">
        <v>0</v>
      </c>
    </row>
    <row r="7973" spans="1:59">
      <c r="A7973">
        <v>7972</v>
      </c>
      <c r="E7973">
        <v>9795.2054794520554</v>
      </c>
      <c r="K7973">
        <v>1556.7793810697883</v>
      </c>
      <c r="L7973">
        <v>1598.3018810697884</v>
      </c>
      <c r="M7973">
        <v>1639.8243810697884</v>
      </c>
      <c r="N7973">
        <v>1681.3468810697884</v>
      </c>
      <c r="O7973">
        <v>1722.8693810697885</v>
      </c>
      <c r="Q7973">
        <v>36638.707504089623</v>
      </c>
      <c r="R7973">
        <v>35648.855465135159</v>
      </c>
      <c r="S7973">
        <v>34659.003426180694</v>
      </c>
      <c r="T7973">
        <v>33669.151387226229</v>
      </c>
      <c r="U7973">
        <v>32679.299348271765</v>
      </c>
      <c r="W7973">
        <v>0</v>
      </c>
      <c r="AB7973">
        <v>1</v>
      </c>
      <c r="AC7973">
        <v>1</v>
      </c>
      <c r="AD7973">
        <v>1</v>
      </c>
      <c r="AE7973">
        <v>1</v>
      </c>
      <c r="AF7973">
        <v>1</v>
      </c>
      <c r="AL7973">
        <v>7.3260006999999998</v>
      </c>
      <c r="AM7973" s="5">
        <v>12.81885242462158</v>
      </c>
      <c r="AN7973">
        <v>570.77625570776252</v>
      </c>
      <c r="AO7973">
        <f t="shared" si="124"/>
        <v>26826.48401826484</v>
      </c>
      <c r="AP7973">
        <v>684.93150684931504</v>
      </c>
      <c r="AQ7973">
        <v>9.8417000000000004E-2</v>
      </c>
      <c r="AR7973">
        <v>8.9887500000000009E-2</v>
      </c>
      <c r="AS7973">
        <v>8.5364900000000007E-2</v>
      </c>
      <c r="AT7973">
        <v>0.11219</v>
      </c>
      <c r="AU7973">
        <v>0.105799</v>
      </c>
      <c r="AW7973">
        <v>9.8417000000000018E-2</v>
      </c>
      <c r="AX7973">
        <v>8.9887499999999995E-2</v>
      </c>
      <c r="AY7973">
        <v>8.5364900000000007E-2</v>
      </c>
      <c r="AZ7973">
        <v>0.11219</v>
      </c>
      <c r="BA7973">
        <v>0.10579900000000002</v>
      </c>
      <c r="BC7973" s="52">
        <v>100000</v>
      </c>
      <c r="BD7973" s="52">
        <v>100000</v>
      </c>
      <c r="BE7973">
        <v>0</v>
      </c>
      <c r="BF7973">
        <v>0</v>
      </c>
      <c r="BG7973">
        <v>0</v>
      </c>
    </row>
    <row r="7974" spans="1:59">
      <c r="A7974">
        <v>7973</v>
      </c>
      <c r="E7974">
        <v>9795.2054794520554</v>
      </c>
      <c r="K7974">
        <v>1757.4118719450812</v>
      </c>
      <c r="L7974">
        <v>1798.1093719450812</v>
      </c>
      <c r="M7974">
        <v>1838.8068719450812</v>
      </c>
      <c r="N7974">
        <v>1879.5043719450812</v>
      </c>
      <c r="O7974">
        <v>1920.2018719450812</v>
      </c>
      <c r="Q7974">
        <v>41763.185270661081</v>
      </c>
      <c r="R7974">
        <v>40634.887443676838</v>
      </c>
      <c r="S7974">
        <v>39506.589616692596</v>
      </c>
      <c r="T7974">
        <v>38378.291789708353</v>
      </c>
      <c r="U7974">
        <v>37249.993962724111</v>
      </c>
      <c r="W7974">
        <v>0</v>
      </c>
      <c r="AB7974">
        <v>1</v>
      </c>
      <c r="AC7974">
        <v>1</v>
      </c>
      <c r="AD7974">
        <v>1</v>
      </c>
      <c r="AE7974">
        <v>1</v>
      </c>
      <c r="AF7974">
        <v>1</v>
      </c>
      <c r="AL7974">
        <v>7.3589310000000001</v>
      </c>
      <c r="AM7974" s="5">
        <v>12.65491771697998</v>
      </c>
      <c r="AN7974">
        <v>570.77625570776252</v>
      </c>
      <c r="AO7974">
        <f t="shared" si="124"/>
        <v>26826.48401826484</v>
      </c>
      <c r="AP7974">
        <v>684.93150684931504</v>
      </c>
      <c r="AQ7974">
        <v>9.7870900000000011E-2</v>
      </c>
      <c r="AR7974">
        <v>8.1199800000000003E-2</v>
      </c>
      <c r="AS7974">
        <v>8.3735100000000007E-2</v>
      </c>
      <c r="AT7974">
        <v>0.108376</v>
      </c>
      <c r="AU7974">
        <v>0.103113</v>
      </c>
      <c r="AW7974">
        <v>9.7870900000000025E-2</v>
      </c>
      <c r="AX7974">
        <v>8.1199800000000003E-2</v>
      </c>
      <c r="AY7974">
        <v>8.3735099999999993E-2</v>
      </c>
      <c r="AZ7974">
        <v>0.10837600000000001</v>
      </c>
      <c r="BA7974">
        <v>0.103113</v>
      </c>
      <c r="BC7974" s="52">
        <v>100000</v>
      </c>
      <c r="BD7974" s="52">
        <v>100000</v>
      </c>
      <c r="BE7974">
        <v>0</v>
      </c>
      <c r="BF7974">
        <v>0</v>
      </c>
      <c r="BG7974">
        <v>0</v>
      </c>
    </row>
    <row r="7975" spans="1:59">
      <c r="A7975">
        <v>7974</v>
      </c>
      <c r="E7975">
        <v>9795.2054794520554</v>
      </c>
      <c r="K7975">
        <v>2565.3063405498719</v>
      </c>
      <c r="L7975">
        <v>2606.4163405498721</v>
      </c>
      <c r="M7975">
        <v>2647.5263405498722</v>
      </c>
      <c r="N7975">
        <v>2688.6363405498723</v>
      </c>
      <c r="O7975">
        <v>2729.7463405498725</v>
      </c>
      <c r="Q7975">
        <v>57378.347194899572</v>
      </c>
      <c r="R7975">
        <v>55828.181328981373</v>
      </c>
      <c r="S7975">
        <v>54278.015463063173</v>
      </c>
      <c r="T7975">
        <v>52727.849597144974</v>
      </c>
      <c r="U7975">
        <v>51177.683731226774</v>
      </c>
      <c r="W7975">
        <v>0</v>
      </c>
      <c r="AB7975">
        <v>1</v>
      </c>
      <c r="AC7975">
        <v>1</v>
      </c>
      <c r="AD7975">
        <v>1</v>
      </c>
      <c r="AE7975">
        <v>1</v>
      </c>
      <c r="AF7975">
        <v>1</v>
      </c>
      <c r="AL7975">
        <v>7.2762112999999999</v>
      </c>
      <c r="AM7975" s="5">
        <v>12.09179019927979</v>
      </c>
      <c r="AN7975">
        <v>570.77625570776252</v>
      </c>
      <c r="AO7975">
        <f t="shared" si="124"/>
        <v>26826.48401826484</v>
      </c>
      <c r="AP7975">
        <v>684.93150684931504</v>
      </c>
      <c r="AQ7975">
        <v>9.9961299999999989E-2</v>
      </c>
      <c r="AR7975">
        <v>7.6917399999999997E-2</v>
      </c>
      <c r="AS7975">
        <v>7.7928700000000004E-2</v>
      </c>
      <c r="AT7975">
        <v>0.103449</v>
      </c>
      <c r="AU7975">
        <v>9.9839600000000001E-2</v>
      </c>
      <c r="AW7975">
        <v>9.9961299999999989E-2</v>
      </c>
      <c r="AX7975">
        <v>7.6917400000000011E-2</v>
      </c>
      <c r="AY7975">
        <v>7.7928700000000004E-2</v>
      </c>
      <c r="AZ7975">
        <v>0.103449</v>
      </c>
      <c r="BA7975">
        <v>9.9839600000000014E-2</v>
      </c>
      <c r="BC7975" s="52">
        <v>100000</v>
      </c>
      <c r="BD7975" s="52">
        <v>100000</v>
      </c>
      <c r="BE7975">
        <v>0</v>
      </c>
      <c r="BF7975">
        <v>0</v>
      </c>
      <c r="BG7975">
        <v>0</v>
      </c>
    </row>
    <row r="7976" spans="1:59">
      <c r="A7976">
        <v>7975</v>
      </c>
      <c r="E7976">
        <v>9795.2054794520554</v>
      </c>
      <c r="K7976">
        <v>4025.5246297545455</v>
      </c>
      <c r="L7976">
        <v>4066.4971297545453</v>
      </c>
      <c r="M7976">
        <v>4107.4696297545452</v>
      </c>
      <c r="N7976">
        <v>4148.442129754545</v>
      </c>
      <c r="O7976">
        <v>4189.4146297545449</v>
      </c>
      <c r="Q7976">
        <v>68368.695695901522</v>
      </c>
      <c r="R7976">
        <v>66521.608351838193</v>
      </c>
      <c r="S7976">
        <v>64674.521007774863</v>
      </c>
      <c r="T7976">
        <v>62827.433663711534</v>
      </c>
      <c r="U7976">
        <v>60980.346319648204</v>
      </c>
      <c r="W7976">
        <v>0</v>
      </c>
      <c r="AB7976">
        <v>1</v>
      </c>
      <c r="AC7976">
        <v>1</v>
      </c>
      <c r="AD7976">
        <v>1</v>
      </c>
      <c r="AE7976">
        <v>1</v>
      </c>
      <c r="AF7976">
        <v>1</v>
      </c>
      <c r="AL7976">
        <v>6.9510636000000003</v>
      </c>
      <c r="AM7976" s="5">
        <v>12.73657894134521</v>
      </c>
      <c r="AN7976">
        <v>570.77625570776252</v>
      </c>
      <c r="AO7976">
        <f t="shared" si="124"/>
        <v>26826.48401826484</v>
      </c>
      <c r="AP7976">
        <v>684.93150684931504</v>
      </c>
      <c r="AQ7976">
        <v>0.10746800000000001</v>
      </c>
      <c r="AR7976">
        <v>8.7429599999999996E-2</v>
      </c>
      <c r="AS7976">
        <v>9.5389000000000002E-2</v>
      </c>
      <c r="AT7976">
        <v>0.10681399999999999</v>
      </c>
      <c r="AU7976">
        <v>9.9671599999999999E-2</v>
      </c>
      <c r="AW7976">
        <v>0.10746799999999999</v>
      </c>
      <c r="AX7976">
        <v>8.7429599999999982E-2</v>
      </c>
      <c r="AY7976">
        <v>9.5388999999999988E-2</v>
      </c>
      <c r="AZ7976">
        <v>0.10681400000000001</v>
      </c>
      <c r="BA7976">
        <v>9.9671600000000013E-2</v>
      </c>
      <c r="BC7976" s="52">
        <v>100000</v>
      </c>
      <c r="BD7976" s="52">
        <v>100000</v>
      </c>
      <c r="BE7976">
        <v>0</v>
      </c>
      <c r="BF7976">
        <v>0</v>
      </c>
      <c r="BG7976">
        <v>0</v>
      </c>
    </row>
    <row r="7977" spans="1:59">
      <c r="A7977">
        <v>7976</v>
      </c>
      <c r="E7977">
        <v>9795.2054794520554</v>
      </c>
      <c r="K7977">
        <v>5264.7253086901801</v>
      </c>
      <c r="L7977">
        <v>5306.6603086901796</v>
      </c>
      <c r="M7977">
        <v>5348.5953086901791</v>
      </c>
      <c r="N7977">
        <v>5390.5303086901786</v>
      </c>
      <c r="O7977">
        <v>5432.4653086901781</v>
      </c>
      <c r="Q7977">
        <v>63386.280463963572</v>
      </c>
      <c r="R7977">
        <v>61673.800868716222</v>
      </c>
      <c r="S7977">
        <v>59961.321273468871</v>
      </c>
      <c r="T7977">
        <v>58248.841678221521</v>
      </c>
      <c r="U7977">
        <v>56536.36208297417</v>
      </c>
      <c r="W7977">
        <v>0</v>
      </c>
      <c r="AB7977">
        <v>1</v>
      </c>
      <c r="AC7977">
        <v>1</v>
      </c>
      <c r="AD7977">
        <v>1</v>
      </c>
      <c r="AE7977">
        <v>1</v>
      </c>
      <c r="AF7977">
        <v>1</v>
      </c>
      <c r="AL7977">
        <v>6.6329526999999997</v>
      </c>
      <c r="AM7977" s="5">
        <v>13.64941310882568</v>
      </c>
      <c r="AN7977">
        <v>570.77625570776252</v>
      </c>
      <c r="AO7977">
        <f t="shared" si="124"/>
        <v>26826.48401826484</v>
      </c>
      <c r="AP7977">
        <v>684.93150684931504</v>
      </c>
      <c r="AQ7977">
        <v>0.11287</v>
      </c>
      <c r="AR7977">
        <v>9.0966899999999989E-2</v>
      </c>
      <c r="AS7977">
        <v>0.102644</v>
      </c>
      <c r="AT7977">
        <v>0.109011</v>
      </c>
      <c r="AU7977">
        <v>0.10233</v>
      </c>
      <c r="AW7977">
        <v>0.11287000000000001</v>
      </c>
      <c r="AX7977">
        <v>9.0966900000000003E-2</v>
      </c>
      <c r="AY7977">
        <v>0.102644</v>
      </c>
      <c r="AZ7977">
        <v>0.10901100000000001</v>
      </c>
      <c r="BA7977">
        <v>0.10233000000000002</v>
      </c>
      <c r="BC7977" s="52">
        <v>100000</v>
      </c>
      <c r="BD7977" s="52">
        <v>100000</v>
      </c>
      <c r="BE7977">
        <v>0</v>
      </c>
      <c r="BF7977">
        <v>0</v>
      </c>
      <c r="BG7977">
        <v>0</v>
      </c>
    </row>
    <row r="7978" spans="1:59">
      <c r="A7978">
        <v>7977</v>
      </c>
      <c r="E7978">
        <v>9795.2054794520554</v>
      </c>
      <c r="K7978">
        <v>4457.9037411061136</v>
      </c>
      <c r="L7978">
        <v>4507.401241106114</v>
      </c>
      <c r="M7978">
        <v>4556.8987411061134</v>
      </c>
      <c r="N7978">
        <v>4606.3962411061129</v>
      </c>
      <c r="O7978">
        <v>4655.8937411061124</v>
      </c>
      <c r="Q7978">
        <v>62060.211083057737</v>
      </c>
      <c r="R7978">
        <v>60383.557329673728</v>
      </c>
      <c r="S7978">
        <v>58706.903576289718</v>
      </c>
      <c r="T7978">
        <v>57030.249822905709</v>
      </c>
      <c r="U7978">
        <v>55353.5960695217</v>
      </c>
      <c r="W7978">
        <v>4.3639999999999998E-2</v>
      </c>
      <c r="AB7978">
        <v>1</v>
      </c>
      <c r="AC7978">
        <v>1</v>
      </c>
      <c r="AD7978">
        <v>1</v>
      </c>
      <c r="AE7978">
        <v>1</v>
      </c>
      <c r="AF7978">
        <v>1</v>
      </c>
      <c r="AL7978">
        <v>7.0705314000000001</v>
      </c>
      <c r="AM7978" s="5">
        <v>12.143478393554689</v>
      </c>
      <c r="AN7978">
        <v>570.77625570776252</v>
      </c>
      <c r="AO7978">
        <f t="shared" si="124"/>
        <v>26826.48401826484</v>
      </c>
      <c r="AP7978">
        <v>684.93150684931504</v>
      </c>
      <c r="AQ7978">
        <v>0.113388</v>
      </c>
      <c r="AR7978">
        <v>9.2588299999999998E-2</v>
      </c>
      <c r="AS7978">
        <v>0.104086</v>
      </c>
      <c r="AT7978">
        <v>0.11223000000000001</v>
      </c>
      <c r="AU7978">
        <v>0.10662199999999999</v>
      </c>
      <c r="AW7978">
        <v>0.113388</v>
      </c>
      <c r="AX7978">
        <v>9.2588299999999998E-2</v>
      </c>
      <c r="AY7978">
        <v>0.104086</v>
      </c>
      <c r="AZ7978">
        <v>0.11223000000000001</v>
      </c>
      <c r="BA7978">
        <v>0.10662199999999998</v>
      </c>
      <c r="BC7978" s="52">
        <v>100000</v>
      </c>
      <c r="BD7978" s="52">
        <v>100000</v>
      </c>
      <c r="BE7978">
        <v>0</v>
      </c>
      <c r="BF7978">
        <v>0</v>
      </c>
      <c r="BG7978">
        <v>0</v>
      </c>
    </row>
    <row r="7979" spans="1:59">
      <c r="A7979">
        <v>7978</v>
      </c>
      <c r="E7979">
        <v>9795.2054794520554</v>
      </c>
      <c r="K7979">
        <v>3953.6402613660716</v>
      </c>
      <c r="L7979">
        <v>4028.3827613660715</v>
      </c>
      <c r="M7979">
        <v>4103.1252613660718</v>
      </c>
      <c r="N7979">
        <v>4177.867761366072</v>
      </c>
      <c r="O7979">
        <v>4252.6102613660723</v>
      </c>
      <c r="Q7979">
        <v>60421.15949466404</v>
      </c>
      <c r="R7979">
        <v>58788.787285776038</v>
      </c>
      <c r="S7979">
        <v>57156.415076888035</v>
      </c>
      <c r="T7979">
        <v>55524.042868000033</v>
      </c>
      <c r="U7979">
        <v>53891.670659112031</v>
      </c>
      <c r="W7979">
        <v>3.4709999999999998E-2</v>
      </c>
      <c r="AB7979">
        <v>1</v>
      </c>
      <c r="AC7979">
        <v>1</v>
      </c>
      <c r="AD7979">
        <v>1</v>
      </c>
      <c r="AE7979">
        <v>1</v>
      </c>
      <c r="AF7979">
        <v>1</v>
      </c>
      <c r="AL7979">
        <v>6.6141895999999996</v>
      </c>
      <c r="AM7979" s="5">
        <v>10.556632995605471</v>
      </c>
      <c r="AN7979">
        <v>570.77625570776252</v>
      </c>
      <c r="AO7979">
        <f t="shared" si="124"/>
        <v>26826.48401826484</v>
      </c>
      <c r="AP7979">
        <v>684.93150684931504</v>
      </c>
      <c r="AQ7979">
        <v>0.112011</v>
      </c>
      <c r="AR7979">
        <v>9.32172E-2</v>
      </c>
      <c r="AS7979">
        <v>0.10251600000000001</v>
      </c>
      <c r="AT7979">
        <v>0.112694</v>
      </c>
      <c r="AU7979">
        <v>0.10344</v>
      </c>
      <c r="AW7979">
        <v>0.11201100000000001</v>
      </c>
      <c r="AX7979">
        <v>9.3217199999999986E-2</v>
      </c>
      <c r="AY7979">
        <v>0.10251600000000001</v>
      </c>
      <c r="AZ7979">
        <v>0.112694</v>
      </c>
      <c r="BA7979">
        <v>0.10344000000000002</v>
      </c>
      <c r="BC7979" s="52">
        <v>100000</v>
      </c>
      <c r="BD7979" s="52">
        <v>100000</v>
      </c>
      <c r="BE7979">
        <v>0</v>
      </c>
      <c r="BF7979">
        <v>0</v>
      </c>
      <c r="BG7979">
        <v>0</v>
      </c>
    </row>
    <row r="7980" spans="1:59">
      <c r="A7980">
        <v>7979</v>
      </c>
      <c r="E7980">
        <v>9795.2054794520554</v>
      </c>
      <c r="K7980">
        <v>4024.4517287338222</v>
      </c>
      <c r="L7980">
        <v>4129.1942287338225</v>
      </c>
      <c r="M7980">
        <v>4233.9367287338227</v>
      </c>
      <c r="N7980">
        <v>4338.679228733823</v>
      </c>
      <c r="O7980">
        <v>4443.4217287338233</v>
      </c>
      <c r="Q7980">
        <v>58804.527296990047</v>
      </c>
      <c r="R7980">
        <v>57215.830937215396</v>
      </c>
      <c r="S7980">
        <v>55627.134577440745</v>
      </c>
      <c r="T7980">
        <v>54038.438217666095</v>
      </c>
      <c r="U7980">
        <v>52449.741857891444</v>
      </c>
      <c r="W7980">
        <v>2.546E-2</v>
      </c>
      <c r="AB7980">
        <v>1</v>
      </c>
      <c r="AC7980">
        <v>1</v>
      </c>
      <c r="AD7980">
        <v>1</v>
      </c>
      <c r="AE7980">
        <v>1</v>
      </c>
      <c r="AF7980">
        <v>1</v>
      </c>
      <c r="AL7980">
        <v>6.5597919999999998</v>
      </c>
      <c r="AM7980" s="5">
        <v>13.78548622131348</v>
      </c>
      <c r="AN7980">
        <v>570.77625570776252</v>
      </c>
      <c r="AO7980">
        <f t="shared" si="124"/>
        <v>26826.48401826484</v>
      </c>
      <c r="AP7980">
        <v>684.93150684931504</v>
      </c>
      <c r="AQ7980">
        <v>0.111083</v>
      </c>
      <c r="AR7980">
        <v>9.1238299999999994E-2</v>
      </c>
      <c r="AS7980">
        <v>0.10198600000000001</v>
      </c>
      <c r="AT7980">
        <v>0.110543</v>
      </c>
      <c r="AU7980">
        <v>0.100949</v>
      </c>
      <c r="AW7980">
        <v>0.111083</v>
      </c>
      <c r="AX7980">
        <v>9.1238299999999981E-2</v>
      </c>
      <c r="AY7980">
        <v>0.10198600000000001</v>
      </c>
      <c r="AZ7980">
        <v>0.11054299999999999</v>
      </c>
      <c r="BA7980">
        <v>0.100949</v>
      </c>
      <c r="BC7980" s="52">
        <v>100000</v>
      </c>
      <c r="BD7980" s="52">
        <v>100000</v>
      </c>
      <c r="BE7980">
        <v>0</v>
      </c>
      <c r="BF7980">
        <v>0</v>
      </c>
      <c r="BG7980">
        <v>0</v>
      </c>
    </row>
    <row r="7981" spans="1:59">
      <c r="A7981">
        <v>7980</v>
      </c>
      <c r="E7981">
        <v>9795.2054794520554</v>
      </c>
      <c r="K7981">
        <v>4653.1717268777893</v>
      </c>
      <c r="L7981">
        <v>4820.9150602111222</v>
      </c>
      <c r="M7981">
        <v>4988.658393544456</v>
      </c>
      <c r="N7981">
        <v>5156.4017268777898</v>
      </c>
      <c r="O7981">
        <v>5324.1450602111236</v>
      </c>
      <c r="Q7981">
        <v>56337.736777143124</v>
      </c>
      <c r="R7981">
        <v>54815.684625573762</v>
      </c>
      <c r="S7981">
        <v>53293.6324740044</v>
      </c>
      <c r="T7981">
        <v>51771.580322435038</v>
      </c>
      <c r="U7981">
        <v>50249.528170865677</v>
      </c>
      <c r="W7981">
        <v>4.3299999999999998E-2</v>
      </c>
      <c r="AB7981">
        <v>1</v>
      </c>
      <c r="AC7981">
        <v>1</v>
      </c>
      <c r="AD7981">
        <v>1</v>
      </c>
      <c r="AE7981">
        <v>1</v>
      </c>
      <c r="AF7981">
        <v>1</v>
      </c>
      <c r="AL7981">
        <v>6.5805397000000001</v>
      </c>
      <c r="AM7981" s="5">
        <v>15.55529308319092</v>
      </c>
      <c r="AN7981">
        <v>570.77625570776252</v>
      </c>
      <c r="AO7981">
        <f t="shared" si="124"/>
        <v>26826.48401826484</v>
      </c>
      <c r="AP7981">
        <v>684.93150684931504</v>
      </c>
      <c r="AQ7981">
        <v>0.11137000000000001</v>
      </c>
      <c r="AR7981">
        <v>9.1841800000000001E-2</v>
      </c>
      <c r="AS7981">
        <v>0.103045</v>
      </c>
      <c r="AT7981">
        <v>0.111526</v>
      </c>
      <c r="AU7981">
        <v>0.101395</v>
      </c>
      <c r="AW7981">
        <v>0.11137000000000001</v>
      </c>
      <c r="AX7981">
        <v>9.1841800000000015E-2</v>
      </c>
      <c r="AY7981">
        <v>0.10304499999999998</v>
      </c>
      <c r="AZ7981">
        <v>0.111526</v>
      </c>
      <c r="BA7981">
        <v>0.101395</v>
      </c>
      <c r="BC7981" s="52">
        <v>100000</v>
      </c>
      <c r="BD7981" s="52">
        <v>100000</v>
      </c>
      <c r="BE7981">
        <v>0</v>
      </c>
      <c r="BF7981">
        <v>0</v>
      </c>
      <c r="BG7981">
        <v>0</v>
      </c>
    </row>
    <row r="7982" spans="1:59">
      <c r="A7982">
        <v>7981</v>
      </c>
      <c r="E7982">
        <v>9795.2054794520554</v>
      </c>
      <c r="K7982">
        <v>4489.0178707070945</v>
      </c>
      <c r="L7982">
        <v>4693.8853707070948</v>
      </c>
      <c r="M7982">
        <v>4898.7528707070951</v>
      </c>
      <c r="N7982">
        <v>5103.6203707070954</v>
      </c>
      <c r="O7982">
        <v>5308.4878707070957</v>
      </c>
      <c r="Q7982">
        <v>55479.587633360861</v>
      </c>
      <c r="R7982">
        <v>53980.71972416358</v>
      </c>
      <c r="S7982">
        <v>52481.8518149663</v>
      </c>
      <c r="T7982">
        <v>50982.983905769019</v>
      </c>
      <c r="U7982">
        <v>49484.115996571738</v>
      </c>
      <c r="W7982">
        <v>1.3130000000000001E-2</v>
      </c>
      <c r="AB7982">
        <v>1</v>
      </c>
      <c r="AC7982">
        <v>1</v>
      </c>
      <c r="AD7982">
        <v>1</v>
      </c>
      <c r="AE7982">
        <v>1</v>
      </c>
      <c r="AF7982">
        <v>1</v>
      </c>
      <c r="AL7982">
        <v>7.8587103000000003</v>
      </c>
      <c r="AM7982" s="5">
        <v>16.17905235290527</v>
      </c>
      <c r="AN7982">
        <v>570.77625570776252</v>
      </c>
      <c r="AO7982">
        <f t="shared" si="124"/>
        <v>26826.48401826484</v>
      </c>
      <c r="AP7982">
        <v>684.93150684931504</v>
      </c>
      <c r="AQ7982">
        <v>0.11161599999999999</v>
      </c>
      <c r="AR7982">
        <v>9.1043800000000008E-2</v>
      </c>
      <c r="AS7982">
        <v>0.10252700000000001</v>
      </c>
      <c r="AT7982">
        <v>0.11133899999999999</v>
      </c>
      <c r="AU7982">
        <v>0.101259</v>
      </c>
      <c r="AW7982">
        <v>0.11161599999999998</v>
      </c>
      <c r="AX7982">
        <v>9.1043799999999994E-2</v>
      </c>
      <c r="AY7982">
        <v>0.10252700000000002</v>
      </c>
      <c r="AZ7982">
        <v>0.11133900000000001</v>
      </c>
      <c r="BA7982">
        <v>0.101259</v>
      </c>
      <c r="BC7982" s="52">
        <v>100000</v>
      </c>
      <c r="BD7982" s="52">
        <v>100000</v>
      </c>
      <c r="BE7982">
        <v>0</v>
      </c>
      <c r="BF7982">
        <v>0</v>
      </c>
      <c r="BG7982">
        <v>0</v>
      </c>
    </row>
    <row r="7983" spans="1:59">
      <c r="A7983">
        <v>7982</v>
      </c>
      <c r="E7983">
        <v>9795.2054794520554</v>
      </c>
      <c r="K7983">
        <v>4479.361761520584</v>
      </c>
      <c r="L7983">
        <v>4740.7117615205843</v>
      </c>
      <c r="M7983">
        <v>5002.0617615205847</v>
      </c>
      <c r="N7983">
        <v>5263.4117615205851</v>
      </c>
      <c r="O7983">
        <v>5524.7617615205854</v>
      </c>
      <c r="Q7983">
        <v>54570.606591932177</v>
      </c>
      <c r="R7983">
        <v>53096.296228332401</v>
      </c>
      <c r="S7983">
        <v>51621.985864732625</v>
      </c>
      <c r="T7983">
        <v>50147.67550113285</v>
      </c>
      <c r="U7983">
        <v>48673.365137533074</v>
      </c>
      <c r="W7983">
        <v>2.5430000000000001E-2</v>
      </c>
      <c r="AB7983">
        <v>1</v>
      </c>
      <c r="AC7983">
        <v>1</v>
      </c>
      <c r="AD7983">
        <v>1</v>
      </c>
      <c r="AE7983">
        <v>1</v>
      </c>
      <c r="AF7983">
        <v>1</v>
      </c>
      <c r="AL7983">
        <v>9.635135</v>
      </c>
      <c r="AM7983" s="5">
        <v>15.32295989990234</v>
      </c>
      <c r="AN7983">
        <v>570.77625570776252</v>
      </c>
      <c r="AO7983">
        <f t="shared" si="124"/>
        <v>26826.48401826484</v>
      </c>
      <c r="AP7983">
        <v>684.93150684931504</v>
      </c>
      <c r="AQ7983">
        <v>0.111207</v>
      </c>
      <c r="AR7983">
        <v>9.122580000000001E-2</v>
      </c>
      <c r="AS7983">
        <v>0.101535</v>
      </c>
      <c r="AT7983">
        <v>0.111024</v>
      </c>
      <c r="AU7983">
        <v>0.101203</v>
      </c>
      <c r="AW7983">
        <v>0.11120699999999999</v>
      </c>
      <c r="AX7983">
        <v>9.122580000000001E-2</v>
      </c>
      <c r="AY7983">
        <v>0.101535</v>
      </c>
      <c r="AZ7983">
        <v>0.111024</v>
      </c>
      <c r="BA7983">
        <v>0.101203</v>
      </c>
      <c r="BC7983" s="52">
        <v>100000</v>
      </c>
      <c r="BD7983" s="52">
        <v>100000</v>
      </c>
      <c r="BE7983">
        <v>0</v>
      </c>
      <c r="BF7983">
        <v>0</v>
      </c>
      <c r="BG7983">
        <v>0</v>
      </c>
    </row>
    <row r="7984" spans="1:59">
      <c r="A7984">
        <v>7983</v>
      </c>
      <c r="E7984">
        <v>9795.2054794520554</v>
      </c>
      <c r="K7984">
        <v>4461.1224441682843</v>
      </c>
      <c r="L7984">
        <v>4776.4249441682841</v>
      </c>
      <c r="M7984">
        <v>5091.7274441682839</v>
      </c>
      <c r="N7984">
        <v>5407.0299441682837</v>
      </c>
      <c r="O7984">
        <v>5722.3324441682835</v>
      </c>
      <c r="Q7984">
        <v>55422.762619507463</v>
      </c>
      <c r="R7984">
        <v>53925.429925995704</v>
      </c>
      <c r="S7984">
        <v>52428.097232483946</v>
      </c>
      <c r="T7984">
        <v>50930.764538972187</v>
      </c>
      <c r="U7984">
        <v>49433.431845460429</v>
      </c>
      <c r="W7984">
        <v>6.2009999999999996E-2</v>
      </c>
      <c r="AB7984">
        <v>1</v>
      </c>
      <c r="AC7984">
        <v>1</v>
      </c>
      <c r="AD7984">
        <v>1</v>
      </c>
      <c r="AE7984">
        <v>1</v>
      </c>
      <c r="AF7984">
        <v>1</v>
      </c>
      <c r="AL7984">
        <v>9.9426760000000005</v>
      </c>
      <c r="AM7984" s="5">
        <v>16.558588027954102</v>
      </c>
      <c r="AN7984">
        <v>570.77625570776252</v>
      </c>
      <c r="AO7984">
        <f t="shared" si="124"/>
        <v>26826.48401826484</v>
      </c>
      <c r="AP7984">
        <v>684.93150684931504</v>
      </c>
      <c r="AQ7984">
        <v>0.111091</v>
      </c>
      <c r="AR7984">
        <v>9.1848399999999997E-2</v>
      </c>
      <c r="AS7984">
        <v>0.102158</v>
      </c>
      <c r="AT7984">
        <v>0.10929699999999999</v>
      </c>
      <c r="AU7984">
        <v>0.10131699999999999</v>
      </c>
      <c r="AW7984">
        <v>0.11109099999999998</v>
      </c>
      <c r="AX7984">
        <v>9.1848399999999983E-2</v>
      </c>
      <c r="AY7984">
        <v>0.10215800000000001</v>
      </c>
      <c r="AZ7984">
        <v>0.10929699999999999</v>
      </c>
      <c r="BA7984">
        <v>0.10131699999999998</v>
      </c>
      <c r="BC7984" s="52">
        <v>100000</v>
      </c>
      <c r="BD7984" s="52">
        <v>100000</v>
      </c>
      <c r="BE7984">
        <v>0</v>
      </c>
      <c r="BF7984">
        <v>0</v>
      </c>
      <c r="BG7984">
        <v>0</v>
      </c>
    </row>
    <row r="7985" spans="1:59">
      <c r="A7985">
        <v>7984</v>
      </c>
      <c r="E7985">
        <v>9795.2054794520554</v>
      </c>
      <c r="K7985">
        <v>4195.0429910288576</v>
      </c>
      <c r="L7985">
        <v>4628.3154910288577</v>
      </c>
      <c r="M7985">
        <v>5061.5879910288577</v>
      </c>
      <c r="N7985">
        <v>5494.8604910288577</v>
      </c>
      <c r="O7985">
        <v>5928.1329910288578</v>
      </c>
      <c r="Q7985">
        <v>55951.503281289108</v>
      </c>
      <c r="R7985">
        <v>54439.885830960498</v>
      </c>
      <c r="S7985">
        <v>52928.268380631889</v>
      </c>
      <c r="T7985">
        <v>51416.65093030328</v>
      </c>
      <c r="U7985">
        <v>49905.033479974671</v>
      </c>
      <c r="W7985">
        <v>1.644E-2</v>
      </c>
      <c r="AB7985">
        <v>1</v>
      </c>
      <c r="AC7985">
        <v>1</v>
      </c>
      <c r="AD7985">
        <v>1</v>
      </c>
      <c r="AE7985">
        <v>1</v>
      </c>
      <c r="AF7985">
        <v>1</v>
      </c>
      <c r="AL7985">
        <v>10.172847000000001</v>
      </c>
      <c r="AM7985" s="5">
        <v>16.921855926513668</v>
      </c>
      <c r="AN7985">
        <v>570.77625570776252</v>
      </c>
      <c r="AO7985">
        <f t="shared" si="124"/>
        <v>26826.48401826484</v>
      </c>
      <c r="AP7985">
        <v>684.93150684931504</v>
      </c>
      <c r="AQ7985">
        <v>0.11340600000000001</v>
      </c>
      <c r="AR7985">
        <v>9.4149699999999989E-2</v>
      </c>
      <c r="AS7985">
        <v>0.107682</v>
      </c>
      <c r="AT7985">
        <v>0.116852</v>
      </c>
      <c r="AU7985">
        <v>0.101785</v>
      </c>
      <c r="AW7985">
        <v>0.11340599999999999</v>
      </c>
      <c r="AX7985">
        <v>9.4149699999999989E-2</v>
      </c>
      <c r="AY7985">
        <v>0.10768199999999999</v>
      </c>
      <c r="AZ7985">
        <v>0.116852</v>
      </c>
      <c r="BA7985">
        <v>0.101785</v>
      </c>
      <c r="BC7985" s="52">
        <v>100000</v>
      </c>
      <c r="BD7985" s="52">
        <v>100000</v>
      </c>
      <c r="BE7985">
        <v>0</v>
      </c>
      <c r="BF7985">
        <v>0</v>
      </c>
      <c r="BG7985">
        <v>0</v>
      </c>
    </row>
    <row r="7986" spans="1:59">
      <c r="A7986">
        <v>7985</v>
      </c>
      <c r="E7986">
        <v>9795.2054794520554</v>
      </c>
      <c r="K7986">
        <v>4535.1526145982052</v>
      </c>
      <c r="L7986">
        <v>5162.1276145982056</v>
      </c>
      <c r="M7986">
        <v>5789.1026145982059</v>
      </c>
      <c r="N7986">
        <v>6416.0776145982063</v>
      </c>
      <c r="O7986">
        <v>7043.0526145982067</v>
      </c>
      <c r="Q7986">
        <v>59148.364348101059</v>
      </c>
      <c r="R7986">
        <v>57550.378690668651</v>
      </c>
      <c r="S7986">
        <v>55952.393033236243</v>
      </c>
      <c r="T7986">
        <v>54354.407375803836</v>
      </c>
      <c r="U7986">
        <v>52756.421718371428</v>
      </c>
      <c r="W7986">
        <v>0</v>
      </c>
      <c r="AB7986">
        <v>1</v>
      </c>
      <c r="AC7986">
        <v>1</v>
      </c>
      <c r="AD7986">
        <v>1</v>
      </c>
      <c r="AE7986">
        <v>1</v>
      </c>
      <c r="AF7986">
        <v>1</v>
      </c>
      <c r="AL7986">
        <v>10.536206</v>
      </c>
      <c r="AM7986" s="5">
        <v>17.713521957397461</v>
      </c>
      <c r="AN7986">
        <v>570.77625570776252</v>
      </c>
      <c r="AO7986">
        <f t="shared" si="124"/>
        <v>26826.48401826484</v>
      </c>
      <c r="AP7986">
        <v>684.93150684931504</v>
      </c>
      <c r="AQ7986">
        <v>0.11372</v>
      </c>
      <c r="AR7986">
        <v>9.47823E-2</v>
      </c>
      <c r="AS7986">
        <v>0.10545399999999999</v>
      </c>
      <c r="AT7986">
        <v>0.116326</v>
      </c>
      <c r="AU7986">
        <v>0.10262399999999999</v>
      </c>
      <c r="AW7986">
        <v>0.11372</v>
      </c>
      <c r="AX7986">
        <v>9.47823E-2</v>
      </c>
      <c r="AY7986">
        <v>0.10545399999999998</v>
      </c>
      <c r="AZ7986">
        <v>0.116326</v>
      </c>
      <c r="BA7986">
        <v>0.10262399999999998</v>
      </c>
      <c r="BC7986" s="52">
        <v>100000</v>
      </c>
      <c r="BD7986" s="52">
        <v>100000</v>
      </c>
      <c r="BE7986">
        <v>0</v>
      </c>
      <c r="BF7986">
        <v>0</v>
      </c>
      <c r="BG7986">
        <v>0</v>
      </c>
    </row>
    <row r="7987" spans="1:59">
      <c r="A7987">
        <v>7986</v>
      </c>
      <c r="E7987">
        <v>9795.2054794520554</v>
      </c>
      <c r="K7987">
        <v>6180.9827803880426</v>
      </c>
      <c r="L7987">
        <v>6959.4769470547089</v>
      </c>
      <c r="M7987">
        <v>7737.9711137213753</v>
      </c>
      <c r="N7987">
        <v>8516.4652803880417</v>
      </c>
      <c r="O7987">
        <v>9294.959447054709</v>
      </c>
      <c r="Q7987">
        <v>60612.500852835772</v>
      </c>
      <c r="R7987">
        <v>58974.959255966285</v>
      </c>
      <c r="S7987">
        <v>57337.417659096798</v>
      </c>
      <c r="T7987">
        <v>55699.876062227311</v>
      </c>
      <c r="U7987">
        <v>54062.334465357824</v>
      </c>
      <c r="W7987">
        <v>0</v>
      </c>
      <c r="AB7987">
        <v>1</v>
      </c>
      <c r="AC7987">
        <v>1</v>
      </c>
      <c r="AD7987">
        <v>1</v>
      </c>
      <c r="AE7987">
        <v>1</v>
      </c>
      <c r="AF7987">
        <v>1</v>
      </c>
      <c r="AL7987">
        <v>10.256428</v>
      </c>
      <c r="AM7987" s="5">
        <v>17.46805572509766</v>
      </c>
      <c r="AN7987">
        <v>570.77625570776252</v>
      </c>
      <c r="AO7987">
        <f t="shared" si="124"/>
        <v>26826.48401826484</v>
      </c>
      <c r="AP7987">
        <v>684.93150684931504</v>
      </c>
      <c r="AQ7987">
        <v>0.114166</v>
      </c>
      <c r="AR7987">
        <v>9.4222300000000009E-2</v>
      </c>
      <c r="AS7987">
        <v>0.104798</v>
      </c>
      <c r="AT7987">
        <v>0.11464100000000001</v>
      </c>
      <c r="AU7987">
        <v>0.101866</v>
      </c>
      <c r="AW7987">
        <v>0.114166</v>
      </c>
      <c r="AX7987">
        <v>9.4222300000000023E-2</v>
      </c>
      <c r="AY7987">
        <v>0.10479799999999999</v>
      </c>
      <c r="AZ7987">
        <v>0.11464100000000001</v>
      </c>
      <c r="BA7987">
        <v>0.101866</v>
      </c>
      <c r="BC7987" s="52">
        <v>100000</v>
      </c>
      <c r="BD7987" s="52">
        <v>100000</v>
      </c>
      <c r="BE7987">
        <v>0</v>
      </c>
      <c r="BF7987">
        <v>0</v>
      </c>
      <c r="BG7987">
        <v>0</v>
      </c>
    </row>
    <row r="7988" spans="1:59">
      <c r="A7988">
        <v>7987</v>
      </c>
      <c r="E7988">
        <v>9795.2054794520554</v>
      </c>
      <c r="K7988">
        <v>7235.6444837592371</v>
      </c>
      <c r="L7988">
        <v>8110.1103170925708</v>
      </c>
      <c r="M7988">
        <v>8984.5761504259044</v>
      </c>
      <c r="N7988">
        <v>9859.0419837592381</v>
      </c>
      <c r="O7988">
        <v>10733.507817092572</v>
      </c>
      <c r="Q7988">
        <v>61143.239220019743</v>
      </c>
      <c r="R7988">
        <v>59491.358895513367</v>
      </c>
      <c r="S7988">
        <v>57839.478571006992</v>
      </c>
      <c r="T7988">
        <v>56187.598246500616</v>
      </c>
      <c r="U7988">
        <v>54535.717921994241</v>
      </c>
      <c r="W7988">
        <v>0</v>
      </c>
      <c r="AB7988">
        <v>1</v>
      </c>
      <c r="AC7988">
        <v>1</v>
      </c>
      <c r="AD7988">
        <v>1</v>
      </c>
      <c r="AE7988">
        <v>1</v>
      </c>
      <c r="AF7988">
        <v>1</v>
      </c>
      <c r="AL7988">
        <v>9.4678459999999998</v>
      </c>
      <c r="AM7988" s="5">
        <v>17.132453918457031</v>
      </c>
      <c r="AN7988">
        <v>570.77625570776252</v>
      </c>
      <c r="AO7988">
        <f t="shared" si="124"/>
        <v>26826.48401826484</v>
      </c>
      <c r="AP7988">
        <v>684.93150684931504</v>
      </c>
      <c r="AQ7988">
        <v>0.11389299999999999</v>
      </c>
      <c r="AR7988">
        <v>9.44218E-2</v>
      </c>
      <c r="AS7988">
        <v>0.105296</v>
      </c>
      <c r="AT7988">
        <v>0.113751</v>
      </c>
      <c r="AU7988">
        <v>0.101092</v>
      </c>
      <c r="AW7988">
        <v>0.11389300000000001</v>
      </c>
      <c r="AX7988">
        <v>9.4421799999999986E-2</v>
      </c>
      <c r="AY7988">
        <v>0.10529599999999999</v>
      </c>
      <c r="AZ7988">
        <v>0.113751</v>
      </c>
      <c r="BA7988">
        <v>0.101092</v>
      </c>
      <c r="BC7988" s="52">
        <v>100000</v>
      </c>
      <c r="BD7988" s="52">
        <v>100000</v>
      </c>
      <c r="BE7988">
        <v>0</v>
      </c>
      <c r="BF7988">
        <v>0</v>
      </c>
      <c r="BG7988">
        <v>0</v>
      </c>
    </row>
    <row r="7989" spans="1:59">
      <c r="A7989">
        <v>7988</v>
      </c>
      <c r="E7989">
        <v>9795.2054794520554</v>
      </c>
      <c r="K7989">
        <v>7595.0663257016076</v>
      </c>
      <c r="L7989">
        <v>8344.6863257016084</v>
      </c>
      <c r="M7989">
        <v>9094.3063257016074</v>
      </c>
      <c r="N7989">
        <v>9843.9263257016064</v>
      </c>
      <c r="O7989">
        <v>10593.546325701605</v>
      </c>
      <c r="Q7989">
        <v>60716.162353530948</v>
      </c>
      <c r="R7989">
        <v>59075.820179390576</v>
      </c>
      <c r="S7989">
        <v>57435.478005250203</v>
      </c>
      <c r="T7989">
        <v>55795.13583110983</v>
      </c>
      <c r="U7989">
        <v>54154.793656969458</v>
      </c>
      <c r="W7989">
        <v>0</v>
      </c>
      <c r="AB7989">
        <v>1</v>
      </c>
      <c r="AC7989">
        <v>1</v>
      </c>
      <c r="AD7989">
        <v>1</v>
      </c>
      <c r="AE7989">
        <v>1</v>
      </c>
      <c r="AF7989">
        <v>1</v>
      </c>
      <c r="AL7989">
        <v>7.71523</v>
      </c>
      <c r="AM7989" s="5">
        <v>17.580137252807621</v>
      </c>
      <c r="AN7989">
        <v>570.77625570776252</v>
      </c>
      <c r="AO7989">
        <f t="shared" si="124"/>
        <v>26826.48401826484</v>
      </c>
      <c r="AP7989">
        <v>684.93150684931504</v>
      </c>
      <c r="AQ7989">
        <v>0.11365699999999999</v>
      </c>
      <c r="AR7989">
        <v>9.2193600000000001E-2</v>
      </c>
      <c r="AS7989">
        <v>0.105033</v>
      </c>
      <c r="AT7989">
        <v>0.113513</v>
      </c>
      <c r="AU7989">
        <v>0.100257</v>
      </c>
      <c r="AW7989">
        <v>0.11365699999999999</v>
      </c>
      <c r="AX7989">
        <v>9.2193600000000001E-2</v>
      </c>
      <c r="AY7989">
        <v>0.105033</v>
      </c>
      <c r="AZ7989">
        <v>0.11351300000000002</v>
      </c>
      <c r="BA7989">
        <v>0.100257</v>
      </c>
      <c r="BC7989" s="52">
        <v>100000</v>
      </c>
      <c r="BD7989" s="52">
        <v>100000</v>
      </c>
      <c r="BE7989">
        <v>0</v>
      </c>
      <c r="BF7989">
        <v>0</v>
      </c>
      <c r="BG7989">
        <v>0</v>
      </c>
    </row>
    <row r="7990" spans="1:59">
      <c r="A7990">
        <v>7989</v>
      </c>
      <c r="E7990">
        <v>9795.2054794520554</v>
      </c>
      <c r="K7990">
        <v>6738.8913111642596</v>
      </c>
      <c r="L7990">
        <v>7378.406311164259</v>
      </c>
      <c r="M7990">
        <v>8017.9213111642584</v>
      </c>
      <c r="N7990">
        <v>8657.4363111642579</v>
      </c>
      <c r="O7990">
        <v>9296.9513111642573</v>
      </c>
      <c r="Q7990">
        <v>58800.531886185388</v>
      </c>
      <c r="R7990">
        <v>57211.943468050798</v>
      </c>
      <c r="S7990">
        <v>55623.355049916208</v>
      </c>
      <c r="T7990">
        <v>54034.766631781618</v>
      </c>
      <c r="U7990">
        <v>52446.178213647028</v>
      </c>
      <c r="W7990">
        <v>0</v>
      </c>
      <c r="AB7990">
        <v>1</v>
      </c>
      <c r="AC7990">
        <v>1</v>
      </c>
      <c r="AD7990">
        <v>1</v>
      </c>
      <c r="AE7990">
        <v>1</v>
      </c>
      <c r="AF7990">
        <v>1</v>
      </c>
      <c r="AL7990">
        <v>6.0403247000000002</v>
      </c>
      <c r="AM7990" s="5">
        <v>16.594161987304691</v>
      </c>
      <c r="AN7990">
        <v>570.77625570776252</v>
      </c>
      <c r="AO7990">
        <f t="shared" si="124"/>
        <v>26826.48401826484</v>
      </c>
      <c r="AP7990">
        <v>684.93150684931504</v>
      </c>
      <c r="AQ7990">
        <v>0.10745099999999999</v>
      </c>
      <c r="AR7990">
        <v>9.0388800000000005E-2</v>
      </c>
      <c r="AS7990">
        <v>0.10413299999999999</v>
      </c>
      <c r="AT7990">
        <v>0.112652</v>
      </c>
      <c r="AU7990">
        <v>9.9705600000000005E-2</v>
      </c>
      <c r="AW7990">
        <v>0.107451</v>
      </c>
      <c r="AX7990">
        <v>9.0388800000000005E-2</v>
      </c>
      <c r="AY7990">
        <v>0.10413299999999999</v>
      </c>
      <c r="AZ7990">
        <v>0.11265200000000002</v>
      </c>
      <c r="BA7990">
        <v>9.9705599999999991E-2</v>
      </c>
      <c r="BC7990" s="52">
        <v>100000</v>
      </c>
      <c r="BD7990" s="52">
        <v>100000</v>
      </c>
      <c r="BE7990">
        <v>0</v>
      </c>
      <c r="BF7990">
        <v>0</v>
      </c>
      <c r="BG7990">
        <v>0</v>
      </c>
    </row>
    <row r="7991" spans="1:59">
      <c r="A7991">
        <v>7990</v>
      </c>
      <c r="E7991">
        <v>9795.2054794520554</v>
      </c>
      <c r="K7991">
        <v>5723.926945559836</v>
      </c>
      <c r="L7991">
        <v>6254.7936122265028</v>
      </c>
      <c r="M7991">
        <v>6785.6602788931696</v>
      </c>
      <c r="N7991">
        <v>7316.5269455598363</v>
      </c>
      <c r="O7991">
        <v>7847.3936122265031</v>
      </c>
      <c r="Q7991">
        <v>53106.470087197478</v>
      </c>
      <c r="R7991">
        <v>51671.715663034774</v>
      </c>
      <c r="S7991">
        <v>50236.961238872071</v>
      </c>
      <c r="T7991">
        <v>48802.206814709367</v>
      </c>
      <c r="U7991">
        <v>47367.452390546663</v>
      </c>
      <c r="W7991">
        <v>0</v>
      </c>
      <c r="AB7991">
        <v>1</v>
      </c>
      <c r="AC7991">
        <v>1</v>
      </c>
      <c r="AD7991">
        <v>1</v>
      </c>
      <c r="AE7991">
        <v>1</v>
      </c>
      <c r="AF7991">
        <v>1</v>
      </c>
      <c r="AL7991">
        <v>4.9659209999999998</v>
      </c>
      <c r="AM7991" s="5">
        <v>16.464218139648441</v>
      </c>
      <c r="AN7991">
        <v>570.77625570776252</v>
      </c>
      <c r="AO7991">
        <f t="shared" si="124"/>
        <v>26826.48401826484</v>
      </c>
      <c r="AP7991">
        <v>684.93150684931504</v>
      </c>
      <c r="AQ7991">
        <v>0.102672</v>
      </c>
      <c r="AR7991">
        <v>8.6843999999999991E-2</v>
      </c>
      <c r="AS7991">
        <v>0.100027</v>
      </c>
      <c r="AT7991">
        <v>0.107903</v>
      </c>
      <c r="AU7991">
        <v>9.6922599999999998E-2</v>
      </c>
      <c r="AW7991">
        <v>0.102672</v>
      </c>
      <c r="AX7991">
        <v>8.6843999999999991E-2</v>
      </c>
      <c r="AY7991">
        <v>0.10002700000000002</v>
      </c>
      <c r="AZ7991">
        <v>0.10790300000000001</v>
      </c>
      <c r="BA7991">
        <v>9.6922600000000012E-2</v>
      </c>
      <c r="BC7991" s="52">
        <v>100000</v>
      </c>
      <c r="BD7991" s="52">
        <v>100000</v>
      </c>
      <c r="BE7991">
        <v>0</v>
      </c>
      <c r="BF7991">
        <v>0</v>
      </c>
      <c r="BG7991">
        <v>0</v>
      </c>
    </row>
    <row r="7992" spans="1:59">
      <c r="A7992">
        <v>7991</v>
      </c>
      <c r="E7992">
        <v>9795.2054794520554</v>
      </c>
      <c r="K7992">
        <v>5496.4719291664551</v>
      </c>
      <c r="L7992">
        <v>5956.2544291664553</v>
      </c>
      <c r="M7992">
        <v>6416.0369291664556</v>
      </c>
      <c r="N7992">
        <v>6875.8194291664558</v>
      </c>
      <c r="O7992">
        <v>7335.6019291664561</v>
      </c>
      <c r="Q7992">
        <v>43766.050964189089</v>
      </c>
      <c r="R7992">
        <v>42583.64258685075</v>
      </c>
      <c r="S7992">
        <v>41401.234209512411</v>
      </c>
      <c r="T7992">
        <v>40218.825832174072</v>
      </c>
      <c r="U7992">
        <v>39036.417454835733</v>
      </c>
      <c r="W7992">
        <v>0</v>
      </c>
      <c r="AB7992">
        <v>1</v>
      </c>
      <c r="AC7992">
        <v>1</v>
      </c>
      <c r="AD7992">
        <v>1</v>
      </c>
      <c r="AE7992">
        <v>1</v>
      </c>
      <c r="AF7992">
        <v>1</v>
      </c>
      <c r="AL7992">
        <v>4.0035043000000003</v>
      </c>
      <c r="AM7992" s="5">
        <v>16.126188278198239</v>
      </c>
      <c r="AN7992">
        <v>570.77625570776252</v>
      </c>
      <c r="AO7992">
        <f t="shared" si="124"/>
        <v>26826.48401826484</v>
      </c>
      <c r="AP7992">
        <v>684.93150684931504</v>
      </c>
      <c r="AQ7992">
        <v>9.9496399999999999E-2</v>
      </c>
      <c r="AR7992">
        <v>8.2747299999999996E-2</v>
      </c>
      <c r="AS7992">
        <v>9.29199E-2</v>
      </c>
      <c r="AT7992">
        <v>0.104445</v>
      </c>
      <c r="AU7992">
        <v>9.41964E-2</v>
      </c>
      <c r="AW7992">
        <v>9.9496399999999999E-2</v>
      </c>
      <c r="AX7992">
        <v>8.274730000000001E-2</v>
      </c>
      <c r="AY7992">
        <v>9.2919899999999986E-2</v>
      </c>
      <c r="AZ7992">
        <v>0.104445</v>
      </c>
      <c r="BA7992">
        <v>9.41964E-2</v>
      </c>
      <c r="BC7992" s="52">
        <v>100000</v>
      </c>
      <c r="BD7992" s="52">
        <v>100000</v>
      </c>
      <c r="BE7992">
        <v>0</v>
      </c>
      <c r="BF7992">
        <v>0</v>
      </c>
      <c r="BG7992">
        <v>0</v>
      </c>
    </row>
    <row r="7993" spans="1:59">
      <c r="A7993">
        <v>7992</v>
      </c>
      <c r="E7993">
        <v>9795.2054794520554</v>
      </c>
      <c r="K7993">
        <v>4096.3360971222955</v>
      </c>
      <c r="L7993">
        <v>4499.5810971222954</v>
      </c>
      <c r="M7993">
        <v>4902.8260971222953</v>
      </c>
      <c r="N7993">
        <v>5306.0710971222952</v>
      </c>
      <c r="O7993">
        <v>5709.3160971222951</v>
      </c>
      <c r="Q7993">
        <v>35274.237089245427</v>
      </c>
      <c r="R7993">
        <v>34321.248354097232</v>
      </c>
      <c r="S7993">
        <v>33368.259618949036</v>
      </c>
      <c r="T7993">
        <v>32415.27088380084</v>
      </c>
      <c r="U7993">
        <v>31462.282148652645</v>
      </c>
      <c r="W7993">
        <v>0</v>
      </c>
      <c r="AB7993">
        <v>1</v>
      </c>
      <c r="AC7993">
        <v>1</v>
      </c>
      <c r="AD7993">
        <v>1</v>
      </c>
      <c r="AE7993">
        <v>1</v>
      </c>
      <c r="AF7993">
        <v>1</v>
      </c>
      <c r="AL7993">
        <v>2.8430830999999999</v>
      </c>
      <c r="AM7993" s="5">
        <v>16.14899826049805</v>
      </c>
      <c r="AN7993">
        <v>570.77625570776252</v>
      </c>
      <c r="AO7993">
        <f t="shared" si="124"/>
        <v>26826.48401826484</v>
      </c>
      <c r="AP7993">
        <v>684.93150684931504</v>
      </c>
      <c r="AQ7993">
        <v>9.7395099999999998E-2</v>
      </c>
      <c r="AR7993">
        <v>8.0992099999999997E-2</v>
      </c>
      <c r="AS7993">
        <v>9.1146100000000008E-2</v>
      </c>
      <c r="AT7993">
        <v>0.10066800000000001</v>
      </c>
      <c r="AU7993">
        <v>9.2936299999999999E-2</v>
      </c>
      <c r="AW7993">
        <v>9.7395099999999998E-2</v>
      </c>
      <c r="AX7993">
        <v>8.0992099999999997E-2</v>
      </c>
      <c r="AY7993">
        <v>9.1146099999999994E-2</v>
      </c>
      <c r="AZ7993">
        <v>0.10066800000000002</v>
      </c>
      <c r="BA7993">
        <v>9.2936300000000013E-2</v>
      </c>
      <c r="BC7993" s="52">
        <v>100000</v>
      </c>
      <c r="BD7993" s="52">
        <v>100000</v>
      </c>
      <c r="BE7993">
        <v>0</v>
      </c>
      <c r="BF7993">
        <v>0</v>
      </c>
      <c r="BG7993">
        <v>0</v>
      </c>
    </row>
    <row r="7994" spans="1:59">
      <c r="A7994">
        <v>7993</v>
      </c>
      <c r="E7994">
        <v>9795.2054794520554</v>
      </c>
      <c r="K7994">
        <v>3096.087897079291</v>
      </c>
      <c r="L7994">
        <v>3295.4553970792908</v>
      </c>
      <c r="M7994">
        <v>3494.8228970792907</v>
      </c>
      <c r="N7994">
        <v>3694.1903970792905</v>
      </c>
      <c r="O7994">
        <v>3893.5578970792903</v>
      </c>
      <c r="Q7994">
        <v>34508.307857320091</v>
      </c>
      <c r="R7994">
        <v>33576.011898767509</v>
      </c>
      <c r="S7994">
        <v>32643.715940214926</v>
      </c>
      <c r="T7994">
        <v>31711.419981662344</v>
      </c>
      <c r="U7994">
        <v>30779.124023109762</v>
      </c>
      <c r="W7994">
        <v>0</v>
      </c>
      <c r="AB7994">
        <v>1</v>
      </c>
      <c r="AC7994">
        <v>1</v>
      </c>
      <c r="AD7994">
        <v>1</v>
      </c>
      <c r="AE7994">
        <v>1</v>
      </c>
      <c r="AF7994">
        <v>1</v>
      </c>
      <c r="AL7994">
        <v>2.8022784999999999</v>
      </c>
      <c r="AM7994" s="5">
        <v>15.282401084899901</v>
      </c>
      <c r="AN7994">
        <v>570.77625570776252</v>
      </c>
      <c r="AO7994">
        <f t="shared" si="124"/>
        <v>26826.48401826484</v>
      </c>
      <c r="AP7994">
        <v>684.93150684931504</v>
      </c>
      <c r="AQ7994">
        <v>9.734269999999999E-2</v>
      </c>
      <c r="AR7994">
        <v>8.0635499999999999E-2</v>
      </c>
      <c r="AS7994">
        <v>8.8152700000000001E-2</v>
      </c>
      <c r="AT7994">
        <v>0.100525</v>
      </c>
      <c r="AU7994">
        <v>9.2704099999999998E-2</v>
      </c>
      <c r="AW7994">
        <v>9.734269999999999E-2</v>
      </c>
      <c r="AX7994">
        <v>8.0635500000000013E-2</v>
      </c>
      <c r="AY7994">
        <v>8.8152700000000014E-2</v>
      </c>
      <c r="AZ7994">
        <v>0.10052500000000002</v>
      </c>
      <c r="BA7994">
        <v>9.2704099999999998E-2</v>
      </c>
      <c r="BC7994" s="52">
        <v>100000</v>
      </c>
      <c r="BD7994" s="52">
        <v>100000</v>
      </c>
      <c r="BE7994">
        <v>0</v>
      </c>
      <c r="BF7994">
        <v>0</v>
      </c>
      <c r="BG7994">
        <v>0</v>
      </c>
    </row>
    <row r="7995" spans="1:59">
      <c r="A7995">
        <v>7994</v>
      </c>
      <c r="E7995">
        <v>9795.2054794520554</v>
      </c>
      <c r="K7995">
        <v>2205.8011478148355</v>
      </c>
      <c r="L7995">
        <v>2306.4461478148355</v>
      </c>
      <c r="M7995">
        <v>2407.0911478148355</v>
      </c>
      <c r="N7995">
        <v>2507.7361478148355</v>
      </c>
      <c r="O7995">
        <v>2608.3811478148355</v>
      </c>
      <c r="Q7995">
        <v>35163.596039587872</v>
      </c>
      <c r="R7995">
        <v>34213.596445304043</v>
      </c>
      <c r="S7995">
        <v>33263.596851020215</v>
      </c>
      <c r="T7995">
        <v>32313.597256736386</v>
      </c>
      <c r="U7995">
        <v>31363.597662452557</v>
      </c>
      <c r="W7995">
        <v>0</v>
      </c>
      <c r="AB7995">
        <v>1</v>
      </c>
      <c r="AC7995">
        <v>1</v>
      </c>
      <c r="AD7995">
        <v>1</v>
      </c>
      <c r="AE7995">
        <v>1</v>
      </c>
      <c r="AF7995">
        <v>1</v>
      </c>
      <c r="AL7995">
        <v>2.563488</v>
      </c>
      <c r="AM7995" s="5">
        <v>13.898477554321291</v>
      </c>
      <c r="AN7995">
        <v>570.77625570776252</v>
      </c>
      <c r="AO7995">
        <f t="shared" si="124"/>
        <v>26826.48401826484</v>
      </c>
      <c r="AP7995">
        <v>684.93150684931504</v>
      </c>
      <c r="AQ7995">
        <v>9.9286799999999995E-2</v>
      </c>
      <c r="AR7995">
        <v>8.4149600000000005E-2</v>
      </c>
      <c r="AS7995">
        <v>9.0030399999999997E-2</v>
      </c>
      <c r="AT7995">
        <v>0.10206100000000001</v>
      </c>
      <c r="AU7995">
        <v>9.3525800000000006E-2</v>
      </c>
      <c r="AW7995">
        <v>9.9286799999999995E-2</v>
      </c>
      <c r="AX7995">
        <v>8.4149600000000005E-2</v>
      </c>
      <c r="AY7995">
        <v>9.0030399999999997E-2</v>
      </c>
      <c r="AZ7995">
        <v>0.102061</v>
      </c>
      <c r="BA7995">
        <v>9.3525800000000006E-2</v>
      </c>
      <c r="BC7995" s="52">
        <v>100000</v>
      </c>
      <c r="BD7995" s="52">
        <v>100000</v>
      </c>
      <c r="BE7995">
        <v>0</v>
      </c>
      <c r="BF7995">
        <v>0</v>
      </c>
      <c r="BG7995">
        <v>0</v>
      </c>
    </row>
    <row r="7996" spans="1:59">
      <c r="A7996">
        <v>7995</v>
      </c>
      <c r="E7996">
        <v>9795.2054794520554</v>
      </c>
      <c r="K7996">
        <v>1667.538300617462</v>
      </c>
      <c r="L7996">
        <v>1718.6858006174621</v>
      </c>
      <c r="M7996">
        <v>1769.8333006174621</v>
      </c>
      <c r="N7996">
        <v>1820.9808006174621</v>
      </c>
      <c r="O7996">
        <v>1872.1283006174622</v>
      </c>
      <c r="Q7996">
        <v>35871.112598095307</v>
      </c>
      <c r="R7996">
        <v>34901.998336471137</v>
      </c>
      <c r="S7996">
        <v>33932.884074846967</v>
      </c>
      <c r="T7996">
        <v>32963.769813222796</v>
      </c>
      <c r="U7996">
        <v>31994.655551598629</v>
      </c>
      <c r="W7996">
        <v>0</v>
      </c>
      <c r="AB7996">
        <v>1</v>
      </c>
      <c r="AC7996">
        <v>1</v>
      </c>
      <c r="AD7996">
        <v>1</v>
      </c>
      <c r="AE7996">
        <v>1</v>
      </c>
      <c r="AF7996">
        <v>1</v>
      </c>
      <c r="AL7996">
        <v>1.7120203000000001</v>
      </c>
      <c r="AM7996" s="5">
        <v>12.240243911743161</v>
      </c>
      <c r="AN7996">
        <v>570.77625570776252</v>
      </c>
      <c r="AO7996">
        <f t="shared" si="124"/>
        <v>26826.48401826484</v>
      </c>
      <c r="AP7996">
        <v>684.93150684931504</v>
      </c>
      <c r="AQ7996">
        <v>9.9879900000000008E-2</v>
      </c>
      <c r="AR7996">
        <v>8.6700399999999997E-2</v>
      </c>
      <c r="AS7996">
        <v>9.1736099999999987E-2</v>
      </c>
      <c r="AT7996">
        <v>0.10313700000000001</v>
      </c>
      <c r="AU7996">
        <v>9.4177700000000003E-2</v>
      </c>
      <c r="AW7996">
        <v>9.9879900000000008E-2</v>
      </c>
      <c r="AX7996">
        <v>8.6700399999999997E-2</v>
      </c>
      <c r="AY7996">
        <v>9.1736099999999973E-2</v>
      </c>
      <c r="AZ7996">
        <v>0.10313700000000002</v>
      </c>
      <c r="BA7996">
        <v>9.4177700000000017E-2</v>
      </c>
      <c r="BC7996" s="52">
        <v>100000</v>
      </c>
      <c r="BD7996" s="52">
        <v>100000</v>
      </c>
      <c r="BE7996">
        <v>0</v>
      </c>
      <c r="BF7996">
        <v>0</v>
      </c>
      <c r="BG7996">
        <v>0</v>
      </c>
    </row>
    <row r="7997" spans="1:59">
      <c r="A7997">
        <v>7996</v>
      </c>
      <c r="E7997">
        <v>9795.2054794520554</v>
      </c>
      <c r="K7997">
        <v>1562.0387825667772</v>
      </c>
      <c r="L7997">
        <v>1603.8362825667773</v>
      </c>
      <c r="M7997">
        <v>1645.6337825667774</v>
      </c>
      <c r="N7997">
        <v>1687.4312825667776</v>
      </c>
      <c r="O7997">
        <v>1729.2287825667777</v>
      </c>
      <c r="Q7997">
        <v>38072.447288753858</v>
      </c>
      <c r="R7997">
        <v>37043.860524855467</v>
      </c>
      <c r="S7997">
        <v>36015.273760957076</v>
      </c>
      <c r="T7997">
        <v>34986.686997058685</v>
      </c>
      <c r="U7997">
        <v>33958.100233160294</v>
      </c>
      <c r="W7997">
        <v>0</v>
      </c>
      <c r="AB7997">
        <v>1</v>
      </c>
      <c r="AC7997">
        <v>1</v>
      </c>
      <c r="AD7997">
        <v>1</v>
      </c>
      <c r="AE7997">
        <v>1</v>
      </c>
      <c r="AF7997">
        <v>1</v>
      </c>
      <c r="AL7997">
        <v>0.68962157000000002</v>
      </c>
      <c r="AM7997" s="5">
        <v>11.55446815490723</v>
      </c>
      <c r="AN7997">
        <v>570.77625570776252</v>
      </c>
      <c r="AO7997">
        <f t="shared" si="124"/>
        <v>26826.48401826484</v>
      </c>
      <c r="AP7997">
        <v>684.93150684931504</v>
      </c>
      <c r="AQ7997">
        <v>9.4720899999999997E-2</v>
      </c>
      <c r="AR7997">
        <v>8.1565700000000005E-2</v>
      </c>
      <c r="AS7997">
        <v>8.4575999999999998E-2</v>
      </c>
      <c r="AT7997">
        <v>0.10076500000000001</v>
      </c>
      <c r="AU7997">
        <v>9.3497699999999989E-2</v>
      </c>
      <c r="AW7997">
        <v>9.4720899999999983E-2</v>
      </c>
      <c r="AX7997">
        <v>8.1565700000000005E-2</v>
      </c>
      <c r="AY7997">
        <v>8.4575999999999998E-2</v>
      </c>
      <c r="AZ7997">
        <v>0.10076500000000001</v>
      </c>
      <c r="BA7997">
        <v>9.3497700000000003E-2</v>
      </c>
      <c r="BC7997" s="52">
        <v>100000</v>
      </c>
      <c r="BD7997" s="52">
        <v>100000</v>
      </c>
      <c r="BE7997">
        <v>0</v>
      </c>
      <c r="BF7997">
        <v>0</v>
      </c>
      <c r="BG7997">
        <v>0</v>
      </c>
    </row>
    <row r="7998" spans="1:59">
      <c r="A7998">
        <v>7997</v>
      </c>
      <c r="E7998">
        <v>9795.2054794520554</v>
      </c>
      <c r="K7998">
        <v>1763.3490874185945</v>
      </c>
      <c r="L7998">
        <v>1805.2840874185945</v>
      </c>
      <c r="M7998">
        <v>1847.2190874185944</v>
      </c>
      <c r="N7998">
        <v>1889.1540874185944</v>
      </c>
      <c r="O7998">
        <v>1931.0890874185943</v>
      </c>
      <c r="Q7998">
        <v>43392.210409702122</v>
      </c>
      <c r="R7998">
        <v>42219.901918219242</v>
      </c>
      <c r="S7998">
        <v>41047.593426736363</v>
      </c>
      <c r="T7998">
        <v>39875.284935253483</v>
      </c>
      <c r="U7998">
        <v>38702.976443770604</v>
      </c>
      <c r="W7998">
        <v>0</v>
      </c>
      <c r="AB7998">
        <v>1</v>
      </c>
      <c r="AC7998">
        <v>1</v>
      </c>
      <c r="AD7998">
        <v>1</v>
      </c>
      <c r="AE7998">
        <v>1</v>
      </c>
      <c r="AF7998">
        <v>1</v>
      </c>
      <c r="AL7998">
        <v>1.010027</v>
      </c>
      <c r="AM7998" s="5">
        <v>11.437430381774901</v>
      </c>
      <c r="AN7998">
        <v>570.77625570776252</v>
      </c>
      <c r="AO7998">
        <f t="shared" si="124"/>
        <v>26826.48401826484</v>
      </c>
      <c r="AP7998">
        <v>684.93150684931504</v>
      </c>
      <c r="AQ7998">
        <v>9.6330299999999994E-2</v>
      </c>
      <c r="AR7998">
        <v>8.44665E-2</v>
      </c>
      <c r="AS7998">
        <v>8.4322100000000011E-2</v>
      </c>
      <c r="AT7998">
        <v>0.10097400000000001</v>
      </c>
      <c r="AU7998">
        <v>9.4110799999999994E-2</v>
      </c>
      <c r="AW7998">
        <v>9.6330299999999994E-2</v>
      </c>
      <c r="AX7998">
        <v>8.4466499999999986E-2</v>
      </c>
      <c r="AY7998">
        <v>8.4322099999999997E-2</v>
      </c>
      <c r="AZ7998">
        <v>0.10097399999999999</v>
      </c>
      <c r="BA7998">
        <v>9.4110799999999981E-2</v>
      </c>
      <c r="BC7998" s="52">
        <v>100000</v>
      </c>
      <c r="BD7998" s="52">
        <v>100000</v>
      </c>
      <c r="BE7998">
        <v>0</v>
      </c>
      <c r="BF7998">
        <v>0</v>
      </c>
      <c r="BG7998">
        <v>0</v>
      </c>
    </row>
    <row r="7999" spans="1:59">
      <c r="A7999">
        <v>7998</v>
      </c>
      <c r="E7999">
        <v>9795.2054794520554</v>
      </c>
      <c r="K7999">
        <v>2573.9729352978388</v>
      </c>
      <c r="L7999">
        <v>2615.6329352978387</v>
      </c>
      <c r="M7999">
        <v>2657.2929352978385</v>
      </c>
      <c r="N7999">
        <v>2698.9529352978384</v>
      </c>
      <c r="O7999">
        <v>2740.6129352978382</v>
      </c>
      <c r="Q7999">
        <v>59588.960944897422</v>
      </c>
      <c r="R7999">
        <v>57979.071887802551</v>
      </c>
      <c r="S7999">
        <v>56369.182830707679</v>
      </c>
      <c r="T7999">
        <v>54759.293773612808</v>
      </c>
      <c r="U7999">
        <v>53149.404716517936</v>
      </c>
      <c r="W7999">
        <v>0</v>
      </c>
      <c r="AB7999">
        <v>1</v>
      </c>
      <c r="AC7999">
        <v>1</v>
      </c>
      <c r="AD7999">
        <v>1</v>
      </c>
      <c r="AE7999">
        <v>1</v>
      </c>
      <c r="AF7999">
        <v>1</v>
      </c>
      <c r="AL7999">
        <v>3.3518758000000002</v>
      </c>
      <c r="AM7999" s="5">
        <v>10.91021633148193</v>
      </c>
      <c r="AN7999">
        <v>570.77625570776252</v>
      </c>
      <c r="AO7999">
        <f t="shared" si="124"/>
        <v>26826.48401826484</v>
      </c>
      <c r="AP7999">
        <v>684.93150684931504</v>
      </c>
      <c r="AQ7999">
        <v>9.8477500000000009E-2</v>
      </c>
      <c r="AR7999">
        <v>8.5641400000000006E-2</v>
      </c>
      <c r="AS7999">
        <v>8.8579999999999992E-2</v>
      </c>
      <c r="AT7999">
        <v>0.104729</v>
      </c>
      <c r="AU7999">
        <v>9.4282300000000013E-2</v>
      </c>
      <c r="AW7999">
        <v>9.8477500000000009E-2</v>
      </c>
      <c r="AX7999">
        <v>8.564140000000002E-2</v>
      </c>
      <c r="AY7999">
        <v>8.8579999999999978E-2</v>
      </c>
      <c r="AZ7999">
        <v>0.104729</v>
      </c>
      <c r="BA7999">
        <v>9.4282300000000027E-2</v>
      </c>
      <c r="BC7999" s="52">
        <v>100000</v>
      </c>
      <c r="BD7999" s="52">
        <v>100000</v>
      </c>
      <c r="BE7999">
        <v>0</v>
      </c>
      <c r="BF7999">
        <v>0</v>
      </c>
      <c r="BG7999">
        <v>0</v>
      </c>
    </row>
    <row r="8000" spans="1:59">
      <c r="A8000">
        <v>7999</v>
      </c>
      <c r="E8000">
        <v>9795.2054794520554</v>
      </c>
      <c r="K8000">
        <v>4039.1244053690889</v>
      </c>
      <c r="L8000">
        <v>4079.1344053690891</v>
      </c>
      <c r="M8000">
        <v>4119.1444053690893</v>
      </c>
      <c r="N8000">
        <v>4159.1544053690895</v>
      </c>
      <c r="O8000">
        <v>4199.1644053690898</v>
      </c>
      <c r="Q8000">
        <v>71059.716698861186</v>
      </c>
      <c r="R8000">
        <v>69139.927209247558</v>
      </c>
      <c r="S8000">
        <v>67220.137719633931</v>
      </c>
      <c r="T8000">
        <v>65300.348230020303</v>
      </c>
      <c r="U8000">
        <v>63380.558740406675</v>
      </c>
      <c r="W8000">
        <v>0</v>
      </c>
      <c r="AB8000">
        <v>1</v>
      </c>
      <c r="AC8000">
        <v>1</v>
      </c>
      <c r="AD8000">
        <v>1</v>
      </c>
      <c r="AE8000">
        <v>1</v>
      </c>
      <c r="AF8000">
        <v>1</v>
      </c>
      <c r="AL8000">
        <v>5.1323756999999999</v>
      </c>
      <c r="AM8000" s="5">
        <v>10.633316993713381</v>
      </c>
      <c r="AN8000">
        <v>570.77625570776252</v>
      </c>
      <c r="AO8000">
        <f t="shared" si="124"/>
        <v>26826.48401826484</v>
      </c>
      <c r="AP8000">
        <v>684.93150684931504</v>
      </c>
      <c r="AQ8000">
        <v>0.106632</v>
      </c>
      <c r="AR8000">
        <v>9.5630999999999994E-2</v>
      </c>
      <c r="AS8000">
        <v>9.2364699999999994E-2</v>
      </c>
      <c r="AT8000">
        <v>0.11238200000000001</v>
      </c>
      <c r="AU8000">
        <v>0.10540300000000001</v>
      </c>
      <c r="AW8000">
        <v>0.10663199999999999</v>
      </c>
      <c r="AX8000">
        <v>9.5631000000000008E-2</v>
      </c>
      <c r="AY8000">
        <v>9.2364700000000008E-2</v>
      </c>
      <c r="AZ8000">
        <v>0.11238200000000002</v>
      </c>
      <c r="BA8000">
        <v>0.10540300000000001</v>
      </c>
      <c r="BC8000" s="52">
        <v>100000</v>
      </c>
      <c r="BD8000" s="52">
        <v>100000</v>
      </c>
      <c r="BE8000">
        <v>0</v>
      </c>
      <c r="BF8000">
        <v>0</v>
      </c>
      <c r="BG8000">
        <v>0</v>
      </c>
    </row>
    <row r="8001" spans="1:59">
      <c r="A8001">
        <v>8000</v>
      </c>
      <c r="E8001">
        <v>9795.2054794520554</v>
      </c>
      <c r="K8001">
        <v>5282.5115823950209</v>
      </c>
      <c r="L8001">
        <v>5324.4465823950213</v>
      </c>
      <c r="M8001">
        <v>5366.3815823950208</v>
      </c>
      <c r="N8001">
        <v>5408.3165823950203</v>
      </c>
      <c r="O8001">
        <v>5450.2515823950198</v>
      </c>
      <c r="Q8001">
        <v>65872.736772395729</v>
      </c>
      <c r="R8001">
        <v>64093.081667146034</v>
      </c>
      <c r="S8001">
        <v>62313.42656189634</v>
      </c>
      <c r="T8001">
        <v>60533.771456646646</v>
      </c>
      <c r="U8001">
        <v>58754.116351396951</v>
      </c>
      <c r="W8001">
        <v>0</v>
      </c>
      <c r="AB8001">
        <v>1</v>
      </c>
      <c r="AC8001">
        <v>1</v>
      </c>
      <c r="AD8001">
        <v>1</v>
      </c>
      <c r="AE8001">
        <v>1</v>
      </c>
      <c r="AF8001">
        <v>1</v>
      </c>
      <c r="AL8001">
        <v>7.035736</v>
      </c>
      <c r="AM8001" s="5">
        <v>10.6130313873291</v>
      </c>
      <c r="AN8001">
        <v>570.77625570776252</v>
      </c>
      <c r="AO8001">
        <f t="shared" si="124"/>
        <v>26826.48401826484</v>
      </c>
      <c r="AP8001">
        <v>684.93150684931504</v>
      </c>
      <c r="AQ8001">
        <v>0.11214499999999999</v>
      </c>
      <c r="AR8001">
        <v>0.105117</v>
      </c>
      <c r="AS8001">
        <v>0.10574800000000001</v>
      </c>
      <c r="AT8001">
        <v>0.12520399999999998</v>
      </c>
      <c r="AU8001">
        <v>0.116982</v>
      </c>
      <c r="AW8001">
        <v>0.11214499999999998</v>
      </c>
      <c r="AX8001">
        <v>0.105117</v>
      </c>
      <c r="AY8001">
        <v>0.10574799999999999</v>
      </c>
      <c r="AZ8001">
        <v>0.12520399999999998</v>
      </c>
      <c r="BA8001">
        <v>0.11698200000000002</v>
      </c>
      <c r="BC8001" s="52">
        <v>100000</v>
      </c>
      <c r="BD8001" s="52">
        <v>100000</v>
      </c>
      <c r="BE8001">
        <v>0</v>
      </c>
      <c r="BF8001">
        <v>0</v>
      </c>
      <c r="BG8001">
        <v>0</v>
      </c>
    </row>
    <row r="8002" spans="1:59">
      <c r="A8002">
        <v>8001</v>
      </c>
      <c r="E8002">
        <v>9795.2054794520554</v>
      </c>
      <c r="K8002">
        <v>4472.9642602101721</v>
      </c>
      <c r="L8002">
        <v>4522.7917602101725</v>
      </c>
      <c r="M8002">
        <v>4572.6192602101728</v>
      </c>
      <c r="N8002">
        <v>4622.4467602101731</v>
      </c>
      <c r="O8002">
        <v>4672.2742602101735</v>
      </c>
      <c r="Q8002">
        <v>64485.145195830883</v>
      </c>
      <c r="R8002">
        <v>62742.978050938618</v>
      </c>
      <c r="S8002">
        <v>61000.810906046354</v>
      </c>
      <c r="T8002">
        <v>59258.64376115409</v>
      </c>
      <c r="U8002">
        <v>57516.476616261825</v>
      </c>
      <c r="W8002">
        <v>2.1090000000000001E-2</v>
      </c>
      <c r="AB8002">
        <v>1</v>
      </c>
      <c r="AC8002">
        <v>1</v>
      </c>
      <c r="AD8002">
        <v>1</v>
      </c>
      <c r="AE8002">
        <v>1</v>
      </c>
      <c r="AF8002">
        <v>1</v>
      </c>
      <c r="AL8002">
        <v>9.128933</v>
      </c>
      <c r="AM8002" s="5">
        <v>10.274807929992679</v>
      </c>
      <c r="AN8002">
        <v>570.77625570776252</v>
      </c>
      <c r="AO8002">
        <f t="shared" si="124"/>
        <v>26826.48401826484</v>
      </c>
      <c r="AP8002">
        <v>684.93150684931504</v>
      </c>
      <c r="AQ8002">
        <v>0.109804</v>
      </c>
      <c r="AR8002">
        <v>9.6944799999999998E-2</v>
      </c>
      <c r="AS8002">
        <v>0.10162900000000001</v>
      </c>
      <c r="AT8002">
        <v>0.122516</v>
      </c>
      <c r="AU8002">
        <v>0.11657200000000001</v>
      </c>
      <c r="AW8002">
        <v>0.109804</v>
      </c>
      <c r="AX8002">
        <v>9.6944799999999984E-2</v>
      </c>
      <c r="AY8002">
        <v>0.10162900000000001</v>
      </c>
      <c r="AZ8002">
        <v>0.122516</v>
      </c>
      <c r="BA8002">
        <v>0.116572</v>
      </c>
      <c r="BC8002" s="52">
        <v>100000</v>
      </c>
      <c r="BD8002" s="52">
        <v>100000</v>
      </c>
      <c r="BE8002">
        <v>0</v>
      </c>
      <c r="BF8002">
        <v>0</v>
      </c>
      <c r="BG8002">
        <v>0</v>
      </c>
    </row>
    <row r="8003" spans="1:59">
      <c r="A8003">
        <v>8002</v>
      </c>
      <c r="E8003">
        <v>9795.2054794520554</v>
      </c>
      <c r="K8003">
        <v>3966.9971838446409</v>
      </c>
      <c r="L8003">
        <v>4041.9871838446406</v>
      </c>
      <c r="M8003">
        <v>4116.9771838446404</v>
      </c>
      <c r="N8003">
        <v>4191.9671838446402</v>
      </c>
      <c r="O8003">
        <v>4266.95718384464</v>
      </c>
      <c r="Q8003">
        <v>62781.97110794441</v>
      </c>
      <c r="R8003">
        <v>61085.81787726195</v>
      </c>
      <c r="S8003">
        <v>59389.664646579491</v>
      </c>
      <c r="T8003">
        <v>57693.511415897032</v>
      </c>
      <c r="U8003">
        <v>55997.358185214573</v>
      </c>
      <c r="W8003">
        <v>0.12115000000000001</v>
      </c>
      <c r="AB8003">
        <v>1</v>
      </c>
      <c r="AC8003">
        <v>1</v>
      </c>
      <c r="AD8003">
        <v>1</v>
      </c>
      <c r="AE8003">
        <v>1</v>
      </c>
      <c r="AF8003">
        <v>1</v>
      </c>
      <c r="AL8003">
        <v>10.343533499999999</v>
      </c>
      <c r="AM8003" s="5">
        <v>10.5877742767334</v>
      </c>
      <c r="AN8003">
        <v>570.77625570776252</v>
      </c>
      <c r="AO8003">
        <f t="shared" ref="AO8003:AO8066" si="125">235000000/8760</f>
        <v>26826.48401826484</v>
      </c>
      <c r="AP8003">
        <v>684.93150684931504</v>
      </c>
      <c r="AQ8003">
        <v>0.106144</v>
      </c>
      <c r="AR8003">
        <v>8.6166199999999998E-2</v>
      </c>
      <c r="AS8003">
        <v>8.4191000000000002E-2</v>
      </c>
      <c r="AT8003">
        <v>0.112634</v>
      </c>
      <c r="AU8003">
        <v>0.101202</v>
      </c>
      <c r="AW8003">
        <v>0.106144</v>
      </c>
      <c r="AX8003">
        <v>8.6166200000000012E-2</v>
      </c>
      <c r="AY8003">
        <v>8.4191000000000002E-2</v>
      </c>
      <c r="AZ8003">
        <v>0.112634</v>
      </c>
      <c r="BA8003">
        <v>0.101202</v>
      </c>
      <c r="BC8003" s="52">
        <v>100000</v>
      </c>
      <c r="BD8003" s="52">
        <v>100000</v>
      </c>
      <c r="BE8003">
        <v>0</v>
      </c>
      <c r="BF8003">
        <v>0</v>
      </c>
      <c r="BG8003">
        <v>0</v>
      </c>
    </row>
    <row r="8004" spans="1:59">
      <c r="A8004">
        <v>8003</v>
      </c>
      <c r="E8004">
        <v>9795.2054794520554</v>
      </c>
      <c r="K8004">
        <v>4038.0478796746938</v>
      </c>
      <c r="L8004">
        <v>4147.0803796746941</v>
      </c>
      <c r="M8004">
        <v>4256.1128796746943</v>
      </c>
      <c r="N8004">
        <v>4365.1453796746946</v>
      </c>
      <c r="O8004">
        <v>4474.1778796746949</v>
      </c>
      <c r="Q8004">
        <v>61104.689982789387</v>
      </c>
      <c r="R8004">
        <v>59453.851126931979</v>
      </c>
      <c r="S8004">
        <v>57803.012271074571</v>
      </c>
      <c r="T8004">
        <v>56152.173415217163</v>
      </c>
      <c r="U8004">
        <v>54501.334559359755</v>
      </c>
      <c r="W8004">
        <v>0.27823000000000003</v>
      </c>
      <c r="AB8004">
        <v>1</v>
      </c>
      <c r="AC8004">
        <v>1</v>
      </c>
      <c r="AD8004">
        <v>1</v>
      </c>
      <c r="AE8004">
        <v>1</v>
      </c>
      <c r="AF8004">
        <v>1</v>
      </c>
      <c r="AL8004">
        <v>9.1053160000000002</v>
      </c>
      <c r="AM8004" s="5">
        <v>10.44585037231445</v>
      </c>
      <c r="AN8004">
        <v>570.77625570776252</v>
      </c>
      <c r="AO8004">
        <f t="shared" si="125"/>
        <v>26826.48401826484</v>
      </c>
      <c r="AP8004">
        <v>684.93150684931504</v>
      </c>
      <c r="AQ8004">
        <v>0.105661</v>
      </c>
      <c r="AR8004">
        <v>8.5597099999999995E-2</v>
      </c>
      <c r="AS8004">
        <v>8.5221699999999997E-2</v>
      </c>
      <c r="AT8004">
        <v>0.112562</v>
      </c>
      <c r="AU8004">
        <v>0.10111299999999999</v>
      </c>
      <c r="AW8004">
        <v>0.10566099999999999</v>
      </c>
      <c r="AX8004">
        <v>8.5597099999999995E-2</v>
      </c>
      <c r="AY8004">
        <v>8.5221699999999997E-2</v>
      </c>
      <c r="AZ8004">
        <v>0.11256199999999998</v>
      </c>
      <c r="BA8004">
        <v>0.10111299999999999</v>
      </c>
      <c r="BC8004" s="52">
        <v>100000</v>
      </c>
      <c r="BD8004" s="52">
        <v>100000</v>
      </c>
      <c r="BE8004">
        <v>0</v>
      </c>
      <c r="BF8004">
        <v>0</v>
      </c>
      <c r="BG8004">
        <v>0</v>
      </c>
    </row>
    <row r="8005" spans="1:59">
      <c r="A8005">
        <v>8004</v>
      </c>
      <c r="E8005">
        <v>9795.2054794520554</v>
      </c>
      <c r="K8005">
        <v>4668.8919365900147</v>
      </c>
      <c r="L8005">
        <v>4834.4344365900142</v>
      </c>
      <c r="M8005">
        <v>4999.9769365900138</v>
      </c>
      <c r="N8005">
        <v>5165.5194365900134</v>
      </c>
      <c r="O8005">
        <v>5331.0619365900129</v>
      </c>
      <c r="Q8005">
        <v>58537.3142076765</v>
      </c>
      <c r="R8005">
        <v>56955.837028196511</v>
      </c>
      <c r="S8005">
        <v>55374.359848716522</v>
      </c>
      <c r="T8005">
        <v>53792.882669236533</v>
      </c>
      <c r="U8005">
        <v>52211.405489756544</v>
      </c>
      <c r="W8005">
        <v>0.16786999999999999</v>
      </c>
      <c r="AB8005">
        <v>1</v>
      </c>
      <c r="AC8005">
        <v>1</v>
      </c>
      <c r="AD8005">
        <v>1</v>
      </c>
      <c r="AE8005">
        <v>1</v>
      </c>
      <c r="AF8005">
        <v>1</v>
      </c>
      <c r="AL8005">
        <v>9.7699379999999998</v>
      </c>
      <c r="AM8005" s="5">
        <v>10.14689350128174</v>
      </c>
      <c r="AN8005">
        <v>570.77625570776252</v>
      </c>
      <c r="AO8005">
        <f t="shared" si="125"/>
        <v>26826.48401826484</v>
      </c>
      <c r="AP8005">
        <v>684.93150684931504</v>
      </c>
      <c r="AQ8005">
        <v>0.104889</v>
      </c>
      <c r="AR8005">
        <v>8.4197500000000008E-2</v>
      </c>
      <c r="AS8005">
        <v>8.4062899999999996E-2</v>
      </c>
      <c r="AT8005">
        <v>0.111152</v>
      </c>
      <c r="AU8005">
        <v>9.9659600000000001E-2</v>
      </c>
      <c r="AW8005">
        <v>0.104889</v>
      </c>
      <c r="AX8005">
        <v>8.4197500000000022E-2</v>
      </c>
      <c r="AY8005">
        <v>8.4062899999999982E-2</v>
      </c>
      <c r="AZ8005">
        <v>0.11115200000000001</v>
      </c>
      <c r="BA8005">
        <v>9.9659600000000001E-2</v>
      </c>
      <c r="BC8005" s="52">
        <v>100000</v>
      </c>
      <c r="BD8005" s="52">
        <v>100000</v>
      </c>
      <c r="BE8005">
        <v>0</v>
      </c>
      <c r="BF8005">
        <v>0</v>
      </c>
      <c r="BG8005">
        <v>0</v>
      </c>
    </row>
    <row r="8006" spans="1:59">
      <c r="A8006">
        <v>8005</v>
      </c>
      <c r="E8006">
        <v>9795.2054794520554</v>
      </c>
      <c r="K8006">
        <v>4504.1835053476188</v>
      </c>
      <c r="L8006">
        <v>4706.9885053476191</v>
      </c>
      <c r="M8006">
        <v>4909.7935053476194</v>
      </c>
      <c r="N8006">
        <v>5112.5985053476197</v>
      </c>
      <c r="O8006">
        <v>5315.40350534762</v>
      </c>
      <c r="Q8006">
        <v>57646.334656165141</v>
      </c>
      <c r="R8006">
        <v>56088.92868391666</v>
      </c>
      <c r="S8006">
        <v>54531.522711668178</v>
      </c>
      <c r="T8006">
        <v>52974.116739419696</v>
      </c>
      <c r="U8006">
        <v>51416.710767171215</v>
      </c>
      <c r="W8006">
        <v>0.25216</v>
      </c>
      <c r="AB8006">
        <v>1</v>
      </c>
      <c r="AC8006">
        <v>1</v>
      </c>
      <c r="AD8006">
        <v>1</v>
      </c>
      <c r="AE8006">
        <v>1</v>
      </c>
      <c r="AF8006">
        <v>1</v>
      </c>
      <c r="AL8006">
        <v>10.323642</v>
      </c>
      <c r="AM8006" s="5">
        <v>9.8754348754882813</v>
      </c>
      <c r="AN8006">
        <v>570.77625570776252</v>
      </c>
      <c r="AO8006">
        <f t="shared" si="125"/>
        <v>26826.48401826484</v>
      </c>
      <c r="AP8006">
        <v>684.93150684931504</v>
      </c>
      <c r="AQ8006">
        <v>0.104894</v>
      </c>
      <c r="AR8006">
        <v>8.4305999999999992E-2</v>
      </c>
      <c r="AS8006">
        <v>8.3855199999999991E-2</v>
      </c>
      <c r="AT8006">
        <v>0.110384</v>
      </c>
      <c r="AU8006">
        <v>9.8810900000000007E-2</v>
      </c>
      <c r="AW8006">
        <v>0.104894</v>
      </c>
      <c r="AX8006">
        <v>8.4305999999999978E-2</v>
      </c>
      <c r="AY8006">
        <v>8.3855200000000005E-2</v>
      </c>
      <c r="AZ8006">
        <v>0.110384</v>
      </c>
      <c r="BA8006">
        <v>9.8810900000000021E-2</v>
      </c>
      <c r="BC8006" s="52">
        <v>100000</v>
      </c>
      <c r="BD8006" s="52">
        <v>100000</v>
      </c>
      <c r="BE8006">
        <v>0</v>
      </c>
      <c r="BF8006">
        <v>0</v>
      </c>
      <c r="BG8006">
        <v>0</v>
      </c>
    </row>
    <row r="8007" spans="1:59">
      <c r="A8007">
        <v>8006</v>
      </c>
      <c r="E8007">
        <v>9795.2054794520554</v>
      </c>
      <c r="K8007">
        <v>4494.494774098067</v>
      </c>
      <c r="L8007">
        <v>4767.2847740980669</v>
      </c>
      <c r="M8007">
        <v>5040.0747740980669</v>
      </c>
      <c r="N8007">
        <v>5312.8647740980668</v>
      </c>
      <c r="O8007">
        <v>5585.6547740980668</v>
      </c>
      <c r="Q8007">
        <v>56702.905503025773</v>
      </c>
      <c r="R8007">
        <v>55170.987746037667</v>
      </c>
      <c r="S8007">
        <v>53639.06998904956</v>
      </c>
      <c r="T8007">
        <v>52107.152232061453</v>
      </c>
      <c r="U8007">
        <v>50575.234475073346</v>
      </c>
      <c r="W8007">
        <v>0.12962000000000001</v>
      </c>
      <c r="AB8007">
        <v>1</v>
      </c>
      <c r="AC8007">
        <v>1</v>
      </c>
      <c r="AD8007">
        <v>1</v>
      </c>
      <c r="AE8007">
        <v>1</v>
      </c>
      <c r="AF8007">
        <v>1</v>
      </c>
      <c r="AL8007">
        <v>10.680201</v>
      </c>
      <c r="AM8007" s="5">
        <v>9.9728050231933594</v>
      </c>
      <c r="AN8007">
        <v>570.77625570776252</v>
      </c>
      <c r="AO8007">
        <f t="shared" si="125"/>
        <v>26826.48401826484</v>
      </c>
      <c r="AP8007">
        <v>684.93150684931504</v>
      </c>
      <c r="AQ8007">
        <v>0.104229</v>
      </c>
      <c r="AR8007">
        <v>8.4815100000000004E-2</v>
      </c>
      <c r="AS8007">
        <v>8.3738900000000005E-2</v>
      </c>
      <c r="AT8007">
        <v>0.10950700000000001</v>
      </c>
      <c r="AU8007">
        <v>9.9721999999999991E-2</v>
      </c>
      <c r="AW8007">
        <v>0.104229</v>
      </c>
      <c r="AX8007">
        <v>8.4815100000000018E-2</v>
      </c>
      <c r="AY8007">
        <v>8.3738899999999991E-2</v>
      </c>
      <c r="AZ8007">
        <v>0.10950700000000001</v>
      </c>
      <c r="BA8007">
        <v>9.9721999999999991E-2</v>
      </c>
      <c r="BC8007" s="52">
        <v>100000</v>
      </c>
      <c r="BD8007" s="52">
        <v>100000</v>
      </c>
      <c r="BE8007">
        <v>0</v>
      </c>
      <c r="BF8007">
        <v>0</v>
      </c>
      <c r="BG8007">
        <v>0</v>
      </c>
    </row>
    <row r="8008" spans="1:59">
      <c r="A8008">
        <v>8007</v>
      </c>
      <c r="E8008">
        <v>9795.2054794520554</v>
      </c>
      <c r="K8008">
        <v>4476.1938372933564</v>
      </c>
      <c r="L8008">
        <v>4801.1488372933563</v>
      </c>
      <c r="M8008">
        <v>5126.1038372933563</v>
      </c>
      <c r="N8008">
        <v>5451.0588372933562</v>
      </c>
      <c r="O8008">
        <v>5776.0138372933561</v>
      </c>
      <c r="Q8008">
        <v>57593.221378372022</v>
      </c>
      <c r="R8008">
        <v>56037.250343411761</v>
      </c>
      <c r="S8008">
        <v>54481.2793084515</v>
      </c>
      <c r="T8008">
        <v>52925.308273491239</v>
      </c>
      <c r="U8008">
        <v>51369.337238530978</v>
      </c>
      <c r="W8008">
        <v>0</v>
      </c>
      <c r="AB8008">
        <v>1</v>
      </c>
      <c r="AC8008">
        <v>1</v>
      </c>
      <c r="AD8008">
        <v>1</v>
      </c>
      <c r="AE8008">
        <v>1</v>
      </c>
      <c r="AF8008">
        <v>1</v>
      </c>
      <c r="AL8008">
        <v>11.791841</v>
      </c>
      <c r="AM8008" s="5">
        <v>10.437465667724609</v>
      </c>
      <c r="AN8008">
        <v>570.77625570776252</v>
      </c>
      <c r="AO8008">
        <f t="shared" si="125"/>
        <v>26826.48401826484</v>
      </c>
      <c r="AP8008">
        <v>684.93150684931504</v>
      </c>
      <c r="AQ8008">
        <v>0.105257</v>
      </c>
      <c r="AR8008">
        <v>8.8126900000000008E-2</v>
      </c>
      <c r="AS8008">
        <v>8.7058099999999999E-2</v>
      </c>
      <c r="AT8008">
        <v>0.11287900000000001</v>
      </c>
      <c r="AU8008">
        <v>0.106174</v>
      </c>
      <c r="AW8008">
        <v>0.105257</v>
      </c>
      <c r="AX8008">
        <v>8.8126899999999994E-2</v>
      </c>
      <c r="AY8008">
        <v>8.7058100000000013E-2</v>
      </c>
      <c r="AZ8008">
        <v>0.11287899999999999</v>
      </c>
      <c r="BA8008">
        <v>0.106174</v>
      </c>
      <c r="BC8008" s="52">
        <v>100000</v>
      </c>
      <c r="BD8008" s="52">
        <v>100000</v>
      </c>
      <c r="BE8008">
        <v>0</v>
      </c>
      <c r="BF8008">
        <v>0</v>
      </c>
      <c r="BG8008">
        <v>0</v>
      </c>
    </row>
    <row r="8009" spans="1:59">
      <c r="A8009">
        <v>8008</v>
      </c>
      <c r="E8009">
        <v>9795.2054794520554</v>
      </c>
      <c r="K8009">
        <v>4209.2154650834591</v>
      </c>
      <c r="L8009">
        <v>4639.6279650834585</v>
      </c>
      <c r="M8009">
        <v>5070.0404650834589</v>
      </c>
      <c r="N8009">
        <v>5500.4529650834593</v>
      </c>
      <c r="O8009">
        <v>5930.8654650834596</v>
      </c>
      <c r="Q8009">
        <v>58143.389131995376</v>
      </c>
      <c r="R8009">
        <v>56572.554453781398</v>
      </c>
      <c r="S8009">
        <v>55001.719775567421</v>
      </c>
      <c r="T8009">
        <v>53430.885097353443</v>
      </c>
      <c r="U8009">
        <v>51860.050419139465</v>
      </c>
      <c r="W8009">
        <v>4.3400000000000001E-3</v>
      </c>
      <c r="AB8009">
        <v>1</v>
      </c>
      <c r="AC8009">
        <v>1</v>
      </c>
      <c r="AD8009">
        <v>1</v>
      </c>
      <c r="AE8009">
        <v>1</v>
      </c>
      <c r="AF8009">
        <v>1</v>
      </c>
      <c r="AL8009">
        <v>13.183636</v>
      </c>
      <c r="AM8009" s="5">
        <v>10.68866634368896</v>
      </c>
      <c r="AN8009">
        <v>570.77625570776252</v>
      </c>
      <c r="AO8009">
        <f t="shared" si="125"/>
        <v>26826.48401826484</v>
      </c>
      <c r="AP8009">
        <v>684.93150684931504</v>
      </c>
      <c r="AQ8009">
        <v>0.105947</v>
      </c>
      <c r="AR8009">
        <v>8.7920899999999996E-2</v>
      </c>
      <c r="AS8009">
        <v>8.7096300000000001E-2</v>
      </c>
      <c r="AT8009">
        <v>0.112054</v>
      </c>
      <c r="AU8009">
        <v>0.104393</v>
      </c>
      <c r="AW8009">
        <v>0.105947</v>
      </c>
      <c r="AX8009">
        <v>8.792090000000001E-2</v>
      </c>
      <c r="AY8009">
        <v>8.7096300000000001E-2</v>
      </c>
      <c r="AZ8009">
        <v>0.112054</v>
      </c>
      <c r="BA8009">
        <v>0.104393</v>
      </c>
      <c r="BC8009" s="52">
        <v>100000</v>
      </c>
      <c r="BD8009" s="52">
        <v>100000</v>
      </c>
      <c r="BE8009">
        <v>0</v>
      </c>
      <c r="BF8009">
        <v>0</v>
      </c>
      <c r="BG8009">
        <v>0</v>
      </c>
    </row>
    <row r="8010" spans="1:59">
      <c r="A8010">
        <v>8009</v>
      </c>
      <c r="E8010">
        <v>9795.2054794520554</v>
      </c>
      <c r="K8010">
        <v>4550.4741102065927</v>
      </c>
      <c r="L8010">
        <v>5202.1991102065931</v>
      </c>
      <c r="M8010">
        <v>5853.9241102065935</v>
      </c>
      <c r="N8010">
        <v>6505.6491102065938</v>
      </c>
      <c r="O8010">
        <v>7157.3741102065942</v>
      </c>
      <c r="Q8010">
        <v>61470.509841855383</v>
      </c>
      <c r="R8010">
        <v>59809.787788314556</v>
      </c>
      <c r="S8010">
        <v>58149.065734773729</v>
      </c>
      <c r="T8010">
        <v>56488.343681232902</v>
      </c>
      <c r="U8010">
        <v>54827.621627692075</v>
      </c>
      <c r="W8010">
        <v>0</v>
      </c>
      <c r="AB8010">
        <v>1</v>
      </c>
      <c r="AC8010">
        <v>1</v>
      </c>
      <c r="AD8010">
        <v>1</v>
      </c>
      <c r="AE8010">
        <v>1</v>
      </c>
      <c r="AF8010">
        <v>1</v>
      </c>
      <c r="AL8010">
        <v>14.321205000000001</v>
      </c>
      <c r="AM8010" s="5">
        <v>10.72375583648682</v>
      </c>
      <c r="AN8010">
        <v>570.77625570776252</v>
      </c>
      <c r="AO8010">
        <f t="shared" si="125"/>
        <v>26826.48401826484</v>
      </c>
      <c r="AP8010">
        <v>684.93150684931504</v>
      </c>
      <c r="AQ8010">
        <v>0.10529999999999999</v>
      </c>
      <c r="AR8010">
        <v>8.8537999999999992E-2</v>
      </c>
      <c r="AS8010">
        <v>8.6442099999999994E-2</v>
      </c>
      <c r="AT8010">
        <v>0.111871</v>
      </c>
      <c r="AU8010">
        <v>0.104505</v>
      </c>
      <c r="AW8010">
        <v>0.10529999999999999</v>
      </c>
      <c r="AX8010">
        <v>8.8537999999999992E-2</v>
      </c>
      <c r="AY8010">
        <v>8.6442100000000008E-2</v>
      </c>
      <c r="AZ8010">
        <v>0.11187099999999998</v>
      </c>
      <c r="BA8010">
        <v>0.104505</v>
      </c>
      <c r="BC8010" s="52">
        <v>100000</v>
      </c>
      <c r="BD8010" s="52">
        <v>100000</v>
      </c>
      <c r="BE8010">
        <v>0</v>
      </c>
      <c r="BF8010">
        <v>0</v>
      </c>
      <c r="BG8010">
        <v>0</v>
      </c>
    </row>
    <row r="8011" spans="1:59">
      <c r="A8011">
        <v>8010</v>
      </c>
      <c r="E8011">
        <v>9795.2054794520554</v>
      </c>
      <c r="K8011">
        <v>6201.8645254081339</v>
      </c>
      <c r="L8011">
        <v>6985.5836920748006</v>
      </c>
      <c r="M8011">
        <v>7769.3028587414674</v>
      </c>
      <c r="N8011">
        <v>8553.0220254081341</v>
      </c>
      <c r="O8011">
        <v>9336.7411920748</v>
      </c>
      <c r="Q8011">
        <v>62990.442162126317</v>
      </c>
      <c r="R8011">
        <v>61288.656757847071</v>
      </c>
      <c r="S8011">
        <v>59586.871353567825</v>
      </c>
      <c r="T8011">
        <v>57885.085949288579</v>
      </c>
      <c r="U8011">
        <v>56183.300545009333</v>
      </c>
      <c r="W8011">
        <v>0</v>
      </c>
      <c r="AB8011">
        <v>1</v>
      </c>
      <c r="AC8011">
        <v>1</v>
      </c>
      <c r="AD8011">
        <v>1</v>
      </c>
      <c r="AE8011">
        <v>1</v>
      </c>
      <c r="AF8011">
        <v>1</v>
      </c>
      <c r="AL8011">
        <v>14.868437</v>
      </c>
      <c r="AM8011" s="5">
        <v>10.531589508056641</v>
      </c>
      <c r="AN8011">
        <v>570.77625570776252</v>
      </c>
      <c r="AO8011">
        <f t="shared" si="125"/>
        <v>26826.48401826484</v>
      </c>
      <c r="AP8011">
        <v>684.93150684931504</v>
      </c>
      <c r="AQ8011">
        <v>0.105339</v>
      </c>
      <c r="AR8011">
        <v>8.7567999999999993E-2</v>
      </c>
      <c r="AS8011">
        <v>8.6247500000000005E-2</v>
      </c>
      <c r="AT8011">
        <v>0.110942</v>
      </c>
      <c r="AU8011">
        <v>0.10448499999999999</v>
      </c>
      <c r="AW8011">
        <v>0.105339</v>
      </c>
      <c r="AX8011">
        <v>8.7567999999999993E-2</v>
      </c>
      <c r="AY8011">
        <v>8.6247500000000019E-2</v>
      </c>
      <c r="AZ8011">
        <v>0.110942</v>
      </c>
      <c r="BA8011">
        <v>0.10448499999999998</v>
      </c>
      <c r="BC8011" s="52">
        <v>100000</v>
      </c>
      <c r="BD8011" s="52">
        <v>100000</v>
      </c>
      <c r="BE8011">
        <v>0</v>
      </c>
      <c r="BF8011">
        <v>0</v>
      </c>
      <c r="BG8011">
        <v>0</v>
      </c>
    </row>
    <row r="8012" spans="1:59">
      <c r="A8012">
        <v>8011</v>
      </c>
      <c r="E8012">
        <v>9795.2054794520554</v>
      </c>
      <c r="K8012">
        <v>7260.0892829981703</v>
      </c>
      <c r="L8012">
        <v>8093.3067829981701</v>
      </c>
      <c r="M8012">
        <v>8926.5242829981707</v>
      </c>
      <c r="N8012">
        <v>9759.7417829981714</v>
      </c>
      <c r="O8012">
        <v>10592.959282998172</v>
      </c>
      <c r="Q8012">
        <v>63540.831141138027</v>
      </c>
      <c r="R8012">
        <v>61824.176117185278</v>
      </c>
      <c r="S8012">
        <v>60107.521093232528</v>
      </c>
      <c r="T8012">
        <v>58390.866069279778</v>
      </c>
      <c r="U8012">
        <v>56674.211045327029</v>
      </c>
      <c r="W8012">
        <v>0</v>
      </c>
      <c r="AB8012">
        <v>1</v>
      </c>
      <c r="AC8012">
        <v>1</v>
      </c>
      <c r="AD8012">
        <v>1</v>
      </c>
      <c r="AE8012">
        <v>1</v>
      </c>
      <c r="AF8012">
        <v>1</v>
      </c>
      <c r="AL8012">
        <v>15.549607</v>
      </c>
      <c r="AM8012" s="5">
        <v>10.85751914978027</v>
      </c>
      <c r="AN8012">
        <v>570.77625570776252</v>
      </c>
      <c r="AO8012">
        <f t="shared" si="125"/>
        <v>26826.48401826484</v>
      </c>
      <c r="AP8012">
        <v>684.93150684931504</v>
      </c>
      <c r="AQ8012">
        <v>0.104975</v>
      </c>
      <c r="AR8012">
        <v>8.7467299999999998E-2</v>
      </c>
      <c r="AS8012">
        <v>8.6530099999999999E-2</v>
      </c>
      <c r="AT8012">
        <v>0.11097600000000001</v>
      </c>
      <c r="AU8012">
        <v>0.104589</v>
      </c>
      <c r="AW8012">
        <v>0.104975</v>
      </c>
      <c r="AX8012">
        <v>8.7467300000000012E-2</v>
      </c>
      <c r="AY8012">
        <v>8.6530099999999985E-2</v>
      </c>
      <c r="AZ8012">
        <v>0.11097600000000001</v>
      </c>
      <c r="BA8012">
        <v>0.104589</v>
      </c>
      <c r="BC8012" s="52">
        <v>100000</v>
      </c>
      <c r="BD8012" s="52">
        <v>100000</v>
      </c>
      <c r="BE8012">
        <v>0</v>
      </c>
      <c r="BF8012">
        <v>0</v>
      </c>
      <c r="BG8012">
        <v>0</v>
      </c>
    </row>
    <row r="8013" spans="1:59">
      <c r="A8013">
        <v>8012</v>
      </c>
      <c r="E8013">
        <v>9795.2054794520554</v>
      </c>
      <c r="K8013">
        <v>7620.7253906204096</v>
      </c>
      <c r="L8013">
        <v>8427.2145572870759</v>
      </c>
      <c r="M8013">
        <v>9233.7037239537422</v>
      </c>
      <c r="N8013">
        <v>10040.192890620408</v>
      </c>
      <c r="O8013">
        <v>10846.682057287075</v>
      </c>
      <c r="Q8013">
        <v>63095.562590770729</v>
      </c>
      <c r="R8013">
        <v>61390.937194013946</v>
      </c>
      <c r="S8013">
        <v>59686.311797257164</v>
      </c>
      <c r="T8013">
        <v>57981.686400500381</v>
      </c>
      <c r="U8013">
        <v>56277.061003743598</v>
      </c>
      <c r="W8013">
        <v>0</v>
      </c>
      <c r="AB8013">
        <v>1</v>
      </c>
      <c r="AC8013">
        <v>1</v>
      </c>
      <c r="AD8013">
        <v>1</v>
      </c>
      <c r="AE8013">
        <v>1</v>
      </c>
      <c r="AF8013">
        <v>1</v>
      </c>
      <c r="AL8013">
        <v>15.851754</v>
      </c>
      <c r="AM8013" s="5">
        <v>10.878053665161129</v>
      </c>
      <c r="AN8013">
        <v>570.77625570776252</v>
      </c>
      <c r="AO8013">
        <f t="shared" si="125"/>
        <v>26826.48401826484</v>
      </c>
      <c r="AP8013">
        <v>684.93150684931504</v>
      </c>
      <c r="AQ8013">
        <v>0.10327</v>
      </c>
      <c r="AR8013">
        <v>8.4309099999999998E-2</v>
      </c>
      <c r="AS8013">
        <v>8.0525800000000008E-2</v>
      </c>
      <c r="AT8013">
        <v>0.10864600000000001</v>
      </c>
      <c r="AU8013">
        <v>0.102491</v>
      </c>
      <c r="AW8013">
        <v>0.10327000000000001</v>
      </c>
      <c r="AX8013">
        <v>8.4309100000000012E-2</v>
      </c>
      <c r="AY8013">
        <v>8.0525800000000022E-2</v>
      </c>
      <c r="AZ8013">
        <v>0.10864600000000001</v>
      </c>
      <c r="BA8013">
        <v>0.10249099999999998</v>
      </c>
      <c r="BC8013" s="52">
        <v>100000</v>
      </c>
      <c r="BD8013" s="52">
        <v>100000</v>
      </c>
      <c r="BE8013">
        <v>0</v>
      </c>
      <c r="BF8013">
        <v>0</v>
      </c>
      <c r="BG8013">
        <v>0</v>
      </c>
    </row>
    <row r="8014" spans="1:59">
      <c r="A8014">
        <v>8013</v>
      </c>
      <c r="E8014">
        <v>9795.2054794520554</v>
      </c>
      <c r="K8014">
        <v>6761.6578864934036</v>
      </c>
      <c r="L8014">
        <v>7376.0937198267366</v>
      </c>
      <c r="M8014">
        <v>7990.5295531600696</v>
      </c>
      <c r="N8014">
        <v>8604.9653864934025</v>
      </c>
      <c r="O8014">
        <v>9219.4012198267355</v>
      </c>
      <c r="Q8014">
        <v>61104.247532012669</v>
      </c>
      <c r="R8014">
        <v>59453.42062899482</v>
      </c>
      <c r="S8014">
        <v>57802.593725976971</v>
      </c>
      <c r="T8014">
        <v>56151.766822959122</v>
      </c>
      <c r="U8014">
        <v>54500.939919941273</v>
      </c>
      <c r="W8014">
        <v>0</v>
      </c>
      <c r="AB8014">
        <v>1</v>
      </c>
      <c r="AC8014">
        <v>1</v>
      </c>
      <c r="AD8014">
        <v>1</v>
      </c>
      <c r="AE8014">
        <v>1</v>
      </c>
      <c r="AF8014">
        <v>1</v>
      </c>
      <c r="AL8014">
        <v>15.438179999999999</v>
      </c>
      <c r="AM8014" s="5">
        <v>9.9068441390991211</v>
      </c>
      <c r="AN8014">
        <v>570.77625570776252</v>
      </c>
      <c r="AO8014">
        <f t="shared" si="125"/>
        <v>26826.48401826484</v>
      </c>
      <c r="AP8014">
        <v>684.93150684931504</v>
      </c>
      <c r="AQ8014">
        <v>0.10186400000000001</v>
      </c>
      <c r="AR8014">
        <v>8.43613E-2</v>
      </c>
      <c r="AS8014">
        <v>7.7743799999999988E-2</v>
      </c>
      <c r="AT8014">
        <v>0.104866</v>
      </c>
      <c r="AU8014">
        <v>0.100759</v>
      </c>
      <c r="AW8014">
        <v>0.101864</v>
      </c>
      <c r="AX8014">
        <v>8.4361300000000014E-2</v>
      </c>
      <c r="AY8014">
        <v>7.7743799999999988E-2</v>
      </c>
      <c r="AZ8014">
        <v>0.104866</v>
      </c>
      <c r="BA8014">
        <v>0.100759</v>
      </c>
      <c r="BC8014" s="52">
        <v>100000</v>
      </c>
      <c r="BD8014" s="52">
        <v>100000</v>
      </c>
      <c r="BE8014">
        <v>0</v>
      </c>
      <c r="BF8014">
        <v>0</v>
      </c>
      <c r="BG8014">
        <v>0</v>
      </c>
    </row>
    <row r="8015" spans="1:59">
      <c r="A8015">
        <v>8014</v>
      </c>
      <c r="E8015">
        <v>9795.2054794520554</v>
      </c>
      <c r="K8015">
        <v>5743.2645795959725</v>
      </c>
      <c r="L8015">
        <v>6256.2570795959728</v>
      </c>
      <c r="M8015">
        <v>6769.249579595973</v>
      </c>
      <c r="N8015">
        <v>7282.2420795959733</v>
      </c>
      <c r="O8015">
        <v>7795.2345795959736</v>
      </c>
      <c r="Q8015">
        <v>55182.973182754838</v>
      </c>
      <c r="R8015">
        <v>53692.118776505158</v>
      </c>
      <c r="S8015">
        <v>52201.264370255478</v>
      </c>
      <c r="T8015">
        <v>50710.409964005798</v>
      </c>
      <c r="U8015">
        <v>49219.555557756117</v>
      </c>
      <c r="W8015">
        <v>0</v>
      </c>
      <c r="AB8015">
        <v>1</v>
      </c>
      <c r="AC8015">
        <v>1</v>
      </c>
      <c r="AD8015">
        <v>1</v>
      </c>
      <c r="AE8015">
        <v>1</v>
      </c>
      <c r="AF8015">
        <v>1</v>
      </c>
      <c r="AL8015">
        <v>13.894261</v>
      </c>
      <c r="AM8015" s="5">
        <v>10.93219470977783</v>
      </c>
      <c r="AN8015">
        <v>570.77625570776252</v>
      </c>
      <c r="AO8015">
        <f t="shared" si="125"/>
        <v>26826.48401826484</v>
      </c>
      <c r="AP8015">
        <v>684.93150684931504</v>
      </c>
      <c r="AQ8015">
        <v>0.10055700000000001</v>
      </c>
      <c r="AR8015">
        <v>7.9214400000000004E-2</v>
      </c>
      <c r="AS8015">
        <v>7.1717600000000006E-2</v>
      </c>
      <c r="AT8015">
        <v>9.9392899999999992E-2</v>
      </c>
      <c r="AU8015">
        <v>9.4513099999999989E-2</v>
      </c>
      <c r="AW8015">
        <v>0.10055699999999999</v>
      </c>
      <c r="AX8015">
        <v>7.9214400000000004E-2</v>
      </c>
      <c r="AY8015">
        <v>7.1717600000000006E-2</v>
      </c>
      <c r="AZ8015">
        <v>9.9392899999999992E-2</v>
      </c>
      <c r="BA8015">
        <v>9.4513100000000003E-2</v>
      </c>
      <c r="BC8015" s="52">
        <v>100000</v>
      </c>
      <c r="BD8015" s="52">
        <v>100000</v>
      </c>
      <c r="BE8015">
        <v>0</v>
      </c>
      <c r="BF8015">
        <v>0</v>
      </c>
      <c r="BG8015">
        <v>0</v>
      </c>
    </row>
    <row r="8016" spans="1:59">
      <c r="A8016">
        <v>8015</v>
      </c>
      <c r="E8016">
        <v>9795.2054794520554</v>
      </c>
      <c r="K8016">
        <v>5515.0411323842864</v>
      </c>
      <c r="L8016">
        <v>5964.2361323842861</v>
      </c>
      <c r="M8016">
        <v>6413.4311323842858</v>
      </c>
      <c r="N8016">
        <v>6862.6261323842855</v>
      </c>
      <c r="O8016">
        <v>7311.8211323842852</v>
      </c>
      <c r="Q8016">
        <v>45463.416610538246</v>
      </c>
      <c r="R8016">
        <v>44235.151242964304</v>
      </c>
      <c r="S8016">
        <v>43006.885875390362</v>
      </c>
      <c r="T8016">
        <v>41778.62050781642</v>
      </c>
      <c r="U8016">
        <v>40550.355140242478</v>
      </c>
      <c r="W8016">
        <v>0</v>
      </c>
      <c r="AB8016">
        <v>1</v>
      </c>
      <c r="AC8016">
        <v>1</v>
      </c>
      <c r="AD8016">
        <v>1</v>
      </c>
      <c r="AE8016">
        <v>1</v>
      </c>
      <c r="AF8016">
        <v>1</v>
      </c>
      <c r="AL8016">
        <v>12.430256999999999</v>
      </c>
      <c r="AM8016" s="5">
        <v>9.6118097305297852</v>
      </c>
      <c r="AN8016">
        <v>570.77625570776252</v>
      </c>
      <c r="AO8016">
        <f t="shared" si="125"/>
        <v>26826.48401826484</v>
      </c>
      <c r="AP8016">
        <v>684.93150684931504</v>
      </c>
      <c r="AQ8016">
        <v>9.8027900000000001E-2</v>
      </c>
      <c r="AR8016">
        <v>7.5863200000000006E-2</v>
      </c>
      <c r="AS8016">
        <v>6.9072900000000007E-2</v>
      </c>
      <c r="AT8016">
        <v>9.26125E-2</v>
      </c>
      <c r="AU8016">
        <v>8.2490099999999997E-2</v>
      </c>
      <c r="AW8016">
        <v>9.8027899999999987E-2</v>
      </c>
      <c r="AX8016">
        <v>7.5863200000000006E-2</v>
      </c>
      <c r="AY8016">
        <v>6.9072900000000007E-2</v>
      </c>
      <c r="AZ8016">
        <v>9.26125E-2</v>
      </c>
      <c r="BA8016">
        <v>8.2490099999999997E-2</v>
      </c>
      <c r="BC8016" s="52">
        <v>100000</v>
      </c>
      <c r="BD8016" s="52">
        <v>100000</v>
      </c>
      <c r="BE8016">
        <v>0</v>
      </c>
      <c r="BF8016">
        <v>0</v>
      </c>
      <c r="BG8016">
        <v>0</v>
      </c>
    </row>
    <row r="8017" spans="1:67" s="38" customFormat="1">
      <c r="A8017" s="38">
        <v>8016</v>
      </c>
      <c r="E8017">
        <v>9795.2054794520554</v>
      </c>
      <c r="J8017" s="117"/>
      <c r="K8017" s="38">
        <v>4110.1751011991419</v>
      </c>
      <c r="L8017" s="38">
        <v>4501.787601199142</v>
      </c>
      <c r="M8017" s="38">
        <v>4893.4001011991422</v>
      </c>
      <c r="N8017" s="38">
        <v>5285.0126011991424</v>
      </c>
      <c r="O8017" s="38">
        <v>5676.6251011991426</v>
      </c>
      <c r="P8017" s="117"/>
      <c r="Q8017" s="38">
        <v>36657.192946350609</v>
      </c>
      <c r="R8017" s="38">
        <v>35666.841493552682</v>
      </c>
      <c r="S8017" s="38">
        <v>34676.490040754754</v>
      </c>
      <c r="T8017" s="38">
        <v>33686.138587956826</v>
      </c>
      <c r="U8017" s="38">
        <v>32695.787135158902</v>
      </c>
      <c r="W8017" s="38">
        <v>0</v>
      </c>
      <c r="X8017"/>
      <c r="Y8017"/>
      <c r="Z8017"/>
      <c r="AA8017"/>
      <c r="AB8017">
        <v>1</v>
      </c>
      <c r="AC8017">
        <v>1</v>
      </c>
      <c r="AD8017">
        <v>1</v>
      </c>
      <c r="AE8017">
        <v>1</v>
      </c>
      <c r="AF8017">
        <v>1</v>
      </c>
      <c r="AL8017" s="38">
        <v>11.846298000000001</v>
      </c>
      <c r="AM8017" s="37">
        <v>8.9131031036376953</v>
      </c>
      <c r="AN8017" s="38">
        <v>570.77625570776252</v>
      </c>
      <c r="AO8017">
        <f t="shared" si="125"/>
        <v>26826.48401826484</v>
      </c>
      <c r="AP8017" s="38">
        <v>684.93150684931504</v>
      </c>
      <c r="AQ8017" s="38">
        <v>9.1310500000000003E-2</v>
      </c>
      <c r="AR8017" s="38">
        <v>6.6158100000000011E-2</v>
      </c>
      <c r="AS8017" s="38">
        <v>6.8880799999999992E-2</v>
      </c>
      <c r="AT8017" s="38">
        <v>8.50881E-2</v>
      </c>
      <c r="AU8017" s="38">
        <v>7.9458699999999993E-2</v>
      </c>
      <c r="AV8017" s="114"/>
      <c r="AW8017">
        <v>9.1310500000000003E-2</v>
      </c>
      <c r="AX8017">
        <v>6.6158100000000011E-2</v>
      </c>
      <c r="AY8017">
        <v>6.8880799999999992E-2</v>
      </c>
      <c r="AZ8017">
        <v>8.5088099999999986E-2</v>
      </c>
      <c r="BA8017">
        <v>7.9458699999999979E-2</v>
      </c>
      <c r="BB8017" s="117"/>
      <c r="BC8017" s="52">
        <v>100000</v>
      </c>
      <c r="BD8017" s="52">
        <v>100000</v>
      </c>
      <c r="BE8017">
        <v>0</v>
      </c>
      <c r="BF8017">
        <v>0</v>
      </c>
      <c r="BG8017">
        <v>0</v>
      </c>
      <c r="BK8017"/>
      <c r="BL8017"/>
      <c r="BM8017"/>
      <c r="BN8017"/>
      <c r="BO8017"/>
    </row>
    <row r="8018" spans="1:67">
      <c r="A8018">
        <v>8017</v>
      </c>
      <c r="E8018">
        <v>9795.2054794520554</v>
      </c>
      <c r="K8018">
        <v>3106.4484418058273</v>
      </c>
      <c r="L8018">
        <v>3314.7534418058272</v>
      </c>
      <c r="M8018">
        <v>3523.058441805827</v>
      </c>
      <c r="N8018">
        <v>3731.3634418058268</v>
      </c>
      <c r="O8018">
        <v>3939.6684418058267</v>
      </c>
      <c r="Q8018">
        <v>34721.904180741207</v>
      </c>
      <c r="R8018">
        <v>33783.837583098575</v>
      </c>
      <c r="S8018">
        <v>32845.770985455943</v>
      </c>
      <c r="T8018">
        <v>31907.704387813308</v>
      </c>
      <c r="U8018">
        <v>30969.637790170673</v>
      </c>
      <c r="W8018">
        <v>0</v>
      </c>
      <c r="AB8018">
        <v>1</v>
      </c>
      <c r="AC8018">
        <v>1</v>
      </c>
      <c r="AD8018">
        <v>1</v>
      </c>
      <c r="AE8018">
        <v>1</v>
      </c>
      <c r="AF8018">
        <v>1</v>
      </c>
      <c r="AL8018">
        <v>10.146212999999999</v>
      </c>
      <c r="AM8018" s="5">
        <v>8.5157890319824219</v>
      </c>
      <c r="AN8018">
        <v>570.77625570776252</v>
      </c>
      <c r="AO8018">
        <f t="shared" si="125"/>
        <v>26826.48401826484</v>
      </c>
      <c r="AP8018">
        <v>684.93150684931504</v>
      </c>
      <c r="AQ8018">
        <v>9.0634900000000004E-2</v>
      </c>
      <c r="AR8018">
        <v>6.5109399999999998E-2</v>
      </c>
      <c r="AS8018">
        <v>6.8653199999999998E-2</v>
      </c>
      <c r="AT8018">
        <v>8.5152800000000001E-2</v>
      </c>
      <c r="AU8018">
        <v>7.8320400000000012E-2</v>
      </c>
      <c r="AW8018">
        <v>9.0634900000000004E-2</v>
      </c>
      <c r="AX8018">
        <v>6.5109399999999998E-2</v>
      </c>
      <c r="AY8018">
        <v>6.8653199999999998E-2</v>
      </c>
      <c r="AZ8018">
        <v>8.5152800000000015E-2</v>
      </c>
      <c r="BA8018">
        <v>7.8320399999999998E-2</v>
      </c>
      <c r="BC8018" s="52">
        <v>100000</v>
      </c>
      <c r="BD8018" s="52">
        <v>100000</v>
      </c>
      <c r="BE8018">
        <v>0</v>
      </c>
      <c r="BF8018">
        <v>0</v>
      </c>
      <c r="BG8018">
        <v>0</v>
      </c>
    </row>
    <row r="8019" spans="1:67">
      <c r="A8019">
        <v>8018</v>
      </c>
      <c r="E8019">
        <v>9795.2054794520554</v>
      </c>
      <c r="K8019">
        <v>2213.1824955702855</v>
      </c>
      <c r="L8019">
        <v>2310.5283289036188</v>
      </c>
      <c r="M8019">
        <v>2407.8741622369521</v>
      </c>
      <c r="N8019">
        <v>2505.2199955702854</v>
      </c>
      <c r="O8019">
        <v>2602.5658289036187</v>
      </c>
      <c r="Q8019">
        <v>35380.923249100677</v>
      </c>
      <c r="R8019">
        <v>34425.052219999794</v>
      </c>
      <c r="S8019">
        <v>33469.181190898904</v>
      </c>
      <c r="T8019">
        <v>32513.310161798017</v>
      </c>
      <c r="U8019">
        <v>31557.439132697131</v>
      </c>
      <c r="W8019">
        <v>0</v>
      </c>
      <c r="AB8019">
        <v>1</v>
      </c>
      <c r="AC8019">
        <v>1</v>
      </c>
      <c r="AD8019">
        <v>1</v>
      </c>
      <c r="AE8019">
        <v>1</v>
      </c>
      <c r="AF8019">
        <v>1</v>
      </c>
      <c r="AL8019">
        <v>9.8855839999999997</v>
      </c>
      <c r="AM8019" s="5">
        <v>8.372955322265625</v>
      </c>
      <c r="AN8019">
        <v>570.77625570776252</v>
      </c>
      <c r="AO8019">
        <f t="shared" si="125"/>
        <v>26826.48401826484</v>
      </c>
      <c r="AP8019">
        <v>684.93150684931504</v>
      </c>
      <c r="AQ8019">
        <v>9.0370099999999995E-2</v>
      </c>
      <c r="AR8019">
        <v>6.4252400000000001E-2</v>
      </c>
      <c r="AS8019">
        <v>6.8050700000000006E-2</v>
      </c>
      <c r="AT8019">
        <v>8.4559499999999996E-2</v>
      </c>
      <c r="AU8019">
        <v>7.7201999999999993E-2</v>
      </c>
      <c r="AW8019">
        <v>9.0370099999999995E-2</v>
      </c>
      <c r="AX8019">
        <v>6.4252400000000001E-2</v>
      </c>
      <c r="AY8019">
        <v>6.8050700000000006E-2</v>
      </c>
      <c r="AZ8019">
        <v>8.4559499999999996E-2</v>
      </c>
      <c r="BA8019">
        <v>7.7201999999999979E-2</v>
      </c>
      <c r="BC8019" s="52">
        <v>100000</v>
      </c>
      <c r="BD8019" s="52">
        <v>100000</v>
      </c>
      <c r="BE8019">
        <v>0</v>
      </c>
      <c r="BF8019">
        <v>0</v>
      </c>
      <c r="BG8019">
        <v>0</v>
      </c>
    </row>
    <row r="8020" spans="1:67">
      <c r="A8020">
        <v>8019</v>
      </c>
      <c r="E8020">
        <v>9795.2054794520554</v>
      </c>
      <c r="K8020">
        <v>1673.1184410143346</v>
      </c>
      <c r="L8020">
        <v>1720.4709410143346</v>
      </c>
      <c r="M8020">
        <v>1767.8234410143345</v>
      </c>
      <c r="N8020">
        <v>1815.1759410143345</v>
      </c>
      <c r="O8020">
        <v>1862.5284410143345</v>
      </c>
      <c r="Q8020">
        <v>36092.739655841971</v>
      </c>
      <c r="R8020">
        <v>35117.637792269212</v>
      </c>
      <c r="S8020">
        <v>34142.535928696452</v>
      </c>
      <c r="T8020">
        <v>33167.434065123693</v>
      </c>
      <c r="U8020">
        <v>32192.332201550933</v>
      </c>
      <c r="W8020">
        <v>0</v>
      </c>
      <c r="AB8020">
        <v>1</v>
      </c>
      <c r="AC8020">
        <v>1</v>
      </c>
      <c r="AD8020">
        <v>1</v>
      </c>
      <c r="AE8020">
        <v>1</v>
      </c>
      <c r="AF8020">
        <v>1</v>
      </c>
      <c r="AL8020">
        <v>9.6058749999999993</v>
      </c>
      <c r="AM8020" s="5">
        <v>9.4241657257080078</v>
      </c>
      <c r="AN8020">
        <v>570.77625570776252</v>
      </c>
      <c r="AO8020">
        <f t="shared" si="125"/>
        <v>26826.48401826484</v>
      </c>
      <c r="AP8020">
        <v>684.93150684931504</v>
      </c>
      <c r="AQ8020">
        <v>9.0038399999999991E-2</v>
      </c>
      <c r="AR8020">
        <v>6.2917299999999995E-2</v>
      </c>
      <c r="AS8020">
        <v>6.7563800000000007E-2</v>
      </c>
      <c r="AT8020">
        <v>8.3784800000000006E-2</v>
      </c>
      <c r="AU8020">
        <v>7.6093400000000005E-2</v>
      </c>
      <c r="AW8020">
        <v>9.0038400000000005E-2</v>
      </c>
      <c r="AX8020">
        <v>6.2917299999999995E-2</v>
      </c>
      <c r="AY8020">
        <v>6.7563800000000007E-2</v>
      </c>
      <c r="AZ8020">
        <v>8.3784800000000006E-2</v>
      </c>
      <c r="BA8020">
        <v>7.6093400000000019E-2</v>
      </c>
      <c r="BC8020" s="52">
        <v>100000</v>
      </c>
      <c r="BD8020" s="52">
        <v>100000</v>
      </c>
      <c r="BE8020">
        <v>0</v>
      </c>
      <c r="BF8020">
        <v>0</v>
      </c>
      <c r="BG8020">
        <v>0</v>
      </c>
    </row>
    <row r="8021" spans="1:67">
      <c r="A8021">
        <v>8020</v>
      </c>
      <c r="E8021">
        <v>9795.2054794520554</v>
      </c>
      <c r="K8021">
        <v>1567.2658863213687</v>
      </c>
      <c r="L8021">
        <v>1608.5133863213687</v>
      </c>
      <c r="M8021">
        <v>1649.7608863213686</v>
      </c>
      <c r="N8021">
        <v>1691.0083863213686</v>
      </c>
      <c r="O8021">
        <v>1732.2558863213685</v>
      </c>
      <c r="Q8021">
        <v>38307.212581563428</v>
      </c>
      <c r="R8021">
        <v>37272.283265729529</v>
      </c>
      <c r="S8021">
        <v>36237.353949895631</v>
      </c>
      <c r="T8021">
        <v>35202.424634061732</v>
      </c>
      <c r="U8021">
        <v>34167.495318227833</v>
      </c>
      <c r="W8021">
        <v>0</v>
      </c>
      <c r="AB8021">
        <v>1</v>
      </c>
      <c r="AC8021">
        <v>1</v>
      </c>
      <c r="AD8021">
        <v>1</v>
      </c>
      <c r="AE8021">
        <v>1</v>
      </c>
      <c r="AF8021">
        <v>1</v>
      </c>
      <c r="AL8021">
        <v>9.1099569999999996</v>
      </c>
      <c r="AM8021" s="5">
        <v>10.242215156555179</v>
      </c>
      <c r="AN8021">
        <v>570.77625570776252</v>
      </c>
      <c r="AO8021">
        <f t="shared" si="125"/>
        <v>26826.48401826484</v>
      </c>
      <c r="AP8021">
        <v>684.93150684931504</v>
      </c>
      <c r="AQ8021">
        <v>8.1081100000000003E-2</v>
      </c>
      <c r="AR8021">
        <v>5.6970100000000003E-2</v>
      </c>
      <c r="AS8021">
        <v>6.1606299999999996E-2</v>
      </c>
      <c r="AT8021">
        <v>7.2318099999999996E-2</v>
      </c>
      <c r="AU8021">
        <v>6.9939400000000013E-2</v>
      </c>
      <c r="AW8021">
        <v>8.1081100000000003E-2</v>
      </c>
      <c r="AX8021">
        <v>5.697010000000001E-2</v>
      </c>
      <c r="AY8021">
        <v>6.1606299999999989E-2</v>
      </c>
      <c r="AZ8021">
        <v>7.2318099999999996E-2</v>
      </c>
      <c r="BA8021">
        <v>6.9939400000000013E-2</v>
      </c>
      <c r="BC8021" s="52">
        <v>100000</v>
      </c>
      <c r="BD8021" s="52">
        <v>100000</v>
      </c>
      <c r="BE8021">
        <v>0</v>
      </c>
      <c r="BF8021">
        <v>0</v>
      </c>
      <c r="BG8021">
        <v>0</v>
      </c>
    </row>
    <row r="8022" spans="1:67">
      <c r="A8022">
        <v>8021</v>
      </c>
      <c r="E8022">
        <v>9795.2054794520554</v>
      </c>
      <c r="K8022">
        <v>1769.2498427252938</v>
      </c>
      <c r="L8022">
        <v>1810.2223427252939</v>
      </c>
      <c r="M8022">
        <v>1851.1948427252939</v>
      </c>
      <c r="N8022">
        <v>1892.167342725294</v>
      </c>
      <c r="O8022">
        <v>1933.1398427252941</v>
      </c>
      <c r="Q8022">
        <v>43658.905740162198</v>
      </c>
      <c r="R8022">
        <v>42479.392056792029</v>
      </c>
      <c r="S8022">
        <v>41299.87837342186</v>
      </c>
      <c r="T8022">
        <v>40120.364690051691</v>
      </c>
      <c r="U8022">
        <v>38940.851006681522</v>
      </c>
      <c r="W8022">
        <v>0</v>
      </c>
      <c r="AB8022">
        <v>1</v>
      </c>
      <c r="AC8022">
        <v>1</v>
      </c>
      <c r="AD8022">
        <v>1</v>
      </c>
      <c r="AE8022">
        <v>1</v>
      </c>
      <c r="AF8022">
        <v>1</v>
      </c>
      <c r="AL8022">
        <v>7.5434979999999996</v>
      </c>
      <c r="AM8022" s="5">
        <v>10.64247512817383</v>
      </c>
      <c r="AN8022">
        <v>570.77625570776252</v>
      </c>
      <c r="AO8022">
        <f t="shared" si="125"/>
        <v>26826.48401826484</v>
      </c>
      <c r="AP8022">
        <v>684.93150684931504</v>
      </c>
      <c r="AQ8022">
        <v>8.1404500000000005E-2</v>
      </c>
      <c r="AR8022">
        <v>5.4406500000000003E-2</v>
      </c>
      <c r="AS8022">
        <v>6.1631399999999996E-2</v>
      </c>
      <c r="AT8022">
        <v>7.2057099999999999E-2</v>
      </c>
      <c r="AU8022">
        <v>6.9405400000000006E-2</v>
      </c>
      <c r="AW8022">
        <v>8.1404500000000005E-2</v>
      </c>
      <c r="AX8022">
        <v>5.440650000000001E-2</v>
      </c>
      <c r="AY8022">
        <v>6.1631399999999989E-2</v>
      </c>
      <c r="AZ8022">
        <v>7.2057099999999999E-2</v>
      </c>
      <c r="BA8022">
        <v>6.9405400000000006E-2</v>
      </c>
      <c r="BC8022" s="52">
        <v>100000</v>
      </c>
      <c r="BD8022" s="52">
        <v>100000</v>
      </c>
      <c r="BE8022">
        <v>0</v>
      </c>
      <c r="BF8022">
        <v>0</v>
      </c>
      <c r="BG8022">
        <v>0</v>
      </c>
    </row>
    <row r="8023" spans="1:67">
      <c r="A8023">
        <v>8022</v>
      </c>
      <c r="E8023">
        <v>9795.2054794520554</v>
      </c>
      <c r="K8023">
        <v>2582.5863088865553</v>
      </c>
      <c r="L8023">
        <v>2624.3838088865555</v>
      </c>
      <c r="M8023">
        <v>2666.1813088865556</v>
      </c>
      <c r="N8023">
        <v>2707.9788088865557</v>
      </c>
      <c r="O8023">
        <v>2749.7763088865559</v>
      </c>
      <c r="Q8023">
        <v>59950.62557726341</v>
      </c>
      <c r="R8023">
        <v>58330.965583935133</v>
      </c>
      <c r="S8023">
        <v>56711.305590606855</v>
      </c>
      <c r="T8023">
        <v>55091.645597278577</v>
      </c>
      <c r="U8023">
        <v>53471.985603950299</v>
      </c>
      <c r="W8023">
        <v>0</v>
      </c>
      <c r="AB8023">
        <v>1</v>
      </c>
      <c r="AC8023">
        <v>1</v>
      </c>
      <c r="AD8023">
        <v>1</v>
      </c>
      <c r="AE8023">
        <v>1</v>
      </c>
      <c r="AF8023">
        <v>1</v>
      </c>
      <c r="AL8023">
        <v>5.3264336999999999</v>
      </c>
      <c r="AM8023" s="5">
        <v>11.30548191070557</v>
      </c>
      <c r="AN8023">
        <v>570.77625570776252</v>
      </c>
      <c r="AO8023">
        <f t="shared" si="125"/>
        <v>26826.48401826484</v>
      </c>
      <c r="AP8023">
        <v>684.93150684931504</v>
      </c>
      <c r="AQ8023">
        <v>8.4803900000000002E-2</v>
      </c>
      <c r="AR8023">
        <v>5.0416700000000002E-2</v>
      </c>
      <c r="AS8023">
        <v>6.1824700000000003E-2</v>
      </c>
      <c r="AT8023">
        <v>7.1286699999999995E-2</v>
      </c>
      <c r="AU8023">
        <v>7.0395700000000005E-2</v>
      </c>
      <c r="AW8023">
        <v>8.4803900000000002E-2</v>
      </c>
      <c r="AX8023">
        <v>5.0416699999999995E-2</v>
      </c>
      <c r="AY8023">
        <v>6.1824699999999996E-2</v>
      </c>
      <c r="AZ8023">
        <v>7.1286699999999995E-2</v>
      </c>
      <c r="BA8023">
        <v>7.0395700000000005E-2</v>
      </c>
      <c r="BC8023" s="52">
        <v>100000</v>
      </c>
      <c r="BD8023" s="52">
        <v>100000</v>
      </c>
      <c r="BE8023">
        <v>0</v>
      </c>
      <c r="BF8023">
        <v>0</v>
      </c>
      <c r="BG8023">
        <v>0</v>
      </c>
    </row>
    <row r="8024" spans="1:67">
      <c r="A8024">
        <v>8023</v>
      </c>
      <c r="E8024">
        <v>9795.2054794520554</v>
      </c>
      <c r="K8024">
        <v>4052.640665387853</v>
      </c>
      <c r="L8024">
        <v>4094.163165387853</v>
      </c>
      <c r="M8024">
        <v>4135.6856653878531</v>
      </c>
      <c r="N8024">
        <v>4177.2081653878531</v>
      </c>
      <c r="O8024">
        <v>4218.7306653878532</v>
      </c>
      <c r="Q8024">
        <v>71500.492329321409</v>
      </c>
      <c r="R8024">
        <v>69568.794595953688</v>
      </c>
      <c r="S8024">
        <v>67637.096862585968</v>
      </c>
      <c r="T8024">
        <v>65705.399129218247</v>
      </c>
      <c r="U8024">
        <v>63773.701395850534</v>
      </c>
      <c r="W8024">
        <v>0</v>
      </c>
      <c r="AB8024">
        <v>1</v>
      </c>
      <c r="AC8024">
        <v>1</v>
      </c>
      <c r="AD8024">
        <v>1</v>
      </c>
      <c r="AE8024">
        <v>1</v>
      </c>
      <c r="AF8024">
        <v>1</v>
      </c>
      <c r="AL8024">
        <v>4.7405147999999997</v>
      </c>
      <c r="AM8024" s="5">
        <v>12.611274719238279</v>
      </c>
      <c r="AN8024">
        <v>570.77625570776252</v>
      </c>
      <c r="AO8024">
        <f t="shared" si="125"/>
        <v>26826.48401826484</v>
      </c>
      <c r="AP8024">
        <v>684.93150684931504</v>
      </c>
      <c r="AQ8024">
        <v>8.7081800000000001E-2</v>
      </c>
      <c r="AR8024">
        <v>5.2181399999999996E-2</v>
      </c>
      <c r="AS8024">
        <v>6.2477899999999996E-2</v>
      </c>
      <c r="AT8024">
        <v>7.21556E-2</v>
      </c>
      <c r="AU8024">
        <v>7.1376000000000009E-2</v>
      </c>
      <c r="AW8024">
        <v>8.7081800000000001E-2</v>
      </c>
      <c r="AX8024">
        <v>5.2181400000000003E-2</v>
      </c>
      <c r="AY8024">
        <v>6.2477899999999989E-2</v>
      </c>
      <c r="AZ8024">
        <v>7.21556E-2</v>
      </c>
      <c r="BA8024">
        <v>7.1376000000000009E-2</v>
      </c>
      <c r="BC8024" s="52">
        <v>100000</v>
      </c>
      <c r="BD8024" s="52">
        <v>100000</v>
      </c>
      <c r="BE8024">
        <v>0</v>
      </c>
      <c r="BF8024">
        <v>0</v>
      </c>
      <c r="BG8024">
        <v>0</v>
      </c>
    </row>
    <row r="8025" spans="1:67">
      <c r="A8025">
        <v>8024</v>
      </c>
      <c r="E8025">
        <v>9795.2054794520554</v>
      </c>
      <c r="K8025">
        <v>5300.1886314120984</v>
      </c>
      <c r="L8025">
        <v>5341.5736314120986</v>
      </c>
      <c r="M8025">
        <v>5382.9586314120988</v>
      </c>
      <c r="N8025">
        <v>5424.3436314120991</v>
      </c>
      <c r="O8025">
        <v>5465.7286314120993</v>
      </c>
      <c r="Q8025">
        <v>66279.931006301515</v>
      </c>
      <c r="R8025">
        <v>64489.274911310531</v>
      </c>
      <c r="S8025">
        <v>62698.618816319547</v>
      </c>
      <c r="T8025">
        <v>60907.962721328564</v>
      </c>
      <c r="U8025">
        <v>59117.30662633758</v>
      </c>
      <c r="W8025">
        <v>0</v>
      </c>
      <c r="AB8025">
        <v>1</v>
      </c>
      <c r="AC8025">
        <v>1</v>
      </c>
      <c r="AD8025">
        <v>1</v>
      </c>
      <c r="AE8025">
        <v>1</v>
      </c>
      <c r="AF8025">
        <v>1</v>
      </c>
      <c r="AL8025">
        <v>4.8571109999999997</v>
      </c>
      <c r="AM8025" s="5">
        <v>12.42799282073975</v>
      </c>
      <c r="AN8025">
        <v>570.77625570776252</v>
      </c>
      <c r="AO8025">
        <f t="shared" si="125"/>
        <v>26826.48401826484</v>
      </c>
      <c r="AP8025">
        <v>684.93150684931504</v>
      </c>
      <c r="AQ8025">
        <v>8.9069900000000007E-2</v>
      </c>
      <c r="AR8025">
        <v>5.3344200000000001E-2</v>
      </c>
      <c r="AS8025">
        <v>6.3347399999999998E-2</v>
      </c>
      <c r="AT8025">
        <v>7.3961399999999997E-2</v>
      </c>
      <c r="AU8025">
        <v>7.2545299999999993E-2</v>
      </c>
      <c r="AW8025">
        <v>8.9069900000000021E-2</v>
      </c>
      <c r="AX8025">
        <v>5.3344199999999994E-2</v>
      </c>
      <c r="AY8025">
        <v>6.3347399999999998E-2</v>
      </c>
      <c r="AZ8025">
        <v>7.3961399999999997E-2</v>
      </c>
      <c r="BA8025">
        <v>7.2545299999999993E-2</v>
      </c>
      <c r="BC8025" s="52">
        <v>100000</v>
      </c>
      <c r="BD8025" s="52">
        <v>100000</v>
      </c>
      <c r="BE8025">
        <v>0</v>
      </c>
      <c r="BF8025">
        <v>0</v>
      </c>
      <c r="BG8025">
        <v>0</v>
      </c>
    </row>
    <row r="8026" spans="1:67">
      <c r="A8026">
        <v>8025</v>
      </c>
      <c r="E8026">
        <v>9795.2054794520554</v>
      </c>
      <c r="K8026">
        <v>4487.9322933599497</v>
      </c>
      <c r="L8026">
        <v>4535.6147933599495</v>
      </c>
      <c r="M8026">
        <v>4583.2972933599494</v>
      </c>
      <c r="N8026">
        <v>4630.9797933599493</v>
      </c>
      <c r="O8026">
        <v>4678.6622933599492</v>
      </c>
      <c r="Q8026">
        <v>64882.179955784421</v>
      </c>
      <c r="R8026">
        <v>63129.286295255079</v>
      </c>
      <c r="S8026">
        <v>61376.392634725737</v>
      </c>
      <c r="T8026">
        <v>59623.498974196395</v>
      </c>
      <c r="U8026">
        <v>57870.605313667053</v>
      </c>
      <c r="W8026">
        <v>8.1700000000000002E-3</v>
      </c>
      <c r="AB8026">
        <v>1</v>
      </c>
      <c r="AC8026">
        <v>1</v>
      </c>
      <c r="AD8026">
        <v>1</v>
      </c>
      <c r="AE8026">
        <v>1</v>
      </c>
      <c r="AF8026">
        <v>1</v>
      </c>
      <c r="AL8026">
        <v>4.3397579999999998</v>
      </c>
      <c r="AM8026" s="5">
        <v>13.777217864990231</v>
      </c>
      <c r="AN8026">
        <v>570.77625570776252</v>
      </c>
      <c r="AO8026">
        <f t="shared" si="125"/>
        <v>26826.48401826484</v>
      </c>
      <c r="AP8026">
        <v>684.93150684931504</v>
      </c>
      <c r="AQ8026">
        <v>8.8963300000000009E-2</v>
      </c>
      <c r="AR8026">
        <v>5.6083599999999997E-2</v>
      </c>
      <c r="AS8026">
        <v>6.4432299999999998E-2</v>
      </c>
      <c r="AT8026">
        <v>7.4910900000000002E-2</v>
      </c>
      <c r="AU8026">
        <v>7.3149600000000009E-2</v>
      </c>
      <c r="AW8026">
        <v>8.8963300000000009E-2</v>
      </c>
      <c r="AX8026">
        <v>5.6083599999999997E-2</v>
      </c>
      <c r="AY8026">
        <v>6.4432299999999998E-2</v>
      </c>
      <c r="AZ8026">
        <v>7.4910900000000002E-2</v>
      </c>
      <c r="BA8026">
        <v>7.3149600000000009E-2</v>
      </c>
      <c r="BC8026" s="52">
        <v>100000</v>
      </c>
      <c r="BD8026" s="52">
        <v>100000</v>
      </c>
      <c r="BE8026">
        <v>0</v>
      </c>
      <c r="BF8026">
        <v>0</v>
      </c>
      <c r="BG8026">
        <v>0</v>
      </c>
    </row>
    <row r="8027" spans="1:67">
      <c r="A8027">
        <v>8026</v>
      </c>
      <c r="E8027">
        <v>9795.2054794520554</v>
      </c>
      <c r="K8027">
        <v>3980.2720820773557</v>
      </c>
      <c r="L8027">
        <v>4056.2520820773557</v>
      </c>
      <c r="M8027">
        <v>4132.2320820773557</v>
      </c>
      <c r="N8027">
        <v>4208.2120820773562</v>
      </c>
      <c r="O8027">
        <v>4284.1920820773557</v>
      </c>
      <c r="Q8027">
        <v>63168.506385352121</v>
      </c>
      <c r="R8027">
        <v>61461.910298991614</v>
      </c>
      <c r="S8027">
        <v>59755.314212631114</v>
      </c>
      <c r="T8027">
        <v>58048.718126270614</v>
      </c>
      <c r="U8027">
        <v>56342.122039910115</v>
      </c>
      <c r="W8027">
        <v>2.5350000000000001E-2</v>
      </c>
      <c r="AB8027">
        <v>1</v>
      </c>
      <c r="AC8027">
        <v>1</v>
      </c>
      <c r="AD8027">
        <v>1</v>
      </c>
      <c r="AE8027">
        <v>1</v>
      </c>
      <c r="AF8027">
        <v>1</v>
      </c>
      <c r="AL8027">
        <v>3.5947312999999999</v>
      </c>
      <c r="AM8027" s="5">
        <v>14.25761032104492</v>
      </c>
      <c r="AN8027">
        <v>570.77625570776252</v>
      </c>
      <c r="AO8027">
        <f t="shared" si="125"/>
        <v>26826.48401826484</v>
      </c>
      <c r="AP8027">
        <v>684.93150684931504</v>
      </c>
      <c r="AQ8027">
        <v>8.7260699999999997E-2</v>
      </c>
      <c r="AR8027">
        <v>5.4915900000000004E-2</v>
      </c>
      <c r="AS8027">
        <v>6.4249899999999999E-2</v>
      </c>
      <c r="AT8027">
        <v>7.2924799999999998E-2</v>
      </c>
      <c r="AU8027">
        <v>7.2255700000000006E-2</v>
      </c>
      <c r="AW8027">
        <v>8.726070000000001E-2</v>
      </c>
      <c r="AX8027">
        <v>5.4915900000000004E-2</v>
      </c>
      <c r="AY8027">
        <v>6.4249899999999999E-2</v>
      </c>
      <c r="AZ8027">
        <v>7.2924799999999998E-2</v>
      </c>
      <c r="BA8027">
        <v>7.2255700000000006E-2</v>
      </c>
      <c r="BC8027" s="52">
        <v>100000</v>
      </c>
      <c r="BD8027" s="52">
        <v>100000</v>
      </c>
      <c r="BE8027">
        <v>0</v>
      </c>
      <c r="BF8027">
        <v>0</v>
      </c>
      <c r="BG8027">
        <v>0</v>
      </c>
    </row>
    <row r="8028" spans="1:67">
      <c r="A8028">
        <v>8027</v>
      </c>
      <c r="E8028">
        <v>9795.2054794520554</v>
      </c>
      <c r="K8028">
        <v>4051.5605372787413</v>
      </c>
      <c r="L8028">
        <v>4158.8055372787412</v>
      </c>
      <c r="M8028">
        <v>4266.0505372787411</v>
      </c>
      <c r="N8028">
        <v>4373.295537278741</v>
      </c>
      <c r="O8028">
        <v>4480.5405372787409</v>
      </c>
      <c r="Q8028">
        <v>61481.317635148298</v>
      </c>
      <c r="R8028">
        <v>59820.303593612371</v>
      </c>
      <c r="S8028">
        <v>58159.289552076443</v>
      </c>
      <c r="T8028">
        <v>56498.275510540516</v>
      </c>
      <c r="U8028">
        <v>54837.261469004588</v>
      </c>
      <c r="W8028">
        <v>0.10793000000000001</v>
      </c>
      <c r="AB8028">
        <v>1</v>
      </c>
      <c r="AC8028">
        <v>1</v>
      </c>
      <c r="AD8028">
        <v>1</v>
      </c>
      <c r="AE8028">
        <v>1</v>
      </c>
      <c r="AF8028">
        <v>1</v>
      </c>
      <c r="AL8028">
        <v>2.3262170000000002</v>
      </c>
      <c r="AM8028" s="5">
        <v>15.095911979675289</v>
      </c>
      <c r="AN8028">
        <v>570.77625570776252</v>
      </c>
      <c r="AO8028">
        <f t="shared" si="125"/>
        <v>26826.48401826484</v>
      </c>
      <c r="AP8028">
        <v>684.93150684931504</v>
      </c>
      <c r="AQ8028">
        <v>8.7432900000000008E-2</v>
      </c>
      <c r="AR8028">
        <v>5.5182200000000001E-2</v>
      </c>
      <c r="AS8028">
        <v>6.2828000000000009E-2</v>
      </c>
      <c r="AT8028">
        <v>7.0698300000000006E-2</v>
      </c>
      <c r="AU8028">
        <v>7.1064600000000006E-2</v>
      </c>
      <c r="AW8028">
        <v>8.7432900000000022E-2</v>
      </c>
      <c r="AX8028">
        <v>5.5182200000000001E-2</v>
      </c>
      <c r="AY8028">
        <v>6.2828000000000009E-2</v>
      </c>
      <c r="AZ8028">
        <v>7.0698300000000006E-2</v>
      </c>
      <c r="BA8028">
        <v>7.1064600000000006E-2</v>
      </c>
      <c r="BC8028" s="52">
        <v>100000</v>
      </c>
      <c r="BD8028" s="52">
        <v>100000</v>
      </c>
      <c r="BE8028">
        <v>0</v>
      </c>
      <c r="BF8028">
        <v>0</v>
      </c>
      <c r="BG8028">
        <v>0</v>
      </c>
    </row>
    <row r="8029" spans="1:67">
      <c r="A8029">
        <v>8028</v>
      </c>
      <c r="E8029">
        <v>9795.2054794520554</v>
      </c>
      <c r="K8029">
        <v>4684.5156092183151</v>
      </c>
      <c r="L8029">
        <v>4850.0581092183147</v>
      </c>
      <c r="M8029">
        <v>5015.6006092183143</v>
      </c>
      <c r="N8029">
        <v>5181.1431092183138</v>
      </c>
      <c r="O8029">
        <v>5346.6856092183134</v>
      </c>
      <c r="Q8029">
        <v>58897.435642829259</v>
      </c>
      <c r="R8029">
        <v>57306.229218974891</v>
      </c>
      <c r="S8029">
        <v>55715.022795120523</v>
      </c>
      <c r="T8029">
        <v>54123.816371266155</v>
      </c>
      <c r="U8029">
        <v>52532.609947411787</v>
      </c>
      <c r="W8029">
        <v>0.16541999999999998</v>
      </c>
      <c r="AB8029">
        <v>1</v>
      </c>
      <c r="AC8029">
        <v>1</v>
      </c>
      <c r="AD8029">
        <v>1</v>
      </c>
      <c r="AE8029">
        <v>1</v>
      </c>
      <c r="AF8029">
        <v>1</v>
      </c>
      <c r="AL8029">
        <v>1.0941542</v>
      </c>
      <c r="AM8029" s="5">
        <v>15.604963302612299</v>
      </c>
      <c r="AN8029">
        <v>570.77625570776252</v>
      </c>
      <c r="AO8029">
        <f t="shared" si="125"/>
        <v>26826.48401826484</v>
      </c>
      <c r="AP8029">
        <v>684.93150684931504</v>
      </c>
      <c r="AQ8029">
        <v>8.7217100000000006E-2</v>
      </c>
      <c r="AR8029">
        <v>5.4737099999999997E-2</v>
      </c>
      <c r="AS8029">
        <v>6.2510099999999999E-2</v>
      </c>
      <c r="AT8029">
        <v>7.0371700000000009E-2</v>
      </c>
      <c r="AU8029">
        <v>6.9822700000000001E-2</v>
      </c>
      <c r="AW8029">
        <v>8.7217100000000006E-2</v>
      </c>
      <c r="AX8029">
        <v>5.4737099999999997E-2</v>
      </c>
      <c r="AY8029">
        <v>6.2510099999999999E-2</v>
      </c>
      <c r="AZ8029">
        <v>7.0371700000000009E-2</v>
      </c>
      <c r="BA8029">
        <v>6.9822700000000001E-2</v>
      </c>
      <c r="BC8029" s="52">
        <v>100000</v>
      </c>
      <c r="BD8029" s="52">
        <v>100000</v>
      </c>
      <c r="BE8029">
        <v>0</v>
      </c>
      <c r="BF8029">
        <v>0</v>
      </c>
      <c r="BG8029">
        <v>0</v>
      </c>
    </row>
    <row r="8030" spans="1:67">
      <c r="A8030">
        <v>8029</v>
      </c>
      <c r="E8030">
        <v>9795.2054794520554</v>
      </c>
      <c r="K8030">
        <v>4519.2560085241939</v>
      </c>
      <c r="L8030">
        <v>4730.3110085241942</v>
      </c>
      <c r="M8030">
        <v>4941.3660085241945</v>
      </c>
      <c r="N8030">
        <v>5152.4210085241948</v>
      </c>
      <c r="O8030">
        <v>5363.4760085241951</v>
      </c>
      <c r="Q8030">
        <v>58001.087004864312</v>
      </c>
      <c r="R8030">
        <v>56434.096842517116</v>
      </c>
      <c r="S8030">
        <v>54867.10668016992</v>
      </c>
      <c r="T8030">
        <v>53300.116517822724</v>
      </c>
      <c r="U8030">
        <v>51733.126355475528</v>
      </c>
      <c r="W8030">
        <v>0.14451</v>
      </c>
      <c r="AB8030">
        <v>1</v>
      </c>
      <c r="AC8030">
        <v>1</v>
      </c>
      <c r="AD8030">
        <v>1</v>
      </c>
      <c r="AE8030">
        <v>1</v>
      </c>
      <c r="AF8030">
        <v>1</v>
      </c>
      <c r="AL8030">
        <v>0.50730489999999995</v>
      </c>
      <c r="AM8030" s="5">
        <v>16.67387771606445</v>
      </c>
      <c r="AN8030">
        <v>570.77625570776252</v>
      </c>
      <c r="AO8030">
        <f t="shared" si="125"/>
        <v>26826.48401826484</v>
      </c>
      <c r="AP8030">
        <v>684.93150684931504</v>
      </c>
      <c r="AQ8030">
        <v>8.7310699999999991E-2</v>
      </c>
      <c r="AR8030">
        <v>5.3806E-2</v>
      </c>
      <c r="AS8030">
        <v>6.2066400000000001E-2</v>
      </c>
      <c r="AT8030">
        <v>7.0065299999999997E-2</v>
      </c>
      <c r="AU8030">
        <v>6.9339100000000001E-2</v>
      </c>
      <c r="AW8030">
        <v>8.7310700000000005E-2</v>
      </c>
      <c r="AX8030">
        <v>5.3806000000000007E-2</v>
      </c>
      <c r="AY8030">
        <v>6.2066400000000008E-2</v>
      </c>
      <c r="AZ8030">
        <v>7.0065299999999997E-2</v>
      </c>
      <c r="BA8030">
        <v>6.9339100000000001E-2</v>
      </c>
      <c r="BC8030" s="52">
        <v>100000</v>
      </c>
      <c r="BD8030" s="52">
        <v>100000</v>
      </c>
      <c r="BE8030">
        <v>0</v>
      </c>
      <c r="BF8030">
        <v>0</v>
      </c>
      <c r="BG8030">
        <v>0</v>
      </c>
    </row>
    <row r="8031" spans="1:67">
      <c r="A8031">
        <v>8030</v>
      </c>
      <c r="E8031">
        <v>9795.2054794520554</v>
      </c>
      <c r="K8031">
        <v>4509.5348555421879</v>
      </c>
      <c r="L8031">
        <v>4767.3648555421878</v>
      </c>
      <c r="M8031">
        <v>5025.1948555421877</v>
      </c>
      <c r="N8031">
        <v>5283.0248555421877</v>
      </c>
      <c r="O8031">
        <v>5540.8548555421876</v>
      </c>
      <c r="Q8031">
        <v>57052.027179555109</v>
      </c>
      <c r="R8031">
        <v>55510.677353891268</v>
      </c>
      <c r="S8031">
        <v>53969.327528227426</v>
      </c>
      <c r="T8031">
        <v>52427.977702563585</v>
      </c>
      <c r="U8031">
        <v>50886.627876899744</v>
      </c>
      <c r="W8031">
        <v>5.6750000000000002E-2</v>
      </c>
      <c r="AB8031">
        <v>1</v>
      </c>
      <c r="AC8031">
        <v>1</v>
      </c>
      <c r="AD8031">
        <v>1</v>
      </c>
      <c r="AE8031">
        <v>1</v>
      </c>
      <c r="AF8031">
        <v>1</v>
      </c>
      <c r="AL8031">
        <v>0.65516686000000002</v>
      </c>
      <c r="AM8031" s="5">
        <v>17.364055633544918</v>
      </c>
      <c r="AN8031">
        <v>570.77625570776252</v>
      </c>
      <c r="AO8031">
        <f t="shared" si="125"/>
        <v>26826.48401826484</v>
      </c>
      <c r="AP8031">
        <v>684.93150684931504</v>
      </c>
      <c r="AQ8031">
        <v>8.75803E-2</v>
      </c>
      <c r="AR8031">
        <v>5.4975700000000002E-2</v>
      </c>
      <c r="AS8031">
        <v>6.1974099999999997E-2</v>
      </c>
      <c r="AT8031">
        <v>7.0367700000000005E-2</v>
      </c>
      <c r="AU8031">
        <v>7.5694199999999989E-2</v>
      </c>
      <c r="AW8031">
        <v>8.7580299999999986E-2</v>
      </c>
      <c r="AX8031">
        <v>5.4975700000000002E-2</v>
      </c>
      <c r="AY8031">
        <v>6.197409999999999E-2</v>
      </c>
      <c r="AZ8031">
        <v>7.0367700000000005E-2</v>
      </c>
      <c r="BA8031">
        <v>7.5694199999999975E-2</v>
      </c>
      <c r="BC8031" s="52">
        <v>100000</v>
      </c>
      <c r="BD8031" s="52">
        <v>100000</v>
      </c>
      <c r="BE8031">
        <v>0</v>
      </c>
      <c r="BF8031">
        <v>0</v>
      </c>
      <c r="BG8031">
        <v>0</v>
      </c>
    </row>
    <row r="8032" spans="1:67">
      <c r="A8032">
        <v>8031</v>
      </c>
      <c r="E8032">
        <v>9795.2054794520554</v>
      </c>
      <c r="K8032">
        <v>4491.1726776872847</v>
      </c>
      <c r="L8032">
        <v>4806.4751776872845</v>
      </c>
      <c r="M8032">
        <v>5121.7776776872843</v>
      </c>
      <c r="N8032">
        <v>5437.080177687284</v>
      </c>
      <c r="O8032">
        <v>5752.3826776872838</v>
      </c>
      <c r="Q8032">
        <v>57948.63427063277</v>
      </c>
      <c r="R8032">
        <v>56383.061199949392</v>
      </c>
      <c r="S8032">
        <v>54817.488129266014</v>
      </c>
      <c r="T8032">
        <v>53251.915058582636</v>
      </c>
      <c r="U8032">
        <v>51686.341987899257</v>
      </c>
      <c r="W8032">
        <v>2.8070000000000001E-2</v>
      </c>
      <c r="AB8032">
        <v>1</v>
      </c>
      <c r="AC8032">
        <v>1</v>
      </c>
      <c r="AD8032">
        <v>1</v>
      </c>
      <c r="AE8032">
        <v>1</v>
      </c>
      <c r="AF8032">
        <v>1</v>
      </c>
      <c r="AL8032">
        <v>0.85500586000000001</v>
      </c>
      <c r="AM8032" s="5">
        <v>17.692266464233398</v>
      </c>
      <c r="AN8032">
        <v>570.77625570776252</v>
      </c>
      <c r="AO8032">
        <f t="shared" si="125"/>
        <v>26826.48401826484</v>
      </c>
      <c r="AP8032">
        <v>684.93150684931504</v>
      </c>
      <c r="AQ8032">
        <v>8.78578E-2</v>
      </c>
      <c r="AR8032">
        <v>5.9985900000000002E-2</v>
      </c>
      <c r="AS8032">
        <v>6.2767900000000001E-2</v>
      </c>
      <c r="AT8032">
        <v>7.4849499999999999E-2</v>
      </c>
      <c r="AU8032">
        <v>8.32875E-2</v>
      </c>
      <c r="AW8032">
        <v>8.78578E-2</v>
      </c>
      <c r="AX8032">
        <v>5.9985899999999995E-2</v>
      </c>
      <c r="AY8032">
        <v>6.2767900000000001E-2</v>
      </c>
      <c r="AZ8032">
        <v>7.4849499999999999E-2</v>
      </c>
      <c r="BA8032">
        <v>8.32875E-2</v>
      </c>
      <c r="BC8032" s="52">
        <v>100000</v>
      </c>
      <c r="BD8032" s="52">
        <v>100000</v>
      </c>
      <c r="BE8032">
        <v>0</v>
      </c>
      <c r="BF8032">
        <v>0</v>
      </c>
      <c r="BG8032">
        <v>0</v>
      </c>
    </row>
    <row r="8033" spans="1:59">
      <c r="A8033">
        <v>8032</v>
      </c>
      <c r="E8033">
        <v>9795.2054794520554</v>
      </c>
      <c r="K8033">
        <v>4223.3009066275335</v>
      </c>
      <c r="L8033">
        <v>4656.5734066275336</v>
      </c>
      <c r="M8033">
        <v>5089.8459066275336</v>
      </c>
      <c r="N8033">
        <v>5523.1184066275337</v>
      </c>
      <c r="O8033">
        <v>5956.3909066275337</v>
      </c>
      <c r="Q8033">
        <v>58502.317115341299</v>
      </c>
      <c r="R8033">
        <v>56921.785435714548</v>
      </c>
      <c r="S8033">
        <v>55341.253756087797</v>
      </c>
      <c r="T8033">
        <v>53760.722076461047</v>
      </c>
      <c r="U8033">
        <v>52180.190396834296</v>
      </c>
      <c r="W8033">
        <v>1.7239999999999998E-2</v>
      </c>
      <c r="AB8033">
        <v>1</v>
      </c>
      <c r="AC8033">
        <v>1</v>
      </c>
      <c r="AD8033">
        <v>1</v>
      </c>
      <c r="AE8033">
        <v>1</v>
      </c>
      <c r="AF8033">
        <v>1</v>
      </c>
      <c r="AL8033">
        <v>1.6855697999999999</v>
      </c>
      <c r="AM8033" s="5">
        <v>17.778266906738281</v>
      </c>
      <c r="AN8033">
        <v>570.77625570776252</v>
      </c>
      <c r="AO8033">
        <f t="shared" si="125"/>
        <v>26826.48401826484</v>
      </c>
      <c r="AP8033">
        <v>684.93150684931504</v>
      </c>
      <c r="AQ8033">
        <v>8.9165499999999995E-2</v>
      </c>
      <c r="AR8033">
        <v>6.1166600000000002E-2</v>
      </c>
      <c r="AS8033">
        <v>6.7147600000000002E-2</v>
      </c>
      <c r="AT8033">
        <v>8.9214799999999997E-2</v>
      </c>
      <c r="AU8033">
        <v>8.6013499999999993E-2</v>
      </c>
      <c r="AW8033">
        <v>8.9165499999999995E-2</v>
      </c>
      <c r="AX8033">
        <v>6.1166600000000002E-2</v>
      </c>
      <c r="AY8033">
        <v>6.7147600000000002E-2</v>
      </c>
      <c r="AZ8033">
        <v>8.9214799999999997E-2</v>
      </c>
      <c r="BA8033">
        <v>8.6013500000000007E-2</v>
      </c>
      <c r="BC8033" s="52">
        <v>100000</v>
      </c>
      <c r="BD8033" s="52">
        <v>100000</v>
      </c>
      <c r="BE8033">
        <v>0</v>
      </c>
      <c r="BF8033">
        <v>0</v>
      </c>
      <c r="BG8033">
        <v>0</v>
      </c>
    </row>
    <row r="8034" spans="1:59">
      <c r="A8034">
        <v>8033</v>
      </c>
      <c r="E8034">
        <v>9795.2054794520554</v>
      </c>
      <c r="K8034">
        <v>4565.7015172160054</v>
      </c>
      <c r="L8034">
        <v>5188.5523505493384</v>
      </c>
      <c r="M8034">
        <v>5811.4031838826713</v>
      </c>
      <c r="N8034">
        <v>6434.2540172160043</v>
      </c>
      <c r="O8034">
        <v>7057.1048505493372</v>
      </c>
      <c r="Q8034">
        <v>61850.812852783449</v>
      </c>
      <c r="R8034">
        <v>60179.816317989651</v>
      </c>
      <c r="S8034">
        <v>58508.819783195853</v>
      </c>
      <c r="T8034">
        <v>56837.823248402055</v>
      </c>
      <c r="U8034">
        <v>55166.826713608258</v>
      </c>
      <c r="W8034">
        <v>0</v>
      </c>
      <c r="AB8034">
        <v>1</v>
      </c>
      <c r="AC8034">
        <v>1</v>
      </c>
      <c r="AD8034">
        <v>1</v>
      </c>
      <c r="AE8034">
        <v>1</v>
      </c>
      <c r="AF8034">
        <v>1</v>
      </c>
      <c r="AL8034">
        <v>2.8616676000000001</v>
      </c>
      <c r="AM8034" s="5">
        <v>18.230936050415039</v>
      </c>
      <c r="AN8034">
        <v>570.77625570776252</v>
      </c>
      <c r="AO8034">
        <f t="shared" si="125"/>
        <v>26826.48401826484</v>
      </c>
      <c r="AP8034">
        <v>684.93150684931504</v>
      </c>
      <c r="AQ8034">
        <v>9.0272900000000003E-2</v>
      </c>
      <c r="AR8034">
        <v>6.2123399999999995E-2</v>
      </c>
      <c r="AS8034">
        <v>6.8418599999999996E-2</v>
      </c>
      <c r="AT8034">
        <v>8.9967900000000003E-2</v>
      </c>
      <c r="AU8034">
        <v>8.6611599999999997E-2</v>
      </c>
      <c r="AW8034">
        <v>9.0272900000000003E-2</v>
      </c>
      <c r="AX8034">
        <v>6.2123399999999995E-2</v>
      </c>
      <c r="AY8034">
        <v>6.8418599999999996E-2</v>
      </c>
      <c r="AZ8034">
        <v>8.9967900000000003E-2</v>
      </c>
      <c r="BA8034">
        <v>8.6611599999999997E-2</v>
      </c>
      <c r="BC8034" s="52">
        <v>100000</v>
      </c>
      <c r="BD8034" s="52">
        <v>100000</v>
      </c>
      <c r="BE8034">
        <v>0</v>
      </c>
      <c r="BF8034">
        <v>0</v>
      </c>
      <c r="BG8034">
        <v>0</v>
      </c>
    </row>
    <row r="8035" spans="1:59">
      <c r="A8035">
        <v>8034</v>
      </c>
      <c r="E8035">
        <v>9795.2054794520554</v>
      </c>
      <c r="K8035">
        <v>6222.6180365936634</v>
      </c>
      <c r="L8035">
        <v>7001.1130365936633</v>
      </c>
      <c r="M8035">
        <v>7779.6080365936632</v>
      </c>
      <c r="N8035">
        <v>8558.103036593664</v>
      </c>
      <c r="O8035">
        <v>9336.598036593663</v>
      </c>
      <c r="Q8035">
        <v>63379.868040954541</v>
      </c>
      <c r="R8035">
        <v>61667.561686864668</v>
      </c>
      <c r="S8035">
        <v>59955.255332774796</v>
      </c>
      <c r="T8035">
        <v>58242.948978684923</v>
      </c>
      <c r="U8035">
        <v>56530.64262459505</v>
      </c>
      <c r="W8035">
        <v>0</v>
      </c>
      <c r="AB8035">
        <v>1</v>
      </c>
      <c r="AC8035">
        <v>1</v>
      </c>
      <c r="AD8035">
        <v>1</v>
      </c>
      <c r="AE8035">
        <v>1</v>
      </c>
      <c r="AF8035">
        <v>1</v>
      </c>
      <c r="AL8035">
        <v>3.9498934999999999</v>
      </c>
      <c r="AM8035" s="5">
        <v>18.30434417724609</v>
      </c>
      <c r="AN8035">
        <v>570.77625570776252</v>
      </c>
      <c r="AO8035">
        <f t="shared" si="125"/>
        <v>26826.48401826484</v>
      </c>
      <c r="AP8035">
        <v>684.93150684931504</v>
      </c>
      <c r="AQ8035">
        <v>9.0652700000000003E-2</v>
      </c>
      <c r="AR8035">
        <v>6.2670699999999996E-2</v>
      </c>
      <c r="AS8035">
        <v>6.8333500000000005E-2</v>
      </c>
      <c r="AT8035">
        <v>8.9957099999999998E-2</v>
      </c>
      <c r="AU8035">
        <v>8.5728899999999997E-2</v>
      </c>
      <c r="AW8035">
        <v>9.0652700000000017E-2</v>
      </c>
      <c r="AX8035">
        <v>6.2670699999999996E-2</v>
      </c>
      <c r="AY8035">
        <v>6.8333500000000005E-2</v>
      </c>
      <c r="AZ8035">
        <v>8.9957099999999998E-2</v>
      </c>
      <c r="BA8035">
        <v>8.5728899999999983E-2</v>
      </c>
      <c r="BC8035" s="52">
        <v>100000</v>
      </c>
      <c r="BD8035" s="52">
        <v>100000</v>
      </c>
      <c r="BE8035">
        <v>0</v>
      </c>
      <c r="BF8035">
        <v>0</v>
      </c>
      <c r="BG8035">
        <v>0</v>
      </c>
    </row>
    <row r="8036" spans="1:59">
      <c r="A8036">
        <v>8035</v>
      </c>
      <c r="E8036">
        <v>9795.2054794520554</v>
      </c>
      <c r="K8036">
        <v>7284.3839678506611</v>
      </c>
      <c r="L8036">
        <v>8095.6023011839943</v>
      </c>
      <c r="M8036">
        <v>8906.8206345173276</v>
      </c>
      <c r="N8036">
        <v>9718.0389678506617</v>
      </c>
      <c r="O8036">
        <v>10529.257301183996</v>
      </c>
      <c r="Q8036">
        <v>63933.464734625493</v>
      </c>
      <c r="R8036">
        <v>62206.202099429698</v>
      </c>
      <c r="S8036">
        <v>60478.939464233903</v>
      </c>
      <c r="T8036">
        <v>58751.676829038108</v>
      </c>
      <c r="U8036">
        <v>57024.414193842313</v>
      </c>
      <c r="W8036">
        <v>0</v>
      </c>
      <c r="AB8036">
        <v>1</v>
      </c>
      <c r="AC8036">
        <v>1</v>
      </c>
      <c r="AD8036">
        <v>1</v>
      </c>
      <c r="AE8036">
        <v>1</v>
      </c>
      <c r="AF8036">
        <v>1</v>
      </c>
      <c r="AL8036">
        <v>4.4000244000000004</v>
      </c>
      <c r="AM8036" s="5">
        <v>18.308444976806641</v>
      </c>
      <c r="AN8036">
        <v>570.77625570776252</v>
      </c>
      <c r="AO8036">
        <f t="shared" si="125"/>
        <v>26826.48401826484</v>
      </c>
      <c r="AP8036">
        <v>684.93150684931504</v>
      </c>
      <c r="AQ8036">
        <v>9.0475399999999997E-2</v>
      </c>
      <c r="AR8036">
        <v>6.19433E-2</v>
      </c>
      <c r="AS8036">
        <v>6.8145600000000001E-2</v>
      </c>
      <c r="AT8036">
        <v>8.9226200000000006E-2</v>
      </c>
      <c r="AU8036">
        <v>8.444320000000001E-2</v>
      </c>
      <c r="AW8036">
        <v>9.0475399999999997E-2</v>
      </c>
      <c r="AX8036">
        <v>6.1943299999999993E-2</v>
      </c>
      <c r="AY8036">
        <v>6.8145600000000001E-2</v>
      </c>
      <c r="AZ8036">
        <v>8.9226200000000019E-2</v>
      </c>
      <c r="BA8036">
        <v>8.444320000000001E-2</v>
      </c>
      <c r="BC8036" s="52">
        <v>100000</v>
      </c>
      <c r="BD8036" s="52">
        <v>100000</v>
      </c>
      <c r="BE8036">
        <v>0</v>
      </c>
      <c r="BF8036">
        <v>0</v>
      </c>
      <c r="BG8036">
        <v>0</v>
      </c>
    </row>
    <row r="8037" spans="1:59">
      <c r="A8037">
        <v>8036</v>
      </c>
      <c r="E8037">
        <v>9795.2054794520554</v>
      </c>
      <c r="K8037">
        <v>7646.2268844031478</v>
      </c>
      <c r="L8037">
        <v>8421.6968844031471</v>
      </c>
      <c r="M8037">
        <v>9197.1668844031465</v>
      </c>
      <c r="N8037">
        <v>9972.6368844031458</v>
      </c>
      <c r="O8037">
        <v>10748.106884403145</v>
      </c>
      <c r="Q8037">
        <v>63485.204264605462</v>
      </c>
      <c r="R8037">
        <v>61770.052088000702</v>
      </c>
      <c r="S8037">
        <v>60054.899911395943</v>
      </c>
      <c r="T8037">
        <v>58339.747734791184</v>
      </c>
      <c r="U8037">
        <v>56624.595558186425</v>
      </c>
      <c r="W8037">
        <v>0</v>
      </c>
      <c r="AB8037">
        <v>1</v>
      </c>
      <c r="AC8037">
        <v>1</v>
      </c>
      <c r="AD8037">
        <v>1</v>
      </c>
      <c r="AE8037">
        <v>1</v>
      </c>
      <c r="AF8037">
        <v>1</v>
      </c>
      <c r="AL8037">
        <v>5.8675503999999998</v>
      </c>
      <c r="AM8037" s="5">
        <v>17.935184478759769</v>
      </c>
      <c r="AN8037">
        <v>570.77625570776252</v>
      </c>
      <c r="AO8037">
        <f t="shared" si="125"/>
        <v>26826.48401826484</v>
      </c>
      <c r="AP8037">
        <v>684.93150684931504</v>
      </c>
      <c r="AQ8037">
        <v>8.9865500000000001E-2</v>
      </c>
      <c r="AR8037">
        <v>6.1022E-2</v>
      </c>
      <c r="AS8037">
        <v>6.7192199999999994E-2</v>
      </c>
      <c r="AT8037">
        <v>8.7208900000000006E-2</v>
      </c>
      <c r="AU8037">
        <v>8.3204300000000009E-2</v>
      </c>
      <c r="AW8037">
        <v>8.9865500000000001E-2</v>
      </c>
      <c r="AX8037">
        <v>6.1022000000000007E-2</v>
      </c>
      <c r="AY8037">
        <v>6.7192199999999994E-2</v>
      </c>
      <c r="AZ8037">
        <v>8.720890000000002E-2</v>
      </c>
      <c r="BA8037">
        <v>8.3204299999999995E-2</v>
      </c>
      <c r="BC8037" s="52">
        <v>100000</v>
      </c>
      <c r="BD8037" s="52">
        <v>100000</v>
      </c>
      <c r="BE8037">
        <v>0</v>
      </c>
      <c r="BF8037">
        <v>0</v>
      </c>
      <c r="BG8037">
        <v>0</v>
      </c>
    </row>
    <row r="8038" spans="1:59">
      <c r="A8038">
        <v>8037</v>
      </c>
      <c r="E8038">
        <v>9795.2054794520554</v>
      </c>
      <c r="K8038">
        <v>6784.2846533318498</v>
      </c>
      <c r="L8038">
        <v>7440.5188199985168</v>
      </c>
      <c r="M8038">
        <v>8096.7529866651839</v>
      </c>
      <c r="N8038">
        <v>8752.987153331851</v>
      </c>
      <c r="O8038">
        <v>9409.2213199985181</v>
      </c>
      <c r="Q8038">
        <v>61481.489937223443</v>
      </c>
      <c r="R8038">
        <v>59820.471240012608</v>
      </c>
      <c r="S8038">
        <v>58159.452542801773</v>
      </c>
      <c r="T8038">
        <v>56498.433845590938</v>
      </c>
      <c r="U8038">
        <v>54837.415148380103</v>
      </c>
      <c r="W8038">
        <v>0</v>
      </c>
      <c r="AB8038">
        <v>1</v>
      </c>
      <c r="AC8038">
        <v>1</v>
      </c>
      <c r="AD8038">
        <v>1</v>
      </c>
      <c r="AE8038">
        <v>1</v>
      </c>
      <c r="AF8038">
        <v>1</v>
      </c>
      <c r="AL8038">
        <v>6.9308313999999998</v>
      </c>
      <c r="AM8038" s="5">
        <v>17.921134948730469</v>
      </c>
      <c r="AN8038">
        <v>570.77625570776252</v>
      </c>
      <c r="AO8038">
        <f t="shared" si="125"/>
        <v>26826.48401826484</v>
      </c>
      <c r="AP8038">
        <v>684.93150684931504</v>
      </c>
      <c r="AQ8038">
        <v>8.7737599999999999E-2</v>
      </c>
      <c r="AR8038">
        <v>5.9748199999999994E-2</v>
      </c>
      <c r="AS8038">
        <v>6.5973500000000004E-2</v>
      </c>
      <c r="AT8038">
        <v>8.6195099999999997E-2</v>
      </c>
      <c r="AU8038">
        <v>8.1743300000000005E-2</v>
      </c>
      <c r="AW8038">
        <v>8.7737600000000013E-2</v>
      </c>
      <c r="AX8038">
        <v>5.9748199999999987E-2</v>
      </c>
      <c r="AY8038">
        <v>6.5973500000000004E-2</v>
      </c>
      <c r="AZ8038">
        <v>8.6195100000000011E-2</v>
      </c>
      <c r="BA8038">
        <v>8.1743300000000005E-2</v>
      </c>
      <c r="BC8038" s="52">
        <v>100000</v>
      </c>
      <c r="BD8038" s="52">
        <v>100000</v>
      </c>
      <c r="BE8038">
        <v>0</v>
      </c>
      <c r="BF8038">
        <v>0</v>
      </c>
      <c r="BG8038">
        <v>0</v>
      </c>
    </row>
    <row r="8039" spans="1:59">
      <c r="A8039">
        <v>8038</v>
      </c>
      <c r="E8039">
        <v>9795.2054794520554</v>
      </c>
      <c r="K8039">
        <v>5762.4834621119926</v>
      </c>
      <c r="L8039">
        <v>6311.2242954453259</v>
      </c>
      <c r="M8039">
        <v>6859.9651287786592</v>
      </c>
      <c r="N8039">
        <v>7408.7059621119924</v>
      </c>
      <c r="O8039">
        <v>7957.4467954453257</v>
      </c>
      <c r="Q8039">
        <v>55522.971991384038</v>
      </c>
      <c r="R8039">
        <v>54022.931985016272</v>
      </c>
      <c r="S8039">
        <v>52522.891978648506</v>
      </c>
      <c r="T8039">
        <v>51022.85197228074</v>
      </c>
      <c r="U8039">
        <v>49522.811965912973</v>
      </c>
      <c r="W8039">
        <v>0</v>
      </c>
      <c r="AB8039">
        <v>1</v>
      </c>
      <c r="AC8039">
        <v>1</v>
      </c>
      <c r="AD8039">
        <v>1</v>
      </c>
      <c r="AE8039">
        <v>1</v>
      </c>
      <c r="AF8039">
        <v>1</v>
      </c>
      <c r="AL8039">
        <v>8.3069830000000007</v>
      </c>
      <c r="AM8039" s="5">
        <v>17.98793983459473</v>
      </c>
      <c r="AN8039">
        <v>570.77625570776252</v>
      </c>
      <c r="AO8039">
        <f t="shared" si="125"/>
        <v>26826.48401826484</v>
      </c>
      <c r="AP8039">
        <v>684.93150684931504</v>
      </c>
      <c r="AQ8039">
        <v>8.7070899999999993E-2</v>
      </c>
      <c r="AR8039">
        <v>5.9007800000000006E-2</v>
      </c>
      <c r="AS8039">
        <v>6.3700599999999996E-2</v>
      </c>
      <c r="AT8039">
        <v>8.5441799999999998E-2</v>
      </c>
      <c r="AU8039">
        <v>8.169620000000001E-2</v>
      </c>
      <c r="AW8039">
        <v>8.7070899999999993E-2</v>
      </c>
      <c r="AX8039">
        <v>5.9007800000000013E-2</v>
      </c>
      <c r="AY8039">
        <v>6.3700599999999996E-2</v>
      </c>
      <c r="AZ8039">
        <v>8.5441799999999998E-2</v>
      </c>
      <c r="BA8039">
        <v>8.169620000000001E-2</v>
      </c>
      <c r="BC8039" s="52">
        <v>100000</v>
      </c>
      <c r="BD8039" s="52">
        <v>100000</v>
      </c>
      <c r="BE8039">
        <v>0</v>
      </c>
      <c r="BF8039">
        <v>0</v>
      </c>
      <c r="BG8039">
        <v>0</v>
      </c>
    </row>
    <row r="8040" spans="1:59">
      <c r="A8040">
        <v>8039</v>
      </c>
      <c r="E8040">
        <v>9795.2054794520554</v>
      </c>
      <c r="K8040">
        <v>5533.4963029802693</v>
      </c>
      <c r="L8040">
        <v>5985.7154696469361</v>
      </c>
      <c r="M8040">
        <v>6437.9346363136028</v>
      </c>
      <c r="N8040">
        <v>6890.1538029802696</v>
      </c>
      <c r="O8040">
        <v>7342.3729696469363</v>
      </c>
      <c r="Q8040">
        <v>45741.213017853966</v>
      </c>
      <c r="R8040">
        <v>44505.442545431608</v>
      </c>
      <c r="S8040">
        <v>43269.672073009249</v>
      </c>
      <c r="T8040">
        <v>42033.901600586891</v>
      </c>
      <c r="U8040">
        <v>40798.131128164532</v>
      </c>
      <c r="W8040">
        <v>0</v>
      </c>
      <c r="AB8040">
        <v>1</v>
      </c>
      <c r="AC8040">
        <v>1</v>
      </c>
      <c r="AD8040">
        <v>1</v>
      </c>
      <c r="AE8040">
        <v>1</v>
      </c>
      <c r="AF8040">
        <v>1</v>
      </c>
      <c r="AL8040">
        <v>8.7929910000000007</v>
      </c>
      <c r="AM8040" s="5">
        <v>17.674472808837891</v>
      </c>
      <c r="AN8040">
        <v>570.77625570776252</v>
      </c>
      <c r="AO8040">
        <f t="shared" si="125"/>
        <v>26826.48401826484</v>
      </c>
      <c r="AP8040">
        <v>684.93150684931504</v>
      </c>
      <c r="AQ8040">
        <v>8.3723900000000004E-2</v>
      </c>
      <c r="AR8040">
        <v>5.7475400000000003E-2</v>
      </c>
      <c r="AS8040">
        <v>6.2306300000000002E-2</v>
      </c>
      <c r="AT8040">
        <v>8.4975800000000004E-2</v>
      </c>
      <c r="AU8040">
        <v>8.3128500000000008E-2</v>
      </c>
      <c r="AW8040">
        <v>8.3723900000000004E-2</v>
      </c>
      <c r="AX8040">
        <v>5.7475399999999996E-2</v>
      </c>
      <c r="AY8040">
        <v>6.2306299999999995E-2</v>
      </c>
      <c r="AZ8040">
        <v>8.4975800000000004E-2</v>
      </c>
      <c r="BA8040">
        <v>8.3128500000000008E-2</v>
      </c>
      <c r="BC8040" s="52">
        <v>100000</v>
      </c>
      <c r="BD8040" s="52">
        <v>100000</v>
      </c>
      <c r="BE8040">
        <v>0</v>
      </c>
      <c r="BF8040">
        <v>0</v>
      </c>
      <c r="BG8040">
        <v>0</v>
      </c>
    </row>
    <row r="8041" spans="1:59">
      <c r="A8041">
        <v>8040</v>
      </c>
      <c r="E8041">
        <v>9795.2054794520554</v>
      </c>
      <c r="K8041">
        <v>4123.9291205892387</v>
      </c>
      <c r="L8041">
        <v>4516.8341205892384</v>
      </c>
      <c r="M8041">
        <v>4909.7391205892382</v>
      </c>
      <c r="N8041">
        <v>5302.6441205892379</v>
      </c>
      <c r="O8041">
        <v>5695.5491205892376</v>
      </c>
      <c r="Q8041">
        <v>36883.665919118423</v>
      </c>
      <c r="R8041">
        <v>35887.195944390813</v>
      </c>
      <c r="S8041">
        <v>34890.725969663203</v>
      </c>
      <c r="T8041">
        <v>33894.255994935593</v>
      </c>
      <c r="U8041">
        <v>32897.786020207983</v>
      </c>
      <c r="W8041">
        <v>0</v>
      </c>
      <c r="AB8041">
        <v>1</v>
      </c>
      <c r="AC8041">
        <v>1</v>
      </c>
      <c r="AD8041">
        <v>1</v>
      </c>
      <c r="AE8041">
        <v>1</v>
      </c>
      <c r="AF8041">
        <v>1</v>
      </c>
      <c r="AL8041">
        <v>9.5983739999999997</v>
      </c>
      <c r="AM8041" s="5">
        <v>17.554460525512699</v>
      </c>
      <c r="AN8041">
        <v>570.77625570776252</v>
      </c>
      <c r="AO8041">
        <f t="shared" si="125"/>
        <v>26826.48401826484</v>
      </c>
      <c r="AP8041">
        <v>684.93150684931504</v>
      </c>
      <c r="AQ8041">
        <v>8.3377199999999999E-2</v>
      </c>
      <c r="AR8041">
        <v>5.7500300000000004E-2</v>
      </c>
      <c r="AS8041">
        <v>6.2683199999999994E-2</v>
      </c>
      <c r="AT8041">
        <v>8.4470000000000003E-2</v>
      </c>
      <c r="AU8041">
        <v>8.2264099999999993E-2</v>
      </c>
      <c r="AW8041">
        <v>8.3377199999999999E-2</v>
      </c>
      <c r="AX8041">
        <v>5.7500300000000004E-2</v>
      </c>
      <c r="AY8041">
        <v>6.2683199999999994E-2</v>
      </c>
      <c r="AZ8041">
        <v>8.4470000000000003E-2</v>
      </c>
      <c r="BA8041">
        <v>8.2264099999999993E-2</v>
      </c>
      <c r="BC8041" s="52">
        <v>100000</v>
      </c>
      <c r="BD8041" s="52">
        <v>100000</v>
      </c>
      <c r="BE8041">
        <v>0</v>
      </c>
      <c r="BF8041">
        <v>0</v>
      </c>
      <c r="BG8041">
        <v>0</v>
      </c>
    </row>
    <row r="8042" spans="1:59">
      <c r="A8042">
        <v>8041</v>
      </c>
      <c r="E8042">
        <v>9795.2054794520554</v>
      </c>
      <c r="K8042">
        <v>3116.7416805703997</v>
      </c>
      <c r="L8042">
        <v>3331.9208472370665</v>
      </c>
      <c r="M8042">
        <v>3547.1000139037333</v>
      </c>
      <c r="N8042">
        <v>3762.2791805704001</v>
      </c>
      <c r="O8042">
        <v>3977.4583472370668</v>
      </c>
      <c r="Q8042">
        <v>35215.4208054474</v>
      </c>
      <c r="R8042">
        <v>34264.021083521882</v>
      </c>
      <c r="S8042">
        <v>33312.621361596364</v>
      </c>
      <c r="T8042">
        <v>32361.221639670846</v>
      </c>
      <c r="U8042">
        <v>31409.821917745328</v>
      </c>
      <c r="W8042">
        <v>0</v>
      </c>
      <c r="AB8042">
        <v>1</v>
      </c>
      <c r="AC8042">
        <v>1</v>
      </c>
      <c r="AD8042">
        <v>1</v>
      </c>
      <c r="AE8042">
        <v>1</v>
      </c>
      <c r="AF8042">
        <v>1</v>
      </c>
      <c r="AL8042">
        <v>11.876498</v>
      </c>
      <c r="AM8042" s="5">
        <v>17.155918121337891</v>
      </c>
      <c r="AN8042">
        <v>570.77625570776252</v>
      </c>
      <c r="AO8042">
        <f t="shared" si="125"/>
        <v>26826.48401826484</v>
      </c>
      <c r="AP8042">
        <v>684.93150684931504</v>
      </c>
      <c r="AQ8042">
        <v>8.2508100000000001E-2</v>
      </c>
      <c r="AR8042">
        <v>5.7937500000000003E-2</v>
      </c>
      <c r="AS8042">
        <v>6.2033700000000004E-2</v>
      </c>
      <c r="AT8042">
        <v>8.4194400000000003E-2</v>
      </c>
      <c r="AU8042">
        <v>8.1616800000000003E-2</v>
      </c>
      <c r="AW8042">
        <v>8.2508100000000015E-2</v>
      </c>
      <c r="AX8042">
        <v>5.7937500000000003E-2</v>
      </c>
      <c r="AY8042">
        <v>6.2033700000000011E-2</v>
      </c>
      <c r="AZ8042">
        <v>8.4194399999999989E-2</v>
      </c>
      <c r="BA8042">
        <v>8.1616800000000003E-2</v>
      </c>
      <c r="BC8042" s="52">
        <v>100000</v>
      </c>
      <c r="BD8042" s="52">
        <v>100000</v>
      </c>
      <c r="BE8042">
        <v>0</v>
      </c>
      <c r="BF8042">
        <v>0</v>
      </c>
      <c r="BG8042">
        <v>0</v>
      </c>
    </row>
    <row r="8043" spans="1:59">
      <c r="A8043">
        <v>8042</v>
      </c>
      <c r="E8043">
        <v>9795.2054794520554</v>
      </c>
      <c r="K8043">
        <v>2220.5158913382297</v>
      </c>
      <c r="L8043">
        <v>2321.8208913382296</v>
      </c>
      <c r="M8043">
        <v>2423.1258913382294</v>
      </c>
      <c r="N8043">
        <v>2524.4308913382292</v>
      </c>
      <c r="O8043">
        <v>2625.7358913382291</v>
      </c>
      <c r="Q8043">
        <v>35883.0412257274</v>
      </c>
      <c r="R8043">
        <v>34913.604693359412</v>
      </c>
      <c r="S8043">
        <v>33944.168160991423</v>
      </c>
      <c r="T8043">
        <v>32974.731628623435</v>
      </c>
      <c r="U8043">
        <v>32005.295096255446</v>
      </c>
      <c r="W8043">
        <v>0</v>
      </c>
      <c r="AB8043">
        <v>1</v>
      </c>
      <c r="AC8043">
        <v>1</v>
      </c>
      <c r="AD8043">
        <v>1</v>
      </c>
      <c r="AE8043">
        <v>1</v>
      </c>
      <c r="AF8043">
        <v>1</v>
      </c>
      <c r="AL8043">
        <v>12.723849</v>
      </c>
      <c r="AM8043" s="5">
        <v>16.880716323852539</v>
      </c>
      <c r="AN8043">
        <v>570.77625570776252</v>
      </c>
      <c r="AO8043">
        <f t="shared" si="125"/>
        <v>26826.48401826484</v>
      </c>
      <c r="AP8043">
        <v>684.93150684931504</v>
      </c>
      <c r="AQ8043">
        <v>8.5108299999999998E-2</v>
      </c>
      <c r="AR8043">
        <v>5.9952499999999999E-2</v>
      </c>
      <c r="AS8043">
        <v>6.2992400000000004E-2</v>
      </c>
      <c r="AT8043">
        <v>8.3471799999999999E-2</v>
      </c>
      <c r="AU8043">
        <v>8.1640699999999997E-2</v>
      </c>
      <c r="AW8043">
        <v>8.5108300000000012E-2</v>
      </c>
      <c r="AX8043">
        <v>5.9952500000000006E-2</v>
      </c>
      <c r="AY8043">
        <v>6.2992400000000004E-2</v>
      </c>
      <c r="AZ8043">
        <v>8.3471799999999999E-2</v>
      </c>
      <c r="BA8043">
        <v>8.1640699999999997E-2</v>
      </c>
      <c r="BC8043" s="52">
        <v>100000</v>
      </c>
      <c r="BD8043" s="52">
        <v>100000</v>
      </c>
      <c r="BE8043">
        <v>0</v>
      </c>
      <c r="BF8043">
        <v>0</v>
      </c>
      <c r="BG8043">
        <v>0</v>
      </c>
    </row>
    <row r="8044" spans="1:59">
      <c r="A8044">
        <v>8043</v>
      </c>
      <c r="E8044">
        <v>9795.2054794520554</v>
      </c>
      <c r="K8044">
        <v>1678.6623307383688</v>
      </c>
      <c r="L8044">
        <v>1726.3448307383687</v>
      </c>
      <c r="M8044">
        <v>1774.0273307383686</v>
      </c>
      <c r="N8044">
        <v>1821.7098307383685</v>
      </c>
      <c r="O8044">
        <v>1869.3923307383684</v>
      </c>
      <c r="Q8044">
        <v>36604.787858888732</v>
      </c>
      <c r="R8044">
        <v>35615.852211436133</v>
      </c>
      <c r="S8044">
        <v>34626.916563983534</v>
      </c>
      <c r="T8044">
        <v>33637.980916530934</v>
      </c>
      <c r="U8044">
        <v>32649.045269078335</v>
      </c>
      <c r="W8044">
        <v>0</v>
      </c>
      <c r="AB8044">
        <v>1</v>
      </c>
      <c r="AC8044">
        <v>1</v>
      </c>
      <c r="AD8044">
        <v>1</v>
      </c>
      <c r="AE8044">
        <v>1</v>
      </c>
      <c r="AF8044">
        <v>1</v>
      </c>
      <c r="AL8044">
        <v>12.341257000000001</v>
      </c>
      <c r="AM8044" s="5">
        <v>16.30860710144043</v>
      </c>
      <c r="AN8044">
        <v>570.77625570776252</v>
      </c>
      <c r="AO8044">
        <f t="shared" si="125"/>
        <v>26826.48401826484</v>
      </c>
      <c r="AP8044">
        <v>684.93150684931504</v>
      </c>
      <c r="AQ8044">
        <v>8.5051500000000002E-2</v>
      </c>
      <c r="AR8044">
        <v>5.9106200000000005E-2</v>
      </c>
      <c r="AS8044">
        <v>6.3923099999999997E-2</v>
      </c>
      <c r="AT8044">
        <v>8.3937899999999996E-2</v>
      </c>
      <c r="AU8044">
        <v>8.1195199999999995E-2</v>
      </c>
      <c r="AW8044">
        <v>8.5051499999999988E-2</v>
      </c>
      <c r="AX8044">
        <v>5.9106200000000012E-2</v>
      </c>
      <c r="AY8044">
        <v>6.3923099999999997E-2</v>
      </c>
      <c r="AZ8044">
        <v>8.3937899999999996E-2</v>
      </c>
      <c r="BA8044">
        <v>8.1195200000000009E-2</v>
      </c>
      <c r="BC8044" s="52">
        <v>100000</v>
      </c>
      <c r="BD8044" s="52">
        <v>100000</v>
      </c>
      <c r="BE8044">
        <v>0</v>
      </c>
      <c r="BF8044">
        <v>0</v>
      </c>
      <c r="BG8044">
        <v>0</v>
      </c>
    </row>
    <row r="8045" spans="1:59">
      <c r="A8045">
        <v>8044</v>
      </c>
      <c r="E8045">
        <v>9795.2054794520554</v>
      </c>
      <c r="K8045">
        <v>1572.4590328607965</v>
      </c>
      <c r="L8045">
        <v>1613.0190328607964</v>
      </c>
      <c r="M8045">
        <v>1653.5790328607964</v>
      </c>
      <c r="N8045">
        <v>1694.1390328607963</v>
      </c>
      <c r="O8045">
        <v>1734.6990328607963</v>
      </c>
      <c r="Q8045">
        <v>38849.588488469861</v>
      </c>
      <c r="R8045">
        <v>37800.006038360996</v>
      </c>
      <c r="S8045">
        <v>36750.423588252132</v>
      </c>
      <c r="T8045">
        <v>35700.841138143267</v>
      </c>
      <c r="U8045">
        <v>34651.258688034402</v>
      </c>
      <c r="W8045">
        <v>0</v>
      </c>
      <c r="AB8045">
        <v>1</v>
      </c>
      <c r="AC8045">
        <v>1</v>
      </c>
      <c r="AD8045">
        <v>1</v>
      </c>
      <c r="AE8045">
        <v>1</v>
      </c>
      <c r="AF8045">
        <v>1</v>
      </c>
      <c r="AL8045">
        <v>11.332719000000001</v>
      </c>
      <c r="AM8045" s="5">
        <v>15.6509895324707</v>
      </c>
      <c r="AN8045">
        <v>570.77625570776252</v>
      </c>
      <c r="AO8045">
        <f t="shared" si="125"/>
        <v>26826.48401826484</v>
      </c>
      <c r="AP8045">
        <v>684.93150684931504</v>
      </c>
      <c r="AQ8045">
        <v>8.2381599999999999E-2</v>
      </c>
      <c r="AR8045">
        <v>5.6423499999999994E-2</v>
      </c>
      <c r="AS8045">
        <v>6.0604599999999995E-2</v>
      </c>
      <c r="AT8045">
        <v>8.2225300000000001E-2</v>
      </c>
      <c r="AU8045">
        <v>7.8914799999999993E-2</v>
      </c>
      <c r="AW8045">
        <v>8.2381599999999985E-2</v>
      </c>
      <c r="AX8045">
        <v>5.6423500000000001E-2</v>
      </c>
      <c r="AY8045">
        <v>6.0604599999999995E-2</v>
      </c>
      <c r="AZ8045">
        <v>8.2225299999999987E-2</v>
      </c>
      <c r="BA8045">
        <v>7.8914799999999993E-2</v>
      </c>
      <c r="BC8045" s="52">
        <v>100000</v>
      </c>
      <c r="BD8045" s="52">
        <v>100000</v>
      </c>
      <c r="BE8045">
        <v>0</v>
      </c>
      <c r="BF8045">
        <v>0</v>
      </c>
      <c r="BG8045">
        <v>0</v>
      </c>
    </row>
    <row r="8046" spans="1:59">
      <c r="A8046">
        <v>8045</v>
      </c>
      <c r="E8046">
        <v>9795.2054794520554</v>
      </c>
      <c r="K8046">
        <v>1775.1122645251442</v>
      </c>
      <c r="L8046">
        <v>1815.6722645251441</v>
      </c>
      <c r="M8046">
        <v>1856.232264525144</v>
      </c>
      <c r="N8046">
        <v>1896.792264525144</v>
      </c>
      <c r="O8046">
        <v>1937.3522645251439</v>
      </c>
      <c r="Q8046">
        <v>44274.998348481517</v>
      </c>
      <c r="R8046">
        <v>43078.839958748104</v>
      </c>
      <c r="S8046">
        <v>41882.68156901469</v>
      </c>
      <c r="T8046">
        <v>40686.523179281277</v>
      </c>
      <c r="U8046">
        <v>39490.364789547864</v>
      </c>
      <c r="W8046">
        <v>0</v>
      </c>
      <c r="AB8046">
        <v>1</v>
      </c>
      <c r="AC8046">
        <v>1</v>
      </c>
      <c r="AD8046">
        <v>1</v>
      </c>
      <c r="AE8046">
        <v>1</v>
      </c>
      <c r="AF8046">
        <v>1</v>
      </c>
      <c r="AL8046">
        <v>11.567183</v>
      </c>
      <c r="AM8046" s="5">
        <v>14.80133628845215</v>
      </c>
      <c r="AN8046">
        <v>570.77625570776252</v>
      </c>
      <c r="AO8046">
        <f t="shared" si="125"/>
        <v>26826.48401826484</v>
      </c>
      <c r="AP8046">
        <v>684.93150684931504</v>
      </c>
      <c r="AQ8046">
        <v>8.3157999999999996E-2</v>
      </c>
      <c r="AR8046">
        <v>5.66575E-2</v>
      </c>
      <c r="AS8046">
        <v>6.1057299999999995E-2</v>
      </c>
      <c r="AT8046">
        <v>8.22682E-2</v>
      </c>
      <c r="AU8046">
        <v>8.0093400000000009E-2</v>
      </c>
      <c r="AW8046">
        <v>8.3157999999999996E-2</v>
      </c>
      <c r="AX8046">
        <v>5.66575E-2</v>
      </c>
      <c r="AY8046">
        <v>6.1057299999999995E-2</v>
      </c>
      <c r="AZ8046">
        <v>8.22682E-2</v>
      </c>
      <c r="BA8046">
        <v>8.0093400000000023E-2</v>
      </c>
      <c r="BC8046" s="52">
        <v>100000</v>
      </c>
      <c r="BD8046" s="52">
        <v>100000</v>
      </c>
      <c r="BE8046">
        <v>0</v>
      </c>
      <c r="BF8046">
        <v>0</v>
      </c>
      <c r="BG8046">
        <v>0</v>
      </c>
    </row>
    <row r="8047" spans="1:59">
      <c r="A8047">
        <v>8046</v>
      </c>
      <c r="E8047">
        <v>9795.2054794520554</v>
      </c>
      <c r="K8047">
        <v>2591.1437267885349</v>
      </c>
      <c r="L8047">
        <v>2633.4912267885347</v>
      </c>
      <c r="M8047">
        <v>2675.8387267885346</v>
      </c>
      <c r="N8047">
        <v>2718.1862267885344</v>
      </c>
      <c r="O8047">
        <v>2760.5337267885343</v>
      </c>
      <c r="Q8047">
        <v>60785.838645745847</v>
      </c>
      <c r="R8047">
        <v>59143.614063833484</v>
      </c>
      <c r="S8047">
        <v>57501.38948192112</v>
      </c>
      <c r="T8047">
        <v>55859.164900008756</v>
      </c>
      <c r="U8047">
        <v>54216.940318096393</v>
      </c>
      <c r="W8047">
        <v>0</v>
      </c>
      <c r="AB8047">
        <v>1</v>
      </c>
      <c r="AC8047">
        <v>1</v>
      </c>
      <c r="AD8047">
        <v>1</v>
      </c>
      <c r="AE8047">
        <v>1</v>
      </c>
      <c r="AF8047">
        <v>1</v>
      </c>
      <c r="AL8047">
        <v>11.697391</v>
      </c>
      <c r="AM8047" s="5">
        <v>14.626980781555179</v>
      </c>
      <c r="AN8047">
        <v>570.77625570776252</v>
      </c>
      <c r="AO8047">
        <f t="shared" si="125"/>
        <v>26826.48401826484</v>
      </c>
      <c r="AP8047">
        <v>684.93150684931504</v>
      </c>
      <c r="AQ8047">
        <v>8.5114900000000007E-2</v>
      </c>
      <c r="AR8047">
        <v>5.58605E-2</v>
      </c>
      <c r="AS8047">
        <v>6.2153199999999999E-2</v>
      </c>
      <c r="AT8047">
        <v>8.2894700000000002E-2</v>
      </c>
      <c r="AU8047">
        <v>8.0299800000000005E-2</v>
      </c>
      <c r="AW8047">
        <v>8.5114900000000007E-2</v>
      </c>
      <c r="AX8047">
        <v>5.5860499999999993E-2</v>
      </c>
      <c r="AY8047">
        <v>6.2153200000000006E-2</v>
      </c>
      <c r="AZ8047">
        <v>8.2894700000000002E-2</v>
      </c>
      <c r="BA8047">
        <v>8.0299800000000018E-2</v>
      </c>
      <c r="BC8047" s="52">
        <v>100000</v>
      </c>
      <c r="BD8047" s="52">
        <v>100000</v>
      </c>
      <c r="BE8047">
        <v>0</v>
      </c>
      <c r="BF8047">
        <v>0</v>
      </c>
      <c r="BG8047">
        <v>0</v>
      </c>
    </row>
    <row r="8048" spans="1:59">
      <c r="A8048">
        <v>8047</v>
      </c>
      <c r="E8048">
        <v>9795.2054794520554</v>
      </c>
      <c r="K8048">
        <v>4066.0691187413568</v>
      </c>
      <c r="L8048">
        <v>4107.454118741357</v>
      </c>
      <c r="M8048">
        <v>4148.8391187413572</v>
      </c>
      <c r="N8048">
        <v>4190.2241187413574</v>
      </c>
      <c r="O8048">
        <v>4231.6091187413576</v>
      </c>
      <c r="Q8048">
        <v>72518.963664118899</v>
      </c>
      <c r="R8048">
        <v>70559.750333075266</v>
      </c>
      <c r="S8048">
        <v>68600.537002031633</v>
      </c>
      <c r="T8048">
        <v>66641.323670988</v>
      </c>
      <c r="U8048">
        <v>64682.110339944375</v>
      </c>
      <c r="W8048">
        <v>0</v>
      </c>
      <c r="AB8048">
        <v>1</v>
      </c>
      <c r="AC8048">
        <v>1</v>
      </c>
      <c r="AD8048">
        <v>1</v>
      </c>
      <c r="AE8048">
        <v>1</v>
      </c>
      <c r="AF8048">
        <v>1</v>
      </c>
      <c r="AL8048">
        <v>11.485768</v>
      </c>
      <c r="AM8048" s="5">
        <v>14.087515830993651</v>
      </c>
      <c r="AN8048">
        <v>570.77625570776252</v>
      </c>
      <c r="AO8048">
        <f t="shared" si="125"/>
        <v>26826.48401826484</v>
      </c>
      <c r="AP8048">
        <v>684.93150684931504</v>
      </c>
      <c r="AQ8048">
        <v>9.1365500000000002E-2</v>
      </c>
      <c r="AR8048">
        <v>6.1102099999999999E-2</v>
      </c>
      <c r="AS8048">
        <v>6.7431200000000011E-2</v>
      </c>
      <c r="AT8048">
        <v>9.0711200000000006E-2</v>
      </c>
      <c r="AU8048">
        <v>8.5718599999999992E-2</v>
      </c>
      <c r="AW8048">
        <v>9.1365500000000002E-2</v>
      </c>
      <c r="AX8048">
        <v>6.1102100000000006E-2</v>
      </c>
      <c r="AY8048">
        <v>6.7431200000000011E-2</v>
      </c>
      <c r="AZ8048">
        <v>9.0711200000000006E-2</v>
      </c>
      <c r="BA8048">
        <v>8.5718599999999992E-2</v>
      </c>
      <c r="BC8048" s="52">
        <v>100000</v>
      </c>
      <c r="BD8048" s="52">
        <v>100000</v>
      </c>
      <c r="BE8048">
        <v>0</v>
      </c>
      <c r="BF8048">
        <v>0</v>
      </c>
      <c r="BG8048">
        <v>0</v>
      </c>
    </row>
    <row r="8049" spans="1:59">
      <c r="A8049">
        <v>8048</v>
      </c>
      <c r="E8049">
        <v>9795.2054794520554</v>
      </c>
      <c r="K8049">
        <v>5317.7508437270344</v>
      </c>
      <c r="L8049">
        <v>5358.7233437270343</v>
      </c>
      <c r="M8049">
        <v>5399.6958437270341</v>
      </c>
      <c r="N8049">
        <v>5440.668343727034</v>
      </c>
      <c r="O8049">
        <v>5481.6408437270338</v>
      </c>
      <c r="Q8049">
        <v>67220.726390186348</v>
      </c>
      <c r="R8049">
        <v>65404.653234965837</v>
      </c>
      <c r="S8049">
        <v>63588.580079745327</v>
      </c>
      <c r="T8049">
        <v>61772.506924524816</v>
      </c>
      <c r="U8049">
        <v>59956.433769304305</v>
      </c>
      <c r="W8049">
        <v>0</v>
      </c>
      <c r="AB8049">
        <v>1</v>
      </c>
      <c r="AC8049">
        <v>1</v>
      </c>
      <c r="AD8049">
        <v>1</v>
      </c>
      <c r="AE8049">
        <v>1</v>
      </c>
      <c r="AF8049">
        <v>1</v>
      </c>
      <c r="AL8049">
        <v>11.250567999999999</v>
      </c>
      <c r="AM8049" s="5">
        <v>12.156511306762701</v>
      </c>
      <c r="AN8049">
        <v>570.77625570776252</v>
      </c>
      <c r="AO8049">
        <f t="shared" si="125"/>
        <v>26826.48401826484</v>
      </c>
      <c r="AP8049">
        <v>684.93150684931504</v>
      </c>
      <c r="AQ8049">
        <v>9.7736299999999998E-2</v>
      </c>
      <c r="AR8049">
        <v>7.9490499999999992E-2</v>
      </c>
      <c r="AS8049">
        <v>7.6853699999999997E-2</v>
      </c>
      <c r="AT8049">
        <v>9.9148399999999998E-2</v>
      </c>
      <c r="AU8049">
        <v>9.2798400000000003E-2</v>
      </c>
      <c r="AW8049">
        <v>9.7736299999999984E-2</v>
      </c>
      <c r="AX8049">
        <v>7.9490500000000006E-2</v>
      </c>
      <c r="AY8049">
        <v>7.6853700000000011E-2</v>
      </c>
      <c r="AZ8049">
        <v>9.9148400000000012E-2</v>
      </c>
      <c r="BA8049">
        <v>9.2798399999999989E-2</v>
      </c>
      <c r="BC8049" s="52">
        <v>100000</v>
      </c>
      <c r="BD8049" s="52">
        <v>100000</v>
      </c>
      <c r="BE8049">
        <v>0</v>
      </c>
      <c r="BF8049">
        <v>0</v>
      </c>
      <c r="BG8049">
        <v>0</v>
      </c>
    </row>
    <row r="8050" spans="1:59">
      <c r="A8050">
        <v>8049</v>
      </c>
      <c r="E8050">
        <v>9795.2054794520554</v>
      </c>
      <c r="K8050">
        <v>4502.8030885848439</v>
      </c>
      <c r="L8050">
        <v>4553.290588584844</v>
      </c>
      <c r="M8050">
        <v>4603.7780885848442</v>
      </c>
      <c r="N8050">
        <v>4654.2655885848444</v>
      </c>
      <c r="O8050">
        <v>4704.7530885848446</v>
      </c>
      <c r="Q8050">
        <v>65799.410462629836</v>
      </c>
      <c r="R8050">
        <v>64021.736383939846</v>
      </c>
      <c r="S8050">
        <v>62244.062305249856</v>
      </c>
      <c r="T8050">
        <v>60466.388226559866</v>
      </c>
      <c r="U8050">
        <v>58688.714147869876</v>
      </c>
      <c r="W8050">
        <v>0.35250999999999999</v>
      </c>
      <c r="AB8050">
        <v>1</v>
      </c>
      <c r="AC8050">
        <v>1</v>
      </c>
      <c r="AD8050">
        <v>1</v>
      </c>
      <c r="AE8050">
        <v>1</v>
      </c>
      <c r="AF8050">
        <v>1</v>
      </c>
      <c r="AL8050">
        <v>11.176029</v>
      </c>
      <c r="AM8050" s="5">
        <v>10.375369071960449</v>
      </c>
      <c r="AN8050">
        <v>570.77625570776252</v>
      </c>
      <c r="AO8050">
        <f t="shared" si="125"/>
        <v>26826.48401826484</v>
      </c>
      <c r="AP8050">
        <v>684.93150684931504</v>
      </c>
      <c r="AQ8050">
        <v>0.10052800000000001</v>
      </c>
      <c r="AR8050">
        <v>9.07578E-2</v>
      </c>
      <c r="AS8050">
        <v>8.5055000000000006E-2</v>
      </c>
      <c r="AT8050">
        <v>0.10582999999999999</v>
      </c>
      <c r="AU8050">
        <v>9.8526900000000001E-2</v>
      </c>
      <c r="AW8050">
        <v>0.10052799999999999</v>
      </c>
      <c r="AX8050">
        <v>9.0757799999999986E-2</v>
      </c>
      <c r="AY8050">
        <v>8.5055000000000006E-2</v>
      </c>
      <c r="AZ8050">
        <v>0.10582999999999999</v>
      </c>
      <c r="BA8050">
        <v>9.8526900000000014E-2</v>
      </c>
      <c r="BC8050" s="52">
        <v>100000</v>
      </c>
      <c r="BD8050" s="52">
        <v>100000</v>
      </c>
      <c r="BE8050">
        <v>0</v>
      </c>
      <c r="BF8050">
        <v>0</v>
      </c>
      <c r="BG8050">
        <v>0</v>
      </c>
    </row>
    <row r="8051" spans="1:59">
      <c r="A8051">
        <v>8050</v>
      </c>
      <c r="E8051">
        <v>9795.2054794520554</v>
      </c>
      <c r="K8051">
        <v>3993.4607416209747</v>
      </c>
      <c r="L8051">
        <v>4067.2132416209747</v>
      </c>
      <c r="M8051">
        <v>4140.9657416209748</v>
      </c>
      <c r="N8051">
        <v>4214.7182416209744</v>
      </c>
      <c r="O8051">
        <v>4288.4707416209749</v>
      </c>
      <c r="Q8051">
        <v>64061.480203909538</v>
      </c>
      <c r="R8051">
        <v>62330.759031798996</v>
      </c>
      <c r="S8051">
        <v>60600.037859688455</v>
      </c>
      <c r="T8051">
        <v>58869.316687577913</v>
      </c>
      <c r="U8051">
        <v>57138.595515467372</v>
      </c>
      <c r="W8051">
        <v>0.34423000000000004</v>
      </c>
      <c r="AB8051">
        <v>1</v>
      </c>
      <c r="AC8051">
        <v>1</v>
      </c>
      <c r="AD8051">
        <v>1</v>
      </c>
      <c r="AE8051">
        <v>1</v>
      </c>
      <c r="AF8051">
        <v>1</v>
      </c>
      <c r="AL8051">
        <v>9.9066799999999997</v>
      </c>
      <c r="AM8051" s="5">
        <v>9.0900173187255859</v>
      </c>
      <c r="AN8051">
        <v>570.77625570776252</v>
      </c>
      <c r="AO8051">
        <f t="shared" si="125"/>
        <v>26826.48401826484</v>
      </c>
      <c r="AP8051">
        <v>684.93150684931504</v>
      </c>
      <c r="AQ8051">
        <v>0.102587</v>
      </c>
      <c r="AR8051">
        <v>8.8920399999999997E-2</v>
      </c>
      <c r="AS8051">
        <v>8.3310000000000009E-2</v>
      </c>
      <c r="AT8051">
        <v>0.105754</v>
      </c>
      <c r="AU8051">
        <v>9.8020700000000002E-2</v>
      </c>
      <c r="AW8051">
        <v>0.102587</v>
      </c>
      <c r="AX8051">
        <v>8.8920399999999997E-2</v>
      </c>
      <c r="AY8051">
        <v>8.3310000000000009E-2</v>
      </c>
      <c r="AZ8051">
        <v>0.105754</v>
      </c>
      <c r="BA8051">
        <v>9.8020700000000002E-2</v>
      </c>
      <c r="BC8051" s="52">
        <v>100000</v>
      </c>
      <c r="BD8051" s="52">
        <v>100000</v>
      </c>
      <c r="BE8051">
        <v>0</v>
      </c>
      <c r="BF8051">
        <v>0</v>
      </c>
      <c r="BG8051">
        <v>0</v>
      </c>
    </row>
    <row r="8052" spans="1:59">
      <c r="A8052">
        <v>8051</v>
      </c>
      <c r="E8052">
        <v>9795.2054794520554</v>
      </c>
      <c r="K8052">
        <v>4064.9854116201568</v>
      </c>
      <c r="L8052">
        <v>4171.5154116201566</v>
      </c>
      <c r="M8052">
        <v>4278.0454116201563</v>
      </c>
      <c r="N8052">
        <v>4384.575411620156</v>
      </c>
      <c r="O8052">
        <v>4491.1054116201558</v>
      </c>
      <c r="Q8052">
        <v>62351.427346242337</v>
      </c>
      <c r="R8052">
        <v>60666.905928609769</v>
      </c>
      <c r="S8052">
        <v>58982.384510977201</v>
      </c>
      <c r="T8052">
        <v>57297.863093344633</v>
      </c>
      <c r="U8052">
        <v>55613.341675712065</v>
      </c>
      <c r="W8052">
        <v>0.37939000000000001</v>
      </c>
      <c r="AB8052">
        <v>1</v>
      </c>
      <c r="AC8052">
        <v>1</v>
      </c>
      <c r="AD8052">
        <v>1</v>
      </c>
      <c r="AE8052">
        <v>1</v>
      </c>
      <c r="AF8052">
        <v>1</v>
      </c>
      <c r="AL8052">
        <v>8.532572</v>
      </c>
      <c r="AM8052" s="5">
        <v>7.9427037239074707</v>
      </c>
      <c r="AN8052">
        <v>570.77625570776252</v>
      </c>
      <c r="AO8052">
        <f t="shared" si="125"/>
        <v>26826.48401826484</v>
      </c>
      <c r="AP8052">
        <v>684.93150684931504</v>
      </c>
      <c r="AQ8052">
        <v>0.104036</v>
      </c>
      <c r="AR8052">
        <v>9.5588699999999999E-2</v>
      </c>
      <c r="AS8052">
        <v>8.5638199999999998E-2</v>
      </c>
      <c r="AT8052">
        <v>0.10800799999999999</v>
      </c>
      <c r="AU8052">
        <v>0.10185</v>
      </c>
      <c r="AW8052">
        <v>0.104036</v>
      </c>
      <c r="AX8052">
        <v>9.5588700000000013E-2</v>
      </c>
      <c r="AY8052">
        <v>8.5638199999999984E-2</v>
      </c>
      <c r="AZ8052">
        <v>0.10800799999999998</v>
      </c>
      <c r="BA8052">
        <v>0.10184999999999998</v>
      </c>
      <c r="BC8052" s="52">
        <v>100000</v>
      </c>
      <c r="BD8052" s="52">
        <v>100000</v>
      </c>
      <c r="BE8052">
        <v>0</v>
      </c>
      <c r="BF8052">
        <v>0</v>
      </c>
      <c r="BG8052">
        <v>0</v>
      </c>
    </row>
    <row r="8053" spans="1:59">
      <c r="A8053">
        <v>8052</v>
      </c>
      <c r="E8053">
        <v>9795.2054794520554</v>
      </c>
      <c r="K8053">
        <v>4700.0377846431938</v>
      </c>
      <c r="L8053">
        <v>4866.1311179765271</v>
      </c>
      <c r="M8053">
        <v>5032.2244513098603</v>
      </c>
      <c r="N8053">
        <v>5198.3177846431936</v>
      </c>
      <c r="O8053">
        <v>5364.4111179765268</v>
      </c>
      <c r="Q8053">
        <v>59729.371815716731</v>
      </c>
      <c r="R8053">
        <v>58115.689333674651</v>
      </c>
      <c r="S8053">
        <v>56502.00685163257</v>
      </c>
      <c r="T8053">
        <v>54888.324369590489</v>
      </c>
      <c r="U8053">
        <v>53274.641887548409</v>
      </c>
      <c r="W8053">
        <v>0.52476</v>
      </c>
      <c r="AB8053">
        <v>1</v>
      </c>
      <c r="AC8053">
        <v>1</v>
      </c>
      <c r="AD8053">
        <v>1</v>
      </c>
      <c r="AE8053">
        <v>1</v>
      </c>
      <c r="AF8053">
        <v>1</v>
      </c>
      <c r="AL8053">
        <v>6.7693289999999999</v>
      </c>
      <c r="AM8053" s="5">
        <v>7.0966372489929199</v>
      </c>
      <c r="AN8053">
        <v>570.77625570776252</v>
      </c>
      <c r="AO8053">
        <f t="shared" si="125"/>
        <v>26826.48401826484</v>
      </c>
      <c r="AP8053">
        <v>684.93150684931504</v>
      </c>
      <c r="AQ8053">
        <v>0.10555800000000001</v>
      </c>
      <c r="AR8053">
        <v>9.6343600000000001E-2</v>
      </c>
      <c r="AS8053">
        <v>8.6325699999999991E-2</v>
      </c>
      <c r="AT8053">
        <v>0.108969</v>
      </c>
      <c r="AU8053">
        <v>0.104389</v>
      </c>
      <c r="AW8053">
        <v>0.10555800000000003</v>
      </c>
      <c r="AX8053">
        <v>9.6343600000000015E-2</v>
      </c>
      <c r="AY8053">
        <v>8.6325699999999991E-2</v>
      </c>
      <c r="AZ8053">
        <v>0.108969</v>
      </c>
      <c r="BA8053">
        <v>0.104389</v>
      </c>
      <c r="BC8053" s="52">
        <v>100000</v>
      </c>
      <c r="BD8053" s="52">
        <v>100000</v>
      </c>
      <c r="BE8053">
        <v>0</v>
      </c>
      <c r="BF8053">
        <v>0</v>
      </c>
      <c r="BG8053">
        <v>0</v>
      </c>
    </row>
    <row r="8054" spans="1:59">
      <c r="A8054">
        <v>8053</v>
      </c>
      <c r="E8054">
        <v>9795.2054794520554</v>
      </c>
      <c r="K8054">
        <v>4534.230595099636</v>
      </c>
      <c r="L8054">
        <v>4743.9105950996363</v>
      </c>
      <c r="M8054">
        <v>4953.5905950996366</v>
      </c>
      <c r="N8054">
        <v>5163.2705950996369</v>
      </c>
      <c r="O8054">
        <v>5372.9505950996372</v>
      </c>
      <c r="Q8054">
        <v>58820.626321308016</v>
      </c>
      <c r="R8054">
        <v>57231.495021256866</v>
      </c>
      <c r="S8054">
        <v>55642.363721205722</v>
      </c>
      <c r="T8054">
        <v>54053.232421154578</v>
      </c>
      <c r="U8054">
        <v>52464.101121103435</v>
      </c>
      <c r="W8054">
        <v>0.25591999999999998</v>
      </c>
      <c r="AB8054">
        <v>1</v>
      </c>
      <c r="AC8054">
        <v>1</v>
      </c>
      <c r="AD8054">
        <v>1</v>
      </c>
      <c r="AE8054">
        <v>1</v>
      </c>
      <c r="AF8054">
        <v>1</v>
      </c>
      <c r="AL8054">
        <v>5.1689753999999999</v>
      </c>
      <c r="AM8054" s="5">
        <v>5.9102039337158203</v>
      </c>
      <c r="AN8054">
        <v>570.77625570776252</v>
      </c>
      <c r="AO8054">
        <f t="shared" si="125"/>
        <v>26826.48401826484</v>
      </c>
      <c r="AP8054">
        <v>684.93150684931504</v>
      </c>
      <c r="AQ8054">
        <v>0.10788800000000001</v>
      </c>
      <c r="AR8054">
        <v>9.7375299999999998E-2</v>
      </c>
      <c r="AS8054">
        <v>8.7263199999999999E-2</v>
      </c>
      <c r="AT8054">
        <v>0.11054800000000001</v>
      </c>
      <c r="AU8054">
        <v>0.10548600000000001</v>
      </c>
      <c r="AW8054">
        <v>0.10788800000000003</v>
      </c>
      <c r="AX8054">
        <v>9.7375299999999984E-2</v>
      </c>
      <c r="AY8054">
        <v>8.7263199999999999E-2</v>
      </c>
      <c r="AZ8054">
        <v>0.11054800000000002</v>
      </c>
      <c r="BA8054">
        <v>0.10548600000000001</v>
      </c>
      <c r="BC8054" s="52">
        <v>100000</v>
      </c>
      <c r="BD8054" s="52">
        <v>100000</v>
      </c>
      <c r="BE8054">
        <v>0</v>
      </c>
      <c r="BF8054">
        <v>0</v>
      </c>
      <c r="BG8054">
        <v>0</v>
      </c>
    </row>
    <row r="8055" spans="1:59">
      <c r="A8055">
        <v>8054</v>
      </c>
      <c r="E8055">
        <v>9795.2054794520554</v>
      </c>
      <c r="K8055">
        <v>4524.4772310088383</v>
      </c>
      <c r="L8055">
        <v>4798.1463976755049</v>
      </c>
      <c r="M8055">
        <v>5071.8155643421715</v>
      </c>
      <c r="N8055">
        <v>5345.484731008838</v>
      </c>
      <c r="O8055">
        <v>5619.1538976755046</v>
      </c>
      <c r="Q8055">
        <v>57858.568908630383</v>
      </c>
      <c r="R8055">
        <v>56295.429095431922</v>
      </c>
      <c r="S8055">
        <v>54732.289282233462</v>
      </c>
      <c r="T8055">
        <v>53169.149469035001</v>
      </c>
      <c r="U8055">
        <v>51606.00965583654</v>
      </c>
      <c r="W8055">
        <v>0.19144999999999998</v>
      </c>
      <c r="AB8055">
        <v>1</v>
      </c>
      <c r="AC8055">
        <v>1</v>
      </c>
      <c r="AD8055">
        <v>1</v>
      </c>
      <c r="AE8055">
        <v>1</v>
      </c>
      <c r="AF8055">
        <v>1</v>
      </c>
      <c r="AL8055">
        <v>4.8178070000000002</v>
      </c>
      <c r="AM8055" s="5">
        <v>4.9724411964416504</v>
      </c>
      <c r="AN8055">
        <v>570.77625570776252</v>
      </c>
      <c r="AO8055">
        <f t="shared" si="125"/>
        <v>26826.48401826484</v>
      </c>
      <c r="AP8055">
        <v>684.93150684931504</v>
      </c>
      <c r="AQ8055">
        <v>0.109058</v>
      </c>
      <c r="AR8055">
        <v>9.9951899999999996E-2</v>
      </c>
      <c r="AS8055">
        <v>8.9376000000000011E-2</v>
      </c>
      <c r="AT8055">
        <v>0.114324</v>
      </c>
      <c r="AU8055">
        <v>0.10787000000000001</v>
      </c>
      <c r="AW8055">
        <v>0.109058</v>
      </c>
      <c r="AX8055">
        <v>9.9951899999999996E-2</v>
      </c>
      <c r="AY8055">
        <v>8.9375999999999997E-2</v>
      </c>
      <c r="AZ8055">
        <v>0.114324</v>
      </c>
      <c r="BA8055">
        <v>0.10787000000000001</v>
      </c>
      <c r="BC8055" s="52">
        <v>100000</v>
      </c>
      <c r="BD8055" s="52">
        <v>100000</v>
      </c>
      <c r="BE8055">
        <v>0</v>
      </c>
      <c r="BF8055">
        <v>0</v>
      </c>
      <c r="BG8055">
        <v>0</v>
      </c>
    </row>
    <row r="8056" spans="1:59">
      <c r="A8056">
        <v>8055</v>
      </c>
      <c r="E8056">
        <v>9795.2054794520554</v>
      </c>
      <c r="K8056">
        <v>4506.0542099484428</v>
      </c>
      <c r="L8056">
        <v>4827.791709948443</v>
      </c>
      <c r="M8056">
        <v>5149.5292099484432</v>
      </c>
      <c r="N8056">
        <v>5471.2667099484433</v>
      </c>
      <c r="O8056">
        <v>5793.0042099484435</v>
      </c>
      <c r="Q8056">
        <v>58769.757286876367</v>
      </c>
      <c r="R8056">
        <v>57182.000292345794</v>
      </c>
      <c r="S8056">
        <v>55594.243297815221</v>
      </c>
      <c r="T8056">
        <v>54006.486303284648</v>
      </c>
      <c r="U8056">
        <v>52418.729308754075</v>
      </c>
      <c r="W8056">
        <v>0.16358</v>
      </c>
      <c r="AB8056">
        <v>1</v>
      </c>
      <c r="AC8056">
        <v>1</v>
      </c>
      <c r="AD8056">
        <v>1</v>
      </c>
      <c r="AE8056">
        <v>1</v>
      </c>
      <c r="AF8056">
        <v>1</v>
      </c>
      <c r="AL8056">
        <v>4.908239</v>
      </c>
      <c r="AM8056" s="5">
        <v>3.9709417819976811</v>
      </c>
      <c r="AN8056">
        <v>570.77625570776252</v>
      </c>
      <c r="AO8056">
        <f t="shared" si="125"/>
        <v>26826.48401826484</v>
      </c>
      <c r="AP8056">
        <v>684.93150684931504</v>
      </c>
      <c r="AQ8056">
        <v>0.116967</v>
      </c>
      <c r="AR8056">
        <v>0.13455300000000001</v>
      </c>
      <c r="AS8056">
        <v>0.13849700000000001</v>
      </c>
      <c r="AT8056">
        <v>0.13583899999999999</v>
      </c>
      <c r="AU8056">
        <v>0.12781000000000001</v>
      </c>
      <c r="AW8056">
        <v>0.116967</v>
      </c>
      <c r="AX8056">
        <v>0.13455300000000003</v>
      </c>
      <c r="AY8056">
        <v>0.13849700000000004</v>
      </c>
      <c r="AZ8056">
        <v>0.13583899999999999</v>
      </c>
      <c r="BA8056">
        <v>0.12781000000000003</v>
      </c>
      <c r="BC8056" s="52">
        <v>100000</v>
      </c>
      <c r="BD8056" s="52">
        <v>100000</v>
      </c>
      <c r="BE8056">
        <v>0</v>
      </c>
      <c r="BF8056">
        <v>0</v>
      </c>
      <c r="BG8056">
        <v>0</v>
      </c>
    </row>
    <row r="8057" spans="1:59">
      <c r="A8057">
        <v>8056</v>
      </c>
      <c r="E8057">
        <v>9795.2054794520554</v>
      </c>
      <c r="K8057">
        <v>4237.2948438909116</v>
      </c>
      <c r="L8057">
        <v>4660.5581772242449</v>
      </c>
      <c r="M8057">
        <v>5083.8215105575782</v>
      </c>
      <c r="N8057">
        <v>5507.0848438909115</v>
      </c>
      <c r="O8057">
        <v>5930.3481772242449</v>
      </c>
      <c r="Q8057">
        <v>59331.568165230958</v>
      </c>
      <c r="R8057">
        <v>57728.632970201026</v>
      </c>
      <c r="S8057">
        <v>56125.697775171095</v>
      </c>
      <c r="T8057">
        <v>54522.762580141163</v>
      </c>
      <c r="U8057">
        <v>52919.827385111232</v>
      </c>
      <c r="W8057">
        <v>0.15981000000000001</v>
      </c>
      <c r="AB8057">
        <v>1</v>
      </c>
      <c r="AC8057">
        <v>1</v>
      </c>
      <c r="AD8057">
        <v>1</v>
      </c>
      <c r="AE8057">
        <v>1</v>
      </c>
      <c r="AF8057">
        <v>1</v>
      </c>
      <c r="AL8057">
        <v>5.658639</v>
      </c>
      <c r="AM8057" s="5">
        <v>4.2687697410583496</v>
      </c>
      <c r="AN8057">
        <v>570.77625570776252</v>
      </c>
      <c r="AO8057">
        <f t="shared" si="125"/>
        <v>26826.48401826484</v>
      </c>
      <c r="AP8057">
        <v>684.93150684931504</v>
      </c>
      <c r="AQ8057">
        <v>0.12327100000000001</v>
      </c>
      <c r="AR8057">
        <v>0.16197300000000001</v>
      </c>
      <c r="AS8057">
        <v>0.15099899999999999</v>
      </c>
      <c r="AT8057">
        <v>0.14773900000000001</v>
      </c>
      <c r="AU8057">
        <v>0.14141700000000001</v>
      </c>
      <c r="AW8057">
        <v>0.12327100000000001</v>
      </c>
      <c r="AX8057">
        <v>0.16197300000000003</v>
      </c>
      <c r="AY8057">
        <v>0.15099899999999999</v>
      </c>
      <c r="AZ8057">
        <v>0.14773900000000001</v>
      </c>
      <c r="BA8057">
        <v>0.14141700000000001</v>
      </c>
      <c r="BC8057" s="52">
        <v>100000</v>
      </c>
      <c r="BD8057" s="52">
        <v>100000</v>
      </c>
      <c r="BE8057">
        <v>0</v>
      </c>
      <c r="BF8057">
        <v>0</v>
      </c>
      <c r="BG8057">
        <v>0</v>
      </c>
    </row>
    <row r="8058" spans="1:59">
      <c r="A8058">
        <v>8057</v>
      </c>
      <c r="E8058">
        <v>9795.2054794520554</v>
      </c>
      <c r="K8058">
        <v>4580.8300013112239</v>
      </c>
      <c r="L8058">
        <v>5197.4933346445578</v>
      </c>
      <c r="M8058">
        <v>5814.1566679778916</v>
      </c>
      <c r="N8058">
        <v>6430.8200013112255</v>
      </c>
      <c r="O8058">
        <v>7047.4833346445594</v>
      </c>
      <c r="Q8058">
        <v>62729.496541799243</v>
      </c>
      <c r="R8058">
        <v>61034.760991452058</v>
      </c>
      <c r="S8058">
        <v>59340.025441104874</v>
      </c>
      <c r="T8058">
        <v>57645.289890757689</v>
      </c>
      <c r="U8058">
        <v>55950.554340410505</v>
      </c>
      <c r="W8058">
        <v>0</v>
      </c>
      <c r="AB8058">
        <v>1</v>
      </c>
      <c r="AC8058">
        <v>1</v>
      </c>
      <c r="AD8058">
        <v>1</v>
      </c>
      <c r="AE8058">
        <v>1</v>
      </c>
      <c r="AF8058">
        <v>1</v>
      </c>
      <c r="AL8058">
        <v>5.7772264</v>
      </c>
      <c r="AM8058" s="5">
        <v>3.6183304786682129</v>
      </c>
      <c r="AN8058">
        <v>570.77625570776252</v>
      </c>
      <c r="AO8058">
        <f t="shared" si="125"/>
        <v>26826.48401826484</v>
      </c>
      <c r="AP8058">
        <v>684.93150684931504</v>
      </c>
      <c r="AQ8058">
        <v>0.123653</v>
      </c>
      <c r="AR8058">
        <v>0.16663900000000001</v>
      </c>
      <c r="AS8058">
        <v>0.15502299999999999</v>
      </c>
      <c r="AT8058">
        <v>0.155888</v>
      </c>
      <c r="AU8058">
        <v>0.141124</v>
      </c>
      <c r="AW8058">
        <v>0.123653</v>
      </c>
      <c r="AX8058">
        <v>0.16663900000000004</v>
      </c>
      <c r="AY8058">
        <v>0.15502300000000002</v>
      </c>
      <c r="AZ8058">
        <v>0.15588800000000003</v>
      </c>
      <c r="BA8058">
        <v>0.14112400000000003</v>
      </c>
      <c r="BC8058" s="52">
        <v>100000</v>
      </c>
      <c r="BD8058" s="52">
        <v>100000</v>
      </c>
      <c r="BE8058">
        <v>0</v>
      </c>
      <c r="BF8058">
        <v>0</v>
      </c>
      <c r="BG8058">
        <v>0</v>
      </c>
    </row>
    <row r="8059" spans="1:59">
      <c r="A8059">
        <v>8058</v>
      </c>
      <c r="E8059">
        <v>9795.2054794520554</v>
      </c>
      <c r="K8059">
        <v>6243.2367252315971</v>
      </c>
      <c r="L8059">
        <v>7026.9558918982639</v>
      </c>
      <c r="M8059">
        <v>7810.6750585649306</v>
      </c>
      <c r="N8059">
        <v>8594.3942252315974</v>
      </c>
      <c r="O8059">
        <v>9378.1133918982632</v>
      </c>
      <c r="Q8059">
        <v>64279.613644659708</v>
      </c>
      <c r="R8059">
        <v>62542.999254419803</v>
      </c>
      <c r="S8059">
        <v>60806.384864179898</v>
      </c>
      <c r="T8059">
        <v>59069.770473939992</v>
      </c>
      <c r="U8059">
        <v>57333.156083700087</v>
      </c>
      <c r="W8059">
        <v>0</v>
      </c>
      <c r="AB8059">
        <v>1</v>
      </c>
      <c r="AC8059">
        <v>1</v>
      </c>
      <c r="AD8059">
        <v>1</v>
      </c>
      <c r="AE8059">
        <v>1</v>
      </c>
      <c r="AF8059">
        <v>1</v>
      </c>
      <c r="AL8059">
        <v>5.0142340000000001</v>
      </c>
      <c r="AM8059" s="5">
        <v>3.082621812820435</v>
      </c>
      <c r="AN8059">
        <v>570.77625570776252</v>
      </c>
      <c r="AO8059">
        <f t="shared" si="125"/>
        <v>26826.48401826484</v>
      </c>
      <c r="AP8059">
        <v>684.93150684931504</v>
      </c>
      <c r="AQ8059">
        <v>0.12354900000000001</v>
      </c>
      <c r="AR8059">
        <v>0.16036500000000001</v>
      </c>
      <c r="AS8059">
        <v>0.15393799999999999</v>
      </c>
      <c r="AT8059">
        <v>0.15549299999999999</v>
      </c>
      <c r="AU8059">
        <v>0.14026</v>
      </c>
      <c r="AW8059">
        <v>0.12354900000000001</v>
      </c>
      <c r="AX8059">
        <v>0.16036500000000004</v>
      </c>
      <c r="AY8059">
        <v>0.15393800000000002</v>
      </c>
      <c r="AZ8059">
        <v>0.15549299999999999</v>
      </c>
      <c r="BA8059">
        <v>0.14026</v>
      </c>
      <c r="BC8059" s="52">
        <v>100000</v>
      </c>
      <c r="BD8059" s="52">
        <v>100000</v>
      </c>
      <c r="BE8059">
        <v>0</v>
      </c>
      <c r="BF8059">
        <v>0</v>
      </c>
      <c r="BG8059">
        <v>0</v>
      </c>
    </row>
    <row r="8060" spans="1:59">
      <c r="A8060">
        <v>8059</v>
      </c>
      <c r="E8060">
        <v>9795.2054794520554</v>
      </c>
      <c r="K8060">
        <v>7308.5208253709243</v>
      </c>
      <c r="L8060">
        <v>8111.4891587042575</v>
      </c>
      <c r="M8060">
        <v>8914.4574920375908</v>
      </c>
      <c r="N8060">
        <v>9717.4258253709231</v>
      </c>
      <c r="O8060">
        <v>10520.394158704257</v>
      </c>
      <c r="Q8060">
        <v>64840.610228401893</v>
      </c>
      <c r="R8060">
        <v>63088.839637443009</v>
      </c>
      <c r="S8060">
        <v>61337.069046484125</v>
      </c>
      <c r="T8060">
        <v>59585.298455525241</v>
      </c>
      <c r="U8060">
        <v>57833.527864566357</v>
      </c>
      <c r="W8060">
        <v>0</v>
      </c>
      <c r="AB8060">
        <v>1</v>
      </c>
      <c r="AC8060">
        <v>1</v>
      </c>
      <c r="AD8060">
        <v>1</v>
      </c>
      <c r="AE8060">
        <v>1</v>
      </c>
      <c r="AF8060">
        <v>1</v>
      </c>
      <c r="AL8060">
        <v>4.7803760000000004</v>
      </c>
      <c r="AM8060" s="5">
        <v>3.0026688575744629</v>
      </c>
      <c r="AN8060">
        <v>570.77625570776252</v>
      </c>
      <c r="AO8060">
        <f t="shared" si="125"/>
        <v>26826.48401826484</v>
      </c>
      <c r="AP8060">
        <v>684.93150684931504</v>
      </c>
      <c r="AQ8060">
        <v>0.123553</v>
      </c>
      <c r="AR8060">
        <v>0.15645300000000001</v>
      </c>
      <c r="AS8060">
        <v>0.15304400000000001</v>
      </c>
      <c r="AT8060">
        <v>0.15251400000000001</v>
      </c>
      <c r="AU8060">
        <v>0.139683</v>
      </c>
      <c r="AW8060">
        <v>0.12355300000000001</v>
      </c>
      <c r="AX8060">
        <v>0.15645300000000001</v>
      </c>
      <c r="AY8060">
        <v>0.15304400000000001</v>
      </c>
      <c r="AZ8060">
        <v>0.15251400000000004</v>
      </c>
      <c r="BA8060">
        <v>0.139683</v>
      </c>
      <c r="BC8060" s="52">
        <v>100000</v>
      </c>
      <c r="BD8060" s="52">
        <v>100000</v>
      </c>
      <c r="BE8060">
        <v>0</v>
      </c>
      <c r="BF8060">
        <v>0</v>
      </c>
      <c r="BG8060">
        <v>0</v>
      </c>
    </row>
    <row r="8061" spans="1:59">
      <c r="A8061">
        <v>8060</v>
      </c>
      <c r="E8061">
        <v>9795.2054794520554</v>
      </c>
      <c r="K8061">
        <v>7671.5627109728302</v>
      </c>
      <c r="L8061">
        <v>8423.7677109728302</v>
      </c>
      <c r="M8061">
        <v>9175.9727109728301</v>
      </c>
      <c r="N8061">
        <v>9928.17771097283</v>
      </c>
      <c r="O8061">
        <v>10680.38271097283</v>
      </c>
      <c r="Q8061">
        <v>64385.423186585111</v>
      </c>
      <c r="R8061">
        <v>62645.950186402093</v>
      </c>
      <c r="S8061">
        <v>60906.477186219076</v>
      </c>
      <c r="T8061">
        <v>59167.004186036058</v>
      </c>
      <c r="U8061">
        <v>57427.53118585304</v>
      </c>
      <c r="W8061">
        <v>0</v>
      </c>
      <c r="AB8061">
        <v>1</v>
      </c>
      <c r="AC8061">
        <v>1</v>
      </c>
      <c r="AD8061">
        <v>1</v>
      </c>
      <c r="AE8061">
        <v>1</v>
      </c>
      <c r="AF8061">
        <v>1</v>
      </c>
      <c r="AL8061">
        <v>5.1113567</v>
      </c>
      <c r="AM8061" s="5">
        <v>2.2215836048126221</v>
      </c>
      <c r="AN8061">
        <v>570.77625570776252</v>
      </c>
      <c r="AO8061">
        <f t="shared" si="125"/>
        <v>26826.48401826484</v>
      </c>
      <c r="AP8061">
        <v>684.93150684931504</v>
      </c>
      <c r="AQ8061">
        <v>0.123485</v>
      </c>
      <c r="AR8061">
        <v>0.15331899999999998</v>
      </c>
      <c r="AS8061">
        <v>0.152083</v>
      </c>
      <c r="AT8061">
        <v>0.15095599999999998</v>
      </c>
      <c r="AU8061">
        <v>0.13922100000000001</v>
      </c>
      <c r="AW8061">
        <v>0.123485</v>
      </c>
      <c r="AX8061">
        <v>0.15331899999999998</v>
      </c>
      <c r="AY8061">
        <v>0.15208300000000002</v>
      </c>
      <c r="AZ8061">
        <v>0.15095599999999998</v>
      </c>
      <c r="BA8061">
        <v>0.13922100000000004</v>
      </c>
      <c r="BC8061" s="52">
        <v>100000</v>
      </c>
      <c r="BD8061" s="52">
        <v>100000</v>
      </c>
      <c r="BE8061">
        <v>0</v>
      </c>
      <c r="BF8061">
        <v>0</v>
      </c>
      <c r="BG8061">
        <v>0</v>
      </c>
    </row>
    <row r="8062" spans="1:59">
      <c r="A8062">
        <v>8061</v>
      </c>
      <c r="E8062">
        <v>9795.2054794520554</v>
      </c>
      <c r="K8062">
        <v>6806.764428255452</v>
      </c>
      <c r="L8062">
        <v>7429.5602615887856</v>
      </c>
      <c r="M8062">
        <v>8052.3560949221192</v>
      </c>
      <c r="N8062">
        <v>8675.1519282554527</v>
      </c>
      <c r="O8062">
        <v>9297.9477615887863</v>
      </c>
      <c r="Q8062">
        <v>62353.055935467193</v>
      </c>
      <c r="R8062">
        <v>60668.490518273837</v>
      </c>
      <c r="S8062">
        <v>58983.92510108048</v>
      </c>
      <c r="T8062">
        <v>57299.359683887124</v>
      </c>
      <c r="U8062">
        <v>55614.794266693767</v>
      </c>
      <c r="W8062">
        <v>0</v>
      </c>
      <c r="AB8062">
        <v>1</v>
      </c>
      <c r="AC8062">
        <v>1</v>
      </c>
      <c r="AD8062">
        <v>1</v>
      </c>
      <c r="AE8062">
        <v>1</v>
      </c>
      <c r="AF8062">
        <v>1</v>
      </c>
      <c r="AL8062">
        <v>5.3122720000000001</v>
      </c>
      <c r="AM8062" s="5">
        <v>1.523276209831238</v>
      </c>
      <c r="AN8062">
        <v>570.77625570776252</v>
      </c>
      <c r="AO8062">
        <f t="shared" si="125"/>
        <v>26826.48401826484</v>
      </c>
      <c r="AP8062">
        <v>684.93150684931504</v>
      </c>
      <c r="AQ8062">
        <v>0.123221</v>
      </c>
      <c r="AR8062">
        <v>0.15112999999999999</v>
      </c>
      <c r="AS8062">
        <v>0.15068100000000001</v>
      </c>
      <c r="AT8062">
        <v>0.149344</v>
      </c>
      <c r="AU8062">
        <v>0.13811400000000001</v>
      </c>
      <c r="AW8062">
        <v>0.12322100000000001</v>
      </c>
      <c r="AX8062">
        <v>0.15112999999999999</v>
      </c>
      <c r="AY8062">
        <v>0.15068100000000001</v>
      </c>
      <c r="AZ8062">
        <v>0.14934400000000003</v>
      </c>
      <c r="BA8062">
        <v>0.13811400000000001</v>
      </c>
      <c r="BC8062" s="52">
        <v>100000</v>
      </c>
      <c r="BD8062" s="52">
        <v>100000</v>
      </c>
      <c r="BE8062">
        <v>0</v>
      </c>
      <c r="BF8062">
        <v>0</v>
      </c>
      <c r="BG8062">
        <v>0</v>
      </c>
    </row>
    <row r="8063" spans="1:59">
      <c r="A8063">
        <v>8062</v>
      </c>
      <c r="E8063">
        <v>9795.2054794520554</v>
      </c>
      <c r="K8063">
        <v>5781.5774916005166</v>
      </c>
      <c r="L8063">
        <v>6330.3183249338499</v>
      </c>
      <c r="M8063">
        <v>6879.0591582671832</v>
      </c>
      <c r="N8063">
        <v>7427.7999916005165</v>
      </c>
      <c r="O8063">
        <v>7976.5408249338498</v>
      </c>
      <c r="Q8063">
        <v>56308.451805769902</v>
      </c>
      <c r="R8063">
        <v>54787.19083246417</v>
      </c>
      <c r="S8063">
        <v>53265.929859158437</v>
      </c>
      <c r="T8063">
        <v>51744.668885852705</v>
      </c>
      <c r="U8063">
        <v>50223.407912546973</v>
      </c>
      <c r="W8063">
        <v>0</v>
      </c>
      <c r="AB8063">
        <v>1</v>
      </c>
      <c r="AC8063">
        <v>1</v>
      </c>
      <c r="AD8063">
        <v>1</v>
      </c>
      <c r="AE8063">
        <v>1</v>
      </c>
      <c r="AF8063">
        <v>1</v>
      </c>
      <c r="AL8063">
        <v>4.6910179999999997</v>
      </c>
      <c r="AM8063" s="5">
        <v>1.308549642562866</v>
      </c>
      <c r="AN8063">
        <v>570.77625570776252</v>
      </c>
      <c r="AO8063">
        <f t="shared" si="125"/>
        <v>26826.48401826484</v>
      </c>
      <c r="AP8063">
        <v>684.93150684931504</v>
      </c>
      <c r="AQ8063">
        <v>0.12060599999999999</v>
      </c>
      <c r="AR8063">
        <v>0.14577899999999999</v>
      </c>
      <c r="AS8063">
        <v>0.146815</v>
      </c>
      <c r="AT8063">
        <v>0.148507</v>
      </c>
      <c r="AU8063">
        <v>0.13778200000000002</v>
      </c>
      <c r="AW8063">
        <v>0.12060599999999998</v>
      </c>
      <c r="AX8063">
        <v>0.14577899999999999</v>
      </c>
      <c r="AY8063">
        <v>0.14681500000000003</v>
      </c>
      <c r="AZ8063">
        <v>0.148507</v>
      </c>
      <c r="BA8063">
        <v>0.13778200000000002</v>
      </c>
      <c r="BC8063" s="52">
        <v>100000</v>
      </c>
      <c r="BD8063" s="52">
        <v>100000</v>
      </c>
      <c r="BE8063">
        <v>0</v>
      </c>
      <c r="BF8063">
        <v>0</v>
      </c>
      <c r="BG8063">
        <v>0</v>
      </c>
    </row>
    <row r="8064" spans="1:59">
      <c r="A8064">
        <v>8063</v>
      </c>
      <c r="E8064">
        <v>9795.2054794520554</v>
      </c>
      <c r="K8064">
        <v>5551.8315819061745</v>
      </c>
      <c r="L8064">
        <v>5999.5140819061744</v>
      </c>
      <c r="M8064">
        <v>6447.1965819061743</v>
      </c>
      <c r="N8064">
        <v>6894.8790819061742</v>
      </c>
      <c r="O8064">
        <v>7342.5615819061741</v>
      </c>
      <c r="Q8064">
        <v>46382.854856634491</v>
      </c>
      <c r="R8064">
        <v>45129.749425410955</v>
      </c>
      <c r="S8064">
        <v>43876.64399418742</v>
      </c>
      <c r="T8064">
        <v>42623.538562963884</v>
      </c>
      <c r="U8064">
        <v>41370.433131740348</v>
      </c>
      <c r="W8064">
        <v>0</v>
      </c>
      <c r="AB8064">
        <v>1</v>
      </c>
      <c r="AC8064">
        <v>1</v>
      </c>
      <c r="AD8064">
        <v>1</v>
      </c>
      <c r="AE8064">
        <v>1</v>
      </c>
      <c r="AF8064">
        <v>1</v>
      </c>
      <c r="AL8064">
        <v>4.1755760000000004</v>
      </c>
      <c r="AM8064" s="5">
        <v>1.267633199691772</v>
      </c>
      <c r="AN8064">
        <v>570.77625570776252</v>
      </c>
      <c r="AO8064">
        <f t="shared" si="125"/>
        <v>26826.48401826484</v>
      </c>
      <c r="AP8064">
        <v>684.93150684931504</v>
      </c>
      <c r="AQ8064">
        <v>0.11654099999999999</v>
      </c>
      <c r="AR8064">
        <v>0.12759499999999999</v>
      </c>
      <c r="AS8064">
        <v>0.14332300000000001</v>
      </c>
      <c r="AT8064">
        <v>0.14731</v>
      </c>
      <c r="AU8064">
        <v>0.13819599999999999</v>
      </c>
      <c r="AW8064">
        <v>0.11654099999999999</v>
      </c>
      <c r="AX8064">
        <v>0.12759500000000001</v>
      </c>
      <c r="AY8064">
        <v>0.14332300000000003</v>
      </c>
      <c r="AZ8064">
        <v>0.14731</v>
      </c>
      <c r="BA8064">
        <v>0.13819599999999999</v>
      </c>
      <c r="BC8064" s="52">
        <v>100000</v>
      </c>
      <c r="BD8064" s="52">
        <v>100000</v>
      </c>
      <c r="BE8064">
        <v>0</v>
      </c>
      <c r="BF8064">
        <v>0</v>
      </c>
      <c r="BG8064">
        <v>0</v>
      </c>
    </row>
    <row r="8065" spans="1:59">
      <c r="A8065">
        <v>8064</v>
      </c>
      <c r="E8065">
        <v>9795.2054794520554</v>
      </c>
      <c r="K8065">
        <v>4137.5937887405371</v>
      </c>
      <c r="L8065">
        <v>4530.4987887405368</v>
      </c>
      <c r="M8065">
        <v>4923.4037887405366</v>
      </c>
      <c r="N8065">
        <v>5316.3087887405363</v>
      </c>
      <c r="O8065">
        <v>5709.2137887405361</v>
      </c>
      <c r="Q8065">
        <v>37406.909516759632</v>
      </c>
      <c r="R8065">
        <v>36396.303297039594</v>
      </c>
      <c r="S8065">
        <v>35385.697077319557</v>
      </c>
      <c r="T8065">
        <v>34375.09085759952</v>
      </c>
      <c r="U8065">
        <v>33364.484637879483</v>
      </c>
      <c r="W8065">
        <v>0</v>
      </c>
      <c r="AB8065">
        <v>1</v>
      </c>
      <c r="AC8065">
        <v>1</v>
      </c>
      <c r="AD8065">
        <v>1</v>
      </c>
      <c r="AE8065">
        <v>1</v>
      </c>
      <c r="AF8065">
        <v>1</v>
      </c>
      <c r="AL8065">
        <v>3.6281876999999998</v>
      </c>
      <c r="AM8065" s="5">
        <v>1.5317602157592769</v>
      </c>
      <c r="AN8065">
        <v>570.77625570776252</v>
      </c>
      <c r="AO8065">
        <f t="shared" si="125"/>
        <v>26826.48401826484</v>
      </c>
      <c r="AP8065">
        <v>684.93150684931504</v>
      </c>
      <c r="AQ8065">
        <v>0.11162000000000001</v>
      </c>
      <c r="AR8065">
        <v>0.12415000000000001</v>
      </c>
      <c r="AS8065">
        <v>0.14346400000000001</v>
      </c>
      <c r="AT8065">
        <v>0.14691699999999999</v>
      </c>
      <c r="AU8065">
        <v>0.13859800000000003</v>
      </c>
      <c r="AW8065">
        <v>0.11162000000000001</v>
      </c>
      <c r="AX8065">
        <v>0.12415000000000002</v>
      </c>
      <c r="AY8065">
        <v>0.14346400000000004</v>
      </c>
      <c r="AZ8065">
        <v>0.14691700000000002</v>
      </c>
      <c r="BA8065">
        <v>0.13859800000000005</v>
      </c>
      <c r="BC8065" s="52">
        <v>100000</v>
      </c>
      <c r="BD8065" s="52">
        <v>100000</v>
      </c>
      <c r="BE8065">
        <v>0</v>
      </c>
      <c r="BF8065">
        <v>0</v>
      </c>
      <c r="BG8065">
        <v>0</v>
      </c>
    </row>
    <row r="8066" spans="1:59">
      <c r="A8066">
        <v>8065</v>
      </c>
      <c r="E8066">
        <v>9795.2054794520554</v>
      </c>
      <c r="K8066">
        <v>3126.9642989425897</v>
      </c>
      <c r="L8066">
        <v>3333.8942989425896</v>
      </c>
      <c r="M8066">
        <v>3540.8242989425894</v>
      </c>
      <c r="N8066">
        <v>3747.7542989425892</v>
      </c>
      <c r="O8066">
        <v>3954.6842989425891</v>
      </c>
      <c r="Q8066">
        <v>40659.724232271328</v>
      </c>
      <c r="R8066">
        <v>39561.238131775906</v>
      </c>
      <c r="S8066">
        <v>38462.752031280485</v>
      </c>
      <c r="T8066">
        <v>37364.265930785063</v>
      </c>
      <c r="U8066">
        <v>36265.779830289641</v>
      </c>
      <c r="W8066">
        <v>0</v>
      </c>
      <c r="AB8066">
        <v>1</v>
      </c>
      <c r="AC8066">
        <v>1</v>
      </c>
      <c r="AD8066">
        <v>1</v>
      </c>
      <c r="AE8066">
        <v>1</v>
      </c>
      <c r="AF8066">
        <v>1</v>
      </c>
      <c r="AL8066">
        <v>3.3843890000000001</v>
      </c>
      <c r="AM8066" s="5">
        <v>1.8096423149108889</v>
      </c>
      <c r="AN8066">
        <v>570.77625570776252</v>
      </c>
      <c r="AO8066">
        <f t="shared" si="125"/>
        <v>26826.48401826484</v>
      </c>
      <c r="AP8066">
        <v>684.93150684931504</v>
      </c>
      <c r="AQ8066">
        <v>0.111153</v>
      </c>
      <c r="AR8066">
        <v>0.124069</v>
      </c>
      <c r="AS8066">
        <v>0.143375</v>
      </c>
      <c r="AT8066">
        <v>0.14654499999999998</v>
      </c>
      <c r="AU8066">
        <v>0.13735</v>
      </c>
      <c r="AW8066">
        <v>0.11115299999999999</v>
      </c>
      <c r="AX8066">
        <v>0.124069</v>
      </c>
      <c r="AY8066">
        <v>0.14337500000000003</v>
      </c>
      <c r="AZ8066">
        <v>0.14654499999999998</v>
      </c>
      <c r="BA8066">
        <v>0.13735000000000003</v>
      </c>
      <c r="BC8066" s="52">
        <v>100000</v>
      </c>
      <c r="BD8066" s="52">
        <v>100000</v>
      </c>
      <c r="BE8066">
        <v>0</v>
      </c>
      <c r="BF8066">
        <v>0</v>
      </c>
      <c r="BG8066">
        <v>0</v>
      </c>
    </row>
    <row r="8067" spans="1:59">
      <c r="A8067">
        <v>8066</v>
      </c>
      <c r="E8067">
        <v>9795.2054794520554</v>
      </c>
      <c r="K8067">
        <v>2227.7989737598632</v>
      </c>
      <c r="L8067">
        <v>2322.8348070931966</v>
      </c>
      <c r="M8067">
        <v>2417.8706404265299</v>
      </c>
      <c r="N8067">
        <v>2512.9064737598633</v>
      </c>
      <c r="O8067">
        <v>2607.9423070931966</v>
      </c>
      <c r="Q8067">
        <v>39852.167336581813</v>
      </c>
      <c r="R8067">
        <v>38775.498649677786</v>
      </c>
      <c r="S8067">
        <v>37698.829962773758</v>
      </c>
      <c r="T8067">
        <v>36622.16127586973</v>
      </c>
      <c r="U8067">
        <v>35545.492588965702</v>
      </c>
      <c r="W8067">
        <v>0</v>
      </c>
      <c r="AB8067">
        <v>1</v>
      </c>
      <c r="AC8067">
        <v>1</v>
      </c>
      <c r="AD8067">
        <v>1</v>
      </c>
      <c r="AE8067">
        <v>1</v>
      </c>
      <c r="AF8067">
        <v>1</v>
      </c>
      <c r="AL8067">
        <v>3.3286297</v>
      </c>
      <c r="AM8067" s="5">
        <v>2.946492195129395</v>
      </c>
      <c r="AN8067">
        <v>570.77625570776252</v>
      </c>
      <c r="AO8067">
        <f t="shared" ref="AO8067:AO8130" si="126">235000000/8760</f>
        <v>26826.48401826484</v>
      </c>
      <c r="AP8067">
        <v>684.93150684931504</v>
      </c>
      <c r="AQ8067">
        <v>0.11136700000000001</v>
      </c>
      <c r="AR8067">
        <v>0.12411499999999999</v>
      </c>
      <c r="AS8067">
        <v>0.144034</v>
      </c>
      <c r="AT8067">
        <v>0.14752199999999999</v>
      </c>
      <c r="AU8067">
        <v>0.13796899999999998</v>
      </c>
      <c r="AW8067">
        <v>0.11136700000000001</v>
      </c>
      <c r="AX8067">
        <v>0.12411499999999999</v>
      </c>
      <c r="AY8067">
        <v>0.144034</v>
      </c>
      <c r="AZ8067">
        <v>0.14752199999999999</v>
      </c>
      <c r="BA8067">
        <v>0.13796900000000001</v>
      </c>
      <c r="BC8067" s="52">
        <v>100000</v>
      </c>
      <c r="BD8067" s="52">
        <v>100000</v>
      </c>
      <c r="BE8067">
        <v>0</v>
      </c>
      <c r="BF8067">
        <v>0</v>
      </c>
      <c r="BG8067">
        <v>0</v>
      </c>
    </row>
    <row r="8068" spans="1:59">
      <c r="A8068">
        <v>8067</v>
      </c>
      <c r="E8068">
        <v>9795.2054794520554</v>
      </c>
      <c r="K8068">
        <v>1684.168184653015</v>
      </c>
      <c r="L8068">
        <v>1734.655684653015</v>
      </c>
      <c r="M8068">
        <v>1785.1431846530149</v>
      </c>
      <c r="N8068">
        <v>1835.6306846530149</v>
      </c>
      <c r="O8068">
        <v>1886.1181846530149</v>
      </c>
      <c r="Q8068">
        <v>40024.034364892133</v>
      </c>
      <c r="R8068">
        <v>38942.722420677819</v>
      </c>
      <c r="S8068">
        <v>37861.410476463498</v>
      </c>
      <c r="T8068">
        <v>36780.098532249176</v>
      </c>
      <c r="U8068">
        <v>35698.786588034855</v>
      </c>
      <c r="W8068">
        <v>0</v>
      </c>
      <c r="AB8068">
        <v>1</v>
      </c>
      <c r="AC8068">
        <v>1</v>
      </c>
      <c r="AD8068">
        <v>1</v>
      </c>
      <c r="AE8068">
        <v>1</v>
      </c>
      <c r="AF8068">
        <v>1</v>
      </c>
      <c r="AL8068">
        <v>3.4568876999999998</v>
      </c>
      <c r="AM8068" s="5">
        <v>3.3824722766876221</v>
      </c>
      <c r="AN8068">
        <v>570.77625570776252</v>
      </c>
      <c r="AO8068">
        <f t="shared" si="126"/>
        <v>26826.48401826484</v>
      </c>
      <c r="AP8068">
        <v>684.93150684931504</v>
      </c>
      <c r="AQ8068">
        <v>0.111319</v>
      </c>
      <c r="AR8068">
        <v>0.124081</v>
      </c>
      <c r="AS8068">
        <v>0.144203</v>
      </c>
      <c r="AT8068">
        <v>0.14752500000000002</v>
      </c>
      <c r="AU8068">
        <v>0.13778599999999999</v>
      </c>
      <c r="AW8068">
        <v>0.11131899999999999</v>
      </c>
      <c r="AX8068">
        <v>0.12408099999999998</v>
      </c>
      <c r="AY8068">
        <v>0.14420300000000003</v>
      </c>
      <c r="AZ8068">
        <v>0.14752500000000002</v>
      </c>
      <c r="BA8068">
        <v>0.13778600000000002</v>
      </c>
      <c r="BC8068" s="52">
        <v>100000</v>
      </c>
      <c r="BD8068" s="52">
        <v>100000</v>
      </c>
      <c r="BE8068">
        <v>0</v>
      </c>
      <c r="BF8068">
        <v>0</v>
      </c>
      <c r="BG8068">
        <v>0</v>
      </c>
    </row>
    <row r="8069" spans="1:59">
      <c r="A8069">
        <v>8068</v>
      </c>
      <c r="E8069">
        <v>9795.2054794520554</v>
      </c>
      <c r="K8069">
        <v>1577.6165499880731</v>
      </c>
      <c r="L8069">
        <v>1618.4515499880731</v>
      </c>
      <c r="M8069">
        <v>1659.2865499880731</v>
      </c>
      <c r="N8069">
        <v>1700.1215499880732</v>
      </c>
      <c r="O8069">
        <v>1740.9565499880732</v>
      </c>
      <c r="Q8069">
        <v>41444.554557023403</v>
      </c>
      <c r="R8069">
        <v>40324.865036267569</v>
      </c>
      <c r="S8069">
        <v>39205.175515511728</v>
      </c>
      <c r="T8069">
        <v>38085.485994755887</v>
      </c>
      <c r="U8069">
        <v>36965.796474000046</v>
      </c>
      <c r="W8069">
        <v>0</v>
      </c>
      <c r="AB8069">
        <v>1</v>
      </c>
      <c r="AC8069">
        <v>1</v>
      </c>
      <c r="AD8069">
        <v>1</v>
      </c>
      <c r="AE8069">
        <v>1</v>
      </c>
      <c r="AF8069">
        <v>1</v>
      </c>
      <c r="AL8069">
        <v>3.817593</v>
      </c>
      <c r="AM8069" s="5">
        <v>3.4236223697662349</v>
      </c>
      <c r="AN8069">
        <v>570.77625570776252</v>
      </c>
      <c r="AO8069">
        <f t="shared" si="126"/>
        <v>26826.48401826484</v>
      </c>
      <c r="AP8069">
        <v>684.93150684931504</v>
      </c>
      <c r="AQ8069">
        <v>0.10731300000000001</v>
      </c>
      <c r="AR8069">
        <v>0.121242</v>
      </c>
      <c r="AS8069">
        <v>0.13981200000000002</v>
      </c>
      <c r="AT8069">
        <v>0.14461399999999999</v>
      </c>
      <c r="AU8069">
        <v>0.13558400000000001</v>
      </c>
      <c r="AW8069">
        <v>0.10731300000000001</v>
      </c>
      <c r="AX8069">
        <v>0.121242</v>
      </c>
      <c r="AY8069">
        <v>0.13981200000000005</v>
      </c>
      <c r="AZ8069">
        <v>0.14461400000000002</v>
      </c>
      <c r="BA8069">
        <v>0.13558400000000004</v>
      </c>
      <c r="BC8069" s="52">
        <v>100000</v>
      </c>
      <c r="BD8069" s="52">
        <v>100000</v>
      </c>
      <c r="BE8069">
        <v>0</v>
      </c>
      <c r="BF8069">
        <v>0</v>
      </c>
      <c r="BG8069">
        <v>0</v>
      </c>
    </row>
    <row r="8070" spans="1:59">
      <c r="A8070">
        <v>8069</v>
      </c>
      <c r="E8070">
        <v>9795.2054794520554</v>
      </c>
      <c r="K8070">
        <v>1780.9344651140341</v>
      </c>
      <c r="L8070">
        <v>1822.181965114034</v>
      </c>
      <c r="M8070">
        <v>1863.429465114034</v>
      </c>
      <c r="N8070">
        <v>1904.6769651140339</v>
      </c>
      <c r="O8070">
        <v>1945.9244651140339</v>
      </c>
      <c r="Q8070">
        <v>45051.057482754957</v>
      </c>
      <c r="R8070">
        <v>43833.932641741689</v>
      </c>
      <c r="S8070">
        <v>42616.80780072842</v>
      </c>
      <c r="T8070">
        <v>41399.682959715152</v>
      </c>
      <c r="U8070">
        <v>40182.558118701883</v>
      </c>
      <c r="W8070">
        <v>0</v>
      </c>
      <c r="AB8070">
        <v>1</v>
      </c>
      <c r="AC8070">
        <v>1</v>
      </c>
      <c r="AD8070">
        <v>1</v>
      </c>
      <c r="AE8070">
        <v>1</v>
      </c>
      <c r="AF8070">
        <v>1</v>
      </c>
      <c r="AL8070">
        <v>5.3181175999999999</v>
      </c>
      <c r="AM8070" s="5">
        <v>3.4368212223052979</v>
      </c>
      <c r="AN8070">
        <v>570.77625570776252</v>
      </c>
      <c r="AO8070">
        <f t="shared" si="126"/>
        <v>26826.48401826484</v>
      </c>
      <c r="AP8070">
        <v>684.93150684931504</v>
      </c>
      <c r="AQ8070">
        <v>0.108849</v>
      </c>
      <c r="AR8070">
        <v>0.12209199999999999</v>
      </c>
      <c r="AS8070">
        <v>0.14195199999999999</v>
      </c>
      <c r="AT8070">
        <v>0.14547599999999999</v>
      </c>
      <c r="AU8070">
        <v>0.13672999999999999</v>
      </c>
      <c r="AW8070">
        <v>0.10884900000000002</v>
      </c>
      <c r="AX8070">
        <v>0.12209199999999999</v>
      </c>
      <c r="AY8070">
        <v>0.14195200000000002</v>
      </c>
      <c r="AZ8070">
        <v>0.14547599999999999</v>
      </c>
      <c r="BA8070">
        <v>0.13673000000000002</v>
      </c>
      <c r="BC8070" s="52">
        <v>100000</v>
      </c>
      <c r="BD8070" s="52">
        <v>100000</v>
      </c>
      <c r="BE8070">
        <v>0</v>
      </c>
      <c r="BF8070">
        <v>0</v>
      </c>
      <c r="BG8070">
        <v>0</v>
      </c>
    </row>
    <row r="8071" spans="1:59">
      <c r="A8071">
        <v>8070</v>
      </c>
      <c r="E8071">
        <v>9795.2054794520554</v>
      </c>
      <c r="K8071">
        <v>2599.6424335089473</v>
      </c>
      <c r="L8071">
        <v>2639.7899335089473</v>
      </c>
      <c r="M8071">
        <v>2679.9374335089474</v>
      </c>
      <c r="N8071">
        <v>2720.0849335089474</v>
      </c>
      <c r="O8071">
        <v>2760.2324335089475</v>
      </c>
      <c r="Q8071">
        <v>61367.868144642387</v>
      </c>
      <c r="R8071">
        <v>59709.91912939171</v>
      </c>
      <c r="S8071">
        <v>58051.970114141033</v>
      </c>
      <c r="T8071">
        <v>56394.021098890356</v>
      </c>
      <c r="U8071">
        <v>54736.072083639679</v>
      </c>
      <c r="W8071">
        <v>0</v>
      </c>
      <c r="AB8071">
        <v>1</v>
      </c>
      <c r="AC8071">
        <v>1</v>
      </c>
      <c r="AD8071">
        <v>1</v>
      </c>
      <c r="AE8071">
        <v>1</v>
      </c>
      <c r="AF8071">
        <v>1</v>
      </c>
      <c r="AL8071">
        <v>5.9839472999999996</v>
      </c>
      <c r="AM8071" s="5">
        <v>2.220805406570435</v>
      </c>
      <c r="AN8071">
        <v>570.77625570776252</v>
      </c>
      <c r="AO8071">
        <f t="shared" si="126"/>
        <v>26826.48401826484</v>
      </c>
      <c r="AP8071">
        <v>684.93150684931504</v>
      </c>
      <c r="AQ8071">
        <v>0.112304</v>
      </c>
      <c r="AR8071">
        <v>0.123059</v>
      </c>
      <c r="AS8071">
        <v>0.14594900000000002</v>
      </c>
      <c r="AT8071">
        <v>0.149118</v>
      </c>
      <c r="AU8071">
        <v>0.13922300000000001</v>
      </c>
      <c r="AW8071">
        <v>0.112304</v>
      </c>
      <c r="AX8071">
        <v>0.12305900000000002</v>
      </c>
      <c r="AY8071">
        <v>0.14594900000000005</v>
      </c>
      <c r="AZ8071">
        <v>0.14911800000000003</v>
      </c>
      <c r="BA8071">
        <v>0.13922300000000004</v>
      </c>
      <c r="BC8071" s="52">
        <v>100000</v>
      </c>
      <c r="BD8071" s="52">
        <v>100000</v>
      </c>
      <c r="BE8071">
        <v>0</v>
      </c>
      <c r="BF8071">
        <v>0</v>
      </c>
      <c r="BG8071">
        <v>0</v>
      </c>
    </row>
    <row r="8072" spans="1:59">
      <c r="A8072">
        <v>8071</v>
      </c>
      <c r="E8072">
        <v>9795.2054794520554</v>
      </c>
      <c r="K8072">
        <v>4079.4054414577877</v>
      </c>
      <c r="L8072">
        <v>4122.0279414577872</v>
      </c>
      <c r="M8072">
        <v>4164.6504414577867</v>
      </c>
      <c r="N8072">
        <v>4207.2729414577861</v>
      </c>
      <c r="O8072">
        <v>4249.8954414577856</v>
      </c>
      <c r="Q8072">
        <v>80673.813057974156</v>
      </c>
      <c r="R8072">
        <v>78494.283702601999</v>
      </c>
      <c r="S8072">
        <v>76314.754347229842</v>
      </c>
      <c r="T8072">
        <v>74135.224991857685</v>
      </c>
      <c r="U8072">
        <v>71955.695636485529</v>
      </c>
      <c r="W8072">
        <v>0</v>
      </c>
      <c r="AB8072">
        <v>1</v>
      </c>
      <c r="AC8072">
        <v>1</v>
      </c>
      <c r="AD8072">
        <v>1</v>
      </c>
      <c r="AE8072">
        <v>1</v>
      </c>
      <c r="AF8072">
        <v>1</v>
      </c>
      <c r="AL8072">
        <v>7.4512463000000002</v>
      </c>
      <c r="AM8072" s="5">
        <v>1.2336293458938601</v>
      </c>
      <c r="AN8072">
        <v>570.77625570776252</v>
      </c>
      <c r="AO8072">
        <f t="shared" si="126"/>
        <v>26826.48401826484</v>
      </c>
      <c r="AP8072">
        <v>684.93150684931504</v>
      </c>
      <c r="AQ8072">
        <v>0.11751099999999999</v>
      </c>
      <c r="AR8072">
        <v>0.12859100000000001</v>
      </c>
      <c r="AS8072">
        <v>0.149507</v>
      </c>
      <c r="AT8072">
        <v>0.15145599999999998</v>
      </c>
      <c r="AU8072">
        <v>0.14182800000000001</v>
      </c>
      <c r="AW8072">
        <v>0.11751099999999999</v>
      </c>
      <c r="AX8072">
        <v>0.12859100000000001</v>
      </c>
      <c r="AY8072">
        <v>0.149507</v>
      </c>
      <c r="AZ8072">
        <v>0.15145599999999998</v>
      </c>
      <c r="BA8072">
        <v>0.14182800000000001</v>
      </c>
      <c r="BC8072" s="52">
        <v>100000</v>
      </c>
      <c r="BD8072" s="52">
        <v>100000</v>
      </c>
      <c r="BE8072">
        <v>0</v>
      </c>
      <c r="BF8072">
        <v>0</v>
      </c>
      <c r="BG8072">
        <v>0</v>
      </c>
    </row>
    <row r="8073" spans="1:59">
      <c r="A8073">
        <v>8072</v>
      </c>
      <c r="E8073">
        <v>9795.2054794520554</v>
      </c>
      <c r="K8073">
        <v>5335.1925642946062</v>
      </c>
      <c r="L8073">
        <v>5376.8525642946061</v>
      </c>
      <c r="M8073">
        <v>5418.5125642946059</v>
      </c>
      <c r="N8073">
        <v>5460.1725642946058</v>
      </c>
      <c r="O8073">
        <v>5501.8325642946056</v>
      </c>
      <c r="Q8073">
        <v>71748.592851168956</v>
      </c>
      <c r="R8073">
        <v>69810.192291719155</v>
      </c>
      <c r="S8073">
        <v>67871.791732269354</v>
      </c>
      <c r="T8073">
        <v>65933.391172819553</v>
      </c>
      <c r="U8073">
        <v>63994.990613369751</v>
      </c>
      <c r="W8073">
        <v>0</v>
      </c>
      <c r="AB8073">
        <v>1</v>
      </c>
      <c r="AC8073">
        <v>1</v>
      </c>
      <c r="AD8073">
        <v>1</v>
      </c>
      <c r="AE8073">
        <v>1</v>
      </c>
      <c r="AF8073">
        <v>1</v>
      </c>
      <c r="AL8073">
        <v>7.5339856000000003</v>
      </c>
      <c r="AM8073" s="5">
        <v>5.067469596862793</v>
      </c>
      <c r="AN8073">
        <v>570.77625570776252</v>
      </c>
      <c r="AO8073">
        <f t="shared" si="126"/>
        <v>26826.48401826484</v>
      </c>
      <c r="AP8073">
        <v>684.93150684931504</v>
      </c>
      <c r="AQ8073">
        <v>0.12539600000000001</v>
      </c>
      <c r="AR8073">
        <v>0.14841200000000002</v>
      </c>
      <c r="AS8073">
        <v>0.15915000000000001</v>
      </c>
      <c r="AT8073">
        <v>0.16763</v>
      </c>
      <c r="AU8073">
        <v>0.15698599999999999</v>
      </c>
      <c r="AW8073">
        <v>0.12539600000000001</v>
      </c>
      <c r="AX8073">
        <v>0.14841200000000004</v>
      </c>
      <c r="AY8073">
        <v>0.15915000000000001</v>
      </c>
      <c r="AZ8073">
        <v>0.16763</v>
      </c>
      <c r="BA8073">
        <v>0.15698600000000001</v>
      </c>
      <c r="BC8073" s="52">
        <v>100000</v>
      </c>
      <c r="BD8073" s="52">
        <v>100000</v>
      </c>
      <c r="BE8073">
        <v>0</v>
      </c>
      <c r="BF8073">
        <v>0</v>
      </c>
      <c r="BG8073">
        <v>0</v>
      </c>
    </row>
    <row r="8074" spans="1:59">
      <c r="A8074">
        <v>8073</v>
      </c>
      <c r="E8074">
        <v>9795.2054794520554</v>
      </c>
      <c r="K8074">
        <v>4517.5718574779075</v>
      </c>
      <c r="L8074">
        <v>4564.9243574779075</v>
      </c>
      <c r="M8074">
        <v>4612.2768574779075</v>
      </c>
      <c r="N8074">
        <v>4659.6293574779074</v>
      </c>
      <c r="O8074">
        <v>4706.9818574779074</v>
      </c>
      <c r="Q8074">
        <v>67798.486692590654</v>
      </c>
      <c r="R8074">
        <v>65966.804436621562</v>
      </c>
      <c r="S8074">
        <v>64135.12218065247</v>
      </c>
      <c r="T8074">
        <v>62303.439924683378</v>
      </c>
      <c r="U8074">
        <v>60471.757668714286</v>
      </c>
      <c r="W8074">
        <v>4.2689999999999999E-2</v>
      </c>
      <c r="AB8074">
        <v>1</v>
      </c>
      <c r="AC8074">
        <v>1</v>
      </c>
      <c r="AD8074">
        <v>1</v>
      </c>
      <c r="AE8074">
        <v>1</v>
      </c>
      <c r="AF8074">
        <v>1</v>
      </c>
      <c r="AL8074">
        <v>7.2610296999999999</v>
      </c>
      <c r="AM8074" s="5">
        <v>4.573397159576416</v>
      </c>
      <c r="AN8074">
        <v>570.77625570776252</v>
      </c>
      <c r="AO8074">
        <f t="shared" si="126"/>
        <v>26826.48401826484</v>
      </c>
      <c r="AP8074">
        <v>684.93150684931504</v>
      </c>
      <c r="AQ8074">
        <v>0.125273</v>
      </c>
      <c r="AR8074">
        <v>0.145121</v>
      </c>
      <c r="AS8074">
        <v>0.15583699999999998</v>
      </c>
      <c r="AT8074">
        <v>0.162442</v>
      </c>
      <c r="AU8074">
        <v>0.150557</v>
      </c>
      <c r="AW8074">
        <v>0.12527300000000002</v>
      </c>
      <c r="AX8074">
        <v>0.145121</v>
      </c>
      <c r="AY8074">
        <v>0.155837</v>
      </c>
      <c r="AZ8074">
        <v>0.16244200000000003</v>
      </c>
      <c r="BA8074">
        <v>0.150557</v>
      </c>
      <c r="BC8074" s="52">
        <v>100000</v>
      </c>
      <c r="BD8074" s="52">
        <v>100000</v>
      </c>
      <c r="BE8074">
        <v>0</v>
      </c>
      <c r="BF8074">
        <v>0</v>
      </c>
      <c r="BG8074">
        <v>0</v>
      </c>
    </row>
    <row r="8075" spans="1:59">
      <c r="A8075">
        <v>8074</v>
      </c>
      <c r="E8075">
        <v>9795.2054794520554</v>
      </c>
      <c r="K8075">
        <v>4006.55891571747</v>
      </c>
      <c r="L8075">
        <v>4078.57891571747</v>
      </c>
      <c r="M8075">
        <v>4150.5989157174699</v>
      </c>
      <c r="N8075">
        <v>4222.6189157174704</v>
      </c>
      <c r="O8075">
        <v>4294.6389157174708</v>
      </c>
      <c r="Q8075">
        <v>65035.309912781973</v>
      </c>
      <c r="R8075">
        <v>63278.279203359969</v>
      </c>
      <c r="S8075">
        <v>61521.248493937965</v>
      </c>
      <c r="T8075">
        <v>59764.21778451596</v>
      </c>
      <c r="U8075">
        <v>58007.187075093956</v>
      </c>
      <c r="W8075">
        <v>0.13184000000000001</v>
      </c>
      <c r="AB8075">
        <v>1</v>
      </c>
      <c r="AC8075">
        <v>1</v>
      </c>
      <c r="AD8075">
        <v>1</v>
      </c>
      <c r="AE8075">
        <v>1</v>
      </c>
      <c r="AF8075">
        <v>1</v>
      </c>
      <c r="AL8075">
        <v>7.5176353000000002</v>
      </c>
      <c r="AM8075" s="5">
        <v>3.699042797088623</v>
      </c>
      <c r="AN8075">
        <v>570.77625570776252</v>
      </c>
      <c r="AO8075">
        <f t="shared" si="126"/>
        <v>26826.48401826484</v>
      </c>
      <c r="AP8075">
        <v>684.93150684931504</v>
      </c>
      <c r="AQ8075">
        <v>0.11860999999999999</v>
      </c>
      <c r="AR8075">
        <v>0.12015000000000001</v>
      </c>
      <c r="AS8075">
        <v>0.13444700000000001</v>
      </c>
      <c r="AT8075">
        <v>0.13805199999999998</v>
      </c>
      <c r="AU8075">
        <v>0.13012899999999999</v>
      </c>
      <c r="AW8075">
        <v>0.11860999999999998</v>
      </c>
      <c r="AX8075">
        <v>0.12015000000000002</v>
      </c>
      <c r="AY8075">
        <v>0.13444700000000004</v>
      </c>
      <c r="AZ8075">
        <v>0.13805200000000001</v>
      </c>
      <c r="BA8075">
        <v>0.13012899999999999</v>
      </c>
      <c r="BC8075" s="52">
        <v>100000</v>
      </c>
      <c r="BD8075" s="52">
        <v>100000</v>
      </c>
      <c r="BE8075">
        <v>0</v>
      </c>
      <c r="BF8075">
        <v>0</v>
      </c>
      <c r="BG8075">
        <v>0</v>
      </c>
    </row>
    <row r="8076" spans="1:59">
      <c r="A8076">
        <v>8075</v>
      </c>
      <c r="E8076">
        <v>9795.2054794520554</v>
      </c>
      <c r="K8076">
        <v>4078.3181798795745</v>
      </c>
      <c r="L8076">
        <v>4181.9881798795741</v>
      </c>
      <c r="M8076">
        <v>4285.6581798795742</v>
      </c>
      <c r="N8076">
        <v>4389.3281798795742</v>
      </c>
      <c r="O8076">
        <v>4492.9981798795743</v>
      </c>
      <c r="Q8076">
        <v>62787.734217904253</v>
      </c>
      <c r="R8076">
        <v>61091.425283098477</v>
      </c>
      <c r="S8076">
        <v>59395.116348292693</v>
      </c>
      <c r="T8076">
        <v>57698.807413486909</v>
      </c>
      <c r="U8076">
        <v>56002.498478681126</v>
      </c>
      <c r="W8076">
        <v>0.15287999999999999</v>
      </c>
      <c r="AB8076">
        <v>1</v>
      </c>
      <c r="AC8076">
        <v>1</v>
      </c>
      <c r="AD8076">
        <v>1</v>
      </c>
      <c r="AE8076">
        <v>1</v>
      </c>
      <c r="AF8076">
        <v>1</v>
      </c>
      <c r="AL8076">
        <v>7.1661276999999997</v>
      </c>
      <c r="AM8076" s="5">
        <v>3.3489990234375</v>
      </c>
      <c r="AN8076">
        <v>570.77625570776252</v>
      </c>
      <c r="AO8076">
        <f t="shared" si="126"/>
        <v>26826.48401826484</v>
      </c>
      <c r="AP8076">
        <v>684.93150684931504</v>
      </c>
      <c r="AQ8076">
        <v>0.112869</v>
      </c>
      <c r="AR8076">
        <v>0.11881699999999999</v>
      </c>
      <c r="AS8076">
        <v>0.13505600000000001</v>
      </c>
      <c r="AT8076">
        <v>0.13828699999999999</v>
      </c>
      <c r="AU8076">
        <v>0.12982299999999999</v>
      </c>
      <c r="AW8076">
        <v>0.11286899999999998</v>
      </c>
      <c r="AX8076">
        <v>0.11881699999999999</v>
      </c>
      <c r="AY8076">
        <v>0.13505600000000001</v>
      </c>
      <c r="AZ8076">
        <v>0.13828699999999999</v>
      </c>
      <c r="BA8076">
        <v>0.12982300000000002</v>
      </c>
      <c r="BC8076" s="52">
        <v>100000</v>
      </c>
      <c r="BD8076" s="52">
        <v>100000</v>
      </c>
      <c r="BE8076">
        <v>0</v>
      </c>
      <c r="BF8076">
        <v>0</v>
      </c>
      <c r="BG8076">
        <v>0</v>
      </c>
    </row>
    <row r="8077" spans="1:59">
      <c r="A8077">
        <v>8076</v>
      </c>
      <c r="E8077">
        <v>9795.2054794520554</v>
      </c>
      <c r="K8077">
        <v>4715.4534647128003</v>
      </c>
      <c r="L8077">
        <v>4885.3959647128004</v>
      </c>
      <c r="M8077">
        <v>5055.3384647128005</v>
      </c>
      <c r="N8077">
        <v>5225.2809647128006</v>
      </c>
      <c r="O8077">
        <v>5395.2234647128007</v>
      </c>
      <c r="Q8077">
        <v>60721.971090526124</v>
      </c>
      <c r="R8077">
        <v>59081.471983688709</v>
      </c>
      <c r="S8077">
        <v>57440.972876851294</v>
      </c>
      <c r="T8077">
        <v>55800.473770013879</v>
      </c>
      <c r="U8077">
        <v>54159.974663176465</v>
      </c>
      <c r="W8077">
        <v>0.14227000000000001</v>
      </c>
      <c r="AB8077">
        <v>1</v>
      </c>
      <c r="AC8077">
        <v>1</v>
      </c>
      <c r="AD8077">
        <v>1</v>
      </c>
      <c r="AE8077">
        <v>1</v>
      </c>
      <c r="AF8077">
        <v>1</v>
      </c>
      <c r="AL8077">
        <v>7.3596940000000002</v>
      </c>
      <c r="AM8077" s="5">
        <v>3.28364086151123</v>
      </c>
      <c r="AN8077">
        <v>570.77625570776252</v>
      </c>
      <c r="AO8077">
        <f t="shared" si="126"/>
        <v>26826.48401826484</v>
      </c>
      <c r="AP8077">
        <v>684.93150684931504</v>
      </c>
      <c r="AQ8077">
        <v>0.11285099999999999</v>
      </c>
      <c r="AR8077">
        <v>0.11876399999999999</v>
      </c>
      <c r="AS8077">
        <v>0.134963</v>
      </c>
      <c r="AT8077">
        <v>0.13805000000000001</v>
      </c>
      <c r="AU8077">
        <v>0.12959700000000002</v>
      </c>
      <c r="AW8077">
        <v>0.11285099999999999</v>
      </c>
      <c r="AX8077">
        <v>0.11876399999999999</v>
      </c>
      <c r="AY8077">
        <v>0.134963</v>
      </c>
      <c r="AZ8077">
        <v>0.13805000000000001</v>
      </c>
      <c r="BA8077">
        <v>0.12959700000000002</v>
      </c>
      <c r="BC8077" s="52">
        <v>100000</v>
      </c>
      <c r="BD8077" s="52">
        <v>100000</v>
      </c>
      <c r="BE8077">
        <v>0</v>
      </c>
      <c r="BF8077">
        <v>0</v>
      </c>
      <c r="BG8077">
        <v>0</v>
      </c>
    </row>
    <row r="8078" spans="1:59">
      <c r="A8078">
        <v>8077</v>
      </c>
      <c r="E8078">
        <v>9795.2054794520554</v>
      </c>
      <c r="K8078">
        <v>4549.1024432461045</v>
      </c>
      <c r="L8078">
        <v>4760.1574432461048</v>
      </c>
      <c r="M8078">
        <v>4971.2124432461051</v>
      </c>
      <c r="N8078">
        <v>5182.2674432461054</v>
      </c>
      <c r="O8078">
        <v>5393.3224432461056</v>
      </c>
      <c r="Q8078">
        <v>58766.351206406973</v>
      </c>
      <c r="R8078">
        <v>57178.686232525244</v>
      </c>
      <c r="S8078">
        <v>55591.021258643515</v>
      </c>
      <c r="T8078">
        <v>54003.356284761787</v>
      </c>
      <c r="U8078">
        <v>52415.691310880058</v>
      </c>
      <c r="W8078">
        <v>9.1379999999999989E-2</v>
      </c>
      <c r="AB8078">
        <v>1</v>
      </c>
      <c r="AC8078">
        <v>1</v>
      </c>
      <c r="AD8078">
        <v>1</v>
      </c>
      <c r="AE8078">
        <v>1</v>
      </c>
      <c r="AF8078">
        <v>1</v>
      </c>
      <c r="AL8078">
        <v>8.4068860000000001</v>
      </c>
      <c r="AM8078" s="5">
        <v>3.20704197883606</v>
      </c>
      <c r="AN8078">
        <v>570.77625570776252</v>
      </c>
      <c r="AO8078">
        <f t="shared" si="126"/>
        <v>26826.48401826484</v>
      </c>
      <c r="AP8078">
        <v>684.93150684931504</v>
      </c>
      <c r="AQ8078">
        <v>0.11285500000000001</v>
      </c>
      <c r="AR8078">
        <v>0.118816</v>
      </c>
      <c r="AS8078">
        <v>0.13499900000000001</v>
      </c>
      <c r="AT8078">
        <v>0.138155</v>
      </c>
      <c r="AU8078">
        <v>0.129521</v>
      </c>
      <c r="AW8078">
        <v>0.11285500000000002</v>
      </c>
      <c r="AX8078">
        <v>0.11881600000000002</v>
      </c>
      <c r="AY8078">
        <v>0.13499900000000004</v>
      </c>
      <c r="AZ8078">
        <v>0.13815500000000003</v>
      </c>
      <c r="BA8078">
        <v>0.129521</v>
      </c>
      <c r="BC8078" s="52">
        <v>100000</v>
      </c>
      <c r="BD8078" s="52">
        <v>100000</v>
      </c>
      <c r="BE8078">
        <v>0</v>
      </c>
      <c r="BF8078">
        <v>0</v>
      </c>
      <c r="BG8078">
        <v>0</v>
      </c>
    </row>
    <row r="8079" spans="1:59">
      <c r="A8079">
        <v>8078</v>
      </c>
      <c r="E8079">
        <v>9795.2054794520554</v>
      </c>
      <c r="K8079">
        <v>4539.3170890421807</v>
      </c>
      <c r="L8079">
        <v>4809.4662557088468</v>
      </c>
      <c r="M8079">
        <v>5079.6154223755129</v>
      </c>
      <c r="N8079">
        <v>5349.7645890421791</v>
      </c>
      <c r="O8079">
        <v>5619.9137557088452</v>
      </c>
      <c r="Q8079">
        <v>58461.483540126341</v>
      </c>
      <c r="R8079">
        <v>56882.055043295841</v>
      </c>
      <c r="S8079">
        <v>55302.626546465341</v>
      </c>
      <c r="T8079">
        <v>53723.198049634841</v>
      </c>
      <c r="U8079">
        <v>52143.76955280434</v>
      </c>
      <c r="W8079">
        <v>0.34005000000000002</v>
      </c>
      <c r="AB8079">
        <v>1</v>
      </c>
      <c r="AC8079">
        <v>1</v>
      </c>
      <c r="AD8079">
        <v>1</v>
      </c>
      <c r="AE8079">
        <v>1</v>
      </c>
      <c r="AF8079">
        <v>1</v>
      </c>
      <c r="AL8079">
        <v>10.810034999999999</v>
      </c>
      <c r="AM8079" s="5">
        <v>2.9456079006195068</v>
      </c>
      <c r="AN8079">
        <v>570.77625570776252</v>
      </c>
      <c r="AO8079">
        <f t="shared" si="126"/>
        <v>26826.48401826484</v>
      </c>
      <c r="AP8079">
        <v>684.93150684931504</v>
      </c>
      <c r="AQ8079">
        <v>0.11404300000000001</v>
      </c>
      <c r="AR8079">
        <v>0.119174</v>
      </c>
      <c r="AS8079">
        <v>0.13519700000000001</v>
      </c>
      <c r="AT8079">
        <v>0.13917299999999999</v>
      </c>
      <c r="AU8079">
        <v>0.130492</v>
      </c>
      <c r="AW8079">
        <v>0.11404299999999999</v>
      </c>
      <c r="AX8079">
        <v>0.11917399999999999</v>
      </c>
      <c r="AY8079">
        <v>0.13519700000000001</v>
      </c>
      <c r="AZ8079">
        <v>0.13917299999999999</v>
      </c>
      <c r="BA8079">
        <v>0.130492</v>
      </c>
      <c r="BC8079" s="52">
        <v>100000</v>
      </c>
      <c r="BD8079" s="52">
        <v>100000</v>
      </c>
      <c r="BE8079">
        <v>0</v>
      </c>
      <c r="BF8079">
        <v>0</v>
      </c>
      <c r="BG8079">
        <v>0</v>
      </c>
    </row>
    <row r="8080" spans="1:59">
      <c r="A8080">
        <v>8079</v>
      </c>
      <c r="E8080">
        <v>9795.2054794520554</v>
      </c>
      <c r="K8080">
        <v>4520.8336422125485</v>
      </c>
      <c r="L8080">
        <v>4853.2961422125481</v>
      </c>
      <c r="M8080">
        <v>5185.7586422125478</v>
      </c>
      <c r="N8080">
        <v>5518.2211422125474</v>
      </c>
      <c r="O8080">
        <v>5850.6836422125471</v>
      </c>
      <c r="Q8080">
        <v>57786.927282407138</v>
      </c>
      <c r="R8080">
        <v>56225.72297942709</v>
      </c>
      <c r="S8080">
        <v>54664.518676447042</v>
      </c>
      <c r="T8080">
        <v>53103.314373466994</v>
      </c>
      <c r="U8080">
        <v>51542.110070486946</v>
      </c>
      <c r="W8080">
        <v>0.13056000000000001</v>
      </c>
      <c r="AB8080">
        <v>1</v>
      </c>
      <c r="AC8080">
        <v>1</v>
      </c>
      <c r="AD8080">
        <v>1</v>
      </c>
      <c r="AE8080">
        <v>1</v>
      </c>
      <c r="AF8080">
        <v>1</v>
      </c>
      <c r="AL8080">
        <v>11.572851999999999</v>
      </c>
      <c r="AM8080" s="5">
        <v>3.6250724792480469</v>
      </c>
      <c r="AN8080">
        <v>570.77625570776252</v>
      </c>
      <c r="AO8080">
        <f t="shared" si="126"/>
        <v>26826.48401826484</v>
      </c>
      <c r="AP8080">
        <v>684.93150684931504</v>
      </c>
      <c r="AQ8080">
        <v>0.12138500000000001</v>
      </c>
      <c r="AR8080">
        <v>0.15615700000000002</v>
      </c>
      <c r="AS8080">
        <v>0.156498</v>
      </c>
      <c r="AT8080">
        <v>0.157776</v>
      </c>
      <c r="AU8080">
        <v>0.14560200000000001</v>
      </c>
      <c r="AW8080">
        <v>0.12138500000000001</v>
      </c>
      <c r="AX8080">
        <v>0.15615700000000005</v>
      </c>
      <c r="AY8080">
        <v>0.15649800000000003</v>
      </c>
      <c r="AZ8080">
        <v>0.15777600000000003</v>
      </c>
      <c r="BA8080">
        <v>0.14560200000000001</v>
      </c>
      <c r="BC8080" s="52">
        <v>100000</v>
      </c>
      <c r="BD8080" s="52">
        <v>100000</v>
      </c>
      <c r="BE8080">
        <v>0</v>
      </c>
      <c r="BF8080">
        <v>0</v>
      </c>
      <c r="BG8080">
        <v>0</v>
      </c>
    </row>
    <row r="8081" spans="1:59">
      <c r="A8081">
        <v>8080</v>
      </c>
      <c r="E8081">
        <v>9795.2054794520554</v>
      </c>
      <c r="K8081">
        <v>4251.1927708155517</v>
      </c>
      <c r="L8081">
        <v>4674.4561041488851</v>
      </c>
      <c r="M8081">
        <v>5097.7194374822184</v>
      </c>
      <c r="N8081">
        <v>5520.9827708155517</v>
      </c>
      <c r="O8081">
        <v>5944.246104148885</v>
      </c>
      <c r="Q8081">
        <v>60021.460297988953</v>
      </c>
      <c r="R8081">
        <v>58399.886587180641</v>
      </c>
      <c r="S8081">
        <v>56778.312876372329</v>
      </c>
      <c r="T8081">
        <v>55156.739165564017</v>
      </c>
      <c r="U8081">
        <v>53535.165454755705</v>
      </c>
      <c r="W8081">
        <v>2.3280000000000002E-2</v>
      </c>
      <c r="AB8081">
        <v>1</v>
      </c>
      <c r="AC8081">
        <v>1</v>
      </c>
      <c r="AD8081">
        <v>1</v>
      </c>
      <c r="AE8081">
        <v>1</v>
      </c>
      <c r="AF8081">
        <v>1</v>
      </c>
      <c r="AL8081">
        <v>12.615131999999999</v>
      </c>
      <c r="AM8081" s="5">
        <v>4.7136335372924796</v>
      </c>
      <c r="AN8081">
        <v>570.77625570776252</v>
      </c>
      <c r="AO8081">
        <f t="shared" si="126"/>
        <v>26826.48401826484</v>
      </c>
      <c r="AP8081">
        <v>684.93150684931504</v>
      </c>
      <c r="AQ8081">
        <v>0.12584900000000002</v>
      </c>
      <c r="AR8081">
        <v>0.18148400000000001</v>
      </c>
      <c r="AS8081">
        <v>0.16561199999999998</v>
      </c>
      <c r="AT8081">
        <v>0.20934700000000001</v>
      </c>
      <c r="AU8081">
        <v>0.151008</v>
      </c>
      <c r="AW8081">
        <v>0.12584900000000004</v>
      </c>
      <c r="AX8081">
        <v>0.18148400000000003</v>
      </c>
      <c r="AY8081">
        <v>0.16561199999999998</v>
      </c>
      <c r="AZ8081">
        <v>0.20934700000000001</v>
      </c>
      <c r="BA8081">
        <v>0.15100800000000003</v>
      </c>
      <c r="BC8081" s="52">
        <v>100000</v>
      </c>
      <c r="BD8081" s="52">
        <v>100000</v>
      </c>
      <c r="BE8081">
        <v>0</v>
      </c>
      <c r="BF8081">
        <v>0</v>
      </c>
      <c r="BG8081">
        <v>0</v>
      </c>
    </row>
    <row r="8082" spans="1:59">
      <c r="A8082">
        <v>8081</v>
      </c>
      <c r="E8082">
        <v>9795.2054794520554</v>
      </c>
      <c r="K8082">
        <v>4595.8546911092935</v>
      </c>
      <c r="L8082">
        <v>5222.8296911092939</v>
      </c>
      <c r="M8082">
        <v>5849.8046911092943</v>
      </c>
      <c r="N8082">
        <v>6476.7796911092946</v>
      </c>
      <c r="O8082">
        <v>7103.754691109295</v>
      </c>
      <c r="Q8082">
        <v>64788.807243898293</v>
      </c>
      <c r="R8082">
        <v>63038.436189474865</v>
      </c>
      <c r="S8082">
        <v>61288.065135051438</v>
      </c>
      <c r="T8082">
        <v>59537.694080628011</v>
      </c>
      <c r="U8082">
        <v>57787.323026204584</v>
      </c>
      <c r="W8082">
        <v>0</v>
      </c>
      <c r="AB8082">
        <v>1</v>
      </c>
      <c r="AC8082">
        <v>1</v>
      </c>
      <c r="AD8082">
        <v>1</v>
      </c>
      <c r="AE8082">
        <v>1</v>
      </c>
      <c r="AF8082">
        <v>1</v>
      </c>
      <c r="AL8082">
        <v>12.594552</v>
      </c>
      <c r="AM8082" s="5">
        <v>5.2271661758422852</v>
      </c>
      <c r="AN8082">
        <v>570.77625570776252</v>
      </c>
      <c r="AO8082">
        <f t="shared" si="126"/>
        <v>26826.48401826484</v>
      </c>
      <c r="AP8082">
        <v>684.93150684931504</v>
      </c>
      <c r="AQ8082">
        <v>0.125976</v>
      </c>
      <c r="AR8082">
        <v>0.17756899999999998</v>
      </c>
      <c r="AS8082">
        <v>0.16074100000000002</v>
      </c>
      <c r="AT8082">
        <v>0.204323</v>
      </c>
      <c r="AU8082">
        <v>0.14763200000000001</v>
      </c>
      <c r="AW8082">
        <v>0.12597600000000003</v>
      </c>
      <c r="AX8082">
        <v>0.17756899999999998</v>
      </c>
      <c r="AY8082">
        <v>0.16074100000000002</v>
      </c>
      <c r="AZ8082">
        <v>0.20432300000000003</v>
      </c>
      <c r="BA8082">
        <v>0.14763200000000004</v>
      </c>
      <c r="BC8082" s="52">
        <v>100000</v>
      </c>
      <c r="BD8082" s="52">
        <v>100000</v>
      </c>
      <c r="BE8082">
        <v>0</v>
      </c>
      <c r="BF8082">
        <v>0</v>
      </c>
      <c r="BG8082">
        <v>0</v>
      </c>
    </row>
    <row r="8083" spans="1:59">
      <c r="A8083">
        <v>8082</v>
      </c>
      <c r="E8083">
        <v>9795.2054794520554</v>
      </c>
      <c r="K8083">
        <v>6263.7139520891033</v>
      </c>
      <c r="L8083">
        <v>7050.0456187557702</v>
      </c>
      <c r="M8083">
        <v>7836.3772854224371</v>
      </c>
      <c r="N8083">
        <v>8622.7089520891041</v>
      </c>
      <c r="O8083">
        <v>9409.040618755771</v>
      </c>
      <c r="Q8083">
        <v>66734.743236375914</v>
      </c>
      <c r="R8083">
        <v>64931.799675539813</v>
      </c>
      <c r="S8083">
        <v>63128.856114703711</v>
      </c>
      <c r="T8083">
        <v>61325.912553867609</v>
      </c>
      <c r="U8083">
        <v>59522.968993031507</v>
      </c>
      <c r="W8083">
        <v>0</v>
      </c>
      <c r="AB8083">
        <v>1</v>
      </c>
      <c r="AC8083">
        <v>1</v>
      </c>
      <c r="AD8083">
        <v>1</v>
      </c>
      <c r="AE8083">
        <v>1</v>
      </c>
      <c r="AF8083">
        <v>1</v>
      </c>
      <c r="AL8083">
        <v>11.950008</v>
      </c>
      <c r="AM8083" s="5">
        <v>5.796565055847168</v>
      </c>
      <c r="AN8083">
        <v>570.77625570776252</v>
      </c>
      <c r="AO8083">
        <f t="shared" si="126"/>
        <v>26826.48401826484</v>
      </c>
      <c r="AP8083">
        <v>684.93150684931504</v>
      </c>
      <c r="AQ8083">
        <v>0.12598799999999999</v>
      </c>
      <c r="AR8083">
        <v>0.175788</v>
      </c>
      <c r="AS8083">
        <v>0.159798</v>
      </c>
      <c r="AT8083">
        <v>0.20280400000000001</v>
      </c>
      <c r="AU8083">
        <v>0.146037</v>
      </c>
      <c r="AW8083">
        <v>0.12598799999999999</v>
      </c>
      <c r="AX8083">
        <v>0.175788</v>
      </c>
      <c r="AY8083">
        <v>0.159798</v>
      </c>
      <c r="AZ8083">
        <v>0.20280400000000004</v>
      </c>
      <c r="BA8083">
        <v>0.14603700000000003</v>
      </c>
      <c r="BC8083" s="52">
        <v>100000</v>
      </c>
      <c r="BD8083" s="52">
        <v>100000</v>
      </c>
      <c r="BE8083">
        <v>0</v>
      </c>
      <c r="BF8083">
        <v>0</v>
      </c>
      <c r="BG8083">
        <v>0</v>
      </c>
    </row>
    <row r="8084" spans="1:59">
      <c r="A8084">
        <v>8083</v>
      </c>
      <c r="E8084">
        <v>9795.2054794520554</v>
      </c>
      <c r="K8084">
        <v>7332.4920834731665</v>
      </c>
      <c r="L8084">
        <v>8151.9604168064998</v>
      </c>
      <c r="M8084">
        <v>8971.4287501398339</v>
      </c>
      <c r="N8084">
        <v>9790.8970834731681</v>
      </c>
      <c r="O8084">
        <v>10610.365416806502</v>
      </c>
      <c r="Q8084">
        <v>65641.817281462718</v>
      </c>
      <c r="R8084">
        <v>63868.400826785924</v>
      </c>
      <c r="S8084">
        <v>62094.984372109131</v>
      </c>
      <c r="T8084">
        <v>60321.567917432338</v>
      </c>
      <c r="U8084">
        <v>58548.151462755544</v>
      </c>
      <c r="W8084">
        <v>0</v>
      </c>
      <c r="AB8084">
        <v>1</v>
      </c>
      <c r="AC8084">
        <v>1</v>
      </c>
      <c r="AD8084">
        <v>1</v>
      </c>
      <c r="AE8084">
        <v>1</v>
      </c>
      <c r="AF8084">
        <v>1</v>
      </c>
      <c r="AL8084">
        <v>11.157944000000001</v>
      </c>
      <c r="AM8084" s="5">
        <v>4.7200260162353516</v>
      </c>
      <c r="AN8084">
        <v>570.77625570776252</v>
      </c>
      <c r="AO8084">
        <f t="shared" si="126"/>
        <v>26826.48401826484</v>
      </c>
      <c r="AP8084">
        <v>684.93150684931504</v>
      </c>
      <c r="AQ8084">
        <v>0.12570500000000001</v>
      </c>
      <c r="AR8084">
        <v>0.176283</v>
      </c>
      <c r="AS8084">
        <v>0.15984299999999999</v>
      </c>
      <c r="AT8084">
        <v>0.202234</v>
      </c>
      <c r="AU8084">
        <v>0.1464</v>
      </c>
      <c r="AW8084">
        <v>0.12570500000000001</v>
      </c>
      <c r="AX8084">
        <v>0.17628300000000002</v>
      </c>
      <c r="AY8084">
        <v>0.15984300000000001</v>
      </c>
      <c r="AZ8084">
        <v>0.20223400000000002</v>
      </c>
      <c r="BA8084">
        <v>0.14640000000000003</v>
      </c>
      <c r="BC8084" s="52">
        <v>100000</v>
      </c>
      <c r="BD8084" s="52">
        <v>100000</v>
      </c>
      <c r="BE8084">
        <v>0</v>
      </c>
      <c r="BF8084">
        <v>0</v>
      </c>
      <c r="BG8084">
        <v>0</v>
      </c>
    </row>
    <row r="8085" spans="1:59">
      <c r="A8085">
        <v>8084</v>
      </c>
      <c r="E8085">
        <v>9795.2054794520554</v>
      </c>
      <c r="K8085">
        <v>7696.724712174755</v>
      </c>
      <c r="L8085">
        <v>8446.3447121747558</v>
      </c>
      <c r="M8085">
        <v>9195.9647121747548</v>
      </c>
      <c r="N8085">
        <v>9945.5847121747538</v>
      </c>
      <c r="O8085">
        <v>10695.204712174753</v>
      </c>
      <c r="Q8085">
        <v>65966.183554800285</v>
      </c>
      <c r="R8085">
        <v>64184.003838588957</v>
      </c>
      <c r="S8085">
        <v>62401.824122377628</v>
      </c>
      <c r="T8085">
        <v>60619.644406166299</v>
      </c>
      <c r="U8085">
        <v>58837.46468995497</v>
      </c>
      <c r="W8085">
        <v>0</v>
      </c>
      <c r="AB8085">
        <v>1</v>
      </c>
      <c r="AC8085">
        <v>1</v>
      </c>
      <c r="AD8085">
        <v>1</v>
      </c>
      <c r="AE8085">
        <v>1</v>
      </c>
      <c r="AF8085">
        <v>1</v>
      </c>
      <c r="AL8085">
        <v>12.009936</v>
      </c>
      <c r="AM8085" s="5">
        <v>5.0975222587585449</v>
      </c>
      <c r="AN8085">
        <v>570.77625570776252</v>
      </c>
      <c r="AO8085">
        <f t="shared" si="126"/>
        <v>26826.48401826484</v>
      </c>
      <c r="AP8085">
        <v>684.93150684931504</v>
      </c>
      <c r="AQ8085">
        <v>0.123234</v>
      </c>
      <c r="AR8085">
        <v>0.17583299999999999</v>
      </c>
      <c r="AS8085">
        <v>0.15945899999999999</v>
      </c>
      <c r="AT8085">
        <v>0.20089500000000002</v>
      </c>
      <c r="AU8085">
        <v>0.146508</v>
      </c>
      <c r="AW8085">
        <v>0.123234</v>
      </c>
      <c r="AX8085">
        <v>0.17583300000000002</v>
      </c>
      <c r="AY8085">
        <v>0.15945900000000002</v>
      </c>
      <c r="AZ8085">
        <v>0.20089500000000005</v>
      </c>
      <c r="BA8085">
        <v>0.14650800000000003</v>
      </c>
      <c r="BC8085" s="52">
        <v>100000</v>
      </c>
      <c r="BD8085" s="52">
        <v>100000</v>
      </c>
      <c r="BE8085">
        <v>0</v>
      </c>
      <c r="BF8085">
        <v>0</v>
      </c>
      <c r="BG8085">
        <v>0</v>
      </c>
    </row>
    <row r="8086" spans="1:59">
      <c r="A8086">
        <v>8085</v>
      </c>
      <c r="E8086">
        <v>9795.2054794520554</v>
      </c>
      <c r="K8086">
        <v>6829.0899727602246</v>
      </c>
      <c r="L8086">
        <v>7472.7849727602243</v>
      </c>
      <c r="M8086">
        <v>8116.479972760224</v>
      </c>
      <c r="N8086">
        <v>8760.1749727602237</v>
      </c>
      <c r="O8086">
        <v>9403.8699727602234</v>
      </c>
      <c r="Q8086">
        <v>64711.074463218298</v>
      </c>
      <c r="R8086">
        <v>62962.803483933545</v>
      </c>
      <c r="S8086">
        <v>61214.532504648792</v>
      </c>
      <c r="T8086">
        <v>59466.26152536404</v>
      </c>
      <c r="U8086">
        <v>57717.990546079287</v>
      </c>
      <c r="W8086">
        <v>0</v>
      </c>
      <c r="AB8086">
        <v>1</v>
      </c>
      <c r="AC8086">
        <v>1</v>
      </c>
      <c r="AD8086">
        <v>1</v>
      </c>
      <c r="AE8086">
        <v>1</v>
      </c>
      <c r="AF8086">
        <v>1</v>
      </c>
      <c r="AL8086">
        <v>10.911109</v>
      </c>
      <c r="AM8086" s="5">
        <v>5.161466121673584</v>
      </c>
      <c r="AN8086">
        <v>570.77625570776252</v>
      </c>
      <c r="AO8086">
        <f t="shared" si="126"/>
        <v>26826.48401826484</v>
      </c>
      <c r="AP8086">
        <v>684.93150684931504</v>
      </c>
      <c r="AQ8086">
        <v>0.119196</v>
      </c>
      <c r="AR8086">
        <v>0.14613999999999999</v>
      </c>
      <c r="AS8086">
        <v>0.15494999999999998</v>
      </c>
      <c r="AT8086">
        <v>0.15207699999999999</v>
      </c>
      <c r="AU8086">
        <v>0.13903699999999999</v>
      </c>
      <c r="AW8086">
        <v>0.11919600000000001</v>
      </c>
      <c r="AX8086">
        <v>0.14613999999999999</v>
      </c>
      <c r="AY8086">
        <v>0.15494999999999998</v>
      </c>
      <c r="AZ8086">
        <v>0.15207700000000002</v>
      </c>
      <c r="BA8086">
        <v>0.13903700000000002</v>
      </c>
      <c r="BC8086" s="52">
        <v>100000</v>
      </c>
      <c r="BD8086" s="52">
        <v>100000</v>
      </c>
      <c r="BE8086">
        <v>0</v>
      </c>
      <c r="BF8086">
        <v>0</v>
      </c>
      <c r="BG8086">
        <v>0</v>
      </c>
    </row>
    <row r="8087" spans="1:59">
      <c r="A8087">
        <v>8086</v>
      </c>
      <c r="E8087">
        <v>9795.2054794520554</v>
      </c>
      <c r="K8087">
        <v>5800.5405197700684</v>
      </c>
      <c r="L8087">
        <v>6322.4705197700687</v>
      </c>
      <c r="M8087">
        <v>6844.400519770069</v>
      </c>
      <c r="N8087">
        <v>7366.3305197700693</v>
      </c>
      <c r="O8087">
        <v>7888.2605197700695</v>
      </c>
      <c r="Q8087">
        <v>60015.004370227944</v>
      </c>
      <c r="R8087">
        <v>58393.605077114975</v>
      </c>
      <c r="S8087">
        <v>56772.205784002006</v>
      </c>
      <c r="T8087">
        <v>55150.806490889037</v>
      </c>
      <c r="U8087">
        <v>53529.407197776069</v>
      </c>
      <c r="W8087">
        <v>0</v>
      </c>
      <c r="AB8087">
        <v>1</v>
      </c>
      <c r="AC8087">
        <v>1</v>
      </c>
      <c r="AD8087">
        <v>1</v>
      </c>
      <c r="AE8087">
        <v>1</v>
      </c>
      <c r="AF8087">
        <v>1</v>
      </c>
      <c r="AL8087">
        <v>8.5295559999999995</v>
      </c>
      <c r="AM8087" s="5">
        <v>4.5110139846801758</v>
      </c>
      <c r="AN8087">
        <v>570.77625570776252</v>
      </c>
      <c r="AO8087">
        <f t="shared" si="126"/>
        <v>26826.48401826484</v>
      </c>
      <c r="AP8087">
        <v>684.93150684931504</v>
      </c>
      <c r="AQ8087">
        <v>0.113506</v>
      </c>
      <c r="AR8087">
        <v>0.115387</v>
      </c>
      <c r="AS8087">
        <v>0.112277</v>
      </c>
      <c r="AT8087">
        <v>0.14729900000000001</v>
      </c>
      <c r="AU8087">
        <v>0.13653399999999999</v>
      </c>
      <c r="AW8087">
        <v>0.11350599999999998</v>
      </c>
      <c r="AX8087">
        <v>0.115387</v>
      </c>
      <c r="AY8087">
        <v>0.112277</v>
      </c>
      <c r="AZ8087">
        <v>0.14729900000000001</v>
      </c>
      <c r="BA8087">
        <v>0.13653399999999999</v>
      </c>
      <c r="BC8087" s="52">
        <v>100000</v>
      </c>
      <c r="BD8087" s="52">
        <v>100000</v>
      </c>
      <c r="BE8087">
        <v>0</v>
      </c>
      <c r="BF8087">
        <v>0</v>
      </c>
      <c r="BG8087">
        <v>0</v>
      </c>
    </row>
    <row r="8088" spans="1:59">
      <c r="A8088">
        <v>8087</v>
      </c>
      <c r="E8088">
        <v>9795.2054794520554</v>
      </c>
      <c r="K8088">
        <v>5570.0410651887651</v>
      </c>
      <c r="L8088">
        <v>6029.8235651887653</v>
      </c>
      <c r="M8088">
        <v>6489.6060651887656</v>
      </c>
      <c r="N8088">
        <v>6949.3885651887658</v>
      </c>
      <c r="O8088">
        <v>7409.1710651887661</v>
      </c>
      <c r="Q8088">
        <v>52215.382228462673</v>
      </c>
      <c r="R8088">
        <v>50804.701942444182</v>
      </c>
      <c r="S8088">
        <v>49394.021656425692</v>
      </c>
      <c r="T8088">
        <v>47983.341370407201</v>
      </c>
      <c r="U8088">
        <v>46572.66108438871</v>
      </c>
      <c r="W8088">
        <v>0</v>
      </c>
      <c r="AB8088">
        <v>1</v>
      </c>
      <c r="AC8088">
        <v>1</v>
      </c>
      <c r="AD8088">
        <v>1</v>
      </c>
      <c r="AE8088">
        <v>1</v>
      </c>
      <c r="AF8088">
        <v>1</v>
      </c>
      <c r="AL8088">
        <v>6.8713417000000003</v>
      </c>
      <c r="AM8088" s="5">
        <v>3.6589608192443852</v>
      </c>
      <c r="AN8088">
        <v>570.77625570776252</v>
      </c>
      <c r="AO8088">
        <f t="shared" si="126"/>
        <v>26826.48401826484</v>
      </c>
      <c r="AP8088">
        <v>684.93150684931504</v>
      </c>
      <c r="AQ8088">
        <v>0.104146</v>
      </c>
      <c r="AR8088">
        <v>9.8808499999999994E-2</v>
      </c>
      <c r="AS8088">
        <v>9.0832300000000005E-2</v>
      </c>
      <c r="AT8088">
        <v>0.112816</v>
      </c>
      <c r="AU8088">
        <v>0.11092300000000001</v>
      </c>
      <c r="AW8088">
        <v>0.104146</v>
      </c>
      <c r="AX8088">
        <v>9.8808500000000007E-2</v>
      </c>
      <c r="AY8088">
        <v>9.0832300000000019E-2</v>
      </c>
      <c r="AZ8088">
        <v>0.11281600000000001</v>
      </c>
      <c r="BA8088">
        <v>0.11092300000000001</v>
      </c>
      <c r="BC8088" s="52">
        <v>100000</v>
      </c>
      <c r="BD8088" s="52">
        <v>100000</v>
      </c>
      <c r="BE8088">
        <v>0</v>
      </c>
      <c r="BF8088">
        <v>0</v>
      </c>
      <c r="BG8088">
        <v>0</v>
      </c>
    </row>
    <row r="8089" spans="1:59">
      <c r="A8089">
        <v>8088</v>
      </c>
      <c r="E8089">
        <v>9795.2054794520554</v>
      </c>
      <c r="K8089">
        <v>4151.1647056198908</v>
      </c>
      <c r="L8089">
        <v>4540.192205619891</v>
      </c>
      <c r="M8089">
        <v>4929.2197056198911</v>
      </c>
      <c r="N8089">
        <v>5318.2472056198912</v>
      </c>
      <c r="O8089">
        <v>5707.2747056198914</v>
      </c>
      <c r="Q8089">
        <v>42485.702266074557</v>
      </c>
      <c r="R8089">
        <v>41337.884512119432</v>
      </c>
      <c r="S8089">
        <v>40190.066758164307</v>
      </c>
      <c r="T8089">
        <v>39042.249004209181</v>
      </c>
      <c r="U8089">
        <v>37894.431250254056</v>
      </c>
      <c r="W8089">
        <v>0</v>
      </c>
      <c r="AB8089">
        <v>1</v>
      </c>
      <c r="AC8089">
        <v>1</v>
      </c>
      <c r="AD8089">
        <v>1</v>
      </c>
      <c r="AE8089">
        <v>1</v>
      </c>
      <c r="AF8089">
        <v>1</v>
      </c>
      <c r="AL8089">
        <v>6.7277303000000002</v>
      </c>
      <c r="AM8089" s="5">
        <v>2.7068924903869629</v>
      </c>
      <c r="AN8089">
        <v>570.77625570776252</v>
      </c>
      <c r="AO8089">
        <f t="shared" si="126"/>
        <v>26826.48401826484</v>
      </c>
      <c r="AP8089">
        <v>684.93150684931504</v>
      </c>
      <c r="AQ8089">
        <v>0.101088</v>
      </c>
      <c r="AR8089">
        <v>9.3864599999999992E-2</v>
      </c>
      <c r="AS8089">
        <v>8.6751599999999998E-2</v>
      </c>
      <c r="AT8089">
        <v>9.3587100000000006E-2</v>
      </c>
      <c r="AU8089">
        <v>8.6179100000000008E-2</v>
      </c>
      <c r="AW8089">
        <v>0.101088</v>
      </c>
      <c r="AX8089">
        <v>9.3864600000000006E-2</v>
      </c>
      <c r="AY8089">
        <v>8.6751599999999998E-2</v>
      </c>
      <c r="AZ8089">
        <v>9.358710000000002E-2</v>
      </c>
      <c r="BA8089">
        <v>8.6179099999999995E-2</v>
      </c>
      <c r="BC8089" s="52">
        <v>100000</v>
      </c>
      <c r="BD8089" s="52">
        <v>100000</v>
      </c>
      <c r="BE8089">
        <v>0</v>
      </c>
      <c r="BF8089">
        <v>0</v>
      </c>
      <c r="BG8089">
        <v>0</v>
      </c>
    </row>
    <row r="8090" spans="1:59">
      <c r="A8090">
        <v>8089</v>
      </c>
      <c r="E8090">
        <v>9795.2054794520554</v>
      </c>
      <c r="K8090">
        <v>3289.8236019231235</v>
      </c>
      <c r="L8090">
        <v>3610.6261019231233</v>
      </c>
      <c r="M8090">
        <v>3931.4286019231231</v>
      </c>
      <c r="N8090">
        <v>4252.2311019231229</v>
      </c>
      <c r="O8090">
        <v>4573.0336019231227</v>
      </c>
      <c r="Q8090">
        <v>40781.978579622461</v>
      </c>
      <c r="R8090">
        <v>39680.189586529807</v>
      </c>
      <c r="S8090">
        <v>38578.400593437153</v>
      </c>
      <c r="T8090">
        <v>37476.611600344499</v>
      </c>
      <c r="U8090">
        <v>36374.822607251845</v>
      </c>
      <c r="W8090">
        <v>0</v>
      </c>
      <c r="AB8090">
        <v>1</v>
      </c>
      <c r="AC8090">
        <v>1</v>
      </c>
      <c r="AD8090">
        <v>1</v>
      </c>
      <c r="AE8090">
        <v>1</v>
      </c>
      <c r="AF8090">
        <v>1</v>
      </c>
      <c r="AL8090">
        <v>7.5753507999999998</v>
      </c>
      <c r="AM8090" s="5">
        <v>1.608882784843445</v>
      </c>
      <c r="AN8090">
        <v>570.77625570776252</v>
      </c>
      <c r="AO8090">
        <f t="shared" si="126"/>
        <v>26826.48401826484</v>
      </c>
      <c r="AP8090">
        <v>684.93150684931504</v>
      </c>
      <c r="AQ8090">
        <v>0.100012</v>
      </c>
      <c r="AR8090">
        <v>9.06719E-2</v>
      </c>
      <c r="AS8090">
        <v>8.4449200000000002E-2</v>
      </c>
      <c r="AT8090">
        <v>8.9345399999999991E-2</v>
      </c>
      <c r="AU8090">
        <v>8.2505899999999993E-2</v>
      </c>
      <c r="AW8090">
        <v>0.100012</v>
      </c>
      <c r="AX8090">
        <v>9.0671900000000014E-2</v>
      </c>
      <c r="AY8090">
        <v>8.4449199999999988E-2</v>
      </c>
      <c r="AZ8090">
        <v>8.9345400000000005E-2</v>
      </c>
      <c r="BA8090">
        <v>8.2505900000000007E-2</v>
      </c>
      <c r="BC8090" s="52">
        <v>100000</v>
      </c>
      <c r="BD8090" s="52">
        <v>100000</v>
      </c>
      <c r="BE8090">
        <v>0</v>
      </c>
      <c r="BF8090">
        <v>0</v>
      </c>
      <c r="BG8090">
        <v>0</v>
      </c>
    </row>
    <row r="8091" spans="1:59">
      <c r="A8091">
        <v>8090</v>
      </c>
      <c r="E8091">
        <v>9795.2054794520554</v>
      </c>
      <c r="K8091">
        <v>2411.7373951764012</v>
      </c>
      <c r="L8091">
        <v>2591.3323951764014</v>
      </c>
      <c r="M8091">
        <v>2770.9273951764017</v>
      </c>
      <c r="N8091">
        <v>2950.5223951764019</v>
      </c>
      <c r="O8091">
        <v>3130.1173951764022</v>
      </c>
      <c r="Q8091">
        <v>39972.057620943458</v>
      </c>
      <c r="R8091">
        <v>38892.149910304732</v>
      </c>
      <c r="S8091">
        <v>37812.242199666005</v>
      </c>
      <c r="T8091">
        <v>36732.334489027278</v>
      </c>
      <c r="U8091">
        <v>35652.426778388552</v>
      </c>
      <c r="W8091">
        <v>0</v>
      </c>
      <c r="AB8091">
        <v>1</v>
      </c>
      <c r="AC8091">
        <v>1</v>
      </c>
      <c r="AD8091">
        <v>1</v>
      </c>
      <c r="AE8091">
        <v>1</v>
      </c>
      <c r="AF8091">
        <v>1</v>
      </c>
      <c r="AL8091">
        <v>7.4803220000000001</v>
      </c>
      <c r="AM8091" s="5">
        <v>0.52409064769744873</v>
      </c>
      <c r="AN8091">
        <v>570.77625570776252</v>
      </c>
      <c r="AO8091">
        <f t="shared" si="126"/>
        <v>26826.48401826484</v>
      </c>
      <c r="AP8091">
        <v>684.93150684931504</v>
      </c>
      <c r="AQ8091">
        <v>0.10006399999999999</v>
      </c>
      <c r="AR8091">
        <v>8.9565800000000001E-2</v>
      </c>
      <c r="AS8091">
        <v>8.3384600000000003E-2</v>
      </c>
      <c r="AT8091">
        <v>8.7628299999999992E-2</v>
      </c>
      <c r="AU8091">
        <v>8.1170800000000001E-2</v>
      </c>
      <c r="AW8091">
        <v>0.10006399999999997</v>
      </c>
      <c r="AX8091">
        <v>8.9565800000000015E-2</v>
      </c>
      <c r="AY8091">
        <v>8.3384600000000017E-2</v>
      </c>
      <c r="AZ8091">
        <v>8.7628299999999978E-2</v>
      </c>
      <c r="BA8091">
        <v>8.1170800000000001E-2</v>
      </c>
      <c r="BC8091" s="52">
        <v>100000</v>
      </c>
      <c r="BD8091" s="52">
        <v>100000</v>
      </c>
      <c r="BE8091">
        <v>0</v>
      </c>
      <c r="BF8091">
        <v>0</v>
      </c>
      <c r="BG8091">
        <v>0</v>
      </c>
    </row>
    <row r="8092" spans="1:59">
      <c r="A8092">
        <v>8091</v>
      </c>
      <c r="E8092">
        <v>9795.2054794520554</v>
      </c>
      <c r="K8092">
        <v>1771.4434779586049</v>
      </c>
      <c r="L8092">
        <v>1880.8334779586048</v>
      </c>
      <c r="M8092">
        <v>1990.2234779586047</v>
      </c>
      <c r="N8092">
        <v>2099.6134779586046</v>
      </c>
      <c r="O8092">
        <v>2209.0034779586044</v>
      </c>
      <c r="Q8092">
        <v>40144.68901776916</v>
      </c>
      <c r="R8092">
        <v>39060.117399206662</v>
      </c>
      <c r="S8092">
        <v>37975.545780644163</v>
      </c>
      <c r="T8092">
        <v>36890.974162081664</v>
      </c>
      <c r="U8092">
        <v>35806.402543519165</v>
      </c>
      <c r="W8092">
        <v>0</v>
      </c>
      <c r="AB8092">
        <v>1</v>
      </c>
      <c r="AC8092">
        <v>1</v>
      </c>
      <c r="AD8092">
        <v>1</v>
      </c>
      <c r="AE8092">
        <v>1</v>
      </c>
      <c r="AF8092">
        <v>1</v>
      </c>
      <c r="AL8092">
        <v>7.3273897000000003</v>
      </c>
      <c r="AM8092" s="5">
        <v>1.950256824493408</v>
      </c>
      <c r="AN8092">
        <v>570.77625570776252</v>
      </c>
      <c r="AO8092">
        <f t="shared" si="126"/>
        <v>26826.48401826484</v>
      </c>
      <c r="AP8092">
        <v>684.93150684931504</v>
      </c>
      <c r="AQ8092">
        <v>9.8883399999999996E-2</v>
      </c>
      <c r="AR8092">
        <v>8.8096500000000008E-2</v>
      </c>
      <c r="AS8092">
        <v>8.1643199999999999E-2</v>
      </c>
      <c r="AT8092">
        <v>8.4589899999999996E-2</v>
      </c>
      <c r="AU8092">
        <v>7.7980500000000008E-2</v>
      </c>
      <c r="AW8092">
        <v>9.8883399999999996E-2</v>
      </c>
      <c r="AX8092">
        <v>8.8096500000000008E-2</v>
      </c>
      <c r="AY8092">
        <v>8.1643200000000013E-2</v>
      </c>
      <c r="AZ8092">
        <v>8.4589899999999982E-2</v>
      </c>
      <c r="BA8092">
        <v>7.7980499999999994E-2</v>
      </c>
      <c r="BC8092" s="52">
        <v>100000</v>
      </c>
      <c r="BD8092" s="52">
        <v>100000</v>
      </c>
      <c r="BE8092">
        <v>0</v>
      </c>
      <c r="BF8092">
        <v>0</v>
      </c>
      <c r="BG8092">
        <v>0</v>
      </c>
    </row>
    <row r="8093" spans="1:59">
      <c r="A8093">
        <v>8092</v>
      </c>
      <c r="E8093">
        <v>9795.2054794520554</v>
      </c>
      <c r="K8093">
        <v>1568.5564786357597</v>
      </c>
      <c r="L8093">
        <v>1623.4164786357596</v>
      </c>
      <c r="M8093">
        <v>1678.2764786357598</v>
      </c>
      <c r="N8093">
        <v>1733.1364786357599</v>
      </c>
      <c r="O8093">
        <v>1787.99647863576</v>
      </c>
      <c r="Q8093">
        <v>41569.385903615723</v>
      </c>
      <c r="R8093">
        <v>40446.323868592393</v>
      </c>
      <c r="S8093">
        <v>39323.261833569064</v>
      </c>
      <c r="T8093">
        <v>38200.199798545735</v>
      </c>
      <c r="U8093">
        <v>37077.137763522405</v>
      </c>
      <c r="W8093">
        <v>0</v>
      </c>
      <c r="AB8093">
        <v>1</v>
      </c>
      <c r="AC8093">
        <v>1</v>
      </c>
      <c r="AD8093">
        <v>1</v>
      </c>
      <c r="AE8093">
        <v>1</v>
      </c>
      <c r="AF8093">
        <v>1</v>
      </c>
      <c r="AL8093">
        <v>7.5618600000000002</v>
      </c>
      <c r="AM8093" s="5">
        <v>2.5981042385101318</v>
      </c>
      <c r="AN8093">
        <v>570.77625570776252</v>
      </c>
      <c r="AO8093">
        <f t="shared" si="126"/>
        <v>26826.48401826484</v>
      </c>
      <c r="AP8093">
        <v>684.93150684931504</v>
      </c>
      <c r="AQ8093">
        <v>8.0820099999999992E-2</v>
      </c>
      <c r="AR8093">
        <v>5.7364499999999999E-2</v>
      </c>
      <c r="AS8093">
        <v>6.0568800000000006E-2</v>
      </c>
      <c r="AT8093">
        <v>6.8958600000000009E-2</v>
      </c>
      <c r="AU8093">
        <v>6.7830000000000001E-2</v>
      </c>
      <c r="AW8093">
        <v>8.0820099999999992E-2</v>
      </c>
      <c r="AX8093">
        <v>5.7364499999999999E-2</v>
      </c>
      <c r="AY8093">
        <v>6.0568800000000006E-2</v>
      </c>
      <c r="AZ8093">
        <v>6.8958600000000009E-2</v>
      </c>
      <c r="BA8093">
        <v>6.7830000000000001E-2</v>
      </c>
      <c r="BC8093" s="52">
        <v>100000</v>
      </c>
      <c r="BD8093" s="52">
        <v>100000</v>
      </c>
      <c r="BE8093">
        <v>0</v>
      </c>
      <c r="BF8093">
        <v>0</v>
      </c>
      <c r="BG8093">
        <v>0</v>
      </c>
    </row>
    <row r="8094" spans="1:59">
      <c r="A8094">
        <v>8093</v>
      </c>
      <c r="E8094">
        <v>9795.2054794520554</v>
      </c>
      <c r="K8094">
        <v>1723.4487039252435</v>
      </c>
      <c r="L8094">
        <v>1772.9462039252435</v>
      </c>
      <c r="M8094">
        <v>1822.4437039252434</v>
      </c>
      <c r="N8094">
        <v>1871.9412039252434</v>
      </c>
      <c r="O8094">
        <v>1921.4387039252433</v>
      </c>
      <c r="Q8094">
        <v>45185.705405459608</v>
      </c>
      <c r="R8094">
        <v>43964.942840011718</v>
      </c>
      <c r="S8094">
        <v>42744.180274563827</v>
      </c>
      <c r="T8094">
        <v>41523.417709115936</v>
      </c>
      <c r="U8094">
        <v>40302.655143668046</v>
      </c>
      <c r="W8094">
        <v>0</v>
      </c>
      <c r="AB8094">
        <v>1</v>
      </c>
      <c r="AC8094">
        <v>1</v>
      </c>
      <c r="AD8094">
        <v>1</v>
      </c>
      <c r="AE8094">
        <v>1</v>
      </c>
      <c r="AF8094">
        <v>1</v>
      </c>
      <c r="AL8094">
        <v>7.9235059999999997</v>
      </c>
      <c r="AM8094" s="5">
        <v>2.7086153030395508</v>
      </c>
      <c r="AN8094">
        <v>570.77625570776252</v>
      </c>
      <c r="AO8094">
        <f t="shared" si="126"/>
        <v>26826.48401826484</v>
      </c>
      <c r="AP8094">
        <v>684.93150684931504</v>
      </c>
      <c r="AQ8094">
        <v>7.9975499999999991E-2</v>
      </c>
      <c r="AR8094">
        <v>5.3250499999999999E-2</v>
      </c>
      <c r="AS8094">
        <v>5.8487000000000004E-2</v>
      </c>
      <c r="AT8094">
        <v>6.7986500000000005E-2</v>
      </c>
      <c r="AU8094">
        <v>6.761629999999999E-2</v>
      </c>
      <c r="AW8094">
        <v>7.9975499999999991E-2</v>
      </c>
      <c r="AX8094">
        <v>5.3250499999999992E-2</v>
      </c>
      <c r="AY8094">
        <v>5.8486999999999997E-2</v>
      </c>
      <c r="AZ8094">
        <v>6.7986500000000005E-2</v>
      </c>
      <c r="BA8094">
        <v>6.761629999999999E-2</v>
      </c>
      <c r="BC8094" s="52">
        <v>100000</v>
      </c>
      <c r="BD8094" s="52">
        <v>100000</v>
      </c>
      <c r="BE8094">
        <v>0</v>
      </c>
      <c r="BF8094">
        <v>0</v>
      </c>
      <c r="BG8094">
        <v>0</v>
      </c>
    </row>
    <row r="8095" spans="1:59">
      <c r="A8095">
        <v>8094</v>
      </c>
      <c r="E8095">
        <v>9795.2054794520554</v>
      </c>
      <c r="K8095">
        <v>2168.4911540527751</v>
      </c>
      <c r="L8095">
        <v>2217.4936540527751</v>
      </c>
      <c r="M8095">
        <v>2266.4961540527752</v>
      </c>
      <c r="N8095">
        <v>2315.4986540527752</v>
      </c>
      <c r="O8095">
        <v>2364.5011540527753</v>
      </c>
      <c r="Q8095">
        <v>61547.165661656822</v>
      </c>
      <c r="R8095">
        <v>59884.372643300885</v>
      </c>
      <c r="S8095">
        <v>58221.579624944949</v>
      </c>
      <c r="T8095">
        <v>56558.786606589012</v>
      </c>
      <c r="U8095">
        <v>54895.993588233076</v>
      </c>
      <c r="W8095">
        <v>0</v>
      </c>
      <c r="AB8095">
        <v>1</v>
      </c>
      <c r="AC8095">
        <v>1</v>
      </c>
      <c r="AD8095">
        <v>1</v>
      </c>
      <c r="AE8095">
        <v>1</v>
      </c>
      <c r="AF8095">
        <v>1</v>
      </c>
      <c r="AL8095">
        <v>8.1895480000000003</v>
      </c>
      <c r="AM8095" s="5">
        <v>3.1520242691040039</v>
      </c>
      <c r="AN8095">
        <v>570.77625570776252</v>
      </c>
      <c r="AO8095">
        <f t="shared" si="126"/>
        <v>26826.48401826484</v>
      </c>
      <c r="AP8095">
        <v>684.93150684931504</v>
      </c>
      <c r="AQ8095">
        <v>7.9509099999999999E-2</v>
      </c>
      <c r="AR8095">
        <v>4.1071199999999995E-2</v>
      </c>
      <c r="AS8095">
        <v>5.7763599999999998E-2</v>
      </c>
      <c r="AT8095">
        <v>6.7606200000000005E-2</v>
      </c>
      <c r="AU8095">
        <v>6.7296899999999993E-2</v>
      </c>
      <c r="AW8095">
        <v>7.9509099999999985E-2</v>
      </c>
      <c r="AX8095">
        <v>4.1071199999999988E-2</v>
      </c>
      <c r="AY8095">
        <v>5.7763599999999998E-2</v>
      </c>
      <c r="AZ8095">
        <v>6.7606200000000005E-2</v>
      </c>
      <c r="BA8095">
        <v>6.7296899999999993E-2</v>
      </c>
      <c r="BC8095" s="52">
        <v>100000</v>
      </c>
      <c r="BD8095" s="52">
        <v>100000</v>
      </c>
      <c r="BE8095">
        <v>0</v>
      </c>
      <c r="BF8095">
        <v>0</v>
      </c>
      <c r="BG8095">
        <v>0</v>
      </c>
    </row>
    <row r="8096" spans="1:59">
      <c r="A8096">
        <v>8095</v>
      </c>
      <c r="E8096">
        <v>9795.2054794520554</v>
      </c>
      <c r="K8096">
        <v>2814.2390228652721</v>
      </c>
      <c r="L8096">
        <v>2856.4490228652721</v>
      </c>
      <c r="M8096">
        <v>2898.6590228652722</v>
      </c>
      <c r="N8096">
        <v>2940.8690228652722</v>
      </c>
      <c r="O8096">
        <v>2983.0790228652722</v>
      </c>
      <c r="Q8096">
        <v>80919.18991673144</v>
      </c>
      <c r="R8096">
        <v>78733.031321338494</v>
      </c>
      <c r="S8096">
        <v>76546.872725945548</v>
      </c>
      <c r="T8096">
        <v>74360.714130552602</v>
      </c>
      <c r="U8096">
        <v>72174.555535159656</v>
      </c>
      <c r="W8096">
        <v>0</v>
      </c>
      <c r="AB8096">
        <v>1</v>
      </c>
      <c r="AC8096">
        <v>1</v>
      </c>
      <c r="AD8096">
        <v>1</v>
      </c>
      <c r="AE8096">
        <v>1</v>
      </c>
      <c r="AF8096">
        <v>1</v>
      </c>
      <c r="AL8096">
        <v>7.9705595999999996</v>
      </c>
      <c r="AM8096" s="5">
        <v>4.5683779716491699</v>
      </c>
      <c r="AN8096">
        <v>570.77625570776252</v>
      </c>
      <c r="AO8096">
        <f t="shared" si="126"/>
        <v>26826.48401826484</v>
      </c>
      <c r="AP8096">
        <v>684.93150684931504</v>
      </c>
      <c r="AQ8096">
        <v>8.0723299999999998E-2</v>
      </c>
      <c r="AR8096">
        <v>4.0688200000000001E-2</v>
      </c>
      <c r="AS8096">
        <v>5.76821E-2</v>
      </c>
      <c r="AT8096">
        <v>6.8366899999999994E-2</v>
      </c>
      <c r="AU8096">
        <v>6.7667199999999997E-2</v>
      </c>
      <c r="AW8096">
        <v>8.0723299999999984E-2</v>
      </c>
      <c r="AX8096">
        <v>4.0688199999999994E-2</v>
      </c>
      <c r="AY8096">
        <v>5.76821E-2</v>
      </c>
      <c r="AZ8096">
        <v>6.8366899999999994E-2</v>
      </c>
      <c r="BA8096">
        <v>6.7667199999999997E-2</v>
      </c>
      <c r="BC8096" s="52">
        <v>100000</v>
      </c>
      <c r="BD8096" s="52">
        <v>100000</v>
      </c>
      <c r="BE8096">
        <v>0</v>
      </c>
      <c r="BF8096">
        <v>0</v>
      </c>
      <c r="BG8096">
        <v>0</v>
      </c>
    </row>
    <row r="8097" spans="1:59">
      <c r="A8097">
        <v>8096</v>
      </c>
      <c r="E8097">
        <v>9795.2054794520554</v>
      </c>
      <c r="K8097">
        <v>4033.742599440222</v>
      </c>
      <c r="L8097">
        <v>4075.265099440222</v>
      </c>
      <c r="M8097">
        <v>4116.787599440222</v>
      </c>
      <c r="N8097">
        <v>4158.3100994402221</v>
      </c>
      <c r="O8097">
        <v>4199.8325994402221</v>
      </c>
      <c r="Q8097">
        <v>71967.064142734132</v>
      </c>
      <c r="R8097">
        <v>70022.761239285435</v>
      </c>
      <c r="S8097">
        <v>68078.458335836738</v>
      </c>
      <c r="T8097">
        <v>66134.155432388041</v>
      </c>
      <c r="U8097">
        <v>64189.852528939351</v>
      </c>
      <c r="W8097">
        <v>0</v>
      </c>
      <c r="AB8097">
        <v>1</v>
      </c>
      <c r="AC8097">
        <v>1</v>
      </c>
      <c r="AD8097">
        <v>1</v>
      </c>
      <c r="AE8097">
        <v>1</v>
      </c>
      <c r="AF8097">
        <v>1</v>
      </c>
      <c r="AL8097">
        <v>7.5598945999999998</v>
      </c>
      <c r="AM8097" s="5">
        <v>4.1734700202941886</v>
      </c>
      <c r="AN8097">
        <v>570.77625570776252</v>
      </c>
      <c r="AO8097">
        <f t="shared" si="126"/>
        <v>26826.48401826484</v>
      </c>
      <c r="AP8097">
        <v>684.93150684931504</v>
      </c>
      <c r="AQ8097">
        <v>8.3421099999999998E-2</v>
      </c>
      <c r="AR8097">
        <v>4.2445500000000004E-2</v>
      </c>
      <c r="AS8097">
        <v>5.9040100000000005E-2</v>
      </c>
      <c r="AT8097">
        <v>6.9576200000000005E-2</v>
      </c>
      <c r="AU8097">
        <v>6.6895499999999997E-2</v>
      </c>
      <c r="AW8097">
        <v>8.3421100000000012E-2</v>
      </c>
      <c r="AX8097">
        <v>4.2445500000000011E-2</v>
      </c>
      <c r="AY8097">
        <v>5.9040099999999998E-2</v>
      </c>
      <c r="AZ8097">
        <v>6.9576200000000005E-2</v>
      </c>
      <c r="BA8097">
        <v>6.6895499999999997E-2</v>
      </c>
      <c r="BC8097" s="52">
        <v>100000</v>
      </c>
      <c r="BD8097" s="52">
        <v>100000</v>
      </c>
      <c r="BE8097">
        <v>0</v>
      </c>
      <c r="BF8097">
        <v>0</v>
      </c>
      <c r="BG8097">
        <v>0</v>
      </c>
    </row>
    <row r="8098" spans="1:59">
      <c r="A8098">
        <v>8097</v>
      </c>
      <c r="E8098">
        <v>9795.2054794520554</v>
      </c>
      <c r="K8098">
        <v>4332.6191468297902</v>
      </c>
      <c r="L8098">
        <v>4408.3516468297903</v>
      </c>
      <c r="M8098">
        <v>4484.0841468297904</v>
      </c>
      <c r="N8098">
        <v>4559.8166468297904</v>
      </c>
      <c r="O8098">
        <v>4635.5491468297905</v>
      </c>
      <c r="Q8098">
        <v>68004.100289108304</v>
      </c>
      <c r="R8098">
        <v>66166.86305990757</v>
      </c>
      <c r="S8098">
        <v>64329.625830706827</v>
      </c>
      <c r="T8098">
        <v>62492.388601506085</v>
      </c>
      <c r="U8098">
        <v>60655.151372305343</v>
      </c>
      <c r="W8098">
        <v>0.10879999999999999</v>
      </c>
      <c r="AB8098">
        <v>1</v>
      </c>
      <c r="AC8098">
        <v>1</v>
      </c>
      <c r="AD8098">
        <v>1</v>
      </c>
      <c r="AE8098">
        <v>1</v>
      </c>
      <c r="AF8098">
        <v>1</v>
      </c>
      <c r="AL8098">
        <v>6.2086964</v>
      </c>
      <c r="AM8098" s="5">
        <v>7.8177928924560547</v>
      </c>
      <c r="AN8098">
        <v>570.77625570776252</v>
      </c>
      <c r="AO8098">
        <f t="shared" si="126"/>
        <v>26826.48401826484</v>
      </c>
      <c r="AP8098">
        <v>684.93150684931504</v>
      </c>
      <c r="AQ8098">
        <v>8.0592999999999998E-2</v>
      </c>
      <c r="AR8098">
        <v>3.6765900000000004E-2</v>
      </c>
      <c r="AS8098">
        <v>4.61354E-2</v>
      </c>
      <c r="AT8098">
        <v>5.4797999999999999E-2</v>
      </c>
      <c r="AU8098">
        <v>5.4849800000000004E-2</v>
      </c>
      <c r="AW8098">
        <v>8.0593000000000012E-2</v>
      </c>
      <c r="AX8098">
        <v>3.6765900000000004E-2</v>
      </c>
      <c r="AY8098">
        <v>4.6135400000000007E-2</v>
      </c>
      <c r="AZ8098">
        <v>5.4797999999999999E-2</v>
      </c>
      <c r="BA8098">
        <v>5.4849800000000004E-2</v>
      </c>
      <c r="BC8098" s="52">
        <v>100000</v>
      </c>
      <c r="BD8098" s="52">
        <v>100000</v>
      </c>
      <c r="BE8098">
        <v>0</v>
      </c>
      <c r="BF8098">
        <v>0</v>
      </c>
      <c r="BG8098">
        <v>0</v>
      </c>
    </row>
    <row r="8099" spans="1:59">
      <c r="A8099">
        <v>8098</v>
      </c>
      <c r="E8099">
        <v>9795.2054794520554</v>
      </c>
      <c r="K8099">
        <v>4713.3049681398597</v>
      </c>
      <c r="L8099">
        <v>4833.7499681398594</v>
      </c>
      <c r="M8099">
        <v>4954.1949681398592</v>
      </c>
      <c r="N8099">
        <v>5074.6399681398589</v>
      </c>
      <c r="O8099">
        <v>5195.0849681398586</v>
      </c>
      <c r="Q8099">
        <v>65232.488218393628</v>
      </c>
      <c r="R8099">
        <v>63470.130428330915</v>
      </c>
      <c r="S8099">
        <v>61707.772638268201</v>
      </c>
      <c r="T8099">
        <v>59945.414848205488</v>
      </c>
      <c r="U8099">
        <v>58183.057058142775</v>
      </c>
      <c r="W8099">
        <v>0.18225</v>
      </c>
      <c r="AB8099">
        <v>1</v>
      </c>
      <c r="AC8099">
        <v>1</v>
      </c>
      <c r="AD8099">
        <v>1</v>
      </c>
      <c r="AE8099">
        <v>1</v>
      </c>
      <c r="AF8099">
        <v>1</v>
      </c>
      <c r="AL8099">
        <v>4.7586975000000002</v>
      </c>
      <c r="AM8099" s="5">
        <v>8.7738714218139648</v>
      </c>
      <c r="AN8099">
        <v>570.77625570776252</v>
      </c>
      <c r="AO8099">
        <f t="shared" si="126"/>
        <v>26826.48401826484</v>
      </c>
      <c r="AP8099">
        <v>684.93150684931504</v>
      </c>
      <c r="AQ8099">
        <v>6.7803200000000008E-2</v>
      </c>
      <c r="AR8099">
        <v>2.1990700000000002E-2</v>
      </c>
      <c r="AS8099">
        <v>2.80986E-3</v>
      </c>
      <c r="AT8099">
        <v>4.4992000000000001E-3</v>
      </c>
      <c r="AU8099">
        <v>3.2184199999999996E-2</v>
      </c>
      <c r="AW8099">
        <v>6.7803200000000008E-2</v>
      </c>
      <c r="AX8099">
        <v>2.1990700000000002E-2</v>
      </c>
      <c r="AY8099">
        <v>2.8098599999999974E-3</v>
      </c>
      <c r="AZ8099">
        <v>4.4992000000000018E-3</v>
      </c>
      <c r="BA8099">
        <v>3.2184199999999996E-2</v>
      </c>
      <c r="BC8099" s="52">
        <v>100000</v>
      </c>
      <c r="BD8099" s="52">
        <v>100000</v>
      </c>
      <c r="BE8099">
        <v>0</v>
      </c>
      <c r="BF8099">
        <v>0</v>
      </c>
      <c r="BG8099">
        <v>0</v>
      </c>
    </row>
    <row r="8100" spans="1:59">
      <c r="A8100">
        <v>8099</v>
      </c>
      <c r="E8100">
        <v>9795.2054794520554</v>
      </c>
      <c r="K8100">
        <v>5053.6315476491482</v>
      </c>
      <c r="L8100">
        <v>5301.6990476491483</v>
      </c>
      <c r="M8100">
        <v>5549.7665476491484</v>
      </c>
      <c r="N8100">
        <v>5797.8340476491485</v>
      </c>
      <c r="O8100">
        <v>6045.9015476491486</v>
      </c>
      <c r="Q8100">
        <v>62978.770338156071</v>
      </c>
      <c r="R8100">
        <v>61277.300263460071</v>
      </c>
      <c r="S8100">
        <v>59575.83018876407</v>
      </c>
      <c r="T8100">
        <v>57874.360114068069</v>
      </c>
      <c r="U8100">
        <v>56172.890039372069</v>
      </c>
      <c r="W8100">
        <v>0.12815000000000001</v>
      </c>
      <c r="AB8100">
        <v>1</v>
      </c>
      <c r="AC8100">
        <v>1</v>
      </c>
      <c r="AD8100">
        <v>1</v>
      </c>
      <c r="AE8100">
        <v>1</v>
      </c>
      <c r="AF8100">
        <v>1</v>
      </c>
      <c r="AL8100">
        <v>3.6691794</v>
      </c>
      <c r="AM8100" s="5">
        <v>10.40235805511475</v>
      </c>
      <c r="AN8100">
        <v>570.77625570776252</v>
      </c>
      <c r="AO8100">
        <f t="shared" si="126"/>
        <v>26826.48401826484</v>
      </c>
      <c r="AP8100">
        <v>684.93150684931504</v>
      </c>
      <c r="AQ8100">
        <v>6.6869100000000001E-2</v>
      </c>
      <c r="AR8100">
        <v>8.5614799999999998E-3</v>
      </c>
      <c r="AS8100">
        <v>2.4980600000000003E-3</v>
      </c>
      <c r="AT8100">
        <v>4.2929700000000001E-3</v>
      </c>
      <c r="AU8100">
        <v>2.71991E-2</v>
      </c>
      <c r="AW8100">
        <v>6.6869100000000001E-2</v>
      </c>
      <c r="AX8100">
        <v>8.5614799999999963E-3</v>
      </c>
      <c r="AY8100">
        <v>2.4980600000000033E-3</v>
      </c>
      <c r="AZ8100">
        <v>4.2929700000000001E-3</v>
      </c>
      <c r="BA8100">
        <v>2.7199100000000004E-2</v>
      </c>
      <c r="BC8100" s="52">
        <v>100000</v>
      </c>
      <c r="BD8100" s="52">
        <v>100000</v>
      </c>
      <c r="BE8100">
        <v>0</v>
      </c>
      <c r="BF8100">
        <v>0</v>
      </c>
      <c r="BG8100">
        <v>0</v>
      </c>
    </row>
    <row r="8101" spans="1:59">
      <c r="A8101">
        <v>8100</v>
      </c>
      <c r="E8101">
        <v>9795.2054794520554</v>
      </c>
      <c r="K8101">
        <v>5767.0084162359271</v>
      </c>
      <c r="L8101">
        <v>6082.3109162359269</v>
      </c>
      <c r="M8101">
        <v>6397.6134162359267</v>
      </c>
      <c r="N8101">
        <v>6712.9159162359265</v>
      </c>
      <c r="O8101">
        <v>7028.2184162359263</v>
      </c>
      <c r="Q8101">
        <v>60905.161535404419</v>
      </c>
      <c r="R8101">
        <v>59259.713251889152</v>
      </c>
      <c r="S8101">
        <v>57614.264968373885</v>
      </c>
      <c r="T8101">
        <v>55968.816684858619</v>
      </c>
      <c r="U8101">
        <v>54323.368401343352</v>
      </c>
      <c r="W8101">
        <v>0.12744</v>
      </c>
      <c r="AB8101">
        <v>1</v>
      </c>
      <c r="AC8101">
        <v>1</v>
      </c>
      <c r="AD8101">
        <v>1</v>
      </c>
      <c r="AE8101">
        <v>1</v>
      </c>
      <c r="AF8101">
        <v>1</v>
      </c>
      <c r="AL8101">
        <v>3.4877590000000001</v>
      </c>
      <c r="AM8101" s="5">
        <v>11.3826904296875</v>
      </c>
      <c r="AN8101">
        <v>570.77625570776252</v>
      </c>
      <c r="AO8101">
        <f t="shared" si="126"/>
        <v>26826.48401826484</v>
      </c>
      <c r="AP8101">
        <v>684.93150684931504</v>
      </c>
      <c r="AQ8101">
        <v>6.7738400000000004E-2</v>
      </c>
      <c r="AR8101">
        <v>9.3019700000000014E-3</v>
      </c>
      <c r="AS8101">
        <v>2.52403E-3</v>
      </c>
      <c r="AT8101">
        <v>4.2983000000000006E-3</v>
      </c>
      <c r="AU8101">
        <v>2.7140899999999999E-2</v>
      </c>
      <c r="AW8101">
        <v>6.7738400000000004E-2</v>
      </c>
      <c r="AX8101">
        <v>9.3019699999999997E-3</v>
      </c>
      <c r="AY8101">
        <v>2.5240299999999966E-3</v>
      </c>
      <c r="AZ8101">
        <v>4.298299999999998E-3</v>
      </c>
      <c r="BA8101">
        <v>2.7140899999999996E-2</v>
      </c>
      <c r="BC8101" s="52">
        <v>100000</v>
      </c>
      <c r="BD8101" s="52">
        <v>100000</v>
      </c>
      <c r="BE8101">
        <v>0</v>
      </c>
      <c r="BF8101">
        <v>0</v>
      </c>
      <c r="BG8101">
        <v>0</v>
      </c>
    </row>
    <row r="8102" spans="1:59">
      <c r="A8102">
        <v>8101</v>
      </c>
      <c r="E8102">
        <v>9795.2054794520554</v>
      </c>
      <c r="K8102">
        <v>5544.4871911721621</v>
      </c>
      <c r="L8102">
        <v>5991.4546911721618</v>
      </c>
      <c r="M8102">
        <v>6438.4221911721615</v>
      </c>
      <c r="N8102">
        <v>6885.3896911721613</v>
      </c>
      <c r="O8102">
        <v>7332.357191172161</v>
      </c>
      <c r="Q8102">
        <v>58943.470423368752</v>
      </c>
      <c r="R8102">
        <v>57351.020296537587</v>
      </c>
      <c r="S8102">
        <v>55758.570169706421</v>
      </c>
      <c r="T8102">
        <v>54166.120042875256</v>
      </c>
      <c r="U8102">
        <v>52573.669916044091</v>
      </c>
      <c r="W8102">
        <v>0.54779999999999995</v>
      </c>
      <c r="AB8102">
        <v>1</v>
      </c>
      <c r="AC8102">
        <v>1</v>
      </c>
      <c r="AD8102">
        <v>1</v>
      </c>
      <c r="AE8102">
        <v>1</v>
      </c>
      <c r="AF8102">
        <v>1</v>
      </c>
      <c r="AL8102">
        <v>3.9138480000000002</v>
      </c>
      <c r="AM8102" s="5">
        <v>11.74770927429199</v>
      </c>
      <c r="AN8102">
        <v>570.77625570776252</v>
      </c>
      <c r="AO8102">
        <f t="shared" si="126"/>
        <v>26826.48401826484</v>
      </c>
      <c r="AP8102">
        <v>684.93150684931504</v>
      </c>
      <c r="AQ8102">
        <v>7.1985500000000008E-2</v>
      </c>
      <c r="AR8102">
        <v>9.5333099999999997E-3</v>
      </c>
      <c r="AS8102">
        <v>2.4858900000000001E-3</v>
      </c>
      <c r="AT8102">
        <v>4.3123699999999994E-3</v>
      </c>
      <c r="AU8102">
        <v>2.7162199999999997E-2</v>
      </c>
      <c r="AW8102">
        <v>7.1985500000000008E-2</v>
      </c>
      <c r="AX8102">
        <v>9.5333100000000032E-3</v>
      </c>
      <c r="AY8102">
        <v>2.4858899999999975E-3</v>
      </c>
      <c r="AZ8102">
        <v>4.3123699999999959E-3</v>
      </c>
      <c r="BA8102">
        <v>2.7162199999999997E-2</v>
      </c>
      <c r="BC8102" s="52">
        <v>100000</v>
      </c>
      <c r="BD8102" s="52">
        <v>100000</v>
      </c>
      <c r="BE8102">
        <v>0</v>
      </c>
      <c r="BF8102">
        <v>0</v>
      </c>
      <c r="BG8102">
        <v>0</v>
      </c>
    </row>
    <row r="8103" spans="1:59">
      <c r="A8103">
        <v>8102</v>
      </c>
      <c r="E8103">
        <v>9795.2054794520554</v>
      </c>
      <c r="K8103">
        <v>5347.0541434440156</v>
      </c>
      <c r="L8103">
        <v>5851.7141434440155</v>
      </c>
      <c r="M8103">
        <v>6356.3741434440153</v>
      </c>
      <c r="N8103">
        <v>6861.0341434440152</v>
      </c>
      <c r="O8103">
        <v>7365.694143444015</v>
      </c>
      <c r="Q8103">
        <v>58637.789259271842</v>
      </c>
      <c r="R8103">
        <v>57053.597587408483</v>
      </c>
      <c r="S8103">
        <v>55469.405915545125</v>
      </c>
      <c r="T8103">
        <v>53885.214243681767</v>
      </c>
      <c r="U8103">
        <v>52301.022571818408</v>
      </c>
      <c r="W8103">
        <v>0.26388</v>
      </c>
      <c r="AB8103">
        <v>1</v>
      </c>
      <c r="AC8103">
        <v>1</v>
      </c>
      <c r="AD8103">
        <v>1</v>
      </c>
      <c r="AE8103">
        <v>1</v>
      </c>
      <c r="AF8103">
        <v>1</v>
      </c>
      <c r="AL8103">
        <v>3.7001773999999998</v>
      </c>
      <c r="AM8103" s="5">
        <v>12.088370323181151</v>
      </c>
      <c r="AN8103">
        <v>570.77625570776252</v>
      </c>
      <c r="AO8103">
        <f t="shared" si="126"/>
        <v>26826.48401826484</v>
      </c>
      <c r="AP8103">
        <v>684.93150684931504</v>
      </c>
      <c r="AQ8103">
        <v>7.4104600000000007E-2</v>
      </c>
      <c r="AR8103">
        <v>2.34405E-2</v>
      </c>
      <c r="AS8103">
        <v>5.9927900000000004E-3</v>
      </c>
      <c r="AT8103">
        <v>3.6124999999999997E-2</v>
      </c>
      <c r="AU8103">
        <v>4.1065299999999999E-2</v>
      </c>
      <c r="AW8103">
        <v>7.4104600000000007E-2</v>
      </c>
      <c r="AX8103">
        <v>2.3440500000000003E-2</v>
      </c>
      <c r="AY8103">
        <v>5.9927899999999978E-3</v>
      </c>
      <c r="AZ8103">
        <v>3.6125000000000004E-2</v>
      </c>
      <c r="BA8103">
        <v>4.1065299999999999E-2</v>
      </c>
      <c r="BC8103" s="52">
        <v>100000</v>
      </c>
      <c r="BD8103" s="52">
        <v>100000</v>
      </c>
      <c r="BE8103">
        <v>0</v>
      </c>
      <c r="BF8103">
        <v>0</v>
      </c>
      <c r="BG8103">
        <v>0</v>
      </c>
    </row>
    <row r="8104" spans="1:59">
      <c r="A8104">
        <v>8103</v>
      </c>
      <c r="E8104">
        <v>9795.2054794520554</v>
      </c>
      <c r="K8104">
        <v>5652.4754327472228</v>
      </c>
      <c r="L8104">
        <v>6154.0279327472226</v>
      </c>
      <c r="M8104">
        <v>6655.5804327472224</v>
      </c>
      <c r="N8104">
        <v>7157.1329327472222</v>
      </c>
      <c r="O8104">
        <v>7658.685432747222</v>
      </c>
      <c r="Q8104">
        <v>57960.91806786404</v>
      </c>
      <c r="R8104">
        <v>56395.013131410582</v>
      </c>
      <c r="S8104">
        <v>54829.108194957123</v>
      </c>
      <c r="T8104">
        <v>53263.203258503665</v>
      </c>
      <c r="U8104">
        <v>51697.298322050206</v>
      </c>
      <c r="W8104">
        <v>0.20058999999999999</v>
      </c>
      <c r="AB8104">
        <v>1</v>
      </c>
      <c r="AC8104">
        <v>1</v>
      </c>
      <c r="AD8104">
        <v>1</v>
      </c>
      <c r="AE8104">
        <v>1</v>
      </c>
      <c r="AF8104">
        <v>1</v>
      </c>
      <c r="AL8104">
        <v>4.0656650000000001</v>
      </c>
      <c r="AM8104" s="5">
        <v>13.72119235992432</v>
      </c>
      <c r="AN8104">
        <v>570.77625570776252</v>
      </c>
      <c r="AO8104">
        <f t="shared" si="126"/>
        <v>26826.48401826484</v>
      </c>
      <c r="AP8104">
        <v>684.93150684931504</v>
      </c>
      <c r="AQ8104">
        <v>7.7611800000000009E-2</v>
      </c>
      <c r="AR8104">
        <v>3.9622400000000002E-2</v>
      </c>
      <c r="AS8104">
        <v>4.7794699999999996E-2</v>
      </c>
      <c r="AT8104">
        <v>5.5144199999999997E-2</v>
      </c>
      <c r="AU8104">
        <v>5.4623499999999998E-2</v>
      </c>
      <c r="AW8104">
        <v>7.7611799999999995E-2</v>
      </c>
      <c r="AX8104">
        <v>3.9622400000000002E-2</v>
      </c>
      <c r="AY8104">
        <v>4.7794699999999996E-2</v>
      </c>
      <c r="AZ8104">
        <v>5.514419999999999E-2</v>
      </c>
      <c r="BA8104">
        <v>5.4623500000000005E-2</v>
      </c>
      <c r="BC8104" s="52">
        <v>100000</v>
      </c>
      <c r="BD8104" s="52">
        <v>100000</v>
      </c>
      <c r="BE8104">
        <v>0</v>
      </c>
      <c r="BF8104">
        <v>0</v>
      </c>
      <c r="BG8104">
        <v>0</v>
      </c>
    </row>
    <row r="8105" spans="1:59">
      <c r="A8105">
        <v>8104</v>
      </c>
      <c r="E8105">
        <v>9795.2054794520554</v>
      </c>
      <c r="K8105">
        <v>5968.8046252398317</v>
      </c>
      <c r="L8105">
        <v>6461.6404585731652</v>
      </c>
      <c r="M8105">
        <v>6954.4762919064988</v>
      </c>
      <c r="N8105">
        <v>7447.3121252398323</v>
      </c>
      <c r="O8105">
        <v>7940.1479585731659</v>
      </c>
      <c r="Q8105">
        <v>60202.363110337123</v>
      </c>
      <c r="R8105">
        <v>58575.902026826298</v>
      </c>
      <c r="S8105">
        <v>56949.440943315472</v>
      </c>
      <c r="T8105">
        <v>55322.979859804647</v>
      </c>
      <c r="U8105">
        <v>53696.518776293822</v>
      </c>
      <c r="W8105">
        <v>0.11971999999999999</v>
      </c>
      <c r="AB8105">
        <v>1</v>
      </c>
      <c r="AC8105">
        <v>1</v>
      </c>
      <c r="AD8105">
        <v>1</v>
      </c>
      <c r="AE8105">
        <v>1</v>
      </c>
      <c r="AF8105">
        <v>1</v>
      </c>
      <c r="AL8105">
        <v>4.5710699999999997</v>
      </c>
      <c r="AM8105" s="5">
        <v>15.874660491943359</v>
      </c>
      <c r="AN8105">
        <v>570.77625570776252</v>
      </c>
      <c r="AO8105">
        <f t="shared" si="126"/>
        <v>26826.48401826484</v>
      </c>
      <c r="AP8105">
        <v>684.93150684931504</v>
      </c>
      <c r="AQ8105">
        <v>7.9918599999999992E-2</v>
      </c>
      <c r="AR8105">
        <v>4.3585700000000005E-2</v>
      </c>
      <c r="AS8105">
        <v>5.3046100000000006E-2</v>
      </c>
      <c r="AT8105">
        <v>6.5445400000000001E-2</v>
      </c>
      <c r="AU8105">
        <v>5.9722999999999998E-2</v>
      </c>
      <c r="AW8105">
        <v>7.9918599999999992E-2</v>
      </c>
      <c r="AX8105">
        <v>4.3585700000000005E-2</v>
      </c>
      <c r="AY8105">
        <v>5.3046099999999999E-2</v>
      </c>
      <c r="AZ8105">
        <v>6.5445400000000001E-2</v>
      </c>
      <c r="BA8105">
        <v>5.9722999999999998E-2</v>
      </c>
      <c r="BC8105" s="52">
        <v>100000</v>
      </c>
      <c r="BD8105" s="52">
        <v>100000</v>
      </c>
      <c r="BE8105">
        <v>0</v>
      </c>
      <c r="BF8105">
        <v>0</v>
      </c>
      <c r="BG8105">
        <v>0</v>
      </c>
    </row>
    <row r="8106" spans="1:59">
      <c r="A8106">
        <v>8105</v>
      </c>
      <c r="E8106">
        <v>9795.2054794520554</v>
      </c>
      <c r="K8106">
        <v>6579.6472038462471</v>
      </c>
      <c r="L8106">
        <v>7058.1288705129136</v>
      </c>
      <c r="M8106">
        <v>7536.6105371795802</v>
      </c>
      <c r="N8106">
        <v>8015.0922038462468</v>
      </c>
      <c r="O8106">
        <v>8493.5738705129133</v>
      </c>
      <c r="Q8106">
        <v>64985.488719563218</v>
      </c>
      <c r="R8106">
        <v>63229.804007136619</v>
      </c>
      <c r="S8106">
        <v>61474.119294710021</v>
      </c>
      <c r="T8106">
        <v>59718.434582283422</v>
      </c>
      <c r="U8106">
        <v>57962.749869856823</v>
      </c>
      <c r="W8106">
        <v>0</v>
      </c>
      <c r="AB8106">
        <v>1</v>
      </c>
      <c r="AC8106">
        <v>1</v>
      </c>
      <c r="AD8106">
        <v>1</v>
      </c>
      <c r="AE8106">
        <v>1</v>
      </c>
      <c r="AF8106">
        <v>1</v>
      </c>
      <c r="AL8106">
        <v>4.362063</v>
      </c>
      <c r="AM8106" s="5">
        <v>17.276557922363281</v>
      </c>
      <c r="AN8106">
        <v>570.77625570776252</v>
      </c>
      <c r="AO8106">
        <f t="shared" si="126"/>
        <v>26826.48401826484</v>
      </c>
      <c r="AP8106">
        <v>684.93150684931504</v>
      </c>
      <c r="AQ8106">
        <v>7.9179199999999991E-2</v>
      </c>
      <c r="AR8106">
        <v>3.86156E-2</v>
      </c>
      <c r="AS8106">
        <v>4.8425199999999995E-2</v>
      </c>
      <c r="AT8106">
        <v>6.3154600000000005E-2</v>
      </c>
      <c r="AU8106">
        <v>5.8156199999999998E-2</v>
      </c>
      <c r="AW8106">
        <v>7.9179199999999991E-2</v>
      </c>
      <c r="AX8106">
        <v>3.86156E-2</v>
      </c>
      <c r="AY8106">
        <v>4.8425199999999988E-2</v>
      </c>
      <c r="AZ8106">
        <v>6.3154600000000005E-2</v>
      </c>
      <c r="BA8106">
        <v>5.8156200000000005E-2</v>
      </c>
      <c r="BC8106" s="52">
        <v>100000</v>
      </c>
      <c r="BD8106" s="52">
        <v>100000</v>
      </c>
      <c r="BE8106">
        <v>0</v>
      </c>
      <c r="BF8106">
        <v>0</v>
      </c>
      <c r="BG8106">
        <v>0</v>
      </c>
    </row>
    <row r="8107" spans="1:59">
      <c r="A8107">
        <v>8106</v>
      </c>
      <c r="E8107">
        <v>9795.2054794520554</v>
      </c>
      <c r="K8107">
        <v>8218.0142628941685</v>
      </c>
      <c r="L8107">
        <v>8706.3950962275012</v>
      </c>
      <c r="M8107">
        <v>9194.7759295608339</v>
      </c>
      <c r="N8107">
        <v>9683.1567628941666</v>
      </c>
      <c r="O8107">
        <v>10171.537596227499</v>
      </c>
      <c r="Q8107">
        <v>66936.93903467762</v>
      </c>
      <c r="R8107">
        <v>65128.532837780818</v>
      </c>
      <c r="S8107">
        <v>63320.126640884017</v>
      </c>
      <c r="T8107">
        <v>61511.720443987215</v>
      </c>
      <c r="U8107">
        <v>59703.314247090413</v>
      </c>
      <c r="W8107">
        <v>0</v>
      </c>
      <c r="AB8107">
        <v>1</v>
      </c>
      <c r="AC8107">
        <v>1</v>
      </c>
      <c r="AD8107">
        <v>1</v>
      </c>
      <c r="AE8107">
        <v>1</v>
      </c>
      <c r="AF8107">
        <v>1</v>
      </c>
      <c r="AL8107">
        <v>5.0792820000000001</v>
      </c>
      <c r="AM8107" s="5">
        <v>18.026182174682621</v>
      </c>
      <c r="AN8107">
        <v>570.77625570776252</v>
      </c>
      <c r="AO8107">
        <f t="shared" si="126"/>
        <v>26826.48401826484</v>
      </c>
      <c r="AP8107">
        <v>684.93150684931504</v>
      </c>
      <c r="AQ8107">
        <v>8.0017900000000003E-2</v>
      </c>
      <c r="AR8107">
        <v>3.9687E-2</v>
      </c>
      <c r="AS8107">
        <v>4.7782100000000001E-2</v>
      </c>
      <c r="AT8107">
        <v>6.2563499999999994E-2</v>
      </c>
      <c r="AU8107">
        <v>5.7946900000000003E-2</v>
      </c>
      <c r="AW8107">
        <v>8.0017900000000017E-2</v>
      </c>
      <c r="AX8107">
        <v>3.9687E-2</v>
      </c>
      <c r="AY8107">
        <v>4.7782100000000008E-2</v>
      </c>
      <c r="AZ8107">
        <v>6.2563499999999994E-2</v>
      </c>
      <c r="BA8107">
        <v>5.794690000000001E-2</v>
      </c>
      <c r="BC8107" s="52">
        <v>100000</v>
      </c>
      <c r="BD8107" s="52">
        <v>100000</v>
      </c>
      <c r="BE8107">
        <v>0</v>
      </c>
      <c r="BF8107">
        <v>0</v>
      </c>
      <c r="BG8107">
        <v>0</v>
      </c>
    </row>
    <row r="8108" spans="1:59">
      <c r="A8108">
        <v>8107</v>
      </c>
      <c r="E8108">
        <v>9795.2054794520554</v>
      </c>
      <c r="K8108">
        <v>8571.4303262307385</v>
      </c>
      <c r="L8108">
        <v>9060.745326230739</v>
      </c>
      <c r="M8108">
        <v>9550.0603262307395</v>
      </c>
      <c r="N8108">
        <v>10039.37532623074</v>
      </c>
      <c r="O8108">
        <v>10528.690326230741</v>
      </c>
      <c r="Q8108">
        <v>65840.436947613693</v>
      </c>
      <c r="R8108">
        <v>64061.65447168667</v>
      </c>
      <c r="S8108">
        <v>62282.871995759648</v>
      </c>
      <c r="T8108">
        <v>60504.089519832625</v>
      </c>
      <c r="U8108">
        <v>58725.307043905603</v>
      </c>
      <c r="W8108">
        <v>0</v>
      </c>
      <c r="AB8108">
        <v>1</v>
      </c>
      <c r="AC8108">
        <v>1</v>
      </c>
      <c r="AD8108">
        <v>1</v>
      </c>
      <c r="AE8108">
        <v>1</v>
      </c>
      <c r="AF8108">
        <v>1</v>
      </c>
      <c r="AL8108">
        <v>5.8396759999999999</v>
      </c>
      <c r="AM8108" s="5">
        <v>16.92256927490234</v>
      </c>
      <c r="AN8108">
        <v>570.77625570776252</v>
      </c>
      <c r="AO8108">
        <f t="shared" si="126"/>
        <v>26826.48401826484</v>
      </c>
      <c r="AP8108">
        <v>684.93150684931504</v>
      </c>
      <c r="AQ8108">
        <v>7.9849500000000004E-2</v>
      </c>
      <c r="AR8108">
        <v>3.9670499999999997E-2</v>
      </c>
      <c r="AS8108">
        <v>4.80299E-2</v>
      </c>
      <c r="AT8108">
        <v>6.3306699999999994E-2</v>
      </c>
      <c r="AU8108">
        <v>5.8213299999999996E-2</v>
      </c>
      <c r="AW8108">
        <v>7.9849500000000004E-2</v>
      </c>
      <c r="AX8108">
        <v>3.9670499999999997E-2</v>
      </c>
      <c r="AY8108">
        <v>4.80299E-2</v>
      </c>
      <c r="AZ8108">
        <v>6.3306699999999994E-2</v>
      </c>
      <c r="BA8108">
        <v>5.8213299999999996E-2</v>
      </c>
      <c r="BC8108" s="52">
        <v>100000</v>
      </c>
      <c r="BD8108" s="52">
        <v>100000</v>
      </c>
      <c r="BE8108">
        <v>0</v>
      </c>
      <c r="BF8108">
        <v>0</v>
      </c>
      <c r="BG8108">
        <v>0</v>
      </c>
    </row>
    <row r="8109" spans="1:59">
      <c r="A8109">
        <v>8108</v>
      </c>
      <c r="E8109">
        <v>9795.2054794520554</v>
      </c>
      <c r="K8109">
        <v>7954.0430057106823</v>
      </c>
      <c r="L8109">
        <v>8447.2638390440152</v>
      </c>
      <c r="M8109">
        <v>8940.484672377348</v>
      </c>
      <c r="N8109">
        <v>9433.7055057106809</v>
      </c>
      <c r="O8109">
        <v>9926.9263390440137</v>
      </c>
      <c r="Q8109">
        <v>66165.21814742258</v>
      </c>
      <c r="R8109">
        <v>64377.661200075803</v>
      </c>
      <c r="S8109">
        <v>62590.104252729026</v>
      </c>
      <c r="T8109">
        <v>60802.54730538225</v>
      </c>
      <c r="U8109">
        <v>59014.990358035473</v>
      </c>
      <c r="W8109">
        <v>0</v>
      </c>
      <c r="AB8109">
        <v>1</v>
      </c>
      <c r="AC8109">
        <v>1</v>
      </c>
      <c r="AD8109">
        <v>1</v>
      </c>
      <c r="AE8109">
        <v>1</v>
      </c>
      <c r="AF8109">
        <v>1</v>
      </c>
      <c r="AL8109">
        <v>6.6042265999999996</v>
      </c>
      <c r="AM8109" s="5">
        <v>15.479484558105471</v>
      </c>
      <c r="AN8109">
        <v>570.77625570776252</v>
      </c>
      <c r="AO8109">
        <f t="shared" si="126"/>
        <v>26826.48401826484</v>
      </c>
      <c r="AP8109">
        <v>684.93150684931504</v>
      </c>
      <c r="AQ8109">
        <v>8.0384899999999995E-2</v>
      </c>
      <c r="AR8109">
        <v>4.0560400000000003E-2</v>
      </c>
      <c r="AS8109">
        <v>5.0179299999999996E-2</v>
      </c>
      <c r="AT8109">
        <v>6.4894900000000005E-2</v>
      </c>
      <c r="AU8109">
        <v>5.9322400000000004E-2</v>
      </c>
      <c r="AW8109">
        <v>8.0384899999999995E-2</v>
      </c>
      <c r="AX8109">
        <v>4.056040000000001E-2</v>
      </c>
      <c r="AY8109">
        <v>5.0179299999999996E-2</v>
      </c>
      <c r="AZ8109">
        <v>6.4894900000000005E-2</v>
      </c>
      <c r="BA8109">
        <v>5.9322400000000011E-2</v>
      </c>
      <c r="BC8109" s="52">
        <v>100000</v>
      </c>
      <c r="BD8109" s="52">
        <v>100000</v>
      </c>
      <c r="BE8109">
        <v>0</v>
      </c>
      <c r="BF8109">
        <v>0</v>
      </c>
      <c r="BG8109">
        <v>0</v>
      </c>
    </row>
    <row r="8110" spans="1:59">
      <c r="A8110">
        <v>8109</v>
      </c>
      <c r="E8110">
        <v>9795.2054794520554</v>
      </c>
      <c r="K8110">
        <v>6706.1788808432902</v>
      </c>
      <c r="L8110">
        <v>7138.1313808432897</v>
      </c>
      <c r="M8110">
        <v>7570.0838808432891</v>
      </c>
      <c r="N8110">
        <v>8002.0363808432885</v>
      </c>
      <c r="O8110">
        <v>8433.9888808432879</v>
      </c>
      <c r="Q8110">
        <v>64906.325460454224</v>
      </c>
      <c r="R8110">
        <v>63152.779469787107</v>
      </c>
      <c r="S8110">
        <v>61399.23347911999</v>
      </c>
      <c r="T8110">
        <v>59645.687488452873</v>
      </c>
      <c r="U8110">
        <v>57892.141497785757</v>
      </c>
      <c r="W8110">
        <v>0</v>
      </c>
      <c r="AB8110">
        <v>1</v>
      </c>
      <c r="AC8110">
        <v>1</v>
      </c>
      <c r="AD8110">
        <v>1</v>
      </c>
      <c r="AE8110">
        <v>1</v>
      </c>
      <c r="AF8110">
        <v>1</v>
      </c>
      <c r="AL8110">
        <v>6.980194</v>
      </c>
      <c r="AM8110" s="5">
        <v>14.466227531433111</v>
      </c>
      <c r="AN8110">
        <v>570.77625570776252</v>
      </c>
      <c r="AO8110">
        <f t="shared" si="126"/>
        <v>26826.48401826484</v>
      </c>
      <c r="AP8110">
        <v>684.93150684931504</v>
      </c>
      <c r="AQ8110">
        <v>7.5558E-2</v>
      </c>
      <c r="AR8110">
        <v>3.90871E-2</v>
      </c>
      <c r="AS8110">
        <v>4.9027399999999999E-2</v>
      </c>
      <c r="AT8110">
        <v>6.4214600000000011E-2</v>
      </c>
      <c r="AU8110">
        <v>5.8954599999999996E-2</v>
      </c>
      <c r="AW8110">
        <v>7.5558E-2</v>
      </c>
      <c r="AX8110">
        <v>3.90871E-2</v>
      </c>
      <c r="AY8110">
        <v>4.9027399999999999E-2</v>
      </c>
      <c r="AZ8110">
        <v>6.4214600000000011E-2</v>
      </c>
      <c r="BA8110">
        <v>5.8954599999999996E-2</v>
      </c>
      <c r="BC8110" s="52">
        <v>100000</v>
      </c>
      <c r="BD8110" s="52">
        <v>100000</v>
      </c>
      <c r="BE8110">
        <v>0</v>
      </c>
      <c r="BF8110">
        <v>0</v>
      </c>
      <c r="BG8110">
        <v>0</v>
      </c>
    </row>
    <row r="8111" spans="1:59">
      <c r="A8111">
        <v>8110</v>
      </c>
      <c r="E8111">
        <v>9795.2054794520554</v>
      </c>
      <c r="K8111">
        <v>5692.8346745480048</v>
      </c>
      <c r="L8111">
        <v>6077.9846745480045</v>
      </c>
      <c r="M8111">
        <v>6463.1346745480041</v>
      </c>
      <c r="N8111">
        <v>6848.2846745480037</v>
      </c>
      <c r="O8111">
        <v>7233.4346745480034</v>
      </c>
      <c r="Q8111">
        <v>60195.535912389612</v>
      </c>
      <c r="R8111">
        <v>58569.259277021389</v>
      </c>
      <c r="S8111">
        <v>56942.982641653165</v>
      </c>
      <c r="T8111">
        <v>55316.706006284941</v>
      </c>
      <c r="U8111">
        <v>53690.429370916718</v>
      </c>
      <c r="W8111">
        <v>0</v>
      </c>
      <c r="AB8111">
        <v>1</v>
      </c>
      <c r="AC8111">
        <v>1</v>
      </c>
      <c r="AD8111">
        <v>1</v>
      </c>
      <c r="AE8111">
        <v>1</v>
      </c>
      <c r="AF8111">
        <v>1</v>
      </c>
      <c r="AL8111">
        <v>6.7611685000000001</v>
      </c>
      <c r="AM8111" s="5">
        <v>13.48713493347168</v>
      </c>
      <c r="AN8111">
        <v>570.77625570776252</v>
      </c>
      <c r="AO8111">
        <f t="shared" si="126"/>
        <v>26826.48401826484</v>
      </c>
      <c r="AP8111">
        <v>684.93150684931504</v>
      </c>
      <c r="AQ8111">
        <v>7.3767700000000005E-2</v>
      </c>
      <c r="AR8111">
        <v>3.7609999999999998E-2</v>
      </c>
      <c r="AS8111">
        <v>4.8299700000000001E-2</v>
      </c>
      <c r="AT8111">
        <v>6.3643099999999994E-2</v>
      </c>
      <c r="AU8111">
        <v>5.8572699999999998E-2</v>
      </c>
      <c r="AW8111">
        <v>7.3767700000000005E-2</v>
      </c>
      <c r="AX8111">
        <v>3.7609999999999991E-2</v>
      </c>
      <c r="AY8111">
        <v>4.8299700000000001E-2</v>
      </c>
      <c r="AZ8111">
        <v>6.3643099999999994E-2</v>
      </c>
      <c r="BA8111">
        <v>5.8572699999999991E-2</v>
      </c>
      <c r="BC8111" s="52">
        <v>100000</v>
      </c>
      <c r="BD8111" s="52">
        <v>100000</v>
      </c>
      <c r="BE8111">
        <v>0</v>
      </c>
      <c r="BF8111">
        <v>0</v>
      </c>
      <c r="BG8111">
        <v>0</v>
      </c>
    </row>
    <row r="8112" spans="1:59">
      <c r="A8112">
        <v>8111</v>
      </c>
      <c r="E8112">
        <v>9795.2054794520554</v>
      </c>
      <c r="K8112">
        <v>5852.0900611132492</v>
      </c>
      <c r="L8112">
        <v>6207.8167277799157</v>
      </c>
      <c r="M8112">
        <v>6563.5433944465822</v>
      </c>
      <c r="N8112">
        <v>6919.2700611132486</v>
      </c>
      <c r="O8112">
        <v>7274.9967277799151</v>
      </c>
      <c r="Q8112">
        <v>52369.903540802159</v>
      </c>
      <c r="R8112">
        <v>50955.048619622947</v>
      </c>
      <c r="S8112">
        <v>49540.193698443734</v>
      </c>
      <c r="T8112">
        <v>48125.338777264522</v>
      </c>
      <c r="U8112">
        <v>46710.48385608531</v>
      </c>
      <c r="W8112">
        <v>0</v>
      </c>
      <c r="AB8112">
        <v>1</v>
      </c>
      <c r="AC8112">
        <v>1</v>
      </c>
      <c r="AD8112">
        <v>1</v>
      </c>
      <c r="AE8112">
        <v>1</v>
      </c>
      <c r="AF8112">
        <v>1</v>
      </c>
      <c r="AL8112">
        <v>6.8608317000000003</v>
      </c>
      <c r="AM8112" s="5">
        <v>12.56789398193359</v>
      </c>
      <c r="AN8112">
        <v>570.77625570776252</v>
      </c>
      <c r="AO8112">
        <f t="shared" si="126"/>
        <v>26826.48401826484</v>
      </c>
      <c r="AP8112">
        <v>684.93150684931504</v>
      </c>
      <c r="AQ8112">
        <v>7.1041099999999996E-2</v>
      </c>
      <c r="AR8112">
        <v>3.6375400000000002E-2</v>
      </c>
      <c r="AS8112">
        <v>4.7578299999999997E-2</v>
      </c>
      <c r="AT8112">
        <v>6.3464699999999999E-2</v>
      </c>
      <c r="AU8112">
        <v>5.8404499999999998E-2</v>
      </c>
      <c r="AW8112">
        <v>7.1041099999999996E-2</v>
      </c>
      <c r="AX8112">
        <v>3.6375400000000002E-2</v>
      </c>
      <c r="AY8112">
        <v>4.7578300000000004E-2</v>
      </c>
      <c r="AZ8112">
        <v>6.3464699999999999E-2</v>
      </c>
      <c r="BA8112">
        <v>5.8404499999999998E-2</v>
      </c>
      <c r="BC8112" s="52">
        <v>100000</v>
      </c>
      <c r="BD8112" s="52">
        <v>100000</v>
      </c>
      <c r="BE8112">
        <v>0</v>
      </c>
      <c r="BF8112">
        <v>0</v>
      </c>
      <c r="BG8112">
        <v>0</v>
      </c>
    </row>
    <row r="8113" spans="1:59">
      <c r="A8113">
        <v>8112</v>
      </c>
      <c r="E8113">
        <v>9795.2054794520554</v>
      </c>
      <c r="K8113">
        <v>4662.0378231496788</v>
      </c>
      <c r="L8113">
        <v>5007.3694898163458</v>
      </c>
      <c r="M8113">
        <v>5352.7011564830127</v>
      </c>
      <c r="N8113">
        <v>5698.0328231496796</v>
      </c>
      <c r="O8113">
        <v>6043.3644898163466</v>
      </c>
      <c r="Q8113">
        <v>42612.651965230143</v>
      </c>
      <c r="R8113">
        <v>41461.40446640196</v>
      </c>
      <c r="S8113">
        <v>40310.156967573777</v>
      </c>
      <c r="T8113">
        <v>39158.909468745594</v>
      </c>
      <c r="U8113">
        <v>38007.661969917412</v>
      </c>
      <c r="W8113">
        <v>0</v>
      </c>
      <c r="AB8113">
        <v>1</v>
      </c>
      <c r="AC8113">
        <v>1</v>
      </c>
      <c r="AD8113">
        <v>1</v>
      </c>
      <c r="AE8113">
        <v>1</v>
      </c>
      <c r="AF8113">
        <v>1</v>
      </c>
      <c r="AL8113">
        <v>6.3907075000000004</v>
      </c>
      <c r="AM8113" s="5">
        <v>10.50282573699951</v>
      </c>
      <c r="AN8113">
        <v>570.77625570776252</v>
      </c>
      <c r="AO8113">
        <f t="shared" si="126"/>
        <v>26826.48401826484</v>
      </c>
      <c r="AP8113">
        <v>684.93150684931504</v>
      </c>
      <c r="AQ8113">
        <v>6.9871700000000009E-2</v>
      </c>
      <c r="AR8113">
        <v>3.6692500000000003E-2</v>
      </c>
      <c r="AS8113">
        <v>4.7842700000000002E-2</v>
      </c>
      <c r="AT8113">
        <v>6.3699199999999997E-2</v>
      </c>
      <c r="AU8113">
        <v>5.8443500000000002E-2</v>
      </c>
      <c r="AW8113">
        <v>6.9871700000000009E-2</v>
      </c>
      <c r="AX8113">
        <v>3.6692500000000003E-2</v>
      </c>
      <c r="AY8113">
        <v>4.7842700000000002E-2</v>
      </c>
      <c r="AZ8113">
        <v>6.3699199999999997E-2</v>
      </c>
      <c r="BA8113">
        <v>5.8443499999999995E-2</v>
      </c>
      <c r="BC8113" s="52">
        <v>100000</v>
      </c>
      <c r="BD8113" s="52">
        <v>100000</v>
      </c>
      <c r="BE8113">
        <v>0</v>
      </c>
      <c r="BF8113">
        <v>0</v>
      </c>
      <c r="BG8113">
        <v>0</v>
      </c>
    </row>
    <row r="8114" spans="1:59">
      <c r="A8114">
        <v>8113</v>
      </c>
      <c r="E8114">
        <v>9795.2054794520554</v>
      </c>
      <c r="K8114">
        <v>3752.3278625736621</v>
      </c>
      <c r="L8114">
        <v>4131.8128625736626</v>
      </c>
      <c r="M8114">
        <v>4511.2978625736632</v>
      </c>
      <c r="N8114">
        <v>4890.7828625736638</v>
      </c>
      <c r="O8114">
        <v>5270.2678625736644</v>
      </c>
      <c r="Q8114">
        <v>35351.47627801355</v>
      </c>
      <c r="R8114">
        <v>34396.400804483092</v>
      </c>
      <c r="S8114">
        <v>33441.325330952634</v>
      </c>
      <c r="T8114">
        <v>32486.249857422175</v>
      </c>
      <c r="U8114">
        <v>31531.174383891717</v>
      </c>
      <c r="W8114">
        <v>0</v>
      </c>
      <c r="AB8114">
        <v>1</v>
      </c>
      <c r="AC8114">
        <v>1</v>
      </c>
      <c r="AD8114">
        <v>1</v>
      </c>
      <c r="AE8114">
        <v>1</v>
      </c>
      <c r="AF8114">
        <v>1</v>
      </c>
      <c r="AL8114">
        <v>6.9784465000000004</v>
      </c>
      <c r="AM8114" s="5">
        <v>10.725686073303221</v>
      </c>
      <c r="AN8114">
        <v>570.77625570776252</v>
      </c>
      <c r="AO8114">
        <f t="shared" si="126"/>
        <v>26826.48401826484</v>
      </c>
      <c r="AP8114">
        <v>684.93150684931504</v>
      </c>
      <c r="AQ8114">
        <v>7.0471000000000006E-2</v>
      </c>
      <c r="AR8114">
        <v>3.6717E-2</v>
      </c>
      <c r="AS8114">
        <v>4.8150699999999998E-2</v>
      </c>
      <c r="AT8114">
        <v>6.4308400000000002E-2</v>
      </c>
      <c r="AU8114">
        <v>5.8500999999999997E-2</v>
      </c>
      <c r="AW8114">
        <v>7.0471000000000006E-2</v>
      </c>
      <c r="AX8114">
        <v>3.6717E-2</v>
      </c>
      <c r="AY8114">
        <v>4.8150700000000005E-2</v>
      </c>
      <c r="AZ8114">
        <v>6.4308400000000002E-2</v>
      </c>
      <c r="BA8114">
        <v>5.8500999999999997E-2</v>
      </c>
      <c r="BC8114" s="52">
        <v>100000</v>
      </c>
      <c r="BD8114" s="52">
        <v>100000</v>
      </c>
      <c r="BE8114">
        <v>0</v>
      </c>
      <c r="BF8114">
        <v>0</v>
      </c>
      <c r="BG8114">
        <v>0</v>
      </c>
    </row>
    <row r="8115" spans="1:59">
      <c r="A8115">
        <v>8114</v>
      </c>
      <c r="E8115">
        <v>9795.2054794520554</v>
      </c>
      <c r="K8115">
        <v>2881.2712925507294</v>
      </c>
      <c r="L8115">
        <v>3198.9387925507294</v>
      </c>
      <c r="M8115">
        <v>3516.6062925507294</v>
      </c>
      <c r="N8115">
        <v>3834.2737925507295</v>
      </c>
      <c r="O8115">
        <v>4151.9412925507295</v>
      </c>
      <c r="Q8115">
        <v>36021.463298338022</v>
      </c>
      <c r="R8115">
        <v>35048.287076960885</v>
      </c>
      <c r="S8115">
        <v>34075.110855583749</v>
      </c>
      <c r="T8115">
        <v>33101.934634206613</v>
      </c>
      <c r="U8115">
        <v>32128.758412829477</v>
      </c>
      <c r="W8115">
        <v>0</v>
      </c>
      <c r="AB8115">
        <v>1</v>
      </c>
      <c r="AC8115">
        <v>1</v>
      </c>
      <c r="AD8115">
        <v>1</v>
      </c>
      <c r="AE8115">
        <v>1</v>
      </c>
      <c r="AF8115">
        <v>1</v>
      </c>
      <c r="AL8115">
        <v>7.6118736</v>
      </c>
      <c r="AM8115" s="5">
        <v>10.837748527526861</v>
      </c>
      <c r="AN8115">
        <v>570.77625570776252</v>
      </c>
      <c r="AO8115">
        <f t="shared" si="126"/>
        <v>26826.48401826484</v>
      </c>
      <c r="AP8115">
        <v>684.93150684931504</v>
      </c>
      <c r="AQ8115">
        <v>7.1588700000000005E-2</v>
      </c>
      <c r="AR8115">
        <v>3.9361500000000001E-2</v>
      </c>
      <c r="AS8115">
        <v>4.8971500000000001E-2</v>
      </c>
      <c r="AT8115">
        <v>6.7328100000000002E-2</v>
      </c>
      <c r="AU8115">
        <v>5.9407400000000006E-2</v>
      </c>
      <c r="AW8115">
        <v>7.1588700000000005E-2</v>
      </c>
      <c r="AX8115">
        <v>3.9361500000000008E-2</v>
      </c>
      <c r="AY8115">
        <v>4.8971500000000001E-2</v>
      </c>
      <c r="AZ8115">
        <v>6.7328100000000002E-2</v>
      </c>
      <c r="BA8115">
        <v>5.9407400000000013E-2</v>
      </c>
      <c r="BC8115" s="52">
        <v>100000</v>
      </c>
      <c r="BD8115" s="52">
        <v>100000</v>
      </c>
      <c r="BE8115">
        <v>0</v>
      </c>
      <c r="BF8115">
        <v>0</v>
      </c>
      <c r="BG8115">
        <v>0</v>
      </c>
    </row>
    <row r="8116" spans="1:59">
      <c r="A8116">
        <v>8115</v>
      </c>
      <c r="E8116">
        <v>9795.2054794520554</v>
      </c>
      <c r="K8116">
        <v>2125.1154007343398</v>
      </c>
      <c r="L8116">
        <v>2326.0229007343396</v>
      </c>
      <c r="M8116">
        <v>2526.9304007343399</v>
      </c>
      <c r="N8116">
        <v>2727.8379007343401</v>
      </c>
      <c r="O8116">
        <v>2928.7454007343404</v>
      </c>
      <c r="Q8116">
        <v>36745.946411536497</v>
      </c>
      <c r="R8116">
        <v>35753.197144782513</v>
      </c>
      <c r="S8116">
        <v>34760.447878028528</v>
      </c>
      <c r="T8116">
        <v>33767.698611274544</v>
      </c>
      <c r="U8116">
        <v>32774.949344520559</v>
      </c>
      <c r="W8116">
        <v>0</v>
      </c>
      <c r="AB8116">
        <v>1</v>
      </c>
      <c r="AC8116">
        <v>1</v>
      </c>
      <c r="AD8116">
        <v>1</v>
      </c>
      <c r="AE8116">
        <v>1</v>
      </c>
      <c r="AF8116">
        <v>1</v>
      </c>
      <c r="AL8116">
        <v>7.8074206999999998</v>
      </c>
      <c r="AM8116" s="5">
        <v>9.5238189697265625</v>
      </c>
      <c r="AN8116">
        <v>570.77625570776252</v>
      </c>
      <c r="AO8116">
        <f t="shared" si="126"/>
        <v>26826.48401826484</v>
      </c>
      <c r="AP8116">
        <v>684.93150684931504</v>
      </c>
      <c r="AQ8116">
        <v>7.2459599999999999E-2</v>
      </c>
      <c r="AR8116">
        <v>4.5114700000000001E-2</v>
      </c>
      <c r="AS8116">
        <v>5.0345999999999995E-2</v>
      </c>
      <c r="AT8116">
        <v>6.8076700000000004E-2</v>
      </c>
      <c r="AU8116">
        <v>5.9646999999999999E-2</v>
      </c>
      <c r="AW8116">
        <v>7.2459599999999999E-2</v>
      </c>
      <c r="AX8116">
        <v>4.5114699999999994E-2</v>
      </c>
      <c r="AY8116">
        <v>5.0345999999999988E-2</v>
      </c>
      <c r="AZ8116">
        <v>6.8076700000000004E-2</v>
      </c>
      <c r="BA8116">
        <v>5.9646999999999992E-2</v>
      </c>
      <c r="BC8116" s="52">
        <v>100000</v>
      </c>
      <c r="BD8116" s="52">
        <v>100000</v>
      </c>
      <c r="BE8116">
        <v>0</v>
      </c>
      <c r="BF8116">
        <v>0</v>
      </c>
      <c r="BG8116">
        <v>0</v>
      </c>
    </row>
    <row r="8117" spans="1:59">
      <c r="A8117">
        <v>8116</v>
      </c>
      <c r="E8117">
        <v>9795.2054794520554</v>
      </c>
      <c r="K8117">
        <v>1888.7482912808809</v>
      </c>
      <c r="L8117">
        <v>1988.073291280881</v>
      </c>
      <c r="M8117">
        <v>2087.398291280881</v>
      </c>
      <c r="N8117">
        <v>2186.7232912808813</v>
      </c>
      <c r="O8117">
        <v>2286.0482912808811</v>
      </c>
      <c r="Q8117">
        <v>38999.100955788308</v>
      </c>
      <c r="R8117">
        <v>37945.479192295868</v>
      </c>
      <c r="S8117">
        <v>36891.857428803429</v>
      </c>
      <c r="T8117">
        <v>35838.235665310989</v>
      </c>
      <c r="U8117">
        <v>34784.613901818549</v>
      </c>
      <c r="W8117">
        <v>0</v>
      </c>
      <c r="AB8117">
        <v>1</v>
      </c>
      <c r="AC8117">
        <v>1</v>
      </c>
      <c r="AD8117">
        <v>1</v>
      </c>
      <c r="AE8117">
        <v>1</v>
      </c>
      <c r="AF8117">
        <v>1</v>
      </c>
      <c r="AL8117">
        <v>8.0784610000000008</v>
      </c>
      <c r="AM8117" s="5">
        <v>8.6389484405517578</v>
      </c>
      <c r="AN8117">
        <v>570.77625570776252</v>
      </c>
      <c r="AO8117">
        <f t="shared" si="126"/>
        <v>26826.48401826484</v>
      </c>
      <c r="AP8117">
        <v>684.93150684931504</v>
      </c>
      <c r="AQ8117">
        <v>6.8371100000000004E-2</v>
      </c>
      <c r="AR8117">
        <v>4.3737699999999997E-2</v>
      </c>
      <c r="AS8117">
        <v>4.8872199999999998E-2</v>
      </c>
      <c r="AT8117">
        <v>5.9040100000000005E-2</v>
      </c>
      <c r="AU8117">
        <v>5.61013E-2</v>
      </c>
      <c r="AW8117">
        <v>6.8371100000000004E-2</v>
      </c>
      <c r="AX8117">
        <v>4.3737700000000004E-2</v>
      </c>
      <c r="AY8117">
        <v>4.8872199999999991E-2</v>
      </c>
      <c r="AZ8117">
        <v>5.9040099999999998E-2</v>
      </c>
      <c r="BA8117">
        <v>5.6101300000000007E-2</v>
      </c>
      <c r="BC8117" s="52">
        <v>100000</v>
      </c>
      <c r="BD8117" s="52">
        <v>100000</v>
      </c>
      <c r="BE8117">
        <v>0</v>
      </c>
      <c r="BF8117">
        <v>0</v>
      </c>
      <c r="BG8117">
        <v>0</v>
      </c>
    </row>
    <row r="8118" spans="1:59">
      <c r="A8118">
        <v>8117</v>
      </c>
      <c r="E8118">
        <v>9795.2054794520554</v>
      </c>
      <c r="K8118">
        <v>1999.2718007938411</v>
      </c>
      <c r="L8118">
        <v>2057.5968007938409</v>
      </c>
      <c r="M8118">
        <v>2115.9218007938407</v>
      </c>
      <c r="N8118">
        <v>2174.2468007938405</v>
      </c>
      <c r="O8118">
        <v>2232.5718007938403</v>
      </c>
      <c r="Q8118">
        <v>44444.819127004434</v>
      </c>
      <c r="R8118">
        <v>43244.072763068587</v>
      </c>
      <c r="S8118">
        <v>42043.32639913274</v>
      </c>
      <c r="T8118">
        <v>40842.580035196894</v>
      </c>
      <c r="U8118">
        <v>39641.833671261047</v>
      </c>
      <c r="W8118">
        <v>0</v>
      </c>
      <c r="AB8118">
        <v>1</v>
      </c>
      <c r="AC8118">
        <v>1</v>
      </c>
      <c r="AD8118">
        <v>1</v>
      </c>
      <c r="AE8118">
        <v>1</v>
      </c>
      <c r="AF8118">
        <v>1</v>
      </c>
      <c r="AL8118">
        <v>8.3405190000000005</v>
      </c>
      <c r="AM8118" s="5">
        <v>7.8982272148132324</v>
      </c>
      <c r="AN8118">
        <v>570.77625570776252</v>
      </c>
      <c r="AO8118">
        <f t="shared" si="126"/>
        <v>26826.48401826484</v>
      </c>
      <c r="AP8118">
        <v>684.93150684931504</v>
      </c>
      <c r="AQ8118">
        <v>6.9447000000000009E-2</v>
      </c>
      <c r="AR8118">
        <v>4.5798400000000003E-2</v>
      </c>
      <c r="AS8118">
        <v>5.2174100000000001E-2</v>
      </c>
      <c r="AT8118">
        <v>5.93237E-2</v>
      </c>
      <c r="AU8118">
        <v>5.6072799999999999E-2</v>
      </c>
      <c r="AW8118">
        <v>6.9447000000000009E-2</v>
      </c>
      <c r="AX8118">
        <v>4.5798400000000003E-2</v>
      </c>
      <c r="AY8118">
        <v>5.2174100000000001E-2</v>
      </c>
      <c r="AZ8118">
        <v>5.9323699999999993E-2</v>
      </c>
      <c r="BA8118">
        <v>5.6072799999999992E-2</v>
      </c>
      <c r="BC8118" s="52">
        <v>100000</v>
      </c>
      <c r="BD8118" s="52">
        <v>100000</v>
      </c>
      <c r="BE8118">
        <v>0</v>
      </c>
      <c r="BF8118">
        <v>0</v>
      </c>
      <c r="BG8118">
        <v>0</v>
      </c>
    </row>
    <row r="8119" spans="1:59">
      <c r="A8119">
        <v>8118</v>
      </c>
      <c r="E8119">
        <v>9795.2054794520554</v>
      </c>
      <c r="K8119">
        <v>2333.0309136795122</v>
      </c>
      <c r="L8119">
        <v>2372.3534136795124</v>
      </c>
      <c r="M8119">
        <v>2411.6759136795126</v>
      </c>
      <c r="N8119">
        <v>2450.9984136795129</v>
      </c>
      <c r="O8119">
        <v>2490.3209136795131</v>
      </c>
      <c r="Q8119">
        <v>61015.99191798523</v>
      </c>
      <c r="R8119">
        <v>59367.549385113904</v>
      </c>
      <c r="S8119">
        <v>57719.106852242578</v>
      </c>
      <c r="T8119">
        <v>56070.664319371252</v>
      </c>
      <c r="U8119">
        <v>54422.221786499926</v>
      </c>
      <c r="W8119">
        <v>0</v>
      </c>
      <c r="AB8119">
        <v>1</v>
      </c>
      <c r="AC8119">
        <v>1</v>
      </c>
      <c r="AD8119">
        <v>1</v>
      </c>
      <c r="AE8119">
        <v>1</v>
      </c>
      <c r="AF8119">
        <v>1</v>
      </c>
      <c r="AL8119">
        <v>8.9803479999999993</v>
      </c>
      <c r="AM8119" s="5">
        <v>7.8929834365844727</v>
      </c>
      <c r="AN8119">
        <v>570.77625570776252</v>
      </c>
      <c r="AO8119">
        <f t="shared" si="126"/>
        <v>26826.48401826484</v>
      </c>
      <c r="AP8119">
        <v>684.93150684931504</v>
      </c>
      <c r="AQ8119">
        <v>7.6295799999999997E-2</v>
      </c>
      <c r="AR8119">
        <v>5.0288699999999999E-2</v>
      </c>
      <c r="AS8119">
        <v>5.4042399999999997E-2</v>
      </c>
      <c r="AT8119">
        <v>6.0207299999999998E-2</v>
      </c>
      <c r="AU8119">
        <v>5.6306300000000004E-2</v>
      </c>
      <c r="AW8119">
        <v>7.6295800000000011E-2</v>
      </c>
      <c r="AX8119">
        <v>5.0288700000000006E-2</v>
      </c>
      <c r="AY8119">
        <v>5.4042400000000004E-2</v>
      </c>
      <c r="AZ8119">
        <v>6.0207300000000005E-2</v>
      </c>
      <c r="BA8119">
        <v>5.6306300000000004E-2</v>
      </c>
      <c r="BC8119" s="52">
        <v>100000</v>
      </c>
      <c r="BD8119" s="52">
        <v>100000</v>
      </c>
      <c r="BE8119">
        <v>0</v>
      </c>
      <c r="BF8119">
        <v>0</v>
      </c>
      <c r="BG8119">
        <v>0</v>
      </c>
    </row>
    <row r="8120" spans="1:59">
      <c r="A8120">
        <v>8119</v>
      </c>
      <c r="E8120">
        <v>9795.2054794520554</v>
      </c>
      <c r="K8120">
        <v>2764.1820299973956</v>
      </c>
      <c r="L8120">
        <v>2805.7045299973956</v>
      </c>
      <c r="M8120">
        <v>2847.2270299973957</v>
      </c>
      <c r="N8120">
        <v>2888.7495299973957</v>
      </c>
      <c r="O8120">
        <v>2930.2720299973957</v>
      </c>
      <c r="Q8120">
        <v>72799.75509294818</v>
      </c>
      <c r="R8120">
        <v>70832.955741833546</v>
      </c>
      <c r="S8120">
        <v>68866.156390718912</v>
      </c>
      <c r="T8120">
        <v>66899.357039604278</v>
      </c>
      <c r="U8120">
        <v>64932.557688489644</v>
      </c>
      <c r="W8120">
        <v>0</v>
      </c>
      <c r="AB8120">
        <v>1</v>
      </c>
      <c r="AC8120">
        <v>1</v>
      </c>
      <c r="AD8120">
        <v>1</v>
      </c>
      <c r="AE8120">
        <v>1</v>
      </c>
      <c r="AF8120">
        <v>1</v>
      </c>
      <c r="AL8120">
        <v>9.7391089999999991</v>
      </c>
      <c r="AM8120" s="5">
        <v>7.3784952163696289</v>
      </c>
      <c r="AN8120">
        <v>570.77625570776252</v>
      </c>
      <c r="AO8120">
        <f t="shared" si="126"/>
        <v>26826.48401826484</v>
      </c>
      <c r="AP8120">
        <v>684.93150684931504</v>
      </c>
      <c r="AQ8120">
        <v>8.3744699999999991E-2</v>
      </c>
      <c r="AR8120">
        <v>4.76607E-2</v>
      </c>
      <c r="AS8120">
        <v>5.5071700000000001E-2</v>
      </c>
      <c r="AT8120">
        <v>6.05131E-2</v>
      </c>
      <c r="AU8120">
        <v>5.6708100000000004E-2</v>
      </c>
      <c r="AW8120">
        <v>8.3744699999999991E-2</v>
      </c>
      <c r="AX8120">
        <v>4.76607E-2</v>
      </c>
      <c r="AY8120">
        <v>5.5071700000000001E-2</v>
      </c>
      <c r="AZ8120">
        <v>6.05131E-2</v>
      </c>
      <c r="BA8120">
        <v>5.6708099999999997E-2</v>
      </c>
      <c r="BC8120" s="52">
        <v>100000</v>
      </c>
      <c r="BD8120" s="52">
        <v>100000</v>
      </c>
      <c r="BE8120">
        <v>0</v>
      </c>
      <c r="BF8120">
        <v>0</v>
      </c>
      <c r="BG8120">
        <v>0</v>
      </c>
    </row>
    <row r="8121" spans="1:59">
      <c r="A8121">
        <v>8120</v>
      </c>
      <c r="E8121">
        <v>9795.2054794520554</v>
      </c>
      <c r="K8121">
        <v>4115.6328641410155</v>
      </c>
      <c r="L8121">
        <v>4158.1178641410152</v>
      </c>
      <c r="M8121">
        <v>4200.6028641410148</v>
      </c>
      <c r="N8121">
        <v>4243.0878641410145</v>
      </c>
      <c r="O8121">
        <v>4285.5728641410142</v>
      </c>
      <c r="Q8121">
        <v>67480.082480643789</v>
      </c>
      <c r="R8121">
        <v>65657.002414583956</v>
      </c>
      <c r="S8121">
        <v>63833.922348524124</v>
      </c>
      <c r="T8121">
        <v>62010.842282464291</v>
      </c>
      <c r="U8121">
        <v>60187.762216404459</v>
      </c>
      <c r="W8121">
        <v>0</v>
      </c>
      <c r="AB8121">
        <v>1</v>
      </c>
      <c r="AC8121">
        <v>1</v>
      </c>
      <c r="AD8121">
        <v>1</v>
      </c>
      <c r="AE8121">
        <v>1</v>
      </c>
      <c r="AF8121">
        <v>1</v>
      </c>
      <c r="AL8121">
        <v>10.683018000000001</v>
      </c>
      <c r="AM8121" s="5">
        <v>8.2582473754882813</v>
      </c>
      <c r="AN8121">
        <v>570.77625570776252</v>
      </c>
      <c r="AO8121">
        <f t="shared" si="126"/>
        <v>26826.48401826484</v>
      </c>
      <c r="AP8121">
        <v>684.93150684931504</v>
      </c>
      <c r="AQ8121">
        <v>8.5465599999999989E-2</v>
      </c>
      <c r="AR8121">
        <v>4.8826599999999998E-2</v>
      </c>
      <c r="AS8121">
        <v>5.5055699999999999E-2</v>
      </c>
      <c r="AT8121">
        <v>6.0952399999999997E-2</v>
      </c>
      <c r="AU8121">
        <v>5.6661299999999998E-2</v>
      </c>
      <c r="AW8121">
        <v>8.5465599999999989E-2</v>
      </c>
      <c r="AX8121">
        <v>4.8826599999999998E-2</v>
      </c>
      <c r="AY8121">
        <v>5.5055699999999999E-2</v>
      </c>
      <c r="AZ8121">
        <v>6.0952400000000004E-2</v>
      </c>
      <c r="BA8121">
        <v>5.6661299999999998E-2</v>
      </c>
      <c r="BC8121" s="52">
        <v>100000</v>
      </c>
      <c r="BD8121" s="52">
        <v>100000</v>
      </c>
      <c r="BE8121">
        <v>0</v>
      </c>
      <c r="BF8121">
        <v>0</v>
      </c>
      <c r="BG8121">
        <v>0</v>
      </c>
    </row>
    <row r="8122" spans="1:59">
      <c r="A8122">
        <v>8121</v>
      </c>
      <c r="E8122">
        <v>9795.2054794520554</v>
      </c>
      <c r="K8122">
        <v>5099.401528023699</v>
      </c>
      <c r="L8122">
        <v>5140.5115280236987</v>
      </c>
      <c r="M8122">
        <v>5181.6215280236984</v>
      </c>
      <c r="N8122">
        <v>5222.731528023698</v>
      </c>
      <c r="O8122">
        <v>5263.8415280236977</v>
      </c>
      <c r="Q8122">
        <v>66052.24749671985</v>
      </c>
      <c r="R8122">
        <v>64267.742629710738</v>
      </c>
      <c r="S8122">
        <v>62483.237762701625</v>
      </c>
      <c r="T8122">
        <v>60698.732895692512</v>
      </c>
      <c r="U8122">
        <v>58914.228028683399</v>
      </c>
      <c r="W8122">
        <v>3.6409999999999998E-2</v>
      </c>
      <c r="AB8122">
        <v>1</v>
      </c>
      <c r="AC8122">
        <v>1</v>
      </c>
      <c r="AD8122">
        <v>1</v>
      </c>
      <c r="AE8122">
        <v>1</v>
      </c>
      <c r="AF8122">
        <v>1</v>
      </c>
      <c r="AL8122">
        <v>11.3041725</v>
      </c>
      <c r="AM8122" s="5">
        <v>7.8878583908081046</v>
      </c>
      <c r="AN8122">
        <v>570.77625570776252</v>
      </c>
      <c r="AO8122">
        <f t="shared" si="126"/>
        <v>26826.48401826484</v>
      </c>
      <c r="AP8122">
        <v>684.93150684931504</v>
      </c>
      <c r="AQ8122">
        <v>8.8199899999999998E-2</v>
      </c>
      <c r="AR8122">
        <v>4.8906399999999996E-2</v>
      </c>
      <c r="AS8122">
        <v>5.4331999999999998E-2</v>
      </c>
      <c r="AT8122">
        <v>5.9406899999999999E-2</v>
      </c>
      <c r="AU8122">
        <v>5.6198300000000007E-2</v>
      </c>
      <c r="AW8122">
        <v>8.8199899999999984E-2</v>
      </c>
      <c r="AX8122">
        <v>4.8906400000000003E-2</v>
      </c>
      <c r="AY8122">
        <v>5.4332000000000005E-2</v>
      </c>
      <c r="AZ8122">
        <v>5.9406899999999999E-2</v>
      </c>
      <c r="BA8122">
        <v>5.6198300000000007E-2</v>
      </c>
      <c r="BC8122" s="52">
        <v>100000</v>
      </c>
      <c r="BD8122" s="52">
        <v>100000</v>
      </c>
      <c r="BE8122">
        <v>0</v>
      </c>
      <c r="BF8122">
        <v>0</v>
      </c>
      <c r="BG8122">
        <v>0</v>
      </c>
    </row>
    <row r="8123" spans="1:59">
      <c r="A8123">
        <v>8122</v>
      </c>
      <c r="E8123">
        <v>9795.2054794520554</v>
      </c>
      <c r="K8123">
        <v>6024.0784145430189</v>
      </c>
      <c r="L8123">
        <v>6079.9009145430191</v>
      </c>
      <c r="M8123">
        <v>6135.7234145430193</v>
      </c>
      <c r="N8123">
        <v>6191.5459145430195</v>
      </c>
      <c r="O8123">
        <v>6247.3684145430198</v>
      </c>
      <c r="Q8123">
        <v>64307.630628825158</v>
      </c>
      <c r="R8123">
        <v>62570.25931761098</v>
      </c>
      <c r="S8123">
        <v>60832.88800639681</v>
      </c>
      <c r="T8123">
        <v>59095.51669518264</v>
      </c>
      <c r="U8123">
        <v>57358.145383968469</v>
      </c>
      <c r="W8123">
        <v>5.0140000000000004E-2</v>
      </c>
      <c r="AB8123">
        <v>1</v>
      </c>
      <c r="AC8123">
        <v>1</v>
      </c>
      <c r="AD8123">
        <v>1</v>
      </c>
      <c r="AE8123">
        <v>1</v>
      </c>
      <c r="AF8123">
        <v>1</v>
      </c>
      <c r="AL8123">
        <v>11.858482</v>
      </c>
      <c r="AM8123" s="5">
        <v>8.4366598129272461</v>
      </c>
      <c r="AN8123">
        <v>570.77625570776252</v>
      </c>
      <c r="AO8123">
        <f t="shared" si="126"/>
        <v>26826.48401826484</v>
      </c>
      <c r="AP8123">
        <v>684.93150684931504</v>
      </c>
      <c r="AQ8123">
        <v>8.8153000000000009E-2</v>
      </c>
      <c r="AR8123">
        <v>4.92253E-2</v>
      </c>
      <c r="AS8123">
        <v>5.3751699999999999E-2</v>
      </c>
      <c r="AT8123">
        <v>5.8897799999999993E-2</v>
      </c>
      <c r="AU8123">
        <v>5.5656299999999999E-2</v>
      </c>
      <c r="AW8123">
        <v>8.8153000000000023E-2</v>
      </c>
      <c r="AX8123">
        <v>4.92253E-2</v>
      </c>
      <c r="AY8123">
        <v>5.3751699999999999E-2</v>
      </c>
      <c r="AZ8123">
        <v>5.8897799999999986E-2</v>
      </c>
      <c r="BA8123">
        <v>5.5656300000000006E-2</v>
      </c>
      <c r="BC8123" s="52">
        <v>100000</v>
      </c>
      <c r="BD8123" s="52">
        <v>100000</v>
      </c>
      <c r="BE8123">
        <v>0</v>
      </c>
      <c r="BF8123">
        <v>0</v>
      </c>
      <c r="BG8123">
        <v>0</v>
      </c>
    </row>
    <row r="8124" spans="1:59">
      <c r="A8124">
        <v>8123</v>
      </c>
      <c r="E8124">
        <v>9795.2054794520554</v>
      </c>
      <c r="K8124">
        <v>6760.5370472382865</v>
      </c>
      <c r="L8124">
        <v>6833.5470472382867</v>
      </c>
      <c r="M8124">
        <v>6906.5570472382869</v>
      </c>
      <c r="N8124">
        <v>6979.5670472382872</v>
      </c>
      <c r="O8124">
        <v>7052.5770472382874</v>
      </c>
      <c r="Q8124">
        <v>62591.281274694797</v>
      </c>
      <c r="R8124">
        <v>60900.279827666789</v>
      </c>
      <c r="S8124">
        <v>59209.278380638782</v>
      </c>
      <c r="T8124">
        <v>57518.276933610774</v>
      </c>
      <c r="U8124">
        <v>55827.275486582766</v>
      </c>
      <c r="W8124">
        <v>0.10349</v>
      </c>
      <c r="AB8124">
        <v>1</v>
      </c>
      <c r="AC8124">
        <v>1</v>
      </c>
      <c r="AD8124">
        <v>1</v>
      </c>
      <c r="AE8124">
        <v>1</v>
      </c>
      <c r="AF8124">
        <v>1</v>
      </c>
      <c r="AL8124">
        <v>9.8189799999999998</v>
      </c>
      <c r="AM8124" s="5">
        <v>10.18528938293457</v>
      </c>
      <c r="AN8124">
        <v>570.77625570776252</v>
      </c>
      <c r="AO8124">
        <f t="shared" si="126"/>
        <v>26826.48401826484</v>
      </c>
      <c r="AP8124">
        <v>684.93150684931504</v>
      </c>
      <c r="AQ8124">
        <v>8.7896699999999994E-2</v>
      </c>
      <c r="AR8124">
        <v>5.0197800000000001E-2</v>
      </c>
      <c r="AS8124">
        <v>5.4371599999999999E-2</v>
      </c>
      <c r="AT8124">
        <v>5.89106E-2</v>
      </c>
      <c r="AU8124">
        <v>5.5715099999999997E-2</v>
      </c>
      <c r="AW8124">
        <v>8.789669999999998E-2</v>
      </c>
      <c r="AX8124">
        <v>5.0197800000000001E-2</v>
      </c>
      <c r="AY8124">
        <v>5.4371600000000006E-2</v>
      </c>
      <c r="AZ8124">
        <v>5.8910599999999994E-2</v>
      </c>
      <c r="BA8124">
        <v>5.5715100000000004E-2</v>
      </c>
      <c r="BC8124" s="52">
        <v>100000</v>
      </c>
      <c r="BD8124" s="52">
        <v>100000</v>
      </c>
      <c r="BE8124">
        <v>0</v>
      </c>
      <c r="BF8124">
        <v>0</v>
      </c>
      <c r="BG8124">
        <v>0</v>
      </c>
    </row>
    <row r="8125" spans="1:59">
      <c r="A8125">
        <v>8124</v>
      </c>
      <c r="E8125">
        <v>9795.2054794520554</v>
      </c>
      <c r="K8125">
        <v>7811.0575336981037</v>
      </c>
      <c r="L8125">
        <v>7925.3975336981039</v>
      </c>
      <c r="M8125">
        <v>8039.737533698104</v>
      </c>
      <c r="N8125">
        <v>8154.0775336981042</v>
      </c>
      <c r="O8125">
        <v>8268.4175336981043</v>
      </c>
      <c r="Q8125">
        <v>59958.69301497961</v>
      </c>
      <c r="R8125">
        <v>58338.815061713918</v>
      </c>
      <c r="S8125">
        <v>56718.937108448226</v>
      </c>
      <c r="T8125">
        <v>55099.059155182535</v>
      </c>
      <c r="U8125">
        <v>53479.181201916843</v>
      </c>
      <c r="W8125">
        <v>0.11184999999999999</v>
      </c>
      <c r="AB8125">
        <v>1</v>
      </c>
      <c r="AC8125">
        <v>1</v>
      </c>
      <c r="AD8125">
        <v>1</v>
      </c>
      <c r="AE8125">
        <v>1</v>
      </c>
      <c r="AF8125">
        <v>1</v>
      </c>
      <c r="AL8125">
        <v>9.3648779999999991</v>
      </c>
      <c r="AM8125" s="5">
        <v>7.5944547653198242</v>
      </c>
      <c r="AN8125">
        <v>570.77625570776252</v>
      </c>
      <c r="AO8125">
        <f t="shared" si="126"/>
        <v>26826.48401826484</v>
      </c>
      <c r="AP8125">
        <v>684.93150684931504</v>
      </c>
      <c r="AQ8125">
        <v>8.8334100000000013E-2</v>
      </c>
      <c r="AR8125">
        <v>5.1215200000000002E-2</v>
      </c>
      <c r="AS8125">
        <v>5.49983E-2</v>
      </c>
      <c r="AT8125">
        <v>5.8933399999999997E-2</v>
      </c>
      <c r="AU8125">
        <v>5.5779099999999998E-2</v>
      </c>
      <c r="AW8125">
        <v>8.8334100000000013E-2</v>
      </c>
      <c r="AX8125">
        <v>5.1215200000000002E-2</v>
      </c>
      <c r="AY8125">
        <v>5.49983E-2</v>
      </c>
      <c r="AZ8125">
        <v>5.8933399999999997E-2</v>
      </c>
      <c r="BA8125">
        <v>5.5779099999999998E-2</v>
      </c>
      <c r="BC8125" s="52">
        <v>100000</v>
      </c>
      <c r="BD8125" s="52">
        <v>100000</v>
      </c>
      <c r="BE8125">
        <v>0</v>
      </c>
      <c r="BF8125">
        <v>0</v>
      </c>
      <c r="BG8125">
        <v>0</v>
      </c>
    </row>
    <row r="8126" spans="1:59">
      <c r="A8126">
        <v>8125</v>
      </c>
      <c r="E8126">
        <v>9795.2054794520554</v>
      </c>
      <c r="K8126">
        <v>7348.1719443517468</v>
      </c>
      <c r="L8126">
        <v>7527.1894443517467</v>
      </c>
      <c r="M8126">
        <v>7706.2069443517466</v>
      </c>
      <c r="N8126">
        <v>7885.2244443517466</v>
      </c>
      <c r="O8126">
        <v>8064.2419443517465</v>
      </c>
      <c r="Q8126">
        <v>59046.531978704079</v>
      </c>
      <c r="R8126">
        <v>57451.297483639799</v>
      </c>
      <c r="S8126">
        <v>55856.062988575519</v>
      </c>
      <c r="T8126">
        <v>54260.828493511239</v>
      </c>
      <c r="U8126">
        <v>52665.593998446959</v>
      </c>
      <c r="W8126">
        <v>7.7090000000000006E-2</v>
      </c>
      <c r="AB8126">
        <v>1</v>
      </c>
      <c r="AC8126">
        <v>1</v>
      </c>
      <c r="AD8126">
        <v>1</v>
      </c>
      <c r="AE8126">
        <v>1</v>
      </c>
      <c r="AF8126">
        <v>1</v>
      </c>
      <c r="AL8126">
        <v>8.2855650000000001</v>
      </c>
      <c r="AM8126" s="5">
        <v>7.8541955947875977</v>
      </c>
      <c r="AN8126">
        <v>570.77625570776252</v>
      </c>
      <c r="AO8126">
        <f t="shared" si="126"/>
        <v>26826.48401826484</v>
      </c>
      <c r="AP8126">
        <v>684.93150684931504</v>
      </c>
      <c r="AQ8126">
        <v>8.8660700000000009E-2</v>
      </c>
      <c r="AR8126">
        <v>5.06642E-2</v>
      </c>
      <c r="AS8126">
        <v>5.4854999999999994E-2</v>
      </c>
      <c r="AT8126">
        <v>5.8864600000000003E-2</v>
      </c>
      <c r="AU8126">
        <v>5.5853900000000005E-2</v>
      </c>
      <c r="AW8126">
        <v>8.8660700000000023E-2</v>
      </c>
      <c r="AX8126">
        <v>5.0664200000000006E-2</v>
      </c>
      <c r="AY8126">
        <v>5.4855000000000001E-2</v>
      </c>
      <c r="AZ8126">
        <v>5.8864600000000003E-2</v>
      </c>
      <c r="BA8126">
        <v>5.5853899999999998E-2</v>
      </c>
      <c r="BC8126" s="52">
        <v>100000</v>
      </c>
      <c r="BD8126" s="52">
        <v>100000</v>
      </c>
      <c r="BE8126">
        <v>0</v>
      </c>
      <c r="BF8126">
        <v>0</v>
      </c>
      <c r="BG8126">
        <v>0</v>
      </c>
    </row>
    <row r="8127" spans="1:59">
      <c r="A8127">
        <v>8126</v>
      </c>
      <c r="E8127">
        <v>9795.2054794520554</v>
      </c>
      <c r="K8127">
        <v>6461.795283901276</v>
      </c>
      <c r="L8127">
        <v>6697.8461172346088</v>
      </c>
      <c r="M8127">
        <v>6933.8969505679415</v>
      </c>
      <c r="N8127">
        <v>7169.9477839012743</v>
      </c>
      <c r="O8127">
        <v>7405.9986172346071</v>
      </c>
      <c r="Q8127">
        <v>58080.894316881881</v>
      </c>
      <c r="R8127">
        <v>56511.74803470551</v>
      </c>
      <c r="S8127">
        <v>54942.601752529139</v>
      </c>
      <c r="T8127">
        <v>53373.455470352768</v>
      </c>
      <c r="U8127">
        <v>51804.309188176398</v>
      </c>
      <c r="W8127">
        <v>0.10228</v>
      </c>
      <c r="AB8127">
        <v>1</v>
      </c>
      <c r="AC8127">
        <v>1</v>
      </c>
      <c r="AD8127">
        <v>1</v>
      </c>
      <c r="AE8127">
        <v>1</v>
      </c>
      <c r="AF8127">
        <v>1</v>
      </c>
      <c r="AL8127">
        <v>6.2955446000000004</v>
      </c>
      <c r="AM8127" s="5">
        <v>11.75361347198486</v>
      </c>
      <c r="AN8127">
        <v>570.77625570776252</v>
      </c>
      <c r="AO8127">
        <f t="shared" si="126"/>
        <v>26826.48401826484</v>
      </c>
      <c r="AP8127">
        <v>684.93150684931504</v>
      </c>
      <c r="AQ8127">
        <v>8.9758199999999996E-2</v>
      </c>
      <c r="AR8127">
        <v>4.8873300000000001E-2</v>
      </c>
      <c r="AS8127">
        <v>5.52944E-2</v>
      </c>
      <c r="AT8127">
        <v>5.9171100000000004E-2</v>
      </c>
      <c r="AU8127">
        <v>5.5777199999999999E-2</v>
      </c>
      <c r="AW8127">
        <v>8.9758199999999996E-2</v>
      </c>
      <c r="AX8127">
        <v>4.8873299999999995E-2</v>
      </c>
      <c r="AY8127">
        <v>5.5294400000000007E-2</v>
      </c>
      <c r="AZ8127">
        <v>5.9171100000000004E-2</v>
      </c>
      <c r="BA8127">
        <v>5.5777199999999999E-2</v>
      </c>
      <c r="BC8127" s="52">
        <v>100000</v>
      </c>
      <c r="BD8127" s="52">
        <v>100000</v>
      </c>
      <c r="BE8127">
        <v>0</v>
      </c>
      <c r="BF8127">
        <v>0</v>
      </c>
      <c r="BG8127">
        <v>0</v>
      </c>
    </row>
    <row r="8128" spans="1:59">
      <c r="A8128">
        <v>8127</v>
      </c>
      <c r="E8128">
        <v>9795.2054794520554</v>
      </c>
      <c r="K8128">
        <v>5928.8749954575978</v>
      </c>
      <c r="L8128">
        <v>6278.3866621242651</v>
      </c>
      <c r="M8128">
        <v>6627.8983287909323</v>
      </c>
      <c r="N8128">
        <v>6977.4099954575995</v>
      </c>
      <c r="O8128">
        <v>7326.9216621242667</v>
      </c>
      <c r="Q8128">
        <v>58996.113755139413</v>
      </c>
      <c r="R8128">
        <v>57402.241386230569</v>
      </c>
      <c r="S8128">
        <v>55808.369017321726</v>
      </c>
      <c r="T8128">
        <v>54214.496648412882</v>
      </c>
      <c r="U8128">
        <v>52620.624279504038</v>
      </c>
      <c r="W8128">
        <v>8.3510000000000001E-2</v>
      </c>
      <c r="AB8128">
        <v>1</v>
      </c>
      <c r="AC8128">
        <v>1</v>
      </c>
      <c r="AD8128">
        <v>1</v>
      </c>
      <c r="AE8128">
        <v>1</v>
      </c>
      <c r="AF8128">
        <v>1</v>
      </c>
      <c r="AL8128">
        <v>11.046353</v>
      </c>
      <c r="AM8128" s="5">
        <v>9.1793813705444336</v>
      </c>
      <c r="AN8128">
        <v>570.77625570776252</v>
      </c>
      <c r="AO8128">
        <f t="shared" si="126"/>
        <v>26826.48401826484</v>
      </c>
      <c r="AP8128">
        <v>684.93150684931504</v>
      </c>
      <c r="AQ8128">
        <v>9.1613399999999998E-2</v>
      </c>
      <c r="AR8128">
        <v>5.3943600000000001E-2</v>
      </c>
      <c r="AS8128">
        <v>6.2105300000000002E-2</v>
      </c>
      <c r="AT8128">
        <v>6.7714899999999995E-2</v>
      </c>
      <c r="AU8128">
        <v>5.9445700000000004E-2</v>
      </c>
      <c r="AW8128">
        <v>9.1613399999999998E-2</v>
      </c>
      <c r="AX8128">
        <v>5.3943599999999994E-2</v>
      </c>
      <c r="AY8128">
        <v>6.2105300000000002E-2</v>
      </c>
      <c r="AZ8128">
        <v>6.7714899999999995E-2</v>
      </c>
      <c r="BA8128">
        <v>5.9445700000000004E-2</v>
      </c>
      <c r="BC8128" s="52">
        <v>100000</v>
      </c>
      <c r="BD8128" s="52">
        <v>100000</v>
      </c>
      <c r="BE8128">
        <v>0</v>
      </c>
      <c r="BF8128">
        <v>0</v>
      </c>
      <c r="BG8128">
        <v>0</v>
      </c>
    </row>
    <row r="8129" spans="1:59">
      <c r="A8129">
        <v>8128</v>
      </c>
      <c r="E8129">
        <v>9795.2054794520554</v>
      </c>
      <c r="K8129">
        <v>5723.1480668592158</v>
      </c>
      <c r="L8129">
        <v>6042.7405668592155</v>
      </c>
      <c r="M8129">
        <v>6362.3330668592153</v>
      </c>
      <c r="N8129">
        <v>6681.925566859215</v>
      </c>
      <c r="O8129">
        <v>7001.5180668592147</v>
      </c>
      <c r="Q8129">
        <v>59560.166991697843</v>
      </c>
      <c r="R8129">
        <v>57951.055841471622</v>
      </c>
      <c r="S8129">
        <v>56341.9446912454</v>
      </c>
      <c r="T8129">
        <v>54732.833541019179</v>
      </c>
      <c r="U8129">
        <v>53123.722390792958</v>
      </c>
      <c r="W8129">
        <v>4.428E-2</v>
      </c>
      <c r="AB8129">
        <v>1</v>
      </c>
      <c r="AC8129">
        <v>1</v>
      </c>
      <c r="AD8129">
        <v>1</v>
      </c>
      <c r="AE8129">
        <v>1</v>
      </c>
      <c r="AF8129">
        <v>1</v>
      </c>
      <c r="AL8129">
        <v>11.921537000000001</v>
      </c>
      <c r="AM8129" s="5">
        <v>7.8973178863525391</v>
      </c>
      <c r="AN8129">
        <v>570.77625570776252</v>
      </c>
      <c r="AO8129">
        <f t="shared" si="126"/>
        <v>26826.48401826484</v>
      </c>
      <c r="AP8129">
        <v>684.93150684931504</v>
      </c>
      <c r="AQ8129">
        <v>9.3363299999999996E-2</v>
      </c>
      <c r="AR8129">
        <v>5.8219E-2</v>
      </c>
      <c r="AS8129">
        <v>7.1024400000000001E-2</v>
      </c>
      <c r="AT8129">
        <v>8.8573499999999999E-2</v>
      </c>
      <c r="AU8129">
        <v>8.2020700000000002E-2</v>
      </c>
      <c r="AW8129">
        <v>9.3363299999999996E-2</v>
      </c>
      <c r="AX8129">
        <v>5.8219000000000007E-2</v>
      </c>
      <c r="AY8129">
        <v>7.1024400000000001E-2</v>
      </c>
      <c r="AZ8129">
        <v>8.8573500000000013E-2</v>
      </c>
      <c r="BA8129">
        <v>8.2020699999999988E-2</v>
      </c>
      <c r="BC8129" s="52">
        <v>100000</v>
      </c>
      <c r="BD8129" s="52">
        <v>100000</v>
      </c>
      <c r="BE8129">
        <v>0</v>
      </c>
      <c r="BF8129">
        <v>0</v>
      </c>
      <c r="BG8129">
        <v>0</v>
      </c>
    </row>
    <row r="8130" spans="1:59">
      <c r="A8130">
        <v>8129</v>
      </c>
      <c r="E8130">
        <v>9795.2054794520554</v>
      </c>
      <c r="K8130">
        <v>6177.2793188184087</v>
      </c>
      <c r="L8130">
        <v>6535.4243188184082</v>
      </c>
      <c r="M8130">
        <v>6893.5693188184086</v>
      </c>
      <c r="N8130">
        <v>7251.7143188184091</v>
      </c>
      <c r="O8130">
        <v>7609.8593188184095</v>
      </c>
      <c r="Q8130">
        <v>62971.734457485531</v>
      </c>
      <c r="R8130">
        <v>61270.454470589968</v>
      </c>
      <c r="S8130">
        <v>59569.174483694405</v>
      </c>
      <c r="T8130">
        <v>57867.894496798843</v>
      </c>
      <c r="U8130">
        <v>56166.61450990328</v>
      </c>
      <c r="W8130">
        <v>0</v>
      </c>
      <c r="AB8130">
        <v>1</v>
      </c>
      <c r="AC8130">
        <v>1</v>
      </c>
      <c r="AD8130">
        <v>1</v>
      </c>
      <c r="AE8130">
        <v>1</v>
      </c>
      <c r="AF8130">
        <v>1</v>
      </c>
      <c r="AL8130">
        <v>11.570307</v>
      </c>
      <c r="AM8130" s="5">
        <v>7.3062410354614258</v>
      </c>
      <c r="AN8130">
        <v>570.77625570776252</v>
      </c>
      <c r="AO8130">
        <f t="shared" si="126"/>
        <v>26826.48401826484</v>
      </c>
      <c r="AP8130">
        <v>684.93150684931504</v>
      </c>
      <c r="AQ8130">
        <v>9.5594200000000004E-2</v>
      </c>
      <c r="AR8130">
        <v>5.95322E-2</v>
      </c>
      <c r="AS8130">
        <v>7.1880300000000008E-2</v>
      </c>
      <c r="AT8130">
        <v>8.9367799999999997E-2</v>
      </c>
      <c r="AU8130">
        <v>8.2814100000000002E-2</v>
      </c>
      <c r="AW8130">
        <v>9.5594200000000004E-2</v>
      </c>
      <c r="AX8130">
        <v>5.9532199999999993E-2</v>
      </c>
      <c r="AY8130">
        <v>7.1880300000000008E-2</v>
      </c>
      <c r="AZ8130">
        <v>8.9367799999999983E-2</v>
      </c>
      <c r="BA8130">
        <v>8.2814099999999988E-2</v>
      </c>
      <c r="BC8130" s="52">
        <v>100000</v>
      </c>
      <c r="BD8130" s="52">
        <v>100000</v>
      </c>
      <c r="BE8130">
        <v>0</v>
      </c>
      <c r="BF8130">
        <v>0</v>
      </c>
      <c r="BG8130">
        <v>0</v>
      </c>
    </row>
    <row r="8131" spans="1:59">
      <c r="A8131">
        <v>8130</v>
      </c>
      <c r="E8131">
        <v>9795.2054794520554</v>
      </c>
      <c r="K8131">
        <v>7801.208904137543</v>
      </c>
      <c r="L8131">
        <v>8194.5539041375432</v>
      </c>
      <c r="M8131">
        <v>8587.8989041375426</v>
      </c>
      <c r="N8131">
        <v>8981.2439041375419</v>
      </c>
      <c r="O8131">
        <v>9374.5889041375412</v>
      </c>
      <c r="Q8131">
        <v>64527.653934975853</v>
      </c>
      <c r="R8131">
        <v>62784.338347953606</v>
      </c>
      <c r="S8131">
        <v>61041.022760931359</v>
      </c>
      <c r="T8131">
        <v>59297.707173909112</v>
      </c>
      <c r="U8131">
        <v>57554.391586886864</v>
      </c>
      <c r="W8131">
        <v>0</v>
      </c>
      <c r="AB8131">
        <v>1</v>
      </c>
      <c r="AC8131">
        <v>1</v>
      </c>
      <c r="AD8131">
        <v>1</v>
      </c>
      <c r="AE8131">
        <v>1</v>
      </c>
      <c r="AF8131">
        <v>1</v>
      </c>
      <c r="AL8131">
        <v>8.5345659999999999</v>
      </c>
      <c r="AM8131" s="5">
        <v>5.5750975608825684</v>
      </c>
      <c r="AN8131">
        <v>570.77625570776252</v>
      </c>
      <c r="AO8131">
        <f t="shared" ref="AO8131:AO8194" si="127">235000000/8760</f>
        <v>26826.48401826484</v>
      </c>
      <c r="AP8131">
        <v>684.93150684931504</v>
      </c>
      <c r="AQ8131">
        <v>9.7483E-2</v>
      </c>
      <c r="AR8131">
        <v>6.1884399999999999E-2</v>
      </c>
      <c r="AS8131">
        <v>7.21054E-2</v>
      </c>
      <c r="AT8131">
        <v>8.9379900000000012E-2</v>
      </c>
      <c r="AU8131">
        <v>8.25626E-2</v>
      </c>
      <c r="AW8131">
        <v>9.7483E-2</v>
      </c>
      <c r="AX8131">
        <v>6.1884399999999992E-2</v>
      </c>
      <c r="AY8131">
        <v>7.21054E-2</v>
      </c>
      <c r="AZ8131">
        <v>8.9379899999999998E-2</v>
      </c>
      <c r="BA8131">
        <v>8.25626E-2</v>
      </c>
      <c r="BC8131" s="52">
        <v>100000</v>
      </c>
      <c r="BD8131" s="52">
        <v>100000</v>
      </c>
      <c r="BE8131">
        <v>0</v>
      </c>
      <c r="BF8131">
        <v>0</v>
      </c>
      <c r="BG8131">
        <v>0</v>
      </c>
    </row>
    <row r="8132" spans="1:59">
      <c r="A8132">
        <v>8131</v>
      </c>
      <c r="E8132">
        <v>9795.2054794520554</v>
      </c>
      <c r="K8132">
        <v>8225.7942674150545</v>
      </c>
      <c r="L8132">
        <v>8724.0742674150551</v>
      </c>
      <c r="M8132">
        <v>9222.3542674150558</v>
      </c>
      <c r="N8132">
        <v>9720.6342674150565</v>
      </c>
      <c r="O8132">
        <v>10218.914267415057</v>
      </c>
      <c r="Q8132">
        <v>65090.687704206961</v>
      </c>
      <c r="R8132">
        <v>63332.160878711024</v>
      </c>
      <c r="S8132">
        <v>61573.634053215086</v>
      </c>
      <c r="T8132">
        <v>59815.107227719149</v>
      </c>
      <c r="U8132">
        <v>58056.580402223211</v>
      </c>
      <c r="W8132">
        <v>0</v>
      </c>
      <c r="AB8132">
        <v>1</v>
      </c>
      <c r="AC8132">
        <v>1</v>
      </c>
      <c r="AD8132">
        <v>1</v>
      </c>
      <c r="AE8132">
        <v>1</v>
      </c>
      <c r="AF8132">
        <v>1</v>
      </c>
      <c r="AL8132">
        <v>8.7446929999999998</v>
      </c>
      <c r="AM8132" s="5">
        <v>7.1074128150939941</v>
      </c>
      <c r="AN8132">
        <v>570.77625570776252</v>
      </c>
      <c r="AO8132">
        <f t="shared" si="127"/>
        <v>26826.48401826484</v>
      </c>
      <c r="AP8132">
        <v>684.93150684931504</v>
      </c>
      <c r="AQ8132">
        <v>9.8880599999999999E-2</v>
      </c>
      <c r="AR8132">
        <v>6.7912300000000009E-2</v>
      </c>
      <c r="AS8132">
        <v>7.5021600000000008E-2</v>
      </c>
      <c r="AT8132">
        <v>9.2230400000000004E-2</v>
      </c>
      <c r="AU8132">
        <v>8.5164299999999998E-2</v>
      </c>
      <c r="AW8132">
        <v>9.8880599999999999E-2</v>
      </c>
      <c r="AX8132">
        <v>6.7912300000000009E-2</v>
      </c>
      <c r="AY8132">
        <v>7.5021600000000008E-2</v>
      </c>
      <c r="AZ8132">
        <v>9.2230400000000004E-2</v>
      </c>
      <c r="BA8132">
        <v>8.5164300000000012E-2</v>
      </c>
      <c r="BC8132" s="52">
        <v>100000</v>
      </c>
      <c r="BD8132" s="52">
        <v>100000</v>
      </c>
      <c r="BE8132">
        <v>0</v>
      </c>
      <c r="BF8132">
        <v>0</v>
      </c>
      <c r="BG8132">
        <v>0</v>
      </c>
    </row>
    <row r="8133" spans="1:59">
      <c r="A8133">
        <v>8132</v>
      </c>
      <c r="E8133">
        <v>9795.2054794520554</v>
      </c>
      <c r="K8133">
        <v>7795.7374432705656</v>
      </c>
      <c r="L8133">
        <v>8328.9966099372323</v>
      </c>
      <c r="M8133">
        <v>8862.255776603899</v>
      </c>
      <c r="N8133">
        <v>9395.5149432705657</v>
      </c>
      <c r="O8133">
        <v>9928.7741099372324</v>
      </c>
      <c r="Q8133">
        <v>64633.587718741866</v>
      </c>
      <c r="R8133">
        <v>62887.410165190318</v>
      </c>
      <c r="S8133">
        <v>61141.23261163877</v>
      </c>
      <c r="T8133">
        <v>59395.055058087222</v>
      </c>
      <c r="U8133">
        <v>57648.877504535674</v>
      </c>
      <c r="W8133">
        <v>0</v>
      </c>
      <c r="AB8133">
        <v>1</v>
      </c>
      <c r="AC8133">
        <v>1</v>
      </c>
      <c r="AD8133">
        <v>1</v>
      </c>
      <c r="AE8133">
        <v>1</v>
      </c>
      <c r="AF8133">
        <v>1</v>
      </c>
      <c r="AL8133">
        <v>9.9598610000000001</v>
      </c>
      <c r="AM8133" s="5">
        <v>7.8946638107299796</v>
      </c>
      <c r="AN8133">
        <v>570.77625570776252</v>
      </c>
      <c r="AO8133">
        <f t="shared" si="127"/>
        <v>26826.48401826484</v>
      </c>
      <c r="AP8133">
        <v>684.93150684931504</v>
      </c>
      <c r="AQ8133">
        <v>9.8907200000000001E-2</v>
      </c>
      <c r="AR8133">
        <v>7.4189099999999994E-2</v>
      </c>
      <c r="AS8133">
        <v>7.5375600000000001E-2</v>
      </c>
      <c r="AT8133">
        <v>9.4323299999999999E-2</v>
      </c>
      <c r="AU8133">
        <v>8.7013099999999996E-2</v>
      </c>
      <c r="AW8133">
        <v>9.8907200000000015E-2</v>
      </c>
      <c r="AX8133">
        <v>7.4189099999999994E-2</v>
      </c>
      <c r="AY8133">
        <v>7.5375600000000001E-2</v>
      </c>
      <c r="AZ8133">
        <v>9.4323299999999985E-2</v>
      </c>
      <c r="BA8133">
        <v>8.7013099999999996E-2</v>
      </c>
      <c r="BC8133" s="52">
        <v>100000</v>
      </c>
      <c r="BD8133" s="52">
        <v>100000</v>
      </c>
      <c r="BE8133">
        <v>0</v>
      </c>
      <c r="BF8133">
        <v>0</v>
      </c>
      <c r="BG8133">
        <v>0</v>
      </c>
    </row>
    <row r="8134" spans="1:59">
      <c r="A8134">
        <v>8133</v>
      </c>
      <c r="E8134">
        <v>9795.2054794520554</v>
      </c>
      <c r="K8134">
        <v>6734.2740350767908</v>
      </c>
      <c r="L8134">
        <v>7221.0048684101239</v>
      </c>
      <c r="M8134">
        <v>7707.735701743457</v>
      </c>
      <c r="N8134">
        <v>8194.46653507679</v>
      </c>
      <c r="O8134">
        <v>8681.1973684101231</v>
      </c>
      <c r="Q8134">
        <v>62593.320209349447</v>
      </c>
      <c r="R8134">
        <v>60902.263676634073</v>
      </c>
      <c r="S8134">
        <v>59211.207143918698</v>
      </c>
      <c r="T8134">
        <v>57520.150611203324</v>
      </c>
      <c r="U8134">
        <v>55829.094078487949</v>
      </c>
      <c r="W8134">
        <v>0</v>
      </c>
      <c r="AB8134">
        <v>1</v>
      </c>
      <c r="AC8134">
        <v>1</v>
      </c>
      <c r="AD8134">
        <v>1</v>
      </c>
      <c r="AE8134">
        <v>1</v>
      </c>
      <c r="AF8134">
        <v>1</v>
      </c>
      <c r="AL8134">
        <v>8.9994700000000005</v>
      </c>
      <c r="AM8134" s="5">
        <v>9.8922338485717773</v>
      </c>
      <c r="AN8134">
        <v>570.77625570776252</v>
      </c>
      <c r="AO8134">
        <f t="shared" si="127"/>
        <v>26826.48401826484</v>
      </c>
      <c r="AP8134">
        <v>684.93150684931504</v>
      </c>
      <c r="AQ8134">
        <v>9.7838700000000001E-2</v>
      </c>
      <c r="AR8134">
        <v>7.5144599999999992E-2</v>
      </c>
      <c r="AS8134">
        <v>7.6197699999999993E-2</v>
      </c>
      <c r="AT8134">
        <v>9.8274299999999995E-2</v>
      </c>
      <c r="AU8134">
        <v>8.9248900000000006E-2</v>
      </c>
      <c r="AW8134">
        <v>9.7838699999999987E-2</v>
      </c>
      <c r="AX8134">
        <v>7.5144599999999992E-2</v>
      </c>
      <c r="AY8134">
        <v>7.6197699999999993E-2</v>
      </c>
      <c r="AZ8134">
        <v>9.8274299999999995E-2</v>
      </c>
      <c r="BA8134">
        <v>8.9248900000000006E-2</v>
      </c>
      <c r="BC8134" s="52">
        <v>100000</v>
      </c>
      <c r="BD8134" s="52">
        <v>100000</v>
      </c>
      <c r="BE8134">
        <v>0</v>
      </c>
      <c r="BF8134">
        <v>0</v>
      </c>
      <c r="BG8134">
        <v>0</v>
      </c>
    </row>
    <row r="8135" spans="1:59">
      <c r="A8135">
        <v>8134</v>
      </c>
      <c r="E8135">
        <v>9795.2054794520554</v>
      </c>
      <c r="K8135">
        <v>5704.5450999114892</v>
      </c>
      <c r="L8135">
        <v>6107.4317665781555</v>
      </c>
      <c r="M8135">
        <v>6510.3184332448218</v>
      </c>
      <c r="N8135">
        <v>6913.2050999114881</v>
      </c>
      <c r="O8135">
        <v>7316.0917665781544</v>
      </c>
      <c r="Q8135">
        <v>56524.974839391572</v>
      </c>
      <c r="R8135">
        <v>54997.864157341886</v>
      </c>
      <c r="S8135">
        <v>53470.7534752922</v>
      </c>
      <c r="T8135">
        <v>51943.642793242514</v>
      </c>
      <c r="U8135">
        <v>50416.532111192828</v>
      </c>
      <c r="W8135">
        <v>0</v>
      </c>
      <c r="AB8135">
        <v>1</v>
      </c>
      <c r="AC8135">
        <v>1</v>
      </c>
      <c r="AD8135">
        <v>1</v>
      </c>
      <c r="AE8135">
        <v>1</v>
      </c>
      <c r="AF8135">
        <v>1</v>
      </c>
      <c r="AL8135">
        <v>7.1703935000000003</v>
      </c>
      <c r="AM8135" s="5">
        <v>7.4189553260803223</v>
      </c>
      <c r="AN8135">
        <v>570.77625570776252</v>
      </c>
      <c r="AO8135">
        <f t="shared" si="127"/>
        <v>26826.48401826484</v>
      </c>
      <c r="AP8135">
        <v>684.93150684931504</v>
      </c>
      <c r="AQ8135">
        <v>9.7899799999999995E-2</v>
      </c>
      <c r="AR8135">
        <v>7.6689400000000005E-2</v>
      </c>
      <c r="AS8135">
        <v>7.6529200000000006E-2</v>
      </c>
      <c r="AT8135">
        <v>9.8339399999999993E-2</v>
      </c>
      <c r="AU8135">
        <v>8.8559700000000005E-2</v>
      </c>
      <c r="AW8135">
        <v>9.7899799999999995E-2</v>
      </c>
      <c r="AX8135">
        <v>7.6689400000000005E-2</v>
      </c>
      <c r="AY8135">
        <v>7.6529200000000006E-2</v>
      </c>
      <c r="AZ8135">
        <v>9.8339400000000007E-2</v>
      </c>
      <c r="BA8135">
        <v>8.8559700000000005E-2</v>
      </c>
      <c r="BC8135" s="52">
        <v>100000</v>
      </c>
      <c r="BD8135" s="52">
        <v>100000</v>
      </c>
      <c r="BE8135">
        <v>0</v>
      </c>
      <c r="BF8135">
        <v>0</v>
      </c>
      <c r="BG8135">
        <v>0</v>
      </c>
    </row>
    <row r="8136" spans="1:59">
      <c r="A8136">
        <v>8135</v>
      </c>
      <c r="E8136">
        <v>9795.2054794520554</v>
      </c>
      <c r="K8136">
        <v>5591.8330060517383</v>
      </c>
      <c r="L8136">
        <v>5919.6196727184051</v>
      </c>
      <c r="M8136">
        <v>6247.406339385072</v>
      </c>
      <c r="N8136">
        <v>6575.1930060517388</v>
      </c>
      <c r="O8136">
        <v>6902.9796727184057</v>
      </c>
      <c r="Q8136">
        <v>46559.694504416548</v>
      </c>
      <c r="R8136">
        <v>45301.81147325506</v>
      </c>
      <c r="S8136">
        <v>44043.928442093573</v>
      </c>
      <c r="T8136">
        <v>42786.045410932085</v>
      </c>
      <c r="U8136">
        <v>41528.162379770598</v>
      </c>
      <c r="W8136">
        <v>0</v>
      </c>
      <c r="AB8136">
        <v>1</v>
      </c>
      <c r="AC8136">
        <v>1</v>
      </c>
      <c r="AD8136">
        <v>1</v>
      </c>
      <c r="AE8136">
        <v>1</v>
      </c>
      <c r="AF8136">
        <v>1</v>
      </c>
      <c r="AL8136">
        <v>6.1763295999999999</v>
      </c>
      <c r="AM8136" s="5">
        <v>6.7366695404052734</v>
      </c>
      <c r="AN8136">
        <v>570.77625570776252</v>
      </c>
      <c r="AO8136">
        <f t="shared" si="127"/>
        <v>26826.48401826484</v>
      </c>
      <c r="AP8136">
        <v>684.93150684931504</v>
      </c>
      <c r="AQ8136">
        <v>9.7629099999999996E-2</v>
      </c>
      <c r="AR8136">
        <v>8.5165599999999994E-2</v>
      </c>
      <c r="AS8136">
        <v>7.7108900000000008E-2</v>
      </c>
      <c r="AT8136">
        <v>9.8286699999999991E-2</v>
      </c>
      <c r="AU8136">
        <v>8.9637900000000006E-2</v>
      </c>
      <c r="AW8136">
        <v>9.762910000000001E-2</v>
      </c>
      <c r="AX8136">
        <v>8.5165599999999994E-2</v>
      </c>
      <c r="AY8136">
        <v>7.7108900000000022E-2</v>
      </c>
      <c r="AZ8136">
        <v>9.8286699999999991E-2</v>
      </c>
      <c r="BA8136">
        <v>8.9637900000000006E-2</v>
      </c>
      <c r="BC8136" s="52">
        <v>100000</v>
      </c>
      <c r="BD8136" s="52">
        <v>100000</v>
      </c>
      <c r="BE8136">
        <v>0</v>
      </c>
      <c r="BF8136">
        <v>0</v>
      </c>
      <c r="BG8136">
        <v>0</v>
      </c>
    </row>
    <row r="8137" spans="1:59">
      <c r="A8137">
        <v>8136</v>
      </c>
      <c r="E8137">
        <v>9795.2054794520554</v>
      </c>
      <c r="K8137">
        <v>4312.6054553522317</v>
      </c>
      <c r="L8137">
        <v>4573.9554553522321</v>
      </c>
      <c r="M8137">
        <v>4835.3054553522325</v>
      </c>
      <c r="N8137">
        <v>5096.6554553522328</v>
      </c>
      <c r="O8137">
        <v>5358.0054553522332</v>
      </c>
      <c r="Q8137">
        <v>37551.154196718671</v>
      </c>
      <c r="R8137">
        <v>36536.650981136248</v>
      </c>
      <c r="S8137">
        <v>35522.147765553826</v>
      </c>
      <c r="T8137">
        <v>34507.644549971403</v>
      </c>
      <c r="U8137">
        <v>33493.14133438898</v>
      </c>
      <c r="W8137">
        <v>0</v>
      </c>
      <c r="AB8137">
        <v>1</v>
      </c>
      <c r="AC8137">
        <v>1</v>
      </c>
      <c r="AD8137">
        <v>1</v>
      </c>
      <c r="AE8137">
        <v>1</v>
      </c>
      <c r="AF8137">
        <v>1</v>
      </c>
      <c r="AL8137">
        <v>5.7026599999999998</v>
      </c>
      <c r="AM8137" s="5">
        <v>7.2685914039611816</v>
      </c>
      <c r="AN8137">
        <v>570.77625570776252</v>
      </c>
      <c r="AO8137">
        <f t="shared" si="127"/>
        <v>26826.48401826484</v>
      </c>
      <c r="AP8137">
        <v>684.93150684931504</v>
      </c>
      <c r="AQ8137">
        <v>9.8813100000000001E-2</v>
      </c>
      <c r="AR8137">
        <v>8.6735100000000009E-2</v>
      </c>
      <c r="AS8137">
        <v>7.8881000000000007E-2</v>
      </c>
      <c r="AT8137">
        <v>9.9982500000000002E-2</v>
      </c>
      <c r="AU8137">
        <v>0.103617</v>
      </c>
      <c r="AW8137">
        <v>9.8813100000000001E-2</v>
      </c>
      <c r="AX8137">
        <v>8.6735099999999996E-2</v>
      </c>
      <c r="AY8137">
        <v>7.8881000000000021E-2</v>
      </c>
      <c r="AZ8137">
        <v>9.9982500000000016E-2</v>
      </c>
      <c r="BA8137">
        <v>0.103617</v>
      </c>
      <c r="BC8137" s="52">
        <v>100000</v>
      </c>
      <c r="BD8137" s="52">
        <v>100000</v>
      </c>
      <c r="BE8137">
        <v>0</v>
      </c>
      <c r="BF8137">
        <v>0</v>
      </c>
      <c r="BG8137">
        <v>0</v>
      </c>
    </row>
    <row r="8138" spans="1:59">
      <c r="A8138">
        <v>8137</v>
      </c>
      <c r="E8138">
        <v>9795.2054794520554</v>
      </c>
      <c r="K8138">
        <v>3157.1749090938733</v>
      </c>
      <c r="L8138">
        <v>3369.6040757605401</v>
      </c>
      <c r="M8138">
        <v>3582.0332424272069</v>
      </c>
      <c r="N8138">
        <v>3794.4624090938737</v>
      </c>
      <c r="O8138">
        <v>4006.8915757605405</v>
      </c>
      <c r="Q8138">
        <v>32054.461845003199</v>
      </c>
      <c r="R8138">
        <v>31188.460378252508</v>
      </c>
      <c r="S8138">
        <v>30322.458911501817</v>
      </c>
      <c r="T8138">
        <v>29456.457444751126</v>
      </c>
      <c r="U8138">
        <v>28590.455978000435</v>
      </c>
      <c r="W8138">
        <v>0</v>
      </c>
      <c r="AB8138">
        <v>1</v>
      </c>
      <c r="AC8138">
        <v>1</v>
      </c>
      <c r="AD8138">
        <v>1</v>
      </c>
      <c r="AE8138">
        <v>1</v>
      </c>
      <c r="AF8138">
        <v>1</v>
      </c>
      <c r="AL8138">
        <v>4.899724</v>
      </c>
      <c r="AM8138" s="5">
        <v>6.9595837593078613</v>
      </c>
      <c r="AN8138">
        <v>570.77625570776252</v>
      </c>
      <c r="AO8138">
        <f t="shared" si="127"/>
        <v>26826.48401826484</v>
      </c>
      <c r="AP8138">
        <v>684.93150684931504</v>
      </c>
      <c r="AQ8138">
        <v>9.9718500000000002E-2</v>
      </c>
      <c r="AR8138">
        <v>8.7650800000000001E-2</v>
      </c>
      <c r="AS8138">
        <v>8.0625299999999997E-2</v>
      </c>
      <c r="AT8138">
        <v>0.10412600000000001</v>
      </c>
      <c r="AU8138">
        <v>0.104922</v>
      </c>
      <c r="AW8138">
        <v>9.9718500000000002E-2</v>
      </c>
      <c r="AX8138">
        <v>8.7650800000000015E-2</v>
      </c>
      <c r="AY8138">
        <v>8.0625299999999997E-2</v>
      </c>
      <c r="AZ8138">
        <v>0.10412600000000001</v>
      </c>
      <c r="BA8138">
        <v>0.104922</v>
      </c>
      <c r="BC8138" s="52">
        <v>100000</v>
      </c>
      <c r="BD8138" s="52">
        <v>100000</v>
      </c>
      <c r="BE8138">
        <v>0</v>
      </c>
      <c r="BF8138">
        <v>0</v>
      </c>
      <c r="BG8138">
        <v>0</v>
      </c>
    </row>
    <row r="8139" spans="1:59">
      <c r="A8139">
        <v>8138</v>
      </c>
      <c r="E8139">
        <v>9795.2054794520554</v>
      </c>
      <c r="K8139">
        <v>2249.3224578349605</v>
      </c>
      <c r="L8139">
        <v>2348.9774578349607</v>
      </c>
      <c r="M8139">
        <v>2448.6324578349604</v>
      </c>
      <c r="N8139">
        <v>2548.2874578349602</v>
      </c>
      <c r="O8139">
        <v>2647.9424578349599</v>
      </c>
      <c r="Q8139">
        <v>32666.54201516998</v>
      </c>
      <c r="R8139">
        <v>31784.004244759421</v>
      </c>
      <c r="S8139">
        <v>30901.466474348861</v>
      </c>
      <c r="T8139">
        <v>30018.928703938302</v>
      </c>
      <c r="U8139">
        <v>29136.390933527742</v>
      </c>
      <c r="W8139">
        <v>0</v>
      </c>
      <c r="AB8139">
        <v>1</v>
      </c>
      <c r="AC8139">
        <v>1</v>
      </c>
      <c r="AD8139">
        <v>1</v>
      </c>
      <c r="AE8139">
        <v>1</v>
      </c>
      <c r="AF8139">
        <v>1</v>
      </c>
      <c r="AL8139">
        <v>4.1473145000000002</v>
      </c>
      <c r="AM8139" s="5">
        <v>8.724884033203125</v>
      </c>
      <c r="AN8139">
        <v>570.77625570776252</v>
      </c>
      <c r="AO8139">
        <f t="shared" si="127"/>
        <v>26826.48401826484</v>
      </c>
      <c r="AP8139">
        <v>684.93150684931504</v>
      </c>
      <c r="AQ8139">
        <v>0.100147</v>
      </c>
      <c r="AR8139">
        <v>8.8350200000000004E-2</v>
      </c>
      <c r="AS8139">
        <v>8.2028899999999988E-2</v>
      </c>
      <c r="AT8139">
        <v>0.10974500000000001</v>
      </c>
      <c r="AU8139">
        <v>0.105693</v>
      </c>
      <c r="AW8139">
        <v>0.100147</v>
      </c>
      <c r="AX8139">
        <v>8.8350200000000004E-2</v>
      </c>
      <c r="AY8139">
        <v>8.2028900000000002E-2</v>
      </c>
      <c r="AZ8139">
        <v>0.10974500000000002</v>
      </c>
      <c r="BA8139">
        <v>0.105693</v>
      </c>
      <c r="BC8139" s="52">
        <v>100000</v>
      </c>
      <c r="BD8139" s="52">
        <v>100000</v>
      </c>
      <c r="BE8139">
        <v>0</v>
      </c>
      <c r="BF8139">
        <v>0</v>
      </c>
      <c r="BG8139">
        <v>0</v>
      </c>
    </row>
    <row r="8140" spans="1:59">
      <c r="A8140">
        <v>8139</v>
      </c>
      <c r="E8140">
        <v>9795.2054794520554</v>
      </c>
      <c r="K8140">
        <v>1700.4394764208655</v>
      </c>
      <c r="L8140">
        <v>1748.7819764208655</v>
      </c>
      <c r="M8140">
        <v>1797.1244764208654</v>
      </c>
      <c r="N8140">
        <v>1845.4669764208654</v>
      </c>
      <c r="O8140">
        <v>1893.8094764208654</v>
      </c>
      <c r="Q8140">
        <v>33324.576145145897</v>
      </c>
      <c r="R8140">
        <v>32424.260552666696</v>
      </c>
      <c r="S8140">
        <v>31523.944960187495</v>
      </c>
      <c r="T8140">
        <v>30623.629367708294</v>
      </c>
      <c r="U8140">
        <v>29723.313775229093</v>
      </c>
      <c r="W8140">
        <v>0</v>
      </c>
      <c r="AB8140">
        <v>1</v>
      </c>
      <c r="AC8140">
        <v>1</v>
      </c>
      <c r="AD8140">
        <v>1</v>
      </c>
      <c r="AE8140">
        <v>1</v>
      </c>
      <c r="AF8140">
        <v>1</v>
      </c>
      <c r="AL8140">
        <v>4.2307240000000004</v>
      </c>
      <c r="AM8140" s="5">
        <v>7.6716222763061523</v>
      </c>
      <c r="AN8140">
        <v>570.77625570776252</v>
      </c>
      <c r="AO8140">
        <f t="shared" si="127"/>
        <v>26826.48401826484</v>
      </c>
      <c r="AP8140">
        <v>684.93150684931504</v>
      </c>
      <c r="AQ8140">
        <v>0.10050400000000001</v>
      </c>
      <c r="AR8140">
        <v>8.9770799999999998E-2</v>
      </c>
      <c r="AS8140">
        <v>8.38642E-2</v>
      </c>
      <c r="AT8140">
        <v>0.116801</v>
      </c>
      <c r="AU8140">
        <v>0.10500900000000001</v>
      </c>
      <c r="AW8140">
        <v>0.10050400000000002</v>
      </c>
      <c r="AX8140">
        <v>8.9770799999999998E-2</v>
      </c>
      <c r="AY8140">
        <v>8.3864199999999986E-2</v>
      </c>
      <c r="AZ8140">
        <v>0.116801</v>
      </c>
      <c r="BA8140">
        <v>0.10500900000000001</v>
      </c>
      <c r="BC8140" s="52">
        <v>100000</v>
      </c>
      <c r="BD8140" s="52">
        <v>100000</v>
      </c>
      <c r="BE8140">
        <v>0</v>
      </c>
      <c r="BF8140">
        <v>0</v>
      </c>
      <c r="BG8140">
        <v>0</v>
      </c>
    </row>
    <row r="8141" spans="1:59">
      <c r="A8141">
        <v>8140</v>
      </c>
      <c r="E8141">
        <v>9795.2054794520554</v>
      </c>
      <c r="K8141">
        <v>1592.8584120637033</v>
      </c>
      <c r="L8141">
        <v>1634.3809120637034</v>
      </c>
      <c r="M8141">
        <v>1675.9034120637034</v>
      </c>
      <c r="N8141">
        <v>1717.4259120637034</v>
      </c>
      <c r="O8141">
        <v>1758.9484120637035</v>
      </c>
      <c r="Q8141">
        <v>35374.455960706022</v>
      </c>
      <c r="R8141">
        <v>34418.759656489514</v>
      </c>
      <c r="S8141">
        <v>33463.063352273006</v>
      </c>
      <c r="T8141">
        <v>32507.367048056494</v>
      </c>
      <c r="U8141">
        <v>31551.670743839983</v>
      </c>
      <c r="W8141">
        <v>0</v>
      </c>
      <c r="AB8141">
        <v>1</v>
      </c>
      <c r="AC8141">
        <v>1</v>
      </c>
      <c r="AD8141">
        <v>1</v>
      </c>
      <c r="AE8141">
        <v>1</v>
      </c>
      <c r="AF8141">
        <v>1</v>
      </c>
      <c r="AL8141">
        <v>5.0548999999999999</v>
      </c>
      <c r="AM8141" s="5">
        <v>7.6981086730957031</v>
      </c>
      <c r="AN8141">
        <v>570.77625570776252</v>
      </c>
      <c r="AO8141">
        <f t="shared" si="127"/>
        <v>26826.48401826484</v>
      </c>
      <c r="AP8141">
        <v>684.93150684931504</v>
      </c>
      <c r="AQ8141">
        <v>0.101358</v>
      </c>
      <c r="AR8141">
        <v>9.28147E-2</v>
      </c>
      <c r="AS8141">
        <v>8.8156100000000001E-2</v>
      </c>
      <c r="AT8141">
        <v>0.1183</v>
      </c>
      <c r="AU8141">
        <v>0.111431</v>
      </c>
      <c r="AW8141">
        <v>0.10135799999999999</v>
      </c>
      <c r="AX8141">
        <v>9.2814700000000014E-2</v>
      </c>
      <c r="AY8141">
        <v>8.8156100000000001E-2</v>
      </c>
      <c r="AZ8141">
        <v>0.1183</v>
      </c>
      <c r="BA8141">
        <v>0.11143099999999999</v>
      </c>
      <c r="BC8141" s="52">
        <v>100000</v>
      </c>
      <c r="BD8141" s="52">
        <v>100000</v>
      </c>
      <c r="BE8141">
        <v>0</v>
      </c>
      <c r="BF8141">
        <v>0</v>
      </c>
      <c r="BG8141">
        <v>0</v>
      </c>
    </row>
    <row r="8142" spans="1:59">
      <c r="A8142">
        <v>8141</v>
      </c>
      <c r="E8142">
        <v>9795.2054794520554</v>
      </c>
      <c r="K8142">
        <v>1798.1406471125742</v>
      </c>
      <c r="L8142">
        <v>1838.8381471125742</v>
      </c>
      <c r="M8142">
        <v>1879.5356471125742</v>
      </c>
      <c r="N8142">
        <v>1920.2331471125742</v>
      </c>
      <c r="O8142">
        <v>1960.9306471125742</v>
      </c>
      <c r="Q8142">
        <v>40326.335289916708</v>
      </c>
      <c r="R8142">
        <v>39236.856214644511</v>
      </c>
      <c r="S8142">
        <v>38147.377139372315</v>
      </c>
      <c r="T8142">
        <v>37057.898064100118</v>
      </c>
      <c r="U8142">
        <v>35968.418988827922</v>
      </c>
      <c r="W8142">
        <v>0</v>
      </c>
      <c r="AB8142">
        <v>1</v>
      </c>
      <c r="AC8142">
        <v>1</v>
      </c>
      <c r="AD8142">
        <v>1</v>
      </c>
      <c r="AE8142">
        <v>1</v>
      </c>
      <c r="AF8142">
        <v>1</v>
      </c>
      <c r="AL8142">
        <v>6.1367706999999996</v>
      </c>
      <c r="AM8142" s="5">
        <v>6.278444766998291</v>
      </c>
      <c r="AN8142">
        <v>570.77625570776252</v>
      </c>
      <c r="AO8142">
        <f t="shared" si="127"/>
        <v>26826.48401826484</v>
      </c>
      <c r="AP8142">
        <v>684.93150684931504</v>
      </c>
      <c r="AQ8142">
        <v>0.10546</v>
      </c>
      <c r="AR8142">
        <v>9.9473400000000003E-2</v>
      </c>
      <c r="AS8142">
        <v>9.7056400000000001E-2</v>
      </c>
      <c r="AT8142">
        <v>0.134382</v>
      </c>
      <c r="AU8142">
        <v>0.13228000000000001</v>
      </c>
      <c r="AW8142">
        <v>0.10545999999999998</v>
      </c>
      <c r="AX8142">
        <v>9.9473400000000003E-2</v>
      </c>
      <c r="AY8142">
        <v>9.7056400000000001E-2</v>
      </c>
      <c r="AZ8142">
        <v>0.134382</v>
      </c>
      <c r="BA8142">
        <v>0.13228000000000001</v>
      </c>
      <c r="BC8142" s="52">
        <v>100000</v>
      </c>
      <c r="BD8142" s="52">
        <v>100000</v>
      </c>
      <c r="BE8142">
        <v>0</v>
      </c>
      <c r="BF8142">
        <v>0</v>
      </c>
      <c r="BG8142">
        <v>0</v>
      </c>
    </row>
    <row r="8143" spans="1:59">
      <c r="A8143">
        <v>8142</v>
      </c>
      <c r="E8143">
        <v>9795.2054794520554</v>
      </c>
      <c r="K8143">
        <v>2624.7584171222015</v>
      </c>
      <c r="L8143">
        <v>2665.8684171222017</v>
      </c>
      <c r="M8143">
        <v>2706.9784171222018</v>
      </c>
      <c r="N8143">
        <v>2748.0884171222019</v>
      </c>
      <c r="O8143">
        <v>2789.198417122202</v>
      </c>
      <c r="Q8143">
        <v>55426.421769242392</v>
      </c>
      <c r="R8143">
        <v>53928.990224413501</v>
      </c>
      <c r="S8143">
        <v>52431.55867958461</v>
      </c>
      <c r="T8143">
        <v>50934.127134755719</v>
      </c>
      <c r="U8143">
        <v>49436.695589926829</v>
      </c>
      <c r="W8143">
        <v>0</v>
      </c>
      <c r="AB8143">
        <v>1</v>
      </c>
      <c r="AC8143">
        <v>1</v>
      </c>
      <c r="AD8143">
        <v>1</v>
      </c>
      <c r="AE8143">
        <v>1</v>
      </c>
      <c r="AF8143">
        <v>1</v>
      </c>
      <c r="AL8143">
        <v>4.8831816000000003</v>
      </c>
      <c r="AM8143" s="5">
        <v>6.4601173400878906</v>
      </c>
      <c r="AN8143">
        <v>570.77625570776252</v>
      </c>
      <c r="AO8143">
        <f t="shared" si="127"/>
        <v>26826.48401826484</v>
      </c>
      <c r="AP8143">
        <v>684.93150684931504</v>
      </c>
      <c r="AQ8143">
        <v>0.110054</v>
      </c>
      <c r="AR8143">
        <v>0.11686199999999999</v>
      </c>
      <c r="AS8143">
        <v>0.12767799999999999</v>
      </c>
      <c r="AT8143">
        <v>0.14452000000000001</v>
      </c>
      <c r="AU8143">
        <v>0.136071</v>
      </c>
      <c r="AW8143">
        <v>0.110054</v>
      </c>
      <c r="AX8143">
        <v>0.11686200000000001</v>
      </c>
      <c r="AY8143">
        <v>0.12767800000000001</v>
      </c>
      <c r="AZ8143">
        <v>0.14452000000000004</v>
      </c>
      <c r="BA8143">
        <v>0.136071</v>
      </c>
      <c r="BC8143" s="52">
        <v>100000</v>
      </c>
      <c r="BD8143" s="52">
        <v>100000</v>
      </c>
      <c r="BE8143">
        <v>0</v>
      </c>
      <c r="BF8143">
        <v>0</v>
      </c>
      <c r="BG8143">
        <v>0</v>
      </c>
    </row>
    <row r="8144" spans="1:59">
      <c r="A8144">
        <v>8143</v>
      </c>
      <c r="E8144">
        <v>9795.2054794520554</v>
      </c>
      <c r="K8144">
        <v>4118.8178925313678</v>
      </c>
      <c r="L8144">
        <v>4159.7903925313676</v>
      </c>
      <c r="M8144">
        <v>4200.7628925313675</v>
      </c>
      <c r="N8144">
        <v>4241.7353925313673</v>
      </c>
      <c r="O8144">
        <v>4282.7078925313672</v>
      </c>
      <c r="Q8144">
        <v>65996.9789254239</v>
      </c>
      <c r="R8144">
        <v>64213.967223125263</v>
      </c>
      <c r="S8144">
        <v>62430.955520826625</v>
      </c>
      <c r="T8144">
        <v>60647.943818527987</v>
      </c>
      <c r="U8144">
        <v>58864.932116229349</v>
      </c>
      <c r="W8144">
        <v>0</v>
      </c>
      <c r="AB8144">
        <v>1</v>
      </c>
      <c r="AC8144">
        <v>1</v>
      </c>
      <c r="AD8144">
        <v>1</v>
      </c>
      <c r="AE8144">
        <v>1</v>
      </c>
      <c r="AF8144">
        <v>1</v>
      </c>
      <c r="AL8144">
        <v>3.3462124000000002</v>
      </c>
      <c r="AM8144" s="5">
        <v>4.5093293190002441</v>
      </c>
      <c r="AN8144">
        <v>570.77625570776252</v>
      </c>
      <c r="AO8144">
        <f t="shared" si="127"/>
        <v>26826.48401826484</v>
      </c>
      <c r="AP8144">
        <v>684.93150684931504</v>
      </c>
      <c r="AQ8144">
        <v>0.126531</v>
      </c>
      <c r="AR8144">
        <v>0.17569300000000002</v>
      </c>
      <c r="AS8144">
        <v>0.207486</v>
      </c>
      <c r="AT8144">
        <v>0.180809</v>
      </c>
      <c r="AU8144">
        <v>0.182668</v>
      </c>
      <c r="AW8144">
        <v>0.126531</v>
      </c>
      <c r="AX8144">
        <v>0.17569300000000004</v>
      </c>
      <c r="AY8144">
        <v>0.207486</v>
      </c>
      <c r="AZ8144">
        <v>0.180809</v>
      </c>
      <c r="BA8144">
        <v>0.182668</v>
      </c>
      <c r="BC8144" s="52">
        <v>100000</v>
      </c>
      <c r="BD8144" s="52">
        <v>100000</v>
      </c>
      <c r="BE8144">
        <v>0</v>
      </c>
      <c r="BF8144">
        <v>0</v>
      </c>
      <c r="BG8144">
        <v>0</v>
      </c>
    </row>
    <row r="8145" spans="1:59">
      <c r="A8145">
        <v>8144</v>
      </c>
      <c r="E8145">
        <v>9795.2054794520554</v>
      </c>
      <c r="K8145">
        <v>5386.737579597926</v>
      </c>
      <c r="L8145">
        <v>5428.6725795979255</v>
      </c>
      <c r="M8145">
        <v>5470.607579597925</v>
      </c>
      <c r="N8145">
        <v>5512.5425795979245</v>
      </c>
      <c r="O8145">
        <v>5554.477579597924</v>
      </c>
      <c r="Q8145">
        <v>61194.216925329187</v>
      </c>
      <c r="R8145">
        <v>59540.959358473257</v>
      </c>
      <c r="S8145">
        <v>57887.701791617328</v>
      </c>
      <c r="T8145">
        <v>56234.444224761399</v>
      </c>
      <c r="U8145">
        <v>54581.186657905469</v>
      </c>
      <c r="W8145">
        <v>0</v>
      </c>
      <c r="AB8145">
        <v>1</v>
      </c>
      <c r="AC8145">
        <v>1</v>
      </c>
      <c r="AD8145">
        <v>1</v>
      </c>
      <c r="AE8145">
        <v>1</v>
      </c>
      <c r="AF8145">
        <v>1</v>
      </c>
      <c r="AL8145">
        <v>2.6592340000000001</v>
      </c>
      <c r="AM8145" s="5">
        <v>5.9020981788635254</v>
      </c>
      <c r="AN8145">
        <v>570.77625570776252</v>
      </c>
      <c r="AO8145">
        <f t="shared" si="127"/>
        <v>26826.48401826484</v>
      </c>
      <c r="AP8145">
        <v>684.93150684931504</v>
      </c>
      <c r="AQ8145">
        <v>0.14282800000000001</v>
      </c>
      <c r="AR8145">
        <v>0.23974500000000001</v>
      </c>
      <c r="AS8145">
        <v>0.221279</v>
      </c>
      <c r="AT8145">
        <v>0.201512</v>
      </c>
      <c r="AU8145">
        <v>0.19240100000000002</v>
      </c>
      <c r="AW8145">
        <v>0.14282800000000001</v>
      </c>
      <c r="AX8145">
        <v>0.23974500000000004</v>
      </c>
      <c r="AY8145">
        <v>0.221279</v>
      </c>
      <c r="AZ8145">
        <v>0.20151200000000002</v>
      </c>
      <c r="BA8145">
        <v>0.19240100000000004</v>
      </c>
      <c r="BC8145" s="52">
        <v>100000</v>
      </c>
      <c r="BD8145" s="52">
        <v>100000</v>
      </c>
      <c r="BE8145">
        <v>0</v>
      </c>
      <c r="BF8145">
        <v>0</v>
      </c>
      <c r="BG8145">
        <v>0</v>
      </c>
    </row>
    <row r="8146" spans="1:59">
      <c r="A8146">
        <v>8145</v>
      </c>
      <c r="E8146">
        <v>9795.2054794520554</v>
      </c>
      <c r="K8146">
        <v>4561.217575551128</v>
      </c>
      <c r="L8146">
        <v>4610.7150755511284</v>
      </c>
      <c r="M8146">
        <v>4660.2125755511279</v>
      </c>
      <c r="N8146">
        <v>4709.7100755511274</v>
      </c>
      <c r="O8146">
        <v>4759.2075755511269</v>
      </c>
      <c r="Q8146">
        <v>59921.665103037783</v>
      </c>
      <c r="R8146">
        <v>58302.787517360135</v>
      </c>
      <c r="S8146">
        <v>56683.909931682487</v>
      </c>
      <c r="T8146">
        <v>55065.032346004838</v>
      </c>
      <c r="U8146">
        <v>53446.15476032719</v>
      </c>
      <c r="W8146">
        <v>2.521E-2</v>
      </c>
      <c r="AB8146">
        <v>1</v>
      </c>
      <c r="AC8146">
        <v>1</v>
      </c>
      <c r="AD8146">
        <v>1</v>
      </c>
      <c r="AE8146">
        <v>1</v>
      </c>
      <c r="AF8146">
        <v>1</v>
      </c>
      <c r="AL8146">
        <v>1.7734953</v>
      </c>
      <c r="AM8146" s="5">
        <v>6.9720463752746582</v>
      </c>
      <c r="AN8146">
        <v>570.77625570776252</v>
      </c>
      <c r="AO8146">
        <f t="shared" si="127"/>
        <v>26826.48401826484</v>
      </c>
      <c r="AP8146">
        <v>684.93150684931504</v>
      </c>
      <c r="AQ8146">
        <v>0.14358000000000001</v>
      </c>
      <c r="AR8146">
        <v>0.24330299999999999</v>
      </c>
      <c r="AS8146">
        <v>0.22287399999999999</v>
      </c>
      <c r="AT8146">
        <v>0.20367299999999999</v>
      </c>
      <c r="AU8146">
        <v>0.19162499999999999</v>
      </c>
      <c r="AW8146">
        <v>0.14358000000000004</v>
      </c>
      <c r="AX8146">
        <v>0.24330299999999999</v>
      </c>
      <c r="AY8146">
        <v>0.22287400000000002</v>
      </c>
      <c r="AZ8146">
        <v>0.20367299999999999</v>
      </c>
      <c r="BA8146">
        <v>0.19162499999999999</v>
      </c>
      <c r="BC8146" s="52">
        <v>100000</v>
      </c>
      <c r="BD8146" s="52">
        <v>100000</v>
      </c>
      <c r="BE8146">
        <v>0</v>
      </c>
      <c r="BF8146">
        <v>0</v>
      </c>
      <c r="BG8146">
        <v>0</v>
      </c>
    </row>
    <row r="8147" spans="1:59">
      <c r="A8147">
        <v>8146</v>
      </c>
      <c r="E8147">
        <v>9795.2054794520554</v>
      </c>
      <c r="K8147">
        <v>4045.267573021878</v>
      </c>
      <c r="L8147">
        <v>4120.0100730218783</v>
      </c>
      <c r="M8147">
        <v>4194.7525730218786</v>
      </c>
      <c r="N8147">
        <v>4269.4950730218789</v>
      </c>
      <c r="O8147">
        <v>4344.2375730218791</v>
      </c>
      <c r="Q8147">
        <v>58339.157092298381</v>
      </c>
      <c r="R8147">
        <v>56763.033437842707</v>
      </c>
      <c r="S8147">
        <v>55186.909783387033</v>
      </c>
      <c r="T8147">
        <v>53610.786128931359</v>
      </c>
      <c r="U8147">
        <v>52034.662474475685</v>
      </c>
      <c r="W8147">
        <v>1.5890000000000001E-2</v>
      </c>
      <c r="AB8147">
        <v>1</v>
      </c>
      <c r="AC8147">
        <v>1</v>
      </c>
      <c r="AD8147">
        <v>1</v>
      </c>
      <c r="AE8147">
        <v>1</v>
      </c>
      <c r="AF8147">
        <v>1</v>
      </c>
      <c r="AL8147">
        <v>2.1326255999999999</v>
      </c>
      <c r="AM8147" s="5">
        <v>5.6571240425109863</v>
      </c>
      <c r="AN8147">
        <v>570.77625570776252</v>
      </c>
      <c r="AO8147">
        <f t="shared" si="127"/>
        <v>26826.48401826484</v>
      </c>
      <c r="AP8147">
        <v>684.93150684931504</v>
      </c>
      <c r="AQ8147">
        <v>0.142319</v>
      </c>
      <c r="AR8147">
        <v>0.23727099999999998</v>
      </c>
      <c r="AS8147">
        <v>0.22152000000000002</v>
      </c>
      <c r="AT8147">
        <v>0.199991</v>
      </c>
      <c r="AU8147">
        <v>0.19024000000000002</v>
      </c>
      <c r="AW8147">
        <v>0.14231900000000003</v>
      </c>
      <c r="AX8147">
        <v>0.23727100000000001</v>
      </c>
      <c r="AY8147">
        <v>0.22152000000000005</v>
      </c>
      <c r="AZ8147">
        <v>0.19999100000000003</v>
      </c>
      <c r="BA8147">
        <v>0.19024000000000002</v>
      </c>
      <c r="BC8147" s="52">
        <v>100000</v>
      </c>
      <c r="BD8147" s="52">
        <v>100000</v>
      </c>
      <c r="BE8147">
        <v>0</v>
      </c>
      <c r="BF8147">
        <v>0</v>
      </c>
      <c r="BG8147">
        <v>0</v>
      </c>
    </row>
    <row r="8148" spans="1:59">
      <c r="A8148">
        <v>8147</v>
      </c>
      <c r="E8148">
        <v>9795.2054794520554</v>
      </c>
      <c r="K8148">
        <v>4117.7201265685389</v>
      </c>
      <c r="L8148">
        <v>4222.4626265685392</v>
      </c>
      <c r="M8148">
        <v>4327.2051265685395</v>
      </c>
      <c r="N8148">
        <v>4431.9476265685398</v>
      </c>
      <c r="O8148">
        <v>4536.6901265685401</v>
      </c>
      <c r="Q8148">
        <v>56776.202818504229</v>
      </c>
      <c r="R8148">
        <v>55242.304820025252</v>
      </c>
      <c r="S8148">
        <v>53708.406821546276</v>
      </c>
      <c r="T8148">
        <v>52174.508823067299</v>
      </c>
      <c r="U8148">
        <v>50640.610824588322</v>
      </c>
      <c r="W8148">
        <v>2.384E-2</v>
      </c>
      <c r="AB8148">
        <v>1</v>
      </c>
      <c r="AC8148">
        <v>1</v>
      </c>
      <c r="AD8148">
        <v>1</v>
      </c>
      <c r="AE8148">
        <v>1</v>
      </c>
      <c r="AF8148">
        <v>1</v>
      </c>
      <c r="AL8148">
        <v>2.9024586999999999</v>
      </c>
      <c r="AM8148" s="5">
        <v>3.9491996765136719</v>
      </c>
      <c r="AN8148">
        <v>570.77625570776252</v>
      </c>
      <c r="AO8148">
        <f t="shared" si="127"/>
        <v>26826.48401826484</v>
      </c>
      <c r="AP8148">
        <v>684.93150684931504</v>
      </c>
      <c r="AQ8148">
        <v>0.141184</v>
      </c>
      <c r="AR8148">
        <v>0.236674</v>
      </c>
      <c r="AS8148">
        <v>0.22121399999999999</v>
      </c>
      <c r="AT8148">
        <v>0.19925499999999999</v>
      </c>
      <c r="AU8148">
        <v>0.18771000000000002</v>
      </c>
      <c r="AW8148">
        <v>0.14118400000000003</v>
      </c>
      <c r="AX8148">
        <v>0.236674</v>
      </c>
      <c r="AY8148">
        <v>0.22121400000000002</v>
      </c>
      <c r="AZ8148">
        <v>0.19925500000000002</v>
      </c>
      <c r="BA8148">
        <v>0.18771000000000004</v>
      </c>
      <c r="BC8148" s="52">
        <v>100000</v>
      </c>
      <c r="BD8148" s="52">
        <v>100000</v>
      </c>
      <c r="BE8148">
        <v>0</v>
      </c>
      <c r="BF8148">
        <v>0</v>
      </c>
      <c r="BG8148">
        <v>0</v>
      </c>
    </row>
    <row r="8149" spans="1:59">
      <c r="A8149">
        <v>8148</v>
      </c>
      <c r="E8149">
        <v>9795.2054794520554</v>
      </c>
      <c r="K8149">
        <v>4761.0109807858589</v>
      </c>
      <c r="L8149">
        <v>4928.7543141191927</v>
      </c>
      <c r="M8149">
        <v>5096.4976474525265</v>
      </c>
      <c r="N8149">
        <v>5264.2409807858603</v>
      </c>
      <c r="O8149">
        <v>5431.9843141191941</v>
      </c>
      <c r="Q8149">
        <v>54397.798798361458</v>
      </c>
      <c r="R8149">
        <v>52928.157108399449</v>
      </c>
      <c r="S8149">
        <v>51458.515418437441</v>
      </c>
      <c r="T8149">
        <v>49988.873728475432</v>
      </c>
      <c r="U8149">
        <v>48519.232038513423</v>
      </c>
      <c r="W8149">
        <v>5.5869999999999996E-2</v>
      </c>
      <c r="AB8149">
        <v>1</v>
      </c>
      <c r="AC8149">
        <v>1</v>
      </c>
      <c r="AD8149">
        <v>1</v>
      </c>
      <c r="AE8149">
        <v>1</v>
      </c>
      <c r="AF8149">
        <v>1</v>
      </c>
      <c r="AL8149">
        <v>3.6259236000000001</v>
      </c>
      <c r="AM8149" s="5">
        <v>4.450892448425293</v>
      </c>
      <c r="AN8149">
        <v>570.77625570776252</v>
      </c>
      <c r="AO8149">
        <f t="shared" si="127"/>
        <v>26826.48401826484</v>
      </c>
      <c r="AP8149">
        <v>684.93150684931504</v>
      </c>
      <c r="AQ8149">
        <v>0.141185</v>
      </c>
      <c r="AR8149">
        <v>0.236707</v>
      </c>
      <c r="AS8149">
        <v>0.22103700000000001</v>
      </c>
      <c r="AT8149">
        <v>0.199046</v>
      </c>
      <c r="AU8149">
        <v>0.18681</v>
      </c>
      <c r="AW8149">
        <v>0.141185</v>
      </c>
      <c r="AX8149">
        <v>0.236707</v>
      </c>
      <c r="AY8149">
        <v>0.22103700000000004</v>
      </c>
      <c r="AZ8149">
        <v>0.199046</v>
      </c>
      <c r="BA8149">
        <v>0.18681000000000003</v>
      </c>
      <c r="BC8149" s="52">
        <v>100000</v>
      </c>
      <c r="BD8149" s="52">
        <v>100000</v>
      </c>
      <c r="BE8149">
        <v>0</v>
      </c>
      <c r="BF8149">
        <v>0</v>
      </c>
      <c r="BG8149">
        <v>0</v>
      </c>
    </row>
    <row r="8150" spans="1:59">
      <c r="A8150">
        <v>8149</v>
      </c>
      <c r="E8150">
        <v>9795.2054794520554</v>
      </c>
      <c r="K8150">
        <v>4593.0527884731455</v>
      </c>
      <c r="L8150">
        <v>4797.9202884731458</v>
      </c>
      <c r="M8150">
        <v>5002.7877884731461</v>
      </c>
      <c r="N8150">
        <v>5207.6552884731464</v>
      </c>
      <c r="O8150">
        <v>5412.5227884731466</v>
      </c>
      <c r="Q8150">
        <v>53568.656080175577</v>
      </c>
      <c r="R8150">
        <v>52121.414978590241</v>
      </c>
      <c r="S8150">
        <v>50674.173877004912</v>
      </c>
      <c r="T8150">
        <v>49226.932775419584</v>
      </c>
      <c r="U8150">
        <v>47779.691673834255</v>
      </c>
      <c r="W8150">
        <v>0.11993000000000001</v>
      </c>
      <c r="AB8150">
        <v>1</v>
      </c>
      <c r="AC8150">
        <v>1</v>
      </c>
      <c r="AD8150">
        <v>1</v>
      </c>
      <c r="AE8150">
        <v>1</v>
      </c>
      <c r="AF8150">
        <v>1</v>
      </c>
      <c r="AL8150">
        <v>4.6941300000000004</v>
      </c>
      <c r="AM8150" s="5">
        <v>5.7011842727661133</v>
      </c>
      <c r="AN8150">
        <v>570.77625570776252</v>
      </c>
      <c r="AO8150">
        <f t="shared" si="127"/>
        <v>26826.48401826484</v>
      </c>
      <c r="AP8150">
        <v>684.93150684931504</v>
      </c>
      <c r="AQ8150">
        <v>0.141211</v>
      </c>
      <c r="AR8150">
        <v>0.23663399999999998</v>
      </c>
      <c r="AS8150">
        <v>0.22121199999999999</v>
      </c>
      <c r="AT8150">
        <v>0.199293</v>
      </c>
      <c r="AU8150">
        <v>0.18707099999999999</v>
      </c>
      <c r="AW8150">
        <v>0.14121100000000003</v>
      </c>
      <c r="AX8150">
        <v>0.23663400000000001</v>
      </c>
      <c r="AY8150">
        <v>0.22121200000000002</v>
      </c>
      <c r="AZ8150">
        <v>0.199293</v>
      </c>
      <c r="BA8150">
        <v>0.18707099999999999</v>
      </c>
      <c r="BC8150" s="52">
        <v>100000</v>
      </c>
      <c r="BD8150" s="52">
        <v>100000</v>
      </c>
      <c r="BE8150">
        <v>0</v>
      </c>
      <c r="BF8150">
        <v>0</v>
      </c>
      <c r="BG8150">
        <v>0</v>
      </c>
    </row>
    <row r="8151" spans="1:59">
      <c r="A8151">
        <v>8150</v>
      </c>
      <c r="E8151">
        <v>9795.2054794520554</v>
      </c>
      <c r="K8151">
        <v>4583.1728948076916</v>
      </c>
      <c r="L8151">
        <v>4844.522894807691</v>
      </c>
      <c r="M8151">
        <v>5105.8728948076914</v>
      </c>
      <c r="N8151">
        <v>5367.2228948076918</v>
      </c>
      <c r="O8151">
        <v>5628.5728948076921</v>
      </c>
      <c r="Q8151">
        <v>52690.136159221227</v>
      </c>
      <c r="R8151">
        <v>51266.629648380454</v>
      </c>
      <c r="S8151">
        <v>49843.123137539682</v>
      </c>
      <c r="T8151">
        <v>48419.616626698909</v>
      </c>
      <c r="U8151">
        <v>46996.110115858137</v>
      </c>
      <c r="W8151">
        <v>2.3010000000000003E-2</v>
      </c>
      <c r="AB8151">
        <v>1</v>
      </c>
      <c r="AC8151">
        <v>1</v>
      </c>
      <c r="AD8151">
        <v>1</v>
      </c>
      <c r="AE8151">
        <v>1</v>
      </c>
      <c r="AF8151">
        <v>1</v>
      </c>
      <c r="AL8151">
        <v>5.2627459999999999</v>
      </c>
      <c r="AM8151" s="5">
        <v>3.6486625671386719</v>
      </c>
      <c r="AN8151">
        <v>570.77625570776252</v>
      </c>
      <c r="AO8151">
        <f t="shared" si="127"/>
        <v>26826.48401826484</v>
      </c>
      <c r="AP8151">
        <v>684.93150684931504</v>
      </c>
      <c r="AQ8151">
        <v>0.14119399999999999</v>
      </c>
      <c r="AR8151">
        <v>0.236702</v>
      </c>
      <c r="AS8151">
        <v>0.22134600000000001</v>
      </c>
      <c r="AT8151">
        <v>0.199572</v>
      </c>
      <c r="AU8151">
        <v>0.18718399999999999</v>
      </c>
      <c r="AW8151">
        <v>0.14119399999999999</v>
      </c>
      <c r="AX8151">
        <v>0.23670200000000002</v>
      </c>
      <c r="AY8151">
        <v>0.22134600000000004</v>
      </c>
      <c r="AZ8151">
        <v>0.19957200000000003</v>
      </c>
      <c r="BA8151">
        <v>0.18718400000000002</v>
      </c>
      <c r="BC8151" s="52">
        <v>100000</v>
      </c>
      <c r="BD8151" s="52">
        <v>100000</v>
      </c>
      <c r="BE8151">
        <v>0</v>
      </c>
      <c r="BF8151">
        <v>0</v>
      </c>
      <c r="BG8151">
        <v>0</v>
      </c>
    </row>
    <row r="8152" spans="1:59">
      <c r="A8152">
        <v>8151</v>
      </c>
      <c r="E8152">
        <v>9795.2054794520554</v>
      </c>
      <c r="K8152">
        <v>4564.5108734396126</v>
      </c>
      <c r="L8152">
        <v>4879.8133734396124</v>
      </c>
      <c r="M8152">
        <v>5195.1158734396122</v>
      </c>
      <c r="N8152">
        <v>5510.418373439612</v>
      </c>
      <c r="O8152">
        <v>5825.7208734396118</v>
      </c>
      <c r="Q8152">
        <v>53509.009148529178</v>
      </c>
      <c r="R8152">
        <v>52063.37950118904</v>
      </c>
      <c r="S8152">
        <v>50617.749853848902</v>
      </c>
      <c r="T8152">
        <v>49172.120206508764</v>
      </c>
      <c r="U8152">
        <v>47726.490559168626</v>
      </c>
      <c r="W8152">
        <v>2.0079999999999997E-2</v>
      </c>
      <c r="AB8152">
        <v>1</v>
      </c>
      <c r="AC8152">
        <v>1</v>
      </c>
      <c r="AD8152">
        <v>1</v>
      </c>
      <c r="AE8152">
        <v>1</v>
      </c>
      <c r="AF8152">
        <v>1</v>
      </c>
      <c r="AL8152">
        <v>5.2591146999999996</v>
      </c>
      <c r="AM8152" s="5">
        <v>3.6159722805023189</v>
      </c>
      <c r="AN8152">
        <v>570.77625570776252</v>
      </c>
      <c r="AO8152">
        <f t="shared" si="127"/>
        <v>26826.48401826484</v>
      </c>
      <c r="AP8152">
        <v>684.93150684931504</v>
      </c>
      <c r="AQ8152">
        <v>0.14330799999999999</v>
      </c>
      <c r="AR8152">
        <v>0.240068</v>
      </c>
      <c r="AS8152">
        <v>0.22253899999999999</v>
      </c>
      <c r="AT8152">
        <v>0.20146600000000001</v>
      </c>
      <c r="AU8152">
        <v>0.18893199999999999</v>
      </c>
      <c r="AW8152">
        <v>0.14330799999999999</v>
      </c>
      <c r="AX8152">
        <v>0.240068</v>
      </c>
      <c r="AY8152">
        <v>0.22253899999999999</v>
      </c>
      <c r="AZ8152">
        <v>0.20146600000000003</v>
      </c>
      <c r="BA8152">
        <v>0.18893199999999999</v>
      </c>
      <c r="BC8152" s="52">
        <v>100000</v>
      </c>
      <c r="BD8152" s="52">
        <v>100000</v>
      </c>
      <c r="BE8152">
        <v>0</v>
      </c>
      <c r="BF8152">
        <v>0</v>
      </c>
      <c r="BG8152">
        <v>0</v>
      </c>
    </row>
    <row r="8153" spans="1:59">
      <c r="A8153">
        <v>8152</v>
      </c>
      <c r="E8153">
        <v>9795.2054794520554</v>
      </c>
      <c r="K8153">
        <v>4292.2649146582216</v>
      </c>
      <c r="L8153">
        <v>4725.5374146582217</v>
      </c>
      <c r="M8153">
        <v>5158.8099146582217</v>
      </c>
      <c r="N8153">
        <v>5592.0824146582218</v>
      </c>
      <c r="O8153">
        <v>6025.3549146582218</v>
      </c>
      <c r="Q8153">
        <v>54018.911670199734</v>
      </c>
      <c r="R8153">
        <v>52559.506207894592</v>
      </c>
      <c r="S8153">
        <v>51100.100745589451</v>
      </c>
      <c r="T8153">
        <v>49640.695283284309</v>
      </c>
      <c r="U8153">
        <v>48181.289820979167</v>
      </c>
      <c r="W8153">
        <v>4.394E-2</v>
      </c>
      <c r="AB8153">
        <v>1</v>
      </c>
      <c r="AC8153">
        <v>1</v>
      </c>
      <c r="AD8153">
        <v>1</v>
      </c>
      <c r="AE8153">
        <v>1</v>
      </c>
      <c r="AF8153">
        <v>1</v>
      </c>
      <c r="AL8153">
        <v>5.1556660000000001</v>
      </c>
      <c r="AM8153" s="5">
        <v>5.3812437057495117</v>
      </c>
      <c r="AN8153">
        <v>570.77625570776252</v>
      </c>
      <c r="AO8153">
        <f t="shared" si="127"/>
        <v>26826.48401826484</v>
      </c>
      <c r="AP8153">
        <v>684.93150684931504</v>
      </c>
      <c r="AQ8153">
        <v>0.14509</v>
      </c>
      <c r="AR8153">
        <v>0.24599000000000001</v>
      </c>
      <c r="AS8153">
        <v>0.22508099999999998</v>
      </c>
      <c r="AT8153">
        <v>0.204567</v>
      </c>
      <c r="AU8153">
        <v>0.194109</v>
      </c>
      <c r="AW8153">
        <v>0.14509</v>
      </c>
      <c r="AX8153">
        <v>0.24599000000000004</v>
      </c>
      <c r="AY8153">
        <v>0.22508099999999998</v>
      </c>
      <c r="AZ8153">
        <v>0.204567</v>
      </c>
      <c r="BA8153">
        <v>0.19410900000000003</v>
      </c>
      <c r="BC8153" s="52">
        <v>100000</v>
      </c>
      <c r="BD8153" s="52">
        <v>100000</v>
      </c>
      <c r="BE8153">
        <v>0</v>
      </c>
      <c r="BF8153">
        <v>0</v>
      </c>
      <c r="BG8153">
        <v>0</v>
      </c>
    </row>
    <row r="8154" spans="1:59">
      <c r="A8154">
        <v>8153</v>
      </c>
      <c r="E8154">
        <v>9795.2054794520554</v>
      </c>
      <c r="K8154">
        <v>4640.2567248747564</v>
      </c>
      <c r="L8154">
        <v>5267.2317248747568</v>
      </c>
      <c r="M8154">
        <v>5894.2067248747571</v>
      </c>
      <c r="N8154">
        <v>6521.1817248747575</v>
      </c>
      <c r="O8154">
        <v>7148.1567248747579</v>
      </c>
      <c r="Q8154">
        <v>57101.303780127579</v>
      </c>
      <c r="R8154">
        <v>55558.622668828059</v>
      </c>
      <c r="S8154">
        <v>54015.941557528538</v>
      </c>
      <c r="T8154">
        <v>52473.260446229018</v>
      </c>
      <c r="U8154">
        <v>50930.579334929498</v>
      </c>
      <c r="W8154">
        <v>0</v>
      </c>
      <c r="AB8154">
        <v>1</v>
      </c>
      <c r="AC8154">
        <v>1</v>
      </c>
      <c r="AD8154">
        <v>1</v>
      </c>
      <c r="AE8154">
        <v>1</v>
      </c>
      <c r="AF8154">
        <v>1</v>
      </c>
      <c r="AL8154">
        <v>5.1218963000000004</v>
      </c>
      <c r="AM8154" s="5">
        <v>5.9228014945983887</v>
      </c>
      <c r="AN8154">
        <v>570.77625570776252</v>
      </c>
      <c r="AO8154">
        <f t="shared" si="127"/>
        <v>26826.48401826484</v>
      </c>
      <c r="AP8154">
        <v>684.93150684931504</v>
      </c>
      <c r="AQ8154">
        <v>0.14508699999999999</v>
      </c>
      <c r="AR8154">
        <v>0.247166</v>
      </c>
      <c r="AS8154">
        <v>0.22433699999999998</v>
      </c>
      <c r="AT8154">
        <v>0.20513200000000001</v>
      </c>
      <c r="AU8154">
        <v>0.193217</v>
      </c>
      <c r="AW8154">
        <v>0.14508700000000002</v>
      </c>
      <c r="AX8154">
        <v>0.247166</v>
      </c>
      <c r="AY8154">
        <v>0.22433700000000001</v>
      </c>
      <c r="AZ8154">
        <v>0.20513200000000004</v>
      </c>
      <c r="BA8154">
        <v>0.19321700000000003</v>
      </c>
      <c r="BC8154" s="52">
        <v>100000</v>
      </c>
      <c r="BD8154" s="52">
        <v>100000</v>
      </c>
      <c r="BE8154">
        <v>0</v>
      </c>
      <c r="BF8154">
        <v>0</v>
      </c>
      <c r="BG8154">
        <v>0</v>
      </c>
    </row>
    <row r="8155" spans="1:59">
      <c r="A8155">
        <v>8154</v>
      </c>
      <c r="E8155">
        <v>9795.2054794520554</v>
      </c>
      <c r="K8155">
        <v>6324.2297118531997</v>
      </c>
      <c r="L8155">
        <v>7102.723878519866</v>
      </c>
      <c r="M8155">
        <v>7881.2180451865324</v>
      </c>
      <c r="N8155">
        <v>8659.7122118531988</v>
      </c>
      <c r="O8155">
        <v>9438.2063785198661</v>
      </c>
      <c r="Q8155">
        <v>58516.126445616348</v>
      </c>
      <c r="R8155">
        <v>56935.221685443772</v>
      </c>
      <c r="S8155">
        <v>55354.316925271196</v>
      </c>
      <c r="T8155">
        <v>53773.41216509862</v>
      </c>
      <c r="U8155">
        <v>52192.507404926044</v>
      </c>
      <c r="W8155">
        <v>0</v>
      </c>
      <c r="AB8155">
        <v>1</v>
      </c>
      <c r="AC8155">
        <v>1</v>
      </c>
      <c r="AD8155">
        <v>1</v>
      </c>
      <c r="AE8155">
        <v>1</v>
      </c>
      <c r="AF8155">
        <v>1</v>
      </c>
      <c r="AL8155">
        <v>5.1638903999999997</v>
      </c>
      <c r="AM8155" s="5">
        <v>7.7365856170654297</v>
      </c>
      <c r="AN8155">
        <v>570.77625570776252</v>
      </c>
      <c r="AO8155">
        <f t="shared" si="127"/>
        <v>26826.48401826484</v>
      </c>
      <c r="AP8155">
        <v>684.93150684931504</v>
      </c>
      <c r="AQ8155">
        <v>0.14513200000000001</v>
      </c>
      <c r="AR8155">
        <v>0.24759</v>
      </c>
      <c r="AS8155">
        <v>0.22417899999999999</v>
      </c>
      <c r="AT8155">
        <v>0.20272200000000001</v>
      </c>
      <c r="AU8155">
        <v>0.19258</v>
      </c>
      <c r="AW8155">
        <v>0.14513200000000004</v>
      </c>
      <c r="AX8155">
        <v>0.24759000000000003</v>
      </c>
      <c r="AY8155">
        <v>0.22417900000000002</v>
      </c>
      <c r="AZ8155">
        <v>0.20272200000000001</v>
      </c>
      <c r="BA8155">
        <v>0.19258000000000003</v>
      </c>
      <c r="BC8155" s="52">
        <v>100000</v>
      </c>
      <c r="BD8155" s="52">
        <v>100000</v>
      </c>
      <c r="BE8155">
        <v>0</v>
      </c>
      <c r="BF8155">
        <v>0</v>
      </c>
      <c r="BG8155">
        <v>0</v>
      </c>
    </row>
    <row r="8156" spans="1:59">
      <c r="A8156">
        <v>8155</v>
      </c>
      <c r="E8156">
        <v>9795.2054794520554</v>
      </c>
      <c r="K8156">
        <v>7403.3336533133106</v>
      </c>
      <c r="L8156">
        <v>8277.7994866466433</v>
      </c>
      <c r="M8156">
        <v>9152.265319979977</v>
      </c>
      <c r="N8156">
        <v>10026.731153313311</v>
      </c>
      <c r="O8156">
        <v>10901.196986646644</v>
      </c>
      <c r="Q8156">
        <v>59029.452210246207</v>
      </c>
      <c r="R8156">
        <v>57434.679151149525</v>
      </c>
      <c r="S8156">
        <v>55839.906092052843</v>
      </c>
      <c r="T8156">
        <v>54245.133032956161</v>
      </c>
      <c r="U8156">
        <v>52650.359973859478</v>
      </c>
      <c r="W8156">
        <v>0</v>
      </c>
      <c r="AB8156">
        <v>1</v>
      </c>
      <c r="AC8156">
        <v>1</v>
      </c>
      <c r="AD8156">
        <v>1</v>
      </c>
      <c r="AE8156">
        <v>1</v>
      </c>
      <c r="AF8156">
        <v>1</v>
      </c>
      <c r="AL8156">
        <v>5.3924931999999997</v>
      </c>
      <c r="AM8156" s="5">
        <v>7.9939789772033691</v>
      </c>
      <c r="AN8156">
        <v>570.77625570776252</v>
      </c>
      <c r="AO8156">
        <f t="shared" si="127"/>
        <v>26826.48401826484</v>
      </c>
      <c r="AP8156">
        <v>684.93150684931504</v>
      </c>
      <c r="AQ8156">
        <v>0.14512700000000001</v>
      </c>
      <c r="AR8156">
        <v>0.24233399999999999</v>
      </c>
      <c r="AS8156">
        <v>0.22390499999999999</v>
      </c>
      <c r="AT8156">
        <v>0.20191399999999998</v>
      </c>
      <c r="AU8156">
        <v>0.19029300000000002</v>
      </c>
      <c r="AW8156">
        <v>0.14512700000000001</v>
      </c>
      <c r="AX8156">
        <v>0.24233399999999999</v>
      </c>
      <c r="AY8156">
        <v>0.22390500000000002</v>
      </c>
      <c r="AZ8156">
        <v>0.20191399999999998</v>
      </c>
      <c r="BA8156">
        <v>0.19029300000000005</v>
      </c>
      <c r="BC8156" s="52">
        <v>100000</v>
      </c>
      <c r="BD8156" s="52">
        <v>100000</v>
      </c>
      <c r="BE8156">
        <v>0</v>
      </c>
      <c r="BF8156">
        <v>0</v>
      </c>
      <c r="BG8156">
        <v>0</v>
      </c>
    </row>
    <row r="8157" spans="1:59">
      <c r="A8157">
        <v>8156</v>
      </c>
      <c r="E8157">
        <v>9795.2054794520554</v>
      </c>
      <c r="K8157">
        <v>7771.085250860755</v>
      </c>
      <c r="L8157">
        <v>8520.7052508607558</v>
      </c>
      <c r="M8157">
        <v>9270.3252508607547</v>
      </c>
      <c r="N8157">
        <v>10019.945250860754</v>
      </c>
      <c r="O8157">
        <v>10769.565250860753</v>
      </c>
      <c r="Q8157">
        <v>58618.304094112573</v>
      </c>
      <c r="R8157">
        <v>57034.638845245128</v>
      </c>
      <c r="S8157">
        <v>55450.973596377684</v>
      </c>
      <c r="T8157">
        <v>53867.308347510239</v>
      </c>
      <c r="U8157">
        <v>52283.643098642795</v>
      </c>
      <c r="W8157">
        <v>0</v>
      </c>
      <c r="AB8157">
        <v>1</v>
      </c>
      <c r="AC8157">
        <v>1</v>
      </c>
      <c r="AD8157">
        <v>1</v>
      </c>
      <c r="AE8157">
        <v>1</v>
      </c>
      <c r="AF8157">
        <v>1</v>
      </c>
      <c r="AL8157">
        <v>5.5299643999999999</v>
      </c>
      <c r="AM8157" s="5">
        <v>8.306640625</v>
      </c>
      <c r="AN8157">
        <v>570.77625570776252</v>
      </c>
      <c r="AO8157">
        <f t="shared" si="127"/>
        <v>26826.48401826484</v>
      </c>
      <c r="AP8157">
        <v>684.93150684931504</v>
      </c>
      <c r="AQ8157">
        <v>0.145147</v>
      </c>
      <c r="AR8157">
        <v>0.24207400000000001</v>
      </c>
      <c r="AS8157">
        <v>0.224859</v>
      </c>
      <c r="AT8157">
        <v>0.20302099999999998</v>
      </c>
      <c r="AU8157">
        <v>0.190917</v>
      </c>
      <c r="AW8157">
        <v>0.14514700000000003</v>
      </c>
      <c r="AX8157">
        <v>0.24207400000000001</v>
      </c>
      <c r="AY8157">
        <v>0.22485900000000003</v>
      </c>
      <c r="AZ8157">
        <v>0.20302100000000001</v>
      </c>
      <c r="BA8157">
        <v>0.190917</v>
      </c>
      <c r="BC8157" s="52">
        <v>100000</v>
      </c>
      <c r="BD8157" s="52">
        <v>100000</v>
      </c>
      <c r="BE8157">
        <v>0</v>
      </c>
      <c r="BF8157">
        <v>0</v>
      </c>
      <c r="BG8157">
        <v>0</v>
      </c>
    </row>
    <row r="8158" spans="1:59">
      <c r="A8158">
        <v>8157</v>
      </c>
      <c r="E8158">
        <v>9795.2054794520554</v>
      </c>
      <c r="K8158">
        <v>6895.0680125238596</v>
      </c>
      <c r="L8158">
        <v>7534.583012523859</v>
      </c>
      <c r="M8158">
        <v>8174.0980125238584</v>
      </c>
      <c r="N8158">
        <v>8813.6130125238578</v>
      </c>
      <c r="O8158">
        <v>9453.1280125238573</v>
      </c>
      <c r="Q8158">
        <v>56769.356332585608</v>
      </c>
      <c r="R8158">
        <v>55235.643302024837</v>
      </c>
      <c r="S8158">
        <v>53701.930271464065</v>
      </c>
      <c r="T8158">
        <v>52168.217240903294</v>
      </c>
      <c r="U8158">
        <v>50634.504210342522</v>
      </c>
      <c r="W8158">
        <v>0</v>
      </c>
      <c r="AB8158">
        <v>1</v>
      </c>
      <c r="AC8158">
        <v>1</v>
      </c>
      <c r="AD8158">
        <v>1</v>
      </c>
      <c r="AE8158">
        <v>1</v>
      </c>
      <c r="AF8158">
        <v>1</v>
      </c>
      <c r="AL8158">
        <v>5.6614639999999996</v>
      </c>
      <c r="AM8158" s="5">
        <v>8.7921609878540039</v>
      </c>
      <c r="AN8158">
        <v>570.77625570776252</v>
      </c>
      <c r="AO8158">
        <f t="shared" si="127"/>
        <v>26826.48401826484</v>
      </c>
      <c r="AP8158">
        <v>684.93150684931504</v>
      </c>
      <c r="AQ8158">
        <v>0.14401800000000001</v>
      </c>
      <c r="AR8158">
        <v>0.24161299999999999</v>
      </c>
      <c r="AS8158">
        <v>0.22445099999999998</v>
      </c>
      <c r="AT8158">
        <v>0.20141200000000001</v>
      </c>
      <c r="AU8158">
        <v>0.19054599999999999</v>
      </c>
      <c r="AW8158">
        <v>0.14401800000000003</v>
      </c>
      <c r="AX8158">
        <v>0.24161300000000002</v>
      </c>
      <c r="AY8158">
        <v>0.22445100000000001</v>
      </c>
      <c r="AZ8158">
        <v>0.20141200000000004</v>
      </c>
      <c r="BA8158">
        <v>0.19054599999999999</v>
      </c>
      <c r="BC8158" s="52">
        <v>100000</v>
      </c>
      <c r="BD8158" s="52">
        <v>100000</v>
      </c>
      <c r="BE8158">
        <v>0</v>
      </c>
      <c r="BF8158">
        <v>0</v>
      </c>
      <c r="BG8158">
        <v>0</v>
      </c>
    </row>
    <row r="8159" spans="1:59">
      <c r="A8159">
        <v>8158</v>
      </c>
      <c r="E8159">
        <v>9795.2054794520554</v>
      </c>
      <c r="K8159">
        <v>5856.581411688393</v>
      </c>
      <c r="L8159">
        <v>6387.4480783550598</v>
      </c>
      <c r="M8159">
        <v>6918.3147450217266</v>
      </c>
      <c r="N8159">
        <v>7449.1814116883934</v>
      </c>
      <c r="O8159">
        <v>7980.0480783550602</v>
      </c>
      <c r="Q8159">
        <v>51275.313493732458</v>
      </c>
      <c r="R8159">
        <v>49890.030631764741</v>
      </c>
      <c r="S8159">
        <v>48504.747769797024</v>
      </c>
      <c r="T8159">
        <v>47119.464907829308</v>
      </c>
      <c r="U8159">
        <v>45734.182045861591</v>
      </c>
      <c r="W8159">
        <v>0</v>
      </c>
      <c r="AB8159">
        <v>1</v>
      </c>
      <c r="AC8159">
        <v>1</v>
      </c>
      <c r="AD8159">
        <v>1</v>
      </c>
      <c r="AE8159">
        <v>1</v>
      </c>
      <c r="AF8159">
        <v>1</v>
      </c>
      <c r="AL8159">
        <v>6.7082940000000004</v>
      </c>
      <c r="AM8159" s="5">
        <v>9.7861785888671875</v>
      </c>
      <c r="AN8159">
        <v>570.77625570776252</v>
      </c>
      <c r="AO8159">
        <f t="shared" si="127"/>
        <v>26826.48401826484</v>
      </c>
      <c r="AP8159">
        <v>684.93150684931504</v>
      </c>
      <c r="AQ8159">
        <v>0.133052</v>
      </c>
      <c r="AR8159">
        <v>0.20621</v>
      </c>
      <c r="AS8159">
        <v>0.21932400000000002</v>
      </c>
      <c r="AT8159">
        <v>0.179393</v>
      </c>
      <c r="AU8159">
        <v>0.18456500000000001</v>
      </c>
      <c r="AW8159">
        <v>0.133052</v>
      </c>
      <c r="AX8159">
        <v>0.20621</v>
      </c>
      <c r="AY8159">
        <v>0.21932400000000002</v>
      </c>
      <c r="AZ8159">
        <v>0.17939300000000002</v>
      </c>
      <c r="BA8159">
        <v>0.18456500000000003</v>
      </c>
      <c r="BC8159" s="52">
        <v>100000</v>
      </c>
      <c r="BD8159" s="52">
        <v>100000</v>
      </c>
      <c r="BE8159">
        <v>0</v>
      </c>
      <c r="BF8159">
        <v>0</v>
      </c>
      <c r="BG8159">
        <v>0</v>
      </c>
    </row>
    <row r="8160" spans="1:59">
      <c r="A8160">
        <v>8159</v>
      </c>
      <c r="E8160">
        <v>9795.2054794520554</v>
      </c>
      <c r="K8160">
        <v>5623.8550275688149</v>
      </c>
      <c r="L8160">
        <v>6083.6375275688151</v>
      </c>
      <c r="M8160">
        <v>6543.4200275688154</v>
      </c>
      <c r="N8160">
        <v>7003.2025275688156</v>
      </c>
      <c r="O8160">
        <v>7462.9850275688159</v>
      </c>
      <c r="Q8160">
        <v>42268.176691872592</v>
      </c>
      <c r="R8160">
        <v>41126.235732966823</v>
      </c>
      <c r="S8160">
        <v>39984.294774061054</v>
      </c>
      <c r="T8160">
        <v>38842.353815155286</v>
      </c>
      <c r="U8160">
        <v>37700.412856249517</v>
      </c>
      <c r="W8160">
        <v>0</v>
      </c>
      <c r="AB8160">
        <v>1</v>
      </c>
      <c r="AC8160">
        <v>1</v>
      </c>
      <c r="AD8160">
        <v>1</v>
      </c>
      <c r="AE8160">
        <v>1</v>
      </c>
      <c r="AF8160">
        <v>1</v>
      </c>
      <c r="AL8160">
        <v>6.7871904000000001</v>
      </c>
      <c r="AM8160" s="5">
        <v>10.45099449157715</v>
      </c>
      <c r="AN8160">
        <v>570.77625570776252</v>
      </c>
      <c r="AO8160">
        <f t="shared" si="127"/>
        <v>26826.48401826484</v>
      </c>
      <c r="AP8160">
        <v>684.93150684931504</v>
      </c>
      <c r="AQ8160">
        <v>0.12696399999999999</v>
      </c>
      <c r="AR8160">
        <v>0.18599199999999999</v>
      </c>
      <c r="AS8160">
        <v>0.192465</v>
      </c>
      <c r="AT8160">
        <v>0.17499600000000001</v>
      </c>
      <c r="AU8160">
        <v>0.18155000000000002</v>
      </c>
      <c r="AW8160">
        <v>0.12696400000000002</v>
      </c>
      <c r="AX8160">
        <v>0.18599199999999999</v>
      </c>
      <c r="AY8160">
        <v>0.192465</v>
      </c>
      <c r="AZ8160">
        <v>0.17499600000000004</v>
      </c>
      <c r="BA8160">
        <v>0.18155000000000004</v>
      </c>
      <c r="BC8160" s="52">
        <v>100000</v>
      </c>
      <c r="BD8160" s="52">
        <v>100000</v>
      </c>
      <c r="BE8160">
        <v>0</v>
      </c>
      <c r="BF8160">
        <v>0</v>
      </c>
      <c r="BG8160">
        <v>0</v>
      </c>
    </row>
    <row r="8161" spans="1:59">
      <c r="A8161">
        <v>8160</v>
      </c>
      <c r="E8161">
        <v>9795.2054794520554</v>
      </c>
      <c r="K8161">
        <v>4191.2704460780278</v>
      </c>
      <c r="L8161">
        <v>4594.5154460780277</v>
      </c>
      <c r="M8161">
        <v>4997.7604460780276</v>
      </c>
      <c r="N8161">
        <v>5401.0054460780275</v>
      </c>
      <c r="O8161">
        <v>5804.2504460780274</v>
      </c>
      <c r="Q8161">
        <v>34054.964457794857</v>
      </c>
      <c r="R8161">
        <v>33134.916281674741</v>
      </c>
      <c r="S8161">
        <v>32214.868105554626</v>
      </c>
      <c r="T8161">
        <v>31294.81992943451</v>
      </c>
      <c r="U8161">
        <v>30374.771753314395</v>
      </c>
      <c r="W8161">
        <v>0</v>
      </c>
      <c r="AB8161">
        <v>1</v>
      </c>
      <c r="AC8161">
        <v>1</v>
      </c>
      <c r="AD8161">
        <v>1</v>
      </c>
      <c r="AE8161">
        <v>1</v>
      </c>
      <c r="AF8161">
        <v>1</v>
      </c>
      <c r="AL8161">
        <v>7.6190486000000002</v>
      </c>
      <c r="AM8161" s="5">
        <v>10.24517822265625</v>
      </c>
      <c r="AN8161">
        <v>570.77625570776252</v>
      </c>
      <c r="AO8161">
        <f t="shared" si="127"/>
        <v>26826.48401826484</v>
      </c>
      <c r="AP8161">
        <v>684.93150684931504</v>
      </c>
      <c r="AQ8161">
        <v>0.12259399999999999</v>
      </c>
      <c r="AR8161">
        <v>0.185361</v>
      </c>
      <c r="AS8161">
        <v>0.19222500000000001</v>
      </c>
      <c r="AT8161">
        <v>0.174876</v>
      </c>
      <c r="AU8161">
        <v>0.18127600000000002</v>
      </c>
      <c r="AW8161">
        <v>0.12259399999999999</v>
      </c>
      <c r="AX8161">
        <v>0.185361</v>
      </c>
      <c r="AY8161">
        <v>0.19222500000000003</v>
      </c>
      <c r="AZ8161">
        <v>0.17487600000000003</v>
      </c>
      <c r="BA8161">
        <v>0.18127600000000005</v>
      </c>
      <c r="BC8161" s="52">
        <v>100000</v>
      </c>
      <c r="BD8161" s="52">
        <v>100000</v>
      </c>
      <c r="BE8161">
        <v>0</v>
      </c>
      <c r="BF8161">
        <v>0</v>
      </c>
      <c r="BG8161">
        <v>0</v>
      </c>
    </row>
    <row r="8162" spans="1:59">
      <c r="A8162">
        <v>8161</v>
      </c>
      <c r="E8162">
        <v>9795.2054794520554</v>
      </c>
      <c r="K8162">
        <v>3167.081397183289</v>
      </c>
      <c r="L8162">
        <v>3366.4488971832889</v>
      </c>
      <c r="M8162">
        <v>3565.8163971832887</v>
      </c>
      <c r="N8162">
        <v>3765.1838971832885</v>
      </c>
      <c r="O8162">
        <v>3964.5513971832884</v>
      </c>
      <c r="Q8162">
        <v>23636.208363195681</v>
      </c>
      <c r="R8162">
        <v>22997.639193522078</v>
      </c>
      <c r="S8162">
        <v>22359.070023848475</v>
      </c>
      <c r="T8162">
        <v>21720.500854174872</v>
      </c>
      <c r="U8162">
        <v>21081.931684501269</v>
      </c>
      <c r="W8162">
        <v>0</v>
      </c>
      <c r="AB8162">
        <v>1</v>
      </c>
      <c r="AC8162">
        <v>1</v>
      </c>
      <c r="AD8162">
        <v>1</v>
      </c>
      <c r="AE8162">
        <v>1</v>
      </c>
      <c r="AF8162">
        <v>1</v>
      </c>
      <c r="AL8162">
        <v>8.617464</v>
      </c>
      <c r="AM8162" s="5">
        <v>10.64914703369141</v>
      </c>
      <c r="AN8162">
        <v>570.77625570776252</v>
      </c>
      <c r="AO8162">
        <f t="shared" si="127"/>
        <v>26826.48401826484</v>
      </c>
      <c r="AP8162">
        <v>684.93150684931504</v>
      </c>
      <c r="AQ8162">
        <v>0.122547</v>
      </c>
      <c r="AR8162">
        <v>0.18531800000000001</v>
      </c>
      <c r="AS8162">
        <v>0.19217200000000001</v>
      </c>
      <c r="AT8162">
        <v>0.174762</v>
      </c>
      <c r="AU8162">
        <v>0.181031</v>
      </c>
      <c r="AW8162">
        <v>0.122547</v>
      </c>
      <c r="AX8162">
        <v>0.18531800000000004</v>
      </c>
      <c r="AY8162">
        <v>0.19217200000000001</v>
      </c>
      <c r="AZ8162">
        <v>0.17476200000000003</v>
      </c>
      <c r="BA8162">
        <v>0.181031</v>
      </c>
      <c r="BC8162" s="52">
        <v>100000</v>
      </c>
      <c r="BD8162" s="52">
        <v>100000</v>
      </c>
      <c r="BE8162">
        <v>0</v>
      </c>
      <c r="BF8162">
        <v>0</v>
      </c>
      <c r="BG8162">
        <v>0</v>
      </c>
    </row>
    <row r="8163" spans="1:59">
      <c r="A8163">
        <v>8162</v>
      </c>
      <c r="E8163">
        <v>9795.2054794520554</v>
      </c>
      <c r="K8163">
        <v>2256.3803139181359</v>
      </c>
      <c r="L8163">
        <v>2357.0253139181359</v>
      </c>
      <c r="M8163">
        <v>2457.6703139181359</v>
      </c>
      <c r="N8163">
        <v>2558.3153139181359</v>
      </c>
      <c r="O8163">
        <v>2658.9603139181359</v>
      </c>
      <c r="Q8163">
        <v>24827.672615476531</v>
      </c>
      <c r="R8163">
        <v>24156.914174362399</v>
      </c>
      <c r="S8163">
        <v>23486.15573324827</v>
      </c>
      <c r="T8163">
        <v>22815.397292134141</v>
      </c>
      <c r="U8163">
        <v>22144.638851020012</v>
      </c>
      <c r="W8163">
        <v>0</v>
      </c>
      <c r="AB8163">
        <v>1</v>
      </c>
      <c r="AC8163">
        <v>1</v>
      </c>
      <c r="AD8163">
        <v>1</v>
      </c>
      <c r="AE8163">
        <v>1</v>
      </c>
      <c r="AF8163">
        <v>1</v>
      </c>
      <c r="AL8163">
        <v>8.4210689999999992</v>
      </c>
      <c r="AM8163" s="5">
        <v>10.60487747192383</v>
      </c>
      <c r="AN8163">
        <v>570.77625570776252</v>
      </c>
      <c r="AO8163">
        <f t="shared" si="127"/>
        <v>26826.48401826484</v>
      </c>
      <c r="AP8163">
        <v>684.93150684931504</v>
      </c>
      <c r="AQ8163">
        <v>0.122544</v>
      </c>
      <c r="AR8163">
        <v>0.185334</v>
      </c>
      <c r="AS8163">
        <v>0.19225399999999998</v>
      </c>
      <c r="AT8163">
        <v>0.17493400000000001</v>
      </c>
      <c r="AU8163">
        <v>0.181114</v>
      </c>
      <c r="AW8163">
        <v>0.122544</v>
      </c>
      <c r="AX8163">
        <v>0.185334</v>
      </c>
      <c r="AY8163">
        <v>0.19225399999999998</v>
      </c>
      <c r="AZ8163">
        <v>0.17493400000000003</v>
      </c>
      <c r="BA8163">
        <v>0.181114</v>
      </c>
      <c r="BC8163" s="52">
        <v>100000</v>
      </c>
      <c r="BD8163" s="52">
        <v>100000</v>
      </c>
      <c r="BE8163">
        <v>0</v>
      </c>
      <c r="BF8163">
        <v>0</v>
      </c>
      <c r="BG8163">
        <v>0</v>
      </c>
    </row>
    <row r="8164" spans="1:59">
      <c r="A8164">
        <v>8163</v>
      </c>
      <c r="E8164">
        <v>9795.2054794520554</v>
      </c>
      <c r="K8164">
        <v>1705.7750640601232</v>
      </c>
      <c r="L8164">
        <v>1756.9225640601232</v>
      </c>
      <c r="M8164">
        <v>1808.0700640601233</v>
      </c>
      <c r="N8164">
        <v>1859.2175640601233</v>
      </c>
      <c r="O8164">
        <v>1910.3650640601234</v>
      </c>
      <c r="Q8164">
        <v>25216.38370188461</v>
      </c>
      <c r="R8164">
        <v>24535.123622382136</v>
      </c>
      <c r="S8164">
        <v>23853.863542879662</v>
      </c>
      <c r="T8164">
        <v>23172.603463377189</v>
      </c>
      <c r="U8164">
        <v>22491.343383874715</v>
      </c>
      <c r="W8164">
        <v>0</v>
      </c>
      <c r="AB8164">
        <v>1</v>
      </c>
      <c r="AC8164">
        <v>1</v>
      </c>
      <c r="AD8164">
        <v>1</v>
      </c>
      <c r="AE8164">
        <v>1</v>
      </c>
      <c r="AF8164">
        <v>1</v>
      </c>
      <c r="AL8164">
        <v>10.930731</v>
      </c>
      <c r="AM8164" s="5">
        <v>10.69235134124756</v>
      </c>
      <c r="AN8164">
        <v>570.77625570776252</v>
      </c>
      <c r="AO8164">
        <f t="shared" si="127"/>
        <v>26826.48401826484</v>
      </c>
      <c r="AP8164">
        <v>684.93150684931504</v>
      </c>
      <c r="AQ8164">
        <v>0.12253700000000001</v>
      </c>
      <c r="AR8164">
        <v>0.185308</v>
      </c>
      <c r="AS8164">
        <v>0.19229099999999999</v>
      </c>
      <c r="AT8164">
        <v>0.17505000000000001</v>
      </c>
      <c r="AU8164">
        <v>0.181314</v>
      </c>
      <c r="AW8164">
        <v>0.12253699999999999</v>
      </c>
      <c r="AX8164">
        <v>0.18530800000000003</v>
      </c>
      <c r="AY8164">
        <v>0.19229099999999999</v>
      </c>
      <c r="AZ8164">
        <v>0.17505000000000004</v>
      </c>
      <c r="BA8164">
        <v>0.18131400000000003</v>
      </c>
      <c r="BC8164" s="52">
        <v>100000</v>
      </c>
      <c r="BD8164" s="52">
        <v>100000</v>
      </c>
      <c r="BE8164">
        <v>0</v>
      </c>
      <c r="BF8164">
        <v>0</v>
      </c>
      <c r="BG8164">
        <v>0</v>
      </c>
    </row>
    <row r="8165" spans="1:59">
      <c r="A8165">
        <v>8164</v>
      </c>
      <c r="E8165">
        <v>9795.2054794520554</v>
      </c>
      <c r="K8165">
        <v>1597.8564350879531</v>
      </c>
      <c r="L8165">
        <v>1639.653935087953</v>
      </c>
      <c r="M8165">
        <v>1681.4514350879531</v>
      </c>
      <c r="N8165">
        <v>1723.2489350879532</v>
      </c>
      <c r="O8165">
        <v>1765.0464350879533</v>
      </c>
      <c r="Q8165">
        <v>27396.58175484612</v>
      </c>
      <c r="R8165">
        <v>26656.420212347672</v>
      </c>
      <c r="S8165">
        <v>25916.258669849223</v>
      </c>
      <c r="T8165">
        <v>25176.097127350775</v>
      </c>
      <c r="U8165">
        <v>24435.935584852326</v>
      </c>
      <c r="W8165">
        <v>0</v>
      </c>
      <c r="AB8165">
        <v>1</v>
      </c>
      <c r="AC8165">
        <v>1</v>
      </c>
      <c r="AD8165">
        <v>1</v>
      </c>
      <c r="AE8165">
        <v>1</v>
      </c>
      <c r="AF8165">
        <v>1</v>
      </c>
      <c r="AL8165">
        <v>12.307154000000001</v>
      </c>
      <c r="AM8165" s="5">
        <v>10.490626335144039</v>
      </c>
      <c r="AN8165">
        <v>570.77625570776252</v>
      </c>
      <c r="AO8165">
        <f t="shared" si="127"/>
        <v>26826.48401826484</v>
      </c>
      <c r="AP8165">
        <v>684.93150684931504</v>
      </c>
      <c r="AQ8165">
        <v>0.11948099999999999</v>
      </c>
      <c r="AR8165">
        <v>0.176288</v>
      </c>
      <c r="AS8165">
        <v>0.186973</v>
      </c>
      <c r="AT8165">
        <v>0.17185499999999998</v>
      </c>
      <c r="AU8165">
        <v>0.17896799999999999</v>
      </c>
      <c r="AW8165">
        <v>0.11948099999999999</v>
      </c>
      <c r="AX8165">
        <v>0.176288</v>
      </c>
      <c r="AY8165">
        <v>0.186973</v>
      </c>
      <c r="AZ8165">
        <v>0.17185499999999998</v>
      </c>
      <c r="BA8165">
        <v>0.17896800000000002</v>
      </c>
      <c r="BC8165" s="52">
        <v>100000</v>
      </c>
      <c r="BD8165" s="52">
        <v>100000</v>
      </c>
      <c r="BE8165">
        <v>0</v>
      </c>
      <c r="BF8165">
        <v>0</v>
      </c>
      <c r="BG8165">
        <v>0</v>
      </c>
    </row>
    <row r="8166" spans="1:59">
      <c r="A8166">
        <v>8165</v>
      </c>
      <c r="E8166">
        <v>9795.2054794520554</v>
      </c>
      <c r="K8166">
        <v>1803.7827985348495</v>
      </c>
      <c r="L8166">
        <v>1845.7177985348494</v>
      </c>
      <c r="M8166">
        <v>1887.6527985348494</v>
      </c>
      <c r="N8166">
        <v>1929.5877985348493</v>
      </c>
      <c r="O8166">
        <v>1971.5227985348492</v>
      </c>
      <c r="Q8166">
        <v>32255.511588520741</v>
      </c>
      <c r="R8166">
        <v>31384.078451327441</v>
      </c>
      <c r="S8166">
        <v>30512.645314134141</v>
      </c>
      <c r="T8166">
        <v>29641.21217694084</v>
      </c>
      <c r="U8166">
        <v>28769.77903974754</v>
      </c>
      <c r="W8166">
        <v>0</v>
      </c>
      <c r="AB8166">
        <v>1</v>
      </c>
      <c r="AC8166">
        <v>1</v>
      </c>
      <c r="AD8166">
        <v>1</v>
      </c>
      <c r="AE8166">
        <v>1</v>
      </c>
      <c r="AF8166">
        <v>1</v>
      </c>
      <c r="AL8166">
        <v>15.036661</v>
      </c>
      <c r="AM8166" s="5">
        <v>10.531049728393549</v>
      </c>
      <c r="AN8166">
        <v>570.77625570776252</v>
      </c>
      <c r="AO8166">
        <f t="shared" si="127"/>
        <v>26826.48401826484</v>
      </c>
      <c r="AP8166">
        <v>684.93150684931504</v>
      </c>
      <c r="AQ8166">
        <v>0.119587</v>
      </c>
      <c r="AR8166">
        <v>0.17613699999999999</v>
      </c>
      <c r="AS8166">
        <v>0.186304</v>
      </c>
      <c r="AT8166">
        <v>0.17141499999999998</v>
      </c>
      <c r="AU8166">
        <v>0.178975</v>
      </c>
      <c r="AW8166">
        <v>0.11958699999999998</v>
      </c>
      <c r="AX8166">
        <v>0.17613699999999999</v>
      </c>
      <c r="AY8166">
        <v>0.18630400000000003</v>
      </c>
      <c r="AZ8166">
        <v>0.17141499999999998</v>
      </c>
      <c r="BA8166">
        <v>0.178975</v>
      </c>
      <c r="BC8166" s="52">
        <v>100000</v>
      </c>
      <c r="BD8166" s="52">
        <v>100000</v>
      </c>
      <c r="BE8166">
        <v>0</v>
      </c>
      <c r="BF8166">
        <v>0</v>
      </c>
      <c r="BG8166">
        <v>0</v>
      </c>
    </row>
    <row r="8167" spans="1:59">
      <c r="A8167">
        <v>8166</v>
      </c>
      <c r="E8167">
        <v>9795.2054794520554</v>
      </c>
      <c r="K8167">
        <v>2632.9943048210171</v>
      </c>
      <c r="L8167">
        <v>2674.6543048210169</v>
      </c>
      <c r="M8167">
        <v>2716.3143048210168</v>
      </c>
      <c r="N8167">
        <v>2757.9743048210166</v>
      </c>
      <c r="O8167">
        <v>2799.6343048210165</v>
      </c>
      <c r="Q8167">
        <v>47339.415993560477</v>
      </c>
      <c r="R8167">
        <v>46060.46756868605</v>
      </c>
      <c r="S8167">
        <v>44781.519143811624</v>
      </c>
      <c r="T8167">
        <v>43502.570718937197</v>
      </c>
      <c r="U8167">
        <v>42223.62229406277</v>
      </c>
      <c r="W8167">
        <v>0</v>
      </c>
      <c r="AB8167">
        <v>1</v>
      </c>
      <c r="AC8167">
        <v>1</v>
      </c>
      <c r="AD8167">
        <v>1</v>
      </c>
      <c r="AE8167">
        <v>1</v>
      </c>
      <c r="AF8167">
        <v>1</v>
      </c>
      <c r="AL8167">
        <v>15.762873000000001</v>
      </c>
      <c r="AM8167" s="5">
        <v>10.538444519042971</v>
      </c>
      <c r="AN8167">
        <v>570.77625570776252</v>
      </c>
      <c r="AO8167">
        <f t="shared" si="127"/>
        <v>26826.48401826484</v>
      </c>
      <c r="AP8167">
        <v>684.93150684931504</v>
      </c>
      <c r="AQ8167">
        <v>0.121321</v>
      </c>
      <c r="AR8167">
        <v>0.17607300000000001</v>
      </c>
      <c r="AS8167">
        <v>0.18628800000000001</v>
      </c>
      <c r="AT8167">
        <v>0.17158299999999999</v>
      </c>
      <c r="AU8167">
        <v>0.17843500000000001</v>
      </c>
      <c r="AW8167">
        <v>0.121321</v>
      </c>
      <c r="AX8167">
        <v>0.17607300000000004</v>
      </c>
      <c r="AY8167">
        <v>0.18628800000000001</v>
      </c>
      <c r="AZ8167">
        <v>0.17158299999999999</v>
      </c>
      <c r="BA8167">
        <v>0.17843500000000001</v>
      </c>
      <c r="BC8167" s="52">
        <v>100000</v>
      </c>
      <c r="BD8167" s="52">
        <v>100000</v>
      </c>
      <c r="BE8167">
        <v>0</v>
      </c>
      <c r="BF8167">
        <v>0</v>
      </c>
      <c r="BG8167">
        <v>0</v>
      </c>
    </row>
    <row r="8168" spans="1:59">
      <c r="A8168">
        <v>8167</v>
      </c>
      <c r="E8168">
        <v>9795.2054794520554</v>
      </c>
      <c r="K8168">
        <v>4131.7417949345272</v>
      </c>
      <c r="L8168">
        <v>4171.7517949345274</v>
      </c>
      <c r="M8168">
        <v>4211.7617949345276</v>
      </c>
      <c r="N8168">
        <v>4251.7717949345279</v>
      </c>
      <c r="O8168">
        <v>4291.7817949345281</v>
      </c>
      <c r="Q8168">
        <v>56052.864636351369</v>
      </c>
      <c r="R8168">
        <v>54538.508749170011</v>
      </c>
      <c r="S8168">
        <v>53024.152861988652</v>
      </c>
      <c r="T8168">
        <v>51509.796974807294</v>
      </c>
      <c r="U8168">
        <v>49995.441087625935</v>
      </c>
      <c r="W8168">
        <v>0</v>
      </c>
      <c r="AB8168">
        <v>1</v>
      </c>
      <c r="AC8168">
        <v>1</v>
      </c>
      <c r="AD8168">
        <v>1</v>
      </c>
      <c r="AE8168">
        <v>1</v>
      </c>
      <c r="AF8168">
        <v>1</v>
      </c>
      <c r="AL8168">
        <v>14.933547000000001</v>
      </c>
      <c r="AM8168" s="5">
        <v>9.345545768737793</v>
      </c>
      <c r="AN8168">
        <v>570.77625570776252</v>
      </c>
      <c r="AO8168">
        <f t="shared" si="127"/>
        <v>26826.48401826484</v>
      </c>
      <c r="AP8168">
        <v>684.93150684931504</v>
      </c>
      <c r="AQ8168">
        <v>0.13372900000000001</v>
      </c>
      <c r="AR8168">
        <v>0.201824</v>
      </c>
      <c r="AS8168">
        <v>0.215172</v>
      </c>
      <c r="AT8168">
        <v>0.200652</v>
      </c>
      <c r="AU8168">
        <v>0.19294999999999998</v>
      </c>
      <c r="AW8168">
        <v>0.13372900000000004</v>
      </c>
      <c r="AX8168">
        <v>0.201824</v>
      </c>
      <c r="AY8168">
        <v>0.21517200000000003</v>
      </c>
      <c r="AZ8168">
        <v>0.200652</v>
      </c>
      <c r="BA8168">
        <v>0.19295000000000001</v>
      </c>
      <c r="BC8168" s="52">
        <v>100000</v>
      </c>
      <c r="BD8168" s="52">
        <v>100000</v>
      </c>
      <c r="BE8168">
        <v>0</v>
      </c>
      <c r="BF8168">
        <v>0</v>
      </c>
      <c r="BG8168">
        <v>0</v>
      </c>
    </row>
    <row r="8169" spans="1:59">
      <c r="A8169">
        <v>8168</v>
      </c>
      <c r="E8169">
        <v>9795.2054794520554</v>
      </c>
      <c r="K8169">
        <v>5403.6399221065367</v>
      </c>
      <c r="L8169">
        <v>5445.5749221065362</v>
      </c>
      <c r="M8169">
        <v>5487.5099221065357</v>
      </c>
      <c r="N8169">
        <v>5529.4449221065352</v>
      </c>
      <c r="O8169">
        <v>5571.3799221065347</v>
      </c>
      <c r="Q8169">
        <v>52740.032957750183</v>
      </c>
      <c r="R8169">
        <v>51315.178405966217</v>
      </c>
      <c r="S8169">
        <v>49890.32385418225</v>
      </c>
      <c r="T8169">
        <v>48465.469302398284</v>
      </c>
      <c r="U8169">
        <v>47040.614750614317</v>
      </c>
      <c r="W8169">
        <v>0</v>
      </c>
      <c r="AB8169">
        <v>1</v>
      </c>
      <c r="AC8169">
        <v>1</v>
      </c>
      <c r="AD8169">
        <v>1</v>
      </c>
      <c r="AE8169">
        <v>1</v>
      </c>
      <c r="AF8169">
        <v>1</v>
      </c>
      <c r="AL8169">
        <v>13.651214</v>
      </c>
      <c r="AM8169" s="5">
        <v>9.1994991302490234</v>
      </c>
      <c r="AN8169">
        <v>570.77625570776252</v>
      </c>
      <c r="AO8169">
        <f t="shared" si="127"/>
        <v>26826.48401826484</v>
      </c>
      <c r="AP8169">
        <v>684.93150684931504</v>
      </c>
      <c r="AQ8169">
        <v>0.144598</v>
      </c>
      <c r="AR8169">
        <v>0.258164</v>
      </c>
      <c r="AS8169">
        <v>0.22593100000000002</v>
      </c>
      <c r="AT8169">
        <v>0.22012799999999999</v>
      </c>
      <c r="AU8169">
        <v>0.196656</v>
      </c>
      <c r="AW8169">
        <v>0.144598</v>
      </c>
      <c r="AX8169">
        <v>0.258164</v>
      </c>
      <c r="AY8169">
        <v>0.22593100000000005</v>
      </c>
      <c r="AZ8169">
        <v>0.22012799999999999</v>
      </c>
      <c r="BA8169">
        <v>0.196656</v>
      </c>
      <c r="BC8169" s="52">
        <v>100000</v>
      </c>
      <c r="BD8169" s="52">
        <v>100000</v>
      </c>
      <c r="BE8169">
        <v>0</v>
      </c>
      <c r="BF8169">
        <v>0</v>
      </c>
      <c r="BG8169">
        <v>0</v>
      </c>
    </row>
    <row r="8170" spans="1:59">
      <c r="A8170">
        <v>8169</v>
      </c>
      <c r="E8170">
        <v>9795.2054794520554</v>
      </c>
      <c r="K8170">
        <v>4575.5296263200862</v>
      </c>
      <c r="L8170">
        <v>4625.3571263200865</v>
      </c>
      <c r="M8170">
        <v>4675.1846263200869</v>
      </c>
      <c r="N8170">
        <v>4725.0121263200872</v>
      </c>
      <c r="O8170">
        <v>4774.8396263200875</v>
      </c>
      <c r="Q8170">
        <v>50416.01758697693</v>
      </c>
      <c r="R8170">
        <v>49053.949949353795</v>
      </c>
      <c r="S8170">
        <v>47691.88231173066</v>
      </c>
      <c r="T8170">
        <v>46329.814674107525</v>
      </c>
      <c r="U8170">
        <v>44967.74703648439</v>
      </c>
      <c r="W8170">
        <v>0.28261999999999998</v>
      </c>
      <c r="AB8170">
        <v>1</v>
      </c>
      <c r="AC8170">
        <v>1</v>
      </c>
      <c r="AD8170">
        <v>1</v>
      </c>
      <c r="AE8170">
        <v>1</v>
      </c>
      <c r="AF8170">
        <v>1</v>
      </c>
      <c r="AL8170">
        <v>11.161686</v>
      </c>
      <c r="AM8170" s="5">
        <v>8.6881265640258789</v>
      </c>
      <c r="AN8170">
        <v>570.77625570776252</v>
      </c>
      <c r="AO8170">
        <f t="shared" si="127"/>
        <v>26826.48401826484</v>
      </c>
      <c r="AP8170">
        <v>684.93150684931504</v>
      </c>
      <c r="AQ8170">
        <v>0.14507100000000001</v>
      </c>
      <c r="AR8170">
        <v>0.26017899999999999</v>
      </c>
      <c r="AS8170">
        <v>0.22686300000000001</v>
      </c>
      <c r="AT8170">
        <v>0.22208600000000001</v>
      </c>
      <c r="AU8170">
        <v>0.19792500000000002</v>
      </c>
      <c r="AW8170">
        <v>0.14507100000000001</v>
      </c>
      <c r="AX8170">
        <v>0.26017899999999999</v>
      </c>
      <c r="AY8170">
        <v>0.22686300000000004</v>
      </c>
      <c r="AZ8170">
        <v>0.22208600000000001</v>
      </c>
      <c r="BA8170">
        <v>0.19792500000000002</v>
      </c>
      <c r="BC8170" s="52">
        <v>100000</v>
      </c>
      <c r="BD8170" s="52">
        <v>100000</v>
      </c>
      <c r="BE8170">
        <v>0</v>
      </c>
      <c r="BF8170">
        <v>0</v>
      </c>
      <c r="BG8170">
        <v>0</v>
      </c>
    </row>
    <row r="8171" spans="1:59">
      <c r="A8171">
        <v>8170</v>
      </c>
      <c r="E8171">
        <v>9795.2054794520554</v>
      </c>
      <c r="K8171">
        <v>4057.9606914535539</v>
      </c>
      <c r="L8171">
        <v>4132.9506914535541</v>
      </c>
      <c r="M8171">
        <v>4207.9406914535539</v>
      </c>
      <c r="N8171">
        <v>4282.9306914535537</v>
      </c>
      <c r="O8171">
        <v>4357.9206914535534</v>
      </c>
      <c r="Q8171">
        <v>48945.582382484237</v>
      </c>
      <c r="R8171">
        <v>47623.240854056523</v>
      </c>
      <c r="S8171">
        <v>46300.899325628809</v>
      </c>
      <c r="T8171">
        <v>44978.557797201094</v>
      </c>
      <c r="U8171">
        <v>43656.21626877338</v>
      </c>
      <c r="W8171">
        <v>0.11368</v>
      </c>
      <c r="AB8171">
        <v>1</v>
      </c>
      <c r="AC8171">
        <v>1</v>
      </c>
      <c r="AD8171">
        <v>1</v>
      </c>
      <c r="AE8171">
        <v>1</v>
      </c>
      <c r="AF8171">
        <v>1</v>
      </c>
      <c r="AL8171">
        <v>9.7344659999999994</v>
      </c>
      <c r="AM8171" s="5">
        <v>7.7014660835266113</v>
      </c>
      <c r="AN8171">
        <v>570.77625570776252</v>
      </c>
      <c r="AO8171">
        <f t="shared" si="127"/>
        <v>26826.48401826484</v>
      </c>
      <c r="AP8171">
        <v>684.93150684931504</v>
      </c>
      <c r="AQ8171">
        <v>0.14466399999999999</v>
      </c>
      <c r="AR8171">
        <v>0.26045100000000004</v>
      </c>
      <c r="AS8171">
        <v>0.22717799999999999</v>
      </c>
      <c r="AT8171">
        <v>0.222052</v>
      </c>
      <c r="AU8171">
        <v>0.19833600000000001</v>
      </c>
      <c r="AW8171">
        <v>0.14466400000000001</v>
      </c>
      <c r="AX8171">
        <v>0.26045100000000004</v>
      </c>
      <c r="AY8171">
        <v>0.22717799999999999</v>
      </c>
      <c r="AZ8171">
        <v>0.22205200000000003</v>
      </c>
      <c r="BA8171">
        <v>0.19833600000000001</v>
      </c>
      <c r="BC8171" s="52">
        <v>100000</v>
      </c>
      <c r="BD8171" s="52">
        <v>100000</v>
      </c>
      <c r="BE8171">
        <v>0</v>
      </c>
      <c r="BF8171">
        <v>0</v>
      </c>
      <c r="BG8171">
        <v>0</v>
      </c>
    </row>
    <row r="8172" spans="1:59">
      <c r="A8172">
        <v>8171</v>
      </c>
      <c r="E8172">
        <v>9795.2054794520554</v>
      </c>
      <c r="K8172">
        <v>4130.6405844348119</v>
      </c>
      <c r="L8172">
        <v>4239.6730844348122</v>
      </c>
      <c r="M8172">
        <v>4348.7055844348124</v>
      </c>
      <c r="N8172">
        <v>4457.7380844348127</v>
      </c>
      <c r="O8172">
        <v>4566.7705844348129</v>
      </c>
      <c r="Q8172">
        <v>47213.173564013807</v>
      </c>
      <c r="R8172">
        <v>45937.635772111273</v>
      </c>
      <c r="S8172">
        <v>44662.097980208739</v>
      </c>
      <c r="T8172">
        <v>43386.560188306205</v>
      </c>
      <c r="U8172">
        <v>42111.02239640367</v>
      </c>
      <c r="W8172">
        <v>0.16322999999999999</v>
      </c>
      <c r="AB8172">
        <v>1</v>
      </c>
      <c r="AC8172">
        <v>1</v>
      </c>
      <c r="AD8172">
        <v>1</v>
      </c>
      <c r="AE8172">
        <v>1</v>
      </c>
      <c r="AF8172">
        <v>1</v>
      </c>
      <c r="AL8172">
        <v>9.4622299999999999</v>
      </c>
      <c r="AM8172" s="5">
        <v>6.6948027610778809</v>
      </c>
      <c r="AN8172">
        <v>570.77625570776252</v>
      </c>
      <c r="AO8172">
        <f t="shared" si="127"/>
        <v>26826.48401826484</v>
      </c>
      <c r="AP8172">
        <v>684.93150684931504</v>
      </c>
      <c r="AQ8172">
        <v>0.14468400000000001</v>
      </c>
      <c r="AR8172">
        <v>0.26075500000000001</v>
      </c>
      <c r="AS8172">
        <v>0.22835800000000001</v>
      </c>
      <c r="AT8172">
        <v>0.222053</v>
      </c>
      <c r="AU8172">
        <v>0.198744</v>
      </c>
      <c r="AW8172">
        <v>0.14468400000000003</v>
      </c>
      <c r="AX8172">
        <v>0.26075500000000001</v>
      </c>
      <c r="AY8172">
        <v>0.22835800000000001</v>
      </c>
      <c r="AZ8172">
        <v>0.222053</v>
      </c>
      <c r="BA8172">
        <v>0.19874400000000003</v>
      </c>
      <c r="BC8172" s="52">
        <v>100000</v>
      </c>
      <c r="BD8172" s="52">
        <v>100000</v>
      </c>
      <c r="BE8172">
        <v>0</v>
      </c>
      <c r="BF8172">
        <v>0</v>
      </c>
      <c r="BG8172">
        <v>0</v>
      </c>
    </row>
    <row r="8173" spans="1:59">
      <c r="A8173">
        <v>8172</v>
      </c>
      <c r="E8173">
        <v>9795.2054794520554</v>
      </c>
      <c r="K8173">
        <v>4775.9499372684022</v>
      </c>
      <c r="L8173">
        <v>4941.4924372684018</v>
      </c>
      <c r="M8173">
        <v>5107.0349372684013</v>
      </c>
      <c r="N8173">
        <v>5272.5774372684009</v>
      </c>
      <c r="O8173">
        <v>5438.1199372684005</v>
      </c>
      <c r="Q8173">
        <v>45227.289800682702</v>
      </c>
      <c r="R8173">
        <v>44005.403767422533</v>
      </c>
      <c r="S8173">
        <v>42783.517734162364</v>
      </c>
      <c r="T8173">
        <v>41561.631700902195</v>
      </c>
      <c r="U8173">
        <v>40339.745667642026</v>
      </c>
      <c r="W8173">
        <v>0.58769000000000005</v>
      </c>
      <c r="AB8173">
        <v>1</v>
      </c>
      <c r="AC8173">
        <v>1</v>
      </c>
      <c r="AD8173">
        <v>1</v>
      </c>
      <c r="AE8173">
        <v>1</v>
      </c>
      <c r="AF8173">
        <v>1</v>
      </c>
      <c r="AL8173">
        <v>8.1017869999999998</v>
      </c>
      <c r="AM8173" s="5">
        <v>6.0438938140869141</v>
      </c>
      <c r="AN8173">
        <v>570.77625570776252</v>
      </c>
      <c r="AO8173">
        <f t="shared" si="127"/>
        <v>26826.48401826484</v>
      </c>
      <c r="AP8173">
        <v>684.93150684931504</v>
      </c>
      <c r="AQ8173">
        <v>0.14465199999999998</v>
      </c>
      <c r="AR8173">
        <v>0.26049299999999997</v>
      </c>
      <c r="AS8173">
        <v>0.228383</v>
      </c>
      <c r="AT8173">
        <v>0.22261799999999998</v>
      </c>
      <c r="AU8173">
        <v>0.19925399999999999</v>
      </c>
      <c r="AW8173">
        <v>0.144652</v>
      </c>
      <c r="AX8173">
        <v>0.26049299999999997</v>
      </c>
      <c r="AY8173">
        <v>0.228383</v>
      </c>
      <c r="AZ8173">
        <v>0.22261799999999998</v>
      </c>
      <c r="BA8173">
        <v>0.19925399999999999</v>
      </c>
      <c r="BC8173" s="52">
        <v>100000</v>
      </c>
      <c r="BD8173" s="52">
        <v>100000</v>
      </c>
      <c r="BE8173">
        <v>0</v>
      </c>
      <c r="BF8173">
        <v>0</v>
      </c>
      <c r="BG8173">
        <v>0</v>
      </c>
    </row>
    <row r="8174" spans="1:59">
      <c r="A8174">
        <v>8173</v>
      </c>
      <c r="E8174">
        <v>9795.2054794520554</v>
      </c>
      <c r="K8174">
        <v>4607.464730811851</v>
      </c>
      <c r="L8174">
        <v>4810.2697308118513</v>
      </c>
      <c r="M8174">
        <v>5013.0747308118516</v>
      </c>
      <c r="N8174">
        <v>5215.8797308118519</v>
      </c>
      <c r="O8174">
        <v>5418.6847308118522</v>
      </c>
      <c r="Q8174">
        <v>44585.021262266659</v>
      </c>
      <c r="R8174">
        <v>43380.487119193131</v>
      </c>
      <c r="S8174">
        <v>42175.952976119603</v>
      </c>
      <c r="T8174">
        <v>40971.418833046075</v>
      </c>
      <c r="U8174">
        <v>39766.884689972547</v>
      </c>
      <c r="W8174">
        <v>0.66596</v>
      </c>
      <c r="AB8174">
        <v>1</v>
      </c>
      <c r="AC8174">
        <v>1</v>
      </c>
      <c r="AD8174">
        <v>1</v>
      </c>
      <c r="AE8174">
        <v>1</v>
      </c>
      <c r="AF8174">
        <v>1</v>
      </c>
      <c r="AL8174">
        <v>5.6911709999999998</v>
      </c>
      <c r="AM8174" s="5">
        <v>6.365574836730957</v>
      </c>
      <c r="AN8174">
        <v>570.77625570776252</v>
      </c>
      <c r="AO8174">
        <f t="shared" si="127"/>
        <v>26826.48401826484</v>
      </c>
      <c r="AP8174">
        <v>684.93150684931504</v>
      </c>
      <c r="AQ8174">
        <v>0.14468799999999998</v>
      </c>
      <c r="AR8174">
        <v>0.26038499999999998</v>
      </c>
      <c r="AS8174">
        <v>0.22778100000000001</v>
      </c>
      <c r="AT8174">
        <v>0.22238999999999998</v>
      </c>
      <c r="AU8174">
        <v>0.19889799999999999</v>
      </c>
      <c r="AW8174">
        <v>0.14468799999999998</v>
      </c>
      <c r="AX8174">
        <v>0.26038499999999998</v>
      </c>
      <c r="AY8174">
        <v>0.22778100000000001</v>
      </c>
      <c r="AZ8174">
        <v>0.22238999999999998</v>
      </c>
      <c r="BA8174">
        <v>0.19889800000000002</v>
      </c>
      <c r="BC8174" s="52">
        <v>100000</v>
      </c>
      <c r="BD8174" s="52">
        <v>100000</v>
      </c>
      <c r="BE8174">
        <v>0</v>
      </c>
      <c r="BF8174">
        <v>0</v>
      </c>
      <c r="BG8174">
        <v>0</v>
      </c>
    </row>
    <row r="8175" spans="1:59">
      <c r="A8175">
        <v>8174</v>
      </c>
      <c r="E8175">
        <v>9795.2054794520554</v>
      </c>
      <c r="K8175">
        <v>4597.553836314406</v>
      </c>
      <c r="L8175">
        <v>4870.343836314406</v>
      </c>
      <c r="M8175">
        <v>5143.1338363144059</v>
      </c>
      <c r="N8175">
        <v>5415.9238363144059</v>
      </c>
      <c r="O8175">
        <v>5688.7138363144059</v>
      </c>
      <c r="Q8175">
        <v>44162.480513684917</v>
      </c>
      <c r="R8175">
        <v>42969.361970487793</v>
      </c>
      <c r="S8175">
        <v>41776.243427290668</v>
      </c>
      <c r="T8175">
        <v>40583.124884093544</v>
      </c>
      <c r="U8175">
        <v>39390.00634089642</v>
      </c>
      <c r="W8175">
        <v>0.32619999999999999</v>
      </c>
      <c r="AB8175">
        <v>1</v>
      </c>
      <c r="AC8175">
        <v>1</v>
      </c>
      <c r="AD8175">
        <v>1</v>
      </c>
      <c r="AE8175">
        <v>1</v>
      </c>
      <c r="AF8175">
        <v>1</v>
      </c>
      <c r="AL8175">
        <v>8.0440760000000004</v>
      </c>
      <c r="AM8175" s="5">
        <v>5.7284355163574219</v>
      </c>
      <c r="AN8175">
        <v>570.77625570776252</v>
      </c>
      <c r="AO8175">
        <f t="shared" si="127"/>
        <v>26826.48401826484</v>
      </c>
      <c r="AP8175">
        <v>684.93150684931504</v>
      </c>
      <c r="AQ8175">
        <v>0.14513900000000002</v>
      </c>
      <c r="AR8175">
        <v>0.26093900000000003</v>
      </c>
      <c r="AS8175">
        <v>0.22702099999999997</v>
      </c>
      <c r="AT8175">
        <v>0.22153700000000001</v>
      </c>
      <c r="AU8175">
        <v>0.198573</v>
      </c>
      <c r="AW8175">
        <v>0.14513900000000002</v>
      </c>
      <c r="AX8175">
        <v>0.26093900000000003</v>
      </c>
      <c r="AY8175">
        <v>0.22702099999999997</v>
      </c>
      <c r="AZ8175">
        <v>0.22153700000000004</v>
      </c>
      <c r="BA8175">
        <v>0.198573</v>
      </c>
      <c r="BC8175" s="52">
        <v>100000</v>
      </c>
      <c r="BD8175" s="52">
        <v>100000</v>
      </c>
      <c r="BE8175">
        <v>0</v>
      </c>
      <c r="BF8175">
        <v>0</v>
      </c>
      <c r="BG8175">
        <v>0</v>
      </c>
    </row>
    <row r="8176" spans="1:59">
      <c r="A8176">
        <v>8175</v>
      </c>
      <c r="E8176">
        <v>9795.2054794520554</v>
      </c>
      <c r="K8176">
        <v>4578.8332578192339</v>
      </c>
      <c r="L8176">
        <v>4903.7882578192339</v>
      </c>
      <c r="M8176">
        <v>5228.7432578192338</v>
      </c>
      <c r="N8176">
        <v>5553.6982578192337</v>
      </c>
      <c r="O8176">
        <v>5878.6532578192337</v>
      </c>
      <c r="Q8176">
        <v>44661.096748583783</v>
      </c>
      <c r="R8176">
        <v>43454.507307002648</v>
      </c>
      <c r="S8176">
        <v>42247.917865421514</v>
      </c>
      <c r="T8176">
        <v>41041.328423840379</v>
      </c>
      <c r="U8176">
        <v>39834.738982259245</v>
      </c>
      <c r="W8176">
        <v>1.1529999999999999E-2</v>
      </c>
      <c r="AB8176">
        <v>1</v>
      </c>
      <c r="AC8176">
        <v>1</v>
      </c>
      <c r="AD8176">
        <v>1</v>
      </c>
      <c r="AE8176">
        <v>1</v>
      </c>
      <c r="AF8176">
        <v>1</v>
      </c>
      <c r="AL8176">
        <v>10.618282000000001</v>
      </c>
      <c r="AM8176" s="5">
        <v>5.7002482414245614</v>
      </c>
      <c r="AN8176">
        <v>570.77625570776252</v>
      </c>
      <c r="AO8176">
        <f t="shared" si="127"/>
        <v>26826.48401826484</v>
      </c>
      <c r="AP8176">
        <v>684.93150684931504</v>
      </c>
      <c r="AQ8176">
        <v>0.14541699999999999</v>
      </c>
      <c r="AR8176">
        <v>0.262992</v>
      </c>
      <c r="AS8176">
        <v>0.22817599999999999</v>
      </c>
      <c r="AT8176">
        <v>0.22282099999999999</v>
      </c>
      <c r="AU8176">
        <v>0.19863900000000001</v>
      </c>
      <c r="AW8176">
        <v>0.14541700000000002</v>
      </c>
      <c r="AX8176">
        <v>0.262992</v>
      </c>
      <c r="AY8176">
        <v>0.22817599999999999</v>
      </c>
      <c r="AZ8176">
        <v>0.22282099999999999</v>
      </c>
      <c r="BA8176">
        <v>0.19863900000000001</v>
      </c>
      <c r="BC8176" s="52">
        <v>100000</v>
      </c>
      <c r="BD8176" s="52">
        <v>100000</v>
      </c>
      <c r="BE8176">
        <v>0</v>
      </c>
      <c r="BF8176">
        <v>0</v>
      </c>
      <c r="BG8176">
        <v>0</v>
      </c>
    </row>
    <row r="8177" spans="1:59">
      <c r="A8177">
        <v>8176</v>
      </c>
      <c r="E8177">
        <v>9795.2054794520554</v>
      </c>
      <c r="K8177">
        <v>4305.7330538896595</v>
      </c>
      <c r="L8177">
        <v>4736.1455538896589</v>
      </c>
      <c r="M8177">
        <v>5166.5580538896593</v>
      </c>
      <c r="N8177">
        <v>5596.9705538896596</v>
      </c>
      <c r="O8177">
        <v>6027.38305388966</v>
      </c>
      <c r="Q8177">
        <v>45362.525942230102</v>
      </c>
      <c r="R8177">
        <v>44136.98629269877</v>
      </c>
      <c r="S8177">
        <v>42911.446643167437</v>
      </c>
      <c r="T8177">
        <v>41685.906993636105</v>
      </c>
      <c r="U8177">
        <v>40460.367344104772</v>
      </c>
      <c r="W8177">
        <v>5.8599999999999999E-2</v>
      </c>
      <c r="AB8177">
        <v>1</v>
      </c>
      <c r="AC8177">
        <v>1</v>
      </c>
      <c r="AD8177">
        <v>1</v>
      </c>
      <c r="AE8177">
        <v>1</v>
      </c>
      <c r="AF8177">
        <v>1</v>
      </c>
      <c r="AL8177">
        <v>10.020744000000001</v>
      </c>
      <c r="AM8177" s="5">
        <v>5.1789560317993164</v>
      </c>
      <c r="AN8177">
        <v>570.77625570776252</v>
      </c>
      <c r="AO8177">
        <f t="shared" si="127"/>
        <v>26826.48401826484</v>
      </c>
      <c r="AP8177">
        <v>684.93150684931504</v>
      </c>
      <c r="AQ8177">
        <v>0.146507</v>
      </c>
      <c r="AR8177">
        <v>0.26533800000000002</v>
      </c>
      <c r="AS8177">
        <v>0.22825299999999998</v>
      </c>
      <c r="AT8177">
        <v>0.22434200000000001</v>
      </c>
      <c r="AU8177">
        <v>0.20180199999999998</v>
      </c>
      <c r="AW8177">
        <v>0.146507</v>
      </c>
      <c r="AX8177">
        <v>0.26533800000000002</v>
      </c>
      <c r="AY8177">
        <v>0.22825299999999998</v>
      </c>
      <c r="AZ8177">
        <v>0.22434200000000004</v>
      </c>
      <c r="BA8177">
        <v>0.20180199999999998</v>
      </c>
      <c r="BC8177" s="52">
        <v>100000</v>
      </c>
      <c r="BD8177" s="52">
        <v>100000</v>
      </c>
      <c r="BE8177">
        <v>0</v>
      </c>
      <c r="BF8177">
        <v>0</v>
      </c>
      <c r="BG8177">
        <v>0</v>
      </c>
    </row>
    <row r="8178" spans="1:59">
      <c r="A8178">
        <v>8177</v>
      </c>
      <c r="E8178">
        <v>9795.2054794520554</v>
      </c>
      <c r="K8178">
        <v>4654.8167822996402</v>
      </c>
      <c r="L8178">
        <v>5306.5417822996405</v>
      </c>
      <c r="M8178">
        <v>5958.2667822996409</v>
      </c>
      <c r="N8178">
        <v>6609.9917822996413</v>
      </c>
      <c r="O8178">
        <v>7261.7167822996416</v>
      </c>
      <c r="Q8178">
        <v>47940.016257864023</v>
      </c>
      <c r="R8178">
        <v>46644.841672054681</v>
      </c>
      <c r="S8178">
        <v>45349.667086245339</v>
      </c>
      <c r="T8178">
        <v>44054.492500435997</v>
      </c>
      <c r="U8178">
        <v>42759.317914626656</v>
      </c>
      <c r="W8178">
        <v>0</v>
      </c>
      <c r="AB8178">
        <v>1</v>
      </c>
      <c r="AC8178">
        <v>1</v>
      </c>
      <c r="AD8178">
        <v>1</v>
      </c>
      <c r="AE8178">
        <v>1</v>
      </c>
      <c r="AF8178">
        <v>1</v>
      </c>
      <c r="AL8178">
        <v>9.5555090000000007</v>
      </c>
      <c r="AM8178" s="5">
        <v>3.9914076328277588</v>
      </c>
      <c r="AN8178">
        <v>570.77625570776252</v>
      </c>
      <c r="AO8178">
        <f t="shared" si="127"/>
        <v>26826.48401826484</v>
      </c>
      <c r="AP8178">
        <v>684.93150684931504</v>
      </c>
      <c r="AQ8178">
        <v>0.146622</v>
      </c>
      <c r="AR8178">
        <v>0.265017</v>
      </c>
      <c r="AS8178">
        <v>0.22824700000000001</v>
      </c>
      <c r="AT8178">
        <v>0.22551300000000002</v>
      </c>
      <c r="AU8178">
        <v>0.20050599999999999</v>
      </c>
      <c r="AW8178">
        <v>0.14662200000000003</v>
      </c>
      <c r="AX8178">
        <v>0.265017</v>
      </c>
      <c r="AY8178">
        <v>0.22824700000000003</v>
      </c>
      <c r="AZ8178">
        <v>0.22551300000000002</v>
      </c>
      <c r="BA8178">
        <v>0.20050600000000002</v>
      </c>
      <c r="BC8178" s="52">
        <v>100000</v>
      </c>
      <c r="BD8178" s="52">
        <v>100000</v>
      </c>
      <c r="BE8178">
        <v>0</v>
      </c>
      <c r="BF8178">
        <v>0</v>
      </c>
      <c r="BG8178">
        <v>0</v>
      </c>
    </row>
    <row r="8179" spans="1:59">
      <c r="A8179">
        <v>8178</v>
      </c>
      <c r="E8179">
        <v>9795.2054794520554</v>
      </c>
      <c r="K8179">
        <v>6344.0736888640222</v>
      </c>
      <c r="L8179">
        <v>7127.7928555306889</v>
      </c>
      <c r="M8179">
        <v>7911.5120221973557</v>
      </c>
      <c r="N8179">
        <v>8695.2311888640215</v>
      </c>
      <c r="O8179">
        <v>9478.9503555306874</v>
      </c>
      <c r="Q8179">
        <v>49816.077379851631</v>
      </c>
      <c r="R8179">
        <v>48470.218065714478</v>
      </c>
      <c r="S8179">
        <v>47124.358751577325</v>
      </c>
      <c r="T8179">
        <v>45778.499437440172</v>
      </c>
      <c r="U8179">
        <v>44432.640123303019</v>
      </c>
      <c r="W8179">
        <v>0</v>
      </c>
      <c r="AB8179">
        <v>1</v>
      </c>
      <c r="AC8179">
        <v>1</v>
      </c>
      <c r="AD8179">
        <v>1</v>
      </c>
      <c r="AE8179">
        <v>1</v>
      </c>
      <c r="AF8179">
        <v>1</v>
      </c>
      <c r="AL8179">
        <v>9.7838954999999999</v>
      </c>
      <c r="AM8179" s="5">
        <v>3.4663100242614751</v>
      </c>
      <c r="AN8179">
        <v>570.77625570776252</v>
      </c>
      <c r="AO8179">
        <f t="shared" si="127"/>
        <v>26826.48401826484</v>
      </c>
      <c r="AP8179">
        <v>684.93150684931504</v>
      </c>
      <c r="AQ8179">
        <v>0.14736299999999999</v>
      </c>
      <c r="AR8179">
        <v>0.26462400000000003</v>
      </c>
      <c r="AS8179">
        <v>0.22794600000000001</v>
      </c>
      <c r="AT8179">
        <v>0.22337899999999999</v>
      </c>
      <c r="AU8179">
        <v>0.199626</v>
      </c>
      <c r="AW8179">
        <v>0.14736300000000002</v>
      </c>
      <c r="AX8179">
        <v>0.26462400000000003</v>
      </c>
      <c r="AY8179">
        <v>0.22794600000000004</v>
      </c>
      <c r="AZ8179">
        <v>0.22337899999999999</v>
      </c>
      <c r="BA8179">
        <v>0.19962600000000003</v>
      </c>
      <c r="BC8179" s="52">
        <v>100000</v>
      </c>
      <c r="BD8179" s="52">
        <v>100000</v>
      </c>
      <c r="BE8179">
        <v>0</v>
      </c>
      <c r="BF8179">
        <v>0</v>
      </c>
      <c r="BG8179">
        <v>0</v>
      </c>
    </row>
    <row r="8180" spans="1:59">
      <c r="A8180">
        <v>8179</v>
      </c>
      <c r="E8180">
        <v>9795.2054794520554</v>
      </c>
      <c r="K8180">
        <v>7426.5636100848751</v>
      </c>
      <c r="L8180">
        <v>8259.7811100848758</v>
      </c>
      <c r="M8180">
        <v>9092.9986100848764</v>
      </c>
      <c r="N8180">
        <v>9926.2161100848771</v>
      </c>
      <c r="O8180">
        <v>10759.433610084878</v>
      </c>
      <c r="Q8180">
        <v>50618.830545724399</v>
      </c>
      <c r="R8180">
        <v>49251.283598535068</v>
      </c>
      <c r="S8180">
        <v>47883.736651345738</v>
      </c>
      <c r="T8180">
        <v>46516.189704156408</v>
      </c>
      <c r="U8180">
        <v>45148.642756967078</v>
      </c>
      <c r="W8180">
        <v>0</v>
      </c>
      <c r="AB8180">
        <v>1</v>
      </c>
      <c r="AC8180">
        <v>1</v>
      </c>
      <c r="AD8180">
        <v>1</v>
      </c>
      <c r="AE8180">
        <v>1</v>
      </c>
      <c r="AF8180">
        <v>1</v>
      </c>
      <c r="AL8180">
        <v>10.300846</v>
      </c>
      <c r="AM8180" s="5">
        <v>3.6017885208129878</v>
      </c>
      <c r="AN8180">
        <v>570.77625570776252</v>
      </c>
      <c r="AO8180">
        <f t="shared" si="127"/>
        <v>26826.48401826484</v>
      </c>
      <c r="AP8180">
        <v>684.93150684931504</v>
      </c>
      <c r="AQ8180">
        <v>0.14630399999999999</v>
      </c>
      <c r="AR8180">
        <v>0.26299099999999997</v>
      </c>
      <c r="AS8180">
        <v>0.22695699999999999</v>
      </c>
      <c r="AT8180">
        <v>0.22131000000000001</v>
      </c>
      <c r="AU8180">
        <v>0.198128</v>
      </c>
      <c r="AW8180">
        <v>0.14630399999999999</v>
      </c>
      <c r="AX8180">
        <v>0.26299099999999997</v>
      </c>
      <c r="AY8180">
        <v>0.22695700000000002</v>
      </c>
      <c r="AZ8180">
        <v>0.22131000000000001</v>
      </c>
      <c r="BA8180">
        <v>0.19812800000000003</v>
      </c>
      <c r="BC8180" s="52">
        <v>100000</v>
      </c>
      <c r="BD8180" s="52">
        <v>100000</v>
      </c>
      <c r="BE8180">
        <v>0</v>
      </c>
      <c r="BF8180">
        <v>0</v>
      </c>
      <c r="BG8180">
        <v>0</v>
      </c>
    </row>
    <row r="8181" spans="1:59">
      <c r="A8181">
        <v>8180</v>
      </c>
      <c r="E8181">
        <v>9795.2054794520554</v>
      </c>
      <c r="K8181">
        <v>7795.4691274897441</v>
      </c>
      <c r="L8181">
        <v>8601.9582941564113</v>
      </c>
      <c r="M8181">
        <v>9408.4474608230776</v>
      </c>
      <c r="N8181">
        <v>10214.936627489744</v>
      </c>
      <c r="O8181">
        <v>11021.42579415641</v>
      </c>
      <c r="Q8181">
        <v>50618.830545724399</v>
      </c>
      <c r="R8181">
        <v>49251.283598535068</v>
      </c>
      <c r="S8181">
        <v>47883.736651345738</v>
      </c>
      <c r="T8181">
        <v>46516.189704156408</v>
      </c>
      <c r="U8181">
        <v>45148.642756967078</v>
      </c>
      <c r="W8181">
        <v>0</v>
      </c>
      <c r="AB8181">
        <v>1</v>
      </c>
      <c r="AC8181">
        <v>1</v>
      </c>
      <c r="AD8181">
        <v>1</v>
      </c>
      <c r="AE8181">
        <v>1</v>
      </c>
      <c r="AF8181">
        <v>1</v>
      </c>
      <c r="AL8181">
        <v>9.6594510000000007</v>
      </c>
      <c r="AM8181" s="5">
        <v>3.509645938873291</v>
      </c>
      <c r="AN8181">
        <v>570.77625570776252</v>
      </c>
      <c r="AO8181">
        <f t="shared" si="127"/>
        <v>26826.48401826484</v>
      </c>
      <c r="AP8181">
        <v>684.93150684931504</v>
      </c>
      <c r="AQ8181">
        <v>0.146036</v>
      </c>
      <c r="AR8181">
        <v>0.26115899999999997</v>
      </c>
      <c r="AS8181">
        <v>0.226908</v>
      </c>
      <c r="AT8181">
        <v>0.22118100000000002</v>
      </c>
      <c r="AU8181">
        <v>0.19796100000000003</v>
      </c>
      <c r="AW8181">
        <v>0.146036</v>
      </c>
      <c r="AX8181">
        <v>0.26115899999999997</v>
      </c>
      <c r="AY8181">
        <v>0.226908</v>
      </c>
      <c r="AZ8181">
        <v>0.22118100000000002</v>
      </c>
      <c r="BA8181">
        <v>0.19796100000000005</v>
      </c>
      <c r="BC8181" s="52">
        <v>100000</v>
      </c>
      <c r="BD8181" s="52">
        <v>100000</v>
      </c>
      <c r="BE8181">
        <v>0</v>
      </c>
      <c r="BF8181">
        <v>0</v>
      </c>
      <c r="BG8181">
        <v>0</v>
      </c>
    </row>
    <row r="8182" spans="1:59">
      <c r="A8182">
        <v>8181</v>
      </c>
      <c r="E8182">
        <v>9795.2054794520554</v>
      </c>
      <c r="K8182">
        <v>6916.7031487163567</v>
      </c>
      <c r="L8182">
        <v>7531.1389820496897</v>
      </c>
      <c r="M8182">
        <v>8145.5748153830227</v>
      </c>
      <c r="N8182">
        <v>8760.0106487163557</v>
      </c>
      <c r="O8182">
        <v>9374.4464820496887</v>
      </c>
      <c r="Q8182">
        <v>49207.555996461982</v>
      </c>
      <c r="R8182">
        <v>47878.136840704516</v>
      </c>
      <c r="S8182">
        <v>46548.717684947049</v>
      </c>
      <c r="T8182">
        <v>45219.298529189582</v>
      </c>
      <c r="U8182">
        <v>43889.879373432115</v>
      </c>
      <c r="W8182">
        <v>0</v>
      </c>
      <c r="AB8182">
        <v>1</v>
      </c>
      <c r="AC8182">
        <v>1</v>
      </c>
      <c r="AD8182">
        <v>1</v>
      </c>
      <c r="AE8182">
        <v>1</v>
      </c>
      <c r="AF8182">
        <v>1</v>
      </c>
      <c r="AL8182">
        <v>8.0418439999999993</v>
      </c>
      <c r="AM8182" s="5">
        <v>4.0700011253356934</v>
      </c>
      <c r="AN8182">
        <v>570.77625570776252</v>
      </c>
      <c r="AO8182">
        <f t="shared" si="127"/>
        <v>26826.48401826484</v>
      </c>
      <c r="AP8182">
        <v>684.93150684931504</v>
      </c>
      <c r="AQ8182">
        <v>0.144507</v>
      </c>
      <c r="AR8182">
        <v>0.26020100000000002</v>
      </c>
      <c r="AS8182">
        <v>0.225935</v>
      </c>
      <c r="AT8182">
        <v>0.220779</v>
      </c>
      <c r="AU8182">
        <v>0.197906</v>
      </c>
      <c r="AW8182">
        <v>0.144507</v>
      </c>
      <c r="AX8182">
        <v>0.26020100000000002</v>
      </c>
      <c r="AY8182">
        <v>0.225935</v>
      </c>
      <c r="AZ8182">
        <v>0.220779</v>
      </c>
      <c r="BA8182">
        <v>0.19790600000000003</v>
      </c>
      <c r="BC8182" s="52">
        <v>100000</v>
      </c>
      <c r="BD8182" s="52">
        <v>100000</v>
      </c>
      <c r="BE8182">
        <v>0</v>
      </c>
      <c r="BF8182">
        <v>0</v>
      </c>
      <c r="BG8182">
        <v>0</v>
      </c>
    </row>
    <row r="8183" spans="1:59">
      <c r="A8183">
        <v>8182</v>
      </c>
      <c r="E8183">
        <v>9795.2054794520554</v>
      </c>
      <c r="K8183">
        <v>5874.9580159849966</v>
      </c>
      <c r="L8183">
        <v>6387.9505159849969</v>
      </c>
      <c r="M8183">
        <v>6900.9430159849971</v>
      </c>
      <c r="N8183">
        <v>7413.9355159849974</v>
      </c>
      <c r="O8183">
        <v>7926.9280159849977</v>
      </c>
      <c r="Q8183">
        <v>44542.775438123223</v>
      </c>
      <c r="R8183">
        <v>43339.382632069217</v>
      </c>
      <c r="S8183">
        <v>42135.989826015211</v>
      </c>
      <c r="T8183">
        <v>40932.597019961206</v>
      </c>
      <c r="U8183">
        <v>39729.2042139072</v>
      </c>
      <c r="W8183">
        <v>0</v>
      </c>
      <c r="AB8183">
        <v>1</v>
      </c>
      <c r="AC8183">
        <v>1</v>
      </c>
      <c r="AD8183">
        <v>1</v>
      </c>
      <c r="AE8183">
        <v>1</v>
      </c>
      <c r="AF8183">
        <v>1</v>
      </c>
      <c r="AL8183">
        <v>7.5089170000000003</v>
      </c>
      <c r="AM8183" s="5">
        <v>3.7092621326446529</v>
      </c>
      <c r="AN8183">
        <v>570.77625570776252</v>
      </c>
      <c r="AO8183">
        <f t="shared" si="127"/>
        <v>26826.48401826484</v>
      </c>
      <c r="AP8183">
        <v>684.93150684931504</v>
      </c>
      <c r="AQ8183">
        <v>0.13633099999999998</v>
      </c>
      <c r="AR8183">
        <v>0.25534800000000002</v>
      </c>
      <c r="AS8183">
        <v>0.22280900000000001</v>
      </c>
      <c r="AT8183">
        <v>0.214782</v>
      </c>
      <c r="AU8183">
        <v>0.1976</v>
      </c>
      <c r="AW8183">
        <v>0.13633099999999998</v>
      </c>
      <c r="AX8183">
        <v>0.25534800000000002</v>
      </c>
      <c r="AY8183">
        <v>0.22280900000000003</v>
      </c>
      <c r="AZ8183">
        <v>0.21478200000000003</v>
      </c>
      <c r="BA8183">
        <v>0.1976</v>
      </c>
      <c r="BC8183" s="52">
        <v>100000</v>
      </c>
      <c r="BD8183" s="52">
        <v>100000</v>
      </c>
      <c r="BE8183">
        <v>0</v>
      </c>
      <c r="BF8183">
        <v>0</v>
      </c>
      <c r="BG8183">
        <v>0</v>
      </c>
    </row>
    <row r="8184" spans="1:59">
      <c r="A8184">
        <v>8183</v>
      </c>
      <c r="E8184">
        <v>9795.2054794520554</v>
      </c>
      <c r="K8184">
        <v>5641.5013900451986</v>
      </c>
      <c r="L8184">
        <v>6090.6963900451983</v>
      </c>
      <c r="M8184">
        <v>6539.891390045198</v>
      </c>
      <c r="N8184">
        <v>6989.0863900451977</v>
      </c>
      <c r="O8184">
        <v>7438.2813900451974</v>
      </c>
      <c r="Q8184">
        <v>34748.262734425931</v>
      </c>
      <c r="R8184">
        <v>33809.484024037025</v>
      </c>
      <c r="S8184">
        <v>32870.705313648126</v>
      </c>
      <c r="T8184">
        <v>31931.926603259224</v>
      </c>
      <c r="U8184">
        <v>30993.147892870322</v>
      </c>
      <c r="W8184">
        <v>0</v>
      </c>
      <c r="AB8184">
        <v>1</v>
      </c>
      <c r="AC8184">
        <v>1</v>
      </c>
      <c r="AD8184">
        <v>1</v>
      </c>
      <c r="AE8184">
        <v>1</v>
      </c>
      <c r="AF8184">
        <v>1</v>
      </c>
      <c r="AL8184">
        <v>6.8602046999999997</v>
      </c>
      <c r="AM8184" s="5">
        <v>3.2097282409667969</v>
      </c>
      <c r="AN8184">
        <v>570.77625570776252</v>
      </c>
      <c r="AO8184">
        <f t="shared" si="127"/>
        <v>26826.48401826484</v>
      </c>
      <c r="AP8184">
        <v>684.93150684931504</v>
      </c>
      <c r="AQ8184">
        <v>0.12923699999999999</v>
      </c>
      <c r="AR8184">
        <v>0.179538</v>
      </c>
      <c r="AS8184">
        <v>0.168516</v>
      </c>
      <c r="AT8184">
        <v>0.20168899999999998</v>
      </c>
      <c r="AU8184">
        <v>0.19377900000000001</v>
      </c>
      <c r="AW8184">
        <v>0.12923699999999999</v>
      </c>
      <c r="AX8184">
        <v>0.17953800000000003</v>
      </c>
      <c r="AY8184">
        <v>0.168516</v>
      </c>
      <c r="AZ8184">
        <v>0.20168900000000001</v>
      </c>
      <c r="BA8184">
        <v>0.19377900000000003</v>
      </c>
      <c r="BC8184" s="52">
        <v>100000</v>
      </c>
      <c r="BD8184" s="52">
        <v>100000</v>
      </c>
      <c r="BE8184">
        <v>0</v>
      </c>
      <c r="BF8184">
        <v>0</v>
      </c>
      <c r="BG8184">
        <v>0</v>
      </c>
    </row>
    <row r="8185" spans="1:59">
      <c r="A8185">
        <v>8184</v>
      </c>
      <c r="E8185">
        <v>9795.2054794520554</v>
      </c>
      <c r="K8185">
        <v>4204.4216879157848</v>
      </c>
      <c r="L8185">
        <v>4596.034187915785</v>
      </c>
      <c r="M8185">
        <v>4987.6466879157852</v>
      </c>
      <c r="N8185">
        <v>5379.2591879157853</v>
      </c>
      <c r="O8185">
        <v>5770.8716879157855</v>
      </c>
      <c r="Q8185">
        <v>26619.077074882691</v>
      </c>
      <c r="R8185">
        <v>25899.921038842043</v>
      </c>
      <c r="S8185">
        <v>25180.765002801396</v>
      </c>
      <c r="T8185">
        <v>24461.608966760748</v>
      </c>
      <c r="U8185">
        <v>23742.452930720101</v>
      </c>
      <c r="W8185">
        <v>0</v>
      </c>
      <c r="AB8185">
        <v>1</v>
      </c>
      <c r="AC8185">
        <v>1</v>
      </c>
      <c r="AD8185">
        <v>1</v>
      </c>
      <c r="AE8185">
        <v>1</v>
      </c>
      <c r="AF8185">
        <v>1</v>
      </c>
      <c r="AL8185">
        <v>7.1151520000000001</v>
      </c>
      <c r="AM8185" s="5">
        <v>3.3677999973297119</v>
      </c>
      <c r="AN8185">
        <v>570.77625570776252</v>
      </c>
      <c r="AO8185">
        <f t="shared" si="127"/>
        <v>26826.48401826484</v>
      </c>
      <c r="AP8185">
        <v>684.93150684931504</v>
      </c>
      <c r="AQ8185">
        <v>0.11890300000000001</v>
      </c>
      <c r="AR8185">
        <v>0.17713900000000002</v>
      </c>
      <c r="AS8185">
        <v>0.167267</v>
      </c>
      <c r="AT8185">
        <v>0.20044300000000001</v>
      </c>
      <c r="AU8185">
        <v>0.19304099999999999</v>
      </c>
      <c r="AW8185">
        <v>0.11890300000000002</v>
      </c>
      <c r="AX8185">
        <v>0.17713900000000005</v>
      </c>
      <c r="AY8185">
        <v>0.167267</v>
      </c>
      <c r="AZ8185">
        <v>0.20044300000000004</v>
      </c>
      <c r="BA8185">
        <v>0.19304100000000002</v>
      </c>
      <c r="BC8185" s="52">
        <v>100000</v>
      </c>
      <c r="BD8185" s="52">
        <v>100000</v>
      </c>
      <c r="BE8185">
        <v>0</v>
      </c>
      <c r="BF8185">
        <v>0</v>
      </c>
      <c r="BG8185">
        <v>0</v>
      </c>
    </row>
    <row r="8186" spans="1:59">
      <c r="A8186">
        <v>8185</v>
      </c>
      <c r="E8186">
        <v>9795.2054794520554</v>
      </c>
      <c r="K8186">
        <v>3176.9003144214512</v>
      </c>
      <c r="L8186">
        <v>3385.205314421451</v>
      </c>
      <c r="M8186">
        <v>3593.5103144214509</v>
      </c>
      <c r="N8186">
        <v>3801.8153144214507</v>
      </c>
      <c r="O8186">
        <v>4010.1203144214505</v>
      </c>
      <c r="Q8186">
        <v>20954.62951823874</v>
      </c>
      <c r="R8186">
        <v>20388.507399131442</v>
      </c>
      <c r="S8186">
        <v>19822.385280024144</v>
      </c>
      <c r="T8186">
        <v>19256.263160916846</v>
      </c>
      <c r="U8186">
        <v>18690.141041809547</v>
      </c>
      <c r="W8186">
        <v>0</v>
      </c>
      <c r="AB8186">
        <v>1</v>
      </c>
      <c r="AC8186">
        <v>1</v>
      </c>
      <c r="AD8186">
        <v>1</v>
      </c>
      <c r="AE8186">
        <v>1</v>
      </c>
      <c r="AF8186">
        <v>1</v>
      </c>
      <c r="AL8186">
        <v>7.106312</v>
      </c>
      <c r="AM8186" s="5">
        <v>3.5238337516784668</v>
      </c>
      <c r="AN8186">
        <v>570.77625570776252</v>
      </c>
      <c r="AO8186">
        <f t="shared" si="127"/>
        <v>26826.48401826484</v>
      </c>
      <c r="AP8186">
        <v>684.93150684931504</v>
      </c>
      <c r="AQ8186">
        <v>0.118161</v>
      </c>
      <c r="AR8186">
        <v>0.17707900000000001</v>
      </c>
      <c r="AS8186">
        <v>0.16697999999999999</v>
      </c>
      <c r="AT8186">
        <v>0.200238</v>
      </c>
      <c r="AU8186">
        <v>0.19308600000000001</v>
      </c>
      <c r="AW8186">
        <v>0.118161</v>
      </c>
      <c r="AX8186">
        <v>0.17707900000000004</v>
      </c>
      <c r="AY8186">
        <v>0.16698000000000002</v>
      </c>
      <c r="AZ8186">
        <v>0.20023800000000003</v>
      </c>
      <c r="BA8186">
        <v>0.19308600000000004</v>
      </c>
      <c r="BC8186" s="52">
        <v>100000</v>
      </c>
      <c r="BD8186" s="52">
        <v>100000</v>
      </c>
      <c r="BE8186">
        <v>0</v>
      </c>
      <c r="BF8186">
        <v>0</v>
      </c>
      <c r="BG8186">
        <v>0</v>
      </c>
    </row>
    <row r="8187" spans="1:59">
      <c r="A8187">
        <v>8186</v>
      </c>
      <c r="E8187">
        <v>9795.2054794520554</v>
      </c>
      <c r="K8187">
        <v>2263.3757803371191</v>
      </c>
      <c r="L8187">
        <v>2360.7216136704524</v>
      </c>
      <c r="M8187">
        <v>2458.0674470037857</v>
      </c>
      <c r="N8187">
        <v>2555.413280337119</v>
      </c>
      <c r="O8187">
        <v>2652.7591136704523</v>
      </c>
      <c r="Q8187">
        <v>22015.83045209468</v>
      </c>
      <c r="R8187">
        <v>21421.038328971546</v>
      </c>
      <c r="S8187">
        <v>20826.246205848413</v>
      </c>
      <c r="T8187">
        <v>20231.454082725279</v>
      </c>
      <c r="U8187">
        <v>19636.661959602145</v>
      </c>
      <c r="W8187">
        <v>0</v>
      </c>
      <c r="AB8187">
        <v>1</v>
      </c>
      <c r="AC8187">
        <v>1</v>
      </c>
      <c r="AD8187">
        <v>1</v>
      </c>
      <c r="AE8187">
        <v>1</v>
      </c>
      <c r="AF8187">
        <v>1</v>
      </c>
      <c r="AL8187">
        <v>7.3581640000000004</v>
      </c>
      <c r="AM8187" s="5">
        <v>3.914732933044434</v>
      </c>
      <c r="AN8187">
        <v>570.77625570776252</v>
      </c>
      <c r="AO8187">
        <f t="shared" si="127"/>
        <v>26826.48401826484</v>
      </c>
      <c r="AP8187">
        <v>684.93150684931504</v>
      </c>
      <c r="AQ8187">
        <v>0.11811400000000001</v>
      </c>
      <c r="AR8187">
        <v>0.177088</v>
      </c>
      <c r="AS8187">
        <v>0.16700100000000001</v>
      </c>
      <c r="AT8187">
        <v>0.20030199999999998</v>
      </c>
      <c r="AU8187">
        <v>0.19312100000000001</v>
      </c>
      <c r="AW8187">
        <v>0.11811400000000001</v>
      </c>
      <c r="AX8187">
        <v>0.17708800000000002</v>
      </c>
      <c r="AY8187">
        <v>0.16700100000000001</v>
      </c>
      <c r="AZ8187">
        <v>0.20030199999999998</v>
      </c>
      <c r="BA8187">
        <v>0.19312100000000004</v>
      </c>
      <c r="BC8187" s="52">
        <v>100000</v>
      </c>
      <c r="BD8187" s="52">
        <v>100000</v>
      </c>
      <c r="BE8187">
        <v>0</v>
      </c>
      <c r="BF8187">
        <v>0</v>
      </c>
      <c r="BG8187">
        <v>0</v>
      </c>
    </row>
    <row r="8188" spans="1:59">
      <c r="A8188">
        <v>8187</v>
      </c>
      <c r="E8188">
        <v>9795.2054794520554</v>
      </c>
      <c r="K8188">
        <v>1711.063486453</v>
      </c>
      <c r="L8188">
        <v>1758.415986453</v>
      </c>
      <c r="M8188">
        <v>1805.7684864529999</v>
      </c>
      <c r="N8188">
        <v>1853.1209864529999</v>
      </c>
      <c r="O8188">
        <v>1900.4734864529999</v>
      </c>
      <c r="Q8188">
        <v>22361.552004888999</v>
      </c>
      <c r="R8188">
        <v>21757.419672917247</v>
      </c>
      <c r="S8188">
        <v>21153.287340945495</v>
      </c>
      <c r="T8188">
        <v>20549.155008973743</v>
      </c>
      <c r="U8188">
        <v>19945.022677001991</v>
      </c>
      <c r="W8188">
        <v>0</v>
      </c>
      <c r="AB8188">
        <v>1</v>
      </c>
      <c r="AC8188">
        <v>1</v>
      </c>
      <c r="AD8188">
        <v>1</v>
      </c>
      <c r="AE8188">
        <v>1</v>
      </c>
      <c r="AF8188">
        <v>1</v>
      </c>
      <c r="AL8188">
        <v>8.50169</v>
      </c>
      <c r="AM8188" s="5">
        <v>4.4261279106140137</v>
      </c>
      <c r="AN8188">
        <v>570.77625570776252</v>
      </c>
      <c r="AO8188">
        <f t="shared" si="127"/>
        <v>26826.48401826484</v>
      </c>
      <c r="AP8188">
        <v>684.93150684931504</v>
      </c>
      <c r="AQ8188">
        <v>0.118144</v>
      </c>
      <c r="AR8188">
        <v>0.177172</v>
      </c>
      <c r="AS8188">
        <v>0.166986</v>
      </c>
      <c r="AT8188">
        <v>0.20021799999999998</v>
      </c>
      <c r="AU8188">
        <v>0.19303899999999999</v>
      </c>
      <c r="AW8188">
        <v>0.11814400000000001</v>
      </c>
      <c r="AX8188">
        <v>0.177172</v>
      </c>
      <c r="AY8188">
        <v>0.16698600000000002</v>
      </c>
      <c r="AZ8188">
        <v>0.20021800000000001</v>
      </c>
      <c r="BA8188">
        <v>0.19303900000000002</v>
      </c>
      <c r="BC8188" s="52">
        <v>100000</v>
      </c>
      <c r="BD8188" s="52">
        <v>100000</v>
      </c>
      <c r="BE8188">
        <v>0</v>
      </c>
      <c r="BF8188">
        <v>0</v>
      </c>
      <c r="BG8188">
        <v>0</v>
      </c>
    </row>
    <row r="8189" spans="1:59">
      <c r="A8189">
        <v>8188</v>
      </c>
      <c r="E8189">
        <v>9795.2054794520554</v>
      </c>
      <c r="K8189">
        <v>1602.8102768517128</v>
      </c>
      <c r="L8189">
        <v>1644.0577768517128</v>
      </c>
      <c r="M8189">
        <v>1685.3052768517127</v>
      </c>
      <c r="N8189">
        <v>1726.5527768517127</v>
      </c>
      <c r="O8189">
        <v>1767.8002768517126</v>
      </c>
      <c r="Q8189">
        <v>24297.891306396439</v>
      </c>
      <c r="R8189">
        <v>23641.445737328027</v>
      </c>
      <c r="S8189">
        <v>22985.000168259616</v>
      </c>
      <c r="T8189">
        <v>22328.554599191204</v>
      </c>
      <c r="U8189">
        <v>21672.109030122792</v>
      </c>
      <c r="W8189">
        <v>0</v>
      </c>
      <c r="AB8189">
        <v>1</v>
      </c>
      <c r="AC8189">
        <v>1</v>
      </c>
      <c r="AD8189">
        <v>1</v>
      </c>
      <c r="AE8189">
        <v>1</v>
      </c>
      <c r="AF8189">
        <v>1</v>
      </c>
      <c r="AL8189">
        <v>9.0601140000000004</v>
      </c>
      <c r="AM8189" s="5">
        <v>4.5416984558105469</v>
      </c>
      <c r="AN8189">
        <v>570.77625570776252</v>
      </c>
      <c r="AO8189">
        <f t="shared" si="127"/>
        <v>26826.48401826484</v>
      </c>
      <c r="AP8189">
        <v>684.93150684931504</v>
      </c>
      <c r="AQ8189">
        <v>0.114244</v>
      </c>
      <c r="AR8189">
        <v>0.17399899999999999</v>
      </c>
      <c r="AS8189">
        <v>0.15632599999999999</v>
      </c>
      <c r="AT8189">
        <v>0.17514500000000002</v>
      </c>
      <c r="AU8189">
        <v>0.17710800000000002</v>
      </c>
      <c r="AW8189">
        <v>0.114244</v>
      </c>
      <c r="AX8189">
        <v>0.17399900000000001</v>
      </c>
      <c r="AY8189">
        <v>0.15632600000000002</v>
      </c>
      <c r="AZ8189">
        <v>0.17514500000000005</v>
      </c>
      <c r="BA8189">
        <v>0.17710800000000004</v>
      </c>
      <c r="BC8189" s="52">
        <v>100000</v>
      </c>
      <c r="BD8189" s="52">
        <v>100000</v>
      </c>
      <c r="BE8189">
        <v>0</v>
      </c>
      <c r="BF8189">
        <v>0</v>
      </c>
      <c r="BG8189">
        <v>0</v>
      </c>
    </row>
    <row r="8190" spans="1:59">
      <c r="A8190">
        <v>8189</v>
      </c>
      <c r="E8190">
        <v>9795.2054794520554</v>
      </c>
      <c r="K8190">
        <v>1809.375074764373</v>
      </c>
      <c r="L8190">
        <v>1850.3475747643729</v>
      </c>
      <c r="M8190">
        <v>1891.3200747643727</v>
      </c>
      <c r="N8190">
        <v>1932.2925747643726</v>
      </c>
      <c r="O8190">
        <v>1973.2650747643725</v>
      </c>
      <c r="Q8190">
        <v>28616.296897535591</v>
      </c>
      <c r="R8190">
        <v>27843.182842271883</v>
      </c>
      <c r="S8190">
        <v>27070.068787008175</v>
      </c>
      <c r="T8190">
        <v>26296.954731744467</v>
      </c>
      <c r="U8190">
        <v>25523.840676480759</v>
      </c>
      <c r="W8190">
        <v>0</v>
      </c>
      <c r="AB8190">
        <v>1</v>
      </c>
      <c r="AC8190">
        <v>1</v>
      </c>
      <c r="AD8190">
        <v>1</v>
      </c>
      <c r="AE8190">
        <v>1</v>
      </c>
      <c r="AF8190">
        <v>1</v>
      </c>
      <c r="AL8190">
        <v>8.8279420000000002</v>
      </c>
      <c r="AM8190" s="5">
        <v>4.7083244323730469</v>
      </c>
      <c r="AN8190">
        <v>570.77625570776252</v>
      </c>
      <c r="AO8190">
        <f t="shared" si="127"/>
        <v>26826.48401826484</v>
      </c>
      <c r="AP8190">
        <v>684.93150684931504</v>
      </c>
      <c r="AQ8190">
        <v>0.11495399999999999</v>
      </c>
      <c r="AR8190">
        <v>0.175763</v>
      </c>
      <c r="AS8190">
        <v>0.15700999999999998</v>
      </c>
      <c r="AT8190">
        <v>0.176897</v>
      </c>
      <c r="AU8190">
        <v>0.17835100000000001</v>
      </c>
      <c r="AW8190">
        <v>0.11495399999999999</v>
      </c>
      <c r="AX8190">
        <v>0.175763</v>
      </c>
      <c r="AY8190">
        <v>0.15700999999999998</v>
      </c>
      <c r="AZ8190">
        <v>0.17689700000000003</v>
      </c>
      <c r="BA8190">
        <v>0.17835100000000004</v>
      </c>
      <c r="BC8190" s="52">
        <v>100000</v>
      </c>
      <c r="BD8190" s="52">
        <v>100000</v>
      </c>
      <c r="BE8190">
        <v>0</v>
      </c>
      <c r="BF8190">
        <v>0</v>
      </c>
      <c r="BG8190">
        <v>0</v>
      </c>
    </row>
    <row r="8191" spans="1:59">
      <c r="A8191">
        <v>8190</v>
      </c>
      <c r="E8191">
        <v>9795.2054794520554</v>
      </c>
      <c r="K8191">
        <v>2641.1573893538562</v>
      </c>
      <c r="L8191">
        <v>2682.9548893538563</v>
      </c>
      <c r="M8191">
        <v>2724.7523893538564</v>
      </c>
      <c r="N8191">
        <v>2766.5498893538565</v>
      </c>
      <c r="O8191">
        <v>2808.3473893538567</v>
      </c>
      <c r="Q8191">
        <v>42014.873354935749</v>
      </c>
      <c r="R8191">
        <v>40879.775784635582</v>
      </c>
      <c r="S8191">
        <v>39744.678214335421</v>
      </c>
      <c r="T8191">
        <v>38609.580644035261</v>
      </c>
      <c r="U8191">
        <v>37474.4830737351</v>
      </c>
      <c r="W8191">
        <v>0</v>
      </c>
      <c r="AB8191">
        <v>1</v>
      </c>
      <c r="AC8191">
        <v>1</v>
      </c>
      <c r="AD8191">
        <v>1</v>
      </c>
      <c r="AE8191">
        <v>1</v>
      </c>
      <c r="AF8191">
        <v>1</v>
      </c>
      <c r="AL8191">
        <v>8.1562999999999999</v>
      </c>
      <c r="AM8191" s="5">
        <v>5.0243134498596191</v>
      </c>
      <c r="AN8191">
        <v>570.77625570776252</v>
      </c>
      <c r="AO8191">
        <f t="shared" si="127"/>
        <v>26826.48401826484</v>
      </c>
      <c r="AP8191">
        <v>684.93150684931504</v>
      </c>
      <c r="AQ8191">
        <v>0.115009</v>
      </c>
      <c r="AR8191">
        <v>0.17633500000000002</v>
      </c>
      <c r="AS8191">
        <v>0.15745799999999999</v>
      </c>
      <c r="AT8191">
        <v>0.177287</v>
      </c>
      <c r="AU8191">
        <v>0.17869900000000002</v>
      </c>
      <c r="AW8191">
        <v>0.11500900000000001</v>
      </c>
      <c r="AX8191">
        <v>0.17633500000000002</v>
      </c>
      <c r="AY8191">
        <v>0.15745799999999999</v>
      </c>
      <c r="AZ8191">
        <v>0.17728700000000003</v>
      </c>
      <c r="BA8191">
        <v>0.17869900000000005</v>
      </c>
      <c r="BC8191" s="52">
        <v>100000</v>
      </c>
      <c r="BD8191" s="52">
        <v>100000</v>
      </c>
      <c r="BE8191">
        <v>0</v>
      </c>
      <c r="BF8191">
        <v>0</v>
      </c>
      <c r="BG8191">
        <v>0</v>
      </c>
    </row>
    <row r="8192" spans="1:59">
      <c r="A8192">
        <v>8191</v>
      </c>
      <c r="E8192">
        <v>9795.2054794520554</v>
      </c>
      <c r="K8192">
        <v>4144.551453306427</v>
      </c>
      <c r="L8192">
        <v>4186.073953306427</v>
      </c>
      <c r="M8192">
        <v>4227.5964533064271</v>
      </c>
      <c r="N8192">
        <v>4269.1189533064271</v>
      </c>
      <c r="O8192">
        <v>4310.6414533064271</v>
      </c>
      <c r="Q8192">
        <v>49669.183301413963</v>
      </c>
      <c r="R8192">
        <v>48327.292559548376</v>
      </c>
      <c r="S8192">
        <v>46985.401817682789</v>
      </c>
      <c r="T8192">
        <v>45643.511075817201</v>
      </c>
      <c r="U8192">
        <v>44301.620333951614</v>
      </c>
      <c r="W8192">
        <v>0</v>
      </c>
      <c r="AB8192">
        <v>1</v>
      </c>
      <c r="AC8192">
        <v>1</v>
      </c>
      <c r="AD8192">
        <v>1</v>
      </c>
      <c r="AE8192">
        <v>1</v>
      </c>
      <c r="AF8192">
        <v>1</v>
      </c>
      <c r="AL8192">
        <v>8.1572089999999999</v>
      </c>
      <c r="AM8192" s="5">
        <v>5.3897089958190918</v>
      </c>
      <c r="AN8192">
        <v>570.77625570776252</v>
      </c>
      <c r="AO8192">
        <f t="shared" si="127"/>
        <v>26826.48401826484</v>
      </c>
      <c r="AP8192">
        <v>684.93150684931504</v>
      </c>
      <c r="AQ8192">
        <v>0.11905400000000001</v>
      </c>
      <c r="AR8192">
        <v>0.18015199999999998</v>
      </c>
      <c r="AS8192">
        <v>0.15940599999999999</v>
      </c>
      <c r="AT8192">
        <v>0.18199000000000001</v>
      </c>
      <c r="AU8192">
        <v>0.182195</v>
      </c>
      <c r="AW8192">
        <v>0.11905400000000001</v>
      </c>
      <c r="AX8192">
        <v>0.18015199999999998</v>
      </c>
      <c r="AY8192">
        <v>0.15940599999999999</v>
      </c>
      <c r="AZ8192">
        <v>0.18199000000000004</v>
      </c>
      <c r="BA8192">
        <v>0.182195</v>
      </c>
      <c r="BC8192" s="52">
        <v>100000</v>
      </c>
      <c r="BD8192" s="52">
        <v>100000</v>
      </c>
      <c r="BE8192">
        <v>0</v>
      </c>
      <c r="BF8192">
        <v>0</v>
      </c>
      <c r="BG8192">
        <v>0</v>
      </c>
    </row>
    <row r="8193" spans="1:59">
      <c r="A8193">
        <v>8192</v>
      </c>
      <c r="E8193">
        <v>9795.2054794520554</v>
      </c>
      <c r="K8193">
        <v>5420.392852178742</v>
      </c>
      <c r="L8193">
        <v>5461.7778521787423</v>
      </c>
      <c r="M8193">
        <v>5503.1628521787425</v>
      </c>
      <c r="N8193">
        <v>5544.5478521787427</v>
      </c>
      <c r="O8193">
        <v>5585.9328521787429</v>
      </c>
      <c r="Q8193">
        <v>46748.486500752711</v>
      </c>
      <c r="R8193">
        <v>45485.50295648686</v>
      </c>
      <c r="S8193">
        <v>44222.519412221009</v>
      </c>
      <c r="T8193">
        <v>42959.535867955157</v>
      </c>
      <c r="U8193">
        <v>41696.552323689306</v>
      </c>
      <c r="W8193">
        <v>0</v>
      </c>
      <c r="AB8193">
        <v>1</v>
      </c>
      <c r="AC8193">
        <v>1</v>
      </c>
      <c r="AD8193">
        <v>1</v>
      </c>
      <c r="AE8193">
        <v>1</v>
      </c>
      <c r="AF8193">
        <v>1</v>
      </c>
      <c r="AL8193">
        <v>9.4044059999999998</v>
      </c>
      <c r="AM8193" s="5">
        <v>5.3298921585083008</v>
      </c>
      <c r="AN8193">
        <v>570.77625570776252</v>
      </c>
      <c r="AO8193">
        <f t="shared" si="127"/>
        <v>26826.48401826484</v>
      </c>
      <c r="AP8193">
        <v>684.93150684931504</v>
      </c>
      <c r="AQ8193">
        <v>0.13091900000000001</v>
      </c>
      <c r="AR8193">
        <v>0.18646600000000002</v>
      </c>
      <c r="AS8193">
        <v>0.16594100000000001</v>
      </c>
      <c r="AT8193">
        <v>0.19508799999999998</v>
      </c>
      <c r="AU8193">
        <v>0.187421</v>
      </c>
      <c r="AW8193">
        <v>0.13091900000000001</v>
      </c>
      <c r="AX8193">
        <v>0.18646600000000002</v>
      </c>
      <c r="AY8193">
        <v>0.16594100000000001</v>
      </c>
      <c r="AZ8193">
        <v>0.19508799999999998</v>
      </c>
      <c r="BA8193">
        <v>0.187421</v>
      </c>
      <c r="BC8193" s="52">
        <v>100000</v>
      </c>
      <c r="BD8193" s="52">
        <v>100000</v>
      </c>
      <c r="BE8193">
        <v>0</v>
      </c>
      <c r="BF8193">
        <v>0</v>
      </c>
      <c r="BG8193">
        <v>0</v>
      </c>
    </row>
    <row r="8194" spans="1:59">
      <c r="A8194">
        <v>8193</v>
      </c>
      <c r="E8194">
        <v>9795.2054794520554</v>
      </c>
      <c r="K8194">
        <v>4589.7151621770272</v>
      </c>
      <c r="L8194">
        <v>4637.3976621770271</v>
      </c>
      <c r="M8194">
        <v>4685.080162177027</v>
      </c>
      <c r="N8194">
        <v>4732.7626621770269</v>
      </c>
      <c r="O8194">
        <v>4780.4451621770268</v>
      </c>
      <c r="Q8194">
        <v>44696.700430163422</v>
      </c>
      <c r="R8194">
        <v>43489.149099241316</v>
      </c>
      <c r="S8194">
        <v>42281.59776831921</v>
      </c>
      <c r="T8194">
        <v>41074.046437397104</v>
      </c>
      <c r="U8194">
        <v>39866.495106474998</v>
      </c>
      <c r="W8194">
        <v>9.9729999999999999E-2</v>
      </c>
      <c r="AB8194">
        <v>1</v>
      </c>
      <c r="AC8194">
        <v>1</v>
      </c>
      <c r="AD8194">
        <v>1</v>
      </c>
      <c r="AE8194">
        <v>1</v>
      </c>
      <c r="AF8194">
        <v>1</v>
      </c>
      <c r="AL8194">
        <v>6.8348170000000001</v>
      </c>
      <c r="AM8194" s="5">
        <v>4.7832069396972656</v>
      </c>
      <c r="AN8194">
        <v>570.77625570776252</v>
      </c>
      <c r="AO8194">
        <f t="shared" si="127"/>
        <v>26826.48401826484</v>
      </c>
      <c r="AP8194">
        <v>684.93150684931504</v>
      </c>
      <c r="AQ8194">
        <v>0.13220699999999999</v>
      </c>
      <c r="AR8194">
        <v>0.20866800000000002</v>
      </c>
      <c r="AS8194">
        <v>0.17213499999999998</v>
      </c>
      <c r="AT8194">
        <v>0.20926400000000001</v>
      </c>
      <c r="AU8194">
        <v>0.195857</v>
      </c>
      <c r="AW8194">
        <v>0.13220700000000002</v>
      </c>
      <c r="AX8194">
        <v>0.20866800000000002</v>
      </c>
      <c r="AY8194">
        <v>0.17213499999999998</v>
      </c>
      <c r="AZ8194">
        <v>0.20926400000000001</v>
      </c>
      <c r="BA8194">
        <v>0.195857</v>
      </c>
      <c r="BC8194" s="52">
        <v>100000</v>
      </c>
      <c r="BD8194" s="52">
        <v>100000</v>
      </c>
      <c r="BE8194">
        <v>0</v>
      </c>
      <c r="BF8194">
        <v>0</v>
      </c>
      <c r="BG8194">
        <v>0</v>
      </c>
    </row>
    <row r="8195" spans="1:59">
      <c r="A8195">
        <v>8194</v>
      </c>
      <c r="E8195">
        <v>9795.2054794520554</v>
      </c>
      <c r="K8195">
        <v>4070.5416059259555</v>
      </c>
      <c r="L8195">
        <v>4146.5216059259556</v>
      </c>
      <c r="M8195">
        <v>4222.5016059259551</v>
      </c>
      <c r="N8195">
        <v>4298.4816059259547</v>
      </c>
      <c r="O8195">
        <v>4374.4616059259542</v>
      </c>
      <c r="Q8195">
        <v>43396.011016422672</v>
      </c>
      <c r="R8195">
        <v>42223.599846386816</v>
      </c>
      <c r="S8195">
        <v>41051.188676350961</v>
      </c>
      <c r="T8195">
        <v>39878.777506315106</v>
      </c>
      <c r="U8195">
        <v>38706.36633627925</v>
      </c>
      <c r="W8195">
        <v>3.15E-2</v>
      </c>
      <c r="AB8195">
        <v>1</v>
      </c>
      <c r="AC8195">
        <v>1</v>
      </c>
      <c r="AD8195">
        <v>1</v>
      </c>
      <c r="AE8195">
        <v>1</v>
      </c>
      <c r="AF8195">
        <v>1</v>
      </c>
      <c r="AL8195">
        <v>10.352922</v>
      </c>
      <c r="AM8195" s="5">
        <v>4.2871160507202148</v>
      </c>
      <c r="AN8195">
        <v>570.77625570776252</v>
      </c>
      <c r="AO8195">
        <f t="shared" ref="AO8195:AO8258" si="128">235000000/8760</f>
        <v>26826.48401826484</v>
      </c>
      <c r="AP8195">
        <v>684.93150684931504</v>
      </c>
      <c r="AQ8195">
        <v>0.13228299999999998</v>
      </c>
      <c r="AR8195">
        <v>0.19179099999999999</v>
      </c>
      <c r="AS8195">
        <v>0.166991</v>
      </c>
      <c r="AT8195">
        <v>0.19061799999999998</v>
      </c>
      <c r="AU8195">
        <v>0.19199000000000002</v>
      </c>
      <c r="AW8195">
        <v>0.13228299999999998</v>
      </c>
      <c r="AX8195">
        <v>0.19179099999999999</v>
      </c>
      <c r="AY8195">
        <v>0.166991</v>
      </c>
      <c r="AZ8195">
        <v>0.19061800000000001</v>
      </c>
      <c r="BA8195">
        <v>0.19199000000000005</v>
      </c>
      <c r="BC8195" s="52">
        <v>100000</v>
      </c>
      <c r="BD8195" s="52">
        <v>100000</v>
      </c>
      <c r="BE8195">
        <v>0</v>
      </c>
      <c r="BF8195">
        <v>0</v>
      </c>
      <c r="BG8195">
        <v>0</v>
      </c>
    </row>
    <row r="8196" spans="1:59">
      <c r="A8196">
        <v>8195</v>
      </c>
      <c r="E8196">
        <v>9795.2054794520554</v>
      </c>
      <c r="K8196">
        <v>4143.4468287186592</v>
      </c>
      <c r="L8196">
        <v>4250.6918287186591</v>
      </c>
      <c r="M8196">
        <v>4357.9368287186589</v>
      </c>
      <c r="N8196">
        <v>4465.1818287186588</v>
      </c>
      <c r="O8196">
        <v>4572.4268287186587</v>
      </c>
      <c r="Q8196">
        <v>41863.55378967306</v>
      </c>
      <c r="R8196">
        <v>40732.544350847013</v>
      </c>
      <c r="S8196">
        <v>39601.534912020965</v>
      </c>
      <c r="T8196">
        <v>38470.525473194917</v>
      </c>
      <c r="U8196">
        <v>37339.516034368869</v>
      </c>
      <c r="W8196">
        <v>0.10135</v>
      </c>
      <c r="AB8196">
        <v>1</v>
      </c>
      <c r="AC8196">
        <v>1</v>
      </c>
      <c r="AD8196">
        <v>1</v>
      </c>
      <c r="AE8196">
        <v>1</v>
      </c>
      <c r="AF8196">
        <v>1</v>
      </c>
      <c r="AL8196">
        <v>9.9064969999999999</v>
      </c>
      <c r="AM8196" s="5">
        <v>4.5592498779296884</v>
      </c>
      <c r="AN8196">
        <v>570.77625570776252</v>
      </c>
      <c r="AO8196">
        <f t="shared" si="128"/>
        <v>26826.48401826484</v>
      </c>
      <c r="AP8196">
        <v>684.93150684931504</v>
      </c>
      <c r="AQ8196">
        <v>0.13167599999999999</v>
      </c>
      <c r="AR8196">
        <v>0.19039900000000001</v>
      </c>
      <c r="AS8196">
        <v>0.16592799999999999</v>
      </c>
      <c r="AT8196">
        <v>0.18877000000000002</v>
      </c>
      <c r="AU8196">
        <v>0.18736800000000001</v>
      </c>
      <c r="AW8196">
        <v>0.13167600000000002</v>
      </c>
      <c r="AX8196">
        <v>0.19039900000000004</v>
      </c>
      <c r="AY8196">
        <v>0.16592800000000002</v>
      </c>
      <c r="AZ8196">
        <v>0.18877000000000005</v>
      </c>
      <c r="BA8196">
        <v>0.18736800000000003</v>
      </c>
      <c r="BC8196" s="52">
        <v>100000</v>
      </c>
      <c r="BD8196" s="52">
        <v>100000</v>
      </c>
      <c r="BE8196">
        <v>0</v>
      </c>
      <c r="BF8196">
        <v>0</v>
      </c>
      <c r="BG8196">
        <v>0</v>
      </c>
    </row>
    <row r="8197" spans="1:59">
      <c r="A8197">
        <v>8196</v>
      </c>
      <c r="E8197">
        <v>9795.2054794520554</v>
      </c>
      <c r="K8197">
        <v>4790.756837150846</v>
      </c>
      <c r="L8197">
        <v>4956.2993371508455</v>
      </c>
      <c r="M8197">
        <v>5121.8418371508451</v>
      </c>
      <c r="N8197">
        <v>5287.3843371508447</v>
      </c>
      <c r="O8197">
        <v>5452.9268371508442</v>
      </c>
      <c r="Q8197">
        <v>40103.189083352547</v>
      </c>
      <c r="R8197">
        <v>39019.738652786429</v>
      </c>
      <c r="S8197">
        <v>37936.288222220319</v>
      </c>
      <c r="T8197">
        <v>36852.837791654209</v>
      </c>
      <c r="U8197">
        <v>35769.387361088098</v>
      </c>
      <c r="W8197">
        <v>0.42169000000000001</v>
      </c>
      <c r="AB8197">
        <v>1</v>
      </c>
      <c r="AC8197">
        <v>1</v>
      </c>
      <c r="AD8197">
        <v>1</v>
      </c>
      <c r="AE8197">
        <v>1</v>
      </c>
      <c r="AF8197">
        <v>1</v>
      </c>
      <c r="AL8197">
        <v>9.4598969999999998</v>
      </c>
      <c r="AM8197" s="5">
        <v>4.2723245620727539</v>
      </c>
      <c r="AN8197">
        <v>570.77625570776252</v>
      </c>
      <c r="AO8197">
        <f t="shared" si="128"/>
        <v>26826.48401826484</v>
      </c>
      <c r="AP8197">
        <v>684.93150684931504</v>
      </c>
      <c r="AQ8197">
        <v>0.13165399999999999</v>
      </c>
      <c r="AR8197">
        <v>0.18860300000000002</v>
      </c>
      <c r="AS8197">
        <v>0.16489899999999999</v>
      </c>
      <c r="AT8197">
        <v>0.185615</v>
      </c>
      <c r="AU8197">
        <v>0.18565899999999999</v>
      </c>
      <c r="AW8197">
        <v>0.13165399999999999</v>
      </c>
      <c r="AX8197">
        <v>0.18860300000000002</v>
      </c>
      <c r="AY8197">
        <v>0.16489900000000002</v>
      </c>
      <c r="AZ8197">
        <v>0.18561500000000003</v>
      </c>
      <c r="BA8197">
        <v>0.18565900000000002</v>
      </c>
      <c r="BC8197" s="52">
        <v>100000</v>
      </c>
      <c r="BD8197" s="52">
        <v>100000</v>
      </c>
      <c r="BE8197">
        <v>0</v>
      </c>
      <c r="BF8197">
        <v>0</v>
      </c>
      <c r="BG8197">
        <v>0</v>
      </c>
    </row>
    <row r="8198" spans="1:59">
      <c r="A8198">
        <v>8197</v>
      </c>
      <c r="E8198">
        <v>9795.2054794520554</v>
      </c>
      <c r="K8198">
        <v>4621.7492752223061</v>
      </c>
      <c r="L8198">
        <v>4832.8042752223064</v>
      </c>
      <c r="M8198">
        <v>5043.8592752223067</v>
      </c>
      <c r="N8198">
        <v>5254.914275222307</v>
      </c>
      <c r="O8198">
        <v>5465.9692752223073</v>
      </c>
      <c r="Q8198">
        <v>39535.787688566881</v>
      </c>
      <c r="R8198">
        <v>38467.666495074664</v>
      </c>
      <c r="S8198">
        <v>37399.545301582446</v>
      </c>
      <c r="T8198">
        <v>36331.424108090228</v>
      </c>
      <c r="U8198">
        <v>35263.302914598011</v>
      </c>
      <c r="W8198">
        <v>6.720000000000001E-2</v>
      </c>
      <c r="AB8198">
        <v>1</v>
      </c>
      <c r="AC8198">
        <v>1</v>
      </c>
      <c r="AD8198">
        <v>1</v>
      </c>
      <c r="AE8198">
        <v>1</v>
      </c>
      <c r="AF8198">
        <v>1</v>
      </c>
      <c r="AL8198">
        <v>9.3120010000000004</v>
      </c>
      <c r="AM8198" s="5">
        <v>3.8022866249084468</v>
      </c>
      <c r="AN8198">
        <v>570.77625570776252</v>
      </c>
      <c r="AO8198">
        <f t="shared" si="128"/>
        <v>26826.48401826484</v>
      </c>
      <c r="AP8198">
        <v>684.93150684931504</v>
      </c>
      <c r="AQ8198">
        <v>0.13158300000000001</v>
      </c>
      <c r="AR8198">
        <v>0.187809</v>
      </c>
      <c r="AS8198">
        <v>0.16422800000000001</v>
      </c>
      <c r="AT8198">
        <v>0.18503</v>
      </c>
      <c r="AU8198">
        <v>0.18493399999999999</v>
      </c>
      <c r="AW8198">
        <v>0.13158300000000001</v>
      </c>
      <c r="AX8198">
        <v>0.187809</v>
      </c>
      <c r="AY8198">
        <v>0.16422800000000004</v>
      </c>
      <c r="AZ8198">
        <v>0.18503000000000003</v>
      </c>
      <c r="BA8198">
        <v>0.18493399999999999</v>
      </c>
      <c r="BC8198" s="52">
        <v>100000</v>
      </c>
      <c r="BD8198" s="52">
        <v>100000</v>
      </c>
      <c r="BE8198">
        <v>0</v>
      </c>
      <c r="BF8198">
        <v>0</v>
      </c>
      <c r="BG8198">
        <v>0</v>
      </c>
    </row>
    <row r="8199" spans="1:59">
      <c r="A8199">
        <v>8198</v>
      </c>
      <c r="E8199">
        <v>9795.2054794520554</v>
      </c>
      <c r="K8199">
        <v>4611.807653932392</v>
      </c>
      <c r="L8199">
        <v>4869.6376539323919</v>
      </c>
      <c r="M8199">
        <v>5127.4676539323918</v>
      </c>
      <c r="N8199">
        <v>5385.2976539323918</v>
      </c>
      <c r="O8199">
        <v>5643.1276539323917</v>
      </c>
      <c r="Q8199">
        <v>39162.169526861588</v>
      </c>
      <c r="R8199">
        <v>38104.142212961407</v>
      </c>
      <c r="S8199">
        <v>37046.114899061227</v>
      </c>
      <c r="T8199">
        <v>35988.087585161047</v>
      </c>
      <c r="U8199">
        <v>34930.060271260867</v>
      </c>
      <c r="W8199">
        <v>0.53986999999999996</v>
      </c>
      <c r="AB8199">
        <v>1</v>
      </c>
      <c r="AC8199">
        <v>1</v>
      </c>
      <c r="AD8199">
        <v>1</v>
      </c>
      <c r="AE8199">
        <v>1</v>
      </c>
      <c r="AF8199">
        <v>1</v>
      </c>
      <c r="AL8199">
        <v>12.209315</v>
      </c>
      <c r="AM8199" s="5">
        <v>3.2475433349609379</v>
      </c>
      <c r="AN8199">
        <v>570.77625570776252</v>
      </c>
      <c r="AO8199">
        <f t="shared" si="128"/>
        <v>26826.48401826484</v>
      </c>
      <c r="AP8199">
        <v>684.93150684931504</v>
      </c>
      <c r="AQ8199">
        <v>0.13163</v>
      </c>
      <c r="AR8199">
        <v>0.187611</v>
      </c>
      <c r="AS8199">
        <v>0.16347</v>
      </c>
      <c r="AT8199">
        <v>0.184527</v>
      </c>
      <c r="AU8199">
        <v>0.18435200000000002</v>
      </c>
      <c r="AW8199">
        <v>0.13163000000000002</v>
      </c>
      <c r="AX8199">
        <v>0.18761100000000003</v>
      </c>
      <c r="AY8199">
        <v>0.16347</v>
      </c>
      <c r="AZ8199">
        <v>0.184527</v>
      </c>
      <c r="BA8199">
        <v>0.18435200000000002</v>
      </c>
      <c r="BC8199" s="52">
        <v>100000</v>
      </c>
      <c r="BD8199" s="52">
        <v>100000</v>
      </c>
      <c r="BE8199">
        <v>0</v>
      </c>
      <c r="BF8199">
        <v>0</v>
      </c>
      <c r="BG8199">
        <v>0</v>
      </c>
    </row>
    <row r="8200" spans="1:59">
      <c r="A8200">
        <v>8199</v>
      </c>
      <c r="E8200">
        <v>9795.2054794520554</v>
      </c>
      <c r="K8200">
        <v>4593.0290359403316</v>
      </c>
      <c r="L8200">
        <v>4908.3315359403314</v>
      </c>
      <c r="M8200">
        <v>5223.6340359403312</v>
      </c>
      <c r="N8200">
        <v>5538.9365359403309</v>
      </c>
      <c r="O8200">
        <v>5854.2390359403307</v>
      </c>
      <c r="Q8200">
        <v>39601.668877406337</v>
      </c>
      <c r="R8200">
        <v>38531.76780032902</v>
      </c>
      <c r="S8200">
        <v>37461.866723251704</v>
      </c>
      <c r="T8200">
        <v>36391.965646174387</v>
      </c>
      <c r="U8200">
        <v>35322.06456909707</v>
      </c>
      <c r="W8200">
        <v>9.4170000000000004E-2</v>
      </c>
      <c r="AB8200">
        <v>1</v>
      </c>
      <c r="AC8200">
        <v>1</v>
      </c>
      <c r="AD8200">
        <v>1</v>
      </c>
      <c r="AE8200">
        <v>1</v>
      </c>
      <c r="AF8200">
        <v>1</v>
      </c>
      <c r="AL8200">
        <v>14.729182</v>
      </c>
      <c r="AM8200" s="5">
        <v>3.044613361358643</v>
      </c>
      <c r="AN8200">
        <v>570.77625570776252</v>
      </c>
      <c r="AO8200">
        <f t="shared" si="128"/>
        <v>26826.48401826484</v>
      </c>
      <c r="AP8200">
        <v>684.93150684931504</v>
      </c>
      <c r="AQ8200">
        <v>0.131607</v>
      </c>
      <c r="AR8200">
        <v>0.184975</v>
      </c>
      <c r="AS8200">
        <v>0.16286600000000001</v>
      </c>
      <c r="AT8200">
        <v>0.18414800000000001</v>
      </c>
      <c r="AU8200">
        <v>0.18418700000000002</v>
      </c>
      <c r="AW8200">
        <v>0.13160700000000003</v>
      </c>
      <c r="AX8200">
        <v>0.184975</v>
      </c>
      <c r="AY8200">
        <v>0.16286600000000001</v>
      </c>
      <c r="AZ8200">
        <v>0.18414800000000003</v>
      </c>
      <c r="BA8200">
        <v>0.18418700000000005</v>
      </c>
      <c r="BC8200" s="52">
        <v>100000</v>
      </c>
      <c r="BD8200" s="52">
        <v>100000</v>
      </c>
      <c r="BE8200">
        <v>0</v>
      </c>
      <c r="BF8200">
        <v>0</v>
      </c>
      <c r="BG8200">
        <v>0</v>
      </c>
    </row>
    <row r="8201" spans="1:59">
      <c r="A8201">
        <v>8200</v>
      </c>
      <c r="E8201">
        <v>9795.2054794520554</v>
      </c>
      <c r="K8201">
        <v>4319.0821381738087</v>
      </c>
      <c r="L8201">
        <v>4752.3546381738088</v>
      </c>
      <c r="M8201">
        <v>5185.6271381738088</v>
      </c>
      <c r="N8201">
        <v>5618.8996381738089</v>
      </c>
      <c r="O8201">
        <v>6052.1721381738089</v>
      </c>
      <c r="Q8201">
        <v>40221.003156575971</v>
      </c>
      <c r="R8201">
        <v>39134.369794211365</v>
      </c>
      <c r="S8201">
        <v>38047.736431846759</v>
      </c>
      <c r="T8201">
        <v>36961.103069482153</v>
      </c>
      <c r="U8201">
        <v>35874.469707117547</v>
      </c>
      <c r="W8201">
        <v>8.0159999999999995E-2</v>
      </c>
      <c r="AB8201">
        <v>1</v>
      </c>
      <c r="AC8201">
        <v>1</v>
      </c>
      <c r="AD8201">
        <v>1</v>
      </c>
      <c r="AE8201">
        <v>1</v>
      </c>
      <c r="AF8201">
        <v>1</v>
      </c>
      <c r="AL8201">
        <v>16.320011000000001</v>
      </c>
      <c r="AM8201" s="5">
        <v>3.410534143447876</v>
      </c>
      <c r="AN8201">
        <v>570.77625570776252</v>
      </c>
      <c r="AO8201">
        <f t="shared" si="128"/>
        <v>26826.48401826484</v>
      </c>
      <c r="AP8201">
        <v>684.93150684931504</v>
      </c>
      <c r="AQ8201">
        <v>0.13098199999999999</v>
      </c>
      <c r="AR8201">
        <v>0.18497</v>
      </c>
      <c r="AS8201">
        <v>0.16337100000000002</v>
      </c>
      <c r="AT8201">
        <v>0.18339</v>
      </c>
      <c r="AU8201">
        <v>0.183781</v>
      </c>
      <c r="AW8201">
        <v>0.13098199999999999</v>
      </c>
      <c r="AX8201">
        <v>0.18497000000000002</v>
      </c>
      <c r="AY8201">
        <v>0.16337100000000004</v>
      </c>
      <c r="AZ8201">
        <v>0.18339</v>
      </c>
      <c r="BA8201">
        <v>0.18378100000000003</v>
      </c>
      <c r="BC8201" s="52">
        <v>100000</v>
      </c>
      <c r="BD8201" s="52">
        <v>100000</v>
      </c>
      <c r="BE8201">
        <v>0</v>
      </c>
      <c r="BF8201">
        <v>0</v>
      </c>
      <c r="BG8201">
        <v>0</v>
      </c>
    </row>
    <row r="8202" spans="1:59">
      <c r="A8202">
        <v>8201</v>
      </c>
      <c r="E8202">
        <v>9795.2054794520554</v>
      </c>
      <c r="K8202">
        <v>4669.2481324963401</v>
      </c>
      <c r="L8202">
        <v>5292.098965829673</v>
      </c>
      <c r="M8202">
        <v>5914.949799163006</v>
      </c>
      <c r="N8202">
        <v>6537.8006324963389</v>
      </c>
      <c r="O8202">
        <v>7160.6514658296719</v>
      </c>
      <c r="Q8202">
        <v>42500.696706736147</v>
      </c>
      <c r="R8202">
        <v>41352.473853977674</v>
      </c>
      <c r="S8202">
        <v>40204.251001219192</v>
      </c>
      <c r="T8202">
        <v>39056.028148460711</v>
      </c>
      <c r="U8202">
        <v>37907.80529570223</v>
      </c>
      <c r="W8202">
        <v>0</v>
      </c>
      <c r="AB8202">
        <v>1</v>
      </c>
      <c r="AC8202">
        <v>1</v>
      </c>
      <c r="AD8202">
        <v>1</v>
      </c>
      <c r="AE8202">
        <v>1</v>
      </c>
      <c r="AF8202">
        <v>1</v>
      </c>
      <c r="AL8202">
        <v>17.914154</v>
      </c>
      <c r="AM8202" s="5">
        <v>3.502619743347168</v>
      </c>
      <c r="AN8202">
        <v>570.77625570776252</v>
      </c>
      <c r="AO8202">
        <f t="shared" si="128"/>
        <v>26826.48401826484</v>
      </c>
      <c r="AP8202">
        <v>684.93150684931504</v>
      </c>
      <c r="AQ8202">
        <v>0.13149</v>
      </c>
      <c r="AR8202">
        <v>0.18476699999999999</v>
      </c>
      <c r="AS8202">
        <v>0.16213</v>
      </c>
      <c r="AT8202">
        <v>0.182972</v>
      </c>
      <c r="AU8202">
        <v>0.18342800000000001</v>
      </c>
      <c r="AW8202">
        <v>0.13149</v>
      </c>
      <c r="AX8202">
        <v>0.18476700000000001</v>
      </c>
      <c r="AY8202">
        <v>0.16213</v>
      </c>
      <c r="AZ8202">
        <v>0.18297200000000002</v>
      </c>
      <c r="BA8202">
        <v>0.18342800000000004</v>
      </c>
      <c r="BC8202" s="52">
        <v>100000</v>
      </c>
      <c r="BD8202" s="52">
        <v>100000</v>
      </c>
      <c r="BE8202">
        <v>0</v>
      </c>
      <c r="BF8202">
        <v>0</v>
      </c>
      <c r="BG8202">
        <v>0</v>
      </c>
    </row>
    <row r="8203" spans="1:59">
      <c r="A8203">
        <v>8202</v>
      </c>
      <c r="E8203">
        <v>9795.2054794520554</v>
      </c>
      <c r="K8203">
        <v>6363.7422501328165</v>
      </c>
      <c r="L8203">
        <v>7142.2372501328164</v>
      </c>
      <c r="M8203">
        <v>7920.7322501328163</v>
      </c>
      <c r="N8203">
        <v>8699.2272501328152</v>
      </c>
      <c r="O8203">
        <v>9477.7222501328142</v>
      </c>
      <c r="Q8203">
        <v>44161.055977726697</v>
      </c>
      <c r="R8203">
        <v>42967.975919861645</v>
      </c>
      <c r="S8203">
        <v>41774.895861996592</v>
      </c>
      <c r="T8203">
        <v>40581.81580413154</v>
      </c>
      <c r="U8203">
        <v>39388.735746266488</v>
      </c>
      <c r="W8203">
        <v>0</v>
      </c>
      <c r="AB8203">
        <v>1</v>
      </c>
      <c r="AC8203">
        <v>1</v>
      </c>
      <c r="AD8203">
        <v>1</v>
      </c>
      <c r="AE8203">
        <v>1</v>
      </c>
      <c r="AF8203">
        <v>1</v>
      </c>
      <c r="AL8203">
        <v>17.500630000000001</v>
      </c>
      <c r="AM8203" s="5">
        <v>2.6394834518432622</v>
      </c>
      <c r="AN8203">
        <v>570.77625570776252</v>
      </c>
      <c r="AO8203">
        <f t="shared" si="128"/>
        <v>26826.48401826484</v>
      </c>
      <c r="AP8203">
        <v>684.93150684931504</v>
      </c>
      <c r="AQ8203">
        <v>0.13140399999999999</v>
      </c>
      <c r="AR8203">
        <v>0.183921</v>
      </c>
      <c r="AS8203">
        <v>0.15979300000000002</v>
      </c>
      <c r="AT8203">
        <v>0.165572</v>
      </c>
      <c r="AU8203">
        <v>0.15676300000000001</v>
      </c>
      <c r="AW8203">
        <v>0.13140400000000002</v>
      </c>
      <c r="AX8203">
        <v>0.183921</v>
      </c>
      <c r="AY8203">
        <v>0.15979300000000002</v>
      </c>
      <c r="AZ8203">
        <v>0.165572</v>
      </c>
      <c r="BA8203">
        <v>0.15676300000000004</v>
      </c>
      <c r="BC8203" s="52">
        <v>100000</v>
      </c>
      <c r="BD8203" s="52">
        <v>100000</v>
      </c>
      <c r="BE8203">
        <v>0</v>
      </c>
      <c r="BF8203">
        <v>0</v>
      </c>
      <c r="BG8203">
        <v>0</v>
      </c>
    </row>
    <row r="8204" spans="1:59">
      <c r="A8204">
        <v>8203</v>
      </c>
      <c r="E8204">
        <v>9795.2054794520554</v>
      </c>
      <c r="K8204">
        <v>7449.5882199089938</v>
      </c>
      <c r="L8204">
        <v>8260.8065532423279</v>
      </c>
      <c r="M8204">
        <v>9072.0248865756621</v>
      </c>
      <c r="N8204">
        <v>9883.2432199089963</v>
      </c>
      <c r="O8204">
        <v>10694.46155324233</v>
      </c>
      <c r="Q8204">
        <v>44876.535358788329</v>
      </c>
      <c r="R8204">
        <v>43664.125505756063</v>
      </c>
      <c r="S8204">
        <v>42451.715652723797</v>
      </c>
      <c r="T8204">
        <v>41239.30579969153</v>
      </c>
      <c r="U8204">
        <v>40026.895946659264</v>
      </c>
      <c r="W8204">
        <v>0</v>
      </c>
      <c r="AB8204">
        <v>1</v>
      </c>
      <c r="AC8204">
        <v>1</v>
      </c>
      <c r="AD8204">
        <v>1</v>
      </c>
      <c r="AE8204">
        <v>1</v>
      </c>
      <c r="AF8204">
        <v>1</v>
      </c>
      <c r="AL8204">
        <v>18.147451</v>
      </c>
      <c r="AM8204" s="5">
        <v>2.6815652847290039</v>
      </c>
      <c r="AN8204">
        <v>570.77625570776252</v>
      </c>
      <c r="AO8204">
        <f t="shared" si="128"/>
        <v>26826.48401826484</v>
      </c>
      <c r="AP8204">
        <v>684.93150684931504</v>
      </c>
      <c r="AQ8204">
        <v>0.129744</v>
      </c>
      <c r="AR8204">
        <v>0.18101599999999998</v>
      </c>
      <c r="AS8204">
        <v>0.15468999999999999</v>
      </c>
      <c r="AT8204">
        <v>0.14752000000000001</v>
      </c>
      <c r="AU8204">
        <v>0.135713</v>
      </c>
      <c r="AW8204">
        <v>0.12974400000000003</v>
      </c>
      <c r="AX8204">
        <v>0.18101600000000001</v>
      </c>
      <c r="AY8204">
        <v>0.15468999999999999</v>
      </c>
      <c r="AZ8204">
        <v>0.14752000000000004</v>
      </c>
      <c r="BA8204">
        <v>0.13571300000000003</v>
      </c>
      <c r="BC8204" s="52">
        <v>100000</v>
      </c>
      <c r="BD8204" s="52">
        <v>100000</v>
      </c>
      <c r="BE8204">
        <v>0</v>
      </c>
      <c r="BF8204">
        <v>0</v>
      </c>
      <c r="BG8204">
        <v>0</v>
      </c>
    </row>
    <row r="8205" spans="1:59">
      <c r="A8205">
        <v>8204</v>
      </c>
      <c r="E8205">
        <v>9795.2054794520554</v>
      </c>
      <c r="K8205">
        <v>7819.6374568113533</v>
      </c>
      <c r="L8205">
        <v>8595.1074568113527</v>
      </c>
      <c r="M8205">
        <v>9370.577456811352</v>
      </c>
      <c r="N8205">
        <v>10146.047456811351</v>
      </c>
      <c r="O8205">
        <v>10921.517456811351</v>
      </c>
      <c r="Q8205">
        <v>44876.535358788329</v>
      </c>
      <c r="R8205">
        <v>43664.125505756063</v>
      </c>
      <c r="S8205">
        <v>42451.715652723797</v>
      </c>
      <c r="T8205">
        <v>41239.30579969153</v>
      </c>
      <c r="U8205">
        <v>40026.895946659264</v>
      </c>
      <c r="W8205">
        <v>0</v>
      </c>
      <c r="AB8205">
        <v>1</v>
      </c>
      <c r="AC8205">
        <v>1</v>
      </c>
      <c r="AD8205">
        <v>1</v>
      </c>
      <c r="AE8205">
        <v>1</v>
      </c>
      <c r="AF8205">
        <v>1</v>
      </c>
      <c r="AL8205">
        <v>17.823837000000001</v>
      </c>
      <c r="AM8205" s="5">
        <v>2.720765113830566</v>
      </c>
      <c r="AN8205">
        <v>570.77625570776252</v>
      </c>
      <c r="AO8205">
        <f t="shared" si="128"/>
        <v>26826.48401826484</v>
      </c>
      <c r="AP8205">
        <v>684.93150684931504</v>
      </c>
      <c r="AQ8205">
        <v>0.11997100000000001</v>
      </c>
      <c r="AR8205">
        <v>0.15334299999999998</v>
      </c>
      <c r="AS8205">
        <v>0.11396200000000001</v>
      </c>
      <c r="AT8205">
        <v>0.14056399999999999</v>
      </c>
      <c r="AU8205">
        <v>0.12818199999999999</v>
      </c>
      <c r="AW8205">
        <v>0.11997100000000001</v>
      </c>
      <c r="AX8205">
        <v>0.15334300000000001</v>
      </c>
      <c r="AY8205">
        <v>0.11396199999999999</v>
      </c>
      <c r="AZ8205">
        <v>0.14056400000000002</v>
      </c>
      <c r="BA8205">
        <v>0.12818200000000002</v>
      </c>
      <c r="BC8205" s="52">
        <v>100000</v>
      </c>
      <c r="BD8205" s="52">
        <v>100000</v>
      </c>
      <c r="BE8205">
        <v>0</v>
      </c>
      <c r="BF8205">
        <v>0</v>
      </c>
      <c r="BG8205">
        <v>0</v>
      </c>
    </row>
    <row r="8206" spans="1:59">
      <c r="A8206">
        <v>8205</v>
      </c>
      <c r="E8206">
        <v>9795.2054794520554</v>
      </c>
      <c r="K8206">
        <v>6938.147035772301</v>
      </c>
      <c r="L8206">
        <v>7594.3812024389681</v>
      </c>
      <c r="M8206">
        <v>8250.6153691056352</v>
      </c>
      <c r="N8206">
        <v>8906.8495357723023</v>
      </c>
      <c r="O8206">
        <v>9563.0837024389693</v>
      </c>
      <c r="Q8206">
        <v>43627.77882943154</v>
      </c>
      <c r="R8206">
        <v>42449.106089072127</v>
      </c>
      <c r="S8206">
        <v>41270.433348712715</v>
      </c>
      <c r="T8206">
        <v>40091.760608353303</v>
      </c>
      <c r="U8206">
        <v>38913.087867993891</v>
      </c>
      <c r="W8206">
        <v>0</v>
      </c>
      <c r="AB8206">
        <v>1</v>
      </c>
      <c r="AC8206">
        <v>1</v>
      </c>
      <c r="AD8206">
        <v>1</v>
      </c>
      <c r="AE8206">
        <v>1</v>
      </c>
      <c r="AF8206">
        <v>1</v>
      </c>
      <c r="AL8206">
        <v>15.980895</v>
      </c>
      <c r="AM8206" s="5">
        <v>1.78365170955658</v>
      </c>
      <c r="AN8206">
        <v>570.77625570776252</v>
      </c>
      <c r="AO8206">
        <f t="shared" si="128"/>
        <v>26826.48401826484</v>
      </c>
      <c r="AP8206">
        <v>684.93150684931504</v>
      </c>
      <c r="AQ8206">
        <v>0.11461499999999999</v>
      </c>
      <c r="AR8206">
        <v>0.10964400000000001</v>
      </c>
      <c r="AS8206">
        <v>8.9065900000000003E-2</v>
      </c>
      <c r="AT8206">
        <v>0.10473099999999999</v>
      </c>
      <c r="AU8206">
        <v>6.99042E-2</v>
      </c>
      <c r="AW8206">
        <v>0.11461500000000001</v>
      </c>
      <c r="AX8206">
        <v>0.10964400000000001</v>
      </c>
      <c r="AY8206">
        <v>8.9065900000000017E-2</v>
      </c>
      <c r="AZ8206">
        <v>0.104731</v>
      </c>
      <c r="BA8206">
        <v>6.99042E-2</v>
      </c>
      <c r="BC8206" s="52">
        <v>100000</v>
      </c>
      <c r="BD8206" s="52">
        <v>100000</v>
      </c>
      <c r="BE8206">
        <v>0</v>
      </c>
      <c r="BF8206">
        <v>0</v>
      </c>
      <c r="BG8206">
        <v>0</v>
      </c>
    </row>
    <row r="8207" spans="1:59">
      <c r="A8207">
        <v>8206</v>
      </c>
      <c r="E8207">
        <v>9795.2054794520554</v>
      </c>
      <c r="K8207">
        <v>5893.1721757435489</v>
      </c>
      <c r="L8207">
        <v>6441.9130090768822</v>
      </c>
      <c r="M8207">
        <v>6990.6538424102155</v>
      </c>
      <c r="N8207">
        <v>7539.3946757435488</v>
      </c>
      <c r="O8207">
        <v>8088.135509076882</v>
      </c>
      <c r="Q8207">
        <v>39497.8031086384</v>
      </c>
      <c r="R8207">
        <v>38430.708127987877</v>
      </c>
      <c r="S8207">
        <v>37363.613147337353</v>
      </c>
      <c r="T8207">
        <v>36296.51816668683</v>
      </c>
      <c r="U8207">
        <v>35229.423186036307</v>
      </c>
      <c r="W8207">
        <v>0</v>
      </c>
      <c r="AB8207">
        <v>1</v>
      </c>
      <c r="AC8207">
        <v>1</v>
      </c>
      <c r="AD8207">
        <v>1</v>
      </c>
      <c r="AE8207">
        <v>1</v>
      </c>
      <c r="AF8207">
        <v>1</v>
      </c>
      <c r="AL8207">
        <v>11.235099</v>
      </c>
      <c r="AM8207" s="5">
        <v>2.0705304145812988</v>
      </c>
      <c r="AN8207">
        <v>570.77625570776252</v>
      </c>
      <c r="AO8207">
        <f t="shared" si="128"/>
        <v>26826.48401826484</v>
      </c>
      <c r="AP8207">
        <v>684.93150684931504</v>
      </c>
      <c r="AQ8207">
        <v>0.109858</v>
      </c>
      <c r="AR8207">
        <v>9.47239E-2</v>
      </c>
      <c r="AS8207">
        <v>8.5570800000000002E-2</v>
      </c>
      <c r="AT8207">
        <v>7.0104899999999998E-2</v>
      </c>
      <c r="AU8207">
        <v>6.2171900000000002E-2</v>
      </c>
      <c r="AW8207">
        <v>0.109858</v>
      </c>
      <c r="AX8207">
        <v>9.4723900000000014E-2</v>
      </c>
      <c r="AY8207">
        <v>8.5570799999999989E-2</v>
      </c>
      <c r="AZ8207">
        <v>7.0104899999999998E-2</v>
      </c>
      <c r="BA8207">
        <v>6.2171900000000002E-2</v>
      </c>
      <c r="BC8207" s="52">
        <v>100000</v>
      </c>
      <c r="BD8207" s="52">
        <v>100000</v>
      </c>
      <c r="BE8207">
        <v>0</v>
      </c>
      <c r="BF8207">
        <v>0</v>
      </c>
      <c r="BG8207">
        <v>0</v>
      </c>
    </row>
    <row r="8208" spans="1:59">
      <c r="A8208">
        <v>8207</v>
      </c>
      <c r="E8208">
        <v>9795.2054794520554</v>
      </c>
      <c r="K8208">
        <v>5658.9917631366807</v>
      </c>
      <c r="L8208">
        <v>6111.2109298033474</v>
      </c>
      <c r="M8208">
        <v>6563.4300964700142</v>
      </c>
      <c r="N8208">
        <v>7015.6492631366809</v>
      </c>
      <c r="O8208">
        <v>7467.8684298033477</v>
      </c>
      <c r="Q8208">
        <v>30838.704200577431</v>
      </c>
      <c r="R8208">
        <v>30005.548334128696</v>
      </c>
      <c r="S8208">
        <v>29172.392467679965</v>
      </c>
      <c r="T8208">
        <v>28339.236601231234</v>
      </c>
      <c r="U8208">
        <v>27506.080734782503</v>
      </c>
      <c r="W8208">
        <v>0</v>
      </c>
      <c r="AB8208">
        <v>1</v>
      </c>
      <c r="AC8208">
        <v>1</v>
      </c>
      <c r="AD8208">
        <v>1</v>
      </c>
      <c r="AE8208">
        <v>1</v>
      </c>
      <c r="AF8208">
        <v>1</v>
      </c>
      <c r="AL8208">
        <v>13.788259</v>
      </c>
      <c r="AM8208" s="5">
        <v>3.9099621772766109</v>
      </c>
      <c r="AN8208">
        <v>570.77625570776252</v>
      </c>
      <c r="AO8208">
        <f t="shared" si="128"/>
        <v>26826.48401826484</v>
      </c>
      <c r="AP8208">
        <v>684.93150684931504</v>
      </c>
      <c r="AQ8208">
        <v>0.105222</v>
      </c>
      <c r="AR8208">
        <v>8.4049300000000007E-2</v>
      </c>
      <c r="AS8208">
        <v>6.7422200000000002E-2</v>
      </c>
      <c r="AT8208">
        <v>6.3227400000000003E-2</v>
      </c>
      <c r="AU8208">
        <v>5.7957999999999996E-2</v>
      </c>
      <c r="AW8208">
        <v>0.105222</v>
      </c>
      <c r="AX8208">
        <v>8.4049300000000007E-2</v>
      </c>
      <c r="AY8208">
        <v>6.7422200000000002E-2</v>
      </c>
      <c r="AZ8208">
        <v>6.3227400000000003E-2</v>
      </c>
      <c r="BA8208">
        <v>5.7957999999999996E-2</v>
      </c>
      <c r="BC8208" s="52">
        <v>100000</v>
      </c>
      <c r="BD8208" s="52">
        <v>100000</v>
      </c>
      <c r="BE8208">
        <v>0</v>
      </c>
      <c r="BF8208">
        <v>0</v>
      </c>
      <c r="BG8208">
        <v>0</v>
      </c>
    </row>
    <row r="8209" spans="1:59">
      <c r="A8209">
        <v>8208</v>
      </c>
      <c r="E8209">
        <v>9795.2054794520554</v>
      </c>
      <c r="K8209">
        <v>4217.4566760991311</v>
      </c>
      <c r="L8209">
        <v>4610.3616760991308</v>
      </c>
      <c r="M8209">
        <v>5003.2666760991306</v>
      </c>
      <c r="N8209">
        <v>5396.1716760991303</v>
      </c>
      <c r="O8209">
        <v>5789.0766760991301</v>
      </c>
      <c r="Q8209">
        <v>23612.675838387349</v>
      </c>
      <c r="R8209">
        <v>22974.74243819133</v>
      </c>
      <c r="S8209">
        <v>22336.80903799531</v>
      </c>
      <c r="T8209">
        <v>21698.87563779929</v>
      </c>
      <c r="U8209">
        <v>21060.942237603271</v>
      </c>
      <c r="W8209">
        <v>0</v>
      </c>
      <c r="AB8209">
        <v>1</v>
      </c>
      <c r="AC8209">
        <v>1</v>
      </c>
      <c r="AD8209">
        <v>1</v>
      </c>
      <c r="AE8209">
        <v>1</v>
      </c>
      <c r="AF8209">
        <v>1</v>
      </c>
      <c r="AL8209">
        <v>14.661670000000001</v>
      </c>
      <c r="AM8209" s="5">
        <v>6.0407423973083496</v>
      </c>
      <c r="AN8209">
        <v>570.77625570776252</v>
      </c>
      <c r="AO8209">
        <f t="shared" si="128"/>
        <v>26826.48401826484</v>
      </c>
      <c r="AP8209">
        <v>684.93150684931504</v>
      </c>
      <c r="AQ8209">
        <v>0.101795</v>
      </c>
      <c r="AR8209">
        <v>7.7424400000000004E-2</v>
      </c>
      <c r="AS8209">
        <v>6.3791299999999995E-2</v>
      </c>
      <c r="AT8209">
        <v>6.1763999999999999E-2</v>
      </c>
      <c r="AU8209">
        <v>5.66667E-2</v>
      </c>
      <c r="AW8209">
        <v>0.10179500000000001</v>
      </c>
      <c r="AX8209">
        <v>7.742439999999999E-2</v>
      </c>
      <c r="AY8209">
        <v>6.3791299999999995E-2</v>
      </c>
      <c r="AZ8209">
        <v>6.1763999999999999E-2</v>
      </c>
      <c r="BA8209">
        <v>5.66667E-2</v>
      </c>
      <c r="BC8209" s="52">
        <v>100000</v>
      </c>
      <c r="BD8209" s="52">
        <v>100000</v>
      </c>
      <c r="BE8209">
        <v>0</v>
      </c>
      <c r="BF8209">
        <v>0</v>
      </c>
      <c r="BG8209">
        <v>0</v>
      </c>
    </row>
    <row r="8210" spans="1:59">
      <c r="A8210">
        <v>8209</v>
      </c>
      <c r="E8210">
        <v>9795.2054794520554</v>
      </c>
      <c r="K8210">
        <v>3186.6281950552402</v>
      </c>
      <c r="L8210">
        <v>3401.807361721907</v>
      </c>
      <c r="M8210">
        <v>3616.9865283885738</v>
      </c>
      <c r="N8210">
        <v>3832.1656950552406</v>
      </c>
      <c r="O8210">
        <v>4047.3448617219074</v>
      </c>
      <c r="Q8210">
        <v>24391.47995328352</v>
      </c>
      <c r="R8210">
        <v>23732.505939195442</v>
      </c>
      <c r="S8210">
        <v>23073.531925107363</v>
      </c>
      <c r="T8210">
        <v>22414.557911019285</v>
      </c>
      <c r="U8210">
        <v>21755.583896931206</v>
      </c>
      <c r="W8210">
        <v>0</v>
      </c>
      <c r="AB8210">
        <v>1</v>
      </c>
      <c r="AC8210">
        <v>1</v>
      </c>
      <c r="AD8210">
        <v>1</v>
      </c>
      <c r="AE8210">
        <v>1</v>
      </c>
      <c r="AF8210">
        <v>1</v>
      </c>
      <c r="AL8210">
        <v>14.795965000000001</v>
      </c>
      <c r="AM8210" s="5">
        <v>13.902168273925779</v>
      </c>
      <c r="AN8210">
        <v>570.77625570776252</v>
      </c>
      <c r="AO8210">
        <f t="shared" si="128"/>
        <v>26826.48401826484</v>
      </c>
      <c r="AP8210">
        <v>684.93150684931504</v>
      </c>
      <c r="AQ8210">
        <v>9.6010600000000001E-2</v>
      </c>
      <c r="AR8210">
        <v>6.84863E-2</v>
      </c>
      <c r="AS8210">
        <v>6.0206900000000001E-2</v>
      </c>
      <c r="AT8210">
        <v>6.0583699999999997E-2</v>
      </c>
      <c r="AU8210">
        <v>5.5474099999999998E-2</v>
      </c>
      <c r="AW8210">
        <v>9.6010599999999988E-2</v>
      </c>
      <c r="AX8210">
        <v>6.84863E-2</v>
      </c>
      <c r="AY8210">
        <v>6.0206899999999994E-2</v>
      </c>
      <c r="AZ8210">
        <v>6.0583700000000004E-2</v>
      </c>
      <c r="BA8210">
        <v>5.5474099999999998E-2</v>
      </c>
      <c r="BC8210" s="52">
        <v>100000</v>
      </c>
      <c r="BD8210" s="52">
        <v>100000</v>
      </c>
      <c r="BE8210">
        <v>0</v>
      </c>
      <c r="BF8210">
        <v>0</v>
      </c>
      <c r="BG8210">
        <v>0</v>
      </c>
    </row>
    <row r="8211" spans="1:59">
      <c r="A8211">
        <v>8210</v>
      </c>
      <c r="E8211">
        <v>9795.2054794520554</v>
      </c>
      <c r="K8211">
        <v>2270.3063879235697</v>
      </c>
      <c r="L8211">
        <v>2371.61138792357</v>
      </c>
      <c r="M8211">
        <v>2472.9163879235703</v>
      </c>
      <c r="N8211">
        <v>2574.2213879235705</v>
      </c>
      <c r="O8211">
        <v>2675.5263879235708</v>
      </c>
      <c r="Q8211">
        <v>25619.360346442369</v>
      </c>
      <c r="R8211">
        <v>24927.213221871662</v>
      </c>
      <c r="S8211">
        <v>24235.066097300954</v>
      </c>
      <c r="T8211">
        <v>23542.918972730247</v>
      </c>
      <c r="U8211">
        <v>22850.77184815954</v>
      </c>
      <c r="W8211">
        <v>0</v>
      </c>
      <c r="AB8211">
        <v>1</v>
      </c>
      <c r="AC8211">
        <v>1</v>
      </c>
      <c r="AD8211">
        <v>1</v>
      </c>
      <c r="AE8211">
        <v>1</v>
      </c>
      <c r="AF8211">
        <v>1</v>
      </c>
      <c r="AL8211">
        <v>12.119243000000001</v>
      </c>
      <c r="AM8211" s="5">
        <v>14.399843215942379</v>
      </c>
      <c r="AN8211">
        <v>570.77625570776252</v>
      </c>
      <c r="AO8211">
        <f t="shared" si="128"/>
        <v>26826.48401826484</v>
      </c>
      <c r="AP8211">
        <v>684.93150684931504</v>
      </c>
      <c r="AQ8211">
        <v>9.4239900000000001E-2</v>
      </c>
      <c r="AR8211">
        <v>6.8634100000000003E-2</v>
      </c>
      <c r="AS8211">
        <v>6.0092899999999998E-2</v>
      </c>
      <c r="AT8211">
        <v>6.0553900000000001E-2</v>
      </c>
      <c r="AU8211">
        <v>5.5447699999999996E-2</v>
      </c>
      <c r="AW8211">
        <v>9.4239900000000001E-2</v>
      </c>
      <c r="AX8211">
        <v>6.8634100000000003E-2</v>
      </c>
      <c r="AY8211">
        <v>6.0092899999999991E-2</v>
      </c>
      <c r="AZ8211">
        <v>6.0553900000000008E-2</v>
      </c>
      <c r="BA8211">
        <v>5.5447700000000003E-2</v>
      </c>
      <c r="BC8211" s="52">
        <v>100000</v>
      </c>
      <c r="BD8211" s="52">
        <v>100000</v>
      </c>
      <c r="BE8211">
        <v>0</v>
      </c>
      <c r="BF8211">
        <v>0</v>
      </c>
      <c r="BG8211">
        <v>0</v>
      </c>
    </row>
    <row r="8212" spans="1:59">
      <c r="A8212">
        <v>8211</v>
      </c>
      <c r="E8212">
        <v>9795.2054794520554</v>
      </c>
      <c r="K8212">
        <v>1716.3028769612542</v>
      </c>
      <c r="L8212">
        <v>1763.9853769612541</v>
      </c>
      <c r="M8212">
        <v>1811.667876961254</v>
      </c>
      <c r="N8212">
        <v>1859.3503769612539</v>
      </c>
      <c r="O8212">
        <v>1907.0328769612538</v>
      </c>
      <c r="Q8212">
        <v>26020.117829613671</v>
      </c>
      <c r="R8212">
        <v>25317.143614390254</v>
      </c>
      <c r="S8212">
        <v>24614.169399166836</v>
      </c>
      <c r="T8212">
        <v>23911.195183943419</v>
      </c>
      <c r="U8212">
        <v>23208.220968720001</v>
      </c>
      <c r="W8212">
        <v>0</v>
      </c>
      <c r="AB8212">
        <v>1</v>
      </c>
      <c r="AC8212">
        <v>1</v>
      </c>
      <c r="AD8212">
        <v>1</v>
      </c>
      <c r="AE8212">
        <v>1</v>
      </c>
      <c r="AF8212">
        <v>1</v>
      </c>
      <c r="AL8212">
        <v>10.764540999999999</v>
      </c>
      <c r="AM8212" s="5">
        <v>14.09359550476074</v>
      </c>
      <c r="AN8212">
        <v>570.77625570776252</v>
      </c>
      <c r="AO8212">
        <f t="shared" si="128"/>
        <v>26826.48401826484</v>
      </c>
      <c r="AP8212">
        <v>684.93150684931504</v>
      </c>
      <c r="AQ8212">
        <v>9.4055000000000014E-2</v>
      </c>
      <c r="AR8212">
        <v>6.8657200000000002E-2</v>
      </c>
      <c r="AS8212">
        <v>5.9903699999999997E-2</v>
      </c>
      <c r="AT8212">
        <v>6.0478999999999998E-2</v>
      </c>
      <c r="AU8212">
        <v>5.5371000000000004E-2</v>
      </c>
      <c r="AW8212">
        <v>9.4055000000000014E-2</v>
      </c>
      <c r="AX8212">
        <v>6.8657200000000002E-2</v>
      </c>
      <c r="AY8212">
        <v>5.990369999999999E-2</v>
      </c>
      <c r="AZ8212">
        <v>6.0478999999999991E-2</v>
      </c>
      <c r="BA8212">
        <v>5.5371000000000004E-2</v>
      </c>
      <c r="BC8212" s="52">
        <v>100000</v>
      </c>
      <c r="BD8212" s="52">
        <v>100000</v>
      </c>
      <c r="BE8212">
        <v>0</v>
      </c>
      <c r="BF8212">
        <v>0</v>
      </c>
      <c r="BG8212">
        <v>0</v>
      </c>
    </row>
    <row r="8213" spans="1:59">
      <c r="A8213">
        <v>8212</v>
      </c>
      <c r="E8213">
        <v>9795.2054794520554</v>
      </c>
      <c r="K8213">
        <v>1607.7181888126402</v>
      </c>
      <c r="L8213">
        <v>1648.2781888126401</v>
      </c>
      <c r="M8213">
        <v>1688.8381888126401</v>
      </c>
      <c r="N8213">
        <v>1729.39818881264</v>
      </c>
      <c r="O8213">
        <v>1769.9581888126399</v>
      </c>
      <c r="Q8213">
        <v>28268.805335694829</v>
      </c>
      <c r="R8213">
        <v>27505.079307686814</v>
      </c>
      <c r="S8213">
        <v>26741.353279678799</v>
      </c>
      <c r="T8213">
        <v>25977.627251670783</v>
      </c>
      <c r="U8213">
        <v>25213.901223662768</v>
      </c>
      <c r="W8213">
        <v>0</v>
      </c>
      <c r="AB8213">
        <v>1</v>
      </c>
      <c r="AC8213">
        <v>1</v>
      </c>
      <c r="AD8213">
        <v>1</v>
      </c>
      <c r="AE8213">
        <v>1</v>
      </c>
      <c r="AF8213">
        <v>1</v>
      </c>
      <c r="AL8213">
        <v>10.019124</v>
      </c>
      <c r="AM8213" s="5">
        <v>13.92670154571533</v>
      </c>
      <c r="AN8213">
        <v>570.77625570776252</v>
      </c>
      <c r="AO8213">
        <f t="shared" si="128"/>
        <v>26826.48401826484</v>
      </c>
      <c r="AP8213">
        <v>684.93150684931504</v>
      </c>
      <c r="AQ8213">
        <v>8.01978E-2</v>
      </c>
      <c r="AR8213">
        <v>5.1478200000000002E-2</v>
      </c>
      <c r="AS8213">
        <v>4.5926900000000007E-2</v>
      </c>
      <c r="AT8213">
        <v>5.4259099999999998E-2</v>
      </c>
      <c r="AU8213">
        <v>5.2402400000000002E-2</v>
      </c>
      <c r="AW8213">
        <v>8.01978E-2</v>
      </c>
      <c r="AX8213">
        <v>5.1478200000000002E-2</v>
      </c>
      <c r="AY8213">
        <v>4.5926900000000007E-2</v>
      </c>
      <c r="AZ8213">
        <v>5.4259099999999991E-2</v>
      </c>
      <c r="BA8213">
        <v>5.2402400000000002E-2</v>
      </c>
      <c r="BC8213" s="52">
        <v>100000</v>
      </c>
      <c r="BD8213" s="52">
        <v>100000</v>
      </c>
      <c r="BE8213">
        <v>0</v>
      </c>
      <c r="BF8213">
        <v>0</v>
      </c>
      <c r="BG8213">
        <v>0</v>
      </c>
    </row>
    <row r="8214" spans="1:59">
      <c r="A8214">
        <v>8213</v>
      </c>
      <c r="E8214">
        <v>9795.2054794520554</v>
      </c>
      <c r="K8214">
        <v>1814.915501912546</v>
      </c>
      <c r="L8214">
        <v>1855.475501912546</v>
      </c>
      <c r="M8214">
        <v>1896.0355019125459</v>
      </c>
      <c r="N8214">
        <v>1936.5955019125458</v>
      </c>
      <c r="O8214">
        <v>1977.1555019125458</v>
      </c>
      <c r="Q8214">
        <v>33279.378740874527</v>
      </c>
      <c r="R8214">
        <v>32380.284229715326</v>
      </c>
      <c r="S8214">
        <v>31481.189718556125</v>
      </c>
      <c r="T8214">
        <v>30582.095207396924</v>
      </c>
      <c r="U8214">
        <v>29683.000696237723</v>
      </c>
      <c r="W8214">
        <v>0</v>
      </c>
      <c r="AB8214">
        <v>1</v>
      </c>
      <c r="AC8214">
        <v>1</v>
      </c>
      <c r="AD8214">
        <v>1</v>
      </c>
      <c r="AE8214">
        <v>1</v>
      </c>
      <c r="AF8214">
        <v>1</v>
      </c>
      <c r="AL8214">
        <v>10.063466</v>
      </c>
      <c r="AM8214" s="5">
        <v>14.239511489868161</v>
      </c>
      <c r="AN8214">
        <v>570.77625570776252</v>
      </c>
      <c r="AO8214">
        <f t="shared" si="128"/>
        <v>26826.48401826484</v>
      </c>
      <c r="AP8214">
        <v>684.93150684931504</v>
      </c>
      <c r="AQ8214">
        <v>8.0253400000000003E-2</v>
      </c>
      <c r="AR8214">
        <v>5.0576900000000001E-2</v>
      </c>
      <c r="AS8214">
        <v>4.5447700000000001E-2</v>
      </c>
      <c r="AT8214">
        <v>5.4609900000000003E-2</v>
      </c>
      <c r="AU8214">
        <v>5.2726599999999998E-2</v>
      </c>
      <c r="AW8214">
        <v>8.0253400000000016E-2</v>
      </c>
      <c r="AX8214">
        <v>5.0576899999999994E-2</v>
      </c>
      <c r="AY8214">
        <v>4.5447699999999994E-2</v>
      </c>
      <c r="AZ8214">
        <v>5.4609900000000003E-2</v>
      </c>
      <c r="BA8214">
        <v>5.2726599999999998E-2</v>
      </c>
      <c r="BC8214" s="52">
        <v>100000</v>
      </c>
      <c r="BD8214" s="52">
        <v>100000</v>
      </c>
      <c r="BE8214">
        <v>0</v>
      </c>
      <c r="BF8214">
        <v>0</v>
      </c>
      <c r="BG8214">
        <v>0</v>
      </c>
    </row>
    <row r="8215" spans="1:59">
      <c r="A8215">
        <v>8214</v>
      </c>
      <c r="E8215">
        <v>9795.2054794520554</v>
      </c>
      <c r="K8215">
        <v>2649.2447894217939</v>
      </c>
      <c r="L8215">
        <v>2691.5922894217938</v>
      </c>
      <c r="M8215">
        <v>2733.9397894217936</v>
      </c>
      <c r="N8215">
        <v>2776.2872894217935</v>
      </c>
      <c r="O8215">
        <v>2818.6347894217934</v>
      </c>
      <c r="Q8215">
        <v>48836.51621577418</v>
      </c>
      <c r="R8215">
        <v>47517.121284763562</v>
      </c>
      <c r="S8215">
        <v>46197.726353752943</v>
      </c>
      <c r="T8215">
        <v>44878.331422742325</v>
      </c>
      <c r="U8215">
        <v>43558.936491731707</v>
      </c>
      <c r="W8215">
        <v>0</v>
      </c>
      <c r="AB8215">
        <v>1</v>
      </c>
      <c r="AC8215">
        <v>1</v>
      </c>
      <c r="AD8215">
        <v>1</v>
      </c>
      <c r="AE8215">
        <v>1</v>
      </c>
      <c r="AF8215">
        <v>1</v>
      </c>
      <c r="AL8215">
        <v>10.055054999999999</v>
      </c>
      <c r="AM8215" s="5">
        <v>13.50092792510986</v>
      </c>
      <c r="AN8215">
        <v>570.77625570776252</v>
      </c>
      <c r="AO8215">
        <f t="shared" si="128"/>
        <v>26826.48401826484</v>
      </c>
      <c r="AP8215">
        <v>684.93150684931504</v>
      </c>
      <c r="AQ8215">
        <v>8.0523499999999998E-2</v>
      </c>
      <c r="AR8215">
        <v>5.1336199999999999E-2</v>
      </c>
      <c r="AS8215">
        <v>4.59385E-2</v>
      </c>
      <c r="AT8215">
        <v>5.54768E-2</v>
      </c>
      <c r="AU8215">
        <v>5.2965999999999999E-2</v>
      </c>
      <c r="AW8215">
        <v>8.0523500000000012E-2</v>
      </c>
      <c r="AX8215">
        <v>5.1336199999999999E-2</v>
      </c>
      <c r="AY8215">
        <v>4.5938500000000007E-2</v>
      </c>
      <c r="AZ8215">
        <v>5.5476800000000007E-2</v>
      </c>
      <c r="BA8215">
        <v>5.2965999999999999E-2</v>
      </c>
      <c r="BC8215" s="52">
        <v>100000</v>
      </c>
      <c r="BD8215" s="52">
        <v>100000</v>
      </c>
      <c r="BE8215">
        <v>0</v>
      </c>
      <c r="BF8215">
        <v>0</v>
      </c>
      <c r="BG8215">
        <v>0</v>
      </c>
    </row>
    <row r="8216" spans="1:59">
      <c r="A8216">
        <v>8215</v>
      </c>
      <c r="E8216">
        <v>9795.2054794520554</v>
      </c>
      <c r="K8216">
        <v>4157.2423462612178</v>
      </c>
      <c r="L8216">
        <v>4198.627346261218</v>
      </c>
      <c r="M8216">
        <v>4240.0123462612182</v>
      </c>
      <c r="N8216">
        <v>4281.3973462612184</v>
      </c>
      <c r="O8216">
        <v>4322.7823462612187</v>
      </c>
      <c r="Q8216">
        <v>57852.193339909303</v>
      </c>
      <c r="R8216">
        <v>56289.225770806697</v>
      </c>
      <c r="S8216">
        <v>54726.258201704091</v>
      </c>
      <c r="T8216">
        <v>53163.290632601485</v>
      </c>
      <c r="U8216">
        <v>51600.323063498879</v>
      </c>
      <c r="W8216">
        <v>0</v>
      </c>
      <c r="AB8216">
        <v>1</v>
      </c>
      <c r="AC8216">
        <v>1</v>
      </c>
      <c r="AD8216">
        <v>1</v>
      </c>
      <c r="AE8216">
        <v>1</v>
      </c>
      <c r="AF8216">
        <v>1</v>
      </c>
      <c r="AL8216">
        <v>9.7393789999999996</v>
      </c>
      <c r="AM8216" s="5">
        <v>14.76815032958984</v>
      </c>
      <c r="AN8216">
        <v>570.77625570776252</v>
      </c>
      <c r="AO8216">
        <f t="shared" si="128"/>
        <v>26826.48401826484</v>
      </c>
      <c r="AP8216">
        <v>684.93150684931504</v>
      </c>
      <c r="AQ8216">
        <v>8.2659200000000002E-2</v>
      </c>
      <c r="AR8216">
        <v>5.20206E-2</v>
      </c>
      <c r="AS8216">
        <v>4.6958899999999998E-2</v>
      </c>
      <c r="AT8216">
        <v>5.6080599999999994E-2</v>
      </c>
      <c r="AU8216">
        <v>5.3558599999999998E-2</v>
      </c>
      <c r="AW8216">
        <v>8.2659200000000002E-2</v>
      </c>
      <c r="AX8216">
        <v>5.20206E-2</v>
      </c>
      <c r="AY8216">
        <v>4.6958899999999998E-2</v>
      </c>
      <c r="AZ8216">
        <v>5.6080599999999994E-2</v>
      </c>
      <c r="BA8216">
        <v>5.3558599999999998E-2</v>
      </c>
      <c r="BC8216" s="52">
        <v>100000</v>
      </c>
      <c r="BD8216" s="52">
        <v>100000</v>
      </c>
      <c r="BE8216">
        <v>0</v>
      </c>
      <c r="BF8216">
        <v>0</v>
      </c>
      <c r="BG8216">
        <v>0</v>
      </c>
    </row>
    <row r="8217" spans="1:59">
      <c r="A8217">
        <v>8216</v>
      </c>
      <c r="E8217">
        <v>9795.2054794520554</v>
      </c>
      <c r="K8217">
        <v>5436.9904565841671</v>
      </c>
      <c r="L8217">
        <v>5477.9629565841669</v>
      </c>
      <c r="M8217">
        <v>5518.9354565841668</v>
      </c>
      <c r="N8217">
        <v>5559.9079565841666</v>
      </c>
      <c r="O8217">
        <v>5600.8804565841665</v>
      </c>
      <c r="Q8217">
        <v>54428.011538917817</v>
      </c>
      <c r="R8217">
        <v>52957.553603140703</v>
      </c>
      <c r="S8217">
        <v>51487.095667363588</v>
      </c>
      <c r="T8217">
        <v>50016.637731586474</v>
      </c>
      <c r="U8217">
        <v>48546.179795809359</v>
      </c>
      <c r="W8217">
        <v>0</v>
      </c>
      <c r="AB8217">
        <v>1</v>
      </c>
      <c r="AC8217">
        <v>1</v>
      </c>
      <c r="AD8217">
        <v>1</v>
      </c>
      <c r="AE8217">
        <v>1</v>
      </c>
      <c r="AF8217">
        <v>1</v>
      </c>
      <c r="AL8217">
        <v>8.554271</v>
      </c>
      <c r="AM8217" s="5">
        <v>10.72410774230957</v>
      </c>
      <c r="AN8217">
        <v>570.77625570776252</v>
      </c>
      <c r="AO8217">
        <f t="shared" si="128"/>
        <v>26826.48401826484</v>
      </c>
      <c r="AP8217">
        <v>684.93150684931504</v>
      </c>
      <c r="AQ8217">
        <v>8.4269700000000003E-2</v>
      </c>
      <c r="AR8217">
        <v>5.3298999999999999E-2</v>
      </c>
      <c r="AS8217">
        <v>4.7577599999999998E-2</v>
      </c>
      <c r="AT8217">
        <v>5.6970199999999999E-2</v>
      </c>
      <c r="AU8217">
        <v>5.4626100000000004E-2</v>
      </c>
      <c r="AW8217">
        <v>8.4269699999999989E-2</v>
      </c>
      <c r="AX8217">
        <v>5.3298999999999999E-2</v>
      </c>
      <c r="AY8217">
        <v>4.7577599999999998E-2</v>
      </c>
      <c r="AZ8217">
        <v>5.6970199999999999E-2</v>
      </c>
      <c r="BA8217">
        <v>5.4626099999999997E-2</v>
      </c>
      <c r="BC8217" s="52">
        <v>100000</v>
      </c>
      <c r="BD8217" s="52">
        <v>100000</v>
      </c>
      <c r="BE8217">
        <v>0</v>
      </c>
      <c r="BF8217">
        <v>0</v>
      </c>
      <c r="BG8217">
        <v>0</v>
      </c>
    </row>
    <row r="8218" spans="1:59">
      <c r="A8218">
        <v>8217</v>
      </c>
      <c r="E8218">
        <v>9795.2054794520554</v>
      </c>
      <c r="K8218">
        <v>4603.7691760968446</v>
      </c>
      <c r="L8218">
        <v>4654.2566760968448</v>
      </c>
      <c r="M8218">
        <v>4704.744176096845</v>
      </c>
      <c r="N8218">
        <v>4755.2316760968451</v>
      </c>
      <c r="O8218">
        <v>4805.7191760968453</v>
      </c>
      <c r="Q8218">
        <v>52026.846581925543</v>
      </c>
      <c r="R8218">
        <v>50621.259877187324</v>
      </c>
      <c r="S8218">
        <v>49215.673172449104</v>
      </c>
      <c r="T8218">
        <v>47810.086467710884</v>
      </c>
      <c r="U8218">
        <v>46404.499762972664</v>
      </c>
      <c r="W8218">
        <v>3.1980000000000001E-2</v>
      </c>
      <c r="AB8218">
        <v>1</v>
      </c>
      <c r="AC8218">
        <v>1</v>
      </c>
      <c r="AD8218">
        <v>1</v>
      </c>
      <c r="AE8218">
        <v>1</v>
      </c>
      <c r="AF8218">
        <v>1</v>
      </c>
      <c r="AL8218">
        <v>8.7296390000000006</v>
      </c>
      <c r="AM8218" s="5">
        <v>15.367710113525391</v>
      </c>
      <c r="AN8218">
        <v>570.77625570776252</v>
      </c>
      <c r="AO8218">
        <f t="shared" si="128"/>
        <v>26826.48401826484</v>
      </c>
      <c r="AP8218">
        <v>684.93150684931504</v>
      </c>
      <c r="AQ8218">
        <v>8.3953799999999995E-2</v>
      </c>
      <c r="AR8218">
        <v>5.4029200000000006E-2</v>
      </c>
      <c r="AS8218">
        <v>4.6228999999999999E-2</v>
      </c>
      <c r="AT8218">
        <v>5.5484099999999995E-2</v>
      </c>
      <c r="AU8218">
        <v>5.4267899999999994E-2</v>
      </c>
      <c r="AW8218">
        <v>8.3953800000000009E-2</v>
      </c>
      <c r="AX8218">
        <v>5.4029200000000013E-2</v>
      </c>
      <c r="AY8218">
        <v>4.6229000000000006E-2</v>
      </c>
      <c r="AZ8218">
        <v>5.5484099999999995E-2</v>
      </c>
      <c r="BA8218">
        <v>5.4267899999999994E-2</v>
      </c>
      <c r="BC8218" s="52">
        <v>100000</v>
      </c>
      <c r="BD8218" s="52">
        <v>100000</v>
      </c>
      <c r="BE8218">
        <v>0</v>
      </c>
      <c r="BF8218">
        <v>0</v>
      </c>
      <c r="BG8218">
        <v>0</v>
      </c>
    </row>
    <row r="8219" spans="1:59">
      <c r="A8219">
        <v>8218</v>
      </c>
      <c r="E8219">
        <v>9795.2054794520554</v>
      </c>
      <c r="K8219">
        <v>4083.005875792267</v>
      </c>
      <c r="L8219">
        <v>4156.7583757922675</v>
      </c>
      <c r="M8219">
        <v>4230.5108757922681</v>
      </c>
      <c r="N8219">
        <v>4304.2633757922686</v>
      </c>
      <c r="O8219">
        <v>4378.0158757922691</v>
      </c>
      <c r="Q8219">
        <v>50508.439884364561</v>
      </c>
      <c r="R8219">
        <v>49143.875313817043</v>
      </c>
      <c r="S8219">
        <v>47779.310743269525</v>
      </c>
      <c r="T8219">
        <v>46414.746172722007</v>
      </c>
      <c r="U8219">
        <v>45050.181602174489</v>
      </c>
      <c r="W8219">
        <v>9.4109999999999999E-2</v>
      </c>
      <c r="AB8219">
        <v>1</v>
      </c>
      <c r="AC8219">
        <v>1</v>
      </c>
      <c r="AD8219">
        <v>1</v>
      </c>
      <c r="AE8219">
        <v>1</v>
      </c>
      <c r="AF8219">
        <v>1</v>
      </c>
      <c r="AL8219">
        <v>6.7773504000000004</v>
      </c>
      <c r="AM8219" s="5">
        <v>13.28545093536377</v>
      </c>
      <c r="AN8219">
        <v>570.77625570776252</v>
      </c>
      <c r="AO8219">
        <f t="shared" si="128"/>
        <v>26826.48401826484</v>
      </c>
      <c r="AP8219">
        <v>684.93150684931504</v>
      </c>
      <c r="AQ8219">
        <v>8.3648600000000004E-2</v>
      </c>
      <c r="AR8219">
        <v>3.89223E-2</v>
      </c>
      <c r="AS8219">
        <v>3.2491800000000001E-2</v>
      </c>
      <c r="AT8219">
        <v>4.9534999999999996E-2</v>
      </c>
      <c r="AU8219">
        <v>5.2623099999999999E-2</v>
      </c>
      <c r="AW8219">
        <v>8.3648600000000004E-2</v>
      </c>
      <c r="AX8219">
        <v>3.8922300000000007E-2</v>
      </c>
      <c r="AY8219">
        <v>3.2491800000000001E-2</v>
      </c>
      <c r="AZ8219">
        <v>4.9534999999999996E-2</v>
      </c>
      <c r="BA8219">
        <v>5.2623099999999992E-2</v>
      </c>
      <c r="BC8219" s="52">
        <v>100000</v>
      </c>
      <c r="BD8219" s="52">
        <v>100000</v>
      </c>
      <c r="BE8219">
        <v>0</v>
      </c>
      <c r="BF8219">
        <v>0</v>
      </c>
      <c r="BG8219">
        <v>0</v>
      </c>
    </row>
    <row r="8220" spans="1:59">
      <c r="A8220">
        <v>8219</v>
      </c>
      <c r="E8220">
        <v>9795.2054794520554</v>
      </c>
      <c r="K8220">
        <v>4156.1343392392937</v>
      </c>
      <c r="L8220">
        <v>4262.6643392392934</v>
      </c>
      <c r="M8220">
        <v>4369.1943392392932</v>
      </c>
      <c r="N8220">
        <v>4475.7243392392929</v>
      </c>
      <c r="O8220">
        <v>4582.2543392392927</v>
      </c>
      <c r="Q8220">
        <v>48719.525152933958</v>
      </c>
      <c r="R8220">
        <v>47403.290914622703</v>
      </c>
      <c r="S8220">
        <v>46087.056676311448</v>
      </c>
      <c r="T8220">
        <v>44770.822438000192</v>
      </c>
      <c r="U8220">
        <v>43454.588199688937</v>
      </c>
      <c r="W8220">
        <v>0.61274000000000006</v>
      </c>
      <c r="AB8220">
        <v>1</v>
      </c>
      <c r="AC8220">
        <v>1</v>
      </c>
      <c r="AD8220">
        <v>1</v>
      </c>
      <c r="AE8220">
        <v>1</v>
      </c>
      <c r="AF8220">
        <v>1</v>
      </c>
      <c r="AL8220">
        <v>6.354533</v>
      </c>
      <c r="AM8220" s="5">
        <v>12.29826545715332</v>
      </c>
      <c r="AN8220">
        <v>570.77625570776252</v>
      </c>
      <c r="AO8220">
        <f t="shared" si="128"/>
        <v>26826.48401826484</v>
      </c>
      <c r="AP8220">
        <v>684.93150684931504</v>
      </c>
      <c r="AQ8220">
        <v>8.1437599999999999E-2</v>
      </c>
      <c r="AR8220">
        <v>3.8212299999999998E-2</v>
      </c>
      <c r="AS8220">
        <v>3.1584599999999997E-2</v>
      </c>
      <c r="AT8220">
        <v>4.0353299999999995E-2</v>
      </c>
      <c r="AU8220">
        <v>5.1410699999999997E-2</v>
      </c>
      <c r="AW8220">
        <v>8.1437599999999985E-2</v>
      </c>
      <c r="AX8220">
        <v>3.8212299999999991E-2</v>
      </c>
      <c r="AY8220">
        <v>3.1584600000000004E-2</v>
      </c>
      <c r="AZ8220">
        <v>4.0353299999999995E-2</v>
      </c>
      <c r="BA8220">
        <v>5.141069999999999E-2</v>
      </c>
      <c r="BC8220" s="52">
        <v>100000</v>
      </c>
      <c r="BD8220" s="52">
        <v>100000</v>
      </c>
      <c r="BE8220">
        <v>0</v>
      </c>
      <c r="BF8220">
        <v>0</v>
      </c>
      <c r="BG8220">
        <v>0</v>
      </c>
    </row>
    <row r="8221" spans="1:59">
      <c r="A8221">
        <v>8220</v>
      </c>
      <c r="E8221">
        <v>9795.2054794520554</v>
      </c>
      <c r="K8221">
        <v>4805.4264540871263</v>
      </c>
      <c r="L8221">
        <v>4971.5197874204596</v>
      </c>
      <c r="M8221">
        <v>5137.6131207537928</v>
      </c>
      <c r="N8221">
        <v>5303.7064540871261</v>
      </c>
      <c r="O8221">
        <v>5469.7997874204593</v>
      </c>
      <c r="Q8221">
        <v>46670.111522899977</v>
      </c>
      <c r="R8221">
        <v>45409.245402039283</v>
      </c>
      <c r="S8221">
        <v>44148.37928117859</v>
      </c>
      <c r="T8221">
        <v>42887.513160317896</v>
      </c>
      <c r="U8221">
        <v>41626.647039457202</v>
      </c>
      <c r="W8221">
        <v>0.72136</v>
      </c>
      <c r="AB8221">
        <v>1</v>
      </c>
      <c r="AC8221">
        <v>1</v>
      </c>
      <c r="AD8221">
        <v>1</v>
      </c>
      <c r="AE8221">
        <v>1</v>
      </c>
      <c r="AF8221">
        <v>1</v>
      </c>
      <c r="AL8221">
        <v>6.2627883000000004</v>
      </c>
      <c r="AM8221" s="5">
        <v>12.736198425292971</v>
      </c>
      <c r="AN8221">
        <v>570.77625570776252</v>
      </c>
      <c r="AO8221">
        <f t="shared" si="128"/>
        <v>26826.48401826484</v>
      </c>
      <c r="AP8221">
        <v>684.93150684931504</v>
      </c>
      <c r="AQ8221">
        <v>8.1374799999999997E-2</v>
      </c>
      <c r="AR8221">
        <v>3.8250800000000001E-2</v>
      </c>
      <c r="AS8221">
        <v>3.1507599999999997E-2</v>
      </c>
      <c r="AT8221">
        <v>4.0409E-2</v>
      </c>
      <c r="AU8221">
        <v>5.1413400000000005E-2</v>
      </c>
      <c r="AW8221">
        <v>8.1374800000000011E-2</v>
      </c>
      <c r="AX8221">
        <v>3.8250800000000001E-2</v>
      </c>
      <c r="AY8221">
        <v>3.1507599999999997E-2</v>
      </c>
      <c r="AZ8221">
        <v>4.0409E-2</v>
      </c>
      <c r="BA8221">
        <v>5.1413400000000012E-2</v>
      </c>
      <c r="BC8221" s="52">
        <v>100000</v>
      </c>
      <c r="BD8221" s="52">
        <v>100000</v>
      </c>
      <c r="BE8221">
        <v>0</v>
      </c>
      <c r="BF8221">
        <v>0</v>
      </c>
      <c r="BG8221">
        <v>0</v>
      </c>
    </row>
    <row r="8222" spans="1:59">
      <c r="A8222">
        <v>8221</v>
      </c>
      <c r="E8222">
        <v>9795.2054794520554</v>
      </c>
      <c r="K8222">
        <v>4635.9013797326579</v>
      </c>
      <c r="L8222">
        <v>4845.5813797326582</v>
      </c>
      <c r="M8222">
        <v>5055.2613797326585</v>
      </c>
      <c r="N8222">
        <v>5264.9413797326588</v>
      </c>
      <c r="O8222">
        <v>5474.6213797326591</v>
      </c>
      <c r="Q8222">
        <v>46006.645410048419</v>
      </c>
      <c r="R8222">
        <v>44763.703865039366</v>
      </c>
      <c r="S8222">
        <v>43520.762320030313</v>
      </c>
      <c r="T8222">
        <v>42277.82077502126</v>
      </c>
      <c r="U8222">
        <v>41034.879230012208</v>
      </c>
      <c r="W8222">
        <v>0.68914999999999993</v>
      </c>
      <c r="AB8222">
        <v>1</v>
      </c>
      <c r="AC8222">
        <v>1</v>
      </c>
      <c r="AD8222">
        <v>1</v>
      </c>
      <c r="AE8222">
        <v>1</v>
      </c>
      <c r="AF8222">
        <v>1</v>
      </c>
      <c r="AL8222">
        <v>7.1066929999999999</v>
      </c>
      <c r="AM8222" s="5">
        <v>13.79089260101318</v>
      </c>
      <c r="AN8222">
        <v>570.77625570776252</v>
      </c>
      <c r="AO8222">
        <f t="shared" si="128"/>
        <v>26826.48401826484</v>
      </c>
      <c r="AP8222">
        <v>684.93150684931504</v>
      </c>
      <c r="AQ8222">
        <v>8.1324599999999997E-2</v>
      </c>
      <c r="AR8222">
        <v>3.8178800000000006E-2</v>
      </c>
      <c r="AS8222">
        <v>3.15065E-2</v>
      </c>
      <c r="AT8222">
        <v>4.0433700000000003E-2</v>
      </c>
      <c r="AU8222">
        <v>5.1391599999999996E-2</v>
      </c>
      <c r="AW8222">
        <v>8.1324600000000011E-2</v>
      </c>
      <c r="AX8222">
        <v>3.8178799999999999E-2</v>
      </c>
      <c r="AY8222">
        <v>3.1506500000000007E-2</v>
      </c>
      <c r="AZ8222">
        <v>4.0433700000000003E-2</v>
      </c>
      <c r="BA8222">
        <v>5.1391599999999996E-2</v>
      </c>
      <c r="BC8222" s="52">
        <v>100000</v>
      </c>
      <c r="BD8222" s="52">
        <v>100000</v>
      </c>
      <c r="BE8222">
        <v>0</v>
      </c>
      <c r="BF8222">
        <v>0</v>
      </c>
      <c r="BG8222">
        <v>0</v>
      </c>
    </row>
    <row r="8223" spans="1:59">
      <c r="A8223">
        <v>8222</v>
      </c>
      <c r="E8223">
        <v>9795.2054794520554</v>
      </c>
      <c r="K8223">
        <v>4625.9293165353365</v>
      </c>
      <c r="L8223">
        <v>4899.5984832020031</v>
      </c>
      <c r="M8223">
        <v>5173.2676498686697</v>
      </c>
      <c r="N8223">
        <v>5446.9368165353362</v>
      </c>
      <c r="O8223">
        <v>5720.6059832020028</v>
      </c>
      <c r="Q8223">
        <v>45570.270847965898</v>
      </c>
      <c r="R8223">
        <v>44339.118644965318</v>
      </c>
      <c r="S8223">
        <v>43107.966441964738</v>
      </c>
      <c r="T8223">
        <v>41876.814238964158</v>
      </c>
      <c r="U8223">
        <v>40645.662035963578</v>
      </c>
      <c r="W8223">
        <v>0.11453000000000001</v>
      </c>
      <c r="AB8223">
        <v>1</v>
      </c>
      <c r="AC8223">
        <v>1</v>
      </c>
      <c r="AD8223">
        <v>1</v>
      </c>
      <c r="AE8223">
        <v>1</v>
      </c>
      <c r="AF8223">
        <v>1</v>
      </c>
      <c r="AL8223">
        <v>7.9339975999999997</v>
      </c>
      <c r="AM8223" s="5">
        <v>13.830940246582029</v>
      </c>
      <c r="AN8223">
        <v>570.77625570776252</v>
      </c>
      <c r="AO8223">
        <f t="shared" si="128"/>
        <v>26826.48401826484</v>
      </c>
      <c r="AP8223">
        <v>684.93150684931504</v>
      </c>
      <c r="AQ8223">
        <v>8.1186400000000006E-2</v>
      </c>
      <c r="AR8223">
        <v>3.7959699999999999E-2</v>
      </c>
      <c r="AS8223">
        <v>3.1499699999999999E-2</v>
      </c>
      <c r="AT8223">
        <v>4.0345799999999994E-2</v>
      </c>
      <c r="AU8223">
        <v>5.13886E-2</v>
      </c>
      <c r="AW8223">
        <v>8.1186400000000006E-2</v>
      </c>
      <c r="AX8223">
        <v>3.7959699999999999E-2</v>
      </c>
      <c r="AY8223">
        <v>3.1499700000000005E-2</v>
      </c>
      <c r="AZ8223">
        <v>4.0345800000000001E-2</v>
      </c>
      <c r="BA8223">
        <v>5.1388599999999993E-2</v>
      </c>
      <c r="BC8223" s="52">
        <v>100000</v>
      </c>
      <c r="BD8223" s="52">
        <v>100000</v>
      </c>
      <c r="BE8223">
        <v>0</v>
      </c>
      <c r="BF8223">
        <v>0</v>
      </c>
      <c r="BG8223">
        <v>0</v>
      </c>
    </row>
    <row r="8224" spans="1:59">
      <c r="A8224">
        <v>8223</v>
      </c>
      <c r="E8224">
        <v>9795.2054794520554</v>
      </c>
      <c r="K8224">
        <v>4607.0931971626178</v>
      </c>
      <c r="L8224">
        <v>4928.830697162618</v>
      </c>
      <c r="M8224">
        <v>5250.5681971626182</v>
      </c>
      <c r="N8224">
        <v>5572.3056971626183</v>
      </c>
      <c r="O8224">
        <v>5894.0431971626185</v>
      </c>
      <c r="Q8224">
        <v>46085.678972060188</v>
      </c>
      <c r="R8224">
        <v>44840.602211492995</v>
      </c>
      <c r="S8224">
        <v>43595.525450925801</v>
      </c>
      <c r="T8224">
        <v>42350.448690358608</v>
      </c>
      <c r="U8224">
        <v>41105.371929791414</v>
      </c>
      <c r="W8224">
        <v>0.1178</v>
      </c>
      <c r="AB8224">
        <v>1</v>
      </c>
      <c r="AC8224">
        <v>1</v>
      </c>
      <c r="AD8224">
        <v>1</v>
      </c>
      <c r="AE8224">
        <v>1</v>
      </c>
      <c r="AF8224">
        <v>1</v>
      </c>
      <c r="AL8224">
        <v>9.0629860000000004</v>
      </c>
      <c r="AM8224" s="5">
        <v>13.78380870819092</v>
      </c>
      <c r="AN8224">
        <v>570.77625570776252</v>
      </c>
      <c r="AO8224">
        <f t="shared" si="128"/>
        <v>26826.48401826484</v>
      </c>
      <c r="AP8224">
        <v>684.93150684931504</v>
      </c>
      <c r="AQ8224">
        <v>8.3816100000000004E-2</v>
      </c>
      <c r="AR8224">
        <v>5.4462099999999999E-2</v>
      </c>
      <c r="AS8224">
        <v>4.0528399999999999E-2</v>
      </c>
      <c r="AT8224">
        <v>5.5271500000000001E-2</v>
      </c>
      <c r="AU8224">
        <v>5.42756E-2</v>
      </c>
      <c r="AW8224">
        <v>8.3816099999999991E-2</v>
      </c>
      <c r="AX8224">
        <v>5.4462099999999999E-2</v>
      </c>
      <c r="AY8224">
        <v>4.0528400000000006E-2</v>
      </c>
      <c r="AZ8224">
        <v>5.5271500000000001E-2</v>
      </c>
      <c r="BA8224">
        <v>5.4275599999999993E-2</v>
      </c>
      <c r="BC8224" s="52">
        <v>100000</v>
      </c>
      <c r="BD8224" s="52">
        <v>100000</v>
      </c>
      <c r="BE8224">
        <v>0</v>
      </c>
      <c r="BF8224">
        <v>0</v>
      </c>
      <c r="BG8224">
        <v>0</v>
      </c>
    </row>
    <row r="8225" spans="1:59">
      <c r="A8225">
        <v>8224</v>
      </c>
      <c r="E8225">
        <v>9795.2054794520554</v>
      </c>
      <c r="K8225">
        <v>4332.3074557253094</v>
      </c>
      <c r="L8225">
        <v>4755.5707890586427</v>
      </c>
      <c r="M8225">
        <v>5178.8341223919761</v>
      </c>
      <c r="N8225">
        <v>5602.0974557253094</v>
      </c>
      <c r="O8225">
        <v>6025.3607890586427</v>
      </c>
      <c r="Q8225">
        <v>46810.370107467927</v>
      </c>
      <c r="R8225">
        <v>45545.714681168829</v>
      </c>
      <c r="S8225">
        <v>44281.059254869731</v>
      </c>
      <c r="T8225">
        <v>43016.403828570634</v>
      </c>
      <c r="U8225">
        <v>41751.748402271536</v>
      </c>
      <c r="W8225">
        <v>3.8999999999999999E-4</v>
      </c>
      <c r="AB8225">
        <v>1</v>
      </c>
      <c r="AC8225">
        <v>1</v>
      </c>
      <c r="AD8225">
        <v>1</v>
      </c>
      <c r="AE8225">
        <v>1</v>
      </c>
      <c r="AF8225">
        <v>1</v>
      </c>
      <c r="AL8225">
        <v>10.115143</v>
      </c>
      <c r="AM8225" s="5">
        <v>14.189470291137701</v>
      </c>
      <c r="AN8225">
        <v>570.77625570776252</v>
      </c>
      <c r="AO8225">
        <f t="shared" si="128"/>
        <v>26826.48401826484</v>
      </c>
      <c r="AP8225">
        <v>684.93150684931504</v>
      </c>
      <c r="AQ8225">
        <v>8.9428799999999989E-2</v>
      </c>
      <c r="AR8225">
        <v>5.5319600000000003E-2</v>
      </c>
      <c r="AS8225">
        <v>5.2260899999999999E-2</v>
      </c>
      <c r="AT8225">
        <v>6.0810599999999999E-2</v>
      </c>
      <c r="AU8225">
        <v>5.5940800000000006E-2</v>
      </c>
      <c r="AW8225">
        <v>8.9428799999999989E-2</v>
      </c>
      <c r="AX8225">
        <v>5.531960000000001E-2</v>
      </c>
      <c r="AY8225">
        <v>5.2260899999999999E-2</v>
      </c>
      <c r="AZ8225">
        <v>6.0810600000000006E-2</v>
      </c>
      <c r="BA8225">
        <v>5.5940799999999999E-2</v>
      </c>
      <c r="BC8225" s="52">
        <v>100000</v>
      </c>
      <c r="BD8225" s="52">
        <v>100000</v>
      </c>
      <c r="BE8225">
        <v>0</v>
      </c>
      <c r="BF8225">
        <v>0</v>
      </c>
      <c r="BG8225">
        <v>0</v>
      </c>
    </row>
    <row r="8226" spans="1:59">
      <c r="A8226">
        <v>8225</v>
      </c>
      <c r="E8226">
        <v>9795.2054794520554</v>
      </c>
      <c r="K8226">
        <v>4683.5456816754167</v>
      </c>
      <c r="L8226">
        <v>5300.2090150087497</v>
      </c>
      <c r="M8226">
        <v>5916.8723483420827</v>
      </c>
      <c r="N8226">
        <v>6533.5356816754156</v>
      </c>
      <c r="O8226">
        <v>7150.1990150087486</v>
      </c>
      <c r="Q8226">
        <v>49472.03396306355</v>
      </c>
      <c r="R8226">
        <v>48135.469520511251</v>
      </c>
      <c r="S8226">
        <v>46798.905077958952</v>
      </c>
      <c r="T8226">
        <v>45462.340635406654</v>
      </c>
      <c r="U8226">
        <v>44125.776192854355</v>
      </c>
      <c r="W8226">
        <v>0</v>
      </c>
      <c r="AB8226">
        <v>1</v>
      </c>
      <c r="AC8226">
        <v>1</v>
      </c>
      <c r="AD8226">
        <v>1</v>
      </c>
      <c r="AE8226">
        <v>1</v>
      </c>
      <c r="AF8226">
        <v>1</v>
      </c>
      <c r="AL8226">
        <v>11.715797999999999</v>
      </c>
      <c r="AM8226" s="5">
        <v>13.833164215087891</v>
      </c>
      <c r="AN8226">
        <v>570.77625570776252</v>
      </c>
      <c r="AO8226">
        <f t="shared" si="128"/>
        <v>26826.48401826484</v>
      </c>
      <c r="AP8226">
        <v>684.93150684931504</v>
      </c>
      <c r="AQ8226">
        <v>8.9718300000000001E-2</v>
      </c>
      <c r="AR8226">
        <v>5.4852699999999997E-2</v>
      </c>
      <c r="AS8226">
        <v>5.5232099999999999E-2</v>
      </c>
      <c r="AT8226">
        <v>6.0738E-2</v>
      </c>
      <c r="AU8226">
        <v>5.6166500000000001E-2</v>
      </c>
      <c r="AW8226">
        <v>8.9718300000000015E-2</v>
      </c>
      <c r="AX8226">
        <v>5.485269999999999E-2</v>
      </c>
      <c r="AY8226">
        <v>5.5232099999999992E-2</v>
      </c>
      <c r="AZ8226">
        <v>6.0738E-2</v>
      </c>
      <c r="BA8226">
        <v>5.6166499999999994E-2</v>
      </c>
      <c r="BC8226" s="52">
        <v>100000</v>
      </c>
      <c r="BD8226" s="52">
        <v>100000</v>
      </c>
      <c r="BE8226">
        <v>0</v>
      </c>
      <c r="BF8226">
        <v>0</v>
      </c>
      <c r="BG8226">
        <v>0</v>
      </c>
    </row>
    <row r="8227" spans="1:59">
      <c r="A8227">
        <v>8226</v>
      </c>
      <c r="E8227">
        <v>9795.2054794520554</v>
      </c>
      <c r="K8227">
        <v>6383.2284533078018</v>
      </c>
      <c r="L8227">
        <v>7166.9476199744686</v>
      </c>
      <c r="M8227">
        <v>7950.6667866411353</v>
      </c>
      <c r="N8227">
        <v>8734.385953307803</v>
      </c>
      <c r="O8227">
        <v>9518.1051199744688</v>
      </c>
      <c r="Q8227">
        <v>51409.006683251449</v>
      </c>
      <c r="R8227">
        <v>50020.111890177861</v>
      </c>
      <c r="S8227">
        <v>48631.217097104272</v>
      </c>
      <c r="T8227">
        <v>47242.322304030684</v>
      </c>
      <c r="U8227">
        <v>45853.427510957095</v>
      </c>
      <c r="W8227">
        <v>0</v>
      </c>
      <c r="AB8227">
        <v>1</v>
      </c>
      <c r="AC8227">
        <v>1</v>
      </c>
      <c r="AD8227">
        <v>1</v>
      </c>
      <c r="AE8227">
        <v>1</v>
      </c>
      <c r="AF8227">
        <v>1</v>
      </c>
      <c r="AL8227">
        <v>11.250639</v>
      </c>
      <c r="AM8227" s="5">
        <v>14.73716926574707</v>
      </c>
      <c r="AN8227">
        <v>570.77625570776252</v>
      </c>
      <c r="AO8227">
        <f t="shared" si="128"/>
        <v>26826.48401826484</v>
      </c>
      <c r="AP8227">
        <v>684.93150684931504</v>
      </c>
      <c r="AQ8227">
        <v>9.0063900000000002E-2</v>
      </c>
      <c r="AR8227">
        <v>5.5259900000000001E-2</v>
      </c>
      <c r="AS8227">
        <v>5.5202800000000003E-2</v>
      </c>
      <c r="AT8227">
        <v>6.0486100000000001E-2</v>
      </c>
      <c r="AU8227">
        <v>5.5937600000000004E-2</v>
      </c>
      <c r="AW8227">
        <v>9.0063900000000016E-2</v>
      </c>
      <c r="AX8227">
        <v>5.5259900000000001E-2</v>
      </c>
      <c r="AY8227">
        <v>5.520280000000001E-2</v>
      </c>
      <c r="AZ8227">
        <v>6.0486100000000001E-2</v>
      </c>
      <c r="BA8227">
        <v>5.5937600000000004E-2</v>
      </c>
      <c r="BC8227" s="52">
        <v>100000</v>
      </c>
      <c r="BD8227" s="52">
        <v>100000</v>
      </c>
      <c r="BE8227">
        <v>0</v>
      </c>
      <c r="BF8227">
        <v>0</v>
      </c>
      <c r="BG8227">
        <v>0</v>
      </c>
    </row>
    <row r="8228" spans="1:59">
      <c r="A8228">
        <v>8227</v>
      </c>
      <c r="E8228">
        <v>9795.2054794520554</v>
      </c>
      <c r="K8228">
        <v>7472.3993558597149</v>
      </c>
      <c r="L8228">
        <v>8275.3676891930481</v>
      </c>
      <c r="M8228">
        <v>9078.3360225263805</v>
      </c>
      <c r="N8228">
        <v>9881.3043558597128</v>
      </c>
      <c r="O8228">
        <v>10684.272689193045</v>
      </c>
      <c r="Q8228">
        <v>52236.129593239013</v>
      </c>
      <c r="R8228">
        <v>50824.888780335496</v>
      </c>
      <c r="S8228">
        <v>49413.647967431978</v>
      </c>
      <c r="T8228">
        <v>48002.407154528461</v>
      </c>
      <c r="U8228">
        <v>46591.166341624943</v>
      </c>
      <c r="W8228">
        <v>0</v>
      </c>
      <c r="AB8228">
        <v>1</v>
      </c>
      <c r="AC8228">
        <v>1</v>
      </c>
      <c r="AD8228">
        <v>1</v>
      </c>
      <c r="AE8228">
        <v>1</v>
      </c>
      <c r="AF8228">
        <v>1</v>
      </c>
      <c r="AL8228">
        <v>10.641617999999999</v>
      </c>
      <c r="AM8228" s="5">
        <v>14.8013916015625</v>
      </c>
      <c r="AN8228">
        <v>570.77625570776252</v>
      </c>
      <c r="AO8228">
        <f t="shared" si="128"/>
        <v>26826.48401826484</v>
      </c>
      <c r="AP8228">
        <v>684.93150684931504</v>
      </c>
      <c r="AQ8228">
        <v>9.0423500000000004E-2</v>
      </c>
      <c r="AR8228">
        <v>5.5899999999999998E-2</v>
      </c>
      <c r="AS8228">
        <v>5.62275E-2</v>
      </c>
      <c r="AT8228">
        <v>6.0486600000000001E-2</v>
      </c>
      <c r="AU8228">
        <v>5.5884099999999999E-2</v>
      </c>
      <c r="AW8228">
        <v>9.0423500000000004E-2</v>
      </c>
      <c r="AX8228">
        <v>5.5899999999999991E-2</v>
      </c>
      <c r="AY8228">
        <v>5.62275E-2</v>
      </c>
      <c r="AZ8228">
        <v>6.0486600000000001E-2</v>
      </c>
      <c r="BA8228">
        <v>5.5884100000000006E-2</v>
      </c>
      <c r="BC8228" s="52">
        <v>100000</v>
      </c>
      <c r="BD8228" s="52">
        <v>100000</v>
      </c>
      <c r="BE8228">
        <v>0</v>
      </c>
      <c r="BF8228">
        <v>0</v>
      </c>
      <c r="BG8228">
        <v>0</v>
      </c>
    </row>
    <row r="8229" spans="1:59">
      <c r="A8229">
        <v>8228</v>
      </c>
      <c r="E8229">
        <v>9795.2054794520554</v>
      </c>
      <c r="K8229">
        <v>7843.5817082044659</v>
      </c>
      <c r="L8229">
        <v>8595.7867082044668</v>
      </c>
      <c r="M8229">
        <v>9347.9917082044667</v>
      </c>
      <c r="N8229">
        <v>10100.196708204467</v>
      </c>
      <c r="O8229">
        <v>10852.401708204467</v>
      </c>
      <c r="Q8229">
        <v>52236.129593239013</v>
      </c>
      <c r="R8229">
        <v>50824.888780335496</v>
      </c>
      <c r="S8229">
        <v>49413.647967431978</v>
      </c>
      <c r="T8229">
        <v>48002.407154528461</v>
      </c>
      <c r="U8229">
        <v>46591.166341624943</v>
      </c>
      <c r="W8229">
        <v>0</v>
      </c>
      <c r="AB8229">
        <v>1</v>
      </c>
      <c r="AC8229">
        <v>1</v>
      </c>
      <c r="AD8229">
        <v>1</v>
      </c>
      <c r="AE8229">
        <v>1</v>
      </c>
      <c r="AF8229">
        <v>1</v>
      </c>
      <c r="AL8229">
        <v>9.6902369999999998</v>
      </c>
      <c r="AM8229" s="5">
        <v>13.50352764129639</v>
      </c>
      <c r="AN8229">
        <v>570.77625570776252</v>
      </c>
      <c r="AO8229">
        <f t="shared" si="128"/>
        <v>26826.48401826484</v>
      </c>
      <c r="AP8229">
        <v>684.93150684931504</v>
      </c>
      <c r="AQ8229">
        <v>9.0157600000000004E-2</v>
      </c>
      <c r="AR8229">
        <v>5.7375000000000002E-2</v>
      </c>
      <c r="AS8229">
        <v>5.6203599999999999E-2</v>
      </c>
      <c r="AT8229">
        <v>6.04226E-2</v>
      </c>
      <c r="AU8229">
        <v>5.5766099999999999E-2</v>
      </c>
      <c r="AW8229">
        <v>9.0157599999999991E-2</v>
      </c>
      <c r="AX8229">
        <v>5.7374999999999995E-2</v>
      </c>
      <c r="AY8229">
        <v>5.6203600000000006E-2</v>
      </c>
      <c r="AZ8229">
        <v>6.0422600000000007E-2</v>
      </c>
      <c r="BA8229">
        <v>5.5766099999999999E-2</v>
      </c>
      <c r="BC8229" s="52">
        <v>100000</v>
      </c>
      <c r="BD8229" s="52">
        <v>100000</v>
      </c>
      <c r="BE8229">
        <v>0</v>
      </c>
      <c r="BF8229">
        <v>0</v>
      </c>
      <c r="BG8229">
        <v>0</v>
      </c>
    </row>
    <row r="8230" spans="1:59">
      <c r="A8230">
        <v>8229</v>
      </c>
      <c r="E8230">
        <v>9795.2054794520554</v>
      </c>
      <c r="K8230">
        <v>6959.3921047086096</v>
      </c>
      <c r="L8230">
        <v>7582.1879380419432</v>
      </c>
      <c r="M8230">
        <v>8204.9837713752768</v>
      </c>
      <c r="N8230">
        <v>8827.7796047086103</v>
      </c>
      <c r="O8230">
        <v>9450.5754380419439</v>
      </c>
      <c r="Q8230">
        <v>50778.947918234182</v>
      </c>
      <c r="R8230">
        <v>49407.07514964111</v>
      </c>
      <c r="S8230">
        <v>48035.202381048031</v>
      </c>
      <c r="T8230">
        <v>46663.329612454952</v>
      </c>
      <c r="U8230">
        <v>45291.456843861873</v>
      </c>
      <c r="W8230">
        <v>0</v>
      </c>
      <c r="AB8230">
        <v>1</v>
      </c>
      <c r="AC8230">
        <v>1</v>
      </c>
      <c r="AD8230">
        <v>1</v>
      </c>
      <c r="AE8230">
        <v>1</v>
      </c>
      <c r="AF8230">
        <v>1</v>
      </c>
      <c r="AL8230">
        <v>9.0532769999999996</v>
      </c>
      <c r="AM8230" s="5">
        <v>14.34087467193604</v>
      </c>
      <c r="AN8230">
        <v>570.77625570776252</v>
      </c>
      <c r="AO8230">
        <f t="shared" si="128"/>
        <v>26826.48401826484</v>
      </c>
      <c r="AP8230">
        <v>684.93150684931504</v>
      </c>
      <c r="AQ8230">
        <v>8.8079099999999994E-2</v>
      </c>
      <c r="AR8230">
        <v>5.7196499999999997E-2</v>
      </c>
      <c r="AS8230">
        <v>5.6066699999999997E-2</v>
      </c>
      <c r="AT8230">
        <v>6.04629E-2</v>
      </c>
      <c r="AU8230">
        <v>5.5583300000000002E-2</v>
      </c>
      <c r="AW8230">
        <v>8.8079100000000007E-2</v>
      </c>
      <c r="AX8230">
        <v>5.7196499999999997E-2</v>
      </c>
      <c r="AY8230">
        <v>5.6066699999999997E-2</v>
      </c>
      <c r="AZ8230">
        <v>6.04629E-2</v>
      </c>
      <c r="BA8230">
        <v>5.5583300000000002E-2</v>
      </c>
      <c r="BC8230" s="52">
        <v>100000</v>
      </c>
      <c r="BD8230" s="52">
        <v>100000</v>
      </c>
      <c r="BE8230">
        <v>0</v>
      </c>
      <c r="BF8230">
        <v>0</v>
      </c>
      <c r="BG8230">
        <v>0</v>
      </c>
    </row>
    <row r="8231" spans="1:59">
      <c r="A8231">
        <v>8230</v>
      </c>
      <c r="E8231">
        <v>9795.2054794520554</v>
      </c>
      <c r="K8231">
        <v>5911.2174619679099</v>
      </c>
      <c r="L8231">
        <v>6459.9582953012432</v>
      </c>
      <c r="M8231">
        <v>7008.6991286345765</v>
      </c>
      <c r="N8231">
        <v>7557.4399619679098</v>
      </c>
      <c r="O8231">
        <v>8106.1807953012431</v>
      </c>
      <c r="Q8231">
        <v>45963.228926947857</v>
      </c>
      <c r="R8231">
        <v>44721.46034614119</v>
      </c>
      <c r="S8231">
        <v>43479.691765334523</v>
      </c>
      <c r="T8231">
        <v>42237.923184527855</v>
      </c>
      <c r="U8231">
        <v>40996.154603721188</v>
      </c>
      <c r="W8231">
        <v>0</v>
      </c>
      <c r="AB8231">
        <v>1</v>
      </c>
      <c r="AC8231">
        <v>1</v>
      </c>
      <c r="AD8231">
        <v>1</v>
      </c>
      <c r="AE8231">
        <v>1</v>
      </c>
      <c r="AF8231">
        <v>1</v>
      </c>
      <c r="AL8231">
        <v>8.7765029999999999</v>
      </c>
      <c r="AM8231" s="5">
        <v>13.35409641265869</v>
      </c>
      <c r="AN8231">
        <v>570.77625570776252</v>
      </c>
      <c r="AO8231">
        <f t="shared" si="128"/>
        <v>26826.48401826484</v>
      </c>
      <c r="AP8231">
        <v>684.93150684931504</v>
      </c>
      <c r="AQ8231">
        <v>8.7574700000000005E-2</v>
      </c>
      <c r="AR8231">
        <v>5.7419499999999998E-2</v>
      </c>
      <c r="AS8231">
        <v>5.5877499999999997E-2</v>
      </c>
      <c r="AT8231">
        <v>6.0329399999999998E-2</v>
      </c>
      <c r="AU8231">
        <v>5.5580900000000003E-2</v>
      </c>
      <c r="AW8231">
        <v>8.7574699999999991E-2</v>
      </c>
      <c r="AX8231">
        <v>5.7419499999999998E-2</v>
      </c>
      <c r="AY8231">
        <v>5.5877499999999997E-2</v>
      </c>
      <c r="AZ8231">
        <v>6.0329399999999991E-2</v>
      </c>
      <c r="BA8231">
        <v>5.5580900000000003E-2</v>
      </c>
      <c r="BC8231" s="52">
        <v>100000</v>
      </c>
      <c r="BD8231" s="52">
        <v>100000</v>
      </c>
      <c r="BE8231">
        <v>0</v>
      </c>
      <c r="BF8231">
        <v>0</v>
      </c>
      <c r="BG8231">
        <v>0</v>
      </c>
    </row>
    <row r="8232" spans="1:59">
      <c r="A8232">
        <v>8231</v>
      </c>
      <c r="E8232">
        <v>9795.2054794520554</v>
      </c>
      <c r="K8232">
        <v>5676.3199733198871</v>
      </c>
      <c r="L8232">
        <v>6124.002473319887</v>
      </c>
      <c r="M8232">
        <v>6571.6849733198869</v>
      </c>
      <c r="N8232">
        <v>7019.3674733198868</v>
      </c>
      <c r="O8232">
        <v>7467.0499733198867</v>
      </c>
      <c r="Q8232">
        <v>35847.580437038312</v>
      </c>
      <c r="R8232">
        <v>34879.101937984575</v>
      </c>
      <c r="S8232">
        <v>33910.623438930837</v>
      </c>
      <c r="T8232">
        <v>32942.1449398771</v>
      </c>
      <c r="U8232">
        <v>31973.666440823363</v>
      </c>
      <c r="W8232">
        <v>0</v>
      </c>
      <c r="AB8232">
        <v>1</v>
      </c>
      <c r="AC8232">
        <v>1</v>
      </c>
      <c r="AD8232">
        <v>1</v>
      </c>
      <c r="AE8232">
        <v>1</v>
      </c>
      <c r="AF8232">
        <v>1</v>
      </c>
      <c r="AL8232">
        <v>8.3107740000000003</v>
      </c>
      <c r="AM8232" s="5">
        <v>11.42136287689209</v>
      </c>
      <c r="AN8232">
        <v>570.77625570776252</v>
      </c>
      <c r="AO8232">
        <f t="shared" si="128"/>
        <v>26826.48401826484</v>
      </c>
      <c r="AP8232">
        <v>684.93150684931504</v>
      </c>
      <c r="AQ8232">
        <v>8.7482500000000005E-2</v>
      </c>
      <c r="AR8232">
        <v>5.9306600000000001E-2</v>
      </c>
      <c r="AS8232">
        <v>5.6346400000000005E-2</v>
      </c>
      <c r="AT8232">
        <v>5.9954300000000002E-2</v>
      </c>
      <c r="AU8232">
        <v>5.5310000000000005E-2</v>
      </c>
      <c r="AW8232">
        <v>8.7482500000000005E-2</v>
      </c>
      <c r="AX8232">
        <v>5.9306600000000001E-2</v>
      </c>
      <c r="AY8232">
        <v>5.6346400000000005E-2</v>
      </c>
      <c r="AZ8232">
        <v>5.9954300000000002E-2</v>
      </c>
      <c r="BA8232">
        <v>5.5310000000000012E-2</v>
      </c>
      <c r="BC8232" s="52">
        <v>100000</v>
      </c>
      <c r="BD8232" s="52">
        <v>100000</v>
      </c>
      <c r="BE8232">
        <v>0</v>
      </c>
      <c r="BF8232">
        <v>0</v>
      </c>
      <c r="BG8232">
        <v>0</v>
      </c>
    </row>
    <row r="8233" spans="1:59">
      <c r="A8233">
        <v>8232</v>
      </c>
      <c r="E8233">
        <v>9795.2054794520554</v>
      </c>
      <c r="K8233">
        <v>4230.3708097082426</v>
      </c>
      <c r="L8233">
        <v>4623.2758097082424</v>
      </c>
      <c r="M8233">
        <v>5016.1808097082421</v>
      </c>
      <c r="N8233">
        <v>5409.0858097082419</v>
      </c>
      <c r="O8233">
        <v>5801.9908097082416</v>
      </c>
      <c r="Q8233">
        <v>27465.080638275322</v>
      </c>
      <c r="R8233">
        <v>26723.068491557355</v>
      </c>
      <c r="S8233">
        <v>25981.056344839388</v>
      </c>
      <c r="T8233">
        <v>25239.044198121421</v>
      </c>
      <c r="U8233">
        <v>24497.032051403454</v>
      </c>
      <c r="W8233">
        <v>0</v>
      </c>
      <c r="AB8233">
        <v>1</v>
      </c>
      <c r="AC8233">
        <v>1</v>
      </c>
      <c r="AD8233">
        <v>1</v>
      </c>
      <c r="AE8233">
        <v>1</v>
      </c>
      <c r="AF8233">
        <v>1</v>
      </c>
      <c r="AL8233">
        <v>8.5112629999999996</v>
      </c>
      <c r="AM8233" s="5">
        <v>9.2337942123413086</v>
      </c>
      <c r="AN8233">
        <v>570.77625570776252</v>
      </c>
      <c r="AO8233">
        <f t="shared" si="128"/>
        <v>26826.48401826484</v>
      </c>
      <c r="AP8233">
        <v>684.93150684931504</v>
      </c>
      <c r="AQ8233">
        <v>8.7436300000000008E-2</v>
      </c>
      <c r="AR8233">
        <v>6.33103E-2</v>
      </c>
      <c r="AS8233">
        <v>5.70511E-2</v>
      </c>
      <c r="AT8233">
        <v>5.9987800000000001E-2</v>
      </c>
      <c r="AU8233">
        <v>5.5328499999999996E-2</v>
      </c>
      <c r="AW8233">
        <v>8.7436300000000008E-2</v>
      </c>
      <c r="AX8233">
        <v>6.33103E-2</v>
      </c>
      <c r="AY8233">
        <v>5.7051100000000007E-2</v>
      </c>
      <c r="AZ8233">
        <v>5.9987799999999994E-2</v>
      </c>
      <c r="BA8233">
        <v>5.5328499999999989E-2</v>
      </c>
      <c r="BC8233" s="52">
        <v>100000</v>
      </c>
      <c r="BD8233" s="52">
        <v>100000</v>
      </c>
      <c r="BE8233">
        <v>0</v>
      </c>
      <c r="BF8233">
        <v>0</v>
      </c>
      <c r="BG8233">
        <v>0</v>
      </c>
    </row>
    <row r="8234" spans="1:59">
      <c r="A8234">
        <v>8233</v>
      </c>
      <c r="E8234">
        <v>9795.2054794520554</v>
      </c>
      <c r="K8234">
        <v>3196.2615481110697</v>
      </c>
      <c r="L8234">
        <v>3403.1915481110696</v>
      </c>
      <c r="M8234">
        <v>3610.1215481110694</v>
      </c>
      <c r="N8234">
        <v>3817.0515481110692</v>
      </c>
      <c r="O8234">
        <v>4023.9815481110691</v>
      </c>
      <c r="Q8234">
        <v>26134.831790605869</v>
      </c>
      <c r="R8234">
        <v>25428.758397320009</v>
      </c>
      <c r="S8234">
        <v>24722.685004034149</v>
      </c>
      <c r="T8234">
        <v>24016.611610748289</v>
      </c>
      <c r="U8234">
        <v>23310.538217462428</v>
      </c>
      <c r="W8234">
        <v>0</v>
      </c>
      <c r="AB8234">
        <v>1</v>
      </c>
      <c r="AC8234">
        <v>1</v>
      </c>
      <c r="AD8234">
        <v>1</v>
      </c>
      <c r="AE8234">
        <v>1</v>
      </c>
      <c r="AF8234">
        <v>1</v>
      </c>
      <c r="AL8234">
        <v>9.2357700000000005</v>
      </c>
      <c r="AM8234" s="5">
        <v>10.36761951446533</v>
      </c>
      <c r="AN8234">
        <v>570.77625570776252</v>
      </c>
      <c r="AO8234">
        <f t="shared" si="128"/>
        <v>26826.48401826484</v>
      </c>
      <c r="AP8234">
        <v>684.93150684931504</v>
      </c>
      <c r="AQ8234">
        <v>8.8083499999999995E-2</v>
      </c>
      <c r="AR8234">
        <v>6.2692499999999998E-2</v>
      </c>
      <c r="AS8234">
        <v>5.7297500000000001E-2</v>
      </c>
      <c r="AT8234">
        <v>6.0050899999999997E-2</v>
      </c>
      <c r="AU8234">
        <v>5.5318600000000002E-2</v>
      </c>
      <c r="AW8234">
        <v>8.8083499999999995E-2</v>
      </c>
      <c r="AX8234">
        <v>6.2692499999999998E-2</v>
      </c>
      <c r="AY8234">
        <v>5.7297500000000001E-2</v>
      </c>
      <c r="AZ8234">
        <v>6.0050900000000004E-2</v>
      </c>
      <c r="BA8234">
        <v>5.5318600000000009E-2</v>
      </c>
      <c r="BC8234" s="52">
        <v>100000</v>
      </c>
      <c r="BD8234" s="52">
        <v>100000</v>
      </c>
      <c r="BE8234">
        <v>0</v>
      </c>
      <c r="BF8234">
        <v>0</v>
      </c>
      <c r="BG8234">
        <v>0</v>
      </c>
    </row>
    <row r="8235" spans="1:59">
      <c r="A8235">
        <v>8234</v>
      </c>
      <c r="E8235">
        <v>9795.2054794520554</v>
      </c>
      <c r="K8235">
        <v>2277.1696495408837</v>
      </c>
      <c r="L8235">
        <v>2372.2054828742171</v>
      </c>
      <c r="M8235">
        <v>2467.2413162075504</v>
      </c>
      <c r="N8235">
        <v>2562.2771495408838</v>
      </c>
      <c r="O8235">
        <v>2657.3129828742171</v>
      </c>
      <c r="Q8235">
        <v>27446.296380749089</v>
      </c>
      <c r="R8235">
        <v>26704.791719076973</v>
      </c>
      <c r="S8235">
        <v>25963.287057404857</v>
      </c>
      <c r="T8235">
        <v>25221.782395732742</v>
      </c>
      <c r="U8235">
        <v>24480.277734060626</v>
      </c>
      <c r="W8235">
        <v>0</v>
      </c>
      <c r="AB8235">
        <v>1</v>
      </c>
      <c r="AC8235">
        <v>1</v>
      </c>
      <c r="AD8235">
        <v>1</v>
      </c>
      <c r="AE8235">
        <v>1</v>
      </c>
      <c r="AF8235">
        <v>1</v>
      </c>
      <c r="AL8235">
        <v>10.2855425</v>
      </c>
      <c r="AM8235" s="5">
        <v>10.33228874206543</v>
      </c>
      <c r="AN8235">
        <v>570.77625570776252</v>
      </c>
      <c r="AO8235">
        <f t="shared" si="128"/>
        <v>26826.48401826484</v>
      </c>
      <c r="AP8235">
        <v>684.93150684931504</v>
      </c>
      <c r="AQ8235">
        <v>8.8304300000000002E-2</v>
      </c>
      <c r="AR8235">
        <v>6.1733699999999996E-2</v>
      </c>
      <c r="AS8235">
        <v>5.8492600000000006E-2</v>
      </c>
      <c r="AT8235">
        <v>6.0070199999999997E-2</v>
      </c>
      <c r="AU8235">
        <v>5.5319400000000005E-2</v>
      </c>
      <c r="AW8235">
        <v>8.8304299999999988E-2</v>
      </c>
      <c r="AX8235">
        <v>6.1733699999999989E-2</v>
      </c>
      <c r="AY8235">
        <v>5.8492600000000006E-2</v>
      </c>
      <c r="AZ8235">
        <v>6.0070200000000004E-2</v>
      </c>
      <c r="BA8235">
        <v>5.5319400000000005E-2</v>
      </c>
      <c r="BC8235" s="52">
        <v>100000</v>
      </c>
      <c r="BD8235" s="52">
        <v>100000</v>
      </c>
      <c r="BE8235">
        <v>0</v>
      </c>
      <c r="BF8235">
        <v>0</v>
      </c>
      <c r="BG8235">
        <v>0</v>
      </c>
    </row>
    <row r="8236" spans="1:59">
      <c r="A8236">
        <v>8235</v>
      </c>
      <c r="E8236">
        <v>9795.2054794520554</v>
      </c>
      <c r="K8236">
        <v>1721.4913553630204</v>
      </c>
      <c r="L8236">
        <v>1771.9788553630203</v>
      </c>
      <c r="M8236">
        <v>1822.4663553630203</v>
      </c>
      <c r="N8236">
        <v>1872.9538553630202</v>
      </c>
      <c r="O8236">
        <v>1923.4413553630202</v>
      </c>
      <c r="Q8236">
        <v>27874.752891133161</v>
      </c>
      <c r="R8236">
        <v>27121.672806231425</v>
      </c>
      <c r="S8236">
        <v>26368.592721329689</v>
      </c>
      <c r="T8236">
        <v>25615.512636427953</v>
      </c>
      <c r="U8236">
        <v>24862.432551526217</v>
      </c>
      <c r="W8236">
        <v>0</v>
      </c>
      <c r="AB8236">
        <v>1</v>
      </c>
      <c r="AC8236">
        <v>1</v>
      </c>
      <c r="AD8236">
        <v>1</v>
      </c>
      <c r="AE8236">
        <v>1</v>
      </c>
      <c r="AF8236">
        <v>1</v>
      </c>
      <c r="AL8236">
        <v>11.275758</v>
      </c>
      <c r="AM8236" s="5">
        <v>9.8344268798828125</v>
      </c>
      <c r="AN8236">
        <v>570.77625570776252</v>
      </c>
      <c r="AO8236">
        <f t="shared" si="128"/>
        <v>26826.48401826484</v>
      </c>
      <c r="AP8236">
        <v>684.93150684931504</v>
      </c>
      <c r="AQ8236">
        <v>8.8480900000000001E-2</v>
      </c>
      <c r="AR8236">
        <v>6.1270999999999999E-2</v>
      </c>
      <c r="AS8236">
        <v>5.8326500000000003E-2</v>
      </c>
      <c r="AT8236">
        <v>6.0098399999999996E-2</v>
      </c>
      <c r="AU8236">
        <v>5.5315399999999994E-2</v>
      </c>
      <c r="AW8236">
        <v>8.8480900000000015E-2</v>
      </c>
      <c r="AX8236">
        <v>6.1271000000000006E-2</v>
      </c>
      <c r="AY8236">
        <v>5.8326500000000003E-2</v>
      </c>
      <c r="AZ8236">
        <v>6.0098399999999996E-2</v>
      </c>
      <c r="BA8236">
        <v>5.5315400000000001E-2</v>
      </c>
      <c r="BC8236" s="52">
        <v>100000</v>
      </c>
      <c r="BD8236" s="52">
        <v>100000</v>
      </c>
      <c r="BE8236">
        <v>0</v>
      </c>
      <c r="BF8236">
        <v>0</v>
      </c>
      <c r="BG8236">
        <v>0</v>
      </c>
    </row>
    <row r="8237" spans="1:59">
      <c r="A8237">
        <v>8236</v>
      </c>
      <c r="E8237">
        <v>9795.2054794520554</v>
      </c>
      <c r="K8237">
        <v>1612.5784097041592</v>
      </c>
      <c r="L8237">
        <v>1653.4134097041592</v>
      </c>
      <c r="M8237">
        <v>1694.2484097041593</v>
      </c>
      <c r="N8237">
        <v>1735.0834097041593</v>
      </c>
      <c r="O8237">
        <v>1775.9184097041593</v>
      </c>
      <c r="Q8237">
        <v>30281.194616076449</v>
      </c>
      <c r="R8237">
        <v>29463.100741218535</v>
      </c>
      <c r="S8237">
        <v>28645.006866360622</v>
      </c>
      <c r="T8237">
        <v>27826.912991502708</v>
      </c>
      <c r="U8237">
        <v>27008.819116644794</v>
      </c>
      <c r="W8237">
        <v>0</v>
      </c>
      <c r="AB8237">
        <v>1</v>
      </c>
      <c r="AC8237">
        <v>1</v>
      </c>
      <c r="AD8237">
        <v>1</v>
      </c>
      <c r="AE8237">
        <v>1</v>
      </c>
      <c r="AF8237">
        <v>1</v>
      </c>
      <c r="AL8237">
        <v>11.009506</v>
      </c>
      <c r="AM8237" s="5">
        <v>9.2732000350952148</v>
      </c>
      <c r="AN8237">
        <v>570.77625570776252</v>
      </c>
      <c r="AO8237">
        <f t="shared" si="128"/>
        <v>26826.48401826484</v>
      </c>
      <c r="AP8237">
        <v>684.93150684931504</v>
      </c>
      <c r="AQ8237">
        <v>8.9158500000000002E-2</v>
      </c>
      <c r="AR8237">
        <v>6.1579099999999998E-2</v>
      </c>
      <c r="AS8237">
        <v>5.8277299999999997E-2</v>
      </c>
      <c r="AT8237">
        <v>5.9843300000000002E-2</v>
      </c>
      <c r="AU8237">
        <v>5.4854599999999996E-2</v>
      </c>
      <c r="AW8237">
        <v>8.9158500000000016E-2</v>
      </c>
      <c r="AX8237">
        <v>6.1579099999999998E-2</v>
      </c>
      <c r="AY8237">
        <v>5.827729999999999E-2</v>
      </c>
      <c r="AZ8237">
        <v>5.9843300000000002E-2</v>
      </c>
      <c r="BA8237">
        <v>5.4854599999999989E-2</v>
      </c>
      <c r="BC8237" s="52">
        <v>100000</v>
      </c>
      <c r="BD8237" s="52">
        <v>100000</v>
      </c>
      <c r="BE8237">
        <v>0</v>
      </c>
      <c r="BF8237">
        <v>0</v>
      </c>
      <c r="BG8237">
        <v>0</v>
      </c>
    </row>
    <row r="8238" spans="1:59">
      <c r="A8238">
        <v>8237</v>
      </c>
      <c r="E8238">
        <v>9795.2054794520554</v>
      </c>
      <c r="K8238">
        <v>1820.4020917266798</v>
      </c>
      <c r="L8238">
        <v>1861.6495917266798</v>
      </c>
      <c r="M8238">
        <v>1902.8970917266797</v>
      </c>
      <c r="N8238">
        <v>1944.1445917266797</v>
      </c>
      <c r="O8238">
        <v>1985.3920917266796</v>
      </c>
      <c r="Q8238">
        <v>35640.764487584871</v>
      </c>
      <c r="R8238">
        <v>34677.87344373815</v>
      </c>
      <c r="S8238">
        <v>33714.982399891429</v>
      </c>
      <c r="T8238">
        <v>32752.091356044708</v>
      </c>
      <c r="U8238">
        <v>31789.200312197987</v>
      </c>
      <c r="W8238">
        <v>0</v>
      </c>
      <c r="AB8238">
        <v>1</v>
      </c>
      <c r="AC8238">
        <v>1</v>
      </c>
      <c r="AD8238">
        <v>1</v>
      </c>
      <c r="AE8238">
        <v>1</v>
      </c>
      <c r="AF8238">
        <v>1</v>
      </c>
      <c r="AL8238">
        <v>10.408121</v>
      </c>
      <c r="AM8238" s="5">
        <v>9.202448844909668</v>
      </c>
      <c r="AN8238">
        <v>570.77625570776252</v>
      </c>
      <c r="AO8238">
        <f t="shared" si="128"/>
        <v>26826.48401826484</v>
      </c>
      <c r="AP8238">
        <v>684.93150684931504</v>
      </c>
      <c r="AQ8238">
        <v>8.9833999999999997E-2</v>
      </c>
      <c r="AR8238">
        <v>6.4568299999999995E-2</v>
      </c>
      <c r="AS8238">
        <v>5.8627100000000001E-2</v>
      </c>
      <c r="AT8238">
        <v>6.0016199999999999E-2</v>
      </c>
      <c r="AU8238">
        <v>5.5263899999999998E-2</v>
      </c>
      <c r="AW8238">
        <v>8.9834000000000011E-2</v>
      </c>
      <c r="AX8238">
        <v>6.4568299999999995E-2</v>
      </c>
      <c r="AY8238">
        <v>5.8627100000000001E-2</v>
      </c>
      <c r="AZ8238">
        <v>6.0016200000000006E-2</v>
      </c>
      <c r="BA8238">
        <v>5.5263899999999991E-2</v>
      </c>
      <c r="BC8238" s="52">
        <v>100000</v>
      </c>
      <c r="BD8238" s="52">
        <v>100000</v>
      </c>
      <c r="BE8238">
        <v>0</v>
      </c>
      <c r="BF8238">
        <v>0</v>
      </c>
      <c r="BG8238">
        <v>0</v>
      </c>
    </row>
    <row r="8239" spans="1:59">
      <c r="A8239">
        <v>8238</v>
      </c>
      <c r="E8239">
        <v>9795.2054794520554</v>
      </c>
      <c r="K8239">
        <v>2657.253602758542</v>
      </c>
      <c r="L8239">
        <v>2697.401102758542</v>
      </c>
      <c r="M8239">
        <v>2737.5486027585421</v>
      </c>
      <c r="N8239">
        <v>2777.6961027585421</v>
      </c>
      <c r="O8239">
        <v>2817.8436027585421</v>
      </c>
      <c r="Q8239">
        <v>52287.737182420708</v>
      </c>
      <c r="R8239">
        <v>50875.10211423679</v>
      </c>
      <c r="S8239">
        <v>49462.467046052872</v>
      </c>
      <c r="T8239">
        <v>48049.831977868955</v>
      </c>
      <c r="U8239">
        <v>46637.196909685037</v>
      </c>
      <c r="W8239">
        <v>0</v>
      </c>
      <c r="AB8239">
        <v>1</v>
      </c>
      <c r="AC8239">
        <v>1</v>
      </c>
      <c r="AD8239">
        <v>1</v>
      </c>
      <c r="AE8239">
        <v>1</v>
      </c>
      <c r="AF8239">
        <v>1</v>
      </c>
      <c r="AL8239">
        <v>10.402505</v>
      </c>
      <c r="AM8239" s="5">
        <v>8.9544687271118164</v>
      </c>
      <c r="AN8239">
        <v>570.77625570776252</v>
      </c>
      <c r="AO8239">
        <f t="shared" si="128"/>
        <v>26826.48401826484</v>
      </c>
      <c r="AP8239">
        <v>684.93150684931504</v>
      </c>
      <c r="AQ8239">
        <v>9.2683000000000001E-2</v>
      </c>
      <c r="AR8239">
        <v>7.0003800000000005E-2</v>
      </c>
      <c r="AS8239">
        <v>6.1772000000000001E-2</v>
      </c>
      <c r="AT8239">
        <v>6.0900599999999999E-2</v>
      </c>
      <c r="AU8239">
        <v>5.5993899999999999E-2</v>
      </c>
      <c r="AW8239">
        <v>9.2683000000000001E-2</v>
      </c>
      <c r="AX8239">
        <v>7.0003800000000005E-2</v>
      </c>
      <c r="AY8239">
        <v>6.1772000000000007E-2</v>
      </c>
      <c r="AZ8239">
        <v>6.0900599999999999E-2</v>
      </c>
      <c r="BA8239">
        <v>5.5993899999999999E-2</v>
      </c>
      <c r="BC8239" s="52">
        <v>100000</v>
      </c>
      <c r="BD8239" s="52">
        <v>100000</v>
      </c>
      <c r="BE8239">
        <v>0</v>
      </c>
      <c r="BF8239">
        <v>0</v>
      </c>
      <c r="BG8239">
        <v>0</v>
      </c>
    </row>
    <row r="8240" spans="1:59">
      <c r="A8240">
        <v>8239</v>
      </c>
      <c r="E8240">
        <v>9795.2054794520554</v>
      </c>
      <c r="K8240">
        <v>4169.8099195106861</v>
      </c>
      <c r="L8240">
        <v>4212.4324195106856</v>
      </c>
      <c r="M8240">
        <v>4255.0549195106851</v>
      </c>
      <c r="N8240">
        <v>4297.6774195106846</v>
      </c>
      <c r="O8240">
        <v>4340.299919510684</v>
      </c>
      <c r="Q8240">
        <v>62007.832174730989</v>
      </c>
      <c r="R8240">
        <v>60332.593516459747</v>
      </c>
      <c r="S8240">
        <v>58657.354858188504</v>
      </c>
      <c r="T8240">
        <v>56982.116199917262</v>
      </c>
      <c r="U8240">
        <v>55306.877541646019</v>
      </c>
      <c r="W8240">
        <v>0</v>
      </c>
      <c r="AB8240">
        <v>1</v>
      </c>
      <c r="AC8240">
        <v>1</v>
      </c>
      <c r="AD8240">
        <v>1</v>
      </c>
      <c r="AE8240">
        <v>1</v>
      </c>
      <c r="AF8240">
        <v>1</v>
      </c>
      <c r="AL8240">
        <v>10.563463</v>
      </c>
      <c r="AM8240" s="5">
        <v>8.5158090591430664</v>
      </c>
      <c r="AN8240">
        <v>570.77625570776252</v>
      </c>
      <c r="AO8240">
        <f t="shared" si="128"/>
        <v>26826.48401826484</v>
      </c>
      <c r="AP8240">
        <v>684.93150684931504</v>
      </c>
      <c r="AQ8240">
        <v>0.10081999999999999</v>
      </c>
      <c r="AR8240">
        <v>8.16939E-2</v>
      </c>
      <c r="AS8240">
        <v>6.8720699999999996E-2</v>
      </c>
      <c r="AT8240">
        <v>6.3694299999999995E-2</v>
      </c>
      <c r="AU8240">
        <v>5.7473300000000005E-2</v>
      </c>
      <c r="AW8240">
        <v>0.10082000000000001</v>
      </c>
      <c r="AX8240">
        <v>8.16939E-2</v>
      </c>
      <c r="AY8240">
        <v>6.8720699999999996E-2</v>
      </c>
      <c r="AZ8240">
        <v>6.3694299999999995E-2</v>
      </c>
      <c r="BA8240">
        <v>5.7473300000000005E-2</v>
      </c>
      <c r="BC8240" s="52">
        <v>100000</v>
      </c>
      <c r="BD8240" s="52">
        <v>100000</v>
      </c>
      <c r="BE8240">
        <v>0</v>
      </c>
      <c r="BF8240">
        <v>0</v>
      </c>
      <c r="BG8240">
        <v>0</v>
      </c>
    </row>
    <row r="8241" spans="1:59">
      <c r="A8241">
        <v>8240</v>
      </c>
      <c r="E8241">
        <v>9795.2054794520554</v>
      </c>
      <c r="K8241">
        <v>5453.4267790615495</v>
      </c>
      <c r="L8241">
        <v>5495.0867790615494</v>
      </c>
      <c r="M8241">
        <v>5536.7467790615492</v>
      </c>
      <c r="N8241">
        <v>5578.4067790615491</v>
      </c>
      <c r="O8241">
        <v>5620.0667790615489</v>
      </c>
      <c r="Q8241">
        <v>58325.05771923998</v>
      </c>
      <c r="R8241">
        <v>56749.314979807677</v>
      </c>
      <c r="S8241">
        <v>55173.572240375375</v>
      </c>
      <c r="T8241">
        <v>53597.829500943073</v>
      </c>
      <c r="U8241">
        <v>52022.086761510771</v>
      </c>
      <c r="W8241">
        <v>0</v>
      </c>
      <c r="AB8241">
        <v>1</v>
      </c>
      <c r="AC8241">
        <v>1</v>
      </c>
      <c r="AD8241">
        <v>1</v>
      </c>
      <c r="AE8241">
        <v>1</v>
      </c>
      <c r="AF8241">
        <v>1</v>
      </c>
      <c r="AL8241">
        <v>10.519863000000001</v>
      </c>
      <c r="AM8241" s="5">
        <v>7.1164894104003906</v>
      </c>
      <c r="AN8241">
        <v>570.77625570776252</v>
      </c>
      <c r="AO8241">
        <f t="shared" si="128"/>
        <v>26826.48401826484</v>
      </c>
      <c r="AP8241">
        <v>684.93150684931504</v>
      </c>
      <c r="AQ8241">
        <v>0.10563800000000001</v>
      </c>
      <c r="AR8241">
        <v>9.5047599999999996E-2</v>
      </c>
      <c r="AS8241">
        <v>8.2474199999999998E-2</v>
      </c>
      <c r="AT8241">
        <v>9.8430400000000001E-2</v>
      </c>
      <c r="AU8241">
        <v>6.6082199999999994E-2</v>
      </c>
      <c r="AW8241">
        <v>0.105638</v>
      </c>
      <c r="AX8241">
        <v>9.5047599999999996E-2</v>
      </c>
      <c r="AY8241">
        <v>8.2474199999999984E-2</v>
      </c>
      <c r="AZ8241">
        <v>9.8430400000000015E-2</v>
      </c>
      <c r="BA8241">
        <v>6.6082199999999994E-2</v>
      </c>
      <c r="BC8241" s="52">
        <v>100000</v>
      </c>
      <c r="BD8241" s="52">
        <v>100000</v>
      </c>
      <c r="BE8241">
        <v>0</v>
      </c>
      <c r="BF8241">
        <v>0</v>
      </c>
      <c r="BG8241">
        <v>0</v>
      </c>
    </row>
    <row r="8242" spans="1:59">
      <c r="A8242">
        <v>8241</v>
      </c>
      <c r="E8242">
        <v>9795.2054794520554</v>
      </c>
      <c r="K8242">
        <v>4617.6866246180434</v>
      </c>
      <c r="L8242">
        <v>4665.0391246180434</v>
      </c>
      <c r="M8242">
        <v>4712.3916246180434</v>
      </c>
      <c r="N8242">
        <v>4759.7441246180433</v>
      </c>
      <c r="O8242">
        <v>4807.0966246180433</v>
      </c>
      <c r="Q8242">
        <v>55744.987381964078</v>
      </c>
      <c r="R8242">
        <v>54238.949282563655</v>
      </c>
      <c r="S8242">
        <v>52732.911183163233</v>
      </c>
      <c r="T8242">
        <v>51226.87308376281</v>
      </c>
      <c r="U8242">
        <v>49720.834984362387</v>
      </c>
      <c r="W8242">
        <v>0.32167000000000001</v>
      </c>
      <c r="AB8242">
        <v>1</v>
      </c>
      <c r="AC8242">
        <v>1</v>
      </c>
      <c r="AD8242">
        <v>1</v>
      </c>
      <c r="AE8242">
        <v>1</v>
      </c>
      <c r="AF8242">
        <v>1</v>
      </c>
      <c r="AL8242">
        <v>9.1665910000000004</v>
      </c>
      <c r="AM8242" s="5">
        <v>5.4324784278869629</v>
      </c>
      <c r="AN8242">
        <v>570.77625570776252</v>
      </c>
      <c r="AO8242">
        <f t="shared" si="128"/>
        <v>26826.48401826484</v>
      </c>
      <c r="AP8242">
        <v>684.93150684931504</v>
      </c>
      <c r="AQ8242">
        <v>0.108194</v>
      </c>
      <c r="AR8242">
        <v>9.6490599999999996E-2</v>
      </c>
      <c r="AS8242">
        <v>7.5659499999999991E-2</v>
      </c>
      <c r="AT8242">
        <v>8.4324299999999991E-2</v>
      </c>
      <c r="AU8242">
        <v>6.3829700000000003E-2</v>
      </c>
      <c r="AW8242">
        <v>0.108194</v>
      </c>
      <c r="AX8242">
        <v>9.6490599999999996E-2</v>
      </c>
      <c r="AY8242">
        <v>7.5659499999999977E-2</v>
      </c>
      <c r="AZ8242">
        <v>8.4324300000000005E-2</v>
      </c>
      <c r="BA8242">
        <v>6.3829700000000003E-2</v>
      </c>
      <c r="BC8242" s="52">
        <v>100000</v>
      </c>
      <c r="BD8242" s="52">
        <v>100000</v>
      </c>
      <c r="BE8242">
        <v>0</v>
      </c>
      <c r="BF8242">
        <v>0</v>
      </c>
      <c r="BG8242">
        <v>0</v>
      </c>
    </row>
    <row r="8243" spans="1:59">
      <c r="A8243">
        <v>8242</v>
      </c>
      <c r="E8243">
        <v>9795.2054794520554</v>
      </c>
      <c r="K8243">
        <v>4095.3490280908522</v>
      </c>
      <c r="L8243">
        <v>4167.3690280908522</v>
      </c>
      <c r="M8243">
        <v>4239.3890280908527</v>
      </c>
      <c r="N8243">
        <v>4311.4090280908531</v>
      </c>
      <c r="O8243">
        <v>4383.4290280908535</v>
      </c>
      <c r="Q8243">
        <v>54115.569209259484</v>
      </c>
      <c r="R8243">
        <v>52653.552392865247</v>
      </c>
      <c r="S8243">
        <v>51191.535576471011</v>
      </c>
      <c r="T8243">
        <v>49729.518760076775</v>
      </c>
      <c r="U8243">
        <v>48267.501943682539</v>
      </c>
      <c r="W8243">
        <v>8.7330000000000005E-2</v>
      </c>
      <c r="AB8243">
        <v>1</v>
      </c>
      <c r="AC8243">
        <v>1</v>
      </c>
      <c r="AD8243">
        <v>1</v>
      </c>
      <c r="AE8243">
        <v>1</v>
      </c>
      <c r="AF8243">
        <v>1</v>
      </c>
      <c r="AL8243">
        <v>8.0674880000000009</v>
      </c>
      <c r="AM8243" s="5">
        <v>4.0764894485473633</v>
      </c>
      <c r="AN8243">
        <v>570.77625570776252</v>
      </c>
      <c r="AO8243">
        <f t="shared" si="128"/>
        <v>26826.48401826484</v>
      </c>
      <c r="AP8243">
        <v>684.93150684931504</v>
      </c>
      <c r="AQ8243">
        <v>0.105457</v>
      </c>
      <c r="AR8243">
        <v>8.3206299999999997E-2</v>
      </c>
      <c r="AS8243">
        <v>6.5685400000000005E-2</v>
      </c>
      <c r="AT8243">
        <v>6.1895200000000004E-2</v>
      </c>
      <c r="AU8243">
        <v>5.6775899999999997E-2</v>
      </c>
      <c r="AW8243">
        <v>0.10545700000000001</v>
      </c>
      <c r="AX8243">
        <v>8.3206299999999997E-2</v>
      </c>
      <c r="AY8243">
        <v>6.5685400000000005E-2</v>
      </c>
      <c r="AZ8243">
        <v>6.1895199999999997E-2</v>
      </c>
      <c r="BA8243">
        <v>5.6775900000000004E-2</v>
      </c>
      <c r="BC8243" s="52">
        <v>100000</v>
      </c>
      <c r="BD8243" s="52">
        <v>100000</v>
      </c>
      <c r="BE8243">
        <v>0</v>
      </c>
      <c r="BF8243">
        <v>0</v>
      </c>
      <c r="BG8243">
        <v>0</v>
      </c>
    </row>
    <row r="8244" spans="1:59">
      <c r="A8244">
        <v>8243</v>
      </c>
      <c r="E8244">
        <v>9795.2054794520554</v>
      </c>
      <c r="K8244">
        <v>4168.6985629223309</v>
      </c>
      <c r="L8244">
        <v>4272.368562922331</v>
      </c>
      <c r="M8244">
        <v>4376.038562922331</v>
      </c>
      <c r="N8244">
        <v>4479.7085629223311</v>
      </c>
      <c r="O8244">
        <v>4583.3785629223312</v>
      </c>
      <c r="Q8244">
        <v>52195.896804540942</v>
      </c>
      <c r="R8244">
        <v>50785.742943658377</v>
      </c>
      <c r="S8244">
        <v>49375.589082775812</v>
      </c>
      <c r="T8244">
        <v>47965.435221893247</v>
      </c>
      <c r="U8244">
        <v>46555.281361010682</v>
      </c>
      <c r="W8244">
        <v>0.14255000000000001</v>
      </c>
      <c r="AB8244">
        <v>1</v>
      </c>
      <c r="AC8244">
        <v>1</v>
      </c>
      <c r="AD8244">
        <v>1</v>
      </c>
      <c r="AE8244">
        <v>1</v>
      </c>
      <c r="AF8244">
        <v>1</v>
      </c>
      <c r="AL8244">
        <v>7.1361689999999998</v>
      </c>
      <c r="AM8244" s="5">
        <v>4.1685738563537598</v>
      </c>
      <c r="AN8244">
        <v>570.77625570776252</v>
      </c>
      <c r="AO8244">
        <f t="shared" si="128"/>
        <v>26826.48401826484</v>
      </c>
      <c r="AP8244">
        <v>684.93150684931504</v>
      </c>
      <c r="AQ8244">
        <v>0.102565</v>
      </c>
      <c r="AR8244">
        <v>8.1064700000000003E-2</v>
      </c>
      <c r="AS8244">
        <v>6.2726199999999996E-2</v>
      </c>
      <c r="AT8244">
        <v>6.1689000000000001E-2</v>
      </c>
      <c r="AU8244">
        <v>5.6937500000000002E-2</v>
      </c>
      <c r="AW8244">
        <v>0.102565</v>
      </c>
      <c r="AX8244">
        <v>8.1064700000000003E-2</v>
      </c>
      <c r="AY8244">
        <v>6.2726199999999996E-2</v>
      </c>
      <c r="AZ8244">
        <v>6.1689000000000008E-2</v>
      </c>
      <c r="BA8244">
        <v>5.6937500000000002E-2</v>
      </c>
      <c r="BC8244" s="52">
        <v>100000</v>
      </c>
      <c r="BD8244" s="52">
        <v>100000</v>
      </c>
      <c r="BE8244">
        <v>0</v>
      </c>
      <c r="BF8244">
        <v>0</v>
      </c>
      <c r="BG8244">
        <v>0</v>
      </c>
    </row>
    <row r="8245" spans="1:59">
      <c r="A8245">
        <v>8244</v>
      </c>
      <c r="E8245">
        <v>9795.2054794520554</v>
      </c>
      <c r="K8245">
        <v>4819.9535236987858</v>
      </c>
      <c r="L8245">
        <v>4989.8960236987859</v>
      </c>
      <c r="M8245">
        <v>5159.838523698786</v>
      </c>
      <c r="N8245">
        <v>5329.7810236987862</v>
      </c>
      <c r="O8245">
        <v>5499.7235236987863</v>
      </c>
      <c r="Q8245">
        <v>49999.81984308215</v>
      </c>
      <c r="R8245">
        <v>48648.99643915952</v>
      </c>
      <c r="S8245">
        <v>47298.17303523689</v>
      </c>
      <c r="T8245">
        <v>45947.34963131426</v>
      </c>
      <c r="U8245">
        <v>44596.526227391631</v>
      </c>
      <c r="W8245">
        <v>7.9700000000000007E-2</v>
      </c>
      <c r="AB8245">
        <v>1</v>
      </c>
      <c r="AC8245">
        <v>1</v>
      </c>
      <c r="AD8245">
        <v>1</v>
      </c>
      <c r="AE8245">
        <v>1</v>
      </c>
      <c r="AF8245">
        <v>1</v>
      </c>
      <c r="AL8245">
        <v>6.8064080000000002</v>
      </c>
      <c r="AM8245" s="5">
        <v>6.1517810821533203</v>
      </c>
      <c r="AN8245">
        <v>570.77625570776252</v>
      </c>
      <c r="AO8245">
        <f t="shared" si="128"/>
        <v>26826.48401826484</v>
      </c>
      <c r="AP8245">
        <v>684.93150684931504</v>
      </c>
      <c r="AQ8245">
        <v>9.9780000000000008E-2</v>
      </c>
      <c r="AR8245">
        <v>7.9872699999999991E-2</v>
      </c>
      <c r="AS8245">
        <v>6.2027600000000002E-2</v>
      </c>
      <c r="AT8245">
        <v>6.1421300000000005E-2</v>
      </c>
      <c r="AU8245">
        <v>5.6762599999999996E-2</v>
      </c>
      <c r="AW8245">
        <v>9.9780000000000021E-2</v>
      </c>
      <c r="AX8245">
        <v>7.9872700000000005E-2</v>
      </c>
      <c r="AY8245">
        <v>6.2027600000000002E-2</v>
      </c>
      <c r="AZ8245">
        <v>6.1421299999999998E-2</v>
      </c>
      <c r="BA8245">
        <v>5.6762599999999996E-2</v>
      </c>
      <c r="BC8245" s="52">
        <v>100000</v>
      </c>
      <c r="BD8245" s="52">
        <v>100000</v>
      </c>
      <c r="BE8245">
        <v>0</v>
      </c>
      <c r="BF8245">
        <v>0</v>
      </c>
      <c r="BG8245">
        <v>0</v>
      </c>
    </row>
    <row r="8246" spans="1:59">
      <c r="A8246">
        <v>8245</v>
      </c>
      <c r="E8246">
        <v>9795.2054794520554</v>
      </c>
      <c r="K8246">
        <v>4649.9159656803595</v>
      </c>
      <c r="L8246">
        <v>4860.9709656803598</v>
      </c>
      <c r="M8246">
        <v>5072.0259656803601</v>
      </c>
      <c r="N8246">
        <v>5283.0809656803604</v>
      </c>
      <c r="O8246">
        <v>5494.1359656803606</v>
      </c>
      <c r="Q8246">
        <v>49287.231792542792</v>
      </c>
      <c r="R8246">
        <v>47955.660070535174</v>
      </c>
      <c r="S8246">
        <v>46624.088348527555</v>
      </c>
      <c r="T8246">
        <v>45292.516626519937</v>
      </c>
      <c r="U8246">
        <v>43960.944904512318</v>
      </c>
      <c r="W8246">
        <v>2.3210000000000001E-2</v>
      </c>
      <c r="AB8246">
        <v>1</v>
      </c>
      <c r="AC8246">
        <v>1</v>
      </c>
      <c r="AD8246">
        <v>1</v>
      </c>
      <c r="AE8246">
        <v>1</v>
      </c>
      <c r="AF8246">
        <v>1</v>
      </c>
      <c r="AL8246">
        <v>7.1055349999999997</v>
      </c>
      <c r="AM8246" s="5">
        <v>8.2375240325927734</v>
      </c>
      <c r="AN8246">
        <v>570.77625570776252</v>
      </c>
      <c r="AO8246">
        <f t="shared" si="128"/>
        <v>26826.48401826484</v>
      </c>
      <c r="AP8246">
        <v>684.93150684931504</v>
      </c>
      <c r="AQ8246">
        <v>9.8745700000000006E-2</v>
      </c>
      <c r="AR8246">
        <v>7.9557599999999992E-2</v>
      </c>
      <c r="AS8246">
        <v>6.1800500000000001E-2</v>
      </c>
      <c r="AT8246">
        <v>6.1215800000000001E-2</v>
      </c>
      <c r="AU8246">
        <v>5.6183900000000002E-2</v>
      </c>
      <c r="AW8246">
        <v>9.8745700000000006E-2</v>
      </c>
      <c r="AX8246">
        <v>7.9557599999999992E-2</v>
      </c>
      <c r="AY8246">
        <v>6.1800499999999994E-2</v>
      </c>
      <c r="AZ8246">
        <v>6.1215800000000001E-2</v>
      </c>
      <c r="BA8246">
        <v>5.6183899999999995E-2</v>
      </c>
      <c r="BC8246" s="52">
        <v>100000</v>
      </c>
      <c r="BD8246" s="52">
        <v>100000</v>
      </c>
      <c r="BE8246">
        <v>0</v>
      </c>
      <c r="BF8246">
        <v>0</v>
      </c>
      <c r="BG8246">
        <v>0</v>
      </c>
    </row>
    <row r="8247" spans="1:59">
      <c r="A8247">
        <v>8246</v>
      </c>
      <c r="E8247">
        <v>9795.2054794520554</v>
      </c>
      <c r="K8247">
        <v>4639.9137563851582</v>
      </c>
      <c r="L8247">
        <v>4910.0629230518243</v>
      </c>
      <c r="M8247">
        <v>5180.2120897184905</v>
      </c>
      <c r="N8247">
        <v>5450.3612563851566</v>
      </c>
      <c r="O8247">
        <v>5720.5104230518227</v>
      </c>
      <c r="Q8247">
        <v>48818.830547893987</v>
      </c>
      <c r="R8247">
        <v>47499.913418870616</v>
      </c>
      <c r="S8247">
        <v>46180.996289847244</v>
      </c>
      <c r="T8247">
        <v>44862.079160823872</v>
      </c>
      <c r="U8247">
        <v>43543.162031800501</v>
      </c>
      <c r="W8247">
        <v>2.4670000000000001E-2</v>
      </c>
      <c r="AB8247">
        <v>1</v>
      </c>
      <c r="AC8247">
        <v>1</v>
      </c>
      <c r="AD8247">
        <v>1</v>
      </c>
      <c r="AE8247">
        <v>1</v>
      </c>
      <c r="AF8247">
        <v>1</v>
      </c>
      <c r="AL8247">
        <v>7.2486943999999998</v>
      </c>
      <c r="AM8247" s="5">
        <v>9.4514560699462891</v>
      </c>
      <c r="AN8247">
        <v>570.77625570776252</v>
      </c>
      <c r="AO8247">
        <f t="shared" si="128"/>
        <v>26826.48401826484</v>
      </c>
      <c r="AP8247">
        <v>684.93150684931504</v>
      </c>
      <c r="AQ8247">
        <v>9.7408100000000011E-2</v>
      </c>
      <c r="AR8247">
        <v>7.4458799999999992E-2</v>
      </c>
      <c r="AS8247">
        <v>6.0432300000000001E-2</v>
      </c>
      <c r="AT8247">
        <v>6.1187999999999999E-2</v>
      </c>
      <c r="AU8247">
        <v>5.6184199999999997E-2</v>
      </c>
      <c r="AW8247">
        <v>9.7408100000000011E-2</v>
      </c>
      <c r="AX8247">
        <v>7.4458799999999992E-2</v>
      </c>
      <c r="AY8247">
        <v>6.0432300000000008E-2</v>
      </c>
      <c r="AZ8247">
        <v>6.1188000000000006E-2</v>
      </c>
      <c r="BA8247">
        <v>5.6184200000000004E-2</v>
      </c>
      <c r="BC8247" s="52">
        <v>100000</v>
      </c>
      <c r="BD8247" s="52">
        <v>100000</v>
      </c>
      <c r="BE8247">
        <v>0</v>
      </c>
      <c r="BF8247">
        <v>0</v>
      </c>
      <c r="BG8247">
        <v>0</v>
      </c>
    </row>
    <row r="8248" spans="1:59">
      <c r="A8248">
        <v>8247</v>
      </c>
      <c r="E8248">
        <v>9795.2054794520554</v>
      </c>
      <c r="K8248">
        <v>4621.0206943831108</v>
      </c>
      <c r="L8248">
        <v>4953.4831943831105</v>
      </c>
      <c r="M8248">
        <v>5285.9456943831101</v>
      </c>
      <c r="N8248">
        <v>5618.4081943831097</v>
      </c>
      <c r="O8248">
        <v>5950.8706943831094</v>
      </c>
      <c r="Q8248">
        <v>49373.243952930883</v>
      </c>
      <c r="R8248">
        <v>48039.348477593936</v>
      </c>
      <c r="S8248">
        <v>46705.453002256989</v>
      </c>
      <c r="T8248">
        <v>45371.557526920042</v>
      </c>
      <c r="U8248">
        <v>44037.662051583095</v>
      </c>
      <c r="W8248">
        <v>1.451E-2</v>
      </c>
      <c r="AB8248">
        <v>1</v>
      </c>
      <c r="AC8248">
        <v>1</v>
      </c>
      <c r="AD8248">
        <v>1</v>
      </c>
      <c r="AE8248">
        <v>1</v>
      </c>
      <c r="AF8248">
        <v>1</v>
      </c>
      <c r="AL8248">
        <v>8.0426680000000008</v>
      </c>
      <c r="AM8248" s="5">
        <v>10.69542217254639</v>
      </c>
      <c r="AN8248">
        <v>570.77625570776252</v>
      </c>
      <c r="AO8248">
        <f t="shared" si="128"/>
        <v>26826.48401826484</v>
      </c>
      <c r="AP8248">
        <v>684.93150684931504</v>
      </c>
      <c r="AQ8248">
        <v>9.7905199999999998E-2</v>
      </c>
      <c r="AR8248">
        <v>7.8310900000000003E-2</v>
      </c>
      <c r="AS8248">
        <v>6.0907499999999996E-2</v>
      </c>
      <c r="AT8248">
        <v>6.1376100000000003E-2</v>
      </c>
      <c r="AU8248">
        <v>5.6810200000000005E-2</v>
      </c>
      <c r="AW8248">
        <v>9.7905200000000012E-2</v>
      </c>
      <c r="AX8248">
        <v>7.8310900000000003E-2</v>
      </c>
      <c r="AY8248">
        <v>6.0907499999999989E-2</v>
      </c>
      <c r="AZ8248">
        <v>6.1376100000000003E-2</v>
      </c>
      <c r="BA8248">
        <v>5.6810200000000005E-2</v>
      </c>
      <c r="BC8248" s="52">
        <v>100000</v>
      </c>
      <c r="BD8248" s="52">
        <v>100000</v>
      </c>
      <c r="BE8248">
        <v>0</v>
      </c>
      <c r="BF8248">
        <v>0</v>
      </c>
      <c r="BG8248">
        <v>0</v>
      </c>
    </row>
    <row r="8249" spans="1:59">
      <c r="A8249">
        <v>8248</v>
      </c>
      <c r="E8249">
        <v>9795.2054794520554</v>
      </c>
      <c r="K8249">
        <v>4345.4042604708911</v>
      </c>
      <c r="L8249">
        <v>4768.6675938042245</v>
      </c>
      <c r="M8249">
        <v>5191.9309271375578</v>
      </c>
      <c r="N8249">
        <v>5615.1942604708911</v>
      </c>
      <c r="O8249">
        <v>6038.4575938042244</v>
      </c>
      <c r="Q8249">
        <v>50151.871796725987</v>
      </c>
      <c r="R8249">
        <v>48796.940471022004</v>
      </c>
      <c r="S8249">
        <v>47442.009145318021</v>
      </c>
      <c r="T8249">
        <v>46087.077819614038</v>
      </c>
      <c r="U8249">
        <v>44732.146493910055</v>
      </c>
      <c r="W8249">
        <v>3.1530000000000002E-2</v>
      </c>
      <c r="AB8249">
        <v>1</v>
      </c>
      <c r="AC8249">
        <v>1</v>
      </c>
      <c r="AD8249">
        <v>1</v>
      </c>
      <c r="AE8249">
        <v>1</v>
      </c>
      <c r="AF8249">
        <v>1</v>
      </c>
      <c r="AL8249">
        <v>9.5433330000000005</v>
      </c>
      <c r="AM8249" s="5">
        <v>11.142167091369631</v>
      </c>
      <c r="AN8249">
        <v>570.77625570776252</v>
      </c>
      <c r="AO8249">
        <f t="shared" si="128"/>
        <v>26826.48401826484</v>
      </c>
      <c r="AP8249">
        <v>684.93150684931504</v>
      </c>
      <c r="AQ8249">
        <v>9.6968900000000011E-2</v>
      </c>
      <c r="AR8249">
        <v>7.7496499999999996E-2</v>
      </c>
      <c r="AS8249">
        <v>6.1664499999999997E-2</v>
      </c>
      <c r="AT8249">
        <v>6.21887E-2</v>
      </c>
      <c r="AU8249">
        <v>5.73556E-2</v>
      </c>
      <c r="AW8249">
        <v>9.6968900000000011E-2</v>
      </c>
      <c r="AX8249">
        <v>7.749650000000001E-2</v>
      </c>
      <c r="AY8249">
        <v>6.1664499999999997E-2</v>
      </c>
      <c r="AZ8249">
        <v>6.21887E-2</v>
      </c>
      <c r="BA8249">
        <v>5.7355599999999993E-2</v>
      </c>
      <c r="BC8249" s="52">
        <v>100000</v>
      </c>
      <c r="BD8249" s="52">
        <v>100000</v>
      </c>
      <c r="BE8249">
        <v>0</v>
      </c>
      <c r="BF8249">
        <v>0</v>
      </c>
      <c r="BG8249">
        <v>0</v>
      </c>
    </row>
    <row r="8250" spans="1:59">
      <c r="A8250">
        <v>8249</v>
      </c>
      <c r="E8250">
        <v>9795.2054794520554</v>
      </c>
      <c r="K8250">
        <v>4697.7042989796555</v>
      </c>
      <c r="L8250">
        <v>5324.6792989796559</v>
      </c>
      <c r="M8250">
        <v>5951.6542989796562</v>
      </c>
      <c r="N8250">
        <v>6578.6292989796566</v>
      </c>
      <c r="O8250">
        <v>7205.604298979657</v>
      </c>
      <c r="Q8250">
        <v>53008.34669074211</v>
      </c>
      <c r="R8250">
        <v>51576.243223557976</v>
      </c>
      <c r="S8250">
        <v>50144.139756373843</v>
      </c>
      <c r="T8250">
        <v>48712.036289189709</v>
      </c>
      <c r="U8250">
        <v>47279.932822005576</v>
      </c>
      <c r="W8250">
        <v>0</v>
      </c>
      <c r="AB8250">
        <v>1</v>
      </c>
      <c r="AC8250">
        <v>1</v>
      </c>
      <c r="AD8250">
        <v>1</v>
      </c>
      <c r="AE8250">
        <v>1</v>
      </c>
      <c r="AF8250">
        <v>1</v>
      </c>
      <c r="AL8250">
        <v>10.327029</v>
      </c>
      <c r="AM8250" s="5">
        <v>9.4464321136474609</v>
      </c>
      <c r="AN8250">
        <v>570.77625570776252</v>
      </c>
      <c r="AO8250">
        <f t="shared" si="128"/>
        <v>26826.48401826484</v>
      </c>
      <c r="AP8250">
        <v>684.93150684931504</v>
      </c>
      <c r="AQ8250">
        <v>9.3849299999999997E-2</v>
      </c>
      <c r="AR8250">
        <v>7.4648699999999998E-2</v>
      </c>
      <c r="AS8250">
        <v>6.0595400000000001E-2</v>
      </c>
      <c r="AT8250">
        <v>6.1640399999999998E-2</v>
      </c>
      <c r="AU8250">
        <v>5.7108600000000002E-2</v>
      </c>
      <c r="AW8250">
        <v>9.384930000000001E-2</v>
      </c>
      <c r="AX8250">
        <v>7.4648699999999998E-2</v>
      </c>
      <c r="AY8250">
        <v>6.0595400000000008E-2</v>
      </c>
      <c r="AZ8250">
        <v>6.1640399999999998E-2</v>
      </c>
      <c r="BA8250">
        <v>5.7108599999999995E-2</v>
      </c>
      <c r="BC8250" s="52">
        <v>100000</v>
      </c>
      <c r="BD8250" s="52">
        <v>100000</v>
      </c>
      <c r="BE8250">
        <v>0</v>
      </c>
      <c r="BF8250">
        <v>0</v>
      </c>
      <c r="BG8250">
        <v>0</v>
      </c>
    </row>
    <row r="8251" spans="1:59">
      <c r="A8251">
        <v>8250</v>
      </c>
      <c r="E8251">
        <v>9795.2054794520554</v>
      </c>
      <c r="K8251">
        <v>6402.5253055173407</v>
      </c>
      <c r="L8251">
        <v>7188.8569721840076</v>
      </c>
      <c r="M8251">
        <v>7975.1886388506746</v>
      </c>
      <c r="N8251">
        <v>8761.5203055173406</v>
      </c>
      <c r="O8251">
        <v>9547.8519721840075</v>
      </c>
      <c r="Q8251">
        <v>55086.19374096315</v>
      </c>
      <c r="R8251">
        <v>53597.953982665902</v>
      </c>
      <c r="S8251">
        <v>52109.714224368654</v>
      </c>
      <c r="T8251">
        <v>50621.474466071406</v>
      </c>
      <c r="U8251">
        <v>49133.234707774158</v>
      </c>
      <c r="W8251">
        <v>0</v>
      </c>
      <c r="AB8251">
        <v>1</v>
      </c>
      <c r="AC8251">
        <v>1</v>
      </c>
      <c r="AD8251">
        <v>1</v>
      </c>
      <c r="AE8251">
        <v>1</v>
      </c>
      <c r="AF8251">
        <v>1</v>
      </c>
      <c r="AL8251">
        <v>11.128337</v>
      </c>
      <c r="AM8251" s="5">
        <v>11.79115200042725</v>
      </c>
      <c r="AN8251">
        <v>570.77625570776252</v>
      </c>
      <c r="AO8251">
        <f t="shared" si="128"/>
        <v>26826.48401826484</v>
      </c>
      <c r="AP8251">
        <v>684.93150684931504</v>
      </c>
      <c r="AQ8251">
        <v>9.255809999999999E-2</v>
      </c>
      <c r="AR8251">
        <v>6.5505399999999991E-2</v>
      </c>
      <c r="AS8251">
        <v>5.7709299999999998E-2</v>
      </c>
      <c r="AT8251">
        <v>6.1356499999999994E-2</v>
      </c>
      <c r="AU8251">
        <v>5.7002799999999999E-2</v>
      </c>
      <c r="AW8251">
        <v>9.255809999999999E-2</v>
      </c>
      <c r="AX8251">
        <v>6.5505399999999991E-2</v>
      </c>
      <c r="AY8251">
        <v>5.7709300000000005E-2</v>
      </c>
      <c r="AZ8251">
        <v>6.1356499999999994E-2</v>
      </c>
      <c r="BA8251">
        <v>5.7002800000000006E-2</v>
      </c>
      <c r="BC8251" s="52">
        <v>100000</v>
      </c>
      <c r="BD8251" s="52">
        <v>100000</v>
      </c>
      <c r="BE8251">
        <v>0</v>
      </c>
      <c r="BF8251">
        <v>0</v>
      </c>
      <c r="BG8251">
        <v>0</v>
      </c>
    </row>
    <row r="8252" spans="1:59">
      <c r="A8252">
        <v>8251</v>
      </c>
      <c r="E8252">
        <v>9795.2054794520554</v>
      </c>
      <c r="K8252">
        <v>7494.98883187102</v>
      </c>
      <c r="L8252">
        <v>8314.4571652043523</v>
      </c>
      <c r="M8252">
        <v>9133.9254985376865</v>
      </c>
      <c r="N8252">
        <v>9953.3938318710207</v>
      </c>
      <c r="O8252">
        <v>10772.862165204355</v>
      </c>
      <c r="Q8252">
        <v>55969.201820722294</v>
      </c>
      <c r="R8252">
        <v>54457.106217268411</v>
      </c>
      <c r="S8252">
        <v>52945.010613814527</v>
      </c>
      <c r="T8252">
        <v>51432.915010360644</v>
      </c>
      <c r="U8252">
        <v>49920.819406906761</v>
      </c>
      <c r="W8252">
        <v>0</v>
      </c>
      <c r="AB8252">
        <v>1</v>
      </c>
      <c r="AC8252">
        <v>1</v>
      </c>
      <c r="AD8252">
        <v>1</v>
      </c>
      <c r="AE8252">
        <v>1</v>
      </c>
      <c r="AF8252">
        <v>1</v>
      </c>
      <c r="AL8252">
        <v>11.929791</v>
      </c>
      <c r="AM8252" s="5">
        <v>11.900374412536619</v>
      </c>
      <c r="AN8252">
        <v>570.77625570776252</v>
      </c>
      <c r="AO8252">
        <f t="shared" si="128"/>
        <v>26826.48401826484</v>
      </c>
      <c r="AP8252">
        <v>684.93150684931504</v>
      </c>
      <c r="AQ8252">
        <v>9.1850899999999999E-2</v>
      </c>
      <c r="AR8252">
        <v>4.86614E-2</v>
      </c>
      <c r="AS8252">
        <v>5.6048199999999999E-2</v>
      </c>
      <c r="AT8252">
        <v>6.06603E-2</v>
      </c>
      <c r="AU8252">
        <v>5.6324699999999998E-2</v>
      </c>
      <c r="AW8252">
        <v>9.1850899999999999E-2</v>
      </c>
      <c r="AX8252">
        <v>4.8661400000000007E-2</v>
      </c>
      <c r="AY8252">
        <v>5.6048200000000006E-2</v>
      </c>
      <c r="AZ8252">
        <v>6.06603E-2</v>
      </c>
      <c r="BA8252">
        <v>5.6324699999999991E-2</v>
      </c>
      <c r="BC8252" s="52">
        <v>100000</v>
      </c>
      <c r="BD8252" s="52">
        <v>100000</v>
      </c>
      <c r="BE8252">
        <v>0</v>
      </c>
      <c r="BF8252">
        <v>0</v>
      </c>
      <c r="BG8252">
        <v>0</v>
      </c>
    </row>
    <row r="8253" spans="1:59">
      <c r="A8253">
        <v>8252</v>
      </c>
      <c r="E8253">
        <v>9795.2054794520554</v>
      </c>
      <c r="K8253">
        <v>7867.2932889701879</v>
      </c>
      <c r="L8253">
        <v>8616.9132889701868</v>
      </c>
      <c r="M8253">
        <v>9366.5332889701858</v>
      </c>
      <c r="N8253">
        <v>10116.153288970185</v>
      </c>
      <c r="O8253">
        <v>10865.773288970184</v>
      </c>
      <c r="Q8253">
        <v>55969.201820722294</v>
      </c>
      <c r="R8253">
        <v>54457.106217268411</v>
      </c>
      <c r="S8253">
        <v>52945.010613814527</v>
      </c>
      <c r="T8253">
        <v>51432.915010360644</v>
      </c>
      <c r="U8253">
        <v>49920.819406906761</v>
      </c>
      <c r="W8253">
        <v>0</v>
      </c>
      <c r="AB8253">
        <v>1</v>
      </c>
      <c r="AC8253">
        <v>1</v>
      </c>
      <c r="AD8253">
        <v>1</v>
      </c>
      <c r="AE8253">
        <v>1</v>
      </c>
      <c r="AF8253">
        <v>1</v>
      </c>
      <c r="AL8253">
        <v>11.930338000000001</v>
      </c>
      <c r="AM8253" s="5">
        <v>13.06834888458252</v>
      </c>
      <c r="AN8253">
        <v>570.77625570776252</v>
      </c>
      <c r="AO8253">
        <f t="shared" si="128"/>
        <v>26826.48401826484</v>
      </c>
      <c r="AP8253">
        <v>684.93150684931504</v>
      </c>
      <c r="AQ8253">
        <v>9.1198500000000002E-2</v>
      </c>
      <c r="AR8253">
        <v>4.6513499999999999E-2</v>
      </c>
      <c r="AS8253">
        <v>5.2247799999999997E-2</v>
      </c>
      <c r="AT8253">
        <v>6.0775599999999999E-2</v>
      </c>
      <c r="AU8253">
        <v>5.5844400000000002E-2</v>
      </c>
      <c r="AW8253">
        <v>9.1198500000000002E-2</v>
      </c>
      <c r="AX8253">
        <v>4.6513499999999999E-2</v>
      </c>
      <c r="AY8253">
        <v>5.2247799999999997E-2</v>
      </c>
      <c r="AZ8253">
        <v>6.0775599999999999E-2</v>
      </c>
      <c r="BA8253">
        <v>5.5844400000000002E-2</v>
      </c>
      <c r="BC8253" s="52">
        <v>100000</v>
      </c>
      <c r="BD8253" s="52">
        <v>100000</v>
      </c>
      <c r="BE8253">
        <v>0</v>
      </c>
      <c r="BF8253">
        <v>0</v>
      </c>
      <c r="BG8253">
        <v>0</v>
      </c>
    </row>
    <row r="8254" spans="1:59">
      <c r="A8254">
        <v>8253</v>
      </c>
      <c r="E8254">
        <v>9795.2054794520554</v>
      </c>
      <c r="K8254">
        <v>6980.4307314623175</v>
      </c>
      <c r="L8254">
        <v>7624.1257314623172</v>
      </c>
      <c r="M8254">
        <v>8267.8207314623178</v>
      </c>
      <c r="N8254">
        <v>8911.5157314623175</v>
      </c>
      <c r="O8254">
        <v>9555.2107314623172</v>
      </c>
      <c r="Q8254">
        <v>54405.823441273438</v>
      </c>
      <c r="R8254">
        <v>52935.964952373717</v>
      </c>
      <c r="S8254">
        <v>51466.106463473996</v>
      </c>
      <c r="T8254">
        <v>49996.247974574275</v>
      </c>
      <c r="U8254">
        <v>48526.389485674554</v>
      </c>
      <c r="W8254">
        <v>0</v>
      </c>
      <c r="AB8254">
        <v>1</v>
      </c>
      <c r="AC8254">
        <v>1</v>
      </c>
      <c r="AD8254">
        <v>1</v>
      </c>
      <c r="AE8254">
        <v>1</v>
      </c>
      <c r="AF8254">
        <v>1</v>
      </c>
      <c r="AL8254">
        <v>11.767808</v>
      </c>
      <c r="AM8254" s="5">
        <v>14.5895528793335</v>
      </c>
      <c r="AN8254">
        <v>570.77625570776252</v>
      </c>
      <c r="AO8254">
        <f t="shared" si="128"/>
        <v>26826.48401826484</v>
      </c>
      <c r="AP8254">
        <v>684.93150684931504</v>
      </c>
      <c r="AQ8254">
        <v>7.4651300000000004E-2</v>
      </c>
      <c r="AR8254">
        <v>4.0755800000000002E-2</v>
      </c>
      <c r="AS8254">
        <v>2.94331E-2</v>
      </c>
      <c r="AT8254">
        <v>5.64524E-2</v>
      </c>
      <c r="AU8254">
        <v>5.5035899999999999E-2</v>
      </c>
      <c r="AW8254">
        <v>7.4651300000000004E-2</v>
      </c>
      <c r="AX8254">
        <v>4.0755799999999995E-2</v>
      </c>
      <c r="AY8254">
        <v>2.9433100000000004E-2</v>
      </c>
      <c r="AZ8254">
        <v>5.64524E-2</v>
      </c>
      <c r="BA8254">
        <v>5.5035899999999999E-2</v>
      </c>
      <c r="BC8254" s="52">
        <v>100000</v>
      </c>
      <c r="BD8254" s="52">
        <v>100000</v>
      </c>
      <c r="BE8254">
        <v>0</v>
      </c>
      <c r="BF8254">
        <v>0</v>
      </c>
      <c r="BG8254">
        <v>0</v>
      </c>
    </row>
    <row r="8255" spans="1:59">
      <c r="A8255">
        <v>8254</v>
      </c>
      <c r="E8255">
        <v>9795.2054794520554</v>
      </c>
      <c r="K8255">
        <v>5929.0873988778021</v>
      </c>
      <c r="L8255">
        <v>6451.0173988778024</v>
      </c>
      <c r="M8255">
        <v>6972.9473988778027</v>
      </c>
      <c r="N8255">
        <v>7494.877398877803</v>
      </c>
      <c r="O8255">
        <v>8016.8073988778033</v>
      </c>
      <c r="Q8255">
        <v>49241.164366419413</v>
      </c>
      <c r="R8255">
        <v>47910.837227986507</v>
      </c>
      <c r="S8255">
        <v>46580.510089553602</v>
      </c>
      <c r="T8255">
        <v>45250.182951120696</v>
      </c>
      <c r="U8255">
        <v>43919.855812687791</v>
      </c>
      <c r="W8255">
        <v>0</v>
      </c>
      <c r="AB8255">
        <v>1</v>
      </c>
      <c r="AC8255">
        <v>1</v>
      </c>
      <c r="AD8255">
        <v>1</v>
      </c>
      <c r="AE8255">
        <v>1</v>
      </c>
      <c r="AF8255">
        <v>1</v>
      </c>
      <c r="AL8255">
        <v>12.124863</v>
      </c>
      <c r="AM8255" s="5">
        <v>15.501260757446291</v>
      </c>
      <c r="AN8255">
        <v>570.77625570776252</v>
      </c>
      <c r="AO8255">
        <f t="shared" si="128"/>
        <v>26826.48401826484</v>
      </c>
      <c r="AP8255">
        <v>684.93150684931504</v>
      </c>
      <c r="AQ8255">
        <v>5.81466E-2</v>
      </c>
      <c r="AR8255">
        <v>3.7861100000000002E-2</v>
      </c>
      <c r="AS8255">
        <v>2.6354500000000003E-2</v>
      </c>
      <c r="AT8255">
        <v>4.7615900000000003E-2</v>
      </c>
      <c r="AU8255">
        <v>5.1346699999999995E-2</v>
      </c>
      <c r="AW8255">
        <v>5.8146600000000007E-2</v>
      </c>
      <c r="AX8255">
        <v>3.7861099999999995E-2</v>
      </c>
      <c r="AY8255">
        <v>2.6354500000000003E-2</v>
      </c>
      <c r="AZ8255">
        <v>4.7615900000000003E-2</v>
      </c>
      <c r="BA8255">
        <v>5.1346699999999995E-2</v>
      </c>
      <c r="BC8255" s="52">
        <v>100000</v>
      </c>
      <c r="BD8255" s="52">
        <v>100000</v>
      </c>
      <c r="BE8255">
        <v>0</v>
      </c>
      <c r="BF8255">
        <v>0</v>
      </c>
      <c r="BG8255">
        <v>0</v>
      </c>
    </row>
    <row r="8256" spans="1:59">
      <c r="A8256">
        <v>8255</v>
      </c>
      <c r="E8256">
        <v>9795.2054794520554</v>
      </c>
      <c r="K8256">
        <v>5693.4798021463876</v>
      </c>
      <c r="L8256">
        <v>6153.2623021463878</v>
      </c>
      <c r="M8256">
        <v>6613.0448021463881</v>
      </c>
      <c r="N8256">
        <v>7072.8273021463883</v>
      </c>
      <c r="O8256">
        <v>7532.6098021463886</v>
      </c>
      <c r="Q8256">
        <v>38381.923579109083</v>
      </c>
      <c r="R8256">
        <v>37344.975832643024</v>
      </c>
      <c r="S8256">
        <v>36308.028086176964</v>
      </c>
      <c r="T8256">
        <v>35271.080339710905</v>
      </c>
      <c r="U8256">
        <v>34234.132593244845</v>
      </c>
      <c r="W8256">
        <v>0</v>
      </c>
      <c r="AB8256">
        <v>1</v>
      </c>
      <c r="AC8256">
        <v>1</v>
      </c>
      <c r="AD8256">
        <v>1</v>
      </c>
      <c r="AE8256">
        <v>1</v>
      </c>
      <c r="AF8256">
        <v>1</v>
      </c>
      <c r="AL8256">
        <v>12.335361499999999</v>
      </c>
      <c r="AM8256" s="5">
        <v>17.165578842163089</v>
      </c>
      <c r="AN8256">
        <v>570.77625570776252</v>
      </c>
      <c r="AO8256">
        <f t="shared" si="128"/>
        <v>26826.48401826484</v>
      </c>
      <c r="AP8256">
        <v>684.93150684931504</v>
      </c>
      <c r="AQ8256">
        <v>5.2715699999999997E-2</v>
      </c>
      <c r="AR8256">
        <v>3.64791E-2</v>
      </c>
      <c r="AS8256">
        <v>2.5269400000000001E-2</v>
      </c>
      <c r="AT8256">
        <v>4.4973899999999997E-2</v>
      </c>
      <c r="AU8256">
        <v>4.8720300000000001E-2</v>
      </c>
      <c r="AW8256">
        <v>5.271569999999999E-2</v>
      </c>
      <c r="AX8256">
        <v>3.64791E-2</v>
      </c>
      <c r="AY8256">
        <v>2.5269399999999997E-2</v>
      </c>
      <c r="AZ8256">
        <v>4.4973899999999997E-2</v>
      </c>
      <c r="BA8256">
        <v>4.8720300000000008E-2</v>
      </c>
      <c r="BC8256" s="52">
        <v>100000</v>
      </c>
      <c r="BD8256" s="52">
        <v>100000</v>
      </c>
      <c r="BE8256">
        <v>0</v>
      </c>
      <c r="BF8256">
        <v>0</v>
      </c>
      <c r="BG8256">
        <v>0</v>
      </c>
    </row>
    <row r="8257" spans="1:59">
      <c r="A8257">
        <v>8256</v>
      </c>
      <c r="E8257">
        <v>9795.2054794520554</v>
      </c>
      <c r="K8257">
        <v>4243.1594543421634</v>
      </c>
      <c r="L8257">
        <v>4632.1869543421635</v>
      </c>
      <c r="M8257">
        <v>5021.2144543421637</v>
      </c>
      <c r="N8257">
        <v>5410.2419543421638</v>
      </c>
      <c r="O8257">
        <v>5799.269454342164</v>
      </c>
      <c r="Q8257">
        <v>29416.554611893251</v>
      </c>
      <c r="R8257">
        <v>28621.820340731705</v>
      </c>
      <c r="S8257">
        <v>27827.086069570156</v>
      </c>
      <c r="T8257">
        <v>27032.351798408607</v>
      </c>
      <c r="U8257">
        <v>26237.617527247057</v>
      </c>
      <c r="W8257">
        <v>0</v>
      </c>
      <c r="AB8257">
        <v>1</v>
      </c>
      <c r="AC8257">
        <v>1</v>
      </c>
      <c r="AD8257">
        <v>1</v>
      </c>
      <c r="AE8257">
        <v>1</v>
      </c>
      <c r="AF8257">
        <v>1</v>
      </c>
      <c r="AL8257">
        <v>12.581493</v>
      </c>
      <c r="AM8257" s="5">
        <v>17.81721305847168</v>
      </c>
      <c r="AN8257">
        <v>570.77625570776252</v>
      </c>
      <c r="AO8257">
        <f t="shared" si="128"/>
        <v>26826.48401826484</v>
      </c>
      <c r="AP8257">
        <v>684.93150684931504</v>
      </c>
      <c r="AQ8257">
        <v>5.2955800000000004E-2</v>
      </c>
      <c r="AR8257">
        <v>3.86472E-2</v>
      </c>
      <c r="AS8257">
        <v>2.5782300000000001E-2</v>
      </c>
      <c r="AT8257">
        <v>4.5129800000000005E-2</v>
      </c>
      <c r="AU8257">
        <v>4.8801299999999999E-2</v>
      </c>
      <c r="AW8257">
        <v>5.2955800000000011E-2</v>
      </c>
      <c r="AX8257">
        <v>3.8647200000000007E-2</v>
      </c>
      <c r="AY8257">
        <v>2.5782299999999994E-2</v>
      </c>
      <c r="AZ8257">
        <v>4.5129800000000012E-2</v>
      </c>
      <c r="BA8257">
        <v>4.8801300000000006E-2</v>
      </c>
      <c r="BC8257" s="52">
        <v>100000</v>
      </c>
      <c r="BD8257" s="52">
        <v>100000</v>
      </c>
      <c r="BE8257">
        <v>0</v>
      </c>
      <c r="BF8257">
        <v>0</v>
      </c>
      <c r="BG8257">
        <v>0</v>
      </c>
    </row>
    <row r="8258" spans="1:59">
      <c r="A8258">
        <v>8257</v>
      </c>
      <c r="E8258">
        <v>9795.2054794520554</v>
      </c>
      <c r="K8258">
        <v>3361.8509464197032</v>
      </c>
      <c r="L8258">
        <v>3682.653446419703</v>
      </c>
      <c r="M8258">
        <v>4003.4559464197027</v>
      </c>
      <c r="N8258">
        <v>4324.2584464197025</v>
      </c>
      <c r="O8258">
        <v>4645.0609464197023</v>
      </c>
      <c r="Q8258">
        <v>25816.692540513239</v>
      </c>
      <c r="R8258">
        <v>25119.214177135604</v>
      </c>
      <c r="S8258">
        <v>24421.735813757969</v>
      </c>
      <c r="T8258">
        <v>23724.257450380333</v>
      </c>
      <c r="U8258">
        <v>23026.779087002698</v>
      </c>
      <c r="W8258">
        <v>0</v>
      </c>
      <c r="AB8258">
        <v>1</v>
      </c>
      <c r="AC8258">
        <v>1</v>
      </c>
      <c r="AD8258">
        <v>1</v>
      </c>
      <c r="AE8258">
        <v>1</v>
      </c>
      <c r="AF8258">
        <v>1</v>
      </c>
      <c r="AL8258">
        <v>12.919221</v>
      </c>
      <c r="AM8258" s="5">
        <v>19.265583038330082</v>
      </c>
      <c r="AN8258">
        <v>570.77625570776252</v>
      </c>
      <c r="AO8258">
        <f t="shared" si="128"/>
        <v>26826.48401826484</v>
      </c>
      <c r="AP8258">
        <v>684.93150684931504</v>
      </c>
      <c r="AQ8258">
        <v>5.29168E-2</v>
      </c>
      <c r="AR8258">
        <v>4.02765E-2</v>
      </c>
      <c r="AS8258">
        <v>2.6712800000000002E-2</v>
      </c>
      <c r="AT8258">
        <v>4.5230100000000002E-2</v>
      </c>
      <c r="AU8258">
        <v>4.8858400000000003E-2</v>
      </c>
      <c r="AW8258">
        <v>5.29168E-2</v>
      </c>
      <c r="AX8258">
        <v>4.0276500000000007E-2</v>
      </c>
      <c r="AY8258">
        <v>2.6712799999999995E-2</v>
      </c>
      <c r="AZ8258">
        <v>4.5230100000000009E-2</v>
      </c>
      <c r="BA8258">
        <v>4.885840000000001E-2</v>
      </c>
      <c r="BC8258" s="52">
        <v>100000</v>
      </c>
      <c r="BD8258" s="52">
        <v>100000</v>
      </c>
      <c r="BE8258">
        <v>0</v>
      </c>
      <c r="BF8258">
        <v>0</v>
      </c>
      <c r="BG8258">
        <v>0</v>
      </c>
    </row>
    <row r="8259" spans="1:59">
      <c r="A8259">
        <v>8258</v>
      </c>
      <c r="E8259">
        <v>9795.2054794520554</v>
      </c>
      <c r="K8259">
        <v>2464.5399345271758</v>
      </c>
      <c r="L8259">
        <v>2644.1349345271756</v>
      </c>
      <c r="M8259">
        <v>2823.7299345271758</v>
      </c>
      <c r="N8259">
        <v>3003.3249345271761</v>
      </c>
      <c r="O8259">
        <v>3182.9199345271763</v>
      </c>
      <c r="Q8259">
        <v>27112.954022467351</v>
      </c>
      <c r="R8259">
        <v>26380.455126466524</v>
      </c>
      <c r="S8259">
        <v>25647.956230465697</v>
      </c>
      <c r="T8259">
        <v>24915.457334464871</v>
      </c>
      <c r="U8259">
        <v>24182.958438464044</v>
      </c>
      <c r="W8259">
        <v>0</v>
      </c>
      <c r="AB8259">
        <v>1</v>
      </c>
      <c r="AC8259">
        <v>1</v>
      </c>
      <c r="AD8259">
        <v>1</v>
      </c>
      <c r="AE8259">
        <v>1</v>
      </c>
      <c r="AF8259">
        <v>1</v>
      </c>
      <c r="AL8259">
        <v>13.2113695</v>
      </c>
      <c r="AM8259" s="5">
        <v>20.097745895385739</v>
      </c>
      <c r="AN8259">
        <v>570.77625570776252</v>
      </c>
      <c r="AO8259">
        <f t="shared" ref="AO8259:AO8322" si="129">235000000/8760</f>
        <v>26826.48401826484</v>
      </c>
      <c r="AP8259">
        <v>684.93150684931504</v>
      </c>
      <c r="AQ8259">
        <v>5.2549399999999996E-2</v>
      </c>
      <c r="AR8259">
        <v>4.0517299999999999E-2</v>
      </c>
      <c r="AS8259">
        <v>2.6729500000000003E-2</v>
      </c>
      <c r="AT8259">
        <v>4.5250199999999997E-2</v>
      </c>
      <c r="AU8259">
        <v>4.8881100000000004E-2</v>
      </c>
      <c r="AW8259">
        <v>5.2549399999999996E-2</v>
      </c>
      <c r="AX8259">
        <v>4.0517299999999992E-2</v>
      </c>
      <c r="AY8259">
        <v>2.6729500000000003E-2</v>
      </c>
      <c r="AZ8259">
        <v>4.5250200000000004E-2</v>
      </c>
      <c r="BA8259">
        <v>4.8881099999999997E-2</v>
      </c>
      <c r="BC8259" s="52">
        <v>100000</v>
      </c>
      <c r="BD8259" s="52">
        <v>100000</v>
      </c>
      <c r="BE8259">
        <v>0</v>
      </c>
      <c r="BF8259">
        <v>0</v>
      </c>
      <c r="BG8259">
        <v>0</v>
      </c>
    </row>
    <row r="8260" spans="1:59">
      <c r="A8260">
        <v>8259</v>
      </c>
      <c r="E8260">
        <v>9795.2054794520554</v>
      </c>
      <c r="K8260">
        <v>1810.2274326875322</v>
      </c>
      <c r="L8260">
        <v>1919.6174326875321</v>
      </c>
      <c r="M8260">
        <v>2029.0074326875319</v>
      </c>
      <c r="N8260">
        <v>2138.3974326875318</v>
      </c>
      <c r="O8260">
        <v>2247.7874326875317</v>
      </c>
      <c r="Q8260">
        <v>27536.367108957729</v>
      </c>
      <c r="R8260">
        <v>26792.429045718189</v>
      </c>
      <c r="S8260">
        <v>26048.490982478648</v>
      </c>
      <c r="T8260">
        <v>25304.552919239108</v>
      </c>
      <c r="U8260">
        <v>24560.614855999567</v>
      </c>
      <c r="W8260">
        <v>0</v>
      </c>
      <c r="AB8260">
        <v>1</v>
      </c>
      <c r="AC8260">
        <v>1</v>
      </c>
      <c r="AD8260">
        <v>1</v>
      </c>
      <c r="AE8260">
        <v>1</v>
      </c>
      <c r="AF8260">
        <v>1</v>
      </c>
      <c r="AL8260">
        <v>13.799944999999999</v>
      </c>
      <c r="AM8260" s="5">
        <v>20.84360313415527</v>
      </c>
      <c r="AN8260">
        <v>570.77625570776252</v>
      </c>
      <c r="AO8260">
        <f t="shared" si="129"/>
        <v>26826.48401826484</v>
      </c>
      <c r="AP8260">
        <v>684.93150684931504</v>
      </c>
      <c r="AQ8260">
        <v>5.2296200000000001E-2</v>
      </c>
      <c r="AR8260">
        <v>4.0172400000000004E-2</v>
      </c>
      <c r="AS8260">
        <v>2.6312800000000001E-2</v>
      </c>
      <c r="AT8260">
        <v>4.5253100000000004E-2</v>
      </c>
      <c r="AU8260">
        <v>4.8860100000000004E-2</v>
      </c>
      <c r="AW8260">
        <v>5.2296200000000001E-2</v>
      </c>
      <c r="AX8260">
        <v>4.0172400000000011E-2</v>
      </c>
      <c r="AY8260">
        <v>2.6312799999999997E-2</v>
      </c>
      <c r="AZ8260">
        <v>4.5253100000000004E-2</v>
      </c>
      <c r="BA8260">
        <v>4.8860100000000004E-2</v>
      </c>
      <c r="BC8260" s="52">
        <v>100000</v>
      </c>
      <c r="BD8260" s="52">
        <v>100000</v>
      </c>
      <c r="BE8260">
        <v>0</v>
      </c>
      <c r="BF8260">
        <v>0</v>
      </c>
      <c r="BG8260">
        <v>0</v>
      </c>
    </row>
    <row r="8261" spans="1:59">
      <c r="A8261">
        <v>8260</v>
      </c>
      <c r="E8261">
        <v>9795.2054794520554</v>
      </c>
      <c r="K8261">
        <v>1602.8984286974578</v>
      </c>
      <c r="L8261">
        <v>1657.7584286974579</v>
      </c>
      <c r="M8261">
        <v>1712.6184286974581</v>
      </c>
      <c r="N8261">
        <v>1767.4784286974582</v>
      </c>
      <c r="O8261">
        <v>1822.3384286974583</v>
      </c>
      <c r="Q8261">
        <v>29914.0561997972</v>
      </c>
      <c r="R8261">
        <v>29105.881144021525</v>
      </c>
      <c r="S8261">
        <v>28297.70608824585</v>
      </c>
      <c r="T8261">
        <v>27489.531032470175</v>
      </c>
      <c r="U8261">
        <v>26681.3559766945</v>
      </c>
      <c r="W8261">
        <v>0</v>
      </c>
      <c r="AB8261">
        <v>1</v>
      </c>
      <c r="AC8261">
        <v>1</v>
      </c>
      <c r="AD8261">
        <v>1</v>
      </c>
      <c r="AE8261">
        <v>1</v>
      </c>
      <c r="AF8261">
        <v>1</v>
      </c>
      <c r="AL8261">
        <v>13.801496999999999</v>
      </c>
      <c r="AM8261" s="5">
        <v>20.996078491210941</v>
      </c>
      <c r="AN8261">
        <v>570.77625570776252</v>
      </c>
      <c r="AO8261">
        <f t="shared" si="129"/>
        <v>26826.48401826484</v>
      </c>
      <c r="AP8261">
        <v>684.93150684931504</v>
      </c>
      <c r="AQ8261">
        <v>4.73885E-2</v>
      </c>
      <c r="AR8261">
        <v>4.0044900000000001E-2</v>
      </c>
      <c r="AS8261">
        <v>2.5514099999999998E-2</v>
      </c>
      <c r="AT8261">
        <v>4.1690899999999996E-2</v>
      </c>
      <c r="AU8261">
        <v>4.7621999999999998E-2</v>
      </c>
      <c r="AW8261">
        <v>4.73885E-2</v>
      </c>
      <c r="AX8261">
        <v>4.0044900000000008E-2</v>
      </c>
      <c r="AY8261">
        <v>2.5514099999999998E-2</v>
      </c>
      <c r="AZ8261">
        <v>4.1690899999999989E-2</v>
      </c>
      <c r="BA8261">
        <v>4.7621999999999998E-2</v>
      </c>
      <c r="BC8261" s="52">
        <v>100000</v>
      </c>
      <c r="BD8261" s="52">
        <v>100000</v>
      </c>
      <c r="BE8261">
        <v>0</v>
      </c>
      <c r="BF8261">
        <v>0</v>
      </c>
      <c r="BG8261">
        <v>0</v>
      </c>
    </row>
    <row r="8262" spans="1:59">
      <c r="A8262">
        <v>8261</v>
      </c>
      <c r="E8262">
        <v>9795.2054794520554</v>
      </c>
      <c r="K8262">
        <v>1761.1818618511704</v>
      </c>
      <c r="L8262">
        <v>1810.6793618511704</v>
      </c>
      <c r="M8262">
        <v>1860.1768618511703</v>
      </c>
      <c r="N8262">
        <v>1909.6743618511703</v>
      </c>
      <c r="O8262">
        <v>1959.1718618511702</v>
      </c>
      <c r="Q8262">
        <v>35210.047827529379</v>
      </c>
      <c r="R8262">
        <v>34258.79326854294</v>
      </c>
      <c r="S8262">
        <v>33307.538709556509</v>
      </c>
      <c r="T8262">
        <v>32356.284150570074</v>
      </c>
      <c r="U8262">
        <v>31405.02959158364</v>
      </c>
      <c r="W8262">
        <v>0</v>
      </c>
      <c r="AB8262">
        <v>1</v>
      </c>
      <c r="AC8262">
        <v>1</v>
      </c>
      <c r="AD8262">
        <v>1</v>
      </c>
      <c r="AE8262">
        <v>1</v>
      </c>
      <c r="AF8262">
        <v>1</v>
      </c>
      <c r="AL8262">
        <v>13.754332</v>
      </c>
      <c r="AM8262" s="5">
        <v>20.570096969604489</v>
      </c>
      <c r="AN8262">
        <v>570.77625570776252</v>
      </c>
      <c r="AO8262">
        <f t="shared" si="129"/>
        <v>26826.48401826484</v>
      </c>
      <c r="AP8262">
        <v>684.93150684931504</v>
      </c>
      <c r="AQ8262">
        <v>4.7756399999999997E-2</v>
      </c>
      <c r="AR8262">
        <v>3.9612599999999998E-2</v>
      </c>
      <c r="AS8262">
        <v>2.4539499999999999E-2</v>
      </c>
      <c r="AT8262">
        <v>4.1768099999999996E-2</v>
      </c>
      <c r="AU8262">
        <v>4.7572200000000002E-2</v>
      </c>
      <c r="AW8262">
        <v>4.7756399999999991E-2</v>
      </c>
      <c r="AX8262">
        <v>3.9612599999999998E-2</v>
      </c>
      <c r="AY8262">
        <v>2.4539500000000006E-2</v>
      </c>
      <c r="AZ8262">
        <v>4.1768099999999989E-2</v>
      </c>
      <c r="BA8262">
        <v>4.7572199999999995E-2</v>
      </c>
      <c r="BC8262" s="52">
        <v>100000</v>
      </c>
      <c r="BD8262" s="52">
        <v>100000</v>
      </c>
      <c r="BE8262">
        <v>0</v>
      </c>
      <c r="BF8262">
        <v>0</v>
      </c>
      <c r="BG8262">
        <v>0</v>
      </c>
    </row>
    <row r="8263" spans="1:59">
      <c r="A8263">
        <v>8262</v>
      </c>
      <c r="E8263">
        <v>9795.2054794520554</v>
      </c>
      <c r="K8263">
        <v>2215.9680641519794</v>
      </c>
      <c r="L8263">
        <v>2264.9705641519795</v>
      </c>
      <c r="M8263">
        <v>2313.9730641519795</v>
      </c>
      <c r="N8263">
        <v>2362.9755641519796</v>
      </c>
      <c r="O8263">
        <v>2411.9780641519797</v>
      </c>
      <c r="Q8263">
        <v>51658.403719615002</v>
      </c>
      <c r="R8263">
        <v>50262.771080132545</v>
      </c>
      <c r="S8263">
        <v>48867.138440650087</v>
      </c>
      <c r="T8263">
        <v>47471.50580116763</v>
      </c>
      <c r="U8263">
        <v>46075.873161685173</v>
      </c>
      <c r="W8263">
        <v>0</v>
      </c>
      <c r="AB8263">
        <v>1</v>
      </c>
      <c r="AC8263">
        <v>1</v>
      </c>
      <c r="AD8263">
        <v>1</v>
      </c>
      <c r="AE8263">
        <v>1</v>
      </c>
      <c r="AF8263">
        <v>1</v>
      </c>
      <c r="AL8263">
        <v>13.629127499999999</v>
      </c>
      <c r="AM8263" s="5">
        <v>20.064956665039059</v>
      </c>
      <c r="AN8263">
        <v>570.77625570776252</v>
      </c>
      <c r="AO8263">
        <f t="shared" si="129"/>
        <v>26826.48401826484</v>
      </c>
      <c r="AP8263">
        <v>684.93150684931504</v>
      </c>
      <c r="AQ8263">
        <v>4.7110399999999997E-2</v>
      </c>
      <c r="AR8263">
        <v>3.9199599999999994E-2</v>
      </c>
      <c r="AS8263">
        <v>2.41765E-2</v>
      </c>
      <c r="AT8263">
        <v>4.1957999999999995E-2</v>
      </c>
      <c r="AU8263">
        <v>4.81235E-2</v>
      </c>
      <c r="AW8263">
        <v>4.7110399999999997E-2</v>
      </c>
      <c r="AX8263">
        <v>3.9199599999999987E-2</v>
      </c>
      <c r="AY8263">
        <v>2.4176500000000004E-2</v>
      </c>
      <c r="AZ8263">
        <v>4.1957999999999995E-2</v>
      </c>
      <c r="BA8263">
        <v>4.81235E-2</v>
      </c>
      <c r="BC8263" s="52">
        <v>100000</v>
      </c>
      <c r="BD8263" s="52">
        <v>100000</v>
      </c>
      <c r="BE8263">
        <v>0</v>
      </c>
      <c r="BF8263">
        <v>0</v>
      </c>
      <c r="BG8263">
        <v>0</v>
      </c>
    </row>
    <row r="8264" spans="1:59">
      <c r="A8264">
        <v>8263</v>
      </c>
      <c r="E8264">
        <v>9795.2054794520554</v>
      </c>
      <c r="K8264">
        <v>2875.8539263139364</v>
      </c>
      <c r="L8264">
        <v>2918.0639263139365</v>
      </c>
      <c r="M8264">
        <v>2960.2739263139365</v>
      </c>
      <c r="N8264">
        <v>3002.4839263139365</v>
      </c>
      <c r="O8264">
        <v>3044.6939263139366</v>
      </c>
      <c r="Q8264">
        <v>61249.233918210739</v>
      </c>
      <c r="R8264">
        <v>59594.489979502796</v>
      </c>
      <c r="S8264">
        <v>57939.746040794853</v>
      </c>
      <c r="T8264">
        <v>56285.00210208691</v>
      </c>
      <c r="U8264">
        <v>54630.258163378967</v>
      </c>
      <c r="W8264">
        <v>0</v>
      </c>
      <c r="AB8264">
        <v>1</v>
      </c>
      <c r="AC8264">
        <v>1</v>
      </c>
      <c r="AD8264">
        <v>1</v>
      </c>
      <c r="AE8264">
        <v>1</v>
      </c>
      <c r="AF8264">
        <v>1</v>
      </c>
      <c r="AL8264">
        <v>13.662359</v>
      </c>
      <c r="AM8264" s="5">
        <v>20.157951354980469</v>
      </c>
      <c r="AN8264">
        <v>570.77625570776252</v>
      </c>
      <c r="AO8264">
        <f t="shared" si="129"/>
        <v>26826.48401826484</v>
      </c>
      <c r="AP8264">
        <v>684.93150684931504</v>
      </c>
      <c r="AQ8264">
        <v>5.0607199999999998E-2</v>
      </c>
      <c r="AR8264">
        <v>3.8147300000000002E-2</v>
      </c>
      <c r="AS8264">
        <v>2.3812799999999999E-2</v>
      </c>
      <c r="AT8264">
        <v>4.2868099999999999E-2</v>
      </c>
      <c r="AU8264">
        <v>4.83103E-2</v>
      </c>
      <c r="AW8264">
        <v>5.0607200000000005E-2</v>
      </c>
      <c r="AX8264">
        <v>3.8147300000000009E-2</v>
      </c>
      <c r="AY8264">
        <v>2.3812799999999995E-2</v>
      </c>
      <c r="AZ8264">
        <v>4.2868100000000006E-2</v>
      </c>
      <c r="BA8264">
        <v>4.83103E-2</v>
      </c>
      <c r="BC8264" s="52">
        <v>100000</v>
      </c>
      <c r="BD8264" s="52">
        <v>100000</v>
      </c>
      <c r="BE8264">
        <v>0</v>
      </c>
      <c r="BF8264">
        <v>0</v>
      </c>
      <c r="BG8264">
        <v>0</v>
      </c>
    </row>
    <row r="8265" spans="1:59">
      <c r="A8265">
        <v>8264</v>
      </c>
      <c r="E8265">
        <v>9795.2054794520554</v>
      </c>
      <c r="K8265">
        <v>4122.0572943833095</v>
      </c>
      <c r="L8265">
        <v>4163.5797943833095</v>
      </c>
      <c r="M8265">
        <v>4205.1022943833095</v>
      </c>
      <c r="N8265">
        <v>4246.6247943833096</v>
      </c>
      <c r="O8265">
        <v>4288.1472943833096</v>
      </c>
      <c r="Q8265">
        <v>57613.814887194399</v>
      </c>
      <c r="R8265">
        <v>56057.287486375135</v>
      </c>
      <c r="S8265">
        <v>54500.76008555587</v>
      </c>
      <c r="T8265">
        <v>52944.232684736606</v>
      </c>
      <c r="U8265">
        <v>51387.705283917341</v>
      </c>
      <c r="W8265">
        <v>0</v>
      </c>
      <c r="AB8265">
        <v>1</v>
      </c>
      <c r="AC8265">
        <v>1</v>
      </c>
      <c r="AD8265">
        <v>1</v>
      </c>
      <c r="AE8265">
        <v>1</v>
      </c>
      <c r="AF8265">
        <v>1</v>
      </c>
      <c r="AL8265">
        <v>14.053023</v>
      </c>
      <c r="AM8265" s="5">
        <v>21.577287673950199</v>
      </c>
      <c r="AN8265">
        <v>570.77625570776252</v>
      </c>
      <c r="AO8265">
        <f t="shared" si="129"/>
        <v>26826.48401826484</v>
      </c>
      <c r="AP8265">
        <v>684.93150684931504</v>
      </c>
      <c r="AQ8265">
        <v>5.0902999999999997E-2</v>
      </c>
      <c r="AR8265">
        <v>3.8036800000000003E-2</v>
      </c>
      <c r="AS8265">
        <v>2.4307600000000002E-2</v>
      </c>
      <c r="AT8265">
        <v>4.3273899999999997E-2</v>
      </c>
      <c r="AU8265">
        <v>4.9013800000000003E-2</v>
      </c>
      <c r="AW8265">
        <v>5.090299999999999E-2</v>
      </c>
      <c r="AX8265">
        <v>3.8036799999999996E-2</v>
      </c>
      <c r="AY8265">
        <v>2.4307599999999999E-2</v>
      </c>
      <c r="AZ8265">
        <v>4.327389999999999E-2</v>
      </c>
      <c r="BA8265">
        <v>4.901380000000001E-2</v>
      </c>
      <c r="BC8265" s="52">
        <v>100000</v>
      </c>
      <c r="BD8265" s="52">
        <v>100000</v>
      </c>
      <c r="BE8265">
        <v>0</v>
      </c>
      <c r="BF8265">
        <v>0</v>
      </c>
      <c r="BG8265">
        <v>0</v>
      </c>
    </row>
    <row r="8266" spans="1:59">
      <c r="A8266">
        <v>8265</v>
      </c>
      <c r="E8266">
        <v>9795.2054794520554</v>
      </c>
      <c r="K8266">
        <v>4427.4774400461074</v>
      </c>
      <c r="L8266">
        <v>4503.2099400461075</v>
      </c>
      <c r="M8266">
        <v>4578.9424400461075</v>
      </c>
      <c r="N8266">
        <v>4654.6749400461076</v>
      </c>
      <c r="O8266">
        <v>4730.4074400461077</v>
      </c>
      <c r="Q8266">
        <v>55066.479558268329</v>
      </c>
      <c r="R8266">
        <v>53578.772409971047</v>
      </c>
      <c r="S8266">
        <v>52091.065261673764</v>
      </c>
      <c r="T8266">
        <v>50603.358113376482</v>
      </c>
      <c r="U8266">
        <v>49115.6509650792</v>
      </c>
      <c r="W8266">
        <v>3.755E-2</v>
      </c>
      <c r="AB8266">
        <v>1</v>
      </c>
      <c r="AC8266">
        <v>1</v>
      </c>
      <c r="AD8266">
        <v>1</v>
      </c>
      <c r="AE8266">
        <v>1</v>
      </c>
      <c r="AF8266">
        <v>1</v>
      </c>
      <c r="AL8266">
        <v>14.329079999999999</v>
      </c>
      <c r="AM8266" s="5">
        <v>22.537899017333981</v>
      </c>
      <c r="AN8266">
        <v>570.77625570776252</v>
      </c>
      <c r="AO8266">
        <f t="shared" si="129"/>
        <v>26826.48401826484</v>
      </c>
      <c r="AP8266">
        <v>684.93150684931504</v>
      </c>
      <c r="AQ8266">
        <v>5.23939E-2</v>
      </c>
      <c r="AR8266">
        <v>3.8131999999999999E-2</v>
      </c>
      <c r="AS8266">
        <v>2.4665700000000002E-2</v>
      </c>
      <c r="AT8266">
        <v>4.3397100000000001E-2</v>
      </c>
      <c r="AU8266">
        <v>4.89116E-2</v>
      </c>
      <c r="AW8266">
        <v>5.2393900000000007E-2</v>
      </c>
      <c r="AX8266">
        <v>3.8131999999999999E-2</v>
      </c>
      <c r="AY8266">
        <v>2.4665699999999999E-2</v>
      </c>
      <c r="AZ8266">
        <v>4.3397100000000008E-2</v>
      </c>
      <c r="BA8266">
        <v>4.89116E-2</v>
      </c>
      <c r="BC8266" s="52">
        <v>100000</v>
      </c>
      <c r="BD8266" s="52">
        <v>100000</v>
      </c>
      <c r="BE8266">
        <v>0</v>
      </c>
      <c r="BF8266">
        <v>0</v>
      </c>
      <c r="BG8266">
        <v>0</v>
      </c>
    </row>
    <row r="8267" spans="1:59">
      <c r="A8267">
        <v>8266</v>
      </c>
      <c r="E8267">
        <v>9795.2054794520554</v>
      </c>
      <c r="K8267">
        <v>4816.497990543613</v>
      </c>
      <c r="L8267">
        <v>4936.9429905436127</v>
      </c>
      <c r="M8267">
        <v>5057.3879905436124</v>
      </c>
      <c r="N8267">
        <v>5177.8329905436121</v>
      </c>
      <c r="O8267">
        <v>5298.2779905436118</v>
      </c>
      <c r="Q8267">
        <v>53457.349256181769</v>
      </c>
      <c r="R8267">
        <v>52013.115282300372</v>
      </c>
      <c r="S8267">
        <v>50568.881308418975</v>
      </c>
      <c r="T8267">
        <v>49124.647334537578</v>
      </c>
      <c r="U8267">
        <v>47680.413360656181</v>
      </c>
      <c r="W8267">
        <v>9.0609999999999996E-2</v>
      </c>
      <c r="AB8267">
        <v>1</v>
      </c>
      <c r="AC8267">
        <v>1</v>
      </c>
      <c r="AD8267">
        <v>1</v>
      </c>
      <c r="AE8267">
        <v>1</v>
      </c>
      <c r="AF8267">
        <v>1</v>
      </c>
      <c r="AL8267">
        <v>14.456028</v>
      </c>
      <c r="AM8267" s="5">
        <v>20.674789428710941</v>
      </c>
      <c r="AN8267">
        <v>570.77625570776252</v>
      </c>
      <c r="AO8267">
        <f t="shared" si="129"/>
        <v>26826.48401826484</v>
      </c>
      <c r="AP8267">
        <v>684.93150684931504</v>
      </c>
      <c r="AQ8267">
        <v>5.5042499999999994E-2</v>
      </c>
      <c r="AR8267">
        <v>3.8364199999999994E-2</v>
      </c>
      <c r="AS8267">
        <v>2.5264399999999999E-2</v>
      </c>
      <c r="AT8267">
        <v>4.3415799999999997E-2</v>
      </c>
      <c r="AU8267">
        <v>4.8900199999999998E-2</v>
      </c>
      <c r="AW8267">
        <v>5.5042499999999994E-2</v>
      </c>
      <c r="AX8267">
        <v>3.8364200000000001E-2</v>
      </c>
      <c r="AY8267">
        <v>2.5264400000000006E-2</v>
      </c>
      <c r="AZ8267">
        <v>4.3415799999999991E-2</v>
      </c>
      <c r="BA8267">
        <v>4.8900199999999991E-2</v>
      </c>
      <c r="BC8267" s="52">
        <v>100000</v>
      </c>
      <c r="BD8267" s="52">
        <v>100000</v>
      </c>
      <c r="BE8267">
        <v>0</v>
      </c>
      <c r="BF8267">
        <v>0</v>
      </c>
      <c r="BG8267">
        <v>0</v>
      </c>
    </row>
    <row r="8268" spans="1:59">
      <c r="A8268">
        <v>8267</v>
      </c>
      <c r="E8268">
        <v>9795.2054794520554</v>
      </c>
      <c r="K8268">
        <v>5164.2756746559953</v>
      </c>
      <c r="L8268">
        <v>5412.3431746559954</v>
      </c>
      <c r="M8268">
        <v>5660.4106746559955</v>
      </c>
      <c r="N8268">
        <v>5908.4781746559956</v>
      </c>
      <c r="O8268">
        <v>6156.5456746559958</v>
      </c>
      <c r="Q8268">
        <v>51561.573073224667</v>
      </c>
      <c r="R8268">
        <v>50168.556461008789</v>
      </c>
      <c r="S8268">
        <v>48775.53984879292</v>
      </c>
      <c r="T8268">
        <v>47382.52323657705</v>
      </c>
      <c r="U8268">
        <v>45989.50662436118</v>
      </c>
      <c r="W8268">
        <v>0.17602999999999999</v>
      </c>
      <c r="AB8268">
        <v>1</v>
      </c>
      <c r="AC8268">
        <v>1</v>
      </c>
      <c r="AD8268">
        <v>1</v>
      </c>
      <c r="AE8268">
        <v>1</v>
      </c>
      <c r="AF8268">
        <v>1</v>
      </c>
      <c r="AL8268">
        <v>13.381246000000001</v>
      </c>
      <c r="AM8268" s="5">
        <v>20.14518928527832</v>
      </c>
      <c r="AN8268">
        <v>570.77625570776252</v>
      </c>
      <c r="AO8268">
        <f t="shared" si="129"/>
        <v>26826.48401826484</v>
      </c>
      <c r="AP8268">
        <v>684.93150684931504</v>
      </c>
      <c r="AQ8268">
        <v>5.7855699999999996E-2</v>
      </c>
      <c r="AR8268">
        <v>3.8809299999999998E-2</v>
      </c>
      <c r="AS8268">
        <v>2.6620499999999998E-2</v>
      </c>
      <c r="AT8268">
        <v>4.4192500000000003E-2</v>
      </c>
      <c r="AU8268">
        <v>4.8800499999999997E-2</v>
      </c>
      <c r="AW8268">
        <v>5.7855699999999996E-2</v>
      </c>
      <c r="AX8268">
        <v>3.8809300000000005E-2</v>
      </c>
      <c r="AY8268">
        <v>2.6620500000000005E-2</v>
      </c>
      <c r="AZ8268">
        <v>4.419250000000001E-2</v>
      </c>
      <c r="BA8268">
        <v>4.8800499999999997E-2</v>
      </c>
      <c r="BC8268" s="52">
        <v>100000</v>
      </c>
      <c r="BD8268" s="52">
        <v>100000</v>
      </c>
      <c r="BE8268">
        <v>0</v>
      </c>
      <c r="BF8268">
        <v>0</v>
      </c>
      <c r="BG8268">
        <v>0</v>
      </c>
    </row>
    <row r="8269" spans="1:59">
      <c r="A8269">
        <v>8268</v>
      </c>
      <c r="E8269">
        <v>9795.2054794520554</v>
      </c>
      <c r="K8269">
        <v>5893.271204814645</v>
      </c>
      <c r="L8269">
        <v>6208.5737048146448</v>
      </c>
      <c r="M8269">
        <v>6523.8762048146446</v>
      </c>
      <c r="N8269">
        <v>6839.1787048146443</v>
      </c>
      <c r="O8269">
        <v>7154.4812048146441</v>
      </c>
      <c r="Q8269">
        <v>49392.262479027922</v>
      </c>
      <c r="R8269">
        <v>48057.853188455701</v>
      </c>
      <c r="S8269">
        <v>46723.443897883481</v>
      </c>
      <c r="T8269">
        <v>45389.03460731126</v>
      </c>
      <c r="U8269">
        <v>44054.625316739039</v>
      </c>
      <c r="W8269">
        <v>6.2149999999999997E-2</v>
      </c>
      <c r="AB8269">
        <v>1</v>
      </c>
      <c r="AC8269">
        <v>1</v>
      </c>
      <c r="AD8269">
        <v>1</v>
      </c>
      <c r="AE8269">
        <v>1</v>
      </c>
      <c r="AF8269">
        <v>1</v>
      </c>
      <c r="AL8269">
        <v>13.015737</v>
      </c>
      <c r="AM8269" s="5">
        <v>20.1119270324707</v>
      </c>
      <c r="AN8269">
        <v>570.77625570776252</v>
      </c>
      <c r="AO8269">
        <f t="shared" si="129"/>
        <v>26826.48401826484</v>
      </c>
      <c r="AP8269">
        <v>684.93150684931504</v>
      </c>
      <c r="AQ8269">
        <v>5.7849999999999999E-2</v>
      </c>
      <c r="AR8269">
        <v>3.8991999999999999E-2</v>
      </c>
      <c r="AS8269">
        <v>2.6887399999999999E-2</v>
      </c>
      <c r="AT8269">
        <v>4.4278699999999997E-2</v>
      </c>
      <c r="AU8269">
        <v>4.8793900000000001E-2</v>
      </c>
      <c r="AW8269">
        <v>5.7849999999999999E-2</v>
      </c>
      <c r="AX8269">
        <v>3.8991999999999999E-2</v>
      </c>
      <c r="AY8269">
        <v>2.6887399999999992E-2</v>
      </c>
      <c r="AZ8269">
        <v>4.427869999999999E-2</v>
      </c>
      <c r="BA8269">
        <v>4.8793900000000001E-2</v>
      </c>
      <c r="BC8269" s="52">
        <v>100000</v>
      </c>
      <c r="BD8269" s="52">
        <v>100000</v>
      </c>
      <c r="BE8269">
        <v>0</v>
      </c>
      <c r="BF8269">
        <v>0</v>
      </c>
      <c r="BG8269">
        <v>0</v>
      </c>
    </row>
    <row r="8270" spans="1:59">
      <c r="A8270">
        <v>8269</v>
      </c>
      <c r="E8270">
        <v>9795.2054794520554</v>
      </c>
      <c r="K8270">
        <v>5665.8781036642404</v>
      </c>
      <c r="L8270">
        <v>6112.8456036642401</v>
      </c>
      <c r="M8270">
        <v>6559.8131036642399</v>
      </c>
      <c r="N8270">
        <v>7006.7806036642396</v>
      </c>
      <c r="O8270">
        <v>7453.7481036642394</v>
      </c>
      <c r="Q8270">
        <v>48688.658888093007</v>
      </c>
      <c r="R8270">
        <v>47373.258550191371</v>
      </c>
      <c r="S8270">
        <v>46057.858212289735</v>
      </c>
      <c r="T8270">
        <v>44742.457874388099</v>
      </c>
      <c r="U8270">
        <v>43427.057536486464</v>
      </c>
      <c r="W8270">
        <v>0.18666999999999997</v>
      </c>
      <c r="AB8270">
        <v>1</v>
      </c>
      <c r="AC8270">
        <v>1</v>
      </c>
      <c r="AD8270">
        <v>1</v>
      </c>
      <c r="AE8270">
        <v>1</v>
      </c>
      <c r="AF8270">
        <v>1</v>
      </c>
      <c r="AL8270">
        <v>12.649671</v>
      </c>
      <c r="AM8270" s="5">
        <v>19.845504760742191</v>
      </c>
      <c r="AN8270">
        <v>570.77625570776252</v>
      </c>
      <c r="AO8270">
        <f t="shared" si="129"/>
        <v>26826.48401826484</v>
      </c>
      <c r="AP8270">
        <v>684.93150684931504</v>
      </c>
      <c r="AQ8270">
        <v>5.76196E-2</v>
      </c>
      <c r="AR8270">
        <v>3.82505E-2</v>
      </c>
      <c r="AS8270">
        <v>2.5409899999999999E-2</v>
      </c>
      <c r="AT8270">
        <v>4.3864E-2</v>
      </c>
      <c r="AU8270">
        <v>4.8869599999999999E-2</v>
      </c>
      <c r="AW8270">
        <v>5.7619600000000007E-2</v>
      </c>
      <c r="AX8270">
        <v>3.8250500000000007E-2</v>
      </c>
      <c r="AY8270">
        <v>2.5409899999999999E-2</v>
      </c>
      <c r="AZ8270">
        <v>4.3864E-2</v>
      </c>
      <c r="BA8270">
        <v>4.8869599999999999E-2</v>
      </c>
      <c r="BC8270" s="52">
        <v>100000</v>
      </c>
      <c r="BD8270" s="52">
        <v>100000</v>
      </c>
      <c r="BE8270">
        <v>0</v>
      </c>
      <c r="BF8270">
        <v>0</v>
      </c>
      <c r="BG8270">
        <v>0</v>
      </c>
    </row>
    <row r="8271" spans="1:59">
      <c r="A8271">
        <v>8270</v>
      </c>
      <c r="E8271">
        <v>9795.2054794520554</v>
      </c>
      <c r="K8271">
        <v>5464.1224599964798</v>
      </c>
      <c r="L8271">
        <v>5968.7824599964797</v>
      </c>
      <c r="M8271">
        <v>6473.4424599964796</v>
      </c>
      <c r="N8271">
        <v>6978.1024599964794</v>
      </c>
      <c r="O8271">
        <v>7482.7624599964793</v>
      </c>
      <c r="Q8271">
        <v>48226.112109488713</v>
      </c>
      <c r="R8271">
        <v>46923.208197004373</v>
      </c>
      <c r="S8271">
        <v>45620.304284520033</v>
      </c>
      <c r="T8271">
        <v>44317.400372035692</v>
      </c>
      <c r="U8271">
        <v>43014.496459551352</v>
      </c>
      <c r="W8271">
        <v>4.7500000000000001E-2</v>
      </c>
      <c r="AB8271">
        <v>1</v>
      </c>
      <c r="AC8271">
        <v>1</v>
      </c>
      <c r="AD8271">
        <v>1</v>
      </c>
      <c r="AE8271">
        <v>1</v>
      </c>
      <c r="AF8271">
        <v>1</v>
      </c>
      <c r="AL8271">
        <v>12.096781</v>
      </c>
      <c r="AM8271" s="5">
        <v>19.89268684387207</v>
      </c>
      <c r="AN8271">
        <v>570.77625570776252</v>
      </c>
      <c r="AO8271">
        <f t="shared" si="129"/>
        <v>26826.48401826484</v>
      </c>
      <c r="AP8271">
        <v>684.93150684931504</v>
      </c>
      <c r="AQ8271">
        <v>5.7701000000000002E-2</v>
      </c>
      <c r="AR8271">
        <v>3.8713200000000003E-2</v>
      </c>
      <c r="AS8271">
        <v>2.5921299999999998E-2</v>
      </c>
      <c r="AT8271">
        <v>4.4057899999999997E-2</v>
      </c>
      <c r="AU8271">
        <v>4.8688799999999997E-2</v>
      </c>
      <c r="AW8271">
        <v>5.7701000000000002E-2</v>
      </c>
      <c r="AX8271">
        <v>3.8713200000000003E-2</v>
      </c>
      <c r="AY8271">
        <v>2.5921299999999994E-2</v>
      </c>
      <c r="AZ8271">
        <v>4.4057899999999997E-2</v>
      </c>
      <c r="BA8271">
        <v>4.868879999999999E-2</v>
      </c>
      <c r="BC8271" s="52">
        <v>100000</v>
      </c>
      <c r="BD8271" s="52">
        <v>100000</v>
      </c>
      <c r="BE8271">
        <v>0</v>
      </c>
      <c r="BF8271">
        <v>0</v>
      </c>
      <c r="BG8271">
        <v>0</v>
      </c>
    </row>
    <row r="8272" spans="1:59">
      <c r="A8272">
        <v>8271</v>
      </c>
      <c r="E8272">
        <v>9795.2054794520554</v>
      </c>
      <c r="K8272">
        <v>5776.2306380460541</v>
      </c>
      <c r="L8272">
        <v>6277.7831380460539</v>
      </c>
      <c r="M8272">
        <v>6779.3356380460536</v>
      </c>
      <c r="N8272">
        <v>7280.8881380460534</v>
      </c>
      <c r="O8272">
        <v>7782.4406380460532</v>
      </c>
      <c r="Q8272">
        <v>48773.381648746858</v>
      </c>
      <c r="R8272">
        <v>47455.692392670288</v>
      </c>
      <c r="S8272">
        <v>46138.003136593717</v>
      </c>
      <c r="T8272">
        <v>44820.313880517147</v>
      </c>
      <c r="U8272">
        <v>43502.624624440577</v>
      </c>
      <c r="W8272">
        <v>1.9260000000000003E-2</v>
      </c>
      <c r="AB8272">
        <v>1</v>
      </c>
      <c r="AC8272">
        <v>1</v>
      </c>
      <c r="AD8272">
        <v>1</v>
      </c>
      <c r="AE8272">
        <v>1</v>
      </c>
      <c r="AF8272">
        <v>1</v>
      </c>
      <c r="AL8272">
        <v>10.565410999999999</v>
      </c>
      <c r="AM8272" s="5">
        <v>19.940143585205082</v>
      </c>
      <c r="AN8272">
        <v>570.77625570776252</v>
      </c>
      <c r="AO8272">
        <f t="shared" si="129"/>
        <v>26826.48401826484</v>
      </c>
      <c r="AP8272">
        <v>684.93150684931504</v>
      </c>
      <c r="AQ8272">
        <v>5.7680300000000004E-2</v>
      </c>
      <c r="AR8272">
        <v>3.8281500000000003E-2</v>
      </c>
      <c r="AS8272">
        <v>2.5173999999999998E-2</v>
      </c>
      <c r="AT8272">
        <v>4.5161600000000003E-2</v>
      </c>
      <c r="AU8272">
        <v>4.8868000000000002E-2</v>
      </c>
      <c r="AW8272">
        <v>5.7680300000000004E-2</v>
      </c>
      <c r="AX8272">
        <v>3.828150000000001E-2</v>
      </c>
      <c r="AY8272">
        <v>2.5174000000000002E-2</v>
      </c>
      <c r="AZ8272">
        <v>4.516160000000001E-2</v>
      </c>
      <c r="BA8272">
        <v>4.8868000000000009E-2</v>
      </c>
      <c r="BC8272" s="52">
        <v>100000</v>
      </c>
      <c r="BD8272" s="52">
        <v>100000</v>
      </c>
      <c r="BE8272">
        <v>0</v>
      </c>
      <c r="BF8272">
        <v>0</v>
      </c>
      <c r="BG8272">
        <v>0</v>
      </c>
    </row>
    <row r="8273" spans="1:59">
      <c r="A8273">
        <v>8272</v>
      </c>
      <c r="E8273">
        <v>9795.2054794520554</v>
      </c>
      <c r="K8273">
        <v>6099.485536740257</v>
      </c>
      <c r="L8273">
        <v>6592.3213700735905</v>
      </c>
      <c r="M8273">
        <v>7085.1572034069241</v>
      </c>
      <c r="N8273">
        <v>7577.9930367402576</v>
      </c>
      <c r="O8273">
        <v>8070.8288700735911</v>
      </c>
      <c r="Q8273">
        <v>49542.141154278681</v>
      </c>
      <c r="R8273">
        <v>48203.682656445875</v>
      </c>
      <c r="S8273">
        <v>46865.224158613069</v>
      </c>
      <c r="T8273">
        <v>45526.765660780264</v>
      </c>
      <c r="U8273">
        <v>44188.307162947458</v>
      </c>
      <c r="W8273">
        <v>8.0499999999999999E-3</v>
      </c>
      <c r="AB8273">
        <v>1</v>
      </c>
      <c r="AC8273">
        <v>1</v>
      </c>
      <c r="AD8273">
        <v>1</v>
      </c>
      <c r="AE8273">
        <v>1</v>
      </c>
      <c r="AF8273">
        <v>1</v>
      </c>
      <c r="AL8273">
        <v>11.006246000000001</v>
      </c>
      <c r="AM8273" s="5">
        <v>19.680849075317379</v>
      </c>
      <c r="AN8273">
        <v>570.77625570776252</v>
      </c>
      <c r="AO8273">
        <f t="shared" si="129"/>
        <v>26826.48401826484</v>
      </c>
      <c r="AP8273">
        <v>684.93150684931504</v>
      </c>
      <c r="AQ8273">
        <v>5.9475399999999998E-2</v>
      </c>
      <c r="AR8273">
        <v>3.7834300000000001E-2</v>
      </c>
      <c r="AS8273">
        <v>2.4094400000000002E-2</v>
      </c>
      <c r="AT8273">
        <v>4.47293E-2</v>
      </c>
      <c r="AU8273">
        <v>4.8799500000000003E-2</v>
      </c>
      <c r="AW8273">
        <v>5.9475399999999998E-2</v>
      </c>
      <c r="AX8273">
        <v>3.7834300000000001E-2</v>
      </c>
      <c r="AY8273">
        <v>2.4094400000000002E-2</v>
      </c>
      <c r="AZ8273">
        <v>4.47293E-2</v>
      </c>
      <c r="BA8273">
        <v>4.879950000000001E-2</v>
      </c>
      <c r="BC8273" s="52">
        <v>100000</v>
      </c>
      <c r="BD8273" s="52">
        <v>100000</v>
      </c>
      <c r="BE8273">
        <v>0</v>
      </c>
      <c r="BF8273">
        <v>0</v>
      </c>
      <c r="BG8273">
        <v>0</v>
      </c>
    </row>
    <row r="8274" spans="1:59">
      <c r="A8274">
        <v>8273</v>
      </c>
      <c r="E8274">
        <v>9795.2054794520554</v>
      </c>
      <c r="K8274">
        <v>6723.7018928394054</v>
      </c>
      <c r="L8274">
        <v>7202.183559506072</v>
      </c>
      <c r="M8274">
        <v>7680.6652261727386</v>
      </c>
      <c r="N8274">
        <v>8159.1468928394052</v>
      </c>
      <c r="O8274">
        <v>8637.6285595060726</v>
      </c>
      <c r="Q8274">
        <v>52363.010894444371</v>
      </c>
      <c r="R8274">
        <v>50948.342184111454</v>
      </c>
      <c r="S8274">
        <v>49533.673473778537</v>
      </c>
      <c r="T8274">
        <v>48119.00476344562</v>
      </c>
      <c r="U8274">
        <v>46704.336053112704</v>
      </c>
      <c r="W8274">
        <v>0</v>
      </c>
      <c r="AB8274">
        <v>1</v>
      </c>
      <c r="AC8274">
        <v>1</v>
      </c>
      <c r="AD8274">
        <v>1</v>
      </c>
      <c r="AE8274">
        <v>1</v>
      </c>
      <c r="AF8274">
        <v>1</v>
      </c>
      <c r="AL8274">
        <v>11.489181</v>
      </c>
      <c r="AM8274" s="5">
        <v>19.973085403442379</v>
      </c>
      <c r="AN8274">
        <v>570.77625570776252</v>
      </c>
      <c r="AO8274">
        <f t="shared" si="129"/>
        <v>26826.48401826484</v>
      </c>
      <c r="AP8274">
        <v>684.93150684931504</v>
      </c>
      <c r="AQ8274">
        <v>5.9272199999999997E-2</v>
      </c>
      <c r="AR8274">
        <v>3.72573E-2</v>
      </c>
      <c r="AS8274">
        <v>2.40077E-2</v>
      </c>
      <c r="AT8274">
        <v>4.4647699999999998E-2</v>
      </c>
      <c r="AU8274">
        <v>4.8550299999999998E-2</v>
      </c>
      <c r="AW8274">
        <v>5.9272199999999997E-2</v>
      </c>
      <c r="AX8274">
        <v>3.7257300000000007E-2</v>
      </c>
      <c r="AY8274">
        <v>2.4007700000000007E-2</v>
      </c>
      <c r="AZ8274">
        <v>4.4647699999999998E-2</v>
      </c>
      <c r="BA8274">
        <v>4.8550300000000005E-2</v>
      </c>
      <c r="BC8274" s="52">
        <v>100000</v>
      </c>
      <c r="BD8274" s="52">
        <v>100000</v>
      </c>
      <c r="BE8274">
        <v>0</v>
      </c>
      <c r="BF8274">
        <v>0</v>
      </c>
      <c r="BG8274">
        <v>0</v>
      </c>
    </row>
    <row r="8275" spans="1:59">
      <c r="A8275">
        <v>8274</v>
      </c>
      <c r="E8275">
        <v>9795.2054794520554</v>
      </c>
      <c r="K8275">
        <v>8397.9393336624798</v>
      </c>
      <c r="L8275">
        <v>8886.3201669958125</v>
      </c>
      <c r="M8275">
        <v>9374.7010003291452</v>
      </c>
      <c r="N8275">
        <v>9863.0818336624779</v>
      </c>
      <c r="O8275">
        <v>10351.462666995811</v>
      </c>
      <c r="Q8275">
        <v>54415.121129078259</v>
      </c>
      <c r="R8275">
        <v>52945.01144800146</v>
      </c>
      <c r="S8275">
        <v>51474.90176692466</v>
      </c>
      <c r="T8275">
        <v>50004.792085847861</v>
      </c>
      <c r="U8275">
        <v>48534.682404771062</v>
      </c>
      <c r="W8275">
        <v>0</v>
      </c>
      <c r="AB8275">
        <v>1</v>
      </c>
      <c r="AC8275">
        <v>1</v>
      </c>
      <c r="AD8275">
        <v>1</v>
      </c>
      <c r="AE8275">
        <v>1</v>
      </c>
      <c r="AF8275">
        <v>1</v>
      </c>
      <c r="AL8275">
        <v>10.941719000000001</v>
      </c>
      <c r="AM8275" s="5">
        <v>20.45622634887695</v>
      </c>
      <c r="AN8275">
        <v>570.77625570776252</v>
      </c>
      <c r="AO8275">
        <f t="shared" si="129"/>
        <v>26826.48401826484</v>
      </c>
      <c r="AP8275">
        <v>684.93150684931504</v>
      </c>
      <c r="AQ8275">
        <v>5.9885899999999999E-2</v>
      </c>
      <c r="AR8275">
        <v>3.65908E-2</v>
      </c>
      <c r="AS8275">
        <v>2.39451E-2</v>
      </c>
      <c r="AT8275">
        <v>4.46188E-2</v>
      </c>
      <c r="AU8275">
        <v>4.8536599999999999E-2</v>
      </c>
      <c r="AW8275">
        <v>5.9885900000000006E-2</v>
      </c>
      <c r="AX8275">
        <v>3.6590799999999993E-2</v>
      </c>
      <c r="AY8275">
        <v>2.3945099999999997E-2</v>
      </c>
      <c r="AZ8275">
        <v>4.46188E-2</v>
      </c>
      <c r="BA8275">
        <v>4.8536599999999999E-2</v>
      </c>
      <c r="BC8275" s="52">
        <v>100000</v>
      </c>
      <c r="BD8275" s="52">
        <v>100000</v>
      </c>
      <c r="BE8275">
        <v>0</v>
      </c>
      <c r="BF8275">
        <v>0</v>
      </c>
      <c r="BG8275">
        <v>0</v>
      </c>
    </row>
    <row r="8276" spans="1:59">
      <c r="A8276">
        <v>8275</v>
      </c>
      <c r="E8276">
        <v>9795.2054794520554</v>
      </c>
      <c r="K8276">
        <v>8759.0930825484174</v>
      </c>
      <c r="L8276">
        <v>9248.408082548418</v>
      </c>
      <c r="M8276">
        <v>9737.7230825484185</v>
      </c>
      <c r="N8276">
        <v>10227.038082548419</v>
      </c>
      <c r="O8276">
        <v>10716.353082548419</v>
      </c>
      <c r="Q8276">
        <v>55287.969524541993</v>
      </c>
      <c r="R8276">
        <v>53794.278478080712</v>
      </c>
      <c r="S8276">
        <v>52300.587431619431</v>
      </c>
      <c r="T8276">
        <v>50806.89638515815</v>
      </c>
      <c r="U8276">
        <v>49313.205338696869</v>
      </c>
      <c r="W8276">
        <v>0</v>
      </c>
      <c r="AB8276">
        <v>1</v>
      </c>
      <c r="AC8276">
        <v>1</v>
      </c>
      <c r="AD8276">
        <v>1</v>
      </c>
      <c r="AE8276">
        <v>1</v>
      </c>
      <c r="AF8276">
        <v>1</v>
      </c>
      <c r="AL8276">
        <v>10.508183000000001</v>
      </c>
      <c r="AM8276" s="5">
        <v>20.467266082763668</v>
      </c>
      <c r="AN8276">
        <v>570.77625570776252</v>
      </c>
      <c r="AO8276">
        <f t="shared" si="129"/>
        <v>26826.48401826484</v>
      </c>
      <c r="AP8276">
        <v>684.93150684931504</v>
      </c>
      <c r="AQ8276">
        <v>5.9573799999999996E-2</v>
      </c>
      <c r="AR8276">
        <v>3.721E-2</v>
      </c>
      <c r="AS8276">
        <v>2.4284500000000001E-2</v>
      </c>
      <c r="AT8276">
        <v>4.4233700000000001E-2</v>
      </c>
      <c r="AU8276">
        <v>4.85499E-2</v>
      </c>
      <c r="AW8276">
        <v>5.9573799999999996E-2</v>
      </c>
      <c r="AX8276">
        <v>3.7210000000000007E-2</v>
      </c>
      <c r="AY8276">
        <v>2.4284500000000001E-2</v>
      </c>
      <c r="AZ8276">
        <v>4.4233700000000001E-2</v>
      </c>
      <c r="BA8276">
        <v>4.8549899999999993E-2</v>
      </c>
      <c r="BC8276" s="52">
        <v>100000</v>
      </c>
      <c r="BD8276" s="52">
        <v>100000</v>
      </c>
      <c r="BE8276">
        <v>0</v>
      </c>
      <c r="BF8276">
        <v>0</v>
      </c>
      <c r="BG8276">
        <v>0</v>
      </c>
    </row>
    <row r="8277" spans="1:59">
      <c r="A8277">
        <v>8276</v>
      </c>
      <c r="E8277">
        <v>9795.2054794520554</v>
      </c>
      <c r="K8277">
        <v>8128.1886940624918</v>
      </c>
      <c r="L8277">
        <v>8621.4095273958246</v>
      </c>
      <c r="M8277">
        <v>9114.6303607291575</v>
      </c>
      <c r="N8277">
        <v>9607.8511940624903</v>
      </c>
      <c r="O8277">
        <v>10101.072027395823</v>
      </c>
      <c r="Q8277">
        <v>55287.969524541993</v>
      </c>
      <c r="R8277">
        <v>53794.278478080712</v>
      </c>
      <c r="S8277">
        <v>52300.587431619431</v>
      </c>
      <c r="T8277">
        <v>50806.89638515815</v>
      </c>
      <c r="U8277">
        <v>49313.205338696869</v>
      </c>
      <c r="W8277">
        <v>0</v>
      </c>
      <c r="AB8277">
        <v>1</v>
      </c>
      <c r="AC8277">
        <v>1</v>
      </c>
      <c r="AD8277">
        <v>1</v>
      </c>
      <c r="AE8277">
        <v>1</v>
      </c>
      <c r="AF8277">
        <v>1</v>
      </c>
      <c r="AL8277">
        <v>9.4532399999999992</v>
      </c>
      <c r="AM8277" s="5">
        <v>19.132162094116211</v>
      </c>
      <c r="AN8277">
        <v>570.77625570776252</v>
      </c>
      <c r="AO8277">
        <f t="shared" si="129"/>
        <v>26826.48401826484</v>
      </c>
      <c r="AP8277">
        <v>684.93150684931504</v>
      </c>
      <c r="AQ8277">
        <v>5.8641699999999998E-2</v>
      </c>
      <c r="AR8277">
        <v>3.7297499999999997E-2</v>
      </c>
      <c r="AS8277">
        <v>2.4119599999999998E-2</v>
      </c>
      <c r="AT8277">
        <v>4.4242299999999998E-2</v>
      </c>
      <c r="AU8277">
        <v>4.8592300000000005E-2</v>
      </c>
      <c r="AW8277">
        <v>5.8641700000000005E-2</v>
      </c>
      <c r="AX8277">
        <v>3.7297499999999997E-2</v>
      </c>
      <c r="AY8277">
        <v>2.4119600000000005E-2</v>
      </c>
      <c r="AZ8277">
        <v>4.4242299999999998E-2</v>
      </c>
      <c r="BA8277">
        <v>4.8592300000000005E-2</v>
      </c>
      <c r="BC8277" s="52">
        <v>100000</v>
      </c>
      <c r="BD8277" s="52">
        <v>100000</v>
      </c>
      <c r="BE8277">
        <v>0</v>
      </c>
      <c r="BF8277">
        <v>0</v>
      </c>
      <c r="BG8277">
        <v>0</v>
      </c>
    </row>
    <row r="8278" spans="1:59">
      <c r="A8278">
        <v>8277</v>
      </c>
      <c r="E8278">
        <v>9795.2054794520554</v>
      </c>
      <c r="K8278">
        <v>6853.0038523170861</v>
      </c>
      <c r="L8278">
        <v>7284.9563523170855</v>
      </c>
      <c r="M8278">
        <v>7716.9088523170849</v>
      </c>
      <c r="N8278">
        <v>8148.8613523170843</v>
      </c>
      <c r="O8278">
        <v>8580.8138523170837</v>
      </c>
      <c r="Q8278">
        <v>53743.995137052327</v>
      </c>
      <c r="R8278">
        <v>52292.01697592128</v>
      </c>
      <c r="S8278">
        <v>50840.038814790234</v>
      </c>
      <c r="T8278">
        <v>49388.060653659188</v>
      </c>
      <c r="U8278">
        <v>47936.082492528141</v>
      </c>
      <c r="W8278">
        <v>0</v>
      </c>
      <c r="AB8278">
        <v>1</v>
      </c>
      <c r="AC8278">
        <v>1</v>
      </c>
      <c r="AD8278">
        <v>1</v>
      </c>
      <c r="AE8278">
        <v>1</v>
      </c>
      <c r="AF8278">
        <v>1</v>
      </c>
      <c r="AL8278">
        <v>9.2542329999999993</v>
      </c>
      <c r="AM8278" s="5">
        <v>19.17104339599609</v>
      </c>
      <c r="AN8278">
        <v>570.77625570776252</v>
      </c>
      <c r="AO8278">
        <f t="shared" si="129"/>
        <v>26826.48401826484</v>
      </c>
      <c r="AP8278">
        <v>684.93150684931504</v>
      </c>
      <c r="AQ8278">
        <v>5.3545799999999998E-2</v>
      </c>
      <c r="AR8278">
        <v>3.7642200000000001E-2</v>
      </c>
      <c r="AS8278">
        <v>2.4395399999999998E-2</v>
      </c>
      <c r="AT8278">
        <v>4.3562900000000002E-2</v>
      </c>
      <c r="AU8278">
        <v>4.8238100000000006E-2</v>
      </c>
      <c r="AW8278">
        <v>5.3545799999999991E-2</v>
      </c>
      <c r="AX8278">
        <v>3.7642200000000001E-2</v>
      </c>
      <c r="AY8278">
        <v>2.4395399999999998E-2</v>
      </c>
      <c r="AZ8278">
        <v>4.3562900000000002E-2</v>
      </c>
      <c r="BA8278">
        <v>4.8238100000000006E-2</v>
      </c>
      <c r="BC8278" s="52">
        <v>100000</v>
      </c>
      <c r="BD8278" s="52">
        <v>100000</v>
      </c>
      <c r="BE8278">
        <v>0</v>
      </c>
      <c r="BF8278">
        <v>0</v>
      </c>
      <c r="BG8278">
        <v>0</v>
      </c>
    </row>
    <row r="8279" spans="1:59">
      <c r="A8279">
        <v>8278</v>
      </c>
      <c r="E8279">
        <v>9795.2054794520554</v>
      </c>
      <c r="K8279">
        <v>5817.4735044311765</v>
      </c>
      <c r="L8279">
        <v>6202.6235044311761</v>
      </c>
      <c r="M8279">
        <v>6587.7735044311758</v>
      </c>
      <c r="N8279">
        <v>6972.9235044311754</v>
      </c>
      <c r="O8279">
        <v>7358.073504431175</v>
      </c>
      <c r="Q8279">
        <v>48643.069819553071</v>
      </c>
      <c r="R8279">
        <v>47328.901141647788</v>
      </c>
      <c r="S8279">
        <v>46014.732463742504</v>
      </c>
      <c r="T8279">
        <v>44700.563785837221</v>
      </c>
      <c r="U8279">
        <v>43386.395107931938</v>
      </c>
      <c r="W8279">
        <v>0</v>
      </c>
      <c r="AB8279">
        <v>1</v>
      </c>
      <c r="AC8279">
        <v>1</v>
      </c>
      <c r="AD8279">
        <v>1</v>
      </c>
      <c r="AE8279">
        <v>1</v>
      </c>
      <c r="AF8279">
        <v>1</v>
      </c>
      <c r="AL8279">
        <v>8.0366079999999993</v>
      </c>
      <c r="AM8279" s="5">
        <v>19.006940841674801</v>
      </c>
      <c r="AN8279">
        <v>570.77625570776252</v>
      </c>
      <c r="AO8279">
        <f t="shared" si="129"/>
        <v>26826.48401826484</v>
      </c>
      <c r="AP8279">
        <v>684.93150684931504</v>
      </c>
      <c r="AQ8279">
        <v>5.2821699999999999E-2</v>
      </c>
      <c r="AR8279">
        <v>3.6723799999999994E-2</v>
      </c>
      <c r="AS8279">
        <v>2.3648499999999999E-2</v>
      </c>
      <c r="AT8279">
        <v>4.25204E-2</v>
      </c>
      <c r="AU8279">
        <v>4.7791100000000003E-2</v>
      </c>
      <c r="AW8279">
        <v>5.2821699999999999E-2</v>
      </c>
      <c r="AX8279">
        <v>3.6723799999999987E-2</v>
      </c>
      <c r="AY8279">
        <v>2.3648500000000003E-2</v>
      </c>
      <c r="AZ8279">
        <v>4.25204E-2</v>
      </c>
      <c r="BA8279">
        <v>4.7791100000000003E-2</v>
      </c>
      <c r="BC8279" s="52">
        <v>100000</v>
      </c>
      <c r="BD8279" s="52">
        <v>100000</v>
      </c>
      <c r="BE8279">
        <v>0</v>
      </c>
      <c r="BF8279">
        <v>0</v>
      </c>
      <c r="BG8279">
        <v>0</v>
      </c>
    </row>
    <row r="8280" spans="1:59">
      <c r="A8280">
        <v>8279</v>
      </c>
      <c r="E8280">
        <v>9795.2054794520554</v>
      </c>
      <c r="K8280">
        <v>5980.2156258427403</v>
      </c>
      <c r="L8280">
        <v>6335.9422925094068</v>
      </c>
      <c r="M8280">
        <v>6691.6689591760733</v>
      </c>
      <c r="N8280">
        <v>7047.3956258427397</v>
      </c>
      <c r="O8280">
        <v>7403.1222925094062</v>
      </c>
      <c r="Q8280">
        <v>37919.771151000459</v>
      </c>
      <c r="R8280">
        <v>36895.309175867864</v>
      </c>
      <c r="S8280">
        <v>35870.847200735268</v>
      </c>
      <c r="T8280">
        <v>34846.385225602673</v>
      </c>
      <c r="U8280">
        <v>33821.923250470078</v>
      </c>
      <c r="W8280">
        <v>0</v>
      </c>
      <c r="AB8280">
        <v>1</v>
      </c>
      <c r="AC8280">
        <v>1</v>
      </c>
      <c r="AD8280">
        <v>1</v>
      </c>
      <c r="AE8280">
        <v>1</v>
      </c>
      <c r="AF8280">
        <v>1</v>
      </c>
      <c r="AL8280">
        <v>7.6346040000000004</v>
      </c>
      <c r="AM8280" s="5">
        <v>19.280698776245121</v>
      </c>
      <c r="AN8280">
        <v>570.77625570776252</v>
      </c>
      <c r="AO8280">
        <f t="shared" si="129"/>
        <v>26826.48401826484</v>
      </c>
      <c r="AP8280">
        <v>684.93150684931504</v>
      </c>
      <c r="AQ8280">
        <v>5.2002200000000005E-2</v>
      </c>
      <c r="AR8280">
        <v>3.7141800000000003E-2</v>
      </c>
      <c r="AS8280">
        <v>2.3678499999999998E-2</v>
      </c>
      <c r="AT8280">
        <v>4.2339000000000002E-2</v>
      </c>
      <c r="AU8280">
        <v>4.7886200000000004E-2</v>
      </c>
      <c r="AW8280">
        <v>5.2002200000000012E-2</v>
      </c>
      <c r="AX8280">
        <v>3.7141800000000003E-2</v>
      </c>
      <c r="AY8280">
        <v>2.3678500000000005E-2</v>
      </c>
      <c r="AZ8280">
        <v>4.2339000000000002E-2</v>
      </c>
      <c r="BA8280">
        <v>4.7886200000000004E-2</v>
      </c>
      <c r="BC8280" s="52">
        <v>100000</v>
      </c>
      <c r="BD8280" s="52">
        <v>100000</v>
      </c>
      <c r="BE8280">
        <v>0</v>
      </c>
      <c r="BF8280">
        <v>0</v>
      </c>
      <c r="BG8280">
        <v>0</v>
      </c>
    </row>
    <row r="8281" spans="1:59">
      <c r="A8281">
        <v>8280</v>
      </c>
      <c r="E8281">
        <v>9795.2054794520554</v>
      </c>
      <c r="K8281">
        <v>4764.1084035138629</v>
      </c>
      <c r="L8281">
        <v>5109.4400701805298</v>
      </c>
      <c r="M8281">
        <v>5454.7717368471967</v>
      </c>
      <c r="N8281">
        <v>5800.1034035138637</v>
      </c>
      <c r="O8281">
        <v>6145.4350701805306</v>
      </c>
      <c r="Q8281">
        <v>29060.573933611529</v>
      </c>
      <c r="R8281">
        <v>28275.457037767021</v>
      </c>
      <c r="S8281">
        <v>27490.340141922512</v>
      </c>
      <c r="T8281">
        <v>26705.223246078003</v>
      </c>
      <c r="U8281">
        <v>25920.106350233495</v>
      </c>
      <c r="W8281">
        <v>0</v>
      </c>
      <c r="AB8281">
        <v>1</v>
      </c>
      <c r="AC8281">
        <v>1</v>
      </c>
      <c r="AD8281">
        <v>1</v>
      </c>
      <c r="AE8281">
        <v>1</v>
      </c>
      <c r="AF8281">
        <v>1</v>
      </c>
      <c r="AL8281">
        <v>8.2192019999999992</v>
      </c>
      <c r="AM8281" s="5">
        <v>18.518281936645511</v>
      </c>
      <c r="AN8281">
        <v>570.77625570776252</v>
      </c>
      <c r="AO8281">
        <f t="shared" si="129"/>
        <v>26826.48401826484</v>
      </c>
      <c r="AP8281">
        <v>684.93150684931504</v>
      </c>
      <c r="AQ8281">
        <v>5.2014100000000001E-2</v>
      </c>
      <c r="AR8281">
        <v>3.7970500000000004E-2</v>
      </c>
      <c r="AS8281">
        <v>2.4064699999999998E-2</v>
      </c>
      <c r="AT8281">
        <v>4.2324500000000001E-2</v>
      </c>
      <c r="AU8281">
        <v>4.7898299999999998E-2</v>
      </c>
      <c r="AW8281">
        <v>5.2014099999999994E-2</v>
      </c>
      <c r="AX8281">
        <v>3.7970500000000004E-2</v>
      </c>
      <c r="AY8281">
        <v>2.4064699999999994E-2</v>
      </c>
      <c r="AZ8281">
        <v>4.2324500000000001E-2</v>
      </c>
      <c r="BA8281">
        <v>4.7898299999999991E-2</v>
      </c>
      <c r="BC8281" s="52">
        <v>100000</v>
      </c>
      <c r="BD8281" s="52">
        <v>100000</v>
      </c>
      <c r="BE8281">
        <v>0</v>
      </c>
      <c r="BF8281">
        <v>0</v>
      </c>
      <c r="BG8281">
        <v>0</v>
      </c>
    </row>
    <row r="8282" spans="1:59">
      <c r="A8282">
        <v>8281</v>
      </c>
      <c r="E8282">
        <v>9795.2054794520554</v>
      </c>
      <c r="K8282">
        <v>3833.4581585316869</v>
      </c>
      <c r="L8282">
        <v>4212.943158531687</v>
      </c>
      <c r="M8282">
        <v>4592.4281585316867</v>
      </c>
      <c r="N8282">
        <v>4971.9131585316863</v>
      </c>
      <c r="O8282">
        <v>5351.398158531686</v>
      </c>
      <c r="Q8282">
        <v>26247.478675945669</v>
      </c>
      <c r="R8282">
        <v>25538.3619506963</v>
      </c>
      <c r="S8282">
        <v>24829.245225446932</v>
      </c>
      <c r="T8282">
        <v>24120.128500197563</v>
      </c>
      <c r="U8282">
        <v>23411.011774948194</v>
      </c>
      <c r="W8282">
        <v>0</v>
      </c>
      <c r="AB8282">
        <v>1</v>
      </c>
      <c r="AC8282">
        <v>1</v>
      </c>
      <c r="AD8282">
        <v>1</v>
      </c>
      <c r="AE8282">
        <v>1</v>
      </c>
      <c r="AF8282">
        <v>1</v>
      </c>
      <c r="AL8282">
        <v>7.9924974000000004</v>
      </c>
      <c r="AM8282" s="5">
        <v>16.87203216552734</v>
      </c>
      <c r="AN8282">
        <v>570.77625570776252</v>
      </c>
      <c r="AO8282">
        <f t="shared" si="129"/>
        <v>26826.48401826484</v>
      </c>
      <c r="AP8282">
        <v>684.93150684931504</v>
      </c>
      <c r="AQ8282">
        <v>5.2751600000000003E-2</v>
      </c>
      <c r="AR8282">
        <v>3.80898E-2</v>
      </c>
      <c r="AS8282">
        <v>2.4137699999999998E-2</v>
      </c>
      <c r="AT8282">
        <v>4.23691E-2</v>
      </c>
      <c r="AU8282">
        <v>4.7895200000000006E-2</v>
      </c>
      <c r="AW8282">
        <v>5.2751599999999996E-2</v>
      </c>
      <c r="AX8282">
        <v>3.8089799999999993E-2</v>
      </c>
      <c r="AY8282">
        <v>2.4137699999999998E-2</v>
      </c>
      <c r="AZ8282">
        <v>4.2369100000000007E-2</v>
      </c>
      <c r="BA8282">
        <v>4.7895200000000013E-2</v>
      </c>
      <c r="BC8282" s="52">
        <v>100000</v>
      </c>
      <c r="BD8282" s="52">
        <v>100000</v>
      </c>
      <c r="BE8282">
        <v>0</v>
      </c>
      <c r="BF8282">
        <v>0</v>
      </c>
      <c r="BG8282">
        <v>0</v>
      </c>
    </row>
    <row r="8283" spans="1:59">
      <c r="A8283">
        <v>8282</v>
      </c>
      <c r="E8283">
        <v>9795.2054794520554</v>
      </c>
      <c r="K8283">
        <v>2943.5681923050247</v>
      </c>
      <c r="L8283">
        <v>3261.2356923050247</v>
      </c>
      <c r="M8283">
        <v>3578.9031923050247</v>
      </c>
      <c r="N8283">
        <v>3896.5706923050247</v>
      </c>
      <c r="O8283">
        <v>4214.2381923050252</v>
      </c>
      <c r="Q8283">
        <v>27564.32098298179</v>
      </c>
      <c r="R8283">
        <v>26819.627701907288</v>
      </c>
      <c r="S8283">
        <v>26074.934420832789</v>
      </c>
      <c r="T8283">
        <v>25330.241139758291</v>
      </c>
      <c r="U8283">
        <v>24585.547858683793</v>
      </c>
      <c r="W8283">
        <v>0</v>
      </c>
      <c r="AB8283">
        <v>1</v>
      </c>
      <c r="AC8283">
        <v>1</v>
      </c>
      <c r="AD8283">
        <v>1</v>
      </c>
      <c r="AE8283">
        <v>1</v>
      </c>
      <c r="AF8283">
        <v>1</v>
      </c>
      <c r="AL8283">
        <v>8.0757089999999998</v>
      </c>
      <c r="AM8283" s="5">
        <v>13.99750423431396</v>
      </c>
      <c r="AN8283">
        <v>570.77625570776252</v>
      </c>
      <c r="AO8283">
        <f t="shared" si="129"/>
        <v>26826.48401826484</v>
      </c>
      <c r="AP8283">
        <v>684.93150684931504</v>
      </c>
      <c r="AQ8283">
        <v>5.3020299999999999E-2</v>
      </c>
      <c r="AR8283">
        <v>3.8309299999999998E-2</v>
      </c>
      <c r="AS8283">
        <v>2.4352599999999999E-2</v>
      </c>
      <c r="AT8283">
        <v>4.23703E-2</v>
      </c>
      <c r="AU8283">
        <v>4.7908700000000005E-2</v>
      </c>
      <c r="AW8283">
        <v>5.3020300000000006E-2</v>
      </c>
      <c r="AX8283">
        <v>3.8309300000000004E-2</v>
      </c>
      <c r="AY8283">
        <v>2.4352600000000002E-2</v>
      </c>
      <c r="AZ8283">
        <v>4.23703E-2</v>
      </c>
      <c r="BA8283">
        <v>4.7908700000000012E-2</v>
      </c>
      <c r="BC8283" s="52">
        <v>100000</v>
      </c>
      <c r="BD8283" s="52">
        <v>100000</v>
      </c>
      <c r="BE8283">
        <v>0</v>
      </c>
      <c r="BF8283">
        <v>0</v>
      </c>
      <c r="BG8283">
        <v>0</v>
      </c>
    </row>
    <row r="8284" spans="1:59">
      <c r="A8284">
        <v>8283</v>
      </c>
      <c r="E8284">
        <v>9795.2054794520554</v>
      </c>
      <c r="K8284">
        <v>2171.0632090605236</v>
      </c>
      <c r="L8284">
        <v>2371.9707090605234</v>
      </c>
      <c r="M8284">
        <v>2572.8782090605237</v>
      </c>
      <c r="N8284">
        <v>2773.7857090605239</v>
      </c>
      <c r="O8284">
        <v>2974.6932090605242</v>
      </c>
      <c r="Q8284">
        <v>27994.562048488311</v>
      </c>
      <c r="R8284">
        <v>27238.245131634205</v>
      </c>
      <c r="S8284">
        <v>26481.928214780099</v>
      </c>
      <c r="T8284">
        <v>25725.611297925992</v>
      </c>
      <c r="U8284">
        <v>24969.294381071886</v>
      </c>
      <c r="W8284">
        <v>0</v>
      </c>
      <c r="AB8284">
        <v>1</v>
      </c>
      <c r="AC8284">
        <v>1</v>
      </c>
      <c r="AD8284">
        <v>1</v>
      </c>
      <c r="AE8284">
        <v>1</v>
      </c>
      <c r="AF8284">
        <v>1</v>
      </c>
      <c r="AL8284">
        <v>8.1980839999999997</v>
      </c>
      <c r="AM8284" s="5">
        <v>13.962361335754389</v>
      </c>
      <c r="AN8284">
        <v>570.77625570776252</v>
      </c>
      <c r="AO8284">
        <f t="shared" si="129"/>
        <v>26826.48401826484</v>
      </c>
      <c r="AP8284">
        <v>684.93150684931504</v>
      </c>
      <c r="AQ8284">
        <v>5.3928199999999996E-2</v>
      </c>
      <c r="AR8284">
        <v>3.8140199999999999E-2</v>
      </c>
      <c r="AS8284">
        <v>2.41911E-2</v>
      </c>
      <c r="AT8284">
        <v>4.2402799999999997E-2</v>
      </c>
      <c r="AU8284">
        <v>4.7890099999999998E-2</v>
      </c>
      <c r="AW8284">
        <v>5.3928199999999996E-2</v>
      </c>
      <c r="AX8284">
        <v>3.8140199999999999E-2</v>
      </c>
      <c r="AY8284">
        <v>2.4191100000000007E-2</v>
      </c>
      <c r="AZ8284">
        <v>4.2402800000000004E-2</v>
      </c>
      <c r="BA8284">
        <v>4.7890100000000005E-2</v>
      </c>
      <c r="BC8284" s="52">
        <v>100000</v>
      </c>
      <c r="BD8284" s="52">
        <v>100000</v>
      </c>
      <c r="BE8284">
        <v>0</v>
      </c>
      <c r="BF8284">
        <v>0</v>
      </c>
      <c r="BG8284">
        <v>0</v>
      </c>
    </row>
    <row r="8285" spans="1:59">
      <c r="A8285">
        <v>8284</v>
      </c>
      <c r="E8285">
        <v>9795.2054794520554</v>
      </c>
      <c r="K8285">
        <v>1929.5855297829369</v>
      </c>
      <c r="L8285">
        <v>2028.9105297829369</v>
      </c>
      <c r="M8285">
        <v>2128.2355297829367</v>
      </c>
      <c r="N8285">
        <v>2227.5605297829366</v>
      </c>
      <c r="O8285">
        <v>2326.8855297829364</v>
      </c>
      <c r="Q8285">
        <v>30411.18067726825</v>
      </c>
      <c r="R8285">
        <v>29589.575025469741</v>
      </c>
      <c r="S8285">
        <v>28767.969373671232</v>
      </c>
      <c r="T8285">
        <v>27946.363721872724</v>
      </c>
      <c r="U8285">
        <v>27124.758070074215</v>
      </c>
      <c r="W8285">
        <v>0</v>
      </c>
      <c r="AB8285">
        <v>1</v>
      </c>
      <c r="AC8285">
        <v>1</v>
      </c>
      <c r="AD8285">
        <v>1</v>
      </c>
      <c r="AE8285">
        <v>1</v>
      </c>
      <c r="AF8285">
        <v>1</v>
      </c>
      <c r="AL8285">
        <v>8.5713000000000008</v>
      </c>
      <c r="AM8285" s="5">
        <v>13.507877349853519</v>
      </c>
      <c r="AN8285">
        <v>570.77625570776252</v>
      </c>
      <c r="AO8285">
        <f t="shared" si="129"/>
        <v>26826.48401826484</v>
      </c>
      <c r="AP8285">
        <v>684.93150684931504</v>
      </c>
      <c r="AQ8285">
        <v>4.0314799999999998E-2</v>
      </c>
      <c r="AR8285">
        <v>3.7805399999999996E-2</v>
      </c>
      <c r="AS8285">
        <v>2.10353E-2</v>
      </c>
      <c r="AT8285">
        <v>4.1781399999999996E-2</v>
      </c>
      <c r="AU8285">
        <v>4.7523200000000002E-2</v>
      </c>
      <c r="AW8285">
        <v>4.0314799999999998E-2</v>
      </c>
      <c r="AX8285">
        <v>3.7805400000000003E-2</v>
      </c>
      <c r="AY8285">
        <v>2.1035299999999993E-2</v>
      </c>
      <c r="AZ8285">
        <v>4.1781399999999996E-2</v>
      </c>
      <c r="BA8285">
        <v>4.7523200000000002E-2</v>
      </c>
      <c r="BC8285" s="52">
        <v>100000</v>
      </c>
      <c r="BD8285" s="52">
        <v>100000</v>
      </c>
      <c r="BE8285">
        <v>0</v>
      </c>
      <c r="BF8285">
        <v>0</v>
      </c>
      <c r="BG8285">
        <v>0</v>
      </c>
    </row>
    <row r="8286" spans="1:59">
      <c r="A8286">
        <v>8285</v>
      </c>
      <c r="E8286">
        <v>9795.2054794520554</v>
      </c>
      <c r="K8286">
        <v>2042.4987038895865</v>
      </c>
      <c r="L8286">
        <v>2100.8237038895868</v>
      </c>
      <c r="M8286">
        <v>2159.1487038895866</v>
      </c>
      <c r="N8286">
        <v>2217.4737038895864</v>
      </c>
      <c r="O8286">
        <v>2275.7987038895862</v>
      </c>
      <c r="Q8286">
        <v>35793.250546679628</v>
      </c>
      <c r="R8286">
        <v>34826.239853228457</v>
      </c>
      <c r="S8286">
        <v>33859.229159777286</v>
      </c>
      <c r="T8286">
        <v>32892.218466326114</v>
      </c>
      <c r="U8286">
        <v>31925.207772874939</v>
      </c>
      <c r="W8286">
        <v>0</v>
      </c>
      <c r="AB8286">
        <v>1</v>
      </c>
      <c r="AC8286">
        <v>1</v>
      </c>
      <c r="AD8286">
        <v>1</v>
      </c>
      <c r="AE8286">
        <v>1</v>
      </c>
      <c r="AF8286">
        <v>1</v>
      </c>
      <c r="AL8286">
        <v>9.3527810000000002</v>
      </c>
      <c r="AM8286" s="5">
        <v>13.632382392883301</v>
      </c>
      <c r="AN8286">
        <v>570.77625570776252</v>
      </c>
      <c r="AO8286">
        <f t="shared" si="129"/>
        <v>26826.48401826484</v>
      </c>
      <c r="AP8286">
        <v>684.93150684931504</v>
      </c>
      <c r="AQ8286">
        <v>4.1173699999999994E-2</v>
      </c>
      <c r="AR8286">
        <v>3.7975700000000001E-2</v>
      </c>
      <c r="AS8286">
        <v>2.12999E-2</v>
      </c>
      <c r="AT8286">
        <v>4.2046999999999994E-2</v>
      </c>
      <c r="AU8286">
        <v>4.7610699999999999E-2</v>
      </c>
      <c r="AW8286">
        <v>4.1173699999999994E-2</v>
      </c>
      <c r="AX8286">
        <v>3.7975700000000001E-2</v>
      </c>
      <c r="AY8286">
        <v>2.1299899999999997E-2</v>
      </c>
      <c r="AZ8286">
        <v>4.2046999999999987E-2</v>
      </c>
      <c r="BA8286">
        <v>4.7610699999999992E-2</v>
      </c>
      <c r="BC8286" s="52">
        <v>100000</v>
      </c>
      <c r="BD8286" s="52">
        <v>100000</v>
      </c>
      <c r="BE8286">
        <v>0</v>
      </c>
      <c r="BF8286">
        <v>0</v>
      </c>
      <c r="BG8286">
        <v>0</v>
      </c>
    </row>
    <row r="8287" spans="1:59">
      <c r="A8287">
        <v>8286</v>
      </c>
      <c r="E8287">
        <v>9795.2054794520554</v>
      </c>
      <c r="K8287">
        <v>2383.4741306472893</v>
      </c>
      <c r="L8287">
        <v>2422.796630647289</v>
      </c>
      <c r="M8287">
        <v>2462.1191306472892</v>
      </c>
      <c r="N8287">
        <v>2501.4416306472895</v>
      </c>
      <c r="O8287">
        <v>2540.7641306472897</v>
      </c>
      <c r="Q8287">
        <v>52510.520972203718</v>
      </c>
      <c r="R8287">
        <v>51091.867051176494</v>
      </c>
      <c r="S8287">
        <v>49673.213130149263</v>
      </c>
      <c r="T8287">
        <v>48254.559209122031</v>
      </c>
      <c r="U8287">
        <v>46835.9052880948</v>
      </c>
      <c r="W8287">
        <v>0</v>
      </c>
      <c r="AB8287">
        <v>1</v>
      </c>
      <c r="AC8287">
        <v>1</v>
      </c>
      <c r="AD8287">
        <v>1</v>
      </c>
      <c r="AE8287">
        <v>1</v>
      </c>
      <c r="AF8287">
        <v>1</v>
      </c>
      <c r="AL8287">
        <v>7.5544814999999996</v>
      </c>
      <c r="AM8287" s="5">
        <v>13.740023612976071</v>
      </c>
      <c r="AN8287">
        <v>570.77625570776252</v>
      </c>
      <c r="AO8287">
        <f t="shared" si="129"/>
        <v>26826.48401826484</v>
      </c>
      <c r="AP8287">
        <v>684.93150684931504</v>
      </c>
      <c r="AQ8287">
        <v>4.4022499999999999E-2</v>
      </c>
      <c r="AR8287">
        <v>3.7724400000000005E-2</v>
      </c>
      <c r="AS8287">
        <v>2.40848E-2</v>
      </c>
      <c r="AT8287">
        <v>4.7439000000000002E-2</v>
      </c>
      <c r="AU8287">
        <v>4.8063800000000004E-2</v>
      </c>
      <c r="AW8287">
        <v>4.4022500000000006E-2</v>
      </c>
      <c r="AX8287">
        <v>3.7724400000000005E-2</v>
      </c>
      <c r="AY8287">
        <v>2.4084800000000003E-2</v>
      </c>
      <c r="AZ8287">
        <v>4.7438999999999995E-2</v>
      </c>
      <c r="BA8287">
        <v>4.8063800000000004E-2</v>
      </c>
      <c r="BC8287" s="52">
        <v>100000</v>
      </c>
      <c r="BD8287" s="52">
        <v>100000</v>
      </c>
      <c r="BE8287">
        <v>0</v>
      </c>
      <c r="BF8287">
        <v>0</v>
      </c>
      <c r="BG8287">
        <v>0</v>
      </c>
    </row>
    <row r="8288" spans="1:59">
      <c r="A8288">
        <v>8287</v>
      </c>
      <c r="E8288">
        <v>9795.2054794520554</v>
      </c>
      <c r="K8288">
        <v>2823.9473048851096</v>
      </c>
      <c r="L8288">
        <v>2865.4698048851096</v>
      </c>
      <c r="M8288">
        <v>2906.9923048851097</v>
      </c>
      <c r="N8288">
        <v>2948.5148048851097</v>
      </c>
      <c r="O8288">
        <v>2990.0373048851097</v>
      </c>
      <c r="Q8288">
        <v>62276.46379928157</v>
      </c>
      <c r="R8288">
        <v>60593.967637102076</v>
      </c>
      <c r="S8288">
        <v>58911.471474922582</v>
      </c>
      <c r="T8288">
        <v>57228.975312743089</v>
      </c>
      <c r="U8288">
        <v>55546.479150563595</v>
      </c>
      <c r="W8288">
        <v>0</v>
      </c>
      <c r="AB8288">
        <v>1</v>
      </c>
      <c r="AC8288">
        <v>1</v>
      </c>
      <c r="AD8288">
        <v>1</v>
      </c>
      <c r="AE8288">
        <v>1</v>
      </c>
      <c r="AF8288">
        <v>1</v>
      </c>
      <c r="AL8288">
        <v>7.6567910000000001</v>
      </c>
      <c r="AM8288" s="5">
        <v>13.52910137176514</v>
      </c>
      <c r="AN8288">
        <v>570.77625570776252</v>
      </c>
      <c r="AO8288">
        <f t="shared" si="129"/>
        <v>26826.48401826484</v>
      </c>
      <c r="AP8288">
        <v>684.93150684931504</v>
      </c>
      <c r="AQ8288">
        <v>6.74902E-2</v>
      </c>
      <c r="AR8288">
        <v>3.9269399999999996E-2</v>
      </c>
      <c r="AS8288">
        <v>4.1021200000000001E-2</v>
      </c>
      <c r="AT8288">
        <v>5.2661299999999994E-2</v>
      </c>
      <c r="AU8288">
        <v>5.1925100000000002E-2</v>
      </c>
      <c r="AW8288">
        <v>6.74902E-2</v>
      </c>
      <c r="AX8288">
        <v>3.9269399999999996E-2</v>
      </c>
      <c r="AY8288">
        <v>4.1021199999999994E-2</v>
      </c>
      <c r="AZ8288">
        <v>5.2661299999999994E-2</v>
      </c>
      <c r="BA8288">
        <v>5.1925100000000002E-2</v>
      </c>
      <c r="BC8288" s="52">
        <v>100000</v>
      </c>
      <c r="BD8288" s="52">
        <v>100000</v>
      </c>
      <c r="BE8288">
        <v>0</v>
      </c>
      <c r="BF8288">
        <v>0</v>
      </c>
      <c r="BG8288">
        <v>0</v>
      </c>
    </row>
    <row r="8289" spans="1:59">
      <c r="A8289">
        <v>8288</v>
      </c>
      <c r="E8289">
        <v>9795.2054794520554</v>
      </c>
      <c r="K8289">
        <v>4204.6182951990877</v>
      </c>
      <c r="L8289">
        <v>4247.1032951990874</v>
      </c>
      <c r="M8289">
        <v>4289.588295199087</v>
      </c>
      <c r="N8289">
        <v>4332.0732951990867</v>
      </c>
      <c r="O8289">
        <v>4374.5582951990864</v>
      </c>
      <c r="Q8289">
        <v>58576.903784138252</v>
      </c>
      <c r="R8289">
        <v>56994.357028977727</v>
      </c>
      <c r="S8289">
        <v>55411.810273817202</v>
      </c>
      <c r="T8289">
        <v>53829.263518656677</v>
      </c>
      <c r="U8289">
        <v>52246.716763496152</v>
      </c>
      <c r="W8289">
        <v>0</v>
      </c>
      <c r="AB8289">
        <v>1</v>
      </c>
      <c r="AC8289">
        <v>1</v>
      </c>
      <c r="AD8289">
        <v>1</v>
      </c>
      <c r="AE8289">
        <v>1</v>
      </c>
      <c r="AF8289">
        <v>1</v>
      </c>
      <c r="AL8289">
        <v>8.4984629999999992</v>
      </c>
      <c r="AM8289" s="5">
        <v>12.85036563873291</v>
      </c>
      <c r="AN8289">
        <v>570.77625570776252</v>
      </c>
      <c r="AO8289">
        <f t="shared" si="129"/>
        <v>26826.48401826484</v>
      </c>
      <c r="AP8289">
        <v>684.93150684931504</v>
      </c>
      <c r="AQ8289">
        <v>7.9458500000000001E-2</v>
      </c>
      <c r="AR8289">
        <v>4.5939999999999995E-2</v>
      </c>
      <c r="AS8289">
        <v>4.6896099999999996E-2</v>
      </c>
      <c r="AT8289">
        <v>5.3250700000000005E-2</v>
      </c>
      <c r="AU8289">
        <v>5.33152E-2</v>
      </c>
      <c r="AW8289">
        <v>7.9458500000000001E-2</v>
      </c>
      <c r="AX8289">
        <v>4.5939999999999995E-2</v>
      </c>
      <c r="AY8289">
        <v>4.6896099999999996E-2</v>
      </c>
      <c r="AZ8289">
        <v>5.3250699999999998E-2</v>
      </c>
      <c r="BA8289">
        <v>5.3315199999999993E-2</v>
      </c>
      <c r="BC8289" s="52">
        <v>100000</v>
      </c>
      <c r="BD8289" s="52">
        <v>100000</v>
      </c>
      <c r="BE8289">
        <v>0</v>
      </c>
      <c r="BF8289">
        <v>0</v>
      </c>
      <c r="BG8289">
        <v>0</v>
      </c>
    </row>
    <row r="8290" spans="1:59">
      <c r="A8290">
        <v>8289</v>
      </c>
      <c r="E8290">
        <v>9795.2054794520554</v>
      </c>
      <c r="K8290">
        <v>5209.6573399701547</v>
      </c>
      <c r="L8290">
        <v>5250.7673399701544</v>
      </c>
      <c r="M8290">
        <v>5291.877339970154</v>
      </c>
      <c r="N8290">
        <v>5332.9873399701537</v>
      </c>
      <c r="O8290">
        <v>5374.0973399701534</v>
      </c>
      <c r="Q8290">
        <v>55985.233191898529</v>
      </c>
      <c r="R8290">
        <v>54472.704475822444</v>
      </c>
      <c r="S8290">
        <v>52960.175759746358</v>
      </c>
      <c r="T8290">
        <v>51447.647043670273</v>
      </c>
      <c r="U8290">
        <v>49935.118327594188</v>
      </c>
      <c r="W8290">
        <v>2.486E-2</v>
      </c>
      <c r="AB8290">
        <v>1</v>
      </c>
      <c r="AC8290">
        <v>1</v>
      </c>
      <c r="AD8290">
        <v>1</v>
      </c>
      <c r="AE8290">
        <v>1</v>
      </c>
      <c r="AF8290">
        <v>1</v>
      </c>
      <c r="AL8290">
        <v>8.0755949999999999</v>
      </c>
      <c r="AM8290" s="5">
        <v>12.86315822601318</v>
      </c>
      <c r="AN8290">
        <v>570.77625570776252</v>
      </c>
      <c r="AO8290">
        <f t="shared" si="129"/>
        <v>26826.48401826484</v>
      </c>
      <c r="AP8290">
        <v>684.93150684931504</v>
      </c>
      <c r="AQ8290">
        <v>8.1536499999999998E-2</v>
      </c>
      <c r="AR8290">
        <v>4.6267000000000003E-2</v>
      </c>
      <c r="AS8290">
        <v>4.67324E-2</v>
      </c>
      <c r="AT8290">
        <v>5.4020699999999998E-2</v>
      </c>
      <c r="AU8290">
        <v>5.4414999999999998E-2</v>
      </c>
      <c r="AW8290">
        <v>8.1536499999999998E-2</v>
      </c>
      <c r="AX8290">
        <v>4.6267000000000003E-2</v>
      </c>
      <c r="AY8290">
        <v>4.6732399999999993E-2</v>
      </c>
      <c r="AZ8290">
        <v>5.4020699999999991E-2</v>
      </c>
      <c r="BA8290">
        <v>5.4415000000000005E-2</v>
      </c>
      <c r="BC8290" s="52">
        <v>100000</v>
      </c>
      <c r="BD8290" s="52">
        <v>100000</v>
      </c>
      <c r="BE8290">
        <v>0</v>
      </c>
      <c r="BF8290">
        <v>0</v>
      </c>
      <c r="BG8290">
        <v>0</v>
      </c>
    </row>
    <row r="8291" spans="1:59">
      <c r="A8291">
        <v>8290</v>
      </c>
      <c r="E8291">
        <v>9795.2054794520554</v>
      </c>
      <c r="K8291">
        <v>6154.3269649218237</v>
      </c>
      <c r="L8291">
        <v>6210.1494649218239</v>
      </c>
      <c r="M8291">
        <v>6265.9719649218241</v>
      </c>
      <c r="N8291">
        <v>6321.7944649218243</v>
      </c>
      <c r="O8291">
        <v>6377.6169649218245</v>
      </c>
      <c r="Q8291">
        <v>54348.628264541083</v>
      </c>
      <c r="R8291">
        <v>52880.314992900741</v>
      </c>
      <c r="S8291">
        <v>51412.0017212604</v>
      </c>
      <c r="T8291">
        <v>49943.688449620058</v>
      </c>
      <c r="U8291">
        <v>48475.375177979717</v>
      </c>
      <c r="W8291">
        <v>0.11436</v>
      </c>
      <c r="AB8291">
        <v>1</v>
      </c>
      <c r="AC8291">
        <v>1</v>
      </c>
      <c r="AD8291">
        <v>1</v>
      </c>
      <c r="AE8291">
        <v>1</v>
      </c>
      <c r="AF8291">
        <v>1</v>
      </c>
      <c r="AL8291">
        <v>6.5053916000000003</v>
      </c>
      <c r="AM8291" s="5">
        <v>12.89184093475342</v>
      </c>
      <c r="AN8291">
        <v>570.77625570776252</v>
      </c>
      <c r="AO8291">
        <f t="shared" si="129"/>
        <v>26826.48401826484</v>
      </c>
      <c r="AP8291">
        <v>684.93150684931504</v>
      </c>
      <c r="AQ8291">
        <v>7.9747899999999997E-2</v>
      </c>
      <c r="AR8291">
        <v>4.71899E-2</v>
      </c>
      <c r="AS8291">
        <v>4.4917600000000002E-2</v>
      </c>
      <c r="AT8291">
        <v>5.2949299999999998E-2</v>
      </c>
      <c r="AU8291">
        <v>5.35886E-2</v>
      </c>
      <c r="AW8291">
        <v>7.9747899999999997E-2</v>
      </c>
      <c r="AX8291">
        <v>4.7189899999999993E-2</v>
      </c>
      <c r="AY8291">
        <v>4.4917600000000002E-2</v>
      </c>
      <c r="AZ8291">
        <v>5.2949299999999991E-2</v>
      </c>
      <c r="BA8291">
        <v>5.35886E-2</v>
      </c>
      <c r="BC8291" s="52">
        <v>100000</v>
      </c>
      <c r="BD8291" s="52">
        <v>100000</v>
      </c>
      <c r="BE8291">
        <v>0</v>
      </c>
      <c r="BF8291">
        <v>0</v>
      </c>
      <c r="BG8291">
        <v>0</v>
      </c>
    </row>
    <row r="8292" spans="1:59">
      <c r="A8292">
        <v>8291</v>
      </c>
      <c r="E8292">
        <v>9795.2054794520554</v>
      </c>
      <c r="K8292">
        <v>6906.7088082265263</v>
      </c>
      <c r="L8292">
        <v>6979.7188082265266</v>
      </c>
      <c r="M8292">
        <v>7052.7288082265268</v>
      </c>
      <c r="N8292">
        <v>7125.738808226527</v>
      </c>
      <c r="O8292">
        <v>7198.7488082265272</v>
      </c>
      <c r="Q8292">
        <v>52420.490925419726</v>
      </c>
      <c r="R8292">
        <v>51004.269302747853</v>
      </c>
      <c r="S8292">
        <v>49588.047680075979</v>
      </c>
      <c r="T8292">
        <v>48171.826057404105</v>
      </c>
      <c r="U8292">
        <v>46755.604434732231</v>
      </c>
      <c r="W8292">
        <v>0.63139000000000001</v>
      </c>
      <c r="AB8292">
        <v>1</v>
      </c>
      <c r="AC8292">
        <v>1</v>
      </c>
      <c r="AD8292">
        <v>1</v>
      </c>
      <c r="AE8292">
        <v>1</v>
      </c>
      <c r="AF8292">
        <v>1</v>
      </c>
      <c r="AL8292">
        <v>5.0282435000000003</v>
      </c>
      <c r="AM8292" s="5">
        <v>12.713070869445801</v>
      </c>
      <c r="AN8292">
        <v>570.77625570776252</v>
      </c>
      <c r="AO8292">
        <f t="shared" si="129"/>
        <v>26826.48401826484</v>
      </c>
      <c r="AP8292">
        <v>684.93150684931504</v>
      </c>
      <c r="AQ8292">
        <v>8.4064300000000008E-2</v>
      </c>
      <c r="AR8292">
        <v>5.5396899999999999E-2</v>
      </c>
      <c r="AS8292">
        <v>4.4771500000000006E-2</v>
      </c>
      <c r="AT8292">
        <v>5.1830500000000002E-2</v>
      </c>
      <c r="AU8292">
        <v>5.3684399999999993E-2</v>
      </c>
      <c r="AW8292">
        <v>8.4064300000000022E-2</v>
      </c>
      <c r="AX8292">
        <v>5.5396899999999999E-2</v>
      </c>
      <c r="AY8292">
        <v>4.4771500000000006E-2</v>
      </c>
      <c r="AZ8292">
        <v>5.1830500000000002E-2</v>
      </c>
      <c r="BA8292">
        <v>5.3684399999999993E-2</v>
      </c>
      <c r="BC8292" s="52">
        <v>100000</v>
      </c>
      <c r="BD8292" s="52">
        <v>100000</v>
      </c>
      <c r="BE8292">
        <v>0</v>
      </c>
      <c r="BF8292">
        <v>0</v>
      </c>
      <c r="BG8292">
        <v>0</v>
      </c>
    </row>
    <row r="8293" spans="1:59">
      <c r="A8293">
        <v>8292</v>
      </c>
      <c r="E8293">
        <v>9795.2054794520554</v>
      </c>
      <c r="K8293">
        <v>7979.9429383491333</v>
      </c>
      <c r="L8293">
        <v>8094.2829383491335</v>
      </c>
      <c r="M8293">
        <v>8208.6229383491336</v>
      </c>
      <c r="N8293">
        <v>8322.9629383491338</v>
      </c>
      <c r="O8293">
        <v>8437.3029383491339</v>
      </c>
      <c r="Q8293">
        <v>50214.936278813162</v>
      </c>
      <c r="R8293">
        <v>48858.301167603517</v>
      </c>
      <c r="S8293">
        <v>47501.666056393871</v>
      </c>
      <c r="T8293">
        <v>46145.030945184226</v>
      </c>
      <c r="U8293">
        <v>44788.39583397458</v>
      </c>
      <c r="W8293">
        <v>7.2849999999999998E-2</v>
      </c>
      <c r="AB8293">
        <v>1</v>
      </c>
      <c r="AC8293">
        <v>1</v>
      </c>
      <c r="AD8293">
        <v>1</v>
      </c>
      <c r="AE8293">
        <v>1</v>
      </c>
      <c r="AF8293">
        <v>1</v>
      </c>
      <c r="AL8293">
        <v>4.909071</v>
      </c>
      <c r="AM8293" s="5">
        <v>12.398019790649411</v>
      </c>
      <c r="AN8293">
        <v>570.77625570776252</v>
      </c>
      <c r="AO8293">
        <f t="shared" si="129"/>
        <v>26826.48401826484</v>
      </c>
      <c r="AP8293">
        <v>684.93150684931504</v>
      </c>
      <c r="AQ8293">
        <v>8.4581100000000006E-2</v>
      </c>
      <c r="AR8293">
        <v>5.5893099999999994E-2</v>
      </c>
      <c r="AS8293">
        <v>4.47952E-2</v>
      </c>
      <c r="AT8293">
        <v>5.1891800000000002E-2</v>
      </c>
      <c r="AU8293">
        <v>5.3717899999999999E-2</v>
      </c>
      <c r="AW8293">
        <v>8.4581100000000006E-2</v>
      </c>
      <c r="AX8293">
        <v>5.5893099999999987E-2</v>
      </c>
      <c r="AY8293">
        <v>4.4795199999999993E-2</v>
      </c>
      <c r="AZ8293">
        <v>5.1891800000000002E-2</v>
      </c>
      <c r="BA8293">
        <v>5.3717899999999999E-2</v>
      </c>
      <c r="BC8293" s="52">
        <v>100000</v>
      </c>
      <c r="BD8293" s="52">
        <v>100000</v>
      </c>
      <c r="BE8293">
        <v>0</v>
      </c>
      <c r="BF8293">
        <v>0</v>
      </c>
      <c r="BG8293">
        <v>0</v>
      </c>
    </row>
    <row r="8294" spans="1:59">
      <c r="A8294">
        <v>8293</v>
      </c>
      <c r="E8294">
        <v>9795.2054794520554</v>
      </c>
      <c r="K8294">
        <v>7507.0491497638604</v>
      </c>
      <c r="L8294">
        <v>7686.0666497638604</v>
      </c>
      <c r="M8294">
        <v>7865.0841497638603</v>
      </c>
      <c r="N8294">
        <v>8044.1016497638602</v>
      </c>
      <c r="O8294">
        <v>8223.1191497638611</v>
      </c>
      <c r="Q8294">
        <v>49499.164804661661</v>
      </c>
      <c r="R8294">
        <v>48161.867380540643</v>
      </c>
      <c r="S8294">
        <v>46824.569956419626</v>
      </c>
      <c r="T8294">
        <v>45487.272532298608</v>
      </c>
      <c r="U8294">
        <v>44149.97510817759</v>
      </c>
      <c r="W8294">
        <v>0.10245</v>
      </c>
      <c r="AB8294">
        <v>1</v>
      </c>
      <c r="AC8294">
        <v>1</v>
      </c>
      <c r="AD8294">
        <v>1</v>
      </c>
      <c r="AE8294">
        <v>1</v>
      </c>
      <c r="AF8294">
        <v>1</v>
      </c>
      <c r="AL8294">
        <v>5.6759367000000003</v>
      </c>
      <c r="AM8294" s="5">
        <v>12.41942691802979</v>
      </c>
      <c r="AN8294">
        <v>570.77625570776252</v>
      </c>
      <c r="AO8294">
        <f t="shared" si="129"/>
        <v>26826.48401826484</v>
      </c>
      <c r="AP8294">
        <v>684.93150684931504</v>
      </c>
      <c r="AQ8294">
        <v>8.5384699999999994E-2</v>
      </c>
      <c r="AR8294">
        <v>5.7462800000000001E-2</v>
      </c>
      <c r="AS8294">
        <v>4.47228E-2</v>
      </c>
      <c r="AT8294">
        <v>5.1703300000000001E-2</v>
      </c>
      <c r="AU8294">
        <v>5.3645200000000004E-2</v>
      </c>
      <c r="AW8294">
        <v>8.5384699999999994E-2</v>
      </c>
      <c r="AX8294">
        <v>5.7462799999999994E-2</v>
      </c>
      <c r="AY8294">
        <v>4.4722799999999993E-2</v>
      </c>
      <c r="AZ8294">
        <v>5.1703299999999994E-2</v>
      </c>
      <c r="BA8294">
        <v>5.3645200000000004E-2</v>
      </c>
      <c r="BC8294" s="52">
        <v>100000</v>
      </c>
      <c r="BD8294" s="52">
        <v>100000</v>
      </c>
      <c r="BE8294">
        <v>0</v>
      </c>
      <c r="BF8294">
        <v>0</v>
      </c>
      <c r="BG8294">
        <v>0</v>
      </c>
    </row>
    <row r="8295" spans="1:59">
      <c r="A8295">
        <v>8294</v>
      </c>
      <c r="E8295">
        <v>9795.2054794520554</v>
      </c>
      <c r="K8295">
        <v>6601.5078524729097</v>
      </c>
      <c r="L8295">
        <v>6837.5586858062434</v>
      </c>
      <c r="M8295">
        <v>7073.6095191395762</v>
      </c>
      <c r="N8295">
        <v>7309.6603524729089</v>
      </c>
      <c r="O8295">
        <v>7545.7111858062417</v>
      </c>
      <c r="Q8295">
        <v>49028.68952435987</v>
      </c>
      <c r="R8295">
        <v>47704.10272654373</v>
      </c>
      <c r="S8295">
        <v>46379.515928727589</v>
      </c>
      <c r="T8295">
        <v>45054.929130911449</v>
      </c>
      <c r="U8295">
        <v>43730.342333095308</v>
      </c>
      <c r="W8295">
        <v>0.13194</v>
      </c>
      <c r="AB8295">
        <v>1</v>
      </c>
      <c r="AC8295">
        <v>1</v>
      </c>
      <c r="AD8295">
        <v>1</v>
      </c>
      <c r="AE8295">
        <v>1</v>
      </c>
      <c r="AF8295">
        <v>1</v>
      </c>
      <c r="AL8295">
        <v>6.4013413999999997</v>
      </c>
      <c r="AM8295" s="5">
        <v>12.54525089263916</v>
      </c>
      <c r="AN8295">
        <v>570.77625570776252</v>
      </c>
      <c r="AO8295">
        <f t="shared" si="129"/>
        <v>26826.48401826484</v>
      </c>
      <c r="AP8295">
        <v>684.93150684931504</v>
      </c>
      <c r="AQ8295">
        <v>8.6626700000000001E-2</v>
      </c>
      <c r="AR8295">
        <v>6.2002000000000002E-2</v>
      </c>
      <c r="AS8295">
        <v>4.7972299999999996E-2</v>
      </c>
      <c r="AT8295">
        <v>5.4619300000000003E-2</v>
      </c>
      <c r="AU8295">
        <v>5.4551099999999998E-2</v>
      </c>
      <c r="AW8295">
        <v>8.6626699999999987E-2</v>
      </c>
      <c r="AX8295">
        <v>6.2002000000000002E-2</v>
      </c>
      <c r="AY8295">
        <v>4.7972299999999996E-2</v>
      </c>
      <c r="AZ8295">
        <v>5.4619299999999996E-2</v>
      </c>
      <c r="BA8295">
        <v>5.4551100000000005E-2</v>
      </c>
      <c r="BC8295" s="52">
        <v>100000</v>
      </c>
      <c r="BD8295" s="52">
        <v>100000</v>
      </c>
      <c r="BE8295">
        <v>0</v>
      </c>
      <c r="BF8295">
        <v>0</v>
      </c>
      <c r="BG8295">
        <v>0</v>
      </c>
    </row>
    <row r="8296" spans="1:59">
      <c r="A8296">
        <v>8295</v>
      </c>
      <c r="E8296">
        <v>9795.2054794520554</v>
      </c>
      <c r="K8296">
        <v>6057.0651218794637</v>
      </c>
      <c r="L8296">
        <v>6406.57678854613</v>
      </c>
      <c r="M8296">
        <v>6756.0884552127973</v>
      </c>
      <c r="N8296">
        <v>7105.6001218794645</v>
      </c>
      <c r="O8296">
        <v>7455.1117885461317</v>
      </c>
      <c r="Q8296">
        <v>49585.635237371127</v>
      </c>
      <c r="R8296">
        <v>48246.001678975881</v>
      </c>
      <c r="S8296">
        <v>46906.368120580635</v>
      </c>
      <c r="T8296">
        <v>45566.734562185389</v>
      </c>
      <c r="U8296">
        <v>44227.101003790143</v>
      </c>
      <c r="W8296">
        <v>3.5479999999999998E-2</v>
      </c>
      <c r="AB8296">
        <v>1</v>
      </c>
      <c r="AC8296">
        <v>1</v>
      </c>
      <c r="AD8296">
        <v>1</v>
      </c>
      <c r="AE8296">
        <v>1</v>
      </c>
      <c r="AF8296">
        <v>1</v>
      </c>
      <c r="AL8296">
        <v>6.1428327999999999</v>
      </c>
      <c r="AM8296" s="5">
        <v>12.651510238647459</v>
      </c>
      <c r="AN8296">
        <v>570.77625570776252</v>
      </c>
      <c r="AO8296">
        <f t="shared" si="129"/>
        <v>26826.48401826484</v>
      </c>
      <c r="AP8296">
        <v>684.93150684931504</v>
      </c>
      <c r="AQ8296">
        <v>9.0485499999999996E-2</v>
      </c>
      <c r="AR8296">
        <v>7.8814400000000007E-2</v>
      </c>
      <c r="AS8296">
        <v>6.6163700000000006E-2</v>
      </c>
      <c r="AT8296">
        <v>6.08058E-2</v>
      </c>
      <c r="AU8296">
        <v>5.5551099999999999E-2</v>
      </c>
      <c r="AW8296">
        <v>9.0485499999999983E-2</v>
      </c>
      <c r="AX8296">
        <v>7.8814399999999993E-2</v>
      </c>
      <c r="AY8296">
        <v>6.6163700000000006E-2</v>
      </c>
      <c r="AZ8296">
        <v>6.0805800000000007E-2</v>
      </c>
      <c r="BA8296">
        <v>5.5551100000000006E-2</v>
      </c>
      <c r="BC8296" s="52">
        <v>100000</v>
      </c>
      <c r="BD8296" s="52">
        <v>100000</v>
      </c>
      <c r="BE8296">
        <v>0</v>
      </c>
      <c r="BF8296">
        <v>0</v>
      </c>
      <c r="BG8296">
        <v>0</v>
      </c>
    </row>
    <row r="8297" spans="1:59">
      <c r="A8297">
        <v>8296</v>
      </c>
      <c r="E8297">
        <v>9795.2054794520554</v>
      </c>
      <c r="K8297">
        <v>5846.8901047304525</v>
      </c>
      <c r="L8297">
        <v>6166.4826047304523</v>
      </c>
      <c r="M8297">
        <v>6486.075104730452</v>
      </c>
      <c r="N8297">
        <v>6805.6676047304518</v>
      </c>
      <c r="O8297">
        <v>7125.2601047304515</v>
      </c>
      <c r="Q8297">
        <v>50367.760036834472</v>
      </c>
      <c r="R8297">
        <v>49006.996152338994</v>
      </c>
      <c r="S8297">
        <v>47646.232267843516</v>
      </c>
      <c r="T8297">
        <v>46285.468383348038</v>
      </c>
      <c r="U8297">
        <v>44924.704498852559</v>
      </c>
      <c r="W8297">
        <v>3.177E-2</v>
      </c>
      <c r="AB8297">
        <v>1</v>
      </c>
      <c r="AC8297">
        <v>1</v>
      </c>
      <c r="AD8297">
        <v>1</v>
      </c>
      <c r="AE8297">
        <v>1</v>
      </c>
      <c r="AF8297">
        <v>1</v>
      </c>
      <c r="AL8297">
        <v>6.7211179999999997</v>
      </c>
      <c r="AM8297" s="5">
        <v>12.193098068237299</v>
      </c>
      <c r="AN8297">
        <v>570.77625570776252</v>
      </c>
      <c r="AO8297">
        <f t="shared" si="129"/>
        <v>26826.48401826484</v>
      </c>
      <c r="AP8297">
        <v>684.93150684931504</v>
      </c>
      <c r="AQ8297">
        <v>9.2781799999999998E-2</v>
      </c>
      <c r="AR8297">
        <v>8.1322999999999993E-2</v>
      </c>
      <c r="AS8297">
        <v>7.59108E-2</v>
      </c>
      <c r="AT8297">
        <v>8.9697599999999988E-2</v>
      </c>
      <c r="AU8297">
        <v>7.8773899999999994E-2</v>
      </c>
      <c r="AW8297">
        <v>9.2781800000000011E-2</v>
      </c>
      <c r="AX8297">
        <v>8.1322999999999993E-2</v>
      </c>
      <c r="AY8297">
        <v>7.5910799999999987E-2</v>
      </c>
      <c r="AZ8297">
        <v>8.9697599999999975E-2</v>
      </c>
      <c r="BA8297">
        <v>7.8773899999999994E-2</v>
      </c>
      <c r="BC8297" s="52">
        <v>100000</v>
      </c>
      <c r="BD8297" s="52">
        <v>100000</v>
      </c>
      <c r="BE8297">
        <v>0</v>
      </c>
      <c r="BF8297">
        <v>0</v>
      </c>
      <c r="BG8297">
        <v>0</v>
      </c>
    </row>
    <row r="8298" spans="1:59">
      <c r="A8298">
        <v>8297</v>
      </c>
      <c r="E8298">
        <v>9795.2054794520554</v>
      </c>
      <c r="K8298">
        <v>6310.8402755647039</v>
      </c>
      <c r="L8298">
        <v>6668.9852755647044</v>
      </c>
      <c r="M8298">
        <v>7027.1302755647048</v>
      </c>
      <c r="N8298">
        <v>7385.2752755647052</v>
      </c>
      <c r="O8298">
        <v>7743.4202755647057</v>
      </c>
      <c r="Q8298">
        <v>53236.847936559403</v>
      </c>
      <c r="R8298">
        <v>51798.57115048571</v>
      </c>
      <c r="S8298">
        <v>50360.294364412017</v>
      </c>
      <c r="T8298">
        <v>48922.017578338324</v>
      </c>
      <c r="U8298">
        <v>47483.740792264631</v>
      </c>
      <c r="W8298">
        <v>0</v>
      </c>
      <c r="AB8298">
        <v>1</v>
      </c>
      <c r="AC8298">
        <v>1</v>
      </c>
      <c r="AD8298">
        <v>1</v>
      </c>
      <c r="AE8298">
        <v>1</v>
      </c>
      <c r="AF8298">
        <v>1</v>
      </c>
      <c r="AL8298">
        <v>7.5269054999999998</v>
      </c>
      <c r="AM8298" s="5">
        <v>11.945155143737789</v>
      </c>
      <c r="AN8298">
        <v>570.77625570776252</v>
      </c>
      <c r="AO8298">
        <f t="shared" si="129"/>
        <v>26826.48401826484</v>
      </c>
      <c r="AP8298">
        <v>684.93150684931504</v>
      </c>
      <c r="AQ8298">
        <v>9.6229900000000007E-2</v>
      </c>
      <c r="AR8298">
        <v>8.2325700000000002E-2</v>
      </c>
      <c r="AS8298">
        <v>7.7111800000000008E-2</v>
      </c>
      <c r="AT8298">
        <v>9.7173400000000007E-2</v>
      </c>
      <c r="AU8298">
        <v>8.9412000000000005E-2</v>
      </c>
      <c r="AW8298">
        <v>9.6229900000000021E-2</v>
      </c>
      <c r="AX8298">
        <v>8.2325699999999988E-2</v>
      </c>
      <c r="AY8298">
        <v>7.7111799999999994E-2</v>
      </c>
      <c r="AZ8298">
        <v>9.7173400000000007E-2</v>
      </c>
      <c r="BA8298">
        <v>8.9412000000000005E-2</v>
      </c>
      <c r="BC8298" s="52">
        <v>100000</v>
      </c>
      <c r="BD8298" s="52">
        <v>100000</v>
      </c>
      <c r="BE8298">
        <v>0</v>
      </c>
      <c r="BF8298">
        <v>0</v>
      </c>
      <c r="BG8298">
        <v>0</v>
      </c>
    </row>
    <row r="8299" spans="1:59">
      <c r="A8299">
        <v>8298</v>
      </c>
      <c r="E8299">
        <v>9795.2054794520554</v>
      </c>
      <c r="K8299">
        <v>7969.8813683792341</v>
      </c>
      <c r="L8299">
        <v>8363.2263683792335</v>
      </c>
      <c r="M8299">
        <v>8756.5713683792328</v>
      </c>
      <c r="N8299">
        <v>9149.9163683792322</v>
      </c>
      <c r="O8299">
        <v>9543.2613683792315</v>
      </c>
      <c r="Q8299">
        <v>55323.811036820996</v>
      </c>
      <c r="R8299">
        <v>53829.151675269328</v>
      </c>
      <c r="S8299">
        <v>52334.492313717652</v>
      </c>
      <c r="T8299">
        <v>50839.832952165976</v>
      </c>
      <c r="U8299">
        <v>49345.1735906143</v>
      </c>
      <c r="W8299">
        <v>0</v>
      </c>
      <c r="AB8299">
        <v>1</v>
      </c>
      <c r="AC8299">
        <v>1</v>
      </c>
      <c r="AD8299">
        <v>1</v>
      </c>
      <c r="AE8299">
        <v>1</v>
      </c>
      <c r="AF8299">
        <v>1</v>
      </c>
      <c r="AL8299">
        <v>7.6813187999999997</v>
      </c>
      <c r="AM8299" s="5">
        <v>12.20612716674805</v>
      </c>
      <c r="AN8299">
        <v>570.77625570776252</v>
      </c>
      <c r="AO8299">
        <f t="shared" si="129"/>
        <v>26826.48401826484</v>
      </c>
      <c r="AP8299">
        <v>684.93150684931504</v>
      </c>
      <c r="AQ8299">
        <v>9.7227400000000005E-2</v>
      </c>
      <c r="AR8299">
        <v>8.4954700000000008E-2</v>
      </c>
      <c r="AS8299">
        <v>7.8136999999999998E-2</v>
      </c>
      <c r="AT8299">
        <v>9.9168599999999996E-2</v>
      </c>
      <c r="AU8299">
        <v>9.0843599999999997E-2</v>
      </c>
      <c r="AW8299">
        <v>9.7227400000000005E-2</v>
      </c>
      <c r="AX8299">
        <v>8.4954700000000008E-2</v>
      </c>
      <c r="AY8299">
        <v>7.8136999999999998E-2</v>
      </c>
      <c r="AZ8299">
        <v>9.9168599999999982E-2</v>
      </c>
      <c r="BA8299">
        <v>9.084360000000001E-2</v>
      </c>
      <c r="BC8299" s="52">
        <v>100000</v>
      </c>
      <c r="BD8299" s="52">
        <v>100000</v>
      </c>
      <c r="BE8299">
        <v>0</v>
      </c>
      <c r="BF8299">
        <v>0</v>
      </c>
      <c r="BG8299">
        <v>0</v>
      </c>
    </row>
    <row r="8300" spans="1:59">
      <c r="A8300">
        <v>8299</v>
      </c>
      <c r="E8300">
        <v>9795.2054794520554</v>
      </c>
      <c r="K8300">
        <v>8403.6468293037869</v>
      </c>
      <c r="L8300">
        <v>8901.9268293037876</v>
      </c>
      <c r="M8300">
        <v>9400.2068293037883</v>
      </c>
      <c r="N8300">
        <v>9898.4868293037889</v>
      </c>
      <c r="O8300">
        <v>10396.76682930379</v>
      </c>
      <c r="Q8300">
        <v>56210.412278350603</v>
      </c>
      <c r="R8300">
        <v>54691.799996753398</v>
      </c>
      <c r="S8300">
        <v>53173.187715156193</v>
      </c>
      <c r="T8300">
        <v>51654.575433558988</v>
      </c>
      <c r="U8300">
        <v>50135.963151961783</v>
      </c>
      <c r="W8300">
        <v>0</v>
      </c>
      <c r="AB8300">
        <v>1</v>
      </c>
      <c r="AC8300">
        <v>1</v>
      </c>
      <c r="AD8300">
        <v>1</v>
      </c>
      <c r="AE8300">
        <v>1</v>
      </c>
      <c r="AF8300">
        <v>1</v>
      </c>
      <c r="AL8300">
        <v>7.7784715000000002</v>
      </c>
      <c r="AM8300" s="5">
        <v>11.826497077941889</v>
      </c>
      <c r="AN8300">
        <v>570.77625570776252</v>
      </c>
      <c r="AO8300">
        <f t="shared" si="129"/>
        <v>26826.48401826484</v>
      </c>
      <c r="AP8300">
        <v>684.93150684931504</v>
      </c>
      <c r="AQ8300">
        <v>0.100288</v>
      </c>
      <c r="AR8300">
        <v>8.546970000000001E-2</v>
      </c>
      <c r="AS8300">
        <v>8.1752199999999997E-2</v>
      </c>
      <c r="AT8300">
        <v>0.103655</v>
      </c>
      <c r="AU8300">
        <v>0.107082</v>
      </c>
      <c r="AW8300">
        <v>0.100288</v>
      </c>
      <c r="AX8300">
        <v>8.5469700000000023E-2</v>
      </c>
      <c r="AY8300">
        <v>8.1752199999999983E-2</v>
      </c>
      <c r="AZ8300">
        <v>0.10365499999999998</v>
      </c>
      <c r="BA8300">
        <v>0.107082</v>
      </c>
      <c r="BC8300" s="52">
        <v>100000</v>
      </c>
      <c r="BD8300" s="52">
        <v>100000</v>
      </c>
      <c r="BE8300">
        <v>0</v>
      </c>
      <c r="BF8300">
        <v>0</v>
      </c>
      <c r="BG8300">
        <v>0</v>
      </c>
    </row>
    <row r="8301" spans="1:59">
      <c r="A8301">
        <v>8300</v>
      </c>
      <c r="E8301">
        <v>9795.2054794520554</v>
      </c>
      <c r="K8301">
        <v>7964.2916072848466</v>
      </c>
      <c r="L8301">
        <v>8497.5507739515124</v>
      </c>
      <c r="M8301">
        <v>9030.8099406181791</v>
      </c>
      <c r="N8301">
        <v>9564.0691072848458</v>
      </c>
      <c r="O8301">
        <v>10097.328273951513</v>
      </c>
      <c r="Q8301">
        <v>56210.412278350603</v>
      </c>
      <c r="R8301">
        <v>54691.799996753398</v>
      </c>
      <c r="S8301">
        <v>53173.187715156193</v>
      </c>
      <c r="T8301">
        <v>51654.575433558988</v>
      </c>
      <c r="U8301">
        <v>50135.963151961783</v>
      </c>
      <c r="W8301">
        <v>0</v>
      </c>
      <c r="AB8301">
        <v>1</v>
      </c>
      <c r="AC8301">
        <v>1</v>
      </c>
      <c r="AD8301">
        <v>1</v>
      </c>
      <c r="AE8301">
        <v>1</v>
      </c>
      <c r="AF8301">
        <v>1</v>
      </c>
      <c r="AL8301">
        <v>7.1248250000000004</v>
      </c>
      <c r="AM8301" s="5">
        <v>11.00399589538574</v>
      </c>
      <c r="AN8301">
        <v>570.77625570776252</v>
      </c>
      <c r="AO8301">
        <f t="shared" si="129"/>
        <v>26826.48401826484</v>
      </c>
      <c r="AP8301">
        <v>684.93150684931504</v>
      </c>
      <c r="AQ8301">
        <v>0.10076399999999999</v>
      </c>
      <c r="AR8301">
        <v>8.7203599999999992E-2</v>
      </c>
      <c r="AS8301">
        <v>8.2829100000000003E-2</v>
      </c>
      <c r="AT8301">
        <v>0.10748300000000001</v>
      </c>
      <c r="AU8301">
        <v>0.109038</v>
      </c>
      <c r="AW8301">
        <v>0.10076400000000001</v>
      </c>
      <c r="AX8301">
        <v>8.7203599999999978E-2</v>
      </c>
      <c r="AY8301">
        <v>8.2829100000000003E-2</v>
      </c>
      <c r="AZ8301">
        <v>0.10748300000000001</v>
      </c>
      <c r="BA8301">
        <v>0.10903800000000001</v>
      </c>
      <c r="BC8301" s="52">
        <v>100000</v>
      </c>
      <c r="BD8301" s="52">
        <v>100000</v>
      </c>
      <c r="BE8301">
        <v>0</v>
      </c>
      <c r="BF8301">
        <v>0</v>
      </c>
      <c r="BG8301">
        <v>0</v>
      </c>
    </row>
    <row r="8302" spans="1:59">
      <c r="A8302">
        <v>8301</v>
      </c>
      <c r="E8302">
        <v>9795.2054794520554</v>
      </c>
      <c r="K8302">
        <v>6879.8779549734609</v>
      </c>
      <c r="L8302">
        <v>7366.6087883067939</v>
      </c>
      <c r="M8302">
        <v>7853.339621640127</v>
      </c>
      <c r="N8302">
        <v>8340.0704549734601</v>
      </c>
      <c r="O8302">
        <v>8826.8012883067931</v>
      </c>
      <c r="Q8302">
        <v>54640.160676305</v>
      </c>
      <c r="R8302">
        <v>53163.971200131942</v>
      </c>
      <c r="S8302">
        <v>51687.781723958884</v>
      </c>
      <c r="T8302">
        <v>50211.592247785826</v>
      </c>
      <c r="U8302">
        <v>48735.402771612768</v>
      </c>
      <c r="W8302">
        <v>0</v>
      </c>
      <c r="AB8302">
        <v>1</v>
      </c>
      <c r="AC8302">
        <v>1</v>
      </c>
      <c r="AD8302">
        <v>1</v>
      </c>
      <c r="AE8302">
        <v>1</v>
      </c>
      <c r="AF8302">
        <v>1</v>
      </c>
      <c r="AL8302">
        <v>7.4519824999999997</v>
      </c>
      <c r="AM8302" s="5">
        <v>10.49649143218994</v>
      </c>
      <c r="AN8302">
        <v>570.77625570776252</v>
      </c>
      <c r="AO8302">
        <f t="shared" si="129"/>
        <v>26826.48401826484</v>
      </c>
      <c r="AP8302">
        <v>684.93150684931504</v>
      </c>
      <c r="AQ8302">
        <v>0.10169299999999999</v>
      </c>
      <c r="AR8302">
        <v>8.7169399999999994E-2</v>
      </c>
      <c r="AS8302">
        <v>8.7129200000000004E-2</v>
      </c>
      <c r="AT8302">
        <v>0.118405</v>
      </c>
      <c r="AU8302">
        <v>0.10945300000000001</v>
      </c>
      <c r="AW8302">
        <v>0.10169299999999999</v>
      </c>
      <c r="AX8302">
        <v>8.7169399999999994E-2</v>
      </c>
      <c r="AY8302">
        <v>8.7129200000000004E-2</v>
      </c>
      <c r="AZ8302">
        <v>0.118405</v>
      </c>
      <c r="BA8302">
        <v>0.10945300000000001</v>
      </c>
      <c r="BC8302" s="52">
        <v>100000</v>
      </c>
      <c r="BD8302" s="52">
        <v>100000</v>
      </c>
      <c r="BE8302">
        <v>0</v>
      </c>
      <c r="BF8302">
        <v>0</v>
      </c>
      <c r="BG8302">
        <v>0</v>
      </c>
    </row>
    <row r="8303" spans="1:59">
      <c r="A8303">
        <v>8302</v>
      </c>
      <c r="E8303">
        <v>9795.2054794520554</v>
      </c>
      <c r="K8303">
        <v>5827.8849170095309</v>
      </c>
      <c r="L8303">
        <v>6230.7715836761972</v>
      </c>
      <c r="M8303">
        <v>6633.6582503428635</v>
      </c>
      <c r="N8303">
        <v>7036.5449170095299</v>
      </c>
      <c r="O8303">
        <v>7439.4315836761962</v>
      </c>
      <c r="Q8303">
        <v>49452.928586747461</v>
      </c>
      <c r="R8303">
        <v>48116.880306375409</v>
      </c>
      <c r="S8303">
        <v>46780.832026003358</v>
      </c>
      <c r="T8303">
        <v>45444.783745631306</v>
      </c>
      <c r="U8303">
        <v>44108.735465259255</v>
      </c>
      <c r="W8303">
        <v>0</v>
      </c>
      <c r="AB8303">
        <v>1</v>
      </c>
      <c r="AC8303">
        <v>1</v>
      </c>
      <c r="AD8303">
        <v>1</v>
      </c>
      <c r="AE8303">
        <v>1</v>
      </c>
      <c r="AF8303">
        <v>1</v>
      </c>
      <c r="AL8303">
        <v>9.6643170000000005</v>
      </c>
      <c r="AM8303" s="5">
        <v>9.7580404281616211</v>
      </c>
      <c r="AN8303">
        <v>570.77625570776252</v>
      </c>
      <c r="AO8303">
        <f t="shared" si="129"/>
        <v>26826.48401826484</v>
      </c>
      <c r="AP8303">
        <v>684.93150684931504</v>
      </c>
      <c r="AQ8303">
        <v>0.103158</v>
      </c>
      <c r="AR8303">
        <v>9.0900099999999998E-2</v>
      </c>
      <c r="AS8303">
        <v>9.11048E-2</v>
      </c>
      <c r="AT8303">
        <v>0.12182599999999999</v>
      </c>
      <c r="AU8303">
        <v>0.111636</v>
      </c>
      <c r="AW8303">
        <v>0.10315800000000001</v>
      </c>
      <c r="AX8303">
        <v>9.0900099999999998E-2</v>
      </c>
      <c r="AY8303">
        <v>9.11048E-2</v>
      </c>
      <c r="AZ8303">
        <v>0.12182599999999998</v>
      </c>
      <c r="BA8303">
        <v>0.111636</v>
      </c>
      <c r="BC8303" s="52">
        <v>100000</v>
      </c>
      <c r="BD8303" s="52">
        <v>100000</v>
      </c>
      <c r="BE8303">
        <v>0</v>
      </c>
      <c r="BF8303">
        <v>0</v>
      </c>
      <c r="BG8303">
        <v>0</v>
      </c>
    </row>
    <row r="8304" spans="1:59">
      <c r="A8304">
        <v>8303</v>
      </c>
      <c r="E8304">
        <v>9795.2054794520554</v>
      </c>
      <c r="K8304">
        <v>5712.7358384651261</v>
      </c>
      <c r="L8304">
        <v>6040.522505131793</v>
      </c>
      <c r="M8304">
        <v>6368.3091717984598</v>
      </c>
      <c r="N8304">
        <v>6696.0958384651267</v>
      </c>
      <c r="O8304">
        <v>7023.8825051317936</v>
      </c>
      <c r="Q8304">
        <v>38545.526707096848</v>
      </c>
      <c r="R8304">
        <v>37504.158966011157</v>
      </c>
      <c r="S8304">
        <v>36462.791224925466</v>
      </c>
      <c r="T8304">
        <v>35421.423483839775</v>
      </c>
      <c r="U8304">
        <v>34380.055742754084</v>
      </c>
      <c r="W8304">
        <v>0</v>
      </c>
      <c r="AB8304">
        <v>1</v>
      </c>
      <c r="AC8304">
        <v>1</v>
      </c>
      <c r="AD8304">
        <v>1</v>
      </c>
      <c r="AE8304">
        <v>1</v>
      </c>
      <c r="AF8304">
        <v>1</v>
      </c>
      <c r="AL8304">
        <v>10.382941000000001</v>
      </c>
      <c r="AM8304" s="5">
        <v>8.6538848876953125</v>
      </c>
      <c r="AN8304">
        <v>570.77625570776252</v>
      </c>
      <c r="AO8304">
        <f t="shared" si="129"/>
        <v>26826.48401826484</v>
      </c>
      <c r="AP8304">
        <v>684.93150684931504</v>
      </c>
      <c r="AQ8304">
        <v>0.102241</v>
      </c>
      <c r="AR8304">
        <v>9.2420699999999995E-2</v>
      </c>
      <c r="AS8304">
        <v>9.3830899999999995E-2</v>
      </c>
      <c r="AT8304">
        <v>0.11935899999999999</v>
      </c>
      <c r="AU8304">
        <v>0.11373699999999999</v>
      </c>
      <c r="AW8304">
        <v>0.10224100000000001</v>
      </c>
      <c r="AX8304">
        <v>9.2420700000000008E-2</v>
      </c>
      <c r="AY8304">
        <v>9.3830899999999981E-2</v>
      </c>
      <c r="AZ8304">
        <v>0.11935899999999998</v>
      </c>
      <c r="BA8304">
        <v>0.11373699999999999</v>
      </c>
      <c r="BC8304" s="52">
        <v>100000</v>
      </c>
      <c r="BD8304" s="52">
        <v>100000</v>
      </c>
      <c r="BE8304">
        <v>0</v>
      </c>
      <c r="BF8304">
        <v>0</v>
      </c>
      <c r="BG8304">
        <v>0</v>
      </c>
    </row>
    <row r="8305" spans="1:59">
      <c r="A8305">
        <v>8304</v>
      </c>
      <c r="E8305">
        <v>9795.2054794520554</v>
      </c>
      <c r="K8305">
        <v>4405.8496945970765</v>
      </c>
      <c r="L8305">
        <v>4667.1996945970768</v>
      </c>
      <c r="M8305">
        <v>4928.5496945970772</v>
      </c>
      <c r="N8305">
        <v>5189.8996945970775</v>
      </c>
      <c r="O8305">
        <v>5451.2496945970779</v>
      </c>
      <c r="Q8305">
        <v>29542.58544509545</v>
      </c>
      <c r="R8305">
        <v>28744.446253671402</v>
      </c>
      <c r="S8305">
        <v>27946.307062247353</v>
      </c>
      <c r="T8305">
        <v>27148.167870823305</v>
      </c>
      <c r="U8305">
        <v>26350.028679399256</v>
      </c>
      <c r="W8305">
        <v>0</v>
      </c>
      <c r="AB8305">
        <v>1</v>
      </c>
      <c r="AC8305">
        <v>1</v>
      </c>
      <c r="AD8305">
        <v>1</v>
      </c>
      <c r="AE8305">
        <v>1</v>
      </c>
      <c r="AF8305">
        <v>1</v>
      </c>
      <c r="AL8305">
        <v>9.5712899999999994</v>
      </c>
      <c r="AM8305" s="5">
        <v>7.943028450012207</v>
      </c>
      <c r="AN8305">
        <v>570.77625570776252</v>
      </c>
      <c r="AO8305">
        <f t="shared" si="129"/>
        <v>26826.48401826484</v>
      </c>
      <c r="AP8305">
        <v>684.93150684931504</v>
      </c>
      <c r="AQ8305">
        <v>0.102726</v>
      </c>
      <c r="AR8305">
        <v>9.1906499999999988E-2</v>
      </c>
      <c r="AS8305">
        <v>9.288840000000001E-2</v>
      </c>
      <c r="AT8305">
        <v>0.118815</v>
      </c>
      <c r="AU8305">
        <v>0.11344700000000001</v>
      </c>
      <c r="AW8305">
        <v>0.102726</v>
      </c>
      <c r="AX8305">
        <v>9.1906499999999988E-2</v>
      </c>
      <c r="AY8305">
        <v>9.2888400000000024E-2</v>
      </c>
      <c r="AZ8305">
        <v>0.11881499999999999</v>
      </c>
      <c r="BA8305">
        <v>0.11344700000000001</v>
      </c>
      <c r="BC8305" s="52">
        <v>100000</v>
      </c>
      <c r="BD8305" s="52">
        <v>100000</v>
      </c>
      <c r="BE8305">
        <v>0</v>
      </c>
      <c r="BF8305">
        <v>0</v>
      </c>
      <c r="BG8305">
        <v>0</v>
      </c>
    </row>
    <row r="8306" spans="1:59">
      <c r="A8306">
        <v>8305</v>
      </c>
      <c r="E8306">
        <v>9795.2054794520554</v>
      </c>
      <c r="K8306">
        <v>3224.5591537683122</v>
      </c>
      <c r="L8306">
        <v>3436.988320434979</v>
      </c>
      <c r="M8306">
        <v>3649.4174871016457</v>
      </c>
      <c r="N8306">
        <v>3861.8466537683125</v>
      </c>
      <c r="O8306">
        <v>4074.2758204349793</v>
      </c>
      <c r="Q8306">
        <v>31773.095391871419</v>
      </c>
      <c r="R8306">
        <v>30914.695480359584</v>
      </c>
      <c r="S8306">
        <v>30056.295568847749</v>
      </c>
      <c r="T8306">
        <v>29197.895657335914</v>
      </c>
      <c r="U8306">
        <v>28339.495745824079</v>
      </c>
      <c r="W8306">
        <v>0</v>
      </c>
      <c r="AB8306">
        <v>1</v>
      </c>
      <c r="AC8306">
        <v>1</v>
      </c>
      <c r="AD8306">
        <v>1</v>
      </c>
      <c r="AE8306">
        <v>1</v>
      </c>
      <c r="AF8306">
        <v>1</v>
      </c>
      <c r="AL8306">
        <v>9.0172019999999993</v>
      </c>
      <c r="AM8306" s="5">
        <v>7.4372119903564453</v>
      </c>
      <c r="AN8306">
        <v>570.77625570776252</v>
      </c>
      <c r="AO8306">
        <f t="shared" si="129"/>
        <v>26826.48401826484</v>
      </c>
      <c r="AP8306">
        <v>684.93150684931504</v>
      </c>
      <c r="AQ8306">
        <v>0.102603</v>
      </c>
      <c r="AR8306">
        <v>9.2100200000000007E-2</v>
      </c>
      <c r="AS8306">
        <v>9.286889999999999E-2</v>
      </c>
      <c r="AT8306">
        <v>0.119378</v>
      </c>
      <c r="AU8306">
        <v>0.113163</v>
      </c>
      <c r="AW8306">
        <v>0.10260299999999999</v>
      </c>
      <c r="AX8306">
        <v>9.2100200000000007E-2</v>
      </c>
      <c r="AY8306">
        <v>9.286889999999999E-2</v>
      </c>
      <c r="AZ8306">
        <v>0.119378</v>
      </c>
      <c r="BA8306">
        <v>0.113163</v>
      </c>
      <c r="BC8306" s="52">
        <v>100000</v>
      </c>
      <c r="BD8306" s="52">
        <v>100000</v>
      </c>
      <c r="BE8306">
        <v>0</v>
      </c>
      <c r="BF8306">
        <v>0</v>
      </c>
      <c r="BG8306">
        <v>0</v>
      </c>
    </row>
    <row r="8307" spans="1:59">
      <c r="A8307">
        <v>8306</v>
      </c>
      <c r="E8307">
        <v>9795.2054794520554</v>
      </c>
      <c r="K8307">
        <v>2297.330217688203</v>
      </c>
      <c r="L8307">
        <v>2396.9852176882032</v>
      </c>
      <c r="M8307">
        <v>2496.6402176882029</v>
      </c>
      <c r="N8307">
        <v>2596.2952176882027</v>
      </c>
      <c r="O8307">
        <v>2695.9502176882024</v>
      </c>
      <c r="Q8307">
        <v>32380.181198279919</v>
      </c>
      <c r="R8307">
        <v>31505.379913661698</v>
      </c>
      <c r="S8307">
        <v>30630.578629043477</v>
      </c>
      <c r="T8307">
        <v>29755.777344425256</v>
      </c>
      <c r="U8307">
        <v>28880.976059807035</v>
      </c>
      <c r="W8307">
        <v>0</v>
      </c>
      <c r="AB8307">
        <v>1</v>
      </c>
      <c r="AC8307">
        <v>1</v>
      </c>
      <c r="AD8307">
        <v>1</v>
      </c>
      <c r="AE8307">
        <v>1</v>
      </c>
      <c r="AF8307">
        <v>1</v>
      </c>
      <c r="AL8307">
        <v>9.3899869999999996</v>
      </c>
      <c r="AM8307" s="5">
        <v>7.4902448654174796</v>
      </c>
      <c r="AN8307">
        <v>570.77625570776252</v>
      </c>
      <c r="AO8307">
        <f t="shared" si="129"/>
        <v>26826.48401826484</v>
      </c>
      <c r="AP8307">
        <v>684.93150684931504</v>
      </c>
      <c r="AQ8307">
        <v>0.10254000000000001</v>
      </c>
      <c r="AR8307">
        <v>9.246639999999999E-2</v>
      </c>
      <c r="AS8307">
        <v>9.3009500000000009E-2</v>
      </c>
      <c r="AT8307">
        <v>0.11972100000000001</v>
      </c>
      <c r="AU8307">
        <v>0.114316</v>
      </c>
      <c r="AW8307">
        <v>0.10254000000000001</v>
      </c>
      <c r="AX8307">
        <v>9.246639999999999E-2</v>
      </c>
      <c r="AY8307">
        <v>9.3009500000000009E-2</v>
      </c>
      <c r="AZ8307">
        <v>0.11972100000000001</v>
      </c>
      <c r="BA8307">
        <v>0.11431600000000001</v>
      </c>
      <c r="BC8307" s="52">
        <v>100000</v>
      </c>
      <c r="BD8307" s="52">
        <v>100000</v>
      </c>
      <c r="BE8307">
        <v>0</v>
      </c>
      <c r="BF8307">
        <v>0</v>
      </c>
      <c r="BG8307">
        <v>0</v>
      </c>
    </row>
    <row r="8308" spans="1:59">
      <c r="A8308">
        <v>8307</v>
      </c>
      <c r="E8308">
        <v>9795.2054794520554</v>
      </c>
      <c r="K8308">
        <v>1736.7323119565772</v>
      </c>
      <c r="L8308">
        <v>1785.0748119565772</v>
      </c>
      <c r="M8308">
        <v>1833.4173119565771</v>
      </c>
      <c r="N8308">
        <v>1881.7598119565771</v>
      </c>
      <c r="O8308">
        <v>1930.1023119565771</v>
      </c>
      <c r="Q8308">
        <v>33032.531729637987</v>
      </c>
      <c r="R8308">
        <v>32140.106174265391</v>
      </c>
      <c r="S8308">
        <v>31247.680618892795</v>
      </c>
      <c r="T8308">
        <v>30355.255063520199</v>
      </c>
      <c r="U8308">
        <v>29462.829508147603</v>
      </c>
      <c r="W8308">
        <v>0</v>
      </c>
      <c r="AB8308">
        <v>1</v>
      </c>
      <c r="AC8308">
        <v>1</v>
      </c>
      <c r="AD8308">
        <v>1</v>
      </c>
      <c r="AE8308">
        <v>1</v>
      </c>
      <c r="AF8308">
        <v>1</v>
      </c>
      <c r="AL8308">
        <v>10.623907000000001</v>
      </c>
      <c r="AM8308" s="5">
        <v>7.7763729095458984</v>
      </c>
      <c r="AN8308">
        <v>570.77625570776252</v>
      </c>
      <c r="AO8308">
        <f t="shared" si="129"/>
        <v>26826.48401826484</v>
      </c>
      <c r="AP8308">
        <v>684.93150684931504</v>
      </c>
      <c r="AQ8308">
        <v>0.10236199999999999</v>
      </c>
      <c r="AR8308">
        <v>9.2511999999999997E-2</v>
      </c>
      <c r="AS8308">
        <v>9.3029100000000003E-2</v>
      </c>
      <c r="AT8308">
        <v>0.119685</v>
      </c>
      <c r="AU8308">
        <v>0.11451399999999999</v>
      </c>
      <c r="AW8308">
        <v>0.10236199999999999</v>
      </c>
      <c r="AX8308">
        <v>9.2511999999999997E-2</v>
      </c>
      <c r="AY8308">
        <v>9.3029100000000017E-2</v>
      </c>
      <c r="AZ8308">
        <v>0.119685</v>
      </c>
      <c r="BA8308">
        <v>0.11451399999999999</v>
      </c>
      <c r="BC8308" s="52">
        <v>100000</v>
      </c>
      <c r="BD8308" s="52">
        <v>100000</v>
      </c>
      <c r="BE8308">
        <v>0</v>
      </c>
      <c r="BF8308">
        <v>0</v>
      </c>
      <c r="BG8308">
        <v>0</v>
      </c>
    </row>
    <row r="8309" spans="1:59">
      <c r="A8309">
        <v>8308</v>
      </c>
      <c r="E8309">
        <v>9795.2054794520554</v>
      </c>
      <c r="K8309">
        <v>1626.8551224331786</v>
      </c>
      <c r="L8309">
        <v>1668.3776224331787</v>
      </c>
      <c r="M8309">
        <v>1709.9001224331787</v>
      </c>
      <c r="N8309">
        <v>1751.4226224331787</v>
      </c>
      <c r="O8309">
        <v>1792.9451224331788</v>
      </c>
      <c r="Q8309">
        <v>35064.985273780003</v>
      </c>
      <c r="R8309">
        <v>34117.649804671099</v>
      </c>
      <c r="S8309">
        <v>33170.314335562194</v>
      </c>
      <c r="T8309">
        <v>32222.97886645329</v>
      </c>
      <c r="U8309">
        <v>31275.643397344385</v>
      </c>
      <c r="W8309">
        <v>0</v>
      </c>
      <c r="AB8309">
        <v>1</v>
      </c>
      <c r="AC8309">
        <v>1</v>
      </c>
      <c r="AD8309">
        <v>1</v>
      </c>
      <c r="AE8309">
        <v>1</v>
      </c>
      <c r="AF8309">
        <v>1</v>
      </c>
      <c r="AL8309">
        <v>5.4997597000000003</v>
      </c>
      <c r="AM8309" s="5">
        <v>7.8640918731689453</v>
      </c>
      <c r="AN8309">
        <v>570.77625570776252</v>
      </c>
      <c r="AO8309">
        <f t="shared" si="129"/>
        <v>26826.48401826484</v>
      </c>
      <c r="AP8309">
        <v>684.93150684931504</v>
      </c>
      <c r="AQ8309">
        <v>0.10073</v>
      </c>
      <c r="AR8309">
        <v>9.1258499999999992E-2</v>
      </c>
      <c r="AS8309">
        <v>9.0204199999999998E-2</v>
      </c>
      <c r="AT8309">
        <v>0.11559399999999999</v>
      </c>
      <c r="AU8309">
        <v>0.110473</v>
      </c>
      <c r="AW8309">
        <v>0.10073</v>
      </c>
      <c r="AX8309">
        <v>9.1258500000000006E-2</v>
      </c>
      <c r="AY8309">
        <v>9.0204199999999998E-2</v>
      </c>
      <c r="AZ8309">
        <v>0.11559399999999999</v>
      </c>
      <c r="BA8309">
        <v>0.110473</v>
      </c>
      <c r="BC8309" s="52">
        <v>100000</v>
      </c>
      <c r="BD8309" s="52">
        <v>100000</v>
      </c>
      <c r="BE8309">
        <v>0</v>
      </c>
      <c r="BF8309">
        <v>0</v>
      </c>
      <c r="BG8309">
        <v>0</v>
      </c>
    </row>
    <row r="8310" spans="1:59">
      <c r="A8310">
        <v>8309</v>
      </c>
      <c r="E8310">
        <v>9795.2054794520554</v>
      </c>
      <c r="K8310">
        <v>1836.5187391768063</v>
      </c>
      <c r="L8310">
        <v>1877.2162391768063</v>
      </c>
      <c r="M8310">
        <v>1917.9137391768063</v>
      </c>
      <c r="N8310">
        <v>1958.6112391768063</v>
      </c>
      <c r="O8310">
        <v>1999.3087391768063</v>
      </c>
      <c r="Q8310">
        <v>39974.559087185509</v>
      </c>
      <c r="R8310">
        <v>38894.583796755876</v>
      </c>
      <c r="S8310">
        <v>37814.608506326244</v>
      </c>
      <c r="T8310">
        <v>36734.633215896611</v>
      </c>
      <c r="U8310">
        <v>35654.657925466978</v>
      </c>
      <c r="W8310">
        <v>0</v>
      </c>
      <c r="AB8310">
        <v>1</v>
      </c>
      <c r="AC8310">
        <v>1</v>
      </c>
      <c r="AD8310">
        <v>1</v>
      </c>
      <c r="AE8310">
        <v>1</v>
      </c>
      <c r="AF8310">
        <v>1</v>
      </c>
      <c r="AL8310">
        <v>2.174312</v>
      </c>
      <c r="AM8310" s="5">
        <v>8.1073799133300781</v>
      </c>
      <c r="AN8310">
        <v>570.77625570776252</v>
      </c>
      <c r="AO8310">
        <f t="shared" si="129"/>
        <v>26826.48401826484</v>
      </c>
      <c r="AP8310">
        <v>684.93150684931504</v>
      </c>
      <c r="AQ8310">
        <v>0.10188</v>
      </c>
      <c r="AR8310">
        <v>9.1404399999999997E-2</v>
      </c>
      <c r="AS8310">
        <v>9.11888E-2</v>
      </c>
      <c r="AT8310">
        <v>0.119436</v>
      </c>
      <c r="AU8310">
        <v>0.110398</v>
      </c>
      <c r="AW8310">
        <v>0.10188000000000001</v>
      </c>
      <c r="AX8310">
        <v>9.1404399999999983E-2</v>
      </c>
      <c r="AY8310">
        <v>9.11888E-2</v>
      </c>
      <c r="AZ8310">
        <v>0.119436</v>
      </c>
      <c r="BA8310">
        <v>0.11039799999999998</v>
      </c>
      <c r="BC8310" s="52">
        <v>100000</v>
      </c>
      <c r="BD8310" s="52">
        <v>100000</v>
      </c>
      <c r="BE8310">
        <v>0</v>
      </c>
      <c r="BF8310">
        <v>0</v>
      </c>
      <c r="BG8310">
        <v>0</v>
      </c>
    </row>
    <row r="8311" spans="1:59">
      <c r="A8311">
        <v>8310</v>
      </c>
      <c r="E8311">
        <v>9795.2054794520554</v>
      </c>
      <c r="K8311">
        <v>2680.7791852086352</v>
      </c>
      <c r="L8311">
        <v>2721.8891852086354</v>
      </c>
      <c r="M8311">
        <v>2762.9991852086355</v>
      </c>
      <c r="N8311">
        <v>2804.1091852086356</v>
      </c>
      <c r="O8311">
        <v>2845.2191852086357</v>
      </c>
      <c r="Q8311">
        <v>54948.248534213897</v>
      </c>
      <c r="R8311">
        <v>53463.73558789966</v>
      </c>
      <c r="S8311">
        <v>51979.222641585424</v>
      </c>
      <c r="T8311">
        <v>50494.709695271187</v>
      </c>
      <c r="U8311">
        <v>49010.196748956951</v>
      </c>
      <c r="W8311">
        <v>0</v>
      </c>
      <c r="AB8311">
        <v>1</v>
      </c>
      <c r="AC8311">
        <v>1</v>
      </c>
      <c r="AD8311">
        <v>1</v>
      </c>
      <c r="AE8311">
        <v>1</v>
      </c>
      <c r="AF8311">
        <v>1</v>
      </c>
      <c r="AL8311">
        <v>1.8770549999999999</v>
      </c>
      <c r="AM8311" s="5">
        <v>8.1719961166381836</v>
      </c>
      <c r="AN8311">
        <v>570.77625570776252</v>
      </c>
      <c r="AO8311">
        <f t="shared" si="129"/>
        <v>26826.48401826484</v>
      </c>
      <c r="AP8311">
        <v>684.93150684931504</v>
      </c>
      <c r="AQ8311">
        <v>0.104791</v>
      </c>
      <c r="AR8311">
        <v>9.3362500000000001E-2</v>
      </c>
      <c r="AS8311">
        <v>9.2569399999999996E-2</v>
      </c>
      <c r="AT8311">
        <v>0.12317</v>
      </c>
      <c r="AU8311">
        <v>0.114133</v>
      </c>
      <c r="AW8311">
        <v>0.10479100000000001</v>
      </c>
      <c r="AX8311">
        <v>9.3362500000000001E-2</v>
      </c>
      <c r="AY8311">
        <v>9.256940000000001E-2</v>
      </c>
      <c r="AZ8311">
        <v>0.12316999999999999</v>
      </c>
      <c r="BA8311">
        <v>0.114133</v>
      </c>
      <c r="BC8311" s="52">
        <v>100000</v>
      </c>
      <c r="BD8311" s="52">
        <v>100000</v>
      </c>
      <c r="BE8311">
        <v>0</v>
      </c>
      <c r="BF8311">
        <v>0</v>
      </c>
      <c r="BG8311">
        <v>0</v>
      </c>
    </row>
    <row r="8312" spans="1:59">
      <c r="A8312">
        <v>8311</v>
      </c>
      <c r="E8312">
        <v>9795.2054794520554</v>
      </c>
      <c r="K8312">
        <v>4206.7266846101211</v>
      </c>
      <c r="L8312">
        <v>4247.6991846101209</v>
      </c>
      <c r="M8312">
        <v>4288.6716846101208</v>
      </c>
      <c r="N8312">
        <v>4329.6441846101206</v>
      </c>
      <c r="O8312">
        <v>4370.6166846101205</v>
      </c>
      <c r="Q8312">
        <v>65416.583133784203</v>
      </c>
      <c r="R8312">
        <v>63649.251732472316</v>
      </c>
      <c r="S8312">
        <v>61881.920331160429</v>
      </c>
      <c r="T8312">
        <v>60114.588929848542</v>
      </c>
      <c r="U8312">
        <v>58347.257528536655</v>
      </c>
      <c r="W8312">
        <v>0</v>
      </c>
      <c r="AB8312">
        <v>1</v>
      </c>
      <c r="AC8312">
        <v>1</v>
      </c>
      <c r="AD8312">
        <v>1</v>
      </c>
      <c r="AE8312">
        <v>1</v>
      </c>
      <c r="AF8312">
        <v>1</v>
      </c>
      <c r="AL8312">
        <v>2.8403130000000001</v>
      </c>
      <c r="AM8312" s="5">
        <v>7.9866371154785156</v>
      </c>
      <c r="AN8312">
        <v>570.77625570776252</v>
      </c>
      <c r="AO8312">
        <f t="shared" si="129"/>
        <v>26826.48401826484</v>
      </c>
      <c r="AP8312">
        <v>684.93150684931504</v>
      </c>
      <c r="AQ8312">
        <v>0.111971</v>
      </c>
      <c r="AR8312">
        <v>0.101767</v>
      </c>
      <c r="AS8312">
        <v>9.8337800000000003E-2</v>
      </c>
      <c r="AT8312">
        <v>0.13275899999999999</v>
      </c>
      <c r="AU8312">
        <v>0.124859</v>
      </c>
      <c r="AW8312">
        <v>0.111971</v>
      </c>
      <c r="AX8312">
        <v>0.10176699999999998</v>
      </c>
      <c r="AY8312">
        <v>9.8337800000000017E-2</v>
      </c>
      <c r="AZ8312">
        <v>0.13275900000000002</v>
      </c>
      <c r="BA8312">
        <v>0.12485899999999998</v>
      </c>
      <c r="BC8312" s="52">
        <v>100000</v>
      </c>
      <c r="BD8312" s="52">
        <v>100000</v>
      </c>
      <c r="BE8312">
        <v>0</v>
      </c>
      <c r="BF8312">
        <v>0</v>
      </c>
      <c r="BG8312">
        <v>0</v>
      </c>
    </row>
    <row r="8313" spans="1:59">
      <c r="A8313">
        <v>8312</v>
      </c>
      <c r="E8313">
        <v>9795.2054794520554</v>
      </c>
      <c r="K8313">
        <v>5501.7078468501759</v>
      </c>
      <c r="L8313">
        <v>5543.6428468501763</v>
      </c>
      <c r="M8313">
        <v>5585.5778468501758</v>
      </c>
      <c r="N8313">
        <v>5627.5128468501753</v>
      </c>
      <c r="O8313">
        <v>5669.4478468501748</v>
      </c>
      <c r="Q8313">
        <v>60657.695445969657</v>
      </c>
      <c r="R8313">
        <v>59018.932846852651</v>
      </c>
      <c r="S8313">
        <v>57380.170247735645</v>
      </c>
      <c r="T8313">
        <v>55741.407648618639</v>
      </c>
      <c r="U8313">
        <v>54102.645049501632</v>
      </c>
      <c r="W8313">
        <v>0</v>
      </c>
      <c r="AB8313">
        <v>1</v>
      </c>
      <c r="AC8313">
        <v>1</v>
      </c>
      <c r="AD8313">
        <v>1</v>
      </c>
      <c r="AE8313">
        <v>1</v>
      </c>
      <c r="AF8313">
        <v>1</v>
      </c>
      <c r="AL8313">
        <v>4.4338927000000004</v>
      </c>
      <c r="AM8313" s="5">
        <v>8.0961284637451172</v>
      </c>
      <c r="AN8313">
        <v>570.77625570776252</v>
      </c>
      <c r="AO8313">
        <f t="shared" si="129"/>
        <v>26826.48401826484</v>
      </c>
      <c r="AP8313">
        <v>684.93150684931504</v>
      </c>
      <c r="AQ8313">
        <v>0.116882</v>
      </c>
      <c r="AR8313">
        <v>0.11183499999999999</v>
      </c>
      <c r="AS8313">
        <v>0.10696599999999999</v>
      </c>
      <c r="AT8313">
        <v>0.14500399999999999</v>
      </c>
      <c r="AU8313">
        <v>0.132489</v>
      </c>
      <c r="AW8313">
        <v>0.116882</v>
      </c>
      <c r="AX8313">
        <v>0.111835</v>
      </c>
      <c r="AY8313">
        <v>0.10696599999999999</v>
      </c>
      <c r="AZ8313">
        <v>0.14500400000000002</v>
      </c>
      <c r="BA8313">
        <v>0.13248900000000002</v>
      </c>
      <c r="BC8313" s="52">
        <v>100000</v>
      </c>
      <c r="BD8313" s="52">
        <v>100000</v>
      </c>
      <c r="BE8313">
        <v>0</v>
      </c>
      <c r="BF8313">
        <v>0</v>
      </c>
      <c r="BG8313">
        <v>0</v>
      </c>
    </row>
    <row r="8314" spans="1:59">
      <c r="A8314">
        <v>8313</v>
      </c>
      <c r="E8314">
        <v>9795.2054794520554</v>
      </c>
      <c r="K8314">
        <v>4658.5685966298115</v>
      </c>
      <c r="L8314">
        <v>4708.066096629811</v>
      </c>
      <c r="M8314">
        <v>4757.5635966298105</v>
      </c>
      <c r="N8314">
        <v>4807.06109662981</v>
      </c>
      <c r="O8314">
        <v>4856.5585966298095</v>
      </c>
      <c r="Q8314">
        <v>59398.14133365851</v>
      </c>
      <c r="R8314">
        <v>57793.407562222746</v>
      </c>
      <c r="S8314">
        <v>56188.673790786983</v>
      </c>
      <c r="T8314">
        <v>54583.940019351219</v>
      </c>
      <c r="U8314">
        <v>52979.206247915456</v>
      </c>
      <c r="W8314">
        <v>0.11151000000000001</v>
      </c>
      <c r="AB8314">
        <v>1</v>
      </c>
      <c r="AC8314">
        <v>1</v>
      </c>
      <c r="AD8314">
        <v>1</v>
      </c>
      <c r="AE8314">
        <v>1</v>
      </c>
      <c r="AF8314">
        <v>1</v>
      </c>
      <c r="AL8314">
        <v>6.1456757</v>
      </c>
      <c r="AM8314" s="5">
        <v>8.569488525390625</v>
      </c>
      <c r="AN8314">
        <v>570.77625570776252</v>
      </c>
      <c r="AO8314">
        <f t="shared" si="129"/>
        <v>26826.48401826484</v>
      </c>
      <c r="AP8314">
        <v>684.93150684931504</v>
      </c>
      <c r="AQ8314">
        <v>0.11515399999999999</v>
      </c>
      <c r="AR8314">
        <v>0.10796299999999999</v>
      </c>
      <c r="AS8314">
        <v>0.10623300000000001</v>
      </c>
      <c r="AT8314">
        <v>0.14035</v>
      </c>
      <c r="AU8314">
        <v>0.13331599999999999</v>
      </c>
      <c r="AW8314">
        <v>0.11515399999999999</v>
      </c>
      <c r="AX8314">
        <v>0.10796299999999999</v>
      </c>
      <c r="AY8314">
        <v>0.10623300000000001</v>
      </c>
      <c r="AZ8314">
        <v>0.14035000000000003</v>
      </c>
      <c r="BA8314">
        <v>0.13331599999999999</v>
      </c>
      <c r="BC8314" s="52">
        <v>100000</v>
      </c>
      <c r="BD8314" s="52">
        <v>100000</v>
      </c>
      <c r="BE8314">
        <v>0</v>
      </c>
      <c r="BF8314">
        <v>0</v>
      </c>
      <c r="BG8314">
        <v>0</v>
      </c>
    </row>
    <row r="8315" spans="1:59">
      <c r="A8315">
        <v>8314</v>
      </c>
      <c r="E8315">
        <v>9795.2054794520554</v>
      </c>
      <c r="K8315">
        <v>4131.606565242083</v>
      </c>
      <c r="L8315">
        <v>4206.3490652420833</v>
      </c>
      <c r="M8315">
        <v>4281.0915652420836</v>
      </c>
      <c r="N8315">
        <v>4355.8340652420839</v>
      </c>
      <c r="O8315">
        <v>4430.5765652420841</v>
      </c>
      <c r="Q8315">
        <v>57829.474558432848</v>
      </c>
      <c r="R8315">
        <v>56267.120775572163</v>
      </c>
      <c r="S8315">
        <v>54704.766992711477</v>
      </c>
      <c r="T8315">
        <v>53142.413209850791</v>
      </c>
      <c r="U8315">
        <v>51580.059426990105</v>
      </c>
      <c r="W8315">
        <v>9.0689999999999993E-2</v>
      </c>
      <c r="AB8315">
        <v>1</v>
      </c>
      <c r="AC8315">
        <v>1</v>
      </c>
      <c r="AD8315">
        <v>1</v>
      </c>
      <c r="AE8315">
        <v>1</v>
      </c>
      <c r="AF8315">
        <v>1</v>
      </c>
      <c r="AL8315">
        <v>5.0953559999999998</v>
      </c>
      <c r="AM8315" s="5">
        <v>8.8372392654418945</v>
      </c>
      <c r="AN8315">
        <v>570.77625570776252</v>
      </c>
      <c r="AO8315">
        <f t="shared" si="129"/>
        <v>26826.48401826484</v>
      </c>
      <c r="AP8315">
        <v>684.93150684931504</v>
      </c>
      <c r="AQ8315">
        <v>0.10622799999999999</v>
      </c>
      <c r="AR8315">
        <v>9.5037800000000006E-2</v>
      </c>
      <c r="AS8315">
        <v>9.1085700000000006E-2</v>
      </c>
      <c r="AT8315">
        <v>0.11978</v>
      </c>
      <c r="AU8315">
        <v>0.113663</v>
      </c>
      <c r="AW8315">
        <v>0.10622799999999998</v>
      </c>
      <c r="AX8315">
        <v>9.5037799999999992E-2</v>
      </c>
      <c r="AY8315">
        <v>9.1085700000000006E-2</v>
      </c>
      <c r="AZ8315">
        <v>0.11977999999999998</v>
      </c>
      <c r="BA8315">
        <v>0.113663</v>
      </c>
      <c r="BC8315" s="52">
        <v>100000</v>
      </c>
      <c r="BD8315" s="52">
        <v>100000</v>
      </c>
      <c r="BE8315">
        <v>0</v>
      </c>
      <c r="BF8315">
        <v>0</v>
      </c>
      <c r="BG8315">
        <v>0</v>
      </c>
    </row>
    <row r="8316" spans="1:59">
      <c r="A8316">
        <v>8315</v>
      </c>
      <c r="E8316">
        <v>9795.2054794520554</v>
      </c>
      <c r="K8316">
        <v>4205.6054887986584</v>
      </c>
      <c r="L8316">
        <v>4310.3479887986587</v>
      </c>
      <c r="M8316">
        <v>4415.090488798659</v>
      </c>
      <c r="N8316">
        <v>4519.8329887986592</v>
      </c>
      <c r="O8316">
        <v>4624.5754887986595</v>
      </c>
      <c r="Q8316">
        <v>56279.687714360291</v>
      </c>
      <c r="R8316">
        <v>54759.203848751262</v>
      </c>
      <c r="S8316">
        <v>53238.719983142233</v>
      </c>
      <c r="T8316">
        <v>51718.236117533204</v>
      </c>
      <c r="U8316">
        <v>50197.752251924176</v>
      </c>
      <c r="W8316">
        <v>0.35531999999999997</v>
      </c>
      <c r="AB8316">
        <v>1</v>
      </c>
      <c r="AC8316">
        <v>1</v>
      </c>
      <c r="AD8316">
        <v>1</v>
      </c>
      <c r="AE8316">
        <v>1</v>
      </c>
      <c r="AF8316">
        <v>1</v>
      </c>
      <c r="AL8316">
        <v>4.5870550000000003</v>
      </c>
      <c r="AM8316" s="5">
        <v>8.5272941589355469</v>
      </c>
      <c r="AN8316">
        <v>570.77625570776252</v>
      </c>
      <c r="AO8316">
        <f t="shared" si="129"/>
        <v>26826.48401826484</v>
      </c>
      <c r="AP8316">
        <v>684.93150684931504</v>
      </c>
      <c r="AQ8316">
        <v>0.106234</v>
      </c>
      <c r="AR8316">
        <v>9.5132099999999997E-2</v>
      </c>
      <c r="AS8316">
        <v>9.1302300000000003E-2</v>
      </c>
      <c r="AT8316">
        <v>0.119919</v>
      </c>
      <c r="AU8316">
        <v>0.114052</v>
      </c>
      <c r="AW8316">
        <v>0.10623399999999998</v>
      </c>
      <c r="AX8316">
        <v>9.5132099999999983E-2</v>
      </c>
      <c r="AY8316">
        <v>9.1302299999999989E-2</v>
      </c>
      <c r="AZ8316">
        <v>0.11991899999999998</v>
      </c>
      <c r="BA8316">
        <v>0.114052</v>
      </c>
      <c r="BC8316" s="52">
        <v>100000</v>
      </c>
      <c r="BD8316" s="52">
        <v>100000</v>
      </c>
      <c r="BE8316">
        <v>0</v>
      </c>
      <c r="BF8316">
        <v>0</v>
      </c>
      <c r="BG8316">
        <v>0</v>
      </c>
    </row>
    <row r="8317" spans="1:59">
      <c r="A8317">
        <v>8316</v>
      </c>
      <c r="E8317">
        <v>9795.2054794520554</v>
      </c>
      <c r="K8317">
        <v>4862.6262343161234</v>
      </c>
      <c r="L8317">
        <v>5030.3695676494572</v>
      </c>
      <c r="M8317">
        <v>5198.112900982791</v>
      </c>
      <c r="N8317">
        <v>5365.8562343161248</v>
      </c>
      <c r="O8317">
        <v>5533.5995676494585</v>
      </c>
      <c r="Q8317">
        <v>53922.876232927811</v>
      </c>
      <c r="R8317">
        <v>52466.065319592228</v>
      </c>
      <c r="S8317">
        <v>51009.254406256645</v>
      </c>
      <c r="T8317">
        <v>49552.443492921062</v>
      </c>
      <c r="U8317">
        <v>48095.632579585479</v>
      </c>
      <c r="W8317">
        <v>0.40872000000000003</v>
      </c>
      <c r="AB8317">
        <v>1</v>
      </c>
      <c r="AC8317">
        <v>1</v>
      </c>
      <c r="AD8317">
        <v>1</v>
      </c>
      <c r="AE8317">
        <v>1</v>
      </c>
      <c r="AF8317">
        <v>1</v>
      </c>
      <c r="AL8317">
        <v>3.1359560000000002</v>
      </c>
      <c r="AM8317" s="5">
        <v>7.4396262168884277</v>
      </c>
      <c r="AN8317">
        <v>570.77625570776252</v>
      </c>
      <c r="AO8317">
        <f t="shared" si="129"/>
        <v>26826.48401826484</v>
      </c>
      <c r="AP8317">
        <v>684.93150684931504</v>
      </c>
      <c r="AQ8317">
        <v>0.10627200000000001</v>
      </c>
      <c r="AR8317">
        <v>9.5251999999999989E-2</v>
      </c>
      <c r="AS8317">
        <v>9.1355800000000001E-2</v>
      </c>
      <c r="AT8317">
        <v>0.11998399999999999</v>
      </c>
      <c r="AU8317">
        <v>0.11418399999999999</v>
      </c>
      <c r="AW8317">
        <v>0.10627200000000002</v>
      </c>
      <c r="AX8317">
        <v>9.5251999999999989E-2</v>
      </c>
      <c r="AY8317">
        <v>9.1355800000000001E-2</v>
      </c>
      <c r="AZ8317">
        <v>0.11998399999999999</v>
      </c>
      <c r="BA8317">
        <v>0.11418399999999999</v>
      </c>
      <c r="BC8317" s="52">
        <v>100000</v>
      </c>
      <c r="BD8317" s="52">
        <v>100000</v>
      </c>
      <c r="BE8317">
        <v>0</v>
      </c>
      <c r="BF8317">
        <v>0</v>
      </c>
      <c r="BG8317">
        <v>0</v>
      </c>
    </row>
    <row r="8318" spans="1:59">
      <c r="A8318">
        <v>8317</v>
      </c>
      <c r="E8318">
        <v>9795.2054794520554</v>
      </c>
      <c r="K8318">
        <v>4691.0832751622456</v>
      </c>
      <c r="L8318">
        <v>4895.9507751622459</v>
      </c>
      <c r="M8318">
        <v>5100.8182751622462</v>
      </c>
      <c r="N8318">
        <v>5305.6857751622465</v>
      </c>
      <c r="O8318">
        <v>5510.5532751622468</v>
      </c>
      <c r="Q8318">
        <v>53100.841870281089</v>
      </c>
      <c r="R8318">
        <v>51666.239501969627</v>
      </c>
      <c r="S8318">
        <v>50231.637133658165</v>
      </c>
      <c r="T8318">
        <v>48797.034765346703</v>
      </c>
      <c r="U8318">
        <v>47362.432397035242</v>
      </c>
      <c r="W8318">
        <v>0.31248999999999999</v>
      </c>
      <c r="AB8318">
        <v>1</v>
      </c>
      <c r="AC8318">
        <v>1</v>
      </c>
      <c r="AD8318">
        <v>1</v>
      </c>
      <c r="AE8318">
        <v>1</v>
      </c>
      <c r="AF8318">
        <v>1</v>
      </c>
      <c r="AL8318">
        <v>1.5143006999999999</v>
      </c>
      <c r="AM8318" s="5">
        <v>8.8258848190307617</v>
      </c>
      <c r="AN8318">
        <v>570.77625570776252</v>
      </c>
      <c r="AO8318">
        <f t="shared" si="129"/>
        <v>26826.48401826484</v>
      </c>
      <c r="AP8318">
        <v>684.93150684931504</v>
      </c>
      <c r="AQ8318">
        <v>0.106401</v>
      </c>
      <c r="AR8318">
        <v>9.5582400000000012E-2</v>
      </c>
      <c r="AS8318">
        <v>9.1494000000000006E-2</v>
      </c>
      <c r="AT8318">
        <v>0.120612</v>
      </c>
      <c r="AU8318">
        <v>0.114816</v>
      </c>
      <c r="AW8318">
        <v>0.10640100000000001</v>
      </c>
      <c r="AX8318">
        <v>9.5582399999999998E-2</v>
      </c>
      <c r="AY8318">
        <v>9.1494000000000006E-2</v>
      </c>
      <c r="AZ8318">
        <v>0.12061199999999998</v>
      </c>
      <c r="BA8318">
        <v>0.11481600000000002</v>
      </c>
      <c r="BC8318" s="52">
        <v>100000</v>
      </c>
      <c r="BD8318" s="52">
        <v>100000</v>
      </c>
      <c r="BE8318">
        <v>0</v>
      </c>
      <c r="BF8318">
        <v>0</v>
      </c>
      <c r="BG8318">
        <v>0</v>
      </c>
    </row>
    <row r="8319" spans="1:59">
      <c r="A8319">
        <v>8318</v>
      </c>
      <c r="E8319">
        <v>9795.2054794520554</v>
      </c>
      <c r="K8319">
        <v>4680.9925128590767</v>
      </c>
      <c r="L8319">
        <v>4942.342512859077</v>
      </c>
      <c r="M8319">
        <v>5203.6925128590774</v>
      </c>
      <c r="N8319">
        <v>5465.0425128590778</v>
      </c>
      <c r="O8319">
        <v>5726.3925128590781</v>
      </c>
      <c r="Q8319">
        <v>52229.790351363088</v>
      </c>
      <c r="R8319">
        <v>50818.720803224329</v>
      </c>
      <c r="S8319">
        <v>49407.65125508557</v>
      </c>
      <c r="T8319">
        <v>47996.58170694681</v>
      </c>
      <c r="U8319">
        <v>46585.512158808051</v>
      </c>
      <c r="W8319">
        <v>0.23943999999999999</v>
      </c>
      <c r="AB8319">
        <v>1</v>
      </c>
      <c r="AC8319">
        <v>1</v>
      </c>
      <c r="AD8319">
        <v>1</v>
      </c>
      <c r="AE8319">
        <v>1</v>
      </c>
      <c r="AF8319">
        <v>1</v>
      </c>
      <c r="AL8319">
        <v>0.84678315999999998</v>
      </c>
      <c r="AM8319" s="5">
        <v>6.784487247467041</v>
      </c>
      <c r="AN8319">
        <v>570.77625570776252</v>
      </c>
      <c r="AO8319">
        <f t="shared" si="129"/>
        <v>26826.48401826484</v>
      </c>
      <c r="AP8319">
        <v>684.93150684931504</v>
      </c>
      <c r="AQ8319">
        <v>0.106984</v>
      </c>
      <c r="AR8319">
        <v>9.5903000000000002E-2</v>
      </c>
      <c r="AS8319">
        <v>9.1545899999999999E-2</v>
      </c>
      <c r="AT8319">
        <v>0.121813</v>
      </c>
      <c r="AU8319">
        <v>0.117066</v>
      </c>
      <c r="AW8319">
        <v>0.10698400000000001</v>
      </c>
      <c r="AX8319">
        <v>9.5903000000000002E-2</v>
      </c>
      <c r="AY8319">
        <v>9.1545899999999999E-2</v>
      </c>
      <c r="AZ8319">
        <v>0.12181299999999999</v>
      </c>
      <c r="BA8319">
        <v>0.11706599999999999</v>
      </c>
      <c r="BC8319" s="52">
        <v>100000</v>
      </c>
      <c r="BD8319" s="52">
        <v>100000</v>
      </c>
      <c r="BE8319">
        <v>0</v>
      </c>
      <c r="BF8319">
        <v>0</v>
      </c>
      <c r="BG8319">
        <v>0</v>
      </c>
    </row>
    <row r="8320" spans="1:59">
      <c r="A8320">
        <v>8319</v>
      </c>
      <c r="E8320">
        <v>9795.2054794520554</v>
      </c>
      <c r="K8320">
        <v>4661.9321840642024</v>
      </c>
      <c r="L8320">
        <v>4977.2346840642022</v>
      </c>
      <c r="M8320">
        <v>5292.5371840642019</v>
      </c>
      <c r="N8320">
        <v>5607.8396840642017</v>
      </c>
      <c r="O8320">
        <v>5923.1421840642015</v>
      </c>
      <c r="Q8320">
        <v>53040.567420044703</v>
      </c>
      <c r="R8320">
        <v>51607.593459383585</v>
      </c>
      <c r="S8320">
        <v>50174.619498722466</v>
      </c>
      <c r="T8320">
        <v>48741.645538061348</v>
      </c>
      <c r="U8320">
        <v>47308.67157740023</v>
      </c>
      <c r="W8320">
        <v>0.20477000000000001</v>
      </c>
      <c r="AB8320">
        <v>1</v>
      </c>
      <c r="AC8320">
        <v>1</v>
      </c>
      <c r="AD8320">
        <v>1</v>
      </c>
      <c r="AE8320">
        <v>1</v>
      </c>
      <c r="AF8320">
        <v>1</v>
      </c>
      <c r="AL8320">
        <v>2.0781450000000001</v>
      </c>
      <c r="AM8320" s="5">
        <v>8.2127571105957031</v>
      </c>
      <c r="AN8320">
        <v>570.77625570776252</v>
      </c>
      <c r="AO8320">
        <f t="shared" si="129"/>
        <v>26826.48401826484</v>
      </c>
      <c r="AP8320">
        <v>684.93150684931504</v>
      </c>
      <c r="AQ8320">
        <v>0.11325400000000001</v>
      </c>
      <c r="AR8320">
        <v>0.11126699999999999</v>
      </c>
      <c r="AS8320">
        <v>0.117894</v>
      </c>
      <c r="AT8320">
        <v>0.139903</v>
      </c>
      <c r="AU8320">
        <v>0.12845400000000001</v>
      </c>
      <c r="AW8320">
        <v>0.11325400000000001</v>
      </c>
      <c r="AX8320">
        <v>0.11126699999999999</v>
      </c>
      <c r="AY8320">
        <v>0.11789399999999998</v>
      </c>
      <c r="AZ8320">
        <v>0.139903</v>
      </c>
      <c r="BA8320">
        <v>0.12845400000000001</v>
      </c>
      <c r="BC8320" s="52">
        <v>100000</v>
      </c>
      <c r="BD8320" s="52">
        <v>100000</v>
      </c>
      <c r="BE8320">
        <v>0</v>
      </c>
      <c r="BF8320">
        <v>0</v>
      </c>
      <c r="BG8320">
        <v>0</v>
      </c>
    </row>
    <row r="8321" spans="1:59">
      <c r="A8321">
        <v>8320</v>
      </c>
      <c r="E8321">
        <v>9795.2054794520554</v>
      </c>
      <c r="K8321">
        <v>4383.8756228213151</v>
      </c>
      <c r="L8321">
        <v>4817.1481228213152</v>
      </c>
      <c r="M8321">
        <v>5250.4206228213152</v>
      </c>
      <c r="N8321">
        <v>5683.6931228213152</v>
      </c>
      <c r="O8321">
        <v>6116.9656228213153</v>
      </c>
      <c r="Q8321">
        <v>53545.866482588906</v>
      </c>
      <c r="R8321">
        <v>52099.241076619153</v>
      </c>
      <c r="S8321">
        <v>50652.6156706494</v>
      </c>
      <c r="T8321">
        <v>49205.990264679647</v>
      </c>
      <c r="U8321">
        <v>47759.364858709894</v>
      </c>
      <c r="W8321">
        <v>0.13</v>
      </c>
      <c r="AB8321">
        <v>1</v>
      </c>
      <c r="AC8321">
        <v>1</v>
      </c>
      <c r="AD8321">
        <v>1</v>
      </c>
      <c r="AE8321">
        <v>1</v>
      </c>
      <c r="AF8321">
        <v>1</v>
      </c>
      <c r="AL8321">
        <v>2.4857255999999999</v>
      </c>
      <c r="AM8321" s="5">
        <v>7.9810190200805664</v>
      </c>
      <c r="AN8321">
        <v>570.77625570776252</v>
      </c>
      <c r="AO8321">
        <f t="shared" si="129"/>
        <v>26826.48401826484</v>
      </c>
      <c r="AP8321">
        <v>684.93150684931504</v>
      </c>
      <c r="AQ8321">
        <v>0.11601900000000001</v>
      </c>
      <c r="AR8321">
        <v>0.112716</v>
      </c>
      <c r="AS8321">
        <v>0.12965700000000002</v>
      </c>
      <c r="AT8321">
        <v>0.13908099999999998</v>
      </c>
      <c r="AU8321">
        <v>0.136212</v>
      </c>
      <c r="AW8321">
        <v>0.11601900000000002</v>
      </c>
      <c r="AX8321">
        <v>0.112716</v>
      </c>
      <c r="AY8321">
        <v>0.12965700000000002</v>
      </c>
      <c r="AZ8321">
        <v>0.13908100000000001</v>
      </c>
      <c r="BA8321">
        <v>0.136212</v>
      </c>
      <c r="BC8321" s="52">
        <v>100000</v>
      </c>
      <c r="BD8321" s="52">
        <v>100000</v>
      </c>
      <c r="BE8321">
        <v>0</v>
      </c>
      <c r="BF8321">
        <v>0</v>
      </c>
      <c r="BG8321">
        <v>0</v>
      </c>
    </row>
    <row r="8322" spans="1:59">
      <c r="A8322">
        <v>8321</v>
      </c>
      <c r="E8322">
        <v>9795.2054794520554</v>
      </c>
      <c r="K8322">
        <v>4739.294695055165</v>
      </c>
      <c r="L8322">
        <v>5366.2696950551654</v>
      </c>
      <c r="M8322">
        <v>5993.2446950551657</v>
      </c>
      <c r="N8322">
        <v>6620.2196950551661</v>
      </c>
      <c r="O8322">
        <v>7247.1946950551664</v>
      </c>
      <c r="Q8322">
        <v>56600.293220329047</v>
      </c>
      <c r="R8322">
        <v>55071.147693683481</v>
      </c>
      <c r="S8322">
        <v>53542.002167037914</v>
      </c>
      <c r="T8322">
        <v>52012.856640392347</v>
      </c>
      <c r="U8322">
        <v>50483.71111374678</v>
      </c>
      <c r="W8322">
        <v>0</v>
      </c>
      <c r="AB8322">
        <v>1</v>
      </c>
      <c r="AC8322">
        <v>1</v>
      </c>
      <c r="AD8322">
        <v>1</v>
      </c>
      <c r="AE8322">
        <v>1</v>
      </c>
      <c r="AF8322">
        <v>1</v>
      </c>
      <c r="AL8322">
        <v>2.3681393000000002</v>
      </c>
      <c r="AM8322" s="5">
        <v>9.0129756927490234</v>
      </c>
      <c r="AN8322">
        <v>570.77625570776252</v>
      </c>
      <c r="AO8322">
        <f t="shared" si="129"/>
        <v>26826.48401826484</v>
      </c>
      <c r="AP8322">
        <v>684.93150684931504</v>
      </c>
      <c r="AQ8322">
        <v>0.11519700000000001</v>
      </c>
      <c r="AR8322">
        <v>0.110014</v>
      </c>
      <c r="AS8322">
        <v>0.124851</v>
      </c>
      <c r="AT8322">
        <v>0.13522900000000002</v>
      </c>
      <c r="AU8322">
        <v>0.13461400000000001</v>
      </c>
      <c r="AW8322">
        <v>0.11519700000000001</v>
      </c>
      <c r="AX8322">
        <v>0.11001399999999999</v>
      </c>
      <c r="AY8322">
        <v>0.124851</v>
      </c>
      <c r="AZ8322">
        <v>0.13522900000000004</v>
      </c>
      <c r="BA8322">
        <v>0.13461400000000001</v>
      </c>
      <c r="BC8322" s="52">
        <v>100000</v>
      </c>
      <c r="BD8322" s="52">
        <v>100000</v>
      </c>
      <c r="BE8322">
        <v>0</v>
      </c>
      <c r="BF8322">
        <v>0</v>
      </c>
      <c r="BG8322">
        <v>0</v>
      </c>
    </row>
    <row r="8323" spans="1:59">
      <c r="A8323">
        <v>8322</v>
      </c>
      <c r="E8323">
        <v>9795.2054794520554</v>
      </c>
      <c r="K8323">
        <v>6459.2090698397942</v>
      </c>
      <c r="L8323">
        <v>7237.7032365064606</v>
      </c>
      <c r="M8323">
        <v>8016.197403173127</v>
      </c>
      <c r="N8323">
        <v>8794.6915698397934</v>
      </c>
      <c r="O8323">
        <v>9573.1857365064607</v>
      </c>
      <c r="Q8323">
        <v>58003.028595587777</v>
      </c>
      <c r="R8323">
        <v>56435.985977136283</v>
      </c>
      <c r="S8323">
        <v>54868.943358684788</v>
      </c>
      <c r="T8323">
        <v>53301.900740233294</v>
      </c>
      <c r="U8323">
        <v>51734.858121781799</v>
      </c>
      <c r="W8323">
        <v>0</v>
      </c>
      <c r="AB8323">
        <v>1</v>
      </c>
      <c r="AC8323">
        <v>1</v>
      </c>
      <c r="AD8323">
        <v>1</v>
      </c>
      <c r="AE8323">
        <v>1</v>
      </c>
      <c r="AF8323">
        <v>1</v>
      </c>
      <c r="AL8323">
        <v>2.3445578</v>
      </c>
      <c r="AM8323" s="5">
        <v>9.8120079040527344</v>
      </c>
      <c r="AN8323">
        <v>570.77625570776252</v>
      </c>
      <c r="AO8323">
        <f t="shared" ref="AO8323:AO8386" si="130">235000000/8760</f>
        <v>26826.48401826484</v>
      </c>
      <c r="AP8323">
        <v>684.93150684931504</v>
      </c>
      <c r="AQ8323">
        <v>0.114842</v>
      </c>
      <c r="AR8323">
        <v>0.10934999999999999</v>
      </c>
      <c r="AS8323">
        <v>0.124737</v>
      </c>
      <c r="AT8323">
        <v>0.13723099999999999</v>
      </c>
      <c r="AU8323">
        <v>0.13486400000000001</v>
      </c>
      <c r="AW8323">
        <v>0.11484199999999999</v>
      </c>
      <c r="AX8323">
        <v>0.10934999999999999</v>
      </c>
      <c r="AY8323">
        <v>0.124737</v>
      </c>
      <c r="AZ8323">
        <v>0.13723099999999999</v>
      </c>
      <c r="BA8323">
        <v>0.13486400000000004</v>
      </c>
      <c r="BC8323" s="52">
        <v>100000</v>
      </c>
      <c r="BD8323" s="52">
        <v>100000</v>
      </c>
      <c r="BE8323">
        <v>0</v>
      </c>
      <c r="BF8323">
        <v>0</v>
      </c>
      <c r="BG8323">
        <v>0</v>
      </c>
    </row>
    <row r="8324" spans="1:59">
      <c r="A8324">
        <v>8323</v>
      </c>
      <c r="E8324">
        <v>9795.2054794520554</v>
      </c>
      <c r="K8324">
        <v>7561.3445525081706</v>
      </c>
      <c r="L8324">
        <v>8435.8103858415034</v>
      </c>
      <c r="M8324">
        <v>9310.276219174837</v>
      </c>
      <c r="N8324">
        <v>10184.742052508171</v>
      </c>
      <c r="O8324">
        <v>11059.207885841504</v>
      </c>
      <c r="Q8324">
        <v>58512.08008945371</v>
      </c>
      <c r="R8324">
        <v>56931.284648192988</v>
      </c>
      <c r="S8324">
        <v>55350.489206932267</v>
      </c>
      <c r="T8324">
        <v>53769.693765671545</v>
      </c>
      <c r="U8324">
        <v>52188.898324410824</v>
      </c>
      <c r="W8324">
        <v>0</v>
      </c>
      <c r="AB8324">
        <v>1</v>
      </c>
      <c r="AC8324">
        <v>1</v>
      </c>
      <c r="AD8324">
        <v>1</v>
      </c>
      <c r="AE8324">
        <v>1</v>
      </c>
      <c r="AF8324">
        <v>1</v>
      </c>
      <c r="AL8324">
        <v>1.1133016</v>
      </c>
      <c r="AM8324" s="5">
        <v>9.8769979476928711</v>
      </c>
      <c r="AN8324">
        <v>570.77625570776252</v>
      </c>
      <c r="AO8324">
        <f t="shared" si="130"/>
        <v>26826.48401826484</v>
      </c>
      <c r="AP8324">
        <v>684.93150684931504</v>
      </c>
      <c r="AQ8324">
        <v>0.114755</v>
      </c>
      <c r="AR8324">
        <v>0.109309</v>
      </c>
      <c r="AS8324">
        <v>0.12683900000000001</v>
      </c>
      <c r="AT8324">
        <v>0.13827799999999998</v>
      </c>
      <c r="AU8324">
        <v>0.136128</v>
      </c>
      <c r="AW8324">
        <v>0.11475499999999998</v>
      </c>
      <c r="AX8324">
        <v>0.109309</v>
      </c>
      <c r="AY8324">
        <v>0.12683900000000004</v>
      </c>
      <c r="AZ8324">
        <v>0.13827800000000001</v>
      </c>
      <c r="BA8324">
        <v>0.13612800000000003</v>
      </c>
      <c r="BC8324" s="52">
        <v>100000</v>
      </c>
      <c r="BD8324" s="52">
        <v>100000</v>
      </c>
      <c r="BE8324">
        <v>0</v>
      </c>
      <c r="BF8324">
        <v>0</v>
      </c>
      <c r="BG8324">
        <v>0</v>
      </c>
    </row>
    <row r="8325" spans="1:59">
      <c r="A8325">
        <v>8324</v>
      </c>
      <c r="E8325">
        <v>9795.2054794520554</v>
      </c>
      <c r="K8325">
        <v>7936.9451493483602</v>
      </c>
      <c r="L8325">
        <v>8686.5651493483601</v>
      </c>
      <c r="M8325">
        <v>9436.1851493483609</v>
      </c>
      <c r="N8325">
        <v>10185.805149348362</v>
      </c>
      <c r="O8325">
        <v>10935.425149348363</v>
      </c>
      <c r="Q8325">
        <v>58104.815339452041</v>
      </c>
      <c r="R8325">
        <v>56535.022793202799</v>
      </c>
      <c r="S8325">
        <v>54965.230246953557</v>
      </c>
      <c r="T8325">
        <v>53395.437700704315</v>
      </c>
      <c r="U8325">
        <v>51825.645154455073</v>
      </c>
      <c r="W8325">
        <v>0</v>
      </c>
      <c r="AB8325">
        <v>1</v>
      </c>
      <c r="AC8325">
        <v>1</v>
      </c>
      <c r="AD8325">
        <v>1</v>
      </c>
      <c r="AE8325">
        <v>1</v>
      </c>
      <c r="AF8325">
        <v>1</v>
      </c>
      <c r="AL8325">
        <v>0.67295260000000001</v>
      </c>
      <c r="AM8325" s="5">
        <v>9.4003200531005859</v>
      </c>
      <c r="AN8325">
        <v>570.77625570776252</v>
      </c>
      <c r="AO8325">
        <f t="shared" si="130"/>
        <v>26826.48401826484</v>
      </c>
      <c r="AP8325">
        <v>684.93150684931504</v>
      </c>
      <c r="AQ8325">
        <v>0.11547</v>
      </c>
      <c r="AR8325">
        <v>0.110387</v>
      </c>
      <c r="AS8325">
        <v>0.12843499999999999</v>
      </c>
      <c r="AT8325">
        <v>0.13687299999999999</v>
      </c>
      <c r="AU8325">
        <v>0.136183</v>
      </c>
      <c r="AW8325">
        <v>0.11547</v>
      </c>
      <c r="AX8325">
        <v>0.110387</v>
      </c>
      <c r="AY8325">
        <v>0.12843500000000002</v>
      </c>
      <c r="AZ8325">
        <v>0.13687300000000002</v>
      </c>
      <c r="BA8325">
        <v>0.136183</v>
      </c>
      <c r="BC8325" s="52">
        <v>100000</v>
      </c>
      <c r="BD8325" s="52">
        <v>100000</v>
      </c>
      <c r="BE8325">
        <v>0</v>
      </c>
      <c r="BF8325">
        <v>0</v>
      </c>
      <c r="BG8325">
        <v>0</v>
      </c>
    </row>
    <row r="8326" spans="1:59">
      <c r="A8326">
        <v>8325</v>
      </c>
      <c r="E8326">
        <v>9795.2054794520554</v>
      </c>
      <c r="K8326">
        <v>7042.2308918006856</v>
      </c>
      <c r="L8326">
        <v>7681.7458918006851</v>
      </c>
      <c r="M8326">
        <v>8321.2608918006845</v>
      </c>
      <c r="N8326">
        <v>8960.7758918006839</v>
      </c>
      <c r="O8326">
        <v>9600.2908918006833</v>
      </c>
      <c r="Q8326">
        <v>56272.182851716883</v>
      </c>
      <c r="R8326">
        <v>54751.901741109032</v>
      </c>
      <c r="S8326">
        <v>53231.62063050118</v>
      </c>
      <c r="T8326">
        <v>51711.339519893329</v>
      </c>
      <c r="U8326">
        <v>50191.058409285477</v>
      </c>
      <c r="W8326">
        <v>0</v>
      </c>
      <c r="AB8326">
        <v>1</v>
      </c>
      <c r="AC8326">
        <v>1</v>
      </c>
      <c r="AD8326">
        <v>1</v>
      </c>
      <c r="AE8326">
        <v>1</v>
      </c>
      <c r="AF8326">
        <v>1</v>
      </c>
      <c r="AL8326">
        <v>1.0551101000000001</v>
      </c>
      <c r="AM8326" s="5">
        <v>10.23616313934326</v>
      </c>
      <c r="AN8326">
        <v>570.77625570776252</v>
      </c>
      <c r="AO8326">
        <f t="shared" si="130"/>
        <v>26826.48401826484</v>
      </c>
      <c r="AP8326">
        <v>684.93150684931504</v>
      </c>
      <c r="AQ8326">
        <v>0.11456000000000001</v>
      </c>
      <c r="AR8326">
        <v>0.110955</v>
      </c>
      <c r="AS8326">
        <v>0.127112</v>
      </c>
      <c r="AT8326">
        <v>0.138096</v>
      </c>
      <c r="AU8326">
        <v>0.137211</v>
      </c>
      <c r="AW8326">
        <v>0.11456000000000001</v>
      </c>
      <c r="AX8326">
        <v>0.11095500000000001</v>
      </c>
      <c r="AY8326">
        <v>0.127112</v>
      </c>
      <c r="AZ8326">
        <v>0.138096</v>
      </c>
      <c r="BA8326">
        <v>0.13721100000000003</v>
      </c>
      <c r="BC8326" s="52">
        <v>100000</v>
      </c>
      <c r="BD8326" s="52">
        <v>100000</v>
      </c>
      <c r="BE8326">
        <v>0</v>
      </c>
      <c r="BF8326">
        <v>0</v>
      </c>
      <c r="BG8326">
        <v>0</v>
      </c>
    </row>
    <row r="8327" spans="1:59">
      <c r="A8327">
        <v>8326</v>
      </c>
      <c r="E8327">
        <v>9795.2054794520554</v>
      </c>
      <c r="K8327">
        <v>5981.5796541564487</v>
      </c>
      <c r="L8327">
        <v>6512.4463208231155</v>
      </c>
      <c r="M8327">
        <v>7043.3129874897822</v>
      </c>
      <c r="N8327">
        <v>7574.179654156449</v>
      </c>
      <c r="O8327">
        <v>8105.0463208231158</v>
      </c>
      <c r="Q8327">
        <v>50827.054976104373</v>
      </c>
      <c r="R8327">
        <v>49453.882519771534</v>
      </c>
      <c r="S8327">
        <v>48080.710063438695</v>
      </c>
      <c r="T8327">
        <v>46707.537607105856</v>
      </c>
      <c r="U8327">
        <v>45334.365150773017</v>
      </c>
      <c r="W8327">
        <v>0</v>
      </c>
      <c r="AB8327">
        <v>1</v>
      </c>
      <c r="AC8327">
        <v>1</v>
      </c>
      <c r="AD8327">
        <v>1</v>
      </c>
      <c r="AE8327">
        <v>1</v>
      </c>
      <c r="AF8327">
        <v>1</v>
      </c>
      <c r="AL8327">
        <v>0.95068114999999997</v>
      </c>
      <c r="AM8327" s="5">
        <v>10.1949405670166</v>
      </c>
      <c r="AN8327">
        <v>570.77625570776252</v>
      </c>
      <c r="AO8327">
        <f t="shared" si="130"/>
        <v>26826.48401826484</v>
      </c>
      <c r="AP8327">
        <v>684.93150684931504</v>
      </c>
      <c r="AQ8327">
        <v>0.11192199999999999</v>
      </c>
      <c r="AR8327">
        <v>0.10962000000000001</v>
      </c>
      <c r="AS8327">
        <v>0.12563299999999999</v>
      </c>
      <c r="AT8327">
        <v>0.13666200000000001</v>
      </c>
      <c r="AU8327">
        <v>0.13614099999999998</v>
      </c>
      <c r="AW8327">
        <v>0.11192200000000001</v>
      </c>
      <c r="AX8327">
        <v>0.10962000000000001</v>
      </c>
      <c r="AY8327">
        <v>0.12563299999999999</v>
      </c>
      <c r="AZ8327">
        <v>0.13666200000000001</v>
      </c>
      <c r="BA8327">
        <v>0.13614100000000001</v>
      </c>
      <c r="BC8327" s="52">
        <v>100000</v>
      </c>
      <c r="BD8327" s="52">
        <v>100000</v>
      </c>
      <c r="BE8327">
        <v>0</v>
      </c>
      <c r="BF8327">
        <v>0</v>
      </c>
      <c r="BG8327">
        <v>0</v>
      </c>
    </row>
    <row r="8328" spans="1:59">
      <c r="A8328">
        <v>8327</v>
      </c>
      <c r="E8328">
        <v>9795.2054794520554</v>
      </c>
      <c r="K8328">
        <v>5743.8861421262391</v>
      </c>
      <c r="L8328">
        <v>6203.6686421262393</v>
      </c>
      <c r="M8328">
        <v>6663.4511421262396</v>
      </c>
      <c r="N8328">
        <v>7123.2336421262398</v>
      </c>
      <c r="O8328">
        <v>7583.0161421262401</v>
      </c>
      <c r="Q8328">
        <v>41901.355681596979</v>
      </c>
      <c r="R8328">
        <v>40769.324966549852</v>
      </c>
      <c r="S8328">
        <v>39637.294251502724</v>
      </c>
      <c r="T8328">
        <v>38505.263536455597</v>
      </c>
      <c r="U8328">
        <v>37373.23282140847</v>
      </c>
      <c r="W8328">
        <v>0</v>
      </c>
      <c r="AB8328">
        <v>1</v>
      </c>
      <c r="AC8328">
        <v>1</v>
      </c>
      <c r="AD8328">
        <v>1</v>
      </c>
      <c r="AE8328">
        <v>1</v>
      </c>
      <c r="AF8328">
        <v>1</v>
      </c>
      <c r="AL8328">
        <v>1.7001761</v>
      </c>
      <c r="AM8328" s="5">
        <v>10.04202175140381</v>
      </c>
      <c r="AN8328">
        <v>570.77625570776252</v>
      </c>
      <c r="AO8328">
        <f t="shared" si="130"/>
        <v>26826.48401826484</v>
      </c>
      <c r="AP8328">
        <v>684.93150684931504</v>
      </c>
      <c r="AQ8328">
        <v>0.10773999999999999</v>
      </c>
      <c r="AR8328">
        <v>0.10501199999999999</v>
      </c>
      <c r="AS8328">
        <v>0.117366</v>
      </c>
      <c r="AT8328">
        <v>0.13423199999999999</v>
      </c>
      <c r="AU8328">
        <v>0.13544800000000001</v>
      </c>
      <c r="AW8328">
        <v>0.10773999999999999</v>
      </c>
      <c r="AX8328">
        <v>0.10501199999999998</v>
      </c>
      <c r="AY8328">
        <v>0.11736600000000001</v>
      </c>
      <c r="AZ8328">
        <v>0.13423200000000002</v>
      </c>
      <c r="BA8328">
        <v>0.13544800000000001</v>
      </c>
      <c r="BC8328" s="52">
        <v>100000</v>
      </c>
      <c r="BD8328" s="52">
        <v>100000</v>
      </c>
      <c r="BE8328">
        <v>0</v>
      </c>
      <c r="BF8328">
        <v>0</v>
      </c>
      <c r="BG8328">
        <v>0</v>
      </c>
    </row>
    <row r="8329" spans="1:59">
      <c r="A8329">
        <v>8328</v>
      </c>
      <c r="E8329">
        <v>9795.2054794520554</v>
      </c>
      <c r="K8329">
        <v>4280.7256081666956</v>
      </c>
      <c r="L8329">
        <v>4683.9706081666955</v>
      </c>
      <c r="M8329">
        <v>5087.2156081666953</v>
      </c>
      <c r="N8329">
        <v>5490.4606081666952</v>
      </c>
      <c r="O8329">
        <v>5893.7056081666951</v>
      </c>
      <c r="Q8329">
        <v>33756.531779742138</v>
      </c>
      <c r="R8329">
        <v>32844.546229642583</v>
      </c>
      <c r="S8329">
        <v>31932.560679543025</v>
      </c>
      <c r="T8329">
        <v>31020.575129443467</v>
      </c>
      <c r="U8329">
        <v>30108.589579343909</v>
      </c>
      <c r="W8329">
        <v>0</v>
      </c>
      <c r="AB8329">
        <v>1</v>
      </c>
      <c r="AC8329">
        <v>1</v>
      </c>
      <c r="AD8329">
        <v>1</v>
      </c>
      <c r="AE8329">
        <v>1</v>
      </c>
      <c r="AF8329">
        <v>1</v>
      </c>
      <c r="AL8329">
        <v>2.4082813000000001</v>
      </c>
      <c r="AM8329" s="5">
        <v>9.7683305740356445</v>
      </c>
      <c r="AN8329">
        <v>570.77625570776252</v>
      </c>
      <c r="AO8329">
        <f t="shared" si="130"/>
        <v>26826.48401826484</v>
      </c>
      <c r="AP8329">
        <v>684.93150684931504</v>
      </c>
      <c r="AQ8329">
        <v>0.10653499999999999</v>
      </c>
      <c r="AR8329">
        <v>0.10457</v>
      </c>
      <c r="AS8329">
        <v>0.117517</v>
      </c>
      <c r="AT8329">
        <v>0.13298400000000002</v>
      </c>
      <c r="AU8329">
        <v>0.134406</v>
      </c>
      <c r="AW8329">
        <v>0.10653499999999998</v>
      </c>
      <c r="AX8329">
        <v>0.10456999999999998</v>
      </c>
      <c r="AY8329">
        <v>0.117517</v>
      </c>
      <c r="AZ8329">
        <v>0.13298400000000005</v>
      </c>
      <c r="BA8329">
        <v>0.13440600000000003</v>
      </c>
      <c r="BC8329" s="52">
        <v>100000</v>
      </c>
      <c r="BD8329" s="52">
        <v>100000</v>
      </c>
      <c r="BE8329">
        <v>0</v>
      </c>
      <c r="BF8329">
        <v>0</v>
      </c>
      <c r="BG8329">
        <v>0</v>
      </c>
    </row>
    <row r="8330" spans="1:59">
      <c r="A8330">
        <v>8329</v>
      </c>
      <c r="E8330">
        <v>9795.2054794520554</v>
      </c>
      <c r="K8330">
        <v>3233.7789823675557</v>
      </c>
      <c r="L8330">
        <v>3433.1464823675556</v>
      </c>
      <c r="M8330">
        <v>3632.5139823675554</v>
      </c>
      <c r="N8330">
        <v>3831.8814823675552</v>
      </c>
      <c r="O8330">
        <v>4031.2489823675551</v>
      </c>
      <c r="Q8330">
        <v>33849.233790441787</v>
      </c>
      <c r="R8330">
        <v>32934.743749668916</v>
      </c>
      <c r="S8330">
        <v>32020.253708896045</v>
      </c>
      <c r="T8330">
        <v>31105.763668123174</v>
      </c>
      <c r="U8330">
        <v>30191.273627350303</v>
      </c>
      <c r="W8330">
        <v>0</v>
      </c>
      <c r="AB8330">
        <v>1</v>
      </c>
      <c r="AC8330">
        <v>1</v>
      </c>
      <c r="AD8330">
        <v>1</v>
      </c>
      <c r="AE8330">
        <v>1</v>
      </c>
      <c r="AF8330">
        <v>1</v>
      </c>
      <c r="AL8330">
        <v>2.1172802000000002</v>
      </c>
      <c r="AM8330" s="5">
        <v>9.6511201858520508</v>
      </c>
      <c r="AN8330">
        <v>570.77625570776252</v>
      </c>
      <c r="AO8330">
        <f t="shared" si="130"/>
        <v>26826.48401826484</v>
      </c>
      <c r="AP8330">
        <v>684.93150684931504</v>
      </c>
      <c r="AQ8330">
        <v>0.105862</v>
      </c>
      <c r="AR8330">
        <v>0.103257</v>
      </c>
      <c r="AS8330">
        <v>0.115978</v>
      </c>
      <c r="AT8330">
        <v>0.13212499999999999</v>
      </c>
      <c r="AU8330">
        <v>0.133379</v>
      </c>
      <c r="AW8330">
        <v>0.105862</v>
      </c>
      <c r="AX8330">
        <v>0.103257</v>
      </c>
      <c r="AY8330">
        <v>0.11597800000000001</v>
      </c>
      <c r="AZ8330">
        <v>0.13212499999999999</v>
      </c>
      <c r="BA8330">
        <v>0.13337900000000003</v>
      </c>
      <c r="BC8330" s="52">
        <v>100000</v>
      </c>
      <c r="BD8330" s="52">
        <v>100000</v>
      </c>
      <c r="BE8330">
        <v>0</v>
      </c>
      <c r="BF8330">
        <v>0</v>
      </c>
      <c r="BG8330">
        <v>0</v>
      </c>
    </row>
    <row r="8331" spans="1:59">
      <c r="A8331">
        <v>8330</v>
      </c>
      <c r="E8331">
        <v>9795.2054794520554</v>
      </c>
      <c r="K8331">
        <v>2303.8988646978869</v>
      </c>
      <c r="L8331">
        <v>2404.5438646978869</v>
      </c>
      <c r="M8331">
        <v>2505.1888646978869</v>
      </c>
      <c r="N8331">
        <v>2605.8338646978868</v>
      </c>
      <c r="O8331">
        <v>2706.4788646978868</v>
      </c>
      <c r="Q8331">
        <v>34492.979090541841</v>
      </c>
      <c r="R8331">
        <v>33561.097263065269</v>
      </c>
      <c r="S8331">
        <v>32629.2154355887</v>
      </c>
      <c r="T8331">
        <v>31697.333608112131</v>
      </c>
      <c r="U8331">
        <v>30765.451780635562</v>
      </c>
      <c r="W8331">
        <v>0</v>
      </c>
      <c r="AB8331">
        <v>1</v>
      </c>
      <c r="AC8331">
        <v>1</v>
      </c>
      <c r="AD8331">
        <v>1</v>
      </c>
      <c r="AE8331">
        <v>1</v>
      </c>
      <c r="AF8331">
        <v>1</v>
      </c>
      <c r="AL8331">
        <v>3.5461809999999998</v>
      </c>
      <c r="AM8331" s="5">
        <v>9.7880420684814453</v>
      </c>
      <c r="AN8331">
        <v>570.77625570776252</v>
      </c>
      <c r="AO8331">
        <f t="shared" si="130"/>
        <v>26826.48401826484</v>
      </c>
      <c r="AP8331">
        <v>684.93150684931504</v>
      </c>
      <c r="AQ8331">
        <v>0.106105</v>
      </c>
      <c r="AR8331">
        <v>0.103631</v>
      </c>
      <c r="AS8331">
        <v>0.11595900000000001</v>
      </c>
      <c r="AT8331">
        <v>0.13095599999999999</v>
      </c>
      <c r="AU8331">
        <v>0.133578</v>
      </c>
      <c r="AW8331">
        <v>0.10610499999999999</v>
      </c>
      <c r="AX8331">
        <v>0.10363100000000001</v>
      </c>
      <c r="AY8331">
        <v>0.11595900000000002</v>
      </c>
      <c r="AZ8331">
        <v>0.13095600000000002</v>
      </c>
      <c r="BA8331">
        <v>0.13357800000000003</v>
      </c>
      <c r="BC8331" s="52">
        <v>100000</v>
      </c>
      <c r="BD8331" s="52">
        <v>100000</v>
      </c>
      <c r="BE8331">
        <v>0</v>
      </c>
      <c r="BF8331">
        <v>0</v>
      </c>
      <c r="BG8331">
        <v>0</v>
      </c>
    </row>
    <row r="8332" spans="1:59">
      <c r="A8332">
        <v>8331</v>
      </c>
      <c r="E8332">
        <v>9795.2054794520554</v>
      </c>
      <c r="K8332">
        <v>1741.6980680414963</v>
      </c>
      <c r="L8332">
        <v>1792.8455680414963</v>
      </c>
      <c r="M8332">
        <v>1843.9930680414964</v>
      </c>
      <c r="N8332">
        <v>1895.1405680414964</v>
      </c>
      <c r="O8332">
        <v>1946.2880680414964</v>
      </c>
      <c r="Q8332">
        <v>35187.2204749136</v>
      </c>
      <c r="R8332">
        <v>34236.582629708442</v>
      </c>
      <c r="S8332">
        <v>33285.944784503285</v>
      </c>
      <c r="T8332">
        <v>32335.306939298123</v>
      </c>
      <c r="U8332">
        <v>31384.669094092962</v>
      </c>
      <c r="W8332">
        <v>0</v>
      </c>
      <c r="AB8332">
        <v>1</v>
      </c>
      <c r="AC8332">
        <v>1</v>
      </c>
      <c r="AD8332">
        <v>1</v>
      </c>
      <c r="AE8332">
        <v>1</v>
      </c>
      <c r="AF8332">
        <v>1</v>
      </c>
      <c r="AL8332">
        <v>3.7171519000000002</v>
      </c>
      <c r="AM8332" s="5">
        <v>9.7606592178344727</v>
      </c>
      <c r="AN8332">
        <v>570.77625570776252</v>
      </c>
      <c r="AO8332">
        <f t="shared" si="130"/>
        <v>26826.48401826484</v>
      </c>
      <c r="AP8332">
        <v>684.93150684931504</v>
      </c>
      <c r="AQ8332">
        <v>0.105848</v>
      </c>
      <c r="AR8332">
        <v>0.10344299999999999</v>
      </c>
      <c r="AS8332">
        <v>0.115851</v>
      </c>
      <c r="AT8332">
        <v>0.13103000000000001</v>
      </c>
      <c r="AU8332">
        <v>0.13352</v>
      </c>
      <c r="AW8332">
        <v>0.10584799999999998</v>
      </c>
      <c r="AX8332">
        <v>0.10344299999999999</v>
      </c>
      <c r="AY8332">
        <v>0.115851</v>
      </c>
      <c r="AZ8332">
        <v>0.13103000000000004</v>
      </c>
      <c r="BA8332">
        <v>0.13352000000000003</v>
      </c>
      <c r="BC8332" s="52">
        <v>100000</v>
      </c>
      <c r="BD8332" s="52">
        <v>100000</v>
      </c>
      <c r="BE8332">
        <v>0</v>
      </c>
      <c r="BF8332">
        <v>0</v>
      </c>
      <c r="BG8332">
        <v>0</v>
      </c>
    </row>
    <row r="8333" spans="1:59">
      <c r="A8333">
        <v>8332</v>
      </c>
      <c r="E8333">
        <v>9795.2054794520554</v>
      </c>
      <c r="K8333">
        <v>1631.5067118968441</v>
      </c>
      <c r="L8333">
        <v>1673.3042118968442</v>
      </c>
      <c r="M8333">
        <v>1715.1017118968443</v>
      </c>
      <c r="N8333">
        <v>1756.8992118968445</v>
      </c>
      <c r="O8333">
        <v>1798.6967118968446</v>
      </c>
      <c r="Q8333">
        <v>37347.969526564397</v>
      </c>
      <c r="R8333">
        <v>36338.955663655659</v>
      </c>
      <c r="S8333">
        <v>35329.941800746921</v>
      </c>
      <c r="T8333">
        <v>34320.927937838183</v>
      </c>
      <c r="U8333">
        <v>33311.914074929446</v>
      </c>
      <c r="W8333">
        <v>0</v>
      </c>
      <c r="AB8333">
        <v>1</v>
      </c>
      <c r="AC8333">
        <v>1</v>
      </c>
      <c r="AD8333">
        <v>1</v>
      </c>
      <c r="AE8333">
        <v>1</v>
      </c>
      <c r="AF8333">
        <v>1</v>
      </c>
      <c r="AL8333">
        <v>3.3373373000000002</v>
      </c>
      <c r="AM8333" s="5">
        <v>9.6758298873901367</v>
      </c>
      <c r="AN8333">
        <v>570.77625570776252</v>
      </c>
      <c r="AO8333">
        <f t="shared" si="130"/>
        <v>26826.48401826484</v>
      </c>
      <c r="AP8333">
        <v>684.93150684931504</v>
      </c>
      <c r="AQ8333">
        <v>0.10231</v>
      </c>
      <c r="AR8333">
        <v>9.8353499999999996E-2</v>
      </c>
      <c r="AS8333">
        <v>0.11282500000000001</v>
      </c>
      <c r="AT8333">
        <v>0.12925</v>
      </c>
      <c r="AU8333">
        <v>0.130249</v>
      </c>
      <c r="AW8333">
        <v>0.10231</v>
      </c>
      <c r="AX8333">
        <v>9.8353499999999996E-2</v>
      </c>
      <c r="AY8333">
        <v>0.11282499999999999</v>
      </c>
      <c r="AZ8333">
        <v>0.12925000000000003</v>
      </c>
      <c r="BA8333">
        <v>0.130249</v>
      </c>
      <c r="BC8333" s="52">
        <v>100000</v>
      </c>
      <c r="BD8333" s="52">
        <v>100000</v>
      </c>
      <c r="BE8333">
        <v>0</v>
      </c>
      <c r="BF8333">
        <v>0</v>
      </c>
      <c r="BG8333">
        <v>0</v>
      </c>
    </row>
    <row r="8334" spans="1:59">
      <c r="A8334">
        <v>8333</v>
      </c>
      <c r="E8334">
        <v>9795.2054794520554</v>
      </c>
      <c r="K8334">
        <v>1841.7698098463334</v>
      </c>
      <c r="L8334">
        <v>1883.7048098463333</v>
      </c>
      <c r="M8334">
        <v>1925.6398098463333</v>
      </c>
      <c r="N8334">
        <v>1967.5748098463332</v>
      </c>
      <c r="O8334">
        <v>2009.5098098463332</v>
      </c>
      <c r="Q8334">
        <v>42569.11450951649</v>
      </c>
      <c r="R8334">
        <v>41419.043242401749</v>
      </c>
      <c r="S8334">
        <v>40268.971975287015</v>
      </c>
      <c r="T8334">
        <v>39118.900708172281</v>
      </c>
      <c r="U8334">
        <v>37968.829441057547</v>
      </c>
      <c r="W8334">
        <v>0</v>
      </c>
      <c r="AB8334">
        <v>1</v>
      </c>
      <c r="AC8334">
        <v>1</v>
      </c>
      <c r="AD8334">
        <v>1</v>
      </c>
      <c r="AE8334">
        <v>1</v>
      </c>
      <c r="AF8334">
        <v>1</v>
      </c>
      <c r="AL8334">
        <v>4.328589</v>
      </c>
      <c r="AM8334" s="5">
        <v>9.5564298629760742</v>
      </c>
      <c r="AN8334">
        <v>570.77625570776252</v>
      </c>
      <c r="AO8334">
        <f t="shared" si="130"/>
        <v>26826.48401826484</v>
      </c>
      <c r="AP8334">
        <v>684.93150684931504</v>
      </c>
      <c r="AQ8334">
        <v>0.10253799999999999</v>
      </c>
      <c r="AR8334">
        <v>9.8308000000000006E-2</v>
      </c>
      <c r="AS8334">
        <v>0.11074100000000001</v>
      </c>
      <c r="AT8334">
        <v>0.12789600000000001</v>
      </c>
      <c r="AU8334">
        <v>0.129216</v>
      </c>
      <c r="AW8334">
        <v>0.102538</v>
      </c>
      <c r="AX8334">
        <v>9.8307999999999993E-2</v>
      </c>
      <c r="AY8334">
        <v>0.11074100000000002</v>
      </c>
      <c r="AZ8334">
        <v>0.12789600000000001</v>
      </c>
      <c r="BA8334">
        <v>0.129216</v>
      </c>
      <c r="BC8334" s="52">
        <v>100000</v>
      </c>
      <c r="BD8334" s="52">
        <v>100000</v>
      </c>
      <c r="BE8334">
        <v>0</v>
      </c>
      <c r="BF8334">
        <v>0</v>
      </c>
      <c r="BG8334">
        <v>0</v>
      </c>
    </row>
    <row r="8335" spans="1:59">
      <c r="A8335">
        <v>8334</v>
      </c>
      <c r="E8335">
        <v>9795.2054794520554</v>
      </c>
      <c r="K8335">
        <v>2688.4442096108573</v>
      </c>
      <c r="L8335">
        <v>2730.1042096108572</v>
      </c>
      <c r="M8335">
        <v>2771.7642096108571</v>
      </c>
      <c r="N8335">
        <v>2813.4242096108569</v>
      </c>
      <c r="O8335">
        <v>2855.0842096108568</v>
      </c>
      <c r="Q8335">
        <v>58472.326084299108</v>
      </c>
      <c r="R8335">
        <v>56892.604666061823</v>
      </c>
      <c r="S8335">
        <v>55312.883247824539</v>
      </c>
      <c r="T8335">
        <v>53733.161829587254</v>
      </c>
      <c r="U8335">
        <v>52153.44041134997</v>
      </c>
      <c r="W8335">
        <v>0</v>
      </c>
      <c r="AB8335">
        <v>1</v>
      </c>
      <c r="AC8335">
        <v>1</v>
      </c>
      <c r="AD8335">
        <v>1</v>
      </c>
      <c r="AE8335">
        <v>1</v>
      </c>
      <c r="AF8335">
        <v>1</v>
      </c>
      <c r="AL8335">
        <v>5.5908036000000001</v>
      </c>
      <c r="AM8335" s="5">
        <v>9.8203754425048828</v>
      </c>
      <c r="AN8335">
        <v>570.77625570776252</v>
      </c>
      <c r="AO8335">
        <f t="shared" si="130"/>
        <v>26826.48401826484</v>
      </c>
      <c r="AP8335">
        <v>684.93150684931504</v>
      </c>
      <c r="AQ8335">
        <v>0.104036</v>
      </c>
      <c r="AR8335">
        <v>9.8483000000000001E-2</v>
      </c>
      <c r="AS8335">
        <v>0.111028</v>
      </c>
      <c r="AT8335">
        <v>0.12612600000000002</v>
      </c>
      <c r="AU8335">
        <v>0.13054199999999999</v>
      </c>
      <c r="AW8335">
        <v>0.104036</v>
      </c>
      <c r="AX8335">
        <v>9.8483000000000001E-2</v>
      </c>
      <c r="AY8335">
        <v>0.111028</v>
      </c>
      <c r="AZ8335">
        <v>0.12612600000000002</v>
      </c>
      <c r="BA8335">
        <v>0.13054199999999999</v>
      </c>
      <c r="BC8335" s="52">
        <v>100000</v>
      </c>
      <c r="BD8335" s="52">
        <v>100000</v>
      </c>
      <c r="BE8335">
        <v>0</v>
      </c>
      <c r="BF8335">
        <v>0</v>
      </c>
      <c r="BG8335">
        <v>0</v>
      </c>
    </row>
    <row r="8336" spans="1:59">
      <c r="A8336">
        <v>8335</v>
      </c>
      <c r="E8336">
        <v>9795.2054794520554</v>
      </c>
      <c r="K8336">
        <v>4218.7547781095509</v>
      </c>
      <c r="L8336">
        <v>4258.7647781095511</v>
      </c>
      <c r="M8336">
        <v>4298.7747781095513</v>
      </c>
      <c r="N8336">
        <v>4338.7847781095516</v>
      </c>
      <c r="O8336">
        <v>4378.7947781095518</v>
      </c>
      <c r="Q8336">
        <v>69699.74567727148</v>
      </c>
      <c r="R8336">
        <v>67816.697934028445</v>
      </c>
      <c r="S8336">
        <v>65933.650190785411</v>
      </c>
      <c r="T8336">
        <v>64050.602447542376</v>
      </c>
      <c r="U8336">
        <v>62167.554704299342</v>
      </c>
      <c r="W8336">
        <v>0</v>
      </c>
      <c r="AB8336">
        <v>1</v>
      </c>
      <c r="AC8336">
        <v>1</v>
      </c>
      <c r="AD8336">
        <v>1</v>
      </c>
      <c r="AE8336">
        <v>1</v>
      </c>
      <c r="AF8336">
        <v>1</v>
      </c>
      <c r="AL8336">
        <v>5.8338039999999998</v>
      </c>
      <c r="AM8336" s="5">
        <v>9.7300319671630859</v>
      </c>
      <c r="AN8336">
        <v>570.77625570776252</v>
      </c>
      <c r="AO8336">
        <f t="shared" si="130"/>
        <v>26826.48401826484</v>
      </c>
      <c r="AP8336">
        <v>684.93150684931504</v>
      </c>
      <c r="AQ8336">
        <v>0.109362</v>
      </c>
      <c r="AR8336">
        <v>0.102408</v>
      </c>
      <c r="AS8336">
        <v>0.11779099999999999</v>
      </c>
      <c r="AT8336">
        <v>0.13440000000000002</v>
      </c>
      <c r="AU8336">
        <v>0.13524900000000001</v>
      </c>
      <c r="AW8336">
        <v>0.109362</v>
      </c>
      <c r="AX8336">
        <v>0.10240799999999999</v>
      </c>
      <c r="AY8336">
        <v>0.11779099999999999</v>
      </c>
      <c r="AZ8336">
        <v>0.13440000000000002</v>
      </c>
      <c r="BA8336">
        <v>0.13524900000000001</v>
      </c>
      <c r="BC8336" s="52">
        <v>100000</v>
      </c>
      <c r="BD8336" s="52">
        <v>100000</v>
      </c>
      <c r="BE8336">
        <v>0</v>
      </c>
      <c r="BF8336">
        <v>0</v>
      </c>
      <c r="BG8336">
        <v>0</v>
      </c>
    </row>
    <row r="8337" spans="1:59">
      <c r="A8337">
        <v>8336</v>
      </c>
      <c r="E8337">
        <v>9795.2054794520554</v>
      </c>
      <c r="K8337">
        <v>5517.4386183858123</v>
      </c>
      <c r="L8337">
        <v>5559.3736183858127</v>
      </c>
      <c r="M8337">
        <v>5601.3086183858122</v>
      </c>
      <c r="N8337">
        <v>5643.2436183858117</v>
      </c>
      <c r="O8337">
        <v>5685.1786183858112</v>
      </c>
      <c r="Q8337">
        <v>64616.244765638301</v>
      </c>
      <c r="R8337">
        <v>62870.53575913675</v>
      </c>
      <c r="S8337">
        <v>61124.826752635199</v>
      </c>
      <c r="T8337">
        <v>59379.117746133648</v>
      </c>
      <c r="U8337">
        <v>57633.408739632097</v>
      </c>
      <c r="W8337">
        <v>0</v>
      </c>
      <c r="AB8337">
        <v>1</v>
      </c>
      <c r="AC8337">
        <v>1</v>
      </c>
      <c r="AD8337">
        <v>1</v>
      </c>
      <c r="AE8337">
        <v>1</v>
      </c>
      <c r="AF8337">
        <v>1</v>
      </c>
      <c r="AL8337">
        <v>5.8380584999999998</v>
      </c>
      <c r="AM8337" s="5">
        <v>9.6044197082519531</v>
      </c>
      <c r="AN8337">
        <v>570.77625570776252</v>
      </c>
      <c r="AO8337">
        <f t="shared" si="130"/>
        <v>26826.48401826484</v>
      </c>
      <c r="AP8337">
        <v>684.93150684931504</v>
      </c>
      <c r="AQ8337">
        <v>0.115096</v>
      </c>
      <c r="AR8337">
        <v>0.11629399999999999</v>
      </c>
      <c r="AS8337">
        <v>0.133356</v>
      </c>
      <c r="AT8337">
        <v>0.15451900000000002</v>
      </c>
      <c r="AU8337">
        <v>0.14240799999999998</v>
      </c>
      <c r="AW8337">
        <v>0.11509600000000002</v>
      </c>
      <c r="AX8337">
        <v>0.11629399999999999</v>
      </c>
      <c r="AY8337">
        <v>0.13335600000000003</v>
      </c>
      <c r="AZ8337">
        <v>0.15451900000000002</v>
      </c>
      <c r="BA8337">
        <v>0.14240799999999998</v>
      </c>
      <c r="BC8337" s="52">
        <v>100000</v>
      </c>
      <c r="BD8337" s="52">
        <v>100000</v>
      </c>
      <c r="BE8337">
        <v>0</v>
      </c>
      <c r="BF8337">
        <v>0</v>
      </c>
      <c r="BG8337">
        <v>0</v>
      </c>
    </row>
    <row r="8338" spans="1:59">
      <c r="A8338">
        <v>8337</v>
      </c>
      <c r="E8338">
        <v>9795.2054794520554</v>
      </c>
      <c r="K8338">
        <v>4671.8886202146023</v>
      </c>
      <c r="L8338">
        <v>4721.7161202146026</v>
      </c>
      <c r="M8338">
        <v>4771.5436202146029</v>
      </c>
      <c r="N8338">
        <v>4821.3711202146033</v>
      </c>
      <c r="O8338">
        <v>4871.1986202146036</v>
      </c>
      <c r="Q8338">
        <v>63259.852355414419</v>
      </c>
      <c r="R8338">
        <v>61550.788414916235</v>
      </c>
      <c r="S8338">
        <v>59841.72447441805</v>
      </c>
      <c r="T8338">
        <v>58132.660533919865</v>
      </c>
      <c r="U8338">
        <v>56423.59659342168</v>
      </c>
      <c r="W8338">
        <v>3.7569999999999999E-2</v>
      </c>
      <c r="AB8338">
        <v>1</v>
      </c>
      <c r="AC8338">
        <v>1</v>
      </c>
      <c r="AD8338">
        <v>1</v>
      </c>
      <c r="AE8338">
        <v>1</v>
      </c>
      <c r="AF8338">
        <v>1</v>
      </c>
      <c r="AL8338">
        <v>4.0619329999999998</v>
      </c>
      <c r="AM8338" s="5">
        <v>9.3960752487182617</v>
      </c>
      <c r="AN8338">
        <v>570.77625570776252</v>
      </c>
      <c r="AO8338">
        <f t="shared" si="130"/>
        <v>26826.48401826484</v>
      </c>
      <c r="AP8338">
        <v>684.93150684931504</v>
      </c>
      <c r="AQ8338">
        <v>0.116841</v>
      </c>
      <c r="AR8338">
        <v>0.116661</v>
      </c>
      <c r="AS8338">
        <v>0.13563700000000001</v>
      </c>
      <c r="AT8338">
        <v>0.15187200000000001</v>
      </c>
      <c r="AU8338">
        <v>0.14623599999999998</v>
      </c>
      <c r="AW8338">
        <v>0.11684100000000001</v>
      </c>
      <c r="AX8338">
        <v>0.116661</v>
      </c>
      <c r="AY8338">
        <v>0.13563700000000001</v>
      </c>
      <c r="AZ8338">
        <v>0.15187200000000001</v>
      </c>
      <c r="BA8338">
        <v>0.14623599999999998</v>
      </c>
      <c r="BC8338" s="52">
        <v>100000</v>
      </c>
      <c r="BD8338" s="52">
        <v>100000</v>
      </c>
      <c r="BE8338">
        <v>0</v>
      </c>
      <c r="BF8338">
        <v>0</v>
      </c>
      <c r="BG8338">
        <v>0</v>
      </c>
    </row>
    <row r="8339" spans="1:59">
      <c r="A8339">
        <v>8338</v>
      </c>
      <c r="E8339">
        <v>9795.2054794520554</v>
      </c>
      <c r="K8339">
        <v>4143.4198713575952</v>
      </c>
      <c r="L8339">
        <v>4218.409871357595</v>
      </c>
      <c r="M8339">
        <v>4293.3998713575947</v>
      </c>
      <c r="N8339">
        <v>4368.3898713575945</v>
      </c>
      <c r="O8339">
        <v>4443.3798713575943</v>
      </c>
      <c r="Q8339">
        <v>61589.079578920609</v>
      </c>
      <c r="R8339">
        <v>59925.154180477439</v>
      </c>
      <c r="S8339">
        <v>58261.228782034268</v>
      </c>
      <c r="T8339">
        <v>56597.303383591097</v>
      </c>
      <c r="U8339">
        <v>54933.377985147927</v>
      </c>
      <c r="W8339">
        <v>7.6469999999999996E-2</v>
      </c>
      <c r="AB8339">
        <v>1</v>
      </c>
      <c r="AC8339">
        <v>1</v>
      </c>
      <c r="AD8339">
        <v>1</v>
      </c>
      <c r="AE8339">
        <v>1</v>
      </c>
      <c r="AF8339">
        <v>1</v>
      </c>
      <c r="AL8339">
        <v>3.1815001999999999</v>
      </c>
      <c r="AM8339" s="5">
        <v>9.079585075378418</v>
      </c>
      <c r="AN8339">
        <v>570.77625570776252</v>
      </c>
      <c r="AO8339">
        <f t="shared" si="130"/>
        <v>26826.48401826484</v>
      </c>
      <c r="AP8339">
        <v>684.93150684931504</v>
      </c>
      <c r="AQ8339">
        <v>0.11210299999999999</v>
      </c>
      <c r="AR8339">
        <v>0.10720499999999999</v>
      </c>
      <c r="AS8339">
        <v>0.121686</v>
      </c>
      <c r="AT8339">
        <v>0.13253299999999998</v>
      </c>
      <c r="AU8339">
        <v>0.13111500000000001</v>
      </c>
      <c r="AW8339">
        <v>0.11210299999999999</v>
      </c>
      <c r="AX8339">
        <v>0.10720499999999998</v>
      </c>
      <c r="AY8339">
        <v>0.121686</v>
      </c>
      <c r="AZ8339">
        <v>0.13253300000000001</v>
      </c>
      <c r="BA8339">
        <v>0.13111500000000004</v>
      </c>
      <c r="BC8339" s="52">
        <v>100000</v>
      </c>
      <c r="BD8339" s="52">
        <v>100000</v>
      </c>
      <c r="BE8339">
        <v>0</v>
      </c>
      <c r="BF8339">
        <v>0</v>
      </c>
      <c r="BG8339">
        <v>0</v>
      </c>
    </row>
    <row r="8340" spans="1:59">
      <c r="A8340">
        <v>8339</v>
      </c>
      <c r="E8340">
        <v>9795.2054794520554</v>
      </c>
      <c r="K8340">
        <v>4217.6303765162384</v>
      </c>
      <c r="L8340">
        <v>4326.6628765162386</v>
      </c>
      <c r="M8340">
        <v>4435.6953765162389</v>
      </c>
      <c r="N8340">
        <v>4544.7278765162391</v>
      </c>
      <c r="O8340">
        <v>4653.7603765162394</v>
      </c>
      <c r="Q8340">
        <v>59942.414458498693</v>
      </c>
      <c r="R8340">
        <v>58322.97629558832</v>
      </c>
      <c r="S8340">
        <v>56703.538132677946</v>
      </c>
      <c r="T8340">
        <v>55084.099969767572</v>
      </c>
      <c r="U8340">
        <v>53464.661806857199</v>
      </c>
      <c r="W8340">
        <v>2.9920000000000002E-2</v>
      </c>
      <c r="AB8340">
        <v>1</v>
      </c>
      <c r="AC8340">
        <v>1</v>
      </c>
      <c r="AD8340">
        <v>1</v>
      </c>
      <c r="AE8340">
        <v>1</v>
      </c>
      <c r="AF8340">
        <v>1</v>
      </c>
      <c r="AL8340">
        <v>1.9444429999999999</v>
      </c>
      <c r="AM8340" s="5">
        <v>9.1371355056762695</v>
      </c>
      <c r="AN8340">
        <v>570.77625570776252</v>
      </c>
      <c r="AO8340">
        <f t="shared" si="130"/>
        <v>26826.48401826484</v>
      </c>
      <c r="AP8340">
        <v>684.93150684931504</v>
      </c>
      <c r="AQ8340">
        <v>0.11141200000000001</v>
      </c>
      <c r="AR8340">
        <v>0.10632</v>
      </c>
      <c r="AS8340">
        <v>0.11971</v>
      </c>
      <c r="AT8340">
        <v>0.130219</v>
      </c>
      <c r="AU8340">
        <v>0.128862</v>
      </c>
      <c r="AW8340">
        <v>0.111412</v>
      </c>
      <c r="AX8340">
        <v>0.10632000000000001</v>
      </c>
      <c r="AY8340">
        <v>0.11971</v>
      </c>
      <c r="AZ8340">
        <v>0.13021900000000003</v>
      </c>
      <c r="BA8340">
        <v>0.12886200000000003</v>
      </c>
      <c r="BC8340" s="52">
        <v>100000</v>
      </c>
      <c r="BD8340" s="52">
        <v>100000</v>
      </c>
      <c r="BE8340">
        <v>0</v>
      </c>
      <c r="BF8340">
        <v>0</v>
      </c>
      <c r="BG8340">
        <v>0</v>
      </c>
    </row>
    <row r="8341" spans="1:59">
      <c r="A8341">
        <v>8340</v>
      </c>
      <c r="E8341">
        <v>9795.2054794520554</v>
      </c>
      <c r="K8341">
        <v>4876.5297101975284</v>
      </c>
      <c r="L8341">
        <v>5042.072210197528</v>
      </c>
      <c r="M8341">
        <v>5207.6147101975275</v>
      </c>
      <c r="N8341">
        <v>5373.1572101975271</v>
      </c>
      <c r="O8341">
        <v>5538.6997101975267</v>
      </c>
      <c r="Q8341">
        <v>57425.91204481796</v>
      </c>
      <c r="R8341">
        <v>55874.461134765879</v>
      </c>
      <c r="S8341">
        <v>54323.010224713798</v>
      </c>
      <c r="T8341">
        <v>52771.559314661718</v>
      </c>
      <c r="U8341">
        <v>51220.108404609637</v>
      </c>
      <c r="W8341">
        <v>9.8000000000000004E-2</v>
      </c>
      <c r="AB8341">
        <v>1</v>
      </c>
      <c r="AC8341">
        <v>1</v>
      </c>
      <c r="AD8341">
        <v>1</v>
      </c>
      <c r="AE8341">
        <v>1</v>
      </c>
      <c r="AF8341">
        <v>1</v>
      </c>
      <c r="AL8341">
        <v>1.2289112</v>
      </c>
      <c r="AM8341" s="5">
        <v>9.3642787933349609</v>
      </c>
      <c r="AN8341">
        <v>570.77625570776252</v>
      </c>
      <c r="AO8341">
        <f t="shared" si="130"/>
        <v>26826.48401826484</v>
      </c>
      <c r="AP8341">
        <v>684.93150684931504</v>
      </c>
      <c r="AQ8341">
        <v>0.11162000000000001</v>
      </c>
      <c r="AR8341">
        <v>0.105507</v>
      </c>
      <c r="AS8341">
        <v>0.119212</v>
      </c>
      <c r="AT8341">
        <v>0.131772</v>
      </c>
      <c r="AU8341">
        <v>0.128524</v>
      </c>
      <c r="AW8341">
        <v>0.11162000000000001</v>
      </c>
      <c r="AX8341">
        <v>0.105507</v>
      </c>
      <c r="AY8341">
        <v>0.119212</v>
      </c>
      <c r="AZ8341">
        <v>0.131772</v>
      </c>
      <c r="BA8341">
        <v>0.12852400000000003</v>
      </c>
      <c r="BC8341" s="52">
        <v>100000</v>
      </c>
      <c r="BD8341" s="52">
        <v>100000</v>
      </c>
      <c r="BE8341">
        <v>0</v>
      </c>
      <c r="BF8341">
        <v>0</v>
      </c>
      <c r="BG8341">
        <v>0</v>
      </c>
    </row>
    <row r="8342" spans="1:59">
      <c r="A8342">
        <v>8341</v>
      </c>
      <c r="E8342">
        <v>9795.2054794520554</v>
      </c>
      <c r="K8342">
        <v>4704.4962664206723</v>
      </c>
      <c r="L8342">
        <v>4907.3012664206726</v>
      </c>
      <c r="M8342">
        <v>5110.1062664206729</v>
      </c>
      <c r="N8342">
        <v>5312.9112664206732</v>
      </c>
      <c r="O8342">
        <v>5515.7162664206735</v>
      </c>
      <c r="Q8342">
        <v>56551.513207303287</v>
      </c>
      <c r="R8342">
        <v>55023.685550537615</v>
      </c>
      <c r="S8342">
        <v>53495.857893771943</v>
      </c>
      <c r="T8342">
        <v>51968.030237006271</v>
      </c>
      <c r="U8342">
        <v>50440.202580240599</v>
      </c>
      <c r="W8342">
        <v>9.2939999999999995E-2</v>
      </c>
      <c r="AB8342">
        <v>1</v>
      </c>
      <c r="AC8342">
        <v>1</v>
      </c>
      <c r="AD8342">
        <v>1</v>
      </c>
      <c r="AE8342">
        <v>1</v>
      </c>
      <c r="AF8342">
        <v>1</v>
      </c>
      <c r="AL8342">
        <v>0.31786903999999999</v>
      </c>
      <c r="AM8342" s="5">
        <v>9.3336315155029297</v>
      </c>
      <c r="AN8342">
        <v>570.77625570776252</v>
      </c>
      <c r="AO8342">
        <f t="shared" si="130"/>
        <v>26826.48401826484</v>
      </c>
      <c r="AP8342">
        <v>684.93150684931504</v>
      </c>
      <c r="AQ8342">
        <v>0.11151000000000001</v>
      </c>
      <c r="AR8342">
        <v>0.10495600000000001</v>
      </c>
      <c r="AS8342">
        <v>0.11955400000000001</v>
      </c>
      <c r="AT8342">
        <v>0.13165199999999999</v>
      </c>
      <c r="AU8342">
        <v>0.12784600000000002</v>
      </c>
      <c r="AW8342">
        <v>0.11151000000000001</v>
      </c>
      <c r="AX8342">
        <v>0.10495600000000001</v>
      </c>
      <c r="AY8342">
        <v>0.11955400000000001</v>
      </c>
      <c r="AZ8342">
        <v>0.13165199999999999</v>
      </c>
      <c r="BA8342">
        <v>0.12784600000000002</v>
      </c>
      <c r="BC8342" s="52">
        <v>100000</v>
      </c>
      <c r="BD8342" s="52">
        <v>100000</v>
      </c>
      <c r="BE8342">
        <v>0</v>
      </c>
      <c r="BF8342">
        <v>0</v>
      </c>
      <c r="BG8342">
        <v>0</v>
      </c>
    </row>
    <row r="8343" spans="1:59">
      <c r="A8343">
        <v>8342</v>
      </c>
      <c r="E8343">
        <v>9795.2054794520554</v>
      </c>
      <c r="K8343">
        <v>4694.3766520808576</v>
      </c>
      <c r="L8343">
        <v>4967.1666520808576</v>
      </c>
      <c r="M8343">
        <v>5239.9566520808576</v>
      </c>
      <c r="N8343">
        <v>5512.7466520808575</v>
      </c>
      <c r="O8343">
        <v>5785.5366520808575</v>
      </c>
      <c r="Q8343">
        <v>55625.477899452962</v>
      </c>
      <c r="R8343">
        <v>54122.668535988822</v>
      </c>
      <c r="S8343">
        <v>52619.859172524681</v>
      </c>
      <c r="T8343">
        <v>51117.04980906054</v>
      </c>
      <c r="U8343">
        <v>49614.240445596399</v>
      </c>
      <c r="W8343">
        <v>8.3310000000000009E-2</v>
      </c>
      <c r="AB8343">
        <v>1</v>
      </c>
      <c r="AC8343">
        <v>1</v>
      </c>
      <c r="AD8343">
        <v>1</v>
      </c>
      <c r="AE8343">
        <v>1</v>
      </c>
      <c r="AF8343">
        <v>1</v>
      </c>
      <c r="AL8343">
        <v>0.68919010000000003</v>
      </c>
      <c r="AM8343" s="5">
        <v>9.6762218475341797</v>
      </c>
      <c r="AN8343">
        <v>570.77625570776252</v>
      </c>
      <c r="AO8343">
        <f t="shared" si="130"/>
        <v>26826.48401826484</v>
      </c>
      <c r="AP8343">
        <v>684.93150684931504</v>
      </c>
      <c r="AQ8343">
        <v>0.111045</v>
      </c>
      <c r="AR8343">
        <v>0.103634</v>
      </c>
      <c r="AS8343">
        <v>0.118587</v>
      </c>
      <c r="AT8343">
        <v>0.131602</v>
      </c>
      <c r="AU8343">
        <v>0.128387</v>
      </c>
      <c r="AW8343">
        <v>0.11104499999999999</v>
      </c>
      <c r="AX8343">
        <v>0.10363399999999999</v>
      </c>
      <c r="AY8343">
        <v>0.11858699999999998</v>
      </c>
      <c r="AZ8343">
        <v>0.131602</v>
      </c>
      <c r="BA8343">
        <v>0.12838700000000003</v>
      </c>
      <c r="BC8343" s="52">
        <v>100000</v>
      </c>
      <c r="BD8343" s="52">
        <v>100000</v>
      </c>
      <c r="BE8343">
        <v>0</v>
      </c>
      <c r="BF8343">
        <v>0</v>
      </c>
      <c r="BG8343">
        <v>0</v>
      </c>
    </row>
    <row r="8344" spans="1:59">
      <c r="A8344">
        <v>8343</v>
      </c>
      <c r="E8344">
        <v>9795.2054794520554</v>
      </c>
      <c r="K8344">
        <v>4675.2618249945399</v>
      </c>
      <c r="L8344">
        <v>5000.2168249945398</v>
      </c>
      <c r="M8344">
        <v>5325.1718249945397</v>
      </c>
      <c r="N8344">
        <v>5650.1268249945397</v>
      </c>
      <c r="O8344">
        <v>5975.0818249945396</v>
      </c>
      <c r="Q8344">
        <v>56496.45557877572</v>
      </c>
      <c r="R8344">
        <v>54970.115388995859</v>
      </c>
      <c r="S8344">
        <v>53443.775199215997</v>
      </c>
      <c r="T8344">
        <v>51917.435009436136</v>
      </c>
      <c r="U8344">
        <v>50391.094819656275</v>
      </c>
      <c r="W8344">
        <v>2.2769999999999999E-2</v>
      </c>
      <c r="AB8344">
        <v>1</v>
      </c>
      <c r="AC8344">
        <v>1</v>
      </c>
      <c r="AD8344">
        <v>1</v>
      </c>
      <c r="AE8344">
        <v>1</v>
      </c>
      <c r="AF8344">
        <v>1</v>
      </c>
      <c r="AL8344">
        <v>0.71518314000000005</v>
      </c>
      <c r="AM8344" s="5">
        <v>10.196108818054199</v>
      </c>
      <c r="AN8344">
        <v>570.77625570776252</v>
      </c>
      <c r="AO8344">
        <f t="shared" si="130"/>
        <v>26826.48401826484</v>
      </c>
      <c r="AP8344">
        <v>684.93150684931504</v>
      </c>
      <c r="AQ8344">
        <v>0.11228700000000001</v>
      </c>
      <c r="AR8344">
        <v>0.103728</v>
      </c>
      <c r="AS8344">
        <v>0.12372799999999999</v>
      </c>
      <c r="AT8344">
        <v>0.14322100000000001</v>
      </c>
      <c r="AU8344">
        <v>0.13048099999999999</v>
      </c>
      <c r="AW8344">
        <v>0.11228700000000001</v>
      </c>
      <c r="AX8344">
        <v>0.103728</v>
      </c>
      <c r="AY8344">
        <v>0.12372799999999999</v>
      </c>
      <c r="AZ8344">
        <v>0.14322100000000004</v>
      </c>
      <c r="BA8344">
        <v>0.13048100000000001</v>
      </c>
      <c r="BC8344" s="52">
        <v>100000</v>
      </c>
      <c r="BD8344" s="52">
        <v>100000</v>
      </c>
      <c r="BE8344">
        <v>0</v>
      </c>
      <c r="BF8344">
        <v>0</v>
      </c>
      <c r="BG8344">
        <v>0</v>
      </c>
    </row>
    <row r="8345" spans="1:59">
      <c r="A8345">
        <v>8344</v>
      </c>
      <c r="E8345">
        <v>9795.2054794520554</v>
      </c>
      <c r="K8345">
        <v>4396.4102298529706</v>
      </c>
      <c r="L8345">
        <v>4826.822729852971</v>
      </c>
      <c r="M8345">
        <v>5257.2352298529713</v>
      </c>
      <c r="N8345">
        <v>5687.6477298529717</v>
      </c>
      <c r="O8345">
        <v>6118.060229852972</v>
      </c>
      <c r="Q8345">
        <v>57035.787552140449</v>
      </c>
      <c r="R8345">
        <v>55494.876464677363</v>
      </c>
      <c r="S8345">
        <v>53953.965377214277</v>
      </c>
      <c r="T8345">
        <v>52413.054289751191</v>
      </c>
      <c r="U8345">
        <v>50872.143202288105</v>
      </c>
      <c r="W8345">
        <v>1.712E-2</v>
      </c>
      <c r="AB8345">
        <v>1</v>
      </c>
      <c r="AC8345">
        <v>1</v>
      </c>
      <c r="AD8345">
        <v>1</v>
      </c>
      <c r="AE8345">
        <v>1</v>
      </c>
      <c r="AF8345">
        <v>1</v>
      </c>
      <c r="AL8345">
        <v>0.83960842999999996</v>
      </c>
      <c r="AM8345" s="5">
        <v>10.681965827941889</v>
      </c>
      <c r="AN8345">
        <v>570.77625570776252</v>
      </c>
      <c r="AO8345">
        <f t="shared" si="130"/>
        <v>26826.48401826484</v>
      </c>
      <c r="AP8345">
        <v>684.93150684931504</v>
      </c>
      <c r="AQ8345">
        <v>0.115137</v>
      </c>
      <c r="AR8345">
        <v>0.109879</v>
      </c>
      <c r="AS8345">
        <v>0.14354599999999998</v>
      </c>
      <c r="AT8345">
        <v>0.15975399999999998</v>
      </c>
      <c r="AU8345">
        <v>0.14153499999999999</v>
      </c>
      <c r="AW8345">
        <v>0.115137</v>
      </c>
      <c r="AX8345">
        <v>0.10987899999999999</v>
      </c>
      <c r="AY8345">
        <v>0.14354600000000001</v>
      </c>
      <c r="AZ8345">
        <v>0.15975400000000001</v>
      </c>
      <c r="BA8345">
        <v>0.14153500000000002</v>
      </c>
      <c r="BC8345" s="52">
        <v>100000</v>
      </c>
      <c r="BD8345" s="52">
        <v>100000</v>
      </c>
      <c r="BE8345">
        <v>0</v>
      </c>
      <c r="BF8345">
        <v>0</v>
      </c>
      <c r="BG8345">
        <v>0</v>
      </c>
    </row>
    <row r="8346" spans="1:59">
      <c r="A8346">
        <v>8345</v>
      </c>
      <c r="E8346">
        <v>9795.2054794520554</v>
      </c>
      <c r="K8346">
        <v>4752.8455349331216</v>
      </c>
      <c r="L8346">
        <v>5404.570534933122</v>
      </c>
      <c r="M8346">
        <v>6056.2955349331223</v>
      </c>
      <c r="N8346">
        <v>6708.0205349331227</v>
      </c>
      <c r="O8346">
        <v>7359.7455349331231</v>
      </c>
      <c r="Q8346">
        <v>60297.027434464653</v>
      </c>
      <c r="R8346">
        <v>58668.008845389792</v>
      </c>
      <c r="S8346">
        <v>57038.99025631493</v>
      </c>
      <c r="T8346">
        <v>55409.971667240068</v>
      </c>
      <c r="U8346">
        <v>53780.953078165207</v>
      </c>
      <c r="W8346">
        <v>0</v>
      </c>
      <c r="AB8346">
        <v>1</v>
      </c>
      <c r="AC8346">
        <v>1</v>
      </c>
      <c r="AD8346">
        <v>1</v>
      </c>
      <c r="AE8346">
        <v>1</v>
      </c>
      <c r="AF8346">
        <v>1</v>
      </c>
      <c r="AL8346">
        <v>2.4151163000000002</v>
      </c>
      <c r="AM8346" s="5">
        <v>10.915255546569821</v>
      </c>
      <c r="AN8346">
        <v>570.77625570776252</v>
      </c>
      <c r="AO8346">
        <f t="shared" si="130"/>
        <v>26826.48401826484</v>
      </c>
      <c r="AP8346">
        <v>684.93150684931504</v>
      </c>
      <c r="AQ8346">
        <v>0.11463899999999999</v>
      </c>
      <c r="AR8346">
        <v>0.10580100000000001</v>
      </c>
      <c r="AS8346">
        <v>0.13932800000000001</v>
      </c>
      <c r="AT8346">
        <v>0.15054300000000001</v>
      </c>
      <c r="AU8346">
        <v>0.13892400000000002</v>
      </c>
      <c r="AW8346">
        <v>0.11463899999999998</v>
      </c>
      <c r="AX8346">
        <v>0.10580100000000002</v>
      </c>
      <c r="AY8346">
        <v>0.13932800000000001</v>
      </c>
      <c r="AZ8346">
        <v>0.15054300000000004</v>
      </c>
      <c r="BA8346">
        <v>0.13892400000000005</v>
      </c>
      <c r="BC8346" s="52">
        <v>100000</v>
      </c>
      <c r="BD8346" s="52">
        <v>100000</v>
      </c>
      <c r="BE8346">
        <v>0</v>
      </c>
      <c r="BF8346">
        <v>0</v>
      </c>
      <c r="BG8346">
        <v>0</v>
      </c>
    </row>
    <row r="8347" spans="1:59">
      <c r="A8347">
        <v>8346</v>
      </c>
      <c r="E8347">
        <v>9795.2054794520554</v>
      </c>
      <c r="K8347">
        <v>6477.6775790749261</v>
      </c>
      <c r="L8347">
        <v>7261.3967457415929</v>
      </c>
      <c r="M8347">
        <v>8045.1159124082596</v>
      </c>
      <c r="N8347">
        <v>8828.8350790749264</v>
      </c>
      <c r="O8347">
        <v>9612.5542457415922</v>
      </c>
      <c r="Q8347">
        <v>61788.78314387954</v>
      </c>
      <c r="R8347">
        <v>60119.462439317249</v>
      </c>
      <c r="S8347">
        <v>58450.141734754958</v>
      </c>
      <c r="T8347">
        <v>56780.821030192667</v>
      </c>
      <c r="U8347">
        <v>55111.500325630375</v>
      </c>
      <c r="W8347">
        <v>0</v>
      </c>
      <c r="AB8347">
        <v>1</v>
      </c>
      <c r="AC8347">
        <v>1</v>
      </c>
      <c r="AD8347">
        <v>1</v>
      </c>
      <c r="AE8347">
        <v>1</v>
      </c>
      <c r="AF8347">
        <v>1</v>
      </c>
      <c r="AL8347">
        <v>3.9168463</v>
      </c>
      <c r="AM8347" s="5">
        <v>11.29277420043945</v>
      </c>
      <c r="AN8347">
        <v>570.77625570776252</v>
      </c>
      <c r="AO8347">
        <f t="shared" si="130"/>
        <v>26826.48401826484</v>
      </c>
      <c r="AP8347">
        <v>684.93150684931504</v>
      </c>
      <c r="AQ8347">
        <v>0.113444</v>
      </c>
      <c r="AR8347">
        <v>0.102935</v>
      </c>
      <c r="AS8347">
        <v>0.13042599999999999</v>
      </c>
      <c r="AT8347">
        <v>0.14272300000000002</v>
      </c>
      <c r="AU8347">
        <v>0.136015</v>
      </c>
      <c r="AW8347">
        <v>0.113444</v>
      </c>
      <c r="AX8347">
        <v>0.10293499999999998</v>
      </c>
      <c r="AY8347">
        <v>0.13042599999999999</v>
      </c>
      <c r="AZ8347">
        <v>0.14272300000000004</v>
      </c>
      <c r="BA8347">
        <v>0.136015</v>
      </c>
      <c r="BC8347" s="52">
        <v>100000</v>
      </c>
      <c r="BD8347" s="52">
        <v>100000</v>
      </c>
      <c r="BE8347">
        <v>0</v>
      </c>
      <c r="BF8347">
        <v>0</v>
      </c>
      <c r="BG8347">
        <v>0</v>
      </c>
    </row>
    <row r="8348" spans="1:59">
      <c r="A8348">
        <v>8347</v>
      </c>
      <c r="E8348">
        <v>9795.2054794520554</v>
      </c>
      <c r="K8348">
        <v>7582.9643453013896</v>
      </c>
      <c r="L8348">
        <v>8416.1818453013893</v>
      </c>
      <c r="M8348">
        <v>9249.39934530139</v>
      </c>
      <c r="N8348">
        <v>10082.616845301391</v>
      </c>
      <c r="O8348">
        <v>10915.834345301391</v>
      </c>
      <c r="Q8348">
        <v>62329.255503308232</v>
      </c>
      <c r="R8348">
        <v>60645.333092072484</v>
      </c>
      <c r="S8348">
        <v>58961.410680836736</v>
      </c>
      <c r="T8348">
        <v>57277.488269600988</v>
      </c>
      <c r="U8348">
        <v>55593.56585836524</v>
      </c>
      <c r="W8348">
        <v>0</v>
      </c>
      <c r="AB8348">
        <v>1</v>
      </c>
      <c r="AC8348">
        <v>1</v>
      </c>
      <c r="AD8348">
        <v>1</v>
      </c>
      <c r="AE8348">
        <v>1</v>
      </c>
      <c r="AF8348">
        <v>1</v>
      </c>
      <c r="AL8348">
        <v>3.8930383000000002</v>
      </c>
      <c r="AM8348" s="5">
        <v>11.815544128417971</v>
      </c>
      <c r="AN8348">
        <v>570.77625570776252</v>
      </c>
      <c r="AO8348">
        <f t="shared" si="130"/>
        <v>26826.48401826484</v>
      </c>
      <c r="AP8348">
        <v>684.93150684931504</v>
      </c>
      <c r="AQ8348">
        <v>0.111646</v>
      </c>
      <c r="AR8348">
        <v>0.101756</v>
      </c>
      <c r="AS8348">
        <v>0.127638</v>
      </c>
      <c r="AT8348">
        <v>0.13969000000000001</v>
      </c>
      <c r="AU8348">
        <v>0.13547599999999999</v>
      </c>
      <c r="AW8348">
        <v>0.11164600000000001</v>
      </c>
      <c r="AX8348">
        <v>0.101756</v>
      </c>
      <c r="AY8348">
        <v>0.12763800000000003</v>
      </c>
      <c r="AZ8348">
        <v>0.13969000000000004</v>
      </c>
      <c r="BA8348">
        <v>0.13547599999999999</v>
      </c>
      <c r="BC8348" s="52">
        <v>100000</v>
      </c>
      <c r="BD8348" s="52">
        <v>100000</v>
      </c>
      <c r="BE8348">
        <v>0</v>
      </c>
      <c r="BF8348">
        <v>0</v>
      </c>
      <c r="BG8348">
        <v>0</v>
      </c>
    </row>
    <row r="8349" spans="1:59">
      <c r="A8349">
        <v>8348</v>
      </c>
      <c r="E8349">
        <v>9795.2054794520554</v>
      </c>
      <c r="K8349">
        <v>7959.6388790611709</v>
      </c>
      <c r="L8349">
        <v>8766.1280457278372</v>
      </c>
      <c r="M8349">
        <v>9572.6172123945034</v>
      </c>
      <c r="N8349">
        <v>10379.10637906117</v>
      </c>
      <c r="O8349">
        <v>11185.595545727836</v>
      </c>
      <c r="Q8349">
        <v>61893.196470614857</v>
      </c>
      <c r="R8349">
        <v>60221.054877032089</v>
      </c>
      <c r="S8349">
        <v>58548.913283449321</v>
      </c>
      <c r="T8349">
        <v>56876.771689866553</v>
      </c>
      <c r="U8349">
        <v>55204.630096283785</v>
      </c>
      <c r="W8349">
        <v>0</v>
      </c>
      <c r="AB8349">
        <v>1</v>
      </c>
      <c r="AC8349">
        <v>1</v>
      </c>
      <c r="AD8349">
        <v>1</v>
      </c>
      <c r="AE8349">
        <v>1</v>
      </c>
      <c r="AF8349">
        <v>1</v>
      </c>
      <c r="AL8349">
        <v>5.0900869999999996</v>
      </c>
      <c r="AM8349" s="5">
        <v>11.746547698974609</v>
      </c>
      <c r="AN8349">
        <v>570.77625570776252</v>
      </c>
      <c r="AO8349">
        <f t="shared" si="130"/>
        <v>26826.48401826484</v>
      </c>
      <c r="AP8349">
        <v>684.93150684931504</v>
      </c>
      <c r="AQ8349">
        <v>0.11125199999999999</v>
      </c>
      <c r="AR8349">
        <v>0.10122299999999999</v>
      </c>
      <c r="AS8349">
        <v>0.13015499999999999</v>
      </c>
      <c r="AT8349">
        <v>0.14024300000000001</v>
      </c>
      <c r="AU8349">
        <v>0.135877</v>
      </c>
      <c r="AW8349">
        <v>0.111252</v>
      </c>
      <c r="AX8349">
        <v>0.10122299999999999</v>
      </c>
      <c r="AY8349">
        <v>0.13015500000000002</v>
      </c>
      <c r="AZ8349">
        <v>0.14024300000000001</v>
      </c>
      <c r="BA8349">
        <v>0.13587700000000003</v>
      </c>
      <c r="BC8349" s="52">
        <v>100000</v>
      </c>
      <c r="BD8349" s="52">
        <v>100000</v>
      </c>
      <c r="BE8349">
        <v>0</v>
      </c>
      <c r="BF8349">
        <v>0</v>
      </c>
      <c r="BG8349">
        <v>0</v>
      </c>
    </row>
    <row r="8350" spans="1:59">
      <c r="A8350">
        <v>8349</v>
      </c>
      <c r="E8350">
        <v>9795.2054794520554</v>
      </c>
      <c r="K8350">
        <v>7062.3664075975721</v>
      </c>
      <c r="L8350">
        <v>7676.8022409309051</v>
      </c>
      <c r="M8350">
        <v>8291.2380742642381</v>
      </c>
      <c r="N8350">
        <v>8905.6739075975711</v>
      </c>
      <c r="O8350">
        <v>9520.1097409309041</v>
      </c>
      <c r="Q8350">
        <v>59940.133686370747</v>
      </c>
      <c r="R8350">
        <v>58320.75714144083</v>
      </c>
      <c r="S8350">
        <v>56701.38059651092</v>
      </c>
      <c r="T8350">
        <v>55082.004051581011</v>
      </c>
      <c r="U8350">
        <v>53462.627506651101</v>
      </c>
      <c r="W8350">
        <v>0</v>
      </c>
      <c r="AB8350">
        <v>1</v>
      </c>
      <c r="AC8350">
        <v>1</v>
      </c>
      <c r="AD8350">
        <v>1</v>
      </c>
      <c r="AE8350">
        <v>1</v>
      </c>
      <c r="AF8350">
        <v>1</v>
      </c>
      <c r="AL8350">
        <v>5.5605440000000002</v>
      </c>
      <c r="AM8350" s="5">
        <v>10.89458084106445</v>
      </c>
      <c r="AN8350">
        <v>570.77625570776252</v>
      </c>
      <c r="AO8350">
        <f t="shared" si="130"/>
        <v>26826.48401826484</v>
      </c>
      <c r="AP8350">
        <v>684.93150684931504</v>
      </c>
      <c r="AQ8350">
        <v>0.109184</v>
      </c>
      <c r="AR8350">
        <v>0.10156999999999999</v>
      </c>
      <c r="AS8350">
        <v>0.127858</v>
      </c>
      <c r="AT8350">
        <v>0.13967500000000002</v>
      </c>
      <c r="AU8350">
        <v>0.12331499999999999</v>
      </c>
      <c r="AW8350">
        <v>0.10918399999999999</v>
      </c>
      <c r="AX8350">
        <v>0.10156999999999998</v>
      </c>
      <c r="AY8350">
        <v>0.12785800000000003</v>
      </c>
      <c r="AZ8350">
        <v>0.13967500000000005</v>
      </c>
      <c r="BA8350">
        <v>0.12331499999999999</v>
      </c>
      <c r="BC8350" s="52">
        <v>100000</v>
      </c>
      <c r="BD8350" s="52">
        <v>100000</v>
      </c>
      <c r="BE8350">
        <v>0</v>
      </c>
      <c r="BF8350">
        <v>0</v>
      </c>
      <c r="BG8350">
        <v>0</v>
      </c>
    </row>
    <row r="8351" spans="1:59">
      <c r="A8351">
        <v>8350</v>
      </c>
      <c r="E8351">
        <v>9795.2054794520554</v>
      </c>
      <c r="K8351">
        <v>5998.6825003236827</v>
      </c>
      <c r="L8351">
        <v>6511.675000323683</v>
      </c>
      <c r="M8351">
        <v>7024.6675003236833</v>
      </c>
      <c r="N8351">
        <v>7537.6600003236836</v>
      </c>
      <c r="O8351">
        <v>8050.6525003236839</v>
      </c>
      <c r="Q8351">
        <v>54133.722190038068</v>
      </c>
      <c r="R8351">
        <v>52671.214942061357</v>
      </c>
      <c r="S8351">
        <v>51208.707694084645</v>
      </c>
      <c r="T8351">
        <v>49746.200446107934</v>
      </c>
      <c r="U8351">
        <v>48283.693198131223</v>
      </c>
      <c r="W8351">
        <v>0</v>
      </c>
      <c r="AB8351">
        <v>1</v>
      </c>
      <c r="AC8351">
        <v>1</v>
      </c>
      <c r="AD8351">
        <v>1</v>
      </c>
      <c r="AE8351">
        <v>1</v>
      </c>
      <c r="AF8351">
        <v>1</v>
      </c>
      <c r="AL8351">
        <v>4.7551383999999999</v>
      </c>
      <c r="AM8351" s="5">
        <v>10.03158569335938</v>
      </c>
      <c r="AN8351">
        <v>570.77625570776252</v>
      </c>
      <c r="AO8351">
        <f t="shared" si="130"/>
        <v>26826.48401826484</v>
      </c>
      <c r="AP8351">
        <v>684.93150684931504</v>
      </c>
      <c r="AQ8351">
        <v>0.106184</v>
      </c>
      <c r="AR8351">
        <v>9.4937900000000006E-2</v>
      </c>
      <c r="AS8351">
        <v>0.112012</v>
      </c>
      <c r="AT8351">
        <v>0.13401199999999999</v>
      </c>
      <c r="AU8351">
        <v>0.117216</v>
      </c>
      <c r="AW8351">
        <v>0.10618399999999999</v>
      </c>
      <c r="AX8351">
        <v>9.4937900000000006E-2</v>
      </c>
      <c r="AY8351">
        <v>0.11201199999999999</v>
      </c>
      <c r="AZ8351">
        <v>0.13401200000000002</v>
      </c>
      <c r="BA8351">
        <v>0.117216</v>
      </c>
      <c r="BC8351" s="52">
        <v>100000</v>
      </c>
      <c r="BD8351" s="52">
        <v>100000</v>
      </c>
      <c r="BE8351">
        <v>0</v>
      </c>
      <c r="BF8351">
        <v>0</v>
      </c>
      <c r="BG8351">
        <v>0</v>
      </c>
    </row>
    <row r="8352" spans="1:59">
      <c r="A8352">
        <v>8351</v>
      </c>
      <c r="E8352">
        <v>9795.2054794520554</v>
      </c>
      <c r="K8352">
        <v>5760.309362541373</v>
      </c>
      <c r="L8352">
        <v>6209.5043625413728</v>
      </c>
      <c r="M8352">
        <v>6658.6993625413725</v>
      </c>
      <c r="N8352">
        <v>7107.8943625413722</v>
      </c>
      <c r="O8352">
        <v>7557.0893625413719</v>
      </c>
      <c r="Q8352">
        <v>44605.904122615917</v>
      </c>
      <c r="R8352">
        <v>43400.805797379384</v>
      </c>
      <c r="S8352">
        <v>42195.707472142851</v>
      </c>
      <c r="T8352">
        <v>40990.609146906318</v>
      </c>
      <c r="U8352">
        <v>39785.510821669784</v>
      </c>
      <c r="W8352">
        <v>0</v>
      </c>
      <c r="AB8352">
        <v>1</v>
      </c>
      <c r="AC8352">
        <v>1</v>
      </c>
      <c r="AD8352">
        <v>1</v>
      </c>
      <c r="AE8352">
        <v>1</v>
      </c>
      <c r="AF8352">
        <v>1</v>
      </c>
      <c r="AL8352">
        <v>5.3497680000000001</v>
      </c>
      <c r="AM8352" s="5">
        <v>9.4929752349853516</v>
      </c>
      <c r="AN8352">
        <v>570.77625570776252</v>
      </c>
      <c r="AO8352">
        <f t="shared" si="130"/>
        <v>26826.48401826484</v>
      </c>
      <c r="AP8352">
        <v>684.93150684931504</v>
      </c>
      <c r="AQ8352">
        <v>0.103182</v>
      </c>
      <c r="AR8352">
        <v>9.1869000000000006E-2</v>
      </c>
      <c r="AS8352">
        <v>0.10406399999999999</v>
      </c>
      <c r="AT8352">
        <v>0.125782</v>
      </c>
      <c r="AU8352">
        <v>0.11350700000000001</v>
      </c>
      <c r="AW8352">
        <v>0.10318199999999998</v>
      </c>
      <c r="AX8352">
        <v>9.186900000000002E-2</v>
      </c>
      <c r="AY8352">
        <v>0.10406399999999998</v>
      </c>
      <c r="AZ8352">
        <v>0.125782</v>
      </c>
      <c r="BA8352">
        <v>0.11350700000000001</v>
      </c>
      <c r="BC8352" s="52">
        <v>100000</v>
      </c>
      <c r="BD8352" s="52">
        <v>100000</v>
      </c>
      <c r="BE8352">
        <v>0</v>
      </c>
      <c r="BF8352">
        <v>0</v>
      </c>
      <c r="BG8352">
        <v>0</v>
      </c>
    </row>
    <row r="8353" spans="1:59">
      <c r="A8353">
        <v>8352</v>
      </c>
      <c r="E8353">
        <v>9795.2054794520554</v>
      </c>
      <c r="K8353">
        <v>4292.9652832681941</v>
      </c>
      <c r="L8353">
        <v>4684.5777832681943</v>
      </c>
      <c r="M8353">
        <v>5076.1902832681944</v>
      </c>
      <c r="N8353">
        <v>5467.8027832681946</v>
      </c>
      <c r="O8353">
        <v>5859.4152832681948</v>
      </c>
      <c r="Q8353">
        <v>35958.346371756903</v>
      </c>
      <c r="R8353">
        <v>34986.875353295582</v>
      </c>
      <c r="S8353">
        <v>34015.40433483426</v>
      </c>
      <c r="T8353">
        <v>33043.933316372939</v>
      </c>
      <c r="U8353">
        <v>32072.462297911617</v>
      </c>
      <c r="W8353">
        <v>0</v>
      </c>
      <c r="AB8353">
        <v>1</v>
      </c>
      <c r="AC8353">
        <v>1</v>
      </c>
      <c r="AD8353">
        <v>1</v>
      </c>
      <c r="AE8353">
        <v>1</v>
      </c>
      <c r="AF8353">
        <v>1</v>
      </c>
      <c r="AL8353">
        <v>4.4858184000000003</v>
      </c>
      <c r="AM8353" s="5">
        <v>9.4724140167236328</v>
      </c>
      <c r="AN8353">
        <v>570.77625570776252</v>
      </c>
      <c r="AO8353">
        <f t="shared" si="130"/>
        <v>26826.48401826484</v>
      </c>
      <c r="AP8353">
        <v>684.93150684931504</v>
      </c>
      <c r="AQ8353">
        <v>0.101576</v>
      </c>
      <c r="AR8353">
        <v>9.0543000000000012E-2</v>
      </c>
      <c r="AS8353">
        <v>0.102877</v>
      </c>
      <c r="AT8353">
        <v>0.12216800000000001</v>
      </c>
      <c r="AU8353">
        <v>0.11039</v>
      </c>
      <c r="AW8353">
        <v>0.10157599999999999</v>
      </c>
      <c r="AX8353">
        <v>9.0543000000000026E-2</v>
      </c>
      <c r="AY8353">
        <v>0.10287699999999998</v>
      </c>
      <c r="AZ8353">
        <v>0.12216800000000001</v>
      </c>
      <c r="BA8353">
        <v>0.11039</v>
      </c>
      <c r="BC8353" s="52">
        <v>100000</v>
      </c>
      <c r="BD8353" s="52">
        <v>100000</v>
      </c>
      <c r="BE8353">
        <v>0</v>
      </c>
      <c r="BF8353">
        <v>0</v>
      </c>
      <c r="BG8353">
        <v>0</v>
      </c>
    </row>
    <row r="8354" spans="1:59">
      <c r="A8354">
        <v>8353</v>
      </c>
      <c r="E8354">
        <v>9795.2054794520554</v>
      </c>
      <c r="K8354">
        <v>3242.8864502142114</v>
      </c>
      <c r="L8354">
        <v>3451.1914502142113</v>
      </c>
      <c r="M8354">
        <v>3659.4964502142111</v>
      </c>
      <c r="N8354">
        <v>3867.8014502142109</v>
      </c>
      <c r="O8354">
        <v>4076.1064502142108</v>
      </c>
      <c r="Q8354">
        <v>35511.363898265037</v>
      </c>
      <c r="R8354">
        <v>34551.968810347142</v>
      </c>
      <c r="S8354">
        <v>33592.573722429239</v>
      </c>
      <c r="T8354">
        <v>32633.17863451134</v>
      </c>
      <c r="U8354">
        <v>31673.78354659344</v>
      </c>
      <c r="W8354">
        <v>0</v>
      </c>
      <c r="AB8354">
        <v>1</v>
      </c>
      <c r="AC8354">
        <v>1</v>
      </c>
      <c r="AD8354">
        <v>1</v>
      </c>
      <c r="AE8354">
        <v>1</v>
      </c>
      <c r="AF8354">
        <v>1</v>
      </c>
      <c r="AL8354">
        <v>4.8576803000000002</v>
      </c>
      <c r="AM8354" s="5">
        <v>10.46729564666748</v>
      </c>
      <c r="AN8354">
        <v>570.77625570776252</v>
      </c>
      <c r="AO8354">
        <f t="shared" si="130"/>
        <v>26826.48401826484</v>
      </c>
      <c r="AP8354">
        <v>684.93150684931504</v>
      </c>
      <c r="AQ8354">
        <v>0.100524</v>
      </c>
      <c r="AR8354">
        <v>9.0915700000000002E-2</v>
      </c>
      <c r="AS8354">
        <v>0.10488699999999999</v>
      </c>
      <c r="AT8354">
        <v>0.124372</v>
      </c>
      <c r="AU8354">
        <v>0.11229</v>
      </c>
      <c r="AW8354">
        <v>0.10052399999999999</v>
      </c>
      <c r="AX8354">
        <v>9.0915700000000002E-2</v>
      </c>
      <c r="AY8354">
        <v>0.10488699999999999</v>
      </c>
      <c r="AZ8354">
        <v>0.124372</v>
      </c>
      <c r="BA8354">
        <v>0.11228999999999999</v>
      </c>
      <c r="BC8354" s="52">
        <v>100000</v>
      </c>
      <c r="BD8354" s="52">
        <v>100000</v>
      </c>
      <c r="BE8354">
        <v>0</v>
      </c>
      <c r="BF8354">
        <v>0</v>
      </c>
      <c r="BG8354">
        <v>0</v>
      </c>
    </row>
    <row r="8355" spans="1:59">
      <c r="A8355">
        <v>8354</v>
      </c>
      <c r="E8355">
        <v>9795.2054794520554</v>
      </c>
      <c r="K8355">
        <v>2310.3874605316128</v>
      </c>
      <c r="L8355">
        <v>2407.7332938649461</v>
      </c>
      <c r="M8355">
        <v>2505.0791271982794</v>
      </c>
      <c r="N8355">
        <v>2602.4249605316127</v>
      </c>
      <c r="O8355">
        <v>2699.770793864946</v>
      </c>
      <c r="Q8355">
        <v>36184.129468165753</v>
      </c>
      <c r="R8355">
        <v>35206.558565535612</v>
      </c>
      <c r="S8355">
        <v>34228.987662905471</v>
      </c>
      <c r="T8355">
        <v>33251.41676027533</v>
      </c>
      <c r="U8355">
        <v>32273.845857645189</v>
      </c>
      <c r="W8355">
        <v>0</v>
      </c>
      <c r="AB8355">
        <v>1</v>
      </c>
      <c r="AC8355">
        <v>1</v>
      </c>
      <c r="AD8355">
        <v>1</v>
      </c>
      <c r="AE8355">
        <v>1</v>
      </c>
      <c r="AF8355">
        <v>1</v>
      </c>
      <c r="AL8355">
        <v>5.9039187000000002</v>
      </c>
      <c r="AM8355" s="5">
        <v>10.99235820770264</v>
      </c>
      <c r="AN8355">
        <v>570.77625570776252</v>
      </c>
      <c r="AO8355">
        <f t="shared" si="130"/>
        <v>26826.48401826484</v>
      </c>
      <c r="AP8355">
        <v>684.93150684931504</v>
      </c>
      <c r="AQ8355">
        <v>0.101143</v>
      </c>
      <c r="AR8355">
        <v>9.1803700000000002E-2</v>
      </c>
      <c r="AS8355">
        <v>0.107681</v>
      </c>
      <c r="AT8355">
        <v>0.129047</v>
      </c>
      <c r="AU8355">
        <v>0.115774</v>
      </c>
      <c r="AW8355">
        <v>0.101143</v>
      </c>
      <c r="AX8355">
        <v>9.1803700000000002E-2</v>
      </c>
      <c r="AY8355">
        <v>0.10768100000000001</v>
      </c>
      <c r="AZ8355">
        <v>0.12904700000000002</v>
      </c>
      <c r="BA8355">
        <v>0.115774</v>
      </c>
      <c r="BC8355" s="52">
        <v>100000</v>
      </c>
      <c r="BD8355" s="52">
        <v>100000</v>
      </c>
      <c r="BE8355">
        <v>0</v>
      </c>
      <c r="BF8355">
        <v>0</v>
      </c>
      <c r="BG8355">
        <v>0</v>
      </c>
    </row>
    <row r="8356" spans="1:59">
      <c r="A8356">
        <v>8355</v>
      </c>
      <c r="E8356">
        <v>9795.2054794520554</v>
      </c>
      <c r="K8356">
        <v>1746.6033071564025</v>
      </c>
      <c r="L8356">
        <v>1793.9558071564024</v>
      </c>
      <c r="M8356">
        <v>1841.3083071564024</v>
      </c>
      <c r="N8356">
        <v>1888.6608071564024</v>
      </c>
      <c r="O8356">
        <v>1936.0133071564023</v>
      </c>
      <c r="Q8356">
        <v>36911.827762295638</v>
      </c>
      <c r="R8356">
        <v>35914.596951142325</v>
      </c>
      <c r="S8356">
        <v>34917.366139989012</v>
      </c>
      <c r="T8356">
        <v>33920.135328835699</v>
      </c>
      <c r="U8356">
        <v>32922.904517682386</v>
      </c>
      <c r="W8356">
        <v>0</v>
      </c>
      <c r="AB8356">
        <v>1</v>
      </c>
      <c r="AC8356">
        <v>1</v>
      </c>
      <c r="AD8356">
        <v>1</v>
      </c>
      <c r="AE8356">
        <v>1</v>
      </c>
      <c r="AF8356">
        <v>1</v>
      </c>
      <c r="AL8356">
        <v>5.3896645999999997</v>
      </c>
      <c r="AM8356" s="5">
        <v>11.78624439239502</v>
      </c>
      <c r="AN8356">
        <v>570.77625570776252</v>
      </c>
      <c r="AO8356">
        <f t="shared" si="130"/>
        <v>26826.48401826484</v>
      </c>
      <c r="AP8356">
        <v>684.93150684931504</v>
      </c>
      <c r="AQ8356">
        <v>0.101131</v>
      </c>
      <c r="AR8356">
        <v>9.1969800000000004E-2</v>
      </c>
      <c r="AS8356">
        <v>0.109496</v>
      </c>
      <c r="AT8356">
        <v>0.132161</v>
      </c>
      <c r="AU8356">
        <v>0.12275799999999999</v>
      </c>
      <c r="AW8356">
        <v>0.10113100000000001</v>
      </c>
      <c r="AX8356">
        <v>9.1969800000000004E-2</v>
      </c>
      <c r="AY8356">
        <v>0.109496</v>
      </c>
      <c r="AZ8356">
        <v>0.13216100000000003</v>
      </c>
      <c r="BA8356">
        <v>0.12275799999999999</v>
      </c>
      <c r="BC8356" s="52">
        <v>100000</v>
      </c>
      <c r="BD8356" s="52">
        <v>100000</v>
      </c>
      <c r="BE8356">
        <v>0</v>
      </c>
      <c r="BF8356">
        <v>0</v>
      </c>
      <c r="BG8356">
        <v>0</v>
      </c>
    </row>
    <row r="8357" spans="1:59">
      <c r="A8357">
        <v>8356</v>
      </c>
      <c r="E8357">
        <v>9795.2054794520554</v>
      </c>
      <c r="K8357">
        <v>1636.101613094861</v>
      </c>
      <c r="L8357">
        <v>1677.349113094861</v>
      </c>
      <c r="M8357">
        <v>1718.5966130948609</v>
      </c>
      <c r="N8357">
        <v>1759.8441130948609</v>
      </c>
      <c r="O8357">
        <v>1801.0916130948608</v>
      </c>
      <c r="Q8357">
        <v>39174.795643217447</v>
      </c>
      <c r="R8357">
        <v>38116.427212673567</v>
      </c>
      <c r="S8357">
        <v>37058.058782129687</v>
      </c>
      <c r="T8357">
        <v>35999.690351585807</v>
      </c>
      <c r="U8357">
        <v>34941.321921041927</v>
      </c>
      <c r="W8357">
        <v>0</v>
      </c>
      <c r="AB8357">
        <v>1</v>
      </c>
      <c r="AC8357">
        <v>1</v>
      </c>
      <c r="AD8357">
        <v>1</v>
      </c>
      <c r="AE8357">
        <v>1</v>
      </c>
      <c r="AF8357">
        <v>1</v>
      </c>
      <c r="AL8357">
        <v>4.5770454000000003</v>
      </c>
      <c r="AM8357" s="5">
        <v>12.431718826293951</v>
      </c>
      <c r="AN8357">
        <v>570.77625570776252</v>
      </c>
      <c r="AO8357">
        <f t="shared" si="130"/>
        <v>26826.48401826484</v>
      </c>
      <c r="AP8357">
        <v>684.93150684931504</v>
      </c>
      <c r="AQ8357">
        <v>9.3104800000000001E-2</v>
      </c>
      <c r="AR8357">
        <v>8.4638599999999994E-2</v>
      </c>
      <c r="AS8357">
        <v>8.3166300000000012E-2</v>
      </c>
      <c r="AT8357">
        <v>0.11581900000000001</v>
      </c>
      <c r="AU8357">
        <v>0.106515</v>
      </c>
      <c r="AW8357">
        <v>9.3104800000000001E-2</v>
      </c>
      <c r="AX8357">
        <v>8.4638599999999994E-2</v>
      </c>
      <c r="AY8357">
        <v>8.3166300000000012E-2</v>
      </c>
      <c r="AZ8357">
        <v>0.11581899999999999</v>
      </c>
      <c r="BA8357">
        <v>0.10651500000000001</v>
      </c>
      <c r="BC8357" s="52">
        <v>100000</v>
      </c>
      <c r="BD8357" s="52">
        <v>100000</v>
      </c>
      <c r="BE8357">
        <v>0</v>
      </c>
      <c r="BF8357">
        <v>0</v>
      </c>
      <c r="BG8357">
        <v>0</v>
      </c>
    </row>
    <row r="8358" spans="1:59">
      <c r="A8358">
        <v>8357</v>
      </c>
      <c r="E8358">
        <v>9795.2054794520554</v>
      </c>
      <c r="K8358">
        <v>1846.9568864571897</v>
      </c>
      <c r="L8358">
        <v>1887.9293864571896</v>
      </c>
      <c r="M8358">
        <v>1928.9018864571894</v>
      </c>
      <c r="N8358">
        <v>1969.8743864571893</v>
      </c>
      <c r="O8358">
        <v>2010.8468864571892</v>
      </c>
      <c r="Q8358">
        <v>44644.371464390213</v>
      </c>
      <c r="R8358">
        <v>43438.23388164131</v>
      </c>
      <c r="S8358">
        <v>42232.096298892415</v>
      </c>
      <c r="T8358">
        <v>41025.958716143519</v>
      </c>
      <c r="U8358">
        <v>39819.821133394624</v>
      </c>
      <c r="W8358">
        <v>0</v>
      </c>
      <c r="AB8358">
        <v>1</v>
      </c>
      <c r="AC8358">
        <v>1</v>
      </c>
      <c r="AD8358">
        <v>1</v>
      </c>
      <c r="AE8358">
        <v>1</v>
      </c>
      <c r="AF8358">
        <v>1</v>
      </c>
      <c r="AL8358">
        <v>3.989474</v>
      </c>
      <c r="AM8358" s="5">
        <v>12.69569778442383</v>
      </c>
      <c r="AN8358">
        <v>570.77625570776252</v>
      </c>
      <c r="AO8358">
        <f t="shared" si="130"/>
        <v>26826.48401826484</v>
      </c>
      <c r="AP8358">
        <v>684.93150684931504</v>
      </c>
      <c r="AQ8358">
        <v>9.238070000000001E-2</v>
      </c>
      <c r="AR8358">
        <v>8.4537399999999999E-2</v>
      </c>
      <c r="AS8358">
        <v>8.2540499999999989E-2</v>
      </c>
      <c r="AT8358">
        <v>0.114465</v>
      </c>
      <c r="AU8358">
        <v>0.10671299999999999</v>
      </c>
      <c r="AW8358">
        <v>9.2380700000000024E-2</v>
      </c>
      <c r="AX8358">
        <v>8.4537399999999999E-2</v>
      </c>
      <c r="AY8358">
        <v>8.2540500000000003E-2</v>
      </c>
      <c r="AZ8358">
        <v>0.114465</v>
      </c>
      <c r="BA8358">
        <v>0.10671299999999999</v>
      </c>
      <c r="BC8358" s="52">
        <v>100000</v>
      </c>
      <c r="BD8358" s="52">
        <v>100000</v>
      </c>
      <c r="BE8358">
        <v>0</v>
      </c>
      <c r="BF8358">
        <v>0</v>
      </c>
      <c r="BG8358">
        <v>0</v>
      </c>
    </row>
    <row r="8359" spans="1:59">
      <c r="A8359">
        <v>8358</v>
      </c>
      <c r="E8359">
        <v>9795.2054794520554</v>
      </c>
      <c r="K8359">
        <v>2696.0158214402572</v>
      </c>
      <c r="L8359">
        <v>2737.8133214402574</v>
      </c>
      <c r="M8359">
        <v>2779.6108214402575</v>
      </c>
      <c r="N8359">
        <v>2821.4083214402576</v>
      </c>
      <c r="O8359">
        <v>2863.2058214402578</v>
      </c>
      <c r="Q8359">
        <v>61286.402703975597</v>
      </c>
      <c r="R8359">
        <v>59630.654600386915</v>
      </c>
      <c r="S8359">
        <v>57974.906496798227</v>
      </c>
      <c r="T8359">
        <v>56319.158393209538</v>
      </c>
      <c r="U8359">
        <v>54663.41028962085</v>
      </c>
      <c r="W8359">
        <v>0</v>
      </c>
      <c r="AB8359">
        <v>1</v>
      </c>
      <c r="AC8359">
        <v>1</v>
      </c>
      <c r="AD8359">
        <v>1</v>
      </c>
      <c r="AE8359">
        <v>1</v>
      </c>
      <c r="AF8359">
        <v>1</v>
      </c>
      <c r="AL8359">
        <v>5.9701823999999997</v>
      </c>
      <c r="AM8359" s="5">
        <v>12.11933040618896</v>
      </c>
      <c r="AN8359">
        <v>570.77625570776252</v>
      </c>
      <c r="AO8359">
        <f t="shared" si="130"/>
        <v>26826.48401826484</v>
      </c>
      <c r="AP8359">
        <v>684.93150684931504</v>
      </c>
      <c r="AQ8359">
        <v>9.3117999999999992E-2</v>
      </c>
      <c r="AR8359">
        <v>8.4839600000000001E-2</v>
      </c>
      <c r="AS8359">
        <v>8.3668000000000006E-2</v>
      </c>
      <c r="AT8359">
        <v>0.115194</v>
      </c>
      <c r="AU8359">
        <v>0.108014</v>
      </c>
      <c r="AW8359">
        <v>9.3117999999999992E-2</v>
      </c>
      <c r="AX8359">
        <v>8.4839600000000001E-2</v>
      </c>
      <c r="AY8359">
        <v>8.3668000000000006E-2</v>
      </c>
      <c r="AZ8359">
        <v>0.115194</v>
      </c>
      <c r="BA8359">
        <v>0.10801399999999999</v>
      </c>
      <c r="BC8359" s="52">
        <v>100000</v>
      </c>
      <c r="BD8359" s="52">
        <v>100000</v>
      </c>
      <c r="BE8359">
        <v>0</v>
      </c>
      <c r="BF8359">
        <v>0</v>
      </c>
      <c r="BG8359">
        <v>0</v>
      </c>
    </row>
    <row r="8360" spans="1:59">
      <c r="A8360">
        <v>8359</v>
      </c>
      <c r="E8360">
        <v>9795.2054794520554</v>
      </c>
      <c r="K8360">
        <v>4230.6362869275799</v>
      </c>
      <c r="L8360">
        <v>4272.15878692758</v>
      </c>
      <c r="M8360">
        <v>4313.68128692758</v>
      </c>
      <c r="N8360">
        <v>4355.20378692758</v>
      </c>
      <c r="O8360">
        <v>4396.7262869275801</v>
      </c>
      <c r="Q8360">
        <v>73129.738812105221</v>
      </c>
      <c r="R8360">
        <v>71154.024434177903</v>
      </c>
      <c r="S8360">
        <v>69178.310056250586</v>
      </c>
      <c r="T8360">
        <v>67202.595678323269</v>
      </c>
      <c r="U8360">
        <v>65226.881300395951</v>
      </c>
      <c r="W8360">
        <v>0</v>
      </c>
      <c r="AB8360">
        <v>1</v>
      </c>
      <c r="AC8360">
        <v>1</v>
      </c>
      <c r="AD8360">
        <v>1</v>
      </c>
      <c r="AE8360">
        <v>1</v>
      </c>
      <c r="AF8360">
        <v>1</v>
      </c>
      <c r="AL8360">
        <v>7.2322717000000001</v>
      </c>
      <c r="AM8360" s="5">
        <v>11.985384941101071</v>
      </c>
      <c r="AN8360">
        <v>570.77625570776252</v>
      </c>
      <c r="AO8360">
        <f t="shared" si="130"/>
        <v>26826.48401826484</v>
      </c>
      <c r="AP8360">
        <v>684.93150684931504</v>
      </c>
      <c r="AQ8360">
        <v>9.8503800000000002E-2</v>
      </c>
      <c r="AR8360">
        <v>8.7724700000000003E-2</v>
      </c>
      <c r="AS8360">
        <v>8.5672600000000002E-2</v>
      </c>
      <c r="AT8360">
        <v>0.11640300000000001</v>
      </c>
      <c r="AU8360">
        <v>0.10874500000000001</v>
      </c>
      <c r="AW8360">
        <v>9.8503800000000016E-2</v>
      </c>
      <c r="AX8360">
        <v>8.7724700000000003E-2</v>
      </c>
      <c r="AY8360">
        <v>8.5672600000000002E-2</v>
      </c>
      <c r="AZ8360">
        <v>0.11640300000000002</v>
      </c>
      <c r="BA8360">
        <v>0.10874500000000002</v>
      </c>
      <c r="BC8360" s="52">
        <v>100000</v>
      </c>
      <c r="BD8360" s="52">
        <v>100000</v>
      </c>
      <c r="BE8360">
        <v>0</v>
      </c>
      <c r="BF8360">
        <v>0</v>
      </c>
      <c r="BG8360">
        <v>0</v>
      </c>
    </row>
    <row r="8361" spans="1:59">
      <c r="A8361">
        <v>8360</v>
      </c>
      <c r="E8361">
        <v>9795.2054794520554</v>
      </c>
      <c r="K8361">
        <v>5532.9776812243172</v>
      </c>
      <c r="L8361">
        <v>5574.3626812243174</v>
      </c>
      <c r="M8361">
        <v>5615.7476812243176</v>
      </c>
      <c r="N8361">
        <v>5657.1326812243178</v>
      </c>
      <c r="O8361">
        <v>5698.517681224318</v>
      </c>
      <c r="Q8361">
        <v>67784.864362446999</v>
      </c>
      <c r="R8361">
        <v>65953.550136674152</v>
      </c>
      <c r="S8361">
        <v>64122.235910901305</v>
      </c>
      <c r="T8361">
        <v>62290.921685128458</v>
      </c>
      <c r="U8361">
        <v>60459.607459355611</v>
      </c>
      <c r="W8361">
        <v>0</v>
      </c>
      <c r="AB8361">
        <v>1</v>
      </c>
      <c r="AC8361">
        <v>1</v>
      </c>
      <c r="AD8361">
        <v>1</v>
      </c>
      <c r="AE8361">
        <v>1</v>
      </c>
      <c r="AF8361">
        <v>1</v>
      </c>
      <c r="AL8361">
        <v>8.1388750000000005</v>
      </c>
      <c r="AM8361" s="5">
        <v>12.194667816162109</v>
      </c>
      <c r="AN8361">
        <v>570.77625570776252</v>
      </c>
      <c r="AO8361">
        <f t="shared" si="130"/>
        <v>26826.48401826484</v>
      </c>
      <c r="AP8361">
        <v>684.93150684931504</v>
      </c>
      <c r="AQ8361">
        <v>0.10399299999999999</v>
      </c>
      <c r="AR8361">
        <v>9.1115399999999999E-2</v>
      </c>
      <c r="AS8361">
        <v>9.1949400000000001E-2</v>
      </c>
      <c r="AT8361">
        <v>0.12040000000000001</v>
      </c>
      <c r="AU8361">
        <v>0.115119</v>
      </c>
      <c r="AW8361">
        <v>0.10399299999999999</v>
      </c>
      <c r="AX8361">
        <v>9.1115399999999999E-2</v>
      </c>
      <c r="AY8361">
        <v>9.1949400000000001E-2</v>
      </c>
      <c r="AZ8361">
        <v>0.12039999999999999</v>
      </c>
      <c r="BA8361">
        <v>0.11511900000000001</v>
      </c>
      <c r="BC8361" s="52">
        <v>100000</v>
      </c>
      <c r="BD8361" s="52">
        <v>100000</v>
      </c>
      <c r="BE8361">
        <v>0</v>
      </c>
      <c r="BF8361">
        <v>0</v>
      </c>
      <c r="BG8361">
        <v>0</v>
      </c>
    </row>
    <row r="8362" spans="1:59">
      <c r="A8362">
        <v>8361</v>
      </c>
      <c r="E8362">
        <v>9795.2054794520554</v>
      </c>
      <c r="K8362">
        <v>4685.0463145479998</v>
      </c>
      <c r="L8362">
        <v>4732.7288145479997</v>
      </c>
      <c r="M8362">
        <v>4780.4113145479996</v>
      </c>
      <c r="N8362">
        <v>4828.0938145479995</v>
      </c>
      <c r="O8362">
        <v>4875.7763145479994</v>
      </c>
      <c r="Q8362">
        <v>66349.355872866741</v>
      </c>
      <c r="R8362">
        <v>64556.824157920855</v>
      </c>
      <c r="S8362">
        <v>62764.292442974969</v>
      </c>
      <c r="T8362">
        <v>60971.760728029083</v>
      </c>
      <c r="U8362">
        <v>59179.229013083197</v>
      </c>
      <c r="W8362">
        <v>2.9329999999999998E-2</v>
      </c>
      <c r="AB8362">
        <v>1</v>
      </c>
      <c r="AC8362">
        <v>1</v>
      </c>
      <c r="AD8362">
        <v>1</v>
      </c>
      <c r="AE8362">
        <v>1</v>
      </c>
      <c r="AF8362">
        <v>1</v>
      </c>
      <c r="AL8362">
        <v>9.1703130000000002</v>
      </c>
      <c r="AM8362" s="5">
        <v>12.148282051086429</v>
      </c>
      <c r="AN8362">
        <v>570.77625570776252</v>
      </c>
      <c r="AO8362">
        <f t="shared" si="130"/>
        <v>26826.48401826484</v>
      </c>
      <c r="AP8362">
        <v>684.93150684931504</v>
      </c>
      <c r="AQ8362">
        <v>0.10549</v>
      </c>
      <c r="AR8362">
        <v>9.4780199999999995E-2</v>
      </c>
      <c r="AS8362">
        <v>9.3440599999999999E-2</v>
      </c>
      <c r="AT8362">
        <v>0.123067</v>
      </c>
      <c r="AU8362">
        <v>0.12558900000000001</v>
      </c>
      <c r="AW8362">
        <v>0.10549000000000001</v>
      </c>
      <c r="AX8362">
        <v>9.4780199999999995E-2</v>
      </c>
      <c r="AY8362">
        <v>9.3440599999999999E-2</v>
      </c>
      <c r="AZ8362">
        <v>0.123067</v>
      </c>
      <c r="BA8362">
        <v>0.12558900000000001</v>
      </c>
      <c r="BC8362" s="52">
        <v>100000</v>
      </c>
      <c r="BD8362" s="52">
        <v>100000</v>
      </c>
      <c r="BE8362">
        <v>0</v>
      </c>
      <c r="BF8362">
        <v>0</v>
      </c>
      <c r="BG8362">
        <v>0</v>
      </c>
    </row>
    <row r="8363" spans="1:59">
      <c r="A8363">
        <v>8362</v>
      </c>
      <c r="E8363">
        <v>9795.2054794520554</v>
      </c>
      <c r="K8363">
        <v>4155.0892103753022</v>
      </c>
      <c r="L8363">
        <v>4231.0692103753026</v>
      </c>
      <c r="M8363">
        <v>4307.0492103753022</v>
      </c>
      <c r="N8363">
        <v>4383.0292103753018</v>
      </c>
      <c r="O8363">
        <v>4459.0092103753013</v>
      </c>
      <c r="Q8363">
        <v>64596.881476969727</v>
      </c>
      <c r="R8363">
        <v>62851.695601239626</v>
      </c>
      <c r="S8363">
        <v>61106.509725509517</v>
      </c>
      <c r="T8363">
        <v>59361.323849779408</v>
      </c>
      <c r="U8363">
        <v>57616.137974049299</v>
      </c>
      <c r="W8363">
        <v>0.10884000000000001</v>
      </c>
      <c r="AB8363">
        <v>1</v>
      </c>
      <c r="AC8363">
        <v>1</v>
      </c>
      <c r="AD8363">
        <v>1</v>
      </c>
      <c r="AE8363">
        <v>1</v>
      </c>
      <c r="AF8363">
        <v>1</v>
      </c>
      <c r="AL8363">
        <v>9.0541699999999992</v>
      </c>
      <c r="AM8363" s="5">
        <v>12.299759864807131</v>
      </c>
      <c r="AN8363">
        <v>570.77625570776252</v>
      </c>
      <c r="AO8363">
        <f t="shared" si="130"/>
        <v>26826.48401826484</v>
      </c>
      <c r="AP8363">
        <v>684.93150684931504</v>
      </c>
      <c r="AQ8363">
        <v>0.10521999999999999</v>
      </c>
      <c r="AR8363">
        <v>9.5280000000000004E-2</v>
      </c>
      <c r="AS8363">
        <v>9.2885200000000001E-2</v>
      </c>
      <c r="AT8363">
        <v>0.12282599999999999</v>
      </c>
      <c r="AU8363">
        <v>0.116033</v>
      </c>
      <c r="AW8363">
        <v>0.10521999999999999</v>
      </c>
      <c r="AX8363">
        <v>9.5280000000000017E-2</v>
      </c>
      <c r="AY8363">
        <v>9.2885199999999987E-2</v>
      </c>
      <c r="AZ8363">
        <v>0.12282599999999998</v>
      </c>
      <c r="BA8363">
        <v>0.11603299999999998</v>
      </c>
      <c r="BC8363" s="52">
        <v>100000</v>
      </c>
      <c r="BD8363" s="52">
        <v>100000</v>
      </c>
      <c r="BE8363">
        <v>0</v>
      </c>
      <c r="BF8363">
        <v>0</v>
      </c>
      <c r="BG8363">
        <v>0</v>
      </c>
    </row>
    <row r="8364" spans="1:59">
      <c r="A8364">
        <v>8363</v>
      </c>
      <c r="E8364">
        <v>9795.2054794520554</v>
      </c>
      <c r="K8364">
        <v>4229.5087186208302</v>
      </c>
      <c r="L8364">
        <v>4336.7537186208301</v>
      </c>
      <c r="M8364">
        <v>4443.99871862083</v>
      </c>
      <c r="N8364">
        <v>4551.2437186208299</v>
      </c>
      <c r="O8364">
        <v>4658.4887186208298</v>
      </c>
      <c r="Q8364">
        <v>62873.136487093157</v>
      </c>
      <c r="R8364">
        <v>61174.52028022569</v>
      </c>
      <c r="S8364">
        <v>59475.904073358222</v>
      </c>
      <c r="T8364">
        <v>57777.287866490755</v>
      </c>
      <c r="U8364">
        <v>56078.671659623287</v>
      </c>
      <c r="W8364">
        <v>9.9449999999999997E-2</v>
      </c>
      <c r="AB8364">
        <v>1</v>
      </c>
      <c r="AC8364">
        <v>1</v>
      </c>
      <c r="AD8364">
        <v>1</v>
      </c>
      <c r="AE8364">
        <v>1</v>
      </c>
      <c r="AF8364">
        <v>1</v>
      </c>
      <c r="AL8364">
        <v>7.3276873</v>
      </c>
      <c r="AM8364" s="5">
        <v>11.89449882507324</v>
      </c>
      <c r="AN8364">
        <v>570.77625570776252</v>
      </c>
      <c r="AO8364">
        <f t="shared" si="130"/>
        <v>26826.48401826484</v>
      </c>
      <c r="AP8364">
        <v>684.93150684931504</v>
      </c>
      <c r="AQ8364">
        <v>0.105367</v>
      </c>
      <c r="AR8364">
        <v>9.5368599999999998E-2</v>
      </c>
      <c r="AS8364">
        <v>9.3107499999999996E-2</v>
      </c>
      <c r="AT8364">
        <v>0.122354</v>
      </c>
      <c r="AU8364">
        <v>0.114578</v>
      </c>
      <c r="AW8364">
        <v>0.105367</v>
      </c>
      <c r="AX8364">
        <v>9.5368600000000012E-2</v>
      </c>
      <c r="AY8364">
        <v>9.3107499999999996E-2</v>
      </c>
      <c r="AZ8364">
        <v>0.122354</v>
      </c>
      <c r="BA8364">
        <v>0.114578</v>
      </c>
      <c r="BC8364" s="52">
        <v>100000</v>
      </c>
      <c r="BD8364" s="52">
        <v>100000</v>
      </c>
      <c r="BE8364">
        <v>0</v>
      </c>
      <c r="BF8364">
        <v>0</v>
      </c>
      <c r="BG8364">
        <v>0</v>
      </c>
    </row>
    <row r="8365" spans="1:59">
      <c r="A8365">
        <v>8364</v>
      </c>
      <c r="E8365">
        <v>9795.2054794520554</v>
      </c>
      <c r="K8365">
        <v>4890.2637463765768</v>
      </c>
      <c r="L8365">
        <v>5055.8062463765764</v>
      </c>
      <c r="M8365">
        <v>5221.3487463765759</v>
      </c>
      <c r="N8365">
        <v>5386.8912463765755</v>
      </c>
      <c r="O8365">
        <v>5552.4337463765751</v>
      </c>
      <c r="Q8365">
        <v>60228.165624378657</v>
      </c>
      <c r="R8365">
        <v>58601.007446682954</v>
      </c>
      <c r="S8365">
        <v>56973.849268987251</v>
      </c>
      <c r="T8365">
        <v>55346.691091291548</v>
      </c>
      <c r="U8365">
        <v>53719.532913595845</v>
      </c>
      <c r="W8365">
        <v>0.29325000000000001</v>
      </c>
      <c r="AB8365">
        <v>1</v>
      </c>
      <c r="AC8365">
        <v>1</v>
      </c>
      <c r="AD8365">
        <v>1</v>
      </c>
      <c r="AE8365">
        <v>1</v>
      </c>
      <c r="AF8365">
        <v>1</v>
      </c>
      <c r="AL8365">
        <v>5.6201305000000001</v>
      </c>
      <c r="AM8365" s="5">
        <v>10.981645584106451</v>
      </c>
      <c r="AN8365">
        <v>570.77625570776252</v>
      </c>
      <c r="AO8365">
        <f t="shared" si="130"/>
        <v>26826.48401826484</v>
      </c>
      <c r="AP8365">
        <v>684.93150684931504</v>
      </c>
      <c r="AQ8365">
        <v>0.105944</v>
      </c>
      <c r="AR8365">
        <v>9.6028499999999989E-2</v>
      </c>
      <c r="AS8365">
        <v>9.4129499999999991E-2</v>
      </c>
      <c r="AT8365">
        <v>0.123067</v>
      </c>
      <c r="AU8365">
        <v>0.115703</v>
      </c>
      <c r="AW8365">
        <v>0.105944</v>
      </c>
      <c r="AX8365">
        <v>9.6028500000000003E-2</v>
      </c>
      <c r="AY8365">
        <v>9.4129499999999991E-2</v>
      </c>
      <c r="AZ8365">
        <v>0.123067</v>
      </c>
      <c r="BA8365">
        <v>0.11570299999999999</v>
      </c>
      <c r="BC8365" s="52">
        <v>100000</v>
      </c>
      <c r="BD8365" s="52">
        <v>100000</v>
      </c>
      <c r="BE8365">
        <v>0</v>
      </c>
      <c r="BF8365">
        <v>0</v>
      </c>
      <c r="BG8365">
        <v>0</v>
      </c>
    </row>
    <row r="8366" spans="1:59">
      <c r="A8366">
        <v>8365</v>
      </c>
      <c r="E8366">
        <v>9795.2054794520554</v>
      </c>
      <c r="K8366">
        <v>4717.7457954437623</v>
      </c>
      <c r="L8366">
        <v>4928.8007954437626</v>
      </c>
      <c r="M8366">
        <v>5139.8557954437629</v>
      </c>
      <c r="N8366">
        <v>5350.9107954437632</v>
      </c>
      <c r="O8366">
        <v>5561.9657954437635</v>
      </c>
      <c r="Q8366">
        <v>59311.991927164097</v>
      </c>
      <c r="R8366">
        <v>57709.585615986805</v>
      </c>
      <c r="S8366">
        <v>56107.179304809513</v>
      </c>
      <c r="T8366">
        <v>54504.772993632221</v>
      </c>
      <c r="U8366">
        <v>52902.366682454929</v>
      </c>
      <c r="W8366">
        <v>0.31444</v>
      </c>
      <c r="AB8366">
        <v>1</v>
      </c>
      <c r="AC8366">
        <v>1</v>
      </c>
      <c r="AD8366">
        <v>1</v>
      </c>
      <c r="AE8366">
        <v>1</v>
      </c>
      <c r="AF8366">
        <v>1</v>
      </c>
      <c r="AL8366">
        <v>4.3952980000000004</v>
      </c>
      <c r="AM8366" s="5">
        <v>10.02517509460449</v>
      </c>
      <c r="AN8366">
        <v>570.77625570776252</v>
      </c>
      <c r="AO8366">
        <f t="shared" si="130"/>
        <v>26826.48401826484</v>
      </c>
      <c r="AP8366">
        <v>684.93150684931504</v>
      </c>
      <c r="AQ8366">
        <v>0.106712</v>
      </c>
      <c r="AR8366">
        <v>9.9090700000000004E-2</v>
      </c>
      <c r="AS8366">
        <v>9.8296000000000008E-2</v>
      </c>
      <c r="AT8366">
        <v>0.123778</v>
      </c>
      <c r="AU8366">
        <v>0.116963</v>
      </c>
      <c r="AW8366">
        <v>0.10671200000000002</v>
      </c>
      <c r="AX8366">
        <v>9.9090700000000018E-2</v>
      </c>
      <c r="AY8366">
        <v>9.8296000000000008E-2</v>
      </c>
      <c r="AZ8366">
        <v>0.12377799999999999</v>
      </c>
      <c r="BA8366">
        <v>0.116963</v>
      </c>
      <c r="BC8366" s="52">
        <v>100000</v>
      </c>
      <c r="BD8366" s="52">
        <v>100000</v>
      </c>
      <c r="BE8366">
        <v>0</v>
      </c>
      <c r="BF8366">
        <v>0</v>
      </c>
      <c r="BG8366">
        <v>0</v>
      </c>
    </row>
    <row r="8367" spans="1:59">
      <c r="A8367">
        <v>8366</v>
      </c>
      <c r="E8367">
        <v>9795.2054794520554</v>
      </c>
      <c r="K8367">
        <v>4707.5976806830085</v>
      </c>
      <c r="L8367">
        <v>4965.4276806830085</v>
      </c>
      <c r="M8367">
        <v>5223.2576806830084</v>
      </c>
      <c r="N8367">
        <v>5481.0876806830083</v>
      </c>
      <c r="O8367">
        <v>5738.9176806830083</v>
      </c>
      <c r="Q8367">
        <v>58342.148549626167</v>
      </c>
      <c r="R8367">
        <v>56765.944075330553</v>
      </c>
      <c r="S8367">
        <v>55189.73960103494</v>
      </c>
      <c r="T8367">
        <v>53613.535126739327</v>
      </c>
      <c r="U8367">
        <v>52037.330652443714</v>
      </c>
      <c r="W8367">
        <v>0.31123000000000001</v>
      </c>
      <c r="AB8367">
        <v>1</v>
      </c>
      <c r="AC8367">
        <v>1</v>
      </c>
      <c r="AD8367">
        <v>1</v>
      </c>
      <c r="AE8367">
        <v>1</v>
      </c>
      <c r="AF8367">
        <v>1</v>
      </c>
      <c r="AL8367">
        <v>4.5963674000000001</v>
      </c>
      <c r="AM8367" s="5">
        <v>9.1959676742553711</v>
      </c>
      <c r="AN8367">
        <v>570.77625570776252</v>
      </c>
      <c r="AO8367">
        <f t="shared" si="130"/>
        <v>26826.48401826484</v>
      </c>
      <c r="AP8367">
        <v>684.93150684931504</v>
      </c>
      <c r="AQ8367">
        <v>0.109692</v>
      </c>
      <c r="AR8367">
        <v>0.10016</v>
      </c>
      <c r="AS8367">
        <v>0.10003100000000001</v>
      </c>
      <c r="AT8367">
        <v>0.133049</v>
      </c>
      <c r="AU8367">
        <v>0.12458900000000001</v>
      </c>
      <c r="AW8367">
        <v>0.109692</v>
      </c>
      <c r="AX8367">
        <v>0.10016000000000001</v>
      </c>
      <c r="AY8367">
        <v>0.10003100000000002</v>
      </c>
      <c r="AZ8367">
        <v>0.13304900000000003</v>
      </c>
      <c r="BA8367">
        <v>0.12458899999999999</v>
      </c>
      <c r="BC8367" s="52">
        <v>100000</v>
      </c>
      <c r="BD8367" s="52">
        <v>100000</v>
      </c>
      <c r="BE8367">
        <v>0</v>
      </c>
      <c r="BF8367">
        <v>0</v>
      </c>
      <c r="BG8367">
        <v>0</v>
      </c>
    </row>
    <row r="8368" spans="1:59">
      <c r="A8368">
        <v>8367</v>
      </c>
      <c r="E8368">
        <v>9795.2054794520554</v>
      </c>
      <c r="K8368">
        <v>4688.4290194682508</v>
      </c>
      <c r="L8368">
        <v>5003.7315194682506</v>
      </c>
      <c r="M8368">
        <v>5319.0340194682503</v>
      </c>
      <c r="N8368">
        <v>5634.3365194682501</v>
      </c>
      <c r="O8368">
        <v>5949.6390194682499</v>
      </c>
      <c r="Q8368">
        <v>59262.111378558278</v>
      </c>
      <c r="R8368">
        <v>57661.052667401207</v>
      </c>
      <c r="S8368">
        <v>56059.993956244136</v>
      </c>
      <c r="T8368">
        <v>54458.935245087065</v>
      </c>
      <c r="U8368">
        <v>52857.876533929993</v>
      </c>
      <c r="W8368">
        <v>6.6599999999999993E-2</v>
      </c>
      <c r="AB8368">
        <v>1</v>
      </c>
      <c r="AC8368">
        <v>1</v>
      </c>
      <c r="AD8368">
        <v>1</v>
      </c>
      <c r="AE8368">
        <v>1</v>
      </c>
      <c r="AF8368">
        <v>1</v>
      </c>
      <c r="AL8368">
        <v>5.7556180000000001</v>
      </c>
      <c r="AM8368" s="5">
        <v>8.4649486541748047</v>
      </c>
      <c r="AN8368">
        <v>570.77625570776252</v>
      </c>
      <c r="AO8368">
        <f t="shared" si="130"/>
        <v>26826.48401826484</v>
      </c>
      <c r="AP8368">
        <v>684.93150684931504</v>
      </c>
      <c r="AQ8368">
        <v>0.11231000000000001</v>
      </c>
      <c r="AR8368">
        <v>0.113427</v>
      </c>
      <c r="AS8368">
        <v>0.120643</v>
      </c>
      <c r="AT8368">
        <v>0.150644</v>
      </c>
      <c r="AU8368">
        <v>0.14031100000000002</v>
      </c>
      <c r="AW8368">
        <v>0.11231000000000001</v>
      </c>
      <c r="AX8368">
        <v>0.11342699999999999</v>
      </c>
      <c r="AY8368">
        <v>0.12064299999999999</v>
      </c>
      <c r="AZ8368">
        <v>0.150644</v>
      </c>
      <c r="BA8368">
        <v>0.14031100000000002</v>
      </c>
      <c r="BC8368" s="52">
        <v>100000</v>
      </c>
      <c r="BD8368" s="52">
        <v>100000</v>
      </c>
      <c r="BE8368">
        <v>0</v>
      </c>
      <c r="BF8368">
        <v>0</v>
      </c>
      <c r="BG8368">
        <v>0</v>
      </c>
    </row>
    <row r="8369" spans="1:59">
      <c r="A8369">
        <v>8368</v>
      </c>
      <c r="E8369">
        <v>9795.2054794520554</v>
      </c>
      <c r="K8369">
        <v>4408.7920793941466</v>
      </c>
      <c r="L8369">
        <v>4842.0645793941467</v>
      </c>
      <c r="M8369">
        <v>5275.3370793941467</v>
      </c>
      <c r="N8369">
        <v>5708.6095793941467</v>
      </c>
      <c r="O8369">
        <v>6141.8820793941468</v>
      </c>
      <c r="Q8369">
        <v>59828.800631718113</v>
      </c>
      <c r="R8369">
        <v>58212.431923127639</v>
      </c>
      <c r="S8369">
        <v>56596.063214537164</v>
      </c>
      <c r="T8369">
        <v>54979.694505946689</v>
      </c>
      <c r="U8369">
        <v>53363.325797356214</v>
      </c>
      <c r="W8369">
        <v>3.2840000000000001E-2</v>
      </c>
      <c r="AB8369">
        <v>1</v>
      </c>
      <c r="AC8369">
        <v>1</v>
      </c>
      <c r="AD8369">
        <v>1</v>
      </c>
      <c r="AE8369">
        <v>1</v>
      </c>
      <c r="AF8369">
        <v>1</v>
      </c>
      <c r="AL8369">
        <v>6.3941689999999998</v>
      </c>
      <c r="AM8369" s="5">
        <v>7.8600735664367676</v>
      </c>
      <c r="AN8369">
        <v>570.77625570776252</v>
      </c>
      <c r="AO8369">
        <f t="shared" si="130"/>
        <v>26826.48401826484</v>
      </c>
      <c r="AP8369">
        <v>684.93150684931504</v>
      </c>
      <c r="AQ8369">
        <v>0.11859699999999999</v>
      </c>
      <c r="AR8369">
        <v>0.162962</v>
      </c>
      <c r="AS8369">
        <v>0.16255699999999998</v>
      </c>
      <c r="AT8369">
        <v>0.178621</v>
      </c>
      <c r="AU8369">
        <v>0.171099</v>
      </c>
      <c r="AW8369">
        <v>0.11859699999999999</v>
      </c>
      <c r="AX8369">
        <v>0.162962</v>
      </c>
      <c r="AY8369">
        <v>0.16255700000000001</v>
      </c>
      <c r="AZ8369">
        <v>0.17862100000000003</v>
      </c>
      <c r="BA8369">
        <v>0.171099</v>
      </c>
      <c r="BC8369" s="52">
        <v>100000</v>
      </c>
      <c r="BD8369" s="52">
        <v>100000</v>
      </c>
      <c r="BE8369">
        <v>0</v>
      </c>
      <c r="BF8369">
        <v>0</v>
      </c>
      <c r="BG8369">
        <v>0</v>
      </c>
    </row>
    <row r="8370" spans="1:59">
      <c r="A8370">
        <v>8369</v>
      </c>
      <c r="E8370">
        <v>9795.2054794520554</v>
      </c>
      <c r="K8370">
        <v>4766.2312326340298</v>
      </c>
      <c r="L8370">
        <v>5389.0820659673627</v>
      </c>
      <c r="M8370">
        <v>6011.9328993006957</v>
      </c>
      <c r="N8370">
        <v>6634.7837326340286</v>
      </c>
      <c r="O8370">
        <v>7257.6345659673616</v>
      </c>
      <c r="Q8370">
        <v>63256.402512791712</v>
      </c>
      <c r="R8370">
        <v>61547.43177269536</v>
      </c>
      <c r="S8370">
        <v>59838.461032599007</v>
      </c>
      <c r="T8370">
        <v>58129.490292502654</v>
      </c>
      <c r="U8370">
        <v>56420.519552406302</v>
      </c>
      <c r="W8370">
        <v>0</v>
      </c>
      <c r="AB8370">
        <v>1</v>
      </c>
      <c r="AC8370">
        <v>1</v>
      </c>
      <c r="AD8370">
        <v>1</v>
      </c>
      <c r="AE8370">
        <v>1</v>
      </c>
      <c r="AF8370">
        <v>1</v>
      </c>
      <c r="AL8370">
        <v>6.7594000000000003</v>
      </c>
      <c r="AM8370" s="5">
        <v>7.1690049171447754</v>
      </c>
      <c r="AN8370">
        <v>570.77625570776252</v>
      </c>
      <c r="AO8370">
        <f t="shared" si="130"/>
        <v>26826.48401826484</v>
      </c>
      <c r="AP8370">
        <v>684.93150684931504</v>
      </c>
      <c r="AQ8370">
        <v>0.125942</v>
      </c>
      <c r="AR8370">
        <v>0.17840199999999998</v>
      </c>
      <c r="AS8370">
        <v>0.180622</v>
      </c>
      <c r="AT8370">
        <v>0.19256399999999999</v>
      </c>
      <c r="AU8370">
        <v>0.186642</v>
      </c>
      <c r="AW8370">
        <v>0.125942</v>
      </c>
      <c r="AX8370">
        <v>0.17840200000000001</v>
      </c>
      <c r="AY8370">
        <v>0.180622</v>
      </c>
      <c r="AZ8370">
        <v>0.19256400000000001</v>
      </c>
      <c r="BA8370">
        <v>0.18664200000000003</v>
      </c>
      <c r="BC8370" s="52">
        <v>100000</v>
      </c>
      <c r="BD8370" s="52">
        <v>100000</v>
      </c>
      <c r="BE8370">
        <v>0</v>
      </c>
      <c r="BF8370">
        <v>0</v>
      </c>
      <c r="BG8370">
        <v>0</v>
      </c>
    </row>
    <row r="8371" spans="1:59">
      <c r="A8371">
        <v>8370</v>
      </c>
      <c r="E8371">
        <v>9795.2054794520554</v>
      </c>
      <c r="K8371">
        <v>6495.9210151891766</v>
      </c>
      <c r="L8371">
        <v>7274.4160151891765</v>
      </c>
      <c r="M8371">
        <v>8052.9110151891764</v>
      </c>
      <c r="N8371">
        <v>8831.4060151891754</v>
      </c>
      <c r="O8371">
        <v>9609.9010151891744</v>
      </c>
      <c r="Q8371">
        <v>64819.13846169821</v>
      </c>
      <c r="R8371">
        <v>63067.947963828999</v>
      </c>
      <c r="S8371">
        <v>61316.757465959789</v>
      </c>
      <c r="T8371">
        <v>59565.566968090578</v>
      </c>
      <c r="U8371">
        <v>57814.376470221367</v>
      </c>
      <c r="W8371">
        <v>0</v>
      </c>
      <c r="AB8371">
        <v>1</v>
      </c>
      <c r="AC8371">
        <v>1</v>
      </c>
      <c r="AD8371">
        <v>1</v>
      </c>
      <c r="AE8371">
        <v>1</v>
      </c>
      <c r="AF8371">
        <v>1</v>
      </c>
      <c r="AL8371">
        <v>7.3223475999999996</v>
      </c>
      <c r="AM8371" s="5">
        <v>6.1161561012268066</v>
      </c>
      <c r="AN8371">
        <v>570.77625570776252</v>
      </c>
      <c r="AO8371">
        <f t="shared" si="130"/>
        <v>26826.48401826484</v>
      </c>
      <c r="AP8371">
        <v>684.93150684931504</v>
      </c>
      <c r="AQ8371">
        <v>0.12842799999999999</v>
      </c>
      <c r="AR8371">
        <v>0.18338300000000002</v>
      </c>
      <c r="AS8371">
        <v>0.18465299999999998</v>
      </c>
      <c r="AT8371">
        <v>0.189725</v>
      </c>
      <c r="AU8371">
        <v>0.18687799999999999</v>
      </c>
      <c r="AW8371">
        <v>0.12842799999999999</v>
      </c>
      <c r="AX8371">
        <v>0.18338300000000002</v>
      </c>
      <c r="AY8371">
        <v>0.18465300000000001</v>
      </c>
      <c r="AZ8371">
        <v>0.18972500000000003</v>
      </c>
      <c r="BA8371">
        <v>0.18687799999999999</v>
      </c>
      <c r="BC8371" s="52">
        <v>100000</v>
      </c>
      <c r="BD8371" s="52">
        <v>100000</v>
      </c>
      <c r="BE8371">
        <v>0</v>
      </c>
      <c r="BF8371">
        <v>0</v>
      </c>
      <c r="BG8371">
        <v>0</v>
      </c>
    </row>
    <row r="8372" spans="1:59">
      <c r="A8372">
        <v>8371</v>
      </c>
      <c r="E8372">
        <v>9795.2054794520554</v>
      </c>
      <c r="K8372">
        <v>7604.3206607248412</v>
      </c>
      <c r="L8372">
        <v>8415.5389940581736</v>
      </c>
      <c r="M8372">
        <v>9226.7573273915077</v>
      </c>
      <c r="N8372">
        <v>10037.975660724842</v>
      </c>
      <c r="O8372">
        <v>10849.193994058176</v>
      </c>
      <c r="Q8372">
        <v>65384.564670952197</v>
      </c>
      <c r="R8372">
        <v>63618.098299097262</v>
      </c>
      <c r="S8372">
        <v>61851.631927242328</v>
      </c>
      <c r="T8372">
        <v>60085.165555387393</v>
      </c>
      <c r="U8372">
        <v>58318.699183532459</v>
      </c>
      <c r="W8372">
        <v>0</v>
      </c>
      <c r="AB8372">
        <v>1</v>
      </c>
      <c r="AC8372">
        <v>1</v>
      </c>
      <c r="AD8372">
        <v>1</v>
      </c>
      <c r="AE8372">
        <v>1</v>
      </c>
      <c r="AF8372">
        <v>1</v>
      </c>
      <c r="AL8372">
        <v>7.5941567000000001</v>
      </c>
      <c r="AM8372" s="5">
        <v>5.0939064025878906</v>
      </c>
      <c r="AN8372">
        <v>570.77625570776252</v>
      </c>
      <c r="AO8372">
        <f t="shared" si="130"/>
        <v>26826.48401826484</v>
      </c>
      <c r="AP8372">
        <v>684.93150684931504</v>
      </c>
      <c r="AQ8372">
        <v>0.12806299999999998</v>
      </c>
      <c r="AR8372">
        <v>0.18133600000000002</v>
      </c>
      <c r="AS8372">
        <v>0.181893</v>
      </c>
      <c r="AT8372">
        <v>0.18669999999999998</v>
      </c>
      <c r="AU8372">
        <v>0.183861</v>
      </c>
      <c r="AW8372">
        <v>0.12806299999999998</v>
      </c>
      <c r="AX8372">
        <v>0.18133600000000005</v>
      </c>
      <c r="AY8372">
        <v>0.18189300000000003</v>
      </c>
      <c r="AZ8372">
        <v>0.18669999999999998</v>
      </c>
      <c r="BA8372">
        <v>0.183861</v>
      </c>
      <c r="BC8372" s="52">
        <v>100000</v>
      </c>
      <c r="BD8372" s="52">
        <v>100000</v>
      </c>
      <c r="BE8372">
        <v>0</v>
      </c>
      <c r="BF8372">
        <v>0</v>
      </c>
      <c r="BG8372">
        <v>0</v>
      </c>
    </row>
    <row r="8373" spans="1:59">
      <c r="A8373">
        <v>8372</v>
      </c>
      <c r="E8373">
        <v>9795.2054794520554</v>
      </c>
      <c r="K8373">
        <v>7982.0560434862318</v>
      </c>
      <c r="L8373">
        <v>8757.5260434862321</v>
      </c>
      <c r="M8373">
        <v>9532.9960434862314</v>
      </c>
      <c r="N8373">
        <v>10308.466043486231</v>
      </c>
      <c r="O8373">
        <v>11083.93604348623</v>
      </c>
      <c r="Q8373">
        <v>64925.214778439084</v>
      </c>
      <c r="R8373">
        <v>63171.158463291038</v>
      </c>
      <c r="S8373">
        <v>61417.102148142993</v>
      </c>
      <c r="T8373">
        <v>59663.045832994947</v>
      </c>
      <c r="U8373">
        <v>57908.989517846901</v>
      </c>
      <c r="W8373">
        <v>0</v>
      </c>
      <c r="AB8373">
        <v>1</v>
      </c>
      <c r="AC8373">
        <v>1</v>
      </c>
      <c r="AD8373">
        <v>1</v>
      </c>
      <c r="AE8373">
        <v>1</v>
      </c>
      <c r="AF8373">
        <v>1</v>
      </c>
      <c r="AL8373">
        <v>6.6650786000000002</v>
      </c>
      <c r="AM8373" s="5">
        <v>4.1765141487121582</v>
      </c>
      <c r="AN8373">
        <v>570.77625570776252</v>
      </c>
      <c r="AO8373">
        <f t="shared" si="130"/>
        <v>26826.48401826484</v>
      </c>
      <c r="AP8373">
        <v>684.93150684931504</v>
      </c>
      <c r="AQ8373">
        <v>0.12692900000000001</v>
      </c>
      <c r="AR8373">
        <v>0.17872300000000002</v>
      </c>
      <c r="AS8373">
        <v>0.17815999999999999</v>
      </c>
      <c r="AT8373">
        <v>0.183142</v>
      </c>
      <c r="AU8373">
        <v>0.18021100000000001</v>
      </c>
      <c r="AW8373">
        <v>0.12692900000000001</v>
      </c>
      <c r="AX8373">
        <v>0.17872300000000002</v>
      </c>
      <c r="AY8373">
        <v>0.17815999999999999</v>
      </c>
      <c r="AZ8373">
        <v>0.18314200000000003</v>
      </c>
      <c r="BA8373">
        <v>0.18021100000000001</v>
      </c>
      <c r="BC8373" s="52">
        <v>100000</v>
      </c>
      <c r="BD8373" s="52">
        <v>100000</v>
      </c>
      <c r="BE8373">
        <v>0</v>
      </c>
      <c r="BF8373">
        <v>0</v>
      </c>
      <c r="BG8373">
        <v>0</v>
      </c>
    </row>
    <row r="8374" spans="1:59">
      <c r="A8374">
        <v>8373</v>
      </c>
      <c r="E8374">
        <v>9795.2054794520554</v>
      </c>
      <c r="K8374">
        <v>7082.2565346993961</v>
      </c>
      <c r="L8374">
        <v>7738.4907013660631</v>
      </c>
      <c r="M8374">
        <v>8394.7248680327302</v>
      </c>
      <c r="N8374">
        <v>9050.9590346993973</v>
      </c>
      <c r="O8374">
        <v>9707.1932013660644</v>
      </c>
      <c r="Q8374">
        <v>62875.662574904847</v>
      </c>
      <c r="R8374">
        <v>61176.97812114202</v>
      </c>
      <c r="S8374">
        <v>59478.293667379192</v>
      </c>
      <c r="T8374">
        <v>57779.609213616364</v>
      </c>
      <c r="U8374">
        <v>56080.924759853537</v>
      </c>
      <c r="W8374">
        <v>0</v>
      </c>
      <c r="AB8374">
        <v>1</v>
      </c>
      <c r="AC8374">
        <v>1</v>
      </c>
      <c r="AD8374">
        <v>1</v>
      </c>
      <c r="AE8374">
        <v>1</v>
      </c>
      <c r="AF8374">
        <v>1</v>
      </c>
      <c r="AL8374">
        <v>6.2865669999999998</v>
      </c>
      <c r="AM8374" s="5">
        <v>2.428688526153564</v>
      </c>
      <c r="AN8374">
        <v>570.77625570776252</v>
      </c>
      <c r="AO8374">
        <f t="shared" si="130"/>
        <v>26826.48401826484</v>
      </c>
      <c r="AP8374">
        <v>684.93150684931504</v>
      </c>
      <c r="AQ8374">
        <v>0.125609</v>
      </c>
      <c r="AR8374">
        <v>0.173206</v>
      </c>
      <c r="AS8374">
        <v>0.17344599999999999</v>
      </c>
      <c r="AT8374">
        <v>0.17775099999999999</v>
      </c>
      <c r="AU8374">
        <v>0.17466699999999999</v>
      </c>
      <c r="AW8374">
        <v>0.12560900000000003</v>
      </c>
      <c r="AX8374">
        <v>0.17320600000000003</v>
      </c>
      <c r="AY8374">
        <v>0.17344599999999999</v>
      </c>
      <c r="AZ8374">
        <v>0.17775099999999999</v>
      </c>
      <c r="BA8374">
        <v>0.17466700000000002</v>
      </c>
      <c r="BC8374" s="52">
        <v>100000</v>
      </c>
      <c r="BD8374" s="52">
        <v>100000</v>
      </c>
      <c r="BE8374">
        <v>0</v>
      </c>
      <c r="BF8374">
        <v>0</v>
      </c>
      <c r="BG8374">
        <v>0</v>
      </c>
    </row>
    <row r="8375" spans="1:59">
      <c r="A8375">
        <v>8374</v>
      </c>
      <c r="E8375">
        <v>9795.2054794520554</v>
      </c>
      <c r="K8375">
        <v>6015.576916513498</v>
      </c>
      <c r="L8375">
        <v>6564.3177498468312</v>
      </c>
      <c r="M8375">
        <v>7113.0585831801645</v>
      </c>
      <c r="N8375">
        <v>7661.7994165134978</v>
      </c>
      <c r="O8375">
        <v>8210.540249846832</v>
      </c>
      <c r="Q8375">
        <v>56779.412600719683</v>
      </c>
      <c r="R8375">
        <v>55245.427884196928</v>
      </c>
      <c r="S8375">
        <v>53711.443167674173</v>
      </c>
      <c r="T8375">
        <v>52177.458451151419</v>
      </c>
      <c r="U8375">
        <v>50643.473734628664</v>
      </c>
      <c r="W8375">
        <v>0</v>
      </c>
      <c r="AB8375">
        <v>1</v>
      </c>
      <c r="AC8375">
        <v>1</v>
      </c>
      <c r="AD8375">
        <v>1</v>
      </c>
      <c r="AE8375">
        <v>1</v>
      </c>
      <c r="AF8375">
        <v>1</v>
      </c>
      <c r="AL8375">
        <v>5.8666353000000004</v>
      </c>
      <c r="AM8375" s="5">
        <v>1.8373315334320071</v>
      </c>
      <c r="AN8375">
        <v>570.77625570776252</v>
      </c>
      <c r="AO8375">
        <f t="shared" si="130"/>
        <v>26826.48401826484</v>
      </c>
      <c r="AP8375">
        <v>684.93150684931504</v>
      </c>
      <c r="AQ8375">
        <v>0.125387</v>
      </c>
      <c r="AR8375">
        <v>0.16894000000000001</v>
      </c>
      <c r="AS8375">
        <v>0.16949500000000001</v>
      </c>
      <c r="AT8375">
        <v>0.17411099999999999</v>
      </c>
      <c r="AU8375">
        <v>0.17033099999999998</v>
      </c>
      <c r="AW8375">
        <v>0.12538700000000003</v>
      </c>
      <c r="AX8375">
        <v>0.16894000000000003</v>
      </c>
      <c r="AY8375">
        <v>0.16949500000000001</v>
      </c>
      <c r="AZ8375">
        <v>0.17411100000000002</v>
      </c>
      <c r="BA8375">
        <v>0.17033100000000001</v>
      </c>
      <c r="BC8375" s="52">
        <v>100000</v>
      </c>
      <c r="BD8375" s="52">
        <v>100000</v>
      </c>
      <c r="BE8375">
        <v>0</v>
      </c>
      <c r="BF8375">
        <v>0</v>
      </c>
      <c r="BG8375">
        <v>0</v>
      </c>
    </row>
    <row r="8376" spans="1:59">
      <c r="A8376">
        <v>8375</v>
      </c>
      <c r="E8376">
        <v>9795.2054794520554</v>
      </c>
      <c r="K8376">
        <v>5776.5324354824079</v>
      </c>
      <c r="L8376">
        <v>6228.7516021490746</v>
      </c>
      <c r="M8376">
        <v>6680.9707688157414</v>
      </c>
      <c r="N8376">
        <v>7133.1899354824081</v>
      </c>
      <c r="O8376">
        <v>7585.4091021490749</v>
      </c>
      <c r="Q8376">
        <v>46767.481446927333</v>
      </c>
      <c r="R8376">
        <v>45503.984726210569</v>
      </c>
      <c r="S8376">
        <v>44240.488005493804</v>
      </c>
      <c r="T8376">
        <v>42976.991284777039</v>
      </c>
      <c r="U8376">
        <v>41713.494564060275</v>
      </c>
      <c r="W8376">
        <v>0</v>
      </c>
      <c r="AB8376">
        <v>1</v>
      </c>
      <c r="AC8376">
        <v>1</v>
      </c>
      <c r="AD8376">
        <v>1</v>
      </c>
      <c r="AE8376">
        <v>1</v>
      </c>
      <c r="AF8376">
        <v>1</v>
      </c>
      <c r="AL8376">
        <v>5.8095683999999999</v>
      </c>
      <c r="AM8376" s="5">
        <v>2.77271556854248</v>
      </c>
      <c r="AN8376">
        <v>570.77625570776252</v>
      </c>
      <c r="AO8376">
        <f t="shared" si="130"/>
        <v>26826.48401826484</v>
      </c>
      <c r="AP8376">
        <v>684.93150684931504</v>
      </c>
      <c r="AQ8376">
        <v>0.122249</v>
      </c>
      <c r="AR8376">
        <v>0.16319800000000001</v>
      </c>
      <c r="AS8376">
        <v>0.161859</v>
      </c>
      <c r="AT8376">
        <v>0.16805300000000001</v>
      </c>
      <c r="AU8376">
        <v>0.16544900000000001</v>
      </c>
      <c r="AW8376">
        <v>0.12224899999999998</v>
      </c>
      <c r="AX8376">
        <v>0.16319800000000001</v>
      </c>
      <c r="AY8376">
        <v>0.16185900000000003</v>
      </c>
      <c r="AZ8376">
        <v>0.16805300000000001</v>
      </c>
      <c r="BA8376">
        <v>0.16544900000000001</v>
      </c>
      <c r="BC8376" s="52">
        <v>100000</v>
      </c>
      <c r="BD8376" s="52">
        <v>100000</v>
      </c>
      <c r="BE8376">
        <v>0</v>
      </c>
      <c r="BF8376">
        <v>0</v>
      </c>
      <c r="BG8376">
        <v>0</v>
      </c>
    </row>
    <row r="8377" spans="1:59">
      <c r="A8377">
        <v>8376</v>
      </c>
      <c r="E8377">
        <v>9795.2054794520554</v>
      </c>
      <c r="K8377">
        <v>4305.055795173108</v>
      </c>
      <c r="L8377">
        <v>4697.9607951731077</v>
      </c>
      <c r="M8377">
        <v>5090.8657951731075</v>
      </c>
      <c r="N8377">
        <v>5483.7707951731072</v>
      </c>
      <c r="O8377">
        <v>5876.675795173107</v>
      </c>
      <c r="Q8377">
        <v>37720.662098863497</v>
      </c>
      <c r="R8377">
        <v>36701.579361918288</v>
      </c>
      <c r="S8377">
        <v>35682.496624973079</v>
      </c>
      <c r="T8377">
        <v>34663.41388802787</v>
      </c>
      <c r="U8377">
        <v>33644.331151082661</v>
      </c>
      <c r="W8377">
        <v>0</v>
      </c>
      <c r="AB8377">
        <v>1</v>
      </c>
      <c r="AC8377">
        <v>1</v>
      </c>
      <c r="AD8377">
        <v>1</v>
      </c>
      <c r="AE8377">
        <v>1</v>
      </c>
      <c r="AF8377">
        <v>1</v>
      </c>
      <c r="AL8377">
        <v>4.7339560000000001</v>
      </c>
      <c r="AM8377" s="5">
        <v>4.6353063583374023</v>
      </c>
      <c r="AN8377">
        <v>570.77625570776252</v>
      </c>
      <c r="AO8377">
        <f t="shared" si="130"/>
        <v>26826.48401826484</v>
      </c>
      <c r="AP8377">
        <v>684.93150684931504</v>
      </c>
      <c r="AQ8377">
        <v>0.116092</v>
      </c>
      <c r="AR8377">
        <v>0.157774</v>
      </c>
      <c r="AS8377">
        <v>0.15728299999999998</v>
      </c>
      <c r="AT8377">
        <v>0.152921</v>
      </c>
      <c r="AU8377">
        <v>0.142516</v>
      </c>
      <c r="AW8377">
        <v>0.11609200000000001</v>
      </c>
      <c r="AX8377">
        <v>0.15777400000000003</v>
      </c>
      <c r="AY8377">
        <v>0.15728300000000001</v>
      </c>
      <c r="AZ8377">
        <v>0.15292100000000003</v>
      </c>
      <c r="BA8377">
        <v>0.14251600000000003</v>
      </c>
      <c r="BC8377" s="52">
        <v>100000</v>
      </c>
      <c r="BD8377" s="52">
        <v>100000</v>
      </c>
      <c r="BE8377">
        <v>0</v>
      </c>
      <c r="BF8377">
        <v>0</v>
      </c>
      <c r="BG8377">
        <v>0</v>
      </c>
    </row>
    <row r="8378" spans="1:59">
      <c r="A8378">
        <v>8377</v>
      </c>
      <c r="E8378">
        <v>9795.2054794520554</v>
      </c>
      <c r="K8378">
        <v>3251.8779150119981</v>
      </c>
      <c r="L8378">
        <v>3467.0570816786649</v>
      </c>
      <c r="M8378">
        <v>3682.2362483453317</v>
      </c>
      <c r="N8378">
        <v>3897.4154150119984</v>
      </c>
      <c r="O8378">
        <v>4112.5945816786652</v>
      </c>
      <c r="Q8378">
        <v>39478.068438229209</v>
      </c>
      <c r="R8378">
        <v>38411.506619022242</v>
      </c>
      <c r="S8378">
        <v>37344.944799815275</v>
      </c>
      <c r="T8378">
        <v>36278.382980608309</v>
      </c>
      <c r="U8378">
        <v>35211.821161401342</v>
      </c>
      <c r="W8378">
        <v>0</v>
      </c>
      <c r="AB8378">
        <v>1</v>
      </c>
      <c r="AC8378">
        <v>1</v>
      </c>
      <c r="AD8378">
        <v>1</v>
      </c>
      <c r="AE8378">
        <v>1</v>
      </c>
      <c r="AF8378">
        <v>1</v>
      </c>
      <c r="AL8378">
        <v>5.1784606000000002</v>
      </c>
      <c r="AM8378" s="5">
        <v>8.0088357925415039</v>
      </c>
      <c r="AN8378">
        <v>570.77625570776252</v>
      </c>
      <c r="AO8378">
        <f t="shared" si="130"/>
        <v>26826.48401826484</v>
      </c>
      <c r="AP8378">
        <v>684.93150684931504</v>
      </c>
      <c r="AQ8378">
        <v>0.111914</v>
      </c>
      <c r="AR8378">
        <v>0.13739299999999999</v>
      </c>
      <c r="AS8378">
        <v>0.14776400000000001</v>
      </c>
      <c r="AT8378">
        <v>0.142179</v>
      </c>
      <c r="AU8378">
        <v>0.13944000000000001</v>
      </c>
      <c r="AW8378">
        <v>0.111914</v>
      </c>
      <c r="AX8378">
        <v>0.13739299999999999</v>
      </c>
      <c r="AY8378">
        <v>0.14776400000000001</v>
      </c>
      <c r="AZ8378">
        <v>0.142179</v>
      </c>
      <c r="BA8378">
        <v>0.13944000000000001</v>
      </c>
      <c r="BC8378" s="52">
        <v>100000</v>
      </c>
      <c r="BD8378" s="52">
        <v>100000</v>
      </c>
      <c r="BE8378">
        <v>0</v>
      </c>
      <c r="BF8378">
        <v>0</v>
      </c>
      <c r="BG8378">
        <v>0</v>
      </c>
    </row>
    <row r="8379" spans="1:59">
      <c r="A8379">
        <v>8378</v>
      </c>
      <c r="E8379">
        <v>9795.2054794520554</v>
      </c>
      <c r="K8379">
        <v>2316.7934102432491</v>
      </c>
      <c r="L8379">
        <v>2418.0984102432494</v>
      </c>
      <c r="M8379">
        <v>2519.4034102432497</v>
      </c>
      <c r="N8379">
        <v>2620.70841024325</v>
      </c>
      <c r="O8379">
        <v>2722.0134102432503</v>
      </c>
      <c r="Q8379">
        <v>38693.386584155262</v>
      </c>
      <c r="R8379">
        <v>37648.024173480408</v>
      </c>
      <c r="S8379">
        <v>36602.661762805554</v>
      </c>
      <c r="T8379">
        <v>35557.2993521307</v>
      </c>
      <c r="U8379">
        <v>34511.936941455846</v>
      </c>
      <c r="W8379">
        <v>0</v>
      </c>
      <c r="AB8379">
        <v>1</v>
      </c>
      <c r="AC8379">
        <v>1</v>
      </c>
      <c r="AD8379">
        <v>1</v>
      </c>
      <c r="AE8379">
        <v>1</v>
      </c>
      <c r="AF8379">
        <v>1</v>
      </c>
      <c r="AL8379">
        <v>4.6836143000000003</v>
      </c>
      <c r="AM8379" s="5">
        <v>9.5302820205688477</v>
      </c>
      <c r="AN8379">
        <v>570.77625570776252</v>
      </c>
      <c r="AO8379">
        <f t="shared" si="130"/>
        <v>26826.48401826484</v>
      </c>
      <c r="AP8379">
        <v>684.93150684931504</v>
      </c>
      <c r="AQ8379">
        <v>0.11009099999999999</v>
      </c>
      <c r="AR8379">
        <v>0.12640699999999999</v>
      </c>
      <c r="AS8379">
        <v>0.13799799999999998</v>
      </c>
      <c r="AT8379">
        <v>0.13292599999999999</v>
      </c>
      <c r="AU8379">
        <v>0.128108</v>
      </c>
      <c r="AW8379">
        <v>0.11009099999999998</v>
      </c>
      <c r="AX8379">
        <v>0.12640699999999999</v>
      </c>
      <c r="AY8379">
        <v>0.13799800000000001</v>
      </c>
      <c r="AZ8379">
        <v>0.13292599999999999</v>
      </c>
      <c r="BA8379">
        <v>0.128108</v>
      </c>
      <c r="BC8379" s="52">
        <v>100000</v>
      </c>
      <c r="BD8379" s="52">
        <v>100000</v>
      </c>
      <c r="BE8379">
        <v>0</v>
      </c>
      <c r="BF8379">
        <v>0</v>
      </c>
      <c r="BG8379">
        <v>0</v>
      </c>
    </row>
    <row r="8380" spans="1:59">
      <c r="A8380">
        <v>8379</v>
      </c>
      <c r="E8380">
        <v>9795.2054794520554</v>
      </c>
      <c r="K8380">
        <v>1751.4460675777416</v>
      </c>
      <c r="L8380">
        <v>1799.1285675777417</v>
      </c>
      <c r="M8380">
        <v>1846.8110675777416</v>
      </c>
      <c r="N8380">
        <v>1894.4935675777415</v>
      </c>
      <c r="O8380">
        <v>1942.1760675777414</v>
      </c>
      <c r="Q8380">
        <v>38857.962437797658</v>
      </c>
      <c r="R8380">
        <v>37808.15375232431</v>
      </c>
      <c r="S8380">
        <v>36758.345066850961</v>
      </c>
      <c r="T8380">
        <v>35708.536381377613</v>
      </c>
      <c r="U8380">
        <v>34658.727695904265</v>
      </c>
      <c r="W8380">
        <v>0</v>
      </c>
      <c r="AB8380">
        <v>1</v>
      </c>
      <c r="AC8380">
        <v>1</v>
      </c>
      <c r="AD8380">
        <v>1</v>
      </c>
      <c r="AE8380">
        <v>1</v>
      </c>
      <c r="AF8380">
        <v>1</v>
      </c>
      <c r="AL8380">
        <v>5.0535455000000002</v>
      </c>
      <c r="AM8380" s="5">
        <v>10.256645202636721</v>
      </c>
      <c r="AN8380">
        <v>570.77625570776252</v>
      </c>
      <c r="AO8380">
        <f t="shared" si="130"/>
        <v>26826.48401826484</v>
      </c>
      <c r="AP8380">
        <v>684.93150684931504</v>
      </c>
      <c r="AQ8380">
        <v>0.109122</v>
      </c>
      <c r="AR8380">
        <v>0.123794</v>
      </c>
      <c r="AS8380">
        <v>0.13084399999999999</v>
      </c>
      <c r="AT8380">
        <v>0.125606</v>
      </c>
      <c r="AU8380">
        <v>0.12138699999999999</v>
      </c>
      <c r="AW8380">
        <v>0.10912199999999998</v>
      </c>
      <c r="AX8380">
        <v>0.123794</v>
      </c>
      <c r="AY8380">
        <v>0.13084400000000002</v>
      </c>
      <c r="AZ8380">
        <v>0.125606</v>
      </c>
      <c r="BA8380">
        <v>0.12138700000000001</v>
      </c>
      <c r="BC8380" s="52">
        <v>100000</v>
      </c>
      <c r="BD8380" s="52">
        <v>100000</v>
      </c>
      <c r="BE8380">
        <v>0</v>
      </c>
      <c r="BF8380">
        <v>0</v>
      </c>
      <c r="BG8380">
        <v>0</v>
      </c>
    </row>
    <row r="8381" spans="1:59">
      <c r="A8381">
        <v>8380</v>
      </c>
      <c r="E8381">
        <v>9795.2054794520554</v>
      </c>
      <c r="K8381">
        <v>1640.6379884153021</v>
      </c>
      <c r="L8381">
        <v>1681.197988415302</v>
      </c>
      <c r="M8381">
        <v>1721.757988415302</v>
      </c>
      <c r="N8381">
        <v>1762.3179884153019</v>
      </c>
      <c r="O8381">
        <v>1802.8779884153018</v>
      </c>
      <c r="Q8381">
        <v>40238.075614924943</v>
      </c>
      <c r="R8381">
        <v>39150.981011677082</v>
      </c>
      <c r="S8381">
        <v>38063.886408429222</v>
      </c>
      <c r="T8381">
        <v>36976.791805181361</v>
      </c>
      <c r="U8381">
        <v>35889.697201933501</v>
      </c>
      <c r="W8381">
        <v>0</v>
      </c>
      <c r="AB8381">
        <v>1</v>
      </c>
      <c r="AC8381">
        <v>1</v>
      </c>
      <c r="AD8381">
        <v>1</v>
      </c>
      <c r="AE8381">
        <v>1</v>
      </c>
      <c r="AF8381">
        <v>1</v>
      </c>
      <c r="AL8381">
        <v>4.9651933000000001</v>
      </c>
      <c r="AM8381" s="5">
        <v>12.140096664428709</v>
      </c>
      <c r="AN8381">
        <v>570.77625570776252</v>
      </c>
      <c r="AO8381">
        <f t="shared" si="130"/>
        <v>26826.48401826484</v>
      </c>
      <c r="AP8381">
        <v>684.93150684931504</v>
      </c>
      <c r="AQ8381">
        <v>8.2104899999999995E-2</v>
      </c>
      <c r="AR8381">
        <v>6.9723800000000002E-2</v>
      </c>
      <c r="AS8381">
        <v>5.9346400000000001E-2</v>
      </c>
      <c r="AT8381">
        <v>7.508490000000001E-2</v>
      </c>
      <c r="AU8381">
        <v>8.6804900000000004E-2</v>
      </c>
      <c r="AW8381">
        <v>8.2104899999999995E-2</v>
      </c>
      <c r="AX8381">
        <v>6.9723800000000002E-2</v>
      </c>
      <c r="AY8381">
        <v>5.9346400000000007E-2</v>
      </c>
      <c r="AZ8381">
        <v>7.5084899999999996E-2</v>
      </c>
      <c r="BA8381">
        <v>8.6804900000000004E-2</v>
      </c>
      <c r="BC8381" s="52">
        <v>100000</v>
      </c>
      <c r="BD8381" s="52">
        <v>100000</v>
      </c>
      <c r="BE8381">
        <v>0</v>
      </c>
      <c r="BF8381">
        <v>0</v>
      </c>
      <c r="BG8381">
        <v>0</v>
      </c>
    </row>
    <row r="8382" spans="1:59">
      <c r="A8382">
        <v>8381</v>
      </c>
      <c r="E8382">
        <v>9795.2054794520554</v>
      </c>
      <c r="K8382">
        <v>1852.0778945722018</v>
      </c>
      <c r="L8382">
        <v>1892.6378945722017</v>
      </c>
      <c r="M8382">
        <v>1933.1978945722017</v>
      </c>
      <c r="N8382">
        <v>1973.7578945722016</v>
      </c>
      <c r="O8382">
        <v>2014.3178945722016</v>
      </c>
      <c r="Q8382">
        <v>43749.293988035373</v>
      </c>
      <c r="R8382">
        <v>42567.338325843681</v>
      </c>
      <c r="S8382">
        <v>41385.382663651995</v>
      </c>
      <c r="T8382">
        <v>40203.42700146031</v>
      </c>
      <c r="U8382">
        <v>39021.471339268624</v>
      </c>
      <c r="W8382">
        <v>0</v>
      </c>
      <c r="AB8382">
        <v>1</v>
      </c>
      <c r="AC8382">
        <v>1</v>
      </c>
      <c r="AD8382">
        <v>1</v>
      </c>
      <c r="AE8382">
        <v>1</v>
      </c>
      <c r="AF8382">
        <v>1</v>
      </c>
      <c r="AL8382">
        <v>5.5236349999999996</v>
      </c>
      <c r="AM8382" s="5">
        <v>14.027102470397949</v>
      </c>
      <c r="AN8382">
        <v>570.77625570776252</v>
      </c>
      <c r="AO8382">
        <f t="shared" si="130"/>
        <v>26826.48401826484</v>
      </c>
      <c r="AP8382">
        <v>684.93150684931504</v>
      </c>
      <c r="AQ8382">
        <v>7.96491E-2</v>
      </c>
      <c r="AR8382">
        <v>6.9850899999999994E-2</v>
      </c>
      <c r="AS8382">
        <v>5.9610500000000004E-2</v>
      </c>
      <c r="AT8382">
        <v>7.3833299999999991E-2</v>
      </c>
      <c r="AU8382">
        <v>8.2046099999999997E-2</v>
      </c>
      <c r="AW8382">
        <v>7.9649100000000014E-2</v>
      </c>
      <c r="AX8382">
        <v>6.9850899999999994E-2</v>
      </c>
      <c r="AY8382">
        <v>5.9610499999999997E-2</v>
      </c>
      <c r="AZ8382">
        <v>7.3833299999999991E-2</v>
      </c>
      <c r="BA8382">
        <v>8.2046099999999997E-2</v>
      </c>
      <c r="BC8382" s="52">
        <v>100000</v>
      </c>
      <c r="BD8382" s="52">
        <v>100000</v>
      </c>
      <c r="BE8382">
        <v>0</v>
      </c>
      <c r="BF8382">
        <v>0</v>
      </c>
      <c r="BG8382">
        <v>0</v>
      </c>
    </row>
    <row r="8383" spans="1:59">
      <c r="A8383">
        <v>8382</v>
      </c>
      <c r="E8383">
        <v>9795.2054794520554</v>
      </c>
      <c r="K8383">
        <v>2703.4909926264559</v>
      </c>
      <c r="L8383">
        <v>2745.8384926264557</v>
      </c>
      <c r="M8383">
        <v>2788.1859926264556</v>
      </c>
      <c r="N8383">
        <v>2830.5334926264554</v>
      </c>
      <c r="O8383">
        <v>2872.8809926264553</v>
      </c>
      <c r="Q8383">
        <v>59632.815857006797</v>
      </c>
      <c r="R8383">
        <v>58021.741995448145</v>
      </c>
      <c r="S8383">
        <v>56410.668133889492</v>
      </c>
      <c r="T8383">
        <v>54799.59427233084</v>
      </c>
      <c r="U8383">
        <v>53188.520410772187</v>
      </c>
      <c r="W8383">
        <v>0</v>
      </c>
      <c r="AB8383">
        <v>1</v>
      </c>
      <c r="AC8383">
        <v>1</v>
      </c>
      <c r="AD8383">
        <v>1</v>
      </c>
      <c r="AE8383">
        <v>1</v>
      </c>
      <c r="AF8383">
        <v>1</v>
      </c>
      <c r="AL8383">
        <v>4.117146</v>
      </c>
      <c r="AM8383" s="5">
        <v>14.545530319213871</v>
      </c>
      <c r="AN8383">
        <v>570.77625570776252</v>
      </c>
      <c r="AO8383">
        <f t="shared" si="130"/>
        <v>26826.48401826484</v>
      </c>
      <c r="AP8383">
        <v>684.93150684931504</v>
      </c>
      <c r="AQ8383">
        <v>7.9995999999999998E-2</v>
      </c>
      <c r="AR8383">
        <v>6.66794E-2</v>
      </c>
      <c r="AS8383">
        <v>5.9690300000000002E-2</v>
      </c>
      <c r="AT8383">
        <v>7.4643799999999996E-2</v>
      </c>
      <c r="AU8383">
        <v>8.1821100000000008E-2</v>
      </c>
      <c r="AW8383">
        <v>7.9995999999999998E-2</v>
      </c>
      <c r="AX8383">
        <v>6.66794E-2</v>
      </c>
      <c r="AY8383">
        <v>5.9690300000000002E-2</v>
      </c>
      <c r="AZ8383">
        <v>7.4643799999999996E-2</v>
      </c>
      <c r="BA8383">
        <v>8.1821100000000022E-2</v>
      </c>
      <c r="BC8383" s="52">
        <v>100000</v>
      </c>
      <c r="BD8383" s="52">
        <v>100000</v>
      </c>
      <c r="BE8383">
        <v>0</v>
      </c>
      <c r="BF8383">
        <v>0</v>
      </c>
      <c r="BG8383">
        <v>0</v>
      </c>
    </row>
    <row r="8384" spans="1:59">
      <c r="A8384">
        <v>8383</v>
      </c>
      <c r="E8384">
        <v>9795.2054794520554</v>
      </c>
      <c r="K8384">
        <v>4242.3664593619669</v>
      </c>
      <c r="L8384">
        <v>4283.7514593619671</v>
      </c>
      <c r="M8384">
        <v>4325.1364593619674</v>
      </c>
      <c r="N8384">
        <v>4366.5214593619676</v>
      </c>
      <c r="O8384">
        <v>4407.9064593619678</v>
      </c>
      <c r="Q8384">
        <v>78303.209310643564</v>
      </c>
      <c r="R8384">
        <v>76187.725527094517</v>
      </c>
      <c r="S8384">
        <v>74072.24174354547</v>
      </c>
      <c r="T8384">
        <v>71956.757959996423</v>
      </c>
      <c r="U8384">
        <v>69841.274176447376</v>
      </c>
      <c r="W8384">
        <v>0</v>
      </c>
      <c r="AB8384">
        <v>1</v>
      </c>
      <c r="AC8384">
        <v>1</v>
      </c>
      <c r="AD8384">
        <v>1</v>
      </c>
      <c r="AE8384">
        <v>1</v>
      </c>
      <c r="AF8384">
        <v>1</v>
      </c>
      <c r="AL8384">
        <v>4.6186476000000001</v>
      </c>
      <c r="AM8384" s="5">
        <v>15.67332172393799</v>
      </c>
      <c r="AN8384">
        <v>570.77625570776252</v>
      </c>
      <c r="AO8384">
        <f t="shared" si="130"/>
        <v>26826.48401826484</v>
      </c>
      <c r="AP8384">
        <v>684.93150684931504</v>
      </c>
      <c r="AQ8384">
        <v>7.7234499999999998E-2</v>
      </c>
      <c r="AR8384">
        <v>6.8218699999999993E-2</v>
      </c>
      <c r="AS8384">
        <v>6.1235999999999999E-2</v>
      </c>
      <c r="AT8384">
        <v>7.7347899999999997E-2</v>
      </c>
      <c r="AU8384">
        <v>8.3318000000000003E-2</v>
      </c>
      <c r="AW8384">
        <v>7.7234499999999998E-2</v>
      </c>
      <c r="AX8384">
        <v>6.8218699999999993E-2</v>
      </c>
      <c r="AY8384">
        <v>6.1235999999999999E-2</v>
      </c>
      <c r="AZ8384">
        <v>7.7347900000000011E-2</v>
      </c>
      <c r="BA8384">
        <v>8.3317999999999989E-2</v>
      </c>
      <c r="BC8384" s="52">
        <v>100000</v>
      </c>
      <c r="BD8384" s="52">
        <v>100000</v>
      </c>
      <c r="BE8384">
        <v>0</v>
      </c>
      <c r="BF8384">
        <v>0</v>
      </c>
      <c r="BG8384">
        <v>0</v>
      </c>
    </row>
    <row r="8385" spans="1:59">
      <c r="A8385">
        <v>8384</v>
      </c>
      <c r="E8385">
        <v>9795.2054794520554</v>
      </c>
      <c r="K8385">
        <v>5548.3188209192886</v>
      </c>
      <c r="L8385">
        <v>5589.2913209192884</v>
      </c>
      <c r="M8385">
        <v>5630.2638209192883</v>
      </c>
      <c r="N8385">
        <v>5671.2363209192881</v>
      </c>
      <c r="O8385">
        <v>5712.208820919288</v>
      </c>
      <c r="Q8385">
        <v>69638.019080612037</v>
      </c>
      <c r="R8385">
        <v>67756.638976053568</v>
      </c>
      <c r="S8385">
        <v>65875.258871495083</v>
      </c>
      <c r="T8385">
        <v>63993.878766936607</v>
      </c>
      <c r="U8385">
        <v>62112.49866237813</v>
      </c>
      <c r="W8385">
        <v>0</v>
      </c>
      <c r="AB8385">
        <v>1</v>
      </c>
      <c r="AC8385">
        <v>1</v>
      </c>
      <c r="AD8385">
        <v>1</v>
      </c>
      <c r="AE8385">
        <v>1</v>
      </c>
      <c r="AF8385">
        <v>1</v>
      </c>
      <c r="AL8385">
        <v>5.273129</v>
      </c>
      <c r="AM8385" s="5">
        <v>16.0401725769043</v>
      </c>
      <c r="AN8385">
        <v>570.77625570776252</v>
      </c>
      <c r="AO8385">
        <f t="shared" si="130"/>
        <v>26826.48401826484</v>
      </c>
      <c r="AP8385">
        <v>684.93150684931504</v>
      </c>
      <c r="AQ8385">
        <v>8.4540499999999991E-2</v>
      </c>
      <c r="AR8385">
        <v>6.1196100000000003E-2</v>
      </c>
      <c r="AS8385">
        <v>5.4256499999999999E-2</v>
      </c>
      <c r="AT8385">
        <v>8.2046999999999995E-2</v>
      </c>
      <c r="AU8385">
        <v>8.6445800000000003E-2</v>
      </c>
      <c r="AW8385">
        <v>8.4540500000000005E-2</v>
      </c>
      <c r="AX8385">
        <v>6.1196100000000003E-2</v>
      </c>
      <c r="AY8385">
        <v>5.4256499999999999E-2</v>
      </c>
      <c r="AZ8385">
        <v>8.2046999999999995E-2</v>
      </c>
      <c r="BA8385">
        <v>8.6445800000000003E-2</v>
      </c>
      <c r="BC8385" s="52">
        <v>100000</v>
      </c>
      <c r="BD8385" s="52">
        <v>100000</v>
      </c>
      <c r="BE8385">
        <v>0</v>
      </c>
      <c r="BF8385">
        <v>0</v>
      </c>
      <c r="BG8385">
        <v>0</v>
      </c>
    </row>
    <row r="8386" spans="1:59">
      <c r="A8386">
        <v>8385</v>
      </c>
      <c r="E8386">
        <v>9795.2054794520554</v>
      </c>
      <c r="K8386">
        <v>4698.0364175503655</v>
      </c>
      <c r="L8386">
        <v>4748.5239175503657</v>
      </c>
      <c r="M8386">
        <v>4799.0114175503659</v>
      </c>
      <c r="N8386">
        <v>4849.4989175503661</v>
      </c>
      <c r="O8386">
        <v>4899.9864175503662</v>
      </c>
      <c r="Q8386">
        <v>65811.805993448492</v>
      </c>
      <c r="R8386">
        <v>64033.797027026725</v>
      </c>
      <c r="S8386">
        <v>62255.788060604958</v>
      </c>
      <c r="T8386">
        <v>60477.779094183192</v>
      </c>
      <c r="U8386">
        <v>58699.770127761425</v>
      </c>
      <c r="W8386">
        <v>4.2159999999999996E-2</v>
      </c>
      <c r="AB8386">
        <v>1</v>
      </c>
      <c r="AC8386">
        <v>1</v>
      </c>
      <c r="AD8386">
        <v>1</v>
      </c>
      <c r="AE8386">
        <v>1</v>
      </c>
      <c r="AF8386">
        <v>1</v>
      </c>
      <c r="AL8386">
        <v>5.3121257000000002</v>
      </c>
      <c r="AM8386" s="5">
        <v>16.72495269775391</v>
      </c>
      <c r="AN8386">
        <v>570.77625570776252</v>
      </c>
      <c r="AO8386">
        <f t="shared" si="130"/>
        <v>26826.48401826484</v>
      </c>
      <c r="AP8386">
        <v>684.93150684931504</v>
      </c>
      <c r="AQ8386">
        <v>8.4434099999999998E-2</v>
      </c>
      <c r="AR8386">
        <v>5.98524E-2</v>
      </c>
      <c r="AS8386">
        <v>5.1564100000000002E-2</v>
      </c>
      <c r="AT8386">
        <v>8.1244899999999995E-2</v>
      </c>
      <c r="AU8386">
        <v>8.2131099999999999E-2</v>
      </c>
      <c r="AW8386">
        <v>8.4434099999999998E-2</v>
      </c>
      <c r="AX8386">
        <v>5.98524E-2</v>
      </c>
      <c r="AY8386">
        <v>5.1564100000000002E-2</v>
      </c>
      <c r="AZ8386">
        <v>8.1244899999999995E-2</v>
      </c>
      <c r="BA8386">
        <v>8.2131099999999999E-2</v>
      </c>
      <c r="BC8386" s="52">
        <v>100000</v>
      </c>
      <c r="BD8386" s="52">
        <v>100000</v>
      </c>
      <c r="BE8386">
        <v>0</v>
      </c>
      <c r="BF8386">
        <v>0</v>
      </c>
      <c r="BG8386">
        <v>0</v>
      </c>
    </row>
    <row r="8387" spans="1:59">
      <c r="A8387">
        <v>8386</v>
      </c>
      <c r="E8387">
        <v>9795.2054794520554</v>
      </c>
      <c r="K8387">
        <v>4166.6099154447893</v>
      </c>
      <c r="L8387">
        <v>4240.3624154447898</v>
      </c>
      <c r="M8387">
        <v>4314.1149154447903</v>
      </c>
      <c r="N8387">
        <v>4387.8674154447908</v>
      </c>
      <c r="O8387">
        <v>4461.6199154447913</v>
      </c>
      <c r="Q8387">
        <v>63130.111250248498</v>
      </c>
      <c r="R8387">
        <v>61424.552465579043</v>
      </c>
      <c r="S8387">
        <v>59718.993680909589</v>
      </c>
      <c r="T8387">
        <v>58013.434896240135</v>
      </c>
      <c r="U8387">
        <v>56307.87611157068</v>
      </c>
      <c r="W8387">
        <v>6.5060000000000007E-2</v>
      </c>
      <c r="AB8387">
        <v>1</v>
      </c>
      <c r="AC8387">
        <v>1</v>
      </c>
      <c r="AD8387">
        <v>1</v>
      </c>
      <c r="AE8387">
        <v>1</v>
      </c>
      <c r="AF8387">
        <v>1</v>
      </c>
      <c r="AL8387">
        <v>5.3168660000000001</v>
      </c>
      <c r="AM8387" s="5">
        <v>16.998468399047852</v>
      </c>
      <c r="AN8387">
        <v>570.77625570776252</v>
      </c>
      <c r="AO8387">
        <f t="shared" ref="AO8387:AO8450" si="131">235000000/8760</f>
        <v>26826.48401826484</v>
      </c>
      <c r="AP8387">
        <v>684.93150684931504</v>
      </c>
      <c r="AQ8387">
        <v>8.379099999999999E-2</v>
      </c>
      <c r="AR8387">
        <v>4.8811300000000002E-2</v>
      </c>
      <c r="AS8387">
        <v>4.7156700000000003E-2</v>
      </c>
      <c r="AT8387">
        <v>5.9831499999999996E-2</v>
      </c>
      <c r="AU8387">
        <v>6.9051000000000001E-2</v>
      </c>
      <c r="AW8387">
        <v>8.379099999999999E-2</v>
      </c>
      <c r="AX8387">
        <v>4.8811300000000002E-2</v>
      </c>
      <c r="AY8387">
        <v>4.715670000000001E-2</v>
      </c>
      <c r="AZ8387">
        <v>5.9831499999999996E-2</v>
      </c>
      <c r="BA8387">
        <v>6.9051000000000001E-2</v>
      </c>
      <c r="BC8387" s="52">
        <v>100000</v>
      </c>
      <c r="BD8387" s="52">
        <v>100000</v>
      </c>
      <c r="BE8387">
        <v>0</v>
      </c>
      <c r="BF8387">
        <v>0</v>
      </c>
      <c r="BG8387">
        <v>0</v>
      </c>
    </row>
    <row r="8388" spans="1:59">
      <c r="A8388">
        <v>8387</v>
      </c>
      <c r="E8388">
        <v>9795.2054794520554</v>
      </c>
      <c r="K8388">
        <v>4241.2357646766359</v>
      </c>
      <c r="L8388">
        <v>4347.7657646766356</v>
      </c>
      <c r="M8388">
        <v>4454.2957646766354</v>
      </c>
      <c r="N8388">
        <v>4560.8257646766351</v>
      </c>
      <c r="O8388">
        <v>4667.3557646766349</v>
      </c>
      <c r="Q8388">
        <v>60942.1440679757</v>
      </c>
      <c r="R8388">
        <v>59295.696640663082</v>
      </c>
      <c r="S8388">
        <v>57649.249213350457</v>
      </c>
      <c r="T8388">
        <v>56002.801786037831</v>
      </c>
      <c r="U8388">
        <v>54356.354358725206</v>
      </c>
      <c r="W8388">
        <v>7.918E-2</v>
      </c>
      <c r="AB8388">
        <v>1</v>
      </c>
      <c r="AC8388">
        <v>1</v>
      </c>
      <c r="AD8388">
        <v>1</v>
      </c>
      <c r="AE8388">
        <v>1</v>
      </c>
      <c r="AF8388">
        <v>1</v>
      </c>
      <c r="AL8388">
        <v>5.012804</v>
      </c>
      <c r="AM8388" s="5">
        <v>17.62971305847168</v>
      </c>
      <c r="AN8388">
        <v>570.77625570776252</v>
      </c>
      <c r="AO8388">
        <f t="shared" si="131"/>
        <v>26826.48401826484</v>
      </c>
      <c r="AP8388">
        <v>684.93150684931504</v>
      </c>
      <c r="AQ8388">
        <v>8.4727900000000009E-2</v>
      </c>
      <c r="AR8388">
        <v>5.1222900000000002E-2</v>
      </c>
      <c r="AS8388">
        <v>4.8880099999999996E-2</v>
      </c>
      <c r="AT8388">
        <v>6.0294600000000004E-2</v>
      </c>
      <c r="AU8388">
        <v>6.9769400000000009E-2</v>
      </c>
      <c r="AW8388">
        <v>8.4727900000000009E-2</v>
      </c>
      <c r="AX8388">
        <v>5.1222900000000002E-2</v>
      </c>
      <c r="AY8388">
        <v>4.8880099999999996E-2</v>
      </c>
      <c r="AZ8388">
        <v>6.0294600000000004E-2</v>
      </c>
      <c r="BA8388">
        <v>6.9769400000000009E-2</v>
      </c>
      <c r="BC8388" s="52">
        <v>100000</v>
      </c>
      <c r="BD8388" s="52">
        <v>100000</v>
      </c>
      <c r="BE8388">
        <v>0</v>
      </c>
      <c r="BF8388">
        <v>0</v>
      </c>
      <c r="BG8388">
        <v>0</v>
      </c>
    </row>
    <row r="8389" spans="1:59">
      <c r="A8389">
        <v>8388</v>
      </c>
      <c r="E8389">
        <v>9795.2054794520554</v>
      </c>
      <c r="K8389">
        <v>4903.8228502806105</v>
      </c>
      <c r="L8389">
        <v>5069.9161836139438</v>
      </c>
      <c r="M8389">
        <v>5236.009516947277</v>
      </c>
      <c r="N8389">
        <v>5402.1028502806103</v>
      </c>
      <c r="O8389">
        <v>5568.1961836139435</v>
      </c>
      <c r="Q8389">
        <v>58951.574304728601</v>
      </c>
      <c r="R8389">
        <v>57358.90523884305</v>
      </c>
      <c r="S8389">
        <v>55766.236172957499</v>
      </c>
      <c r="T8389">
        <v>54173.567107071947</v>
      </c>
      <c r="U8389">
        <v>52580.898041186396</v>
      </c>
      <c r="W8389">
        <v>0.31518000000000002</v>
      </c>
      <c r="AB8389">
        <v>1</v>
      </c>
      <c r="AC8389">
        <v>1</v>
      </c>
      <c r="AD8389">
        <v>1</v>
      </c>
      <c r="AE8389">
        <v>1</v>
      </c>
      <c r="AF8389">
        <v>1</v>
      </c>
      <c r="AL8389">
        <v>5.0266985999999996</v>
      </c>
      <c r="AM8389" s="5">
        <v>17.651706695556641</v>
      </c>
      <c r="AN8389">
        <v>570.77625570776252</v>
      </c>
      <c r="AO8389">
        <f t="shared" si="131"/>
        <v>26826.48401826484</v>
      </c>
      <c r="AP8389">
        <v>684.93150684931504</v>
      </c>
      <c r="AQ8389">
        <v>8.6557400000000007E-2</v>
      </c>
      <c r="AR8389">
        <v>5.2476599999999998E-2</v>
      </c>
      <c r="AS8389">
        <v>4.9218400000000002E-2</v>
      </c>
      <c r="AT8389">
        <v>6.0207200000000002E-2</v>
      </c>
      <c r="AU8389">
        <v>7.0083099999999995E-2</v>
      </c>
      <c r="AW8389">
        <v>8.6557399999999993E-2</v>
      </c>
      <c r="AX8389">
        <v>5.2476599999999998E-2</v>
      </c>
      <c r="AY8389">
        <v>4.9218400000000009E-2</v>
      </c>
      <c r="AZ8389">
        <v>6.0207200000000002E-2</v>
      </c>
      <c r="BA8389">
        <v>7.0083099999999995E-2</v>
      </c>
      <c r="BC8389" s="52">
        <v>100000</v>
      </c>
      <c r="BD8389" s="52">
        <v>100000</v>
      </c>
      <c r="BE8389">
        <v>0</v>
      </c>
      <c r="BF8389">
        <v>0</v>
      </c>
      <c r="BG8389">
        <v>0</v>
      </c>
    </row>
    <row r="8390" spans="1:59">
      <c r="A8390">
        <v>8389</v>
      </c>
      <c r="E8390">
        <v>9795.2054794520554</v>
      </c>
      <c r="K8390">
        <v>4730.8265634249656</v>
      </c>
      <c r="L8390">
        <v>4940.5065634249659</v>
      </c>
      <c r="M8390">
        <v>5150.1865634249662</v>
      </c>
      <c r="N8390">
        <v>5359.8665634249664</v>
      </c>
      <c r="O8390">
        <v>5569.5465634249667</v>
      </c>
      <c r="Q8390">
        <v>57054.561415602548</v>
      </c>
      <c r="R8390">
        <v>55513.143122937203</v>
      </c>
      <c r="S8390">
        <v>53971.724830271858</v>
      </c>
      <c r="T8390">
        <v>52430.306537606513</v>
      </c>
      <c r="U8390">
        <v>50888.888244941169</v>
      </c>
      <c r="W8390">
        <v>0.40819</v>
      </c>
      <c r="AB8390">
        <v>1</v>
      </c>
      <c r="AC8390">
        <v>1</v>
      </c>
      <c r="AD8390">
        <v>1</v>
      </c>
      <c r="AE8390">
        <v>1</v>
      </c>
      <c r="AF8390">
        <v>1</v>
      </c>
      <c r="AL8390">
        <v>5.1664880000000002</v>
      </c>
      <c r="AM8390" s="5">
        <v>17.162290573120121</v>
      </c>
      <c r="AN8390">
        <v>570.77625570776252</v>
      </c>
      <c r="AO8390">
        <f t="shared" si="131"/>
        <v>26826.48401826484</v>
      </c>
      <c r="AP8390">
        <v>684.93150684931504</v>
      </c>
      <c r="AQ8390">
        <v>8.6991399999999997E-2</v>
      </c>
      <c r="AR8390">
        <v>5.3566000000000003E-2</v>
      </c>
      <c r="AS8390">
        <v>5.0321199999999996E-2</v>
      </c>
      <c r="AT8390">
        <v>6.1157499999999997E-2</v>
      </c>
      <c r="AU8390">
        <v>7.0430800000000002E-2</v>
      </c>
      <c r="AW8390">
        <v>8.6991399999999983E-2</v>
      </c>
      <c r="AX8390">
        <v>5.3566000000000003E-2</v>
      </c>
      <c r="AY8390">
        <v>5.0321199999999996E-2</v>
      </c>
      <c r="AZ8390">
        <v>6.115749999999999E-2</v>
      </c>
      <c r="BA8390">
        <v>7.0430800000000002E-2</v>
      </c>
      <c r="BC8390" s="52">
        <v>100000</v>
      </c>
      <c r="BD8390" s="52">
        <v>100000</v>
      </c>
      <c r="BE8390">
        <v>0</v>
      </c>
      <c r="BF8390">
        <v>0</v>
      </c>
      <c r="BG8390">
        <v>0</v>
      </c>
    </row>
    <row r="8391" spans="1:59">
      <c r="A8391">
        <v>8390</v>
      </c>
      <c r="E8391">
        <v>9795.2054794520554</v>
      </c>
      <c r="K8391">
        <v>4720.6503112569862</v>
      </c>
      <c r="L8391">
        <v>4994.3194779236528</v>
      </c>
      <c r="M8391">
        <v>5267.9886445903194</v>
      </c>
      <c r="N8391">
        <v>5541.657811256986</v>
      </c>
      <c r="O8391">
        <v>5815.3269779236525</v>
      </c>
      <c r="Q8391">
        <v>56757.5970172292</v>
      </c>
      <c r="R8391">
        <v>55224.201682464547</v>
      </c>
      <c r="S8391">
        <v>53690.806347699894</v>
      </c>
      <c r="T8391">
        <v>52157.411012935241</v>
      </c>
      <c r="U8391">
        <v>50624.015678170588</v>
      </c>
      <c r="W8391">
        <v>0.17945</v>
      </c>
      <c r="AB8391">
        <v>1</v>
      </c>
      <c r="AC8391">
        <v>1</v>
      </c>
      <c r="AD8391">
        <v>1</v>
      </c>
      <c r="AE8391">
        <v>1</v>
      </c>
      <c r="AF8391">
        <v>1</v>
      </c>
      <c r="AL8391">
        <v>6.2910233</v>
      </c>
      <c r="AM8391" s="5">
        <v>8.4191551208496094</v>
      </c>
      <c r="AN8391">
        <v>570.77625570776252</v>
      </c>
      <c r="AO8391">
        <f t="shared" si="131"/>
        <v>26826.48401826484</v>
      </c>
      <c r="AP8391">
        <v>684.93150684931504</v>
      </c>
      <c r="AQ8391">
        <v>8.9092699999999997E-2</v>
      </c>
      <c r="AR8391">
        <v>5.7439100000000007E-2</v>
      </c>
      <c r="AS8391">
        <v>5.3880200000000003E-2</v>
      </c>
      <c r="AT8391">
        <v>6.5056000000000003E-2</v>
      </c>
      <c r="AU8391">
        <v>7.0791900000000005E-2</v>
      </c>
      <c r="AW8391">
        <v>8.9092700000000011E-2</v>
      </c>
      <c r="AX8391">
        <v>5.7439100000000007E-2</v>
      </c>
      <c r="AY8391">
        <v>5.3880200000000003E-2</v>
      </c>
      <c r="AZ8391">
        <v>6.5056000000000003E-2</v>
      </c>
      <c r="BA8391">
        <v>7.0791900000000005E-2</v>
      </c>
      <c r="BC8391" s="52">
        <v>100000</v>
      </c>
      <c r="BD8391" s="52">
        <v>100000</v>
      </c>
      <c r="BE8391">
        <v>0</v>
      </c>
      <c r="BF8391">
        <v>0</v>
      </c>
      <c r="BG8391">
        <v>0</v>
      </c>
    </row>
    <row r="8392" spans="1:59">
      <c r="A8392">
        <v>8391</v>
      </c>
      <c r="E8392">
        <v>9795.2054794520554</v>
      </c>
      <c r="K8392">
        <v>4701.4285016063586</v>
      </c>
      <c r="L8392">
        <v>5023.1660016063588</v>
      </c>
      <c r="M8392">
        <v>5344.903501606359</v>
      </c>
      <c r="N8392">
        <v>5666.6410016063592</v>
      </c>
      <c r="O8392">
        <v>5988.3785016063594</v>
      </c>
      <c r="Q8392">
        <v>56105.303707886203</v>
      </c>
      <c r="R8392">
        <v>54589.531098551466</v>
      </c>
      <c r="S8392">
        <v>53073.758489216729</v>
      </c>
      <c r="T8392">
        <v>51557.985879881991</v>
      </c>
      <c r="U8392">
        <v>50042.213270547254</v>
      </c>
      <c r="W8392">
        <v>0.11907</v>
      </c>
      <c r="AB8392">
        <v>1</v>
      </c>
      <c r="AC8392">
        <v>1</v>
      </c>
      <c r="AD8392">
        <v>1</v>
      </c>
      <c r="AE8392">
        <v>1</v>
      </c>
      <c r="AF8392">
        <v>1</v>
      </c>
      <c r="AL8392">
        <v>6.7850074999999999</v>
      </c>
      <c r="AM8392" s="5">
        <v>7.9397258758544922</v>
      </c>
      <c r="AN8392">
        <v>570.77625570776252</v>
      </c>
      <c r="AO8392">
        <f t="shared" si="131"/>
        <v>26826.48401826484</v>
      </c>
      <c r="AP8392">
        <v>684.93150684931504</v>
      </c>
      <c r="AQ8392">
        <v>9.1129199999999994E-2</v>
      </c>
      <c r="AR8392">
        <v>7.4235799999999991E-2</v>
      </c>
      <c r="AS8392">
        <v>6.7463499999999996E-2</v>
      </c>
      <c r="AT8392">
        <v>8.7710200000000002E-2</v>
      </c>
      <c r="AU8392">
        <v>8.6810399999999996E-2</v>
      </c>
      <c r="AW8392">
        <v>9.1129200000000007E-2</v>
      </c>
      <c r="AX8392">
        <v>7.4235799999999991E-2</v>
      </c>
      <c r="AY8392">
        <v>6.7463499999999996E-2</v>
      </c>
      <c r="AZ8392">
        <v>8.7710200000000002E-2</v>
      </c>
      <c r="BA8392">
        <v>8.6810399999999996E-2</v>
      </c>
      <c r="BC8392" s="52">
        <v>100000</v>
      </c>
      <c r="BD8392" s="52">
        <v>100000</v>
      </c>
      <c r="BE8392">
        <v>0</v>
      </c>
      <c r="BF8392">
        <v>0</v>
      </c>
      <c r="BG8392">
        <v>0</v>
      </c>
    </row>
    <row r="8393" spans="1:59">
      <c r="A8393">
        <v>8392</v>
      </c>
      <c r="E8393">
        <v>9795.2054794520554</v>
      </c>
      <c r="K8393">
        <v>4421.0162196442679</v>
      </c>
      <c r="L8393">
        <v>4844.2795529776013</v>
      </c>
      <c r="M8393">
        <v>5267.5428863109346</v>
      </c>
      <c r="N8393">
        <v>5690.8062196442679</v>
      </c>
      <c r="O8393">
        <v>6114.0695529776012</v>
      </c>
      <c r="Q8393">
        <v>58273.103791700727</v>
      </c>
      <c r="R8393">
        <v>56698.764669177333</v>
      </c>
      <c r="S8393">
        <v>55124.42554665394</v>
      </c>
      <c r="T8393">
        <v>53550.086424130546</v>
      </c>
      <c r="U8393">
        <v>51975.747301607153</v>
      </c>
      <c r="W8393">
        <v>5.4789999999999998E-2</v>
      </c>
      <c r="AB8393">
        <v>1</v>
      </c>
      <c r="AC8393">
        <v>1</v>
      </c>
      <c r="AD8393">
        <v>1</v>
      </c>
      <c r="AE8393">
        <v>1</v>
      </c>
      <c r="AF8393">
        <v>1</v>
      </c>
      <c r="AL8393">
        <v>8.1551729999999996</v>
      </c>
      <c r="AM8393" s="5">
        <v>8.9781131744384766</v>
      </c>
      <c r="AN8393">
        <v>570.77625570776252</v>
      </c>
      <c r="AO8393">
        <f t="shared" si="131"/>
        <v>26826.48401826484</v>
      </c>
      <c r="AP8393">
        <v>684.93150684931504</v>
      </c>
      <c r="AQ8393">
        <v>9.49348E-2</v>
      </c>
      <c r="AR8393">
        <v>8.3946099999999996E-2</v>
      </c>
      <c r="AS8393">
        <v>6.8829899999999999E-2</v>
      </c>
      <c r="AT8393">
        <v>9.3441500000000011E-2</v>
      </c>
      <c r="AU8393">
        <v>9.0279200000000004E-2</v>
      </c>
      <c r="AW8393">
        <v>9.49348E-2</v>
      </c>
      <c r="AX8393">
        <v>8.394610000000001E-2</v>
      </c>
      <c r="AY8393">
        <v>6.8829899999999999E-2</v>
      </c>
      <c r="AZ8393">
        <v>9.3441499999999997E-2</v>
      </c>
      <c r="BA8393">
        <v>9.027919999999999E-2</v>
      </c>
      <c r="BC8393" s="52">
        <v>100000</v>
      </c>
      <c r="BD8393" s="52">
        <v>100000</v>
      </c>
      <c r="BE8393">
        <v>0</v>
      </c>
      <c r="BF8393">
        <v>0</v>
      </c>
      <c r="BG8393">
        <v>0</v>
      </c>
    </row>
    <row r="8394" spans="1:59">
      <c r="A8394">
        <v>8393</v>
      </c>
      <c r="E8394">
        <v>9795.2054794520554</v>
      </c>
      <c r="K8394">
        <v>4779.4464348941983</v>
      </c>
      <c r="L8394">
        <v>5396.1097682275322</v>
      </c>
      <c r="M8394">
        <v>6012.7731015608661</v>
      </c>
      <c r="N8394">
        <v>6629.4364348941999</v>
      </c>
      <c r="O8394">
        <v>7246.0997682275338</v>
      </c>
      <c r="Q8394">
        <v>62888.506311858167</v>
      </c>
      <c r="R8394">
        <v>61189.474862342904</v>
      </c>
      <c r="S8394">
        <v>59490.443412827641</v>
      </c>
      <c r="T8394">
        <v>57791.411963312377</v>
      </c>
      <c r="U8394">
        <v>56092.380513797114</v>
      </c>
      <c r="W8394">
        <v>0</v>
      </c>
      <c r="AB8394">
        <v>1</v>
      </c>
      <c r="AC8394">
        <v>1</v>
      </c>
      <c r="AD8394">
        <v>1</v>
      </c>
      <c r="AE8394">
        <v>1</v>
      </c>
      <c r="AF8394">
        <v>1</v>
      </c>
      <c r="AL8394">
        <v>9.1527279999999998</v>
      </c>
      <c r="AM8394" s="5">
        <v>8.0037555694580078</v>
      </c>
      <c r="AN8394">
        <v>570.77625570776252</v>
      </c>
      <c r="AO8394">
        <f t="shared" si="131"/>
        <v>26826.48401826484</v>
      </c>
      <c r="AP8394">
        <v>684.93150684931504</v>
      </c>
      <c r="AQ8394">
        <v>9.5880999999999994E-2</v>
      </c>
      <c r="AR8394">
        <v>8.4982699999999994E-2</v>
      </c>
      <c r="AS8394">
        <v>7.5511099999999998E-2</v>
      </c>
      <c r="AT8394">
        <v>9.5313700000000001E-2</v>
      </c>
      <c r="AU8394">
        <v>9.2263600000000001E-2</v>
      </c>
      <c r="AW8394">
        <v>9.588099999999998E-2</v>
      </c>
      <c r="AX8394">
        <v>8.4982700000000008E-2</v>
      </c>
      <c r="AY8394">
        <v>7.5511099999999984E-2</v>
      </c>
      <c r="AZ8394">
        <v>9.5313699999999987E-2</v>
      </c>
      <c r="BA8394">
        <v>9.2263599999999987E-2</v>
      </c>
      <c r="BC8394" s="52">
        <v>100000</v>
      </c>
      <c r="BD8394" s="52">
        <v>100000</v>
      </c>
      <c r="BE8394">
        <v>0</v>
      </c>
      <c r="BF8394">
        <v>0</v>
      </c>
      <c r="BG8394">
        <v>0</v>
      </c>
    </row>
    <row r="8395" spans="1:59">
      <c r="A8395">
        <v>8394</v>
      </c>
      <c r="E8395">
        <v>9795.2054794520554</v>
      </c>
      <c r="K8395">
        <v>6513.9320821919755</v>
      </c>
      <c r="L8395">
        <v>7297.6512488586422</v>
      </c>
      <c r="M8395">
        <v>8081.370415525309</v>
      </c>
      <c r="N8395">
        <v>8865.0895821919767</v>
      </c>
      <c r="O8395">
        <v>9648.8087488586425</v>
      </c>
      <c r="Q8395">
        <v>64781.011622064267</v>
      </c>
      <c r="R8395">
        <v>63030.851179651843</v>
      </c>
      <c r="S8395">
        <v>61280.69073723942</v>
      </c>
      <c r="T8395">
        <v>59530.530294826996</v>
      </c>
      <c r="U8395">
        <v>57780.369852414573</v>
      </c>
      <c r="W8395">
        <v>0</v>
      </c>
      <c r="AB8395">
        <v>1</v>
      </c>
      <c r="AC8395">
        <v>1</v>
      </c>
      <c r="AD8395">
        <v>1</v>
      </c>
      <c r="AE8395">
        <v>1</v>
      </c>
      <c r="AF8395">
        <v>1</v>
      </c>
      <c r="AL8395">
        <v>9.7585320000000007</v>
      </c>
      <c r="AM8395" s="5">
        <v>9.4564981460571289</v>
      </c>
      <c r="AN8395">
        <v>570.77625570776252</v>
      </c>
      <c r="AO8395">
        <f t="shared" si="131"/>
        <v>26826.48401826484</v>
      </c>
      <c r="AP8395">
        <v>684.93150684931504</v>
      </c>
      <c r="AQ8395">
        <v>0.101035</v>
      </c>
      <c r="AR8395">
        <v>8.71923E-2</v>
      </c>
      <c r="AS8395">
        <v>7.736839999999999E-2</v>
      </c>
      <c r="AT8395">
        <v>9.9552700000000008E-2</v>
      </c>
      <c r="AU8395">
        <v>9.3993599999999997E-2</v>
      </c>
      <c r="AW8395">
        <v>0.101035</v>
      </c>
      <c r="AX8395">
        <v>8.7192299999999986E-2</v>
      </c>
      <c r="AY8395">
        <v>7.736839999999999E-2</v>
      </c>
      <c r="AZ8395">
        <v>9.9552700000000008E-2</v>
      </c>
      <c r="BA8395">
        <v>9.3993599999999997E-2</v>
      </c>
      <c r="BC8395" s="52">
        <v>100000</v>
      </c>
      <c r="BD8395" s="52">
        <v>100000</v>
      </c>
      <c r="BE8395">
        <v>0</v>
      </c>
      <c r="BF8395">
        <v>0</v>
      </c>
      <c r="BG8395">
        <v>0</v>
      </c>
    </row>
    <row r="8396" spans="1:59">
      <c r="A8396">
        <v>8395</v>
      </c>
      <c r="E8396">
        <v>9795.2054794520554</v>
      </c>
      <c r="K8396">
        <v>7625.4049578723625</v>
      </c>
      <c r="L8396">
        <v>8428.3732912056948</v>
      </c>
      <c r="M8396">
        <v>9231.341624539029</v>
      </c>
      <c r="N8396">
        <v>10034.309957872363</v>
      </c>
      <c r="O8396">
        <v>10837.278291205697</v>
      </c>
      <c r="Q8396">
        <v>63722.537520688536</v>
      </c>
      <c r="R8396">
        <v>62000.973413658721</v>
      </c>
      <c r="S8396">
        <v>60279.409306628906</v>
      </c>
      <c r="T8396">
        <v>58557.845199599091</v>
      </c>
      <c r="U8396">
        <v>56836.281092569276</v>
      </c>
      <c r="W8396">
        <v>0</v>
      </c>
      <c r="AB8396">
        <v>1</v>
      </c>
      <c r="AC8396">
        <v>1</v>
      </c>
      <c r="AD8396">
        <v>1</v>
      </c>
      <c r="AE8396">
        <v>1</v>
      </c>
      <c r="AF8396">
        <v>1</v>
      </c>
      <c r="AL8396">
        <v>9.9854889999999994</v>
      </c>
      <c r="AM8396" s="5">
        <v>10.142154693603519</v>
      </c>
      <c r="AN8396">
        <v>570.77625570776252</v>
      </c>
      <c r="AO8396">
        <f t="shared" si="131"/>
        <v>26826.48401826484</v>
      </c>
      <c r="AP8396">
        <v>684.93150684931504</v>
      </c>
      <c r="AQ8396">
        <v>0.103627</v>
      </c>
      <c r="AR8396">
        <v>8.7616899999999998E-2</v>
      </c>
      <c r="AS8396">
        <v>7.9438100000000011E-2</v>
      </c>
      <c r="AT8396">
        <v>0.101937</v>
      </c>
      <c r="AU8396">
        <v>9.62118E-2</v>
      </c>
      <c r="AW8396">
        <v>0.10362700000000001</v>
      </c>
      <c r="AX8396">
        <v>8.7616899999999984E-2</v>
      </c>
      <c r="AY8396">
        <v>7.9438099999999998E-2</v>
      </c>
      <c r="AZ8396">
        <v>0.10193699999999999</v>
      </c>
      <c r="BA8396">
        <v>9.62118E-2</v>
      </c>
      <c r="BC8396" s="52">
        <v>100000</v>
      </c>
      <c r="BD8396" s="52">
        <v>100000</v>
      </c>
      <c r="BE8396">
        <v>0</v>
      </c>
      <c r="BF8396">
        <v>0</v>
      </c>
      <c r="BG8396">
        <v>0</v>
      </c>
    </row>
    <row r="8397" spans="1:59">
      <c r="A8397">
        <v>8396</v>
      </c>
      <c r="E8397">
        <v>9795.2054794520554</v>
      </c>
      <c r="K8397">
        <v>8004.1876774582524</v>
      </c>
      <c r="L8397">
        <v>8756.3926774582524</v>
      </c>
      <c r="M8397">
        <v>9508.5976774582523</v>
      </c>
      <c r="N8397">
        <v>10260.802677458252</v>
      </c>
      <c r="O8397">
        <v>11013.007677458252</v>
      </c>
      <c r="Q8397">
        <v>64042.674070133449</v>
      </c>
      <c r="R8397">
        <v>62312.460974152738</v>
      </c>
      <c r="S8397">
        <v>60582.247878172027</v>
      </c>
      <c r="T8397">
        <v>58852.034782191316</v>
      </c>
      <c r="U8397">
        <v>57121.821686210606</v>
      </c>
      <c r="W8397">
        <v>0</v>
      </c>
      <c r="AB8397">
        <v>1</v>
      </c>
      <c r="AC8397">
        <v>1</v>
      </c>
      <c r="AD8397">
        <v>1</v>
      </c>
      <c r="AE8397">
        <v>1</v>
      </c>
      <c r="AF8397">
        <v>1</v>
      </c>
      <c r="AL8397">
        <v>9.9561209999999996</v>
      </c>
      <c r="AM8397" s="5">
        <v>8.7850847244262695</v>
      </c>
      <c r="AN8397">
        <v>570.77625570776252</v>
      </c>
      <c r="AO8397">
        <f t="shared" si="131"/>
        <v>26826.48401826484</v>
      </c>
      <c r="AP8397">
        <v>684.93150684931504</v>
      </c>
      <c r="AQ8397">
        <v>0.10624299999999999</v>
      </c>
      <c r="AR8397">
        <v>9.1928999999999997E-2</v>
      </c>
      <c r="AS8397">
        <v>8.24796E-2</v>
      </c>
      <c r="AT8397">
        <v>0.10551300000000001</v>
      </c>
      <c r="AU8397">
        <v>0.106921</v>
      </c>
      <c r="AW8397">
        <v>0.10624299999999999</v>
      </c>
      <c r="AX8397">
        <v>9.1928999999999997E-2</v>
      </c>
      <c r="AY8397">
        <v>8.24796E-2</v>
      </c>
      <c r="AZ8397">
        <v>0.10551300000000001</v>
      </c>
      <c r="BA8397">
        <v>0.106921</v>
      </c>
      <c r="BC8397" s="52">
        <v>100000</v>
      </c>
      <c r="BD8397" s="52">
        <v>100000</v>
      </c>
      <c r="BE8397">
        <v>0</v>
      </c>
      <c r="BF8397">
        <v>0</v>
      </c>
      <c r="BG8397">
        <v>0</v>
      </c>
    </row>
    <row r="8398" spans="1:59">
      <c r="A8398">
        <v>8397</v>
      </c>
      <c r="E8398">
        <v>9795.2054794520554</v>
      </c>
      <c r="K8398">
        <v>7101.8933185641035</v>
      </c>
      <c r="L8398">
        <v>7724.6891518974371</v>
      </c>
      <c r="M8398">
        <v>8347.4849852307707</v>
      </c>
      <c r="N8398">
        <v>8970.2808185641043</v>
      </c>
      <c r="O8398">
        <v>9593.0766518974378</v>
      </c>
      <c r="Q8398">
        <v>62824.13169403527</v>
      </c>
      <c r="R8398">
        <v>61126.839427912608</v>
      </c>
      <c r="S8398">
        <v>59429.547161789946</v>
      </c>
      <c r="T8398">
        <v>57732.254895667284</v>
      </c>
      <c r="U8398">
        <v>56034.962629544621</v>
      </c>
      <c r="W8398">
        <v>0</v>
      </c>
      <c r="AB8398">
        <v>1</v>
      </c>
      <c r="AC8398">
        <v>1</v>
      </c>
      <c r="AD8398">
        <v>1</v>
      </c>
      <c r="AE8398">
        <v>1</v>
      </c>
      <c r="AF8398">
        <v>1</v>
      </c>
      <c r="AL8398">
        <v>10.941425000000001</v>
      </c>
      <c r="AM8398" s="5">
        <v>7.7501964569091797</v>
      </c>
      <c r="AN8398">
        <v>570.77625570776252</v>
      </c>
      <c r="AO8398">
        <f t="shared" si="131"/>
        <v>26826.48401826484</v>
      </c>
      <c r="AP8398">
        <v>684.93150684931504</v>
      </c>
      <c r="AQ8398">
        <v>0.10711900000000001</v>
      </c>
      <c r="AR8398">
        <v>9.6254599999999996E-2</v>
      </c>
      <c r="AS8398">
        <v>8.5474000000000008E-2</v>
      </c>
      <c r="AT8398">
        <v>0.11255</v>
      </c>
      <c r="AU8398">
        <v>0.10826300000000001</v>
      </c>
      <c r="AW8398">
        <v>0.10711900000000001</v>
      </c>
      <c r="AX8398">
        <v>9.625460000000001E-2</v>
      </c>
      <c r="AY8398">
        <v>8.5474000000000008E-2</v>
      </c>
      <c r="AZ8398">
        <v>0.11255</v>
      </c>
      <c r="BA8398">
        <v>0.10826300000000001</v>
      </c>
      <c r="BC8398" s="52">
        <v>100000</v>
      </c>
      <c r="BD8398" s="52">
        <v>100000</v>
      </c>
      <c r="BE8398">
        <v>0</v>
      </c>
      <c r="BF8398">
        <v>0</v>
      </c>
      <c r="BG8398">
        <v>0</v>
      </c>
    </row>
    <row r="8399" spans="1:59">
      <c r="A8399">
        <v>8398</v>
      </c>
      <c r="E8399">
        <v>9795.2054794520554</v>
      </c>
      <c r="K8399">
        <v>6032.2561462409649</v>
      </c>
      <c r="L8399">
        <v>6580.9969795742982</v>
      </c>
      <c r="M8399">
        <v>7129.7378129076315</v>
      </c>
      <c r="N8399">
        <v>7678.4786462409647</v>
      </c>
      <c r="O8399">
        <v>8227.219479574298</v>
      </c>
      <c r="Q8399">
        <v>58270.098739087443</v>
      </c>
      <c r="R8399">
        <v>56695.840803446081</v>
      </c>
      <c r="S8399">
        <v>55121.582867804718</v>
      </c>
      <c r="T8399">
        <v>53547.324932163356</v>
      </c>
      <c r="U8399">
        <v>51973.066996521993</v>
      </c>
      <c r="W8399">
        <v>0</v>
      </c>
      <c r="AB8399">
        <v>1</v>
      </c>
      <c r="AC8399">
        <v>1</v>
      </c>
      <c r="AD8399">
        <v>1</v>
      </c>
      <c r="AE8399">
        <v>1</v>
      </c>
      <c r="AF8399">
        <v>1</v>
      </c>
      <c r="AL8399">
        <v>11.402884</v>
      </c>
      <c r="AM8399" s="5">
        <v>10.907284736633301</v>
      </c>
      <c r="AN8399">
        <v>570.77625570776252</v>
      </c>
      <c r="AO8399">
        <f t="shared" si="131"/>
        <v>26826.48401826484</v>
      </c>
      <c r="AP8399">
        <v>684.93150684931504</v>
      </c>
      <c r="AQ8399">
        <v>0.10712099999999999</v>
      </c>
      <c r="AR8399">
        <v>9.5417699999999994E-2</v>
      </c>
      <c r="AS8399">
        <v>8.5733400000000001E-2</v>
      </c>
      <c r="AT8399">
        <v>0.11357500000000001</v>
      </c>
      <c r="AU8399">
        <v>0.10813500000000001</v>
      </c>
      <c r="AW8399">
        <v>0.10712100000000001</v>
      </c>
      <c r="AX8399">
        <v>9.541769999999998E-2</v>
      </c>
      <c r="AY8399">
        <v>8.5733400000000001E-2</v>
      </c>
      <c r="AZ8399">
        <v>0.11357500000000002</v>
      </c>
      <c r="BA8399">
        <v>0.10813500000000002</v>
      </c>
      <c r="BC8399" s="52">
        <v>100000</v>
      </c>
      <c r="BD8399" s="52">
        <v>100000</v>
      </c>
      <c r="BE8399">
        <v>0</v>
      </c>
      <c r="BF8399">
        <v>0</v>
      </c>
      <c r="BG8399">
        <v>0</v>
      </c>
    </row>
    <row r="8400" spans="1:59">
      <c r="A8400">
        <v>8399</v>
      </c>
      <c r="E8400">
        <v>9795.2054794520554</v>
      </c>
      <c r="K8400">
        <v>5792.5488729507888</v>
      </c>
      <c r="L8400">
        <v>6240.2313729507887</v>
      </c>
      <c r="M8400">
        <v>6687.9138729507886</v>
      </c>
      <c r="N8400">
        <v>7135.5963729507885</v>
      </c>
      <c r="O8400">
        <v>7583.2788729507884</v>
      </c>
      <c r="Q8400">
        <v>50720.87885319315</v>
      </c>
      <c r="R8400">
        <v>49350.574915537269</v>
      </c>
      <c r="S8400">
        <v>47980.270977881388</v>
      </c>
      <c r="T8400">
        <v>46609.967040225507</v>
      </c>
      <c r="U8400">
        <v>45239.663102569626</v>
      </c>
      <c r="W8400">
        <v>0</v>
      </c>
      <c r="AB8400">
        <v>1</v>
      </c>
      <c r="AC8400">
        <v>1</v>
      </c>
      <c r="AD8400">
        <v>1</v>
      </c>
      <c r="AE8400">
        <v>1</v>
      </c>
      <c r="AF8400">
        <v>1</v>
      </c>
      <c r="AL8400">
        <v>11.996817999999999</v>
      </c>
      <c r="AM8400" s="5">
        <v>7.5282506942749023</v>
      </c>
      <c r="AN8400">
        <v>570.77625570776252</v>
      </c>
      <c r="AO8400">
        <f t="shared" si="131"/>
        <v>26826.48401826484</v>
      </c>
      <c r="AP8400">
        <v>684.93150684931504</v>
      </c>
      <c r="AQ8400">
        <v>0.105881</v>
      </c>
      <c r="AR8400">
        <v>9.5196200000000009E-2</v>
      </c>
      <c r="AS8400">
        <v>8.5901099999999994E-2</v>
      </c>
      <c r="AT8400">
        <v>0.114228</v>
      </c>
      <c r="AU8400">
        <v>0.11154</v>
      </c>
      <c r="AW8400">
        <v>0.10588099999999999</v>
      </c>
      <c r="AX8400">
        <v>9.5196199999999995E-2</v>
      </c>
      <c r="AY8400">
        <v>8.5901099999999994E-2</v>
      </c>
      <c r="AZ8400">
        <v>0.11422799999999998</v>
      </c>
      <c r="BA8400">
        <v>0.11154000000000001</v>
      </c>
      <c r="BC8400" s="52">
        <v>100000</v>
      </c>
      <c r="BD8400" s="52">
        <v>100000</v>
      </c>
      <c r="BE8400">
        <v>0</v>
      </c>
      <c r="BF8400">
        <v>0</v>
      </c>
      <c r="BG8400">
        <v>0</v>
      </c>
    </row>
    <row r="8401" spans="1:59">
      <c r="A8401">
        <v>8400</v>
      </c>
      <c r="E8401">
        <v>9795.2054794520554</v>
      </c>
      <c r="K8401">
        <v>4316.9923085938144</v>
      </c>
      <c r="L8401">
        <v>4709.8973085938142</v>
      </c>
      <c r="M8401">
        <v>5102.8023085938139</v>
      </c>
      <c r="N8401">
        <v>5495.7073085938137</v>
      </c>
      <c r="O8401">
        <v>5888.6123085938134</v>
      </c>
      <c r="Q8401">
        <v>41258.352302162632</v>
      </c>
      <c r="R8401">
        <v>40143.693328992536</v>
      </c>
      <c r="S8401">
        <v>39029.034355822441</v>
      </c>
      <c r="T8401">
        <v>37914.375382652346</v>
      </c>
      <c r="U8401">
        <v>36799.716409482251</v>
      </c>
      <c r="W8401">
        <v>0</v>
      </c>
      <c r="AB8401">
        <v>1</v>
      </c>
      <c r="AC8401">
        <v>1</v>
      </c>
      <c r="AD8401">
        <v>1</v>
      </c>
      <c r="AE8401">
        <v>1</v>
      </c>
      <c r="AF8401">
        <v>1</v>
      </c>
      <c r="AL8401">
        <v>13.024324999999999</v>
      </c>
      <c r="AM8401" s="5">
        <v>4.6664671897888184</v>
      </c>
      <c r="AN8401">
        <v>570.77625570776252</v>
      </c>
      <c r="AO8401">
        <f t="shared" si="131"/>
        <v>26826.48401826484</v>
      </c>
      <c r="AP8401">
        <v>684.93150684931504</v>
      </c>
      <c r="AQ8401">
        <v>0.10566299999999999</v>
      </c>
      <c r="AR8401">
        <v>9.5020499999999994E-2</v>
      </c>
      <c r="AS8401">
        <v>8.7787499999999991E-2</v>
      </c>
      <c r="AT8401">
        <v>0.127109</v>
      </c>
      <c r="AU8401">
        <v>0.116549</v>
      </c>
      <c r="AW8401">
        <v>0.10566299999999999</v>
      </c>
      <c r="AX8401">
        <v>9.5020499999999994E-2</v>
      </c>
      <c r="AY8401">
        <v>8.7787500000000004E-2</v>
      </c>
      <c r="AZ8401">
        <v>0.12710900000000003</v>
      </c>
      <c r="BA8401">
        <v>0.116549</v>
      </c>
      <c r="BC8401" s="52">
        <v>100000</v>
      </c>
      <c r="BD8401" s="52">
        <v>100000</v>
      </c>
      <c r="BE8401">
        <v>0</v>
      </c>
      <c r="BF8401">
        <v>0</v>
      </c>
      <c r="BG8401">
        <v>0</v>
      </c>
    </row>
    <row r="8402" spans="1:59">
      <c r="A8402">
        <v>8401</v>
      </c>
      <c r="E8402">
        <v>9795.2054794520554</v>
      </c>
      <c r="K8402">
        <v>3260.7497092441818</v>
      </c>
      <c r="L8402">
        <v>3467.6797092441816</v>
      </c>
      <c r="M8402">
        <v>3674.6097092441814</v>
      </c>
      <c r="N8402">
        <v>3881.5397092441813</v>
      </c>
      <c r="O8402">
        <v>4088.4697092441811</v>
      </c>
      <c r="Q8402">
        <v>34241.584273913053</v>
      </c>
      <c r="R8402">
        <v>33316.494270555966</v>
      </c>
      <c r="S8402">
        <v>32391.404267198879</v>
      </c>
      <c r="T8402">
        <v>31466.314263841792</v>
      </c>
      <c r="U8402">
        <v>30541.224260484705</v>
      </c>
      <c r="W8402">
        <v>0</v>
      </c>
      <c r="AB8402">
        <v>1</v>
      </c>
      <c r="AC8402">
        <v>1</v>
      </c>
      <c r="AD8402">
        <v>1</v>
      </c>
      <c r="AE8402">
        <v>1</v>
      </c>
      <c r="AF8402">
        <v>1</v>
      </c>
      <c r="AL8402">
        <v>13.848229999999999</v>
      </c>
      <c r="AM8402" s="5">
        <v>3.813776016235352</v>
      </c>
      <c r="AN8402">
        <v>570.77625570776252</v>
      </c>
      <c r="AO8402">
        <f t="shared" si="131"/>
        <v>26826.48401826484</v>
      </c>
      <c r="AP8402">
        <v>684.93150684931504</v>
      </c>
      <c r="AQ8402">
        <v>0.10631600000000001</v>
      </c>
      <c r="AR8402">
        <v>9.5953900000000009E-2</v>
      </c>
      <c r="AS8402">
        <v>9.1046700000000008E-2</v>
      </c>
      <c r="AT8402">
        <v>0.128639</v>
      </c>
      <c r="AU8402">
        <v>0.118631</v>
      </c>
      <c r="AW8402">
        <v>0.10631600000000001</v>
      </c>
      <c r="AX8402">
        <v>9.5953900000000023E-2</v>
      </c>
      <c r="AY8402">
        <v>9.1046700000000022E-2</v>
      </c>
      <c r="AZ8402">
        <v>0.128639</v>
      </c>
      <c r="BA8402">
        <v>0.118631</v>
      </c>
      <c r="BC8402" s="52">
        <v>100000</v>
      </c>
      <c r="BD8402" s="52">
        <v>100000</v>
      </c>
      <c r="BE8402">
        <v>0</v>
      </c>
      <c r="BF8402">
        <v>0</v>
      </c>
      <c r="BG8402">
        <v>0</v>
      </c>
    </row>
    <row r="8403" spans="1:59">
      <c r="A8403">
        <v>8402</v>
      </c>
      <c r="E8403">
        <v>9795.2054794520554</v>
      </c>
      <c r="K8403">
        <v>2323.1141009184039</v>
      </c>
      <c r="L8403">
        <v>2418.1499342517372</v>
      </c>
      <c r="M8403">
        <v>2513.1857675850706</v>
      </c>
      <c r="N8403">
        <v>2608.221600918404</v>
      </c>
      <c r="O8403">
        <v>2703.2574342517373</v>
      </c>
      <c r="Q8403">
        <v>34892.206708022954</v>
      </c>
      <c r="R8403">
        <v>33949.539121423484</v>
      </c>
      <c r="S8403">
        <v>33006.871534824015</v>
      </c>
      <c r="T8403">
        <v>32064.203948224545</v>
      </c>
      <c r="U8403">
        <v>31121.536361625076</v>
      </c>
      <c r="W8403">
        <v>0</v>
      </c>
      <c r="AB8403">
        <v>1</v>
      </c>
      <c r="AC8403">
        <v>1</v>
      </c>
      <c r="AD8403">
        <v>1</v>
      </c>
      <c r="AE8403">
        <v>1</v>
      </c>
      <c r="AF8403">
        <v>1</v>
      </c>
      <c r="AL8403">
        <v>13.673591</v>
      </c>
      <c r="AM8403" s="5">
        <v>3.2039039134979248</v>
      </c>
      <c r="AN8403">
        <v>570.77625570776252</v>
      </c>
      <c r="AO8403">
        <f t="shared" si="131"/>
        <v>26826.48401826484</v>
      </c>
      <c r="AP8403">
        <v>684.93150684931504</v>
      </c>
      <c r="AQ8403">
        <v>0.10627500000000001</v>
      </c>
      <c r="AR8403">
        <v>9.6371100000000001E-2</v>
      </c>
      <c r="AS8403">
        <v>9.1730800000000001E-2</v>
      </c>
      <c r="AT8403">
        <v>0.128853</v>
      </c>
      <c r="AU8403">
        <v>0.119534</v>
      </c>
      <c r="AW8403">
        <v>0.10627499999999999</v>
      </c>
      <c r="AX8403">
        <v>9.6371100000000001E-2</v>
      </c>
      <c r="AY8403">
        <v>9.1730799999999987E-2</v>
      </c>
      <c r="AZ8403">
        <v>0.128853</v>
      </c>
      <c r="BA8403">
        <v>0.11953400000000002</v>
      </c>
      <c r="BC8403" s="52">
        <v>100000</v>
      </c>
      <c r="BD8403" s="52">
        <v>100000</v>
      </c>
      <c r="BE8403">
        <v>0</v>
      </c>
      <c r="BF8403">
        <v>0</v>
      </c>
      <c r="BG8403">
        <v>0</v>
      </c>
    </row>
    <row r="8404" spans="1:59">
      <c r="A8404">
        <v>8403</v>
      </c>
      <c r="E8404">
        <v>9795.2054794520554</v>
      </c>
      <c r="K8404">
        <v>1756.2243739983442</v>
      </c>
      <c r="L8404">
        <v>1806.7118739983441</v>
      </c>
      <c r="M8404">
        <v>1857.1993739983441</v>
      </c>
      <c r="N8404">
        <v>1907.686873998344</v>
      </c>
      <c r="O8404">
        <v>1958.174373998344</v>
      </c>
      <c r="Q8404">
        <v>35594.352244568967</v>
      </c>
      <c r="R8404">
        <v>34632.715097195876</v>
      </c>
      <c r="S8404">
        <v>33671.077949822786</v>
      </c>
      <c r="T8404">
        <v>32709.440802449695</v>
      </c>
      <c r="U8404">
        <v>31747.803655076605</v>
      </c>
      <c r="W8404">
        <v>0</v>
      </c>
      <c r="AB8404">
        <v>1</v>
      </c>
      <c r="AC8404">
        <v>1</v>
      </c>
      <c r="AD8404">
        <v>1</v>
      </c>
      <c r="AE8404">
        <v>1</v>
      </c>
      <c r="AF8404">
        <v>1</v>
      </c>
      <c r="AL8404">
        <v>12.859197999999999</v>
      </c>
      <c r="AM8404" s="5">
        <v>3.564240455627441</v>
      </c>
      <c r="AN8404">
        <v>570.77625570776252</v>
      </c>
      <c r="AO8404">
        <f t="shared" si="131"/>
        <v>26826.48401826484</v>
      </c>
      <c r="AP8404">
        <v>684.93150684931504</v>
      </c>
      <c r="AQ8404">
        <v>0.10631499999999999</v>
      </c>
      <c r="AR8404">
        <v>9.7362599999999994E-2</v>
      </c>
      <c r="AS8404">
        <v>9.2544500000000002E-2</v>
      </c>
      <c r="AT8404">
        <v>0.130134</v>
      </c>
      <c r="AU8404">
        <v>0.119905</v>
      </c>
      <c r="AW8404">
        <v>0.10631499999999998</v>
      </c>
      <c r="AX8404">
        <v>9.7362600000000007E-2</v>
      </c>
      <c r="AY8404">
        <v>9.2544500000000016E-2</v>
      </c>
      <c r="AZ8404">
        <v>0.13013400000000003</v>
      </c>
      <c r="BA8404">
        <v>0.119905</v>
      </c>
      <c r="BC8404" s="52">
        <v>100000</v>
      </c>
      <c r="BD8404" s="52">
        <v>100000</v>
      </c>
      <c r="BE8404">
        <v>0</v>
      </c>
      <c r="BF8404">
        <v>0</v>
      </c>
      <c r="BG8404">
        <v>0</v>
      </c>
    </row>
    <row r="8405" spans="1:59">
      <c r="A8405">
        <v>8404</v>
      </c>
      <c r="E8405">
        <v>9795.2054794520554</v>
      </c>
      <c r="K8405">
        <v>1645.1139875220126</v>
      </c>
      <c r="L8405">
        <v>1685.9489875220127</v>
      </c>
      <c r="M8405">
        <v>1726.7839875220127</v>
      </c>
      <c r="N8405">
        <v>1767.6189875220127</v>
      </c>
      <c r="O8405">
        <v>1808.4539875220128</v>
      </c>
      <c r="Q8405">
        <v>37779.270535799122</v>
      </c>
      <c r="R8405">
        <v>36758.604400880678</v>
      </c>
      <c r="S8405">
        <v>35737.938265962235</v>
      </c>
      <c r="T8405">
        <v>34717.272131043792</v>
      </c>
      <c r="U8405">
        <v>33696.605996125349</v>
      </c>
      <c r="W8405">
        <v>0</v>
      </c>
      <c r="AB8405">
        <v>1</v>
      </c>
      <c r="AC8405">
        <v>1</v>
      </c>
      <c r="AD8405">
        <v>1</v>
      </c>
      <c r="AE8405">
        <v>1</v>
      </c>
      <c r="AF8405">
        <v>1</v>
      </c>
      <c r="AL8405">
        <v>12.297846</v>
      </c>
      <c r="AM8405" s="5">
        <v>1.3315674066543579</v>
      </c>
      <c r="AN8405">
        <v>570.77625570776252</v>
      </c>
      <c r="AO8405">
        <f t="shared" si="131"/>
        <v>26826.48401826484</v>
      </c>
      <c r="AP8405">
        <v>684.93150684931504</v>
      </c>
      <c r="AQ8405">
        <v>0.105849</v>
      </c>
      <c r="AR8405">
        <v>9.9096100000000006E-2</v>
      </c>
      <c r="AS8405">
        <v>9.2488500000000001E-2</v>
      </c>
      <c r="AT8405">
        <v>0.12985400000000002</v>
      </c>
      <c r="AU8405">
        <v>0.120342</v>
      </c>
      <c r="AW8405">
        <v>0.10584900000000001</v>
      </c>
      <c r="AX8405">
        <v>9.9096100000000006E-2</v>
      </c>
      <c r="AY8405">
        <v>9.2488500000000015E-2</v>
      </c>
      <c r="AZ8405">
        <v>0.12985400000000002</v>
      </c>
      <c r="BA8405">
        <v>0.12034199999999999</v>
      </c>
      <c r="BC8405" s="52">
        <v>100000</v>
      </c>
      <c r="BD8405" s="52">
        <v>100000</v>
      </c>
      <c r="BE8405">
        <v>0</v>
      </c>
      <c r="BF8405">
        <v>0</v>
      </c>
      <c r="BG8405">
        <v>0</v>
      </c>
    </row>
    <row r="8406" spans="1:59">
      <c r="A8406">
        <v>8405</v>
      </c>
      <c r="E8406">
        <v>9795.2054794520554</v>
      </c>
      <c r="K8406">
        <v>1857.1307453901147</v>
      </c>
      <c r="L8406">
        <v>1898.3782453901147</v>
      </c>
      <c r="M8406">
        <v>1939.6257453901146</v>
      </c>
      <c r="N8406">
        <v>1980.8732453901146</v>
      </c>
      <c r="O8406">
        <v>2022.1207453901145</v>
      </c>
      <c r="Q8406">
        <v>43059.140606456764</v>
      </c>
      <c r="R8406">
        <v>41895.830517157599</v>
      </c>
      <c r="S8406">
        <v>40732.520427858435</v>
      </c>
      <c r="T8406">
        <v>39569.210338559271</v>
      </c>
      <c r="U8406">
        <v>38405.900249260107</v>
      </c>
      <c r="W8406">
        <v>0</v>
      </c>
      <c r="AB8406">
        <v>1</v>
      </c>
      <c r="AC8406">
        <v>1</v>
      </c>
      <c r="AD8406">
        <v>1</v>
      </c>
      <c r="AE8406">
        <v>1</v>
      </c>
      <c r="AF8406">
        <v>1</v>
      </c>
      <c r="AL8406">
        <v>11.611675</v>
      </c>
      <c r="AM8406" s="5">
        <v>1.1597810983657839</v>
      </c>
      <c r="AN8406">
        <v>570.77625570776252</v>
      </c>
      <c r="AO8406">
        <f t="shared" si="131"/>
        <v>26826.48401826484</v>
      </c>
      <c r="AP8406">
        <v>684.93150684931504</v>
      </c>
      <c r="AQ8406">
        <v>0.106157</v>
      </c>
      <c r="AR8406">
        <v>0.10348399999999999</v>
      </c>
      <c r="AS8406">
        <v>9.5274899999999996E-2</v>
      </c>
      <c r="AT8406">
        <v>0.13192599999999999</v>
      </c>
      <c r="AU8406">
        <v>0.12771299999999999</v>
      </c>
      <c r="AW8406">
        <v>0.10615699999999999</v>
      </c>
      <c r="AX8406">
        <v>0.10348400000000001</v>
      </c>
      <c r="AY8406">
        <v>9.5274899999999982E-2</v>
      </c>
      <c r="AZ8406">
        <v>0.13192599999999999</v>
      </c>
      <c r="BA8406">
        <v>0.12771300000000002</v>
      </c>
      <c r="BC8406" s="52">
        <v>100000</v>
      </c>
      <c r="BD8406" s="52">
        <v>100000</v>
      </c>
      <c r="BE8406">
        <v>0</v>
      </c>
      <c r="BF8406">
        <v>0</v>
      </c>
      <c r="BG8406">
        <v>0</v>
      </c>
    </row>
    <row r="8407" spans="1:59">
      <c r="A8407">
        <v>8406</v>
      </c>
      <c r="E8407">
        <v>9795.2054794520554</v>
      </c>
      <c r="K8407">
        <v>2710.8666741317247</v>
      </c>
      <c r="L8407">
        <v>2751.0141741317248</v>
      </c>
      <c r="M8407">
        <v>2791.1616741317248</v>
      </c>
      <c r="N8407">
        <v>2831.3091741317248</v>
      </c>
      <c r="O8407">
        <v>2871.4566741317249</v>
      </c>
      <c r="Q8407">
        <v>59137.188433050527</v>
      </c>
      <c r="R8407">
        <v>57539.504717616815</v>
      </c>
      <c r="S8407">
        <v>55941.821002183104</v>
      </c>
      <c r="T8407">
        <v>54344.137286749392</v>
      </c>
      <c r="U8407">
        <v>52746.45357131568</v>
      </c>
      <c r="W8407">
        <v>0</v>
      </c>
      <c r="AB8407">
        <v>1</v>
      </c>
      <c r="AC8407">
        <v>1</v>
      </c>
      <c r="AD8407">
        <v>1</v>
      </c>
      <c r="AE8407">
        <v>1</v>
      </c>
      <c r="AF8407">
        <v>1</v>
      </c>
      <c r="AL8407">
        <v>15.20008</v>
      </c>
      <c r="AM8407" s="5">
        <v>1.847373366355896</v>
      </c>
      <c r="AN8407">
        <v>570.77625570776252</v>
      </c>
      <c r="AO8407">
        <f t="shared" si="131"/>
        <v>26826.48401826484</v>
      </c>
      <c r="AP8407">
        <v>684.93150684931504</v>
      </c>
      <c r="AQ8407">
        <v>0.109447</v>
      </c>
      <c r="AR8407">
        <v>0.116816</v>
      </c>
      <c r="AS8407">
        <v>0.11311300000000001</v>
      </c>
      <c r="AT8407">
        <v>0.142349</v>
      </c>
      <c r="AU8407">
        <v>0.130801</v>
      </c>
      <c r="AW8407">
        <v>0.109447</v>
      </c>
      <c r="AX8407">
        <v>0.11681600000000002</v>
      </c>
      <c r="AY8407">
        <v>0.11311300000000001</v>
      </c>
      <c r="AZ8407">
        <v>0.142349</v>
      </c>
      <c r="BA8407">
        <v>0.130801</v>
      </c>
      <c r="BC8407" s="52">
        <v>100000</v>
      </c>
      <c r="BD8407" s="52">
        <v>100000</v>
      </c>
      <c r="BE8407">
        <v>0</v>
      </c>
      <c r="BF8407">
        <v>0</v>
      </c>
      <c r="BG8407">
        <v>0</v>
      </c>
    </row>
    <row r="8408" spans="1:59">
      <c r="A8408">
        <v>8407</v>
      </c>
      <c r="E8408">
        <v>9795.2054794520554</v>
      </c>
      <c r="K8408">
        <v>4253.9405108081264</v>
      </c>
      <c r="L8408">
        <v>4296.5630108081259</v>
      </c>
      <c r="M8408">
        <v>4339.1855108081254</v>
      </c>
      <c r="N8408">
        <v>4381.8080108081249</v>
      </c>
      <c r="O8408">
        <v>4424.4305108081244</v>
      </c>
      <c r="Q8408">
        <v>70509.327933965338</v>
      </c>
      <c r="R8408">
        <v>68604.408058546134</v>
      </c>
      <c r="S8408">
        <v>66699.48818312693</v>
      </c>
      <c r="T8408">
        <v>64794.568307707726</v>
      </c>
      <c r="U8408">
        <v>62889.648432288523</v>
      </c>
      <c r="W8408">
        <v>0</v>
      </c>
      <c r="AB8408">
        <v>1</v>
      </c>
      <c r="AC8408">
        <v>1</v>
      </c>
      <c r="AD8408">
        <v>1</v>
      </c>
      <c r="AE8408">
        <v>1</v>
      </c>
      <c r="AF8408">
        <v>1</v>
      </c>
      <c r="AL8408">
        <v>13.933092</v>
      </c>
      <c r="AM8408" s="5">
        <v>4.2729806900024414</v>
      </c>
      <c r="AN8408">
        <v>570.77625570776252</v>
      </c>
      <c r="AO8408">
        <f t="shared" si="131"/>
        <v>26826.48401826484</v>
      </c>
      <c r="AP8408">
        <v>684.93150684931504</v>
      </c>
      <c r="AQ8408">
        <v>0.11810899999999999</v>
      </c>
      <c r="AR8408">
        <v>0.14905499999999999</v>
      </c>
      <c r="AS8408">
        <v>0.14930000000000002</v>
      </c>
      <c r="AT8408">
        <v>0.14690500000000001</v>
      </c>
      <c r="AU8408">
        <v>0.135043</v>
      </c>
      <c r="AW8408">
        <v>0.11810900000000001</v>
      </c>
      <c r="AX8408">
        <v>0.14905499999999999</v>
      </c>
      <c r="AY8408">
        <v>0.14930000000000004</v>
      </c>
      <c r="AZ8408">
        <v>0.14690500000000001</v>
      </c>
      <c r="BA8408">
        <v>0.13504300000000002</v>
      </c>
      <c r="BC8408" s="52">
        <v>100000</v>
      </c>
      <c r="BD8408" s="52">
        <v>100000</v>
      </c>
      <c r="BE8408">
        <v>0</v>
      </c>
      <c r="BF8408">
        <v>0</v>
      </c>
      <c r="BG8408">
        <v>0</v>
      </c>
    </row>
    <row r="8409" spans="1:59">
      <c r="A8409">
        <v>8408</v>
      </c>
      <c r="E8409">
        <v>9795.2054794520554</v>
      </c>
      <c r="K8409">
        <v>5563.4557799934637</v>
      </c>
      <c r="L8409">
        <v>5605.1157799934635</v>
      </c>
      <c r="M8409">
        <v>5646.7757799934634</v>
      </c>
      <c r="N8409">
        <v>5688.4357799934633</v>
      </c>
      <c r="O8409">
        <v>5730.0957799934631</v>
      </c>
      <c r="Q8409">
        <v>65364.250759087321</v>
      </c>
      <c r="R8409">
        <v>63598.333199582754</v>
      </c>
      <c r="S8409">
        <v>61832.415640078187</v>
      </c>
      <c r="T8409">
        <v>60066.49808057362</v>
      </c>
      <c r="U8409">
        <v>58300.580521069052</v>
      </c>
      <c r="W8409">
        <v>0</v>
      </c>
      <c r="AB8409">
        <v>1</v>
      </c>
      <c r="AC8409">
        <v>1</v>
      </c>
      <c r="AD8409">
        <v>1</v>
      </c>
      <c r="AE8409">
        <v>1</v>
      </c>
      <c r="AF8409">
        <v>1</v>
      </c>
      <c r="AL8409">
        <v>11.61398</v>
      </c>
      <c r="AM8409" s="5">
        <v>6.0873222351074219</v>
      </c>
      <c r="AN8409">
        <v>570.77625570776252</v>
      </c>
      <c r="AO8409">
        <f t="shared" si="131"/>
        <v>26826.48401826484</v>
      </c>
      <c r="AP8409">
        <v>684.93150684931504</v>
      </c>
      <c r="AQ8409">
        <v>0.12173300000000001</v>
      </c>
      <c r="AR8409">
        <v>0.16936699999999999</v>
      </c>
      <c r="AS8409">
        <v>0.155</v>
      </c>
      <c r="AT8409">
        <v>0.14849799999999999</v>
      </c>
      <c r="AU8409">
        <v>0.13740100000000002</v>
      </c>
      <c r="AW8409">
        <v>0.12173300000000002</v>
      </c>
      <c r="AX8409">
        <v>0.16936699999999999</v>
      </c>
      <c r="AY8409">
        <v>0.15500000000000003</v>
      </c>
      <c r="AZ8409">
        <v>0.14849800000000002</v>
      </c>
      <c r="BA8409">
        <v>0.13740100000000005</v>
      </c>
      <c r="BC8409" s="52">
        <v>100000</v>
      </c>
      <c r="BD8409" s="52">
        <v>100000</v>
      </c>
      <c r="BE8409">
        <v>0</v>
      </c>
      <c r="BF8409">
        <v>0</v>
      </c>
      <c r="BG8409">
        <v>0</v>
      </c>
    </row>
    <row r="8410" spans="1:59">
      <c r="A8410">
        <v>8409</v>
      </c>
      <c r="E8410">
        <v>9795.2054794520554</v>
      </c>
      <c r="K8410">
        <v>4710.8536307056957</v>
      </c>
      <c r="L8410">
        <v>4758.2061307056956</v>
      </c>
      <c r="M8410">
        <v>4805.5586307056956</v>
      </c>
      <c r="N8410">
        <v>4852.9111307056955</v>
      </c>
      <c r="O8410">
        <v>4900.2636307056955</v>
      </c>
      <c r="Q8410">
        <v>63989.312321026911</v>
      </c>
      <c r="R8410">
        <v>62260.540877521191</v>
      </c>
      <c r="S8410">
        <v>60531.76943401547</v>
      </c>
      <c r="T8410">
        <v>58802.99799050975</v>
      </c>
      <c r="U8410">
        <v>57074.226547004029</v>
      </c>
      <c r="W8410">
        <v>7.6359999999999997E-2</v>
      </c>
      <c r="AB8410">
        <v>1</v>
      </c>
      <c r="AC8410">
        <v>1</v>
      </c>
      <c r="AD8410">
        <v>1</v>
      </c>
      <c r="AE8410">
        <v>1</v>
      </c>
      <c r="AF8410">
        <v>1</v>
      </c>
      <c r="AL8410">
        <v>12.29297</v>
      </c>
      <c r="AM8410" s="5">
        <v>6.8545737266540527</v>
      </c>
      <c r="AN8410">
        <v>570.77625570776252</v>
      </c>
      <c r="AO8410">
        <f t="shared" si="131"/>
        <v>26826.48401826484</v>
      </c>
      <c r="AP8410">
        <v>684.93150684931504</v>
      </c>
      <c r="AQ8410">
        <v>0.12345199999999999</v>
      </c>
      <c r="AR8410">
        <v>0.17261600000000002</v>
      </c>
      <c r="AS8410">
        <v>0.15499100000000002</v>
      </c>
      <c r="AT8410">
        <v>0.14913799999999999</v>
      </c>
      <c r="AU8410">
        <v>0.137382</v>
      </c>
      <c r="AW8410">
        <v>0.12345199999999999</v>
      </c>
      <c r="AX8410">
        <v>0.17261600000000005</v>
      </c>
      <c r="AY8410">
        <v>0.15499100000000005</v>
      </c>
      <c r="AZ8410">
        <v>0.14913799999999999</v>
      </c>
      <c r="BA8410">
        <v>0.137382</v>
      </c>
      <c r="BC8410" s="52">
        <v>100000</v>
      </c>
      <c r="BD8410" s="52">
        <v>100000</v>
      </c>
      <c r="BE8410">
        <v>0</v>
      </c>
      <c r="BF8410">
        <v>0</v>
      </c>
      <c r="BG8410">
        <v>0</v>
      </c>
    </row>
    <row r="8411" spans="1:59">
      <c r="A8411">
        <v>8410</v>
      </c>
      <c r="E8411">
        <v>9795.2054794520554</v>
      </c>
      <c r="K8411">
        <v>4177.9772874008386</v>
      </c>
      <c r="L8411">
        <v>4249.9972874008381</v>
      </c>
      <c r="M8411">
        <v>4322.0172874008385</v>
      </c>
      <c r="N8411">
        <v>4394.037287400839</v>
      </c>
      <c r="O8411">
        <v>4466.0572874008394</v>
      </c>
      <c r="Q8411">
        <v>62299.250128660409</v>
      </c>
      <c r="R8411">
        <v>60616.138360979006</v>
      </c>
      <c r="S8411">
        <v>58933.026593297604</v>
      </c>
      <c r="T8411">
        <v>57249.914825616201</v>
      </c>
      <c r="U8411">
        <v>55566.803057934798</v>
      </c>
      <c r="W8411">
        <v>2.3260000000000003E-2</v>
      </c>
      <c r="AB8411">
        <v>1</v>
      </c>
      <c r="AC8411">
        <v>1</v>
      </c>
      <c r="AD8411">
        <v>1</v>
      </c>
      <c r="AE8411">
        <v>1</v>
      </c>
      <c r="AF8411">
        <v>1</v>
      </c>
      <c r="AL8411">
        <v>11.817755999999999</v>
      </c>
      <c r="AM8411" s="5">
        <v>6.385833740234375</v>
      </c>
      <c r="AN8411">
        <v>570.77625570776252</v>
      </c>
      <c r="AO8411">
        <f t="shared" si="131"/>
        <v>26826.48401826484</v>
      </c>
      <c r="AP8411">
        <v>684.93150684931504</v>
      </c>
      <c r="AQ8411">
        <v>0.12071999999999999</v>
      </c>
      <c r="AR8411">
        <v>0.16897100000000001</v>
      </c>
      <c r="AS8411">
        <v>0.15517699999999998</v>
      </c>
      <c r="AT8411">
        <v>0.148316</v>
      </c>
      <c r="AU8411">
        <v>0.136214</v>
      </c>
      <c r="AW8411">
        <v>0.12071999999999998</v>
      </c>
      <c r="AX8411">
        <v>0.16897100000000004</v>
      </c>
      <c r="AY8411">
        <v>0.15517700000000001</v>
      </c>
      <c r="AZ8411">
        <v>0.148316</v>
      </c>
      <c r="BA8411">
        <v>0.136214</v>
      </c>
      <c r="BC8411" s="52">
        <v>100000</v>
      </c>
      <c r="BD8411" s="52">
        <v>100000</v>
      </c>
      <c r="BE8411">
        <v>0</v>
      </c>
      <c r="BF8411">
        <v>0</v>
      </c>
      <c r="BG8411">
        <v>0</v>
      </c>
    </row>
    <row r="8412" spans="1:59">
      <c r="A8412">
        <v>8411</v>
      </c>
      <c r="E8412">
        <v>9795.2054794520554</v>
      </c>
      <c r="K8412">
        <v>4252.806731354287</v>
      </c>
      <c r="L8412">
        <v>4356.476731354287</v>
      </c>
      <c r="M8412">
        <v>4460.1467313542871</v>
      </c>
      <c r="N8412">
        <v>4563.8167313542872</v>
      </c>
      <c r="O8412">
        <v>4667.4867313542873</v>
      </c>
      <c r="Q8412">
        <v>60634.350973543027</v>
      </c>
      <c r="R8412">
        <v>58996.219062384109</v>
      </c>
      <c r="S8412">
        <v>57358.087151225191</v>
      </c>
      <c r="T8412">
        <v>55719.955240066272</v>
      </c>
      <c r="U8412">
        <v>54081.823328907354</v>
      </c>
      <c r="W8412">
        <v>2.632E-2</v>
      </c>
      <c r="AB8412">
        <v>1</v>
      </c>
      <c r="AC8412">
        <v>1</v>
      </c>
      <c r="AD8412">
        <v>1</v>
      </c>
      <c r="AE8412">
        <v>1</v>
      </c>
      <c r="AF8412">
        <v>1</v>
      </c>
      <c r="AL8412">
        <v>12.211027</v>
      </c>
      <c r="AM8412" s="5">
        <v>6.3862428665161133</v>
      </c>
      <c r="AN8412">
        <v>570.77625570776252</v>
      </c>
      <c r="AO8412">
        <f t="shared" si="131"/>
        <v>26826.48401826484</v>
      </c>
      <c r="AP8412">
        <v>684.93150684931504</v>
      </c>
      <c r="AQ8412">
        <v>0.12015099999999999</v>
      </c>
      <c r="AR8412">
        <v>0.168851</v>
      </c>
      <c r="AS8412">
        <v>0.15603899999999998</v>
      </c>
      <c r="AT8412">
        <v>0.14899100000000001</v>
      </c>
      <c r="AU8412">
        <v>0.136819</v>
      </c>
      <c r="AW8412">
        <v>0.12015099999999999</v>
      </c>
      <c r="AX8412">
        <v>0.16885100000000003</v>
      </c>
      <c r="AY8412">
        <v>0.15603899999999998</v>
      </c>
      <c r="AZ8412">
        <v>0.14899100000000004</v>
      </c>
      <c r="BA8412">
        <v>0.13681900000000002</v>
      </c>
      <c r="BC8412" s="52">
        <v>100000</v>
      </c>
      <c r="BD8412" s="52">
        <v>100000</v>
      </c>
      <c r="BE8412">
        <v>0</v>
      </c>
      <c r="BF8412">
        <v>0</v>
      </c>
      <c r="BG8412">
        <v>0</v>
      </c>
    </row>
    <row r="8413" spans="1:59">
      <c r="A8413">
        <v>8412</v>
      </c>
      <c r="E8413">
        <v>9795.2054794520554</v>
      </c>
      <c r="K8413">
        <v>4917.2014913045969</v>
      </c>
      <c r="L8413">
        <v>5087.143991304597</v>
      </c>
      <c r="M8413">
        <v>5257.0864913045971</v>
      </c>
      <c r="N8413">
        <v>5427.0289913045972</v>
      </c>
      <c r="O8413">
        <v>5596.9714913045973</v>
      </c>
      <c r="Q8413">
        <v>58087.573937322093</v>
      </c>
      <c r="R8413">
        <v>56518.247195354867</v>
      </c>
      <c r="S8413">
        <v>54948.92045338764</v>
      </c>
      <c r="T8413">
        <v>53379.593711420413</v>
      </c>
      <c r="U8413">
        <v>51810.266969453187</v>
      </c>
      <c r="W8413">
        <v>6.8159999999999998E-2</v>
      </c>
      <c r="AB8413">
        <v>1</v>
      </c>
      <c r="AC8413">
        <v>1</v>
      </c>
      <c r="AD8413">
        <v>1</v>
      </c>
      <c r="AE8413">
        <v>1</v>
      </c>
      <c r="AF8413">
        <v>1</v>
      </c>
      <c r="AL8413">
        <v>11.475683</v>
      </c>
      <c r="AM8413" s="5">
        <v>6.1667656898498544</v>
      </c>
      <c r="AN8413">
        <v>570.77625570776252</v>
      </c>
      <c r="AO8413">
        <f t="shared" si="131"/>
        <v>26826.48401826484</v>
      </c>
      <c r="AP8413">
        <v>684.93150684931504</v>
      </c>
      <c r="AQ8413">
        <v>0.120174</v>
      </c>
      <c r="AR8413">
        <v>0.169234</v>
      </c>
      <c r="AS8413">
        <v>0.156138</v>
      </c>
      <c r="AT8413">
        <v>0.149286</v>
      </c>
      <c r="AU8413">
        <v>0.136769</v>
      </c>
      <c r="AW8413">
        <v>0.12017399999999999</v>
      </c>
      <c r="AX8413">
        <v>0.169234</v>
      </c>
      <c r="AY8413">
        <v>0.156138</v>
      </c>
      <c r="AZ8413">
        <v>0.14928600000000003</v>
      </c>
      <c r="BA8413">
        <v>0.13676900000000003</v>
      </c>
      <c r="BC8413" s="52">
        <v>100000</v>
      </c>
      <c r="BD8413" s="52">
        <v>100000</v>
      </c>
      <c r="BE8413">
        <v>0</v>
      </c>
      <c r="BF8413">
        <v>0</v>
      </c>
      <c r="BG8413">
        <v>0</v>
      </c>
    </row>
    <row r="8414" spans="1:59">
      <c r="A8414">
        <v>8413</v>
      </c>
      <c r="E8414">
        <v>9795.2054794520554</v>
      </c>
      <c r="K8414">
        <v>4743.7332348670579</v>
      </c>
      <c r="L8414">
        <v>4954.7882348670582</v>
      </c>
      <c r="M8414">
        <v>5165.8432348670585</v>
      </c>
      <c r="N8414">
        <v>5376.8982348670588</v>
      </c>
      <c r="O8414">
        <v>5587.9532348670591</v>
      </c>
      <c r="Q8414">
        <v>57203.30200034281</v>
      </c>
      <c r="R8414">
        <v>55657.865248899972</v>
      </c>
      <c r="S8414">
        <v>54112.428497457135</v>
      </c>
      <c r="T8414">
        <v>52566.991746014297</v>
      </c>
      <c r="U8414">
        <v>51021.554994571459</v>
      </c>
      <c r="W8414">
        <v>0.19914999999999999</v>
      </c>
      <c r="AB8414">
        <v>1</v>
      </c>
      <c r="AC8414">
        <v>1</v>
      </c>
      <c r="AD8414">
        <v>1</v>
      </c>
      <c r="AE8414">
        <v>1</v>
      </c>
      <c r="AF8414">
        <v>1</v>
      </c>
      <c r="AL8414">
        <v>12.003708</v>
      </c>
      <c r="AM8414" s="5">
        <v>6.5653738975524902</v>
      </c>
      <c r="AN8414">
        <v>570.77625570776252</v>
      </c>
      <c r="AO8414">
        <f t="shared" si="131"/>
        <v>26826.48401826484</v>
      </c>
      <c r="AP8414">
        <v>684.93150684931504</v>
      </c>
      <c r="AQ8414">
        <v>0.120145</v>
      </c>
      <c r="AR8414">
        <v>0.168961</v>
      </c>
      <c r="AS8414">
        <v>0.15525899999999998</v>
      </c>
      <c r="AT8414">
        <v>0.14838399999999999</v>
      </c>
      <c r="AU8414">
        <v>0.13620299999999999</v>
      </c>
      <c r="AW8414">
        <v>0.12014499999999999</v>
      </c>
      <c r="AX8414">
        <v>0.16896100000000003</v>
      </c>
      <c r="AY8414">
        <v>0.15525899999999998</v>
      </c>
      <c r="AZ8414">
        <v>0.14838400000000002</v>
      </c>
      <c r="BA8414">
        <v>0.13620300000000002</v>
      </c>
      <c r="BC8414" s="52">
        <v>100000</v>
      </c>
      <c r="BD8414" s="52">
        <v>100000</v>
      </c>
      <c r="BE8414">
        <v>0</v>
      </c>
      <c r="BF8414">
        <v>0</v>
      </c>
      <c r="BG8414">
        <v>0</v>
      </c>
    </row>
    <row r="8415" spans="1:59">
      <c r="A8415">
        <v>8414</v>
      </c>
      <c r="E8415">
        <v>9795.2054794520554</v>
      </c>
      <c r="K8415">
        <v>4733.5292197824974</v>
      </c>
      <c r="L8415">
        <v>5003.6783864491645</v>
      </c>
      <c r="M8415">
        <v>5273.8275531158306</v>
      </c>
      <c r="N8415">
        <v>5543.9767197824967</v>
      </c>
      <c r="O8415">
        <v>5814.1258864491629</v>
      </c>
      <c r="Q8415">
        <v>56266.908446958463</v>
      </c>
      <c r="R8415">
        <v>54746.769833035061</v>
      </c>
      <c r="S8415">
        <v>53226.631219111659</v>
      </c>
      <c r="T8415">
        <v>51706.492605188258</v>
      </c>
      <c r="U8415">
        <v>50186.353991264856</v>
      </c>
      <c r="W8415">
        <v>4.292E-2</v>
      </c>
      <c r="AB8415">
        <v>1</v>
      </c>
      <c r="AC8415">
        <v>1</v>
      </c>
      <c r="AD8415">
        <v>1</v>
      </c>
      <c r="AE8415">
        <v>1</v>
      </c>
      <c r="AF8415">
        <v>1</v>
      </c>
      <c r="AL8415">
        <v>12.583264</v>
      </c>
      <c r="AM8415" s="5">
        <v>6.3609204292297363</v>
      </c>
      <c r="AN8415">
        <v>570.77625570776252</v>
      </c>
      <c r="AO8415">
        <f t="shared" si="131"/>
        <v>26826.48401826484</v>
      </c>
      <c r="AP8415">
        <v>684.93150684931504</v>
      </c>
      <c r="AQ8415">
        <v>0.120132</v>
      </c>
      <c r="AR8415">
        <v>0.16896899999999998</v>
      </c>
      <c r="AS8415">
        <v>0.15545599999999998</v>
      </c>
      <c r="AT8415">
        <v>0.14837</v>
      </c>
      <c r="AU8415">
        <v>0.13627400000000001</v>
      </c>
      <c r="AW8415">
        <v>0.120132</v>
      </c>
      <c r="AX8415">
        <v>0.16896899999999998</v>
      </c>
      <c r="AY8415">
        <v>0.15545599999999998</v>
      </c>
      <c r="AZ8415">
        <v>0.14837</v>
      </c>
      <c r="BA8415">
        <v>0.13627400000000001</v>
      </c>
      <c r="BC8415" s="52">
        <v>100000</v>
      </c>
      <c r="BD8415" s="52">
        <v>100000</v>
      </c>
      <c r="BE8415">
        <v>0</v>
      </c>
      <c r="BF8415">
        <v>0</v>
      </c>
      <c r="BG8415">
        <v>0</v>
      </c>
    </row>
    <row r="8416" spans="1:59">
      <c r="A8416">
        <v>8415</v>
      </c>
      <c r="E8416">
        <v>9795.2054794520554</v>
      </c>
      <c r="K8416">
        <v>4714.2549690672149</v>
      </c>
      <c r="L8416">
        <v>5046.7174690672146</v>
      </c>
      <c r="M8416">
        <v>5379.1799690672142</v>
      </c>
      <c r="N8416">
        <v>5711.6424690672138</v>
      </c>
      <c r="O8416">
        <v>6044.1049690672135</v>
      </c>
      <c r="Q8416">
        <v>57149.384842030951</v>
      </c>
      <c r="R8416">
        <v>55605.404745974556</v>
      </c>
      <c r="S8416">
        <v>54061.424649918161</v>
      </c>
      <c r="T8416">
        <v>52517.444553861766</v>
      </c>
      <c r="U8416">
        <v>50973.46445780537</v>
      </c>
      <c r="W8416">
        <v>3.5409999999999997E-2</v>
      </c>
      <c r="AB8416">
        <v>1</v>
      </c>
      <c r="AC8416">
        <v>1</v>
      </c>
      <c r="AD8416">
        <v>1</v>
      </c>
      <c r="AE8416">
        <v>1</v>
      </c>
      <c r="AF8416">
        <v>1</v>
      </c>
      <c r="AL8416">
        <v>11.1408205</v>
      </c>
      <c r="AM8416" s="5">
        <v>5.9174108505249023</v>
      </c>
      <c r="AN8416">
        <v>570.77625570776252</v>
      </c>
      <c r="AO8416">
        <f t="shared" si="131"/>
        <v>26826.48401826484</v>
      </c>
      <c r="AP8416">
        <v>684.93150684931504</v>
      </c>
      <c r="AQ8416">
        <v>0.128105</v>
      </c>
      <c r="AR8416">
        <v>0.17613300000000001</v>
      </c>
      <c r="AS8416">
        <v>0.21262</v>
      </c>
      <c r="AT8416">
        <v>0.19841600000000001</v>
      </c>
      <c r="AU8416">
        <v>0.189114</v>
      </c>
      <c r="AW8416">
        <v>0.12810500000000002</v>
      </c>
      <c r="AX8416">
        <v>0.17613300000000004</v>
      </c>
      <c r="AY8416">
        <v>0.21262000000000003</v>
      </c>
      <c r="AZ8416">
        <v>0.19841600000000004</v>
      </c>
      <c r="BA8416">
        <v>0.189114</v>
      </c>
      <c r="BC8416" s="52">
        <v>100000</v>
      </c>
      <c r="BD8416" s="52">
        <v>100000</v>
      </c>
      <c r="BE8416">
        <v>0</v>
      </c>
      <c r="BF8416">
        <v>0</v>
      </c>
      <c r="BG8416">
        <v>0</v>
      </c>
    </row>
    <row r="8417" spans="1:59">
      <c r="A8417">
        <v>8416</v>
      </c>
      <c r="E8417">
        <v>9795.2054794520554</v>
      </c>
      <c r="K8417">
        <v>4433.0776645148653</v>
      </c>
      <c r="L8417">
        <v>4856.3409978481986</v>
      </c>
      <c r="M8417">
        <v>5279.604331181532</v>
      </c>
      <c r="N8417">
        <v>5702.8676645148653</v>
      </c>
      <c r="O8417">
        <v>6126.1309978481986</v>
      </c>
      <c r="Q8417">
        <v>57695.165529361802</v>
      </c>
      <c r="R8417">
        <v>56136.440313516912</v>
      </c>
      <c r="S8417">
        <v>54577.715097672015</v>
      </c>
      <c r="T8417">
        <v>53018.989881827118</v>
      </c>
      <c r="U8417">
        <v>51460.26466598222</v>
      </c>
      <c r="W8417">
        <v>8.9499999999999996E-3</v>
      </c>
      <c r="AB8417">
        <v>1</v>
      </c>
      <c r="AC8417">
        <v>1</v>
      </c>
      <c r="AD8417">
        <v>1</v>
      </c>
      <c r="AE8417">
        <v>1</v>
      </c>
      <c r="AF8417">
        <v>1</v>
      </c>
      <c r="AL8417">
        <v>11.510389999999999</v>
      </c>
      <c r="AM8417" s="5">
        <v>6.5871438980102539</v>
      </c>
      <c r="AN8417">
        <v>570.77625570776252</v>
      </c>
      <c r="AO8417">
        <f t="shared" si="131"/>
        <v>26826.48401826484</v>
      </c>
      <c r="AP8417">
        <v>684.93150684931504</v>
      </c>
      <c r="AQ8417">
        <v>0.132607</v>
      </c>
      <c r="AR8417">
        <v>0.18526900000000002</v>
      </c>
      <c r="AS8417">
        <v>0.22508900000000001</v>
      </c>
      <c r="AT8417">
        <v>0.21484999999999999</v>
      </c>
      <c r="AU8417">
        <v>0.19761400000000001</v>
      </c>
      <c r="AW8417">
        <v>0.13260700000000003</v>
      </c>
      <c r="AX8417">
        <v>0.18526900000000002</v>
      </c>
      <c r="AY8417">
        <v>0.22508900000000004</v>
      </c>
      <c r="AZ8417">
        <v>0.21484999999999999</v>
      </c>
      <c r="BA8417">
        <v>0.19761400000000001</v>
      </c>
      <c r="BC8417" s="52">
        <v>100000</v>
      </c>
      <c r="BD8417" s="52">
        <v>100000</v>
      </c>
      <c r="BE8417">
        <v>0</v>
      </c>
      <c r="BF8417">
        <v>0</v>
      </c>
      <c r="BG8417">
        <v>0</v>
      </c>
    </row>
    <row r="8418" spans="1:59">
      <c r="A8418">
        <v>8417</v>
      </c>
      <c r="E8418">
        <v>9795.2054794520554</v>
      </c>
      <c r="K8418">
        <v>4792.4857513821835</v>
      </c>
      <c r="L8418">
        <v>5419.4607513821838</v>
      </c>
      <c r="M8418">
        <v>6046.4357513821842</v>
      </c>
      <c r="N8418">
        <v>6673.4107513821846</v>
      </c>
      <c r="O8418">
        <v>7300.3857513821849</v>
      </c>
      <c r="Q8418">
        <v>60995.611204564892</v>
      </c>
      <c r="R8418">
        <v>59347.719281223428</v>
      </c>
      <c r="S8418">
        <v>57699.827357881964</v>
      </c>
      <c r="T8418">
        <v>56051.935434540501</v>
      </c>
      <c r="U8418">
        <v>54404.043511199037</v>
      </c>
      <c r="W8418">
        <v>0</v>
      </c>
      <c r="AB8418">
        <v>1</v>
      </c>
      <c r="AC8418">
        <v>1</v>
      </c>
      <c r="AD8418">
        <v>1</v>
      </c>
      <c r="AE8418">
        <v>1</v>
      </c>
      <c r="AF8418">
        <v>1</v>
      </c>
      <c r="AL8418">
        <v>11.824515</v>
      </c>
      <c r="AM8418" s="5">
        <v>6.651829719543457</v>
      </c>
      <c r="AN8418">
        <v>570.77625570776252</v>
      </c>
      <c r="AO8418">
        <f t="shared" si="131"/>
        <v>26826.48401826484</v>
      </c>
      <c r="AP8418">
        <v>684.93150684931504</v>
      </c>
      <c r="AQ8418">
        <v>0.13284100000000001</v>
      </c>
      <c r="AR8418">
        <v>0.194853</v>
      </c>
      <c r="AS8418">
        <v>0.22491800000000001</v>
      </c>
      <c r="AT8418">
        <v>0.214974</v>
      </c>
      <c r="AU8418">
        <v>0.197631</v>
      </c>
      <c r="AW8418">
        <v>0.13284100000000004</v>
      </c>
      <c r="AX8418">
        <v>0.194853</v>
      </c>
      <c r="AY8418">
        <v>0.22491800000000001</v>
      </c>
      <c r="AZ8418">
        <v>0.214974</v>
      </c>
      <c r="BA8418">
        <v>0.197631</v>
      </c>
      <c r="BC8418" s="52">
        <v>100000</v>
      </c>
      <c r="BD8418" s="52">
        <v>100000</v>
      </c>
      <c r="BE8418">
        <v>0</v>
      </c>
      <c r="BF8418">
        <v>0</v>
      </c>
      <c r="BG8418">
        <v>0</v>
      </c>
    </row>
    <row r="8419" spans="1:59">
      <c r="A8419">
        <v>8418</v>
      </c>
      <c r="E8419">
        <v>9795.2054794520554</v>
      </c>
      <c r="K8419">
        <v>6531.7034335729259</v>
      </c>
      <c r="L8419">
        <v>7318.0351002395928</v>
      </c>
      <c r="M8419">
        <v>8104.3667669062597</v>
      </c>
      <c r="N8419">
        <v>8890.6984335729267</v>
      </c>
      <c r="O8419">
        <v>9677.0301002395936</v>
      </c>
      <c r="Q8419">
        <v>62504.145510467068</v>
      </c>
      <c r="R8419">
        <v>60815.49817158826</v>
      </c>
      <c r="S8419">
        <v>59126.850832709461</v>
      </c>
      <c r="T8419">
        <v>57438.203493830661</v>
      </c>
      <c r="U8419">
        <v>55749.556154951861</v>
      </c>
      <c r="W8419">
        <v>0</v>
      </c>
      <c r="AB8419">
        <v>1</v>
      </c>
      <c r="AC8419">
        <v>1</v>
      </c>
      <c r="AD8419">
        <v>1</v>
      </c>
      <c r="AE8419">
        <v>1</v>
      </c>
      <c r="AF8419">
        <v>1</v>
      </c>
      <c r="AL8419">
        <v>11.56616</v>
      </c>
      <c r="AM8419" s="5">
        <v>6.0182890892028809</v>
      </c>
      <c r="AN8419">
        <v>570.77625570776252</v>
      </c>
      <c r="AO8419">
        <f t="shared" si="131"/>
        <v>26826.48401826484</v>
      </c>
      <c r="AP8419">
        <v>684.93150684931504</v>
      </c>
      <c r="AQ8419">
        <v>0.13262700000000002</v>
      </c>
      <c r="AR8419">
        <v>0.190438</v>
      </c>
      <c r="AS8419">
        <v>0.221558</v>
      </c>
      <c r="AT8419">
        <v>0.211393</v>
      </c>
      <c r="AU8419">
        <v>0.19678700000000002</v>
      </c>
      <c r="AW8419">
        <v>0.13262700000000005</v>
      </c>
      <c r="AX8419">
        <v>0.190438</v>
      </c>
      <c r="AY8419">
        <v>0.22155800000000003</v>
      </c>
      <c r="AZ8419">
        <v>0.211393</v>
      </c>
      <c r="BA8419">
        <v>0.19678700000000005</v>
      </c>
      <c r="BC8419" s="52">
        <v>100000</v>
      </c>
      <c r="BD8419" s="52">
        <v>100000</v>
      </c>
      <c r="BE8419">
        <v>0</v>
      </c>
      <c r="BF8419">
        <v>0</v>
      </c>
      <c r="BG8419">
        <v>0</v>
      </c>
    </row>
    <row r="8420" spans="1:59">
      <c r="A8420">
        <v>8419</v>
      </c>
      <c r="E8420">
        <v>9795.2054794520554</v>
      </c>
      <c r="K8420">
        <v>7646.2086366977637</v>
      </c>
      <c r="L8420">
        <v>8465.6769700310979</v>
      </c>
      <c r="M8420">
        <v>9285.145303364432</v>
      </c>
      <c r="N8420">
        <v>10104.613636697766</v>
      </c>
      <c r="O8420">
        <v>10924.0819700311</v>
      </c>
      <c r="Q8420">
        <v>63050.524711766848</v>
      </c>
      <c r="R8420">
        <v>61347.116083635752</v>
      </c>
      <c r="S8420">
        <v>59643.707455504657</v>
      </c>
      <c r="T8420">
        <v>57940.298827373561</v>
      </c>
      <c r="U8420">
        <v>56236.890199242465</v>
      </c>
      <c r="W8420">
        <v>0</v>
      </c>
      <c r="AB8420">
        <v>1</v>
      </c>
      <c r="AC8420">
        <v>1</v>
      </c>
      <c r="AD8420">
        <v>1</v>
      </c>
      <c r="AE8420">
        <v>1</v>
      </c>
      <c r="AF8420">
        <v>1</v>
      </c>
      <c r="AL8420">
        <v>10.72972</v>
      </c>
      <c r="AM8420" s="5">
        <v>5.9600658416748047</v>
      </c>
      <c r="AN8420">
        <v>570.77625570776252</v>
      </c>
      <c r="AO8420">
        <f t="shared" si="131"/>
        <v>26826.48401826484</v>
      </c>
      <c r="AP8420">
        <v>684.93150684931504</v>
      </c>
      <c r="AQ8420">
        <v>0.13257400000000003</v>
      </c>
      <c r="AR8420">
        <v>0.18503500000000001</v>
      </c>
      <c r="AS8420">
        <v>0.221909</v>
      </c>
      <c r="AT8420">
        <v>0.20960400000000001</v>
      </c>
      <c r="AU8420">
        <v>0.19616600000000001</v>
      </c>
      <c r="AW8420">
        <v>0.13257400000000003</v>
      </c>
      <c r="AX8420">
        <v>0.18503500000000001</v>
      </c>
      <c r="AY8420">
        <v>0.22190900000000002</v>
      </c>
      <c r="AZ8420">
        <v>0.20960400000000001</v>
      </c>
      <c r="BA8420">
        <v>0.19616600000000001</v>
      </c>
      <c r="BC8420" s="52">
        <v>100000</v>
      </c>
      <c r="BD8420" s="52">
        <v>100000</v>
      </c>
      <c r="BE8420">
        <v>0</v>
      </c>
      <c r="BF8420">
        <v>0</v>
      </c>
      <c r="BG8420">
        <v>0</v>
      </c>
    </row>
    <row r="8421" spans="1:59">
      <c r="A8421">
        <v>8420</v>
      </c>
      <c r="E8421">
        <v>9795.2054794520554</v>
      </c>
      <c r="K8421">
        <v>8026.0247537342029</v>
      </c>
      <c r="L8421">
        <v>8775.6447537342028</v>
      </c>
      <c r="M8421">
        <v>9525.2647537342036</v>
      </c>
      <c r="N8421">
        <v>10274.884753734204</v>
      </c>
      <c r="O8421">
        <v>11024.504753734205</v>
      </c>
      <c r="Q8421">
        <v>62608.987257246132</v>
      </c>
      <c r="R8421">
        <v>60917.507454913437</v>
      </c>
      <c r="S8421">
        <v>59226.027652580742</v>
      </c>
      <c r="T8421">
        <v>57534.547850248047</v>
      </c>
      <c r="U8421">
        <v>55843.068047915353</v>
      </c>
      <c r="W8421">
        <v>0</v>
      </c>
      <c r="AB8421">
        <v>1</v>
      </c>
      <c r="AC8421">
        <v>1</v>
      </c>
      <c r="AD8421">
        <v>1</v>
      </c>
      <c r="AE8421">
        <v>1</v>
      </c>
      <c r="AF8421">
        <v>1</v>
      </c>
      <c r="AL8421">
        <v>11.538244000000001</v>
      </c>
      <c r="AM8421" s="5">
        <v>6.3379178047180176</v>
      </c>
      <c r="AN8421">
        <v>570.77625570776252</v>
      </c>
      <c r="AO8421">
        <f t="shared" si="131"/>
        <v>26826.48401826484</v>
      </c>
      <c r="AP8421">
        <v>684.93150684931504</v>
      </c>
      <c r="AQ8421">
        <v>0.132601</v>
      </c>
      <c r="AR8421">
        <v>0.18393100000000001</v>
      </c>
      <c r="AS8421">
        <v>0.22061</v>
      </c>
      <c r="AT8421">
        <v>0.20838999999999999</v>
      </c>
      <c r="AU8421">
        <v>0.19608300000000001</v>
      </c>
      <c r="AW8421">
        <v>0.13260100000000002</v>
      </c>
      <c r="AX8421">
        <v>0.18393100000000001</v>
      </c>
      <c r="AY8421">
        <v>0.22061000000000003</v>
      </c>
      <c r="AZ8421">
        <v>0.20839000000000002</v>
      </c>
      <c r="BA8421">
        <v>0.19608300000000001</v>
      </c>
      <c r="BC8421" s="52">
        <v>100000</v>
      </c>
      <c r="BD8421" s="52">
        <v>100000</v>
      </c>
      <c r="BE8421">
        <v>0</v>
      </c>
      <c r="BF8421">
        <v>0</v>
      </c>
      <c r="BG8421">
        <v>0</v>
      </c>
    </row>
    <row r="8422" spans="1:59">
      <c r="A8422">
        <v>8421</v>
      </c>
      <c r="E8422">
        <v>9795.2054794520554</v>
      </c>
      <c r="K8422">
        <v>7121.2687495697874</v>
      </c>
      <c r="L8422">
        <v>7764.9637495697871</v>
      </c>
      <c r="M8422">
        <v>8408.6587495697877</v>
      </c>
      <c r="N8422">
        <v>9052.3537495697874</v>
      </c>
      <c r="O8422">
        <v>9696.0487495697871</v>
      </c>
      <c r="Q8422">
        <v>60633.153945605169</v>
      </c>
      <c r="R8422">
        <v>58995.054373373845</v>
      </c>
      <c r="S8422">
        <v>57356.954801142521</v>
      </c>
      <c r="T8422">
        <v>55718.855228911198</v>
      </c>
      <c r="U8422">
        <v>54080.755656679874</v>
      </c>
      <c r="W8422">
        <v>0</v>
      </c>
      <c r="AB8422">
        <v>1</v>
      </c>
      <c r="AC8422">
        <v>1</v>
      </c>
      <c r="AD8422">
        <v>1</v>
      </c>
      <c r="AE8422">
        <v>1</v>
      </c>
      <c r="AF8422">
        <v>1</v>
      </c>
      <c r="AL8422">
        <v>10.544219</v>
      </c>
      <c r="AM8422" s="5">
        <v>5.96173095703125</v>
      </c>
      <c r="AN8422">
        <v>570.77625570776252</v>
      </c>
      <c r="AO8422">
        <f t="shared" si="131"/>
        <v>26826.48401826484</v>
      </c>
      <c r="AP8422">
        <v>684.93150684931504</v>
      </c>
      <c r="AQ8422">
        <v>0.13185400000000003</v>
      </c>
      <c r="AR8422">
        <v>0.17852199999999999</v>
      </c>
      <c r="AS8422">
        <v>0.21748599999999998</v>
      </c>
      <c r="AT8422">
        <v>0.20558000000000001</v>
      </c>
      <c r="AU8422">
        <v>0.19492300000000001</v>
      </c>
      <c r="AW8422">
        <v>0.13185400000000003</v>
      </c>
      <c r="AX8422">
        <v>0.17852200000000001</v>
      </c>
      <c r="AY8422">
        <v>0.21748600000000001</v>
      </c>
      <c r="AZ8422">
        <v>0.20558000000000004</v>
      </c>
      <c r="BA8422">
        <v>0.19492300000000001</v>
      </c>
      <c r="BC8422" s="52">
        <v>100000</v>
      </c>
      <c r="BD8422" s="52">
        <v>100000</v>
      </c>
      <c r="BE8422">
        <v>0</v>
      </c>
      <c r="BF8422">
        <v>0</v>
      </c>
      <c r="BG8422">
        <v>0</v>
      </c>
    </row>
    <row r="8423" spans="1:59">
      <c r="A8423">
        <v>8422</v>
      </c>
      <c r="E8423">
        <v>9795.2054794520554</v>
      </c>
      <c r="K8423">
        <v>6048.7133862370347</v>
      </c>
      <c r="L8423">
        <v>6570.643386237035</v>
      </c>
      <c r="M8423">
        <v>7092.5733862370353</v>
      </c>
      <c r="N8423">
        <v>7614.5033862370356</v>
      </c>
      <c r="O8423">
        <v>8136.4333862370358</v>
      </c>
      <c r="Q8423">
        <v>54758.37414105628</v>
      </c>
      <c r="R8423">
        <v>53278.990942670229</v>
      </c>
      <c r="S8423">
        <v>51799.607744284178</v>
      </c>
      <c r="T8423">
        <v>50320.224545898127</v>
      </c>
      <c r="U8423">
        <v>48840.841347512076</v>
      </c>
      <c r="W8423">
        <v>0</v>
      </c>
      <c r="AB8423">
        <v>1</v>
      </c>
      <c r="AC8423">
        <v>1</v>
      </c>
      <c r="AD8423">
        <v>1</v>
      </c>
      <c r="AE8423">
        <v>1</v>
      </c>
      <c r="AF8423">
        <v>1</v>
      </c>
      <c r="AL8423">
        <v>8.5581139999999998</v>
      </c>
      <c r="AM8423" s="5">
        <v>5.6547298431396484</v>
      </c>
      <c r="AN8423">
        <v>570.77625570776252</v>
      </c>
      <c r="AO8423">
        <f t="shared" si="131"/>
        <v>26826.48401826484</v>
      </c>
      <c r="AP8423">
        <v>684.93150684931504</v>
      </c>
      <c r="AQ8423">
        <v>0.12956000000000001</v>
      </c>
      <c r="AR8423">
        <v>0.174593</v>
      </c>
      <c r="AS8423">
        <v>0.21330399999999999</v>
      </c>
      <c r="AT8423">
        <v>0.201511</v>
      </c>
      <c r="AU8423">
        <v>0.191554</v>
      </c>
      <c r="AW8423">
        <v>0.12956000000000001</v>
      </c>
      <c r="AX8423">
        <v>0.174593</v>
      </c>
      <c r="AY8423">
        <v>0.21330399999999999</v>
      </c>
      <c r="AZ8423">
        <v>0.201511</v>
      </c>
      <c r="BA8423">
        <v>0.191554</v>
      </c>
      <c r="BC8423" s="52">
        <v>100000</v>
      </c>
      <c r="BD8423" s="52">
        <v>100000</v>
      </c>
      <c r="BE8423">
        <v>0</v>
      </c>
      <c r="BF8423">
        <v>0</v>
      </c>
      <c r="BG8423">
        <v>0</v>
      </c>
    </row>
    <row r="8424" spans="1:59">
      <c r="A8424">
        <v>8423</v>
      </c>
      <c r="E8424">
        <v>9795.2054794520554</v>
      </c>
      <c r="K8424">
        <v>5808.3521420229299</v>
      </c>
      <c r="L8424">
        <v>6268.1346420229302</v>
      </c>
      <c r="M8424">
        <v>6727.9171420229304</v>
      </c>
      <c r="N8424">
        <v>7187.6996420229307</v>
      </c>
      <c r="O8424">
        <v>7647.4821420229309</v>
      </c>
      <c r="Q8424">
        <v>45116.448169534429</v>
      </c>
      <c r="R8424">
        <v>43897.556697590444</v>
      </c>
      <c r="S8424">
        <v>42678.665225646459</v>
      </c>
      <c r="T8424">
        <v>41459.773753702473</v>
      </c>
      <c r="U8424">
        <v>40240.882281758488</v>
      </c>
      <c r="W8424">
        <v>0</v>
      </c>
      <c r="AB8424">
        <v>1</v>
      </c>
      <c r="AC8424">
        <v>1</v>
      </c>
      <c r="AD8424">
        <v>1</v>
      </c>
      <c r="AE8424">
        <v>1</v>
      </c>
      <c r="AF8424">
        <v>1</v>
      </c>
      <c r="AL8424">
        <v>7.2013555</v>
      </c>
      <c r="AM8424" s="5">
        <v>6.1831417083740234</v>
      </c>
      <c r="AN8424">
        <v>570.77625570776252</v>
      </c>
      <c r="AO8424">
        <f t="shared" si="131"/>
        <v>26826.48401826484</v>
      </c>
      <c r="AP8424">
        <v>684.93150684931504</v>
      </c>
      <c r="AQ8424">
        <v>0.12773000000000001</v>
      </c>
      <c r="AR8424">
        <v>0.17319699999999999</v>
      </c>
      <c r="AS8424">
        <v>0.21176900000000001</v>
      </c>
      <c r="AT8424">
        <v>0.199514</v>
      </c>
      <c r="AU8424">
        <v>0.19018700000000002</v>
      </c>
      <c r="AW8424">
        <v>0.12773000000000001</v>
      </c>
      <c r="AX8424">
        <v>0.17319699999999999</v>
      </c>
      <c r="AY8424">
        <v>0.21176900000000004</v>
      </c>
      <c r="AZ8424">
        <v>0.19951400000000002</v>
      </c>
      <c r="BA8424">
        <v>0.19018700000000005</v>
      </c>
      <c r="BC8424" s="52">
        <v>100000</v>
      </c>
      <c r="BD8424" s="52">
        <v>100000</v>
      </c>
      <c r="BE8424">
        <v>0</v>
      </c>
      <c r="BF8424">
        <v>0</v>
      </c>
      <c r="BG8424">
        <v>0</v>
      </c>
    </row>
    <row r="8425" spans="1:59">
      <c r="A8425">
        <v>8424</v>
      </c>
      <c r="E8425">
        <v>9795.2054794520554</v>
      </c>
      <c r="K8425">
        <v>4328.7699547615739</v>
      </c>
      <c r="L8425">
        <v>4717.797454761574</v>
      </c>
      <c r="M8425">
        <v>5106.8249547615742</v>
      </c>
      <c r="N8425">
        <v>5495.8524547615743</v>
      </c>
      <c r="O8425">
        <v>5884.8799547615745</v>
      </c>
      <c r="Q8425">
        <v>36374.380948738137</v>
      </c>
      <c r="R8425">
        <v>35391.670104830744</v>
      </c>
      <c r="S8425">
        <v>34408.959260923351</v>
      </c>
      <c r="T8425">
        <v>33426.248417015959</v>
      </c>
      <c r="U8425">
        <v>32443.537573108566</v>
      </c>
      <c r="W8425">
        <v>0</v>
      </c>
      <c r="AB8425">
        <v>1</v>
      </c>
      <c r="AC8425">
        <v>1</v>
      </c>
      <c r="AD8425">
        <v>1</v>
      </c>
      <c r="AE8425">
        <v>1</v>
      </c>
      <c r="AF8425">
        <v>1</v>
      </c>
      <c r="AL8425">
        <v>6.1376299999999997</v>
      </c>
      <c r="AM8425" s="5">
        <v>5.856719970703125</v>
      </c>
      <c r="AN8425">
        <v>570.77625570776252</v>
      </c>
      <c r="AO8425">
        <f t="shared" si="131"/>
        <v>26826.48401826484</v>
      </c>
      <c r="AP8425">
        <v>684.93150684931504</v>
      </c>
      <c r="AQ8425">
        <v>0.125662</v>
      </c>
      <c r="AR8425">
        <v>0.17295199999999999</v>
      </c>
      <c r="AS8425">
        <v>0.21151499999999998</v>
      </c>
      <c r="AT8425">
        <v>0.19989999999999999</v>
      </c>
      <c r="AU8425">
        <v>0.190252</v>
      </c>
      <c r="AW8425">
        <v>0.125662</v>
      </c>
      <c r="AX8425">
        <v>0.17295199999999999</v>
      </c>
      <c r="AY8425">
        <v>0.21151500000000001</v>
      </c>
      <c r="AZ8425">
        <v>0.19990000000000002</v>
      </c>
      <c r="BA8425">
        <v>0.19025200000000003</v>
      </c>
      <c r="BC8425" s="52">
        <v>100000</v>
      </c>
      <c r="BD8425" s="52">
        <v>100000</v>
      </c>
      <c r="BE8425">
        <v>0</v>
      </c>
      <c r="BF8425">
        <v>0</v>
      </c>
      <c r="BG8425">
        <v>0</v>
      </c>
    </row>
    <row r="8426" spans="1:59">
      <c r="A8426">
        <v>8425</v>
      </c>
      <c r="E8426">
        <v>9795.2054794520554</v>
      </c>
      <c r="K8426">
        <v>3428.65312613475</v>
      </c>
      <c r="L8426">
        <v>3749.4556261347498</v>
      </c>
      <c r="M8426">
        <v>4070.2581261347495</v>
      </c>
      <c r="N8426">
        <v>4391.0606261347493</v>
      </c>
      <c r="O8426">
        <v>4711.8631261347491</v>
      </c>
      <c r="Q8426">
        <v>39838.243920460329</v>
      </c>
      <c r="R8426">
        <v>38761.951396708078</v>
      </c>
      <c r="S8426">
        <v>37685.658872955828</v>
      </c>
      <c r="T8426">
        <v>36609.366349203578</v>
      </c>
      <c r="U8426">
        <v>35533.073825451327</v>
      </c>
      <c r="W8426">
        <v>0</v>
      </c>
      <c r="AB8426">
        <v>1</v>
      </c>
      <c r="AC8426">
        <v>1</v>
      </c>
      <c r="AD8426">
        <v>1</v>
      </c>
      <c r="AE8426">
        <v>1</v>
      </c>
      <c r="AF8426">
        <v>1</v>
      </c>
      <c r="AL8426">
        <v>5.6713075999999996</v>
      </c>
      <c r="AM8426" s="5">
        <v>5.3335967063903809</v>
      </c>
      <c r="AN8426">
        <v>570.77625570776252</v>
      </c>
      <c r="AO8426">
        <f t="shared" si="131"/>
        <v>26826.48401826484</v>
      </c>
      <c r="AP8426">
        <v>684.93150684931504</v>
      </c>
      <c r="AQ8426">
        <v>0.12539800000000001</v>
      </c>
      <c r="AR8426">
        <v>0.17294300000000001</v>
      </c>
      <c r="AS8426">
        <v>0.21143799999999999</v>
      </c>
      <c r="AT8426">
        <v>0.20006699999999999</v>
      </c>
      <c r="AU8426">
        <v>0.19034999999999999</v>
      </c>
      <c r="AW8426">
        <v>0.12539800000000001</v>
      </c>
      <c r="AX8426">
        <v>0.17294300000000001</v>
      </c>
      <c r="AY8426">
        <v>0.21143800000000001</v>
      </c>
      <c r="AZ8426">
        <v>0.20006699999999999</v>
      </c>
      <c r="BA8426">
        <v>0.19035000000000002</v>
      </c>
      <c r="BC8426" s="52">
        <v>100000</v>
      </c>
      <c r="BD8426" s="52">
        <v>100000</v>
      </c>
      <c r="BE8426">
        <v>0</v>
      </c>
      <c r="BF8426">
        <v>0</v>
      </c>
      <c r="BG8426">
        <v>0</v>
      </c>
    </row>
    <row r="8427" spans="1:59">
      <c r="A8427">
        <v>8426</v>
      </c>
      <c r="E8427">
        <v>9795.2054794520554</v>
      </c>
      <c r="K8427">
        <v>2513.5119568580676</v>
      </c>
      <c r="L8427">
        <v>2693.1069568580679</v>
      </c>
      <c r="M8427">
        <v>2872.7019568580681</v>
      </c>
      <c r="N8427">
        <v>3052.2969568580684</v>
      </c>
      <c r="O8427">
        <v>3231.8919568580686</v>
      </c>
      <c r="Q8427">
        <v>39046.584848859071</v>
      </c>
      <c r="R8427">
        <v>37991.680234092979</v>
      </c>
      <c r="S8427">
        <v>36936.775619326887</v>
      </c>
      <c r="T8427">
        <v>35881.871004560795</v>
      </c>
      <c r="U8427">
        <v>34826.966389794703</v>
      </c>
      <c r="W8427">
        <v>0</v>
      </c>
      <c r="AB8427">
        <v>1</v>
      </c>
      <c r="AC8427">
        <v>1</v>
      </c>
      <c r="AD8427">
        <v>1</v>
      </c>
      <c r="AE8427">
        <v>1</v>
      </c>
      <c r="AF8427">
        <v>1</v>
      </c>
      <c r="AL8427">
        <v>6.2224345000000003</v>
      </c>
      <c r="AM8427" s="5">
        <v>4.9122710227966309</v>
      </c>
      <c r="AN8427">
        <v>570.77625570776252</v>
      </c>
      <c r="AO8427">
        <f t="shared" si="131"/>
        <v>26826.48401826484</v>
      </c>
      <c r="AP8427">
        <v>684.93150684931504</v>
      </c>
      <c r="AQ8427">
        <v>0.12540099999999998</v>
      </c>
      <c r="AR8427">
        <v>0.17308699999999999</v>
      </c>
      <c r="AS8427">
        <v>0.211534</v>
      </c>
      <c r="AT8427">
        <v>0.20031100000000002</v>
      </c>
      <c r="AU8427">
        <v>0.19052000000000002</v>
      </c>
      <c r="AW8427">
        <v>0.12540099999999998</v>
      </c>
      <c r="AX8427">
        <v>0.17308699999999999</v>
      </c>
      <c r="AY8427">
        <v>0.211534</v>
      </c>
      <c r="AZ8427">
        <v>0.20031100000000002</v>
      </c>
      <c r="BA8427">
        <v>0.19052000000000002</v>
      </c>
      <c r="BC8427" s="52">
        <v>100000</v>
      </c>
      <c r="BD8427" s="52">
        <v>100000</v>
      </c>
      <c r="BE8427">
        <v>0</v>
      </c>
      <c r="BF8427">
        <v>0</v>
      </c>
      <c r="BG8427">
        <v>0</v>
      </c>
    </row>
    <row r="8428" spans="1:59">
      <c r="A8428">
        <v>8427</v>
      </c>
      <c r="E8428">
        <v>9795.2054794520554</v>
      </c>
      <c r="K8428">
        <v>1846.1978371494806</v>
      </c>
      <c r="L8428">
        <v>1955.5878371494805</v>
      </c>
      <c r="M8428">
        <v>2064.9778371494804</v>
      </c>
      <c r="N8428">
        <v>2174.3678371494802</v>
      </c>
      <c r="O8428">
        <v>2283.7578371494801</v>
      </c>
      <c r="Q8428">
        <v>39213.364648584131</v>
      </c>
      <c r="R8428">
        <v>38153.954215961639</v>
      </c>
      <c r="S8428">
        <v>37094.543783339148</v>
      </c>
      <c r="T8428">
        <v>36035.133350716656</v>
      </c>
      <c r="U8428">
        <v>34975.722918094165</v>
      </c>
      <c r="W8428">
        <v>0</v>
      </c>
      <c r="AB8428">
        <v>1</v>
      </c>
      <c r="AC8428">
        <v>1</v>
      </c>
      <c r="AD8428">
        <v>1</v>
      </c>
      <c r="AE8428">
        <v>1</v>
      </c>
      <c r="AF8428">
        <v>1</v>
      </c>
      <c r="AL8428">
        <v>6.1346927000000004</v>
      </c>
      <c r="AM8428" s="5">
        <v>4.0375170707702637</v>
      </c>
      <c r="AN8428">
        <v>570.77625570776252</v>
      </c>
      <c r="AO8428">
        <f t="shared" si="131"/>
        <v>26826.48401826484</v>
      </c>
      <c r="AP8428">
        <v>684.93150684931504</v>
      </c>
      <c r="AQ8428">
        <v>0.12543000000000001</v>
      </c>
      <c r="AR8428">
        <v>0.173176</v>
      </c>
      <c r="AS8428">
        <v>0.21158399999999999</v>
      </c>
      <c r="AT8428">
        <v>0.200265</v>
      </c>
      <c r="AU8428">
        <v>0.19057300000000002</v>
      </c>
      <c r="AW8428">
        <v>0.12543000000000004</v>
      </c>
      <c r="AX8428">
        <v>0.173176</v>
      </c>
      <c r="AY8428">
        <v>0.21158399999999999</v>
      </c>
      <c r="AZ8428">
        <v>0.20026500000000003</v>
      </c>
      <c r="BA8428">
        <v>0.19057300000000005</v>
      </c>
      <c r="BC8428" s="52">
        <v>100000</v>
      </c>
      <c r="BD8428" s="52">
        <v>100000</v>
      </c>
      <c r="BE8428">
        <v>0</v>
      </c>
      <c r="BF8428">
        <v>0</v>
      </c>
      <c r="BG8428">
        <v>0</v>
      </c>
    </row>
    <row r="8429" spans="1:59">
      <c r="A8429">
        <v>8428</v>
      </c>
      <c r="E8429">
        <v>9795.2054794520554</v>
      </c>
      <c r="K8429">
        <v>1634.7490700867938</v>
      </c>
      <c r="L8429">
        <v>1689.609070086794</v>
      </c>
      <c r="M8429">
        <v>1744.4690700867941</v>
      </c>
      <c r="N8429">
        <v>1799.3290700867942</v>
      </c>
      <c r="O8429">
        <v>1854.1890700867943</v>
      </c>
      <c r="Q8429">
        <v>40605.801154846216</v>
      </c>
      <c r="R8429">
        <v>39508.771870420678</v>
      </c>
      <c r="S8429">
        <v>38411.742585995133</v>
      </c>
      <c r="T8429">
        <v>37314.713301569587</v>
      </c>
      <c r="U8429">
        <v>36217.684017144042</v>
      </c>
      <c r="W8429">
        <v>0</v>
      </c>
      <c r="AB8429">
        <v>1</v>
      </c>
      <c r="AC8429">
        <v>1</v>
      </c>
      <c r="AD8429">
        <v>1</v>
      </c>
      <c r="AE8429">
        <v>1</v>
      </c>
      <c r="AF8429">
        <v>1</v>
      </c>
      <c r="AL8429">
        <v>6.082662</v>
      </c>
      <c r="AM8429" s="5">
        <v>3.859016895294189</v>
      </c>
      <c r="AN8429">
        <v>570.77625570776252</v>
      </c>
      <c r="AO8429">
        <f t="shared" si="131"/>
        <v>26826.48401826484</v>
      </c>
      <c r="AP8429">
        <v>684.93150684931504</v>
      </c>
      <c r="AQ8429">
        <v>0.118399</v>
      </c>
      <c r="AR8429">
        <v>0.15809299999999998</v>
      </c>
      <c r="AS8429">
        <v>0.17988799999999999</v>
      </c>
      <c r="AT8429">
        <v>0.17324600000000001</v>
      </c>
      <c r="AU8429">
        <v>0.18192800000000001</v>
      </c>
      <c r="AW8429">
        <v>0.11839900000000002</v>
      </c>
      <c r="AX8429">
        <v>0.15809299999999998</v>
      </c>
      <c r="AY8429">
        <v>0.17988799999999999</v>
      </c>
      <c r="AZ8429">
        <v>0.17324600000000001</v>
      </c>
      <c r="BA8429">
        <v>0.18192800000000003</v>
      </c>
      <c r="BC8429" s="52">
        <v>100000</v>
      </c>
      <c r="BD8429" s="52">
        <v>100000</v>
      </c>
      <c r="BE8429">
        <v>0</v>
      </c>
      <c r="BF8429">
        <v>0</v>
      </c>
      <c r="BG8429">
        <v>0</v>
      </c>
    </row>
    <row r="8430" spans="1:59">
      <c r="A8430">
        <v>8429</v>
      </c>
      <c r="E8430">
        <v>9795.2054794520554</v>
      </c>
      <c r="K8430">
        <v>1796.1776987045439</v>
      </c>
      <c r="L8430">
        <v>1845.6751987045438</v>
      </c>
      <c r="M8430">
        <v>1895.1726987045438</v>
      </c>
      <c r="N8430">
        <v>1944.6701987045437</v>
      </c>
      <c r="O8430">
        <v>1994.1676987045437</v>
      </c>
      <c r="Q8430">
        <v>44146.139341883812</v>
      </c>
      <c r="R8430">
        <v>42953.462281167551</v>
      </c>
      <c r="S8430">
        <v>41760.785220451289</v>
      </c>
      <c r="T8430">
        <v>40568.108159735028</v>
      </c>
      <c r="U8430">
        <v>39375.431099018766</v>
      </c>
      <c r="W8430">
        <v>0</v>
      </c>
      <c r="AB8430">
        <v>1</v>
      </c>
      <c r="AC8430">
        <v>1</v>
      </c>
      <c r="AD8430">
        <v>1</v>
      </c>
      <c r="AE8430">
        <v>1</v>
      </c>
      <c r="AF8430">
        <v>1</v>
      </c>
      <c r="AL8430">
        <v>6.2089639999999999</v>
      </c>
      <c r="AM8430" s="5">
        <v>3.9828047752380371</v>
      </c>
      <c r="AN8430">
        <v>570.77625570776252</v>
      </c>
      <c r="AO8430">
        <f t="shared" si="131"/>
        <v>26826.48401826484</v>
      </c>
      <c r="AP8430">
        <v>684.93150684931504</v>
      </c>
      <c r="AQ8430">
        <v>0.11963500000000001</v>
      </c>
      <c r="AR8430">
        <v>0.157302</v>
      </c>
      <c r="AS8430">
        <v>0.178676</v>
      </c>
      <c r="AT8430">
        <v>0.17197399999999999</v>
      </c>
      <c r="AU8430">
        <v>0.18069300000000002</v>
      </c>
      <c r="AW8430">
        <v>0.11963500000000001</v>
      </c>
      <c r="AX8430">
        <v>0.157302</v>
      </c>
      <c r="AY8430">
        <v>0.178676</v>
      </c>
      <c r="AZ8430">
        <v>0.17197400000000002</v>
      </c>
      <c r="BA8430">
        <v>0.18069300000000005</v>
      </c>
      <c r="BC8430" s="52">
        <v>100000</v>
      </c>
      <c r="BD8430" s="52">
        <v>100000</v>
      </c>
      <c r="BE8430">
        <v>0</v>
      </c>
      <c r="BF8430">
        <v>0</v>
      </c>
      <c r="BG8430">
        <v>0</v>
      </c>
    </row>
    <row r="8431" spans="1:59">
      <c r="A8431">
        <v>8430</v>
      </c>
      <c r="E8431">
        <v>9795.2054794520554</v>
      </c>
      <c r="K8431">
        <v>2260.0008006485023</v>
      </c>
      <c r="L8431">
        <v>2309.0033006485023</v>
      </c>
      <c r="M8431">
        <v>2358.0058006485024</v>
      </c>
      <c r="N8431">
        <v>2407.0083006485024</v>
      </c>
      <c r="O8431">
        <v>2456.0108006485025</v>
      </c>
      <c r="Q8431">
        <v>60162.058755071557</v>
      </c>
      <c r="R8431">
        <v>58536.686568119796</v>
      </c>
      <c r="S8431">
        <v>56911.314381168035</v>
      </c>
      <c r="T8431">
        <v>55285.942194216273</v>
      </c>
      <c r="U8431">
        <v>53660.570007264512</v>
      </c>
      <c r="W8431">
        <v>0</v>
      </c>
      <c r="AB8431">
        <v>1</v>
      </c>
      <c r="AC8431">
        <v>1</v>
      </c>
      <c r="AD8431">
        <v>1</v>
      </c>
      <c r="AE8431">
        <v>1</v>
      </c>
      <c r="AF8431">
        <v>1</v>
      </c>
      <c r="AL8431">
        <v>6.8333592000000003</v>
      </c>
      <c r="AM8431" s="5">
        <v>3.9382450580596919</v>
      </c>
      <c r="AN8431">
        <v>570.77625570776252</v>
      </c>
      <c r="AO8431">
        <f t="shared" si="131"/>
        <v>26826.48401826484</v>
      </c>
      <c r="AP8431">
        <v>684.93150684931504</v>
      </c>
      <c r="AQ8431">
        <v>0.12055400000000001</v>
      </c>
      <c r="AR8431">
        <v>0.15776300000000001</v>
      </c>
      <c r="AS8431">
        <v>0.17885499999999999</v>
      </c>
      <c r="AT8431">
        <v>0.173461</v>
      </c>
      <c r="AU8431">
        <v>0.181395</v>
      </c>
      <c r="AW8431">
        <v>0.12055400000000001</v>
      </c>
      <c r="AX8431">
        <v>0.15776300000000004</v>
      </c>
      <c r="AY8431">
        <v>0.17885499999999999</v>
      </c>
      <c r="AZ8431">
        <v>0.17346100000000003</v>
      </c>
      <c r="BA8431">
        <v>0.18139500000000003</v>
      </c>
      <c r="BC8431" s="52">
        <v>100000</v>
      </c>
      <c r="BD8431" s="52">
        <v>100000</v>
      </c>
      <c r="BE8431">
        <v>0</v>
      </c>
      <c r="BF8431">
        <v>0</v>
      </c>
      <c r="BG8431">
        <v>0</v>
      </c>
    </row>
    <row r="8432" spans="1:59">
      <c r="A8432">
        <v>8431</v>
      </c>
      <c r="E8432">
        <v>9795.2054794520554</v>
      </c>
      <c r="K8432">
        <v>2932.9990269985597</v>
      </c>
      <c r="L8432">
        <v>2975.2090269985597</v>
      </c>
      <c r="M8432">
        <v>3017.4190269985597</v>
      </c>
      <c r="N8432">
        <v>3059.6290269985598</v>
      </c>
      <c r="O8432">
        <v>3101.8390269985598</v>
      </c>
      <c r="Q8432">
        <v>79025.573671046572</v>
      </c>
      <c r="R8432">
        <v>76890.574083318323</v>
      </c>
      <c r="S8432">
        <v>74755.574495590074</v>
      </c>
      <c r="T8432">
        <v>72620.574907861825</v>
      </c>
      <c r="U8432">
        <v>70485.575320133576</v>
      </c>
      <c r="W8432">
        <v>0</v>
      </c>
      <c r="AB8432">
        <v>1</v>
      </c>
      <c r="AC8432">
        <v>1</v>
      </c>
      <c r="AD8432">
        <v>1</v>
      </c>
      <c r="AE8432">
        <v>1</v>
      </c>
      <c r="AF8432">
        <v>1</v>
      </c>
      <c r="AL8432">
        <v>7.3853682999999997</v>
      </c>
      <c r="AM8432" s="5">
        <v>3.9542915821075439</v>
      </c>
      <c r="AN8432">
        <v>570.77625570776252</v>
      </c>
      <c r="AO8432">
        <f t="shared" si="131"/>
        <v>26826.48401826484</v>
      </c>
      <c r="AP8432">
        <v>684.93150684931504</v>
      </c>
      <c r="AQ8432">
        <v>0.124235</v>
      </c>
      <c r="AR8432">
        <v>0.15982499999999999</v>
      </c>
      <c r="AS8432">
        <v>0.17912899999999998</v>
      </c>
      <c r="AT8432">
        <v>0.17410499999999998</v>
      </c>
      <c r="AU8432">
        <v>0.18157100000000001</v>
      </c>
      <c r="AW8432">
        <v>0.124235</v>
      </c>
      <c r="AX8432">
        <v>0.15982499999999999</v>
      </c>
      <c r="AY8432">
        <v>0.17912899999999998</v>
      </c>
      <c r="AZ8432">
        <v>0.17410500000000001</v>
      </c>
      <c r="BA8432">
        <v>0.18157100000000004</v>
      </c>
      <c r="BC8432" s="52">
        <v>100000</v>
      </c>
      <c r="BD8432" s="52">
        <v>100000</v>
      </c>
      <c r="BE8432">
        <v>0</v>
      </c>
      <c r="BF8432">
        <v>0</v>
      </c>
      <c r="BG8432">
        <v>0</v>
      </c>
    </row>
    <row r="8433" spans="1:59">
      <c r="A8433">
        <v>8432</v>
      </c>
      <c r="E8433">
        <v>9795.2054794520554</v>
      </c>
      <c r="K8433">
        <v>4203.9652720312679</v>
      </c>
      <c r="L8433">
        <v>4245.4877720312679</v>
      </c>
      <c r="M8433">
        <v>4287.010272031268</v>
      </c>
      <c r="N8433">
        <v>4328.532772031268</v>
      </c>
      <c r="O8433">
        <v>4370.055272031268</v>
      </c>
      <c r="Q8433">
        <v>70281.129986344895</v>
      </c>
      <c r="R8433">
        <v>68382.37523376591</v>
      </c>
      <c r="S8433">
        <v>66483.620481186925</v>
      </c>
      <c r="T8433">
        <v>64584.865728607947</v>
      </c>
      <c r="U8433">
        <v>62686.110976028969</v>
      </c>
      <c r="W8433">
        <v>0</v>
      </c>
      <c r="AB8433">
        <v>1</v>
      </c>
      <c r="AC8433">
        <v>1</v>
      </c>
      <c r="AD8433">
        <v>1</v>
      </c>
      <c r="AE8433">
        <v>1</v>
      </c>
      <c r="AF8433">
        <v>1</v>
      </c>
      <c r="AL8433">
        <v>7.6584110000000001</v>
      </c>
      <c r="AM8433" s="5">
        <v>3.8325376510620122</v>
      </c>
      <c r="AN8433">
        <v>570.77625570776252</v>
      </c>
      <c r="AO8433">
        <f t="shared" si="131"/>
        <v>26826.48401826484</v>
      </c>
      <c r="AP8433">
        <v>684.93150684931504</v>
      </c>
      <c r="AQ8433">
        <v>0.12567500000000001</v>
      </c>
      <c r="AR8433">
        <v>0.16206700000000002</v>
      </c>
      <c r="AS8433">
        <v>0.185977</v>
      </c>
      <c r="AT8433">
        <v>0.17685699999999999</v>
      </c>
      <c r="AU8433">
        <v>0.18606600000000001</v>
      </c>
      <c r="AW8433">
        <v>0.12567500000000004</v>
      </c>
      <c r="AX8433">
        <v>0.16206700000000002</v>
      </c>
      <c r="AY8433">
        <v>0.185977</v>
      </c>
      <c r="AZ8433">
        <v>0.17685699999999999</v>
      </c>
      <c r="BA8433">
        <v>0.18606600000000001</v>
      </c>
      <c r="BC8433" s="52">
        <v>100000</v>
      </c>
      <c r="BD8433" s="52">
        <v>100000</v>
      </c>
      <c r="BE8433">
        <v>0</v>
      </c>
      <c r="BF8433">
        <v>0</v>
      </c>
      <c r="BG8433">
        <v>0</v>
      </c>
    </row>
    <row r="8434" spans="1:59">
      <c r="A8434">
        <v>8433</v>
      </c>
      <c r="E8434">
        <v>9795.2054794520554</v>
      </c>
      <c r="K8434">
        <v>4515.4543159838286</v>
      </c>
      <c r="L8434">
        <v>4591.1868159838286</v>
      </c>
      <c r="M8434">
        <v>4666.9193159838287</v>
      </c>
      <c r="N8434">
        <v>4742.6518159838288</v>
      </c>
      <c r="O8434">
        <v>4818.3843159838289</v>
      </c>
      <c r="Q8434">
        <v>66417.226633887985</v>
      </c>
      <c r="R8434">
        <v>64622.861280986457</v>
      </c>
      <c r="S8434">
        <v>62828.495928084929</v>
      </c>
      <c r="T8434">
        <v>61034.130575183401</v>
      </c>
      <c r="U8434">
        <v>59239.765222281872</v>
      </c>
      <c r="W8434">
        <v>2.9950000000000001E-2</v>
      </c>
      <c r="AB8434">
        <v>1</v>
      </c>
      <c r="AC8434">
        <v>1</v>
      </c>
      <c r="AD8434">
        <v>1</v>
      </c>
      <c r="AE8434">
        <v>1</v>
      </c>
      <c r="AF8434">
        <v>1</v>
      </c>
      <c r="AL8434">
        <v>7.2609219999999999</v>
      </c>
      <c r="AM8434" s="5">
        <v>3.9586689472198491</v>
      </c>
      <c r="AN8434">
        <v>570.77625570776252</v>
      </c>
      <c r="AO8434">
        <f t="shared" si="131"/>
        <v>26826.48401826484</v>
      </c>
      <c r="AP8434">
        <v>684.93150684931504</v>
      </c>
      <c r="AQ8434">
        <v>0.123949</v>
      </c>
      <c r="AR8434">
        <v>0.14397499999999999</v>
      </c>
      <c r="AS8434">
        <v>0.16906599999999999</v>
      </c>
      <c r="AT8434">
        <v>0.15113300000000002</v>
      </c>
      <c r="AU8434">
        <v>0.15289700000000001</v>
      </c>
      <c r="AW8434">
        <v>0.12394900000000002</v>
      </c>
      <c r="AX8434">
        <v>0.14397500000000002</v>
      </c>
      <c r="AY8434">
        <v>0.16906599999999999</v>
      </c>
      <c r="AZ8434">
        <v>0.15113300000000002</v>
      </c>
      <c r="BA8434">
        <v>0.15289700000000001</v>
      </c>
      <c r="BC8434" s="52">
        <v>100000</v>
      </c>
      <c r="BD8434" s="52">
        <v>100000</v>
      </c>
      <c r="BE8434">
        <v>0</v>
      </c>
      <c r="BF8434">
        <v>0</v>
      </c>
      <c r="BG8434">
        <v>0</v>
      </c>
    </row>
    <row r="8435" spans="1:59">
      <c r="A8435">
        <v>8434</v>
      </c>
      <c r="E8435">
        <v>9795.2054794520554</v>
      </c>
      <c r="K8435">
        <v>4912.2049595584394</v>
      </c>
      <c r="L8435">
        <v>5032.6499595584391</v>
      </c>
      <c r="M8435">
        <v>5153.0949595584389</v>
      </c>
      <c r="N8435">
        <v>5273.5399595584386</v>
      </c>
      <c r="O8435">
        <v>5393.9849595584383</v>
      </c>
      <c r="Q8435">
        <v>63710.705162946149</v>
      </c>
      <c r="R8435">
        <v>61989.460724717792</v>
      </c>
      <c r="S8435">
        <v>60268.216286489434</v>
      </c>
      <c r="T8435">
        <v>58546.971848261077</v>
      </c>
      <c r="U8435">
        <v>56825.727410032719</v>
      </c>
      <c r="W8435">
        <v>0.10917</v>
      </c>
      <c r="AB8435">
        <v>1</v>
      </c>
      <c r="AC8435">
        <v>1</v>
      </c>
      <c r="AD8435">
        <v>1</v>
      </c>
      <c r="AE8435">
        <v>1</v>
      </c>
      <c r="AF8435">
        <v>1</v>
      </c>
      <c r="AL8435">
        <v>6.5879935999999999</v>
      </c>
      <c r="AM8435" s="5">
        <v>3.722716093063354</v>
      </c>
      <c r="AN8435">
        <v>570.77625570776252</v>
      </c>
      <c r="AO8435">
        <f t="shared" si="131"/>
        <v>26826.48401826484</v>
      </c>
      <c r="AP8435">
        <v>684.93150684931504</v>
      </c>
      <c r="AQ8435">
        <v>0.11444199999999999</v>
      </c>
      <c r="AR8435">
        <v>0.11591</v>
      </c>
      <c r="AS8435">
        <v>9.9025199999999994E-2</v>
      </c>
      <c r="AT8435">
        <v>0.123584</v>
      </c>
      <c r="AU8435">
        <v>0.122747</v>
      </c>
      <c r="AW8435">
        <v>0.11444199999999997</v>
      </c>
      <c r="AX8435">
        <v>0.11591</v>
      </c>
      <c r="AY8435">
        <v>9.9025199999999994E-2</v>
      </c>
      <c r="AZ8435">
        <v>0.12358400000000001</v>
      </c>
      <c r="BA8435">
        <v>0.12274699999999998</v>
      </c>
      <c r="BC8435" s="52">
        <v>100000</v>
      </c>
      <c r="BD8435" s="52">
        <v>100000</v>
      </c>
      <c r="BE8435">
        <v>0</v>
      </c>
      <c r="BF8435">
        <v>0</v>
      </c>
      <c r="BG8435">
        <v>0</v>
      </c>
    </row>
    <row r="8436" spans="1:59">
      <c r="A8436">
        <v>8435</v>
      </c>
      <c r="E8436">
        <v>9795.2054794520554</v>
      </c>
      <c r="K8436">
        <v>5266.8932139861727</v>
      </c>
      <c r="L8436">
        <v>5514.9607139861728</v>
      </c>
      <c r="M8436">
        <v>5763.0282139861729</v>
      </c>
      <c r="N8436">
        <v>6011.095713986173</v>
      </c>
      <c r="O8436">
        <v>6259.1632139861731</v>
      </c>
      <c r="Q8436">
        <v>61504.523091179522</v>
      </c>
      <c r="R8436">
        <v>59842.882114055123</v>
      </c>
      <c r="S8436">
        <v>58181.241136930723</v>
      </c>
      <c r="T8436">
        <v>56519.600159806323</v>
      </c>
      <c r="U8436">
        <v>54857.959182681923</v>
      </c>
      <c r="W8436">
        <v>2.6260000000000002E-2</v>
      </c>
      <c r="AB8436">
        <v>1</v>
      </c>
      <c r="AC8436">
        <v>1</v>
      </c>
      <c r="AD8436">
        <v>1</v>
      </c>
      <c r="AE8436">
        <v>1</v>
      </c>
      <c r="AF8436">
        <v>1</v>
      </c>
      <c r="AL8436">
        <v>6.6102720000000001</v>
      </c>
      <c r="AM8436" s="5">
        <v>3.5509848594665532</v>
      </c>
      <c r="AN8436">
        <v>570.77625570776252</v>
      </c>
      <c r="AO8436">
        <f t="shared" si="131"/>
        <v>26826.48401826484</v>
      </c>
      <c r="AP8436">
        <v>684.93150684931504</v>
      </c>
      <c r="AQ8436">
        <v>0.113028</v>
      </c>
      <c r="AR8436">
        <v>0.11597700000000001</v>
      </c>
      <c r="AS8436">
        <v>9.9176799999999996E-2</v>
      </c>
      <c r="AT8436">
        <v>0.120671</v>
      </c>
      <c r="AU8436">
        <v>0.122792</v>
      </c>
      <c r="AW8436">
        <v>0.113028</v>
      </c>
      <c r="AX8436">
        <v>0.11597700000000001</v>
      </c>
      <c r="AY8436">
        <v>9.9176799999999996E-2</v>
      </c>
      <c r="AZ8436">
        <v>0.12067100000000001</v>
      </c>
      <c r="BA8436">
        <v>0.122792</v>
      </c>
      <c r="BC8436" s="52">
        <v>100000</v>
      </c>
      <c r="BD8436" s="52">
        <v>100000</v>
      </c>
      <c r="BE8436">
        <v>0</v>
      </c>
      <c r="BF8436">
        <v>0</v>
      </c>
      <c r="BG8436">
        <v>0</v>
      </c>
    </row>
    <row r="8437" spans="1:59">
      <c r="A8437">
        <v>8436</v>
      </c>
      <c r="E8437">
        <v>9795.2054794520554</v>
      </c>
      <c r="K8437">
        <v>6010.3743626904579</v>
      </c>
      <c r="L8437">
        <v>6325.6768626904577</v>
      </c>
      <c r="M8437">
        <v>6640.9793626904575</v>
      </c>
      <c r="N8437">
        <v>6956.2818626904573</v>
      </c>
      <c r="O8437">
        <v>7271.5843626904571</v>
      </c>
      <c r="Q8437">
        <v>59491.155717135844</v>
      </c>
      <c r="R8437">
        <v>57883.909014612495</v>
      </c>
      <c r="S8437">
        <v>56276.662312089145</v>
      </c>
      <c r="T8437">
        <v>54669.415609565796</v>
      </c>
      <c r="U8437">
        <v>53062.168907042447</v>
      </c>
      <c r="W8437">
        <v>0.31798000000000004</v>
      </c>
      <c r="AB8437">
        <v>1</v>
      </c>
      <c r="AC8437">
        <v>1</v>
      </c>
      <c r="AD8437">
        <v>1</v>
      </c>
      <c r="AE8437">
        <v>1</v>
      </c>
      <c r="AF8437">
        <v>1</v>
      </c>
      <c r="AL8437">
        <v>7.3024389999999997</v>
      </c>
      <c r="AM8437" s="5">
        <v>4.1726112365722656</v>
      </c>
      <c r="AN8437">
        <v>570.77625570776252</v>
      </c>
      <c r="AO8437">
        <f t="shared" si="131"/>
        <v>26826.48401826484</v>
      </c>
      <c r="AP8437">
        <v>684.93150684931504</v>
      </c>
      <c r="AQ8437">
        <v>0.112315</v>
      </c>
      <c r="AR8437">
        <v>0.115943</v>
      </c>
      <c r="AS8437">
        <v>9.9355800000000008E-2</v>
      </c>
      <c r="AT8437">
        <v>0.12145099999999999</v>
      </c>
      <c r="AU8437">
        <v>0.123464</v>
      </c>
      <c r="AW8437">
        <v>0.11231499999999998</v>
      </c>
      <c r="AX8437">
        <v>0.115943</v>
      </c>
      <c r="AY8437">
        <v>9.9355800000000008E-2</v>
      </c>
      <c r="AZ8437">
        <v>0.12145099999999999</v>
      </c>
      <c r="BA8437">
        <v>0.123464</v>
      </c>
      <c r="BC8437" s="52">
        <v>100000</v>
      </c>
      <c r="BD8437" s="52">
        <v>100000</v>
      </c>
      <c r="BE8437">
        <v>0</v>
      </c>
      <c r="BF8437">
        <v>0</v>
      </c>
      <c r="BG8437">
        <v>0</v>
      </c>
    </row>
    <row r="8438" spans="1:59">
      <c r="A8438">
        <v>8437</v>
      </c>
      <c r="E8438">
        <v>9795.2054794520554</v>
      </c>
      <c r="K8438">
        <v>5778.4628117184802</v>
      </c>
      <c r="L8438">
        <v>6225.43031171848</v>
      </c>
      <c r="M8438">
        <v>6672.3978117184797</v>
      </c>
      <c r="N8438">
        <v>7119.3653117184795</v>
      </c>
      <c r="O8438">
        <v>7566.3328117184792</v>
      </c>
      <c r="Q8438">
        <v>57576.293317795273</v>
      </c>
      <c r="R8438">
        <v>56020.779620958936</v>
      </c>
      <c r="S8438">
        <v>54465.265924122599</v>
      </c>
      <c r="T8438">
        <v>52909.752227286262</v>
      </c>
      <c r="U8438">
        <v>51354.238530449926</v>
      </c>
      <c r="W8438">
        <v>0.57926999999999995</v>
      </c>
      <c r="AB8438">
        <v>1</v>
      </c>
      <c r="AC8438">
        <v>1</v>
      </c>
      <c r="AD8438">
        <v>1</v>
      </c>
      <c r="AE8438">
        <v>1</v>
      </c>
      <c r="AF8438">
        <v>1</v>
      </c>
      <c r="AL8438">
        <v>7.2700979999999999</v>
      </c>
      <c r="AM8438" s="5">
        <v>3.717634916305542</v>
      </c>
      <c r="AN8438">
        <v>570.77625570776252</v>
      </c>
      <c r="AO8438">
        <f t="shared" si="131"/>
        <v>26826.48401826484</v>
      </c>
      <c r="AP8438">
        <v>684.93150684931504</v>
      </c>
      <c r="AQ8438">
        <v>0.113383</v>
      </c>
      <c r="AR8438">
        <v>0.115892</v>
      </c>
      <c r="AS8438">
        <v>9.9358500000000002E-2</v>
      </c>
      <c r="AT8438">
        <v>0.12110599999999999</v>
      </c>
      <c r="AU8438">
        <v>0.122199</v>
      </c>
      <c r="AW8438">
        <v>0.113383</v>
      </c>
      <c r="AX8438">
        <v>0.11589199999999998</v>
      </c>
      <c r="AY8438">
        <v>9.9358500000000002E-2</v>
      </c>
      <c r="AZ8438">
        <v>0.12110599999999998</v>
      </c>
      <c r="BA8438">
        <v>0.12219899999999999</v>
      </c>
      <c r="BC8438" s="52">
        <v>100000</v>
      </c>
      <c r="BD8438" s="52">
        <v>100000</v>
      </c>
      <c r="BE8438">
        <v>0</v>
      </c>
      <c r="BF8438">
        <v>0</v>
      </c>
      <c r="BG8438">
        <v>0</v>
      </c>
    </row>
    <row r="8439" spans="1:59">
      <c r="A8439">
        <v>8438</v>
      </c>
      <c r="E8439">
        <v>9795.2054794520554</v>
      </c>
      <c r="K8439">
        <v>5572.6981512972625</v>
      </c>
      <c r="L8439">
        <v>6077.3581512972623</v>
      </c>
      <c r="M8439">
        <v>6582.0181512972622</v>
      </c>
      <c r="N8439">
        <v>7086.678151297262</v>
      </c>
      <c r="O8439">
        <v>7591.3381512972619</v>
      </c>
      <c r="Q8439">
        <v>57276.912272120891</v>
      </c>
      <c r="R8439">
        <v>55729.486822693943</v>
      </c>
      <c r="S8439">
        <v>54182.061373266995</v>
      </c>
      <c r="T8439">
        <v>52634.635923840047</v>
      </c>
      <c r="U8439">
        <v>51087.210474413099</v>
      </c>
      <c r="W8439">
        <v>0.18774000000000002</v>
      </c>
      <c r="AB8439">
        <v>1</v>
      </c>
      <c r="AC8439">
        <v>1</v>
      </c>
      <c r="AD8439">
        <v>1</v>
      </c>
      <c r="AE8439">
        <v>1</v>
      </c>
      <c r="AF8439">
        <v>1</v>
      </c>
      <c r="AL8439">
        <v>5.7438510000000003</v>
      </c>
      <c r="AM8439" s="5">
        <v>3.7904946804046631</v>
      </c>
      <c r="AN8439">
        <v>570.77625570776252</v>
      </c>
      <c r="AO8439">
        <f t="shared" si="131"/>
        <v>26826.48401826484</v>
      </c>
      <c r="AP8439">
        <v>684.93150684931504</v>
      </c>
      <c r="AQ8439">
        <v>0.11604300000000001</v>
      </c>
      <c r="AR8439">
        <v>0.11973200000000001</v>
      </c>
      <c r="AS8439">
        <v>0.10146899999999999</v>
      </c>
      <c r="AT8439">
        <v>0.12915599999999999</v>
      </c>
      <c r="AU8439">
        <v>0.12664799999999998</v>
      </c>
      <c r="AW8439">
        <v>0.11604299999999999</v>
      </c>
      <c r="AX8439">
        <v>0.11973199999999999</v>
      </c>
      <c r="AY8439">
        <v>0.10146899999999999</v>
      </c>
      <c r="AZ8439">
        <v>0.12915599999999999</v>
      </c>
      <c r="BA8439">
        <v>0.12664799999999998</v>
      </c>
      <c r="BC8439" s="52">
        <v>100000</v>
      </c>
      <c r="BD8439" s="52">
        <v>100000</v>
      </c>
      <c r="BE8439">
        <v>0</v>
      </c>
      <c r="BF8439">
        <v>0</v>
      </c>
      <c r="BG8439">
        <v>0</v>
      </c>
    </row>
    <row r="8440" spans="1:59">
      <c r="A8440">
        <v>8439</v>
      </c>
      <c r="E8440">
        <v>9795.2054794520554</v>
      </c>
      <c r="K8440">
        <v>5891.0081232195862</v>
      </c>
      <c r="L8440">
        <v>6392.560623219586</v>
      </c>
      <c r="M8440">
        <v>6894.1131232195858</v>
      </c>
      <c r="N8440">
        <v>7395.6656232195855</v>
      </c>
      <c r="O8440">
        <v>7897.2181232195853</v>
      </c>
      <c r="Q8440">
        <v>56617.85444646894</v>
      </c>
      <c r="R8440">
        <v>55088.234476475169</v>
      </c>
      <c r="S8440">
        <v>53558.614506481397</v>
      </c>
      <c r="T8440">
        <v>52028.994536487626</v>
      </c>
      <c r="U8440">
        <v>50499.374566493854</v>
      </c>
      <c r="W8440">
        <v>2.196E-2</v>
      </c>
      <c r="AB8440">
        <v>1</v>
      </c>
      <c r="AC8440">
        <v>1</v>
      </c>
      <c r="AD8440">
        <v>1</v>
      </c>
      <c r="AE8440">
        <v>1</v>
      </c>
      <c r="AF8440">
        <v>1</v>
      </c>
      <c r="AL8440">
        <v>6.3323425999999996</v>
      </c>
      <c r="AM8440" s="5">
        <v>4.8891730308532706</v>
      </c>
      <c r="AN8440">
        <v>570.77625570776252</v>
      </c>
      <c r="AO8440">
        <f t="shared" si="131"/>
        <v>26826.48401826484</v>
      </c>
      <c r="AP8440">
        <v>684.93150684931504</v>
      </c>
      <c r="AQ8440">
        <v>0.12214799999999999</v>
      </c>
      <c r="AR8440">
        <v>0.150229</v>
      </c>
      <c r="AS8440">
        <v>0.15917599999999998</v>
      </c>
      <c r="AT8440">
        <v>0.151528</v>
      </c>
      <c r="AU8440">
        <v>0.14587899999999998</v>
      </c>
      <c r="AW8440">
        <v>0.12214799999999999</v>
      </c>
      <c r="AX8440">
        <v>0.150229</v>
      </c>
      <c r="AY8440">
        <v>0.15917599999999998</v>
      </c>
      <c r="AZ8440">
        <v>0.151528</v>
      </c>
      <c r="BA8440">
        <v>0.14587899999999998</v>
      </c>
      <c r="BC8440" s="52">
        <v>100000</v>
      </c>
      <c r="BD8440" s="52">
        <v>100000</v>
      </c>
      <c r="BE8440">
        <v>0</v>
      </c>
      <c r="BF8440">
        <v>0</v>
      </c>
      <c r="BG8440">
        <v>0</v>
      </c>
    </row>
    <row r="8441" spans="1:59">
      <c r="A8441">
        <v>8440</v>
      </c>
      <c r="E8441">
        <v>9795.2054794520554</v>
      </c>
      <c r="K8441">
        <v>6220.6863084248516</v>
      </c>
      <c r="L8441">
        <v>6713.5221417581852</v>
      </c>
      <c r="M8441">
        <v>7206.3579750915187</v>
      </c>
      <c r="N8441">
        <v>7699.1938084248523</v>
      </c>
      <c r="O8441">
        <v>8192.0296417581849</v>
      </c>
      <c r="Q8441">
        <v>58805.980710956443</v>
      </c>
      <c r="R8441">
        <v>57217.245084177237</v>
      </c>
      <c r="S8441">
        <v>55628.509457398031</v>
      </c>
      <c r="T8441">
        <v>54039.773830618826</v>
      </c>
      <c r="U8441">
        <v>52451.03820383962</v>
      </c>
      <c r="W8441">
        <v>3.9640000000000002E-2</v>
      </c>
      <c r="AB8441">
        <v>1</v>
      </c>
      <c r="AC8441">
        <v>1</v>
      </c>
      <c r="AD8441">
        <v>1</v>
      </c>
      <c r="AE8441">
        <v>1</v>
      </c>
      <c r="AF8441">
        <v>1</v>
      </c>
      <c r="AL8441">
        <v>5.9189069999999999</v>
      </c>
      <c r="AM8441" s="5">
        <v>6.4046773910522461</v>
      </c>
      <c r="AN8441">
        <v>570.77625570776252</v>
      </c>
      <c r="AO8441">
        <f t="shared" si="131"/>
        <v>26826.48401826484</v>
      </c>
      <c r="AP8441">
        <v>684.93150684931504</v>
      </c>
      <c r="AQ8441">
        <v>0.13198300000000002</v>
      </c>
      <c r="AR8441">
        <v>0.16598500000000002</v>
      </c>
      <c r="AS8441">
        <v>0.21245</v>
      </c>
      <c r="AT8441">
        <v>0.19872700000000001</v>
      </c>
      <c r="AU8441">
        <v>0.19218499999999999</v>
      </c>
      <c r="AW8441">
        <v>0.13198300000000002</v>
      </c>
      <c r="AX8441">
        <v>0.16598500000000005</v>
      </c>
      <c r="AY8441">
        <v>0.21245000000000003</v>
      </c>
      <c r="AZ8441">
        <v>0.19872700000000004</v>
      </c>
      <c r="BA8441">
        <v>0.19218499999999999</v>
      </c>
      <c r="BC8441" s="52">
        <v>100000</v>
      </c>
      <c r="BD8441" s="52">
        <v>100000</v>
      </c>
      <c r="BE8441">
        <v>0</v>
      </c>
      <c r="BF8441">
        <v>0</v>
      </c>
      <c r="BG8441">
        <v>0</v>
      </c>
    </row>
    <row r="8442" spans="1:59">
      <c r="A8442">
        <v>8441</v>
      </c>
      <c r="E8442">
        <v>9795.2054794520554</v>
      </c>
      <c r="K8442">
        <v>6857.3062522695</v>
      </c>
      <c r="L8442">
        <v>7335.7879189361665</v>
      </c>
      <c r="M8442">
        <v>7814.2695856028331</v>
      </c>
      <c r="N8442">
        <v>8292.7512522694997</v>
      </c>
      <c r="O8442">
        <v>8771.2329189361662</v>
      </c>
      <c r="Q8442">
        <v>63467.589164950827</v>
      </c>
      <c r="R8442">
        <v>61752.912885513688</v>
      </c>
      <c r="S8442">
        <v>60038.236606076549</v>
      </c>
      <c r="T8442">
        <v>58323.56032663941</v>
      </c>
      <c r="U8442">
        <v>56608.884047202271</v>
      </c>
      <c r="W8442">
        <v>0</v>
      </c>
      <c r="AB8442">
        <v>1</v>
      </c>
      <c r="AC8442">
        <v>1</v>
      </c>
      <c r="AD8442">
        <v>1</v>
      </c>
      <c r="AE8442">
        <v>1</v>
      </c>
      <c r="AF8442">
        <v>1</v>
      </c>
      <c r="AL8442">
        <v>5.4351820000000002</v>
      </c>
      <c r="AM8442" s="5">
        <v>6.8628253936767578</v>
      </c>
      <c r="AN8442">
        <v>570.77625570776252</v>
      </c>
      <c r="AO8442">
        <f t="shared" si="131"/>
        <v>26826.48401826484</v>
      </c>
      <c r="AP8442">
        <v>684.93150684931504</v>
      </c>
      <c r="AQ8442">
        <v>0.132298</v>
      </c>
      <c r="AR8442">
        <v>0.16387700000000002</v>
      </c>
      <c r="AS8442">
        <v>0.207091</v>
      </c>
      <c r="AT8442">
        <v>0.19312799999999999</v>
      </c>
      <c r="AU8442">
        <v>0.18771299999999999</v>
      </c>
      <c r="AW8442">
        <v>0.13229800000000003</v>
      </c>
      <c r="AX8442">
        <v>0.16387700000000005</v>
      </c>
      <c r="AY8442">
        <v>0.20709100000000003</v>
      </c>
      <c r="AZ8442">
        <v>0.19312800000000002</v>
      </c>
      <c r="BA8442">
        <v>0.18771300000000002</v>
      </c>
      <c r="BC8442" s="52">
        <v>100000</v>
      </c>
      <c r="BD8442" s="52">
        <v>100000</v>
      </c>
      <c r="BE8442">
        <v>0</v>
      </c>
      <c r="BF8442">
        <v>0</v>
      </c>
      <c r="BG8442">
        <v>0</v>
      </c>
    </row>
    <row r="8443" spans="1:59">
      <c r="A8443">
        <v>8442</v>
      </c>
      <c r="E8443">
        <v>9795.2054794520554</v>
      </c>
      <c r="K8443">
        <v>8564.8118873671101</v>
      </c>
      <c r="L8443">
        <v>9053.1927207004428</v>
      </c>
      <c r="M8443">
        <v>9541.5735540337755</v>
      </c>
      <c r="N8443">
        <v>10029.954387367108</v>
      </c>
      <c r="O8443">
        <v>10518.335220700441</v>
      </c>
      <c r="Q8443">
        <v>65376.405534355174</v>
      </c>
      <c r="R8443">
        <v>63610.159593225355</v>
      </c>
      <c r="S8443">
        <v>61843.913652095536</v>
      </c>
      <c r="T8443">
        <v>60077.667710965718</v>
      </c>
      <c r="U8443">
        <v>58311.421769835899</v>
      </c>
      <c r="W8443">
        <v>0</v>
      </c>
      <c r="AB8443">
        <v>1</v>
      </c>
      <c r="AC8443">
        <v>1</v>
      </c>
      <c r="AD8443">
        <v>1</v>
      </c>
      <c r="AE8443">
        <v>1</v>
      </c>
      <c r="AF8443">
        <v>1</v>
      </c>
      <c r="AL8443">
        <v>6.7099523999999997</v>
      </c>
      <c r="AM8443" s="5">
        <v>6.8880128860473633</v>
      </c>
      <c r="AN8443">
        <v>570.77625570776252</v>
      </c>
      <c r="AO8443">
        <f t="shared" si="131"/>
        <v>26826.48401826484</v>
      </c>
      <c r="AP8443">
        <v>684.93150684931504</v>
      </c>
      <c r="AQ8443">
        <v>0.132047</v>
      </c>
      <c r="AR8443">
        <v>0.16362000000000002</v>
      </c>
      <c r="AS8443">
        <v>0.204315</v>
      </c>
      <c r="AT8443">
        <v>0.19015499999999999</v>
      </c>
      <c r="AU8443">
        <v>0.18556400000000001</v>
      </c>
      <c r="AW8443">
        <v>0.13204700000000003</v>
      </c>
      <c r="AX8443">
        <v>0.16362000000000004</v>
      </c>
      <c r="AY8443">
        <v>0.20431500000000002</v>
      </c>
      <c r="AZ8443">
        <v>0.19015500000000002</v>
      </c>
      <c r="BA8443">
        <v>0.18556400000000001</v>
      </c>
      <c r="BC8443" s="52">
        <v>100000</v>
      </c>
      <c r="BD8443" s="52">
        <v>100000</v>
      </c>
      <c r="BE8443">
        <v>0</v>
      </c>
      <c r="BF8443">
        <v>0</v>
      </c>
      <c r="BG8443">
        <v>0</v>
      </c>
    </row>
    <row r="8444" spans="1:59">
      <c r="A8444">
        <v>8443</v>
      </c>
      <c r="E8444">
        <v>9795.2054794520554</v>
      </c>
      <c r="K8444">
        <v>8933.1419977343703</v>
      </c>
      <c r="L8444">
        <v>9422.4569977343708</v>
      </c>
      <c r="M8444">
        <v>9911.7719977343713</v>
      </c>
      <c r="N8444">
        <v>10401.086997734372</v>
      </c>
      <c r="O8444">
        <v>10890.401997734372</v>
      </c>
      <c r="Q8444">
        <v>64307.451910982832</v>
      </c>
      <c r="R8444">
        <v>62570.085425933808</v>
      </c>
      <c r="S8444">
        <v>60832.718940884784</v>
      </c>
      <c r="T8444">
        <v>59095.35245583576</v>
      </c>
      <c r="U8444">
        <v>57357.985970786736</v>
      </c>
      <c r="W8444">
        <v>0</v>
      </c>
      <c r="AB8444">
        <v>1</v>
      </c>
      <c r="AC8444">
        <v>1</v>
      </c>
      <c r="AD8444">
        <v>1</v>
      </c>
      <c r="AE8444">
        <v>1</v>
      </c>
      <c r="AF8444">
        <v>1</v>
      </c>
      <c r="AL8444">
        <v>7.2150460000000001</v>
      </c>
      <c r="AM8444" s="5">
        <v>7.4660429954528809</v>
      </c>
      <c r="AN8444">
        <v>570.77625570776252</v>
      </c>
      <c r="AO8444">
        <f t="shared" si="131"/>
        <v>26826.48401826484</v>
      </c>
      <c r="AP8444">
        <v>684.93150684931504</v>
      </c>
      <c r="AQ8444">
        <v>0.13153100000000001</v>
      </c>
      <c r="AR8444">
        <v>0.162998</v>
      </c>
      <c r="AS8444">
        <v>0.203796</v>
      </c>
      <c r="AT8444">
        <v>0.19110199999999999</v>
      </c>
      <c r="AU8444">
        <v>0.18540399999999999</v>
      </c>
      <c r="AW8444">
        <v>0.13153100000000001</v>
      </c>
      <c r="AX8444">
        <v>0.16299800000000003</v>
      </c>
      <c r="AY8444">
        <v>0.20379600000000003</v>
      </c>
      <c r="AZ8444">
        <v>0.19110199999999999</v>
      </c>
      <c r="BA8444">
        <v>0.18540400000000001</v>
      </c>
      <c r="BC8444" s="52">
        <v>100000</v>
      </c>
      <c r="BD8444" s="52">
        <v>100000</v>
      </c>
      <c r="BE8444">
        <v>0</v>
      </c>
      <c r="BF8444">
        <v>0</v>
      </c>
      <c r="BG8444">
        <v>0</v>
      </c>
    </row>
    <row r="8445" spans="1:59">
      <c r="A8445">
        <v>8444</v>
      </c>
      <c r="E8445">
        <v>9795.2054794520554</v>
      </c>
      <c r="K8445">
        <v>8289.7011259199589</v>
      </c>
      <c r="L8445">
        <v>8782.9219592532918</v>
      </c>
      <c r="M8445">
        <v>9276.1427925866246</v>
      </c>
      <c r="N8445">
        <v>9769.3636259199575</v>
      </c>
      <c r="O8445">
        <v>10262.58445925329</v>
      </c>
      <c r="Q8445">
        <v>64628.91945056049</v>
      </c>
      <c r="R8445">
        <v>62882.868017787332</v>
      </c>
      <c r="S8445">
        <v>61136.816585014167</v>
      </c>
      <c r="T8445">
        <v>59390.765152241001</v>
      </c>
      <c r="U8445">
        <v>57644.713719467836</v>
      </c>
      <c r="W8445">
        <v>0</v>
      </c>
      <c r="AB8445">
        <v>1</v>
      </c>
      <c r="AC8445">
        <v>1</v>
      </c>
      <c r="AD8445">
        <v>1</v>
      </c>
      <c r="AE8445">
        <v>1</v>
      </c>
      <c r="AF8445">
        <v>1</v>
      </c>
      <c r="AL8445">
        <v>6.8592599999999999</v>
      </c>
      <c r="AM8445" s="5">
        <v>7.0576486587524414</v>
      </c>
      <c r="AN8445">
        <v>570.77625570776252</v>
      </c>
      <c r="AO8445">
        <f t="shared" si="131"/>
        <v>26826.48401826484</v>
      </c>
      <c r="AP8445">
        <v>684.93150684931504</v>
      </c>
      <c r="AQ8445">
        <v>0.13097800000000001</v>
      </c>
      <c r="AR8445">
        <v>0.16214300000000001</v>
      </c>
      <c r="AS8445">
        <v>0.206063</v>
      </c>
      <c r="AT8445">
        <v>0.19398599999999999</v>
      </c>
      <c r="AU8445">
        <v>0.18807199999999999</v>
      </c>
      <c r="AW8445">
        <v>0.13097800000000004</v>
      </c>
      <c r="AX8445">
        <v>0.16214300000000004</v>
      </c>
      <c r="AY8445">
        <v>0.206063</v>
      </c>
      <c r="AZ8445">
        <v>0.19398599999999999</v>
      </c>
      <c r="BA8445">
        <v>0.18807200000000002</v>
      </c>
      <c r="BC8445" s="52">
        <v>100000</v>
      </c>
      <c r="BD8445" s="52">
        <v>100000</v>
      </c>
      <c r="BE8445">
        <v>0</v>
      </c>
      <c r="BF8445">
        <v>0</v>
      </c>
      <c r="BG8445">
        <v>0</v>
      </c>
    </row>
    <row r="8446" spans="1:59">
      <c r="A8446">
        <v>8445</v>
      </c>
      <c r="E8446">
        <v>9795.2054794520554</v>
      </c>
      <c r="K8446">
        <v>6989.1775263516047</v>
      </c>
      <c r="L8446">
        <v>7421.1300263516041</v>
      </c>
      <c r="M8446">
        <v>7853.0825263516035</v>
      </c>
      <c r="N8446">
        <v>8285.0350263516029</v>
      </c>
      <c r="O8446">
        <v>8716.9875263516024</v>
      </c>
      <c r="Q8446">
        <v>63399.23205739932</v>
      </c>
      <c r="R8446">
        <v>61686.402554569024</v>
      </c>
      <c r="S8446">
        <v>59973.573051738727</v>
      </c>
      <c r="T8446">
        <v>58260.743548908431</v>
      </c>
      <c r="U8446">
        <v>56547.914046078135</v>
      </c>
      <c r="W8446">
        <v>0</v>
      </c>
      <c r="AB8446">
        <v>1</v>
      </c>
      <c r="AC8446">
        <v>1</v>
      </c>
      <c r="AD8446">
        <v>1</v>
      </c>
      <c r="AE8446">
        <v>1</v>
      </c>
      <c r="AF8446">
        <v>1</v>
      </c>
      <c r="AL8446">
        <v>7.7784542999999999</v>
      </c>
      <c r="AM8446" s="5">
        <v>6.756995677947998</v>
      </c>
      <c r="AN8446">
        <v>570.77625570776252</v>
      </c>
      <c r="AO8446">
        <f t="shared" si="131"/>
        <v>26826.48401826484</v>
      </c>
      <c r="AP8446">
        <v>684.93150684931504</v>
      </c>
      <c r="AQ8446">
        <v>0.12572700000000001</v>
      </c>
      <c r="AR8446">
        <v>0.16178600000000001</v>
      </c>
      <c r="AS8446">
        <v>0.202212</v>
      </c>
      <c r="AT8446">
        <v>0.18942900000000001</v>
      </c>
      <c r="AU8446">
        <v>0.18429300000000001</v>
      </c>
      <c r="AW8446">
        <v>0.12572700000000003</v>
      </c>
      <c r="AX8446">
        <v>0.16178600000000004</v>
      </c>
      <c r="AY8446">
        <v>0.202212</v>
      </c>
      <c r="AZ8446">
        <v>0.18942900000000001</v>
      </c>
      <c r="BA8446">
        <v>0.18429300000000004</v>
      </c>
      <c r="BC8446" s="52">
        <v>100000</v>
      </c>
      <c r="BD8446" s="52">
        <v>100000</v>
      </c>
      <c r="BE8446">
        <v>0</v>
      </c>
      <c r="BF8446">
        <v>0</v>
      </c>
      <c r="BG8446">
        <v>0</v>
      </c>
    </row>
    <row r="8447" spans="1:59">
      <c r="A8447">
        <v>8446</v>
      </c>
      <c r="E8447">
        <v>9795.2054794520554</v>
      </c>
      <c r="K8447">
        <v>5933.0705123664648</v>
      </c>
      <c r="L8447">
        <v>6318.2205123664644</v>
      </c>
      <c r="M8447">
        <v>6703.370512366464</v>
      </c>
      <c r="N8447">
        <v>7088.5205123664637</v>
      </c>
      <c r="O8447">
        <v>7473.6705123664633</v>
      </c>
      <c r="Q8447">
        <v>58801.950024332276</v>
      </c>
      <c r="R8447">
        <v>57213.3232935493</v>
      </c>
      <c r="S8447">
        <v>55624.696562766323</v>
      </c>
      <c r="T8447">
        <v>54036.069831983346</v>
      </c>
      <c r="U8447">
        <v>52447.44310120037</v>
      </c>
      <c r="W8447">
        <v>0</v>
      </c>
      <c r="AB8447">
        <v>1</v>
      </c>
      <c r="AC8447">
        <v>1</v>
      </c>
      <c r="AD8447">
        <v>1</v>
      </c>
      <c r="AE8447">
        <v>1</v>
      </c>
      <c r="AF8447">
        <v>1</v>
      </c>
      <c r="AL8447">
        <v>8.2283939999999998</v>
      </c>
      <c r="AM8447" s="5">
        <v>6.7761087417602539</v>
      </c>
      <c r="AN8447">
        <v>570.77625570776252</v>
      </c>
      <c r="AO8447">
        <f t="shared" si="131"/>
        <v>26826.48401826484</v>
      </c>
      <c r="AP8447">
        <v>684.93150684931504</v>
      </c>
      <c r="AQ8447">
        <v>0.12393699999999999</v>
      </c>
      <c r="AR8447">
        <v>0.155333</v>
      </c>
      <c r="AS8447">
        <v>0.18883800000000001</v>
      </c>
      <c r="AT8447">
        <v>0.18274000000000001</v>
      </c>
      <c r="AU8447">
        <v>0.18019300000000002</v>
      </c>
      <c r="AW8447">
        <v>0.12393700000000001</v>
      </c>
      <c r="AX8447">
        <v>0.155333</v>
      </c>
      <c r="AY8447">
        <v>0.18883800000000001</v>
      </c>
      <c r="AZ8447">
        <v>0.18274000000000001</v>
      </c>
      <c r="BA8447">
        <v>0.18019300000000005</v>
      </c>
      <c r="BC8447" s="52">
        <v>100000</v>
      </c>
      <c r="BD8447" s="52">
        <v>100000</v>
      </c>
      <c r="BE8447">
        <v>0</v>
      </c>
      <c r="BF8447">
        <v>0</v>
      </c>
      <c r="BG8447">
        <v>0</v>
      </c>
    </row>
    <row r="8448" spans="1:59">
      <c r="A8448">
        <v>8447</v>
      </c>
      <c r="E8448">
        <v>9795.2054794520554</v>
      </c>
      <c r="K8448">
        <v>6099.0464262973919</v>
      </c>
      <c r="L8448">
        <v>6454.7730929640584</v>
      </c>
      <c r="M8448">
        <v>6810.4997596307248</v>
      </c>
      <c r="N8448">
        <v>7166.2264262973913</v>
      </c>
      <c r="O8448">
        <v>7521.9530929640578</v>
      </c>
      <c r="Q8448">
        <v>51176.596698216192</v>
      </c>
      <c r="R8448">
        <v>49793.980829542328</v>
      </c>
      <c r="S8448">
        <v>48411.364960868465</v>
      </c>
      <c r="T8448">
        <v>47028.749092194601</v>
      </c>
      <c r="U8448">
        <v>45646.133223520737</v>
      </c>
      <c r="W8448">
        <v>0</v>
      </c>
      <c r="AB8448">
        <v>1</v>
      </c>
      <c r="AC8448">
        <v>1</v>
      </c>
      <c r="AD8448">
        <v>1</v>
      </c>
      <c r="AE8448">
        <v>1</v>
      </c>
      <c r="AF8448">
        <v>1</v>
      </c>
      <c r="AL8448">
        <v>7.7402170000000003</v>
      </c>
      <c r="AM8448" s="5">
        <v>7.1533942222595206</v>
      </c>
      <c r="AN8448">
        <v>570.77625570776252</v>
      </c>
      <c r="AO8448">
        <f t="shared" si="131"/>
        <v>26826.48401826484</v>
      </c>
      <c r="AP8448">
        <v>684.93150684931504</v>
      </c>
      <c r="AQ8448">
        <v>0.120349</v>
      </c>
      <c r="AR8448">
        <v>0.141154</v>
      </c>
      <c r="AS8448">
        <v>0.181584</v>
      </c>
      <c r="AT8448">
        <v>0.171406</v>
      </c>
      <c r="AU8448">
        <v>0.171213</v>
      </c>
      <c r="AW8448">
        <v>0.120349</v>
      </c>
      <c r="AX8448">
        <v>0.141154</v>
      </c>
      <c r="AY8448">
        <v>0.18158400000000002</v>
      </c>
      <c r="AZ8448">
        <v>0.171406</v>
      </c>
      <c r="BA8448">
        <v>0.171213</v>
      </c>
      <c r="BC8448" s="52">
        <v>100000</v>
      </c>
      <c r="BD8448" s="52">
        <v>100000</v>
      </c>
      <c r="BE8448">
        <v>0</v>
      </c>
      <c r="BF8448">
        <v>0</v>
      </c>
      <c r="BG8448">
        <v>0</v>
      </c>
    </row>
    <row r="8449" spans="1:59">
      <c r="A8449">
        <v>8448</v>
      </c>
      <c r="E8449">
        <v>9795.2054794520554</v>
      </c>
      <c r="K8449">
        <v>4858.774357128621</v>
      </c>
      <c r="L8449">
        <v>5204.1060237952879</v>
      </c>
      <c r="M8449">
        <v>5549.4376904619548</v>
      </c>
      <c r="N8449">
        <v>5894.7693571286218</v>
      </c>
      <c r="O8449">
        <v>6240.1010237952887</v>
      </c>
      <c r="Q8449">
        <v>41632.514851194494</v>
      </c>
      <c r="R8449">
        <v>40507.747290984022</v>
      </c>
      <c r="S8449">
        <v>39382.97973077355</v>
      </c>
      <c r="T8449">
        <v>38258.212170563078</v>
      </c>
      <c r="U8449">
        <v>37133.444610352606</v>
      </c>
      <c r="W8449">
        <v>0</v>
      </c>
      <c r="AB8449">
        <v>1</v>
      </c>
      <c r="AC8449">
        <v>1</v>
      </c>
      <c r="AD8449">
        <v>1</v>
      </c>
      <c r="AE8449">
        <v>1</v>
      </c>
      <c r="AF8449">
        <v>1</v>
      </c>
      <c r="AL8449">
        <v>8.9295170000000006</v>
      </c>
      <c r="AM8449" s="5">
        <v>6.2201881408691406</v>
      </c>
      <c r="AN8449">
        <v>570.77625570776252</v>
      </c>
      <c r="AO8449">
        <f t="shared" si="131"/>
        <v>26826.48401826484</v>
      </c>
      <c r="AP8449">
        <v>684.93150684931504</v>
      </c>
      <c r="AQ8449">
        <v>0.11419199999999999</v>
      </c>
      <c r="AR8449">
        <v>0.122499</v>
      </c>
      <c r="AS8449">
        <v>0.16353200000000001</v>
      </c>
      <c r="AT8449">
        <v>0.161051</v>
      </c>
      <c r="AU8449">
        <v>0.16084700000000002</v>
      </c>
      <c r="AW8449">
        <v>0.114192</v>
      </c>
      <c r="AX8449">
        <v>0.12249900000000001</v>
      </c>
      <c r="AY8449">
        <v>0.16353200000000001</v>
      </c>
      <c r="AZ8449">
        <v>0.161051</v>
      </c>
      <c r="BA8449">
        <v>0.16084700000000002</v>
      </c>
      <c r="BC8449" s="52">
        <v>100000</v>
      </c>
      <c r="BD8449" s="52">
        <v>100000</v>
      </c>
      <c r="BE8449">
        <v>0</v>
      </c>
      <c r="BF8449">
        <v>0</v>
      </c>
      <c r="BG8449">
        <v>0</v>
      </c>
    </row>
    <row r="8450" spans="1:59">
      <c r="A8450">
        <v>8449</v>
      </c>
      <c r="E8450">
        <v>9795.2054794520554</v>
      </c>
      <c r="K8450">
        <v>3908.4394056572469</v>
      </c>
      <c r="L8450">
        <v>4287.924405657247</v>
      </c>
      <c r="M8450">
        <v>4667.4094056572467</v>
      </c>
      <c r="N8450">
        <v>5046.8944056572464</v>
      </c>
      <c r="O8450">
        <v>5426.379405657246</v>
      </c>
      <c r="Q8450">
        <v>34072.75623738658</v>
      </c>
      <c r="R8450">
        <v>33152.227387757652</v>
      </c>
      <c r="S8450">
        <v>32231.698538128723</v>
      </c>
      <c r="T8450">
        <v>31311.169688499795</v>
      </c>
      <c r="U8450">
        <v>30390.640838870866</v>
      </c>
      <c r="W8450">
        <v>0</v>
      </c>
      <c r="AB8450">
        <v>1</v>
      </c>
      <c r="AC8450">
        <v>1</v>
      </c>
      <c r="AD8450">
        <v>1</v>
      </c>
      <c r="AE8450">
        <v>1</v>
      </c>
      <c r="AF8450">
        <v>1</v>
      </c>
      <c r="AL8450">
        <v>10.940647999999999</v>
      </c>
      <c r="AM8450" s="5">
        <v>6.317812442779541</v>
      </c>
      <c r="AN8450">
        <v>570.77625570776252</v>
      </c>
      <c r="AO8450">
        <f t="shared" si="131"/>
        <v>26826.48401826484</v>
      </c>
      <c r="AP8450">
        <v>684.93150684931504</v>
      </c>
      <c r="AQ8450">
        <v>0.11150400000000001</v>
      </c>
      <c r="AR8450">
        <v>0.11915600000000001</v>
      </c>
      <c r="AS8450">
        <v>0.15812499999999999</v>
      </c>
      <c r="AT8450">
        <v>0.15673900000000002</v>
      </c>
      <c r="AU8450">
        <v>0.15585400000000002</v>
      </c>
      <c r="AW8450">
        <v>0.11150400000000001</v>
      </c>
      <c r="AX8450">
        <v>0.11915600000000003</v>
      </c>
      <c r="AY8450">
        <v>0.15812500000000002</v>
      </c>
      <c r="AZ8450">
        <v>0.15673900000000002</v>
      </c>
      <c r="BA8450">
        <v>0.15585400000000005</v>
      </c>
      <c r="BC8450" s="52">
        <v>100000</v>
      </c>
      <c r="BD8450" s="52">
        <v>100000</v>
      </c>
      <c r="BE8450">
        <v>0</v>
      </c>
      <c r="BF8450">
        <v>0</v>
      </c>
      <c r="BG8450">
        <v>0</v>
      </c>
    </row>
    <row r="8451" spans="1:59">
      <c r="A8451">
        <v>8450</v>
      </c>
      <c r="E8451">
        <v>9795.2054794520554</v>
      </c>
      <c r="K8451">
        <v>3001.1434689692423</v>
      </c>
      <c r="L8451">
        <v>3318.8109689692424</v>
      </c>
      <c r="M8451">
        <v>3636.4784689692424</v>
      </c>
      <c r="N8451">
        <v>3954.1459689692424</v>
      </c>
      <c r="O8451">
        <v>4271.8134689692424</v>
      </c>
      <c r="Q8451">
        <v>34720.421457472403</v>
      </c>
      <c r="R8451">
        <v>33782.394918366292</v>
      </c>
      <c r="S8451">
        <v>32844.368379260181</v>
      </c>
      <c r="T8451">
        <v>31906.341840154073</v>
      </c>
      <c r="U8451">
        <v>30968.315301047965</v>
      </c>
      <c r="W8451">
        <v>0</v>
      </c>
      <c r="AB8451">
        <v>1</v>
      </c>
      <c r="AC8451">
        <v>1</v>
      </c>
      <c r="AD8451">
        <v>1</v>
      </c>
      <c r="AE8451">
        <v>1</v>
      </c>
      <c r="AF8451">
        <v>1</v>
      </c>
      <c r="AL8451">
        <v>11.271599999999999</v>
      </c>
      <c r="AM8451" s="5">
        <v>6.842829704284668</v>
      </c>
      <c r="AN8451">
        <v>570.77625570776252</v>
      </c>
      <c r="AO8451">
        <f t="shared" ref="AO8451:AO8514" si="132">235000000/8760</f>
        <v>26826.48401826484</v>
      </c>
      <c r="AP8451">
        <v>684.93150684931504</v>
      </c>
      <c r="AQ8451">
        <v>0.11180200000000001</v>
      </c>
      <c r="AR8451">
        <v>0.119461</v>
      </c>
      <c r="AS8451">
        <v>0.158639</v>
      </c>
      <c r="AT8451">
        <v>0.157611</v>
      </c>
      <c r="AU8451">
        <v>0.156948</v>
      </c>
      <c r="AW8451">
        <v>0.111802</v>
      </c>
      <c r="AX8451">
        <v>0.119461</v>
      </c>
      <c r="AY8451">
        <v>0.15863900000000003</v>
      </c>
      <c r="AZ8451">
        <v>0.157611</v>
      </c>
      <c r="BA8451">
        <v>0.15694800000000003</v>
      </c>
      <c r="BC8451" s="52">
        <v>100000</v>
      </c>
      <c r="BD8451" s="52">
        <v>100000</v>
      </c>
      <c r="BE8451">
        <v>0</v>
      </c>
      <c r="BF8451">
        <v>0</v>
      </c>
      <c r="BG8451">
        <v>0</v>
      </c>
    </row>
    <row r="8452" spans="1:59">
      <c r="A8452">
        <v>8451</v>
      </c>
      <c r="E8452">
        <v>9795.2054794520554</v>
      </c>
      <c r="K8452">
        <v>2213.5285289549061</v>
      </c>
      <c r="L8452">
        <v>2414.4360289549059</v>
      </c>
      <c r="M8452">
        <v>2615.3435289549061</v>
      </c>
      <c r="N8452">
        <v>2816.2510289549064</v>
      </c>
      <c r="O8452">
        <v>3017.1585289549066</v>
      </c>
      <c r="Q8452">
        <v>35419.166336226263</v>
      </c>
      <c r="R8452">
        <v>34462.262110440563</v>
      </c>
      <c r="S8452">
        <v>33505.357884654863</v>
      </c>
      <c r="T8452">
        <v>32548.453658869159</v>
      </c>
      <c r="U8452">
        <v>31591.549433083455</v>
      </c>
      <c r="W8452">
        <v>0</v>
      </c>
      <c r="AB8452">
        <v>1</v>
      </c>
      <c r="AC8452">
        <v>1</v>
      </c>
      <c r="AD8452">
        <v>1</v>
      </c>
      <c r="AE8452">
        <v>1</v>
      </c>
      <c r="AF8452">
        <v>1</v>
      </c>
      <c r="AL8452">
        <v>13.422625</v>
      </c>
      <c r="AM8452" s="5">
        <v>7.9485774040222168</v>
      </c>
      <c r="AN8452">
        <v>570.77625570776252</v>
      </c>
      <c r="AO8452">
        <f t="shared" si="132"/>
        <v>26826.48401826484</v>
      </c>
      <c r="AP8452">
        <v>684.93150684931504</v>
      </c>
      <c r="AQ8452">
        <v>0.111706</v>
      </c>
      <c r="AR8452">
        <v>0.119461</v>
      </c>
      <c r="AS8452">
        <v>0.15847800000000001</v>
      </c>
      <c r="AT8452">
        <v>0.157439</v>
      </c>
      <c r="AU8452">
        <v>0.156612</v>
      </c>
      <c r="AW8452">
        <v>0.11170600000000001</v>
      </c>
      <c r="AX8452">
        <v>0.119461</v>
      </c>
      <c r="AY8452">
        <v>0.15847800000000001</v>
      </c>
      <c r="AZ8452">
        <v>0.157439</v>
      </c>
      <c r="BA8452">
        <v>0.15661200000000003</v>
      </c>
      <c r="BC8452" s="52">
        <v>100000</v>
      </c>
      <c r="BD8452" s="52">
        <v>100000</v>
      </c>
      <c r="BE8452">
        <v>0</v>
      </c>
      <c r="BF8452">
        <v>0</v>
      </c>
      <c r="BG8452">
        <v>0</v>
      </c>
    </row>
    <row r="8453" spans="1:59">
      <c r="A8453">
        <v>8452</v>
      </c>
      <c r="E8453">
        <v>9795.2054794520554</v>
      </c>
      <c r="K8453">
        <v>1967.3276215119299</v>
      </c>
      <c r="L8453">
        <v>2066.6526215119302</v>
      </c>
      <c r="M8453">
        <v>2165.97762151193</v>
      </c>
      <c r="N8453">
        <v>2265.3026215119298</v>
      </c>
      <c r="O8453">
        <v>2364.6276215119296</v>
      </c>
      <c r="Q8453">
        <v>37593.687639896307</v>
      </c>
      <c r="R8453">
        <v>36578.035317459653</v>
      </c>
      <c r="S8453">
        <v>35562.382995022999</v>
      </c>
      <c r="T8453">
        <v>34546.730672586345</v>
      </c>
      <c r="U8453">
        <v>33531.078350149692</v>
      </c>
      <c r="W8453">
        <v>0</v>
      </c>
      <c r="AB8453">
        <v>1</v>
      </c>
      <c r="AC8453">
        <v>1</v>
      </c>
      <c r="AD8453">
        <v>1</v>
      </c>
      <c r="AE8453">
        <v>1</v>
      </c>
      <c r="AF8453">
        <v>1</v>
      </c>
      <c r="AL8453">
        <v>11.993618</v>
      </c>
      <c r="AM8453" s="5">
        <v>8.465693473815918</v>
      </c>
      <c r="AN8453">
        <v>570.77625570776252</v>
      </c>
      <c r="AO8453">
        <f t="shared" si="132"/>
        <v>26826.48401826484</v>
      </c>
      <c r="AP8453">
        <v>684.93150684931504</v>
      </c>
      <c r="AQ8453">
        <v>0.105366</v>
      </c>
      <c r="AR8453">
        <v>9.5231399999999994E-2</v>
      </c>
      <c r="AS8453">
        <v>9.2911300000000002E-2</v>
      </c>
      <c r="AT8453">
        <v>0.13395899999999999</v>
      </c>
      <c r="AU8453">
        <v>0.12731300000000001</v>
      </c>
      <c r="AW8453">
        <v>0.105366</v>
      </c>
      <c r="AX8453">
        <v>9.5231400000000008E-2</v>
      </c>
      <c r="AY8453">
        <v>9.2911300000000016E-2</v>
      </c>
      <c r="AZ8453">
        <v>0.13395899999999999</v>
      </c>
      <c r="BA8453">
        <v>0.12731300000000001</v>
      </c>
      <c r="BC8453" s="52">
        <v>100000</v>
      </c>
      <c r="BD8453" s="52">
        <v>100000</v>
      </c>
      <c r="BE8453">
        <v>0</v>
      </c>
      <c r="BF8453">
        <v>0</v>
      </c>
      <c r="BG8453">
        <v>0</v>
      </c>
    </row>
    <row r="8454" spans="1:59">
      <c r="A8454">
        <v>8453</v>
      </c>
      <c r="E8454">
        <v>9795.2054794520554</v>
      </c>
      <c r="K8454">
        <v>2082.4493421218403</v>
      </c>
      <c r="L8454">
        <v>2140.7743421218402</v>
      </c>
      <c r="M8454">
        <v>2199.09934212184</v>
      </c>
      <c r="N8454">
        <v>2257.4243421218398</v>
      </c>
      <c r="O8454">
        <v>2315.7493421218396</v>
      </c>
      <c r="Q8454">
        <v>42848.294529772043</v>
      </c>
      <c r="R8454">
        <v>41690.680777331414</v>
      </c>
      <c r="S8454">
        <v>40533.067024890785</v>
      </c>
      <c r="T8454">
        <v>39375.453272450155</v>
      </c>
      <c r="U8454">
        <v>38217.839520009526</v>
      </c>
      <c r="W8454">
        <v>0</v>
      </c>
      <c r="AB8454">
        <v>1</v>
      </c>
      <c r="AC8454">
        <v>1</v>
      </c>
      <c r="AD8454">
        <v>1</v>
      </c>
      <c r="AE8454">
        <v>1</v>
      </c>
      <c r="AF8454">
        <v>1</v>
      </c>
      <c r="AL8454">
        <v>9.8497950000000003</v>
      </c>
      <c r="AM8454" s="5">
        <v>9.52685546875</v>
      </c>
      <c r="AN8454">
        <v>570.77625570776252</v>
      </c>
      <c r="AO8454">
        <f t="shared" si="132"/>
        <v>26826.48401826484</v>
      </c>
      <c r="AP8454">
        <v>684.93150684931504</v>
      </c>
      <c r="AQ8454">
        <v>0.105377</v>
      </c>
      <c r="AR8454">
        <v>9.5156899999999989E-2</v>
      </c>
      <c r="AS8454">
        <v>9.2794000000000001E-2</v>
      </c>
      <c r="AT8454">
        <v>0.13369900000000001</v>
      </c>
      <c r="AU8454">
        <v>0.12742700000000001</v>
      </c>
      <c r="AW8454">
        <v>0.10537699999999998</v>
      </c>
      <c r="AX8454">
        <v>9.5156899999999975E-2</v>
      </c>
      <c r="AY8454">
        <v>9.2794000000000001E-2</v>
      </c>
      <c r="AZ8454">
        <v>0.13369900000000001</v>
      </c>
      <c r="BA8454">
        <v>0.12742700000000001</v>
      </c>
      <c r="BC8454" s="52">
        <v>100000</v>
      </c>
      <c r="BD8454" s="52">
        <v>100000</v>
      </c>
      <c r="BE8454">
        <v>0</v>
      </c>
      <c r="BF8454">
        <v>0</v>
      </c>
      <c r="BG8454">
        <v>0</v>
      </c>
    </row>
    <row r="8455" spans="1:59">
      <c r="A8455">
        <v>8454</v>
      </c>
      <c r="E8455">
        <v>9795.2054794520554</v>
      </c>
      <c r="K8455">
        <v>2430.0941419834503</v>
      </c>
      <c r="L8455">
        <v>2469.4166419834501</v>
      </c>
      <c r="M8455">
        <v>2508.7391419834503</v>
      </c>
      <c r="N8455">
        <v>2548.0616419834505</v>
      </c>
      <c r="O8455">
        <v>2587.3841419834507</v>
      </c>
      <c r="Q8455">
        <v>58851.143150140757</v>
      </c>
      <c r="R8455">
        <v>57261.187395830377</v>
      </c>
      <c r="S8455">
        <v>55671.231641519997</v>
      </c>
      <c r="T8455">
        <v>54081.275887209616</v>
      </c>
      <c r="U8455">
        <v>52491.320132899236</v>
      </c>
      <c r="W8455">
        <v>0</v>
      </c>
      <c r="AB8455">
        <v>1</v>
      </c>
      <c r="AC8455">
        <v>1</v>
      </c>
      <c r="AD8455">
        <v>1</v>
      </c>
      <c r="AE8455">
        <v>1</v>
      </c>
      <c r="AF8455">
        <v>1</v>
      </c>
      <c r="AL8455">
        <v>8.9855820000000008</v>
      </c>
      <c r="AM8455" s="5">
        <v>9.7506980895996094</v>
      </c>
      <c r="AN8455">
        <v>570.77625570776252</v>
      </c>
      <c r="AO8455">
        <f t="shared" si="132"/>
        <v>26826.48401826484</v>
      </c>
      <c r="AP8455">
        <v>684.93150684931504</v>
      </c>
      <c r="AQ8455">
        <v>0.105922</v>
      </c>
      <c r="AR8455">
        <v>9.5014899999999999E-2</v>
      </c>
      <c r="AS8455">
        <v>9.2945700000000006E-2</v>
      </c>
      <c r="AT8455">
        <v>0.13406200000000001</v>
      </c>
      <c r="AU8455">
        <v>0.127555</v>
      </c>
      <c r="AW8455">
        <v>0.105922</v>
      </c>
      <c r="AX8455">
        <v>9.5014899999999999E-2</v>
      </c>
      <c r="AY8455">
        <v>9.2945700000000006E-2</v>
      </c>
      <c r="AZ8455">
        <v>0.13406200000000001</v>
      </c>
      <c r="BA8455">
        <v>0.12755500000000003</v>
      </c>
      <c r="BC8455" s="52">
        <v>100000</v>
      </c>
      <c r="BD8455" s="52">
        <v>100000</v>
      </c>
      <c r="BE8455">
        <v>0</v>
      </c>
      <c r="BF8455">
        <v>0</v>
      </c>
      <c r="BG8455">
        <v>0</v>
      </c>
    </row>
    <row r="8456" spans="1:59">
      <c r="A8456">
        <v>8455</v>
      </c>
      <c r="E8456">
        <v>9795.2054794520554</v>
      </c>
      <c r="K8456">
        <v>2879.1828342636936</v>
      </c>
      <c r="L8456">
        <v>2920.7053342636937</v>
      </c>
      <c r="M8456">
        <v>2962.2278342636937</v>
      </c>
      <c r="N8456">
        <v>3003.7503342636937</v>
      </c>
      <c r="O8456">
        <v>3045.2728342636938</v>
      </c>
      <c r="Q8456">
        <v>70160.95967451662</v>
      </c>
      <c r="R8456">
        <v>68265.451513044944</v>
      </c>
      <c r="S8456">
        <v>66369.943351573267</v>
      </c>
      <c r="T8456">
        <v>64474.435190101591</v>
      </c>
      <c r="U8456">
        <v>62578.927028629914</v>
      </c>
      <c r="W8456">
        <v>0</v>
      </c>
      <c r="AB8456">
        <v>1</v>
      </c>
      <c r="AC8456">
        <v>1</v>
      </c>
      <c r="AD8456">
        <v>1</v>
      </c>
      <c r="AE8456">
        <v>1</v>
      </c>
      <c r="AF8456">
        <v>1</v>
      </c>
      <c r="AL8456">
        <v>8.1080190000000005</v>
      </c>
      <c r="AM8456" s="5">
        <v>9.952885627746582</v>
      </c>
      <c r="AN8456">
        <v>570.77625570776252</v>
      </c>
      <c r="AO8456">
        <f t="shared" si="132"/>
        <v>26826.48401826484</v>
      </c>
      <c r="AP8456">
        <v>684.93150684931504</v>
      </c>
      <c r="AQ8456">
        <v>0.107666</v>
      </c>
      <c r="AR8456">
        <v>9.5337699999999997E-2</v>
      </c>
      <c r="AS8456">
        <v>9.3070899999999998E-2</v>
      </c>
      <c r="AT8456">
        <v>0.13478399999999999</v>
      </c>
      <c r="AU8456">
        <v>0.128417</v>
      </c>
      <c r="AW8456">
        <v>0.107666</v>
      </c>
      <c r="AX8456">
        <v>9.5337700000000011E-2</v>
      </c>
      <c r="AY8456">
        <v>9.3070899999999998E-2</v>
      </c>
      <c r="AZ8456">
        <v>0.13478400000000001</v>
      </c>
      <c r="BA8456">
        <v>0.128417</v>
      </c>
      <c r="BC8456" s="52">
        <v>100000</v>
      </c>
      <c r="BD8456" s="52">
        <v>100000</v>
      </c>
      <c r="BE8456">
        <v>0</v>
      </c>
      <c r="BF8456">
        <v>0</v>
      </c>
      <c r="BG8456">
        <v>0</v>
      </c>
    </row>
    <row r="8457" spans="1:59">
      <c r="A8457">
        <v>8456</v>
      </c>
      <c r="E8457">
        <v>9795.2054794520554</v>
      </c>
      <c r="K8457">
        <v>4286.8593189492285</v>
      </c>
      <c r="L8457">
        <v>4329.3443189492282</v>
      </c>
      <c r="M8457">
        <v>4371.8293189492279</v>
      </c>
      <c r="N8457">
        <v>4414.3143189492275</v>
      </c>
      <c r="O8457">
        <v>4456.7993189492272</v>
      </c>
      <c r="Q8457">
        <v>65042.387828343097</v>
      </c>
      <c r="R8457">
        <v>63285.165899826665</v>
      </c>
      <c r="S8457">
        <v>61527.943971310233</v>
      </c>
      <c r="T8457">
        <v>59770.722042793801</v>
      </c>
      <c r="U8457">
        <v>58013.500114277369</v>
      </c>
      <c r="W8457">
        <v>0</v>
      </c>
      <c r="AB8457">
        <v>1</v>
      </c>
      <c r="AC8457">
        <v>1</v>
      </c>
      <c r="AD8457">
        <v>1</v>
      </c>
      <c r="AE8457">
        <v>1</v>
      </c>
      <c r="AF8457">
        <v>1</v>
      </c>
      <c r="AL8457">
        <v>9.6793969999999998</v>
      </c>
      <c r="AM8457" s="5">
        <v>9.9061498641967773</v>
      </c>
      <c r="AN8457">
        <v>570.77625570776252</v>
      </c>
      <c r="AO8457">
        <f t="shared" si="132"/>
        <v>26826.48401826484</v>
      </c>
      <c r="AP8457">
        <v>684.93150684931504</v>
      </c>
      <c r="AQ8457">
        <v>0.10893699999999999</v>
      </c>
      <c r="AR8457">
        <v>9.83213E-2</v>
      </c>
      <c r="AS8457">
        <v>9.5430700000000007E-2</v>
      </c>
      <c r="AT8457">
        <v>0.136266</v>
      </c>
      <c r="AU8457">
        <v>0.129331</v>
      </c>
      <c r="AW8457">
        <v>0.10893699999999999</v>
      </c>
      <c r="AX8457">
        <v>9.8321299999999986E-2</v>
      </c>
      <c r="AY8457">
        <v>9.5430700000000021E-2</v>
      </c>
      <c r="AZ8457">
        <v>0.136266</v>
      </c>
      <c r="BA8457">
        <v>0.12933100000000003</v>
      </c>
      <c r="BC8457" s="52">
        <v>100000</v>
      </c>
      <c r="BD8457" s="52">
        <v>100000</v>
      </c>
      <c r="BE8457">
        <v>0</v>
      </c>
      <c r="BF8457">
        <v>0</v>
      </c>
      <c r="BG8457">
        <v>0</v>
      </c>
    </row>
    <row r="8458" spans="1:59">
      <c r="A8458">
        <v>8457</v>
      </c>
      <c r="E8458">
        <v>9795.2054794520554</v>
      </c>
      <c r="K8458">
        <v>5311.5566142790231</v>
      </c>
      <c r="L8458">
        <v>5352.6666142790227</v>
      </c>
      <c r="M8458">
        <v>5393.7766142790224</v>
      </c>
      <c r="N8458">
        <v>5434.8866142790221</v>
      </c>
      <c r="O8458">
        <v>5475.9966142790217</v>
      </c>
      <c r="Q8458">
        <v>63675.439438388683</v>
      </c>
      <c r="R8458">
        <v>61955.14776220463</v>
      </c>
      <c r="S8458">
        <v>60234.856086020576</v>
      </c>
      <c r="T8458">
        <v>58514.564409836523</v>
      </c>
      <c r="U8458">
        <v>56794.272733652469</v>
      </c>
      <c r="W8458">
        <v>0.20016</v>
      </c>
      <c r="AB8458">
        <v>1</v>
      </c>
      <c r="AC8458">
        <v>1</v>
      </c>
      <c r="AD8458">
        <v>1</v>
      </c>
      <c r="AE8458">
        <v>1</v>
      </c>
      <c r="AF8458">
        <v>1</v>
      </c>
      <c r="AL8458">
        <v>11.84193</v>
      </c>
      <c r="AM8458" s="5">
        <v>8.9886331558227539</v>
      </c>
      <c r="AN8458">
        <v>570.77625570776252</v>
      </c>
      <c r="AO8458">
        <f t="shared" si="132"/>
        <v>26826.48401826484</v>
      </c>
      <c r="AP8458">
        <v>684.93150684931504</v>
      </c>
      <c r="AQ8458">
        <v>0.109944</v>
      </c>
      <c r="AR8458">
        <v>0.10105</v>
      </c>
      <c r="AS8458">
        <v>9.5597200000000007E-2</v>
      </c>
      <c r="AT8458">
        <v>0.13728800000000002</v>
      </c>
      <c r="AU8458">
        <v>0.130189</v>
      </c>
      <c r="AW8458">
        <v>0.109944</v>
      </c>
      <c r="AX8458">
        <v>0.10105000000000001</v>
      </c>
      <c r="AY8458">
        <v>9.5597200000000007E-2</v>
      </c>
      <c r="AZ8458">
        <v>0.13728800000000002</v>
      </c>
      <c r="BA8458">
        <v>0.130189</v>
      </c>
      <c r="BC8458" s="52">
        <v>100000</v>
      </c>
      <c r="BD8458" s="52">
        <v>100000</v>
      </c>
      <c r="BE8458">
        <v>0</v>
      </c>
      <c r="BF8458">
        <v>0</v>
      </c>
      <c r="BG8458">
        <v>0</v>
      </c>
    </row>
    <row r="8459" spans="1:59">
      <c r="A8459">
        <v>8458</v>
      </c>
      <c r="E8459">
        <v>9795.2054794520554</v>
      </c>
      <c r="K8459">
        <v>6274.7036827480733</v>
      </c>
      <c r="L8459">
        <v>6330.5261827480736</v>
      </c>
      <c r="M8459">
        <v>6386.3486827480738</v>
      </c>
      <c r="N8459">
        <v>6442.171182748074</v>
      </c>
      <c r="O8459">
        <v>6497.9936827480742</v>
      </c>
      <c r="Q8459">
        <v>61993.677199393896</v>
      </c>
      <c r="R8459">
        <v>60318.820962799415</v>
      </c>
      <c r="S8459">
        <v>58643.964726204933</v>
      </c>
      <c r="T8459">
        <v>56969.108489610451</v>
      </c>
      <c r="U8459">
        <v>55294.252253015969</v>
      </c>
      <c r="W8459">
        <v>0.45527000000000001</v>
      </c>
      <c r="AB8459">
        <v>1</v>
      </c>
      <c r="AC8459">
        <v>1</v>
      </c>
      <c r="AD8459">
        <v>1</v>
      </c>
      <c r="AE8459">
        <v>1</v>
      </c>
      <c r="AF8459">
        <v>1</v>
      </c>
      <c r="AL8459">
        <v>11.246746999999999</v>
      </c>
      <c r="AM8459" s="5">
        <v>8.0703563690185547</v>
      </c>
      <c r="AN8459">
        <v>570.77625570776252</v>
      </c>
      <c r="AO8459">
        <f t="shared" si="132"/>
        <v>26826.48401826484</v>
      </c>
      <c r="AP8459">
        <v>684.93150684931504</v>
      </c>
      <c r="AQ8459">
        <v>0.10992400000000001</v>
      </c>
      <c r="AR8459">
        <v>0.10120399999999999</v>
      </c>
      <c r="AS8459">
        <v>9.5424000000000009E-2</v>
      </c>
      <c r="AT8459">
        <v>0.128806</v>
      </c>
      <c r="AU8459">
        <v>0.12893499999999999</v>
      </c>
      <c r="AW8459">
        <v>0.10992400000000001</v>
      </c>
      <c r="AX8459">
        <v>0.101204</v>
      </c>
      <c r="AY8459">
        <v>9.5423999999999995E-2</v>
      </c>
      <c r="AZ8459">
        <v>0.12880600000000003</v>
      </c>
      <c r="BA8459">
        <v>0.12893500000000002</v>
      </c>
      <c r="BC8459" s="52">
        <v>100000</v>
      </c>
      <c r="BD8459" s="52">
        <v>100000</v>
      </c>
      <c r="BE8459">
        <v>0</v>
      </c>
      <c r="BF8459">
        <v>0</v>
      </c>
      <c r="BG8459">
        <v>0</v>
      </c>
    </row>
    <row r="8460" spans="1:59">
      <c r="A8460">
        <v>8459</v>
      </c>
      <c r="E8460">
        <v>9795.2054794520554</v>
      </c>
      <c r="K8460">
        <v>7041.8018804754938</v>
      </c>
      <c r="L8460">
        <v>7114.811880475494</v>
      </c>
      <c r="M8460">
        <v>7187.8218804754943</v>
      </c>
      <c r="N8460">
        <v>7260.8318804754945</v>
      </c>
      <c r="O8460">
        <v>7333.8418804754947</v>
      </c>
      <c r="Q8460">
        <v>60336.621200029942</v>
      </c>
      <c r="R8460">
        <v>58706.532924828076</v>
      </c>
      <c r="S8460">
        <v>57076.44464962621</v>
      </c>
      <c r="T8460">
        <v>55446.356374424344</v>
      </c>
      <c r="U8460">
        <v>53816.268099222478</v>
      </c>
      <c r="W8460">
        <v>0.17927999999999999</v>
      </c>
      <c r="AB8460">
        <v>1</v>
      </c>
      <c r="AC8460">
        <v>1</v>
      </c>
      <c r="AD8460">
        <v>1</v>
      </c>
      <c r="AE8460">
        <v>1</v>
      </c>
      <c r="AF8460">
        <v>1</v>
      </c>
      <c r="AL8460">
        <v>11.160956000000001</v>
      </c>
      <c r="AM8460" s="5">
        <v>8.1088762283325195</v>
      </c>
      <c r="AN8460">
        <v>570.77625570776252</v>
      </c>
      <c r="AO8460">
        <f t="shared" si="132"/>
        <v>26826.48401826484</v>
      </c>
      <c r="AP8460">
        <v>684.93150684931504</v>
      </c>
      <c r="AQ8460">
        <v>0.11086700000000001</v>
      </c>
      <c r="AR8460">
        <v>0.10232899999999999</v>
      </c>
      <c r="AS8460">
        <v>9.6259299999999992E-2</v>
      </c>
      <c r="AT8460">
        <v>0.12964900000000001</v>
      </c>
      <c r="AU8460">
        <v>0.13025499999999998</v>
      </c>
      <c r="AW8460">
        <v>0.11086700000000001</v>
      </c>
      <c r="AX8460">
        <v>0.10232899999999999</v>
      </c>
      <c r="AY8460">
        <v>9.6259299999999978E-2</v>
      </c>
      <c r="AZ8460">
        <v>0.12964900000000001</v>
      </c>
      <c r="BA8460">
        <v>0.13025500000000001</v>
      </c>
      <c r="BC8460" s="52">
        <v>100000</v>
      </c>
      <c r="BD8460" s="52">
        <v>100000</v>
      </c>
      <c r="BE8460">
        <v>0</v>
      </c>
      <c r="BF8460">
        <v>0</v>
      </c>
      <c r="BG8460">
        <v>0</v>
      </c>
    </row>
    <row r="8461" spans="1:59">
      <c r="A8461">
        <v>8460</v>
      </c>
      <c r="E8461">
        <v>9795.2054794520554</v>
      </c>
      <c r="K8461">
        <v>8136.0281357776112</v>
      </c>
      <c r="L8461">
        <v>8250.3681357776113</v>
      </c>
      <c r="M8461">
        <v>8364.7081357776115</v>
      </c>
      <c r="N8461">
        <v>8479.0481357776116</v>
      </c>
      <c r="O8461">
        <v>8593.3881357776118</v>
      </c>
      <c r="Q8461">
        <v>57802.875106277213</v>
      </c>
      <c r="R8461">
        <v>56241.23994895177</v>
      </c>
      <c r="S8461">
        <v>54679.604791626327</v>
      </c>
      <c r="T8461">
        <v>53117.969634300884</v>
      </c>
      <c r="U8461">
        <v>51556.33447697544</v>
      </c>
      <c r="W8461">
        <v>6.6099999999999992E-2</v>
      </c>
      <c r="AB8461">
        <v>1</v>
      </c>
      <c r="AC8461">
        <v>1</v>
      </c>
      <c r="AD8461">
        <v>1</v>
      </c>
      <c r="AE8461">
        <v>1</v>
      </c>
      <c r="AF8461">
        <v>1</v>
      </c>
      <c r="AL8461">
        <v>11.734863000000001</v>
      </c>
      <c r="AM8461" s="5">
        <v>7.7299885749816886</v>
      </c>
      <c r="AN8461">
        <v>570.77625570776252</v>
      </c>
      <c r="AO8461">
        <f t="shared" si="132"/>
        <v>26826.48401826484</v>
      </c>
      <c r="AP8461">
        <v>684.93150684931504</v>
      </c>
      <c r="AQ8461">
        <v>0.112744</v>
      </c>
      <c r="AR8461">
        <v>0.102745</v>
      </c>
      <c r="AS8461">
        <v>9.6305700000000008E-2</v>
      </c>
      <c r="AT8461">
        <v>0.130026</v>
      </c>
      <c r="AU8461">
        <v>0.13041900000000001</v>
      </c>
      <c r="AW8461">
        <v>0.112744</v>
      </c>
      <c r="AX8461">
        <v>0.10274500000000002</v>
      </c>
      <c r="AY8461">
        <v>9.6305700000000008E-2</v>
      </c>
      <c r="AZ8461">
        <v>0.13002600000000003</v>
      </c>
      <c r="BA8461">
        <v>0.13041900000000001</v>
      </c>
      <c r="BC8461" s="52">
        <v>100000</v>
      </c>
      <c r="BD8461" s="52">
        <v>100000</v>
      </c>
      <c r="BE8461">
        <v>0</v>
      </c>
      <c r="BF8461">
        <v>0</v>
      </c>
      <c r="BG8461">
        <v>0</v>
      </c>
    </row>
    <row r="8462" spans="1:59">
      <c r="A8462">
        <v>8461</v>
      </c>
      <c r="E8462">
        <v>9795.2054794520554</v>
      </c>
      <c r="K8462">
        <v>7653.8846920351161</v>
      </c>
      <c r="L8462">
        <v>7832.9021920351161</v>
      </c>
      <c r="M8462">
        <v>8011.919692035116</v>
      </c>
      <c r="N8462">
        <v>8190.9371920351159</v>
      </c>
      <c r="O8462">
        <v>8369.9546920351168</v>
      </c>
      <c r="Q8462">
        <v>56922.850653075577</v>
      </c>
      <c r="R8462">
        <v>55384.990733850995</v>
      </c>
      <c r="S8462">
        <v>53847.13081462642</v>
      </c>
      <c r="T8462">
        <v>52309.270895401845</v>
      </c>
      <c r="U8462">
        <v>50771.410976177271</v>
      </c>
      <c r="W8462">
        <v>0.21280000000000002</v>
      </c>
      <c r="AB8462">
        <v>1</v>
      </c>
      <c r="AC8462">
        <v>1</v>
      </c>
      <c r="AD8462">
        <v>1</v>
      </c>
      <c r="AE8462">
        <v>1</v>
      </c>
      <c r="AF8462">
        <v>1</v>
      </c>
      <c r="AL8462">
        <v>12.430244</v>
      </c>
      <c r="AM8462" s="5">
        <v>7.7750949859619141</v>
      </c>
      <c r="AN8462">
        <v>570.77625570776252</v>
      </c>
      <c r="AO8462">
        <f t="shared" si="132"/>
        <v>26826.48401826484</v>
      </c>
      <c r="AP8462">
        <v>684.93150684931504</v>
      </c>
      <c r="AQ8462">
        <v>0.11400100000000001</v>
      </c>
      <c r="AR8462">
        <v>0.10371899999999999</v>
      </c>
      <c r="AS8462">
        <v>9.5944299999999996E-2</v>
      </c>
      <c r="AT8462">
        <v>0.12971000000000002</v>
      </c>
      <c r="AU8462">
        <v>0.13002</v>
      </c>
      <c r="AW8462">
        <v>0.11400100000000001</v>
      </c>
      <c r="AX8462">
        <v>0.10371899999999999</v>
      </c>
      <c r="AY8462">
        <v>9.5944299999999996E-2</v>
      </c>
      <c r="AZ8462">
        <v>0.12971000000000005</v>
      </c>
      <c r="BA8462">
        <v>0.13002000000000002</v>
      </c>
      <c r="BC8462" s="52">
        <v>100000</v>
      </c>
      <c r="BD8462" s="52">
        <v>100000</v>
      </c>
      <c r="BE8462">
        <v>0</v>
      </c>
      <c r="BF8462">
        <v>0</v>
      </c>
      <c r="BG8462">
        <v>0</v>
      </c>
    </row>
    <row r="8463" spans="1:59">
      <c r="A8463">
        <v>8462</v>
      </c>
      <c r="E8463">
        <v>9795.2054794520554</v>
      </c>
      <c r="K8463">
        <v>6730.631289123955</v>
      </c>
      <c r="L8463">
        <v>6966.6821224572886</v>
      </c>
      <c r="M8463">
        <v>7202.7329557906214</v>
      </c>
      <c r="N8463">
        <v>7438.7837891239542</v>
      </c>
      <c r="O8463">
        <v>7674.834622457287</v>
      </c>
      <c r="Q8463">
        <v>55990.912951502702</v>
      </c>
      <c r="R8463">
        <v>54478.230787985667</v>
      </c>
      <c r="S8463">
        <v>52965.548624468633</v>
      </c>
      <c r="T8463">
        <v>51452.866460951598</v>
      </c>
      <c r="U8463">
        <v>49940.184297434564</v>
      </c>
      <c r="W8463">
        <v>5.6350000000000004E-2</v>
      </c>
      <c r="AB8463">
        <v>1</v>
      </c>
      <c r="AC8463">
        <v>1</v>
      </c>
      <c r="AD8463">
        <v>1</v>
      </c>
      <c r="AE8463">
        <v>1</v>
      </c>
      <c r="AF8463">
        <v>1</v>
      </c>
      <c r="AL8463">
        <v>13.203503</v>
      </c>
      <c r="AM8463" s="5">
        <v>7.4059815406799316</v>
      </c>
      <c r="AN8463">
        <v>570.77625570776252</v>
      </c>
      <c r="AO8463">
        <f t="shared" si="132"/>
        <v>26826.48401826484</v>
      </c>
      <c r="AP8463">
        <v>684.93150684931504</v>
      </c>
      <c r="AQ8463">
        <v>0.11822400000000001</v>
      </c>
      <c r="AR8463">
        <v>0.110178</v>
      </c>
      <c r="AS8463">
        <v>0.102503</v>
      </c>
      <c r="AT8463">
        <v>0.13822999999999999</v>
      </c>
      <c r="AU8463">
        <v>0.13140499999999999</v>
      </c>
      <c r="AW8463">
        <v>0.11822400000000001</v>
      </c>
      <c r="AX8463">
        <v>0.11017799999999998</v>
      </c>
      <c r="AY8463">
        <v>0.102503</v>
      </c>
      <c r="AZ8463">
        <v>0.13823000000000002</v>
      </c>
      <c r="BA8463">
        <v>0.13140499999999999</v>
      </c>
      <c r="BC8463" s="52">
        <v>100000</v>
      </c>
      <c r="BD8463" s="52">
        <v>100000</v>
      </c>
      <c r="BE8463">
        <v>0</v>
      </c>
      <c r="BF8463">
        <v>0</v>
      </c>
      <c r="BG8463">
        <v>0</v>
      </c>
    </row>
    <row r="8464" spans="1:59">
      <c r="A8464">
        <v>8463</v>
      </c>
      <c r="E8464">
        <v>9795.2054794520554</v>
      </c>
      <c r="K8464">
        <v>6175.5394283613205</v>
      </c>
      <c r="L8464">
        <v>6525.0510950279877</v>
      </c>
      <c r="M8464">
        <v>6874.5627616946549</v>
      </c>
      <c r="N8464">
        <v>7224.0744283613221</v>
      </c>
      <c r="O8464">
        <v>7573.5860950279894</v>
      </c>
      <c r="Q8464">
        <v>56868.436635594699</v>
      </c>
      <c r="R8464">
        <v>55332.046795189606</v>
      </c>
      <c r="S8464">
        <v>53795.656954784514</v>
      </c>
      <c r="T8464">
        <v>52259.267114379421</v>
      </c>
      <c r="U8464">
        <v>50722.877273974329</v>
      </c>
      <c r="W8464">
        <v>8.1849999999999992E-2</v>
      </c>
      <c r="AB8464">
        <v>1</v>
      </c>
      <c r="AC8464">
        <v>1</v>
      </c>
      <c r="AD8464">
        <v>1</v>
      </c>
      <c r="AE8464">
        <v>1</v>
      </c>
      <c r="AF8464">
        <v>1</v>
      </c>
      <c r="AL8464">
        <v>13.008190000000001</v>
      </c>
      <c r="AM8464" s="5">
        <v>8.1406259536743164</v>
      </c>
      <c r="AN8464">
        <v>570.77625570776252</v>
      </c>
      <c r="AO8464">
        <f t="shared" si="132"/>
        <v>26826.48401826484</v>
      </c>
      <c r="AP8464">
        <v>684.93150684931504</v>
      </c>
      <c r="AQ8464">
        <v>0.12021</v>
      </c>
      <c r="AR8464">
        <v>0.115423</v>
      </c>
      <c r="AS8464">
        <v>0.113176</v>
      </c>
      <c r="AT8464">
        <v>0.14430000000000001</v>
      </c>
      <c r="AU8464">
        <v>0.13522200000000001</v>
      </c>
      <c r="AW8464">
        <v>0.12021</v>
      </c>
      <c r="AX8464">
        <v>0.11542299999999998</v>
      </c>
      <c r="AY8464">
        <v>0.11317599999999998</v>
      </c>
      <c r="AZ8464">
        <v>0.14430000000000004</v>
      </c>
      <c r="BA8464">
        <v>0.13522200000000001</v>
      </c>
      <c r="BC8464" s="52">
        <v>100000</v>
      </c>
      <c r="BD8464" s="52">
        <v>100000</v>
      </c>
      <c r="BE8464">
        <v>0</v>
      </c>
      <c r="BF8464">
        <v>0</v>
      </c>
      <c r="BG8464">
        <v>0</v>
      </c>
    </row>
    <row r="8465" spans="1:59">
      <c r="A8465">
        <v>8464</v>
      </c>
      <c r="E8465">
        <v>9795.2054794520554</v>
      </c>
      <c r="K8465">
        <v>5961.2534533646549</v>
      </c>
      <c r="L8465">
        <v>6280.8459533646546</v>
      </c>
      <c r="M8465">
        <v>6600.4384533646544</v>
      </c>
      <c r="N8465">
        <v>6920.0309533646541</v>
      </c>
      <c r="O8465">
        <v>7239.6234533646539</v>
      </c>
      <c r="Q8465">
        <v>57411.441769234792</v>
      </c>
      <c r="R8465">
        <v>55860.381794970162</v>
      </c>
      <c r="S8465">
        <v>54309.321820705532</v>
      </c>
      <c r="T8465">
        <v>52758.261846440902</v>
      </c>
      <c r="U8465">
        <v>51207.201872176272</v>
      </c>
      <c r="W8465">
        <v>1.5630000000000002E-2</v>
      </c>
      <c r="AB8465">
        <v>1</v>
      </c>
      <c r="AC8465">
        <v>1</v>
      </c>
      <c r="AD8465">
        <v>1</v>
      </c>
      <c r="AE8465">
        <v>1</v>
      </c>
      <c r="AF8465">
        <v>1</v>
      </c>
      <c r="AL8465">
        <v>12.433534999999999</v>
      </c>
      <c r="AM8465" s="5">
        <v>8.690546989440918</v>
      </c>
      <c r="AN8465">
        <v>570.77625570776252</v>
      </c>
      <c r="AO8465">
        <f t="shared" si="132"/>
        <v>26826.48401826484</v>
      </c>
      <c r="AP8465">
        <v>684.93150684931504</v>
      </c>
      <c r="AQ8465">
        <v>0.119745</v>
      </c>
      <c r="AR8465">
        <v>0.114952</v>
      </c>
      <c r="AS8465">
        <v>0.12196299999999999</v>
      </c>
      <c r="AT8465">
        <v>0.145592</v>
      </c>
      <c r="AU8465">
        <v>0.13706699999999999</v>
      </c>
      <c r="AW8465">
        <v>0.119745</v>
      </c>
      <c r="AX8465">
        <v>0.11495199999999998</v>
      </c>
      <c r="AY8465">
        <v>0.12196299999999997</v>
      </c>
      <c r="AZ8465">
        <v>0.145592</v>
      </c>
      <c r="BA8465">
        <v>0.13706699999999999</v>
      </c>
      <c r="BC8465" s="52">
        <v>100000</v>
      </c>
      <c r="BD8465" s="52">
        <v>100000</v>
      </c>
      <c r="BE8465">
        <v>0</v>
      </c>
      <c r="BF8465">
        <v>0</v>
      </c>
      <c r="BG8465">
        <v>0</v>
      </c>
    </row>
    <row r="8466" spans="1:59">
      <c r="A8466">
        <v>8465</v>
      </c>
      <c r="E8466">
        <v>9795.2054794520554</v>
      </c>
      <c r="K8466">
        <v>6434.2783449796325</v>
      </c>
      <c r="L8466">
        <v>6792.423344979632</v>
      </c>
      <c r="M8466">
        <v>7150.5683449796325</v>
      </c>
      <c r="N8466">
        <v>7508.7133449796329</v>
      </c>
      <c r="O8466">
        <v>7866.8583449796333</v>
      </c>
      <c r="Q8466">
        <v>60695.01240040944</v>
      </c>
      <c r="R8466">
        <v>59055.241624386377</v>
      </c>
      <c r="S8466">
        <v>57415.470848363315</v>
      </c>
      <c r="T8466">
        <v>55775.700072340253</v>
      </c>
      <c r="U8466">
        <v>54135.92929631719</v>
      </c>
      <c r="W8466">
        <v>0</v>
      </c>
      <c r="AB8466">
        <v>1</v>
      </c>
      <c r="AC8466">
        <v>1</v>
      </c>
      <c r="AD8466">
        <v>1</v>
      </c>
      <c r="AE8466">
        <v>1</v>
      </c>
      <c r="AF8466">
        <v>1</v>
      </c>
      <c r="AL8466">
        <v>12.904699000000001</v>
      </c>
      <c r="AM8466" s="5">
        <v>8.5162220001220703</v>
      </c>
      <c r="AN8466">
        <v>570.77625570776252</v>
      </c>
      <c r="AO8466">
        <f t="shared" si="132"/>
        <v>26826.48401826484</v>
      </c>
      <c r="AP8466">
        <v>684.93150684931504</v>
      </c>
      <c r="AQ8466">
        <v>0.117434</v>
      </c>
      <c r="AR8466">
        <v>0.112417</v>
      </c>
      <c r="AS8466">
        <v>0.11127099999999999</v>
      </c>
      <c r="AT8466">
        <v>0.14583500000000002</v>
      </c>
      <c r="AU8466">
        <v>0.13708699999999999</v>
      </c>
      <c r="AW8466">
        <v>0.117434</v>
      </c>
      <c r="AX8466">
        <v>0.112417</v>
      </c>
      <c r="AY8466">
        <v>0.11127099999999999</v>
      </c>
      <c r="AZ8466">
        <v>0.14583500000000005</v>
      </c>
      <c r="BA8466">
        <v>0.13708700000000001</v>
      </c>
      <c r="BC8466" s="52">
        <v>100000</v>
      </c>
      <c r="BD8466" s="52">
        <v>100000</v>
      </c>
      <c r="BE8466">
        <v>0</v>
      </c>
      <c r="BF8466">
        <v>0</v>
      </c>
      <c r="BG8466">
        <v>0</v>
      </c>
    </row>
    <row r="8467" spans="1:59">
      <c r="A8467">
        <v>8466</v>
      </c>
      <c r="E8467">
        <v>9795.2054794520554</v>
      </c>
      <c r="K8467">
        <v>8125.769764634153</v>
      </c>
      <c r="L8467">
        <v>8519.1147646341524</v>
      </c>
      <c r="M8467">
        <v>8912.4597646341517</v>
      </c>
      <c r="N8467">
        <v>9305.8047646341511</v>
      </c>
      <c r="O8467">
        <v>9699.1497646341504</v>
      </c>
      <c r="Q8467">
        <v>62196.32865465965</v>
      </c>
      <c r="R8467">
        <v>60515.997470064023</v>
      </c>
      <c r="S8467">
        <v>58835.666285468396</v>
      </c>
      <c r="T8467">
        <v>57155.33510087277</v>
      </c>
      <c r="U8467">
        <v>55475.003916277143</v>
      </c>
      <c r="W8467">
        <v>0</v>
      </c>
      <c r="AB8467">
        <v>1</v>
      </c>
      <c r="AC8467">
        <v>1</v>
      </c>
      <c r="AD8467">
        <v>1</v>
      </c>
      <c r="AE8467">
        <v>1</v>
      </c>
      <c r="AF8467">
        <v>1</v>
      </c>
      <c r="AL8467">
        <v>13.237030000000001</v>
      </c>
      <c r="AM8467" s="5">
        <v>8.5949945449829102</v>
      </c>
      <c r="AN8467">
        <v>570.77625570776252</v>
      </c>
      <c r="AO8467">
        <f t="shared" si="132"/>
        <v>26826.48401826484</v>
      </c>
      <c r="AP8467">
        <v>684.93150684931504</v>
      </c>
      <c r="AQ8467">
        <v>0.115302</v>
      </c>
      <c r="AR8467">
        <v>0.110151</v>
      </c>
      <c r="AS8467">
        <v>0.107084</v>
      </c>
      <c r="AT8467">
        <v>0.145568</v>
      </c>
      <c r="AU8467">
        <v>0.137018</v>
      </c>
      <c r="AW8467">
        <v>0.115302</v>
      </c>
      <c r="AX8467">
        <v>0.11015099999999999</v>
      </c>
      <c r="AY8467">
        <v>0.107084</v>
      </c>
      <c r="AZ8467">
        <v>0.14556800000000003</v>
      </c>
      <c r="BA8467">
        <v>0.13701800000000003</v>
      </c>
      <c r="BC8467" s="52">
        <v>100000</v>
      </c>
      <c r="BD8467" s="52">
        <v>100000</v>
      </c>
      <c r="BE8467">
        <v>0</v>
      </c>
      <c r="BF8467">
        <v>0</v>
      </c>
      <c r="BG8467">
        <v>0</v>
      </c>
    </row>
    <row r="8468" spans="1:59">
      <c r="A8468">
        <v>8467</v>
      </c>
      <c r="E8468">
        <v>9795.2054794520554</v>
      </c>
      <c r="K8468">
        <v>8568.0195428187599</v>
      </c>
      <c r="L8468">
        <v>9066.2995428187605</v>
      </c>
      <c r="M8468">
        <v>9564.5795428187612</v>
      </c>
      <c r="N8468">
        <v>10062.859542818762</v>
      </c>
      <c r="O8468">
        <v>10561.139542818762</v>
      </c>
      <c r="Q8468">
        <v>62740.167378002952</v>
      </c>
      <c r="R8468">
        <v>61045.143539143523</v>
      </c>
      <c r="S8468">
        <v>59350.119700284093</v>
      </c>
      <c r="T8468">
        <v>57655.095861424663</v>
      </c>
      <c r="U8468">
        <v>55960.072022565233</v>
      </c>
      <c r="W8468">
        <v>0</v>
      </c>
      <c r="AB8468">
        <v>1</v>
      </c>
      <c r="AC8468">
        <v>1</v>
      </c>
      <c r="AD8468">
        <v>1</v>
      </c>
      <c r="AE8468">
        <v>1</v>
      </c>
      <c r="AF8468">
        <v>1</v>
      </c>
      <c r="AL8468">
        <v>13.994949</v>
      </c>
      <c r="AM8468" s="5">
        <v>8.7031164169311523</v>
      </c>
      <c r="AN8468">
        <v>570.77625570776252</v>
      </c>
      <c r="AO8468">
        <f t="shared" si="132"/>
        <v>26826.48401826484</v>
      </c>
      <c r="AP8468">
        <v>684.93150684931504</v>
      </c>
      <c r="AQ8468">
        <v>0.11297</v>
      </c>
      <c r="AR8468">
        <v>0.106083</v>
      </c>
      <c r="AS8468">
        <v>0.106949</v>
      </c>
      <c r="AT8468">
        <v>0.14518999999999999</v>
      </c>
      <c r="AU8468">
        <v>0.13649700000000001</v>
      </c>
      <c r="AW8468">
        <v>0.11297</v>
      </c>
      <c r="AX8468">
        <v>0.106083</v>
      </c>
      <c r="AY8468">
        <v>0.106949</v>
      </c>
      <c r="AZ8468">
        <v>0.14518999999999999</v>
      </c>
      <c r="BA8468">
        <v>0.13649700000000003</v>
      </c>
      <c r="BC8468" s="52">
        <v>100000</v>
      </c>
      <c r="BD8468" s="52">
        <v>100000</v>
      </c>
      <c r="BE8468">
        <v>0</v>
      </c>
      <c r="BF8468">
        <v>0</v>
      </c>
      <c r="BG8468">
        <v>0</v>
      </c>
    </row>
    <row r="8469" spans="1:59">
      <c r="A8469">
        <v>8468</v>
      </c>
      <c r="E8469">
        <v>9795.2054794520554</v>
      </c>
      <c r="K8469">
        <v>8120.0706695544559</v>
      </c>
      <c r="L8469">
        <v>8653.3298362211226</v>
      </c>
      <c r="M8469">
        <v>9186.5890028877893</v>
      </c>
      <c r="N8469">
        <v>9719.848169554456</v>
      </c>
      <c r="O8469">
        <v>10253.107336221123</v>
      </c>
      <c r="Q8469">
        <v>62300.98874110535</v>
      </c>
      <c r="R8469">
        <v>60617.830000892085</v>
      </c>
      <c r="S8469">
        <v>58934.671260678821</v>
      </c>
      <c r="T8469">
        <v>57251.512520465556</v>
      </c>
      <c r="U8469">
        <v>55568.353780252291</v>
      </c>
      <c r="W8469">
        <v>0</v>
      </c>
      <c r="AB8469">
        <v>1</v>
      </c>
      <c r="AC8469">
        <v>1</v>
      </c>
      <c r="AD8469">
        <v>1</v>
      </c>
      <c r="AE8469">
        <v>1</v>
      </c>
      <c r="AF8469">
        <v>1</v>
      </c>
      <c r="AL8469">
        <v>15.482842</v>
      </c>
      <c r="AM8469" s="5">
        <v>8.4135055541992188</v>
      </c>
      <c r="AN8469">
        <v>570.77625570776252</v>
      </c>
      <c r="AO8469">
        <f t="shared" si="132"/>
        <v>26826.48401826484</v>
      </c>
      <c r="AP8469">
        <v>684.93150684931504</v>
      </c>
      <c r="AQ8469">
        <v>0.112454</v>
      </c>
      <c r="AR8469">
        <v>0.101608</v>
      </c>
      <c r="AS8469">
        <v>0.103574</v>
      </c>
      <c r="AT8469">
        <v>0.145098</v>
      </c>
      <c r="AU8469">
        <v>0.135821</v>
      </c>
      <c r="AW8469">
        <v>0.11245399999999998</v>
      </c>
      <c r="AX8469">
        <v>0.10160800000000002</v>
      </c>
      <c r="AY8469">
        <v>0.10357399999999999</v>
      </c>
      <c r="AZ8469">
        <v>0.145098</v>
      </c>
      <c r="BA8469">
        <v>0.13582100000000003</v>
      </c>
      <c r="BC8469" s="52">
        <v>100000</v>
      </c>
      <c r="BD8469" s="52">
        <v>100000</v>
      </c>
      <c r="BE8469">
        <v>0</v>
      </c>
      <c r="BF8469">
        <v>0</v>
      </c>
      <c r="BG8469">
        <v>0</v>
      </c>
    </row>
    <row r="8470" spans="1:59">
      <c r="A8470">
        <v>8469</v>
      </c>
      <c r="E8470">
        <v>9795.2054794520554</v>
      </c>
      <c r="K8470">
        <v>7014.4462240929415</v>
      </c>
      <c r="L8470">
        <v>7501.1770574262746</v>
      </c>
      <c r="M8470">
        <v>7987.9078907596077</v>
      </c>
      <c r="N8470">
        <v>8474.6387240929416</v>
      </c>
      <c r="O8470">
        <v>8961.3695574262747</v>
      </c>
      <c r="Q8470">
        <v>60334.954020623532</v>
      </c>
      <c r="R8470">
        <v>58704.910786230204</v>
      </c>
      <c r="S8470">
        <v>57074.867551836876</v>
      </c>
      <c r="T8470">
        <v>55444.824317443548</v>
      </c>
      <c r="U8470">
        <v>53814.78108305022</v>
      </c>
      <c r="W8470">
        <v>0</v>
      </c>
      <c r="AB8470">
        <v>1</v>
      </c>
      <c r="AC8470">
        <v>1</v>
      </c>
      <c r="AD8470">
        <v>1</v>
      </c>
      <c r="AE8470">
        <v>1</v>
      </c>
      <c r="AF8470">
        <v>1</v>
      </c>
      <c r="AL8470">
        <v>16.409417999999999</v>
      </c>
      <c r="AM8470" s="5">
        <v>7.8032016754150391</v>
      </c>
      <c r="AN8470">
        <v>570.77625570776252</v>
      </c>
      <c r="AO8470">
        <f t="shared" si="132"/>
        <v>26826.48401826484</v>
      </c>
      <c r="AP8470">
        <v>684.93150684931504</v>
      </c>
      <c r="AQ8470">
        <v>0.10964</v>
      </c>
      <c r="AR8470">
        <v>9.6355400000000008E-2</v>
      </c>
      <c r="AS8470">
        <v>9.6211400000000002E-2</v>
      </c>
      <c r="AT8470">
        <v>0.14367099999999999</v>
      </c>
      <c r="AU8470">
        <v>0.13400600000000001</v>
      </c>
      <c r="AW8470">
        <v>0.10964</v>
      </c>
      <c r="AX8470">
        <v>9.6355400000000022E-2</v>
      </c>
      <c r="AY8470">
        <v>9.6211399999999989E-2</v>
      </c>
      <c r="AZ8470">
        <v>0.14367099999999999</v>
      </c>
      <c r="BA8470">
        <v>0.13400600000000001</v>
      </c>
      <c r="BC8470" s="52">
        <v>100000</v>
      </c>
      <c r="BD8470" s="52">
        <v>100000</v>
      </c>
      <c r="BE8470">
        <v>0</v>
      </c>
      <c r="BF8470">
        <v>0</v>
      </c>
      <c r="BG8470">
        <v>0</v>
      </c>
    </row>
    <row r="8471" spans="1:59">
      <c r="A8471">
        <v>8470</v>
      </c>
      <c r="E8471">
        <v>9795.2054794520554</v>
      </c>
      <c r="K8471">
        <v>5941.8765300936793</v>
      </c>
      <c r="L8471">
        <v>6344.7631967603456</v>
      </c>
      <c r="M8471">
        <v>6747.649863427012</v>
      </c>
      <c r="N8471">
        <v>7150.5365300936783</v>
      </c>
      <c r="O8471">
        <v>7553.4231967603446</v>
      </c>
      <c r="Q8471">
        <v>54489.596697252491</v>
      </c>
      <c r="R8471">
        <v>53017.474942308028</v>
      </c>
      <c r="S8471">
        <v>51545.353187363566</v>
      </c>
      <c r="T8471">
        <v>50073.231432419103</v>
      </c>
      <c r="U8471">
        <v>48601.10967747464</v>
      </c>
      <c r="W8471">
        <v>0</v>
      </c>
      <c r="AB8471">
        <v>1</v>
      </c>
      <c r="AC8471">
        <v>1</v>
      </c>
      <c r="AD8471">
        <v>1</v>
      </c>
      <c r="AE8471">
        <v>1</v>
      </c>
      <c r="AF8471">
        <v>1</v>
      </c>
      <c r="AL8471">
        <v>16.717282999999998</v>
      </c>
      <c r="AM8471" s="5">
        <v>8.0603609085083008</v>
      </c>
      <c r="AN8471">
        <v>570.77625570776252</v>
      </c>
      <c r="AO8471">
        <f t="shared" si="132"/>
        <v>26826.48401826484</v>
      </c>
      <c r="AP8471">
        <v>684.93150684931504</v>
      </c>
      <c r="AQ8471">
        <v>0.10824299999999999</v>
      </c>
      <c r="AR8471">
        <v>9.5672399999999991E-2</v>
      </c>
      <c r="AS8471">
        <v>9.5792500000000003E-2</v>
      </c>
      <c r="AT8471">
        <v>0.142286</v>
      </c>
      <c r="AU8471">
        <v>0.133606</v>
      </c>
      <c r="AW8471">
        <v>0.10824299999999999</v>
      </c>
      <c r="AX8471">
        <v>9.5672399999999977E-2</v>
      </c>
      <c r="AY8471">
        <v>9.5792499999999989E-2</v>
      </c>
      <c r="AZ8471">
        <v>0.14228600000000002</v>
      </c>
      <c r="BA8471">
        <v>0.133606</v>
      </c>
      <c r="BC8471" s="52">
        <v>100000</v>
      </c>
      <c r="BD8471" s="52">
        <v>100000</v>
      </c>
      <c r="BE8471">
        <v>0</v>
      </c>
      <c r="BF8471">
        <v>0</v>
      </c>
      <c r="BG8471">
        <v>0</v>
      </c>
    </row>
    <row r="8472" spans="1:59">
      <c r="A8472">
        <v>8471</v>
      </c>
      <c r="E8472">
        <v>9795.2054794520554</v>
      </c>
      <c r="K8472">
        <v>5824.4751714518898</v>
      </c>
      <c r="L8472">
        <v>6152.2618381185566</v>
      </c>
      <c r="M8472">
        <v>6480.0485047852235</v>
      </c>
      <c r="N8472">
        <v>6807.8351714518903</v>
      </c>
      <c r="O8472">
        <v>7135.6218381185572</v>
      </c>
      <c r="Q8472">
        <v>44896.783866178419</v>
      </c>
      <c r="R8472">
        <v>43683.826969284346</v>
      </c>
      <c r="S8472">
        <v>42470.870072390273</v>
      </c>
      <c r="T8472">
        <v>41257.9131754962</v>
      </c>
      <c r="U8472">
        <v>40044.956278602127</v>
      </c>
      <c r="W8472">
        <v>0</v>
      </c>
      <c r="AB8472">
        <v>1</v>
      </c>
      <c r="AC8472">
        <v>1</v>
      </c>
      <c r="AD8472">
        <v>1</v>
      </c>
      <c r="AE8472">
        <v>1</v>
      </c>
      <c r="AF8472">
        <v>1</v>
      </c>
      <c r="AL8472">
        <v>17.609694999999999</v>
      </c>
      <c r="AM8472" s="5">
        <v>8.1469764709472656</v>
      </c>
      <c r="AN8472">
        <v>570.77625570776252</v>
      </c>
      <c r="AO8472">
        <f t="shared" si="132"/>
        <v>26826.48401826484</v>
      </c>
      <c r="AP8472">
        <v>684.93150684931504</v>
      </c>
      <c r="AQ8472">
        <v>0.10832299999999999</v>
      </c>
      <c r="AR8472">
        <v>9.5256900000000005E-2</v>
      </c>
      <c r="AS8472">
        <v>9.5639799999999997E-2</v>
      </c>
      <c r="AT8472">
        <v>0.14207</v>
      </c>
      <c r="AU8472">
        <v>0.13352799999999998</v>
      </c>
      <c r="AW8472">
        <v>0.10832299999999999</v>
      </c>
      <c r="AX8472">
        <v>9.5256900000000019E-2</v>
      </c>
      <c r="AY8472">
        <v>9.5639799999999983E-2</v>
      </c>
      <c r="AZ8472">
        <v>0.14207000000000003</v>
      </c>
      <c r="BA8472">
        <v>0.13352799999999998</v>
      </c>
      <c r="BC8472" s="52">
        <v>100000</v>
      </c>
      <c r="BD8472" s="52">
        <v>100000</v>
      </c>
      <c r="BE8472">
        <v>0</v>
      </c>
      <c r="BF8472">
        <v>0</v>
      </c>
      <c r="BG8472">
        <v>0</v>
      </c>
    </row>
    <row r="8473" spans="1:59">
      <c r="A8473">
        <v>8472</v>
      </c>
      <c r="E8473">
        <v>9795.2054794520554</v>
      </c>
      <c r="K8473">
        <v>4492.0267418183757</v>
      </c>
      <c r="L8473">
        <v>4753.3767418183761</v>
      </c>
      <c r="M8473">
        <v>5014.7267418183765</v>
      </c>
      <c r="N8473">
        <v>5276.0767418183768</v>
      </c>
      <c r="O8473">
        <v>5537.4267418183772</v>
      </c>
      <c r="Q8473">
        <v>36195.364292685394</v>
      </c>
      <c r="R8473">
        <v>35217.489864012197</v>
      </c>
      <c r="S8473">
        <v>34239.615435339001</v>
      </c>
      <c r="T8473">
        <v>33261.741006665805</v>
      </c>
      <c r="U8473">
        <v>32283.866577992609</v>
      </c>
      <c r="W8473">
        <v>0</v>
      </c>
      <c r="AB8473">
        <v>1</v>
      </c>
      <c r="AC8473">
        <v>1</v>
      </c>
      <c r="AD8473">
        <v>1</v>
      </c>
      <c r="AE8473">
        <v>1</v>
      </c>
      <c r="AF8473">
        <v>1</v>
      </c>
      <c r="AL8473">
        <v>17.527536000000001</v>
      </c>
      <c r="AM8473" s="5">
        <v>7.5227656364440918</v>
      </c>
      <c r="AN8473">
        <v>570.77625570776252</v>
      </c>
      <c r="AO8473">
        <f t="shared" si="132"/>
        <v>26826.48401826484</v>
      </c>
      <c r="AP8473">
        <v>684.93150684931504</v>
      </c>
      <c r="AQ8473">
        <v>0.108289</v>
      </c>
      <c r="AR8473">
        <v>9.508069999999999E-2</v>
      </c>
      <c r="AS8473">
        <v>9.5332300000000009E-2</v>
      </c>
      <c r="AT8473">
        <v>0.141869</v>
      </c>
      <c r="AU8473">
        <v>0.13362000000000002</v>
      </c>
      <c r="AW8473">
        <v>0.10828900000000001</v>
      </c>
      <c r="AX8473">
        <v>9.5080700000000004E-2</v>
      </c>
      <c r="AY8473">
        <v>9.5332300000000023E-2</v>
      </c>
      <c r="AZ8473">
        <v>0.14186900000000002</v>
      </c>
      <c r="BA8473">
        <v>0.13362000000000002</v>
      </c>
      <c r="BC8473" s="52">
        <v>100000</v>
      </c>
      <c r="BD8473" s="52">
        <v>100000</v>
      </c>
      <c r="BE8473">
        <v>0</v>
      </c>
      <c r="BF8473">
        <v>0</v>
      </c>
      <c r="BG8473">
        <v>0</v>
      </c>
    </row>
    <row r="8474" spans="1:59">
      <c r="A8474">
        <v>8473</v>
      </c>
      <c r="E8474">
        <v>9795.2054794520554</v>
      </c>
      <c r="K8474">
        <v>3286.6100150731054</v>
      </c>
      <c r="L8474">
        <v>3499.0391817397722</v>
      </c>
      <c r="M8474">
        <v>3711.468348406439</v>
      </c>
      <c r="N8474">
        <v>3923.8975150731058</v>
      </c>
      <c r="O8474">
        <v>4136.3266817397725</v>
      </c>
      <c r="Q8474">
        <v>25358.000970917001</v>
      </c>
      <c r="R8474">
        <v>24672.914878400406</v>
      </c>
      <c r="S8474">
        <v>23987.828785883816</v>
      </c>
      <c r="T8474">
        <v>23302.742693367225</v>
      </c>
      <c r="U8474">
        <v>22617.656600850634</v>
      </c>
      <c r="W8474">
        <v>0</v>
      </c>
      <c r="AB8474">
        <v>1</v>
      </c>
      <c r="AC8474">
        <v>1</v>
      </c>
      <c r="AD8474">
        <v>1</v>
      </c>
      <c r="AE8474">
        <v>1</v>
      </c>
      <c r="AF8474">
        <v>1</v>
      </c>
      <c r="AL8474">
        <v>17.623298999999999</v>
      </c>
      <c r="AM8474" s="5">
        <v>7.4425973892211914</v>
      </c>
      <c r="AN8474">
        <v>570.77625570776252</v>
      </c>
      <c r="AO8474">
        <f t="shared" si="132"/>
        <v>26826.48401826484</v>
      </c>
      <c r="AP8474">
        <v>684.93150684931504</v>
      </c>
      <c r="AQ8474">
        <v>0.10833</v>
      </c>
      <c r="AR8474">
        <v>9.4788899999999995E-2</v>
      </c>
      <c r="AS8474">
        <v>9.50873E-2</v>
      </c>
      <c r="AT8474">
        <v>0.14116599999999999</v>
      </c>
      <c r="AU8474">
        <v>0.13328499999999999</v>
      </c>
      <c r="AW8474">
        <v>0.10833</v>
      </c>
      <c r="AX8474">
        <v>9.4788899999999995E-2</v>
      </c>
      <c r="AY8474">
        <v>9.50873E-2</v>
      </c>
      <c r="AZ8474">
        <v>0.14116600000000001</v>
      </c>
      <c r="BA8474">
        <v>0.13328499999999999</v>
      </c>
      <c r="BC8474" s="52">
        <v>100000</v>
      </c>
      <c r="BD8474" s="52">
        <v>100000</v>
      </c>
      <c r="BE8474">
        <v>0</v>
      </c>
      <c r="BF8474">
        <v>0</v>
      </c>
      <c r="BG8474">
        <v>0</v>
      </c>
    </row>
    <row r="8475" spans="1:59">
      <c r="A8475">
        <v>8474</v>
      </c>
      <c r="E8475">
        <v>9795.2054794520554</v>
      </c>
      <c r="K8475">
        <v>2341.538220057299</v>
      </c>
      <c r="L8475">
        <v>2441.1932200572992</v>
      </c>
      <c r="M8475">
        <v>2540.8482200572989</v>
      </c>
      <c r="N8475">
        <v>2640.5032200572987</v>
      </c>
      <c r="O8475">
        <v>2740.1582200572984</v>
      </c>
      <c r="Q8475">
        <v>26632.303211191022</v>
      </c>
      <c r="R8475">
        <v>25912.789849334895</v>
      </c>
      <c r="S8475">
        <v>25193.276487478768</v>
      </c>
      <c r="T8475">
        <v>24473.763125622641</v>
      </c>
      <c r="U8475">
        <v>23754.249763766515</v>
      </c>
      <c r="W8475">
        <v>0</v>
      </c>
      <c r="AB8475">
        <v>1</v>
      </c>
      <c r="AC8475">
        <v>1</v>
      </c>
      <c r="AD8475">
        <v>1</v>
      </c>
      <c r="AE8475">
        <v>1</v>
      </c>
      <c r="AF8475">
        <v>1</v>
      </c>
      <c r="AL8475">
        <v>15.937522</v>
      </c>
      <c r="AM8475" s="5">
        <v>7.4746451377868652</v>
      </c>
      <c r="AN8475">
        <v>570.77625570776252</v>
      </c>
      <c r="AO8475">
        <f t="shared" si="132"/>
        <v>26826.48401826484</v>
      </c>
      <c r="AP8475">
        <v>684.93150684931504</v>
      </c>
      <c r="AQ8475">
        <v>0.108311</v>
      </c>
      <c r="AR8475">
        <v>9.4820299999999996E-2</v>
      </c>
      <c r="AS8475">
        <v>9.5322299999999999E-2</v>
      </c>
      <c r="AT8475">
        <v>0.141348</v>
      </c>
      <c r="AU8475">
        <v>0.13347600000000001</v>
      </c>
      <c r="AW8475">
        <v>0.108311</v>
      </c>
      <c r="AX8475">
        <v>9.482030000000001E-2</v>
      </c>
      <c r="AY8475">
        <v>9.5322300000000013E-2</v>
      </c>
      <c r="AZ8475">
        <v>0.14134800000000003</v>
      </c>
      <c r="BA8475">
        <v>0.13347600000000004</v>
      </c>
      <c r="BC8475" s="52">
        <v>100000</v>
      </c>
      <c r="BD8475" s="52">
        <v>100000</v>
      </c>
      <c r="BE8475">
        <v>0</v>
      </c>
      <c r="BF8475">
        <v>0</v>
      </c>
      <c r="BG8475">
        <v>0</v>
      </c>
    </row>
    <row r="8476" spans="1:59">
      <c r="A8476">
        <v>8475</v>
      </c>
      <c r="E8476">
        <v>9795.2054794520554</v>
      </c>
      <c r="K8476">
        <v>1770.1526124298471</v>
      </c>
      <c r="L8476">
        <v>1818.495112429847</v>
      </c>
      <c r="M8476">
        <v>1866.837612429847</v>
      </c>
      <c r="N8476">
        <v>1915.180112429847</v>
      </c>
      <c r="O8476">
        <v>1963.522612429847</v>
      </c>
      <c r="Q8476">
        <v>27048.4357869411</v>
      </c>
      <c r="R8476">
        <v>26317.679952239982</v>
      </c>
      <c r="S8476">
        <v>25586.924117538863</v>
      </c>
      <c r="T8476">
        <v>24856.168282837745</v>
      </c>
      <c r="U8476">
        <v>24125.412448136627</v>
      </c>
      <c r="W8476">
        <v>0</v>
      </c>
      <c r="AB8476">
        <v>1</v>
      </c>
      <c r="AC8476">
        <v>1</v>
      </c>
      <c r="AD8476">
        <v>1</v>
      </c>
      <c r="AE8476">
        <v>1</v>
      </c>
      <c r="AF8476">
        <v>1</v>
      </c>
      <c r="AL8476">
        <v>14.447328000000001</v>
      </c>
      <c r="AM8476" s="5">
        <v>6.8433995246887207</v>
      </c>
      <c r="AN8476">
        <v>570.77625570776252</v>
      </c>
      <c r="AO8476">
        <f t="shared" si="132"/>
        <v>26826.48401826484</v>
      </c>
      <c r="AP8476">
        <v>684.93150684931504</v>
      </c>
      <c r="AQ8476">
        <v>0.108376</v>
      </c>
      <c r="AR8476">
        <v>9.4826099999999997E-2</v>
      </c>
      <c r="AS8476">
        <v>9.5665099999999989E-2</v>
      </c>
      <c r="AT8476">
        <v>0.142316</v>
      </c>
      <c r="AU8476">
        <v>0.13383699999999998</v>
      </c>
      <c r="AW8476">
        <v>0.10837600000000001</v>
      </c>
      <c r="AX8476">
        <v>9.482610000000001E-2</v>
      </c>
      <c r="AY8476">
        <v>9.5665099999999989E-2</v>
      </c>
      <c r="AZ8476">
        <v>0.142316</v>
      </c>
      <c r="BA8476">
        <v>0.13383699999999998</v>
      </c>
      <c r="BC8476" s="52">
        <v>100000</v>
      </c>
      <c r="BD8476" s="52">
        <v>100000</v>
      </c>
      <c r="BE8476">
        <v>0</v>
      </c>
      <c r="BF8476">
        <v>0</v>
      </c>
      <c r="BG8476">
        <v>0</v>
      </c>
    </row>
    <row r="8477" spans="1:59">
      <c r="A8477">
        <v>8476</v>
      </c>
      <c r="E8477">
        <v>9795.2054794520554</v>
      </c>
      <c r="K8477">
        <v>1658.1610333348663</v>
      </c>
      <c r="L8477">
        <v>1699.6835333348663</v>
      </c>
      <c r="M8477">
        <v>1741.2060333348663</v>
      </c>
      <c r="N8477">
        <v>1782.7285333348664</v>
      </c>
      <c r="O8477">
        <v>1824.2510333348664</v>
      </c>
      <c r="Q8477">
        <v>29384.641424375619</v>
      </c>
      <c r="R8477">
        <v>28590.769337570608</v>
      </c>
      <c r="S8477">
        <v>27796.8972507656</v>
      </c>
      <c r="T8477">
        <v>27003.025163960592</v>
      </c>
      <c r="U8477">
        <v>26209.153077155584</v>
      </c>
      <c r="W8477">
        <v>0</v>
      </c>
      <c r="AB8477">
        <v>1</v>
      </c>
      <c r="AC8477">
        <v>1</v>
      </c>
      <c r="AD8477">
        <v>1</v>
      </c>
      <c r="AE8477">
        <v>1</v>
      </c>
      <c r="AF8477">
        <v>1</v>
      </c>
      <c r="AL8477">
        <v>14.679755</v>
      </c>
      <c r="AM8477" s="5">
        <v>6.1894559860229492</v>
      </c>
      <c r="AN8477">
        <v>570.77625570776252</v>
      </c>
      <c r="AO8477">
        <f t="shared" si="132"/>
        <v>26826.48401826484</v>
      </c>
      <c r="AP8477">
        <v>684.93150684931504</v>
      </c>
      <c r="AQ8477">
        <v>0.107101</v>
      </c>
      <c r="AR8477">
        <v>9.3885099999999999E-2</v>
      </c>
      <c r="AS8477">
        <v>9.5232399999999995E-2</v>
      </c>
      <c r="AT8477">
        <v>0.14164199999999999</v>
      </c>
      <c r="AU8477">
        <v>0.134078</v>
      </c>
      <c r="AW8477">
        <v>0.10710099999999999</v>
      </c>
      <c r="AX8477">
        <v>9.3885099999999985E-2</v>
      </c>
      <c r="AY8477">
        <v>9.5232399999999981E-2</v>
      </c>
      <c r="AZ8477">
        <v>0.14164199999999999</v>
      </c>
      <c r="BA8477">
        <v>0.13407800000000003</v>
      </c>
      <c r="BC8477" s="52">
        <v>100000</v>
      </c>
      <c r="BD8477" s="52">
        <v>100000</v>
      </c>
      <c r="BE8477">
        <v>0</v>
      </c>
      <c r="BF8477">
        <v>0</v>
      </c>
      <c r="BG8477">
        <v>0</v>
      </c>
    </row>
    <row r="8478" spans="1:59">
      <c r="A8478">
        <v>8477</v>
      </c>
      <c r="E8478">
        <v>9795.2054794520554</v>
      </c>
      <c r="K8478">
        <v>1871.8592505875331</v>
      </c>
      <c r="L8478">
        <v>1912.5567505875331</v>
      </c>
      <c r="M8478">
        <v>1953.2542505875331</v>
      </c>
      <c r="N8478">
        <v>1993.9517505875331</v>
      </c>
      <c r="O8478">
        <v>2034.6492505875331</v>
      </c>
      <c r="Q8478">
        <v>34588.879990713293</v>
      </c>
      <c r="R8478">
        <v>33654.407253276637</v>
      </c>
      <c r="S8478">
        <v>32719.934515839977</v>
      </c>
      <c r="T8478">
        <v>31785.461778403318</v>
      </c>
      <c r="U8478">
        <v>30850.989040966659</v>
      </c>
      <c r="W8478">
        <v>0</v>
      </c>
      <c r="AB8478">
        <v>1</v>
      </c>
      <c r="AC8478">
        <v>1</v>
      </c>
      <c r="AD8478">
        <v>1</v>
      </c>
      <c r="AE8478">
        <v>1</v>
      </c>
      <c r="AF8478">
        <v>1</v>
      </c>
      <c r="AL8478">
        <v>13.802559</v>
      </c>
      <c r="AM8478" s="5">
        <v>4.6093153953552246</v>
      </c>
      <c r="AN8478">
        <v>570.77625570776252</v>
      </c>
      <c r="AO8478">
        <f t="shared" si="132"/>
        <v>26826.48401826484</v>
      </c>
      <c r="AP8478">
        <v>684.93150684931504</v>
      </c>
      <c r="AQ8478">
        <v>0.10845300000000001</v>
      </c>
      <c r="AR8478">
        <v>9.6270700000000001E-2</v>
      </c>
      <c r="AS8478">
        <v>9.7259999999999999E-2</v>
      </c>
      <c r="AT8478">
        <v>0.144348</v>
      </c>
      <c r="AU8478">
        <v>0.15082300000000001</v>
      </c>
      <c r="AW8478">
        <v>0.10845300000000001</v>
      </c>
      <c r="AX8478">
        <v>9.6270700000000001E-2</v>
      </c>
      <c r="AY8478">
        <v>9.7259999999999999E-2</v>
      </c>
      <c r="AZ8478">
        <v>0.14434800000000003</v>
      </c>
      <c r="BA8478">
        <v>0.15082300000000004</v>
      </c>
      <c r="BC8478" s="52">
        <v>100000</v>
      </c>
      <c r="BD8478" s="52">
        <v>100000</v>
      </c>
      <c r="BE8478">
        <v>0</v>
      </c>
      <c r="BF8478">
        <v>0</v>
      </c>
      <c r="BG8478">
        <v>0</v>
      </c>
    </row>
    <row r="8479" spans="1:59">
      <c r="A8479">
        <v>8478</v>
      </c>
      <c r="E8479">
        <v>9795.2054794520554</v>
      </c>
      <c r="K8479">
        <v>2732.3659756744764</v>
      </c>
      <c r="L8479">
        <v>2773.4759756744766</v>
      </c>
      <c r="M8479">
        <v>2814.5859756744767</v>
      </c>
      <c r="N8479">
        <v>2855.6959756744768</v>
      </c>
      <c r="O8479">
        <v>2896.8059756744769</v>
      </c>
      <c r="Q8479">
        <v>50750.662383741801</v>
      </c>
      <c r="R8479">
        <v>49379.553797487119</v>
      </c>
      <c r="S8479">
        <v>48008.445211232436</v>
      </c>
      <c r="T8479">
        <v>46637.336624977754</v>
      </c>
      <c r="U8479">
        <v>45266.228038723071</v>
      </c>
      <c r="W8479">
        <v>0</v>
      </c>
      <c r="AB8479">
        <v>1</v>
      </c>
      <c r="AC8479">
        <v>1</v>
      </c>
      <c r="AD8479">
        <v>1</v>
      </c>
      <c r="AE8479">
        <v>1</v>
      </c>
      <c r="AF8479">
        <v>1</v>
      </c>
      <c r="AL8479">
        <v>12.695471</v>
      </c>
      <c r="AM8479" s="5">
        <v>2.867601871490479</v>
      </c>
      <c r="AN8479">
        <v>570.77625570776252</v>
      </c>
      <c r="AO8479">
        <f t="shared" si="132"/>
        <v>26826.48401826484</v>
      </c>
      <c r="AP8479">
        <v>684.93150684931504</v>
      </c>
      <c r="AQ8479">
        <v>0.11114499999999999</v>
      </c>
      <c r="AR8479">
        <v>0.10172100000000001</v>
      </c>
      <c r="AS8479">
        <v>0.13316600000000001</v>
      </c>
      <c r="AT8479">
        <v>0.15295300000000001</v>
      </c>
      <c r="AU8479">
        <v>0.15804599999999999</v>
      </c>
      <c r="AW8479">
        <v>0.11114499999999998</v>
      </c>
      <c r="AX8479">
        <v>0.10172099999999999</v>
      </c>
      <c r="AY8479">
        <v>0.13316600000000001</v>
      </c>
      <c r="AZ8479">
        <v>0.15295300000000001</v>
      </c>
      <c r="BA8479">
        <v>0.15804600000000002</v>
      </c>
      <c r="BC8479" s="52">
        <v>100000</v>
      </c>
      <c r="BD8479" s="52">
        <v>100000</v>
      </c>
      <c r="BE8479">
        <v>0</v>
      </c>
      <c r="BF8479">
        <v>0</v>
      </c>
      <c r="BG8479">
        <v>0</v>
      </c>
    </row>
    <row r="8480" spans="1:59">
      <c r="A8480">
        <v>8479</v>
      </c>
      <c r="E8480">
        <v>9795.2054794520554</v>
      </c>
      <c r="K8480">
        <v>4287.6775996364013</v>
      </c>
      <c r="L8480">
        <v>4328.6500996364011</v>
      </c>
      <c r="M8480">
        <v>4369.622599636401</v>
      </c>
      <c r="N8480">
        <v>4410.5950996364008</v>
      </c>
      <c r="O8480">
        <v>4451.5675996364007</v>
      </c>
      <c r="Q8480">
        <v>60155.686614783153</v>
      </c>
      <c r="R8480">
        <v>58530.486568533037</v>
      </c>
      <c r="S8480">
        <v>56905.28652228292</v>
      </c>
      <c r="T8480">
        <v>55280.086476032804</v>
      </c>
      <c r="U8480">
        <v>53654.886429782688</v>
      </c>
      <c r="W8480">
        <v>0</v>
      </c>
      <c r="AB8480">
        <v>1</v>
      </c>
      <c r="AC8480">
        <v>1</v>
      </c>
      <c r="AD8480">
        <v>1</v>
      </c>
      <c r="AE8480">
        <v>1</v>
      </c>
      <c r="AF8480">
        <v>1</v>
      </c>
      <c r="AL8480">
        <v>10.368748</v>
      </c>
      <c r="AM8480" s="5">
        <v>3.567359447479248</v>
      </c>
      <c r="AN8480">
        <v>570.77625570776252</v>
      </c>
      <c r="AO8480">
        <f t="shared" si="132"/>
        <v>26826.48401826484</v>
      </c>
      <c r="AP8480">
        <v>684.93150684931504</v>
      </c>
      <c r="AQ8480">
        <v>0.12229000000000001</v>
      </c>
      <c r="AR8480">
        <v>0.13158500000000001</v>
      </c>
      <c r="AS8480">
        <v>0.188194</v>
      </c>
      <c r="AT8480">
        <v>0.173929</v>
      </c>
      <c r="AU8480">
        <v>0.17097900000000002</v>
      </c>
      <c r="AW8480">
        <v>0.12229</v>
      </c>
      <c r="AX8480">
        <v>0.13158500000000001</v>
      </c>
      <c r="AY8480">
        <v>0.18819400000000003</v>
      </c>
      <c r="AZ8480">
        <v>0.173929</v>
      </c>
      <c r="BA8480">
        <v>0.17097900000000005</v>
      </c>
      <c r="BC8480" s="52">
        <v>100000</v>
      </c>
      <c r="BD8480" s="52">
        <v>100000</v>
      </c>
      <c r="BE8480">
        <v>0</v>
      </c>
      <c r="BF8480">
        <v>0</v>
      </c>
      <c r="BG8480">
        <v>0</v>
      </c>
    </row>
    <row r="8481" spans="1:59">
      <c r="A8481">
        <v>8480</v>
      </c>
      <c r="E8481">
        <v>9795.2054794520554</v>
      </c>
      <c r="K8481">
        <v>5607.5783532558162</v>
      </c>
      <c r="L8481">
        <v>5649.5133532558157</v>
      </c>
      <c r="M8481">
        <v>5691.4483532558152</v>
      </c>
      <c r="N8481">
        <v>5733.3833532558147</v>
      </c>
      <c r="O8481">
        <v>5775.3183532558141</v>
      </c>
      <c r="Q8481">
        <v>56588.413471052278</v>
      </c>
      <c r="R8481">
        <v>55059.588894830275</v>
      </c>
      <c r="S8481">
        <v>53530.764318608271</v>
      </c>
      <c r="T8481">
        <v>52001.939742386268</v>
      </c>
      <c r="U8481">
        <v>50473.115166164265</v>
      </c>
      <c r="W8481">
        <v>0</v>
      </c>
      <c r="AB8481">
        <v>1</v>
      </c>
      <c r="AC8481">
        <v>1</v>
      </c>
      <c r="AD8481">
        <v>1</v>
      </c>
      <c r="AE8481">
        <v>1</v>
      </c>
      <c r="AF8481">
        <v>1</v>
      </c>
      <c r="AL8481">
        <v>8.266235</v>
      </c>
      <c r="AM8481" s="5">
        <v>3.690642356872559</v>
      </c>
      <c r="AN8481">
        <v>570.77625570776252</v>
      </c>
      <c r="AO8481">
        <f t="shared" si="132"/>
        <v>26826.48401826484</v>
      </c>
      <c r="AP8481">
        <v>684.93150684931504</v>
      </c>
      <c r="AQ8481">
        <v>0.13578399999999999</v>
      </c>
      <c r="AR8481">
        <v>0.16189500000000001</v>
      </c>
      <c r="AS8481">
        <v>0.19780300000000001</v>
      </c>
      <c r="AT8481">
        <v>0.18674399999999999</v>
      </c>
      <c r="AU8481">
        <v>0.17843700000000001</v>
      </c>
      <c r="AW8481">
        <v>0.13578400000000002</v>
      </c>
      <c r="AX8481">
        <v>0.16189500000000001</v>
      </c>
      <c r="AY8481">
        <v>0.19780300000000001</v>
      </c>
      <c r="AZ8481">
        <v>0.18674400000000002</v>
      </c>
      <c r="BA8481">
        <v>0.17843700000000001</v>
      </c>
      <c r="BC8481" s="52">
        <v>100000</v>
      </c>
      <c r="BD8481" s="52">
        <v>100000</v>
      </c>
      <c r="BE8481">
        <v>0</v>
      </c>
      <c r="BF8481">
        <v>0</v>
      </c>
      <c r="BG8481">
        <v>0</v>
      </c>
    </row>
    <row r="8482" spans="1:59">
      <c r="A8482">
        <v>8481</v>
      </c>
      <c r="E8482">
        <v>9795.2054794520554</v>
      </c>
      <c r="K8482">
        <v>4748.2143993841282</v>
      </c>
      <c r="L8482">
        <v>4797.7118993841286</v>
      </c>
      <c r="M8482">
        <v>4847.2093993841281</v>
      </c>
      <c r="N8482">
        <v>4896.7068993841276</v>
      </c>
      <c r="O8482">
        <v>4946.2043993841271</v>
      </c>
      <c r="Q8482">
        <v>54088.206463405251</v>
      </c>
      <c r="R8482">
        <v>52626.928894308388</v>
      </c>
      <c r="S8482">
        <v>51165.651325211526</v>
      </c>
      <c r="T8482">
        <v>49704.373756114663</v>
      </c>
      <c r="U8482">
        <v>48243.0961870178</v>
      </c>
      <c r="W8482">
        <v>0.10087</v>
      </c>
      <c r="AB8482">
        <v>1</v>
      </c>
      <c r="AC8482">
        <v>1</v>
      </c>
      <c r="AD8482">
        <v>1</v>
      </c>
      <c r="AE8482">
        <v>1</v>
      </c>
      <c r="AF8482">
        <v>1</v>
      </c>
      <c r="AL8482">
        <v>12.513699000000001</v>
      </c>
      <c r="AM8482" s="5">
        <v>3.2196207046508789</v>
      </c>
      <c r="AN8482">
        <v>570.77625570776252</v>
      </c>
      <c r="AO8482">
        <f t="shared" si="132"/>
        <v>26826.48401826484</v>
      </c>
      <c r="AP8482">
        <v>684.93150684931504</v>
      </c>
      <c r="AQ8482">
        <v>0.13610700000000001</v>
      </c>
      <c r="AR8482">
        <v>0.16478599999999999</v>
      </c>
      <c r="AS8482">
        <v>0.20072599999999999</v>
      </c>
      <c r="AT8482">
        <v>0.18614800000000001</v>
      </c>
      <c r="AU8482">
        <v>0.17992900000000001</v>
      </c>
      <c r="AW8482">
        <v>0.13610700000000003</v>
      </c>
      <c r="AX8482">
        <v>0.16478599999999999</v>
      </c>
      <c r="AY8482">
        <v>0.20072600000000002</v>
      </c>
      <c r="AZ8482">
        <v>0.18614800000000004</v>
      </c>
      <c r="BA8482">
        <v>0.17992900000000001</v>
      </c>
      <c r="BC8482" s="52">
        <v>100000</v>
      </c>
      <c r="BD8482" s="52">
        <v>100000</v>
      </c>
      <c r="BE8482">
        <v>0</v>
      </c>
      <c r="BF8482">
        <v>0</v>
      </c>
      <c r="BG8482">
        <v>0</v>
      </c>
    </row>
    <row r="8483" spans="1:59">
      <c r="A8483">
        <v>8482</v>
      </c>
      <c r="E8483">
        <v>9795.2054794520554</v>
      </c>
      <c r="K8483">
        <v>4211.1119282143227</v>
      </c>
      <c r="L8483">
        <v>4285.854428214323</v>
      </c>
      <c r="M8483">
        <v>4360.5969282143233</v>
      </c>
      <c r="N8483">
        <v>4435.3394282143236</v>
      </c>
      <c r="O8483">
        <v>4510.0819282143239</v>
      </c>
      <c r="Q8483">
        <v>52508.303624176391</v>
      </c>
      <c r="R8483">
        <v>51089.70960382378</v>
      </c>
      <c r="S8483">
        <v>49671.115583471168</v>
      </c>
      <c r="T8483">
        <v>48252.521563118557</v>
      </c>
      <c r="U8483">
        <v>46833.927542765945</v>
      </c>
      <c r="W8483">
        <v>0.25559999999999999</v>
      </c>
      <c r="AB8483">
        <v>1</v>
      </c>
      <c r="AC8483">
        <v>1</v>
      </c>
      <c r="AD8483">
        <v>1</v>
      </c>
      <c r="AE8483">
        <v>1</v>
      </c>
      <c r="AF8483">
        <v>1</v>
      </c>
      <c r="AL8483">
        <v>14.295070000000001</v>
      </c>
      <c r="AM8483" s="5">
        <v>3.750369787216187</v>
      </c>
      <c r="AN8483">
        <v>570.77625570776252</v>
      </c>
      <c r="AO8483">
        <f t="shared" si="132"/>
        <v>26826.48401826484</v>
      </c>
      <c r="AP8483">
        <v>684.93150684931504</v>
      </c>
      <c r="AQ8483">
        <v>0.13430300000000001</v>
      </c>
      <c r="AR8483">
        <v>0.16380900000000001</v>
      </c>
      <c r="AS8483">
        <v>0.198882</v>
      </c>
      <c r="AT8483">
        <v>0.18670799999999999</v>
      </c>
      <c r="AU8483">
        <v>0.179892</v>
      </c>
      <c r="AW8483">
        <v>0.13430300000000001</v>
      </c>
      <c r="AX8483">
        <v>0.16380900000000004</v>
      </c>
      <c r="AY8483">
        <v>0.198882</v>
      </c>
      <c r="AZ8483">
        <v>0.18670799999999999</v>
      </c>
      <c r="BA8483">
        <v>0.179892</v>
      </c>
      <c r="BC8483" s="52">
        <v>100000</v>
      </c>
      <c r="BD8483" s="52">
        <v>100000</v>
      </c>
      <c r="BE8483">
        <v>0</v>
      </c>
      <c r="BF8483">
        <v>0</v>
      </c>
      <c r="BG8483">
        <v>0</v>
      </c>
    </row>
    <row r="8484" spans="1:59">
      <c r="A8484">
        <v>8483</v>
      </c>
      <c r="E8484">
        <v>9795.2054794520554</v>
      </c>
      <c r="K8484">
        <v>4286.5348284211468</v>
      </c>
      <c r="L8484">
        <v>4391.2773284211471</v>
      </c>
      <c r="M8484">
        <v>4496.0198284211474</v>
      </c>
      <c r="N8484">
        <v>4600.7623284211477</v>
      </c>
      <c r="O8484">
        <v>4705.504828421148</v>
      </c>
      <c r="Q8484">
        <v>50646.953513239649</v>
      </c>
      <c r="R8484">
        <v>49278.646780314804</v>
      </c>
      <c r="S8484">
        <v>47910.34004738996</v>
      </c>
      <c r="T8484">
        <v>46542.033314465116</v>
      </c>
      <c r="U8484">
        <v>45173.726581540272</v>
      </c>
      <c r="W8484">
        <v>0.12816999999999998</v>
      </c>
      <c r="AB8484">
        <v>1</v>
      </c>
      <c r="AC8484">
        <v>1</v>
      </c>
      <c r="AD8484">
        <v>1</v>
      </c>
      <c r="AE8484">
        <v>1</v>
      </c>
      <c r="AF8484">
        <v>1</v>
      </c>
      <c r="AL8484">
        <v>17.222954000000001</v>
      </c>
      <c r="AM8484" s="5">
        <v>4.2747349739074707</v>
      </c>
      <c r="AN8484">
        <v>570.77625570776252</v>
      </c>
      <c r="AO8484">
        <f t="shared" si="132"/>
        <v>26826.48401826484</v>
      </c>
      <c r="AP8484">
        <v>684.93150684931504</v>
      </c>
      <c r="AQ8484">
        <v>0.13162700000000002</v>
      </c>
      <c r="AR8484">
        <v>0.162577</v>
      </c>
      <c r="AS8484">
        <v>0.202207</v>
      </c>
      <c r="AT8484">
        <v>0.18644999999999998</v>
      </c>
      <c r="AU8484">
        <v>0.18024299999999999</v>
      </c>
      <c r="AW8484">
        <v>0.13162700000000005</v>
      </c>
      <c r="AX8484">
        <v>0.16257700000000003</v>
      </c>
      <c r="AY8484">
        <v>0.20220700000000003</v>
      </c>
      <c r="AZ8484">
        <v>0.18645</v>
      </c>
      <c r="BA8484">
        <v>0.18024299999999999</v>
      </c>
      <c r="BC8484" s="52">
        <v>100000</v>
      </c>
      <c r="BD8484" s="52">
        <v>100000</v>
      </c>
      <c r="BE8484">
        <v>0</v>
      </c>
      <c r="BF8484">
        <v>0</v>
      </c>
      <c r="BG8484">
        <v>0</v>
      </c>
    </row>
    <row r="8485" spans="1:59">
      <c r="A8485">
        <v>8484</v>
      </c>
      <c r="E8485">
        <v>9795.2054794520554</v>
      </c>
      <c r="K8485">
        <v>4956.19876056052</v>
      </c>
      <c r="L8485">
        <v>5123.9420938938529</v>
      </c>
      <c r="M8485">
        <v>5291.6854272271867</v>
      </c>
      <c r="N8485">
        <v>5459.4287605605205</v>
      </c>
      <c r="O8485">
        <v>5627.1720938938543</v>
      </c>
      <c r="Q8485">
        <v>48516.232794218507</v>
      </c>
      <c r="R8485">
        <v>47205.490817044367</v>
      </c>
      <c r="S8485">
        <v>45894.748839870226</v>
      </c>
      <c r="T8485">
        <v>44584.006862696086</v>
      </c>
      <c r="U8485">
        <v>43273.264885521945</v>
      </c>
      <c r="W8485">
        <v>0.11729000000000001</v>
      </c>
      <c r="AB8485">
        <v>1</v>
      </c>
      <c r="AC8485">
        <v>1</v>
      </c>
      <c r="AD8485">
        <v>1</v>
      </c>
      <c r="AE8485">
        <v>1</v>
      </c>
      <c r="AF8485">
        <v>1</v>
      </c>
      <c r="AL8485">
        <v>17.754657999999999</v>
      </c>
      <c r="AM8485" s="5">
        <v>4.0019721984863281</v>
      </c>
      <c r="AN8485">
        <v>570.77625570776252</v>
      </c>
      <c r="AO8485">
        <f t="shared" si="132"/>
        <v>26826.48401826484</v>
      </c>
      <c r="AP8485">
        <v>684.93150684931504</v>
      </c>
      <c r="AQ8485">
        <v>0.131499</v>
      </c>
      <c r="AR8485">
        <v>0.16181600000000002</v>
      </c>
      <c r="AS8485">
        <v>0.205619</v>
      </c>
      <c r="AT8485">
        <v>0.188386</v>
      </c>
      <c r="AU8485">
        <v>0.18253</v>
      </c>
      <c r="AW8485">
        <v>0.13149900000000003</v>
      </c>
      <c r="AX8485">
        <v>0.16181600000000002</v>
      </c>
      <c r="AY8485">
        <v>0.205619</v>
      </c>
      <c r="AZ8485">
        <v>0.188386</v>
      </c>
      <c r="BA8485">
        <v>0.18253000000000003</v>
      </c>
      <c r="BC8485" s="52">
        <v>100000</v>
      </c>
      <c r="BD8485" s="52">
        <v>100000</v>
      </c>
      <c r="BE8485">
        <v>0</v>
      </c>
      <c r="BF8485">
        <v>0</v>
      </c>
      <c r="BG8485">
        <v>0</v>
      </c>
    </row>
    <row r="8486" spans="1:59">
      <c r="A8486">
        <v>8485</v>
      </c>
      <c r="E8486">
        <v>9795.2054794520554</v>
      </c>
      <c r="K8486">
        <v>4781.3547646265197</v>
      </c>
      <c r="L8486">
        <v>4986.22226462652</v>
      </c>
      <c r="M8486">
        <v>5191.0897646265203</v>
      </c>
      <c r="N8486">
        <v>5395.9572646265206</v>
      </c>
      <c r="O8486">
        <v>5600.8247646265208</v>
      </c>
      <c r="Q8486">
        <v>47825.566871460687</v>
      </c>
      <c r="R8486">
        <v>46533.484315593065</v>
      </c>
      <c r="S8486">
        <v>45241.401759725442</v>
      </c>
      <c r="T8486">
        <v>43949.31920385782</v>
      </c>
      <c r="U8486">
        <v>42657.236647990198</v>
      </c>
      <c r="W8486">
        <v>1.882E-2</v>
      </c>
      <c r="AB8486">
        <v>1</v>
      </c>
      <c r="AC8486">
        <v>1</v>
      </c>
      <c r="AD8486">
        <v>1</v>
      </c>
      <c r="AE8486">
        <v>1</v>
      </c>
      <c r="AF8486">
        <v>1</v>
      </c>
      <c r="AL8486">
        <v>16.130348000000001</v>
      </c>
      <c r="AM8486" s="5">
        <v>4.5777955055236816</v>
      </c>
      <c r="AN8486">
        <v>570.77625570776252</v>
      </c>
      <c r="AO8486">
        <f t="shared" si="132"/>
        <v>26826.48401826484</v>
      </c>
      <c r="AP8486">
        <v>684.93150684931504</v>
      </c>
      <c r="AQ8486">
        <v>0.13203999999999999</v>
      </c>
      <c r="AR8486">
        <v>0.16026799999999999</v>
      </c>
      <c r="AS8486">
        <v>0.20988100000000001</v>
      </c>
      <c r="AT8486">
        <v>0.189772</v>
      </c>
      <c r="AU8486">
        <v>0.18568899999999999</v>
      </c>
      <c r="AW8486">
        <v>0.13203999999999999</v>
      </c>
      <c r="AX8486">
        <v>0.16026800000000002</v>
      </c>
      <c r="AY8486">
        <v>0.20988100000000004</v>
      </c>
      <c r="AZ8486">
        <v>0.189772</v>
      </c>
      <c r="BA8486">
        <v>0.18568899999999999</v>
      </c>
      <c r="BC8486" s="52">
        <v>100000</v>
      </c>
      <c r="BD8486" s="52">
        <v>100000</v>
      </c>
      <c r="BE8486">
        <v>0</v>
      </c>
      <c r="BF8486">
        <v>0</v>
      </c>
      <c r="BG8486">
        <v>0</v>
      </c>
    </row>
    <row r="8487" spans="1:59">
      <c r="A8487">
        <v>8486</v>
      </c>
      <c r="E8487">
        <v>9795.2054794520554</v>
      </c>
      <c r="K8487">
        <v>4771.0698236892258</v>
      </c>
      <c r="L8487">
        <v>5032.4198236892262</v>
      </c>
      <c r="M8487">
        <v>5293.7698236892265</v>
      </c>
      <c r="N8487">
        <v>5555.1198236892269</v>
      </c>
      <c r="O8487">
        <v>5816.4698236892273</v>
      </c>
      <c r="Q8487">
        <v>47371.45311906335</v>
      </c>
      <c r="R8487">
        <v>46091.639157205878</v>
      </c>
      <c r="S8487">
        <v>44811.825195348407</v>
      </c>
      <c r="T8487">
        <v>43532.011233490935</v>
      </c>
      <c r="U8487">
        <v>42252.197271633464</v>
      </c>
      <c r="W8487">
        <v>2.6749999999999999E-2</v>
      </c>
      <c r="AB8487">
        <v>1</v>
      </c>
      <c r="AC8487">
        <v>1</v>
      </c>
      <c r="AD8487">
        <v>1</v>
      </c>
      <c r="AE8487">
        <v>1</v>
      </c>
      <c r="AF8487">
        <v>1</v>
      </c>
      <c r="AL8487">
        <v>16.855146000000001</v>
      </c>
      <c r="AM8487" s="5">
        <v>3.7861175537109379</v>
      </c>
      <c r="AN8487">
        <v>570.77625570776252</v>
      </c>
      <c r="AO8487">
        <f t="shared" si="132"/>
        <v>26826.48401826484</v>
      </c>
      <c r="AP8487">
        <v>684.93150684931504</v>
      </c>
      <c r="AQ8487">
        <v>0.13229299999999999</v>
      </c>
      <c r="AR8487">
        <v>0.160192</v>
      </c>
      <c r="AS8487">
        <v>0.21203999999999998</v>
      </c>
      <c r="AT8487">
        <v>0.19406100000000001</v>
      </c>
      <c r="AU8487">
        <v>0.190522</v>
      </c>
      <c r="AW8487">
        <v>0.13229299999999999</v>
      </c>
      <c r="AX8487">
        <v>0.160192</v>
      </c>
      <c r="AY8487">
        <v>0.21204000000000001</v>
      </c>
      <c r="AZ8487">
        <v>0.19406100000000004</v>
      </c>
      <c r="BA8487">
        <v>0.19052200000000002</v>
      </c>
      <c r="BC8487" s="52">
        <v>100000</v>
      </c>
      <c r="BD8487" s="52">
        <v>100000</v>
      </c>
      <c r="BE8487">
        <v>0</v>
      </c>
      <c r="BF8487">
        <v>0</v>
      </c>
      <c r="BG8487">
        <v>0</v>
      </c>
    </row>
    <row r="8488" spans="1:59">
      <c r="A8488">
        <v>8487</v>
      </c>
      <c r="E8488">
        <v>9795.2054794520554</v>
      </c>
      <c r="K8488">
        <v>4751.6427130298925</v>
      </c>
      <c r="L8488">
        <v>5066.9452130298923</v>
      </c>
      <c r="M8488">
        <v>5382.2477130298921</v>
      </c>
      <c r="N8488">
        <v>5697.5502130298919</v>
      </c>
      <c r="O8488">
        <v>6012.8527130298917</v>
      </c>
      <c r="Q8488">
        <v>47908.443149455343</v>
      </c>
      <c r="R8488">
        <v>46614.121561035397</v>
      </c>
      <c r="S8488">
        <v>45319.799972615452</v>
      </c>
      <c r="T8488">
        <v>44025.478384195507</v>
      </c>
      <c r="U8488">
        <v>42731.156795775561</v>
      </c>
      <c r="W8488">
        <v>3.0499999999999998E-3</v>
      </c>
      <c r="AB8488">
        <v>1</v>
      </c>
      <c r="AC8488">
        <v>1</v>
      </c>
      <c r="AD8488">
        <v>1</v>
      </c>
      <c r="AE8488">
        <v>1</v>
      </c>
      <c r="AF8488">
        <v>1</v>
      </c>
      <c r="AL8488">
        <v>16.255367</v>
      </c>
      <c r="AM8488" s="5">
        <v>5.7843241691589364</v>
      </c>
      <c r="AN8488">
        <v>570.77625570776252</v>
      </c>
      <c r="AO8488">
        <f t="shared" si="132"/>
        <v>26826.48401826484</v>
      </c>
      <c r="AP8488">
        <v>684.93150684931504</v>
      </c>
      <c r="AQ8488">
        <v>0.13243000000000002</v>
      </c>
      <c r="AR8488">
        <v>0.15988999999999998</v>
      </c>
      <c r="AS8488">
        <v>0.21196100000000001</v>
      </c>
      <c r="AT8488">
        <v>0.19458400000000001</v>
      </c>
      <c r="AU8488">
        <v>0.191159</v>
      </c>
      <c r="AW8488">
        <v>0.13243000000000005</v>
      </c>
      <c r="AX8488">
        <v>0.15988999999999998</v>
      </c>
      <c r="AY8488">
        <v>0.21196100000000001</v>
      </c>
      <c r="AZ8488">
        <v>0.19458400000000003</v>
      </c>
      <c r="BA8488">
        <v>0.19115900000000002</v>
      </c>
      <c r="BC8488" s="52">
        <v>100000</v>
      </c>
      <c r="BD8488" s="52">
        <v>100000</v>
      </c>
      <c r="BE8488">
        <v>0</v>
      </c>
      <c r="BF8488">
        <v>0</v>
      </c>
      <c r="BG8488">
        <v>0</v>
      </c>
    </row>
    <row r="8489" spans="1:59">
      <c r="A8489">
        <v>8488</v>
      </c>
      <c r="E8489">
        <v>9795.2054794520554</v>
      </c>
      <c r="K8489">
        <v>4468.2354516466767</v>
      </c>
      <c r="L8489">
        <v>4901.5079516466767</v>
      </c>
      <c r="M8489">
        <v>5334.7804516466767</v>
      </c>
      <c r="N8489">
        <v>5768.0529516466768</v>
      </c>
      <c r="O8489">
        <v>6201.3254516466768</v>
      </c>
      <c r="Q8489">
        <v>48662.994761884191</v>
      </c>
      <c r="R8489">
        <v>47348.287780187988</v>
      </c>
      <c r="S8489">
        <v>46033.580798491785</v>
      </c>
      <c r="T8489">
        <v>44718.873816795582</v>
      </c>
      <c r="U8489">
        <v>43404.166835099379</v>
      </c>
      <c r="W8489">
        <v>0.12301000000000001</v>
      </c>
      <c r="AB8489">
        <v>1</v>
      </c>
      <c r="AC8489">
        <v>1</v>
      </c>
      <c r="AD8489">
        <v>1</v>
      </c>
      <c r="AE8489">
        <v>1</v>
      </c>
      <c r="AF8489">
        <v>1</v>
      </c>
      <c r="AL8489">
        <v>15.227150999999999</v>
      </c>
      <c r="AM8489" s="5">
        <v>6.7936649322509766</v>
      </c>
      <c r="AN8489">
        <v>570.77625570776252</v>
      </c>
      <c r="AO8489">
        <f t="shared" si="132"/>
        <v>26826.48401826484</v>
      </c>
      <c r="AP8489">
        <v>684.93150684931504</v>
      </c>
      <c r="AQ8489">
        <v>0.13397999999999999</v>
      </c>
      <c r="AR8489">
        <v>0.16079599999999999</v>
      </c>
      <c r="AS8489">
        <v>0.21738399999999999</v>
      </c>
      <c r="AT8489">
        <v>0.22191900000000001</v>
      </c>
      <c r="AU8489">
        <v>0.199768</v>
      </c>
      <c r="AW8489">
        <v>0.13397999999999999</v>
      </c>
      <c r="AX8489">
        <v>0.16079599999999999</v>
      </c>
      <c r="AY8489">
        <v>0.21738400000000002</v>
      </c>
      <c r="AZ8489">
        <v>0.22191900000000003</v>
      </c>
      <c r="BA8489">
        <v>0.199768</v>
      </c>
      <c r="BC8489" s="52">
        <v>100000</v>
      </c>
      <c r="BD8489" s="52">
        <v>100000</v>
      </c>
      <c r="BE8489">
        <v>0</v>
      </c>
      <c r="BF8489">
        <v>0</v>
      </c>
      <c r="BG8489">
        <v>0</v>
      </c>
    </row>
    <row r="8490" spans="1:59">
      <c r="A8490">
        <v>8489</v>
      </c>
      <c r="E8490">
        <v>9795.2054794520554</v>
      </c>
      <c r="K8490">
        <v>4830.493926882481</v>
      </c>
      <c r="L8490">
        <v>5457.4689268824814</v>
      </c>
      <c r="M8490">
        <v>6084.4439268824817</v>
      </c>
      <c r="N8490">
        <v>6711.4189268824821</v>
      </c>
      <c r="O8490">
        <v>7338.3939268824824</v>
      </c>
      <c r="Q8490">
        <v>51432.572377615608</v>
      </c>
      <c r="R8490">
        <v>50043.040920471329</v>
      </c>
      <c r="S8490">
        <v>48653.509463327049</v>
      </c>
      <c r="T8490">
        <v>47263.97800618277</v>
      </c>
      <c r="U8490">
        <v>45874.44654903849</v>
      </c>
      <c r="W8490">
        <v>0</v>
      </c>
      <c r="AB8490">
        <v>1</v>
      </c>
      <c r="AC8490">
        <v>1</v>
      </c>
      <c r="AD8490">
        <v>1</v>
      </c>
      <c r="AE8490">
        <v>1</v>
      </c>
      <c r="AF8490">
        <v>1</v>
      </c>
      <c r="AL8490">
        <v>14.499886</v>
      </c>
      <c r="AM8490" s="5">
        <v>8.662714958190918</v>
      </c>
      <c r="AN8490">
        <v>570.77625570776252</v>
      </c>
      <c r="AO8490">
        <f t="shared" si="132"/>
        <v>26826.48401826484</v>
      </c>
      <c r="AP8490">
        <v>684.93150684931504</v>
      </c>
      <c r="AQ8490">
        <v>0.13469499999999998</v>
      </c>
      <c r="AR8490">
        <v>0.15659800000000001</v>
      </c>
      <c r="AS8490">
        <v>0.21221299999999998</v>
      </c>
      <c r="AT8490">
        <v>0.21418899999999999</v>
      </c>
      <c r="AU8490">
        <v>0.19969700000000001</v>
      </c>
      <c r="AW8490">
        <v>0.13469500000000001</v>
      </c>
      <c r="AX8490">
        <v>0.15659800000000001</v>
      </c>
      <c r="AY8490">
        <v>0.21221299999999998</v>
      </c>
      <c r="AZ8490">
        <v>0.21418900000000002</v>
      </c>
      <c r="BA8490">
        <v>0.19969700000000001</v>
      </c>
      <c r="BC8490" s="52">
        <v>100000</v>
      </c>
      <c r="BD8490" s="52">
        <v>100000</v>
      </c>
      <c r="BE8490">
        <v>0</v>
      </c>
      <c r="BF8490">
        <v>0</v>
      </c>
      <c r="BG8490">
        <v>0</v>
      </c>
    </row>
    <row r="8491" spans="1:59">
      <c r="A8491">
        <v>8490</v>
      </c>
      <c r="E8491">
        <v>9795.2054794520554</v>
      </c>
      <c r="K8491">
        <v>6583.5049710835046</v>
      </c>
      <c r="L8491">
        <v>7361.9991377501719</v>
      </c>
      <c r="M8491">
        <v>8140.4933044168392</v>
      </c>
      <c r="N8491">
        <v>8918.9874710835065</v>
      </c>
      <c r="O8491">
        <v>9697.4816377501738</v>
      </c>
      <c r="Q8491">
        <v>53447.598380918178</v>
      </c>
      <c r="R8491">
        <v>52003.62784160208</v>
      </c>
      <c r="S8491">
        <v>50559.657302285981</v>
      </c>
      <c r="T8491">
        <v>49115.686762969883</v>
      </c>
      <c r="U8491">
        <v>47671.716223653784</v>
      </c>
      <c r="W8491">
        <v>0</v>
      </c>
      <c r="AB8491">
        <v>1</v>
      </c>
      <c r="AC8491">
        <v>1</v>
      </c>
      <c r="AD8491">
        <v>1</v>
      </c>
      <c r="AE8491">
        <v>1</v>
      </c>
      <c r="AF8491">
        <v>1</v>
      </c>
      <c r="AL8491">
        <v>14.9932</v>
      </c>
      <c r="AM8491" s="5">
        <v>9.8150835037231445</v>
      </c>
      <c r="AN8491">
        <v>570.77625570776252</v>
      </c>
      <c r="AO8491">
        <f t="shared" si="132"/>
        <v>26826.48401826484</v>
      </c>
      <c r="AP8491">
        <v>684.93150684931504</v>
      </c>
      <c r="AQ8491">
        <v>0.133629</v>
      </c>
      <c r="AR8491">
        <v>0.15218799999999999</v>
      </c>
      <c r="AS8491">
        <v>0.20803899999999997</v>
      </c>
      <c r="AT8491">
        <v>0.209421</v>
      </c>
      <c r="AU8491">
        <v>0.197821</v>
      </c>
      <c r="AW8491">
        <v>0.133629</v>
      </c>
      <c r="AX8491">
        <v>0.15218799999999999</v>
      </c>
      <c r="AY8491">
        <v>0.20803899999999997</v>
      </c>
      <c r="AZ8491">
        <v>0.20942100000000002</v>
      </c>
      <c r="BA8491">
        <v>0.19782100000000002</v>
      </c>
      <c r="BC8491" s="52">
        <v>100000</v>
      </c>
      <c r="BD8491" s="52">
        <v>100000</v>
      </c>
      <c r="BE8491">
        <v>0</v>
      </c>
      <c r="BF8491">
        <v>0</v>
      </c>
      <c r="BG8491">
        <v>0</v>
      </c>
    </row>
    <row r="8492" spans="1:59">
      <c r="A8492">
        <v>8491</v>
      </c>
      <c r="E8492">
        <v>9795.2054794520554</v>
      </c>
      <c r="K8492">
        <v>7706.8490756790752</v>
      </c>
      <c r="L8492">
        <v>8581.314909012408</v>
      </c>
      <c r="M8492">
        <v>9455.7807423457416</v>
      </c>
      <c r="N8492">
        <v>10330.246575679075</v>
      </c>
      <c r="O8492">
        <v>11204.712409012409</v>
      </c>
      <c r="Q8492">
        <v>54305.768045442113</v>
      </c>
      <c r="R8492">
        <v>52838.612709631467</v>
      </c>
      <c r="S8492">
        <v>51371.45737382082</v>
      </c>
      <c r="T8492">
        <v>49904.302038010173</v>
      </c>
      <c r="U8492">
        <v>48437.146702199527</v>
      </c>
      <c r="W8492">
        <v>0</v>
      </c>
      <c r="AB8492">
        <v>1</v>
      </c>
      <c r="AC8492">
        <v>1</v>
      </c>
      <c r="AD8492">
        <v>1</v>
      </c>
      <c r="AE8492">
        <v>1</v>
      </c>
      <c r="AF8492">
        <v>1</v>
      </c>
      <c r="AL8492">
        <v>15.435059000000001</v>
      </c>
      <c r="AM8492" s="5">
        <v>11.66849994659424</v>
      </c>
      <c r="AN8492">
        <v>570.77625570776252</v>
      </c>
      <c r="AO8492">
        <f t="shared" si="132"/>
        <v>26826.48401826484</v>
      </c>
      <c r="AP8492">
        <v>684.93150684931504</v>
      </c>
      <c r="AQ8492">
        <v>0.131466</v>
      </c>
      <c r="AR8492">
        <v>0.15073800000000001</v>
      </c>
      <c r="AS8492">
        <v>0.205766</v>
      </c>
      <c r="AT8492">
        <v>0.20756899999999998</v>
      </c>
      <c r="AU8492">
        <v>0.19539599999999999</v>
      </c>
      <c r="AW8492">
        <v>0.13146600000000003</v>
      </c>
      <c r="AX8492">
        <v>0.15073800000000004</v>
      </c>
      <c r="AY8492">
        <v>0.205766</v>
      </c>
      <c r="AZ8492">
        <v>0.207569</v>
      </c>
      <c r="BA8492">
        <v>0.19539600000000001</v>
      </c>
      <c r="BC8492" s="52">
        <v>100000</v>
      </c>
      <c r="BD8492" s="52">
        <v>100000</v>
      </c>
      <c r="BE8492">
        <v>0</v>
      </c>
      <c r="BF8492">
        <v>0</v>
      </c>
      <c r="BG8492">
        <v>0</v>
      </c>
    </row>
    <row r="8493" spans="1:59">
      <c r="A8493">
        <v>8492</v>
      </c>
      <c r="E8493">
        <v>9795.2054794520554</v>
      </c>
      <c r="K8493">
        <v>8089.6774327894691</v>
      </c>
      <c r="L8493">
        <v>8839.2974327894699</v>
      </c>
      <c r="M8493">
        <v>9588.9174327894689</v>
      </c>
      <c r="N8493">
        <v>10338.537432789468</v>
      </c>
      <c r="O8493">
        <v>11088.157432789467</v>
      </c>
      <c r="Q8493">
        <v>54305.768045442113</v>
      </c>
      <c r="R8493">
        <v>52838.612709631467</v>
      </c>
      <c r="S8493">
        <v>51371.45737382082</v>
      </c>
      <c r="T8493">
        <v>49904.302038010173</v>
      </c>
      <c r="U8493">
        <v>48437.146702199527</v>
      </c>
      <c r="W8493">
        <v>0</v>
      </c>
      <c r="AB8493">
        <v>1</v>
      </c>
      <c r="AC8493">
        <v>1</v>
      </c>
      <c r="AD8493">
        <v>1</v>
      </c>
      <c r="AE8493">
        <v>1</v>
      </c>
      <c r="AF8493">
        <v>1</v>
      </c>
      <c r="AL8493">
        <v>14.961012999999999</v>
      </c>
      <c r="AM8493" s="5">
        <v>11.95208740234375</v>
      </c>
      <c r="AN8493">
        <v>570.77625570776252</v>
      </c>
      <c r="AO8493">
        <f t="shared" si="132"/>
        <v>26826.48401826484</v>
      </c>
      <c r="AP8493">
        <v>684.93150684931504</v>
      </c>
      <c r="AQ8493">
        <v>0.13137499999999999</v>
      </c>
      <c r="AR8493">
        <v>0.153336</v>
      </c>
      <c r="AS8493">
        <v>0.208727</v>
      </c>
      <c r="AT8493">
        <v>0.20904499999999998</v>
      </c>
      <c r="AU8493">
        <v>0.19634000000000001</v>
      </c>
      <c r="AW8493">
        <v>0.13137500000000002</v>
      </c>
      <c r="AX8493">
        <v>0.15333600000000003</v>
      </c>
      <c r="AY8493">
        <v>0.208727</v>
      </c>
      <c r="AZ8493">
        <v>0.20904499999999998</v>
      </c>
      <c r="BA8493">
        <v>0.19634000000000001</v>
      </c>
      <c r="BC8493" s="52">
        <v>100000</v>
      </c>
      <c r="BD8493" s="52">
        <v>100000</v>
      </c>
      <c r="BE8493">
        <v>0</v>
      </c>
      <c r="BF8493">
        <v>0</v>
      </c>
      <c r="BG8493">
        <v>0</v>
      </c>
    </row>
    <row r="8494" spans="1:59">
      <c r="A8494">
        <v>8493</v>
      </c>
      <c r="E8494">
        <v>9795.2054794520554</v>
      </c>
      <c r="K8494">
        <v>7177.7460030160546</v>
      </c>
      <c r="L8494">
        <v>7817.261003016054</v>
      </c>
      <c r="M8494">
        <v>8456.7760030160534</v>
      </c>
      <c r="N8494">
        <v>9096.2910030160529</v>
      </c>
      <c r="O8494">
        <v>9735.8060030160523</v>
      </c>
      <c r="Q8494">
        <v>52789.750895884274</v>
      </c>
      <c r="R8494">
        <v>51363.553136848139</v>
      </c>
      <c r="S8494">
        <v>49937.355377812004</v>
      </c>
      <c r="T8494">
        <v>48511.157618775869</v>
      </c>
      <c r="U8494">
        <v>47084.959859739734</v>
      </c>
      <c r="W8494">
        <v>0</v>
      </c>
      <c r="AB8494">
        <v>1</v>
      </c>
      <c r="AC8494">
        <v>1</v>
      </c>
      <c r="AD8494">
        <v>1</v>
      </c>
      <c r="AE8494">
        <v>1</v>
      </c>
      <c r="AF8494">
        <v>1</v>
      </c>
      <c r="AL8494">
        <v>14.347365999999999</v>
      </c>
      <c r="AM8494" s="5">
        <v>11.83220767974854</v>
      </c>
      <c r="AN8494">
        <v>570.77625570776252</v>
      </c>
      <c r="AO8494">
        <f t="shared" si="132"/>
        <v>26826.48401826484</v>
      </c>
      <c r="AP8494">
        <v>684.93150684931504</v>
      </c>
      <c r="AQ8494">
        <v>0.13076199999999999</v>
      </c>
      <c r="AR8494">
        <v>0.15312799999999999</v>
      </c>
      <c r="AS8494">
        <v>0.211588</v>
      </c>
      <c r="AT8494">
        <v>0.208678</v>
      </c>
      <c r="AU8494">
        <v>0.19589300000000001</v>
      </c>
      <c r="AW8494">
        <v>0.13076199999999999</v>
      </c>
      <c r="AX8494">
        <v>0.15312799999999999</v>
      </c>
      <c r="AY8494">
        <v>0.211588</v>
      </c>
      <c r="AZ8494">
        <v>0.20867800000000003</v>
      </c>
      <c r="BA8494">
        <v>0.19589300000000004</v>
      </c>
      <c r="BC8494" s="52">
        <v>100000</v>
      </c>
      <c r="BD8494" s="52">
        <v>100000</v>
      </c>
      <c r="BE8494">
        <v>0</v>
      </c>
      <c r="BF8494">
        <v>0</v>
      </c>
      <c r="BG8494">
        <v>0</v>
      </c>
    </row>
    <row r="8495" spans="1:59">
      <c r="A8495">
        <v>8494</v>
      </c>
      <c r="E8495">
        <v>9795.2054794520554</v>
      </c>
      <c r="K8495">
        <v>6096.6844333849158</v>
      </c>
      <c r="L8495">
        <v>6627.5511000515826</v>
      </c>
      <c r="M8495">
        <v>7158.4177667182494</v>
      </c>
      <c r="N8495">
        <v>7689.2844333849162</v>
      </c>
      <c r="O8495">
        <v>8220.151100051582</v>
      </c>
      <c r="Q8495">
        <v>47780.671770113287</v>
      </c>
      <c r="R8495">
        <v>46489.802125632821</v>
      </c>
      <c r="S8495">
        <v>45198.932481152355</v>
      </c>
      <c r="T8495">
        <v>43908.062836671888</v>
      </c>
      <c r="U8495">
        <v>42617.193192191422</v>
      </c>
      <c r="W8495">
        <v>0</v>
      </c>
      <c r="AB8495">
        <v>1</v>
      </c>
      <c r="AC8495">
        <v>1</v>
      </c>
      <c r="AD8495">
        <v>1</v>
      </c>
      <c r="AE8495">
        <v>1</v>
      </c>
      <c r="AF8495">
        <v>1</v>
      </c>
      <c r="AL8495">
        <v>14.210796</v>
      </c>
      <c r="AM8495" s="5">
        <v>11.941726684570311</v>
      </c>
      <c r="AN8495">
        <v>570.77625570776252</v>
      </c>
      <c r="AO8495">
        <f t="shared" si="132"/>
        <v>26826.48401826484</v>
      </c>
      <c r="AP8495">
        <v>684.93150684931504</v>
      </c>
      <c r="AQ8495">
        <v>0.12931399999999998</v>
      </c>
      <c r="AR8495">
        <v>0.152258</v>
      </c>
      <c r="AS8495">
        <v>0.212363</v>
      </c>
      <c r="AT8495">
        <v>0.20990199999999998</v>
      </c>
      <c r="AU8495">
        <v>0.19681399999999999</v>
      </c>
      <c r="AW8495">
        <v>0.12931399999999998</v>
      </c>
      <c r="AX8495">
        <v>0.152258</v>
      </c>
      <c r="AY8495">
        <v>0.21236300000000002</v>
      </c>
      <c r="AZ8495">
        <v>0.20990199999999998</v>
      </c>
      <c r="BA8495">
        <v>0.19681399999999999</v>
      </c>
      <c r="BC8495" s="52">
        <v>100000</v>
      </c>
      <c r="BD8495" s="52">
        <v>100000</v>
      </c>
      <c r="BE8495">
        <v>0</v>
      </c>
      <c r="BF8495">
        <v>0</v>
      </c>
      <c r="BG8495">
        <v>0</v>
      </c>
    </row>
    <row r="8496" spans="1:59">
      <c r="A8496">
        <v>8495</v>
      </c>
      <c r="E8496">
        <v>9795.2054794520554</v>
      </c>
      <c r="K8496">
        <v>5854.4169357508754</v>
      </c>
      <c r="L8496">
        <v>6314.1994357508756</v>
      </c>
      <c r="M8496">
        <v>6773.9819357508759</v>
      </c>
      <c r="N8496">
        <v>7233.7644357508761</v>
      </c>
      <c r="O8496">
        <v>7693.5469357508764</v>
      </c>
      <c r="Q8496">
        <v>37253.179186979891</v>
      </c>
      <c r="R8496">
        <v>36246.726237285271</v>
      </c>
      <c r="S8496">
        <v>35240.273287590651</v>
      </c>
      <c r="T8496">
        <v>34233.820337896032</v>
      </c>
      <c r="U8496">
        <v>33227.367388201412</v>
      </c>
      <c r="W8496">
        <v>0</v>
      </c>
      <c r="AB8496">
        <v>1</v>
      </c>
      <c r="AC8496">
        <v>1</v>
      </c>
      <c r="AD8496">
        <v>1</v>
      </c>
      <c r="AE8496">
        <v>1</v>
      </c>
      <c r="AF8496">
        <v>1</v>
      </c>
      <c r="AL8496">
        <v>13.7776</v>
      </c>
      <c r="AM8496" s="5">
        <v>11.638492584228519</v>
      </c>
      <c r="AN8496">
        <v>570.77625570776252</v>
      </c>
      <c r="AO8496">
        <f t="shared" si="132"/>
        <v>26826.48401826484</v>
      </c>
      <c r="AP8496">
        <v>684.93150684931504</v>
      </c>
      <c r="AQ8496">
        <v>0.11828100000000001</v>
      </c>
      <c r="AR8496">
        <v>0.134574</v>
      </c>
      <c r="AS8496">
        <v>0.18837999999999999</v>
      </c>
      <c r="AT8496">
        <v>0.19702699999999998</v>
      </c>
      <c r="AU8496">
        <v>0.19427</v>
      </c>
      <c r="AW8496">
        <v>0.11828100000000001</v>
      </c>
      <c r="AX8496">
        <v>0.13457400000000003</v>
      </c>
      <c r="AY8496">
        <v>0.18837999999999999</v>
      </c>
      <c r="AZ8496">
        <v>0.19702700000000001</v>
      </c>
      <c r="BA8496">
        <v>0.19427</v>
      </c>
      <c r="BC8496" s="52">
        <v>100000</v>
      </c>
      <c r="BD8496" s="52">
        <v>100000</v>
      </c>
      <c r="BE8496">
        <v>0</v>
      </c>
      <c r="BF8496">
        <v>0</v>
      </c>
      <c r="BG8496">
        <v>0</v>
      </c>
    </row>
    <row r="8497" spans="1:59">
      <c r="A8497">
        <v>8496</v>
      </c>
      <c r="E8497">
        <v>9795.2054794520554</v>
      </c>
      <c r="K8497">
        <v>4363.1004998432245</v>
      </c>
      <c r="L8497">
        <v>4766.3454998432244</v>
      </c>
      <c r="M8497">
        <v>5169.5904998432243</v>
      </c>
      <c r="N8497">
        <v>5572.8354998432242</v>
      </c>
      <c r="O8497">
        <v>5976.0804998432241</v>
      </c>
      <c r="Q8497">
        <v>28547.213533952108</v>
      </c>
      <c r="R8497">
        <v>27775.965872975681</v>
      </c>
      <c r="S8497">
        <v>27004.718211999254</v>
      </c>
      <c r="T8497">
        <v>26233.470551022827</v>
      </c>
      <c r="U8497">
        <v>25462.2228900464</v>
      </c>
      <c r="W8497">
        <v>0</v>
      </c>
      <c r="AB8497">
        <v>1</v>
      </c>
      <c r="AC8497">
        <v>1</v>
      </c>
      <c r="AD8497">
        <v>1</v>
      </c>
      <c r="AE8497">
        <v>1</v>
      </c>
      <c r="AF8497">
        <v>1</v>
      </c>
      <c r="AL8497">
        <v>13.311897</v>
      </c>
      <c r="AM8497" s="5">
        <v>11.06851100921631</v>
      </c>
      <c r="AN8497">
        <v>570.77625570776252</v>
      </c>
      <c r="AO8497">
        <f t="shared" si="132"/>
        <v>26826.48401826484</v>
      </c>
      <c r="AP8497">
        <v>684.93150684931504</v>
      </c>
      <c r="AQ8497">
        <v>0.11656399999999999</v>
      </c>
      <c r="AR8497">
        <v>0.13217899999999999</v>
      </c>
      <c r="AS8497">
        <v>0.18798400000000001</v>
      </c>
      <c r="AT8497">
        <v>0.19496100000000002</v>
      </c>
      <c r="AU8497">
        <v>0.191583</v>
      </c>
      <c r="AW8497">
        <v>0.11656399999999999</v>
      </c>
      <c r="AX8497">
        <v>0.13217899999999999</v>
      </c>
      <c r="AY8497">
        <v>0.18798400000000004</v>
      </c>
      <c r="AZ8497">
        <v>0.19496100000000005</v>
      </c>
      <c r="BA8497">
        <v>0.191583</v>
      </c>
      <c r="BC8497" s="52">
        <v>100000</v>
      </c>
      <c r="BD8497" s="52">
        <v>100000</v>
      </c>
      <c r="BE8497">
        <v>0</v>
      </c>
      <c r="BF8497">
        <v>0</v>
      </c>
      <c r="BG8497">
        <v>0</v>
      </c>
    </row>
    <row r="8498" spans="1:59">
      <c r="A8498">
        <v>8497</v>
      </c>
      <c r="E8498">
        <v>9795.2054794520554</v>
      </c>
      <c r="K8498">
        <v>3294.9659474666018</v>
      </c>
      <c r="L8498">
        <v>3494.3334474666017</v>
      </c>
      <c r="M8498">
        <v>3693.7009474666015</v>
      </c>
      <c r="N8498">
        <v>3893.0684474666014</v>
      </c>
      <c r="O8498">
        <v>4092.4359474666012</v>
      </c>
      <c r="Q8498">
        <v>24156.396545276741</v>
      </c>
      <c r="R8498">
        <v>23503.773677489244</v>
      </c>
      <c r="S8498">
        <v>22851.150809701747</v>
      </c>
      <c r="T8498">
        <v>22198.52794191425</v>
      </c>
      <c r="U8498">
        <v>21545.905074126753</v>
      </c>
      <c r="W8498">
        <v>0</v>
      </c>
      <c r="AB8498">
        <v>1</v>
      </c>
      <c r="AC8498">
        <v>1</v>
      </c>
      <c r="AD8498">
        <v>1</v>
      </c>
      <c r="AE8498">
        <v>1</v>
      </c>
      <c r="AF8498">
        <v>1</v>
      </c>
      <c r="AL8498">
        <v>13.214259</v>
      </c>
      <c r="AM8498" s="5">
        <v>10.171603202819821</v>
      </c>
      <c r="AN8498">
        <v>570.77625570776252</v>
      </c>
      <c r="AO8498">
        <f t="shared" si="132"/>
        <v>26826.48401826484</v>
      </c>
      <c r="AP8498">
        <v>684.93150684931504</v>
      </c>
      <c r="AQ8498">
        <v>0.11543</v>
      </c>
      <c r="AR8498">
        <v>0.13004199999999999</v>
      </c>
      <c r="AS8498">
        <v>0.18801300000000001</v>
      </c>
      <c r="AT8498">
        <v>0.19505600000000001</v>
      </c>
      <c r="AU8498">
        <v>0.187776</v>
      </c>
      <c r="AW8498">
        <v>0.11543000000000002</v>
      </c>
      <c r="AX8498">
        <v>0.13004199999999999</v>
      </c>
      <c r="AY8498">
        <v>0.18801300000000004</v>
      </c>
      <c r="AZ8498">
        <v>0.19505600000000001</v>
      </c>
      <c r="BA8498">
        <v>0.187776</v>
      </c>
      <c r="BC8498" s="52">
        <v>100000</v>
      </c>
      <c r="BD8498" s="52">
        <v>100000</v>
      </c>
      <c r="BE8498">
        <v>0</v>
      </c>
      <c r="BF8498">
        <v>0</v>
      </c>
      <c r="BG8498">
        <v>0</v>
      </c>
    </row>
    <row r="8499" spans="1:59">
      <c r="A8499">
        <v>8498</v>
      </c>
      <c r="E8499">
        <v>9795.2054794520554</v>
      </c>
      <c r="K8499">
        <v>2347.4913860775619</v>
      </c>
      <c r="L8499">
        <v>2448.1363860775618</v>
      </c>
      <c r="M8499">
        <v>2548.7813860775618</v>
      </c>
      <c r="N8499">
        <v>2649.4263860775618</v>
      </c>
      <c r="O8499">
        <v>2750.0713860775618</v>
      </c>
      <c r="Q8499">
        <v>25372.955286082459</v>
      </c>
      <c r="R8499">
        <v>24687.465179970633</v>
      </c>
      <c r="S8499">
        <v>24001.975073858805</v>
      </c>
      <c r="T8499">
        <v>23316.484967746976</v>
      </c>
      <c r="U8499">
        <v>22630.994861635147</v>
      </c>
      <c r="W8499">
        <v>0</v>
      </c>
      <c r="AB8499">
        <v>1</v>
      </c>
      <c r="AC8499">
        <v>1</v>
      </c>
      <c r="AD8499">
        <v>1</v>
      </c>
      <c r="AE8499">
        <v>1</v>
      </c>
      <c r="AF8499">
        <v>1</v>
      </c>
      <c r="AL8499">
        <v>12.866913</v>
      </c>
      <c r="AM8499" s="5">
        <v>9.3586969375610352</v>
      </c>
      <c r="AN8499">
        <v>570.77625570776252</v>
      </c>
      <c r="AO8499">
        <f t="shared" si="132"/>
        <v>26826.48401826484</v>
      </c>
      <c r="AP8499">
        <v>684.93150684931504</v>
      </c>
      <c r="AQ8499">
        <v>0.115247</v>
      </c>
      <c r="AR8499">
        <v>0.12931999999999999</v>
      </c>
      <c r="AS8499">
        <v>0.18864500000000001</v>
      </c>
      <c r="AT8499">
        <v>0.19501400000000002</v>
      </c>
      <c r="AU8499">
        <v>0.18685199999999999</v>
      </c>
      <c r="AW8499">
        <v>0.115247</v>
      </c>
      <c r="AX8499">
        <v>0.12931999999999999</v>
      </c>
      <c r="AY8499">
        <v>0.18864500000000001</v>
      </c>
      <c r="AZ8499">
        <v>0.19501400000000002</v>
      </c>
      <c r="BA8499">
        <v>0.18685200000000002</v>
      </c>
      <c r="BC8499" s="52">
        <v>100000</v>
      </c>
      <c r="BD8499" s="52">
        <v>100000</v>
      </c>
      <c r="BE8499">
        <v>0</v>
      </c>
      <c r="BF8499">
        <v>0</v>
      </c>
      <c r="BG8499">
        <v>0</v>
      </c>
    </row>
    <row r="8500" spans="1:59">
      <c r="A8500">
        <v>8499</v>
      </c>
      <c r="E8500">
        <v>9795.2054794520554</v>
      </c>
      <c r="K8500">
        <v>1774.6530781035349</v>
      </c>
      <c r="L8500">
        <v>1825.8005781035349</v>
      </c>
      <c r="M8500">
        <v>1876.948078103535</v>
      </c>
      <c r="N8500">
        <v>1928.095578103535</v>
      </c>
      <c r="O8500">
        <v>1979.243078103535</v>
      </c>
      <c r="Q8500">
        <v>25769.966213245421</v>
      </c>
      <c r="R8500">
        <v>25073.750235555817</v>
      </c>
      <c r="S8500">
        <v>24377.534257866213</v>
      </c>
      <c r="T8500">
        <v>23681.318280176609</v>
      </c>
      <c r="U8500">
        <v>22985.102302487005</v>
      </c>
      <c r="W8500">
        <v>0</v>
      </c>
      <c r="AB8500">
        <v>1</v>
      </c>
      <c r="AC8500">
        <v>1</v>
      </c>
      <c r="AD8500">
        <v>1</v>
      </c>
      <c r="AE8500">
        <v>1</v>
      </c>
      <c r="AF8500">
        <v>1</v>
      </c>
      <c r="AL8500">
        <v>11.933278</v>
      </c>
      <c r="AM8500" s="5">
        <v>8.742335319519043</v>
      </c>
      <c r="AN8500">
        <v>570.77625570776252</v>
      </c>
      <c r="AO8500">
        <f t="shared" si="132"/>
        <v>26826.48401826484</v>
      </c>
      <c r="AP8500">
        <v>684.93150684931504</v>
      </c>
      <c r="AQ8500">
        <v>0.115548</v>
      </c>
      <c r="AR8500">
        <v>0.12995400000000001</v>
      </c>
      <c r="AS8500">
        <v>0.18961</v>
      </c>
      <c r="AT8500">
        <v>0.19592400000000001</v>
      </c>
      <c r="AU8500">
        <v>0.18614699999999998</v>
      </c>
      <c r="AW8500">
        <v>0.115548</v>
      </c>
      <c r="AX8500">
        <v>0.12995400000000001</v>
      </c>
      <c r="AY8500">
        <v>0.18961</v>
      </c>
      <c r="AZ8500">
        <v>0.19592400000000004</v>
      </c>
      <c r="BA8500">
        <v>0.18614700000000001</v>
      </c>
      <c r="BC8500" s="52">
        <v>100000</v>
      </c>
      <c r="BD8500" s="52">
        <v>100000</v>
      </c>
      <c r="BE8500">
        <v>0</v>
      </c>
      <c r="BF8500">
        <v>0</v>
      </c>
      <c r="BG8500">
        <v>0</v>
      </c>
    </row>
    <row r="8501" spans="1:59">
      <c r="A8501">
        <v>8500</v>
      </c>
      <c r="E8501">
        <v>9795.2054794520554</v>
      </c>
      <c r="K8501">
        <v>1662.3767697406258</v>
      </c>
      <c r="L8501">
        <v>1704.1742697406257</v>
      </c>
      <c r="M8501">
        <v>1745.9717697406259</v>
      </c>
      <c r="N8501">
        <v>1787.769269740626</v>
      </c>
      <c r="O8501">
        <v>1829.5667697406261</v>
      </c>
      <c r="Q8501">
        <v>27997.345233693621</v>
      </c>
      <c r="R8501">
        <v>27240.953125314914</v>
      </c>
      <c r="S8501">
        <v>26484.561016936208</v>
      </c>
      <c r="T8501">
        <v>25728.168908557502</v>
      </c>
      <c r="U8501">
        <v>24971.776800178795</v>
      </c>
      <c r="W8501">
        <v>0</v>
      </c>
      <c r="AB8501">
        <v>1</v>
      </c>
      <c r="AC8501">
        <v>1</v>
      </c>
      <c r="AD8501">
        <v>1</v>
      </c>
      <c r="AE8501">
        <v>1</v>
      </c>
      <c r="AF8501">
        <v>1</v>
      </c>
      <c r="AL8501">
        <v>10.532802999999999</v>
      </c>
      <c r="AM8501" s="5">
        <v>8.4066228866577148</v>
      </c>
      <c r="AN8501">
        <v>570.77625570776252</v>
      </c>
      <c r="AO8501">
        <f t="shared" si="132"/>
        <v>26826.48401826484</v>
      </c>
      <c r="AP8501">
        <v>684.93150684931504</v>
      </c>
      <c r="AQ8501">
        <v>0.112923</v>
      </c>
      <c r="AR8501">
        <v>0.125747</v>
      </c>
      <c r="AS8501">
        <v>0.18879599999999999</v>
      </c>
      <c r="AT8501">
        <v>0.19566900000000001</v>
      </c>
      <c r="AU8501">
        <v>0.18735499999999999</v>
      </c>
      <c r="AW8501">
        <v>0.11292299999999998</v>
      </c>
      <c r="AX8501">
        <v>0.125747</v>
      </c>
      <c r="AY8501">
        <v>0.18879600000000002</v>
      </c>
      <c r="AZ8501">
        <v>0.19566900000000004</v>
      </c>
      <c r="BA8501">
        <v>0.18735499999999999</v>
      </c>
      <c r="BC8501" s="52">
        <v>100000</v>
      </c>
      <c r="BD8501" s="52">
        <v>100000</v>
      </c>
      <c r="BE8501">
        <v>0</v>
      </c>
      <c r="BF8501">
        <v>0</v>
      </c>
      <c r="BG8501">
        <v>0</v>
      </c>
    </row>
    <row r="8502" spans="1:59">
      <c r="A8502">
        <v>8501</v>
      </c>
      <c r="E8502">
        <v>9795.2054794520554</v>
      </c>
      <c r="K8502">
        <v>1876.6182969229114</v>
      </c>
      <c r="L8502">
        <v>1918.5532969229114</v>
      </c>
      <c r="M8502">
        <v>1960.4882969229113</v>
      </c>
      <c r="N8502">
        <v>2002.4232969229113</v>
      </c>
      <c r="O8502">
        <v>2044.3582969229112</v>
      </c>
      <c r="Q8502">
        <v>32960.747216544987</v>
      </c>
      <c r="R8502">
        <v>32070.261034828254</v>
      </c>
      <c r="S8502">
        <v>31179.774853111521</v>
      </c>
      <c r="T8502">
        <v>30289.288671394788</v>
      </c>
      <c r="U8502">
        <v>29398.802489678055</v>
      </c>
      <c r="W8502">
        <v>0</v>
      </c>
      <c r="AB8502">
        <v>1</v>
      </c>
      <c r="AC8502">
        <v>1</v>
      </c>
      <c r="AD8502">
        <v>1</v>
      </c>
      <c r="AE8502">
        <v>1</v>
      </c>
      <c r="AF8502">
        <v>1</v>
      </c>
      <c r="AL8502">
        <v>9.4402360000000005</v>
      </c>
      <c r="AM8502" s="5">
        <v>7.689943790435791</v>
      </c>
      <c r="AN8502">
        <v>570.77625570776252</v>
      </c>
      <c r="AO8502">
        <f t="shared" si="132"/>
        <v>26826.48401826484</v>
      </c>
      <c r="AP8502">
        <v>684.93150684931504</v>
      </c>
      <c r="AQ8502">
        <v>0.113422</v>
      </c>
      <c r="AR8502">
        <v>0.12783900000000001</v>
      </c>
      <c r="AS8502">
        <v>0.19153499999999998</v>
      </c>
      <c r="AT8502">
        <v>0.19824</v>
      </c>
      <c r="AU8502">
        <v>0.18851799999999999</v>
      </c>
      <c r="AW8502">
        <v>0.11342200000000001</v>
      </c>
      <c r="AX8502">
        <v>0.12783900000000004</v>
      </c>
      <c r="AY8502">
        <v>0.19153500000000001</v>
      </c>
      <c r="AZ8502">
        <v>0.19824000000000003</v>
      </c>
      <c r="BA8502">
        <v>0.18851800000000002</v>
      </c>
      <c r="BC8502" s="52">
        <v>100000</v>
      </c>
      <c r="BD8502" s="52">
        <v>100000</v>
      </c>
      <c r="BE8502">
        <v>0</v>
      </c>
      <c r="BF8502">
        <v>0</v>
      </c>
      <c r="BG8502">
        <v>0</v>
      </c>
    </row>
    <row r="8503" spans="1:59">
      <c r="A8503">
        <v>8502</v>
      </c>
      <c r="E8503">
        <v>9795.2054794520554</v>
      </c>
      <c r="K8503">
        <v>2739.312788731796</v>
      </c>
      <c r="L8503">
        <v>2780.9727887317958</v>
      </c>
      <c r="M8503">
        <v>2822.6327887317957</v>
      </c>
      <c r="N8503">
        <v>2864.2927887317956</v>
      </c>
      <c r="O8503">
        <v>2905.9527887317954</v>
      </c>
      <c r="Q8503">
        <v>48370.657071207388</v>
      </c>
      <c r="R8503">
        <v>47063.848054267095</v>
      </c>
      <c r="S8503">
        <v>45757.039037326802</v>
      </c>
      <c r="T8503">
        <v>44450.230020386509</v>
      </c>
      <c r="U8503">
        <v>43143.421003446216</v>
      </c>
      <c r="W8503">
        <v>0</v>
      </c>
      <c r="AB8503">
        <v>1</v>
      </c>
      <c r="AC8503">
        <v>1</v>
      </c>
      <c r="AD8503">
        <v>1</v>
      </c>
      <c r="AE8503">
        <v>1</v>
      </c>
      <c r="AF8503">
        <v>1</v>
      </c>
      <c r="AL8503">
        <v>7.9559344999999997</v>
      </c>
      <c r="AM8503" s="5">
        <v>7.0656332969665527</v>
      </c>
      <c r="AN8503">
        <v>570.77625570776252</v>
      </c>
      <c r="AO8503">
        <f t="shared" si="132"/>
        <v>26826.48401826484</v>
      </c>
      <c r="AP8503">
        <v>684.93150684931504</v>
      </c>
      <c r="AQ8503">
        <v>0.114355</v>
      </c>
      <c r="AR8503">
        <v>0.129106</v>
      </c>
      <c r="AS8503">
        <v>0.19291399999999997</v>
      </c>
      <c r="AT8503">
        <v>0.19996</v>
      </c>
      <c r="AU8503">
        <v>0.18960300000000002</v>
      </c>
      <c r="AW8503">
        <v>0.114355</v>
      </c>
      <c r="AX8503">
        <v>0.129106</v>
      </c>
      <c r="AY8503">
        <v>0.19291399999999997</v>
      </c>
      <c r="AZ8503">
        <v>0.19996000000000003</v>
      </c>
      <c r="BA8503">
        <v>0.18960300000000002</v>
      </c>
      <c r="BC8503" s="52">
        <v>100000</v>
      </c>
      <c r="BD8503" s="52">
        <v>100000</v>
      </c>
      <c r="BE8503">
        <v>0</v>
      </c>
      <c r="BF8503">
        <v>0</v>
      </c>
      <c r="BG8503">
        <v>0</v>
      </c>
    </row>
    <row r="8504" spans="1:59">
      <c r="A8504">
        <v>8503</v>
      </c>
      <c r="E8504">
        <v>9795.2054794520554</v>
      </c>
      <c r="K8504">
        <v>4298.5786630370967</v>
      </c>
      <c r="L8504">
        <v>4338.5886630370969</v>
      </c>
      <c r="M8504">
        <v>4378.5986630370971</v>
      </c>
      <c r="N8504">
        <v>4418.6086630370974</v>
      </c>
      <c r="O8504">
        <v>4458.6186630370976</v>
      </c>
      <c r="Q8504">
        <v>57292.074988276509</v>
      </c>
      <c r="R8504">
        <v>55744.239893355429</v>
      </c>
      <c r="S8504">
        <v>54196.404798434349</v>
      </c>
      <c r="T8504">
        <v>52648.569703513269</v>
      </c>
      <c r="U8504">
        <v>51100.734608592189</v>
      </c>
      <c r="W8504">
        <v>0</v>
      </c>
      <c r="AB8504">
        <v>1</v>
      </c>
      <c r="AC8504">
        <v>1</v>
      </c>
      <c r="AD8504">
        <v>1</v>
      </c>
      <c r="AE8504">
        <v>1</v>
      </c>
      <c r="AF8504">
        <v>1</v>
      </c>
      <c r="AL8504">
        <v>7.0053735000000001</v>
      </c>
      <c r="AM8504" s="5">
        <v>6.3850922584533691</v>
      </c>
      <c r="AN8504">
        <v>570.77625570776252</v>
      </c>
      <c r="AO8504">
        <f t="shared" si="132"/>
        <v>26826.48401826484</v>
      </c>
      <c r="AP8504">
        <v>684.93150684931504</v>
      </c>
      <c r="AQ8504">
        <v>0.13586300000000001</v>
      </c>
      <c r="AR8504">
        <v>0.15072199999999999</v>
      </c>
      <c r="AS8504">
        <v>0.22191999999999998</v>
      </c>
      <c r="AT8504">
        <v>0.22315299999999999</v>
      </c>
      <c r="AU8504">
        <v>0.88540799999999997</v>
      </c>
      <c r="AW8504">
        <v>0.13586300000000001</v>
      </c>
      <c r="AX8504">
        <v>0.15072200000000002</v>
      </c>
      <c r="AY8504">
        <v>0.22192000000000001</v>
      </c>
      <c r="AZ8504">
        <v>0.22315299999999999</v>
      </c>
      <c r="BA8504">
        <v>0.88540799999999997</v>
      </c>
      <c r="BC8504" s="52">
        <v>100000</v>
      </c>
      <c r="BD8504" s="52">
        <v>100000</v>
      </c>
      <c r="BE8504">
        <v>0</v>
      </c>
      <c r="BF8504">
        <v>0</v>
      </c>
      <c r="BG8504">
        <v>0</v>
      </c>
    </row>
    <row r="8505" spans="1:59">
      <c r="A8505">
        <v>8504</v>
      </c>
      <c r="E8505">
        <v>9795.2054794520554</v>
      </c>
      <c r="K8505">
        <v>5621.8351544570978</v>
      </c>
      <c r="L8505">
        <v>5663.7701544570973</v>
      </c>
      <c r="M8505">
        <v>5705.7051544570968</v>
      </c>
      <c r="N8505">
        <v>5747.6401544570963</v>
      </c>
      <c r="O8505">
        <v>5789.5751544570958</v>
      </c>
      <c r="Q8505">
        <v>53902.595176666357</v>
      </c>
      <c r="R8505">
        <v>52446.332186485066</v>
      </c>
      <c r="S8505">
        <v>50990.069196303775</v>
      </c>
      <c r="T8505">
        <v>49533.806206122485</v>
      </c>
      <c r="U8505">
        <v>48077.543215941194</v>
      </c>
      <c r="W8505">
        <v>0</v>
      </c>
      <c r="AB8505">
        <v>1</v>
      </c>
      <c r="AC8505">
        <v>1</v>
      </c>
      <c r="AD8505">
        <v>1</v>
      </c>
      <c r="AE8505">
        <v>1</v>
      </c>
      <c r="AF8505">
        <v>1</v>
      </c>
      <c r="AL8505">
        <v>6.6674284999999998</v>
      </c>
      <c r="AM8505" s="5">
        <v>5.4838647842407227</v>
      </c>
      <c r="AN8505">
        <v>570.77625570776252</v>
      </c>
      <c r="AO8505">
        <f t="shared" si="132"/>
        <v>26826.48401826484</v>
      </c>
      <c r="AP8505">
        <v>684.93150684931504</v>
      </c>
      <c r="AQ8505">
        <v>0.15226499999999998</v>
      </c>
      <c r="AR8505">
        <v>0.21512600000000001</v>
      </c>
      <c r="AS8505">
        <v>0.25375799999999998</v>
      </c>
      <c r="AT8505">
        <v>0.25254300000000002</v>
      </c>
      <c r="AU8505">
        <v>1.2247600000000001</v>
      </c>
      <c r="AW8505">
        <v>0.15226499999999998</v>
      </c>
      <c r="AX8505">
        <v>0.21512600000000004</v>
      </c>
      <c r="AY8505">
        <v>0.25375799999999998</v>
      </c>
      <c r="AZ8505">
        <v>0.25254300000000002</v>
      </c>
      <c r="BA8505">
        <v>1.2247600000000001</v>
      </c>
      <c r="BC8505" s="52">
        <v>100000</v>
      </c>
      <c r="BD8505" s="52">
        <v>100000</v>
      </c>
      <c r="BE8505">
        <v>0</v>
      </c>
      <c r="BF8505">
        <v>0</v>
      </c>
      <c r="BG8505">
        <v>0</v>
      </c>
    </row>
    <row r="8506" spans="1:59">
      <c r="A8506">
        <v>8505</v>
      </c>
      <c r="E8506">
        <v>9795.2054794520554</v>
      </c>
      <c r="K8506">
        <v>4760.286339264163</v>
      </c>
      <c r="L8506">
        <v>4810.1138392641633</v>
      </c>
      <c r="M8506">
        <v>4859.9413392641636</v>
      </c>
      <c r="N8506">
        <v>4909.7688392641639</v>
      </c>
      <c r="O8506">
        <v>4959.5963392641643</v>
      </c>
      <c r="Q8506">
        <v>51525.466431327353</v>
      </c>
      <c r="R8506">
        <v>50133.425296289475</v>
      </c>
      <c r="S8506">
        <v>48741.384161251597</v>
      </c>
      <c r="T8506">
        <v>47349.343026213719</v>
      </c>
      <c r="U8506">
        <v>45957.301891175841</v>
      </c>
      <c r="W8506">
        <v>7.1199999999999999E-2</v>
      </c>
      <c r="AB8506">
        <v>1</v>
      </c>
      <c r="AC8506">
        <v>1</v>
      </c>
      <c r="AD8506">
        <v>1</v>
      </c>
      <c r="AE8506">
        <v>1</v>
      </c>
      <c r="AF8506">
        <v>1</v>
      </c>
      <c r="AL8506">
        <v>7.09171</v>
      </c>
      <c r="AM8506" s="5">
        <v>3.9467322826385498</v>
      </c>
      <c r="AN8506">
        <v>570.77625570776252</v>
      </c>
      <c r="AO8506">
        <f t="shared" si="132"/>
        <v>26826.48401826484</v>
      </c>
      <c r="AP8506">
        <v>684.93150684931504</v>
      </c>
      <c r="AQ8506">
        <v>0.165272</v>
      </c>
      <c r="AR8506">
        <v>0.24893700000000002</v>
      </c>
      <c r="AS8506">
        <v>0.26370399999999999</v>
      </c>
      <c r="AT8506">
        <v>0.26186000000000004</v>
      </c>
      <c r="AU8506">
        <v>1.3224100000000001</v>
      </c>
      <c r="AW8506">
        <v>0.16527200000000003</v>
      </c>
      <c r="AX8506">
        <v>0.24893700000000002</v>
      </c>
      <c r="AY8506">
        <v>0.26370399999999999</v>
      </c>
      <c r="AZ8506">
        <v>0.26186000000000004</v>
      </c>
      <c r="BA8506">
        <v>1.3224100000000001</v>
      </c>
      <c r="BC8506" s="52">
        <v>100000</v>
      </c>
      <c r="BD8506" s="52">
        <v>100000</v>
      </c>
      <c r="BE8506">
        <v>0</v>
      </c>
      <c r="BF8506">
        <v>0</v>
      </c>
      <c r="BG8506">
        <v>0</v>
      </c>
    </row>
    <row r="8507" spans="1:59">
      <c r="A8507">
        <v>8506</v>
      </c>
      <c r="E8507">
        <v>9795.2054794520554</v>
      </c>
      <c r="K8507">
        <v>4221.8183297685773</v>
      </c>
      <c r="L8507">
        <v>4296.8083297685771</v>
      </c>
      <c r="M8507">
        <v>4371.7983297685769</v>
      </c>
      <c r="N8507">
        <v>4446.7883297685767</v>
      </c>
      <c r="O8507">
        <v>4521.7783297685764</v>
      </c>
      <c r="Q8507">
        <v>50021.998991522021</v>
      </c>
      <c r="R8507">
        <v>48670.576383235806</v>
      </c>
      <c r="S8507">
        <v>47319.153774949591</v>
      </c>
      <c r="T8507">
        <v>45967.731166663376</v>
      </c>
      <c r="U8507">
        <v>44616.308558377161</v>
      </c>
      <c r="W8507">
        <v>0.12938999999999998</v>
      </c>
      <c r="AB8507">
        <v>1</v>
      </c>
      <c r="AC8507">
        <v>1</v>
      </c>
      <c r="AD8507">
        <v>1</v>
      </c>
      <c r="AE8507">
        <v>1</v>
      </c>
      <c r="AF8507">
        <v>1</v>
      </c>
      <c r="AL8507">
        <v>7.3413032999999999</v>
      </c>
      <c r="AM8507" s="5">
        <v>3.0807774066925049</v>
      </c>
      <c r="AN8507">
        <v>570.77625570776252</v>
      </c>
      <c r="AO8507">
        <f t="shared" si="132"/>
        <v>26826.48401826484</v>
      </c>
      <c r="AP8507">
        <v>684.93150684931504</v>
      </c>
      <c r="AQ8507">
        <v>0.154947</v>
      </c>
      <c r="AR8507">
        <v>0.25000299999999998</v>
      </c>
      <c r="AS8507">
        <v>0.262826</v>
      </c>
      <c r="AT8507">
        <v>0.26128500000000004</v>
      </c>
      <c r="AU8507">
        <v>1.2384300000000001</v>
      </c>
      <c r="AW8507">
        <v>0.154947</v>
      </c>
      <c r="AX8507">
        <v>0.25000299999999998</v>
      </c>
      <c r="AY8507">
        <v>0.262826</v>
      </c>
      <c r="AZ8507">
        <v>0.26128500000000004</v>
      </c>
      <c r="BA8507">
        <v>1.2384300000000001</v>
      </c>
      <c r="BC8507" s="52">
        <v>100000</v>
      </c>
      <c r="BD8507" s="52">
        <v>100000</v>
      </c>
      <c r="BE8507">
        <v>0</v>
      </c>
      <c r="BF8507">
        <v>0</v>
      </c>
      <c r="BG8507">
        <v>0</v>
      </c>
    </row>
    <row r="8508" spans="1:59">
      <c r="A8508">
        <v>8507</v>
      </c>
      <c r="E8508">
        <v>9795.2054794520554</v>
      </c>
      <c r="K8508">
        <v>4297.4329864211495</v>
      </c>
      <c r="L8508">
        <v>4406.4654864211498</v>
      </c>
      <c r="M8508">
        <v>4515.49798642115</v>
      </c>
      <c r="N8508">
        <v>4624.5304864211503</v>
      </c>
      <c r="O8508">
        <v>4733.5629864211505</v>
      </c>
      <c r="Q8508">
        <v>48250.681207766487</v>
      </c>
      <c r="R8508">
        <v>46947.113522623149</v>
      </c>
      <c r="S8508">
        <v>45643.545837479811</v>
      </c>
      <c r="T8508">
        <v>44339.978152336473</v>
      </c>
      <c r="U8508">
        <v>43036.410467193135</v>
      </c>
      <c r="W8508">
        <v>0.15588999999999997</v>
      </c>
      <c r="AB8508">
        <v>1</v>
      </c>
      <c r="AC8508">
        <v>1</v>
      </c>
      <c r="AD8508">
        <v>1</v>
      </c>
      <c r="AE8508">
        <v>1</v>
      </c>
      <c r="AF8508">
        <v>1</v>
      </c>
      <c r="AL8508">
        <v>7.3800319999999999</v>
      </c>
      <c r="AM8508" s="5">
        <v>3.0934395790100102</v>
      </c>
      <c r="AN8508">
        <v>570.77625570776252</v>
      </c>
      <c r="AO8508">
        <f t="shared" si="132"/>
        <v>26826.48401826484</v>
      </c>
      <c r="AP8508">
        <v>684.93150684931504</v>
      </c>
      <c r="AQ8508">
        <v>0.15445599999999998</v>
      </c>
      <c r="AR8508">
        <v>0.24867400000000001</v>
      </c>
      <c r="AS8508">
        <v>0.26320900000000003</v>
      </c>
      <c r="AT8508">
        <v>0.25870800000000005</v>
      </c>
      <c r="AU8508">
        <v>1.2292000000000001</v>
      </c>
      <c r="AW8508">
        <v>0.15445599999999998</v>
      </c>
      <c r="AX8508">
        <v>0.24867400000000001</v>
      </c>
      <c r="AY8508">
        <v>0.26320900000000003</v>
      </c>
      <c r="AZ8508">
        <v>0.25870800000000005</v>
      </c>
      <c r="BA8508">
        <v>1.2292000000000001</v>
      </c>
      <c r="BC8508" s="52">
        <v>100000</v>
      </c>
      <c r="BD8508" s="52">
        <v>100000</v>
      </c>
      <c r="BE8508">
        <v>0</v>
      </c>
      <c r="BF8508">
        <v>0</v>
      </c>
      <c r="BG8508">
        <v>0</v>
      </c>
    </row>
    <row r="8509" spans="1:59">
      <c r="A8509">
        <v>8508</v>
      </c>
      <c r="E8509">
        <v>9795.2054794520554</v>
      </c>
      <c r="K8509">
        <v>4968.799483366709</v>
      </c>
      <c r="L8509">
        <v>5134.3419833667085</v>
      </c>
      <c r="M8509">
        <v>5299.8844833667081</v>
      </c>
      <c r="N8509">
        <v>5465.4269833667076</v>
      </c>
      <c r="O8509">
        <v>5630.9694833667072</v>
      </c>
      <c r="Q8509">
        <v>46221.042257585454</v>
      </c>
      <c r="R8509">
        <v>44972.30844595813</v>
      </c>
      <c r="S8509">
        <v>43723.574634330806</v>
      </c>
      <c r="T8509">
        <v>42474.840822703482</v>
      </c>
      <c r="U8509">
        <v>41226.107011076158</v>
      </c>
      <c r="W8509">
        <v>0.15533000000000002</v>
      </c>
      <c r="AB8509">
        <v>1</v>
      </c>
      <c r="AC8509">
        <v>1</v>
      </c>
      <c r="AD8509">
        <v>1</v>
      </c>
      <c r="AE8509">
        <v>1</v>
      </c>
      <c r="AF8509">
        <v>1</v>
      </c>
      <c r="AL8509">
        <v>7.2025480000000002</v>
      </c>
      <c r="AM8509" s="5">
        <v>2.3321845531463619</v>
      </c>
      <c r="AN8509">
        <v>570.77625570776252</v>
      </c>
      <c r="AO8509">
        <f t="shared" si="132"/>
        <v>26826.48401826484</v>
      </c>
      <c r="AP8509">
        <v>684.93150684931504</v>
      </c>
      <c r="AQ8509">
        <v>0.15505000000000002</v>
      </c>
      <c r="AR8509">
        <v>0.248645</v>
      </c>
      <c r="AS8509">
        <v>0.263262</v>
      </c>
      <c r="AT8509">
        <v>0.25882699999999997</v>
      </c>
      <c r="AU8509">
        <v>1.2292000000000001</v>
      </c>
      <c r="AW8509">
        <v>0.15505000000000002</v>
      </c>
      <c r="AX8509">
        <v>0.248645</v>
      </c>
      <c r="AY8509">
        <v>0.263262</v>
      </c>
      <c r="AZ8509">
        <v>0.25882699999999997</v>
      </c>
      <c r="BA8509">
        <v>1.2292000000000001</v>
      </c>
      <c r="BC8509" s="52">
        <v>100000</v>
      </c>
      <c r="BD8509" s="52">
        <v>100000</v>
      </c>
      <c r="BE8509">
        <v>0</v>
      </c>
      <c r="BF8509">
        <v>0</v>
      </c>
      <c r="BG8509">
        <v>0</v>
      </c>
    </row>
    <row r="8510" spans="1:59">
      <c r="A8510">
        <v>8509</v>
      </c>
      <c r="E8510">
        <v>9795.2054794520554</v>
      </c>
      <c r="K8510">
        <v>4793.5109611266562</v>
      </c>
      <c r="L8510">
        <v>4996.3159611266565</v>
      </c>
      <c r="M8510">
        <v>5199.1209611266568</v>
      </c>
      <c r="N8510">
        <v>5401.9259611266571</v>
      </c>
      <c r="O8510">
        <v>5604.7309611266573</v>
      </c>
      <c r="Q8510">
        <v>45564.179377368331</v>
      </c>
      <c r="R8510">
        <v>44333.191744923533</v>
      </c>
      <c r="S8510">
        <v>43102.204112478736</v>
      </c>
      <c r="T8510">
        <v>41871.216480033938</v>
      </c>
      <c r="U8510">
        <v>40640.22884758914</v>
      </c>
      <c r="W8510">
        <v>0.21837999999999999</v>
      </c>
      <c r="AB8510">
        <v>1</v>
      </c>
      <c r="AC8510">
        <v>1</v>
      </c>
      <c r="AD8510">
        <v>1</v>
      </c>
      <c r="AE8510">
        <v>1</v>
      </c>
      <c r="AF8510">
        <v>1</v>
      </c>
      <c r="AL8510">
        <v>6.6138953999999996</v>
      </c>
      <c r="AM8510" s="5">
        <v>1.81065833568573</v>
      </c>
      <c r="AN8510">
        <v>570.77625570776252</v>
      </c>
      <c r="AO8510">
        <f t="shared" si="132"/>
        <v>26826.48401826484</v>
      </c>
      <c r="AP8510">
        <v>684.93150684931504</v>
      </c>
      <c r="AQ8510">
        <v>0.15665399999999999</v>
      </c>
      <c r="AR8510">
        <v>0.24925899999999998</v>
      </c>
      <c r="AS8510">
        <v>0.263156</v>
      </c>
      <c r="AT8510">
        <v>0.25864800000000004</v>
      </c>
      <c r="AU8510">
        <v>1.2261600000000001</v>
      </c>
      <c r="AW8510">
        <v>0.15665400000000002</v>
      </c>
      <c r="AX8510">
        <v>0.24925900000000001</v>
      </c>
      <c r="AY8510">
        <v>0.263156</v>
      </c>
      <c r="AZ8510">
        <v>0.25864800000000004</v>
      </c>
      <c r="BA8510">
        <v>1.2261600000000001</v>
      </c>
      <c r="BC8510" s="52">
        <v>100000</v>
      </c>
      <c r="BD8510" s="52">
        <v>100000</v>
      </c>
      <c r="BE8510">
        <v>0</v>
      </c>
      <c r="BF8510">
        <v>0</v>
      </c>
      <c r="BG8510">
        <v>0</v>
      </c>
    </row>
    <row r="8511" spans="1:59">
      <c r="A8511">
        <v>8510</v>
      </c>
      <c r="E8511">
        <v>9795.2054794520554</v>
      </c>
      <c r="K8511">
        <v>4783.1998715831241</v>
      </c>
      <c r="L8511">
        <v>5055.9898715831241</v>
      </c>
      <c r="M8511">
        <v>5328.7798715831241</v>
      </c>
      <c r="N8511">
        <v>5601.569871583124</v>
      </c>
      <c r="O8511">
        <v>5874.359871583124</v>
      </c>
      <c r="Q8511">
        <v>45132.113313363843</v>
      </c>
      <c r="R8511">
        <v>43912.798622105882</v>
      </c>
      <c r="S8511">
        <v>42693.483930847913</v>
      </c>
      <c r="T8511">
        <v>41474.169239589944</v>
      </c>
      <c r="U8511">
        <v>40254.854548331976</v>
      </c>
      <c r="W8511">
        <v>2.3370000000000002E-2</v>
      </c>
      <c r="AB8511">
        <v>1</v>
      </c>
      <c r="AC8511">
        <v>1</v>
      </c>
      <c r="AD8511">
        <v>1</v>
      </c>
      <c r="AE8511">
        <v>1</v>
      </c>
      <c r="AF8511">
        <v>1</v>
      </c>
      <c r="AL8511">
        <v>6.4859986000000003</v>
      </c>
      <c r="AM8511" s="5">
        <v>1.829824686050415</v>
      </c>
      <c r="AN8511">
        <v>570.77625570776252</v>
      </c>
      <c r="AO8511">
        <f t="shared" si="132"/>
        <v>26826.48401826484</v>
      </c>
      <c r="AP8511">
        <v>684.93150684931504</v>
      </c>
      <c r="AQ8511">
        <v>0.159272</v>
      </c>
      <c r="AR8511">
        <v>0.25165199999999999</v>
      </c>
      <c r="AS8511">
        <v>0.26505900000000004</v>
      </c>
      <c r="AT8511">
        <v>0.26039400000000001</v>
      </c>
      <c r="AU8511">
        <v>1.2318199999999999</v>
      </c>
      <c r="AW8511">
        <v>0.15927200000000002</v>
      </c>
      <c r="AX8511">
        <v>0.25165199999999999</v>
      </c>
      <c r="AY8511">
        <v>0.26505900000000004</v>
      </c>
      <c r="AZ8511">
        <v>0.26039400000000001</v>
      </c>
      <c r="BA8511">
        <v>1.2318199999999999</v>
      </c>
      <c r="BC8511" s="52">
        <v>100000</v>
      </c>
      <c r="BD8511" s="52">
        <v>100000</v>
      </c>
      <c r="BE8511">
        <v>0</v>
      </c>
      <c r="BF8511">
        <v>0</v>
      </c>
      <c r="BG8511">
        <v>0</v>
      </c>
    </row>
    <row r="8512" spans="1:59">
      <c r="A8512">
        <v>8511</v>
      </c>
      <c r="E8512">
        <v>9795.2054794520554</v>
      </c>
      <c r="K8512">
        <v>4763.7233691120073</v>
      </c>
      <c r="L8512">
        <v>5088.6783691120072</v>
      </c>
      <c r="M8512">
        <v>5413.6333691120071</v>
      </c>
      <c r="N8512">
        <v>5738.5883691120071</v>
      </c>
      <c r="O8512">
        <v>6063.543369112007</v>
      </c>
      <c r="Q8512">
        <v>45642.288041947439</v>
      </c>
      <c r="R8512">
        <v>44409.190181498052</v>
      </c>
      <c r="S8512">
        <v>43176.092321048665</v>
      </c>
      <c r="T8512">
        <v>41942.994460599279</v>
      </c>
      <c r="U8512">
        <v>40709.896600149892</v>
      </c>
      <c r="W8512">
        <v>4.24E-2</v>
      </c>
      <c r="AB8512">
        <v>1</v>
      </c>
      <c r="AC8512">
        <v>1</v>
      </c>
      <c r="AD8512">
        <v>1</v>
      </c>
      <c r="AE8512">
        <v>1</v>
      </c>
      <c r="AF8512">
        <v>1</v>
      </c>
      <c r="AL8512">
        <v>5.8904861999999998</v>
      </c>
      <c r="AM8512" s="5">
        <v>2.3034777641296391</v>
      </c>
      <c r="AN8512">
        <v>570.77625570776252</v>
      </c>
      <c r="AO8512">
        <f t="shared" si="132"/>
        <v>26826.48401826484</v>
      </c>
      <c r="AP8512">
        <v>684.93150684931504</v>
      </c>
      <c r="AQ8512">
        <v>0.16048599999999999</v>
      </c>
      <c r="AR8512">
        <v>0.25614900000000002</v>
      </c>
      <c r="AS8512">
        <v>0.269814</v>
      </c>
      <c r="AT8512">
        <v>0.27092200000000005</v>
      </c>
      <c r="AU8512">
        <v>1.35406</v>
      </c>
      <c r="AW8512">
        <v>0.16048600000000002</v>
      </c>
      <c r="AX8512">
        <v>0.25614900000000002</v>
      </c>
      <c r="AY8512">
        <v>0.269814</v>
      </c>
      <c r="AZ8512">
        <v>0.27092200000000005</v>
      </c>
      <c r="BA8512">
        <v>1.35406</v>
      </c>
      <c r="BC8512" s="52">
        <v>100000</v>
      </c>
      <c r="BD8512" s="52">
        <v>100000</v>
      </c>
      <c r="BE8512">
        <v>0</v>
      </c>
      <c r="BF8512">
        <v>0</v>
      </c>
      <c r="BG8512">
        <v>0</v>
      </c>
    </row>
    <row r="8513" spans="1:59">
      <c r="A8513">
        <v>8512</v>
      </c>
      <c r="E8513">
        <v>9795.2054794520554</v>
      </c>
      <c r="K8513">
        <v>4479.59556835689</v>
      </c>
      <c r="L8513">
        <v>4910.0080683568904</v>
      </c>
      <c r="M8513">
        <v>5340.4205683568907</v>
      </c>
      <c r="N8513">
        <v>5770.8330683568911</v>
      </c>
      <c r="O8513">
        <v>6201.2455683568915</v>
      </c>
      <c r="Q8513">
        <v>46359.732018322902</v>
      </c>
      <c r="R8513">
        <v>45107.251285490936</v>
      </c>
      <c r="S8513">
        <v>43854.770552658971</v>
      </c>
      <c r="T8513">
        <v>42602.289819827005</v>
      </c>
      <c r="U8513">
        <v>41349.809086995039</v>
      </c>
      <c r="W8513">
        <v>1.6660000000000001E-2</v>
      </c>
      <c r="AB8513">
        <v>1</v>
      </c>
      <c r="AC8513">
        <v>1</v>
      </c>
      <c r="AD8513">
        <v>1</v>
      </c>
      <c r="AE8513">
        <v>1</v>
      </c>
      <c r="AF8513">
        <v>1</v>
      </c>
      <c r="AL8513">
        <v>4.9037094000000003</v>
      </c>
      <c r="AM8513" s="5">
        <v>2.903969287872314</v>
      </c>
      <c r="AN8513">
        <v>570.77625570776252</v>
      </c>
      <c r="AO8513">
        <f t="shared" si="132"/>
        <v>26826.48401826484</v>
      </c>
      <c r="AP8513">
        <v>684.93150684931504</v>
      </c>
      <c r="AQ8513">
        <v>0.16226099999999999</v>
      </c>
      <c r="AR8513">
        <v>0.25930399999999998</v>
      </c>
      <c r="AS8513">
        <v>0.27398500000000003</v>
      </c>
      <c r="AT8513">
        <v>1.8525</v>
      </c>
      <c r="AU8513">
        <v>1.42869</v>
      </c>
      <c r="AW8513">
        <v>0.16226099999999999</v>
      </c>
      <c r="AX8513">
        <v>0.25930399999999998</v>
      </c>
      <c r="AY8513">
        <v>0.27398500000000003</v>
      </c>
      <c r="AZ8513">
        <v>1.8525</v>
      </c>
      <c r="BA8513">
        <v>1.42869</v>
      </c>
      <c r="BC8513" s="52">
        <v>100000</v>
      </c>
      <c r="BD8513" s="52">
        <v>100000</v>
      </c>
      <c r="BE8513">
        <v>0</v>
      </c>
      <c r="BF8513">
        <v>0</v>
      </c>
      <c r="BG8513">
        <v>0</v>
      </c>
    </row>
    <row r="8514" spans="1:59">
      <c r="A8514">
        <v>8513</v>
      </c>
      <c r="E8514">
        <v>9795.2054794520554</v>
      </c>
      <c r="K8514">
        <v>4842.7750556124229</v>
      </c>
      <c r="L8514">
        <v>5494.5000556124232</v>
      </c>
      <c r="M8514">
        <v>6146.2250556124236</v>
      </c>
      <c r="N8514">
        <v>6797.950055612424</v>
      </c>
      <c r="O8514">
        <v>7449.6750556124243</v>
      </c>
      <c r="Q8514">
        <v>48995.181930087419</v>
      </c>
      <c r="R8514">
        <v>47671.500391738911</v>
      </c>
      <c r="S8514">
        <v>46347.818853390403</v>
      </c>
      <c r="T8514">
        <v>45024.137315041895</v>
      </c>
      <c r="U8514">
        <v>43700.455776693387</v>
      </c>
      <c r="W8514">
        <v>0</v>
      </c>
      <c r="AB8514">
        <v>1</v>
      </c>
      <c r="AC8514">
        <v>1</v>
      </c>
      <c r="AD8514">
        <v>1</v>
      </c>
      <c r="AE8514">
        <v>1</v>
      </c>
      <c r="AF8514">
        <v>1</v>
      </c>
      <c r="AL8514">
        <v>5.5107793999999997</v>
      </c>
      <c r="AM8514" s="5">
        <v>4.0529441833496094</v>
      </c>
      <c r="AN8514">
        <v>570.77625570776252</v>
      </c>
      <c r="AO8514">
        <f t="shared" si="132"/>
        <v>26826.48401826484</v>
      </c>
      <c r="AP8514">
        <v>684.93150684931504</v>
      </c>
      <c r="AQ8514">
        <v>0.16247600000000001</v>
      </c>
      <c r="AR8514">
        <v>0.27121699999999999</v>
      </c>
      <c r="AS8514">
        <v>28.790200000000002</v>
      </c>
      <c r="AT8514">
        <v>10.414200000000001</v>
      </c>
      <c r="AU8514">
        <v>6.6197900000000001</v>
      </c>
      <c r="AW8514">
        <v>0.16247600000000001</v>
      </c>
      <c r="AX8514">
        <v>0.27121699999999999</v>
      </c>
      <c r="AY8514">
        <v>28.790200000000002</v>
      </c>
      <c r="AZ8514">
        <v>10.414200000000001</v>
      </c>
      <c r="BA8514">
        <v>6.6197900000000001</v>
      </c>
      <c r="BC8514" s="52">
        <v>100000</v>
      </c>
      <c r="BD8514" s="52">
        <v>100000</v>
      </c>
      <c r="BE8514">
        <v>0</v>
      </c>
      <c r="BF8514">
        <v>0</v>
      </c>
      <c r="BG8514">
        <v>0</v>
      </c>
    </row>
    <row r="8515" spans="1:59">
      <c r="A8515">
        <v>8514</v>
      </c>
      <c r="E8515">
        <v>9795.2054794520554</v>
      </c>
      <c r="K8515">
        <v>6600.2429844767357</v>
      </c>
      <c r="L8515">
        <v>7383.9621511434025</v>
      </c>
      <c r="M8515">
        <v>8167.6813178100692</v>
      </c>
      <c r="N8515">
        <v>8951.4004844767369</v>
      </c>
      <c r="O8515">
        <v>9735.1196511434027</v>
      </c>
      <c r="Q8515">
        <v>50913.187865476473</v>
      </c>
      <c r="R8515">
        <v>49537.688393993987</v>
      </c>
      <c r="S8515">
        <v>48162.188922511501</v>
      </c>
      <c r="T8515">
        <v>46786.689451029015</v>
      </c>
      <c r="U8515">
        <v>45411.189979546529</v>
      </c>
      <c r="W8515">
        <v>0</v>
      </c>
      <c r="AB8515">
        <v>1</v>
      </c>
      <c r="AC8515">
        <v>1</v>
      </c>
      <c r="AD8515">
        <v>1</v>
      </c>
      <c r="AE8515">
        <v>1</v>
      </c>
      <c r="AF8515">
        <v>1</v>
      </c>
      <c r="AL8515">
        <v>6.9936470000000002</v>
      </c>
      <c r="AM8515" s="5">
        <v>4.9631280899047852</v>
      </c>
      <c r="AN8515">
        <v>570.77625570776252</v>
      </c>
      <c r="AO8515">
        <f t="shared" ref="AO8515:AO8578" si="133">235000000/8760</f>
        <v>26826.48401826484</v>
      </c>
      <c r="AP8515">
        <v>684.93150684931504</v>
      </c>
      <c r="AQ8515">
        <v>0.16211</v>
      </c>
      <c r="AR8515">
        <v>0.27248500000000003</v>
      </c>
      <c r="AS8515">
        <v>0.27346300000000001</v>
      </c>
      <c r="AT8515">
        <v>9.3797999999999995</v>
      </c>
      <c r="AU8515">
        <v>1.4240200000000001</v>
      </c>
      <c r="AW8515">
        <v>0.16211000000000003</v>
      </c>
      <c r="AX8515">
        <v>0.27248500000000003</v>
      </c>
      <c r="AY8515">
        <v>0.27346300000000001</v>
      </c>
      <c r="AZ8515">
        <v>9.3797999999999995</v>
      </c>
      <c r="BA8515">
        <v>1.4240200000000001</v>
      </c>
      <c r="BC8515" s="52">
        <v>100000</v>
      </c>
      <c r="BD8515" s="52">
        <v>100000</v>
      </c>
      <c r="BE8515">
        <v>0</v>
      </c>
      <c r="BF8515">
        <v>0</v>
      </c>
      <c r="BG8515">
        <v>0</v>
      </c>
    </row>
    <row r="8516" spans="1:59">
      <c r="A8516">
        <v>8515</v>
      </c>
      <c r="E8516">
        <v>9795.2054794520554</v>
      </c>
      <c r="K8516">
        <v>7726.4430979536737</v>
      </c>
      <c r="L8516">
        <v>8559.6605979536744</v>
      </c>
      <c r="M8516">
        <v>9392.878097953675</v>
      </c>
      <c r="N8516">
        <v>10226.095597953676</v>
      </c>
      <c r="O8516">
        <v>11059.313097953676</v>
      </c>
      <c r="Q8516">
        <v>51732.735679119221</v>
      </c>
      <c r="R8516">
        <v>50335.09484089019</v>
      </c>
      <c r="S8516">
        <v>48937.45400266115</v>
      </c>
      <c r="T8516">
        <v>47539.813164432111</v>
      </c>
      <c r="U8516">
        <v>46142.172326203072</v>
      </c>
      <c r="W8516">
        <v>0</v>
      </c>
      <c r="AB8516">
        <v>1</v>
      </c>
      <c r="AC8516">
        <v>1</v>
      </c>
      <c r="AD8516">
        <v>1</v>
      </c>
      <c r="AE8516">
        <v>1</v>
      </c>
      <c r="AF8516">
        <v>1</v>
      </c>
      <c r="AL8516">
        <v>5.226871</v>
      </c>
      <c r="AM8516" s="5">
        <v>5.5505661964416504</v>
      </c>
      <c r="AN8516">
        <v>570.77625570776252</v>
      </c>
      <c r="AO8516">
        <f t="shared" si="133"/>
        <v>26826.48401826484</v>
      </c>
      <c r="AP8516">
        <v>684.93150684931504</v>
      </c>
      <c r="AQ8516">
        <v>0.162018</v>
      </c>
      <c r="AR8516">
        <v>0.25725300000000001</v>
      </c>
      <c r="AS8516">
        <v>0.270762</v>
      </c>
      <c r="AT8516">
        <v>1.73794</v>
      </c>
      <c r="AU8516">
        <v>1.4009</v>
      </c>
      <c r="AW8516">
        <v>0.162018</v>
      </c>
      <c r="AX8516">
        <v>0.25725300000000001</v>
      </c>
      <c r="AY8516">
        <v>0.270762</v>
      </c>
      <c r="AZ8516">
        <v>1.73794</v>
      </c>
      <c r="BA8516">
        <v>1.4009</v>
      </c>
      <c r="BC8516" s="52">
        <v>100000</v>
      </c>
      <c r="BD8516" s="52">
        <v>100000</v>
      </c>
      <c r="BE8516">
        <v>0</v>
      </c>
      <c r="BF8516">
        <v>0</v>
      </c>
      <c r="BG8516">
        <v>0</v>
      </c>
    </row>
    <row r="8517" spans="1:59">
      <c r="A8517">
        <v>8516</v>
      </c>
      <c r="E8517">
        <v>9795.2054794520554</v>
      </c>
      <c r="K8517">
        <v>8110.2447642962707</v>
      </c>
      <c r="L8517">
        <v>8916.7339309629369</v>
      </c>
      <c r="M8517">
        <v>9723.2230976296032</v>
      </c>
      <c r="N8517">
        <v>10529.712264296269</v>
      </c>
      <c r="O8517">
        <v>11336.201430962936</v>
      </c>
      <c r="Q8517">
        <v>51732.735679119221</v>
      </c>
      <c r="R8517">
        <v>50335.09484089019</v>
      </c>
      <c r="S8517">
        <v>48937.45400266115</v>
      </c>
      <c r="T8517">
        <v>47539.813164432111</v>
      </c>
      <c r="U8517">
        <v>46142.172326203072</v>
      </c>
      <c r="W8517">
        <v>0</v>
      </c>
      <c r="AB8517">
        <v>1</v>
      </c>
      <c r="AC8517">
        <v>1</v>
      </c>
      <c r="AD8517">
        <v>1</v>
      </c>
      <c r="AE8517">
        <v>1</v>
      </c>
      <c r="AF8517">
        <v>1</v>
      </c>
      <c r="AL8517">
        <v>0.71482069999999998</v>
      </c>
      <c r="AM8517" s="5">
        <v>5.566349983215332</v>
      </c>
      <c r="AN8517">
        <v>570.77625570776252</v>
      </c>
      <c r="AO8517">
        <f t="shared" si="133"/>
        <v>26826.48401826484</v>
      </c>
      <c r="AP8517">
        <v>684.93150684931504</v>
      </c>
      <c r="AQ8517">
        <v>0.161443</v>
      </c>
      <c r="AR8517">
        <v>0.25621100000000002</v>
      </c>
      <c r="AS8517">
        <v>0.26863700000000001</v>
      </c>
      <c r="AT8517">
        <v>1.7365899999999999</v>
      </c>
      <c r="AU8517">
        <v>1.39978</v>
      </c>
      <c r="AW8517">
        <v>0.161443</v>
      </c>
      <c r="AX8517">
        <v>0.25621100000000002</v>
      </c>
      <c r="AY8517">
        <v>0.26863700000000001</v>
      </c>
      <c r="AZ8517">
        <v>1.7365899999999999</v>
      </c>
      <c r="BA8517">
        <v>1.39978</v>
      </c>
      <c r="BC8517" s="52">
        <v>100000</v>
      </c>
      <c r="BD8517" s="52">
        <v>100000</v>
      </c>
      <c r="BE8517">
        <v>0</v>
      </c>
      <c r="BF8517">
        <v>0</v>
      </c>
      <c r="BG8517">
        <v>0</v>
      </c>
    </row>
    <row r="8518" spans="1:59">
      <c r="A8518">
        <v>8517</v>
      </c>
      <c r="E8518">
        <v>9795.2054794520554</v>
      </c>
      <c r="K8518">
        <v>7195.9948247697248</v>
      </c>
      <c r="L8518">
        <v>7810.4306581030578</v>
      </c>
      <c r="M8518">
        <v>8424.8664914363908</v>
      </c>
      <c r="N8518">
        <v>9039.3023247697238</v>
      </c>
      <c r="O8518">
        <v>9653.7381581030568</v>
      </c>
      <c r="Q8518">
        <v>50289.849335472238</v>
      </c>
      <c r="R8518">
        <v>48931.190330794816</v>
      </c>
      <c r="S8518">
        <v>47572.531326117394</v>
      </c>
      <c r="T8518">
        <v>46213.872321439972</v>
      </c>
      <c r="U8518">
        <v>44855.213316762551</v>
      </c>
      <c r="W8518">
        <v>0</v>
      </c>
      <c r="AB8518">
        <v>1</v>
      </c>
      <c r="AC8518">
        <v>1</v>
      </c>
      <c r="AD8518">
        <v>1</v>
      </c>
      <c r="AE8518">
        <v>1</v>
      </c>
      <c r="AF8518">
        <v>1</v>
      </c>
      <c r="AL8518">
        <v>5.856789</v>
      </c>
      <c r="AM8518" s="5">
        <v>5.6234946250915527</v>
      </c>
      <c r="AN8518">
        <v>570.77625570776252</v>
      </c>
      <c r="AO8518">
        <f t="shared" si="133"/>
        <v>26826.48401826484</v>
      </c>
      <c r="AP8518">
        <v>684.93150684931504</v>
      </c>
      <c r="AQ8518">
        <v>0.14275100000000002</v>
      </c>
      <c r="AR8518">
        <v>0.24959600000000001</v>
      </c>
      <c r="AS8518">
        <v>0.263932</v>
      </c>
      <c r="AT8518">
        <v>0.27826899999999999</v>
      </c>
      <c r="AU8518">
        <v>1.3926099999999999</v>
      </c>
      <c r="AW8518">
        <v>0.14275100000000002</v>
      </c>
      <c r="AX8518">
        <v>0.24959600000000004</v>
      </c>
      <c r="AY8518">
        <v>0.263932</v>
      </c>
      <c r="AZ8518">
        <v>0.27826899999999999</v>
      </c>
      <c r="BA8518">
        <v>1.3926099999999999</v>
      </c>
      <c r="BC8518" s="52">
        <v>100000</v>
      </c>
      <c r="BD8518" s="52">
        <v>100000</v>
      </c>
      <c r="BE8518">
        <v>0</v>
      </c>
      <c r="BF8518">
        <v>0</v>
      </c>
      <c r="BG8518">
        <v>0</v>
      </c>
    </row>
    <row r="8519" spans="1:59">
      <c r="A8519">
        <v>8518</v>
      </c>
      <c r="E8519">
        <v>9795.2054794520554</v>
      </c>
      <c r="K8519">
        <v>6112.1847460828667</v>
      </c>
      <c r="L8519">
        <v>6625.177246082867</v>
      </c>
      <c r="M8519">
        <v>7138.1697460828673</v>
      </c>
      <c r="N8519">
        <v>7651.1622460828676</v>
      </c>
      <c r="O8519">
        <v>8164.1547460828679</v>
      </c>
      <c r="Q8519">
        <v>45521.125849630742</v>
      </c>
      <c r="R8519">
        <v>44291.301375581461</v>
      </c>
      <c r="S8519">
        <v>43061.47690153218</v>
      </c>
      <c r="T8519">
        <v>41831.652427482899</v>
      </c>
      <c r="U8519">
        <v>40601.827953433618</v>
      </c>
      <c r="W8519">
        <v>0</v>
      </c>
      <c r="AB8519">
        <v>1</v>
      </c>
      <c r="AC8519">
        <v>1</v>
      </c>
      <c r="AD8519">
        <v>1</v>
      </c>
      <c r="AE8519">
        <v>1</v>
      </c>
      <c r="AF8519">
        <v>1</v>
      </c>
      <c r="AL8519">
        <v>7.5657144000000001</v>
      </c>
      <c r="AM8519" s="5">
        <v>6.0724434852600098</v>
      </c>
      <c r="AN8519">
        <v>570.77625570776252</v>
      </c>
      <c r="AO8519">
        <f t="shared" si="133"/>
        <v>26826.48401826484</v>
      </c>
      <c r="AP8519">
        <v>684.93150684931504</v>
      </c>
      <c r="AQ8519">
        <v>0.13309599999999999</v>
      </c>
      <c r="AR8519">
        <v>0.21421999999999999</v>
      </c>
      <c r="AS8519">
        <v>0.239148</v>
      </c>
      <c r="AT8519">
        <v>0.24275899999999997</v>
      </c>
      <c r="AU8519">
        <v>1.3009200000000001</v>
      </c>
      <c r="AW8519">
        <v>0.13309599999999999</v>
      </c>
      <c r="AX8519">
        <v>0.21422000000000002</v>
      </c>
      <c r="AY8519">
        <v>0.23914800000000003</v>
      </c>
      <c r="AZ8519">
        <v>0.242759</v>
      </c>
      <c r="BA8519">
        <v>1.3009200000000001</v>
      </c>
      <c r="BC8519" s="52">
        <v>100000</v>
      </c>
      <c r="BD8519" s="52">
        <v>100000</v>
      </c>
      <c r="BE8519">
        <v>0</v>
      </c>
      <c r="BF8519">
        <v>0</v>
      </c>
      <c r="BG8519">
        <v>0</v>
      </c>
    </row>
    <row r="8520" spans="1:59">
      <c r="A8520">
        <v>8519</v>
      </c>
      <c r="E8520">
        <v>9795.2054794520554</v>
      </c>
      <c r="K8520">
        <v>5869.3013035018785</v>
      </c>
      <c r="L8520">
        <v>6318.4963035018782</v>
      </c>
      <c r="M8520">
        <v>6767.6913035018779</v>
      </c>
      <c r="N8520">
        <v>7216.8863035018776</v>
      </c>
      <c r="O8520">
        <v>7666.0813035018773</v>
      </c>
      <c r="Q8520">
        <v>35505.49771294841</v>
      </c>
      <c r="R8520">
        <v>34546.261114200985</v>
      </c>
      <c r="S8520">
        <v>33587.024515453559</v>
      </c>
      <c r="T8520">
        <v>32627.787916706133</v>
      </c>
      <c r="U8520">
        <v>31668.551317958707</v>
      </c>
      <c r="W8520">
        <v>0</v>
      </c>
      <c r="AB8520">
        <v>1</v>
      </c>
      <c r="AC8520">
        <v>1</v>
      </c>
      <c r="AD8520">
        <v>1</v>
      </c>
      <c r="AE8520">
        <v>1</v>
      </c>
      <c r="AF8520">
        <v>1</v>
      </c>
      <c r="AL8520">
        <v>6.8105903000000003</v>
      </c>
      <c r="AM8520" s="5">
        <v>6.6102161407470703</v>
      </c>
      <c r="AN8520">
        <v>570.77625570776252</v>
      </c>
      <c r="AO8520">
        <f t="shared" si="133"/>
        <v>26826.48401826484</v>
      </c>
      <c r="AP8520">
        <v>684.93150684931504</v>
      </c>
      <c r="AQ8520">
        <v>0.11948600000000001</v>
      </c>
      <c r="AR8520">
        <v>0.16156499999999999</v>
      </c>
      <c r="AS8520">
        <v>0.21249799999999999</v>
      </c>
      <c r="AT8520">
        <v>0.20763900000000002</v>
      </c>
      <c r="AU8520">
        <v>0.19889599999999999</v>
      </c>
      <c r="AW8520">
        <v>0.11948600000000002</v>
      </c>
      <c r="AX8520">
        <v>0.16156500000000001</v>
      </c>
      <c r="AY8520">
        <v>0.21249800000000002</v>
      </c>
      <c r="AZ8520">
        <v>0.20763900000000002</v>
      </c>
      <c r="BA8520">
        <v>0.19889600000000002</v>
      </c>
      <c r="BC8520" s="52">
        <v>100000</v>
      </c>
      <c r="BD8520" s="52">
        <v>100000</v>
      </c>
      <c r="BE8520">
        <v>0</v>
      </c>
      <c r="BF8520">
        <v>0</v>
      </c>
      <c r="BG8520">
        <v>0</v>
      </c>
    </row>
    <row r="8521" spans="1:59">
      <c r="A8521">
        <v>8520</v>
      </c>
      <c r="E8521">
        <v>9795.2054794520554</v>
      </c>
      <c r="K8521">
        <v>4374.1933196896689</v>
      </c>
      <c r="L8521">
        <v>4765.8058196896691</v>
      </c>
      <c r="M8521">
        <v>5157.4183196896693</v>
      </c>
      <c r="N8521">
        <v>5549.0308196896694</v>
      </c>
      <c r="O8521">
        <v>5940.6433196896696</v>
      </c>
      <c r="Q8521">
        <v>27201.792592739061</v>
      </c>
      <c r="R8521">
        <v>26466.893584747511</v>
      </c>
      <c r="S8521">
        <v>25731.994576755962</v>
      </c>
      <c r="T8521">
        <v>24997.095568764413</v>
      </c>
      <c r="U8521">
        <v>24262.196560772863</v>
      </c>
      <c r="W8521">
        <v>0</v>
      </c>
      <c r="AB8521">
        <v>1</v>
      </c>
      <c r="AC8521">
        <v>1</v>
      </c>
      <c r="AD8521">
        <v>1</v>
      </c>
      <c r="AE8521">
        <v>1</v>
      </c>
      <c r="AF8521">
        <v>1</v>
      </c>
      <c r="AL8521">
        <v>6.6348453000000003</v>
      </c>
      <c r="AM8521" s="5">
        <v>7.0768122673034668</v>
      </c>
      <c r="AN8521">
        <v>570.77625570776252</v>
      </c>
      <c r="AO8521">
        <f t="shared" si="133"/>
        <v>26826.48401826484</v>
      </c>
      <c r="AP8521">
        <v>684.93150684931504</v>
      </c>
      <c r="AQ8521">
        <v>0.115554</v>
      </c>
      <c r="AR8521">
        <v>0.126557</v>
      </c>
      <c r="AS8521">
        <v>0.167493</v>
      </c>
      <c r="AT8521">
        <v>0.19805600000000001</v>
      </c>
      <c r="AU8521">
        <v>0.19634599999999999</v>
      </c>
      <c r="AW8521">
        <v>0.115554</v>
      </c>
      <c r="AX8521">
        <v>0.12655700000000003</v>
      </c>
      <c r="AY8521">
        <v>0.167493</v>
      </c>
      <c r="AZ8521">
        <v>0.19805600000000001</v>
      </c>
      <c r="BA8521">
        <v>0.19634600000000002</v>
      </c>
      <c r="BC8521" s="52">
        <v>100000</v>
      </c>
      <c r="BD8521" s="52">
        <v>100000</v>
      </c>
      <c r="BE8521">
        <v>0</v>
      </c>
      <c r="BF8521">
        <v>0</v>
      </c>
      <c r="BG8521">
        <v>0</v>
      </c>
    </row>
    <row r="8522" spans="1:59">
      <c r="A8522">
        <v>8521</v>
      </c>
      <c r="E8522">
        <v>9795.2054794520554</v>
      </c>
      <c r="K8522">
        <v>3303.1834934041008</v>
      </c>
      <c r="L8522">
        <v>3511.4884934041011</v>
      </c>
      <c r="M8522">
        <v>3719.7934934041014</v>
      </c>
      <c r="N8522">
        <v>3928.0984934041016</v>
      </c>
      <c r="O8522">
        <v>4136.4034934041019</v>
      </c>
      <c r="Q8522">
        <v>23535.17101541497</v>
      </c>
      <c r="R8522">
        <v>22899.331527869239</v>
      </c>
      <c r="S8522">
        <v>22263.492040323508</v>
      </c>
      <c r="T8522">
        <v>21627.652552777778</v>
      </c>
      <c r="U8522">
        <v>20991.813065232047</v>
      </c>
      <c r="W8522">
        <v>0</v>
      </c>
      <c r="AB8522">
        <v>1</v>
      </c>
      <c r="AC8522">
        <v>1</v>
      </c>
      <c r="AD8522">
        <v>1</v>
      </c>
      <c r="AE8522">
        <v>1</v>
      </c>
      <c r="AF8522">
        <v>1</v>
      </c>
      <c r="AL8522">
        <v>4.9449753999999997</v>
      </c>
      <c r="AM8522" s="5">
        <v>7.664100170135498</v>
      </c>
      <c r="AN8522">
        <v>570.77625570776252</v>
      </c>
      <c r="AO8522">
        <f t="shared" si="133"/>
        <v>26826.48401826484</v>
      </c>
      <c r="AP8522">
        <v>684.93150684931504</v>
      </c>
      <c r="AQ8522">
        <v>0.113688</v>
      </c>
      <c r="AR8522">
        <v>0.12349800000000001</v>
      </c>
      <c r="AS8522">
        <v>0.167686</v>
      </c>
      <c r="AT8522">
        <v>0.19805400000000001</v>
      </c>
      <c r="AU8522">
        <v>0.19650499999999999</v>
      </c>
      <c r="AW8522">
        <v>0.113688</v>
      </c>
      <c r="AX8522">
        <v>0.12349800000000001</v>
      </c>
      <c r="AY8522">
        <v>0.167686</v>
      </c>
      <c r="AZ8522">
        <v>0.19805400000000001</v>
      </c>
      <c r="BA8522">
        <v>0.19650499999999999</v>
      </c>
      <c r="BC8522" s="52">
        <v>100000</v>
      </c>
      <c r="BD8522" s="52">
        <v>100000</v>
      </c>
      <c r="BE8522">
        <v>0</v>
      </c>
      <c r="BF8522">
        <v>0</v>
      </c>
      <c r="BG8522">
        <v>0</v>
      </c>
    </row>
    <row r="8523" spans="1:59">
      <c r="A8523">
        <v>8522</v>
      </c>
      <c r="E8523">
        <v>9795.2054794520554</v>
      </c>
      <c r="K8523">
        <v>2353.3459589655786</v>
      </c>
      <c r="L8523">
        <v>2450.6917922989119</v>
      </c>
      <c r="M8523">
        <v>2548.0376256322452</v>
      </c>
      <c r="N8523">
        <v>2645.3834589655785</v>
      </c>
      <c r="O8523">
        <v>2742.7292922989118</v>
      </c>
      <c r="Q8523">
        <v>24721.754410585079</v>
      </c>
      <c r="R8523">
        <v>24053.857515592859</v>
      </c>
      <c r="S8523">
        <v>23385.960620600639</v>
      </c>
      <c r="T8523">
        <v>22718.063725608419</v>
      </c>
      <c r="U8523">
        <v>22050.166830616199</v>
      </c>
      <c r="W8523">
        <v>0</v>
      </c>
      <c r="AB8523">
        <v>1</v>
      </c>
      <c r="AC8523">
        <v>1</v>
      </c>
      <c r="AD8523">
        <v>1</v>
      </c>
      <c r="AE8523">
        <v>1</v>
      </c>
      <c r="AF8523">
        <v>1</v>
      </c>
      <c r="AL8523">
        <v>4.4424495999999998</v>
      </c>
      <c r="AM8523" s="5">
        <v>8.4547662734985352</v>
      </c>
      <c r="AN8523">
        <v>570.77625570776252</v>
      </c>
      <c r="AO8523">
        <f t="shared" si="133"/>
        <v>26826.48401826484</v>
      </c>
      <c r="AP8523">
        <v>684.93150684931504</v>
      </c>
      <c r="AQ8523">
        <v>0.113955</v>
      </c>
      <c r="AR8523">
        <v>0.123666</v>
      </c>
      <c r="AS8523">
        <v>0.16761500000000001</v>
      </c>
      <c r="AT8523">
        <v>0.197958</v>
      </c>
      <c r="AU8523">
        <v>0.19646100000000002</v>
      </c>
      <c r="AW8523">
        <v>0.11395500000000001</v>
      </c>
      <c r="AX8523">
        <v>0.12366599999999998</v>
      </c>
      <c r="AY8523">
        <v>0.16761500000000001</v>
      </c>
      <c r="AZ8523">
        <v>0.19795800000000002</v>
      </c>
      <c r="BA8523">
        <v>0.19646100000000005</v>
      </c>
      <c r="BC8523" s="52">
        <v>100000</v>
      </c>
      <c r="BD8523" s="52">
        <v>100000</v>
      </c>
      <c r="BE8523">
        <v>0</v>
      </c>
      <c r="BF8523">
        <v>0</v>
      </c>
      <c r="BG8523">
        <v>0</v>
      </c>
    </row>
    <row r="8524" spans="1:59">
      <c r="A8524">
        <v>8523</v>
      </c>
      <c r="E8524">
        <v>9795.2054794520554</v>
      </c>
      <c r="K8524">
        <v>1779.079009486423</v>
      </c>
      <c r="L8524">
        <v>1826.431509486423</v>
      </c>
      <c r="M8524">
        <v>1873.784009486423</v>
      </c>
      <c r="N8524">
        <v>1921.1365094864229</v>
      </c>
      <c r="O8524">
        <v>1968.4890094864229</v>
      </c>
      <c r="Q8524">
        <v>25108.851885350421</v>
      </c>
      <c r="R8524">
        <v>24430.496946214109</v>
      </c>
      <c r="S8524">
        <v>23752.142007077797</v>
      </c>
      <c r="T8524">
        <v>23073.787067941485</v>
      </c>
      <c r="U8524">
        <v>22395.432128805172</v>
      </c>
      <c r="W8524">
        <v>0</v>
      </c>
      <c r="AB8524">
        <v>1</v>
      </c>
      <c r="AC8524">
        <v>1</v>
      </c>
      <c r="AD8524">
        <v>1</v>
      </c>
      <c r="AE8524">
        <v>1</v>
      </c>
      <c r="AF8524">
        <v>1</v>
      </c>
      <c r="AL8524">
        <v>5.0993475999999998</v>
      </c>
      <c r="AM8524" s="5">
        <v>9.1743345260620117</v>
      </c>
      <c r="AN8524">
        <v>570.77625570776252</v>
      </c>
      <c r="AO8524">
        <f t="shared" si="133"/>
        <v>26826.48401826484</v>
      </c>
      <c r="AP8524">
        <v>684.93150684931504</v>
      </c>
      <c r="AQ8524">
        <v>0.113701</v>
      </c>
      <c r="AR8524">
        <v>0.12361799999999999</v>
      </c>
      <c r="AS8524">
        <v>0.167353</v>
      </c>
      <c r="AT8524">
        <v>0.19769200000000001</v>
      </c>
      <c r="AU8524">
        <v>0.196215</v>
      </c>
      <c r="AW8524">
        <v>0.11370099999999998</v>
      </c>
      <c r="AX8524">
        <v>0.12361799999999999</v>
      </c>
      <c r="AY8524">
        <v>0.16735300000000003</v>
      </c>
      <c r="AZ8524">
        <v>0.19769200000000003</v>
      </c>
      <c r="BA8524">
        <v>0.19621500000000003</v>
      </c>
      <c r="BC8524" s="52">
        <v>100000</v>
      </c>
      <c r="BD8524" s="52">
        <v>100000</v>
      </c>
      <c r="BE8524">
        <v>0</v>
      </c>
      <c r="BF8524">
        <v>0</v>
      </c>
      <c r="BG8524">
        <v>0</v>
      </c>
    </row>
    <row r="8525" spans="1:59">
      <c r="A8525">
        <v>8524</v>
      </c>
      <c r="E8525">
        <v>9795.2054794520554</v>
      </c>
      <c r="K8525">
        <v>1666.5226873885085</v>
      </c>
      <c r="L8525">
        <v>1707.7701873885085</v>
      </c>
      <c r="M8525">
        <v>1749.0176873885084</v>
      </c>
      <c r="N8525">
        <v>1790.2651873885084</v>
      </c>
      <c r="O8525">
        <v>1831.5126873885083</v>
      </c>
      <c r="Q8525">
        <v>27279.881111962601</v>
      </c>
      <c r="R8525">
        <v>26542.872420026866</v>
      </c>
      <c r="S8525">
        <v>25805.863728091132</v>
      </c>
      <c r="T8525">
        <v>25068.855036155397</v>
      </c>
      <c r="U8525">
        <v>24331.846344219663</v>
      </c>
      <c r="W8525">
        <v>0</v>
      </c>
      <c r="AB8525">
        <v>1</v>
      </c>
      <c r="AC8525">
        <v>1</v>
      </c>
      <c r="AD8525">
        <v>1</v>
      </c>
      <c r="AE8525">
        <v>1</v>
      </c>
      <c r="AF8525">
        <v>1</v>
      </c>
      <c r="AL8525">
        <v>4.9148589999999999</v>
      </c>
      <c r="AM8525" s="5">
        <v>9.342656135559082</v>
      </c>
      <c r="AN8525">
        <v>570.77625570776252</v>
      </c>
      <c r="AO8525">
        <f t="shared" si="133"/>
        <v>26826.48401826484</v>
      </c>
      <c r="AP8525">
        <v>684.93150684931504</v>
      </c>
      <c r="AQ8525">
        <v>0.10607</v>
      </c>
      <c r="AR8525">
        <v>0.10293000000000001</v>
      </c>
      <c r="AS8525">
        <v>0.108636</v>
      </c>
      <c r="AT8525">
        <v>0.14521400000000001</v>
      </c>
      <c r="AU8525">
        <v>0.13829900000000001</v>
      </c>
      <c r="AW8525">
        <v>0.10606999999999998</v>
      </c>
      <c r="AX8525">
        <v>0.10293000000000001</v>
      </c>
      <c r="AY8525">
        <v>0.108636</v>
      </c>
      <c r="AZ8525">
        <v>0.14521400000000001</v>
      </c>
      <c r="BA8525">
        <v>0.13829900000000001</v>
      </c>
      <c r="BC8525" s="52">
        <v>100000</v>
      </c>
      <c r="BD8525" s="52">
        <v>100000</v>
      </c>
      <c r="BE8525">
        <v>0</v>
      </c>
      <c r="BF8525">
        <v>0</v>
      </c>
      <c r="BG8525">
        <v>0</v>
      </c>
    </row>
    <row r="8526" spans="1:59">
      <c r="A8526">
        <v>8525</v>
      </c>
      <c r="E8526">
        <v>9795.2054794520554</v>
      </c>
      <c r="K8526">
        <v>1881.2985264937124</v>
      </c>
      <c r="L8526">
        <v>1922.2710264937123</v>
      </c>
      <c r="M8526">
        <v>1963.2435264937121</v>
      </c>
      <c r="N8526">
        <v>2004.216026493712</v>
      </c>
      <c r="O8526">
        <v>2045.1885264937118</v>
      </c>
      <c r="Q8526">
        <v>32118.50444489688</v>
      </c>
      <c r="R8526">
        <v>31250.772770170053</v>
      </c>
      <c r="S8526">
        <v>30383.041095443226</v>
      </c>
      <c r="T8526">
        <v>29515.309420716399</v>
      </c>
      <c r="U8526">
        <v>28647.577745989573</v>
      </c>
      <c r="W8526">
        <v>0</v>
      </c>
      <c r="AB8526">
        <v>1</v>
      </c>
      <c r="AC8526">
        <v>1</v>
      </c>
      <c r="AD8526">
        <v>1</v>
      </c>
      <c r="AE8526">
        <v>1</v>
      </c>
      <c r="AF8526">
        <v>1</v>
      </c>
      <c r="AL8526">
        <v>4.6884794000000003</v>
      </c>
      <c r="AM8526" s="5">
        <v>10.313212394714361</v>
      </c>
      <c r="AN8526">
        <v>570.77625570776252</v>
      </c>
      <c r="AO8526">
        <f t="shared" si="133"/>
        <v>26826.48401826484</v>
      </c>
      <c r="AP8526">
        <v>684.93150684931504</v>
      </c>
      <c r="AQ8526">
        <v>0.105975</v>
      </c>
      <c r="AR8526">
        <v>0.103477</v>
      </c>
      <c r="AS8526">
        <v>0.10849800000000001</v>
      </c>
      <c r="AT8526">
        <v>0.144789</v>
      </c>
      <c r="AU8526">
        <v>0.13818</v>
      </c>
      <c r="AW8526">
        <v>0.105975</v>
      </c>
      <c r="AX8526">
        <v>0.103477</v>
      </c>
      <c r="AY8526">
        <v>0.10849800000000002</v>
      </c>
      <c r="AZ8526">
        <v>0.144789</v>
      </c>
      <c r="BA8526">
        <v>0.13818000000000003</v>
      </c>
      <c r="BC8526" s="52">
        <v>100000</v>
      </c>
      <c r="BD8526" s="52">
        <v>100000</v>
      </c>
      <c r="BE8526">
        <v>0</v>
      </c>
      <c r="BF8526">
        <v>0</v>
      </c>
      <c r="BG8526">
        <v>0</v>
      </c>
    </row>
    <row r="8527" spans="1:59">
      <c r="A8527">
        <v>8526</v>
      </c>
      <c r="E8527">
        <v>9795.2054794520554</v>
      </c>
      <c r="K8527">
        <v>2746.1445524093206</v>
      </c>
      <c r="L8527">
        <v>2787.9420524093207</v>
      </c>
      <c r="M8527">
        <v>2829.7395524093208</v>
      </c>
      <c r="N8527">
        <v>2871.5370524093209</v>
      </c>
      <c r="O8527">
        <v>2913.3345524093211</v>
      </c>
      <c r="Q8527">
        <v>47139.052641593007</v>
      </c>
      <c r="R8527">
        <v>45865.517346329456</v>
      </c>
      <c r="S8527">
        <v>44591.982051065905</v>
      </c>
      <c r="T8527">
        <v>43318.446755802353</v>
      </c>
      <c r="U8527">
        <v>42044.911460538802</v>
      </c>
      <c r="W8527">
        <v>0</v>
      </c>
      <c r="AB8527">
        <v>1</v>
      </c>
      <c r="AC8527">
        <v>1</v>
      </c>
      <c r="AD8527">
        <v>1</v>
      </c>
      <c r="AE8527">
        <v>1</v>
      </c>
      <c r="AF8527">
        <v>1</v>
      </c>
      <c r="AL8527">
        <v>7.1053343</v>
      </c>
      <c r="AM8527" s="5">
        <v>10.90433502197266</v>
      </c>
      <c r="AN8527">
        <v>570.77625570776252</v>
      </c>
      <c r="AO8527">
        <f t="shared" si="133"/>
        <v>26826.48401826484</v>
      </c>
      <c r="AP8527">
        <v>684.93150684931504</v>
      </c>
      <c r="AQ8527">
        <v>0.10636900000000001</v>
      </c>
      <c r="AR8527">
        <v>0.10344100000000001</v>
      </c>
      <c r="AS8527">
        <v>0.10840999999999999</v>
      </c>
      <c r="AT8527">
        <v>0.145118</v>
      </c>
      <c r="AU8527">
        <v>0.13786799999999999</v>
      </c>
      <c r="AW8527">
        <v>0.10636900000000001</v>
      </c>
      <c r="AX8527">
        <v>0.10344099999999999</v>
      </c>
      <c r="AY8527">
        <v>0.10840999999999999</v>
      </c>
      <c r="AZ8527">
        <v>0.14511800000000002</v>
      </c>
      <c r="BA8527">
        <v>0.13786799999999999</v>
      </c>
      <c r="BC8527" s="52">
        <v>100000</v>
      </c>
      <c r="BD8527" s="52">
        <v>100000</v>
      </c>
      <c r="BE8527">
        <v>0</v>
      </c>
      <c r="BF8527">
        <v>0</v>
      </c>
      <c r="BG8527">
        <v>0</v>
      </c>
    </row>
    <row r="8528" spans="1:59">
      <c r="A8528">
        <v>8527</v>
      </c>
      <c r="E8528">
        <v>9795.2054794520554</v>
      </c>
      <c r="K8528">
        <v>4309.2991888915813</v>
      </c>
      <c r="L8528">
        <v>4350.8216888915813</v>
      </c>
      <c r="M8528">
        <v>4392.3441888915813</v>
      </c>
      <c r="N8528">
        <v>4433.8666888915814</v>
      </c>
      <c r="O8528">
        <v>4475.3891888915814</v>
      </c>
      <c r="Q8528">
        <v>55812.203180886107</v>
      </c>
      <c r="R8528">
        <v>54304.349139697995</v>
      </c>
      <c r="S8528">
        <v>52796.495098509884</v>
      </c>
      <c r="T8528">
        <v>51288.641057321773</v>
      </c>
      <c r="U8528">
        <v>49780.787016133661</v>
      </c>
      <c r="W8528">
        <v>0</v>
      </c>
      <c r="AB8528">
        <v>1</v>
      </c>
      <c r="AC8528">
        <v>1</v>
      </c>
      <c r="AD8528">
        <v>1</v>
      </c>
      <c r="AE8528">
        <v>1</v>
      </c>
      <c r="AF8528">
        <v>1</v>
      </c>
      <c r="AL8528">
        <v>10.238925</v>
      </c>
      <c r="AM8528" s="5">
        <v>11.782559394836429</v>
      </c>
      <c r="AN8528">
        <v>570.77625570776252</v>
      </c>
      <c r="AO8528">
        <f t="shared" si="133"/>
        <v>26826.48401826484</v>
      </c>
      <c r="AP8528">
        <v>684.93150684931504</v>
      </c>
      <c r="AQ8528">
        <v>0.11026999999999999</v>
      </c>
      <c r="AR8528">
        <v>0.104837</v>
      </c>
      <c r="AS8528">
        <v>0.11119899999999999</v>
      </c>
      <c r="AT8528">
        <v>0.147281</v>
      </c>
      <c r="AU8528">
        <v>0.13978499999999999</v>
      </c>
      <c r="AW8528">
        <v>0.11026999999999999</v>
      </c>
      <c r="AX8528">
        <v>0.104837</v>
      </c>
      <c r="AY8528">
        <v>0.11119899999999998</v>
      </c>
      <c r="AZ8528">
        <v>0.147281</v>
      </c>
      <c r="BA8528">
        <v>0.13978499999999999</v>
      </c>
      <c r="BC8528" s="52">
        <v>100000</v>
      </c>
      <c r="BD8528" s="52">
        <v>100000</v>
      </c>
      <c r="BE8528">
        <v>0</v>
      </c>
      <c r="BF8528">
        <v>0</v>
      </c>
      <c r="BG8528">
        <v>0</v>
      </c>
    </row>
    <row r="8529" spans="1:59">
      <c r="A8529">
        <v>8528</v>
      </c>
      <c r="E8529">
        <v>9795.2054794520554</v>
      </c>
      <c r="K8529">
        <v>5635.85584218843</v>
      </c>
      <c r="L8529">
        <v>5677.2408421884302</v>
      </c>
      <c r="M8529">
        <v>5718.6258421884304</v>
      </c>
      <c r="N8529">
        <v>5760.0108421884306</v>
      </c>
      <c r="O8529">
        <v>5801.3958421884308</v>
      </c>
      <c r="Q8529">
        <v>52514.236835359457</v>
      </c>
      <c r="R8529">
        <v>51095.482519317004</v>
      </c>
      <c r="S8529">
        <v>49676.72820327455</v>
      </c>
      <c r="T8529">
        <v>48257.973887232096</v>
      </c>
      <c r="U8529">
        <v>46839.219571189642</v>
      </c>
      <c r="W8529">
        <v>0</v>
      </c>
      <c r="AB8529">
        <v>1</v>
      </c>
      <c r="AC8529">
        <v>1</v>
      </c>
      <c r="AD8529">
        <v>1</v>
      </c>
      <c r="AE8529">
        <v>1</v>
      </c>
      <c r="AF8529">
        <v>1</v>
      </c>
      <c r="AL8529">
        <v>10.348922999999999</v>
      </c>
      <c r="AM8529" s="5">
        <v>11.89624500274658</v>
      </c>
      <c r="AN8529">
        <v>570.77625570776252</v>
      </c>
      <c r="AO8529">
        <f t="shared" si="133"/>
        <v>26826.48401826484</v>
      </c>
      <c r="AP8529">
        <v>684.93150684931504</v>
      </c>
      <c r="AQ8529">
        <v>0.11483700000000001</v>
      </c>
      <c r="AR8529">
        <v>0.10866100000000001</v>
      </c>
      <c r="AS8529">
        <v>0.11429399999999999</v>
      </c>
      <c r="AT8529">
        <v>0.148344</v>
      </c>
      <c r="AU8529">
        <v>0.140766</v>
      </c>
      <c r="AW8529">
        <v>0.11483700000000001</v>
      </c>
      <c r="AX8529">
        <v>0.10866099999999999</v>
      </c>
      <c r="AY8529">
        <v>0.11429399999999999</v>
      </c>
      <c r="AZ8529">
        <v>0.14834400000000003</v>
      </c>
      <c r="BA8529">
        <v>0.140766</v>
      </c>
      <c r="BC8529" s="52">
        <v>100000</v>
      </c>
      <c r="BD8529" s="52">
        <v>100000</v>
      </c>
      <c r="BE8529">
        <v>0</v>
      </c>
      <c r="BF8529">
        <v>0</v>
      </c>
      <c r="BG8529">
        <v>0</v>
      </c>
    </row>
    <row r="8530" spans="1:59">
      <c r="A8530">
        <v>8529</v>
      </c>
      <c r="E8530">
        <v>9795.2054794520554</v>
      </c>
      <c r="K8530">
        <v>4772.1583501717805</v>
      </c>
      <c r="L8530">
        <v>4819.8408501717804</v>
      </c>
      <c r="M8530">
        <v>4867.5233501717803</v>
      </c>
      <c r="N8530">
        <v>4915.2058501717802</v>
      </c>
      <c r="O8530">
        <v>4962.8883501717801</v>
      </c>
      <c r="Q8530">
        <v>50200.526118010057</v>
      </c>
      <c r="R8530">
        <v>48844.280319780453</v>
      </c>
      <c r="S8530">
        <v>47488.03452155085</v>
      </c>
      <c r="T8530">
        <v>46131.788723321246</v>
      </c>
      <c r="U8530">
        <v>44775.542925091642</v>
      </c>
      <c r="W8530">
        <v>3.8000000000000002E-4</v>
      </c>
      <c r="AB8530">
        <v>1</v>
      </c>
      <c r="AC8530">
        <v>1</v>
      </c>
      <c r="AD8530">
        <v>1</v>
      </c>
      <c r="AE8530">
        <v>1</v>
      </c>
      <c r="AF8530">
        <v>1</v>
      </c>
      <c r="AL8530">
        <v>8.6820249999999994</v>
      </c>
      <c r="AM8530" s="5">
        <v>11.368076324462891</v>
      </c>
      <c r="AN8530">
        <v>570.77625570776252</v>
      </c>
      <c r="AO8530">
        <f t="shared" si="133"/>
        <v>26826.48401826484</v>
      </c>
      <c r="AP8530">
        <v>684.93150684931504</v>
      </c>
      <c r="AQ8530">
        <v>0.115731</v>
      </c>
      <c r="AR8530">
        <v>0.109983</v>
      </c>
      <c r="AS8530">
        <v>0.114355</v>
      </c>
      <c r="AT8530">
        <v>0.14909500000000001</v>
      </c>
      <c r="AU8530">
        <v>0.141569</v>
      </c>
      <c r="AW8530">
        <v>0.11573100000000001</v>
      </c>
      <c r="AX8530">
        <v>0.10998299999999998</v>
      </c>
      <c r="AY8530">
        <v>0.114355</v>
      </c>
      <c r="AZ8530">
        <v>0.14909500000000003</v>
      </c>
      <c r="BA8530">
        <v>0.141569</v>
      </c>
      <c r="BC8530" s="52">
        <v>100000</v>
      </c>
      <c r="BD8530" s="52">
        <v>100000</v>
      </c>
      <c r="BE8530">
        <v>0</v>
      </c>
      <c r="BF8530">
        <v>0</v>
      </c>
      <c r="BG8530">
        <v>0</v>
      </c>
    </row>
    <row r="8531" spans="1:59">
      <c r="A8531">
        <v>8530</v>
      </c>
      <c r="E8531">
        <v>9795.2054794520554</v>
      </c>
      <c r="K8531">
        <v>4232.3474176613745</v>
      </c>
      <c r="L8531">
        <v>4308.3274176613741</v>
      </c>
      <c r="M8531">
        <v>4384.3074176613736</v>
      </c>
      <c r="N8531">
        <v>4460.2874176613732</v>
      </c>
      <c r="O8531">
        <v>4536.2674176613727</v>
      </c>
      <c r="Q8531">
        <v>48736.502856284023</v>
      </c>
      <c r="R8531">
        <v>47419.809938576713</v>
      </c>
      <c r="S8531">
        <v>46103.117020869402</v>
      </c>
      <c r="T8531">
        <v>44786.424103162091</v>
      </c>
      <c r="U8531">
        <v>43469.731185454781</v>
      </c>
      <c r="W8531">
        <v>5.5590000000000001E-2</v>
      </c>
      <c r="AB8531">
        <v>1</v>
      </c>
      <c r="AC8531">
        <v>1</v>
      </c>
      <c r="AD8531">
        <v>1</v>
      </c>
      <c r="AE8531">
        <v>1</v>
      </c>
      <c r="AF8531">
        <v>1</v>
      </c>
      <c r="AL8531">
        <v>7.2962464999999996</v>
      </c>
      <c r="AM8531" s="5">
        <v>11.3569803237915</v>
      </c>
      <c r="AN8531">
        <v>570.77625570776252</v>
      </c>
      <c r="AO8531">
        <f t="shared" si="133"/>
        <v>26826.48401826484</v>
      </c>
      <c r="AP8531">
        <v>684.93150684931504</v>
      </c>
      <c r="AQ8531">
        <v>0.11468</v>
      </c>
      <c r="AR8531">
        <v>0.10817</v>
      </c>
      <c r="AS8531">
        <v>0.111666</v>
      </c>
      <c r="AT8531">
        <v>0.148782</v>
      </c>
      <c r="AU8531">
        <v>0.13969800000000002</v>
      </c>
      <c r="AW8531">
        <v>0.11467999999999999</v>
      </c>
      <c r="AX8531">
        <v>0.10817</v>
      </c>
      <c r="AY8531">
        <v>0.111666</v>
      </c>
      <c r="AZ8531">
        <v>0.14878200000000003</v>
      </c>
      <c r="BA8531">
        <v>0.13969800000000004</v>
      </c>
      <c r="BC8531" s="52">
        <v>100000</v>
      </c>
      <c r="BD8531" s="52">
        <v>100000</v>
      </c>
      <c r="BE8531">
        <v>0</v>
      </c>
      <c r="BF8531">
        <v>0</v>
      </c>
      <c r="BG8531">
        <v>0</v>
      </c>
    </row>
    <row r="8532" spans="1:59">
      <c r="A8532">
        <v>8531</v>
      </c>
      <c r="E8532">
        <v>9795.2054794520554</v>
      </c>
      <c r="K8532">
        <v>4308.1506549926235</v>
      </c>
      <c r="L8532">
        <v>4415.3956549926233</v>
      </c>
      <c r="M8532">
        <v>4522.6406549926232</v>
      </c>
      <c r="N8532">
        <v>4629.8856549926231</v>
      </c>
      <c r="O8532">
        <v>4737.130654992623</v>
      </c>
      <c r="Q8532">
        <v>47011.646770898376</v>
      </c>
      <c r="R8532">
        <v>45741.553540806519</v>
      </c>
      <c r="S8532">
        <v>44471.460310714669</v>
      </c>
      <c r="T8532">
        <v>43201.367080622818</v>
      </c>
      <c r="U8532">
        <v>41931.273850530968</v>
      </c>
      <c r="W8532">
        <v>4.4990000000000002E-2</v>
      </c>
      <c r="AB8532">
        <v>1</v>
      </c>
      <c r="AC8532">
        <v>1</v>
      </c>
      <c r="AD8532">
        <v>1</v>
      </c>
      <c r="AE8532">
        <v>1</v>
      </c>
      <c r="AF8532">
        <v>1</v>
      </c>
      <c r="AL8532">
        <v>7.0434489999999998</v>
      </c>
      <c r="AM8532" s="5">
        <v>11.689578056335449</v>
      </c>
      <c r="AN8532">
        <v>570.77625570776252</v>
      </c>
      <c r="AO8532">
        <f t="shared" si="133"/>
        <v>26826.48401826484</v>
      </c>
      <c r="AP8532">
        <v>684.93150684931504</v>
      </c>
      <c r="AQ8532">
        <v>0.11283799999999999</v>
      </c>
      <c r="AR8532">
        <v>0.105865</v>
      </c>
      <c r="AS8532">
        <v>0.10923099999999999</v>
      </c>
      <c r="AT8532">
        <v>0.14380299999999999</v>
      </c>
      <c r="AU8532">
        <v>0.132795</v>
      </c>
      <c r="AW8532">
        <v>0.11283799999999998</v>
      </c>
      <c r="AX8532">
        <v>0.105865</v>
      </c>
      <c r="AY8532">
        <v>0.10923100000000001</v>
      </c>
      <c r="AZ8532">
        <v>0.14380300000000001</v>
      </c>
      <c r="BA8532">
        <v>0.132795</v>
      </c>
      <c r="BC8532" s="52">
        <v>100000</v>
      </c>
      <c r="BD8532" s="52">
        <v>100000</v>
      </c>
      <c r="BE8532">
        <v>0</v>
      </c>
      <c r="BF8532">
        <v>0</v>
      </c>
      <c r="BG8532">
        <v>0</v>
      </c>
    </row>
    <row r="8533" spans="1:59">
      <c r="A8533">
        <v>8532</v>
      </c>
      <c r="E8533">
        <v>9795.2054794520554</v>
      </c>
      <c r="K8533">
        <v>4981.1915197821927</v>
      </c>
      <c r="L8533">
        <v>5146.7340197821923</v>
      </c>
      <c r="M8533">
        <v>5312.2765197821918</v>
      </c>
      <c r="N8533">
        <v>5477.8190197821914</v>
      </c>
      <c r="O8533">
        <v>5643.361519782191</v>
      </c>
      <c r="Q8533">
        <v>45034.261383301273</v>
      </c>
      <c r="R8533">
        <v>43817.590314926725</v>
      </c>
      <c r="S8533">
        <v>42600.919246552177</v>
      </c>
      <c r="T8533">
        <v>41384.24817817763</v>
      </c>
      <c r="U8533">
        <v>40167.577109803082</v>
      </c>
      <c r="W8533">
        <v>0.24778999999999998</v>
      </c>
      <c r="AB8533">
        <v>1</v>
      </c>
      <c r="AC8533">
        <v>1</v>
      </c>
      <c r="AD8533">
        <v>1</v>
      </c>
      <c r="AE8533">
        <v>1</v>
      </c>
      <c r="AF8533">
        <v>1</v>
      </c>
      <c r="AL8533">
        <v>6.4949300000000001</v>
      </c>
      <c r="AM8533" s="5">
        <v>12.24976253509521</v>
      </c>
      <c r="AN8533">
        <v>570.77625570776252</v>
      </c>
      <c r="AO8533">
        <f t="shared" si="133"/>
        <v>26826.48401826484</v>
      </c>
      <c r="AP8533">
        <v>684.93150684931504</v>
      </c>
      <c r="AQ8533">
        <v>0.113055</v>
      </c>
      <c r="AR8533">
        <v>0.10574699999999999</v>
      </c>
      <c r="AS8533">
        <v>0.109129</v>
      </c>
      <c r="AT8533">
        <v>0.14354800000000001</v>
      </c>
      <c r="AU8533">
        <v>0.13303399999999999</v>
      </c>
      <c r="AW8533">
        <v>0.113055</v>
      </c>
      <c r="AX8533">
        <v>0.10574699999999999</v>
      </c>
      <c r="AY8533">
        <v>0.10912900000000002</v>
      </c>
      <c r="AZ8533">
        <v>0.14354800000000001</v>
      </c>
      <c r="BA8533">
        <v>0.13303399999999999</v>
      </c>
      <c r="BC8533" s="52">
        <v>100000</v>
      </c>
      <c r="BD8533" s="52">
        <v>100000</v>
      </c>
      <c r="BE8533">
        <v>0</v>
      </c>
      <c r="BF8533">
        <v>0</v>
      </c>
      <c r="BG8533">
        <v>0</v>
      </c>
    </row>
    <row r="8534" spans="1:59">
      <c r="A8534">
        <v>8533</v>
      </c>
      <c r="E8534">
        <v>9795.2054794520554</v>
      </c>
      <c r="K8534">
        <v>4805.4658332415711</v>
      </c>
      <c r="L8534">
        <v>5016.5208332415714</v>
      </c>
      <c r="M8534">
        <v>5227.5758332415717</v>
      </c>
      <c r="N8534">
        <v>5438.630833241572</v>
      </c>
      <c r="O8534">
        <v>5649.6858332415723</v>
      </c>
      <c r="Q8534">
        <v>44394.824809589307</v>
      </c>
      <c r="R8534">
        <v>43195.429121440575</v>
      </c>
      <c r="S8534">
        <v>41996.033433291843</v>
      </c>
      <c r="T8534">
        <v>40796.637745143111</v>
      </c>
      <c r="U8534">
        <v>39597.242056994379</v>
      </c>
      <c r="W8534">
        <v>0.18117</v>
      </c>
      <c r="AB8534">
        <v>1</v>
      </c>
      <c r="AC8534">
        <v>1</v>
      </c>
      <c r="AD8534">
        <v>1</v>
      </c>
      <c r="AE8534">
        <v>1</v>
      </c>
      <c r="AF8534">
        <v>1</v>
      </c>
      <c r="AL8534">
        <v>6.0448712999999996</v>
      </c>
      <c r="AM8534" s="5">
        <v>12.413761138916019</v>
      </c>
      <c r="AN8534">
        <v>570.77625570776252</v>
      </c>
      <c r="AO8534">
        <f t="shared" si="133"/>
        <v>26826.48401826484</v>
      </c>
      <c r="AP8534">
        <v>684.93150684931504</v>
      </c>
      <c r="AQ8534">
        <v>0.112974</v>
      </c>
      <c r="AR8534">
        <v>0.10531799999999999</v>
      </c>
      <c r="AS8534">
        <v>0.109259</v>
      </c>
      <c r="AT8534">
        <v>0.14374299999999998</v>
      </c>
      <c r="AU8534">
        <v>0.133075</v>
      </c>
      <c r="AW8534">
        <v>0.112974</v>
      </c>
      <c r="AX8534">
        <v>0.10531800000000001</v>
      </c>
      <c r="AY8534">
        <v>0.10925899999999998</v>
      </c>
      <c r="AZ8534">
        <v>0.14374300000000001</v>
      </c>
      <c r="BA8534">
        <v>0.133075</v>
      </c>
      <c r="BC8534" s="52">
        <v>100000</v>
      </c>
      <c r="BD8534" s="52">
        <v>100000</v>
      </c>
      <c r="BE8534">
        <v>0</v>
      </c>
      <c r="BF8534">
        <v>0</v>
      </c>
      <c r="BG8534">
        <v>0</v>
      </c>
    </row>
    <row r="8535" spans="1:59">
      <c r="A8535">
        <v>8534</v>
      </c>
      <c r="E8535">
        <v>9795.2054794520554</v>
      </c>
      <c r="K8535">
        <v>4795.1290281509464</v>
      </c>
      <c r="L8535">
        <v>5052.9590281509463</v>
      </c>
      <c r="M8535">
        <v>5310.7890281509463</v>
      </c>
      <c r="N8535">
        <v>5568.6190281509462</v>
      </c>
      <c r="O8535">
        <v>5826.4490281509461</v>
      </c>
      <c r="Q8535">
        <v>43974.132842501698</v>
      </c>
      <c r="R8535">
        <v>42786.102806502589</v>
      </c>
      <c r="S8535">
        <v>41598.072770503481</v>
      </c>
      <c r="T8535">
        <v>40410.042734504372</v>
      </c>
      <c r="U8535">
        <v>39222.012698505263</v>
      </c>
      <c r="W8535">
        <v>9.425E-2</v>
      </c>
      <c r="AB8535">
        <v>1</v>
      </c>
      <c r="AC8535">
        <v>1</v>
      </c>
      <c r="AD8535">
        <v>1</v>
      </c>
      <c r="AE8535">
        <v>1</v>
      </c>
      <c r="AF8535">
        <v>1</v>
      </c>
      <c r="AL8535">
        <v>5.3948463999999996</v>
      </c>
      <c r="AM8535" s="5">
        <v>12.21534442901611</v>
      </c>
      <c r="AN8535">
        <v>570.77625570776252</v>
      </c>
      <c r="AO8535">
        <f t="shared" si="133"/>
        <v>26826.48401826484</v>
      </c>
      <c r="AP8535">
        <v>684.93150684931504</v>
      </c>
      <c r="AQ8535">
        <v>0.112749</v>
      </c>
      <c r="AR8535">
        <v>0.10557</v>
      </c>
      <c r="AS8535">
        <v>0.10969</v>
      </c>
      <c r="AT8535">
        <v>0.14378299999999999</v>
      </c>
      <c r="AU8535">
        <v>0.13327799999999998</v>
      </c>
      <c r="AW8535">
        <v>0.112749</v>
      </c>
      <c r="AX8535">
        <v>0.10556999999999998</v>
      </c>
      <c r="AY8535">
        <v>0.10969</v>
      </c>
      <c r="AZ8535">
        <v>0.14378299999999999</v>
      </c>
      <c r="BA8535">
        <v>0.13327800000000001</v>
      </c>
      <c r="BC8535" s="52">
        <v>100000</v>
      </c>
      <c r="BD8535" s="52">
        <v>100000</v>
      </c>
      <c r="BE8535">
        <v>0</v>
      </c>
      <c r="BF8535">
        <v>0</v>
      </c>
      <c r="BG8535">
        <v>0</v>
      </c>
    </row>
    <row r="8536" spans="1:59">
      <c r="A8536">
        <v>8535</v>
      </c>
      <c r="E8536">
        <v>9795.2054794520554</v>
      </c>
      <c r="K8536">
        <v>4775.6039518686557</v>
      </c>
      <c r="L8536">
        <v>5090.9064518686555</v>
      </c>
      <c r="M8536">
        <v>5406.2089518686553</v>
      </c>
      <c r="N8536">
        <v>5721.5114518686551</v>
      </c>
      <c r="O8536">
        <v>6036.8139518686548</v>
      </c>
      <c r="Q8536">
        <v>44470.507518946812</v>
      </c>
      <c r="R8536">
        <v>43269.067143775574</v>
      </c>
      <c r="S8536">
        <v>42067.626768604336</v>
      </c>
      <c r="T8536">
        <v>40866.186393433098</v>
      </c>
      <c r="U8536">
        <v>39664.74601826186</v>
      </c>
      <c r="W8536">
        <v>0.39282999999999996</v>
      </c>
      <c r="AB8536">
        <v>1</v>
      </c>
      <c r="AC8536">
        <v>1</v>
      </c>
      <c r="AD8536">
        <v>1</v>
      </c>
      <c r="AE8536">
        <v>1</v>
      </c>
      <c r="AF8536">
        <v>1</v>
      </c>
      <c r="AL8536">
        <v>5.6044827000000002</v>
      </c>
      <c r="AM8536" s="5">
        <v>12.314609527587891</v>
      </c>
      <c r="AN8536">
        <v>570.77625570776252</v>
      </c>
      <c r="AO8536">
        <f t="shared" si="133"/>
        <v>26826.48401826484</v>
      </c>
      <c r="AP8536">
        <v>684.93150684931504</v>
      </c>
      <c r="AQ8536">
        <v>0.11295999999999999</v>
      </c>
      <c r="AR8536">
        <v>0.10377400000000001</v>
      </c>
      <c r="AS8536">
        <v>0.109337</v>
      </c>
      <c r="AT8536">
        <v>0.143123</v>
      </c>
      <c r="AU8536">
        <v>0.13361300000000001</v>
      </c>
      <c r="AW8536">
        <v>0.11295999999999999</v>
      </c>
      <c r="AX8536">
        <v>0.10377400000000002</v>
      </c>
      <c r="AY8536">
        <v>0.109337</v>
      </c>
      <c r="AZ8536">
        <v>0.143123</v>
      </c>
      <c r="BA8536">
        <v>0.13361300000000004</v>
      </c>
      <c r="BC8536" s="52">
        <v>100000</v>
      </c>
      <c r="BD8536" s="52">
        <v>100000</v>
      </c>
      <c r="BE8536">
        <v>0</v>
      </c>
      <c r="BF8536">
        <v>0</v>
      </c>
      <c r="BG8536">
        <v>0</v>
      </c>
    </row>
    <row r="8537" spans="1:59">
      <c r="A8537">
        <v>8536</v>
      </c>
      <c r="E8537">
        <v>9795.2054794520554</v>
      </c>
      <c r="K8537">
        <v>4490.7675449269937</v>
      </c>
      <c r="L8537">
        <v>4924.0400449269937</v>
      </c>
      <c r="M8537">
        <v>5357.3125449269937</v>
      </c>
      <c r="N8537">
        <v>5790.5850449269938</v>
      </c>
      <c r="O8537">
        <v>6223.8575449269938</v>
      </c>
      <c r="Q8537">
        <v>45168.829555855162</v>
      </c>
      <c r="R8537">
        <v>43948.522917438371</v>
      </c>
      <c r="S8537">
        <v>42728.216279021581</v>
      </c>
      <c r="T8537">
        <v>41507.90964060479</v>
      </c>
      <c r="U8537">
        <v>40287.603002188</v>
      </c>
      <c r="W8537">
        <v>7.3760000000000006E-2</v>
      </c>
      <c r="AB8537">
        <v>1</v>
      </c>
      <c r="AC8537">
        <v>1</v>
      </c>
      <c r="AD8537">
        <v>1</v>
      </c>
      <c r="AE8537">
        <v>1</v>
      </c>
      <c r="AF8537">
        <v>1</v>
      </c>
      <c r="AL8537">
        <v>5.2853756000000001</v>
      </c>
      <c r="AM8537" s="5">
        <v>12.596719741821291</v>
      </c>
      <c r="AN8537">
        <v>570.77625570776252</v>
      </c>
      <c r="AO8537">
        <f t="shared" si="133"/>
        <v>26826.48401826484</v>
      </c>
      <c r="AP8537">
        <v>684.93150684931504</v>
      </c>
      <c r="AQ8537">
        <v>0.11509800000000001</v>
      </c>
      <c r="AR8537">
        <v>0.100479</v>
      </c>
      <c r="AS8537">
        <v>0.106152</v>
      </c>
      <c r="AT8537">
        <v>0.14121300000000001</v>
      </c>
      <c r="AU8537">
        <v>0.13276299999999999</v>
      </c>
      <c r="AW8537">
        <v>0.11509800000000002</v>
      </c>
      <c r="AX8537">
        <v>0.100479</v>
      </c>
      <c r="AY8537">
        <v>0.10615200000000001</v>
      </c>
      <c r="AZ8537">
        <v>0.14121300000000003</v>
      </c>
      <c r="BA8537">
        <v>0.13276300000000002</v>
      </c>
      <c r="BC8537" s="52">
        <v>100000</v>
      </c>
      <c r="BD8537" s="52">
        <v>100000</v>
      </c>
      <c r="BE8537">
        <v>0</v>
      </c>
      <c r="BF8537">
        <v>0</v>
      </c>
      <c r="BG8537">
        <v>0</v>
      </c>
    </row>
    <row r="8538" spans="1:59">
      <c r="A8538">
        <v>8537</v>
      </c>
      <c r="E8538">
        <v>9795.2054794520554</v>
      </c>
      <c r="K8538">
        <v>4854.852790896779</v>
      </c>
      <c r="L8538">
        <v>5477.7036242301128</v>
      </c>
      <c r="M8538">
        <v>6100.5544575634467</v>
      </c>
      <c r="N8538">
        <v>6723.4052908967806</v>
      </c>
      <c r="O8538">
        <v>7346.2561242301144</v>
      </c>
      <c r="Q8538">
        <v>47735.069575416012</v>
      </c>
      <c r="R8538">
        <v>46445.431945084521</v>
      </c>
      <c r="S8538">
        <v>45155.794314753031</v>
      </c>
      <c r="T8538">
        <v>43866.156684421541</v>
      </c>
      <c r="U8538">
        <v>42576.519054090051</v>
      </c>
      <c r="W8538">
        <v>0</v>
      </c>
      <c r="AB8538">
        <v>1</v>
      </c>
      <c r="AC8538">
        <v>1</v>
      </c>
      <c r="AD8538">
        <v>1</v>
      </c>
      <c r="AE8538">
        <v>1</v>
      </c>
      <c r="AF8538">
        <v>1</v>
      </c>
      <c r="AL8538">
        <v>4.9631977000000003</v>
      </c>
      <c r="AM8538" s="5">
        <v>12.56204128265381</v>
      </c>
      <c r="AN8538">
        <v>570.77625570776252</v>
      </c>
      <c r="AO8538">
        <f t="shared" si="133"/>
        <v>26826.48401826484</v>
      </c>
      <c r="AP8538">
        <v>684.93150684931504</v>
      </c>
      <c r="AQ8538">
        <v>0.114914</v>
      </c>
      <c r="AR8538">
        <v>0.10062500000000001</v>
      </c>
      <c r="AS8538">
        <v>0.100304</v>
      </c>
      <c r="AT8538">
        <v>0.13702799999999998</v>
      </c>
      <c r="AU8538">
        <v>0.131443</v>
      </c>
      <c r="AW8538">
        <v>0.114914</v>
      </c>
      <c r="AX8538">
        <v>0.10062500000000001</v>
      </c>
      <c r="AY8538">
        <v>0.10030399999999999</v>
      </c>
      <c r="AZ8538">
        <v>0.13702799999999998</v>
      </c>
      <c r="BA8538">
        <v>0.13144300000000003</v>
      </c>
      <c r="BC8538" s="52">
        <v>100000</v>
      </c>
      <c r="BD8538" s="52">
        <v>100000</v>
      </c>
      <c r="BE8538">
        <v>0</v>
      </c>
      <c r="BF8538">
        <v>0</v>
      </c>
      <c r="BG8538">
        <v>0</v>
      </c>
    </row>
    <row r="8539" spans="1:59">
      <c r="A8539">
        <v>8538</v>
      </c>
      <c r="E8539">
        <v>9795.2054794520554</v>
      </c>
      <c r="K8539">
        <v>6616.7037918988271</v>
      </c>
      <c r="L8539">
        <v>7395.198791898827</v>
      </c>
      <c r="M8539">
        <v>8173.6937918988269</v>
      </c>
      <c r="N8539">
        <v>8952.1887918988268</v>
      </c>
      <c r="O8539">
        <v>9730.6837918988276</v>
      </c>
      <c r="Q8539">
        <v>49602.987558068518</v>
      </c>
      <c r="R8539">
        <v>48262.885199067881</v>
      </c>
      <c r="S8539">
        <v>46922.782840067244</v>
      </c>
      <c r="T8539">
        <v>45582.680481066607</v>
      </c>
      <c r="U8539">
        <v>44242.57812206597</v>
      </c>
      <c r="W8539">
        <v>0</v>
      </c>
      <c r="AB8539">
        <v>1</v>
      </c>
      <c r="AC8539">
        <v>1</v>
      </c>
      <c r="AD8539">
        <v>1</v>
      </c>
      <c r="AE8539">
        <v>1</v>
      </c>
      <c r="AF8539">
        <v>1</v>
      </c>
      <c r="AL8539">
        <v>4.0192909999999999</v>
      </c>
      <c r="AM8539" s="5">
        <v>12.834940910339361</v>
      </c>
      <c r="AN8539">
        <v>570.77625570776252</v>
      </c>
      <c r="AO8539">
        <f t="shared" si="133"/>
        <v>26826.48401826484</v>
      </c>
      <c r="AP8539">
        <v>684.93150684931504</v>
      </c>
      <c r="AQ8539">
        <v>0.114453</v>
      </c>
      <c r="AR8539">
        <v>0.10093000000000001</v>
      </c>
      <c r="AS8539">
        <v>9.8309599999999997E-2</v>
      </c>
      <c r="AT8539">
        <v>0.123017</v>
      </c>
      <c r="AU8539">
        <v>0.12784999999999999</v>
      </c>
      <c r="AW8539">
        <v>0.11445300000000001</v>
      </c>
      <c r="AX8539">
        <v>0.10093000000000001</v>
      </c>
      <c r="AY8539">
        <v>9.8309599999999983E-2</v>
      </c>
      <c r="AZ8539">
        <v>0.123017</v>
      </c>
      <c r="BA8539">
        <v>0.12785000000000002</v>
      </c>
      <c r="BC8539" s="52">
        <v>100000</v>
      </c>
      <c r="BD8539" s="52">
        <v>100000</v>
      </c>
      <c r="BE8539">
        <v>0</v>
      </c>
      <c r="BF8539">
        <v>0</v>
      </c>
      <c r="BG8539">
        <v>0</v>
      </c>
    </row>
    <row r="8540" spans="1:59">
      <c r="A8540">
        <v>8539</v>
      </c>
      <c r="E8540">
        <v>9795.2054794520554</v>
      </c>
      <c r="K8540">
        <v>7745.7126145748462</v>
      </c>
      <c r="L8540">
        <v>8556.9309479081785</v>
      </c>
      <c r="M8540">
        <v>9368.1492812415127</v>
      </c>
      <c r="N8540">
        <v>10179.367614574847</v>
      </c>
      <c r="O8540">
        <v>10990.585947908181</v>
      </c>
      <c r="Q8540">
        <v>50402.473478473301</v>
      </c>
      <c r="R8540">
        <v>49040.771756170267</v>
      </c>
      <c r="S8540">
        <v>47679.070033867232</v>
      </c>
      <c r="T8540">
        <v>46317.368311564198</v>
      </c>
      <c r="U8540">
        <v>44955.666589261164</v>
      </c>
      <c r="W8540">
        <v>0</v>
      </c>
      <c r="AB8540">
        <v>1</v>
      </c>
      <c r="AC8540">
        <v>1</v>
      </c>
      <c r="AD8540">
        <v>1</v>
      </c>
      <c r="AE8540">
        <v>1</v>
      </c>
      <c r="AF8540">
        <v>1</v>
      </c>
      <c r="AL8540">
        <v>3.137092</v>
      </c>
      <c r="AM8540" s="5">
        <v>12.72575855255127</v>
      </c>
      <c r="AN8540">
        <v>570.77625570776252</v>
      </c>
      <c r="AO8540">
        <f t="shared" si="133"/>
        <v>26826.48401826484</v>
      </c>
      <c r="AP8540">
        <v>684.93150684931504</v>
      </c>
      <c r="AQ8540">
        <v>0.112955</v>
      </c>
      <c r="AR8540">
        <v>0.100121</v>
      </c>
      <c r="AS8540">
        <v>9.8161100000000001E-2</v>
      </c>
      <c r="AT8540">
        <v>0.12398999999999999</v>
      </c>
      <c r="AU8540">
        <v>0.114289</v>
      </c>
      <c r="AW8540">
        <v>0.11295500000000001</v>
      </c>
      <c r="AX8540">
        <v>0.100121</v>
      </c>
      <c r="AY8540">
        <v>9.8161099999999987E-2</v>
      </c>
      <c r="AZ8540">
        <v>0.12398999999999998</v>
      </c>
      <c r="BA8540">
        <v>0.11428900000000002</v>
      </c>
      <c r="BC8540" s="52">
        <v>100000</v>
      </c>
      <c r="BD8540" s="52">
        <v>100000</v>
      </c>
      <c r="BE8540">
        <v>0</v>
      </c>
      <c r="BF8540">
        <v>0</v>
      </c>
      <c r="BG8540">
        <v>0</v>
      </c>
    </row>
    <row r="8541" spans="1:59">
      <c r="A8541">
        <v>8540</v>
      </c>
      <c r="E8541">
        <v>9795.2054794520554</v>
      </c>
      <c r="K8541">
        <v>8130.47147072588</v>
      </c>
      <c r="L8541">
        <v>8905.9414707258802</v>
      </c>
      <c r="M8541">
        <v>9681.4114707258796</v>
      </c>
      <c r="N8541">
        <v>10456.881470725879</v>
      </c>
      <c r="O8541">
        <v>11232.351470725878</v>
      </c>
      <c r="Q8541">
        <v>50402.473478473301</v>
      </c>
      <c r="R8541">
        <v>49040.771756170267</v>
      </c>
      <c r="S8541">
        <v>47679.070033867232</v>
      </c>
      <c r="T8541">
        <v>46317.368311564198</v>
      </c>
      <c r="U8541">
        <v>44955.666589261164</v>
      </c>
      <c r="W8541">
        <v>0</v>
      </c>
      <c r="AB8541">
        <v>1</v>
      </c>
      <c r="AC8541">
        <v>1</v>
      </c>
      <c r="AD8541">
        <v>1</v>
      </c>
      <c r="AE8541">
        <v>1</v>
      </c>
      <c r="AF8541">
        <v>1</v>
      </c>
      <c r="AL8541">
        <v>6.4531039999999997</v>
      </c>
      <c r="AM8541" s="5">
        <v>12.837112426757811</v>
      </c>
      <c r="AN8541">
        <v>570.77625570776252</v>
      </c>
      <c r="AO8541">
        <f t="shared" si="133"/>
        <v>26826.48401826484</v>
      </c>
      <c r="AP8541">
        <v>684.93150684931504</v>
      </c>
      <c r="AQ8541">
        <v>0.11159000000000001</v>
      </c>
      <c r="AR8541">
        <v>9.8710400000000004E-2</v>
      </c>
      <c r="AS8541">
        <v>9.9605900000000011E-2</v>
      </c>
      <c r="AT8541">
        <v>0.12484199999999999</v>
      </c>
      <c r="AU8541">
        <v>0.114812</v>
      </c>
      <c r="AW8541">
        <v>0.11159000000000001</v>
      </c>
      <c r="AX8541">
        <v>9.8710400000000018E-2</v>
      </c>
      <c r="AY8541">
        <v>9.9605900000000011E-2</v>
      </c>
      <c r="AZ8541">
        <v>0.12484199999999999</v>
      </c>
      <c r="BA8541">
        <v>0.11481200000000001</v>
      </c>
      <c r="BC8541" s="52">
        <v>100000</v>
      </c>
      <c r="BD8541" s="52">
        <v>100000</v>
      </c>
      <c r="BE8541">
        <v>0</v>
      </c>
      <c r="BF8541">
        <v>0</v>
      </c>
      <c r="BG8541">
        <v>0</v>
      </c>
    </row>
    <row r="8542" spans="1:59">
      <c r="A8542">
        <v>8541</v>
      </c>
      <c r="E8542">
        <v>9795.2054794520554</v>
      </c>
      <c r="K8542">
        <v>7213.9414193571483</v>
      </c>
      <c r="L8542">
        <v>7870.1755860238154</v>
      </c>
      <c r="M8542">
        <v>8526.4097526904825</v>
      </c>
      <c r="N8542">
        <v>9182.6439193571496</v>
      </c>
      <c r="O8542">
        <v>9838.8780860238166</v>
      </c>
      <c r="Q8542">
        <v>48997.33567994363</v>
      </c>
      <c r="R8542">
        <v>47673.595955143152</v>
      </c>
      <c r="S8542">
        <v>46349.856230342673</v>
      </c>
      <c r="T8542">
        <v>45026.116505542195</v>
      </c>
      <c r="U8542">
        <v>43702.376780741717</v>
      </c>
      <c r="W8542">
        <v>0</v>
      </c>
      <c r="AB8542">
        <v>1</v>
      </c>
      <c r="AC8542">
        <v>1</v>
      </c>
      <c r="AD8542">
        <v>1</v>
      </c>
      <c r="AE8542">
        <v>1</v>
      </c>
      <c r="AF8542">
        <v>1</v>
      </c>
      <c r="AL8542">
        <v>5.5526853000000003</v>
      </c>
      <c r="AM8542" s="5">
        <v>13.475991249084471</v>
      </c>
      <c r="AN8542">
        <v>570.77625570776252</v>
      </c>
      <c r="AO8542">
        <f t="shared" si="133"/>
        <v>26826.48401826484</v>
      </c>
      <c r="AP8542">
        <v>684.93150684931504</v>
      </c>
      <c r="AQ8542">
        <v>0.10594199999999999</v>
      </c>
      <c r="AR8542">
        <v>9.6357600000000002E-2</v>
      </c>
      <c r="AS8542">
        <v>9.000409999999999E-2</v>
      </c>
      <c r="AT8542">
        <v>0.11388200000000001</v>
      </c>
      <c r="AU8542">
        <v>0.102063</v>
      </c>
      <c r="AW8542">
        <v>0.10594199999999999</v>
      </c>
      <c r="AX8542">
        <v>9.6357600000000002E-2</v>
      </c>
      <c r="AY8542">
        <v>9.000409999999999E-2</v>
      </c>
      <c r="AZ8542">
        <v>0.11388200000000002</v>
      </c>
      <c r="BA8542">
        <v>0.102063</v>
      </c>
      <c r="BC8542" s="52">
        <v>100000</v>
      </c>
      <c r="BD8542" s="52">
        <v>100000</v>
      </c>
      <c r="BE8542">
        <v>0</v>
      </c>
      <c r="BF8542">
        <v>0</v>
      </c>
      <c r="BG8542">
        <v>0</v>
      </c>
    </row>
    <row r="8543" spans="1:59">
      <c r="A8543">
        <v>8542</v>
      </c>
      <c r="E8543">
        <v>9795.2054794520554</v>
      </c>
      <c r="K8543">
        <v>6127.4283509425877</v>
      </c>
      <c r="L8543">
        <v>6676.169184275921</v>
      </c>
      <c r="M8543">
        <v>7224.9100176092543</v>
      </c>
      <c r="N8543">
        <v>7773.6508509425876</v>
      </c>
      <c r="O8543">
        <v>8322.3916842759209</v>
      </c>
      <c r="Q8543">
        <v>44352.736592554058</v>
      </c>
      <c r="R8543">
        <v>43154.477983422301</v>
      </c>
      <c r="S8543">
        <v>41956.219374290544</v>
      </c>
      <c r="T8543">
        <v>40757.960765158787</v>
      </c>
      <c r="U8543">
        <v>39559.70215602703</v>
      </c>
      <c r="W8543">
        <v>0</v>
      </c>
      <c r="AB8543">
        <v>1</v>
      </c>
      <c r="AC8543">
        <v>1</v>
      </c>
      <c r="AD8543">
        <v>1</v>
      </c>
      <c r="AE8543">
        <v>1</v>
      </c>
      <c r="AF8543">
        <v>1</v>
      </c>
      <c r="AL8543">
        <v>5.6794399999999996</v>
      </c>
      <c r="AM8543" s="5">
        <v>13.814018249511721</v>
      </c>
      <c r="AN8543">
        <v>570.77625570776252</v>
      </c>
      <c r="AO8543">
        <f t="shared" si="133"/>
        <v>26826.48401826484</v>
      </c>
      <c r="AP8543">
        <v>684.93150684931504</v>
      </c>
      <c r="AQ8543">
        <v>0.102479</v>
      </c>
      <c r="AR8543">
        <v>9.2214900000000002E-2</v>
      </c>
      <c r="AS8543">
        <v>8.2885299999999995E-2</v>
      </c>
      <c r="AT8543">
        <v>9.3781099999999992E-2</v>
      </c>
      <c r="AU8543">
        <v>8.9965900000000001E-2</v>
      </c>
      <c r="AW8543">
        <v>0.102479</v>
      </c>
      <c r="AX8543">
        <v>9.2214900000000002E-2</v>
      </c>
      <c r="AY8543">
        <v>8.2885299999999981E-2</v>
      </c>
      <c r="AZ8543">
        <v>9.3781099999999992E-2</v>
      </c>
      <c r="BA8543">
        <v>8.9965900000000001E-2</v>
      </c>
      <c r="BC8543" s="52">
        <v>100000</v>
      </c>
      <c r="BD8543" s="52">
        <v>100000</v>
      </c>
      <c r="BE8543">
        <v>0</v>
      </c>
      <c r="BF8543">
        <v>0</v>
      </c>
      <c r="BG8543">
        <v>0</v>
      </c>
    </row>
    <row r="8544" spans="1:59">
      <c r="A8544">
        <v>8543</v>
      </c>
      <c r="E8544">
        <v>9795.2054794520554</v>
      </c>
      <c r="K8544">
        <v>5883.9391643634244</v>
      </c>
      <c r="L8544">
        <v>6336.1583310300912</v>
      </c>
      <c r="M8544">
        <v>6788.3774976967579</v>
      </c>
      <c r="N8544">
        <v>7240.5966643634247</v>
      </c>
      <c r="O8544">
        <v>7692.8158310300914</v>
      </c>
      <c r="Q8544">
        <v>34601.138640181707</v>
      </c>
      <c r="R8544">
        <v>33666.334717513739</v>
      </c>
      <c r="S8544">
        <v>32731.53079484577</v>
      </c>
      <c r="T8544">
        <v>31796.726872177802</v>
      </c>
      <c r="U8544">
        <v>30861.922949509833</v>
      </c>
      <c r="W8544">
        <v>0</v>
      </c>
      <c r="AB8544">
        <v>1</v>
      </c>
      <c r="AC8544">
        <v>1</v>
      </c>
      <c r="AD8544">
        <v>1</v>
      </c>
      <c r="AE8544">
        <v>1</v>
      </c>
      <c r="AF8544">
        <v>1</v>
      </c>
      <c r="AL8544">
        <v>5.642423</v>
      </c>
      <c r="AM8544" s="5">
        <v>13.655160903930661</v>
      </c>
      <c r="AN8544">
        <v>570.77625570776252</v>
      </c>
      <c r="AO8544">
        <f t="shared" si="133"/>
        <v>26826.48401826484</v>
      </c>
      <c r="AP8544">
        <v>684.93150684931504</v>
      </c>
      <c r="AQ8544">
        <v>9.8222099999999993E-2</v>
      </c>
      <c r="AR8544">
        <v>8.1186899999999992E-2</v>
      </c>
      <c r="AS8544">
        <v>7.89295E-2</v>
      </c>
      <c r="AT8544">
        <v>8.4384000000000001E-2</v>
      </c>
      <c r="AU8544">
        <v>6.9801500000000002E-2</v>
      </c>
      <c r="AW8544">
        <v>9.8222099999999993E-2</v>
      </c>
      <c r="AX8544">
        <v>8.1186899999999992E-2</v>
      </c>
      <c r="AY8544">
        <v>7.89295E-2</v>
      </c>
      <c r="AZ8544">
        <v>8.4384000000000001E-2</v>
      </c>
      <c r="BA8544">
        <v>6.9801500000000002E-2</v>
      </c>
      <c r="BC8544" s="52">
        <v>100000</v>
      </c>
      <c r="BD8544" s="52">
        <v>100000</v>
      </c>
      <c r="BE8544">
        <v>0</v>
      </c>
      <c r="BF8544">
        <v>0</v>
      </c>
      <c r="BG8544">
        <v>0</v>
      </c>
    </row>
    <row r="8545" spans="1:59">
      <c r="A8545">
        <v>8544</v>
      </c>
      <c r="E8545">
        <v>9795.2054794520554</v>
      </c>
      <c r="K8545">
        <v>4385.1024262228302</v>
      </c>
      <c r="L8545">
        <v>4778.00742622283</v>
      </c>
      <c r="M8545">
        <v>5170.9124262228297</v>
      </c>
      <c r="N8545">
        <v>5563.8174262228295</v>
      </c>
      <c r="O8545">
        <v>5956.7224262228292</v>
      </c>
      <c r="Q8545">
        <v>26505.876365696739</v>
      </c>
      <c r="R8545">
        <v>25789.778624029062</v>
      </c>
      <c r="S8545">
        <v>25073.680882361386</v>
      </c>
      <c r="T8545">
        <v>24357.58314069371</v>
      </c>
      <c r="U8545">
        <v>23641.485399026034</v>
      </c>
      <c r="W8545">
        <v>0</v>
      </c>
      <c r="AB8545">
        <v>1</v>
      </c>
      <c r="AC8545">
        <v>1</v>
      </c>
      <c r="AD8545">
        <v>1</v>
      </c>
      <c r="AE8545">
        <v>1</v>
      </c>
      <c r="AF8545">
        <v>1</v>
      </c>
      <c r="AL8545">
        <v>1.7589383999999999</v>
      </c>
      <c r="AM8545" s="5">
        <v>14.096267700195311</v>
      </c>
      <c r="AN8545">
        <v>570.77625570776252</v>
      </c>
      <c r="AO8545">
        <f t="shared" si="133"/>
        <v>26826.48401826484</v>
      </c>
      <c r="AP8545">
        <v>684.93150684931504</v>
      </c>
      <c r="AQ8545">
        <v>9.5907099999999995E-2</v>
      </c>
      <c r="AR8545">
        <v>7.9309299999999999E-2</v>
      </c>
      <c r="AS8545">
        <v>7.8241500000000005E-2</v>
      </c>
      <c r="AT8545">
        <v>8.2678000000000001E-2</v>
      </c>
      <c r="AU8545">
        <v>6.8820599999999996E-2</v>
      </c>
      <c r="AW8545">
        <v>9.5907100000000009E-2</v>
      </c>
      <c r="AX8545">
        <v>7.9309300000000013E-2</v>
      </c>
      <c r="AY8545">
        <v>7.8241500000000005E-2</v>
      </c>
      <c r="AZ8545">
        <v>8.2678000000000015E-2</v>
      </c>
      <c r="BA8545">
        <v>6.8820599999999996E-2</v>
      </c>
      <c r="BC8545" s="52">
        <v>100000</v>
      </c>
      <c r="BD8545" s="52">
        <v>100000</v>
      </c>
      <c r="BE8545">
        <v>0</v>
      </c>
      <c r="BF8545">
        <v>0</v>
      </c>
      <c r="BG8545">
        <v>0</v>
      </c>
    </row>
    <row r="8546" spans="1:59">
      <c r="A8546">
        <v>8545</v>
      </c>
      <c r="E8546">
        <v>9795.2054794520554</v>
      </c>
      <c r="K8546">
        <v>3311.258834046168</v>
      </c>
      <c r="L8546">
        <v>3526.4380007128348</v>
      </c>
      <c r="M8546">
        <v>3741.6171673795016</v>
      </c>
      <c r="N8546">
        <v>3956.7963340461683</v>
      </c>
      <c r="O8546">
        <v>4171.9755007128351</v>
      </c>
      <c r="Q8546">
        <v>22803.831256798869</v>
      </c>
      <c r="R8546">
        <v>22187.750057767309</v>
      </c>
      <c r="S8546">
        <v>21571.668858735749</v>
      </c>
      <c r="T8546">
        <v>20955.58765970419</v>
      </c>
      <c r="U8546">
        <v>20339.50646067263</v>
      </c>
      <c r="W8546">
        <v>0</v>
      </c>
      <c r="AB8546">
        <v>1</v>
      </c>
      <c r="AC8546">
        <v>1</v>
      </c>
      <c r="AD8546">
        <v>1</v>
      </c>
      <c r="AE8546">
        <v>1</v>
      </c>
      <c r="AF8546">
        <v>1</v>
      </c>
      <c r="AL8546">
        <v>7.4019966000000004</v>
      </c>
      <c r="AM8546" s="5">
        <v>12.692740440368651</v>
      </c>
      <c r="AN8546">
        <v>570.77625570776252</v>
      </c>
      <c r="AO8546">
        <f t="shared" si="133"/>
        <v>26826.48401826484</v>
      </c>
      <c r="AP8546">
        <v>684.93150684931504</v>
      </c>
      <c r="AQ8546">
        <v>9.65554E-2</v>
      </c>
      <c r="AR8546">
        <v>7.9276799999999994E-2</v>
      </c>
      <c r="AS8546">
        <v>7.8157900000000002E-2</v>
      </c>
      <c r="AT8546">
        <v>8.2320499999999991E-2</v>
      </c>
      <c r="AU8546">
        <v>6.8124600000000007E-2</v>
      </c>
      <c r="AW8546">
        <v>9.65554E-2</v>
      </c>
      <c r="AX8546">
        <v>7.9276799999999994E-2</v>
      </c>
      <c r="AY8546">
        <v>7.8157899999999988E-2</v>
      </c>
      <c r="AZ8546">
        <v>8.2320500000000005E-2</v>
      </c>
      <c r="BA8546">
        <v>6.8124600000000007E-2</v>
      </c>
      <c r="BC8546" s="52">
        <v>100000</v>
      </c>
      <c r="BD8546" s="52">
        <v>100000</v>
      </c>
      <c r="BE8546">
        <v>0</v>
      </c>
      <c r="BF8546">
        <v>0</v>
      </c>
      <c r="BG8546">
        <v>0</v>
      </c>
    </row>
    <row r="8547" spans="1:59">
      <c r="A8547">
        <v>8546</v>
      </c>
      <c r="E8547">
        <v>9795.2054794520554</v>
      </c>
      <c r="K8547">
        <v>2359.0992179974264</v>
      </c>
      <c r="L8547">
        <v>2460.4042179974267</v>
      </c>
      <c r="M8547">
        <v>2561.709217997427</v>
      </c>
      <c r="N8547">
        <v>2663.0142179974273</v>
      </c>
      <c r="O8547">
        <v>2764.3192179974276</v>
      </c>
      <c r="Q8547">
        <v>23955.021101825059</v>
      </c>
      <c r="R8547">
        <v>23307.838707499584</v>
      </c>
      <c r="S8547">
        <v>22660.65631317411</v>
      </c>
      <c r="T8547">
        <v>22013.473918848635</v>
      </c>
      <c r="U8547">
        <v>21366.29152452316</v>
      </c>
      <c r="W8547">
        <v>0</v>
      </c>
      <c r="AB8547">
        <v>1</v>
      </c>
      <c r="AC8547">
        <v>1</v>
      </c>
      <c r="AD8547">
        <v>1</v>
      </c>
      <c r="AE8547">
        <v>1</v>
      </c>
      <c r="AF8547">
        <v>1</v>
      </c>
      <c r="AL8547">
        <v>5.3763347000000001</v>
      </c>
      <c r="AM8547" s="5">
        <v>12.31574821472168</v>
      </c>
      <c r="AN8547">
        <v>570.77625570776252</v>
      </c>
      <c r="AO8547">
        <f t="shared" si="133"/>
        <v>26826.48401826484</v>
      </c>
      <c r="AP8547">
        <v>684.93150684931504</v>
      </c>
      <c r="AQ8547">
        <v>9.6694000000000002E-2</v>
      </c>
      <c r="AR8547">
        <v>7.8842699999999988E-2</v>
      </c>
      <c r="AS8547">
        <v>7.8366900000000003E-2</v>
      </c>
      <c r="AT8547">
        <v>8.2402799999999998E-2</v>
      </c>
      <c r="AU8547">
        <v>6.78565E-2</v>
      </c>
      <c r="AW8547">
        <v>9.6693999999999988E-2</v>
      </c>
      <c r="AX8547">
        <v>7.8842699999999974E-2</v>
      </c>
      <c r="AY8547">
        <v>7.8366900000000003E-2</v>
      </c>
      <c r="AZ8547">
        <v>8.2402799999999984E-2</v>
      </c>
      <c r="BA8547">
        <v>6.78565E-2</v>
      </c>
      <c r="BC8547" s="52">
        <v>100000</v>
      </c>
      <c r="BD8547" s="52">
        <v>100000</v>
      </c>
      <c r="BE8547">
        <v>0</v>
      </c>
      <c r="BF8547">
        <v>0</v>
      </c>
      <c r="BG8547">
        <v>0</v>
      </c>
    </row>
    <row r="8548" spans="1:59">
      <c r="A8548">
        <v>8547</v>
      </c>
      <c r="E8548">
        <v>9795.2054794520554</v>
      </c>
      <c r="K8548">
        <v>1783.4283497696504</v>
      </c>
      <c r="L8548">
        <v>1831.1108497696505</v>
      </c>
      <c r="M8548">
        <v>1878.7933497696504</v>
      </c>
      <c r="N8548">
        <v>1926.4758497696503</v>
      </c>
      <c r="O8548">
        <v>1974.1583497696502</v>
      </c>
      <c r="Q8548">
        <v>24330.42419238593</v>
      </c>
      <c r="R8548">
        <v>23673.09969601034</v>
      </c>
      <c r="S8548">
        <v>23015.775199634751</v>
      </c>
      <c r="T8548">
        <v>22358.450703259161</v>
      </c>
      <c r="U8548">
        <v>21701.126206883571</v>
      </c>
      <c r="W8548">
        <v>0</v>
      </c>
      <c r="AB8548">
        <v>1</v>
      </c>
      <c r="AC8548">
        <v>1</v>
      </c>
      <c r="AD8548">
        <v>1</v>
      </c>
      <c r="AE8548">
        <v>1</v>
      </c>
      <c r="AF8548">
        <v>1</v>
      </c>
      <c r="AL8548">
        <v>2.0213451</v>
      </c>
      <c r="AM8548" s="5">
        <v>12.046220779418951</v>
      </c>
      <c r="AN8548">
        <v>570.77625570776252</v>
      </c>
      <c r="AO8548">
        <f t="shared" si="133"/>
        <v>26826.48401826484</v>
      </c>
      <c r="AP8548">
        <v>684.93150684931504</v>
      </c>
      <c r="AQ8548">
        <v>9.6782699999999999E-2</v>
      </c>
      <c r="AR8548">
        <v>7.8267100000000006E-2</v>
      </c>
      <c r="AS8548">
        <v>7.83441E-2</v>
      </c>
      <c r="AT8548">
        <v>8.2367200000000002E-2</v>
      </c>
      <c r="AU8548">
        <v>6.7769999999999997E-2</v>
      </c>
      <c r="AW8548">
        <v>9.6782699999999985E-2</v>
      </c>
      <c r="AX8548">
        <v>7.826710000000002E-2</v>
      </c>
      <c r="AY8548">
        <v>7.8344100000000014E-2</v>
      </c>
      <c r="AZ8548">
        <v>8.2367200000000015E-2</v>
      </c>
      <c r="BA8548">
        <v>6.7769999999999997E-2</v>
      </c>
      <c r="BC8548" s="52">
        <v>100000</v>
      </c>
      <c r="BD8548" s="52">
        <v>100000</v>
      </c>
      <c r="BE8548">
        <v>0</v>
      </c>
      <c r="BF8548">
        <v>0</v>
      </c>
      <c r="BG8548">
        <v>0</v>
      </c>
    </row>
    <row r="8549" spans="1:59">
      <c r="A8549">
        <v>8548</v>
      </c>
      <c r="E8549">
        <v>9795.2054794520554</v>
      </c>
      <c r="K8549">
        <v>1670.5968595970062</v>
      </c>
      <c r="L8549">
        <v>1711.1568595970061</v>
      </c>
      <c r="M8549">
        <v>1751.7168595970061</v>
      </c>
      <c r="N8549">
        <v>1792.276859597006</v>
      </c>
      <c r="O8549">
        <v>1832.836859597006</v>
      </c>
      <c r="Q8549">
        <v>26435.04085042806</v>
      </c>
      <c r="R8549">
        <v>25720.856840753775</v>
      </c>
      <c r="S8549">
        <v>25006.67283107949</v>
      </c>
      <c r="T8549">
        <v>24292.488821405204</v>
      </c>
      <c r="U8549">
        <v>23578.304811730919</v>
      </c>
      <c r="W8549">
        <v>0</v>
      </c>
      <c r="AB8549">
        <v>1</v>
      </c>
      <c r="AC8549">
        <v>1</v>
      </c>
      <c r="AD8549">
        <v>1</v>
      </c>
      <c r="AE8549">
        <v>1</v>
      </c>
      <c r="AF8549">
        <v>1</v>
      </c>
      <c r="AL8549">
        <v>1.741832</v>
      </c>
      <c r="AM8549" s="5">
        <v>13.11068630218506</v>
      </c>
      <c r="AN8549">
        <v>570.77625570776252</v>
      </c>
      <c r="AO8549">
        <f t="shared" si="133"/>
        <v>26826.48401826484</v>
      </c>
      <c r="AP8549">
        <v>684.93150684931504</v>
      </c>
      <c r="AQ8549">
        <v>9.05778E-2</v>
      </c>
      <c r="AR8549">
        <v>6.61968E-2</v>
      </c>
      <c r="AS8549">
        <v>6.3025300000000006E-2</v>
      </c>
      <c r="AT8549">
        <v>6.2726799999999999E-2</v>
      </c>
      <c r="AU8549">
        <v>5.7122100000000002E-2</v>
      </c>
      <c r="AW8549">
        <v>9.05778E-2</v>
      </c>
      <c r="AX8549">
        <v>6.61968E-2</v>
      </c>
      <c r="AY8549">
        <v>6.3025300000000006E-2</v>
      </c>
      <c r="AZ8549">
        <v>6.2726799999999999E-2</v>
      </c>
      <c r="BA8549">
        <v>5.7122099999999995E-2</v>
      </c>
      <c r="BC8549" s="52">
        <v>100000</v>
      </c>
      <c r="BD8549" s="52">
        <v>100000</v>
      </c>
      <c r="BE8549">
        <v>0</v>
      </c>
      <c r="BF8549">
        <v>0</v>
      </c>
      <c r="BG8549">
        <v>0</v>
      </c>
    </row>
    <row r="8550" spans="1:59">
      <c r="A8550">
        <v>8549</v>
      </c>
      <c r="E8550">
        <v>9795.2054794520554</v>
      </c>
      <c r="K8550">
        <v>1885.8977643141943</v>
      </c>
      <c r="L8550">
        <v>1926.4577643141943</v>
      </c>
      <c r="M8550">
        <v>1967.0177643141942</v>
      </c>
      <c r="N8550">
        <v>2007.5777643141942</v>
      </c>
      <c r="O8550">
        <v>2048.1377643141941</v>
      </c>
      <c r="Q8550">
        <v>31126.538705069779</v>
      </c>
      <c r="R8550">
        <v>30285.606537698808</v>
      </c>
      <c r="S8550">
        <v>29444.674370327837</v>
      </c>
      <c r="T8550">
        <v>28603.742202956866</v>
      </c>
      <c r="U8550">
        <v>27762.810035585895</v>
      </c>
      <c r="W8550">
        <v>0</v>
      </c>
      <c r="AB8550">
        <v>1</v>
      </c>
      <c r="AC8550">
        <v>1</v>
      </c>
      <c r="AD8550">
        <v>1</v>
      </c>
      <c r="AE8550">
        <v>1</v>
      </c>
      <c r="AF8550">
        <v>1</v>
      </c>
      <c r="AL8550">
        <v>2.6415791999999998</v>
      </c>
      <c r="AM8550" s="5">
        <v>13.834444999694821</v>
      </c>
      <c r="AN8550">
        <v>570.77625570776252</v>
      </c>
      <c r="AO8550">
        <f t="shared" si="133"/>
        <v>26826.48401826484</v>
      </c>
      <c r="AP8550">
        <v>684.93150684931504</v>
      </c>
      <c r="AQ8550">
        <v>9.0775000000000008E-2</v>
      </c>
      <c r="AR8550">
        <v>6.4618399999999993E-2</v>
      </c>
      <c r="AS8550">
        <v>6.2654799999999997E-2</v>
      </c>
      <c r="AT8550">
        <v>6.2458699999999999E-2</v>
      </c>
      <c r="AU8550">
        <v>5.7541099999999998E-2</v>
      </c>
      <c r="AW8550">
        <v>9.0775000000000008E-2</v>
      </c>
      <c r="AX8550">
        <v>6.4618399999999993E-2</v>
      </c>
      <c r="AY8550">
        <v>6.2654799999999997E-2</v>
      </c>
      <c r="AZ8550">
        <v>6.2458699999999992E-2</v>
      </c>
      <c r="BA8550">
        <v>5.7541099999999998E-2</v>
      </c>
      <c r="BC8550" s="52">
        <v>100000</v>
      </c>
      <c r="BD8550" s="52">
        <v>100000</v>
      </c>
      <c r="BE8550">
        <v>0</v>
      </c>
      <c r="BF8550">
        <v>0</v>
      </c>
      <c r="BG8550">
        <v>0</v>
      </c>
    </row>
    <row r="8551" spans="1:59">
      <c r="A8551">
        <v>8550</v>
      </c>
      <c r="E8551">
        <v>9795.2054794520554</v>
      </c>
      <c r="K8551">
        <v>2752.8580918652251</v>
      </c>
      <c r="L8551">
        <v>2795.205591865225</v>
      </c>
      <c r="M8551">
        <v>2837.5530918652248</v>
      </c>
      <c r="N8551">
        <v>2879.9005918652247</v>
      </c>
      <c r="O8551">
        <v>2922.2480918652245</v>
      </c>
      <c r="Q8551">
        <v>45688.154407436348</v>
      </c>
      <c r="R8551">
        <v>44453.817399260603</v>
      </c>
      <c r="S8551">
        <v>43219.480391084857</v>
      </c>
      <c r="T8551">
        <v>41985.143382909111</v>
      </c>
      <c r="U8551">
        <v>40750.806374733365</v>
      </c>
      <c r="W8551">
        <v>0</v>
      </c>
      <c r="AB8551">
        <v>1</v>
      </c>
      <c r="AC8551">
        <v>1</v>
      </c>
      <c r="AD8551">
        <v>1</v>
      </c>
      <c r="AE8551">
        <v>1</v>
      </c>
      <c r="AF8551">
        <v>1</v>
      </c>
      <c r="AL8551">
        <v>2.5955868</v>
      </c>
      <c r="AM8551" s="5">
        <v>13.976460456848139</v>
      </c>
      <c r="AN8551">
        <v>570.77625570776252</v>
      </c>
      <c r="AO8551">
        <f t="shared" si="133"/>
        <v>26826.48401826484</v>
      </c>
      <c r="AP8551">
        <v>684.93150684931504</v>
      </c>
      <c r="AQ8551">
        <v>9.1199600000000006E-2</v>
      </c>
      <c r="AR8551">
        <v>6.4258599999999999E-2</v>
      </c>
      <c r="AS8551">
        <v>6.3001600000000005E-2</v>
      </c>
      <c r="AT8551">
        <v>6.3405199999999995E-2</v>
      </c>
      <c r="AU8551">
        <v>5.7652799999999997E-2</v>
      </c>
      <c r="AW8551">
        <v>9.1199600000000006E-2</v>
      </c>
      <c r="AX8551">
        <v>6.4258599999999999E-2</v>
      </c>
      <c r="AY8551">
        <v>6.3001600000000005E-2</v>
      </c>
      <c r="AZ8551">
        <v>6.3405199999999995E-2</v>
      </c>
      <c r="BA8551">
        <v>5.765279999999999E-2</v>
      </c>
      <c r="BC8551" s="52">
        <v>100000</v>
      </c>
      <c r="BD8551" s="52">
        <v>100000</v>
      </c>
      <c r="BE8551">
        <v>0</v>
      </c>
      <c r="BF8551">
        <v>0</v>
      </c>
      <c r="BG8551">
        <v>0</v>
      </c>
    </row>
    <row r="8552" spans="1:59">
      <c r="A8552">
        <v>8551</v>
      </c>
      <c r="E8552">
        <v>9795.2054794520554</v>
      </c>
      <c r="K8552">
        <v>4319.8341951812326</v>
      </c>
      <c r="L8552">
        <v>4361.2191951812329</v>
      </c>
      <c r="M8552">
        <v>4402.6041951812331</v>
      </c>
      <c r="N8552">
        <v>4443.9891951812333</v>
      </c>
      <c r="O8552">
        <v>4485.3741951812335</v>
      </c>
      <c r="Q8552">
        <v>54070.54011864552</v>
      </c>
      <c r="R8552">
        <v>52609.739831782368</v>
      </c>
      <c r="S8552">
        <v>51148.939544919216</v>
      </c>
      <c r="T8552">
        <v>49688.139258056064</v>
      </c>
      <c r="U8552">
        <v>48227.338971192912</v>
      </c>
      <c r="W8552">
        <v>0</v>
      </c>
      <c r="AB8552">
        <v>1</v>
      </c>
      <c r="AC8552">
        <v>1</v>
      </c>
      <c r="AD8552">
        <v>1</v>
      </c>
      <c r="AE8552">
        <v>1</v>
      </c>
      <c r="AF8552">
        <v>1</v>
      </c>
      <c r="AL8552">
        <v>2.0531535000000001</v>
      </c>
      <c r="AM8552" s="5">
        <v>14.93664073944092</v>
      </c>
      <c r="AN8552">
        <v>570.77625570776252</v>
      </c>
      <c r="AO8552">
        <f t="shared" si="133"/>
        <v>26826.48401826484</v>
      </c>
      <c r="AP8552">
        <v>684.93150684931504</v>
      </c>
      <c r="AQ8552">
        <v>9.29228E-2</v>
      </c>
      <c r="AR8552">
        <v>6.54444E-2</v>
      </c>
      <c r="AS8552">
        <v>6.3086299999999998E-2</v>
      </c>
      <c r="AT8552">
        <v>6.3467999999999997E-2</v>
      </c>
      <c r="AU8552">
        <v>5.8126800000000006E-2</v>
      </c>
      <c r="AW8552">
        <v>9.2922800000000014E-2</v>
      </c>
      <c r="AX8552">
        <v>6.54444E-2</v>
      </c>
      <c r="AY8552">
        <v>6.3086299999999998E-2</v>
      </c>
      <c r="AZ8552">
        <v>6.3467999999999997E-2</v>
      </c>
      <c r="BA8552">
        <v>5.8126800000000006E-2</v>
      </c>
      <c r="BC8552" s="52">
        <v>100000</v>
      </c>
      <c r="BD8552" s="52">
        <v>100000</v>
      </c>
      <c r="BE8552">
        <v>0</v>
      </c>
      <c r="BF8552">
        <v>0</v>
      </c>
      <c r="BG8552">
        <v>0</v>
      </c>
    </row>
    <row r="8553" spans="1:59">
      <c r="A8553">
        <v>8552</v>
      </c>
      <c r="E8553">
        <v>9795.2054794520554</v>
      </c>
      <c r="K8553">
        <v>5649.6339007873939</v>
      </c>
      <c r="L8553">
        <v>5690.6064007873938</v>
      </c>
      <c r="M8553">
        <v>5731.5789007873936</v>
      </c>
      <c r="N8553">
        <v>5772.5514007873935</v>
      </c>
      <c r="O8553">
        <v>5813.5239007873934</v>
      </c>
      <c r="Q8553">
        <v>50879.960135840083</v>
      </c>
      <c r="R8553">
        <v>49505.358363369654</v>
      </c>
      <c r="S8553">
        <v>48130.756590899226</v>
      </c>
      <c r="T8553">
        <v>46756.154818428797</v>
      </c>
      <c r="U8553">
        <v>45381.553045958368</v>
      </c>
      <c r="W8553">
        <v>0</v>
      </c>
      <c r="AB8553">
        <v>1</v>
      </c>
      <c r="AC8553">
        <v>1</v>
      </c>
      <c r="AD8553">
        <v>1</v>
      </c>
      <c r="AE8553">
        <v>1</v>
      </c>
      <c r="AF8553">
        <v>1</v>
      </c>
      <c r="AL8553">
        <v>2.2148156000000001</v>
      </c>
      <c r="AM8553" s="5">
        <v>14.913670539855961</v>
      </c>
      <c r="AN8553">
        <v>570.77625570776252</v>
      </c>
      <c r="AO8553">
        <f t="shared" si="133"/>
        <v>26826.48401826484</v>
      </c>
      <c r="AP8553">
        <v>684.93150684931504</v>
      </c>
      <c r="AQ8553">
        <v>9.5637100000000003E-2</v>
      </c>
      <c r="AR8553">
        <v>6.8254200000000001E-2</v>
      </c>
      <c r="AS8553">
        <v>6.4471500000000001E-2</v>
      </c>
      <c r="AT8553">
        <v>6.4450400000000005E-2</v>
      </c>
      <c r="AU8553">
        <v>5.8766800000000001E-2</v>
      </c>
      <c r="AW8553">
        <v>9.5637100000000017E-2</v>
      </c>
      <c r="AX8553">
        <v>6.8254200000000001E-2</v>
      </c>
      <c r="AY8553">
        <v>6.4471500000000001E-2</v>
      </c>
      <c r="AZ8553">
        <v>6.4450400000000005E-2</v>
      </c>
      <c r="BA8553">
        <v>5.8766799999999994E-2</v>
      </c>
      <c r="BC8553" s="52">
        <v>100000</v>
      </c>
      <c r="BD8553" s="52">
        <v>100000</v>
      </c>
      <c r="BE8553">
        <v>0</v>
      </c>
      <c r="BF8553">
        <v>0</v>
      </c>
      <c r="BG8553">
        <v>0</v>
      </c>
    </row>
    <row r="8554" spans="1:59">
      <c r="A8554">
        <v>8553</v>
      </c>
      <c r="E8554">
        <v>9795.2054794520554</v>
      </c>
      <c r="K8554">
        <v>4783.8249149728199</v>
      </c>
      <c r="L8554">
        <v>4834.3124149728201</v>
      </c>
      <c r="M8554">
        <v>4884.7999149728203</v>
      </c>
      <c r="N8554">
        <v>4935.2874149728204</v>
      </c>
      <c r="O8554">
        <v>4985.7749149728206</v>
      </c>
      <c r="Q8554">
        <v>48640.725411312211</v>
      </c>
      <c r="R8554">
        <v>47326.620071089186</v>
      </c>
      <c r="S8554">
        <v>46012.514730866169</v>
      </c>
      <c r="T8554">
        <v>44698.409390643152</v>
      </c>
      <c r="U8554">
        <v>43384.304050420134</v>
      </c>
      <c r="W8554">
        <v>6.5000000000000002E-2</v>
      </c>
      <c r="AB8554">
        <v>1</v>
      </c>
      <c r="AC8554">
        <v>1</v>
      </c>
      <c r="AD8554">
        <v>1</v>
      </c>
      <c r="AE8554">
        <v>1</v>
      </c>
      <c r="AF8554">
        <v>1</v>
      </c>
      <c r="AL8554">
        <v>6.4393624999999997</v>
      </c>
      <c r="AM8554" s="5">
        <v>15.04161167144775</v>
      </c>
      <c r="AN8554">
        <v>570.77625570776252</v>
      </c>
      <c r="AO8554">
        <f t="shared" si="133"/>
        <v>26826.48401826484</v>
      </c>
      <c r="AP8554">
        <v>684.93150684931504</v>
      </c>
      <c r="AQ8554">
        <v>9.6102000000000007E-2</v>
      </c>
      <c r="AR8554">
        <v>6.9613600000000012E-2</v>
      </c>
      <c r="AS8554">
        <v>6.4811499999999994E-2</v>
      </c>
      <c r="AT8554">
        <v>6.4843100000000001E-2</v>
      </c>
      <c r="AU8554">
        <v>5.8717699999999998E-2</v>
      </c>
      <c r="AW8554">
        <v>9.6102000000000007E-2</v>
      </c>
      <c r="AX8554">
        <v>6.9613600000000012E-2</v>
      </c>
      <c r="AY8554">
        <v>6.4811499999999994E-2</v>
      </c>
      <c r="AZ8554">
        <v>6.4843100000000001E-2</v>
      </c>
      <c r="BA8554">
        <v>5.8717699999999998E-2</v>
      </c>
      <c r="BC8554" s="52">
        <v>100000</v>
      </c>
      <c r="BD8554" s="52">
        <v>100000</v>
      </c>
      <c r="BE8554">
        <v>0</v>
      </c>
      <c r="BF8554">
        <v>0</v>
      </c>
      <c r="BG8554">
        <v>0</v>
      </c>
    </row>
    <row r="8555" spans="1:59">
      <c r="A8555">
        <v>8554</v>
      </c>
      <c r="E8555">
        <v>9795.2054794520554</v>
      </c>
      <c r="K8555">
        <v>4242.6942988387091</v>
      </c>
      <c r="L8555">
        <v>4316.4467988387096</v>
      </c>
      <c r="M8555">
        <v>4390.1992988387101</v>
      </c>
      <c r="N8555">
        <v>4463.9517988387106</v>
      </c>
      <c r="O8555">
        <v>4537.7042988387111</v>
      </c>
      <c r="Q8555">
        <v>47223.075478460101</v>
      </c>
      <c r="R8555">
        <v>45947.270170672462</v>
      </c>
      <c r="S8555">
        <v>44671.464862884823</v>
      </c>
      <c r="T8555">
        <v>43395.659555097183</v>
      </c>
      <c r="U8555">
        <v>42119.854247309544</v>
      </c>
      <c r="W8555">
        <v>0.48734</v>
      </c>
      <c r="AB8555">
        <v>1</v>
      </c>
      <c r="AC8555">
        <v>1</v>
      </c>
      <c r="AD8555">
        <v>1</v>
      </c>
      <c r="AE8555">
        <v>1</v>
      </c>
      <c r="AF8555">
        <v>1</v>
      </c>
      <c r="AL8555">
        <v>5.9435472000000003</v>
      </c>
      <c r="AM8555" s="5">
        <v>15.670376777648929</v>
      </c>
      <c r="AN8555">
        <v>570.77625570776252</v>
      </c>
      <c r="AO8555">
        <f t="shared" si="133"/>
        <v>26826.48401826484</v>
      </c>
      <c r="AP8555">
        <v>684.93150684931504</v>
      </c>
      <c r="AQ8555">
        <v>9.57895E-2</v>
      </c>
      <c r="AR8555">
        <v>6.8454700000000007E-2</v>
      </c>
      <c r="AS8555">
        <v>6.5066699999999991E-2</v>
      </c>
      <c r="AT8555">
        <v>6.4157499999999992E-2</v>
      </c>
      <c r="AU8555">
        <v>5.8219700000000006E-2</v>
      </c>
      <c r="AW8555">
        <v>9.5789500000000014E-2</v>
      </c>
      <c r="AX8555">
        <v>6.8454700000000007E-2</v>
      </c>
      <c r="AY8555">
        <v>6.5066699999999991E-2</v>
      </c>
      <c r="AZ8555">
        <v>6.4157499999999992E-2</v>
      </c>
      <c r="BA8555">
        <v>5.8219699999999999E-2</v>
      </c>
      <c r="BC8555" s="52">
        <v>100000</v>
      </c>
      <c r="BD8555" s="52">
        <v>100000</v>
      </c>
      <c r="BE8555">
        <v>0</v>
      </c>
      <c r="BF8555">
        <v>0</v>
      </c>
      <c r="BG8555">
        <v>0</v>
      </c>
    </row>
    <row r="8556" spans="1:59">
      <c r="A8556">
        <v>8555</v>
      </c>
      <c r="E8556">
        <v>9795.2054794520554</v>
      </c>
      <c r="K8556">
        <v>4318.6828534447768</v>
      </c>
      <c r="L8556">
        <v>4425.2128534447766</v>
      </c>
      <c r="M8556">
        <v>4531.7428534447763</v>
      </c>
      <c r="N8556">
        <v>4638.272853444776</v>
      </c>
      <c r="O8556">
        <v>4744.8028534447758</v>
      </c>
      <c r="Q8556">
        <v>45552.843767026658</v>
      </c>
      <c r="R8556">
        <v>44322.162383866103</v>
      </c>
      <c r="S8556">
        <v>43091.481000705549</v>
      </c>
      <c r="T8556">
        <v>41860.799617544995</v>
      </c>
      <c r="U8556">
        <v>40630.118234384441</v>
      </c>
      <c r="W8556">
        <v>0.37845000000000001</v>
      </c>
      <c r="AB8556">
        <v>1</v>
      </c>
      <c r="AC8556">
        <v>1</v>
      </c>
      <c r="AD8556">
        <v>1</v>
      </c>
      <c r="AE8556">
        <v>1</v>
      </c>
      <c r="AF8556">
        <v>1</v>
      </c>
      <c r="AL8556">
        <v>4.0896773</v>
      </c>
      <c r="AM8556" s="5">
        <v>15.59913921356201</v>
      </c>
      <c r="AN8556">
        <v>570.77625570776252</v>
      </c>
      <c r="AO8556">
        <f t="shared" si="133"/>
        <v>26826.48401826484</v>
      </c>
      <c r="AP8556">
        <v>684.93150684931504</v>
      </c>
      <c r="AQ8556">
        <v>9.4331999999999999E-2</v>
      </c>
      <c r="AR8556">
        <v>6.9458500000000006E-2</v>
      </c>
      <c r="AS8556">
        <v>6.3415899999999997E-2</v>
      </c>
      <c r="AT8556">
        <v>6.3082700000000005E-2</v>
      </c>
      <c r="AU8556">
        <v>5.7884199999999997E-2</v>
      </c>
      <c r="AW8556">
        <v>9.4332000000000013E-2</v>
      </c>
      <c r="AX8556">
        <v>6.9458500000000006E-2</v>
      </c>
      <c r="AY8556">
        <v>6.3415899999999997E-2</v>
      </c>
      <c r="AZ8556">
        <v>6.3082700000000005E-2</v>
      </c>
      <c r="BA8556">
        <v>5.7884199999999997E-2</v>
      </c>
      <c r="BC8556" s="52">
        <v>100000</v>
      </c>
      <c r="BD8556" s="52">
        <v>100000</v>
      </c>
      <c r="BE8556">
        <v>0</v>
      </c>
      <c r="BF8556">
        <v>0</v>
      </c>
      <c r="BG8556">
        <v>0</v>
      </c>
    </row>
    <row r="8557" spans="1:59">
      <c r="A8557">
        <v>8556</v>
      </c>
      <c r="E8557">
        <v>9795.2054794520554</v>
      </c>
      <c r="K8557">
        <v>4993.3691110077289</v>
      </c>
      <c r="L8557">
        <v>5159.4624443410621</v>
      </c>
      <c r="M8557">
        <v>5325.5557776743954</v>
      </c>
      <c r="N8557">
        <v>5491.6491110077286</v>
      </c>
      <c r="O8557">
        <v>5657.7424443410619</v>
      </c>
      <c r="Q8557">
        <v>43636.969431634141</v>
      </c>
      <c r="R8557">
        <v>42458.048392817494</v>
      </c>
      <c r="S8557">
        <v>41279.127354000848</v>
      </c>
      <c r="T8557">
        <v>40100.206315184201</v>
      </c>
      <c r="U8557">
        <v>38921.285276367555</v>
      </c>
      <c r="W8557">
        <v>0.44608999999999999</v>
      </c>
      <c r="AB8557">
        <v>1</v>
      </c>
      <c r="AC8557">
        <v>1</v>
      </c>
      <c r="AD8557">
        <v>1</v>
      </c>
      <c r="AE8557">
        <v>1</v>
      </c>
      <c r="AF8557">
        <v>1</v>
      </c>
      <c r="AL8557">
        <v>2.2181046000000002</v>
      </c>
      <c r="AM8557" s="5">
        <v>15.44954681396484</v>
      </c>
      <c r="AN8557">
        <v>570.77625570776252</v>
      </c>
      <c r="AO8557">
        <f t="shared" si="133"/>
        <v>26826.48401826484</v>
      </c>
      <c r="AP8557">
        <v>684.93150684931504</v>
      </c>
      <c r="AQ8557">
        <v>9.4102400000000003E-2</v>
      </c>
      <c r="AR8557">
        <v>6.9349000000000008E-2</v>
      </c>
      <c r="AS8557">
        <v>6.3030099999999992E-2</v>
      </c>
      <c r="AT8557">
        <v>6.03905E-2</v>
      </c>
      <c r="AU8557">
        <v>5.6603800000000003E-2</v>
      </c>
      <c r="AW8557">
        <v>9.4102400000000017E-2</v>
      </c>
      <c r="AX8557">
        <v>6.9349000000000008E-2</v>
      </c>
      <c r="AY8557">
        <v>6.3030099999999992E-2</v>
      </c>
      <c r="AZ8557">
        <v>6.03905E-2</v>
      </c>
      <c r="BA8557">
        <v>5.6603799999999996E-2</v>
      </c>
      <c r="BC8557" s="52">
        <v>100000</v>
      </c>
      <c r="BD8557" s="52">
        <v>100000</v>
      </c>
      <c r="BE8557">
        <v>0</v>
      </c>
      <c r="BF8557">
        <v>0</v>
      </c>
      <c r="BG8557">
        <v>0</v>
      </c>
    </row>
    <row r="8558" spans="1:59">
      <c r="A8558">
        <v>8557</v>
      </c>
      <c r="E8558">
        <v>9795.2054794520554</v>
      </c>
      <c r="K8558">
        <v>4817.2138253300309</v>
      </c>
      <c r="L8558">
        <v>5026.8938253300312</v>
      </c>
      <c r="M8558">
        <v>5236.5738253300315</v>
      </c>
      <c r="N8558">
        <v>5446.2538253300318</v>
      </c>
      <c r="O8558">
        <v>5655.9338253300321</v>
      </c>
      <c r="Q8558">
        <v>43018.005271852569</v>
      </c>
      <c r="R8558">
        <v>41855.806518943398</v>
      </c>
      <c r="S8558">
        <v>40693.607766034227</v>
      </c>
      <c r="T8558">
        <v>39531.409013125056</v>
      </c>
      <c r="U8558">
        <v>38369.210260215885</v>
      </c>
      <c r="W8558">
        <v>0.55859999999999999</v>
      </c>
      <c r="AB8558">
        <v>1</v>
      </c>
      <c r="AC8558">
        <v>1</v>
      </c>
      <c r="AD8558">
        <v>1</v>
      </c>
      <c r="AE8558">
        <v>1</v>
      </c>
      <c r="AF8558">
        <v>1</v>
      </c>
      <c r="AL8558">
        <v>0.79868980000000001</v>
      </c>
      <c r="AM8558" s="5">
        <v>15.878096580505369</v>
      </c>
      <c r="AN8558">
        <v>570.77625570776252</v>
      </c>
      <c r="AO8558">
        <f t="shared" si="133"/>
        <v>26826.48401826484</v>
      </c>
      <c r="AP8558">
        <v>684.93150684931504</v>
      </c>
      <c r="AQ8558">
        <v>9.20073E-2</v>
      </c>
      <c r="AR8558">
        <v>6.7538000000000001E-2</v>
      </c>
      <c r="AS8558">
        <v>6.2953999999999996E-2</v>
      </c>
      <c r="AT8558">
        <v>6.0025500000000002E-2</v>
      </c>
      <c r="AU8558">
        <v>5.62782E-2</v>
      </c>
      <c r="AW8558">
        <v>9.20073E-2</v>
      </c>
      <c r="AX8558">
        <v>6.7538000000000001E-2</v>
      </c>
      <c r="AY8558">
        <v>6.2953999999999996E-2</v>
      </c>
      <c r="AZ8558">
        <v>6.0025499999999996E-2</v>
      </c>
      <c r="BA8558">
        <v>5.62782E-2</v>
      </c>
      <c r="BC8558" s="52">
        <v>100000</v>
      </c>
      <c r="BD8558" s="52">
        <v>100000</v>
      </c>
      <c r="BE8558">
        <v>0</v>
      </c>
      <c r="BF8558">
        <v>0</v>
      </c>
      <c r="BG8558">
        <v>0</v>
      </c>
    </row>
    <row r="8559" spans="1:59">
      <c r="A8559">
        <v>8558</v>
      </c>
      <c r="E8559">
        <v>9795.2054794520554</v>
      </c>
      <c r="K8559">
        <v>4806.8517497019302</v>
      </c>
      <c r="L8559">
        <v>5080.5209163685968</v>
      </c>
      <c r="M8559">
        <v>5354.1900830352633</v>
      </c>
      <c r="N8559">
        <v>5627.8592497019299</v>
      </c>
      <c r="O8559">
        <v>5901.5284163685965</v>
      </c>
      <c r="Q8559">
        <v>42610.682453325833</v>
      </c>
      <c r="R8559">
        <v>41459.488164085225</v>
      </c>
      <c r="S8559">
        <v>40308.293874844618</v>
      </c>
      <c r="T8559">
        <v>39157.09958560401</v>
      </c>
      <c r="U8559">
        <v>38005.905296363402</v>
      </c>
      <c r="W8559">
        <v>0.18155000000000002</v>
      </c>
      <c r="AB8559">
        <v>1</v>
      </c>
      <c r="AC8559">
        <v>1</v>
      </c>
      <c r="AD8559">
        <v>1</v>
      </c>
      <c r="AE8559">
        <v>1</v>
      </c>
      <c r="AF8559">
        <v>1</v>
      </c>
      <c r="AL8559">
        <v>0.87263729999999995</v>
      </c>
      <c r="AM8559" s="5">
        <v>16.149261474609379</v>
      </c>
      <c r="AN8559">
        <v>570.77625570776252</v>
      </c>
      <c r="AO8559">
        <f t="shared" si="133"/>
        <v>26826.48401826484</v>
      </c>
      <c r="AP8559">
        <v>684.93150684931504</v>
      </c>
      <c r="AQ8559">
        <v>9.1226699999999994E-2</v>
      </c>
      <c r="AR8559">
        <v>6.7331599999999991E-2</v>
      </c>
      <c r="AS8559">
        <v>6.2522599999999998E-2</v>
      </c>
      <c r="AT8559">
        <v>5.9920000000000001E-2</v>
      </c>
      <c r="AU8559">
        <v>5.6382399999999999E-2</v>
      </c>
      <c r="AW8559">
        <v>9.122669999999998E-2</v>
      </c>
      <c r="AX8559">
        <v>6.7331599999999991E-2</v>
      </c>
      <c r="AY8559">
        <v>6.2522599999999998E-2</v>
      </c>
      <c r="AZ8559">
        <v>5.9920000000000001E-2</v>
      </c>
      <c r="BA8559">
        <v>5.6382399999999999E-2</v>
      </c>
      <c r="BC8559" s="52">
        <v>100000</v>
      </c>
      <c r="BD8559" s="52">
        <v>100000</v>
      </c>
      <c r="BE8559">
        <v>0</v>
      </c>
      <c r="BF8559">
        <v>0</v>
      </c>
      <c r="BG8559">
        <v>0</v>
      </c>
    </row>
    <row r="8560" spans="1:59">
      <c r="A8560">
        <v>8559</v>
      </c>
      <c r="E8560">
        <v>9795.2054794520554</v>
      </c>
      <c r="K8560">
        <v>4787.2789401821865</v>
      </c>
      <c r="L8560">
        <v>5109.0164401821867</v>
      </c>
      <c r="M8560">
        <v>5430.7539401821869</v>
      </c>
      <c r="N8560">
        <v>5752.491440182187</v>
      </c>
      <c r="O8560">
        <v>6074.2289401821872</v>
      </c>
      <c r="Q8560">
        <v>43090.865437144937</v>
      </c>
      <c r="R8560">
        <v>41926.698252664501</v>
      </c>
      <c r="S8560">
        <v>40762.531068184064</v>
      </c>
      <c r="T8560">
        <v>39598.363883703627</v>
      </c>
      <c r="U8560">
        <v>38434.19669922319</v>
      </c>
      <c r="W8560">
        <v>8.5430000000000006E-2</v>
      </c>
      <c r="AB8560">
        <v>1</v>
      </c>
      <c r="AC8560">
        <v>1</v>
      </c>
      <c r="AD8560">
        <v>1</v>
      </c>
      <c r="AE8560">
        <v>1</v>
      </c>
      <c r="AF8560">
        <v>1</v>
      </c>
      <c r="AL8560">
        <v>1.6906380000000001</v>
      </c>
      <c r="AM8560" s="5">
        <v>16.157197952270511</v>
      </c>
      <c r="AN8560">
        <v>570.77625570776252</v>
      </c>
      <c r="AO8560">
        <f t="shared" si="133"/>
        <v>26826.48401826484</v>
      </c>
      <c r="AP8560">
        <v>684.93150684931504</v>
      </c>
      <c r="AQ8560">
        <v>9.0964900000000001E-2</v>
      </c>
      <c r="AR8560">
        <v>7.0368700000000006E-2</v>
      </c>
      <c r="AS8560">
        <v>6.2308999999999996E-2</v>
      </c>
      <c r="AT8560">
        <v>6.0505000000000003E-2</v>
      </c>
      <c r="AU8560">
        <v>5.74116E-2</v>
      </c>
      <c r="AW8560">
        <v>9.0964900000000001E-2</v>
      </c>
      <c r="AX8560">
        <v>7.0368700000000006E-2</v>
      </c>
      <c r="AY8560">
        <v>6.2308999999999989E-2</v>
      </c>
      <c r="AZ8560">
        <v>6.0505000000000003E-2</v>
      </c>
      <c r="BA8560">
        <v>5.7411599999999993E-2</v>
      </c>
      <c r="BC8560" s="52">
        <v>100000</v>
      </c>
      <c r="BD8560" s="52">
        <v>100000</v>
      </c>
      <c r="BE8560">
        <v>0</v>
      </c>
      <c r="BF8560">
        <v>0</v>
      </c>
      <c r="BG8560">
        <v>0</v>
      </c>
    </row>
    <row r="8561" spans="1:59">
      <c r="A8561">
        <v>8560</v>
      </c>
      <c r="E8561">
        <v>9795.2054794520554</v>
      </c>
      <c r="K8561">
        <v>4501.7461895412098</v>
      </c>
      <c r="L8561">
        <v>4925.0095228745431</v>
      </c>
      <c r="M8561">
        <v>5348.2728562078764</v>
      </c>
      <c r="N8561">
        <v>5771.5361895412098</v>
      </c>
      <c r="O8561">
        <v>6194.7995228745431</v>
      </c>
      <c r="Q8561">
        <v>43766.729898235957</v>
      </c>
      <c r="R8561">
        <v>42584.303177086018</v>
      </c>
      <c r="S8561">
        <v>41401.876455936079</v>
      </c>
      <c r="T8561">
        <v>40219.44973478614</v>
      </c>
      <c r="U8561">
        <v>39037.023013636201</v>
      </c>
      <c r="W8561">
        <v>2.3019999999999999E-2</v>
      </c>
      <c r="AB8561">
        <v>1</v>
      </c>
      <c r="AC8561">
        <v>1</v>
      </c>
      <c r="AD8561">
        <v>1</v>
      </c>
      <c r="AE8561">
        <v>1</v>
      </c>
      <c r="AF8561">
        <v>1</v>
      </c>
      <c r="AL8561">
        <v>2.4832100000000001</v>
      </c>
      <c r="AM8561" s="5">
        <v>16.173164367675781</v>
      </c>
      <c r="AN8561">
        <v>570.77625570776252</v>
      </c>
      <c r="AO8561">
        <f t="shared" si="133"/>
        <v>26826.48401826484</v>
      </c>
      <c r="AP8561">
        <v>684.93150684931504</v>
      </c>
      <c r="AQ8561">
        <v>9.2535300000000001E-2</v>
      </c>
      <c r="AR8561">
        <v>6.9745799999999997E-2</v>
      </c>
      <c r="AS8561">
        <v>6.1559500000000003E-2</v>
      </c>
      <c r="AT8561">
        <v>6.0885399999999999E-2</v>
      </c>
      <c r="AU8561">
        <v>5.7086900000000003E-2</v>
      </c>
      <c r="AW8561">
        <v>9.2535300000000001E-2</v>
      </c>
      <c r="AX8561">
        <v>6.9745799999999997E-2</v>
      </c>
      <c r="AY8561">
        <v>6.1559500000000003E-2</v>
      </c>
      <c r="AZ8561">
        <v>6.0885399999999992E-2</v>
      </c>
      <c r="BA8561">
        <v>5.708690000000001E-2</v>
      </c>
      <c r="BC8561" s="52">
        <v>100000</v>
      </c>
      <c r="BD8561" s="52">
        <v>100000</v>
      </c>
      <c r="BE8561">
        <v>0</v>
      </c>
      <c r="BF8561">
        <v>0</v>
      </c>
      <c r="BG8561">
        <v>0</v>
      </c>
    </row>
    <row r="8562" spans="1:59">
      <c r="A8562">
        <v>8561</v>
      </c>
      <c r="E8562">
        <v>9795.2054794520554</v>
      </c>
      <c r="K8562">
        <v>4866.721519997619</v>
      </c>
      <c r="L8562">
        <v>5483.384853330952</v>
      </c>
      <c r="M8562">
        <v>6100.0481866642849</v>
      </c>
      <c r="N8562">
        <v>6716.7115199976179</v>
      </c>
      <c r="O8562">
        <v>7333.3748533309508</v>
      </c>
      <c r="Q8562">
        <v>46251.607246722881</v>
      </c>
      <c r="R8562">
        <v>45002.047673608715</v>
      </c>
      <c r="S8562">
        <v>43752.488100494549</v>
      </c>
      <c r="T8562">
        <v>42502.928527380383</v>
      </c>
      <c r="U8562">
        <v>41253.368954266218</v>
      </c>
      <c r="W8562">
        <v>0</v>
      </c>
      <c r="AB8562">
        <v>1</v>
      </c>
      <c r="AC8562">
        <v>1</v>
      </c>
      <c r="AD8562">
        <v>1</v>
      </c>
      <c r="AE8562">
        <v>1</v>
      </c>
      <c r="AF8562">
        <v>1</v>
      </c>
      <c r="AL8562">
        <v>3.5748093000000001</v>
      </c>
      <c r="AM8562" s="5">
        <v>16.136505126953121</v>
      </c>
      <c r="AN8562">
        <v>570.77625570776252</v>
      </c>
      <c r="AO8562">
        <f t="shared" si="133"/>
        <v>26826.48401826484</v>
      </c>
      <c r="AP8562">
        <v>684.93150684931504</v>
      </c>
      <c r="AQ8562">
        <v>9.2866799999999999E-2</v>
      </c>
      <c r="AR8562">
        <v>6.6436499999999996E-2</v>
      </c>
      <c r="AS8562">
        <v>6.1647E-2</v>
      </c>
      <c r="AT8562">
        <v>6.0527000000000004E-2</v>
      </c>
      <c r="AU8562">
        <v>5.6451500000000002E-2</v>
      </c>
      <c r="AW8562">
        <v>9.2866800000000013E-2</v>
      </c>
      <c r="AX8562">
        <v>6.6436499999999996E-2</v>
      </c>
      <c r="AY8562">
        <v>6.1646999999999993E-2</v>
      </c>
      <c r="AZ8562">
        <v>6.0527000000000011E-2</v>
      </c>
      <c r="BA8562">
        <v>5.6451500000000002E-2</v>
      </c>
      <c r="BC8562" s="52">
        <v>100000</v>
      </c>
      <c r="BD8562" s="52">
        <v>100000</v>
      </c>
      <c r="BE8562">
        <v>0</v>
      </c>
      <c r="BF8562">
        <v>0</v>
      </c>
      <c r="BG8562">
        <v>0</v>
      </c>
    </row>
    <row r="8563" spans="1:59">
      <c r="A8563">
        <v>8562</v>
      </c>
      <c r="E8563">
        <v>9795.2054794520554</v>
      </c>
      <c r="K8563">
        <v>6632.8797437204357</v>
      </c>
      <c r="L8563">
        <v>7416.5989103871025</v>
      </c>
      <c r="M8563">
        <v>8200.3180770537692</v>
      </c>
      <c r="N8563">
        <v>8984.0372437204351</v>
      </c>
      <c r="O8563">
        <v>9767.7564103871009</v>
      </c>
      <c r="Q8563">
        <v>48060.620134118792</v>
      </c>
      <c r="R8563">
        <v>46762.187245709902</v>
      </c>
      <c r="S8563">
        <v>45463.754357301012</v>
      </c>
      <c r="T8563">
        <v>44165.321468892122</v>
      </c>
      <c r="U8563">
        <v>42866.888580483232</v>
      </c>
      <c r="W8563">
        <v>0</v>
      </c>
      <c r="AB8563">
        <v>1</v>
      </c>
      <c r="AC8563">
        <v>1</v>
      </c>
      <c r="AD8563">
        <v>1</v>
      </c>
      <c r="AE8563">
        <v>1</v>
      </c>
      <c r="AF8563">
        <v>1</v>
      </c>
      <c r="AL8563">
        <v>2.7687390000000001</v>
      </c>
      <c r="AM8563" s="5">
        <v>16.321725845336911</v>
      </c>
      <c r="AN8563">
        <v>570.77625570776252</v>
      </c>
      <c r="AO8563">
        <f t="shared" si="133"/>
        <v>26826.48401826484</v>
      </c>
      <c r="AP8563">
        <v>684.93150684931504</v>
      </c>
      <c r="AQ8563">
        <v>9.2741699999999996E-2</v>
      </c>
      <c r="AR8563">
        <v>6.4751799999999998E-2</v>
      </c>
      <c r="AS8563">
        <v>6.1483199999999995E-2</v>
      </c>
      <c r="AT8563">
        <v>6.0060299999999997E-2</v>
      </c>
      <c r="AU8563">
        <v>5.6327100000000005E-2</v>
      </c>
      <c r="AW8563">
        <v>9.2741699999999996E-2</v>
      </c>
      <c r="AX8563">
        <v>6.4751799999999998E-2</v>
      </c>
      <c r="AY8563">
        <v>6.1483200000000002E-2</v>
      </c>
      <c r="AZ8563">
        <v>6.0060299999999997E-2</v>
      </c>
      <c r="BA8563">
        <v>5.6327100000000005E-2</v>
      </c>
      <c r="BC8563" s="52">
        <v>100000</v>
      </c>
      <c r="BD8563" s="52">
        <v>100000</v>
      </c>
      <c r="BE8563">
        <v>0</v>
      </c>
      <c r="BF8563">
        <v>0</v>
      </c>
      <c r="BG8563">
        <v>0</v>
      </c>
    </row>
    <row r="8564" spans="1:59">
      <c r="A8564">
        <v>8563</v>
      </c>
      <c r="E8564">
        <v>9795.2054794520554</v>
      </c>
      <c r="K8564">
        <v>7764.6486706562446</v>
      </c>
      <c r="L8564">
        <v>8567.6170039895769</v>
      </c>
      <c r="M8564">
        <v>9370.5853373229111</v>
      </c>
      <c r="N8564">
        <v>10173.553670656245</v>
      </c>
      <c r="O8564">
        <v>10976.522003989579</v>
      </c>
      <c r="Q8564">
        <v>48836.406888584119</v>
      </c>
      <c r="R8564">
        <v>47517.014906931428</v>
      </c>
      <c r="S8564">
        <v>46197.622925278738</v>
      </c>
      <c r="T8564">
        <v>44878.230943626048</v>
      </c>
      <c r="U8564">
        <v>43558.838961973357</v>
      </c>
      <c r="W8564">
        <v>0</v>
      </c>
      <c r="AB8564">
        <v>1</v>
      </c>
      <c r="AC8564">
        <v>1</v>
      </c>
      <c r="AD8564">
        <v>1</v>
      </c>
      <c r="AE8564">
        <v>1</v>
      </c>
      <c r="AF8564">
        <v>1</v>
      </c>
      <c r="AL8564">
        <v>0.83982509999999999</v>
      </c>
      <c r="AM8564" s="5">
        <v>16.358022689819339</v>
      </c>
      <c r="AN8564">
        <v>570.77625570776252</v>
      </c>
      <c r="AO8564">
        <f t="shared" si="133"/>
        <v>26826.48401826484</v>
      </c>
      <c r="AP8564">
        <v>684.93150684931504</v>
      </c>
      <c r="AQ8564">
        <v>9.259139999999999E-2</v>
      </c>
      <c r="AR8564">
        <v>6.0564100000000003E-2</v>
      </c>
      <c r="AS8564">
        <v>6.0405099999999996E-2</v>
      </c>
      <c r="AT8564">
        <v>5.9151800000000004E-2</v>
      </c>
      <c r="AU8564">
        <v>5.5782699999999998E-2</v>
      </c>
      <c r="AW8564">
        <v>9.2591399999999977E-2</v>
      </c>
      <c r="AX8564">
        <v>6.0564099999999996E-2</v>
      </c>
      <c r="AY8564">
        <v>6.0405100000000003E-2</v>
      </c>
      <c r="AZ8564">
        <v>5.9151800000000004E-2</v>
      </c>
      <c r="BA8564">
        <v>5.5782700000000005E-2</v>
      </c>
      <c r="BC8564" s="52">
        <v>100000</v>
      </c>
      <c r="BD8564" s="52">
        <v>100000</v>
      </c>
      <c r="BE8564">
        <v>0</v>
      </c>
      <c r="BF8564">
        <v>0</v>
      </c>
      <c r="BG8564">
        <v>0</v>
      </c>
    </row>
    <row r="8565" spans="1:59">
      <c r="A8565">
        <v>8564</v>
      </c>
      <c r="E8565">
        <v>9795.2054794520554</v>
      </c>
      <c r="K8565">
        <v>8150.3481523688533</v>
      </c>
      <c r="L8565">
        <v>8902.5531523688533</v>
      </c>
      <c r="M8565">
        <v>9654.7581523688532</v>
      </c>
      <c r="N8565">
        <v>10406.963152368853</v>
      </c>
      <c r="O8565">
        <v>11159.168152368853</v>
      </c>
      <c r="Q8565">
        <v>48836.406888584119</v>
      </c>
      <c r="R8565">
        <v>47517.014906931428</v>
      </c>
      <c r="S8565">
        <v>46197.622925278738</v>
      </c>
      <c r="T8565">
        <v>44878.230943626048</v>
      </c>
      <c r="U8565">
        <v>43558.838961973357</v>
      </c>
      <c r="W8565">
        <v>0</v>
      </c>
      <c r="AB8565">
        <v>1</v>
      </c>
      <c r="AC8565">
        <v>1</v>
      </c>
      <c r="AD8565">
        <v>1</v>
      </c>
      <c r="AE8565">
        <v>1</v>
      </c>
      <c r="AF8565">
        <v>1</v>
      </c>
      <c r="AL8565">
        <v>1.9422754</v>
      </c>
      <c r="AM8565" s="5">
        <v>16.07094764709473</v>
      </c>
      <c r="AN8565">
        <v>570.77625570776252</v>
      </c>
      <c r="AO8565">
        <f t="shared" si="133"/>
        <v>26826.48401826484</v>
      </c>
      <c r="AP8565">
        <v>684.93150684931504</v>
      </c>
      <c r="AQ8565">
        <v>8.7215999999999988E-2</v>
      </c>
      <c r="AR8565">
        <v>5.66493E-2</v>
      </c>
      <c r="AS8565">
        <v>5.9328000000000006E-2</v>
      </c>
      <c r="AT8565">
        <v>5.8532200000000006E-2</v>
      </c>
      <c r="AU8565">
        <v>5.5420699999999996E-2</v>
      </c>
      <c r="AW8565">
        <v>8.7216000000000002E-2</v>
      </c>
      <c r="AX8565">
        <v>5.66493E-2</v>
      </c>
      <c r="AY8565">
        <v>5.9328000000000006E-2</v>
      </c>
      <c r="AZ8565">
        <v>5.8532200000000006E-2</v>
      </c>
      <c r="BA8565">
        <v>5.5420700000000003E-2</v>
      </c>
      <c r="BC8565" s="52">
        <v>100000</v>
      </c>
      <c r="BD8565" s="52">
        <v>100000</v>
      </c>
      <c r="BE8565">
        <v>0</v>
      </c>
      <c r="BF8565">
        <v>0</v>
      </c>
      <c r="BG8565">
        <v>0</v>
      </c>
    </row>
    <row r="8566" spans="1:59">
      <c r="A8566">
        <v>8565</v>
      </c>
      <c r="E8566">
        <v>9795.2054794520554</v>
      </c>
      <c r="K8566">
        <v>7231.5774466773237</v>
      </c>
      <c r="L8566">
        <v>7854.3732800106573</v>
      </c>
      <c r="M8566">
        <v>8477.1691133439908</v>
      </c>
      <c r="N8566">
        <v>9099.9649466773244</v>
      </c>
      <c r="O8566">
        <v>9722.760780010658</v>
      </c>
      <c r="Q8566">
        <v>47475.657257041443</v>
      </c>
      <c r="R8566">
        <v>46193.028057062103</v>
      </c>
      <c r="S8566">
        <v>44910.398857082764</v>
      </c>
      <c r="T8566">
        <v>43627.769657103425</v>
      </c>
      <c r="U8566">
        <v>42345.140457124086</v>
      </c>
      <c r="W8566">
        <v>0</v>
      </c>
      <c r="AB8566">
        <v>1</v>
      </c>
      <c r="AC8566">
        <v>1</v>
      </c>
      <c r="AD8566">
        <v>1</v>
      </c>
      <c r="AE8566">
        <v>1</v>
      </c>
      <c r="AF8566">
        <v>1</v>
      </c>
      <c r="AL8566">
        <v>1.7150985999999999</v>
      </c>
      <c r="AM8566" s="5">
        <v>16.135044097900391</v>
      </c>
      <c r="AN8566">
        <v>570.77625570776252</v>
      </c>
      <c r="AO8566">
        <f t="shared" si="133"/>
        <v>26826.48401826484</v>
      </c>
      <c r="AP8566">
        <v>684.93150684931504</v>
      </c>
      <c r="AQ8566">
        <v>8.4539500000000004E-2</v>
      </c>
      <c r="AR8566">
        <v>5.37937E-2</v>
      </c>
      <c r="AS8566">
        <v>5.7763200000000001E-2</v>
      </c>
      <c r="AT8566">
        <v>5.7022900000000001E-2</v>
      </c>
      <c r="AU8566">
        <v>5.4535400000000005E-2</v>
      </c>
      <c r="AW8566">
        <v>8.4539500000000004E-2</v>
      </c>
      <c r="AX8566">
        <v>5.37937E-2</v>
      </c>
      <c r="AY8566">
        <v>5.7763200000000001E-2</v>
      </c>
      <c r="AZ8566">
        <v>5.7022900000000001E-2</v>
      </c>
      <c r="BA8566">
        <v>5.4535399999999998E-2</v>
      </c>
      <c r="BC8566" s="52">
        <v>100000</v>
      </c>
      <c r="BD8566" s="52">
        <v>100000</v>
      </c>
      <c r="BE8566">
        <v>0</v>
      </c>
      <c r="BF8566">
        <v>0</v>
      </c>
      <c r="BG8566">
        <v>0</v>
      </c>
    </row>
    <row r="8567" spans="1:59">
      <c r="A8567">
        <v>8566</v>
      </c>
      <c r="E8567">
        <v>9795.2054794520554</v>
      </c>
      <c r="K8567">
        <v>6142.4081639903707</v>
      </c>
      <c r="L8567">
        <v>6691.148997323704</v>
      </c>
      <c r="M8567">
        <v>7239.8898306570372</v>
      </c>
      <c r="N8567">
        <v>7788.6306639903705</v>
      </c>
      <c r="O8567">
        <v>8337.3714973237038</v>
      </c>
      <c r="Q8567">
        <v>42977.064834526063</v>
      </c>
      <c r="R8567">
        <v>41815.972151569695</v>
      </c>
      <c r="S8567">
        <v>40654.879468613326</v>
      </c>
      <c r="T8567">
        <v>39493.786785656957</v>
      </c>
      <c r="U8567">
        <v>38332.694102700589</v>
      </c>
      <c r="W8567">
        <v>0</v>
      </c>
      <c r="AB8567">
        <v>1</v>
      </c>
      <c r="AC8567">
        <v>1</v>
      </c>
      <c r="AD8567">
        <v>1</v>
      </c>
      <c r="AE8567">
        <v>1</v>
      </c>
      <c r="AF8567">
        <v>1</v>
      </c>
      <c r="AL8567">
        <v>1.6083814999999999</v>
      </c>
      <c r="AM8567" s="5">
        <v>16.439115524291989</v>
      </c>
      <c r="AN8567">
        <v>570.77625570776252</v>
      </c>
      <c r="AO8567">
        <f t="shared" si="133"/>
        <v>26826.48401826484</v>
      </c>
      <c r="AP8567">
        <v>684.93150684931504</v>
      </c>
      <c r="AQ8567">
        <v>8.2003100000000009E-2</v>
      </c>
      <c r="AR8567">
        <v>5.1630200000000001E-2</v>
      </c>
      <c r="AS8567">
        <v>5.5023699999999995E-2</v>
      </c>
      <c r="AT8567">
        <v>5.5470599999999995E-2</v>
      </c>
      <c r="AU8567">
        <v>5.4369799999999996E-2</v>
      </c>
      <c r="AW8567">
        <v>8.2003100000000009E-2</v>
      </c>
      <c r="AX8567">
        <v>5.1630200000000001E-2</v>
      </c>
      <c r="AY8567">
        <v>5.5023699999999995E-2</v>
      </c>
      <c r="AZ8567">
        <v>5.5470599999999995E-2</v>
      </c>
      <c r="BA8567">
        <v>5.4369799999999996E-2</v>
      </c>
      <c r="BC8567" s="52">
        <v>100000</v>
      </c>
      <c r="BD8567" s="52">
        <v>100000</v>
      </c>
      <c r="BE8567">
        <v>0</v>
      </c>
      <c r="BF8567">
        <v>0</v>
      </c>
      <c r="BG8567">
        <v>0</v>
      </c>
    </row>
    <row r="8568" spans="1:59">
      <c r="A8568">
        <v>8567</v>
      </c>
      <c r="E8568">
        <v>9795.2054794520554</v>
      </c>
      <c r="K8568">
        <v>5898.323715861794</v>
      </c>
      <c r="L8568">
        <v>6346.0062158617939</v>
      </c>
      <c r="M8568">
        <v>6793.6887158617938</v>
      </c>
      <c r="N8568">
        <v>7241.3712158617936</v>
      </c>
      <c r="O8568">
        <v>7689.0537158617935</v>
      </c>
      <c r="Q8568">
        <v>33535.779843118769</v>
      </c>
      <c r="R8568">
        <v>32629.758256110781</v>
      </c>
      <c r="S8568">
        <v>31723.736669102793</v>
      </c>
      <c r="T8568">
        <v>30817.715082094805</v>
      </c>
      <c r="U8568">
        <v>29911.693495086816</v>
      </c>
      <c r="W8568">
        <v>0</v>
      </c>
      <c r="AB8568">
        <v>1</v>
      </c>
      <c r="AC8568">
        <v>1</v>
      </c>
      <c r="AD8568">
        <v>1</v>
      </c>
      <c r="AE8568">
        <v>1</v>
      </c>
      <c r="AF8568">
        <v>1</v>
      </c>
      <c r="AL8568">
        <v>2.5824327</v>
      </c>
      <c r="AM8568" s="5">
        <v>16.68887901306152</v>
      </c>
      <c r="AN8568">
        <v>570.77625570776252</v>
      </c>
      <c r="AO8568">
        <f t="shared" si="133"/>
        <v>26826.48401826484</v>
      </c>
      <c r="AP8568">
        <v>684.93150684931504</v>
      </c>
      <c r="AQ8568">
        <v>7.2481299999999999E-2</v>
      </c>
      <c r="AR8568">
        <v>4.90605E-2</v>
      </c>
      <c r="AS8568">
        <v>5.2185099999999998E-2</v>
      </c>
      <c r="AT8568">
        <v>5.4837200000000003E-2</v>
      </c>
      <c r="AU8568">
        <v>5.3601500000000003E-2</v>
      </c>
      <c r="AW8568">
        <v>7.2481299999999999E-2</v>
      </c>
      <c r="AX8568">
        <v>4.9060499999999993E-2</v>
      </c>
      <c r="AY8568">
        <v>5.2185099999999998E-2</v>
      </c>
      <c r="AZ8568">
        <v>5.4837200000000003E-2</v>
      </c>
      <c r="BA8568">
        <v>5.360150000000001E-2</v>
      </c>
      <c r="BC8568" s="52">
        <v>100000</v>
      </c>
      <c r="BD8568" s="52">
        <v>100000</v>
      </c>
      <c r="BE8568">
        <v>0</v>
      </c>
      <c r="BF8568">
        <v>0</v>
      </c>
      <c r="BG8568">
        <v>0</v>
      </c>
    </row>
    <row r="8569" spans="1:59">
      <c r="A8569">
        <v>8568</v>
      </c>
      <c r="E8569">
        <v>9795.2054794520554</v>
      </c>
      <c r="K8569">
        <v>4395.8227497872986</v>
      </c>
      <c r="L8569">
        <v>4788.7277497872983</v>
      </c>
      <c r="M8569">
        <v>5181.6327497872981</v>
      </c>
      <c r="N8569">
        <v>5574.5377497872978</v>
      </c>
      <c r="O8569">
        <v>5967.4427497872975</v>
      </c>
      <c r="Q8569">
        <v>25686.31622404468</v>
      </c>
      <c r="R8569">
        <v>24992.360182611155</v>
      </c>
      <c r="S8569">
        <v>24298.404141177631</v>
      </c>
      <c r="T8569">
        <v>23604.448099744106</v>
      </c>
      <c r="U8569">
        <v>22910.492058310581</v>
      </c>
      <c r="W8569">
        <v>0</v>
      </c>
      <c r="AB8569">
        <v>1</v>
      </c>
      <c r="AC8569">
        <v>1</v>
      </c>
      <c r="AD8569">
        <v>1</v>
      </c>
      <c r="AE8569">
        <v>1</v>
      </c>
      <c r="AF8569">
        <v>1</v>
      </c>
      <c r="AL8569">
        <v>2.0541499999999999</v>
      </c>
      <c r="AM8569" s="5">
        <v>16.699087142944339</v>
      </c>
      <c r="AN8569">
        <v>570.77625570776252</v>
      </c>
      <c r="AO8569">
        <f t="shared" si="133"/>
        <v>26826.48401826484</v>
      </c>
      <c r="AP8569">
        <v>684.93150684931504</v>
      </c>
      <c r="AQ8569">
        <v>5.9479999999999998E-2</v>
      </c>
      <c r="AR8569">
        <v>4.9959099999999999E-2</v>
      </c>
      <c r="AS8569">
        <v>5.1856699999999999E-2</v>
      </c>
      <c r="AT8569">
        <v>5.4848599999999997E-2</v>
      </c>
      <c r="AU8569">
        <v>5.3465899999999997E-2</v>
      </c>
      <c r="AW8569">
        <v>5.9479999999999991E-2</v>
      </c>
      <c r="AX8569">
        <v>4.9959099999999992E-2</v>
      </c>
      <c r="AY8569">
        <v>5.1856699999999992E-2</v>
      </c>
      <c r="AZ8569">
        <v>5.4848599999999997E-2</v>
      </c>
      <c r="BA8569">
        <v>5.3465899999999997E-2</v>
      </c>
      <c r="BC8569" s="52">
        <v>100000</v>
      </c>
      <c r="BD8569" s="52">
        <v>100000</v>
      </c>
      <c r="BE8569">
        <v>0</v>
      </c>
      <c r="BF8569">
        <v>0</v>
      </c>
      <c r="BG8569">
        <v>0</v>
      </c>
    </row>
    <row r="8570" spans="1:59">
      <c r="A8570">
        <v>8569</v>
      </c>
      <c r="E8570">
        <v>9795.2054794520554</v>
      </c>
      <c r="K8570">
        <v>3480.7619561905767</v>
      </c>
      <c r="L8570">
        <v>3801.5644561905765</v>
      </c>
      <c r="M8570">
        <v>4122.3669561905763</v>
      </c>
      <c r="N8570">
        <v>4443.1694561905761</v>
      </c>
      <c r="O8570">
        <v>4763.9719561905758</v>
      </c>
      <c r="Q8570">
        <v>25144.894641954528</v>
      </c>
      <c r="R8570">
        <v>24465.56595054442</v>
      </c>
      <c r="S8570">
        <v>23786.237259134312</v>
      </c>
      <c r="T8570">
        <v>23106.908567724204</v>
      </c>
      <c r="U8570">
        <v>22427.579876314096</v>
      </c>
      <c r="W8570">
        <v>0</v>
      </c>
      <c r="AB8570">
        <v>1</v>
      </c>
      <c r="AC8570">
        <v>1</v>
      </c>
      <c r="AD8570">
        <v>1</v>
      </c>
      <c r="AE8570">
        <v>1</v>
      </c>
      <c r="AF8570">
        <v>1</v>
      </c>
      <c r="AL8570">
        <v>1.6869494</v>
      </c>
      <c r="AM8570" s="5">
        <v>16.630891799926761</v>
      </c>
      <c r="AN8570">
        <v>570.77625570776252</v>
      </c>
      <c r="AO8570">
        <f t="shared" si="133"/>
        <v>26826.48401826484</v>
      </c>
      <c r="AP8570">
        <v>684.93150684931504</v>
      </c>
      <c r="AQ8570">
        <v>5.8969399999999998E-2</v>
      </c>
      <c r="AR8570">
        <v>5.0366100000000004E-2</v>
      </c>
      <c r="AS8570">
        <v>5.1992499999999997E-2</v>
      </c>
      <c r="AT8570">
        <v>5.49498E-2</v>
      </c>
      <c r="AU8570">
        <v>5.3424799999999995E-2</v>
      </c>
      <c r="AW8570">
        <v>5.8969399999999991E-2</v>
      </c>
      <c r="AX8570">
        <v>5.0366100000000011E-2</v>
      </c>
      <c r="AY8570">
        <v>5.1992499999999997E-2</v>
      </c>
      <c r="AZ8570">
        <v>5.4949800000000007E-2</v>
      </c>
      <c r="BA8570">
        <v>5.3424799999999995E-2</v>
      </c>
      <c r="BC8570" s="52">
        <v>100000</v>
      </c>
      <c r="BD8570" s="52">
        <v>100000</v>
      </c>
      <c r="BE8570">
        <v>0</v>
      </c>
      <c r="BF8570">
        <v>0</v>
      </c>
      <c r="BG8570">
        <v>0</v>
      </c>
    </row>
    <row r="8571" spans="1:59">
      <c r="A8571">
        <v>8570</v>
      </c>
      <c r="E8571">
        <v>9795.2054794520554</v>
      </c>
      <c r="K8571">
        <v>2551.7124287590727</v>
      </c>
      <c r="L8571">
        <v>2731.3074287590725</v>
      </c>
      <c r="M8571">
        <v>2910.9024287590728</v>
      </c>
      <c r="N8571">
        <v>3090.497428759073</v>
      </c>
      <c r="O8571">
        <v>3270.0924287590733</v>
      </c>
      <c r="Q8571">
        <v>26408.978940680401</v>
      </c>
      <c r="R8571">
        <v>25695.499033614324</v>
      </c>
      <c r="S8571">
        <v>24982.01912654825</v>
      </c>
      <c r="T8571">
        <v>24268.539219482176</v>
      </c>
      <c r="U8571">
        <v>23555.059312416102</v>
      </c>
      <c r="W8571">
        <v>0</v>
      </c>
      <c r="AB8571">
        <v>1</v>
      </c>
      <c r="AC8571">
        <v>1</v>
      </c>
      <c r="AD8571">
        <v>1</v>
      </c>
      <c r="AE8571">
        <v>1</v>
      </c>
      <c r="AF8571">
        <v>1</v>
      </c>
      <c r="AL8571">
        <v>2.3323388</v>
      </c>
      <c r="AM8571" s="5">
        <v>16.484294891357418</v>
      </c>
      <c r="AN8571">
        <v>570.77625570776252</v>
      </c>
      <c r="AO8571">
        <f t="shared" si="133"/>
        <v>26826.48401826484</v>
      </c>
      <c r="AP8571">
        <v>684.93150684931504</v>
      </c>
      <c r="AQ8571">
        <v>5.9641399999999997E-2</v>
      </c>
      <c r="AR8571">
        <v>5.0637599999999998E-2</v>
      </c>
      <c r="AS8571">
        <v>5.2045099999999997E-2</v>
      </c>
      <c r="AT8571">
        <v>5.5012800000000001E-2</v>
      </c>
      <c r="AU8571">
        <v>5.3545799999999998E-2</v>
      </c>
      <c r="AW8571">
        <v>5.9641399999999997E-2</v>
      </c>
      <c r="AX8571">
        <v>5.0637599999999991E-2</v>
      </c>
      <c r="AY8571">
        <v>5.2045099999999997E-2</v>
      </c>
      <c r="AZ8571">
        <v>5.5012800000000001E-2</v>
      </c>
      <c r="BA8571">
        <v>5.3545799999999991E-2</v>
      </c>
      <c r="BC8571" s="52">
        <v>100000</v>
      </c>
      <c r="BD8571" s="52">
        <v>100000</v>
      </c>
      <c r="BE8571">
        <v>0</v>
      </c>
      <c r="BF8571">
        <v>0</v>
      </c>
      <c r="BG8571">
        <v>0</v>
      </c>
    </row>
    <row r="8572" spans="1:59">
      <c r="A8572">
        <v>8571</v>
      </c>
      <c r="E8572">
        <v>9795.2054794520554</v>
      </c>
      <c r="K8572">
        <v>1874.2564379487719</v>
      </c>
      <c r="L8572">
        <v>1983.646437948772</v>
      </c>
      <c r="M8572">
        <v>2093.0364379487719</v>
      </c>
      <c r="N8572">
        <v>2202.4264379487718</v>
      </c>
      <c r="O8572">
        <v>2311.8164379487716</v>
      </c>
      <c r="Q8572">
        <v>26821.725454594791</v>
      </c>
      <c r="R8572">
        <v>26097.094554444353</v>
      </c>
      <c r="S8572">
        <v>25372.463654293915</v>
      </c>
      <c r="T8572">
        <v>24647.832754143477</v>
      </c>
      <c r="U8572">
        <v>23923.20185399304</v>
      </c>
      <c r="W8572">
        <v>0</v>
      </c>
      <c r="AB8572">
        <v>1</v>
      </c>
      <c r="AC8572">
        <v>1</v>
      </c>
      <c r="AD8572">
        <v>1</v>
      </c>
      <c r="AE8572">
        <v>1</v>
      </c>
      <c r="AF8572">
        <v>1</v>
      </c>
      <c r="AL8572">
        <v>1.2699693000000001</v>
      </c>
      <c r="AM8572" s="5">
        <v>16.489625930786129</v>
      </c>
      <c r="AN8572">
        <v>570.77625570776252</v>
      </c>
      <c r="AO8572">
        <f t="shared" si="133"/>
        <v>26826.48401826484</v>
      </c>
      <c r="AP8572">
        <v>684.93150684931504</v>
      </c>
      <c r="AQ8572">
        <v>6.0657299999999997E-2</v>
      </c>
      <c r="AR8572">
        <v>5.0329199999999998E-2</v>
      </c>
      <c r="AS8572">
        <v>5.1978700000000003E-2</v>
      </c>
      <c r="AT8572">
        <v>5.5078099999999998E-2</v>
      </c>
      <c r="AU8572">
        <v>5.3549199999999998E-2</v>
      </c>
      <c r="AW8572">
        <v>6.0657299999999997E-2</v>
      </c>
      <c r="AX8572">
        <v>5.0329200000000004E-2</v>
      </c>
      <c r="AY8572">
        <v>5.1978700000000003E-2</v>
      </c>
      <c r="AZ8572">
        <v>5.5078100000000005E-2</v>
      </c>
      <c r="BA8572">
        <v>5.3549200000000005E-2</v>
      </c>
      <c r="BC8572" s="52">
        <v>100000</v>
      </c>
      <c r="BD8572" s="52">
        <v>100000</v>
      </c>
      <c r="BE8572">
        <v>0</v>
      </c>
      <c r="BF8572">
        <v>0</v>
      </c>
      <c r="BG8572">
        <v>0</v>
      </c>
    </row>
    <row r="8573" spans="1:59">
      <c r="A8573">
        <v>8572</v>
      </c>
      <c r="E8573">
        <v>9795.2054794520554</v>
      </c>
      <c r="K8573">
        <v>1659.5940626664619</v>
      </c>
      <c r="L8573">
        <v>1714.4540626664621</v>
      </c>
      <c r="M8573">
        <v>1769.3140626664622</v>
      </c>
      <c r="N8573">
        <v>1824.1740626664623</v>
      </c>
      <c r="O8573">
        <v>1879.0340626664624</v>
      </c>
      <c r="Q8573">
        <v>29138.646839772209</v>
      </c>
      <c r="R8573">
        <v>28351.420681780241</v>
      </c>
      <c r="S8573">
        <v>27564.194523788272</v>
      </c>
      <c r="T8573">
        <v>26776.968365796303</v>
      </c>
      <c r="U8573">
        <v>25989.742207804335</v>
      </c>
      <c r="W8573">
        <v>0</v>
      </c>
      <c r="AB8573">
        <v>1</v>
      </c>
      <c r="AC8573">
        <v>1</v>
      </c>
      <c r="AD8573">
        <v>1</v>
      </c>
      <c r="AE8573">
        <v>1</v>
      </c>
      <c r="AF8573">
        <v>1</v>
      </c>
      <c r="AL8573">
        <v>0.91662144999999995</v>
      </c>
      <c r="AM8573" s="5">
        <v>16.689702987670898</v>
      </c>
      <c r="AN8573">
        <v>570.77625570776252</v>
      </c>
      <c r="AO8573">
        <f t="shared" si="133"/>
        <v>26826.48401826484</v>
      </c>
      <c r="AP8573">
        <v>684.93150684931504</v>
      </c>
      <c r="AQ8573">
        <v>4.8586799999999999E-2</v>
      </c>
      <c r="AR8573">
        <v>4.9705800000000001E-2</v>
      </c>
      <c r="AS8573">
        <v>5.0056299999999998E-2</v>
      </c>
      <c r="AT8573">
        <v>5.3115299999999997E-2</v>
      </c>
      <c r="AU8573">
        <v>5.2959899999999997E-2</v>
      </c>
      <c r="AW8573">
        <v>4.8586799999999999E-2</v>
      </c>
      <c r="AX8573">
        <v>4.9705800000000008E-2</v>
      </c>
      <c r="AY8573">
        <v>5.0056299999999998E-2</v>
      </c>
      <c r="AZ8573">
        <v>5.311529999999999E-2</v>
      </c>
      <c r="BA8573">
        <v>5.295989999999999E-2</v>
      </c>
      <c r="BC8573" s="52">
        <v>100000</v>
      </c>
      <c r="BD8573" s="52">
        <v>100000</v>
      </c>
      <c r="BE8573">
        <v>0</v>
      </c>
      <c r="BF8573">
        <v>0</v>
      </c>
      <c r="BG8573">
        <v>0</v>
      </c>
    </row>
    <row r="8574" spans="1:59">
      <c r="A8574">
        <v>8573</v>
      </c>
      <c r="E8574">
        <v>9795.2054794520554</v>
      </c>
      <c r="K8574">
        <v>1823.4760911077951</v>
      </c>
      <c r="L8574">
        <v>1872.9735911077951</v>
      </c>
      <c r="M8574">
        <v>1922.471091107795</v>
      </c>
      <c r="N8574">
        <v>1971.968591107795</v>
      </c>
      <c r="O8574">
        <v>2021.4660911077949</v>
      </c>
      <c r="Q8574">
        <v>34300.222841908268</v>
      </c>
      <c r="R8574">
        <v>33373.548629238161</v>
      </c>
      <c r="S8574">
        <v>32446.874416568055</v>
      </c>
      <c r="T8574">
        <v>31520.200203897948</v>
      </c>
      <c r="U8574">
        <v>30593.525991227842</v>
      </c>
      <c r="W8574">
        <v>0</v>
      </c>
      <c r="AB8574">
        <v>1</v>
      </c>
      <c r="AC8574">
        <v>1</v>
      </c>
      <c r="AD8574">
        <v>1</v>
      </c>
      <c r="AE8574">
        <v>1</v>
      </c>
      <c r="AF8574">
        <v>1</v>
      </c>
      <c r="AL8574">
        <v>2.0329606999999998</v>
      </c>
      <c r="AM8574" s="5">
        <v>17.047994613647461</v>
      </c>
      <c r="AN8574">
        <v>570.77625570776252</v>
      </c>
      <c r="AO8574">
        <f t="shared" si="133"/>
        <v>26826.48401826484</v>
      </c>
      <c r="AP8574">
        <v>684.93150684931504</v>
      </c>
      <c r="AQ8574">
        <v>4.8341099999999998E-2</v>
      </c>
      <c r="AR8574">
        <v>4.9184800000000001E-2</v>
      </c>
      <c r="AS8574">
        <v>5.04077E-2</v>
      </c>
      <c r="AT8574">
        <v>5.3188600000000003E-2</v>
      </c>
      <c r="AU8574">
        <v>5.3004800000000005E-2</v>
      </c>
      <c r="AW8574">
        <v>4.8341099999999998E-2</v>
      </c>
      <c r="AX8574">
        <v>4.9184800000000001E-2</v>
      </c>
      <c r="AY8574">
        <v>5.04077E-2</v>
      </c>
      <c r="AZ8574">
        <v>5.3188600000000003E-2</v>
      </c>
      <c r="BA8574">
        <v>5.3004800000000005E-2</v>
      </c>
      <c r="BC8574" s="52">
        <v>100000</v>
      </c>
      <c r="BD8574" s="52">
        <v>100000</v>
      </c>
      <c r="BE8574">
        <v>0</v>
      </c>
      <c r="BF8574">
        <v>0</v>
      </c>
      <c r="BG8574">
        <v>0</v>
      </c>
    </row>
    <row r="8575" spans="1:59">
      <c r="A8575">
        <v>8574</v>
      </c>
      <c r="E8575">
        <v>9795.2054794520554</v>
      </c>
      <c r="K8575">
        <v>2294.348398178669</v>
      </c>
      <c r="L8575">
        <v>2343.350898178669</v>
      </c>
      <c r="M8575">
        <v>2392.3533981786691</v>
      </c>
      <c r="N8575">
        <v>2441.3558981786691</v>
      </c>
      <c r="O8575">
        <v>2490.3583981786692</v>
      </c>
      <c r="Q8575">
        <v>50328.78092644611</v>
      </c>
      <c r="R8575">
        <v>48969.070128200081</v>
      </c>
      <c r="S8575">
        <v>47609.359329954052</v>
      </c>
      <c r="T8575">
        <v>46249.648531708022</v>
      </c>
      <c r="U8575">
        <v>44889.937733461993</v>
      </c>
      <c r="W8575">
        <v>0</v>
      </c>
      <c r="AB8575">
        <v>1</v>
      </c>
      <c r="AC8575">
        <v>1</v>
      </c>
      <c r="AD8575">
        <v>1</v>
      </c>
      <c r="AE8575">
        <v>1</v>
      </c>
      <c r="AF8575">
        <v>1</v>
      </c>
      <c r="AL8575">
        <v>3.6544213000000001</v>
      </c>
      <c r="AM8575" s="5">
        <v>16.785516738891602</v>
      </c>
      <c r="AN8575">
        <v>570.77625570776252</v>
      </c>
      <c r="AO8575">
        <f t="shared" si="133"/>
        <v>26826.48401826484</v>
      </c>
      <c r="AP8575">
        <v>684.93150684931504</v>
      </c>
      <c r="AQ8575">
        <v>4.8187899999999999E-2</v>
      </c>
      <c r="AR8575">
        <v>4.9468200000000004E-2</v>
      </c>
      <c r="AS8575">
        <v>5.0828200000000004E-2</v>
      </c>
      <c r="AT8575">
        <v>5.3324700000000003E-2</v>
      </c>
      <c r="AU8575">
        <v>5.3042499999999999E-2</v>
      </c>
      <c r="AW8575">
        <v>4.8187899999999992E-2</v>
      </c>
      <c r="AX8575">
        <v>4.9468200000000004E-2</v>
      </c>
      <c r="AY8575">
        <v>5.0828200000000004E-2</v>
      </c>
      <c r="AZ8575">
        <v>5.3324700000000003E-2</v>
      </c>
      <c r="BA8575">
        <v>5.3042500000000006E-2</v>
      </c>
      <c r="BC8575" s="52">
        <v>100000</v>
      </c>
      <c r="BD8575" s="52">
        <v>100000</v>
      </c>
      <c r="BE8575">
        <v>0</v>
      </c>
      <c r="BF8575">
        <v>0</v>
      </c>
      <c r="BG8575">
        <v>0</v>
      </c>
    </row>
    <row r="8576" spans="1:59">
      <c r="A8576">
        <v>8575</v>
      </c>
      <c r="E8576">
        <v>9795.2054794520554</v>
      </c>
      <c r="K8576">
        <v>2977.5748829481722</v>
      </c>
      <c r="L8576">
        <v>3019.7848829481723</v>
      </c>
      <c r="M8576">
        <v>3061.9948829481723</v>
      </c>
      <c r="N8576">
        <v>3104.2048829481723</v>
      </c>
      <c r="O8576">
        <v>3146.4148829481724</v>
      </c>
      <c r="Q8576">
        <v>59647.706966995327</v>
      </c>
      <c r="R8576">
        <v>58036.230786220345</v>
      </c>
      <c r="S8576">
        <v>56424.754605445363</v>
      </c>
      <c r="T8576">
        <v>54813.278424670381</v>
      </c>
      <c r="U8576">
        <v>53201.802243895399</v>
      </c>
      <c r="W8576">
        <v>0</v>
      </c>
      <c r="AB8576">
        <v>1</v>
      </c>
      <c r="AC8576">
        <v>1</v>
      </c>
      <c r="AD8576">
        <v>1</v>
      </c>
      <c r="AE8576">
        <v>1</v>
      </c>
      <c r="AF8576">
        <v>1</v>
      </c>
      <c r="AL8576">
        <v>4.7538419999999997</v>
      </c>
      <c r="AM8576" s="5">
        <v>16.6278076171875</v>
      </c>
      <c r="AN8576">
        <v>570.77625570776252</v>
      </c>
      <c r="AO8576">
        <f t="shared" si="133"/>
        <v>26826.48401826484</v>
      </c>
      <c r="AP8576">
        <v>684.93150684931504</v>
      </c>
      <c r="AQ8576">
        <v>4.69351E-2</v>
      </c>
      <c r="AR8576">
        <v>4.9718100000000001E-2</v>
      </c>
      <c r="AS8576">
        <v>5.0544699999999998E-2</v>
      </c>
      <c r="AT8576">
        <v>5.3481000000000001E-2</v>
      </c>
      <c r="AU8576">
        <v>5.3214499999999998E-2</v>
      </c>
      <c r="AW8576">
        <v>4.6935099999999993E-2</v>
      </c>
      <c r="AX8576">
        <v>4.9718100000000001E-2</v>
      </c>
      <c r="AY8576">
        <v>5.0544699999999998E-2</v>
      </c>
      <c r="AZ8576">
        <v>5.3481000000000001E-2</v>
      </c>
      <c r="BA8576">
        <v>5.3214499999999998E-2</v>
      </c>
      <c r="BC8576" s="52">
        <v>100000</v>
      </c>
      <c r="BD8576" s="52">
        <v>100000</v>
      </c>
      <c r="BE8576">
        <v>0</v>
      </c>
      <c r="BF8576">
        <v>0</v>
      </c>
      <c r="BG8576">
        <v>0</v>
      </c>
    </row>
    <row r="8577" spans="1:59">
      <c r="A8577">
        <v>8576</v>
      </c>
      <c r="E8577">
        <v>9795.2054794520554</v>
      </c>
      <c r="K8577">
        <v>4267.8573322257134</v>
      </c>
      <c r="L8577">
        <v>4309.3798322257135</v>
      </c>
      <c r="M8577">
        <v>4350.9023322257135</v>
      </c>
      <c r="N8577">
        <v>4392.4248322257135</v>
      </c>
      <c r="O8577">
        <v>4433.9473322257136</v>
      </c>
      <c r="Q8577">
        <v>56112.041861343278</v>
      </c>
      <c r="R8577">
        <v>54596.087209949997</v>
      </c>
      <c r="S8577">
        <v>53080.132558556717</v>
      </c>
      <c r="T8577">
        <v>51564.177907163437</v>
      </c>
      <c r="U8577">
        <v>50048.223255770157</v>
      </c>
      <c r="W8577">
        <v>0</v>
      </c>
      <c r="AB8577">
        <v>1</v>
      </c>
      <c r="AC8577">
        <v>1</v>
      </c>
      <c r="AD8577">
        <v>1</v>
      </c>
      <c r="AE8577">
        <v>1</v>
      </c>
      <c r="AF8577">
        <v>1</v>
      </c>
      <c r="AL8577">
        <v>5.1350135999999997</v>
      </c>
      <c r="AM8577" s="5">
        <v>16.968389511108398</v>
      </c>
      <c r="AN8577">
        <v>570.77625570776252</v>
      </c>
      <c r="AO8577">
        <f t="shared" si="133"/>
        <v>26826.48401826484</v>
      </c>
      <c r="AP8577">
        <v>684.93150684931504</v>
      </c>
      <c r="AQ8577">
        <v>4.7899999999999998E-2</v>
      </c>
      <c r="AR8577">
        <v>5.06244E-2</v>
      </c>
      <c r="AS8577">
        <v>5.1375200000000003E-2</v>
      </c>
      <c r="AT8577">
        <v>5.4357599999999999E-2</v>
      </c>
      <c r="AU8577">
        <v>5.4144199999999996E-2</v>
      </c>
      <c r="AW8577">
        <v>4.7899999999999998E-2</v>
      </c>
      <c r="AX8577">
        <v>5.06244E-2</v>
      </c>
      <c r="AY8577">
        <v>5.1375199999999996E-2</v>
      </c>
      <c r="AZ8577">
        <v>5.4357599999999992E-2</v>
      </c>
      <c r="BA8577">
        <v>5.414419999999999E-2</v>
      </c>
      <c r="BC8577" s="52">
        <v>100000</v>
      </c>
      <c r="BD8577" s="52">
        <v>100000</v>
      </c>
      <c r="BE8577">
        <v>0</v>
      </c>
      <c r="BF8577">
        <v>0</v>
      </c>
      <c r="BG8577">
        <v>0</v>
      </c>
    </row>
    <row r="8578" spans="1:59">
      <c r="A8578">
        <v>8577</v>
      </c>
      <c r="E8578">
        <v>9795.2054794520554</v>
      </c>
      <c r="K8578">
        <v>4584.0804011899763</v>
      </c>
      <c r="L8578">
        <v>4659.8129011899764</v>
      </c>
      <c r="M8578">
        <v>4735.5454011899765</v>
      </c>
      <c r="N8578">
        <v>4811.2779011899765</v>
      </c>
      <c r="O8578">
        <v>4887.0104011899766</v>
      </c>
      <c r="Q8578">
        <v>53633.702998555309</v>
      </c>
      <c r="R8578">
        <v>52184.704552110888</v>
      </c>
      <c r="S8578">
        <v>50735.706105666468</v>
      </c>
      <c r="T8578">
        <v>49286.707659222047</v>
      </c>
      <c r="U8578">
        <v>47837.709212777627</v>
      </c>
      <c r="W8578">
        <v>2.1559999999999999E-2</v>
      </c>
      <c r="AB8578">
        <v>1</v>
      </c>
      <c r="AC8578">
        <v>1</v>
      </c>
      <c r="AD8578">
        <v>1</v>
      </c>
      <c r="AE8578">
        <v>1</v>
      </c>
      <c r="AF8578">
        <v>1</v>
      </c>
      <c r="AL8578">
        <v>4.7299541999999999</v>
      </c>
      <c r="AM8578" s="5">
        <v>17.569272994995121</v>
      </c>
      <c r="AN8578">
        <v>570.77625570776252</v>
      </c>
      <c r="AO8578">
        <f t="shared" si="133"/>
        <v>26826.48401826484</v>
      </c>
      <c r="AP8578">
        <v>684.93150684931504</v>
      </c>
      <c r="AQ8578">
        <v>5.6804900000000005E-2</v>
      </c>
      <c r="AR8578">
        <v>5.1475399999999998E-2</v>
      </c>
      <c r="AS8578">
        <v>5.1970300000000004E-2</v>
      </c>
      <c r="AT8578">
        <v>5.45601E-2</v>
      </c>
      <c r="AU8578">
        <v>5.4459E-2</v>
      </c>
      <c r="AW8578">
        <v>5.6804900000000005E-2</v>
      </c>
      <c r="AX8578">
        <v>5.1475399999999991E-2</v>
      </c>
      <c r="AY8578">
        <v>5.1970300000000011E-2</v>
      </c>
      <c r="AZ8578">
        <v>5.45601E-2</v>
      </c>
      <c r="BA8578">
        <v>5.4458999999999994E-2</v>
      </c>
      <c r="BC8578" s="52">
        <v>100000</v>
      </c>
      <c r="BD8578" s="52">
        <v>100000</v>
      </c>
      <c r="BE8578">
        <v>0</v>
      </c>
      <c r="BF8578">
        <v>0</v>
      </c>
      <c r="BG8578">
        <v>0</v>
      </c>
    </row>
    <row r="8579" spans="1:59">
      <c r="A8579">
        <v>8578</v>
      </c>
      <c r="E8579">
        <v>9795.2054794520554</v>
      </c>
      <c r="K8579">
        <v>4986.8608795422679</v>
      </c>
      <c r="L8579">
        <v>5107.3058795422676</v>
      </c>
      <c r="M8579">
        <v>5227.7508795422673</v>
      </c>
      <c r="N8579">
        <v>5348.195879542267</v>
      </c>
      <c r="O8579">
        <v>5468.6408795422667</v>
      </c>
      <c r="Q8579">
        <v>52067.369747369346</v>
      </c>
      <c r="R8579">
        <v>50660.688246001824</v>
      </c>
      <c r="S8579">
        <v>49254.006744634302</v>
      </c>
      <c r="T8579">
        <v>47847.32524326678</v>
      </c>
      <c r="U8579">
        <v>46440.643741899257</v>
      </c>
      <c r="W8579">
        <v>5.6060000000000006E-2</v>
      </c>
      <c r="AB8579">
        <v>1</v>
      </c>
      <c r="AC8579">
        <v>1</v>
      </c>
      <c r="AD8579">
        <v>1</v>
      </c>
      <c r="AE8579">
        <v>1</v>
      </c>
      <c r="AF8579">
        <v>1</v>
      </c>
      <c r="AL8579">
        <v>4.9974980000000002</v>
      </c>
      <c r="AM8579" s="5">
        <v>17.296590805053711</v>
      </c>
      <c r="AN8579">
        <v>570.77625570776252</v>
      </c>
      <c r="AO8579">
        <f t="shared" ref="AO8579:AO8642" si="134">235000000/8760</f>
        <v>26826.48401826484</v>
      </c>
      <c r="AP8579">
        <v>684.93150684931504</v>
      </c>
      <c r="AQ8579">
        <v>5.7393199999999998E-2</v>
      </c>
      <c r="AR8579">
        <v>4.7316799999999999E-2</v>
      </c>
      <c r="AS8579">
        <v>5.24868E-2</v>
      </c>
      <c r="AT8579">
        <v>5.5470799999999994E-2</v>
      </c>
      <c r="AU8579">
        <v>5.4695099999999996E-2</v>
      </c>
      <c r="AW8579">
        <v>5.7393199999999991E-2</v>
      </c>
      <c r="AX8579">
        <v>4.7316800000000006E-2</v>
      </c>
      <c r="AY8579">
        <v>5.24868E-2</v>
      </c>
      <c r="AZ8579">
        <v>5.5470800000000001E-2</v>
      </c>
      <c r="BA8579">
        <v>5.4695099999999996E-2</v>
      </c>
      <c r="BC8579" s="52">
        <v>100000</v>
      </c>
      <c r="BD8579" s="52">
        <v>100000</v>
      </c>
      <c r="BE8579">
        <v>0</v>
      </c>
      <c r="BF8579">
        <v>0</v>
      </c>
      <c r="BG8579">
        <v>0</v>
      </c>
    </row>
    <row r="8580" spans="1:59">
      <c r="A8580">
        <v>8579</v>
      </c>
      <c r="E8580">
        <v>9795.2054794520554</v>
      </c>
      <c r="K8580">
        <v>5346.9397025964663</v>
      </c>
      <c r="L8580">
        <v>5595.0072025964664</v>
      </c>
      <c r="M8580">
        <v>5843.0747025964665</v>
      </c>
      <c r="N8580">
        <v>6091.1422025964666</v>
      </c>
      <c r="O8580">
        <v>6339.2097025964667</v>
      </c>
      <c r="Q8580">
        <v>50222.002923595152</v>
      </c>
      <c r="R8580">
        <v>48865.176896127152</v>
      </c>
      <c r="S8580">
        <v>47508.350868659152</v>
      </c>
      <c r="T8580">
        <v>46151.524841191153</v>
      </c>
      <c r="U8580">
        <v>44794.698813723153</v>
      </c>
      <c r="W8580">
        <v>5.8610000000000002E-2</v>
      </c>
      <c r="AB8580">
        <v>1</v>
      </c>
      <c r="AC8580">
        <v>1</v>
      </c>
      <c r="AD8580">
        <v>1</v>
      </c>
      <c r="AE8580">
        <v>1</v>
      </c>
      <c r="AF8580">
        <v>1</v>
      </c>
      <c r="AL8580">
        <v>5.8708119999999999</v>
      </c>
      <c r="AM8580" s="5">
        <v>16.673812866210941</v>
      </c>
      <c r="AN8580">
        <v>570.77625570776252</v>
      </c>
      <c r="AO8580">
        <f t="shared" si="134"/>
        <v>26826.48401826484</v>
      </c>
      <c r="AP8580">
        <v>684.93150684931504</v>
      </c>
      <c r="AQ8580">
        <v>5.7756100000000005E-2</v>
      </c>
      <c r="AR8580">
        <v>4.7842700000000002E-2</v>
      </c>
      <c r="AS8580">
        <v>5.2417999999999999E-2</v>
      </c>
      <c r="AT8580">
        <v>5.5547199999999998E-2</v>
      </c>
      <c r="AU8580">
        <v>5.4393700000000003E-2</v>
      </c>
      <c r="AW8580">
        <v>5.7756100000000005E-2</v>
      </c>
      <c r="AX8580">
        <v>4.7842700000000002E-2</v>
      </c>
      <c r="AY8580">
        <v>5.2418000000000006E-2</v>
      </c>
      <c r="AZ8580">
        <v>5.5547200000000005E-2</v>
      </c>
      <c r="BA8580">
        <v>5.4393700000000003E-2</v>
      </c>
      <c r="BC8580" s="52">
        <v>100000</v>
      </c>
      <c r="BD8580" s="52">
        <v>100000</v>
      </c>
      <c r="BE8580">
        <v>0</v>
      </c>
      <c r="BF8580">
        <v>0</v>
      </c>
      <c r="BG8580">
        <v>0</v>
      </c>
    </row>
    <row r="8581" spans="1:59">
      <c r="A8581">
        <v>8580</v>
      </c>
      <c r="E8581">
        <v>9795.2054794520554</v>
      </c>
      <c r="K8581">
        <v>6101.7203124600719</v>
      </c>
      <c r="L8581">
        <v>6417.0228124600717</v>
      </c>
      <c r="M8581">
        <v>6732.3253124600715</v>
      </c>
      <c r="N8581">
        <v>7047.6278124600713</v>
      </c>
      <c r="O8581">
        <v>7362.930312460071</v>
      </c>
      <c r="Q8581">
        <v>48109.210217168657</v>
      </c>
      <c r="R8581">
        <v>46809.464592123652</v>
      </c>
      <c r="S8581">
        <v>45509.718967078647</v>
      </c>
      <c r="T8581">
        <v>44209.973342033642</v>
      </c>
      <c r="U8581">
        <v>42910.227716988637</v>
      </c>
      <c r="W8581">
        <v>5.8650000000000001E-2</v>
      </c>
      <c r="AB8581">
        <v>1</v>
      </c>
      <c r="AC8581">
        <v>1</v>
      </c>
      <c r="AD8581">
        <v>1</v>
      </c>
      <c r="AE8581">
        <v>1</v>
      </c>
      <c r="AF8581">
        <v>1</v>
      </c>
      <c r="AL8581">
        <v>5.9107713999999998</v>
      </c>
      <c r="AM8581" s="5">
        <v>16.614688873291019</v>
      </c>
      <c r="AN8581">
        <v>570.77625570776252</v>
      </c>
      <c r="AO8581">
        <f t="shared" si="134"/>
        <v>26826.48401826484</v>
      </c>
      <c r="AP8581">
        <v>684.93150684931504</v>
      </c>
      <c r="AQ8581">
        <v>5.7795300000000001E-2</v>
      </c>
      <c r="AR8581">
        <v>4.8009500000000004E-2</v>
      </c>
      <c r="AS8581">
        <v>5.2434700000000001E-2</v>
      </c>
      <c r="AT8581">
        <v>5.5398200000000002E-2</v>
      </c>
      <c r="AU8581">
        <v>5.41354E-2</v>
      </c>
      <c r="AW8581">
        <v>5.7795300000000008E-2</v>
      </c>
      <c r="AX8581">
        <v>4.8009499999999997E-2</v>
      </c>
      <c r="AY8581">
        <v>5.2434700000000001E-2</v>
      </c>
      <c r="AZ8581">
        <v>5.5398199999999995E-2</v>
      </c>
      <c r="BA8581">
        <v>5.41354E-2</v>
      </c>
      <c r="BC8581" s="52">
        <v>100000</v>
      </c>
      <c r="BD8581" s="52">
        <v>100000</v>
      </c>
      <c r="BE8581">
        <v>0</v>
      </c>
      <c r="BF8581">
        <v>0</v>
      </c>
      <c r="BG8581">
        <v>0</v>
      </c>
    </row>
    <row r="8582" spans="1:59">
      <c r="A8582">
        <v>8581</v>
      </c>
      <c r="E8582">
        <v>9795.2054794520554</v>
      </c>
      <c r="K8582">
        <v>5866.2841589246354</v>
      </c>
      <c r="L8582">
        <v>6313.2516589246352</v>
      </c>
      <c r="M8582">
        <v>6760.2191589246349</v>
      </c>
      <c r="N8582">
        <v>7207.1866589246347</v>
      </c>
      <c r="O8582">
        <v>7654.1541589246344</v>
      </c>
      <c r="Q8582">
        <v>47424.548664189431</v>
      </c>
      <c r="R8582">
        <v>46143.300242999539</v>
      </c>
      <c r="S8582">
        <v>44862.051821809655</v>
      </c>
      <c r="T8582">
        <v>43580.80340061977</v>
      </c>
      <c r="U8582">
        <v>42299.554979429886</v>
      </c>
      <c r="W8582">
        <v>0.15077000000000002</v>
      </c>
      <c r="AB8582">
        <v>1</v>
      </c>
      <c r="AC8582">
        <v>1</v>
      </c>
      <c r="AD8582">
        <v>1</v>
      </c>
      <c r="AE8582">
        <v>1</v>
      </c>
      <c r="AF8582">
        <v>1</v>
      </c>
      <c r="AL8582">
        <v>6.6824500000000002</v>
      </c>
      <c r="AM8582" s="5">
        <v>16.47578048706055</v>
      </c>
      <c r="AN8582">
        <v>570.77625570776252</v>
      </c>
      <c r="AO8582">
        <f t="shared" si="134"/>
        <v>26826.48401826484</v>
      </c>
      <c r="AP8582">
        <v>684.93150684931504</v>
      </c>
      <c r="AQ8582">
        <v>5.7260999999999999E-2</v>
      </c>
      <c r="AR8582">
        <v>4.8086399999999994E-2</v>
      </c>
      <c r="AS8582">
        <v>5.2658099999999999E-2</v>
      </c>
      <c r="AT8582">
        <v>5.5239800000000006E-2</v>
      </c>
      <c r="AU8582">
        <v>5.3941599999999999E-2</v>
      </c>
      <c r="AW8582">
        <v>5.7260999999999992E-2</v>
      </c>
      <c r="AX8582">
        <v>4.8086399999999987E-2</v>
      </c>
      <c r="AY8582">
        <v>5.2658099999999999E-2</v>
      </c>
      <c r="AZ8582">
        <v>5.5239800000000006E-2</v>
      </c>
      <c r="BA8582">
        <v>5.3941599999999992E-2</v>
      </c>
      <c r="BC8582" s="52">
        <v>100000</v>
      </c>
      <c r="BD8582" s="52">
        <v>100000</v>
      </c>
      <c r="BE8582">
        <v>0</v>
      </c>
      <c r="BF8582">
        <v>0</v>
      </c>
      <c r="BG8582">
        <v>0</v>
      </c>
    </row>
    <row r="8583" spans="1:59">
      <c r="A8583">
        <v>8582</v>
      </c>
      <c r="E8583">
        <v>9795.2054794520554</v>
      </c>
      <c r="K8583">
        <v>5657.3922776015261</v>
      </c>
      <c r="L8583">
        <v>6162.0522776015259</v>
      </c>
      <c r="M8583">
        <v>6666.7122776015258</v>
      </c>
      <c r="N8583">
        <v>7171.3722776015256</v>
      </c>
      <c r="O8583">
        <v>7676.0322776015255</v>
      </c>
      <c r="Q8583">
        <v>46974.349703356398</v>
      </c>
      <c r="R8583">
        <v>45705.264111952914</v>
      </c>
      <c r="S8583">
        <v>44436.178520549431</v>
      </c>
      <c r="T8583">
        <v>43167.092929145947</v>
      </c>
      <c r="U8583">
        <v>41898.007337742463</v>
      </c>
      <c r="W8583">
        <v>4.0229999999999995E-2</v>
      </c>
      <c r="AB8583">
        <v>1</v>
      </c>
      <c r="AC8583">
        <v>1</v>
      </c>
      <c r="AD8583">
        <v>1</v>
      </c>
      <c r="AE8583">
        <v>1</v>
      </c>
      <c r="AF8583">
        <v>1</v>
      </c>
      <c r="AL8583">
        <v>6.5649613999999996</v>
      </c>
      <c r="AM8583" s="5">
        <v>16.544939041137699</v>
      </c>
      <c r="AN8583">
        <v>570.77625570776252</v>
      </c>
      <c r="AO8583">
        <f t="shared" si="134"/>
        <v>26826.48401826484</v>
      </c>
      <c r="AP8583">
        <v>684.93150684931504</v>
      </c>
      <c r="AQ8583">
        <v>5.6861400000000006E-2</v>
      </c>
      <c r="AR8583">
        <v>4.7651800000000001E-2</v>
      </c>
      <c r="AS8583">
        <v>5.2431499999999999E-2</v>
      </c>
      <c r="AT8583">
        <v>5.6129499999999999E-2</v>
      </c>
      <c r="AU8583">
        <v>5.4772000000000001E-2</v>
      </c>
      <c r="AW8583">
        <v>5.6861400000000006E-2</v>
      </c>
      <c r="AX8583">
        <v>4.7651800000000008E-2</v>
      </c>
      <c r="AY8583">
        <v>5.2431500000000006E-2</v>
      </c>
      <c r="AZ8583">
        <v>5.6129499999999999E-2</v>
      </c>
      <c r="BA8583">
        <v>5.4772000000000001E-2</v>
      </c>
      <c r="BC8583" s="52">
        <v>100000</v>
      </c>
      <c r="BD8583" s="52">
        <v>100000</v>
      </c>
      <c r="BE8583">
        <v>0</v>
      </c>
      <c r="BF8583">
        <v>0</v>
      </c>
      <c r="BG8583">
        <v>0</v>
      </c>
    </row>
    <row r="8584" spans="1:59">
      <c r="A8584">
        <v>8583</v>
      </c>
      <c r="E8584">
        <v>9795.2054794520554</v>
      </c>
      <c r="K8584">
        <v>5980.5399393168318</v>
      </c>
      <c r="L8584">
        <v>6482.0924393168316</v>
      </c>
      <c r="M8584">
        <v>6983.6449393168314</v>
      </c>
      <c r="N8584">
        <v>7485.1974393168312</v>
      </c>
      <c r="O8584">
        <v>7986.7499393168309</v>
      </c>
      <c r="Q8584">
        <v>47506.572091550137</v>
      </c>
      <c r="R8584">
        <v>46223.107678904293</v>
      </c>
      <c r="S8584">
        <v>44939.643266258448</v>
      </c>
      <c r="T8584">
        <v>43656.178853612604</v>
      </c>
      <c r="U8584">
        <v>42372.71444096676</v>
      </c>
      <c r="W8584">
        <v>6.1189999999999994E-2</v>
      </c>
      <c r="AB8584">
        <v>1</v>
      </c>
      <c r="AC8584">
        <v>1</v>
      </c>
      <c r="AD8584">
        <v>1</v>
      </c>
      <c r="AE8584">
        <v>1</v>
      </c>
      <c r="AF8584">
        <v>1</v>
      </c>
      <c r="AL8584">
        <v>6.8155017000000004</v>
      </c>
      <c r="AM8584" s="5">
        <v>16.610139846801761</v>
      </c>
      <c r="AN8584">
        <v>570.77625570776252</v>
      </c>
      <c r="AO8584">
        <f t="shared" si="134"/>
        <v>26826.48401826484</v>
      </c>
      <c r="AP8584">
        <v>684.93150684931504</v>
      </c>
      <c r="AQ8584">
        <v>6.8904699999999999E-2</v>
      </c>
      <c r="AR8584">
        <v>4.6551599999999999E-2</v>
      </c>
      <c r="AS8584">
        <v>5.2102200000000001E-2</v>
      </c>
      <c r="AT8584">
        <v>5.7181099999999999E-2</v>
      </c>
      <c r="AU8584">
        <v>5.4605800000000003E-2</v>
      </c>
      <c r="AW8584">
        <v>6.8904699999999999E-2</v>
      </c>
      <c r="AX8584">
        <v>4.6551599999999999E-2</v>
      </c>
      <c r="AY8584">
        <v>5.2102200000000001E-2</v>
      </c>
      <c r="AZ8584">
        <v>5.7181099999999999E-2</v>
      </c>
      <c r="BA8584">
        <v>5.4605799999999996E-2</v>
      </c>
      <c r="BC8584" s="52">
        <v>100000</v>
      </c>
      <c r="BD8584" s="52">
        <v>100000</v>
      </c>
      <c r="BE8584">
        <v>0</v>
      </c>
      <c r="BF8584">
        <v>0</v>
      </c>
      <c r="BG8584">
        <v>0</v>
      </c>
    </row>
    <row r="8585" spans="1:59">
      <c r="A8585">
        <v>8584</v>
      </c>
      <c r="E8585">
        <v>9795.2054794520554</v>
      </c>
      <c r="K8585">
        <v>6315.228588950542</v>
      </c>
      <c r="L8585">
        <v>6808.0644222838755</v>
      </c>
      <c r="M8585">
        <v>7300.900255617209</v>
      </c>
      <c r="N8585">
        <v>7793.7360889505426</v>
      </c>
      <c r="O8585">
        <v>8286.5719222838761</v>
      </c>
      <c r="Q8585">
        <v>48254.530848430732</v>
      </c>
      <c r="R8585">
        <v>46950.859158824838</v>
      </c>
      <c r="S8585">
        <v>45647.187469218945</v>
      </c>
      <c r="T8585">
        <v>44343.515779613052</v>
      </c>
      <c r="U8585">
        <v>43039.844090007158</v>
      </c>
      <c r="W8585">
        <v>6.6720000000000002E-2</v>
      </c>
      <c r="AB8585">
        <v>1</v>
      </c>
      <c r="AC8585">
        <v>1</v>
      </c>
      <c r="AD8585">
        <v>1</v>
      </c>
      <c r="AE8585">
        <v>1</v>
      </c>
      <c r="AF8585">
        <v>1</v>
      </c>
      <c r="AL8585">
        <v>7.8824177000000004</v>
      </c>
      <c r="AM8585" s="5">
        <v>16.74138259887695</v>
      </c>
      <c r="AN8585">
        <v>570.77625570776252</v>
      </c>
      <c r="AO8585">
        <f t="shared" si="134"/>
        <v>26826.48401826484</v>
      </c>
      <c r="AP8585">
        <v>684.93150684931504</v>
      </c>
      <c r="AQ8585">
        <v>6.9015300000000002E-2</v>
      </c>
      <c r="AR8585">
        <v>4.5012000000000003E-2</v>
      </c>
      <c r="AS8585">
        <v>5.2839299999999999E-2</v>
      </c>
      <c r="AT8585">
        <v>5.7894799999999996E-2</v>
      </c>
      <c r="AU8585">
        <v>5.6016299999999998E-2</v>
      </c>
      <c r="AW8585">
        <v>6.9015300000000002E-2</v>
      </c>
      <c r="AX8585">
        <v>4.501200000000001E-2</v>
      </c>
      <c r="AY8585">
        <v>5.2839299999999992E-2</v>
      </c>
      <c r="AZ8585">
        <v>5.7894799999999996E-2</v>
      </c>
      <c r="BA8585">
        <v>5.6016300000000005E-2</v>
      </c>
      <c r="BC8585" s="52">
        <v>100000</v>
      </c>
      <c r="BD8585" s="52">
        <v>100000</v>
      </c>
      <c r="BE8585">
        <v>0</v>
      </c>
      <c r="BF8585">
        <v>0</v>
      </c>
      <c r="BG8585">
        <v>0</v>
      </c>
    </row>
    <row r="8586" spans="1:59">
      <c r="A8586">
        <v>8585</v>
      </c>
      <c r="E8586">
        <v>9795.2054794520554</v>
      </c>
      <c r="K8586">
        <v>6961.5239123811534</v>
      </c>
      <c r="L8586">
        <v>7440.00557904782</v>
      </c>
      <c r="M8586">
        <v>7918.4872457144866</v>
      </c>
      <c r="N8586">
        <v>8396.9689123811531</v>
      </c>
      <c r="O8586">
        <v>8875.4505790478197</v>
      </c>
      <c r="Q8586">
        <v>51000.295593870993</v>
      </c>
      <c r="R8586">
        <v>49622.442770792768</v>
      </c>
      <c r="S8586">
        <v>48244.589947714543</v>
      </c>
      <c r="T8586">
        <v>46866.737124636318</v>
      </c>
      <c r="U8586">
        <v>45488.884301558093</v>
      </c>
      <c r="W8586">
        <v>0</v>
      </c>
      <c r="AB8586">
        <v>1</v>
      </c>
      <c r="AC8586">
        <v>1</v>
      </c>
      <c r="AD8586">
        <v>1</v>
      </c>
      <c r="AE8586">
        <v>1</v>
      </c>
      <c r="AF8586">
        <v>1</v>
      </c>
      <c r="AL8586">
        <v>9.0551560000000002</v>
      </c>
      <c r="AM8586" s="5">
        <v>16.93325042724609</v>
      </c>
      <c r="AN8586">
        <v>570.77625570776252</v>
      </c>
      <c r="AO8586">
        <f t="shared" si="134"/>
        <v>26826.48401826484</v>
      </c>
      <c r="AP8586">
        <v>684.93150684931504</v>
      </c>
      <c r="AQ8586">
        <v>6.9425899999999999E-2</v>
      </c>
      <c r="AR8586">
        <v>4.4923299999999999E-2</v>
      </c>
      <c r="AS8586">
        <v>5.3016899999999999E-2</v>
      </c>
      <c r="AT8586">
        <v>5.8445900000000002E-2</v>
      </c>
      <c r="AU8586">
        <v>5.6007899999999999E-2</v>
      </c>
      <c r="AW8586">
        <v>6.9425899999999999E-2</v>
      </c>
      <c r="AX8586">
        <v>4.4923299999999999E-2</v>
      </c>
      <c r="AY8586">
        <v>5.3016899999999992E-2</v>
      </c>
      <c r="AZ8586">
        <v>5.8445900000000009E-2</v>
      </c>
      <c r="BA8586">
        <v>5.6007899999999999E-2</v>
      </c>
      <c r="BC8586" s="52">
        <v>100000</v>
      </c>
      <c r="BD8586" s="52">
        <v>100000</v>
      </c>
      <c r="BE8586">
        <v>0</v>
      </c>
      <c r="BF8586">
        <v>0</v>
      </c>
      <c r="BG8586">
        <v>0</v>
      </c>
    </row>
    <row r="8587" spans="1:59">
      <c r="A8587">
        <v>8586</v>
      </c>
      <c r="E8587">
        <v>9795.2054794520554</v>
      </c>
      <c r="K8587">
        <v>8694.9802977253967</v>
      </c>
      <c r="L8587">
        <v>9183.3611310587294</v>
      </c>
      <c r="M8587">
        <v>9671.7419643920621</v>
      </c>
      <c r="N8587">
        <v>10160.122797725395</v>
      </c>
      <c r="O8587">
        <v>10648.503631058727</v>
      </c>
      <c r="Q8587">
        <v>52998.101582430681</v>
      </c>
      <c r="R8587">
        <v>51566.274902840181</v>
      </c>
      <c r="S8587">
        <v>50134.448223249681</v>
      </c>
      <c r="T8587">
        <v>48702.621543659181</v>
      </c>
      <c r="U8587">
        <v>47270.794864068681</v>
      </c>
      <c r="W8587">
        <v>0</v>
      </c>
      <c r="AB8587">
        <v>1</v>
      </c>
      <c r="AC8587">
        <v>1</v>
      </c>
      <c r="AD8587">
        <v>1</v>
      </c>
      <c r="AE8587">
        <v>1</v>
      </c>
      <c r="AF8587">
        <v>1</v>
      </c>
      <c r="AL8587">
        <v>9.706906</v>
      </c>
      <c r="AM8587" s="5">
        <v>16.67094802856445</v>
      </c>
      <c r="AN8587">
        <v>570.77625570776252</v>
      </c>
      <c r="AO8587">
        <f t="shared" si="134"/>
        <v>26826.48401826484</v>
      </c>
      <c r="AP8587">
        <v>684.93150684931504</v>
      </c>
      <c r="AQ8587">
        <v>7.2776099999999996E-2</v>
      </c>
      <c r="AR8587">
        <v>4.40872E-2</v>
      </c>
      <c r="AS8587">
        <v>5.3407799999999998E-2</v>
      </c>
      <c r="AT8587">
        <v>5.8332200000000001E-2</v>
      </c>
      <c r="AU8587">
        <v>5.6001099999999998E-2</v>
      </c>
      <c r="AW8587">
        <v>7.2776099999999996E-2</v>
      </c>
      <c r="AX8587">
        <v>4.4087200000000007E-2</v>
      </c>
      <c r="AY8587">
        <v>5.3407799999999991E-2</v>
      </c>
      <c r="AZ8587">
        <v>5.8332200000000001E-2</v>
      </c>
      <c r="BA8587">
        <v>5.6001099999999998E-2</v>
      </c>
      <c r="BC8587" s="52">
        <v>100000</v>
      </c>
      <c r="BD8587" s="52">
        <v>100000</v>
      </c>
      <c r="BE8587">
        <v>0</v>
      </c>
      <c r="BF8587">
        <v>0</v>
      </c>
      <c r="BG8587">
        <v>0</v>
      </c>
    </row>
    <row r="8588" spans="1:59">
      <c r="A8588">
        <v>8587</v>
      </c>
      <c r="E8588">
        <v>9795.2054794520554</v>
      </c>
      <c r="K8588">
        <v>9068.9083062816808</v>
      </c>
      <c r="L8588">
        <v>9558.2233062816813</v>
      </c>
      <c r="M8588">
        <v>10047.538306281682</v>
      </c>
      <c r="N8588">
        <v>10536.853306281682</v>
      </c>
      <c r="O8588">
        <v>11026.168306281683</v>
      </c>
      <c r="Q8588">
        <v>53849.439367242172</v>
      </c>
      <c r="R8588">
        <v>52394.612465080063</v>
      </c>
      <c r="S8588">
        <v>50939.785562917954</v>
      </c>
      <c r="T8588">
        <v>49484.958660755845</v>
      </c>
      <c r="U8588">
        <v>48030.131758593736</v>
      </c>
      <c r="W8588">
        <v>0</v>
      </c>
      <c r="AB8588">
        <v>1</v>
      </c>
      <c r="AC8588">
        <v>1</v>
      </c>
      <c r="AD8588">
        <v>1</v>
      </c>
      <c r="AE8588">
        <v>1</v>
      </c>
      <c r="AF8588">
        <v>1</v>
      </c>
      <c r="AL8588">
        <v>10.23732</v>
      </c>
      <c r="AM8588" s="5">
        <v>16.863887786865231</v>
      </c>
      <c r="AN8588">
        <v>570.77625570776252</v>
      </c>
      <c r="AO8588">
        <f t="shared" si="134"/>
        <v>26826.48401826484</v>
      </c>
      <c r="AP8588">
        <v>684.93150684931504</v>
      </c>
      <c r="AQ8588">
        <v>7.38071E-2</v>
      </c>
      <c r="AR8588">
        <v>4.4728499999999997E-2</v>
      </c>
      <c r="AS8588">
        <v>5.3909499999999999E-2</v>
      </c>
      <c r="AT8588">
        <v>6.0940399999999999E-2</v>
      </c>
      <c r="AU8588">
        <v>5.6013500000000001E-2</v>
      </c>
      <c r="AW8588">
        <v>7.38071E-2</v>
      </c>
      <c r="AX8588">
        <v>4.472849999999999E-2</v>
      </c>
      <c r="AY8588">
        <v>5.3909499999999999E-2</v>
      </c>
      <c r="AZ8588">
        <v>6.0940399999999992E-2</v>
      </c>
      <c r="BA8588">
        <v>5.6013500000000008E-2</v>
      </c>
      <c r="BC8588" s="52">
        <v>100000</v>
      </c>
      <c r="BD8588" s="52">
        <v>100000</v>
      </c>
      <c r="BE8588">
        <v>0</v>
      </c>
      <c r="BF8588">
        <v>0</v>
      </c>
      <c r="BG8588">
        <v>0</v>
      </c>
    </row>
    <row r="8589" spans="1:59">
      <c r="A8589">
        <v>8588</v>
      </c>
      <c r="E8589">
        <v>9795.2054794520554</v>
      </c>
      <c r="K8589">
        <v>8415.6883901000292</v>
      </c>
      <c r="L8589">
        <v>8908.9092234333621</v>
      </c>
      <c r="M8589">
        <v>9402.1300567666949</v>
      </c>
      <c r="N8589">
        <v>9895.3508901000278</v>
      </c>
      <c r="O8589">
        <v>10388.571723433361</v>
      </c>
      <c r="Q8589">
        <v>53849.439367242172</v>
      </c>
      <c r="R8589">
        <v>52394.612465080063</v>
      </c>
      <c r="S8589">
        <v>50939.785562917954</v>
      </c>
      <c r="T8589">
        <v>49484.958660755845</v>
      </c>
      <c r="U8589">
        <v>48030.131758593736</v>
      </c>
      <c r="W8589">
        <v>0</v>
      </c>
      <c r="AB8589">
        <v>1</v>
      </c>
      <c r="AC8589">
        <v>1</v>
      </c>
      <c r="AD8589">
        <v>1</v>
      </c>
      <c r="AE8589">
        <v>1</v>
      </c>
      <c r="AF8589">
        <v>1</v>
      </c>
      <c r="AL8589">
        <v>10.30242</v>
      </c>
      <c r="AM8589" s="5">
        <v>17.131330490112301</v>
      </c>
      <c r="AN8589">
        <v>570.77625570776252</v>
      </c>
      <c r="AO8589">
        <f t="shared" si="134"/>
        <v>26826.48401826484</v>
      </c>
      <c r="AP8589">
        <v>684.93150684931504</v>
      </c>
      <c r="AQ8589">
        <v>7.2686400000000012E-2</v>
      </c>
      <c r="AR8589">
        <v>4.6406999999999997E-2</v>
      </c>
      <c r="AS8589">
        <v>5.6240499999999999E-2</v>
      </c>
      <c r="AT8589">
        <v>6.0778599999999995E-2</v>
      </c>
      <c r="AU8589">
        <v>5.6012900000000004E-2</v>
      </c>
      <c r="AW8589">
        <v>7.2686400000000012E-2</v>
      </c>
      <c r="AX8589">
        <v>4.640699999999999E-2</v>
      </c>
      <c r="AY8589">
        <v>5.6240499999999999E-2</v>
      </c>
      <c r="AZ8589">
        <v>6.0778600000000002E-2</v>
      </c>
      <c r="BA8589">
        <v>5.6012900000000004E-2</v>
      </c>
      <c r="BC8589" s="52">
        <v>100000</v>
      </c>
      <c r="BD8589" s="52">
        <v>100000</v>
      </c>
      <c r="BE8589">
        <v>0</v>
      </c>
      <c r="BF8589">
        <v>0</v>
      </c>
      <c r="BG8589">
        <v>0</v>
      </c>
    </row>
    <row r="8590" spans="1:59">
      <c r="A8590">
        <v>8589</v>
      </c>
      <c r="E8590">
        <v>9795.2054794520554</v>
      </c>
      <c r="K8590">
        <v>7095.3993722346358</v>
      </c>
      <c r="L8590">
        <v>7527.3518722346362</v>
      </c>
      <c r="M8590">
        <v>7959.3043722346365</v>
      </c>
      <c r="N8590">
        <v>8391.2568722346368</v>
      </c>
      <c r="O8590">
        <v>8823.2093722346362</v>
      </c>
      <c r="Q8590">
        <v>52346.403319957579</v>
      </c>
      <c r="R8590">
        <v>50932.183289767432</v>
      </c>
      <c r="S8590">
        <v>49517.963259577285</v>
      </c>
      <c r="T8590">
        <v>48103.743229387139</v>
      </c>
      <c r="U8590">
        <v>46689.523199196992</v>
      </c>
      <c r="W8590">
        <v>0</v>
      </c>
      <c r="AB8590">
        <v>1</v>
      </c>
      <c r="AC8590">
        <v>1</v>
      </c>
      <c r="AD8590">
        <v>1</v>
      </c>
      <c r="AE8590">
        <v>1</v>
      </c>
      <c r="AF8590">
        <v>1</v>
      </c>
      <c r="AL8590">
        <v>9.4764320000000009</v>
      </c>
      <c r="AM8590" s="5">
        <v>16.954410552978519</v>
      </c>
      <c r="AN8590">
        <v>570.77625570776252</v>
      </c>
      <c r="AO8590">
        <f t="shared" si="134"/>
        <v>26826.48401826484</v>
      </c>
      <c r="AP8590">
        <v>684.93150684931504</v>
      </c>
      <c r="AQ8590">
        <v>7.2193199999999999E-2</v>
      </c>
      <c r="AR8590">
        <v>4.6081899999999995E-2</v>
      </c>
      <c r="AS8590">
        <v>5.6550400000000001E-2</v>
      </c>
      <c r="AT8590">
        <v>6.0848999999999993E-2</v>
      </c>
      <c r="AU8590">
        <v>5.5724200000000002E-2</v>
      </c>
      <c r="AW8590">
        <v>7.2193199999999999E-2</v>
      </c>
      <c r="AX8590">
        <v>4.6081899999999995E-2</v>
      </c>
      <c r="AY8590">
        <v>5.6550400000000001E-2</v>
      </c>
      <c r="AZ8590">
        <v>6.0849E-2</v>
      </c>
      <c r="BA8590">
        <v>5.5724200000000002E-2</v>
      </c>
      <c r="BC8590" s="52">
        <v>100000</v>
      </c>
      <c r="BD8590" s="52">
        <v>100000</v>
      </c>
      <c r="BE8590">
        <v>0</v>
      </c>
      <c r="BF8590">
        <v>0</v>
      </c>
      <c r="BG8590">
        <v>0</v>
      </c>
    </row>
    <row r="8591" spans="1:59">
      <c r="A8591">
        <v>8590</v>
      </c>
      <c r="E8591">
        <v>9795.2054794520554</v>
      </c>
      <c r="K8591">
        <v>6023.2415946149258</v>
      </c>
      <c r="L8591">
        <v>6408.3915946149264</v>
      </c>
      <c r="M8591">
        <v>6793.541594614926</v>
      </c>
      <c r="N8591">
        <v>7178.6915946149256</v>
      </c>
      <c r="O8591">
        <v>7563.8415946149253</v>
      </c>
      <c r="Q8591">
        <v>47379.977683747376</v>
      </c>
      <c r="R8591">
        <v>46099.933417311404</v>
      </c>
      <c r="S8591">
        <v>44819.889150875431</v>
      </c>
      <c r="T8591">
        <v>43539.844884439459</v>
      </c>
      <c r="U8591">
        <v>42259.800618003486</v>
      </c>
      <c r="W8591">
        <v>0</v>
      </c>
      <c r="AB8591">
        <v>1</v>
      </c>
      <c r="AC8591">
        <v>1</v>
      </c>
      <c r="AD8591">
        <v>1</v>
      </c>
      <c r="AE8591">
        <v>1</v>
      </c>
      <c r="AF8591">
        <v>1</v>
      </c>
      <c r="AL8591">
        <v>8.2965420000000005</v>
      </c>
      <c r="AM8591" s="5">
        <v>16.9029426574707</v>
      </c>
      <c r="AN8591">
        <v>570.77625570776252</v>
      </c>
      <c r="AO8591">
        <f t="shared" si="134"/>
        <v>26826.48401826484</v>
      </c>
      <c r="AP8591">
        <v>684.93150684931504</v>
      </c>
      <c r="AQ8591">
        <v>7.1879800000000008E-2</v>
      </c>
      <c r="AR8591">
        <v>4.4758100000000002E-2</v>
      </c>
      <c r="AS8591">
        <v>5.6153599999999998E-2</v>
      </c>
      <c r="AT8591">
        <v>6.0840400000000003E-2</v>
      </c>
      <c r="AU8591">
        <v>5.5677700000000004E-2</v>
      </c>
      <c r="AW8591">
        <v>7.1879800000000008E-2</v>
      </c>
      <c r="AX8591">
        <v>4.4758100000000009E-2</v>
      </c>
      <c r="AY8591">
        <v>5.6153599999999998E-2</v>
      </c>
      <c r="AZ8591">
        <v>6.0840400000000003E-2</v>
      </c>
      <c r="BA8591">
        <v>5.5677700000000011E-2</v>
      </c>
      <c r="BC8591" s="52">
        <v>100000</v>
      </c>
      <c r="BD8591" s="52">
        <v>100000</v>
      </c>
      <c r="BE8591">
        <v>0</v>
      </c>
      <c r="BF8591">
        <v>0</v>
      </c>
      <c r="BG8591">
        <v>0</v>
      </c>
    </row>
    <row r="8592" spans="1:59">
      <c r="A8592">
        <v>8591</v>
      </c>
      <c r="E8592">
        <v>9795.2054794520554</v>
      </c>
      <c r="K8592">
        <v>6191.7400182236215</v>
      </c>
      <c r="L8592">
        <v>6547.466684890288</v>
      </c>
      <c r="M8592">
        <v>6903.1933515569544</v>
      </c>
      <c r="N8592">
        <v>7258.9200182236209</v>
      </c>
      <c r="O8592">
        <v>7614.6466848902874</v>
      </c>
      <c r="Q8592">
        <v>36943.378157226827</v>
      </c>
      <c r="R8592">
        <v>35945.294967334077</v>
      </c>
      <c r="S8592">
        <v>34947.211777441327</v>
      </c>
      <c r="T8592">
        <v>33949.128587548577</v>
      </c>
      <c r="U8592">
        <v>32951.045397655827</v>
      </c>
      <c r="W8592">
        <v>0</v>
      </c>
      <c r="AB8592">
        <v>1</v>
      </c>
      <c r="AC8592">
        <v>1</v>
      </c>
      <c r="AD8592">
        <v>1</v>
      </c>
      <c r="AE8592">
        <v>1</v>
      </c>
      <c r="AF8592">
        <v>1</v>
      </c>
      <c r="AL8592">
        <v>6.9213459999999998</v>
      </c>
      <c r="AM8592" s="5">
        <v>16.901395797729489</v>
      </c>
      <c r="AN8592">
        <v>570.77625570776252</v>
      </c>
      <c r="AO8592">
        <f t="shared" si="134"/>
        <v>26826.48401826484</v>
      </c>
      <c r="AP8592">
        <v>684.93150684931504</v>
      </c>
      <c r="AQ8592">
        <v>7.1922600000000003E-2</v>
      </c>
      <c r="AR8592">
        <v>4.4889400000000003E-2</v>
      </c>
      <c r="AS8592">
        <v>5.6014099999999997E-2</v>
      </c>
      <c r="AT8592">
        <v>6.08292E-2</v>
      </c>
      <c r="AU8592">
        <v>5.5666400000000005E-2</v>
      </c>
      <c r="AW8592">
        <v>7.1922600000000003E-2</v>
      </c>
      <c r="AX8592">
        <v>4.488940000000001E-2</v>
      </c>
      <c r="AY8592">
        <v>5.6014099999999997E-2</v>
      </c>
      <c r="AZ8592">
        <v>6.08292E-2</v>
      </c>
      <c r="BA8592">
        <v>5.5666400000000005E-2</v>
      </c>
      <c r="BC8592" s="52">
        <v>100000</v>
      </c>
      <c r="BD8592" s="52">
        <v>100000</v>
      </c>
      <c r="BE8592">
        <v>0</v>
      </c>
      <c r="BF8592">
        <v>0</v>
      </c>
      <c r="BG8592">
        <v>0</v>
      </c>
    </row>
    <row r="8593" spans="1:59">
      <c r="A8593">
        <v>8592</v>
      </c>
      <c r="E8593">
        <v>9795.2054794520554</v>
      </c>
      <c r="K8593">
        <v>4932.6182363257703</v>
      </c>
      <c r="L8593">
        <v>5277.9499029924373</v>
      </c>
      <c r="M8593">
        <v>5623.2815696591042</v>
      </c>
      <c r="N8593">
        <v>5968.6132363257711</v>
      </c>
      <c r="O8593">
        <v>6313.9449029924381</v>
      </c>
      <c r="Q8593">
        <v>28308.664655530909</v>
      </c>
      <c r="R8593">
        <v>27543.861765954945</v>
      </c>
      <c r="S8593">
        <v>26779.058876378982</v>
      </c>
      <c r="T8593">
        <v>26014.255986803018</v>
      </c>
      <c r="U8593">
        <v>25249.453097227055</v>
      </c>
      <c r="W8593">
        <v>0</v>
      </c>
      <c r="AB8593">
        <v>1</v>
      </c>
      <c r="AC8593">
        <v>1</v>
      </c>
      <c r="AD8593">
        <v>1</v>
      </c>
      <c r="AE8593">
        <v>1</v>
      </c>
      <c r="AF8593">
        <v>1</v>
      </c>
      <c r="AL8593">
        <v>6.2183310000000001</v>
      </c>
      <c r="AM8593" s="5">
        <v>16.93704986572266</v>
      </c>
      <c r="AN8593">
        <v>570.77625570776252</v>
      </c>
      <c r="AO8593">
        <f t="shared" si="134"/>
        <v>26826.48401826484</v>
      </c>
      <c r="AP8593">
        <v>684.93150684931504</v>
      </c>
      <c r="AQ8593">
        <v>7.2144E-2</v>
      </c>
      <c r="AR8593">
        <v>4.9858899999999998E-2</v>
      </c>
      <c r="AS8593">
        <v>5.6554600000000003E-2</v>
      </c>
      <c r="AT8593">
        <v>6.0918599999999996E-2</v>
      </c>
      <c r="AU8593">
        <v>5.5674799999999997E-2</v>
      </c>
      <c r="AW8593">
        <v>7.2144E-2</v>
      </c>
      <c r="AX8593">
        <v>4.9858899999999998E-2</v>
      </c>
      <c r="AY8593">
        <v>5.6554599999999997E-2</v>
      </c>
      <c r="AZ8593">
        <v>6.0918600000000003E-2</v>
      </c>
      <c r="BA8593">
        <v>5.5674799999999997E-2</v>
      </c>
      <c r="BC8593" s="52">
        <v>100000</v>
      </c>
      <c r="BD8593" s="52">
        <v>100000</v>
      </c>
      <c r="BE8593">
        <v>0</v>
      </c>
      <c r="BF8593">
        <v>0</v>
      </c>
      <c r="BG8593">
        <v>0</v>
      </c>
    </row>
    <row r="8594" spans="1:59">
      <c r="A8594">
        <v>8593</v>
      </c>
      <c r="E8594">
        <v>9795.2054794520554</v>
      </c>
      <c r="K8594">
        <v>3966.6799550025166</v>
      </c>
      <c r="L8594">
        <v>4346.1649550025168</v>
      </c>
      <c r="M8594">
        <v>4725.6499550025164</v>
      </c>
      <c r="N8594">
        <v>5105.1349550025161</v>
      </c>
      <c r="O8594">
        <v>5484.6199550025158</v>
      </c>
      <c r="Q8594">
        <v>32800.512574229761</v>
      </c>
      <c r="R8594">
        <v>31914.355379007411</v>
      </c>
      <c r="S8594">
        <v>31028.198183785062</v>
      </c>
      <c r="T8594">
        <v>30142.040988562712</v>
      </c>
      <c r="U8594">
        <v>29255.883793340363</v>
      </c>
      <c r="W8594">
        <v>0</v>
      </c>
      <c r="AB8594">
        <v>1</v>
      </c>
      <c r="AC8594">
        <v>1</v>
      </c>
      <c r="AD8594">
        <v>1</v>
      </c>
      <c r="AE8594">
        <v>1</v>
      </c>
      <c r="AF8594">
        <v>1</v>
      </c>
      <c r="AL8594">
        <v>6.1623964000000004</v>
      </c>
      <c r="AM8594" s="5">
        <v>17.014253616333011</v>
      </c>
      <c r="AN8594">
        <v>570.77625570776252</v>
      </c>
      <c r="AO8594">
        <f t="shared" si="134"/>
        <v>26826.48401826484</v>
      </c>
      <c r="AP8594">
        <v>684.93150684931504</v>
      </c>
      <c r="AQ8594">
        <v>7.2204400000000002E-2</v>
      </c>
      <c r="AR8594">
        <v>5.1040000000000002E-2</v>
      </c>
      <c r="AS8594">
        <v>5.6613900000000002E-2</v>
      </c>
      <c r="AT8594">
        <v>6.09496E-2</v>
      </c>
      <c r="AU8594">
        <v>5.5667599999999998E-2</v>
      </c>
      <c r="AW8594">
        <v>7.2204400000000002E-2</v>
      </c>
      <c r="AX8594">
        <v>5.1040000000000002E-2</v>
      </c>
      <c r="AY8594">
        <v>5.6613900000000009E-2</v>
      </c>
      <c r="AZ8594">
        <v>6.0949600000000007E-2</v>
      </c>
      <c r="BA8594">
        <v>5.5667599999999998E-2</v>
      </c>
      <c r="BC8594" s="52">
        <v>100000</v>
      </c>
      <c r="BD8594" s="52">
        <v>100000</v>
      </c>
      <c r="BE8594">
        <v>0</v>
      </c>
      <c r="BF8594">
        <v>0</v>
      </c>
      <c r="BG8594">
        <v>0</v>
      </c>
    </row>
    <row r="8595" spans="1:59">
      <c r="A8595">
        <v>8594</v>
      </c>
      <c r="E8595">
        <v>9795.2054794520554</v>
      </c>
      <c r="K8595">
        <v>3045.864194086213</v>
      </c>
      <c r="L8595">
        <v>3363.5316940862131</v>
      </c>
      <c r="M8595">
        <v>3681.1991940862131</v>
      </c>
      <c r="N8595">
        <v>3998.8666940862131</v>
      </c>
      <c r="O8595">
        <v>4316.5341940862127</v>
      </c>
      <c r="Q8595">
        <v>33425.796038966677</v>
      </c>
      <c r="R8595">
        <v>32522.745832417429</v>
      </c>
      <c r="S8595">
        <v>31619.695625868182</v>
      </c>
      <c r="T8595">
        <v>30716.645419318935</v>
      </c>
      <c r="U8595">
        <v>29813.595212769687</v>
      </c>
      <c r="W8595">
        <v>0</v>
      </c>
      <c r="AB8595">
        <v>1</v>
      </c>
      <c r="AC8595">
        <v>1</v>
      </c>
      <c r="AD8595">
        <v>1</v>
      </c>
      <c r="AE8595">
        <v>1</v>
      </c>
      <c r="AF8595">
        <v>1</v>
      </c>
      <c r="AL8595">
        <v>6.3165750000000003</v>
      </c>
      <c r="AM8595" s="5">
        <v>16.87240028381348</v>
      </c>
      <c r="AN8595">
        <v>570.77625570776252</v>
      </c>
      <c r="AO8595">
        <f t="shared" si="134"/>
        <v>26826.48401826484</v>
      </c>
      <c r="AP8595">
        <v>684.93150684931504</v>
      </c>
      <c r="AQ8595">
        <v>7.2748300000000002E-2</v>
      </c>
      <c r="AR8595">
        <v>5.2349300000000001E-2</v>
      </c>
      <c r="AS8595">
        <v>6.00679E-2</v>
      </c>
      <c r="AT8595">
        <v>6.1029200000000006E-2</v>
      </c>
      <c r="AU8595">
        <v>5.56836E-2</v>
      </c>
      <c r="AW8595">
        <v>7.2748300000000002E-2</v>
      </c>
      <c r="AX8595">
        <v>5.2349300000000001E-2</v>
      </c>
      <c r="AY8595">
        <v>6.0067899999999994E-2</v>
      </c>
      <c r="AZ8595">
        <v>6.1029200000000006E-2</v>
      </c>
      <c r="BA8595">
        <v>5.56836E-2</v>
      </c>
      <c r="BC8595" s="52">
        <v>100000</v>
      </c>
      <c r="BD8595" s="52">
        <v>100000</v>
      </c>
      <c r="BE8595">
        <v>0</v>
      </c>
      <c r="BF8595">
        <v>0</v>
      </c>
      <c r="BG8595">
        <v>0</v>
      </c>
    </row>
    <row r="8596" spans="1:59">
      <c r="A8596">
        <v>8595</v>
      </c>
      <c r="E8596">
        <v>9795.2054794520554</v>
      </c>
      <c r="K8596">
        <v>2246.5128237430408</v>
      </c>
      <c r="L8596">
        <v>2447.4203237430411</v>
      </c>
      <c r="M8596">
        <v>2648.3278237430413</v>
      </c>
      <c r="N8596">
        <v>2849.2353237430416</v>
      </c>
      <c r="O8596">
        <v>3050.1428237430418</v>
      </c>
      <c r="Q8596">
        <v>34098.890755029322</v>
      </c>
      <c r="R8596">
        <v>33177.655841101048</v>
      </c>
      <c r="S8596">
        <v>32256.42092717277</v>
      </c>
      <c r="T8596">
        <v>31335.186013244493</v>
      </c>
      <c r="U8596">
        <v>30413.951099316215</v>
      </c>
      <c r="W8596">
        <v>0</v>
      </c>
      <c r="AB8596">
        <v>1</v>
      </c>
      <c r="AC8596">
        <v>1</v>
      </c>
      <c r="AD8596">
        <v>1</v>
      </c>
      <c r="AE8596">
        <v>1</v>
      </c>
      <c r="AF8596">
        <v>1</v>
      </c>
      <c r="AL8596">
        <v>5.6367900000000004</v>
      </c>
      <c r="AM8596" s="5">
        <v>16.627971649169918</v>
      </c>
      <c r="AN8596">
        <v>570.77625570776252</v>
      </c>
      <c r="AO8596">
        <f t="shared" si="134"/>
        <v>26826.48401826484</v>
      </c>
      <c r="AP8596">
        <v>684.93150684931504</v>
      </c>
      <c r="AQ8596">
        <v>7.3199299999999995E-2</v>
      </c>
      <c r="AR8596">
        <v>5.3211399999999999E-2</v>
      </c>
      <c r="AS8596">
        <v>6.18912E-2</v>
      </c>
      <c r="AT8596">
        <v>6.1132899999999997E-2</v>
      </c>
      <c r="AU8596">
        <v>5.5729000000000001E-2</v>
      </c>
      <c r="AW8596">
        <v>7.3199299999999995E-2</v>
      </c>
      <c r="AX8596">
        <v>5.3211400000000006E-2</v>
      </c>
      <c r="AY8596">
        <v>6.1891199999999993E-2</v>
      </c>
      <c r="AZ8596">
        <v>6.1132900000000004E-2</v>
      </c>
      <c r="BA8596">
        <v>5.5729000000000001E-2</v>
      </c>
      <c r="BC8596" s="52">
        <v>100000</v>
      </c>
      <c r="BD8596" s="52">
        <v>100000</v>
      </c>
      <c r="BE8596">
        <v>0</v>
      </c>
      <c r="BF8596">
        <v>0</v>
      </c>
      <c r="BG8596">
        <v>0</v>
      </c>
    </row>
    <row r="8597" spans="1:59">
      <c r="A8597">
        <v>8596</v>
      </c>
      <c r="E8597">
        <v>9795.2054794520554</v>
      </c>
      <c r="K8597">
        <v>1996.6432202783153</v>
      </c>
      <c r="L8597">
        <v>2095.9682202783151</v>
      </c>
      <c r="M8597">
        <v>2195.2932202783149</v>
      </c>
      <c r="N8597">
        <v>2294.6182202783148</v>
      </c>
      <c r="O8597">
        <v>2393.9432202783146</v>
      </c>
      <c r="Q8597">
        <v>36194.917748054067</v>
      </c>
      <c r="R8597">
        <v>35217.055384151376</v>
      </c>
      <c r="S8597">
        <v>34239.193020248684</v>
      </c>
      <c r="T8597">
        <v>33261.330656345992</v>
      </c>
      <c r="U8597">
        <v>32283.468292443296</v>
      </c>
      <c r="W8597">
        <v>0</v>
      </c>
      <c r="AB8597">
        <v>1</v>
      </c>
      <c r="AC8597">
        <v>1</v>
      </c>
      <c r="AD8597">
        <v>1</v>
      </c>
      <c r="AE8597">
        <v>1</v>
      </c>
      <c r="AF8597">
        <v>1</v>
      </c>
      <c r="AL8597">
        <v>4.5914016000000002</v>
      </c>
      <c r="AM8597" s="5">
        <v>16.465732574462891</v>
      </c>
      <c r="AN8597">
        <v>570.77625570776252</v>
      </c>
      <c r="AO8597">
        <f t="shared" si="134"/>
        <v>26826.48401826484</v>
      </c>
      <c r="AP8597">
        <v>684.93150684931504</v>
      </c>
      <c r="AQ8597">
        <v>7.2717100000000007E-2</v>
      </c>
      <c r="AR8597">
        <v>5.8367800000000004E-2</v>
      </c>
      <c r="AS8597">
        <v>6.2059499999999997E-2</v>
      </c>
      <c r="AT8597">
        <v>6.01866E-2</v>
      </c>
      <c r="AU8597">
        <v>5.54691E-2</v>
      </c>
      <c r="AW8597">
        <v>7.2717100000000007E-2</v>
      </c>
      <c r="AX8597">
        <v>5.8367800000000011E-2</v>
      </c>
      <c r="AY8597">
        <v>6.2059500000000004E-2</v>
      </c>
      <c r="AZ8597">
        <v>6.0186599999999993E-2</v>
      </c>
      <c r="BA8597">
        <v>5.5469100000000007E-2</v>
      </c>
      <c r="BC8597" s="52">
        <v>100000</v>
      </c>
      <c r="BD8597" s="52">
        <v>100000</v>
      </c>
      <c r="BE8597">
        <v>0</v>
      </c>
      <c r="BF8597">
        <v>0</v>
      </c>
      <c r="BG8597">
        <v>0</v>
      </c>
    </row>
    <row r="8598" spans="1:59">
      <c r="A8598">
        <v>8597</v>
      </c>
      <c r="E8598">
        <v>9795.2054794520554</v>
      </c>
      <c r="K8598">
        <v>2113.4803959724695</v>
      </c>
      <c r="L8598">
        <v>2171.8053959724693</v>
      </c>
      <c r="M8598">
        <v>2230.1303959724692</v>
      </c>
      <c r="N8598">
        <v>2288.455395972469</v>
      </c>
      <c r="O8598">
        <v>2346.7803959724688</v>
      </c>
      <c r="Q8598">
        <v>41258.850407241473</v>
      </c>
      <c r="R8598">
        <v>40144.177976163679</v>
      </c>
      <c r="S8598">
        <v>39029.505545085885</v>
      </c>
      <c r="T8598">
        <v>37914.833114008092</v>
      </c>
      <c r="U8598">
        <v>36800.160682930298</v>
      </c>
      <c r="W8598">
        <v>0</v>
      </c>
      <c r="AB8598">
        <v>1</v>
      </c>
      <c r="AC8598">
        <v>1</v>
      </c>
      <c r="AD8598">
        <v>1</v>
      </c>
      <c r="AE8598">
        <v>1</v>
      </c>
      <c r="AF8598">
        <v>1</v>
      </c>
      <c r="AL8598">
        <v>3.2285007999999999</v>
      </c>
      <c r="AM8598" s="5">
        <v>16.291057586669918</v>
      </c>
      <c r="AN8598">
        <v>570.77625570776252</v>
      </c>
      <c r="AO8598">
        <f t="shared" si="134"/>
        <v>26826.48401826484</v>
      </c>
      <c r="AP8598">
        <v>684.93150684931504</v>
      </c>
      <c r="AQ8598">
        <v>7.450190000000001E-2</v>
      </c>
      <c r="AR8598">
        <v>5.8695799999999999E-2</v>
      </c>
      <c r="AS8598">
        <v>6.3158999999999993E-2</v>
      </c>
      <c r="AT8598">
        <v>6.0474800000000002E-2</v>
      </c>
      <c r="AU8598">
        <v>5.5465099999999996E-2</v>
      </c>
      <c r="AW8598">
        <v>7.450190000000001E-2</v>
      </c>
      <c r="AX8598">
        <v>5.8695800000000006E-2</v>
      </c>
      <c r="AY8598">
        <v>6.3158999999999993E-2</v>
      </c>
      <c r="AZ8598">
        <v>6.0474800000000009E-2</v>
      </c>
      <c r="BA8598">
        <v>5.5465100000000003E-2</v>
      </c>
      <c r="BC8598" s="52">
        <v>100000</v>
      </c>
      <c r="BD8598" s="52">
        <v>100000</v>
      </c>
      <c r="BE8598">
        <v>0</v>
      </c>
      <c r="BF8598">
        <v>0</v>
      </c>
      <c r="BG8598">
        <v>0</v>
      </c>
    </row>
    <row r="8599" spans="1:59">
      <c r="A8599">
        <v>8598</v>
      </c>
      <c r="E8599">
        <v>9795.2054794520554</v>
      </c>
      <c r="K8599">
        <v>2466.3055304944191</v>
      </c>
      <c r="L8599">
        <v>2505.6280304944194</v>
      </c>
      <c r="M8599">
        <v>2544.9505304944196</v>
      </c>
      <c r="N8599">
        <v>2584.2730304944198</v>
      </c>
      <c r="O8599">
        <v>2623.59553049442</v>
      </c>
      <c r="Q8599">
        <v>56693.441838934901</v>
      </c>
      <c r="R8599">
        <v>55161.779763421939</v>
      </c>
      <c r="S8599">
        <v>53630.117687908976</v>
      </c>
      <c r="T8599">
        <v>52098.455612396014</v>
      </c>
      <c r="U8599">
        <v>50566.793536883051</v>
      </c>
      <c r="W8599">
        <v>0</v>
      </c>
      <c r="AB8599">
        <v>1</v>
      </c>
      <c r="AC8599">
        <v>1</v>
      </c>
      <c r="AD8599">
        <v>1</v>
      </c>
      <c r="AE8599">
        <v>1</v>
      </c>
      <c r="AF8599">
        <v>1</v>
      </c>
      <c r="AL8599">
        <v>2.6027714999999998</v>
      </c>
      <c r="AM8599" s="5">
        <v>16.354841232299801</v>
      </c>
      <c r="AN8599">
        <v>570.77625570776252</v>
      </c>
      <c r="AO8599">
        <f t="shared" si="134"/>
        <v>26826.48401826484</v>
      </c>
      <c r="AP8599">
        <v>684.93150684931504</v>
      </c>
      <c r="AQ8599">
        <v>7.7637600000000001E-2</v>
      </c>
      <c r="AR8599">
        <v>6.3034400000000004E-2</v>
      </c>
      <c r="AS8599">
        <v>6.37601E-2</v>
      </c>
      <c r="AT8599">
        <v>6.0699700000000002E-2</v>
      </c>
      <c r="AU8599">
        <v>5.54114E-2</v>
      </c>
      <c r="AW8599">
        <v>7.7637600000000015E-2</v>
      </c>
      <c r="AX8599">
        <v>6.3034400000000004E-2</v>
      </c>
      <c r="AY8599">
        <v>6.37601E-2</v>
      </c>
      <c r="AZ8599">
        <v>6.0699700000000009E-2</v>
      </c>
      <c r="BA8599">
        <v>5.54114E-2</v>
      </c>
      <c r="BC8599" s="52">
        <v>100000</v>
      </c>
      <c r="BD8599" s="52">
        <v>100000</v>
      </c>
      <c r="BE8599">
        <v>0</v>
      </c>
      <c r="BF8599">
        <v>0</v>
      </c>
      <c r="BG8599">
        <v>0</v>
      </c>
    </row>
    <row r="8600" spans="1:59">
      <c r="A8600">
        <v>8599</v>
      </c>
      <c r="E8600">
        <v>9795.2054794520554</v>
      </c>
      <c r="K8600">
        <v>2922.0861960735947</v>
      </c>
      <c r="L8600">
        <v>2963.6086960735947</v>
      </c>
      <c r="M8600">
        <v>3005.1311960735948</v>
      </c>
      <c r="N8600">
        <v>3046.6536960735948</v>
      </c>
      <c r="O8600">
        <v>3088.1761960735948</v>
      </c>
      <c r="Q8600">
        <v>67536.027500038152</v>
      </c>
      <c r="R8600">
        <v>65711.435990932427</v>
      </c>
      <c r="S8600">
        <v>63886.844481826709</v>
      </c>
      <c r="T8600">
        <v>62062.252972720991</v>
      </c>
      <c r="U8600">
        <v>60237.661463615274</v>
      </c>
      <c r="W8600">
        <v>0</v>
      </c>
      <c r="AB8600">
        <v>1</v>
      </c>
      <c r="AC8600">
        <v>1</v>
      </c>
      <c r="AD8600">
        <v>1</v>
      </c>
      <c r="AE8600">
        <v>1</v>
      </c>
      <c r="AF8600">
        <v>1</v>
      </c>
      <c r="AL8600">
        <v>2.7521474000000001</v>
      </c>
      <c r="AM8600" s="5">
        <v>16.047939300537109</v>
      </c>
      <c r="AN8600">
        <v>570.77625570776252</v>
      </c>
      <c r="AO8600">
        <f t="shared" si="134"/>
        <v>26826.48401826484</v>
      </c>
      <c r="AP8600">
        <v>684.93150684931504</v>
      </c>
      <c r="AQ8600">
        <v>8.4782499999999997E-2</v>
      </c>
      <c r="AR8600">
        <v>6.791670000000001E-2</v>
      </c>
      <c r="AS8600">
        <v>6.4840000000000009E-2</v>
      </c>
      <c r="AT8600">
        <v>6.1572599999999998E-2</v>
      </c>
      <c r="AU8600">
        <v>5.5598999999999996E-2</v>
      </c>
      <c r="AW8600">
        <v>8.4782499999999997E-2</v>
      </c>
      <c r="AX8600">
        <v>6.791670000000001E-2</v>
      </c>
      <c r="AY8600">
        <v>6.4840000000000009E-2</v>
      </c>
      <c r="AZ8600">
        <v>6.1572599999999991E-2</v>
      </c>
      <c r="BA8600">
        <v>5.5598999999999996E-2</v>
      </c>
      <c r="BC8600" s="52">
        <v>100000</v>
      </c>
      <c r="BD8600" s="52">
        <v>100000</v>
      </c>
      <c r="BE8600">
        <v>0</v>
      </c>
      <c r="BF8600">
        <v>0</v>
      </c>
      <c r="BG8600">
        <v>0</v>
      </c>
    </row>
    <row r="8601" spans="1:59">
      <c r="A8601">
        <v>8600</v>
      </c>
      <c r="E8601">
        <v>9795.2054794520554</v>
      </c>
      <c r="K8601">
        <v>4350.7387899575569</v>
      </c>
      <c r="L8601">
        <v>4393.2237899575566</v>
      </c>
      <c r="M8601">
        <v>4435.7087899575563</v>
      </c>
      <c r="N8601">
        <v>4478.193789957556</v>
      </c>
      <c r="O8601">
        <v>4520.6787899575556</v>
      </c>
      <c r="Q8601">
        <v>62616.752808406447</v>
      </c>
      <c r="R8601">
        <v>60925.063207549771</v>
      </c>
      <c r="S8601">
        <v>59233.373606693094</v>
      </c>
      <c r="T8601">
        <v>57541.684005836418</v>
      </c>
      <c r="U8601">
        <v>55849.994404979741</v>
      </c>
      <c r="W8601">
        <v>0</v>
      </c>
      <c r="AB8601">
        <v>1</v>
      </c>
      <c r="AC8601">
        <v>1</v>
      </c>
      <c r="AD8601">
        <v>1</v>
      </c>
      <c r="AE8601">
        <v>1</v>
      </c>
      <c r="AF8601">
        <v>1</v>
      </c>
      <c r="AL8601">
        <v>2.9709978000000001</v>
      </c>
      <c r="AM8601" s="5">
        <v>16.11260986328125</v>
      </c>
      <c r="AN8601">
        <v>570.77625570776252</v>
      </c>
      <c r="AO8601">
        <f t="shared" si="134"/>
        <v>26826.48401826484</v>
      </c>
      <c r="AP8601">
        <v>684.93150684931504</v>
      </c>
      <c r="AQ8601">
        <v>8.9200100000000004E-2</v>
      </c>
      <c r="AR8601">
        <v>7.761570000000001E-2</v>
      </c>
      <c r="AS8601">
        <v>6.7082499999999989E-2</v>
      </c>
      <c r="AT8601">
        <v>6.2070799999999995E-2</v>
      </c>
      <c r="AU8601">
        <v>5.63315E-2</v>
      </c>
      <c r="AW8601">
        <v>8.9200099999999991E-2</v>
      </c>
      <c r="AX8601">
        <v>7.7615699999999996E-2</v>
      </c>
      <c r="AY8601">
        <v>6.7082499999999989E-2</v>
      </c>
      <c r="AZ8601">
        <v>6.2070799999999995E-2</v>
      </c>
      <c r="BA8601">
        <v>5.6331499999999993E-2</v>
      </c>
      <c r="BC8601" s="52">
        <v>100000</v>
      </c>
      <c r="BD8601" s="52">
        <v>100000</v>
      </c>
      <c r="BE8601">
        <v>0</v>
      </c>
      <c r="BF8601">
        <v>0</v>
      </c>
      <c r="BG8601">
        <v>0</v>
      </c>
    </row>
    <row r="8602" spans="1:59">
      <c r="A8602">
        <v>8601</v>
      </c>
      <c r="E8602">
        <v>9795.2054794520554</v>
      </c>
      <c r="K8602">
        <v>5390.7053340075036</v>
      </c>
      <c r="L8602">
        <v>5431.8153340075032</v>
      </c>
      <c r="M8602">
        <v>5472.9253340075029</v>
      </c>
      <c r="N8602">
        <v>5514.0353340075026</v>
      </c>
      <c r="O8602">
        <v>5555.1453340075022</v>
      </c>
      <c r="Q8602">
        <v>61309.546905488904</v>
      </c>
      <c r="R8602">
        <v>59653.173520086777</v>
      </c>
      <c r="S8602">
        <v>57996.80013468465</v>
      </c>
      <c r="T8602">
        <v>56340.426749282524</v>
      </c>
      <c r="U8602">
        <v>54684.053363880397</v>
      </c>
      <c r="W8602">
        <v>1.2119999999999999E-2</v>
      </c>
      <c r="AB8602">
        <v>1</v>
      </c>
      <c r="AC8602">
        <v>1</v>
      </c>
      <c r="AD8602">
        <v>1</v>
      </c>
      <c r="AE8602">
        <v>1</v>
      </c>
      <c r="AF8602">
        <v>1</v>
      </c>
      <c r="AL8602">
        <v>2.9160376000000001</v>
      </c>
      <c r="AM8602" s="5">
        <v>16.217988967895511</v>
      </c>
      <c r="AN8602">
        <v>570.77625570776252</v>
      </c>
      <c r="AO8602">
        <f t="shared" si="134"/>
        <v>26826.48401826484</v>
      </c>
      <c r="AP8602">
        <v>684.93150684931504</v>
      </c>
      <c r="AQ8602">
        <v>9.09137E-2</v>
      </c>
      <c r="AR8602">
        <v>8.0316699999999991E-2</v>
      </c>
      <c r="AS8602">
        <v>6.8390100000000009E-2</v>
      </c>
      <c r="AT8602">
        <v>6.3625399999999999E-2</v>
      </c>
      <c r="AU8602">
        <v>5.7620299999999999E-2</v>
      </c>
      <c r="AW8602">
        <v>9.09137E-2</v>
      </c>
      <c r="AX8602">
        <v>8.0316700000000005E-2</v>
      </c>
      <c r="AY8602">
        <v>6.8390100000000009E-2</v>
      </c>
      <c r="AZ8602">
        <v>6.3625399999999999E-2</v>
      </c>
      <c r="BA8602">
        <v>5.7620299999999999E-2</v>
      </c>
      <c r="BC8602" s="52">
        <v>100000</v>
      </c>
      <c r="BD8602" s="52">
        <v>100000</v>
      </c>
      <c r="BE8602">
        <v>0</v>
      </c>
      <c r="BF8602">
        <v>0</v>
      </c>
      <c r="BG8602">
        <v>0</v>
      </c>
    </row>
    <row r="8603" spans="1:59">
      <c r="A8603">
        <v>8602</v>
      </c>
      <c r="E8603">
        <v>9795.2054794520554</v>
      </c>
      <c r="K8603">
        <v>6368.204477191267</v>
      </c>
      <c r="L8603">
        <v>6424.0269771912672</v>
      </c>
      <c r="M8603">
        <v>6479.8494771912674</v>
      </c>
      <c r="N8603">
        <v>6535.6719771912676</v>
      </c>
      <c r="O8603">
        <v>6591.4944771912678</v>
      </c>
      <c r="Q8603">
        <v>59690.343655375676</v>
      </c>
      <c r="R8603">
        <v>58077.715580536598</v>
      </c>
      <c r="S8603">
        <v>56465.08750569752</v>
      </c>
      <c r="T8603">
        <v>54852.459430858442</v>
      </c>
      <c r="U8603">
        <v>53239.831356019364</v>
      </c>
      <c r="W8603">
        <v>3.2289999999999999E-2</v>
      </c>
      <c r="AB8603">
        <v>1</v>
      </c>
      <c r="AC8603">
        <v>1</v>
      </c>
      <c r="AD8603">
        <v>1</v>
      </c>
      <c r="AE8603">
        <v>1</v>
      </c>
      <c r="AF8603">
        <v>1</v>
      </c>
      <c r="AL8603">
        <v>2.8814864</v>
      </c>
      <c r="AM8603" s="5">
        <v>15.8992805480957</v>
      </c>
      <c r="AN8603">
        <v>570.77625570776252</v>
      </c>
      <c r="AO8603">
        <f t="shared" si="134"/>
        <v>26826.48401826484</v>
      </c>
      <c r="AP8603">
        <v>684.93150684931504</v>
      </c>
      <c r="AQ8603">
        <v>9.1702099999999995E-2</v>
      </c>
      <c r="AR8603">
        <v>8.0159599999999998E-2</v>
      </c>
      <c r="AS8603">
        <v>6.8208900000000003E-2</v>
      </c>
      <c r="AT8603">
        <v>6.3494800000000004E-2</v>
      </c>
      <c r="AU8603">
        <v>5.7288100000000002E-2</v>
      </c>
      <c r="AW8603">
        <v>9.1702099999999995E-2</v>
      </c>
      <c r="AX8603">
        <v>8.0159599999999984E-2</v>
      </c>
      <c r="AY8603">
        <v>6.8208900000000003E-2</v>
      </c>
      <c r="AZ8603">
        <v>6.3494800000000004E-2</v>
      </c>
      <c r="BA8603">
        <v>5.7288099999999995E-2</v>
      </c>
      <c r="BC8603" s="52">
        <v>100000</v>
      </c>
      <c r="BD8603" s="52">
        <v>100000</v>
      </c>
      <c r="BE8603">
        <v>0</v>
      </c>
      <c r="BF8603">
        <v>0</v>
      </c>
      <c r="BG8603">
        <v>0</v>
      </c>
    </row>
    <row r="8604" spans="1:59">
      <c r="A8604">
        <v>8603</v>
      </c>
      <c r="E8604">
        <v>9795.2054794520554</v>
      </c>
      <c r="K8604">
        <v>7146.7333805790458</v>
      </c>
      <c r="L8604">
        <v>7219.7433805790461</v>
      </c>
      <c r="M8604">
        <v>7292.7533805790463</v>
      </c>
      <c r="N8604">
        <v>7365.7633805790465</v>
      </c>
      <c r="O8604">
        <v>7438.7733805790467</v>
      </c>
      <c r="Q8604">
        <v>58092.533047001139</v>
      </c>
      <c r="R8604">
        <v>56523.072326578622</v>
      </c>
      <c r="S8604">
        <v>54953.611606156104</v>
      </c>
      <c r="T8604">
        <v>53384.150885733587</v>
      </c>
      <c r="U8604">
        <v>51814.690165311069</v>
      </c>
      <c r="W8604">
        <v>9.1200000000000003E-2</v>
      </c>
      <c r="AB8604">
        <v>1</v>
      </c>
      <c r="AC8604">
        <v>1</v>
      </c>
      <c r="AD8604">
        <v>1</v>
      </c>
      <c r="AE8604">
        <v>1</v>
      </c>
      <c r="AF8604">
        <v>1</v>
      </c>
      <c r="AL8604">
        <v>2.6866620000000001</v>
      </c>
      <c r="AM8604" s="5">
        <v>15.306380271911619</v>
      </c>
      <c r="AN8604">
        <v>570.77625570776252</v>
      </c>
      <c r="AO8604">
        <f t="shared" si="134"/>
        <v>26826.48401826484</v>
      </c>
      <c r="AP8604">
        <v>684.93150684931504</v>
      </c>
      <c r="AQ8604">
        <v>9.2136499999999996E-2</v>
      </c>
      <c r="AR8604">
        <v>8.0219399999999996E-2</v>
      </c>
      <c r="AS8604">
        <v>6.9182199999999999E-2</v>
      </c>
      <c r="AT8604">
        <v>6.3919600000000007E-2</v>
      </c>
      <c r="AU8604">
        <v>5.78737E-2</v>
      </c>
      <c r="AW8604">
        <v>9.2136499999999996E-2</v>
      </c>
      <c r="AX8604">
        <v>8.0219399999999982E-2</v>
      </c>
      <c r="AY8604">
        <v>6.9182199999999999E-2</v>
      </c>
      <c r="AZ8604">
        <v>6.3919600000000007E-2</v>
      </c>
      <c r="BA8604">
        <v>5.78737E-2</v>
      </c>
      <c r="BC8604" s="52">
        <v>100000</v>
      </c>
      <c r="BD8604" s="52">
        <v>100000</v>
      </c>
      <c r="BE8604">
        <v>0</v>
      </c>
      <c r="BF8604">
        <v>0</v>
      </c>
      <c r="BG8604">
        <v>0</v>
      </c>
    </row>
    <row r="8605" spans="1:59">
      <c r="A8605">
        <v>8604</v>
      </c>
      <c r="E8605">
        <v>9795.2054794520554</v>
      </c>
      <c r="K8605">
        <v>8257.2649515333815</v>
      </c>
      <c r="L8605">
        <v>8371.6049515333816</v>
      </c>
      <c r="M8605">
        <v>8485.9449515333818</v>
      </c>
      <c r="N8605">
        <v>8600.2849515333819</v>
      </c>
      <c r="O8605">
        <v>8714.624951533382</v>
      </c>
      <c r="Q8605">
        <v>55656.801326848159</v>
      </c>
      <c r="R8605">
        <v>54153.1457125241</v>
      </c>
      <c r="S8605">
        <v>52649.49009820004</v>
      </c>
      <c r="T8605">
        <v>51145.83448387598</v>
      </c>
      <c r="U8605">
        <v>49642.178869551921</v>
      </c>
      <c r="W8605">
        <v>5.4100000000000002E-2</v>
      </c>
      <c r="AB8605">
        <v>1</v>
      </c>
      <c r="AC8605">
        <v>1</v>
      </c>
      <c r="AD8605">
        <v>1</v>
      </c>
      <c r="AE8605">
        <v>1</v>
      </c>
      <c r="AF8605">
        <v>1</v>
      </c>
      <c r="AL8605">
        <v>2.5049446</v>
      </c>
      <c r="AM8605" s="5">
        <v>14.701358795166019</v>
      </c>
      <c r="AN8605">
        <v>570.77625570776252</v>
      </c>
      <c r="AO8605">
        <f t="shared" si="134"/>
        <v>26826.48401826484</v>
      </c>
      <c r="AP8605">
        <v>684.93150684931504</v>
      </c>
      <c r="AQ8605">
        <v>9.2279300000000009E-2</v>
      </c>
      <c r="AR8605">
        <v>7.98682E-2</v>
      </c>
      <c r="AS8605">
        <v>6.9008300000000009E-2</v>
      </c>
      <c r="AT8605">
        <v>6.3884499999999997E-2</v>
      </c>
      <c r="AU8605">
        <v>5.7466099999999999E-2</v>
      </c>
      <c r="AW8605">
        <v>9.2279299999999995E-2</v>
      </c>
      <c r="AX8605">
        <v>7.9868199999999986E-2</v>
      </c>
      <c r="AY8605">
        <v>6.9008300000000009E-2</v>
      </c>
      <c r="AZ8605">
        <v>6.3884499999999997E-2</v>
      </c>
      <c r="BA8605">
        <v>5.7466100000000006E-2</v>
      </c>
      <c r="BC8605" s="52">
        <v>100000</v>
      </c>
      <c r="BD8605" s="52">
        <v>100000</v>
      </c>
      <c r="BE8605">
        <v>0</v>
      </c>
      <c r="BF8605">
        <v>0</v>
      </c>
      <c r="BG8605">
        <v>0</v>
      </c>
    </row>
    <row r="8606" spans="1:59">
      <c r="A8606">
        <v>8605</v>
      </c>
      <c r="E8606">
        <v>9795.2054794520554</v>
      </c>
      <c r="K8606">
        <v>7767.9369780816269</v>
      </c>
      <c r="L8606">
        <v>7946.9544780816268</v>
      </c>
      <c r="M8606">
        <v>8125.9719780816267</v>
      </c>
      <c r="N8606">
        <v>8304.9894780816267</v>
      </c>
      <c r="O8606">
        <v>8484.0069780816266</v>
      </c>
      <c r="Q8606">
        <v>54808.82827937312</v>
      </c>
      <c r="R8606">
        <v>53328.081984249249</v>
      </c>
      <c r="S8606">
        <v>51847.335689125379</v>
      </c>
      <c r="T8606">
        <v>50366.589394001508</v>
      </c>
      <c r="U8606">
        <v>48885.843098877638</v>
      </c>
      <c r="W8606">
        <v>0.33718999999999999</v>
      </c>
      <c r="AB8606">
        <v>1</v>
      </c>
      <c r="AC8606">
        <v>1</v>
      </c>
      <c r="AD8606">
        <v>1</v>
      </c>
      <c r="AE8606">
        <v>1</v>
      </c>
      <c r="AF8606">
        <v>1</v>
      </c>
      <c r="AL8606">
        <v>2.5951233</v>
      </c>
      <c r="AM8606" s="5">
        <v>13.62783622741699</v>
      </c>
      <c r="AN8606">
        <v>570.77625570776252</v>
      </c>
      <c r="AO8606">
        <f t="shared" si="134"/>
        <v>26826.48401826484</v>
      </c>
      <c r="AP8606">
        <v>684.93150684931504</v>
      </c>
      <c r="AQ8606">
        <v>9.4131400000000004E-2</v>
      </c>
      <c r="AR8606">
        <v>8.0132599999999998E-2</v>
      </c>
      <c r="AS8606">
        <v>6.8979799999999994E-2</v>
      </c>
      <c r="AT8606">
        <v>6.3628199999999996E-2</v>
      </c>
      <c r="AU8606">
        <v>5.6941000000000005E-2</v>
      </c>
      <c r="AW8606">
        <v>9.4131400000000018E-2</v>
      </c>
      <c r="AX8606">
        <v>8.0132599999999984E-2</v>
      </c>
      <c r="AY8606">
        <v>6.8979799999999994E-2</v>
      </c>
      <c r="AZ8606">
        <v>6.3628199999999996E-2</v>
      </c>
      <c r="BA8606">
        <v>5.6941000000000005E-2</v>
      </c>
      <c r="BC8606" s="52">
        <v>100000</v>
      </c>
      <c r="BD8606" s="52">
        <v>100000</v>
      </c>
      <c r="BE8606">
        <v>0</v>
      </c>
      <c r="BF8606">
        <v>0</v>
      </c>
      <c r="BG8606">
        <v>0</v>
      </c>
    </row>
    <row r="8607" spans="1:59">
      <c r="A8607">
        <v>8606</v>
      </c>
      <c r="E8607">
        <v>9795.2054794520554</v>
      </c>
      <c r="K8607">
        <v>6830.9259650889062</v>
      </c>
      <c r="L8607">
        <v>7066.9767984222399</v>
      </c>
      <c r="M8607">
        <v>7303.0276317555727</v>
      </c>
      <c r="N8607">
        <v>7539.0784650889054</v>
      </c>
      <c r="O8607">
        <v>7775.1292984222382</v>
      </c>
      <c r="Q8607">
        <v>53910.530996648231</v>
      </c>
      <c r="R8607">
        <v>52454.05360865625</v>
      </c>
      <c r="S8607">
        <v>50997.576220664268</v>
      </c>
      <c r="T8607">
        <v>49541.098832672287</v>
      </c>
      <c r="U8607">
        <v>48084.621444680306</v>
      </c>
      <c r="W8607">
        <v>0.14874999999999999</v>
      </c>
      <c r="AB8607">
        <v>1</v>
      </c>
      <c r="AC8607">
        <v>1</v>
      </c>
      <c r="AD8607">
        <v>1</v>
      </c>
      <c r="AE8607">
        <v>1</v>
      </c>
      <c r="AF8607">
        <v>1</v>
      </c>
      <c r="AL8607">
        <v>2.8467984</v>
      </c>
      <c r="AM8607" s="5">
        <v>12.55347156524658</v>
      </c>
      <c r="AN8607">
        <v>570.77625570776252</v>
      </c>
      <c r="AO8607">
        <f t="shared" si="134"/>
        <v>26826.48401826484</v>
      </c>
      <c r="AP8607">
        <v>684.93150684931504</v>
      </c>
      <c r="AQ8607">
        <v>9.4707100000000002E-2</v>
      </c>
      <c r="AR8607">
        <v>8.0227900000000005E-2</v>
      </c>
      <c r="AS8607">
        <v>6.8996000000000002E-2</v>
      </c>
      <c r="AT8607">
        <v>6.3497899999999996E-2</v>
      </c>
      <c r="AU8607">
        <v>5.70996E-2</v>
      </c>
      <c r="AW8607">
        <v>9.4707100000000002E-2</v>
      </c>
      <c r="AX8607">
        <v>8.0227900000000005E-2</v>
      </c>
      <c r="AY8607">
        <v>6.8996000000000002E-2</v>
      </c>
      <c r="AZ8607">
        <v>6.3497899999999996E-2</v>
      </c>
      <c r="BA8607">
        <v>5.70996E-2</v>
      </c>
      <c r="BC8607" s="52">
        <v>100000</v>
      </c>
      <c r="BD8607" s="52">
        <v>100000</v>
      </c>
      <c r="BE8607">
        <v>0</v>
      </c>
      <c r="BF8607">
        <v>0</v>
      </c>
      <c r="BG8607">
        <v>0</v>
      </c>
    </row>
    <row r="8608" spans="1:59">
      <c r="A8608">
        <v>8607</v>
      </c>
      <c r="E8608">
        <v>9795.2054794520554</v>
      </c>
      <c r="K8608">
        <v>6267.5625535735307</v>
      </c>
      <c r="L8608">
        <v>6617.074220240198</v>
      </c>
      <c r="M8608">
        <v>6966.5858869068652</v>
      </c>
      <c r="N8608">
        <v>7316.0975535735324</v>
      </c>
      <c r="O8608">
        <v>7665.6092202401996</v>
      </c>
      <c r="Q8608">
        <v>54750.965092350838</v>
      </c>
      <c r="R8608">
        <v>53271.782060797392</v>
      </c>
      <c r="S8608">
        <v>51792.599029243946</v>
      </c>
      <c r="T8608">
        <v>50313.415997690499</v>
      </c>
      <c r="U8608">
        <v>48834.232966137053</v>
      </c>
      <c r="W8608">
        <v>5.7579999999999999E-2</v>
      </c>
      <c r="AB8608">
        <v>1</v>
      </c>
      <c r="AC8608">
        <v>1</v>
      </c>
      <c r="AD8608">
        <v>1</v>
      </c>
      <c r="AE8608">
        <v>1</v>
      </c>
      <c r="AF8608">
        <v>1</v>
      </c>
      <c r="AL8608">
        <v>2.8740052999999999</v>
      </c>
      <c r="AM8608" s="5">
        <v>11.740848541259769</v>
      </c>
      <c r="AN8608">
        <v>570.77625570776252</v>
      </c>
      <c r="AO8608">
        <f t="shared" si="134"/>
        <v>26826.48401826484</v>
      </c>
      <c r="AP8608">
        <v>684.93150684931504</v>
      </c>
      <c r="AQ8608">
        <v>9.51187E-2</v>
      </c>
      <c r="AR8608">
        <v>8.6879800000000007E-2</v>
      </c>
      <c r="AS8608">
        <v>7.3227199999999992E-2</v>
      </c>
      <c r="AT8608">
        <v>6.5706100000000003E-2</v>
      </c>
      <c r="AU8608">
        <v>5.8385800000000002E-2</v>
      </c>
      <c r="AW8608">
        <v>9.5118699999999987E-2</v>
      </c>
      <c r="AX8608">
        <v>8.6879799999999993E-2</v>
      </c>
      <c r="AY8608">
        <v>7.3227199999999992E-2</v>
      </c>
      <c r="AZ8608">
        <v>6.5706100000000003E-2</v>
      </c>
      <c r="BA8608">
        <v>5.8385800000000002E-2</v>
      </c>
      <c r="BC8608" s="52">
        <v>100000</v>
      </c>
      <c r="BD8608" s="52">
        <v>100000</v>
      </c>
      <c r="BE8608">
        <v>0</v>
      </c>
      <c r="BF8608">
        <v>0</v>
      </c>
      <c r="BG8608">
        <v>0</v>
      </c>
    </row>
    <row r="8609" spans="1:59">
      <c r="A8609">
        <v>8608</v>
      </c>
      <c r="E8609">
        <v>9795.2054794520554</v>
      </c>
      <c r="K8609">
        <v>6050.0834542616394</v>
      </c>
      <c r="L8609">
        <v>6369.6759542616392</v>
      </c>
      <c r="M8609">
        <v>6689.2684542616389</v>
      </c>
      <c r="N8609">
        <v>7008.8609542616387</v>
      </c>
      <c r="O8609">
        <v>7328.4534542616384</v>
      </c>
      <c r="Q8609">
        <v>55273.087102663907</v>
      </c>
      <c r="R8609">
        <v>53779.798127526534</v>
      </c>
      <c r="S8609">
        <v>52286.509152389161</v>
      </c>
      <c r="T8609">
        <v>50793.220177251787</v>
      </c>
      <c r="U8609">
        <v>49299.931202114414</v>
      </c>
      <c r="W8609">
        <v>0</v>
      </c>
      <c r="AB8609">
        <v>1</v>
      </c>
      <c r="AC8609">
        <v>1</v>
      </c>
      <c r="AD8609">
        <v>1</v>
      </c>
      <c r="AE8609">
        <v>1</v>
      </c>
      <c r="AF8609">
        <v>1</v>
      </c>
      <c r="AL8609">
        <v>3.4812512</v>
      </c>
      <c r="AM8609" s="5">
        <v>11.166215896606451</v>
      </c>
      <c r="AN8609">
        <v>570.77625570776252</v>
      </c>
      <c r="AO8609">
        <f t="shared" si="134"/>
        <v>26826.48401826484</v>
      </c>
      <c r="AP8609">
        <v>684.93150684931504</v>
      </c>
      <c r="AQ8609">
        <v>9.9986599999999995E-2</v>
      </c>
      <c r="AR8609">
        <v>9.1516399999999998E-2</v>
      </c>
      <c r="AS8609">
        <v>8.4622799999999998E-2</v>
      </c>
      <c r="AT8609">
        <v>0.10048699999999999</v>
      </c>
      <c r="AU8609">
        <v>9.7529500000000005E-2</v>
      </c>
      <c r="AW8609">
        <v>9.9986599999999995E-2</v>
      </c>
      <c r="AX8609">
        <v>9.1516399999999984E-2</v>
      </c>
      <c r="AY8609">
        <v>8.4622799999999984E-2</v>
      </c>
      <c r="AZ8609">
        <v>0.10048699999999998</v>
      </c>
      <c r="BA8609">
        <v>9.7529500000000005E-2</v>
      </c>
      <c r="BC8609" s="52">
        <v>100000</v>
      </c>
      <c r="BD8609" s="52">
        <v>100000</v>
      </c>
      <c r="BE8609">
        <v>0</v>
      </c>
      <c r="BF8609">
        <v>0</v>
      </c>
      <c r="BG8609">
        <v>0</v>
      </c>
    </row>
    <row r="8610" spans="1:59">
      <c r="A8610">
        <v>8609</v>
      </c>
      <c r="E8610">
        <v>9795.2054794520554</v>
      </c>
      <c r="K8610">
        <v>6530.1569979554397</v>
      </c>
      <c r="L8610">
        <v>6888.3019979554392</v>
      </c>
      <c r="M8610">
        <v>7246.4469979554397</v>
      </c>
      <c r="N8610">
        <v>7604.5919979554401</v>
      </c>
      <c r="O8610">
        <v>7962.7369979554405</v>
      </c>
      <c r="Q8610">
        <v>58429.724790205248</v>
      </c>
      <c r="R8610">
        <v>56851.154305538264</v>
      </c>
      <c r="S8610">
        <v>55272.583820871281</v>
      </c>
      <c r="T8610">
        <v>53694.013336204298</v>
      </c>
      <c r="U8610">
        <v>52115.442851537315</v>
      </c>
      <c r="W8610">
        <v>0</v>
      </c>
      <c r="AB8610">
        <v>1</v>
      </c>
      <c r="AC8610">
        <v>1</v>
      </c>
      <c r="AD8610">
        <v>1</v>
      </c>
      <c r="AE8610">
        <v>1</v>
      </c>
      <c r="AF8610">
        <v>1</v>
      </c>
      <c r="AL8610">
        <v>5.3938769999999998</v>
      </c>
      <c r="AM8610" s="5">
        <v>10.504270553588871</v>
      </c>
      <c r="AN8610">
        <v>570.77625570776252</v>
      </c>
      <c r="AO8610">
        <f t="shared" si="134"/>
        <v>26826.48401826484</v>
      </c>
      <c r="AP8610">
        <v>684.93150684931504</v>
      </c>
      <c r="AQ8610">
        <v>0.100365</v>
      </c>
      <c r="AR8610">
        <v>9.32061E-2</v>
      </c>
      <c r="AS8610">
        <v>8.5540899999999989E-2</v>
      </c>
      <c r="AT8610">
        <v>9.9799499999999999E-2</v>
      </c>
      <c r="AU8610">
        <v>9.7583400000000001E-2</v>
      </c>
      <c r="AW8610">
        <v>0.100365</v>
      </c>
      <c r="AX8610">
        <v>9.32061E-2</v>
      </c>
      <c r="AY8610">
        <v>8.5540899999999989E-2</v>
      </c>
      <c r="AZ8610">
        <v>9.9799499999999999E-2</v>
      </c>
      <c r="BA8610">
        <v>9.7583400000000001E-2</v>
      </c>
      <c r="BC8610" s="52">
        <v>100000</v>
      </c>
      <c r="BD8610" s="52">
        <v>100000</v>
      </c>
      <c r="BE8610">
        <v>0</v>
      </c>
      <c r="BF8610">
        <v>0</v>
      </c>
      <c r="BG8610">
        <v>0</v>
      </c>
    </row>
    <row r="8611" spans="1:59">
      <c r="A8611">
        <v>8610</v>
      </c>
      <c r="E8611">
        <v>9795.2054794520554</v>
      </c>
      <c r="K8611">
        <v>8246.8537180556832</v>
      </c>
      <c r="L8611">
        <v>8640.1987180556825</v>
      </c>
      <c r="M8611">
        <v>9033.5437180556819</v>
      </c>
      <c r="N8611">
        <v>9426.8887180556812</v>
      </c>
      <c r="O8611">
        <v>9820.2337180556806</v>
      </c>
      <c r="Q8611">
        <v>59876.562692830208</v>
      </c>
      <c r="R8611">
        <v>58258.903617541771</v>
      </c>
      <c r="S8611">
        <v>56641.244542253335</v>
      </c>
      <c r="T8611">
        <v>55023.585466964898</v>
      </c>
      <c r="U8611">
        <v>53405.926391676461</v>
      </c>
      <c r="W8611">
        <v>0</v>
      </c>
      <c r="AB8611">
        <v>1</v>
      </c>
      <c r="AC8611">
        <v>1</v>
      </c>
      <c r="AD8611">
        <v>1</v>
      </c>
      <c r="AE8611">
        <v>1</v>
      </c>
      <c r="AF8611">
        <v>1</v>
      </c>
      <c r="AL8611">
        <v>6.8142657</v>
      </c>
      <c r="AM8611" s="5">
        <v>10.074052810668951</v>
      </c>
      <c r="AN8611">
        <v>570.77625570776252</v>
      </c>
      <c r="AO8611">
        <f t="shared" si="134"/>
        <v>26826.48401826484</v>
      </c>
      <c r="AP8611">
        <v>684.93150684931504</v>
      </c>
      <c r="AQ8611">
        <v>0.10197000000000001</v>
      </c>
      <c r="AR8611">
        <v>9.8087300000000002E-2</v>
      </c>
      <c r="AS8611">
        <v>8.9272900000000002E-2</v>
      </c>
      <c r="AT8611">
        <v>0.10176600000000001</v>
      </c>
      <c r="AU8611">
        <v>9.9059599999999998E-2</v>
      </c>
      <c r="AW8611">
        <v>0.10196999999999999</v>
      </c>
      <c r="AX8611">
        <v>9.8087300000000002E-2</v>
      </c>
      <c r="AY8611">
        <v>8.9272900000000002E-2</v>
      </c>
      <c r="AZ8611">
        <v>0.10176600000000001</v>
      </c>
      <c r="BA8611">
        <v>9.9059600000000012E-2</v>
      </c>
      <c r="BC8611" s="52">
        <v>100000</v>
      </c>
      <c r="BD8611" s="52">
        <v>100000</v>
      </c>
      <c r="BE8611">
        <v>0</v>
      </c>
      <c r="BF8611">
        <v>0</v>
      </c>
      <c r="BG8611">
        <v>0</v>
      </c>
    </row>
    <row r="8612" spans="1:59">
      <c r="A8612">
        <v>8611</v>
      </c>
      <c r="E8612">
        <v>9795.2054794520554</v>
      </c>
      <c r="K8612">
        <v>8695.6935613163951</v>
      </c>
      <c r="L8612">
        <v>9193.9735613163957</v>
      </c>
      <c r="M8612">
        <v>9692.2535613163964</v>
      </c>
      <c r="N8612">
        <v>10190.533561316397</v>
      </c>
      <c r="O8612">
        <v>10688.813561316398</v>
      </c>
      <c r="Q8612">
        <v>60401.197687067441</v>
      </c>
      <c r="R8612">
        <v>58769.364776315502</v>
      </c>
      <c r="S8612">
        <v>57137.531865563564</v>
      </c>
      <c r="T8612">
        <v>55505.698954811625</v>
      </c>
      <c r="U8612">
        <v>53873.866044059687</v>
      </c>
      <c r="W8612">
        <v>0</v>
      </c>
      <c r="AB8612">
        <v>1</v>
      </c>
      <c r="AC8612">
        <v>1</v>
      </c>
      <c r="AD8612">
        <v>1</v>
      </c>
      <c r="AE8612">
        <v>1</v>
      </c>
      <c r="AF8612">
        <v>1</v>
      </c>
      <c r="AL8612">
        <v>7.9710134999999998</v>
      </c>
      <c r="AM8612" s="5">
        <v>9.5825872421264648</v>
      </c>
      <c r="AN8612">
        <v>570.77625570776252</v>
      </c>
      <c r="AO8612">
        <f t="shared" si="134"/>
        <v>26826.48401826484</v>
      </c>
      <c r="AP8612">
        <v>684.93150684931504</v>
      </c>
      <c r="AQ8612">
        <v>0.1026</v>
      </c>
      <c r="AR8612">
        <v>9.932980000000001E-2</v>
      </c>
      <c r="AS8612">
        <v>9.0446200000000004E-2</v>
      </c>
      <c r="AT8612">
        <v>0.10370900000000001</v>
      </c>
      <c r="AU8612">
        <v>0.101477</v>
      </c>
      <c r="AW8612">
        <v>0.10260000000000001</v>
      </c>
      <c r="AX8612">
        <v>9.932980000000001E-2</v>
      </c>
      <c r="AY8612">
        <v>9.0446200000000018E-2</v>
      </c>
      <c r="AZ8612">
        <v>0.10370900000000001</v>
      </c>
      <c r="BA8612">
        <v>0.101477</v>
      </c>
      <c r="BC8612" s="52">
        <v>100000</v>
      </c>
      <c r="BD8612" s="52">
        <v>100000</v>
      </c>
      <c r="BE8612">
        <v>0</v>
      </c>
      <c r="BF8612">
        <v>0</v>
      </c>
      <c r="BG8612">
        <v>0</v>
      </c>
    </row>
    <row r="8613" spans="1:59">
      <c r="A8613">
        <v>8612</v>
      </c>
      <c r="E8613">
        <v>9795.2054794520554</v>
      </c>
      <c r="K8613">
        <v>8241.0696994569644</v>
      </c>
      <c r="L8613">
        <v>8774.3288661236311</v>
      </c>
      <c r="M8613">
        <v>9307.5880327902978</v>
      </c>
      <c r="N8613">
        <v>9840.8471994569645</v>
      </c>
      <c r="O8613">
        <v>10374.106366123631</v>
      </c>
      <c r="Q8613">
        <v>59979.724147254063</v>
      </c>
      <c r="R8613">
        <v>58359.278004222651</v>
      </c>
      <c r="S8613">
        <v>56738.83186119124</v>
      </c>
      <c r="T8613">
        <v>55118.385718159829</v>
      </c>
      <c r="U8613">
        <v>53497.939575128417</v>
      </c>
      <c r="W8613">
        <v>0</v>
      </c>
      <c r="AB8613">
        <v>1</v>
      </c>
      <c r="AC8613">
        <v>1</v>
      </c>
      <c r="AD8613">
        <v>1</v>
      </c>
      <c r="AE8613">
        <v>1</v>
      </c>
      <c r="AF8613">
        <v>1</v>
      </c>
      <c r="AL8613">
        <v>8.9676589999999994</v>
      </c>
      <c r="AM8613" s="5">
        <v>9.4575405120849609</v>
      </c>
      <c r="AN8613">
        <v>570.77625570776252</v>
      </c>
      <c r="AO8613">
        <f t="shared" si="134"/>
        <v>26826.48401826484</v>
      </c>
      <c r="AP8613">
        <v>684.93150684931504</v>
      </c>
      <c r="AQ8613">
        <v>0.10220699999999999</v>
      </c>
      <c r="AR8613">
        <v>9.8300399999999996E-2</v>
      </c>
      <c r="AS8613">
        <v>8.9929200000000001E-2</v>
      </c>
      <c r="AT8613">
        <v>0.102801</v>
      </c>
      <c r="AU8613">
        <v>0.100231</v>
      </c>
      <c r="AW8613">
        <v>0.10220699999999998</v>
      </c>
      <c r="AX8613">
        <v>9.8300399999999996E-2</v>
      </c>
      <c r="AY8613">
        <v>8.9929200000000001E-2</v>
      </c>
      <c r="AZ8613">
        <v>0.10280100000000002</v>
      </c>
      <c r="BA8613">
        <v>0.100231</v>
      </c>
      <c r="BC8613" s="52">
        <v>100000</v>
      </c>
      <c r="BD8613" s="52">
        <v>100000</v>
      </c>
      <c r="BE8613">
        <v>0</v>
      </c>
      <c r="BF8613">
        <v>0</v>
      </c>
      <c r="BG8613">
        <v>0</v>
      </c>
    </row>
    <row r="8614" spans="1:59">
      <c r="A8614">
        <v>8613</v>
      </c>
      <c r="E8614">
        <v>9795.2054794520554</v>
      </c>
      <c r="K8614">
        <v>7118.9700913051865</v>
      </c>
      <c r="L8614">
        <v>7605.7009246385196</v>
      </c>
      <c r="M8614">
        <v>8092.4317579718527</v>
      </c>
      <c r="N8614">
        <v>8579.1625913051867</v>
      </c>
      <c r="O8614">
        <v>9065.8934246385197</v>
      </c>
      <c r="Q8614">
        <v>58087.507079152863</v>
      </c>
      <c r="R8614">
        <v>56518.182142489488</v>
      </c>
      <c r="S8614">
        <v>54948.857205826112</v>
      </c>
      <c r="T8614">
        <v>53379.532269162737</v>
      </c>
      <c r="U8614">
        <v>51810.207332499362</v>
      </c>
      <c r="W8614">
        <v>0</v>
      </c>
      <c r="AB8614">
        <v>1</v>
      </c>
      <c r="AC8614">
        <v>1</v>
      </c>
      <c r="AD8614">
        <v>1</v>
      </c>
      <c r="AE8614">
        <v>1</v>
      </c>
      <c r="AF8614">
        <v>1</v>
      </c>
      <c r="AL8614">
        <v>4.8650950000000002</v>
      </c>
      <c r="AM8614" s="5">
        <v>9.2182321548461914</v>
      </c>
      <c r="AN8614">
        <v>570.77625570776252</v>
      </c>
      <c r="AO8614">
        <f t="shared" si="134"/>
        <v>26826.48401826484</v>
      </c>
      <c r="AP8614">
        <v>684.93150684931504</v>
      </c>
      <c r="AQ8614">
        <v>0.101855</v>
      </c>
      <c r="AR8614">
        <v>9.7773100000000002E-2</v>
      </c>
      <c r="AS8614">
        <v>9.0014300000000005E-2</v>
      </c>
      <c r="AT8614">
        <v>0.102448</v>
      </c>
      <c r="AU8614">
        <v>9.9535799999999994E-2</v>
      </c>
      <c r="AW8614">
        <v>0.10185500000000001</v>
      </c>
      <c r="AX8614">
        <v>9.7773099999999988E-2</v>
      </c>
      <c r="AY8614">
        <v>9.0014300000000005E-2</v>
      </c>
      <c r="AZ8614">
        <v>0.102448</v>
      </c>
      <c r="BA8614">
        <v>9.9535799999999994E-2</v>
      </c>
      <c r="BC8614" s="52">
        <v>100000</v>
      </c>
      <c r="BD8614" s="52">
        <v>100000</v>
      </c>
      <c r="BE8614">
        <v>0</v>
      </c>
      <c r="BF8614">
        <v>0</v>
      </c>
      <c r="BG8614">
        <v>0</v>
      </c>
    </row>
    <row r="8615" spans="1:59">
      <c r="A8615">
        <v>8614</v>
      </c>
      <c r="E8615">
        <v>9795.2054794520554</v>
      </c>
      <c r="K8615">
        <v>6030.4177910259896</v>
      </c>
      <c r="L8615">
        <v>6433.3044576926559</v>
      </c>
      <c r="M8615">
        <v>6836.1911243593222</v>
      </c>
      <c r="N8615">
        <v>7239.0777910259885</v>
      </c>
      <c r="O8615">
        <v>7641.9644576926548</v>
      </c>
      <c r="Q8615">
        <v>52463.693094023263</v>
      </c>
      <c r="R8615">
        <v>51046.304296652743</v>
      </c>
      <c r="S8615">
        <v>49628.915499282215</v>
      </c>
      <c r="T8615">
        <v>48211.526701911687</v>
      </c>
      <c r="U8615">
        <v>46794.13790454116</v>
      </c>
      <c r="W8615">
        <v>0</v>
      </c>
      <c r="AB8615">
        <v>1</v>
      </c>
      <c r="AC8615">
        <v>1</v>
      </c>
      <c r="AD8615">
        <v>1</v>
      </c>
      <c r="AE8615">
        <v>1</v>
      </c>
      <c r="AF8615">
        <v>1</v>
      </c>
      <c r="AL8615">
        <v>3.7306439999999998</v>
      </c>
      <c r="AM8615" s="5">
        <v>8.5795755386352539</v>
      </c>
      <c r="AN8615">
        <v>570.77625570776252</v>
      </c>
      <c r="AO8615">
        <f t="shared" si="134"/>
        <v>26826.48401826484</v>
      </c>
      <c r="AP8615">
        <v>684.93150684931504</v>
      </c>
      <c r="AQ8615">
        <v>9.9790400000000001E-2</v>
      </c>
      <c r="AR8615">
        <v>9.5842299999999991E-2</v>
      </c>
      <c r="AS8615">
        <v>8.6979699999999993E-2</v>
      </c>
      <c r="AT8615">
        <v>0.100535</v>
      </c>
      <c r="AU8615">
        <v>9.8011799999999996E-2</v>
      </c>
      <c r="AW8615">
        <v>9.9790399999999987E-2</v>
      </c>
      <c r="AX8615">
        <v>9.5842299999999978E-2</v>
      </c>
      <c r="AY8615">
        <v>8.6979699999999979E-2</v>
      </c>
      <c r="AZ8615">
        <v>0.100535</v>
      </c>
      <c r="BA8615">
        <v>9.8011799999999996E-2</v>
      </c>
      <c r="BC8615" s="52">
        <v>100000</v>
      </c>
      <c r="BD8615" s="52">
        <v>100000</v>
      </c>
      <c r="BE8615">
        <v>0</v>
      </c>
      <c r="BF8615">
        <v>0</v>
      </c>
      <c r="BG8615">
        <v>0</v>
      </c>
    </row>
    <row r="8616" spans="1:59">
      <c r="A8616">
        <v>8615</v>
      </c>
      <c r="E8616">
        <v>9795.2054794520554</v>
      </c>
      <c r="K8616">
        <v>5911.2670078923475</v>
      </c>
      <c r="L8616">
        <v>6239.0536745590143</v>
      </c>
      <c r="M8616">
        <v>6566.8403412256812</v>
      </c>
      <c r="N8616">
        <v>6894.627007892348</v>
      </c>
      <c r="O8616">
        <v>7222.4136745590149</v>
      </c>
      <c r="Q8616">
        <v>43240.375239800233</v>
      </c>
      <c r="R8616">
        <v>42072.168815119192</v>
      </c>
      <c r="S8616">
        <v>40903.962390438151</v>
      </c>
      <c r="T8616">
        <v>39735.755965757111</v>
      </c>
      <c r="U8616">
        <v>38567.54954107607</v>
      </c>
      <c r="W8616">
        <v>0</v>
      </c>
      <c r="AB8616">
        <v>1</v>
      </c>
      <c r="AC8616">
        <v>1</v>
      </c>
      <c r="AD8616">
        <v>1</v>
      </c>
      <c r="AE8616">
        <v>1</v>
      </c>
      <c r="AF8616">
        <v>1</v>
      </c>
      <c r="AL8616">
        <v>4.0705939999999998</v>
      </c>
      <c r="AM8616" s="5">
        <v>7.8259577751159668</v>
      </c>
      <c r="AN8616">
        <v>570.77625570776252</v>
      </c>
      <c r="AO8616">
        <f t="shared" si="134"/>
        <v>26826.48401826484</v>
      </c>
      <c r="AP8616">
        <v>684.93150684931504</v>
      </c>
      <c r="AQ8616">
        <v>9.9085499999999993E-2</v>
      </c>
      <c r="AR8616">
        <v>9.3040899999999996E-2</v>
      </c>
      <c r="AS8616">
        <v>8.5176399999999999E-2</v>
      </c>
      <c r="AT8616">
        <v>9.9374299999999999E-2</v>
      </c>
      <c r="AU8616">
        <v>9.6745100000000001E-2</v>
      </c>
      <c r="AW8616">
        <v>9.9085499999999979E-2</v>
      </c>
      <c r="AX8616">
        <v>9.3040899999999996E-2</v>
      </c>
      <c r="AY8616">
        <v>8.5176399999999999E-2</v>
      </c>
      <c r="AZ8616">
        <v>9.9374300000000013E-2</v>
      </c>
      <c r="BA8616">
        <v>9.6745100000000014E-2</v>
      </c>
      <c r="BC8616" s="52">
        <v>100000</v>
      </c>
      <c r="BD8616" s="52">
        <v>100000</v>
      </c>
      <c r="BE8616">
        <v>0</v>
      </c>
      <c r="BF8616">
        <v>0</v>
      </c>
      <c r="BG8616">
        <v>0</v>
      </c>
    </row>
    <row r="8617" spans="1:59">
      <c r="A8617">
        <v>8616</v>
      </c>
      <c r="E8617">
        <v>9795.2054794520554</v>
      </c>
      <c r="K8617">
        <v>4558.9634595114949</v>
      </c>
      <c r="L8617">
        <v>4820.3134595114952</v>
      </c>
      <c r="M8617">
        <v>5081.6634595114956</v>
      </c>
      <c r="N8617">
        <v>5343.013459511496</v>
      </c>
      <c r="O8617">
        <v>5604.3634595114963</v>
      </c>
      <c r="Q8617">
        <v>34846.215332004656</v>
      </c>
      <c r="R8617">
        <v>33904.790274739593</v>
      </c>
      <c r="S8617">
        <v>32963.365217474529</v>
      </c>
      <c r="T8617">
        <v>32021.940160209462</v>
      </c>
      <c r="U8617">
        <v>31080.515102944395</v>
      </c>
      <c r="W8617">
        <v>0</v>
      </c>
      <c r="AB8617">
        <v>1</v>
      </c>
      <c r="AC8617">
        <v>1</v>
      </c>
      <c r="AD8617">
        <v>1</v>
      </c>
      <c r="AE8617">
        <v>1</v>
      </c>
      <c r="AF8617">
        <v>1</v>
      </c>
      <c r="AL8617">
        <v>3.7194576000000001</v>
      </c>
      <c r="AM8617" s="5">
        <v>7.1267623901367188</v>
      </c>
      <c r="AN8617">
        <v>570.77625570776252</v>
      </c>
      <c r="AO8617">
        <f t="shared" si="134"/>
        <v>26826.48401826484</v>
      </c>
      <c r="AP8617">
        <v>684.93150684931504</v>
      </c>
      <c r="AQ8617">
        <v>9.8467799999999994E-2</v>
      </c>
      <c r="AR8617">
        <v>9.1927999999999996E-2</v>
      </c>
      <c r="AS8617">
        <v>8.4084400000000004E-2</v>
      </c>
      <c r="AT8617">
        <v>9.8878500000000008E-2</v>
      </c>
      <c r="AU8617">
        <v>9.58339E-2</v>
      </c>
      <c r="AW8617">
        <v>9.846779999999998E-2</v>
      </c>
      <c r="AX8617">
        <v>9.1927999999999996E-2</v>
      </c>
      <c r="AY8617">
        <v>8.408439999999999E-2</v>
      </c>
      <c r="AZ8617">
        <v>9.8878500000000022E-2</v>
      </c>
      <c r="BA8617">
        <v>9.5833900000000014E-2</v>
      </c>
      <c r="BC8617" s="52">
        <v>100000</v>
      </c>
      <c r="BD8617" s="52">
        <v>100000</v>
      </c>
      <c r="BE8617">
        <v>0</v>
      </c>
      <c r="BF8617">
        <v>0</v>
      </c>
      <c r="BG8617">
        <v>0</v>
      </c>
    </row>
    <row r="8618" spans="1:59">
      <c r="A8618">
        <v>8617</v>
      </c>
      <c r="E8618">
        <v>9795.2054794520554</v>
      </c>
      <c r="K8618">
        <v>3975.7717643126161</v>
      </c>
      <c r="L8618">
        <v>4355.2567643126167</v>
      </c>
      <c r="M8618">
        <v>4734.7417643126173</v>
      </c>
      <c r="N8618">
        <v>5114.2267643126179</v>
      </c>
      <c r="O8618">
        <v>5493.7117643126185</v>
      </c>
      <c r="Q8618">
        <v>40886.580784252561</v>
      </c>
      <c r="R8618">
        <v>39781.965798834659</v>
      </c>
      <c r="S8618">
        <v>38677.350813416757</v>
      </c>
      <c r="T8618">
        <v>37572.735827998855</v>
      </c>
      <c r="U8618">
        <v>36468.120842580953</v>
      </c>
      <c r="W8618">
        <v>0</v>
      </c>
      <c r="AB8618">
        <v>1</v>
      </c>
      <c r="AC8618">
        <v>1</v>
      </c>
      <c r="AD8618">
        <v>1</v>
      </c>
      <c r="AE8618">
        <v>1</v>
      </c>
      <c r="AF8618">
        <v>1</v>
      </c>
      <c r="AL8618">
        <v>4.8087520000000001</v>
      </c>
      <c r="AM8618" s="5">
        <v>6.1884794235229492</v>
      </c>
      <c r="AN8618">
        <v>570.77625570776252</v>
      </c>
      <c r="AO8618">
        <f t="shared" si="134"/>
        <v>26826.48401826484</v>
      </c>
      <c r="AP8618">
        <v>684.93150684931504</v>
      </c>
      <c r="AQ8618">
        <v>9.8119100000000001E-2</v>
      </c>
      <c r="AR8618">
        <v>9.1454499999999994E-2</v>
      </c>
      <c r="AS8618">
        <v>8.3190399999999998E-2</v>
      </c>
      <c r="AT8618">
        <v>9.7264400000000001E-2</v>
      </c>
      <c r="AU8618">
        <v>9.4385300000000005E-2</v>
      </c>
      <c r="AW8618">
        <v>9.8119100000000001E-2</v>
      </c>
      <c r="AX8618">
        <v>9.145449999999998E-2</v>
      </c>
      <c r="AY8618">
        <v>8.3190399999999984E-2</v>
      </c>
      <c r="AZ8618">
        <v>9.7264400000000015E-2</v>
      </c>
      <c r="BA8618">
        <v>9.4385299999999991E-2</v>
      </c>
      <c r="BC8618" s="52">
        <v>100000</v>
      </c>
      <c r="BD8618" s="52">
        <v>100000</v>
      </c>
      <c r="BE8618">
        <v>0</v>
      </c>
      <c r="BF8618">
        <v>0</v>
      </c>
      <c r="BG8618">
        <v>0</v>
      </c>
    </row>
    <row r="8619" spans="1:59">
      <c r="A8619">
        <v>8618</v>
      </c>
      <c r="E8619">
        <v>9795.2054794520554</v>
      </c>
      <c r="K8619">
        <v>3052.8454521537237</v>
      </c>
      <c r="L8619">
        <v>3370.5129521537237</v>
      </c>
      <c r="M8619">
        <v>3688.1804521537238</v>
      </c>
      <c r="N8619">
        <v>4005.8479521537238</v>
      </c>
      <c r="O8619">
        <v>4323.5154521537243</v>
      </c>
      <c r="Q8619">
        <v>40074.637497608397</v>
      </c>
      <c r="R8619">
        <v>38991.958431000305</v>
      </c>
      <c r="S8619">
        <v>37909.279364392212</v>
      </c>
      <c r="T8619">
        <v>36826.60029778412</v>
      </c>
      <c r="U8619">
        <v>35743.921231176028</v>
      </c>
      <c r="W8619">
        <v>0</v>
      </c>
      <c r="AB8619">
        <v>1</v>
      </c>
      <c r="AC8619">
        <v>1</v>
      </c>
      <c r="AD8619">
        <v>1</v>
      </c>
      <c r="AE8619">
        <v>1</v>
      </c>
      <c r="AF8619">
        <v>1</v>
      </c>
      <c r="AL8619">
        <v>7.6939305999999998</v>
      </c>
      <c r="AM8619" s="5">
        <v>4.9310898780822754</v>
      </c>
      <c r="AN8619">
        <v>570.77625570776252</v>
      </c>
      <c r="AO8619">
        <f t="shared" si="134"/>
        <v>26826.48401826484</v>
      </c>
      <c r="AP8619">
        <v>684.93150684931504</v>
      </c>
      <c r="AQ8619">
        <v>9.8333900000000002E-2</v>
      </c>
      <c r="AR8619">
        <v>9.1855099999999995E-2</v>
      </c>
      <c r="AS8619">
        <v>8.3834400000000003E-2</v>
      </c>
      <c r="AT8619">
        <v>9.8008300000000007E-2</v>
      </c>
      <c r="AU8619">
        <v>9.5189599999999999E-2</v>
      </c>
      <c r="AW8619">
        <v>9.8333900000000016E-2</v>
      </c>
      <c r="AX8619">
        <v>9.1855100000000009E-2</v>
      </c>
      <c r="AY8619">
        <v>8.3834400000000017E-2</v>
      </c>
      <c r="AZ8619">
        <v>9.8008300000000007E-2</v>
      </c>
      <c r="BA8619">
        <v>9.5189599999999999E-2</v>
      </c>
      <c r="BC8619" s="52">
        <v>100000</v>
      </c>
      <c r="BD8619" s="52">
        <v>100000</v>
      </c>
      <c r="BE8619">
        <v>0</v>
      </c>
      <c r="BF8619">
        <v>0</v>
      </c>
      <c r="BG8619">
        <v>0</v>
      </c>
    </row>
    <row r="8620" spans="1:59">
      <c r="A8620">
        <v>8619</v>
      </c>
      <c r="E8620">
        <v>9795.2054794520554</v>
      </c>
      <c r="K8620">
        <v>2251.6619324278504</v>
      </c>
      <c r="L8620">
        <v>2452.5694324278502</v>
      </c>
      <c r="M8620">
        <v>2653.4769324278504</v>
      </c>
      <c r="N8620">
        <v>2854.3844324278507</v>
      </c>
      <c r="O8620">
        <v>3055.291932427851</v>
      </c>
      <c r="Q8620">
        <v>40247.924408209241</v>
      </c>
      <c r="R8620">
        <v>39160.563723945306</v>
      </c>
      <c r="S8620">
        <v>38073.203039681379</v>
      </c>
      <c r="T8620">
        <v>36985.842355417451</v>
      </c>
      <c r="U8620">
        <v>35898.481671153524</v>
      </c>
      <c r="W8620">
        <v>0</v>
      </c>
      <c r="AB8620">
        <v>1</v>
      </c>
      <c r="AC8620">
        <v>1</v>
      </c>
      <c r="AD8620">
        <v>1</v>
      </c>
      <c r="AE8620">
        <v>1</v>
      </c>
      <c r="AF8620">
        <v>1</v>
      </c>
      <c r="AL8620">
        <v>8.7021949999999997</v>
      </c>
      <c r="AM8620" s="5">
        <v>4.3163866996765137</v>
      </c>
      <c r="AN8620">
        <v>570.77625570776252</v>
      </c>
      <c r="AO8620">
        <f t="shared" si="134"/>
        <v>26826.48401826484</v>
      </c>
      <c r="AP8620">
        <v>684.93150684931504</v>
      </c>
      <c r="AQ8620">
        <v>9.8401000000000002E-2</v>
      </c>
      <c r="AR8620">
        <v>9.1944700000000004E-2</v>
      </c>
      <c r="AS8620">
        <v>8.392440000000001E-2</v>
      </c>
      <c r="AT8620">
        <v>9.7918899999999989E-2</v>
      </c>
      <c r="AU8620">
        <v>9.5598000000000002E-2</v>
      </c>
      <c r="AW8620">
        <v>9.8401000000000002E-2</v>
      </c>
      <c r="AX8620">
        <v>9.1944700000000004E-2</v>
      </c>
      <c r="AY8620">
        <v>8.3924399999999996E-2</v>
      </c>
      <c r="AZ8620">
        <v>9.7918899999999989E-2</v>
      </c>
      <c r="BA8620">
        <v>9.5598000000000002E-2</v>
      </c>
      <c r="BC8620" s="52">
        <v>100000</v>
      </c>
      <c r="BD8620" s="52">
        <v>100000</v>
      </c>
      <c r="BE8620">
        <v>0</v>
      </c>
      <c r="BF8620">
        <v>0</v>
      </c>
      <c r="BG8620">
        <v>0</v>
      </c>
    </row>
    <row r="8621" spans="1:59">
      <c r="A8621">
        <v>8620</v>
      </c>
      <c r="E8621">
        <v>9795.2054794520554</v>
      </c>
      <c r="K8621">
        <v>2001.2196165656385</v>
      </c>
      <c r="L8621">
        <v>2100.5446165656385</v>
      </c>
      <c r="M8621">
        <v>2199.8696165656384</v>
      </c>
      <c r="N8621">
        <v>2299.1946165656382</v>
      </c>
      <c r="O8621">
        <v>2398.519616565638</v>
      </c>
      <c r="Q8621">
        <v>41676.194343793301</v>
      </c>
      <c r="R8621">
        <v>40550.246711536282</v>
      </c>
      <c r="S8621">
        <v>39424.299079279255</v>
      </c>
      <c r="T8621">
        <v>38298.351447022229</v>
      </c>
      <c r="U8621">
        <v>37172.403814765203</v>
      </c>
      <c r="W8621">
        <v>0</v>
      </c>
      <c r="AB8621">
        <v>1</v>
      </c>
      <c r="AC8621">
        <v>1</v>
      </c>
      <c r="AD8621">
        <v>1</v>
      </c>
      <c r="AE8621">
        <v>1</v>
      </c>
      <c r="AF8621">
        <v>1</v>
      </c>
      <c r="AL8621">
        <v>7.966005</v>
      </c>
      <c r="AM8621" s="5">
        <v>4.0725336074829102</v>
      </c>
      <c r="AN8621">
        <v>570.77625570776252</v>
      </c>
      <c r="AO8621">
        <f t="shared" si="134"/>
        <v>26826.48401826484</v>
      </c>
      <c r="AP8621">
        <v>684.93150684931504</v>
      </c>
      <c r="AQ8621">
        <v>9.6362500000000004E-2</v>
      </c>
      <c r="AR8621">
        <v>9.0220699999999987E-2</v>
      </c>
      <c r="AS8621">
        <v>7.8346100000000002E-2</v>
      </c>
      <c r="AT8621">
        <v>9.1651799999999992E-2</v>
      </c>
      <c r="AU8621">
        <v>9.4123300000000007E-2</v>
      </c>
      <c r="AW8621">
        <v>9.6362500000000004E-2</v>
      </c>
      <c r="AX8621">
        <v>9.0220699999999973E-2</v>
      </c>
      <c r="AY8621">
        <v>7.8346100000000016E-2</v>
      </c>
      <c r="AZ8621">
        <v>9.1651799999999992E-2</v>
      </c>
      <c r="BA8621">
        <v>9.4123300000000007E-2</v>
      </c>
      <c r="BC8621" s="52">
        <v>100000</v>
      </c>
      <c r="BD8621" s="52">
        <v>100000</v>
      </c>
      <c r="BE8621">
        <v>0</v>
      </c>
      <c r="BF8621">
        <v>0</v>
      </c>
      <c r="BG8621">
        <v>0</v>
      </c>
    </row>
    <row r="8622" spans="1:59">
      <c r="A8622">
        <v>8621</v>
      </c>
      <c r="E8622">
        <v>9795.2054794520554</v>
      </c>
      <c r="K8622">
        <v>2118.3245883345435</v>
      </c>
      <c r="L8622">
        <v>2176.6495883345433</v>
      </c>
      <c r="M8622">
        <v>2234.9745883345431</v>
      </c>
      <c r="N8622">
        <v>2293.2995883345429</v>
      </c>
      <c r="O8622">
        <v>2351.6245883345428</v>
      </c>
      <c r="Q8622">
        <v>45300.906748331072</v>
      </c>
      <c r="R8622">
        <v>44077.031838247873</v>
      </c>
      <c r="S8622">
        <v>42853.156928164673</v>
      </c>
      <c r="T8622">
        <v>41629.282018081474</v>
      </c>
      <c r="U8622">
        <v>40405.407107998275</v>
      </c>
      <c r="W8622">
        <v>0</v>
      </c>
      <c r="AB8622">
        <v>1</v>
      </c>
      <c r="AC8622">
        <v>1</v>
      </c>
      <c r="AD8622">
        <v>1</v>
      </c>
      <c r="AE8622">
        <v>1</v>
      </c>
      <c r="AF8622">
        <v>1</v>
      </c>
      <c r="AL8622">
        <v>7.1375120000000001</v>
      </c>
      <c r="AM8622" s="5">
        <v>4.759495735168457</v>
      </c>
      <c r="AN8622">
        <v>570.77625570776252</v>
      </c>
      <c r="AO8622">
        <f t="shared" si="134"/>
        <v>26826.48401826484</v>
      </c>
      <c r="AP8622">
        <v>684.93150684931504</v>
      </c>
      <c r="AQ8622">
        <v>9.6645899999999993E-2</v>
      </c>
      <c r="AR8622">
        <v>9.1227199999999994E-2</v>
      </c>
      <c r="AS8622">
        <v>7.8798900000000005E-2</v>
      </c>
      <c r="AT8622">
        <v>9.351269999999999E-2</v>
      </c>
      <c r="AU8622">
        <v>9.4686999999999993E-2</v>
      </c>
      <c r="AW8622">
        <v>9.6645899999999993E-2</v>
      </c>
      <c r="AX8622">
        <v>9.1227199999999994E-2</v>
      </c>
      <c r="AY8622">
        <v>7.8798899999999991E-2</v>
      </c>
      <c r="AZ8622">
        <v>9.351269999999999E-2</v>
      </c>
      <c r="BA8622">
        <v>9.4687000000000007E-2</v>
      </c>
      <c r="BC8622" s="52">
        <v>100000</v>
      </c>
      <c r="BD8622" s="52">
        <v>100000</v>
      </c>
      <c r="BE8622">
        <v>0</v>
      </c>
      <c r="BF8622">
        <v>0</v>
      </c>
      <c r="BG8622">
        <v>0</v>
      </c>
    </row>
    <row r="8623" spans="1:59">
      <c r="A8623">
        <v>8622</v>
      </c>
      <c r="E8623">
        <v>9795.2054794520554</v>
      </c>
      <c r="K8623">
        <v>2471.9584139733151</v>
      </c>
      <c r="L8623">
        <v>2511.2809139733154</v>
      </c>
      <c r="M8623">
        <v>2550.6034139733156</v>
      </c>
      <c r="N8623">
        <v>2589.9259139733158</v>
      </c>
      <c r="O8623">
        <v>2629.248413973316</v>
      </c>
      <c r="Q8623">
        <v>61700.542776232403</v>
      </c>
      <c r="R8623">
        <v>60033.606035020232</v>
      </c>
      <c r="S8623">
        <v>58366.669293808052</v>
      </c>
      <c r="T8623">
        <v>56699.732552595873</v>
      </c>
      <c r="U8623">
        <v>55032.795811383694</v>
      </c>
      <c r="W8623">
        <v>0</v>
      </c>
      <c r="AB8623">
        <v>1</v>
      </c>
      <c r="AC8623">
        <v>1</v>
      </c>
      <c r="AD8623">
        <v>1</v>
      </c>
      <c r="AE8623">
        <v>1</v>
      </c>
      <c r="AF8623">
        <v>1</v>
      </c>
      <c r="AL8623">
        <v>6.3660509999999997</v>
      </c>
      <c r="AM8623" s="5">
        <v>5.2385530471801758</v>
      </c>
      <c r="AN8623">
        <v>570.77625570776252</v>
      </c>
      <c r="AO8623">
        <f t="shared" si="134"/>
        <v>26826.48401826484</v>
      </c>
      <c r="AP8623">
        <v>684.93150684931504</v>
      </c>
      <c r="AQ8623">
        <v>9.77412E-2</v>
      </c>
      <c r="AR8623">
        <v>9.1480599999999995E-2</v>
      </c>
      <c r="AS8623">
        <v>8.0822199999999997E-2</v>
      </c>
      <c r="AT8623">
        <v>9.5655500000000004E-2</v>
      </c>
      <c r="AU8623">
        <v>9.7098699999999996E-2</v>
      </c>
      <c r="AW8623">
        <v>9.7741200000000014E-2</v>
      </c>
      <c r="AX8623">
        <v>9.1480600000000009E-2</v>
      </c>
      <c r="AY8623">
        <v>8.0822199999999997E-2</v>
      </c>
      <c r="AZ8623">
        <v>9.5655499999999991E-2</v>
      </c>
      <c r="BA8623">
        <v>9.7098699999999996E-2</v>
      </c>
      <c r="BC8623" s="52">
        <v>100000</v>
      </c>
      <c r="BD8623" s="52">
        <v>100000</v>
      </c>
      <c r="BE8623">
        <v>0</v>
      </c>
      <c r="BF8623">
        <v>0</v>
      </c>
      <c r="BG8623">
        <v>0</v>
      </c>
    </row>
    <row r="8624" spans="1:59">
      <c r="A8624">
        <v>8623</v>
      </c>
      <c r="E8624">
        <v>9795.2054794520554</v>
      </c>
      <c r="K8624">
        <v>2928.7837493886464</v>
      </c>
      <c r="L8624">
        <v>2970.3062493886464</v>
      </c>
      <c r="M8624">
        <v>3011.8287493886464</v>
      </c>
      <c r="N8624">
        <v>3053.3512493886465</v>
      </c>
      <c r="O8624">
        <v>3094.8737493886465</v>
      </c>
      <c r="Q8624">
        <v>81129.154286235265</v>
      </c>
      <c r="R8624">
        <v>78937.323174663063</v>
      </c>
      <c r="S8624">
        <v>76745.492063090875</v>
      </c>
      <c r="T8624">
        <v>74553.660951518686</v>
      </c>
      <c r="U8624">
        <v>72361.829839946498</v>
      </c>
      <c r="W8624">
        <v>0</v>
      </c>
      <c r="AB8624">
        <v>1</v>
      </c>
      <c r="AC8624">
        <v>1</v>
      </c>
      <c r="AD8624">
        <v>1</v>
      </c>
      <c r="AE8624">
        <v>1</v>
      </c>
      <c r="AF8624">
        <v>1</v>
      </c>
      <c r="AL8624">
        <v>5.9676229999999997</v>
      </c>
      <c r="AM8624" s="5">
        <v>5.1053371429443359</v>
      </c>
      <c r="AN8624">
        <v>570.77625570776252</v>
      </c>
      <c r="AO8624">
        <f t="shared" si="134"/>
        <v>26826.48401826484</v>
      </c>
      <c r="AP8624">
        <v>684.93150684931504</v>
      </c>
      <c r="AQ8624">
        <v>9.8840300000000006E-2</v>
      </c>
      <c r="AR8624">
        <v>9.3216199999999999E-2</v>
      </c>
      <c r="AS8624">
        <v>8.23657E-2</v>
      </c>
      <c r="AT8624">
        <v>9.7439400000000009E-2</v>
      </c>
      <c r="AU8624">
        <v>9.9286100000000002E-2</v>
      </c>
      <c r="AW8624">
        <v>9.8840300000000006E-2</v>
      </c>
      <c r="AX8624">
        <v>9.3216200000000013E-2</v>
      </c>
      <c r="AY8624">
        <v>8.23657E-2</v>
      </c>
      <c r="AZ8624">
        <v>9.7439399999999995E-2</v>
      </c>
      <c r="BA8624">
        <v>9.9286100000000002E-2</v>
      </c>
      <c r="BC8624" s="52">
        <v>100000</v>
      </c>
      <c r="BD8624" s="52">
        <v>100000</v>
      </c>
      <c r="BE8624">
        <v>0</v>
      </c>
      <c r="BF8624">
        <v>0</v>
      </c>
      <c r="BG8624">
        <v>0</v>
      </c>
    </row>
    <row r="8625" spans="1:59">
      <c r="A8625">
        <v>8624</v>
      </c>
      <c r="E8625">
        <v>9795.2054794520554</v>
      </c>
      <c r="K8625">
        <v>4360.7108794341639</v>
      </c>
      <c r="L8625">
        <v>4403.1958794341635</v>
      </c>
      <c r="M8625">
        <v>4445.6808794341632</v>
      </c>
      <c r="N8625">
        <v>4488.1658794341629</v>
      </c>
      <c r="O8625">
        <v>4530.6508794341626</v>
      </c>
      <c r="Q8625">
        <v>72154.007379875024</v>
      </c>
      <c r="R8625">
        <v>70204.653912180496</v>
      </c>
      <c r="S8625">
        <v>68255.300444485969</v>
      </c>
      <c r="T8625">
        <v>66305.946976791442</v>
      </c>
      <c r="U8625">
        <v>64356.593509096914</v>
      </c>
      <c r="W8625">
        <v>0</v>
      </c>
      <c r="AB8625">
        <v>1</v>
      </c>
      <c r="AC8625">
        <v>1</v>
      </c>
      <c r="AD8625">
        <v>1</v>
      </c>
      <c r="AE8625">
        <v>1</v>
      </c>
      <c r="AF8625">
        <v>1</v>
      </c>
      <c r="AL8625">
        <v>5.8923264</v>
      </c>
      <c r="AM8625" s="5">
        <v>4.4869065284729004</v>
      </c>
      <c r="AN8625">
        <v>570.77625570776252</v>
      </c>
      <c r="AO8625">
        <f t="shared" si="134"/>
        <v>26826.48401826484</v>
      </c>
      <c r="AP8625">
        <v>684.93150684931504</v>
      </c>
      <c r="AQ8625">
        <v>0.100574</v>
      </c>
      <c r="AR8625">
        <v>9.4893500000000006E-2</v>
      </c>
      <c r="AS8625">
        <v>8.56354E-2</v>
      </c>
      <c r="AT8625">
        <v>0.101075</v>
      </c>
      <c r="AU8625">
        <v>0.101177</v>
      </c>
      <c r="AW8625">
        <v>0.10057399999999998</v>
      </c>
      <c r="AX8625">
        <v>9.4893500000000006E-2</v>
      </c>
      <c r="AY8625">
        <v>8.5635400000000014E-2</v>
      </c>
      <c r="AZ8625">
        <v>0.10107500000000001</v>
      </c>
      <c r="BA8625">
        <v>0.101177</v>
      </c>
      <c r="BC8625" s="52">
        <v>100000</v>
      </c>
      <c r="BD8625" s="52">
        <v>100000</v>
      </c>
      <c r="BE8625">
        <v>0</v>
      </c>
      <c r="BF8625">
        <v>0</v>
      </c>
      <c r="BG8625">
        <v>0</v>
      </c>
    </row>
    <row r="8626" spans="1:59">
      <c r="A8626">
        <v>8625</v>
      </c>
      <c r="E8626">
        <v>9795.2054794520554</v>
      </c>
      <c r="K8626">
        <v>5403.0610736940189</v>
      </c>
      <c r="L8626">
        <v>5444.1710736940186</v>
      </c>
      <c r="M8626">
        <v>5485.2810736940182</v>
      </c>
      <c r="N8626">
        <v>5526.3910736940179</v>
      </c>
      <c r="O8626">
        <v>5567.5010736940176</v>
      </c>
      <c r="Q8626">
        <v>68180.036350706068</v>
      </c>
      <c r="R8626">
        <v>66338.045933344358</v>
      </c>
      <c r="S8626">
        <v>64496.055515982647</v>
      </c>
      <c r="T8626">
        <v>62654.065098620937</v>
      </c>
      <c r="U8626">
        <v>60812.074681259226</v>
      </c>
      <c r="W8626">
        <v>8.5389999999999994E-2</v>
      </c>
      <c r="AB8626">
        <v>1</v>
      </c>
      <c r="AC8626">
        <v>1</v>
      </c>
      <c r="AD8626">
        <v>1</v>
      </c>
      <c r="AE8626">
        <v>1</v>
      </c>
      <c r="AF8626">
        <v>1</v>
      </c>
      <c r="AL8626">
        <v>5.7792683</v>
      </c>
      <c r="AM8626" s="5">
        <v>3.611423254013062</v>
      </c>
      <c r="AN8626">
        <v>570.77625570776252</v>
      </c>
      <c r="AO8626">
        <f t="shared" si="134"/>
        <v>26826.48401826484</v>
      </c>
      <c r="AP8626">
        <v>684.93150684931504</v>
      </c>
      <c r="AQ8626">
        <v>0.102159</v>
      </c>
      <c r="AR8626">
        <v>9.5947900000000003E-2</v>
      </c>
      <c r="AS8626">
        <v>8.8575299999999996E-2</v>
      </c>
      <c r="AT8626">
        <v>0.10349800000000001</v>
      </c>
      <c r="AU8626">
        <v>0.10527</v>
      </c>
      <c r="AW8626">
        <v>0.10215899999999999</v>
      </c>
      <c r="AX8626">
        <v>9.5947900000000017E-2</v>
      </c>
      <c r="AY8626">
        <v>8.857530000000001E-2</v>
      </c>
      <c r="AZ8626">
        <v>0.10349800000000002</v>
      </c>
      <c r="BA8626">
        <v>0.10527000000000002</v>
      </c>
      <c r="BC8626" s="52">
        <v>100000</v>
      </c>
      <c r="BD8626" s="52">
        <v>100000</v>
      </c>
      <c r="BE8626">
        <v>0</v>
      </c>
      <c r="BF8626">
        <v>0</v>
      </c>
      <c r="BG8626">
        <v>0</v>
      </c>
    </row>
    <row r="8627" spans="1:59">
      <c r="A8627">
        <v>8626</v>
      </c>
      <c r="E8627">
        <v>9795.2054794520554</v>
      </c>
      <c r="K8627">
        <v>6382.80068898832</v>
      </c>
      <c r="L8627">
        <v>6438.6231889883202</v>
      </c>
      <c r="M8627">
        <v>6494.4456889883204</v>
      </c>
      <c r="N8627">
        <v>6550.2681889883206</v>
      </c>
      <c r="O8627">
        <v>6606.0906889883208</v>
      </c>
      <c r="Q8627">
        <v>65401.206173933751</v>
      </c>
      <c r="R8627">
        <v>63634.290204146608</v>
      </c>
      <c r="S8627">
        <v>61867.374234359464</v>
      </c>
      <c r="T8627">
        <v>60100.45826457232</v>
      </c>
      <c r="U8627">
        <v>58333.542294785177</v>
      </c>
      <c r="W8627">
        <v>0.11204</v>
      </c>
      <c r="AB8627">
        <v>1</v>
      </c>
      <c r="AC8627">
        <v>1</v>
      </c>
      <c r="AD8627">
        <v>1</v>
      </c>
      <c r="AE8627">
        <v>1</v>
      </c>
      <c r="AF8627">
        <v>1</v>
      </c>
      <c r="AL8627">
        <v>5.5531009999999998</v>
      </c>
      <c r="AM8627" s="5">
        <v>4.1523942947387704</v>
      </c>
      <c r="AN8627">
        <v>570.77625570776252</v>
      </c>
      <c r="AO8627">
        <f t="shared" si="134"/>
        <v>26826.48401826484</v>
      </c>
      <c r="AP8627">
        <v>684.93150684931504</v>
      </c>
      <c r="AQ8627">
        <v>0.10120399999999999</v>
      </c>
      <c r="AR8627">
        <v>9.2021800000000001E-2</v>
      </c>
      <c r="AS8627">
        <v>8.2887500000000003E-2</v>
      </c>
      <c r="AT8627">
        <v>8.3091700000000004E-2</v>
      </c>
      <c r="AU8627">
        <v>8.6827399999999999E-2</v>
      </c>
      <c r="AW8627">
        <v>0.101204</v>
      </c>
      <c r="AX8627">
        <v>9.2021800000000001E-2</v>
      </c>
      <c r="AY8627">
        <v>8.2887499999999989E-2</v>
      </c>
      <c r="AZ8627">
        <v>8.3091700000000004E-2</v>
      </c>
      <c r="BA8627">
        <v>8.6827399999999985E-2</v>
      </c>
      <c r="BC8627" s="52">
        <v>100000</v>
      </c>
      <c r="BD8627" s="52">
        <v>100000</v>
      </c>
      <c r="BE8627">
        <v>0</v>
      </c>
      <c r="BF8627">
        <v>0</v>
      </c>
      <c r="BG8627">
        <v>0</v>
      </c>
    </row>
    <row r="8628" spans="1:59">
      <c r="A8628">
        <v>8627</v>
      </c>
      <c r="E8628">
        <v>9795.2054794520554</v>
      </c>
      <c r="K8628">
        <v>7163.1140157256741</v>
      </c>
      <c r="L8628">
        <v>7236.1240157256743</v>
      </c>
      <c r="M8628">
        <v>7309.1340157256745</v>
      </c>
      <c r="N8628">
        <v>7382.1440157256748</v>
      </c>
      <c r="O8628">
        <v>7455.154015725675</v>
      </c>
      <c r="Q8628">
        <v>63142.236728963959</v>
      </c>
      <c r="R8628">
        <v>61436.35035378387</v>
      </c>
      <c r="S8628">
        <v>59730.463978603788</v>
      </c>
      <c r="T8628">
        <v>58024.577603423706</v>
      </c>
      <c r="U8628">
        <v>56318.691228243624</v>
      </c>
      <c r="W8628">
        <v>0.22333</v>
      </c>
      <c r="AB8628">
        <v>1</v>
      </c>
      <c r="AC8628">
        <v>1</v>
      </c>
      <c r="AD8628">
        <v>1</v>
      </c>
      <c r="AE8628">
        <v>1</v>
      </c>
      <c r="AF8628">
        <v>1</v>
      </c>
      <c r="AL8628">
        <v>3.1009196999999999</v>
      </c>
      <c r="AM8628" s="5">
        <v>4.8751945495605469</v>
      </c>
      <c r="AN8628">
        <v>570.77625570776252</v>
      </c>
      <c r="AO8628">
        <f t="shared" si="134"/>
        <v>26826.48401826484</v>
      </c>
      <c r="AP8628">
        <v>684.93150684931504</v>
      </c>
      <c r="AQ8628">
        <v>0.10029900000000001</v>
      </c>
      <c r="AR8628">
        <v>8.8832400000000006E-2</v>
      </c>
      <c r="AS8628">
        <v>8.1325700000000001E-2</v>
      </c>
      <c r="AT8628">
        <v>7.9246999999999998E-2</v>
      </c>
      <c r="AU8628">
        <v>8.1899299999999994E-2</v>
      </c>
      <c r="AW8628">
        <v>0.10029900000000001</v>
      </c>
      <c r="AX8628">
        <v>8.883240000000002E-2</v>
      </c>
      <c r="AY8628">
        <v>8.1325699999999987E-2</v>
      </c>
      <c r="AZ8628">
        <v>7.9246999999999998E-2</v>
      </c>
      <c r="BA8628">
        <v>8.1899299999999994E-2</v>
      </c>
      <c r="BC8628" s="52">
        <v>100000</v>
      </c>
      <c r="BD8628" s="52">
        <v>100000</v>
      </c>
      <c r="BE8628">
        <v>0</v>
      </c>
      <c r="BF8628">
        <v>0</v>
      </c>
      <c r="BG8628">
        <v>0</v>
      </c>
    </row>
    <row r="8629" spans="1:59">
      <c r="A8629">
        <v>8628</v>
      </c>
      <c r="E8629">
        <v>9795.2054794520554</v>
      </c>
      <c r="K8629">
        <v>8276.1909751132844</v>
      </c>
      <c r="L8629">
        <v>8390.5309751132845</v>
      </c>
      <c r="M8629">
        <v>8504.8709751132847</v>
      </c>
      <c r="N8629">
        <v>8619.2109751132848</v>
      </c>
      <c r="O8629">
        <v>8733.5509751132849</v>
      </c>
      <c r="Q8629">
        <v>61061.905100821547</v>
      </c>
      <c r="R8629">
        <v>59412.22214448305</v>
      </c>
      <c r="S8629">
        <v>57762.539188144554</v>
      </c>
      <c r="T8629">
        <v>56112.856231806058</v>
      </c>
      <c r="U8629">
        <v>54463.173275467561</v>
      </c>
      <c r="W8629">
        <v>0.27653</v>
      </c>
      <c r="AB8629">
        <v>1</v>
      </c>
      <c r="AC8629">
        <v>1</v>
      </c>
      <c r="AD8629">
        <v>1</v>
      </c>
      <c r="AE8629">
        <v>1</v>
      </c>
      <c r="AF8629">
        <v>1</v>
      </c>
      <c r="AL8629">
        <v>1.5200936</v>
      </c>
      <c r="AM8629" s="5">
        <v>4.8864784240722656</v>
      </c>
      <c r="AN8629">
        <v>570.77625570776252</v>
      </c>
      <c r="AO8629">
        <f t="shared" si="134"/>
        <v>26826.48401826484</v>
      </c>
      <c r="AP8629">
        <v>684.93150684931504</v>
      </c>
      <c r="AQ8629">
        <v>0.100339</v>
      </c>
      <c r="AR8629">
        <v>8.8845900000000005E-2</v>
      </c>
      <c r="AS8629">
        <v>8.1841200000000003E-2</v>
      </c>
      <c r="AT8629">
        <v>7.9259800000000005E-2</v>
      </c>
      <c r="AU8629">
        <v>8.2145499999999996E-2</v>
      </c>
      <c r="AW8629">
        <v>0.100339</v>
      </c>
      <c r="AX8629">
        <v>8.8845900000000019E-2</v>
      </c>
      <c r="AY8629">
        <v>8.1841199999999989E-2</v>
      </c>
      <c r="AZ8629">
        <v>7.9259800000000005E-2</v>
      </c>
      <c r="BA8629">
        <v>8.2145499999999996E-2</v>
      </c>
      <c r="BC8629" s="52">
        <v>100000</v>
      </c>
      <c r="BD8629" s="52">
        <v>100000</v>
      </c>
      <c r="BE8629">
        <v>0</v>
      </c>
      <c r="BF8629">
        <v>0</v>
      </c>
      <c r="BG8629">
        <v>0</v>
      </c>
    </row>
    <row r="8630" spans="1:59">
      <c r="A8630">
        <v>8629</v>
      </c>
      <c r="E8630">
        <v>9795.2054794520554</v>
      </c>
      <c r="K8630">
        <v>7785.7414398831197</v>
      </c>
      <c r="L8630">
        <v>7964.7589398831196</v>
      </c>
      <c r="M8630">
        <v>8143.7764398831196</v>
      </c>
      <c r="N8630">
        <v>8322.7939398831204</v>
      </c>
      <c r="O8630">
        <v>8501.8114398831203</v>
      </c>
      <c r="Q8630">
        <v>59095.018210693393</v>
      </c>
      <c r="R8630">
        <v>57498.473783119654</v>
      </c>
      <c r="S8630">
        <v>55901.929355545915</v>
      </c>
      <c r="T8630">
        <v>54305.384927972176</v>
      </c>
      <c r="U8630">
        <v>52708.840500398437</v>
      </c>
      <c r="W8630">
        <v>0.34358999999999995</v>
      </c>
      <c r="AB8630">
        <v>1</v>
      </c>
      <c r="AC8630">
        <v>1</v>
      </c>
      <c r="AD8630">
        <v>1</v>
      </c>
      <c r="AE8630">
        <v>1</v>
      </c>
      <c r="AF8630">
        <v>1</v>
      </c>
      <c r="AL8630">
        <v>0.82514549999999998</v>
      </c>
      <c r="AM8630" s="5">
        <v>3.952910184860229</v>
      </c>
      <c r="AN8630">
        <v>570.77625570776252</v>
      </c>
      <c r="AO8630">
        <f t="shared" si="134"/>
        <v>26826.48401826484</v>
      </c>
      <c r="AP8630">
        <v>684.93150684931504</v>
      </c>
      <c r="AQ8630">
        <v>0.10034900000000001</v>
      </c>
      <c r="AR8630">
        <v>8.8307099999999999E-2</v>
      </c>
      <c r="AS8630">
        <v>8.1453600000000001E-2</v>
      </c>
      <c r="AT8630">
        <v>7.8948999999999991E-2</v>
      </c>
      <c r="AU8630">
        <v>8.1662300000000007E-2</v>
      </c>
      <c r="AW8630">
        <v>0.10034900000000001</v>
      </c>
      <c r="AX8630">
        <v>8.8307100000000013E-2</v>
      </c>
      <c r="AY8630">
        <v>8.1453600000000001E-2</v>
      </c>
      <c r="AZ8630">
        <v>7.8948999999999978E-2</v>
      </c>
      <c r="BA8630">
        <v>8.1662300000000007E-2</v>
      </c>
      <c r="BC8630" s="52">
        <v>100000</v>
      </c>
      <c r="BD8630" s="52">
        <v>100000</v>
      </c>
      <c r="BE8630">
        <v>0</v>
      </c>
      <c r="BF8630">
        <v>0</v>
      </c>
      <c r="BG8630">
        <v>0</v>
      </c>
    </row>
    <row r="8631" spans="1:59">
      <c r="A8631">
        <v>8630</v>
      </c>
      <c r="E8631">
        <v>9795.2054794520554</v>
      </c>
      <c r="K8631">
        <v>6846.5827553998242</v>
      </c>
      <c r="L8631">
        <v>7082.633588733157</v>
      </c>
      <c r="M8631">
        <v>7318.6844220664898</v>
      </c>
      <c r="N8631">
        <v>7554.7352553998226</v>
      </c>
      <c r="O8631">
        <v>7790.7860887331553</v>
      </c>
      <c r="Q8631">
        <v>58788.64163840437</v>
      </c>
      <c r="R8631">
        <v>57200.374453339013</v>
      </c>
      <c r="S8631">
        <v>55612.107268273656</v>
      </c>
      <c r="T8631">
        <v>54023.840083208299</v>
      </c>
      <c r="U8631">
        <v>52435.572898142942</v>
      </c>
      <c r="W8631">
        <v>0.18106</v>
      </c>
      <c r="AB8631">
        <v>1</v>
      </c>
      <c r="AC8631">
        <v>1</v>
      </c>
      <c r="AD8631">
        <v>1</v>
      </c>
      <c r="AE8631">
        <v>1</v>
      </c>
      <c r="AF8631">
        <v>1</v>
      </c>
      <c r="AL8631">
        <v>0.23815500000000001</v>
      </c>
      <c r="AM8631" s="5">
        <v>4.0496501922607422</v>
      </c>
      <c r="AN8631">
        <v>570.77625570776252</v>
      </c>
      <c r="AO8631">
        <f t="shared" si="134"/>
        <v>26826.48401826484</v>
      </c>
      <c r="AP8631">
        <v>684.93150684931504</v>
      </c>
      <c r="AQ8631">
        <v>9.9892499999999995E-2</v>
      </c>
      <c r="AR8631">
        <v>8.7322199999999989E-2</v>
      </c>
      <c r="AS8631">
        <v>8.0120700000000003E-2</v>
      </c>
      <c r="AT8631">
        <v>7.8602099999999994E-2</v>
      </c>
      <c r="AU8631">
        <v>7.8966099999999997E-2</v>
      </c>
      <c r="AW8631">
        <v>9.9892499999999981E-2</v>
      </c>
      <c r="AX8631">
        <v>8.7322200000000003E-2</v>
      </c>
      <c r="AY8631">
        <v>8.0120700000000003E-2</v>
      </c>
      <c r="AZ8631">
        <v>7.8602099999999994E-2</v>
      </c>
      <c r="BA8631">
        <v>7.8966099999999997E-2</v>
      </c>
      <c r="BC8631" s="52">
        <v>100000</v>
      </c>
      <c r="BD8631" s="52">
        <v>100000</v>
      </c>
      <c r="BE8631">
        <v>0</v>
      </c>
      <c r="BF8631">
        <v>0</v>
      </c>
      <c r="BG8631">
        <v>0</v>
      </c>
    </row>
    <row r="8632" spans="1:59">
      <c r="A8632">
        <v>8631</v>
      </c>
      <c r="E8632">
        <v>9795.2054794520554</v>
      </c>
      <c r="K8632">
        <v>6281.9280895438196</v>
      </c>
      <c r="L8632">
        <v>6631.4397562104859</v>
      </c>
      <c r="M8632">
        <v>6980.9514228771532</v>
      </c>
      <c r="N8632">
        <v>7330.4630895438204</v>
      </c>
      <c r="O8632">
        <v>7679.9747562104876</v>
      </c>
      <c r="Q8632">
        <v>58109.7880134484</v>
      </c>
      <c r="R8632">
        <v>56539.861122340306</v>
      </c>
      <c r="S8632">
        <v>54969.934231232211</v>
      </c>
      <c r="T8632">
        <v>53400.007340124117</v>
      </c>
      <c r="U8632">
        <v>51830.080449016023</v>
      </c>
      <c r="W8632">
        <v>0.14244000000000001</v>
      </c>
      <c r="AB8632">
        <v>1</v>
      </c>
      <c r="AC8632">
        <v>1</v>
      </c>
      <c r="AD8632">
        <v>1</v>
      </c>
      <c r="AE8632">
        <v>1</v>
      </c>
      <c r="AF8632">
        <v>1</v>
      </c>
      <c r="AL8632">
        <v>0.67983280000000001</v>
      </c>
      <c r="AM8632" s="5">
        <v>4.2756614685058594</v>
      </c>
      <c r="AN8632">
        <v>570.77625570776252</v>
      </c>
      <c r="AO8632">
        <f t="shared" si="134"/>
        <v>26826.48401826484</v>
      </c>
      <c r="AP8632">
        <v>684.93150684931504</v>
      </c>
      <c r="AQ8632">
        <v>0.10237300000000001</v>
      </c>
      <c r="AR8632">
        <v>9.1176800000000002E-2</v>
      </c>
      <c r="AS8632">
        <v>8.1505899999999992E-2</v>
      </c>
      <c r="AT8632">
        <v>8.8921500000000001E-2</v>
      </c>
      <c r="AU8632">
        <v>8.8808899999999996E-2</v>
      </c>
      <c r="AW8632">
        <v>0.10237300000000001</v>
      </c>
      <c r="AX8632">
        <v>9.1176799999999988E-2</v>
      </c>
      <c r="AY8632">
        <v>8.1505900000000006E-2</v>
      </c>
      <c r="AZ8632">
        <v>8.8921500000000001E-2</v>
      </c>
      <c r="BA8632">
        <v>8.880890000000001E-2</v>
      </c>
      <c r="BC8632" s="52">
        <v>100000</v>
      </c>
      <c r="BD8632" s="52">
        <v>100000</v>
      </c>
      <c r="BE8632">
        <v>0</v>
      </c>
      <c r="BF8632">
        <v>0</v>
      </c>
      <c r="BG8632">
        <v>0</v>
      </c>
    </row>
    <row r="8633" spans="1:59">
      <c r="A8633">
        <v>8632</v>
      </c>
      <c r="E8633">
        <v>9795.2054794520554</v>
      </c>
      <c r="K8633">
        <v>6063.9505183304109</v>
      </c>
      <c r="L8633">
        <v>6383.5430183304106</v>
      </c>
      <c r="M8633">
        <v>6703.1355183304104</v>
      </c>
      <c r="N8633">
        <v>7022.7280183304101</v>
      </c>
      <c r="O8633">
        <v>7342.3205183304099</v>
      </c>
      <c r="Q8633">
        <v>60357.148244400298</v>
      </c>
      <c r="R8633">
        <v>58726.505398156267</v>
      </c>
      <c r="S8633">
        <v>57095.862551912236</v>
      </c>
      <c r="T8633">
        <v>55465.219705668205</v>
      </c>
      <c r="U8633">
        <v>53834.576859424174</v>
      </c>
      <c r="W8633">
        <v>6.6659999999999997E-2</v>
      </c>
      <c r="AB8633">
        <v>1</v>
      </c>
      <c r="AC8633">
        <v>1</v>
      </c>
      <c r="AD8633">
        <v>1</v>
      </c>
      <c r="AE8633">
        <v>1</v>
      </c>
      <c r="AF8633">
        <v>1</v>
      </c>
      <c r="AL8633">
        <v>1.11331</v>
      </c>
      <c r="AM8633" s="5">
        <v>4.064387321472168</v>
      </c>
      <c r="AN8633">
        <v>570.77625570776252</v>
      </c>
      <c r="AO8633">
        <f t="shared" si="134"/>
        <v>26826.48401826484</v>
      </c>
      <c r="AP8633">
        <v>684.93150684931504</v>
      </c>
      <c r="AQ8633">
        <v>0.10554300000000001</v>
      </c>
      <c r="AR8633">
        <v>9.8473600000000008E-2</v>
      </c>
      <c r="AS8633">
        <v>9.1643000000000002E-2</v>
      </c>
      <c r="AT8633">
        <v>0.12340300000000001</v>
      </c>
      <c r="AU8633">
        <v>0.116255</v>
      </c>
      <c r="AW8633">
        <v>0.10554300000000001</v>
      </c>
      <c r="AX8633">
        <v>9.8473600000000008E-2</v>
      </c>
      <c r="AY8633">
        <v>9.1643000000000016E-2</v>
      </c>
      <c r="AZ8633">
        <v>0.12340300000000003</v>
      </c>
      <c r="BA8633">
        <v>0.11625499999999998</v>
      </c>
      <c r="BC8633" s="52">
        <v>100000</v>
      </c>
      <c r="BD8633" s="52">
        <v>100000</v>
      </c>
      <c r="BE8633">
        <v>0</v>
      </c>
      <c r="BF8633">
        <v>0</v>
      </c>
      <c r="BG8633">
        <v>0</v>
      </c>
    </row>
    <row r="8634" spans="1:59">
      <c r="A8634">
        <v>8633</v>
      </c>
      <c r="E8634">
        <v>9795.2054794520554</v>
      </c>
      <c r="K8634">
        <v>6545.124412232346</v>
      </c>
      <c r="L8634">
        <v>6903.2694122323464</v>
      </c>
      <c r="M8634">
        <v>7261.4144122323469</v>
      </c>
      <c r="N8634">
        <v>7619.5594122323473</v>
      </c>
      <c r="O8634">
        <v>7977.7044122323477</v>
      </c>
      <c r="Q8634">
        <v>65153.783073298953</v>
      </c>
      <c r="R8634">
        <v>63393.551625412743</v>
      </c>
      <c r="S8634">
        <v>61633.320177526533</v>
      </c>
      <c r="T8634">
        <v>59873.088729640323</v>
      </c>
      <c r="U8634">
        <v>58112.857281754114</v>
      </c>
      <c r="W8634">
        <v>0</v>
      </c>
      <c r="AB8634">
        <v>1</v>
      </c>
      <c r="AC8634">
        <v>1</v>
      </c>
      <c r="AD8634">
        <v>1</v>
      </c>
      <c r="AE8634">
        <v>1</v>
      </c>
      <c r="AF8634">
        <v>1</v>
      </c>
      <c r="AL8634">
        <v>1.0047953999999999</v>
      </c>
      <c r="AM8634" s="5">
        <v>4.0494480133056641</v>
      </c>
      <c r="AN8634">
        <v>570.77625570776252</v>
      </c>
      <c r="AO8634">
        <f t="shared" si="134"/>
        <v>26826.48401826484</v>
      </c>
      <c r="AP8634">
        <v>684.93150684931504</v>
      </c>
      <c r="AQ8634">
        <v>0.10542799999999999</v>
      </c>
      <c r="AR8634">
        <v>0.10155400000000001</v>
      </c>
      <c r="AS8634">
        <v>9.3150200000000002E-2</v>
      </c>
      <c r="AT8634">
        <v>0.125809</v>
      </c>
      <c r="AU8634">
        <v>0.11849999999999999</v>
      </c>
      <c r="AW8634">
        <v>0.10542800000000001</v>
      </c>
      <c r="AX8634">
        <v>0.10155400000000002</v>
      </c>
      <c r="AY8634">
        <v>9.3150200000000002E-2</v>
      </c>
      <c r="AZ8634">
        <v>0.125809</v>
      </c>
      <c r="BA8634">
        <v>0.11849999999999998</v>
      </c>
      <c r="BC8634" s="52">
        <v>100000</v>
      </c>
      <c r="BD8634" s="52">
        <v>100000</v>
      </c>
      <c r="BE8634">
        <v>0</v>
      </c>
      <c r="BF8634">
        <v>0</v>
      </c>
      <c r="BG8634">
        <v>0</v>
      </c>
    </row>
    <row r="8635" spans="1:59">
      <c r="A8635">
        <v>8634</v>
      </c>
      <c r="E8635">
        <v>9795.2054794520554</v>
      </c>
      <c r="K8635">
        <v>8265.7558786190257</v>
      </c>
      <c r="L8635">
        <v>8659.100878619025</v>
      </c>
      <c r="M8635">
        <v>9052.4458786190244</v>
      </c>
      <c r="N8635">
        <v>9445.7908786190237</v>
      </c>
      <c r="O8635">
        <v>9839.1358786190231</v>
      </c>
      <c r="Q8635">
        <v>67109.949450341577</v>
      </c>
      <c r="R8635">
        <v>65296.869106190163</v>
      </c>
      <c r="S8635">
        <v>63483.788762038748</v>
      </c>
      <c r="T8635">
        <v>61670.708417887334</v>
      </c>
      <c r="U8635">
        <v>59857.628073735919</v>
      </c>
      <c r="W8635">
        <v>0</v>
      </c>
      <c r="AB8635">
        <v>1</v>
      </c>
      <c r="AC8635">
        <v>1</v>
      </c>
      <c r="AD8635">
        <v>1</v>
      </c>
      <c r="AE8635">
        <v>1</v>
      </c>
      <c r="AF8635">
        <v>1</v>
      </c>
      <c r="AL8635">
        <v>0.41739870000000001</v>
      </c>
      <c r="AM8635" s="5">
        <v>4.065791130065918</v>
      </c>
      <c r="AN8635">
        <v>570.77625570776252</v>
      </c>
      <c r="AO8635">
        <f t="shared" si="134"/>
        <v>26826.48401826484</v>
      </c>
      <c r="AP8635">
        <v>684.93150684931504</v>
      </c>
      <c r="AQ8635">
        <v>0.105822</v>
      </c>
      <c r="AR8635">
        <v>0.10226</v>
      </c>
      <c r="AS8635">
        <v>9.427809999999999E-2</v>
      </c>
      <c r="AT8635">
        <v>0.12626099999999998</v>
      </c>
      <c r="AU8635">
        <v>0.119389</v>
      </c>
      <c r="AW8635">
        <v>0.10582200000000001</v>
      </c>
      <c r="AX8635">
        <v>0.10226</v>
      </c>
      <c r="AY8635">
        <v>9.427809999999999E-2</v>
      </c>
      <c r="AZ8635">
        <v>0.12626100000000001</v>
      </c>
      <c r="BA8635">
        <v>0.11938900000000001</v>
      </c>
      <c r="BC8635" s="52">
        <v>100000</v>
      </c>
      <c r="BD8635" s="52">
        <v>100000</v>
      </c>
      <c r="BE8635">
        <v>0</v>
      </c>
      <c r="BF8635">
        <v>0</v>
      </c>
      <c r="BG8635">
        <v>0</v>
      </c>
    </row>
    <row r="8636" spans="1:59">
      <c r="A8636">
        <v>8635</v>
      </c>
      <c r="E8636">
        <v>9795.2054794520554</v>
      </c>
      <c r="K8636">
        <v>8715.6244830381856</v>
      </c>
      <c r="L8636">
        <v>9213.9044830381863</v>
      </c>
      <c r="M8636">
        <v>9712.184483038187</v>
      </c>
      <c r="N8636">
        <v>10210.464483038188</v>
      </c>
      <c r="O8636">
        <v>10708.744483038188</v>
      </c>
      <c r="Q8636">
        <v>66010.385814149966</v>
      </c>
      <c r="R8636">
        <v>64227.011903512575</v>
      </c>
      <c r="S8636">
        <v>62443.637992875185</v>
      </c>
      <c r="T8636">
        <v>60660.264082237794</v>
      </c>
      <c r="U8636">
        <v>58876.890171600404</v>
      </c>
      <c r="W8636">
        <v>0</v>
      </c>
      <c r="AB8636">
        <v>1</v>
      </c>
      <c r="AC8636">
        <v>1</v>
      </c>
      <c r="AD8636">
        <v>1</v>
      </c>
      <c r="AE8636">
        <v>1</v>
      </c>
      <c r="AF8636">
        <v>1</v>
      </c>
      <c r="AL8636">
        <v>0.61005133</v>
      </c>
      <c r="AM8636" s="5">
        <v>4.0075335502624512</v>
      </c>
      <c r="AN8636">
        <v>570.77625570776252</v>
      </c>
      <c r="AO8636">
        <f t="shared" si="134"/>
        <v>26826.48401826484</v>
      </c>
      <c r="AP8636">
        <v>684.93150684931504</v>
      </c>
      <c r="AQ8636">
        <v>0.10624800000000001</v>
      </c>
      <c r="AR8636">
        <v>0.10353100000000001</v>
      </c>
      <c r="AS8636">
        <v>9.4540100000000002E-2</v>
      </c>
      <c r="AT8636">
        <v>0.12732099999999999</v>
      </c>
      <c r="AU8636">
        <v>0.11972100000000001</v>
      </c>
      <c r="AW8636">
        <v>0.106248</v>
      </c>
      <c r="AX8636">
        <v>0.10353100000000003</v>
      </c>
      <c r="AY8636">
        <v>9.4540100000000002E-2</v>
      </c>
      <c r="AZ8636">
        <v>0.12732100000000002</v>
      </c>
      <c r="BA8636">
        <v>0.11972100000000001</v>
      </c>
      <c r="BC8636" s="52">
        <v>100000</v>
      </c>
      <c r="BD8636" s="52">
        <v>100000</v>
      </c>
      <c r="BE8636">
        <v>0</v>
      </c>
      <c r="BF8636">
        <v>0</v>
      </c>
      <c r="BG8636">
        <v>0</v>
      </c>
    </row>
    <row r="8637" spans="1:59">
      <c r="A8637">
        <v>8636</v>
      </c>
      <c r="E8637">
        <v>9795.2054794520554</v>
      </c>
      <c r="K8637">
        <v>8259.9586027888818</v>
      </c>
      <c r="L8637">
        <v>8793.2177694555485</v>
      </c>
      <c r="M8637">
        <v>9326.4769361222152</v>
      </c>
      <c r="N8637">
        <v>9859.7361027888819</v>
      </c>
      <c r="O8637">
        <v>10392.995269455549</v>
      </c>
      <c r="Q8637">
        <v>66335.518609180552</v>
      </c>
      <c r="R8637">
        <v>64543.360728230618</v>
      </c>
      <c r="S8637">
        <v>62751.202847280685</v>
      </c>
      <c r="T8637">
        <v>60959.044966330752</v>
      </c>
      <c r="U8637">
        <v>59166.887085380818</v>
      </c>
      <c r="W8637">
        <v>0</v>
      </c>
      <c r="AB8637">
        <v>1</v>
      </c>
      <c r="AC8637">
        <v>1</v>
      </c>
      <c r="AD8637">
        <v>1</v>
      </c>
      <c r="AE8637">
        <v>1</v>
      </c>
      <c r="AF8637">
        <v>1</v>
      </c>
      <c r="AL8637">
        <v>1.2740312</v>
      </c>
      <c r="AM8637" s="5">
        <v>4.2281093597412109</v>
      </c>
      <c r="AN8637">
        <v>570.77625570776252</v>
      </c>
      <c r="AO8637">
        <f t="shared" si="134"/>
        <v>26826.48401826484</v>
      </c>
      <c r="AP8637">
        <v>684.93150684931504</v>
      </c>
      <c r="AQ8637">
        <v>0.106392</v>
      </c>
      <c r="AR8637">
        <v>0.103322</v>
      </c>
      <c r="AS8637">
        <v>9.4846699999999992E-2</v>
      </c>
      <c r="AT8637">
        <v>0.127747</v>
      </c>
      <c r="AU8637">
        <v>0.11989</v>
      </c>
      <c r="AW8637">
        <v>0.106392</v>
      </c>
      <c r="AX8637">
        <v>0.10332200000000001</v>
      </c>
      <c r="AY8637">
        <v>9.4846699999999992E-2</v>
      </c>
      <c r="AZ8637">
        <v>0.127747</v>
      </c>
      <c r="BA8637">
        <v>0.11988999999999998</v>
      </c>
      <c r="BC8637" s="52">
        <v>100000</v>
      </c>
      <c r="BD8637" s="52">
        <v>100000</v>
      </c>
      <c r="BE8637">
        <v>0</v>
      </c>
      <c r="BF8637">
        <v>0</v>
      </c>
      <c r="BG8637">
        <v>0</v>
      </c>
    </row>
    <row r="8638" spans="1:59">
      <c r="A8638">
        <v>8637</v>
      </c>
      <c r="E8638">
        <v>9795.2054794520554</v>
      </c>
      <c r="K8638">
        <v>7135.2870917409855</v>
      </c>
      <c r="L8638">
        <v>7622.0179250743186</v>
      </c>
      <c r="M8638">
        <v>8108.7487584076516</v>
      </c>
      <c r="N8638">
        <v>8595.4795917409847</v>
      </c>
      <c r="O8638">
        <v>9082.2104250743178</v>
      </c>
      <c r="Q8638">
        <v>65073.388575473648</v>
      </c>
      <c r="R8638">
        <v>63315.329113194013</v>
      </c>
      <c r="S8638">
        <v>61557.269650914379</v>
      </c>
      <c r="T8638">
        <v>59799.210188634745</v>
      </c>
      <c r="U8638">
        <v>58041.15072635511</v>
      </c>
      <c r="W8638">
        <v>0</v>
      </c>
      <c r="AB8638">
        <v>1</v>
      </c>
      <c r="AC8638">
        <v>1</v>
      </c>
      <c r="AD8638">
        <v>1</v>
      </c>
      <c r="AE8638">
        <v>1</v>
      </c>
      <c r="AF8638">
        <v>1</v>
      </c>
      <c r="AL8638">
        <v>0.71478677000000002</v>
      </c>
      <c r="AM8638" s="5">
        <v>6.2153005599975586</v>
      </c>
      <c r="AN8638">
        <v>570.77625570776252</v>
      </c>
      <c r="AO8638">
        <f t="shared" si="134"/>
        <v>26826.48401826484</v>
      </c>
      <c r="AP8638">
        <v>684.93150684931504</v>
      </c>
      <c r="AQ8638">
        <v>0.10416299999999999</v>
      </c>
      <c r="AR8638">
        <v>0.102743</v>
      </c>
      <c r="AS8638">
        <v>9.4922199999999998E-2</v>
      </c>
      <c r="AT8638">
        <v>0.12756200000000001</v>
      </c>
      <c r="AU8638">
        <v>0.120155</v>
      </c>
      <c r="AW8638">
        <v>0.10416299999999999</v>
      </c>
      <c r="AX8638">
        <v>0.10274300000000001</v>
      </c>
      <c r="AY8638">
        <v>9.4922199999999998E-2</v>
      </c>
      <c r="AZ8638">
        <v>0.12756200000000001</v>
      </c>
      <c r="BA8638">
        <v>0.120155</v>
      </c>
      <c r="BC8638" s="52">
        <v>100000</v>
      </c>
      <c r="BD8638" s="52">
        <v>100000</v>
      </c>
      <c r="BE8638">
        <v>0</v>
      </c>
      <c r="BF8638">
        <v>0</v>
      </c>
      <c r="BG8638">
        <v>0</v>
      </c>
    </row>
    <row r="8639" spans="1:59">
      <c r="A8639">
        <v>8638</v>
      </c>
      <c r="E8639">
        <v>9795.2054794520554</v>
      </c>
      <c r="K8639">
        <v>6044.2397805079218</v>
      </c>
      <c r="L8639">
        <v>6447.1264471745881</v>
      </c>
      <c r="M8639">
        <v>6850.0131138412544</v>
      </c>
      <c r="N8639">
        <v>7252.8997805079207</v>
      </c>
      <c r="O8639">
        <v>7655.786447174587</v>
      </c>
      <c r="Q8639">
        <v>60350.001235676609</v>
      </c>
      <c r="R8639">
        <v>58719.551477765621</v>
      </c>
      <c r="S8639">
        <v>57089.101719854632</v>
      </c>
      <c r="T8639">
        <v>55458.651961943644</v>
      </c>
      <c r="U8639">
        <v>53828.202204032656</v>
      </c>
      <c r="W8639">
        <v>0</v>
      </c>
      <c r="AB8639">
        <v>1</v>
      </c>
      <c r="AC8639">
        <v>1</v>
      </c>
      <c r="AD8639">
        <v>1</v>
      </c>
      <c r="AE8639">
        <v>1</v>
      </c>
      <c r="AF8639">
        <v>1</v>
      </c>
      <c r="AL8639">
        <v>0.78966000000000003</v>
      </c>
      <c r="AM8639" s="5">
        <v>4.8389015197753906</v>
      </c>
      <c r="AN8639">
        <v>570.77625570776252</v>
      </c>
      <c r="AO8639">
        <f t="shared" si="134"/>
        <v>26826.48401826484</v>
      </c>
      <c r="AP8639">
        <v>684.93150684931504</v>
      </c>
      <c r="AQ8639">
        <v>0.103545</v>
      </c>
      <c r="AR8639">
        <v>0.102357</v>
      </c>
      <c r="AS8639">
        <v>9.4882000000000008E-2</v>
      </c>
      <c r="AT8639">
        <v>0.12700400000000001</v>
      </c>
      <c r="AU8639">
        <v>0.119853</v>
      </c>
      <c r="AW8639">
        <v>0.10354499999999998</v>
      </c>
      <c r="AX8639">
        <v>0.10235700000000002</v>
      </c>
      <c r="AY8639">
        <v>9.4882000000000008E-2</v>
      </c>
      <c r="AZ8639">
        <v>0.12700400000000001</v>
      </c>
      <c r="BA8639">
        <v>0.119853</v>
      </c>
      <c r="BC8639" s="52">
        <v>100000</v>
      </c>
      <c r="BD8639" s="52">
        <v>100000</v>
      </c>
      <c r="BE8639">
        <v>0</v>
      </c>
      <c r="BF8639">
        <v>0</v>
      </c>
      <c r="BG8639">
        <v>0</v>
      </c>
    </row>
    <row r="8640" spans="1:59">
      <c r="A8640">
        <v>8639</v>
      </c>
      <c r="E8640">
        <v>9795.2054794520554</v>
      </c>
      <c r="K8640">
        <v>5924.8158984069596</v>
      </c>
      <c r="L8640">
        <v>6252.6025650736265</v>
      </c>
      <c r="M8640">
        <v>6580.3892317402933</v>
      </c>
      <c r="N8640">
        <v>6908.1758984069602</v>
      </c>
      <c r="O8640">
        <v>7235.962565073627</v>
      </c>
      <c r="Q8640">
        <v>52502.098598837933</v>
      </c>
      <c r="R8640">
        <v>51083.672221210269</v>
      </c>
      <c r="S8640">
        <v>49665.245843582605</v>
      </c>
      <c r="T8640">
        <v>48246.819465954941</v>
      </c>
      <c r="U8640">
        <v>46828.393088327277</v>
      </c>
      <c r="W8640">
        <v>0</v>
      </c>
      <c r="AB8640">
        <v>1</v>
      </c>
      <c r="AC8640">
        <v>1</v>
      </c>
      <c r="AD8640">
        <v>1</v>
      </c>
      <c r="AE8640">
        <v>1</v>
      </c>
      <c r="AF8640">
        <v>1</v>
      </c>
      <c r="AL8640">
        <v>1.1739284999999999</v>
      </c>
      <c r="AM8640" s="5">
        <v>5.6681413650512704</v>
      </c>
      <c r="AN8640">
        <v>570.77625570776252</v>
      </c>
      <c r="AO8640">
        <f t="shared" si="134"/>
        <v>26826.48401826484</v>
      </c>
      <c r="AP8640">
        <v>684.93150684931504</v>
      </c>
      <c r="AQ8640">
        <v>0.102801</v>
      </c>
      <c r="AR8640">
        <v>9.9891300000000002E-2</v>
      </c>
      <c r="AS8640">
        <v>9.4130099999999994E-2</v>
      </c>
      <c r="AT8640">
        <v>0.12681000000000001</v>
      </c>
      <c r="AU8640">
        <v>0.119176</v>
      </c>
      <c r="AW8640">
        <v>0.10280100000000002</v>
      </c>
      <c r="AX8640">
        <v>9.9891300000000002E-2</v>
      </c>
      <c r="AY8640">
        <v>9.413009999999998E-2</v>
      </c>
      <c r="AZ8640">
        <v>0.12681000000000003</v>
      </c>
      <c r="BA8640">
        <v>0.11917599999999999</v>
      </c>
      <c r="BC8640" s="52">
        <v>100000</v>
      </c>
      <c r="BD8640" s="52">
        <v>100000</v>
      </c>
      <c r="BE8640">
        <v>0</v>
      </c>
      <c r="BF8640">
        <v>0</v>
      </c>
      <c r="BG8640">
        <v>0</v>
      </c>
    </row>
    <row r="8641" spans="1:59">
      <c r="A8641">
        <v>8640</v>
      </c>
      <c r="E8641">
        <v>9795.2054794520554</v>
      </c>
      <c r="K8641">
        <v>4569.4128093193403</v>
      </c>
      <c r="L8641">
        <v>4830.7628093193398</v>
      </c>
      <c r="M8641">
        <v>5092.1128093193402</v>
      </c>
      <c r="N8641">
        <v>5353.4628093193405</v>
      </c>
      <c r="O8641">
        <v>5614.8128093193409</v>
      </c>
      <c r="Q8641">
        <v>42721.266713624871</v>
      </c>
      <c r="R8641">
        <v>41567.084817323201</v>
      </c>
      <c r="S8641">
        <v>40412.90292102153</v>
      </c>
      <c r="T8641">
        <v>39258.72102471986</v>
      </c>
      <c r="U8641">
        <v>38104.53912841819</v>
      </c>
      <c r="W8641">
        <v>0</v>
      </c>
      <c r="AB8641">
        <v>1</v>
      </c>
      <c r="AC8641">
        <v>1</v>
      </c>
      <c r="AD8641">
        <v>1</v>
      </c>
      <c r="AE8641">
        <v>1</v>
      </c>
      <c r="AF8641">
        <v>1</v>
      </c>
      <c r="AL8641">
        <v>1.1897434</v>
      </c>
      <c r="AM8641" s="5">
        <v>6.7093873023986816</v>
      </c>
      <c r="AN8641">
        <v>570.77625570776252</v>
      </c>
      <c r="AO8641">
        <f t="shared" si="134"/>
        <v>26826.48401826484</v>
      </c>
      <c r="AP8641">
        <v>684.93150684931504</v>
      </c>
      <c r="AQ8641">
        <v>0.10192799999999999</v>
      </c>
      <c r="AR8641">
        <v>9.7996E-2</v>
      </c>
      <c r="AS8641">
        <v>9.3453100000000011E-2</v>
      </c>
      <c r="AT8641">
        <v>0.126249</v>
      </c>
      <c r="AU8641">
        <v>0.119241</v>
      </c>
      <c r="AW8641">
        <v>0.101928</v>
      </c>
      <c r="AX8641">
        <v>9.7996000000000014E-2</v>
      </c>
      <c r="AY8641">
        <v>9.3453099999999997E-2</v>
      </c>
      <c r="AZ8641">
        <v>0.126249</v>
      </c>
      <c r="BA8641">
        <v>0.119241</v>
      </c>
      <c r="BC8641" s="52">
        <v>100000</v>
      </c>
      <c r="BD8641" s="52">
        <v>100000</v>
      </c>
      <c r="BE8641">
        <v>0</v>
      </c>
      <c r="BF8641">
        <v>0</v>
      </c>
      <c r="BG8641">
        <v>0</v>
      </c>
    </row>
    <row r="8642" spans="1:59">
      <c r="A8642">
        <v>8641</v>
      </c>
      <c r="E8642">
        <v>9795.2054794520554</v>
      </c>
      <c r="K8642">
        <v>3342.0608841557232</v>
      </c>
      <c r="L8642">
        <v>3554.49005082239</v>
      </c>
      <c r="M8642">
        <v>3766.9192174890568</v>
      </c>
      <c r="N8642">
        <v>3979.3483841557236</v>
      </c>
      <c r="O8642">
        <v>4191.7775508223904</v>
      </c>
      <c r="Q8642">
        <v>42533.644288810458</v>
      </c>
      <c r="R8642">
        <v>41384.531304127115</v>
      </c>
      <c r="S8642">
        <v>40235.418319443772</v>
      </c>
      <c r="T8642">
        <v>39086.305334760429</v>
      </c>
      <c r="U8642">
        <v>37937.192350077086</v>
      </c>
      <c r="W8642">
        <v>0</v>
      </c>
      <c r="AB8642">
        <v>1</v>
      </c>
      <c r="AC8642">
        <v>1</v>
      </c>
      <c r="AD8642">
        <v>1</v>
      </c>
      <c r="AE8642">
        <v>1</v>
      </c>
      <c r="AF8642">
        <v>1</v>
      </c>
      <c r="AL8642">
        <v>1.2558218000000001</v>
      </c>
      <c r="AM8642" s="5">
        <v>6.6795854568481454</v>
      </c>
      <c r="AN8642">
        <v>570.77625570776252</v>
      </c>
      <c r="AO8642">
        <f t="shared" si="134"/>
        <v>26826.48401826484</v>
      </c>
      <c r="AP8642">
        <v>684.93150684931504</v>
      </c>
      <c r="AQ8642">
        <v>0.10177</v>
      </c>
      <c r="AR8642">
        <v>9.8163700000000007E-2</v>
      </c>
      <c r="AS8642">
        <v>9.2848299999999995E-2</v>
      </c>
      <c r="AT8642">
        <v>0.126055</v>
      </c>
      <c r="AU8642">
        <v>0.118607</v>
      </c>
      <c r="AW8642">
        <v>0.10177000000000001</v>
      </c>
      <c r="AX8642">
        <v>9.8163700000000007E-2</v>
      </c>
      <c r="AY8642">
        <v>9.2848299999999981E-2</v>
      </c>
      <c r="AZ8642">
        <v>0.12605500000000003</v>
      </c>
      <c r="BA8642">
        <v>0.118607</v>
      </c>
      <c r="BC8642" s="52">
        <v>100000</v>
      </c>
      <c r="BD8642" s="52">
        <v>100000</v>
      </c>
      <c r="BE8642">
        <v>0</v>
      </c>
      <c r="BF8642">
        <v>0</v>
      </c>
      <c r="BG8642">
        <v>0</v>
      </c>
    </row>
    <row r="8643" spans="1:59">
      <c r="A8643">
        <v>8642</v>
      </c>
      <c r="E8643">
        <v>9795.2054794520554</v>
      </c>
      <c r="K8643">
        <v>2381.0440721957848</v>
      </c>
      <c r="L8643">
        <v>2480.6990721957845</v>
      </c>
      <c r="M8643">
        <v>2580.3540721957843</v>
      </c>
      <c r="N8643">
        <v>2680.009072195784</v>
      </c>
      <c r="O8643">
        <v>2779.6640721957838</v>
      </c>
      <c r="Q8643">
        <v>41689.905972067652</v>
      </c>
      <c r="R8643">
        <v>40563.587898706821</v>
      </c>
      <c r="S8643">
        <v>39437.269825345989</v>
      </c>
      <c r="T8643">
        <v>38310.951751985158</v>
      </c>
      <c r="U8643">
        <v>37184.633678624326</v>
      </c>
      <c r="W8643">
        <v>0</v>
      </c>
      <c r="AB8643">
        <v>1</v>
      </c>
      <c r="AC8643">
        <v>1</v>
      </c>
      <c r="AD8643">
        <v>1</v>
      </c>
      <c r="AE8643">
        <v>1</v>
      </c>
      <c r="AF8643">
        <v>1</v>
      </c>
      <c r="AL8643">
        <v>0.79105040000000004</v>
      </c>
      <c r="AM8643" s="5">
        <v>6.5557956695556641</v>
      </c>
      <c r="AN8643">
        <v>570.77625570776252</v>
      </c>
      <c r="AO8643">
        <f t="shared" ref="AO8643:AO8706" si="135">235000000/8760</f>
        <v>26826.48401826484</v>
      </c>
      <c r="AP8643">
        <v>684.93150684931504</v>
      </c>
      <c r="AQ8643">
        <v>0.10187499999999999</v>
      </c>
      <c r="AR8643">
        <v>9.8267599999999997E-2</v>
      </c>
      <c r="AS8643">
        <v>9.3063400000000004E-2</v>
      </c>
      <c r="AT8643">
        <v>0.125863</v>
      </c>
      <c r="AU8643">
        <v>0.118628</v>
      </c>
      <c r="AW8643">
        <v>0.10187499999999998</v>
      </c>
      <c r="AX8643">
        <v>9.8267599999999997E-2</v>
      </c>
      <c r="AY8643">
        <v>9.3063400000000004E-2</v>
      </c>
      <c r="AZ8643">
        <v>0.125863</v>
      </c>
      <c r="BA8643">
        <v>0.118628</v>
      </c>
      <c r="BC8643" s="52">
        <v>100000</v>
      </c>
      <c r="BD8643" s="52">
        <v>100000</v>
      </c>
      <c r="BE8643">
        <v>0</v>
      </c>
      <c r="BF8643">
        <v>0</v>
      </c>
      <c r="BG8643">
        <v>0</v>
      </c>
    </row>
    <row r="8644" spans="1:59">
      <c r="A8644">
        <v>8643</v>
      </c>
      <c r="E8644">
        <v>9795.2054794520554</v>
      </c>
      <c r="K8644">
        <v>1800.0181883022308</v>
      </c>
      <c r="L8644">
        <v>1848.3606883022308</v>
      </c>
      <c r="M8644">
        <v>1896.7031883022307</v>
      </c>
      <c r="N8644">
        <v>1945.0456883022307</v>
      </c>
      <c r="O8644">
        <v>1993.3881883022307</v>
      </c>
      <c r="Q8644">
        <v>41873.701976705343</v>
      </c>
      <c r="R8644">
        <v>40742.418366042082</v>
      </c>
      <c r="S8644">
        <v>39611.134755378822</v>
      </c>
      <c r="T8644">
        <v>38479.851144715562</v>
      </c>
      <c r="U8644">
        <v>37348.567534052301</v>
      </c>
      <c r="W8644">
        <v>0</v>
      </c>
      <c r="AB8644">
        <v>1</v>
      </c>
      <c r="AC8644">
        <v>1</v>
      </c>
      <c r="AD8644">
        <v>1</v>
      </c>
      <c r="AE8644">
        <v>1</v>
      </c>
      <c r="AF8644">
        <v>1</v>
      </c>
      <c r="AL8644">
        <v>1.8340614</v>
      </c>
      <c r="AM8644" s="5">
        <v>7.328458309173584</v>
      </c>
      <c r="AN8644">
        <v>570.77625570776252</v>
      </c>
      <c r="AO8644">
        <f t="shared" si="135"/>
        <v>26826.48401826484</v>
      </c>
      <c r="AP8644">
        <v>684.93150684931504</v>
      </c>
      <c r="AQ8644">
        <v>0.102272</v>
      </c>
      <c r="AR8644">
        <v>9.8286600000000002E-2</v>
      </c>
      <c r="AS8644">
        <v>9.3175799999999989E-2</v>
      </c>
      <c r="AT8644">
        <v>0.12578799999999998</v>
      </c>
      <c r="AU8644">
        <v>0.11842900000000001</v>
      </c>
      <c r="AW8644">
        <v>0.10227200000000002</v>
      </c>
      <c r="AX8644">
        <v>9.8286599999999988E-2</v>
      </c>
      <c r="AY8644">
        <v>9.3175799999999989E-2</v>
      </c>
      <c r="AZ8644">
        <v>0.12578800000000001</v>
      </c>
      <c r="BA8644">
        <v>0.11842899999999999</v>
      </c>
      <c r="BC8644" s="52">
        <v>100000</v>
      </c>
      <c r="BD8644" s="52">
        <v>100000</v>
      </c>
      <c r="BE8644">
        <v>0</v>
      </c>
      <c r="BF8644">
        <v>0</v>
      </c>
      <c r="BG8644">
        <v>0</v>
      </c>
    </row>
    <row r="8645" spans="1:59">
      <c r="A8645">
        <v>8644</v>
      </c>
      <c r="E8645">
        <v>9795.2054794520554</v>
      </c>
      <c r="K8645">
        <v>1686.137115059094</v>
      </c>
      <c r="L8645">
        <v>1727.659615059094</v>
      </c>
      <c r="M8645">
        <v>1769.182115059094</v>
      </c>
      <c r="N8645">
        <v>1810.7046150590941</v>
      </c>
      <c r="O8645">
        <v>1852.2271150590941</v>
      </c>
      <c r="Q8645">
        <v>43358.161552743099</v>
      </c>
      <c r="R8645">
        <v>42186.772942984593</v>
      </c>
      <c r="S8645">
        <v>41015.384333226088</v>
      </c>
      <c r="T8645">
        <v>39843.995723467582</v>
      </c>
      <c r="U8645">
        <v>38672.607113709077</v>
      </c>
      <c r="W8645">
        <v>0</v>
      </c>
      <c r="AB8645">
        <v>1</v>
      </c>
      <c r="AC8645">
        <v>1</v>
      </c>
      <c r="AD8645">
        <v>1</v>
      </c>
      <c r="AE8645">
        <v>1</v>
      </c>
      <c r="AF8645">
        <v>1</v>
      </c>
      <c r="AL8645">
        <v>1.7511403999999999</v>
      </c>
      <c r="AM8645" s="5">
        <v>7.6830015182495117</v>
      </c>
      <c r="AN8645">
        <v>570.77625570776252</v>
      </c>
      <c r="AO8645">
        <f t="shared" si="135"/>
        <v>26826.48401826484</v>
      </c>
      <c r="AP8645">
        <v>684.93150684931504</v>
      </c>
      <c r="AQ8645">
        <v>9.99361E-2</v>
      </c>
      <c r="AR8645">
        <v>9.6573199999999998E-2</v>
      </c>
      <c r="AS8645">
        <v>9.397069999999999E-2</v>
      </c>
      <c r="AT8645">
        <v>0.12657299999999999</v>
      </c>
      <c r="AU8645">
        <v>0.11910800000000001</v>
      </c>
      <c r="AW8645">
        <v>9.9936100000000014E-2</v>
      </c>
      <c r="AX8645">
        <v>9.6573200000000012E-2</v>
      </c>
      <c r="AY8645">
        <v>9.3970700000000004E-2</v>
      </c>
      <c r="AZ8645">
        <v>0.12657299999999999</v>
      </c>
      <c r="BA8645">
        <v>0.11910800000000001</v>
      </c>
      <c r="BC8645" s="52">
        <v>100000</v>
      </c>
      <c r="BD8645" s="52">
        <v>100000</v>
      </c>
      <c r="BE8645">
        <v>0</v>
      </c>
      <c r="BF8645">
        <v>0</v>
      </c>
      <c r="BG8645">
        <v>0</v>
      </c>
    </row>
    <row r="8646" spans="1:59">
      <c r="A8646">
        <v>8645</v>
      </c>
      <c r="E8646">
        <v>9795.2054794520554</v>
      </c>
      <c r="K8646">
        <v>1903.4407956352829</v>
      </c>
      <c r="L8646">
        <v>1944.1382956352829</v>
      </c>
      <c r="M8646">
        <v>1984.8357956352829</v>
      </c>
      <c r="N8646">
        <v>2025.5332956352829</v>
      </c>
      <c r="O8646">
        <v>2066.2307956352829</v>
      </c>
      <c r="Q8646">
        <v>47114.250866327588</v>
      </c>
      <c r="R8646">
        <v>45841.385625931616</v>
      </c>
      <c r="S8646">
        <v>44568.520385535645</v>
      </c>
      <c r="T8646">
        <v>43295.655145139674</v>
      </c>
      <c r="U8646">
        <v>42022.789904743702</v>
      </c>
      <c r="W8646">
        <v>0</v>
      </c>
      <c r="AB8646">
        <v>1</v>
      </c>
      <c r="AC8646">
        <v>1</v>
      </c>
      <c r="AD8646">
        <v>1</v>
      </c>
      <c r="AE8646">
        <v>1</v>
      </c>
      <c r="AF8646">
        <v>1</v>
      </c>
      <c r="AL8646">
        <v>1.1687772999999999</v>
      </c>
      <c r="AM8646" s="5">
        <v>7.8632292747497559</v>
      </c>
      <c r="AN8646">
        <v>570.77625570776252</v>
      </c>
      <c r="AO8646">
        <f t="shared" si="135"/>
        <v>26826.48401826484</v>
      </c>
      <c r="AP8646">
        <v>684.93150684931504</v>
      </c>
      <c r="AQ8646">
        <v>0.100199</v>
      </c>
      <c r="AR8646">
        <v>9.6131099999999997E-2</v>
      </c>
      <c r="AS8646">
        <v>9.3893000000000004E-2</v>
      </c>
      <c r="AT8646">
        <v>0.12592</v>
      </c>
      <c r="AU8646">
        <v>0.118522</v>
      </c>
      <c r="AW8646">
        <v>0.100199</v>
      </c>
      <c r="AX8646">
        <v>9.6131100000000011E-2</v>
      </c>
      <c r="AY8646">
        <v>9.389299999999999E-2</v>
      </c>
      <c r="AZ8646">
        <v>0.12592000000000003</v>
      </c>
      <c r="BA8646">
        <v>0.118522</v>
      </c>
      <c r="BC8646" s="52">
        <v>100000</v>
      </c>
      <c r="BD8646" s="52">
        <v>100000</v>
      </c>
      <c r="BE8646">
        <v>0</v>
      </c>
      <c r="BF8646">
        <v>0</v>
      </c>
      <c r="BG8646">
        <v>0</v>
      </c>
    </row>
    <row r="8647" spans="1:59">
      <c r="A8647">
        <v>8646</v>
      </c>
      <c r="E8647">
        <v>9795.2054794520554</v>
      </c>
      <c r="K8647">
        <v>2778.4657767789759</v>
      </c>
      <c r="L8647">
        <v>2819.575776778976</v>
      </c>
      <c r="M8647">
        <v>2860.6857767789761</v>
      </c>
      <c r="N8647">
        <v>2901.7957767789762</v>
      </c>
      <c r="O8647">
        <v>2942.9057767789764</v>
      </c>
      <c r="Q8647">
        <v>64111.663038311992</v>
      </c>
      <c r="R8647">
        <v>62379.586108677206</v>
      </c>
      <c r="S8647">
        <v>60647.509179042419</v>
      </c>
      <c r="T8647">
        <v>58915.432249407633</v>
      </c>
      <c r="U8647">
        <v>57183.355319772847</v>
      </c>
      <c r="W8647">
        <v>0</v>
      </c>
      <c r="AB8647">
        <v>1</v>
      </c>
      <c r="AC8647">
        <v>1</v>
      </c>
      <c r="AD8647">
        <v>1</v>
      </c>
      <c r="AE8647">
        <v>1</v>
      </c>
      <c r="AF8647">
        <v>1</v>
      </c>
      <c r="AL8647">
        <v>1.1415576000000001</v>
      </c>
      <c r="AM8647" s="5">
        <v>6.8738369941711426</v>
      </c>
      <c r="AN8647">
        <v>570.77625570776252</v>
      </c>
      <c r="AO8647">
        <f t="shared" si="135"/>
        <v>26826.48401826484</v>
      </c>
      <c r="AP8647">
        <v>684.93150684931504</v>
      </c>
      <c r="AQ8647">
        <v>0.10269400000000001</v>
      </c>
      <c r="AR8647">
        <v>9.9761500000000003E-2</v>
      </c>
      <c r="AS8647">
        <v>9.5297599999999996E-2</v>
      </c>
      <c r="AT8647">
        <v>0.128193</v>
      </c>
      <c r="AU8647">
        <v>0.120806</v>
      </c>
      <c r="AW8647">
        <v>0.10269399999999999</v>
      </c>
      <c r="AX8647">
        <v>9.9761499999999989E-2</v>
      </c>
      <c r="AY8647">
        <v>9.5297599999999996E-2</v>
      </c>
      <c r="AZ8647">
        <v>0.128193</v>
      </c>
      <c r="BA8647">
        <v>0.12080600000000001</v>
      </c>
      <c r="BC8647" s="52">
        <v>100000</v>
      </c>
      <c r="BD8647" s="52">
        <v>100000</v>
      </c>
      <c r="BE8647">
        <v>0</v>
      </c>
      <c r="BF8647">
        <v>0</v>
      </c>
      <c r="BG8647">
        <v>0</v>
      </c>
    </row>
    <row r="8648" spans="1:59">
      <c r="A8648">
        <v>8647</v>
      </c>
      <c r="E8648">
        <v>9795.2054794520554</v>
      </c>
      <c r="K8648">
        <v>4360.0182327372304</v>
      </c>
      <c r="L8648">
        <v>4400.9907327372302</v>
      </c>
      <c r="M8648">
        <v>4441.9632327372301</v>
      </c>
      <c r="N8648">
        <v>4482.93573273723</v>
      </c>
      <c r="O8648">
        <v>4523.9082327372298</v>
      </c>
      <c r="Q8648">
        <v>84437.373847672163</v>
      </c>
      <c r="R8648">
        <v>82156.166005001898</v>
      </c>
      <c r="S8648">
        <v>79874.958162331634</v>
      </c>
      <c r="T8648">
        <v>77593.750319661369</v>
      </c>
      <c r="U8648">
        <v>75312.542476991104</v>
      </c>
      <c r="W8648">
        <v>0</v>
      </c>
      <c r="AB8648">
        <v>1</v>
      </c>
      <c r="AC8648">
        <v>1</v>
      </c>
      <c r="AD8648">
        <v>1</v>
      </c>
      <c r="AE8648">
        <v>1</v>
      </c>
      <c r="AF8648">
        <v>1</v>
      </c>
      <c r="AL8648">
        <v>1.9029678999999999</v>
      </c>
      <c r="AM8648" s="5">
        <v>6.5253701210021973</v>
      </c>
      <c r="AN8648">
        <v>570.77625570776252</v>
      </c>
      <c r="AO8648">
        <f t="shared" si="135"/>
        <v>26826.48401826484</v>
      </c>
      <c r="AP8648">
        <v>684.93150684931504</v>
      </c>
      <c r="AQ8648">
        <v>0.105795</v>
      </c>
      <c r="AR8648">
        <v>0.104021</v>
      </c>
      <c r="AS8648">
        <v>0.101628</v>
      </c>
      <c r="AT8648">
        <v>0.13412200000000002</v>
      </c>
      <c r="AU8648">
        <v>0.12529600000000002</v>
      </c>
      <c r="AW8648">
        <v>0.10579500000000001</v>
      </c>
      <c r="AX8648">
        <v>0.10402100000000002</v>
      </c>
      <c r="AY8648">
        <v>0.10162799999999998</v>
      </c>
      <c r="AZ8648">
        <v>0.13412200000000002</v>
      </c>
      <c r="BA8648">
        <v>0.12529600000000002</v>
      </c>
      <c r="BC8648" s="52">
        <v>100000</v>
      </c>
      <c r="BD8648" s="52">
        <v>100000</v>
      </c>
      <c r="BE8648">
        <v>0</v>
      </c>
      <c r="BF8648">
        <v>0</v>
      </c>
      <c r="BG8648">
        <v>0</v>
      </c>
    </row>
    <row r="8649" spans="1:59">
      <c r="A8649">
        <v>8648</v>
      </c>
      <c r="E8649">
        <v>9795.2054794520554</v>
      </c>
      <c r="K8649">
        <v>5702.1880245313396</v>
      </c>
      <c r="L8649">
        <v>5744.12302453134</v>
      </c>
      <c r="M8649">
        <v>5786.0580245313395</v>
      </c>
      <c r="N8649">
        <v>5827.993024531339</v>
      </c>
      <c r="O8649">
        <v>5869.9280245313385</v>
      </c>
      <c r="Q8649">
        <v>75099.684208267485</v>
      </c>
      <c r="R8649">
        <v>73070.74866902038</v>
      </c>
      <c r="S8649">
        <v>71041.813129773276</v>
      </c>
      <c r="T8649">
        <v>69012.877590526172</v>
      </c>
      <c r="U8649">
        <v>66983.942051279068</v>
      </c>
      <c r="W8649">
        <v>0</v>
      </c>
      <c r="AB8649">
        <v>1</v>
      </c>
      <c r="AC8649">
        <v>1</v>
      </c>
      <c r="AD8649">
        <v>1</v>
      </c>
      <c r="AE8649">
        <v>1</v>
      </c>
      <c r="AF8649">
        <v>1</v>
      </c>
      <c r="AL8649">
        <v>2.9519818</v>
      </c>
      <c r="AM8649" s="5">
        <v>5.6526637077331543</v>
      </c>
      <c r="AN8649">
        <v>570.77625570776252</v>
      </c>
      <c r="AO8649">
        <f t="shared" si="135"/>
        <v>26826.48401826484</v>
      </c>
      <c r="AP8649">
        <v>684.93150684931504</v>
      </c>
      <c r="AQ8649">
        <v>0.110399</v>
      </c>
      <c r="AR8649">
        <v>0.110383</v>
      </c>
      <c r="AS8649">
        <v>0.109193</v>
      </c>
      <c r="AT8649">
        <v>0.14752199999999999</v>
      </c>
      <c r="AU8649">
        <v>0.13394900000000001</v>
      </c>
      <c r="AW8649">
        <v>0.11039900000000001</v>
      </c>
      <c r="AX8649">
        <v>0.110383</v>
      </c>
      <c r="AY8649">
        <v>0.109193</v>
      </c>
      <c r="AZ8649">
        <v>0.14752199999999999</v>
      </c>
      <c r="BA8649">
        <v>0.13394900000000004</v>
      </c>
      <c r="BC8649" s="52">
        <v>100000</v>
      </c>
      <c r="BD8649" s="52">
        <v>100000</v>
      </c>
      <c r="BE8649">
        <v>0</v>
      </c>
      <c r="BF8649">
        <v>0</v>
      </c>
      <c r="BG8649">
        <v>0</v>
      </c>
    </row>
    <row r="8650" spans="1:59">
      <c r="A8650">
        <v>8649</v>
      </c>
      <c r="E8650">
        <v>9795.2054794520554</v>
      </c>
      <c r="K8650">
        <v>4828.3250951554346</v>
      </c>
      <c r="L8650">
        <v>4877.8225951554341</v>
      </c>
      <c r="M8650">
        <v>4927.3200951554336</v>
      </c>
      <c r="N8650">
        <v>4976.8175951554331</v>
      </c>
      <c r="O8650">
        <v>5026.3150951554326</v>
      </c>
      <c r="Q8650">
        <v>70951.652318723514</v>
      </c>
      <c r="R8650">
        <v>69034.782356537617</v>
      </c>
      <c r="S8650">
        <v>67117.912394351719</v>
      </c>
      <c r="T8650">
        <v>65201.042432165821</v>
      </c>
      <c r="U8650">
        <v>63284.172469979923</v>
      </c>
      <c r="W8650">
        <v>5.8099999999999999E-2</v>
      </c>
      <c r="AB8650">
        <v>1</v>
      </c>
      <c r="AC8650">
        <v>1</v>
      </c>
      <c r="AD8650">
        <v>1</v>
      </c>
      <c r="AE8650">
        <v>1</v>
      </c>
      <c r="AF8650">
        <v>1</v>
      </c>
      <c r="AL8650">
        <v>4.2389144999999999</v>
      </c>
      <c r="AM8650" s="5">
        <v>5.0232739448547363</v>
      </c>
      <c r="AN8650">
        <v>570.77625570776252</v>
      </c>
      <c r="AO8650">
        <f t="shared" si="135"/>
        <v>26826.48401826484</v>
      </c>
      <c r="AP8650">
        <v>684.93150684931504</v>
      </c>
      <c r="AQ8650">
        <v>0.109917</v>
      </c>
      <c r="AR8650">
        <v>0.11113500000000001</v>
      </c>
      <c r="AS8650">
        <v>0.110099</v>
      </c>
      <c r="AT8650">
        <v>0.14888900000000002</v>
      </c>
      <c r="AU8650">
        <v>0.13520799999999999</v>
      </c>
      <c r="AW8650">
        <v>0.109917</v>
      </c>
      <c r="AX8650">
        <v>0.11113500000000003</v>
      </c>
      <c r="AY8650">
        <v>0.11009899999999999</v>
      </c>
      <c r="AZ8650">
        <v>0.14888900000000005</v>
      </c>
      <c r="BA8650">
        <v>0.13520799999999999</v>
      </c>
      <c r="BC8650" s="52">
        <v>100000</v>
      </c>
      <c r="BD8650" s="52">
        <v>100000</v>
      </c>
      <c r="BE8650">
        <v>0</v>
      </c>
      <c r="BF8650">
        <v>0</v>
      </c>
      <c r="BG8650">
        <v>0</v>
      </c>
    </row>
    <row r="8651" spans="1:59">
      <c r="A8651">
        <v>8650</v>
      </c>
      <c r="E8651">
        <v>9795.2054794520554</v>
      </c>
      <c r="K8651">
        <v>4282.1607642954941</v>
      </c>
      <c r="L8651">
        <v>4356.9032642954944</v>
      </c>
      <c r="M8651">
        <v>4431.6457642954947</v>
      </c>
      <c r="N8651">
        <v>4506.388264295495</v>
      </c>
      <c r="O8651">
        <v>4581.1307642954953</v>
      </c>
      <c r="Q8651">
        <v>68059.069876290319</v>
      </c>
      <c r="R8651">
        <v>66220.347557238783</v>
      </c>
      <c r="S8651">
        <v>64381.625238187247</v>
      </c>
      <c r="T8651">
        <v>62542.902919135711</v>
      </c>
      <c r="U8651">
        <v>60704.180600084175</v>
      </c>
      <c r="W8651">
        <v>7.4310000000000001E-2</v>
      </c>
      <c r="AB8651">
        <v>1</v>
      </c>
      <c r="AC8651">
        <v>1</v>
      </c>
      <c r="AD8651">
        <v>1</v>
      </c>
      <c r="AE8651">
        <v>1</v>
      </c>
      <c r="AF8651">
        <v>1</v>
      </c>
      <c r="AL8651">
        <v>4.8574330000000003</v>
      </c>
      <c r="AM8651" s="5">
        <v>3.8562896251678471</v>
      </c>
      <c r="AN8651">
        <v>570.77625570776252</v>
      </c>
      <c r="AO8651">
        <f t="shared" si="135"/>
        <v>26826.48401826484</v>
      </c>
      <c r="AP8651">
        <v>684.93150684931504</v>
      </c>
      <c r="AQ8651">
        <v>0.10975700000000001</v>
      </c>
      <c r="AR8651">
        <v>0.11042700000000001</v>
      </c>
      <c r="AS8651">
        <v>0.10845199999999999</v>
      </c>
      <c r="AT8651">
        <v>0.14791900000000002</v>
      </c>
      <c r="AU8651">
        <v>0.135128</v>
      </c>
      <c r="AW8651">
        <v>0.10975700000000001</v>
      </c>
      <c r="AX8651">
        <v>0.11042700000000001</v>
      </c>
      <c r="AY8651">
        <v>0.10845199999999998</v>
      </c>
      <c r="AZ8651">
        <v>0.14791900000000002</v>
      </c>
      <c r="BA8651">
        <v>0.13512800000000003</v>
      </c>
      <c r="BC8651" s="52">
        <v>100000</v>
      </c>
      <c r="BD8651" s="52">
        <v>100000</v>
      </c>
      <c r="BE8651">
        <v>0</v>
      </c>
      <c r="BF8651">
        <v>0</v>
      </c>
      <c r="BG8651">
        <v>0</v>
      </c>
    </row>
    <row r="8652" spans="1:59">
      <c r="A8652">
        <v>8651</v>
      </c>
      <c r="E8652">
        <v>9795.2054794520554</v>
      </c>
      <c r="K8652">
        <v>4358.8561809694438</v>
      </c>
      <c r="L8652">
        <v>4463.5986809694441</v>
      </c>
      <c r="M8652">
        <v>4568.3411809694444</v>
      </c>
      <c r="N8652">
        <v>4673.0836809694447</v>
      </c>
      <c r="O8652">
        <v>4777.826180969445</v>
      </c>
      <c r="Q8652">
        <v>65717.875447770202</v>
      </c>
      <c r="R8652">
        <v>63942.404159945741</v>
      </c>
      <c r="S8652">
        <v>62166.932872121281</v>
      </c>
      <c r="T8652">
        <v>60391.46158429682</v>
      </c>
      <c r="U8652">
        <v>58615.990296472359</v>
      </c>
      <c r="W8652">
        <v>0.20526</v>
      </c>
      <c r="AB8652">
        <v>1</v>
      </c>
      <c r="AC8652">
        <v>1</v>
      </c>
      <c r="AD8652">
        <v>1</v>
      </c>
      <c r="AE8652">
        <v>1</v>
      </c>
      <c r="AF8652">
        <v>1</v>
      </c>
      <c r="AL8652">
        <v>4.5445538000000001</v>
      </c>
      <c r="AM8652" s="5">
        <v>3.1082396507263179</v>
      </c>
      <c r="AN8652">
        <v>570.77625570776252</v>
      </c>
      <c r="AO8652">
        <f t="shared" si="135"/>
        <v>26826.48401826484</v>
      </c>
      <c r="AP8652">
        <v>684.93150684931504</v>
      </c>
      <c r="AQ8652">
        <v>0.109746</v>
      </c>
      <c r="AR8652">
        <v>0.110461</v>
      </c>
      <c r="AS8652">
        <v>0.108421</v>
      </c>
      <c r="AT8652">
        <v>0.14852199999999999</v>
      </c>
      <c r="AU8652">
        <v>0.13551299999999999</v>
      </c>
      <c r="AW8652">
        <v>0.109746</v>
      </c>
      <c r="AX8652">
        <v>0.11046100000000002</v>
      </c>
      <c r="AY8652">
        <v>0.108421</v>
      </c>
      <c r="AZ8652">
        <v>0.14852199999999999</v>
      </c>
      <c r="BA8652">
        <v>0.13551299999999999</v>
      </c>
      <c r="BC8652" s="52">
        <v>100000</v>
      </c>
      <c r="BD8652" s="52">
        <v>100000</v>
      </c>
      <c r="BE8652">
        <v>0</v>
      </c>
      <c r="BF8652">
        <v>0</v>
      </c>
      <c r="BG8652">
        <v>0</v>
      </c>
    </row>
    <row r="8653" spans="1:59">
      <c r="A8653">
        <v>8652</v>
      </c>
      <c r="E8653">
        <v>9795.2054794520554</v>
      </c>
      <c r="K8653">
        <v>5039.8185168926884</v>
      </c>
      <c r="L8653">
        <v>5207.5618502260222</v>
      </c>
      <c r="M8653">
        <v>5375.305183559356</v>
      </c>
      <c r="N8653">
        <v>5543.0485168926898</v>
      </c>
      <c r="O8653">
        <v>5710.7918502260236</v>
      </c>
      <c r="Q8653">
        <v>63530.44944173142</v>
      </c>
      <c r="R8653">
        <v>61814.074895155267</v>
      </c>
      <c r="S8653">
        <v>60097.700348579114</v>
      </c>
      <c r="T8653">
        <v>58381.325802002961</v>
      </c>
      <c r="U8653">
        <v>56664.951255426808</v>
      </c>
      <c r="W8653">
        <v>0.28841</v>
      </c>
      <c r="AB8653">
        <v>1</v>
      </c>
      <c r="AC8653">
        <v>1</v>
      </c>
      <c r="AD8653">
        <v>1</v>
      </c>
      <c r="AE8653">
        <v>1</v>
      </c>
      <c r="AF8653">
        <v>1</v>
      </c>
      <c r="AL8653">
        <v>4.5208630000000003</v>
      </c>
      <c r="AM8653" s="5">
        <v>2.3604404926300049</v>
      </c>
      <c r="AN8653">
        <v>570.77625570776252</v>
      </c>
      <c r="AO8653">
        <f t="shared" si="135"/>
        <v>26826.48401826484</v>
      </c>
      <c r="AP8653">
        <v>684.93150684931504</v>
      </c>
      <c r="AQ8653">
        <v>0.109806</v>
      </c>
      <c r="AR8653">
        <v>0.110523</v>
      </c>
      <c r="AS8653">
        <v>0.108572</v>
      </c>
      <c r="AT8653">
        <v>0.148617</v>
      </c>
      <c r="AU8653">
        <v>0.135793</v>
      </c>
      <c r="AW8653">
        <v>0.109806</v>
      </c>
      <c r="AX8653">
        <v>0.110523</v>
      </c>
      <c r="AY8653">
        <v>0.10857199999999999</v>
      </c>
      <c r="AZ8653">
        <v>0.148617</v>
      </c>
      <c r="BA8653">
        <v>0.135793</v>
      </c>
      <c r="BC8653" s="52">
        <v>100000</v>
      </c>
      <c r="BD8653" s="52">
        <v>100000</v>
      </c>
      <c r="BE8653">
        <v>0</v>
      </c>
      <c r="BF8653">
        <v>0</v>
      </c>
      <c r="BG8653">
        <v>0</v>
      </c>
    </row>
    <row r="8654" spans="1:59">
      <c r="A8654">
        <v>8653</v>
      </c>
      <c r="E8654">
        <v>9795.2054794520554</v>
      </c>
      <c r="K8654">
        <v>4862.0245964212609</v>
      </c>
      <c r="L8654">
        <v>5066.8920964212612</v>
      </c>
      <c r="M8654">
        <v>5271.7595964212614</v>
      </c>
      <c r="N8654">
        <v>5476.6270964212617</v>
      </c>
      <c r="O8654">
        <v>5681.494596421262</v>
      </c>
      <c r="Q8654">
        <v>61481.605316041037</v>
      </c>
      <c r="R8654">
        <v>59820.583501276735</v>
      </c>
      <c r="S8654">
        <v>58159.561686512432</v>
      </c>
      <c r="T8654">
        <v>56498.539871748129</v>
      </c>
      <c r="U8654">
        <v>54837.518056983827</v>
      </c>
      <c r="W8654">
        <v>0.38967000000000002</v>
      </c>
      <c r="AB8654">
        <v>1</v>
      </c>
      <c r="AC8654">
        <v>1</v>
      </c>
      <c r="AD8654">
        <v>1</v>
      </c>
      <c r="AE8654">
        <v>1</v>
      </c>
      <c r="AF8654">
        <v>1</v>
      </c>
      <c r="AL8654">
        <v>4.3934025999999999</v>
      </c>
      <c r="AM8654" s="5">
        <v>2.191851139068604</v>
      </c>
      <c r="AN8654">
        <v>570.77625570776252</v>
      </c>
      <c r="AO8654">
        <f t="shared" si="135"/>
        <v>26826.48401826484</v>
      </c>
      <c r="AP8654">
        <v>684.93150684931504</v>
      </c>
      <c r="AQ8654">
        <v>0.109793</v>
      </c>
      <c r="AR8654">
        <v>0.110538</v>
      </c>
      <c r="AS8654">
        <v>0.108474</v>
      </c>
      <c r="AT8654">
        <v>0.14769599999999999</v>
      </c>
      <c r="AU8654">
        <v>0.13512200000000002</v>
      </c>
      <c r="AW8654">
        <v>0.10979300000000002</v>
      </c>
      <c r="AX8654">
        <v>0.11053800000000001</v>
      </c>
      <c r="AY8654">
        <v>0.108474</v>
      </c>
      <c r="AZ8654">
        <v>0.14769599999999999</v>
      </c>
      <c r="BA8654">
        <v>0.13512200000000002</v>
      </c>
      <c r="BC8654" s="52">
        <v>100000</v>
      </c>
      <c r="BD8654" s="52">
        <v>100000</v>
      </c>
      <c r="BE8654">
        <v>0</v>
      </c>
      <c r="BF8654">
        <v>0</v>
      </c>
      <c r="BG8654">
        <v>0</v>
      </c>
    </row>
    <row r="8655" spans="1:59">
      <c r="A8655">
        <v>8654</v>
      </c>
      <c r="E8655">
        <v>9795.2054794520554</v>
      </c>
      <c r="K8655">
        <v>4851.566130511178</v>
      </c>
      <c r="L8655">
        <v>5112.9161305111775</v>
      </c>
      <c r="M8655">
        <v>5374.2661305111778</v>
      </c>
      <c r="N8655">
        <v>5635.6161305111782</v>
      </c>
      <c r="O8655">
        <v>5896.9661305111786</v>
      </c>
      <c r="Q8655">
        <v>61164.356944928863</v>
      </c>
      <c r="R8655">
        <v>59511.906091331912</v>
      </c>
      <c r="S8655">
        <v>57859.455237734961</v>
      </c>
      <c r="T8655">
        <v>56207.00438413801</v>
      </c>
      <c r="U8655">
        <v>54554.553530541059</v>
      </c>
      <c r="W8655">
        <v>5.5170000000000004E-2</v>
      </c>
      <c r="AB8655">
        <v>1</v>
      </c>
      <c r="AC8655">
        <v>1</v>
      </c>
      <c r="AD8655">
        <v>1</v>
      </c>
      <c r="AE8655">
        <v>1</v>
      </c>
      <c r="AF8655">
        <v>1</v>
      </c>
      <c r="AL8655">
        <v>5.0848845999999996</v>
      </c>
      <c r="AM8655" s="5">
        <v>0.9468877911567688</v>
      </c>
      <c r="AN8655">
        <v>570.77625570776252</v>
      </c>
      <c r="AO8655">
        <f t="shared" si="135"/>
        <v>26826.48401826484</v>
      </c>
      <c r="AP8655">
        <v>684.93150684931504</v>
      </c>
      <c r="AQ8655">
        <v>0.109873</v>
      </c>
      <c r="AR8655">
        <v>0.11062900000000001</v>
      </c>
      <c r="AS8655">
        <v>0.110011</v>
      </c>
      <c r="AT8655">
        <v>0.147781</v>
      </c>
      <c r="AU8655">
        <v>0.13501400000000002</v>
      </c>
      <c r="AW8655">
        <v>0.10987299999999998</v>
      </c>
      <c r="AX8655">
        <v>0.11062900000000002</v>
      </c>
      <c r="AY8655">
        <v>0.11001100000000001</v>
      </c>
      <c r="AZ8655">
        <v>0.147781</v>
      </c>
      <c r="BA8655">
        <v>0.13501400000000002</v>
      </c>
      <c r="BC8655" s="52">
        <v>100000</v>
      </c>
      <c r="BD8655" s="52">
        <v>100000</v>
      </c>
      <c r="BE8655">
        <v>0</v>
      </c>
      <c r="BF8655">
        <v>0</v>
      </c>
      <c r="BG8655">
        <v>0</v>
      </c>
    </row>
    <row r="8656" spans="1:59">
      <c r="A8656">
        <v>8655</v>
      </c>
      <c r="E8656">
        <v>9795.2054794520554</v>
      </c>
      <c r="K8656">
        <v>4831.8112504587962</v>
      </c>
      <c r="L8656">
        <v>5147.1137504587959</v>
      </c>
      <c r="M8656">
        <v>5462.4162504587957</v>
      </c>
      <c r="N8656">
        <v>5777.7187504587955</v>
      </c>
      <c r="O8656">
        <v>6093.0212504587953</v>
      </c>
      <c r="Q8656">
        <v>60454.070994660528</v>
      </c>
      <c r="R8656">
        <v>58820.809628521172</v>
      </c>
      <c r="S8656">
        <v>57187.548262381817</v>
      </c>
      <c r="T8656">
        <v>55554.286896242462</v>
      </c>
      <c r="U8656">
        <v>53921.025530103107</v>
      </c>
      <c r="W8656">
        <v>0.18506</v>
      </c>
      <c r="AB8656">
        <v>1</v>
      </c>
      <c r="AC8656">
        <v>1</v>
      </c>
      <c r="AD8656">
        <v>1</v>
      </c>
      <c r="AE8656">
        <v>1</v>
      </c>
      <c r="AF8656">
        <v>1</v>
      </c>
      <c r="AL8656">
        <v>6.1665263000000001</v>
      </c>
      <c r="AM8656" s="5">
        <v>0.57788348197937012</v>
      </c>
      <c r="AN8656">
        <v>570.77625570776252</v>
      </c>
      <c r="AO8656">
        <f t="shared" si="135"/>
        <v>26826.48401826484</v>
      </c>
      <c r="AP8656">
        <v>684.93150684931504</v>
      </c>
      <c r="AQ8656">
        <v>0.11469599999999999</v>
      </c>
      <c r="AR8656">
        <v>0.12584500000000001</v>
      </c>
      <c r="AS8656">
        <v>0.13175000000000001</v>
      </c>
      <c r="AT8656">
        <v>0.15457400000000002</v>
      </c>
      <c r="AU8656">
        <v>0.14324799999999999</v>
      </c>
      <c r="AW8656">
        <v>0.11469600000000001</v>
      </c>
      <c r="AX8656">
        <v>0.12584500000000004</v>
      </c>
      <c r="AY8656">
        <v>0.13175000000000003</v>
      </c>
      <c r="AZ8656">
        <v>0.15457400000000004</v>
      </c>
      <c r="BA8656">
        <v>0.14324799999999999</v>
      </c>
      <c r="BC8656" s="52">
        <v>100000</v>
      </c>
      <c r="BD8656" s="52">
        <v>100000</v>
      </c>
      <c r="BE8656">
        <v>0</v>
      </c>
      <c r="BF8656">
        <v>0</v>
      </c>
      <c r="BG8656">
        <v>0</v>
      </c>
    </row>
    <row r="8657" spans="1:59">
      <c r="A8657">
        <v>8656</v>
      </c>
      <c r="E8657">
        <v>9795.2054794520554</v>
      </c>
      <c r="K8657">
        <v>4543.6224120475936</v>
      </c>
      <c r="L8657">
        <v>4976.8949120475936</v>
      </c>
      <c r="M8657">
        <v>5410.1674120475936</v>
      </c>
      <c r="N8657">
        <v>5843.4399120475937</v>
      </c>
      <c r="O8657">
        <v>6276.7124120475937</v>
      </c>
      <c r="Q8657">
        <v>62794.717921582313</v>
      </c>
      <c r="R8657">
        <v>61098.220314149134</v>
      </c>
      <c r="S8657">
        <v>59401.722706715955</v>
      </c>
      <c r="T8657">
        <v>57705.225099282776</v>
      </c>
      <c r="U8657">
        <v>56008.727491849597</v>
      </c>
      <c r="W8657">
        <v>2.4579999999999998E-2</v>
      </c>
      <c r="AB8657">
        <v>1</v>
      </c>
      <c r="AC8657">
        <v>1</v>
      </c>
      <c r="AD8657">
        <v>1</v>
      </c>
      <c r="AE8657">
        <v>1</v>
      </c>
      <c r="AF8657">
        <v>1</v>
      </c>
      <c r="AL8657">
        <v>7.8325880000000003</v>
      </c>
      <c r="AM8657" s="5">
        <v>1.3240067958831789</v>
      </c>
      <c r="AN8657">
        <v>570.77625570776252</v>
      </c>
      <c r="AO8657">
        <f t="shared" si="135"/>
        <v>26826.48401826484</v>
      </c>
      <c r="AP8657">
        <v>684.93150684931504</v>
      </c>
      <c r="AQ8657">
        <v>0.117449</v>
      </c>
      <c r="AR8657">
        <v>0.13003000000000001</v>
      </c>
      <c r="AS8657">
        <v>0.131521</v>
      </c>
      <c r="AT8657">
        <v>0.15475800000000001</v>
      </c>
      <c r="AU8657">
        <v>0.14260499999999998</v>
      </c>
      <c r="AW8657">
        <v>0.11744900000000001</v>
      </c>
      <c r="AX8657">
        <v>0.13003000000000003</v>
      </c>
      <c r="AY8657">
        <v>0.131521</v>
      </c>
      <c r="AZ8657">
        <v>0.15475800000000001</v>
      </c>
      <c r="BA8657">
        <v>0.14260499999999998</v>
      </c>
      <c r="BC8657" s="52">
        <v>100000</v>
      </c>
      <c r="BD8657" s="52">
        <v>100000</v>
      </c>
      <c r="BE8657">
        <v>0</v>
      </c>
      <c r="BF8657">
        <v>0</v>
      </c>
      <c r="BG8657">
        <v>0</v>
      </c>
    </row>
    <row r="8658" spans="1:59">
      <c r="A8658">
        <v>8657</v>
      </c>
      <c r="E8658">
        <v>9795.2054794520554</v>
      </c>
      <c r="K8658">
        <v>4911.9928224361065</v>
      </c>
      <c r="L8658">
        <v>5538.9678224361069</v>
      </c>
      <c r="M8658">
        <v>6165.9428224361072</v>
      </c>
      <c r="N8658">
        <v>6792.9178224361076</v>
      </c>
      <c r="O8658">
        <v>7419.892822436108</v>
      </c>
      <c r="Q8658">
        <v>67805.16167908092</v>
      </c>
      <c r="R8658">
        <v>65973.299086949919</v>
      </c>
      <c r="S8658">
        <v>64141.436494818918</v>
      </c>
      <c r="T8658">
        <v>62309.573902687916</v>
      </c>
      <c r="U8658">
        <v>60477.711310556915</v>
      </c>
      <c r="W8658">
        <v>0</v>
      </c>
      <c r="AB8658">
        <v>1</v>
      </c>
      <c r="AC8658">
        <v>1</v>
      </c>
      <c r="AD8658">
        <v>1</v>
      </c>
      <c r="AE8658">
        <v>1</v>
      </c>
      <c r="AF8658">
        <v>1</v>
      </c>
      <c r="AL8658">
        <v>8.122268</v>
      </c>
      <c r="AM8658" s="5">
        <v>2.277910470962524</v>
      </c>
      <c r="AN8658">
        <v>570.77625570776252</v>
      </c>
      <c r="AO8658">
        <f t="shared" si="135"/>
        <v>26826.48401826484</v>
      </c>
      <c r="AP8658">
        <v>684.93150684931504</v>
      </c>
      <c r="AQ8658">
        <v>0.117461</v>
      </c>
      <c r="AR8658">
        <v>0.129501</v>
      </c>
      <c r="AS8658">
        <v>0.13152900000000001</v>
      </c>
      <c r="AT8658">
        <v>0.15287899999999999</v>
      </c>
      <c r="AU8658">
        <v>0.1411</v>
      </c>
      <c r="AW8658">
        <v>0.117461</v>
      </c>
      <c r="AX8658">
        <v>0.12950100000000003</v>
      </c>
      <c r="AY8658">
        <v>0.13152900000000001</v>
      </c>
      <c r="AZ8658">
        <v>0.15287899999999999</v>
      </c>
      <c r="BA8658">
        <v>0.1411</v>
      </c>
      <c r="BC8658" s="52">
        <v>100000</v>
      </c>
      <c r="BD8658" s="52">
        <v>100000</v>
      </c>
      <c r="BE8658">
        <v>0</v>
      </c>
      <c r="BF8658">
        <v>0</v>
      </c>
      <c r="BG8658">
        <v>0</v>
      </c>
    </row>
    <row r="8659" spans="1:59">
      <c r="A8659">
        <v>8658</v>
      </c>
      <c r="E8659">
        <v>9795.2054794520554</v>
      </c>
      <c r="K8659">
        <v>6694.5802342215302</v>
      </c>
      <c r="L8659">
        <v>7473.0744008881975</v>
      </c>
      <c r="M8659">
        <v>8251.5685675548648</v>
      </c>
      <c r="N8659">
        <v>9030.0627342215321</v>
      </c>
      <c r="O8659">
        <v>9808.5569008881994</v>
      </c>
      <c r="Q8659">
        <v>69835.332253559493</v>
      </c>
      <c r="R8659">
        <v>67948.621425930731</v>
      </c>
      <c r="S8659">
        <v>66061.910598301969</v>
      </c>
      <c r="T8659">
        <v>64175.199770673207</v>
      </c>
      <c r="U8659">
        <v>62288.488943044445</v>
      </c>
      <c r="W8659">
        <v>0</v>
      </c>
      <c r="AB8659">
        <v>1</v>
      </c>
      <c r="AC8659">
        <v>1</v>
      </c>
      <c r="AD8659">
        <v>1</v>
      </c>
      <c r="AE8659">
        <v>1</v>
      </c>
      <c r="AF8659">
        <v>1</v>
      </c>
      <c r="AL8659">
        <v>8.3374605000000006</v>
      </c>
      <c r="AM8659" s="5">
        <v>3.0302720069885249</v>
      </c>
      <c r="AN8659">
        <v>570.77625570776252</v>
      </c>
      <c r="AO8659">
        <f t="shared" si="135"/>
        <v>26826.48401826484</v>
      </c>
      <c r="AP8659">
        <v>684.93150684931504</v>
      </c>
      <c r="AQ8659">
        <v>0.11733199999999999</v>
      </c>
      <c r="AR8659">
        <v>0.12953700000000001</v>
      </c>
      <c r="AS8659">
        <v>0.13111400000000001</v>
      </c>
      <c r="AT8659">
        <v>0.152841</v>
      </c>
      <c r="AU8659">
        <v>0.14125800000000002</v>
      </c>
      <c r="AW8659">
        <v>0.11733199999999998</v>
      </c>
      <c r="AX8659">
        <v>0.12953700000000001</v>
      </c>
      <c r="AY8659">
        <v>0.13111400000000001</v>
      </c>
      <c r="AZ8659">
        <v>0.152841</v>
      </c>
      <c r="BA8659">
        <v>0.14125800000000005</v>
      </c>
      <c r="BC8659" s="52">
        <v>100000</v>
      </c>
      <c r="BD8659" s="52">
        <v>100000</v>
      </c>
      <c r="BE8659">
        <v>0</v>
      </c>
      <c r="BF8659">
        <v>0</v>
      </c>
      <c r="BG8659">
        <v>0</v>
      </c>
    </row>
    <row r="8660" spans="1:59">
      <c r="A8660">
        <v>8659</v>
      </c>
      <c r="E8660">
        <v>9795.2054794520554</v>
      </c>
      <c r="K8660">
        <v>7836.8771219562577</v>
      </c>
      <c r="L8660">
        <v>8711.3429552895905</v>
      </c>
      <c r="M8660">
        <v>9585.8087886229241</v>
      </c>
      <c r="N8660">
        <v>10460.274621956258</v>
      </c>
      <c r="O8660">
        <v>11334.740455289591</v>
      </c>
      <c r="Q8660">
        <v>68687.342101444054</v>
      </c>
      <c r="R8660">
        <v>66831.646025495851</v>
      </c>
      <c r="S8660">
        <v>64975.949949547648</v>
      </c>
      <c r="T8660">
        <v>63120.253873599446</v>
      </c>
      <c r="U8660">
        <v>61264.557797651243</v>
      </c>
      <c r="W8660">
        <v>0</v>
      </c>
      <c r="AB8660">
        <v>1</v>
      </c>
      <c r="AC8660">
        <v>1</v>
      </c>
      <c r="AD8660">
        <v>1</v>
      </c>
      <c r="AE8660">
        <v>1</v>
      </c>
      <c r="AF8660">
        <v>1</v>
      </c>
      <c r="AL8660">
        <v>7.9078325999999999</v>
      </c>
      <c r="AM8660" s="5">
        <v>4.4584341049194336</v>
      </c>
      <c r="AN8660">
        <v>570.77625570776252</v>
      </c>
      <c r="AO8660">
        <f t="shared" si="135"/>
        <v>26826.48401826484</v>
      </c>
      <c r="AP8660">
        <v>684.93150684931504</v>
      </c>
      <c r="AQ8660">
        <v>0.11737399999999999</v>
      </c>
      <c r="AR8660">
        <v>0.129692</v>
      </c>
      <c r="AS8660">
        <v>0.131242</v>
      </c>
      <c r="AT8660">
        <v>0.15303800000000001</v>
      </c>
      <c r="AU8660">
        <v>0.14124400000000001</v>
      </c>
      <c r="AW8660">
        <v>0.11737399999999999</v>
      </c>
      <c r="AX8660">
        <v>0.12969200000000003</v>
      </c>
      <c r="AY8660">
        <v>0.13124200000000003</v>
      </c>
      <c r="AZ8660">
        <v>0.15303800000000001</v>
      </c>
      <c r="BA8660">
        <v>0.14124400000000004</v>
      </c>
      <c r="BC8660" s="52">
        <v>100000</v>
      </c>
      <c r="BD8660" s="52">
        <v>100000</v>
      </c>
      <c r="BE8660">
        <v>0</v>
      </c>
      <c r="BF8660">
        <v>0</v>
      </c>
      <c r="BG8660">
        <v>0</v>
      </c>
    </row>
    <row r="8661" spans="1:59">
      <c r="A8661">
        <v>8660</v>
      </c>
      <c r="E8661">
        <v>9795.2054794520554</v>
      </c>
      <c r="K8661">
        <v>8226.16446416494</v>
      </c>
      <c r="L8661">
        <v>8975.784464164939</v>
      </c>
      <c r="M8661">
        <v>9725.404464164938</v>
      </c>
      <c r="N8661">
        <v>10475.024464164937</v>
      </c>
      <c r="O8661">
        <v>11224.644464164936</v>
      </c>
      <c r="Q8661">
        <v>69017.587008295784</v>
      </c>
      <c r="R8661">
        <v>67152.968850370919</v>
      </c>
      <c r="S8661">
        <v>65288.350692446053</v>
      </c>
      <c r="T8661">
        <v>63423.732534521187</v>
      </c>
      <c r="U8661">
        <v>61559.114376596321</v>
      </c>
      <c r="W8661">
        <v>0</v>
      </c>
      <c r="AB8661">
        <v>1</v>
      </c>
      <c r="AC8661">
        <v>1</v>
      </c>
      <c r="AD8661">
        <v>1</v>
      </c>
      <c r="AE8661">
        <v>1</v>
      </c>
      <c r="AF8661">
        <v>1</v>
      </c>
      <c r="AL8661">
        <v>7.5952070000000003</v>
      </c>
      <c r="AM8661" s="5">
        <v>5.9953255653381348</v>
      </c>
      <c r="AN8661">
        <v>570.77625570776252</v>
      </c>
      <c r="AO8661">
        <f t="shared" si="135"/>
        <v>26826.48401826484</v>
      </c>
      <c r="AP8661">
        <v>684.93150684931504</v>
      </c>
      <c r="AQ8661">
        <v>0.117149</v>
      </c>
      <c r="AR8661">
        <v>0.12954599999999999</v>
      </c>
      <c r="AS8661">
        <v>0.13135400000000003</v>
      </c>
      <c r="AT8661">
        <v>0.152727</v>
      </c>
      <c r="AU8661">
        <v>0.14091499999999998</v>
      </c>
      <c r="AW8661">
        <v>0.11714899999999999</v>
      </c>
      <c r="AX8661">
        <v>0.12954599999999999</v>
      </c>
      <c r="AY8661">
        <v>0.13135400000000003</v>
      </c>
      <c r="AZ8661">
        <v>0.152727</v>
      </c>
      <c r="BA8661">
        <v>0.14091500000000001</v>
      </c>
      <c r="BC8661" s="52">
        <v>100000</v>
      </c>
      <c r="BD8661" s="52">
        <v>100000</v>
      </c>
      <c r="BE8661">
        <v>0</v>
      </c>
      <c r="BF8661">
        <v>0</v>
      </c>
      <c r="BG8661">
        <v>0</v>
      </c>
    </row>
    <row r="8662" spans="1:59">
      <c r="A8662">
        <v>8661</v>
      </c>
      <c r="E8662">
        <v>9795.2054794520554</v>
      </c>
      <c r="K8662">
        <v>7298.8471534708269</v>
      </c>
      <c r="L8662">
        <v>7938.3621534708273</v>
      </c>
      <c r="M8662">
        <v>8577.8771534708267</v>
      </c>
      <c r="N8662">
        <v>9217.3921534708261</v>
      </c>
      <c r="O8662">
        <v>9856.9071534708255</v>
      </c>
      <c r="Q8662">
        <v>67704.474402754509</v>
      </c>
      <c r="R8662">
        <v>65875.33203749852</v>
      </c>
      <c r="S8662">
        <v>64046.189672242537</v>
      </c>
      <c r="T8662">
        <v>62217.047306986555</v>
      </c>
      <c r="U8662">
        <v>60387.904941730572</v>
      </c>
      <c r="W8662">
        <v>0</v>
      </c>
      <c r="AB8662">
        <v>1</v>
      </c>
      <c r="AC8662">
        <v>1</v>
      </c>
      <c r="AD8662">
        <v>1</v>
      </c>
      <c r="AE8662">
        <v>1</v>
      </c>
      <c r="AF8662">
        <v>1</v>
      </c>
      <c r="AL8662">
        <v>7.2586769999999996</v>
      </c>
      <c r="AM8662" s="5">
        <v>6.4594826698303223</v>
      </c>
      <c r="AN8662">
        <v>570.77625570776252</v>
      </c>
      <c r="AO8662">
        <f t="shared" si="135"/>
        <v>26826.48401826484</v>
      </c>
      <c r="AP8662">
        <v>684.93150684931504</v>
      </c>
      <c r="AQ8662">
        <v>0.11546899999999999</v>
      </c>
      <c r="AR8662">
        <v>0.12730900000000001</v>
      </c>
      <c r="AS8662">
        <v>0.13004599999999999</v>
      </c>
      <c r="AT8662">
        <v>0.15124299999999999</v>
      </c>
      <c r="AU8662">
        <v>0.14069100000000001</v>
      </c>
      <c r="AW8662">
        <v>0.11546899999999997</v>
      </c>
      <c r="AX8662">
        <v>0.12730900000000001</v>
      </c>
      <c r="AY8662">
        <v>0.13004599999999999</v>
      </c>
      <c r="AZ8662">
        <v>0.15124300000000002</v>
      </c>
      <c r="BA8662">
        <v>0.14069100000000001</v>
      </c>
      <c r="BC8662" s="52">
        <v>100000</v>
      </c>
      <c r="BD8662" s="52">
        <v>100000</v>
      </c>
      <c r="BE8662">
        <v>0</v>
      </c>
      <c r="BF8662">
        <v>0</v>
      </c>
      <c r="BG8662">
        <v>0</v>
      </c>
    </row>
    <row r="8663" spans="1:59">
      <c r="A8663">
        <v>8662</v>
      </c>
      <c r="E8663">
        <v>9795.2054794520554</v>
      </c>
      <c r="K8663">
        <v>6199.5461811442237</v>
      </c>
      <c r="L8663">
        <v>6730.4128478108905</v>
      </c>
      <c r="M8663">
        <v>7261.2795144775573</v>
      </c>
      <c r="N8663">
        <v>7792.1461811442241</v>
      </c>
      <c r="O8663">
        <v>8323.0128478108909</v>
      </c>
      <c r="Q8663">
        <v>62782.268887441103</v>
      </c>
      <c r="R8663">
        <v>61086.107610883984</v>
      </c>
      <c r="S8663">
        <v>59389.946334326865</v>
      </c>
      <c r="T8663">
        <v>57693.785057769746</v>
      </c>
      <c r="U8663">
        <v>55997.623781212627</v>
      </c>
      <c r="W8663">
        <v>0</v>
      </c>
      <c r="AB8663">
        <v>1</v>
      </c>
      <c r="AC8663">
        <v>1</v>
      </c>
      <c r="AD8663">
        <v>1</v>
      </c>
      <c r="AE8663">
        <v>1</v>
      </c>
      <c r="AF8663">
        <v>1</v>
      </c>
      <c r="AL8663">
        <v>6.9839067000000004</v>
      </c>
      <c r="AM8663" s="5">
        <v>7.0987420082092294</v>
      </c>
      <c r="AN8663">
        <v>570.77625570776252</v>
      </c>
      <c r="AO8663">
        <f t="shared" si="135"/>
        <v>26826.48401826484</v>
      </c>
      <c r="AP8663">
        <v>684.93150684931504</v>
      </c>
      <c r="AQ8663">
        <v>0.113329</v>
      </c>
      <c r="AR8663">
        <v>0.111653</v>
      </c>
      <c r="AS8663">
        <v>0.128356</v>
      </c>
      <c r="AT8663">
        <v>0.14767</v>
      </c>
      <c r="AU8663">
        <v>0.13522499999999998</v>
      </c>
      <c r="AW8663">
        <v>0.113329</v>
      </c>
      <c r="AX8663">
        <v>0.11165299999999999</v>
      </c>
      <c r="AY8663">
        <v>0.12835600000000003</v>
      </c>
      <c r="AZ8663">
        <v>0.14767000000000002</v>
      </c>
      <c r="BA8663">
        <v>0.13522499999999998</v>
      </c>
      <c r="BC8663" s="52">
        <v>100000</v>
      </c>
      <c r="BD8663" s="52">
        <v>100000</v>
      </c>
      <c r="BE8663">
        <v>0</v>
      </c>
      <c r="BF8663">
        <v>0</v>
      </c>
      <c r="BG8663">
        <v>0</v>
      </c>
    </row>
    <row r="8664" spans="1:59">
      <c r="A8664">
        <v>8663</v>
      </c>
      <c r="E8664">
        <v>9795.2054794520554</v>
      </c>
      <c r="K8664">
        <v>5953.1912063733553</v>
      </c>
      <c r="L8664">
        <v>6412.9737063733555</v>
      </c>
      <c r="M8664">
        <v>6872.7562063733558</v>
      </c>
      <c r="N8664">
        <v>7332.538706373356</v>
      </c>
      <c r="O8664">
        <v>7792.3212063733563</v>
      </c>
      <c r="Q8664">
        <v>54581.762870805658</v>
      </c>
      <c r="R8664">
        <v>53107.151107067482</v>
      </c>
      <c r="S8664">
        <v>51632.539343329307</v>
      </c>
      <c r="T8664">
        <v>50157.927579591131</v>
      </c>
      <c r="U8664">
        <v>48683.315815852955</v>
      </c>
      <c r="W8664">
        <v>0</v>
      </c>
      <c r="AB8664">
        <v>1</v>
      </c>
      <c r="AC8664">
        <v>1</v>
      </c>
      <c r="AD8664">
        <v>1</v>
      </c>
      <c r="AE8664">
        <v>1</v>
      </c>
      <c r="AF8664">
        <v>1</v>
      </c>
      <c r="AL8664">
        <v>6.7351190000000001</v>
      </c>
      <c r="AM8664" s="5">
        <v>8.0750160217285156</v>
      </c>
      <c r="AN8664">
        <v>570.77625570776252</v>
      </c>
      <c r="AO8664">
        <f t="shared" si="135"/>
        <v>26826.48401826484</v>
      </c>
      <c r="AP8664">
        <v>684.93150684931504</v>
      </c>
      <c r="AQ8664">
        <v>0.10994899999999999</v>
      </c>
      <c r="AR8664">
        <v>0.10782</v>
      </c>
      <c r="AS8664">
        <v>0.10857899999999999</v>
      </c>
      <c r="AT8664">
        <v>0.13631599999999999</v>
      </c>
      <c r="AU8664">
        <v>0.12987100000000001</v>
      </c>
      <c r="AW8664">
        <v>0.10994900000000001</v>
      </c>
      <c r="AX8664">
        <v>0.10782000000000001</v>
      </c>
      <c r="AY8664">
        <v>0.10857899999999999</v>
      </c>
      <c r="AZ8664">
        <v>0.13631599999999999</v>
      </c>
      <c r="BA8664">
        <v>0.12987100000000001</v>
      </c>
      <c r="BC8664" s="52">
        <v>100000</v>
      </c>
      <c r="BD8664" s="52">
        <v>100000</v>
      </c>
      <c r="BE8664">
        <v>0</v>
      </c>
      <c r="BF8664">
        <v>0</v>
      </c>
      <c r="BG8664">
        <v>0</v>
      </c>
    </row>
    <row r="8665" spans="1:59">
      <c r="A8665">
        <v>8664</v>
      </c>
      <c r="E8665">
        <v>9795.2054794520554</v>
      </c>
      <c r="K8665">
        <v>4436.7136494111792</v>
      </c>
      <c r="L8665">
        <v>4839.9586494111791</v>
      </c>
      <c r="M8665">
        <v>5243.203649411179</v>
      </c>
      <c r="N8665">
        <v>5646.4486494111788</v>
      </c>
      <c r="O8665">
        <v>6049.6936494111787</v>
      </c>
      <c r="Q8665">
        <v>44430.90999841287</v>
      </c>
      <c r="R8665">
        <v>43230.539412163453</v>
      </c>
      <c r="S8665">
        <v>42030.168825914036</v>
      </c>
      <c r="T8665">
        <v>40829.798239664618</v>
      </c>
      <c r="U8665">
        <v>39629.427653415201</v>
      </c>
      <c r="W8665">
        <v>0</v>
      </c>
      <c r="AB8665">
        <v>1</v>
      </c>
      <c r="AC8665">
        <v>1</v>
      </c>
      <c r="AD8665">
        <v>1</v>
      </c>
      <c r="AE8665">
        <v>1</v>
      </c>
      <c r="AF8665">
        <v>1</v>
      </c>
      <c r="AL8665">
        <v>6.441446</v>
      </c>
      <c r="AM8665" s="5">
        <v>8.5120296478271484</v>
      </c>
      <c r="AN8665">
        <v>570.77625570776252</v>
      </c>
      <c r="AO8665">
        <f t="shared" si="135"/>
        <v>26826.48401826484</v>
      </c>
      <c r="AP8665">
        <v>684.93150684931504</v>
      </c>
      <c r="AQ8665">
        <v>0.108846</v>
      </c>
      <c r="AR8665">
        <v>0.10703</v>
      </c>
      <c r="AS8665">
        <v>0.108253</v>
      </c>
      <c r="AT8665">
        <v>0.13419</v>
      </c>
      <c r="AU8665">
        <v>0.12784000000000001</v>
      </c>
      <c r="AW8665">
        <v>0.10884599999999998</v>
      </c>
      <c r="AX8665">
        <v>0.10703</v>
      </c>
      <c r="AY8665">
        <v>0.108253</v>
      </c>
      <c r="AZ8665">
        <v>0.13419000000000003</v>
      </c>
      <c r="BA8665">
        <v>0.12784000000000001</v>
      </c>
      <c r="BC8665" s="52">
        <v>100000</v>
      </c>
      <c r="BD8665" s="52">
        <v>100000</v>
      </c>
      <c r="BE8665">
        <v>0</v>
      </c>
      <c r="BF8665">
        <v>0</v>
      </c>
      <c r="BG8665">
        <v>0</v>
      </c>
    </row>
    <row r="8666" spans="1:59">
      <c r="A8666">
        <v>8665</v>
      </c>
      <c r="E8666">
        <v>9795.2054794520554</v>
      </c>
      <c r="K8666">
        <v>3349.3670330134005</v>
      </c>
      <c r="L8666">
        <v>3548.7345330134003</v>
      </c>
      <c r="M8666">
        <v>3748.1020330134002</v>
      </c>
      <c r="N8666">
        <v>3947.4695330134</v>
      </c>
      <c r="O8666">
        <v>4146.8370330134003</v>
      </c>
      <c r="Q8666">
        <v>40494.168594023242</v>
      </c>
      <c r="R8666">
        <v>39400.155238291612</v>
      </c>
      <c r="S8666">
        <v>38306.141882559983</v>
      </c>
      <c r="T8666">
        <v>37212.128526828354</v>
      </c>
      <c r="U8666">
        <v>36118.115171096724</v>
      </c>
      <c r="W8666">
        <v>0</v>
      </c>
      <c r="AB8666">
        <v>1</v>
      </c>
      <c r="AC8666">
        <v>1</v>
      </c>
      <c r="AD8666">
        <v>1</v>
      </c>
      <c r="AE8666">
        <v>1</v>
      </c>
      <c r="AF8666">
        <v>1</v>
      </c>
      <c r="AL8666">
        <v>6.0100217000000002</v>
      </c>
      <c r="AM8666" s="5">
        <v>8.5548772811889648</v>
      </c>
      <c r="AN8666">
        <v>570.77625570776252</v>
      </c>
      <c r="AO8666">
        <f t="shared" si="135"/>
        <v>26826.48401826484</v>
      </c>
      <c r="AP8666">
        <v>684.93150684931504</v>
      </c>
      <c r="AQ8666">
        <v>0.10886</v>
      </c>
      <c r="AR8666">
        <v>0.106791</v>
      </c>
      <c r="AS8666">
        <v>0.10784300000000001</v>
      </c>
      <c r="AT8666">
        <v>0.13353299999999999</v>
      </c>
      <c r="AU8666">
        <v>0.12784499999999999</v>
      </c>
      <c r="AW8666">
        <v>0.10886</v>
      </c>
      <c r="AX8666">
        <v>0.10679100000000001</v>
      </c>
      <c r="AY8666">
        <v>0.10784300000000001</v>
      </c>
      <c r="AZ8666">
        <v>0.13353300000000001</v>
      </c>
      <c r="BA8666">
        <v>0.12784499999999999</v>
      </c>
      <c r="BC8666" s="52">
        <v>100000</v>
      </c>
      <c r="BD8666" s="52">
        <v>100000</v>
      </c>
      <c r="BE8666">
        <v>0</v>
      </c>
      <c r="BF8666">
        <v>0</v>
      </c>
      <c r="BG8666">
        <v>0</v>
      </c>
    </row>
    <row r="8667" spans="1:59">
      <c r="A8667">
        <v>8666</v>
      </c>
      <c r="E8667">
        <v>9795.2054794520554</v>
      </c>
      <c r="K8667">
        <v>2386.2493221990467</v>
      </c>
      <c r="L8667">
        <v>2486.8943221990467</v>
      </c>
      <c r="M8667">
        <v>2587.5393221990466</v>
      </c>
      <c r="N8667">
        <v>2688.1843221990466</v>
      </c>
      <c r="O8667">
        <v>2788.8293221990466</v>
      </c>
      <c r="Q8667">
        <v>39689.813871643673</v>
      </c>
      <c r="R8667">
        <v>38617.531417778569</v>
      </c>
      <c r="S8667">
        <v>37545.248963913466</v>
      </c>
      <c r="T8667">
        <v>36472.966510048362</v>
      </c>
      <c r="U8667">
        <v>35400.684056183258</v>
      </c>
      <c r="W8667">
        <v>0</v>
      </c>
      <c r="AB8667">
        <v>1</v>
      </c>
      <c r="AC8667">
        <v>1</v>
      </c>
      <c r="AD8667">
        <v>1</v>
      </c>
      <c r="AE8667">
        <v>1</v>
      </c>
      <c r="AF8667">
        <v>1</v>
      </c>
      <c r="AL8667">
        <v>5.0642985999999999</v>
      </c>
      <c r="AM8667" s="5">
        <v>8.3779411315917969</v>
      </c>
      <c r="AN8667">
        <v>570.77625570776252</v>
      </c>
      <c r="AO8667">
        <f t="shared" si="135"/>
        <v>26826.48401826484</v>
      </c>
      <c r="AP8667">
        <v>684.93150684931504</v>
      </c>
      <c r="AQ8667">
        <v>0.10888100000000001</v>
      </c>
      <c r="AR8667">
        <v>0.10679000000000001</v>
      </c>
      <c r="AS8667">
        <v>0.107973</v>
      </c>
      <c r="AT8667">
        <v>0.13402099999999997</v>
      </c>
      <c r="AU8667">
        <v>0.127995</v>
      </c>
      <c r="AW8667">
        <v>0.10888099999999999</v>
      </c>
      <c r="AX8667">
        <v>0.10679000000000001</v>
      </c>
      <c r="AY8667">
        <v>0.107973</v>
      </c>
      <c r="AZ8667">
        <v>0.134021</v>
      </c>
      <c r="BA8667">
        <v>0.12799500000000003</v>
      </c>
      <c r="BC8667" s="52">
        <v>100000</v>
      </c>
      <c r="BD8667" s="52">
        <v>100000</v>
      </c>
      <c r="BE8667">
        <v>0</v>
      </c>
      <c r="BF8667">
        <v>0</v>
      </c>
      <c r="BG8667">
        <v>0</v>
      </c>
    </row>
    <row r="8668" spans="1:59">
      <c r="A8668">
        <v>8667</v>
      </c>
      <c r="E8668">
        <v>9795.2054794520554</v>
      </c>
      <c r="K8668">
        <v>1803.953245527732</v>
      </c>
      <c r="L8668">
        <v>1855.100745527732</v>
      </c>
      <c r="M8668">
        <v>1906.248245527732</v>
      </c>
      <c r="N8668">
        <v>1957.3957455277321</v>
      </c>
      <c r="O8668">
        <v>2008.5432455277321</v>
      </c>
      <c r="Q8668">
        <v>39860.648823093958</v>
      </c>
      <c r="R8668">
        <v>38783.750995092589</v>
      </c>
      <c r="S8668">
        <v>37706.85316709122</v>
      </c>
      <c r="T8668">
        <v>36629.955339089851</v>
      </c>
      <c r="U8668">
        <v>35553.057511088482</v>
      </c>
      <c r="W8668">
        <v>0</v>
      </c>
      <c r="AB8668">
        <v>1</v>
      </c>
      <c r="AC8668">
        <v>1</v>
      </c>
      <c r="AD8668">
        <v>1</v>
      </c>
      <c r="AE8668">
        <v>1</v>
      </c>
      <c r="AF8668">
        <v>1</v>
      </c>
      <c r="AL8668">
        <v>3.8003749999999998</v>
      </c>
      <c r="AM8668" s="5">
        <v>8.2233467102050781</v>
      </c>
      <c r="AN8668">
        <v>570.77625570776252</v>
      </c>
      <c r="AO8668">
        <f t="shared" si="135"/>
        <v>26826.48401826484</v>
      </c>
      <c r="AP8668">
        <v>684.93150684931504</v>
      </c>
      <c r="AQ8668">
        <v>0.108892</v>
      </c>
      <c r="AR8668">
        <v>0.106735</v>
      </c>
      <c r="AS8668">
        <v>0.107984</v>
      </c>
      <c r="AT8668">
        <v>0.13416499999999998</v>
      </c>
      <c r="AU8668">
        <v>0.12806899999999999</v>
      </c>
      <c r="AW8668">
        <v>0.108892</v>
      </c>
      <c r="AX8668">
        <v>0.10673500000000001</v>
      </c>
      <c r="AY8668">
        <v>0.10798400000000001</v>
      </c>
      <c r="AZ8668">
        <v>0.13416499999999998</v>
      </c>
      <c r="BA8668">
        <v>0.12806899999999999</v>
      </c>
      <c r="BC8668" s="52">
        <v>100000</v>
      </c>
      <c r="BD8668" s="52">
        <v>100000</v>
      </c>
      <c r="BE8668">
        <v>0</v>
      </c>
      <c r="BF8668">
        <v>0</v>
      </c>
      <c r="BG8668">
        <v>0</v>
      </c>
    </row>
    <row r="8669" spans="1:59">
      <c r="A8669">
        <v>8668</v>
      </c>
      <c r="E8669">
        <v>9795.2054794520554</v>
      </c>
      <c r="K8669">
        <v>1689.8232145001543</v>
      </c>
      <c r="L8669">
        <v>1731.6207145001545</v>
      </c>
      <c r="M8669">
        <v>1773.4182145001546</v>
      </c>
      <c r="N8669">
        <v>1815.2157145001547</v>
      </c>
      <c r="O8669">
        <v>1857.0132145001548</v>
      </c>
      <c r="Q8669">
        <v>41275.511823857203</v>
      </c>
      <c r="R8669">
        <v>40160.38925719542</v>
      </c>
      <c r="S8669">
        <v>39045.266690533637</v>
      </c>
      <c r="T8669">
        <v>37930.144123871854</v>
      </c>
      <c r="U8669">
        <v>36815.021557210071</v>
      </c>
      <c r="W8669">
        <v>0</v>
      </c>
      <c r="AB8669">
        <v>1</v>
      </c>
      <c r="AC8669">
        <v>1</v>
      </c>
      <c r="AD8669">
        <v>1</v>
      </c>
      <c r="AE8669">
        <v>1</v>
      </c>
      <c r="AF8669">
        <v>1</v>
      </c>
      <c r="AL8669">
        <v>3.2568054000000002</v>
      </c>
      <c r="AM8669" s="5">
        <v>8.1761808395385742</v>
      </c>
      <c r="AN8669">
        <v>570.77625570776252</v>
      </c>
      <c r="AO8669">
        <f t="shared" si="135"/>
        <v>26826.48401826484</v>
      </c>
      <c r="AP8669">
        <v>684.93150684931504</v>
      </c>
      <c r="AQ8669">
        <v>0.105527</v>
      </c>
      <c r="AR8669">
        <v>0.101365</v>
      </c>
      <c r="AS8669">
        <v>0.10371999999999999</v>
      </c>
      <c r="AT8669">
        <v>0.123456</v>
      </c>
      <c r="AU8669">
        <v>0.120714</v>
      </c>
      <c r="AW8669">
        <v>0.105527</v>
      </c>
      <c r="AX8669">
        <v>0.101365</v>
      </c>
      <c r="AY8669">
        <v>0.10371999999999999</v>
      </c>
      <c r="AZ8669">
        <v>0.123456</v>
      </c>
      <c r="BA8669">
        <v>0.120714</v>
      </c>
      <c r="BC8669" s="52">
        <v>100000</v>
      </c>
      <c r="BD8669" s="52">
        <v>100000</v>
      </c>
      <c r="BE8669">
        <v>0</v>
      </c>
      <c r="BF8669">
        <v>0</v>
      </c>
      <c r="BG8669">
        <v>0</v>
      </c>
    </row>
    <row r="8670" spans="1:59">
      <c r="A8670">
        <v>8669</v>
      </c>
      <c r="E8670">
        <v>9795.2054794520554</v>
      </c>
      <c r="K8670">
        <v>1907.6019471752259</v>
      </c>
      <c r="L8670">
        <v>1949.5369471752258</v>
      </c>
      <c r="M8670">
        <v>1991.4719471752258</v>
      </c>
      <c r="N8670">
        <v>2033.4069471752257</v>
      </c>
      <c r="O8670">
        <v>2075.3419471752259</v>
      </c>
      <c r="Q8670">
        <v>44868.708693666798</v>
      </c>
      <c r="R8670">
        <v>43656.510290672966</v>
      </c>
      <c r="S8670">
        <v>42444.311887679134</v>
      </c>
      <c r="T8670">
        <v>41232.113484685302</v>
      </c>
      <c r="U8670">
        <v>40019.91508169147</v>
      </c>
      <c r="W8670">
        <v>0</v>
      </c>
      <c r="AB8670">
        <v>1</v>
      </c>
      <c r="AC8670">
        <v>1</v>
      </c>
      <c r="AD8670">
        <v>1</v>
      </c>
      <c r="AE8670">
        <v>1</v>
      </c>
      <c r="AF8670">
        <v>1</v>
      </c>
      <c r="AL8670">
        <v>2.4680753000000002</v>
      </c>
      <c r="AM8670" s="5">
        <v>8.4956169128417969</v>
      </c>
      <c r="AN8670">
        <v>570.77625570776252</v>
      </c>
      <c r="AO8670">
        <f t="shared" si="135"/>
        <v>26826.48401826484</v>
      </c>
      <c r="AP8670">
        <v>684.93150684931504</v>
      </c>
      <c r="AQ8670">
        <v>0.104967</v>
      </c>
      <c r="AR8670">
        <v>0.100116</v>
      </c>
      <c r="AS8670">
        <v>0.102566</v>
      </c>
      <c r="AT8670">
        <v>0.123484</v>
      </c>
      <c r="AU8670">
        <v>0.11520900000000001</v>
      </c>
      <c r="AW8670">
        <v>0.10496700000000002</v>
      </c>
      <c r="AX8670">
        <v>0.100116</v>
      </c>
      <c r="AY8670">
        <v>0.102566</v>
      </c>
      <c r="AZ8670">
        <v>0.123484</v>
      </c>
      <c r="BA8670">
        <v>0.11520899999999999</v>
      </c>
      <c r="BC8670" s="52">
        <v>100000</v>
      </c>
      <c r="BD8670" s="52">
        <v>100000</v>
      </c>
      <c r="BE8670">
        <v>0</v>
      </c>
      <c r="BF8670">
        <v>0</v>
      </c>
      <c r="BG8670">
        <v>0</v>
      </c>
    </row>
    <row r="8671" spans="1:59">
      <c r="A8671">
        <v>8670</v>
      </c>
      <c r="E8671">
        <v>9795.2054794520554</v>
      </c>
      <c r="K8671">
        <v>2784.5398386422257</v>
      </c>
      <c r="L8671">
        <v>2826.1998386422256</v>
      </c>
      <c r="M8671">
        <v>2867.8598386422254</v>
      </c>
      <c r="N8671">
        <v>2909.5198386422253</v>
      </c>
      <c r="O8671">
        <v>2951.1798386422251</v>
      </c>
      <c r="Q8671">
        <v>61125.001446997718</v>
      </c>
      <c r="R8671">
        <v>59473.61385578163</v>
      </c>
      <c r="S8671">
        <v>57822.226264565543</v>
      </c>
      <c r="T8671">
        <v>56170.838673349455</v>
      </c>
      <c r="U8671">
        <v>54519.451082133368</v>
      </c>
      <c r="W8671">
        <v>0</v>
      </c>
      <c r="AB8671">
        <v>1</v>
      </c>
      <c r="AC8671">
        <v>1</v>
      </c>
      <c r="AD8671">
        <v>1</v>
      </c>
      <c r="AE8671">
        <v>1</v>
      </c>
      <c r="AF8671">
        <v>1</v>
      </c>
      <c r="AL8671">
        <v>2.0131404000000002</v>
      </c>
      <c r="AM8671" s="5">
        <v>8.8645391464233398</v>
      </c>
      <c r="AN8671">
        <v>570.77625570776252</v>
      </c>
      <c r="AO8671">
        <f t="shared" si="135"/>
        <v>26826.48401826484</v>
      </c>
      <c r="AP8671">
        <v>684.93150684931504</v>
      </c>
      <c r="AQ8671">
        <v>0.105173</v>
      </c>
      <c r="AR8671">
        <v>9.9592799999999995E-2</v>
      </c>
      <c r="AS8671">
        <v>0.100373</v>
      </c>
      <c r="AT8671">
        <v>0.117201</v>
      </c>
      <c r="AU8671">
        <v>0.11372700000000001</v>
      </c>
      <c r="AW8671">
        <v>0.105173</v>
      </c>
      <c r="AX8671">
        <v>9.9592799999999995E-2</v>
      </c>
      <c r="AY8671">
        <v>0.100373</v>
      </c>
      <c r="AZ8671">
        <v>0.11720099999999999</v>
      </c>
      <c r="BA8671">
        <v>0.11372700000000001</v>
      </c>
      <c r="BC8671" s="52">
        <v>100000</v>
      </c>
      <c r="BD8671" s="52">
        <v>100000</v>
      </c>
      <c r="BE8671">
        <v>0</v>
      </c>
      <c r="BF8671">
        <v>0</v>
      </c>
      <c r="BG8671">
        <v>0</v>
      </c>
    </row>
    <row r="8672" spans="1:59">
      <c r="A8672">
        <v>8671</v>
      </c>
      <c r="E8672">
        <v>9795.2054794520554</v>
      </c>
      <c r="K8672">
        <v>4369.5497593415439</v>
      </c>
      <c r="L8672">
        <v>4409.5597593415441</v>
      </c>
      <c r="M8672">
        <v>4449.5697593415443</v>
      </c>
      <c r="N8672">
        <v>4489.5797593415446</v>
      </c>
      <c r="O8672">
        <v>4529.5897593415448</v>
      </c>
      <c r="Q8672">
        <v>80341.560428202458</v>
      </c>
      <c r="R8672">
        <v>78171.007397824127</v>
      </c>
      <c r="S8672">
        <v>76000.454367445796</v>
      </c>
      <c r="T8672">
        <v>73829.901337067466</v>
      </c>
      <c r="U8672">
        <v>71659.348306689135</v>
      </c>
      <c r="W8672">
        <v>0</v>
      </c>
      <c r="AB8672">
        <v>1</v>
      </c>
      <c r="AC8672">
        <v>1</v>
      </c>
      <c r="AD8672">
        <v>1</v>
      </c>
      <c r="AE8672">
        <v>1</v>
      </c>
      <c r="AF8672">
        <v>1</v>
      </c>
      <c r="AL8672">
        <v>3.0665170000000002</v>
      </c>
      <c r="AM8672" s="5">
        <v>8.851654052734375</v>
      </c>
      <c r="AN8672">
        <v>570.77625570776252</v>
      </c>
      <c r="AO8672">
        <f t="shared" si="135"/>
        <v>26826.48401826484</v>
      </c>
      <c r="AP8672">
        <v>684.93150684931504</v>
      </c>
      <c r="AQ8672">
        <v>0.107214</v>
      </c>
      <c r="AR8672">
        <v>9.9862099999999995E-2</v>
      </c>
      <c r="AS8672">
        <v>9.8089999999999997E-2</v>
      </c>
      <c r="AT8672">
        <v>0.116725</v>
      </c>
      <c r="AU8672">
        <v>0.110015</v>
      </c>
      <c r="AW8672">
        <v>0.10721400000000002</v>
      </c>
      <c r="AX8672">
        <v>9.9862099999999995E-2</v>
      </c>
      <c r="AY8672">
        <v>9.8089999999999997E-2</v>
      </c>
      <c r="AZ8672">
        <v>0.11672500000000001</v>
      </c>
      <c r="BA8672">
        <v>0.11001500000000002</v>
      </c>
      <c r="BC8672" s="52">
        <v>100000</v>
      </c>
      <c r="BD8672" s="52">
        <v>100000</v>
      </c>
      <c r="BE8672">
        <v>0</v>
      </c>
      <c r="BF8672">
        <v>0</v>
      </c>
      <c r="BG8672">
        <v>0</v>
      </c>
    </row>
    <row r="8673" spans="1:59">
      <c r="A8673">
        <v>8672</v>
      </c>
      <c r="E8673">
        <v>9795.2054794520554</v>
      </c>
      <c r="K8673">
        <v>5714.6536964522793</v>
      </c>
      <c r="L8673">
        <v>5756.5886964522797</v>
      </c>
      <c r="M8673">
        <v>5798.5236964522792</v>
      </c>
      <c r="N8673">
        <v>5840.4586964522787</v>
      </c>
      <c r="O8673">
        <v>5882.3936964522782</v>
      </c>
      <c r="Q8673">
        <v>71452.77462793063</v>
      </c>
      <c r="R8673">
        <v>69522.366060939356</v>
      </c>
      <c r="S8673">
        <v>67591.957493948081</v>
      </c>
      <c r="T8673">
        <v>65661.548926956806</v>
      </c>
      <c r="U8673">
        <v>63731.140359965539</v>
      </c>
      <c r="W8673">
        <v>0</v>
      </c>
      <c r="AB8673">
        <v>1</v>
      </c>
      <c r="AC8673">
        <v>1</v>
      </c>
      <c r="AD8673">
        <v>1</v>
      </c>
      <c r="AE8673">
        <v>1</v>
      </c>
      <c r="AF8673">
        <v>1</v>
      </c>
      <c r="AL8673">
        <v>4.2985515999999997</v>
      </c>
      <c r="AM8673" s="5">
        <v>9.336430549621582</v>
      </c>
      <c r="AN8673">
        <v>570.77625570776252</v>
      </c>
      <c r="AO8673">
        <f t="shared" si="135"/>
        <v>26826.48401826484</v>
      </c>
      <c r="AP8673">
        <v>684.93150684931504</v>
      </c>
      <c r="AQ8673">
        <v>0.111788</v>
      </c>
      <c r="AR8673">
        <v>0.105355</v>
      </c>
      <c r="AS8673">
        <v>0.103269</v>
      </c>
      <c r="AT8673">
        <v>0.12073</v>
      </c>
      <c r="AU8673">
        <v>0.113633</v>
      </c>
      <c r="AW8673">
        <v>0.11178799999999998</v>
      </c>
      <c r="AX8673">
        <v>0.10535500000000002</v>
      </c>
      <c r="AY8673">
        <v>0.10326899999999999</v>
      </c>
      <c r="AZ8673">
        <v>0.12072999999999999</v>
      </c>
      <c r="BA8673">
        <v>0.113633</v>
      </c>
      <c r="BC8673" s="52">
        <v>100000</v>
      </c>
      <c r="BD8673" s="52">
        <v>100000</v>
      </c>
      <c r="BE8673">
        <v>0</v>
      </c>
      <c r="BF8673">
        <v>0</v>
      </c>
      <c r="BG8673">
        <v>0</v>
      </c>
    </row>
    <row r="8674" spans="1:59">
      <c r="A8674">
        <v>8673</v>
      </c>
      <c r="E8674">
        <v>9795.2054794520554</v>
      </c>
      <c r="K8674">
        <v>4838.8803971386224</v>
      </c>
      <c r="L8674">
        <v>4888.7078971386227</v>
      </c>
      <c r="M8674">
        <v>4938.535397138623</v>
      </c>
      <c r="N8674">
        <v>4988.3628971386233</v>
      </c>
      <c r="O8674">
        <v>5038.1903971386237</v>
      </c>
      <c r="Q8674">
        <v>67520.068259290114</v>
      </c>
      <c r="R8674">
        <v>65695.907913205825</v>
      </c>
      <c r="S8674">
        <v>63871.747567121536</v>
      </c>
      <c r="T8674">
        <v>62047.587221037247</v>
      </c>
      <c r="U8674">
        <v>60223.426874952958</v>
      </c>
      <c r="W8674">
        <v>7.5100000000000002E-3</v>
      </c>
      <c r="AB8674">
        <v>1</v>
      </c>
      <c r="AC8674">
        <v>1</v>
      </c>
      <c r="AD8674">
        <v>1</v>
      </c>
      <c r="AE8674">
        <v>1</v>
      </c>
      <c r="AF8674">
        <v>1</v>
      </c>
      <c r="AL8674">
        <v>4.7997847</v>
      </c>
      <c r="AM8674" s="5">
        <v>9.7527246475219727</v>
      </c>
      <c r="AN8674">
        <v>570.77625570776252</v>
      </c>
      <c r="AO8674">
        <f t="shared" si="135"/>
        <v>26826.48401826484</v>
      </c>
      <c r="AP8674">
        <v>684.93150684931504</v>
      </c>
      <c r="AQ8674">
        <v>0.112569</v>
      </c>
      <c r="AR8674">
        <v>0.10710599999999999</v>
      </c>
      <c r="AS8674">
        <v>0.108226</v>
      </c>
      <c r="AT8674">
        <v>0.126745</v>
      </c>
      <c r="AU8674">
        <v>0.12232899999999999</v>
      </c>
      <c r="AW8674">
        <v>0.11256900000000002</v>
      </c>
      <c r="AX8674">
        <v>0.10710599999999999</v>
      </c>
      <c r="AY8674">
        <v>0.108226</v>
      </c>
      <c r="AZ8674">
        <v>0.126745</v>
      </c>
      <c r="BA8674">
        <v>0.12232900000000001</v>
      </c>
      <c r="BC8674" s="52">
        <v>100000</v>
      </c>
      <c r="BD8674" s="52">
        <v>100000</v>
      </c>
      <c r="BE8674">
        <v>0</v>
      </c>
      <c r="BF8674">
        <v>0</v>
      </c>
      <c r="BG8674">
        <v>0</v>
      </c>
    </row>
    <row r="8675" spans="1:59">
      <c r="A8675">
        <v>8674</v>
      </c>
      <c r="E8675">
        <v>9795.2054794520554</v>
      </c>
      <c r="K8675">
        <v>4291.5220850675869</v>
      </c>
      <c r="L8675">
        <v>4366.5120850675867</v>
      </c>
      <c r="M8675">
        <v>4441.5020850675864</v>
      </c>
      <c r="N8675">
        <v>4516.4920850675862</v>
      </c>
      <c r="O8675">
        <v>4591.482085067586</v>
      </c>
      <c r="Q8675">
        <v>64768.312916175943</v>
      </c>
      <c r="R8675">
        <v>63018.495548643921</v>
      </c>
      <c r="S8675">
        <v>61268.6781811119</v>
      </c>
      <c r="T8675">
        <v>59518.860813579879</v>
      </c>
      <c r="U8675">
        <v>57769.043446047857</v>
      </c>
      <c r="W8675">
        <v>1.482E-2</v>
      </c>
      <c r="AB8675">
        <v>1</v>
      </c>
      <c r="AC8675">
        <v>1</v>
      </c>
      <c r="AD8675">
        <v>1</v>
      </c>
      <c r="AE8675">
        <v>1</v>
      </c>
      <c r="AF8675">
        <v>1</v>
      </c>
      <c r="AL8675">
        <v>6.5080304</v>
      </c>
      <c r="AM8675" s="5">
        <v>10.37697219848633</v>
      </c>
      <c r="AN8675">
        <v>570.77625570776252</v>
      </c>
      <c r="AO8675">
        <f t="shared" si="135"/>
        <v>26826.48401826484</v>
      </c>
      <c r="AP8675">
        <v>684.93150684931504</v>
      </c>
      <c r="AQ8675">
        <v>0.11071599999999999</v>
      </c>
      <c r="AR8675">
        <v>0.10518300000000001</v>
      </c>
      <c r="AS8675">
        <v>0.10655299999999999</v>
      </c>
      <c r="AT8675">
        <v>0.126662</v>
      </c>
      <c r="AU8675">
        <v>0.12178900000000001</v>
      </c>
      <c r="AW8675">
        <v>0.11071599999999999</v>
      </c>
      <c r="AX8675">
        <v>0.10518300000000001</v>
      </c>
      <c r="AY8675">
        <v>0.10655299999999999</v>
      </c>
      <c r="AZ8675">
        <v>0.126662</v>
      </c>
      <c r="BA8675">
        <v>0.12178900000000002</v>
      </c>
      <c r="BC8675" s="52">
        <v>100000</v>
      </c>
      <c r="BD8675" s="52">
        <v>100000</v>
      </c>
      <c r="BE8675">
        <v>0</v>
      </c>
      <c r="BF8675">
        <v>0</v>
      </c>
      <c r="BG8675">
        <v>0</v>
      </c>
    </row>
    <row r="8676" spans="1:59">
      <c r="A8676">
        <v>8675</v>
      </c>
      <c r="E8676">
        <v>9795.2054794520554</v>
      </c>
      <c r="K8676">
        <v>4368.3851671882012</v>
      </c>
      <c r="L8676">
        <v>4477.4176671882014</v>
      </c>
      <c r="M8676">
        <v>4586.4501671882017</v>
      </c>
      <c r="N8676">
        <v>4695.482667188202</v>
      </c>
      <c r="O8676">
        <v>4804.5151671882022</v>
      </c>
      <c r="Q8676">
        <v>62529.062427412631</v>
      </c>
      <c r="R8676">
        <v>60839.741916024097</v>
      </c>
      <c r="S8676">
        <v>59150.421404635563</v>
      </c>
      <c r="T8676">
        <v>57461.100893247029</v>
      </c>
      <c r="U8676">
        <v>55771.780381858494</v>
      </c>
      <c r="W8676">
        <v>1.5380000000000001E-2</v>
      </c>
      <c r="AB8676">
        <v>1</v>
      </c>
      <c r="AC8676">
        <v>1</v>
      </c>
      <c r="AD8676">
        <v>1</v>
      </c>
      <c r="AE8676">
        <v>1</v>
      </c>
      <c r="AF8676">
        <v>1</v>
      </c>
      <c r="AL8676">
        <v>5.8192095999999998</v>
      </c>
      <c r="AM8676" s="5">
        <v>10.55173397064209</v>
      </c>
      <c r="AN8676">
        <v>570.77625570776252</v>
      </c>
      <c r="AO8676">
        <f t="shared" si="135"/>
        <v>26826.48401826484</v>
      </c>
      <c r="AP8676">
        <v>684.93150684931504</v>
      </c>
      <c r="AQ8676">
        <v>0.11100199999999999</v>
      </c>
      <c r="AR8676">
        <v>0.107361</v>
      </c>
      <c r="AS8676">
        <v>0.10967199999999999</v>
      </c>
      <c r="AT8676">
        <v>0.13059100000000001</v>
      </c>
      <c r="AU8676">
        <v>0.12278700000000001</v>
      </c>
      <c r="AW8676">
        <v>0.11100199999999998</v>
      </c>
      <c r="AX8676">
        <v>0.107361</v>
      </c>
      <c r="AY8676">
        <v>0.10967199999999998</v>
      </c>
      <c r="AZ8676">
        <v>0.13059100000000001</v>
      </c>
      <c r="BA8676">
        <v>0.12278700000000002</v>
      </c>
      <c r="BC8676" s="52">
        <v>100000</v>
      </c>
      <c r="BD8676" s="52">
        <v>100000</v>
      </c>
      <c r="BE8676">
        <v>0</v>
      </c>
      <c r="BF8676">
        <v>0</v>
      </c>
      <c r="BG8676">
        <v>0</v>
      </c>
    </row>
    <row r="8677" spans="1:59">
      <c r="A8677">
        <v>8676</v>
      </c>
      <c r="E8677">
        <v>9795.2054794520554</v>
      </c>
      <c r="K8677">
        <v>5050.8361690469801</v>
      </c>
      <c r="L8677">
        <v>5216.3786690469806</v>
      </c>
      <c r="M8677">
        <v>5381.9211690469801</v>
      </c>
      <c r="N8677">
        <v>5547.4636690469797</v>
      </c>
      <c r="O8677">
        <v>5713.0061690469793</v>
      </c>
      <c r="Q8677">
        <v>60473.903879014353</v>
      </c>
      <c r="R8677">
        <v>58840.106696278373</v>
      </c>
      <c r="S8677">
        <v>57206.309513542394</v>
      </c>
      <c r="T8677">
        <v>55572.512330806414</v>
      </c>
      <c r="U8677">
        <v>53938.715148070434</v>
      </c>
      <c r="W8677">
        <v>6.9120000000000001E-2</v>
      </c>
      <c r="AB8677">
        <v>1</v>
      </c>
      <c r="AC8677">
        <v>1</v>
      </c>
      <c r="AD8677">
        <v>1</v>
      </c>
      <c r="AE8677">
        <v>1</v>
      </c>
      <c r="AF8677">
        <v>1</v>
      </c>
      <c r="AL8677">
        <v>5.6432013999999997</v>
      </c>
      <c r="AM8677" s="5">
        <v>9.5233364105224609</v>
      </c>
      <c r="AN8677">
        <v>570.77625570776252</v>
      </c>
      <c r="AO8677">
        <f t="shared" si="135"/>
        <v>26826.48401826484</v>
      </c>
      <c r="AP8677">
        <v>684.93150684931504</v>
      </c>
      <c r="AQ8677">
        <v>0.11131199999999999</v>
      </c>
      <c r="AR8677">
        <v>0.107817</v>
      </c>
      <c r="AS8677">
        <v>0.110402</v>
      </c>
      <c r="AT8677">
        <v>0.13153999999999999</v>
      </c>
      <c r="AU8677">
        <v>0.122908</v>
      </c>
      <c r="AW8677">
        <v>0.11131200000000001</v>
      </c>
      <c r="AX8677">
        <v>0.10781699999999998</v>
      </c>
      <c r="AY8677">
        <v>0.11040199999999999</v>
      </c>
      <c r="AZ8677">
        <v>0.13153999999999999</v>
      </c>
      <c r="BA8677">
        <v>0.122908</v>
      </c>
      <c r="BC8677" s="52">
        <v>100000</v>
      </c>
      <c r="BD8677" s="52">
        <v>100000</v>
      </c>
      <c r="BE8677">
        <v>0</v>
      </c>
      <c r="BF8677">
        <v>0</v>
      </c>
      <c r="BG8677">
        <v>0</v>
      </c>
    </row>
    <row r="8678" spans="1:59">
      <c r="A8678">
        <v>8677</v>
      </c>
      <c r="E8678">
        <v>9795.2054794520554</v>
      </c>
      <c r="K8678">
        <v>4872.6535695855582</v>
      </c>
      <c r="L8678">
        <v>5075.4585695855585</v>
      </c>
      <c r="M8678">
        <v>5278.2635695855588</v>
      </c>
      <c r="N8678">
        <v>5481.0685695855591</v>
      </c>
      <c r="O8678">
        <v>5683.8735695855594</v>
      </c>
      <c r="Q8678">
        <v>58526.503258279758</v>
      </c>
      <c r="R8678">
        <v>56945.31815222952</v>
      </c>
      <c r="S8678">
        <v>55364.133046179282</v>
      </c>
      <c r="T8678">
        <v>53782.947940129045</v>
      </c>
      <c r="U8678">
        <v>52201.762834078807</v>
      </c>
      <c r="W8678">
        <v>0.12204999999999999</v>
      </c>
      <c r="AB8678">
        <v>1</v>
      </c>
      <c r="AC8678">
        <v>1</v>
      </c>
      <c r="AD8678">
        <v>1</v>
      </c>
      <c r="AE8678">
        <v>1</v>
      </c>
      <c r="AF8678">
        <v>1</v>
      </c>
      <c r="AL8678">
        <v>4.0939649999999999</v>
      </c>
      <c r="AM8678" s="5">
        <v>9.2419452667236328</v>
      </c>
      <c r="AN8678">
        <v>570.77625570776252</v>
      </c>
      <c r="AO8678">
        <f t="shared" si="135"/>
        <v>26826.48401826484</v>
      </c>
      <c r="AP8678">
        <v>684.93150684931504</v>
      </c>
      <c r="AQ8678">
        <v>0.11154900000000001</v>
      </c>
      <c r="AR8678">
        <v>0.108485</v>
      </c>
      <c r="AS8678">
        <v>0.112083</v>
      </c>
      <c r="AT8678">
        <v>0.133552</v>
      </c>
      <c r="AU8678">
        <v>0.124471</v>
      </c>
      <c r="AW8678">
        <v>0.111549</v>
      </c>
      <c r="AX8678">
        <v>0.10848499999999998</v>
      </c>
      <c r="AY8678">
        <v>0.112083</v>
      </c>
      <c r="AZ8678">
        <v>0.133552</v>
      </c>
      <c r="BA8678">
        <v>0.12447099999999998</v>
      </c>
      <c r="BC8678" s="52">
        <v>100000</v>
      </c>
      <c r="BD8678" s="52">
        <v>100000</v>
      </c>
      <c r="BE8678">
        <v>0</v>
      </c>
      <c r="BF8678">
        <v>0</v>
      </c>
      <c r="BG8678">
        <v>0</v>
      </c>
    </row>
    <row r="8679" spans="1:59">
      <c r="A8679">
        <v>8678</v>
      </c>
      <c r="E8679">
        <v>9795.2054794520554</v>
      </c>
      <c r="K8679">
        <v>4862.1722402054756</v>
      </c>
      <c r="L8679">
        <v>5134.9622402054756</v>
      </c>
      <c r="M8679">
        <v>5407.7522402054756</v>
      </c>
      <c r="N8679">
        <v>5680.5422402054755</v>
      </c>
      <c r="O8679">
        <v>5953.3322402054755</v>
      </c>
      <c r="Q8679">
        <v>58222.738482550492</v>
      </c>
      <c r="R8679">
        <v>56649.76005723729</v>
      </c>
      <c r="S8679">
        <v>55076.781631924088</v>
      </c>
      <c r="T8679">
        <v>53503.803206610886</v>
      </c>
      <c r="U8679">
        <v>51930.824781297684</v>
      </c>
      <c r="W8679">
        <v>2.4570000000000002E-2</v>
      </c>
      <c r="AB8679">
        <v>1</v>
      </c>
      <c r="AC8679">
        <v>1</v>
      </c>
      <c r="AD8679">
        <v>1</v>
      </c>
      <c r="AE8679">
        <v>1</v>
      </c>
      <c r="AF8679">
        <v>1</v>
      </c>
      <c r="AL8679">
        <v>1.9707181</v>
      </c>
      <c r="AM8679" s="5">
        <v>9.7124261856079102</v>
      </c>
      <c r="AN8679">
        <v>570.77625570776252</v>
      </c>
      <c r="AO8679">
        <f t="shared" si="135"/>
        <v>26826.48401826484</v>
      </c>
      <c r="AP8679">
        <v>684.93150684931504</v>
      </c>
      <c r="AQ8679">
        <v>0.11367000000000001</v>
      </c>
      <c r="AR8679">
        <v>0.109379</v>
      </c>
      <c r="AS8679">
        <v>0.11192000000000001</v>
      </c>
      <c r="AT8679">
        <v>0.13405600000000001</v>
      </c>
      <c r="AU8679">
        <v>0.12667500000000001</v>
      </c>
      <c r="AW8679">
        <v>0.11367000000000001</v>
      </c>
      <c r="AX8679">
        <v>0.10937899999999999</v>
      </c>
      <c r="AY8679">
        <v>0.11192000000000001</v>
      </c>
      <c r="AZ8679">
        <v>0.13405600000000001</v>
      </c>
      <c r="BA8679">
        <v>0.12667500000000004</v>
      </c>
      <c r="BC8679" s="52">
        <v>100000</v>
      </c>
      <c r="BD8679" s="52">
        <v>100000</v>
      </c>
      <c r="BE8679">
        <v>0</v>
      </c>
      <c r="BF8679">
        <v>0</v>
      </c>
      <c r="BG8679">
        <v>0</v>
      </c>
    </row>
    <row r="8680" spans="1:59">
      <c r="A8680">
        <v>8679</v>
      </c>
      <c r="E8680">
        <v>9795.2054794520554</v>
      </c>
      <c r="K8680">
        <v>4842.3741735986514</v>
      </c>
      <c r="L8680">
        <v>5167.3291735986513</v>
      </c>
      <c r="M8680">
        <v>5492.2841735986513</v>
      </c>
      <c r="N8680">
        <v>5817.2391735986512</v>
      </c>
      <c r="O8680">
        <v>6142.1941735986511</v>
      </c>
      <c r="Q8680">
        <v>57551.313584449883</v>
      </c>
      <c r="R8680">
        <v>55996.474754402429</v>
      </c>
      <c r="S8680">
        <v>54441.635924354974</v>
      </c>
      <c r="T8680">
        <v>52886.79709430752</v>
      </c>
      <c r="U8680">
        <v>51331.958264260065</v>
      </c>
      <c r="W8680">
        <v>1.115E-2</v>
      </c>
      <c r="AB8680">
        <v>1</v>
      </c>
      <c r="AC8680">
        <v>1</v>
      </c>
      <c r="AD8680">
        <v>1</v>
      </c>
      <c r="AE8680">
        <v>1</v>
      </c>
      <c r="AF8680">
        <v>1</v>
      </c>
      <c r="AL8680">
        <v>0.84242289999999997</v>
      </c>
      <c r="AM8680" s="5">
        <v>9.2456235885620117</v>
      </c>
      <c r="AN8680">
        <v>570.77625570776252</v>
      </c>
      <c r="AO8680">
        <f t="shared" si="135"/>
        <v>26826.48401826484</v>
      </c>
      <c r="AP8680">
        <v>684.93150684931504</v>
      </c>
      <c r="AQ8680">
        <v>0.11597199999999999</v>
      </c>
      <c r="AR8680">
        <v>0.13280400000000001</v>
      </c>
      <c r="AS8680">
        <v>0.148012</v>
      </c>
      <c r="AT8680">
        <v>0.14771199999999998</v>
      </c>
      <c r="AU8680">
        <v>0.14818899999999999</v>
      </c>
      <c r="AW8680">
        <v>0.11597200000000001</v>
      </c>
      <c r="AX8680">
        <v>0.13280400000000003</v>
      </c>
      <c r="AY8680">
        <v>0.14801200000000003</v>
      </c>
      <c r="AZ8680">
        <v>0.14771200000000001</v>
      </c>
      <c r="BA8680">
        <v>0.14818900000000002</v>
      </c>
      <c r="BC8680" s="52">
        <v>100000</v>
      </c>
      <c r="BD8680" s="52">
        <v>100000</v>
      </c>
      <c r="BE8680">
        <v>0</v>
      </c>
      <c r="BF8680">
        <v>0</v>
      </c>
      <c r="BG8680">
        <v>0</v>
      </c>
    </row>
    <row r="8681" spans="1:59">
      <c r="A8681">
        <v>8680</v>
      </c>
      <c r="E8681">
        <v>9795.2054794520554</v>
      </c>
      <c r="K8681">
        <v>4553.5553195696793</v>
      </c>
      <c r="L8681">
        <v>4983.9678195696797</v>
      </c>
      <c r="M8681">
        <v>5414.3803195696801</v>
      </c>
      <c r="N8681">
        <v>5844.7928195696804</v>
      </c>
      <c r="O8681">
        <v>6275.2053195696808</v>
      </c>
      <c r="Q8681">
        <v>59776.488761442983</v>
      </c>
      <c r="R8681">
        <v>58161.53334022894</v>
      </c>
      <c r="S8681">
        <v>56546.577919014897</v>
      </c>
      <c r="T8681">
        <v>54931.622497800854</v>
      </c>
      <c r="U8681">
        <v>53316.667076586811</v>
      </c>
      <c r="W8681">
        <v>1.123E-2</v>
      </c>
      <c r="AB8681">
        <v>1</v>
      </c>
      <c r="AC8681">
        <v>1</v>
      </c>
      <c r="AD8681">
        <v>1</v>
      </c>
      <c r="AE8681">
        <v>1</v>
      </c>
      <c r="AF8681">
        <v>1</v>
      </c>
      <c r="AL8681">
        <v>1.1822402000000001</v>
      </c>
      <c r="AM8681" s="5">
        <v>9.3783416748046875</v>
      </c>
      <c r="AN8681">
        <v>570.77625570776252</v>
      </c>
      <c r="AO8681">
        <f t="shared" si="135"/>
        <v>26826.48401826484</v>
      </c>
      <c r="AP8681">
        <v>684.93150684931504</v>
      </c>
      <c r="AQ8681">
        <v>0.11816800000000001</v>
      </c>
      <c r="AR8681">
        <v>0.13802</v>
      </c>
      <c r="AS8681">
        <v>0.18031800000000001</v>
      </c>
      <c r="AT8681">
        <v>0.169714</v>
      </c>
      <c r="AU8681">
        <v>0.16215199999999999</v>
      </c>
      <c r="AW8681">
        <v>0.11816800000000001</v>
      </c>
      <c r="AX8681">
        <v>0.13802000000000003</v>
      </c>
      <c r="AY8681">
        <v>0.18031800000000003</v>
      </c>
      <c r="AZ8681">
        <v>0.16971400000000003</v>
      </c>
      <c r="BA8681">
        <v>0.16215200000000002</v>
      </c>
      <c r="BC8681" s="52">
        <v>100000</v>
      </c>
      <c r="BD8681" s="52">
        <v>100000</v>
      </c>
      <c r="BE8681">
        <v>0</v>
      </c>
      <c r="BF8681">
        <v>0</v>
      </c>
      <c r="BG8681">
        <v>0</v>
      </c>
    </row>
    <row r="8682" spans="1:59">
      <c r="A8682">
        <v>8681</v>
      </c>
      <c r="E8682">
        <v>9795.2054794520554</v>
      </c>
      <c r="K8682">
        <v>4922.731032179292</v>
      </c>
      <c r="L8682">
        <v>5574.4560321792924</v>
      </c>
      <c r="M8682">
        <v>6226.1810321792927</v>
      </c>
      <c r="N8682">
        <v>6877.9060321792931</v>
      </c>
      <c r="O8682">
        <v>7529.6310321792935</v>
      </c>
      <c r="Q8682">
        <v>64522.486033238492</v>
      </c>
      <c r="R8682">
        <v>62779.310063291479</v>
      </c>
      <c r="S8682">
        <v>61036.134093344466</v>
      </c>
      <c r="T8682">
        <v>59292.958123397453</v>
      </c>
      <c r="U8682">
        <v>57549.78215345044</v>
      </c>
      <c r="W8682">
        <v>0</v>
      </c>
      <c r="AB8682">
        <v>1</v>
      </c>
      <c r="AC8682">
        <v>1</v>
      </c>
      <c r="AD8682">
        <v>1</v>
      </c>
      <c r="AE8682">
        <v>1</v>
      </c>
      <c r="AF8682">
        <v>1</v>
      </c>
      <c r="AL8682">
        <v>2.3477044</v>
      </c>
      <c r="AM8682" s="5">
        <v>9.5954771041870117</v>
      </c>
      <c r="AN8682">
        <v>570.77625570776252</v>
      </c>
      <c r="AO8682">
        <f t="shared" si="135"/>
        <v>26826.48401826484</v>
      </c>
      <c r="AP8682">
        <v>684.93150684931504</v>
      </c>
      <c r="AQ8682">
        <v>0.11836100000000001</v>
      </c>
      <c r="AR8682">
        <v>0.13520199999999999</v>
      </c>
      <c r="AS8682">
        <v>0.17535900000000001</v>
      </c>
      <c r="AT8682">
        <v>0.166988</v>
      </c>
      <c r="AU8682">
        <v>0.16007400000000002</v>
      </c>
      <c r="AW8682">
        <v>0.11836100000000001</v>
      </c>
      <c r="AX8682">
        <v>0.13520199999999999</v>
      </c>
      <c r="AY8682">
        <v>0.17535900000000004</v>
      </c>
      <c r="AZ8682">
        <v>0.16698800000000003</v>
      </c>
      <c r="BA8682">
        <v>0.16007400000000005</v>
      </c>
      <c r="BC8682" s="52">
        <v>100000</v>
      </c>
      <c r="BD8682" s="52">
        <v>100000</v>
      </c>
      <c r="BE8682">
        <v>0</v>
      </c>
      <c r="BF8682">
        <v>0</v>
      </c>
      <c r="BG8682">
        <v>0</v>
      </c>
    </row>
    <row r="8683" spans="1:59">
      <c r="A8683">
        <v>8682</v>
      </c>
      <c r="E8683">
        <v>9795.2054794520554</v>
      </c>
      <c r="K8683">
        <v>6709.2153954068845</v>
      </c>
      <c r="L8683">
        <v>7492.9345620735512</v>
      </c>
      <c r="M8683">
        <v>8276.653728740217</v>
      </c>
      <c r="N8683">
        <v>9060.3728954068829</v>
      </c>
      <c r="O8683">
        <v>9844.0920620735487</v>
      </c>
      <c r="Q8683">
        <v>66460.950473197678</v>
      </c>
      <c r="R8683">
        <v>64665.403852524396</v>
      </c>
      <c r="S8683">
        <v>62869.857231851114</v>
      </c>
      <c r="T8683">
        <v>61074.310611177832</v>
      </c>
      <c r="U8683">
        <v>59278.763990504551</v>
      </c>
      <c r="W8683">
        <v>0</v>
      </c>
      <c r="AB8683">
        <v>1</v>
      </c>
      <c r="AC8683">
        <v>1</v>
      </c>
      <c r="AD8683">
        <v>1</v>
      </c>
      <c r="AE8683">
        <v>1</v>
      </c>
      <c r="AF8683">
        <v>1</v>
      </c>
      <c r="AL8683">
        <v>3.5272345999999999</v>
      </c>
      <c r="AM8683" s="5">
        <v>9.2419853210449219</v>
      </c>
      <c r="AN8683">
        <v>570.77625570776252</v>
      </c>
      <c r="AO8683">
        <f t="shared" si="135"/>
        <v>26826.48401826484</v>
      </c>
      <c r="AP8683">
        <v>684.93150684931504</v>
      </c>
      <c r="AQ8683">
        <v>0.11873499999999999</v>
      </c>
      <c r="AR8683">
        <v>0.13520299999999999</v>
      </c>
      <c r="AS8683">
        <v>0.17441800000000002</v>
      </c>
      <c r="AT8683">
        <v>0.16714400000000001</v>
      </c>
      <c r="AU8683">
        <v>0.159665</v>
      </c>
      <c r="AW8683">
        <v>0.11873499999999999</v>
      </c>
      <c r="AX8683">
        <v>0.13520300000000002</v>
      </c>
      <c r="AY8683">
        <v>0.17441800000000002</v>
      </c>
      <c r="AZ8683">
        <v>0.16714400000000001</v>
      </c>
      <c r="BA8683">
        <v>0.159665</v>
      </c>
      <c r="BC8683" s="52">
        <v>100000</v>
      </c>
      <c r="BD8683" s="52">
        <v>100000</v>
      </c>
      <c r="BE8683">
        <v>0</v>
      </c>
      <c r="BF8683">
        <v>0</v>
      </c>
      <c r="BG8683">
        <v>0</v>
      </c>
    </row>
    <row r="8684" spans="1:59">
      <c r="A8684">
        <v>8683</v>
      </c>
      <c r="E8684">
        <v>9795.2054794520554</v>
      </c>
      <c r="K8684">
        <v>7854.0094821426883</v>
      </c>
      <c r="L8684">
        <v>8687.2269821426889</v>
      </c>
      <c r="M8684">
        <v>9520.4444821426896</v>
      </c>
      <c r="N8684">
        <v>10353.66198214269</v>
      </c>
      <c r="O8684">
        <v>11186.879482142691</v>
      </c>
      <c r="Q8684">
        <v>65372.863740709327</v>
      </c>
      <c r="R8684">
        <v>63606.713487023058</v>
      </c>
      <c r="S8684">
        <v>61840.56323333679</v>
      </c>
      <c r="T8684">
        <v>60074.412979650522</v>
      </c>
      <c r="U8684">
        <v>58308.262725964254</v>
      </c>
      <c r="W8684">
        <v>0</v>
      </c>
      <c r="AB8684">
        <v>1</v>
      </c>
      <c r="AC8684">
        <v>1</v>
      </c>
      <c r="AD8684">
        <v>1</v>
      </c>
      <c r="AE8684">
        <v>1</v>
      </c>
      <c r="AF8684">
        <v>1</v>
      </c>
      <c r="AL8684">
        <v>5.2288794999999997</v>
      </c>
      <c r="AM8684" s="5">
        <v>8.3902997970581055</v>
      </c>
      <c r="AN8684">
        <v>570.77625570776252</v>
      </c>
      <c r="AO8684">
        <f t="shared" si="135"/>
        <v>26826.48401826484</v>
      </c>
      <c r="AP8684">
        <v>684.93150684931504</v>
      </c>
      <c r="AQ8684">
        <v>0.118529</v>
      </c>
      <c r="AR8684">
        <v>0.13456000000000001</v>
      </c>
      <c r="AS8684">
        <v>0.17627400000000001</v>
      </c>
      <c r="AT8684">
        <v>0.16761000000000001</v>
      </c>
      <c r="AU8684">
        <v>0.15918299999999999</v>
      </c>
      <c r="AW8684">
        <v>0.11852899999999998</v>
      </c>
      <c r="AX8684">
        <v>0.13456000000000001</v>
      </c>
      <c r="AY8684">
        <v>0.17627400000000004</v>
      </c>
      <c r="AZ8684">
        <v>0.16761000000000004</v>
      </c>
      <c r="BA8684">
        <v>0.15918300000000002</v>
      </c>
      <c r="BC8684" s="52">
        <v>100000</v>
      </c>
      <c r="BD8684" s="52">
        <v>100000</v>
      </c>
      <c r="BE8684">
        <v>0</v>
      </c>
      <c r="BF8684">
        <v>0</v>
      </c>
      <c r="BG8684">
        <v>0</v>
      </c>
    </row>
    <row r="8685" spans="1:59">
      <c r="A8685">
        <v>8684</v>
      </c>
      <c r="E8685">
        <v>9795.2054794520554</v>
      </c>
      <c r="K8685">
        <v>8244.1478535124697</v>
      </c>
      <c r="L8685">
        <v>9050.637020179136</v>
      </c>
      <c r="M8685">
        <v>9857.1261868458023</v>
      </c>
      <c r="N8685">
        <v>10663.615353512469</v>
      </c>
      <c r="O8685">
        <v>11470.104520179135</v>
      </c>
      <c r="Q8685">
        <v>65696.661282059082</v>
      </c>
      <c r="R8685">
        <v>63921.763132019238</v>
      </c>
      <c r="S8685">
        <v>62146.864981979394</v>
      </c>
      <c r="T8685">
        <v>60371.96683193955</v>
      </c>
      <c r="U8685">
        <v>58597.068681899706</v>
      </c>
      <c r="W8685">
        <v>0</v>
      </c>
      <c r="AB8685">
        <v>1</v>
      </c>
      <c r="AC8685">
        <v>1</v>
      </c>
      <c r="AD8685">
        <v>1</v>
      </c>
      <c r="AE8685">
        <v>1</v>
      </c>
      <c r="AF8685">
        <v>1</v>
      </c>
      <c r="AL8685">
        <v>5.3035509999999997</v>
      </c>
      <c r="AM8685" s="5">
        <v>8.2033777236938477</v>
      </c>
      <c r="AN8685">
        <v>570.77625570776252</v>
      </c>
      <c r="AO8685">
        <f t="shared" si="135"/>
        <v>26826.48401826484</v>
      </c>
      <c r="AP8685">
        <v>684.93150684931504</v>
      </c>
      <c r="AQ8685">
        <v>0.11855800000000001</v>
      </c>
      <c r="AR8685">
        <v>0.13527699999999998</v>
      </c>
      <c r="AS8685">
        <v>0.17797499999999999</v>
      </c>
      <c r="AT8685">
        <v>0.16883999999999999</v>
      </c>
      <c r="AU8685">
        <v>0.158635</v>
      </c>
      <c r="AW8685">
        <v>0.11855800000000001</v>
      </c>
      <c r="AX8685">
        <v>0.13527699999999998</v>
      </c>
      <c r="AY8685">
        <v>0.17797499999999999</v>
      </c>
      <c r="AZ8685">
        <v>0.16883999999999999</v>
      </c>
      <c r="BA8685">
        <v>0.15863500000000003</v>
      </c>
      <c r="BC8685" s="52">
        <v>100000</v>
      </c>
      <c r="BD8685" s="52">
        <v>100000</v>
      </c>
      <c r="BE8685">
        <v>0</v>
      </c>
      <c r="BF8685">
        <v>0</v>
      </c>
      <c r="BG8685">
        <v>0</v>
      </c>
    </row>
    <row r="8686" spans="1:59">
      <c r="A8686">
        <v>8685</v>
      </c>
      <c r="E8686">
        <v>9795.2054794520554</v>
      </c>
      <c r="K8686">
        <v>7314.8033151450518</v>
      </c>
      <c r="L8686">
        <v>7929.2391484783848</v>
      </c>
      <c r="M8686">
        <v>8543.6749818117187</v>
      </c>
      <c r="N8686">
        <v>9158.1108151450517</v>
      </c>
      <c r="O8686">
        <v>9772.5466484783847</v>
      </c>
      <c r="Q8686">
        <v>64446.675778895857</v>
      </c>
      <c r="R8686">
        <v>62705.547944019811</v>
      </c>
      <c r="S8686">
        <v>60964.420109143772</v>
      </c>
      <c r="T8686">
        <v>59223.292274267733</v>
      </c>
      <c r="U8686">
        <v>57482.164439391694</v>
      </c>
      <c r="W8686">
        <v>0</v>
      </c>
      <c r="AB8686">
        <v>1</v>
      </c>
      <c r="AC8686">
        <v>1</v>
      </c>
      <c r="AD8686">
        <v>1</v>
      </c>
      <c r="AE8686">
        <v>1</v>
      </c>
      <c r="AF8686">
        <v>1</v>
      </c>
      <c r="AL8686">
        <v>5.7744802999999996</v>
      </c>
      <c r="AM8686" s="5">
        <v>7.8699755668640137</v>
      </c>
      <c r="AN8686">
        <v>570.77625570776252</v>
      </c>
      <c r="AO8686">
        <f t="shared" si="135"/>
        <v>26826.48401826484</v>
      </c>
      <c r="AP8686">
        <v>684.93150684931504</v>
      </c>
      <c r="AQ8686">
        <v>0.11772199999999999</v>
      </c>
      <c r="AR8686">
        <v>0.134075</v>
      </c>
      <c r="AS8686">
        <v>0.17807100000000001</v>
      </c>
      <c r="AT8686">
        <v>0.168434</v>
      </c>
      <c r="AU8686">
        <v>0.158607</v>
      </c>
      <c r="AW8686">
        <v>0.11772199999999998</v>
      </c>
      <c r="AX8686">
        <v>0.134075</v>
      </c>
      <c r="AY8686">
        <v>0.17807100000000003</v>
      </c>
      <c r="AZ8686">
        <v>0.16843400000000003</v>
      </c>
      <c r="BA8686">
        <v>0.158607</v>
      </c>
      <c r="BC8686" s="52">
        <v>100000</v>
      </c>
      <c r="BD8686" s="52">
        <v>100000</v>
      </c>
      <c r="BE8686">
        <v>0</v>
      </c>
      <c r="BF8686">
        <v>0</v>
      </c>
      <c r="BG8686">
        <v>0</v>
      </c>
    </row>
    <row r="8687" spans="1:59">
      <c r="A8687">
        <v>8686</v>
      </c>
      <c r="E8687">
        <v>9795.2054794520554</v>
      </c>
      <c r="K8687">
        <v>6213.0991380829255</v>
      </c>
      <c r="L8687">
        <v>6726.0916380829258</v>
      </c>
      <c r="M8687">
        <v>7239.0841380829261</v>
      </c>
      <c r="N8687">
        <v>7752.0766380829264</v>
      </c>
      <c r="O8687">
        <v>8265.0691380829267</v>
      </c>
      <c r="Q8687">
        <v>59770.531307592712</v>
      </c>
      <c r="R8687">
        <v>58155.736837018318</v>
      </c>
      <c r="S8687">
        <v>56540.942366443924</v>
      </c>
      <c r="T8687">
        <v>54926.14789586953</v>
      </c>
      <c r="U8687">
        <v>53311.353425295136</v>
      </c>
      <c r="W8687">
        <v>0</v>
      </c>
      <c r="AB8687">
        <v>1</v>
      </c>
      <c r="AC8687">
        <v>1</v>
      </c>
      <c r="AD8687">
        <v>1</v>
      </c>
      <c r="AE8687">
        <v>1</v>
      </c>
      <c r="AF8687">
        <v>1</v>
      </c>
      <c r="AL8687">
        <v>5.5353130000000004</v>
      </c>
      <c r="AM8687" s="5">
        <v>7.4850678443908691</v>
      </c>
      <c r="AN8687">
        <v>570.77625570776252</v>
      </c>
      <c r="AO8687">
        <f t="shared" si="135"/>
        <v>26826.48401826484</v>
      </c>
      <c r="AP8687">
        <v>684.93150684931504</v>
      </c>
      <c r="AQ8687">
        <v>0.116618</v>
      </c>
      <c r="AR8687">
        <v>0.13206899999999999</v>
      </c>
      <c r="AS8687">
        <v>0.171818</v>
      </c>
      <c r="AT8687">
        <v>0.165827</v>
      </c>
      <c r="AU8687">
        <v>0.15562700000000002</v>
      </c>
      <c r="AW8687">
        <v>0.11661799999999999</v>
      </c>
      <c r="AX8687">
        <v>0.13206899999999999</v>
      </c>
      <c r="AY8687">
        <v>0.17181800000000003</v>
      </c>
      <c r="AZ8687">
        <v>0.165827</v>
      </c>
      <c r="BA8687">
        <v>0.15562700000000002</v>
      </c>
      <c r="BC8687" s="52">
        <v>100000</v>
      </c>
      <c r="BD8687" s="52">
        <v>100000</v>
      </c>
      <c r="BE8687">
        <v>0</v>
      </c>
      <c r="BF8687">
        <v>0</v>
      </c>
      <c r="BG8687">
        <v>0</v>
      </c>
    </row>
    <row r="8688" spans="1:59">
      <c r="A8688">
        <v>8687</v>
      </c>
      <c r="E8688">
        <v>9795.2054794520554</v>
      </c>
      <c r="K8688">
        <v>5966.2056015742874</v>
      </c>
      <c r="L8688">
        <v>6415.4006015742871</v>
      </c>
      <c r="M8688">
        <v>6864.5956015742868</v>
      </c>
      <c r="N8688">
        <v>7313.7906015742865</v>
      </c>
      <c r="O8688">
        <v>7762.9856015742862</v>
      </c>
      <c r="Q8688">
        <v>52006.100721269613</v>
      </c>
      <c r="R8688">
        <v>50601.074502804237</v>
      </c>
      <c r="S8688">
        <v>49196.04828433886</v>
      </c>
      <c r="T8688">
        <v>47791.022065873483</v>
      </c>
      <c r="U8688">
        <v>46385.995847408107</v>
      </c>
      <c r="W8688">
        <v>0</v>
      </c>
      <c r="AB8688">
        <v>1</v>
      </c>
      <c r="AC8688">
        <v>1</v>
      </c>
      <c r="AD8688">
        <v>1</v>
      </c>
      <c r="AE8688">
        <v>1</v>
      </c>
      <c r="AF8688">
        <v>1</v>
      </c>
      <c r="AL8688">
        <v>5.8273954000000003</v>
      </c>
      <c r="AM8688" s="5">
        <v>7.6134963035583496</v>
      </c>
      <c r="AN8688">
        <v>570.77625570776252</v>
      </c>
      <c r="AO8688">
        <f t="shared" si="135"/>
        <v>26826.48401826484</v>
      </c>
      <c r="AP8688">
        <v>684.93150684931504</v>
      </c>
      <c r="AQ8688">
        <v>0.116674</v>
      </c>
      <c r="AR8688">
        <v>0.132052</v>
      </c>
      <c r="AS8688">
        <v>0.17236500000000002</v>
      </c>
      <c r="AT8688">
        <v>0.16411300000000001</v>
      </c>
      <c r="AU8688">
        <v>0.154526</v>
      </c>
      <c r="AW8688">
        <v>0.11667399999999999</v>
      </c>
      <c r="AX8688">
        <v>0.132052</v>
      </c>
      <c r="AY8688">
        <v>0.17236500000000005</v>
      </c>
      <c r="AZ8688">
        <v>0.16411300000000001</v>
      </c>
      <c r="BA8688">
        <v>0.154526</v>
      </c>
      <c r="BC8688" s="52">
        <v>100000</v>
      </c>
      <c r="BD8688" s="52">
        <v>100000</v>
      </c>
      <c r="BE8688">
        <v>0</v>
      </c>
      <c r="BF8688">
        <v>0</v>
      </c>
      <c r="BG8688">
        <v>0</v>
      </c>
    </row>
    <row r="8689" spans="1:59">
      <c r="A8689">
        <v>8688</v>
      </c>
      <c r="E8689">
        <v>9795.2054794520554</v>
      </c>
      <c r="K8689">
        <v>4446.4128414621564</v>
      </c>
      <c r="L8689">
        <v>4838.0253414621566</v>
      </c>
      <c r="M8689">
        <v>5229.6378414621568</v>
      </c>
      <c r="N8689">
        <v>5621.2503414621569</v>
      </c>
      <c r="O8689">
        <v>6012.8628414621571</v>
      </c>
      <c r="Q8689">
        <v>42313.778521473672</v>
      </c>
      <c r="R8689">
        <v>41170.605556639654</v>
      </c>
      <c r="S8689">
        <v>40027.432591805635</v>
      </c>
      <c r="T8689">
        <v>38884.259626971616</v>
      </c>
      <c r="U8689">
        <v>37741.086662137597</v>
      </c>
      <c r="W8689">
        <v>0</v>
      </c>
      <c r="AB8689">
        <v>1</v>
      </c>
      <c r="AC8689">
        <v>1</v>
      </c>
      <c r="AD8689">
        <v>1</v>
      </c>
      <c r="AE8689">
        <v>1</v>
      </c>
      <c r="AF8689">
        <v>1</v>
      </c>
      <c r="AL8689">
        <v>6.065671</v>
      </c>
      <c r="AM8689" s="5">
        <v>7.6881217956542969</v>
      </c>
      <c r="AN8689">
        <v>570.77625570776252</v>
      </c>
      <c r="AO8689">
        <f t="shared" si="135"/>
        <v>26826.48401826484</v>
      </c>
      <c r="AP8689">
        <v>684.93150684931504</v>
      </c>
      <c r="AQ8689">
        <v>0.11245000000000001</v>
      </c>
      <c r="AR8689">
        <v>0.118937</v>
      </c>
      <c r="AS8689">
        <v>0.15475800000000001</v>
      </c>
      <c r="AT8689">
        <v>0.15250999999999998</v>
      </c>
      <c r="AU8689">
        <v>0.14741799999999999</v>
      </c>
      <c r="AW8689">
        <v>0.11245000000000001</v>
      </c>
      <c r="AX8689">
        <v>0.118937</v>
      </c>
      <c r="AY8689">
        <v>0.15475800000000001</v>
      </c>
      <c r="AZ8689">
        <v>0.15250999999999998</v>
      </c>
      <c r="BA8689">
        <v>0.14741799999999999</v>
      </c>
      <c r="BC8689" s="52">
        <v>100000</v>
      </c>
      <c r="BD8689" s="52">
        <v>100000</v>
      </c>
      <c r="BE8689">
        <v>0</v>
      </c>
      <c r="BF8689">
        <v>0</v>
      </c>
      <c r="BG8689">
        <v>0</v>
      </c>
    </row>
    <row r="8690" spans="1:59">
      <c r="A8690">
        <v>8689</v>
      </c>
      <c r="E8690">
        <v>9795.2054794520554</v>
      </c>
      <c r="K8690">
        <v>3356.5075339095911</v>
      </c>
      <c r="L8690">
        <v>3564.8125339095914</v>
      </c>
      <c r="M8690">
        <v>3773.1175339095917</v>
      </c>
      <c r="N8690">
        <v>3981.4225339095919</v>
      </c>
      <c r="O8690">
        <v>4189.7275339095922</v>
      </c>
      <c r="Q8690">
        <v>32930.830302186507</v>
      </c>
      <c r="R8690">
        <v>32041.15236951656</v>
      </c>
      <c r="S8690">
        <v>31151.474436846613</v>
      </c>
      <c r="T8690">
        <v>30261.796504176666</v>
      </c>
      <c r="U8690">
        <v>29372.118571506719</v>
      </c>
      <c r="W8690">
        <v>0</v>
      </c>
      <c r="AB8690">
        <v>1</v>
      </c>
      <c r="AC8690">
        <v>1</v>
      </c>
      <c r="AD8690">
        <v>1</v>
      </c>
      <c r="AE8690">
        <v>1</v>
      </c>
      <c r="AF8690">
        <v>1</v>
      </c>
      <c r="AL8690">
        <v>5.9091886999999996</v>
      </c>
      <c r="AM8690" s="5">
        <v>7.6235265731811523</v>
      </c>
      <c r="AN8690">
        <v>570.77625570776252</v>
      </c>
      <c r="AO8690">
        <f t="shared" si="135"/>
        <v>26826.48401826484</v>
      </c>
      <c r="AP8690">
        <v>684.93150684931504</v>
      </c>
      <c r="AQ8690">
        <v>0.11221500000000001</v>
      </c>
      <c r="AR8690">
        <v>0.11841599999999999</v>
      </c>
      <c r="AS8690">
        <v>0.15450700000000001</v>
      </c>
      <c r="AT8690">
        <v>0.151058</v>
      </c>
      <c r="AU8690">
        <v>0.14713100000000001</v>
      </c>
      <c r="AW8690">
        <v>0.112215</v>
      </c>
      <c r="AX8690">
        <v>0.11841600000000001</v>
      </c>
      <c r="AY8690">
        <v>0.15450700000000001</v>
      </c>
      <c r="AZ8690">
        <v>0.15105800000000003</v>
      </c>
      <c r="BA8690">
        <v>0.14713100000000001</v>
      </c>
      <c r="BC8690" s="52">
        <v>100000</v>
      </c>
      <c r="BD8690" s="52">
        <v>100000</v>
      </c>
      <c r="BE8690">
        <v>0</v>
      </c>
      <c r="BF8690">
        <v>0</v>
      </c>
      <c r="BG8690">
        <v>0</v>
      </c>
    </row>
    <row r="8691" spans="1:59">
      <c r="A8691">
        <v>8690</v>
      </c>
      <c r="E8691">
        <v>9795.2054794520554</v>
      </c>
      <c r="K8691">
        <v>2391.3365566692464</v>
      </c>
      <c r="L8691">
        <v>2488.6823900025797</v>
      </c>
      <c r="M8691">
        <v>2586.028223335913</v>
      </c>
      <c r="N8691">
        <v>2683.3740566692463</v>
      </c>
      <c r="O8691">
        <v>2780.7198900025796</v>
      </c>
      <c r="Q8691">
        <v>33558.414164300462</v>
      </c>
      <c r="R8691">
        <v>32651.781071468151</v>
      </c>
      <c r="S8691">
        <v>31745.14797863584</v>
      </c>
      <c r="T8691">
        <v>30838.514885803528</v>
      </c>
      <c r="U8691">
        <v>29931.881792971217</v>
      </c>
      <c r="W8691">
        <v>0</v>
      </c>
      <c r="AB8691">
        <v>1</v>
      </c>
      <c r="AC8691">
        <v>1</v>
      </c>
      <c r="AD8691">
        <v>1</v>
      </c>
      <c r="AE8691">
        <v>1</v>
      </c>
      <c r="AF8691">
        <v>1</v>
      </c>
      <c r="AL8691">
        <v>6.0371537000000002</v>
      </c>
      <c r="AM8691" s="5">
        <v>6.87261962890625</v>
      </c>
      <c r="AN8691">
        <v>570.77625570776252</v>
      </c>
      <c r="AO8691">
        <f t="shared" si="135"/>
        <v>26826.48401826484</v>
      </c>
      <c r="AP8691">
        <v>684.93150684931504</v>
      </c>
      <c r="AQ8691">
        <v>0.11291899999999999</v>
      </c>
      <c r="AR8691">
        <v>0.120644</v>
      </c>
      <c r="AS8691">
        <v>0.16131700000000002</v>
      </c>
      <c r="AT8691">
        <v>0.15587000000000001</v>
      </c>
      <c r="AU8691">
        <v>0.14843299999999998</v>
      </c>
      <c r="AW8691">
        <v>0.11291899999999998</v>
      </c>
      <c r="AX8691">
        <v>0.12064400000000002</v>
      </c>
      <c r="AY8691">
        <v>0.16131700000000004</v>
      </c>
      <c r="AZ8691">
        <v>0.15587000000000001</v>
      </c>
      <c r="BA8691">
        <v>0.14843299999999998</v>
      </c>
      <c r="BC8691" s="52">
        <v>100000</v>
      </c>
      <c r="BD8691" s="52">
        <v>100000</v>
      </c>
      <c r="BE8691">
        <v>0</v>
      </c>
      <c r="BF8691">
        <v>0</v>
      </c>
      <c r="BG8691">
        <v>0</v>
      </c>
    </row>
    <row r="8692" spans="1:59">
      <c r="A8692">
        <v>8691</v>
      </c>
      <c r="E8692">
        <v>9795.2054794520554</v>
      </c>
      <c r="K8692">
        <v>1807.7990855444914</v>
      </c>
      <c r="L8692">
        <v>1855.1515855444914</v>
      </c>
      <c r="M8692">
        <v>1902.5040855444913</v>
      </c>
      <c r="N8692">
        <v>1949.8565855444913</v>
      </c>
      <c r="O8692">
        <v>1997.2090855444912</v>
      </c>
      <c r="Q8692">
        <v>34234.13816999962</v>
      </c>
      <c r="R8692">
        <v>33309.249335412605</v>
      </c>
      <c r="S8692">
        <v>32384.360500825587</v>
      </c>
      <c r="T8692">
        <v>31459.471666238569</v>
      </c>
      <c r="U8692">
        <v>30534.582831651551</v>
      </c>
      <c r="W8692">
        <v>0</v>
      </c>
      <c r="AB8692">
        <v>1</v>
      </c>
      <c r="AC8692">
        <v>1</v>
      </c>
      <c r="AD8692">
        <v>1</v>
      </c>
      <c r="AE8692">
        <v>1</v>
      </c>
      <c r="AF8692">
        <v>1</v>
      </c>
      <c r="AL8692">
        <v>6.1399439999999998</v>
      </c>
      <c r="AM8692" s="5">
        <v>6.5997743606567383</v>
      </c>
      <c r="AN8692">
        <v>570.77625570776252</v>
      </c>
      <c r="AO8692">
        <f t="shared" si="135"/>
        <v>26826.48401826484</v>
      </c>
      <c r="AP8692">
        <v>684.93150684931504</v>
      </c>
      <c r="AQ8692">
        <v>0.112813</v>
      </c>
      <c r="AR8692">
        <v>0.120378</v>
      </c>
      <c r="AS8692">
        <v>0.16012000000000001</v>
      </c>
      <c r="AT8692">
        <v>0.155722</v>
      </c>
      <c r="AU8692">
        <v>0.14846899999999999</v>
      </c>
      <c r="AW8692">
        <v>0.11281299999999998</v>
      </c>
      <c r="AX8692">
        <v>0.120378</v>
      </c>
      <c r="AY8692">
        <v>0.16012000000000004</v>
      </c>
      <c r="AZ8692">
        <v>0.15572200000000003</v>
      </c>
      <c r="BA8692">
        <v>0.14846900000000002</v>
      </c>
      <c r="BC8692" s="52">
        <v>100000</v>
      </c>
      <c r="BD8692" s="52">
        <v>100000</v>
      </c>
      <c r="BE8692">
        <v>0</v>
      </c>
      <c r="BF8692">
        <v>0</v>
      </c>
      <c r="BG8692">
        <v>0</v>
      </c>
    </row>
    <row r="8693" spans="1:59">
      <c r="A8693">
        <v>8692</v>
      </c>
      <c r="E8693">
        <v>9795.2054794520554</v>
      </c>
      <c r="K8693">
        <v>1693.4257412040395</v>
      </c>
      <c r="L8693">
        <v>1734.6732412040394</v>
      </c>
      <c r="M8693">
        <v>1775.9207412040394</v>
      </c>
      <c r="N8693">
        <v>1817.1682412040393</v>
      </c>
      <c r="O8693">
        <v>1858.4157412040393</v>
      </c>
      <c r="Q8693">
        <v>36338.217141983783</v>
      </c>
      <c r="R8693">
        <v>35356.483320606305</v>
      </c>
      <c r="S8693">
        <v>34374.749499228827</v>
      </c>
      <c r="T8693">
        <v>33393.015677851348</v>
      </c>
      <c r="U8693">
        <v>32411.28185647387</v>
      </c>
      <c r="W8693">
        <v>0</v>
      </c>
      <c r="AB8693">
        <v>1</v>
      </c>
      <c r="AC8693">
        <v>1</v>
      </c>
      <c r="AD8693">
        <v>1</v>
      </c>
      <c r="AE8693">
        <v>1</v>
      </c>
      <c r="AF8693">
        <v>1</v>
      </c>
      <c r="AL8693">
        <v>5.9541607000000001</v>
      </c>
      <c r="AM8693" s="5">
        <v>6.422792911529541</v>
      </c>
      <c r="AN8693">
        <v>570.77625570776252</v>
      </c>
      <c r="AO8693">
        <f t="shared" si="135"/>
        <v>26826.48401826484</v>
      </c>
      <c r="AP8693">
        <v>684.93150684931504</v>
      </c>
      <c r="AQ8693">
        <v>0.107654</v>
      </c>
      <c r="AR8693">
        <v>0.11812499999999999</v>
      </c>
      <c r="AS8693">
        <v>0.151587</v>
      </c>
      <c r="AT8693">
        <v>0.144536</v>
      </c>
      <c r="AU8693">
        <v>0.14182700000000001</v>
      </c>
      <c r="AW8693">
        <v>0.10765400000000001</v>
      </c>
      <c r="AX8693">
        <v>0.11812499999999999</v>
      </c>
      <c r="AY8693">
        <v>0.15158700000000003</v>
      </c>
      <c r="AZ8693">
        <v>0.144536</v>
      </c>
      <c r="BA8693">
        <v>0.14182700000000004</v>
      </c>
      <c r="BC8693" s="52">
        <v>100000</v>
      </c>
      <c r="BD8693" s="52">
        <v>100000</v>
      </c>
      <c r="BE8693">
        <v>0</v>
      </c>
      <c r="BF8693">
        <v>0</v>
      </c>
      <c r="BG8693">
        <v>0</v>
      </c>
    </row>
    <row r="8694" spans="1:59">
      <c r="A8694">
        <v>8693</v>
      </c>
      <c r="E8694">
        <v>9795.2054794520554</v>
      </c>
      <c r="K8694">
        <v>1911.6687554046975</v>
      </c>
      <c r="L8694">
        <v>1952.6412554046974</v>
      </c>
      <c r="M8694">
        <v>1993.6137554046973</v>
      </c>
      <c r="N8694">
        <v>2034.5862554046971</v>
      </c>
      <c r="O8694">
        <v>2075.558755404697</v>
      </c>
      <c r="Q8694">
        <v>41421.704775255443</v>
      </c>
      <c r="R8694">
        <v>40302.632578466204</v>
      </c>
      <c r="S8694">
        <v>39183.560381676965</v>
      </c>
      <c r="T8694">
        <v>38064.488184887727</v>
      </c>
      <c r="U8694">
        <v>36945.415988098488</v>
      </c>
      <c r="W8694">
        <v>0</v>
      </c>
      <c r="AB8694">
        <v>1</v>
      </c>
      <c r="AC8694">
        <v>1</v>
      </c>
      <c r="AD8694">
        <v>1</v>
      </c>
      <c r="AE8694">
        <v>1</v>
      </c>
      <c r="AF8694">
        <v>1</v>
      </c>
      <c r="AL8694">
        <v>6.0021060000000004</v>
      </c>
      <c r="AM8694" s="5">
        <v>6.3721137046813956</v>
      </c>
      <c r="AN8694">
        <v>570.77625570776252</v>
      </c>
      <c r="AO8694">
        <f t="shared" si="135"/>
        <v>26826.48401826484</v>
      </c>
      <c r="AP8694">
        <v>684.93150684931504</v>
      </c>
      <c r="AQ8694">
        <v>0.108124</v>
      </c>
      <c r="AR8694">
        <v>0.12090000000000001</v>
      </c>
      <c r="AS8694">
        <v>0.153031</v>
      </c>
      <c r="AT8694">
        <v>0.145895</v>
      </c>
      <c r="AU8694">
        <v>0.14339099999999999</v>
      </c>
      <c r="AW8694">
        <v>0.10812399999999998</v>
      </c>
      <c r="AX8694">
        <v>0.12089999999999999</v>
      </c>
      <c r="AY8694">
        <v>0.15303100000000003</v>
      </c>
      <c r="AZ8694">
        <v>0.145895</v>
      </c>
      <c r="BA8694">
        <v>0.14339099999999999</v>
      </c>
      <c r="BC8694" s="52">
        <v>100000</v>
      </c>
      <c r="BD8694" s="52">
        <v>100000</v>
      </c>
      <c r="BE8694">
        <v>0</v>
      </c>
      <c r="BF8694">
        <v>0</v>
      </c>
      <c r="BG8694">
        <v>0</v>
      </c>
    </row>
    <row r="8695" spans="1:59">
      <c r="A8695">
        <v>8694</v>
      </c>
      <c r="E8695">
        <v>9795.2054794520554</v>
      </c>
      <c r="K8695">
        <v>2790.4761869185791</v>
      </c>
      <c r="L8695">
        <v>2832.2736869185792</v>
      </c>
      <c r="M8695">
        <v>2874.0711869185793</v>
      </c>
      <c r="N8695">
        <v>2915.8686869185794</v>
      </c>
      <c r="O8695">
        <v>2957.6661869185796</v>
      </c>
      <c r="Q8695">
        <v>56914.630388502657</v>
      </c>
      <c r="R8695">
        <v>55376.992558054568</v>
      </c>
      <c r="S8695">
        <v>53839.354727606478</v>
      </c>
      <c r="T8695">
        <v>52301.716897158389</v>
      </c>
      <c r="U8695">
        <v>50764.079066710299</v>
      </c>
      <c r="W8695">
        <v>0</v>
      </c>
      <c r="AB8695">
        <v>1</v>
      </c>
      <c r="AC8695">
        <v>1</v>
      </c>
      <c r="AD8695">
        <v>1</v>
      </c>
      <c r="AE8695">
        <v>1</v>
      </c>
      <c r="AF8695">
        <v>1</v>
      </c>
      <c r="AL8695">
        <v>5.4812260000000004</v>
      </c>
      <c r="AM8695" s="5">
        <v>6.4684052467346191</v>
      </c>
      <c r="AN8695">
        <v>570.77625570776252</v>
      </c>
      <c r="AO8695">
        <f t="shared" si="135"/>
        <v>26826.48401826484</v>
      </c>
      <c r="AP8695">
        <v>684.93150684931504</v>
      </c>
      <c r="AQ8695">
        <v>0.110405</v>
      </c>
      <c r="AR8695">
        <v>0.123418</v>
      </c>
      <c r="AS8695">
        <v>0.15871199999999999</v>
      </c>
      <c r="AT8695">
        <v>0.15135599999999999</v>
      </c>
      <c r="AU8695">
        <v>0.14744599999999999</v>
      </c>
      <c r="AW8695">
        <v>0.11040500000000002</v>
      </c>
      <c r="AX8695">
        <v>0.12341800000000001</v>
      </c>
      <c r="AY8695">
        <v>0.15871200000000002</v>
      </c>
      <c r="AZ8695">
        <v>0.15135599999999999</v>
      </c>
      <c r="BA8695">
        <v>0.14744600000000002</v>
      </c>
      <c r="BC8695" s="52">
        <v>100000</v>
      </c>
      <c r="BD8695" s="52">
        <v>100000</v>
      </c>
      <c r="BE8695">
        <v>0</v>
      </c>
      <c r="BF8695">
        <v>0</v>
      </c>
      <c r="BG8695">
        <v>0</v>
      </c>
    </row>
    <row r="8696" spans="1:59">
      <c r="A8696">
        <v>8695</v>
      </c>
      <c r="E8696">
        <v>9795.2054794520554</v>
      </c>
      <c r="K8696">
        <v>4378.865183320162</v>
      </c>
      <c r="L8696">
        <v>4420.3876833201621</v>
      </c>
      <c r="M8696">
        <v>4461.9101833201621</v>
      </c>
      <c r="N8696">
        <v>4503.4326833201621</v>
      </c>
      <c r="O8696">
        <v>4544.9551833201622</v>
      </c>
      <c r="Q8696">
        <v>67804.880557320488</v>
      </c>
      <c r="R8696">
        <v>65973.025561949544</v>
      </c>
      <c r="S8696">
        <v>64141.170566578599</v>
      </c>
      <c r="T8696">
        <v>62309.315571207655</v>
      </c>
      <c r="U8696">
        <v>60477.460575836711</v>
      </c>
      <c r="W8696">
        <v>0</v>
      </c>
      <c r="AB8696">
        <v>1</v>
      </c>
      <c r="AC8696">
        <v>1</v>
      </c>
      <c r="AD8696">
        <v>1</v>
      </c>
      <c r="AE8696">
        <v>1</v>
      </c>
      <c r="AF8696">
        <v>1</v>
      </c>
      <c r="AL8696">
        <v>5.6308702999999998</v>
      </c>
      <c r="AM8696" s="5">
        <v>6.6158881187438956</v>
      </c>
      <c r="AN8696">
        <v>570.77625570776252</v>
      </c>
      <c r="AO8696">
        <f t="shared" si="135"/>
        <v>26826.48401826484</v>
      </c>
      <c r="AP8696">
        <v>684.93150684931504</v>
      </c>
      <c r="AQ8696">
        <v>0.112468</v>
      </c>
      <c r="AR8696">
        <v>0.128112</v>
      </c>
      <c r="AS8696">
        <v>0.16700599999999999</v>
      </c>
      <c r="AT8696">
        <v>0.15573599999999999</v>
      </c>
      <c r="AU8696">
        <v>0.149701</v>
      </c>
      <c r="AW8696">
        <v>0.112468</v>
      </c>
      <c r="AX8696">
        <v>0.128112</v>
      </c>
      <c r="AY8696">
        <v>0.16700599999999999</v>
      </c>
      <c r="AZ8696">
        <v>0.15573599999999999</v>
      </c>
      <c r="BA8696">
        <v>0.14970100000000003</v>
      </c>
      <c r="BC8696" s="52">
        <v>100000</v>
      </c>
      <c r="BD8696" s="52">
        <v>100000</v>
      </c>
      <c r="BE8696">
        <v>0</v>
      </c>
      <c r="BF8696">
        <v>0</v>
      </c>
      <c r="BG8696">
        <v>0</v>
      </c>
    </row>
    <row r="8697" spans="1:59">
      <c r="A8697">
        <v>8696</v>
      </c>
      <c r="E8697">
        <v>9795.2054794520554</v>
      </c>
      <c r="K8697">
        <v>5726.8367416183464</v>
      </c>
      <c r="L8697">
        <v>5768.2217416183466</v>
      </c>
      <c r="M8697">
        <v>5809.6067416183469</v>
      </c>
      <c r="N8697">
        <v>5850.9917416183471</v>
      </c>
      <c r="O8697">
        <v>5892.3767416183473</v>
      </c>
      <c r="Q8697">
        <v>62865.226980556246</v>
      </c>
      <c r="R8697">
        <v>61166.824460927084</v>
      </c>
      <c r="S8697">
        <v>59468.421941297922</v>
      </c>
      <c r="T8697">
        <v>57770.01942166876</v>
      </c>
      <c r="U8697">
        <v>56071.616902039597</v>
      </c>
      <c r="W8697">
        <v>0</v>
      </c>
      <c r="AB8697">
        <v>1</v>
      </c>
      <c r="AC8697">
        <v>1</v>
      </c>
      <c r="AD8697">
        <v>1</v>
      </c>
      <c r="AE8697">
        <v>1</v>
      </c>
      <c r="AF8697">
        <v>1</v>
      </c>
      <c r="AL8697">
        <v>5.9880075000000001</v>
      </c>
      <c r="AM8697" s="5">
        <v>6.3757281303405762</v>
      </c>
      <c r="AN8697">
        <v>570.77625570776252</v>
      </c>
      <c r="AO8697">
        <f t="shared" si="135"/>
        <v>26826.48401826484</v>
      </c>
      <c r="AP8697">
        <v>684.93150684931504</v>
      </c>
      <c r="AQ8697">
        <v>0.11746899999999999</v>
      </c>
      <c r="AR8697">
        <v>0.14491999999999999</v>
      </c>
      <c r="AS8697">
        <v>0.17969499999999999</v>
      </c>
      <c r="AT8697">
        <v>0.16528999999999999</v>
      </c>
      <c r="AU8697">
        <v>0.160107</v>
      </c>
      <c r="AW8697">
        <v>0.11746899999999998</v>
      </c>
      <c r="AX8697">
        <v>0.14491999999999999</v>
      </c>
      <c r="AY8697">
        <v>0.17969499999999999</v>
      </c>
      <c r="AZ8697">
        <v>0.16528999999999999</v>
      </c>
      <c r="BA8697">
        <v>0.160107</v>
      </c>
      <c r="BC8697" s="52">
        <v>100000</v>
      </c>
      <c r="BD8697" s="52">
        <v>100000</v>
      </c>
      <c r="BE8697">
        <v>0</v>
      </c>
      <c r="BF8697">
        <v>0</v>
      </c>
      <c r="BG8697">
        <v>0</v>
      </c>
    </row>
    <row r="8698" spans="1:59">
      <c r="A8698">
        <v>8697</v>
      </c>
      <c r="E8698">
        <v>9795.2054794520554</v>
      </c>
      <c r="K8698">
        <v>4849.1963850467146</v>
      </c>
      <c r="L8698">
        <v>4896.8788850467145</v>
      </c>
      <c r="M8698">
        <v>4944.5613850467143</v>
      </c>
      <c r="N8698">
        <v>4992.2438850467142</v>
      </c>
      <c r="O8698">
        <v>5039.9263850467141</v>
      </c>
      <c r="Q8698">
        <v>61551.939259477193</v>
      </c>
      <c r="R8698">
        <v>59889.017265147806</v>
      </c>
      <c r="S8698">
        <v>58226.09527081842</v>
      </c>
      <c r="T8698">
        <v>56563.173276489033</v>
      </c>
      <c r="U8698">
        <v>54900.251282159647</v>
      </c>
      <c r="W8698">
        <v>4.3090000000000003E-2</v>
      </c>
      <c r="AB8698">
        <v>1</v>
      </c>
      <c r="AC8698">
        <v>1</v>
      </c>
      <c r="AD8698">
        <v>1</v>
      </c>
      <c r="AE8698">
        <v>1</v>
      </c>
      <c r="AF8698">
        <v>1</v>
      </c>
      <c r="AL8698">
        <v>4.1499962999999997</v>
      </c>
      <c r="AM8698" s="5">
        <v>6.1566343307495117</v>
      </c>
      <c r="AN8698">
        <v>570.77625570776252</v>
      </c>
      <c r="AO8698">
        <f t="shared" si="135"/>
        <v>26826.48401826484</v>
      </c>
      <c r="AP8698">
        <v>684.93150684931504</v>
      </c>
      <c r="AQ8698">
        <v>0.119504</v>
      </c>
      <c r="AR8698">
        <v>0.14706899999999998</v>
      </c>
      <c r="AS8698">
        <v>0.17665899999999998</v>
      </c>
      <c r="AT8698">
        <v>0.162244</v>
      </c>
      <c r="AU8698">
        <v>0.15427399999999999</v>
      </c>
      <c r="AW8698">
        <v>0.11950399999999999</v>
      </c>
      <c r="AX8698">
        <v>0.14706900000000001</v>
      </c>
      <c r="AY8698">
        <v>0.17665900000000001</v>
      </c>
      <c r="AZ8698">
        <v>0.162244</v>
      </c>
      <c r="BA8698">
        <v>0.15427400000000002</v>
      </c>
      <c r="BC8698" s="52">
        <v>100000</v>
      </c>
      <c r="BD8698" s="52">
        <v>100000</v>
      </c>
      <c r="BE8698">
        <v>0</v>
      </c>
      <c r="BF8698">
        <v>0</v>
      </c>
      <c r="BG8698">
        <v>0</v>
      </c>
    </row>
    <row r="8699" spans="1:59">
      <c r="A8699">
        <v>8698</v>
      </c>
      <c r="E8699">
        <v>9795.2054794520554</v>
      </c>
      <c r="K8699">
        <v>4300.6711621894456</v>
      </c>
      <c r="L8699">
        <v>4376.651162189446</v>
      </c>
      <c r="M8699">
        <v>4452.6311621894456</v>
      </c>
      <c r="N8699">
        <v>4528.6111621894452</v>
      </c>
      <c r="O8699">
        <v>4604.5911621894447</v>
      </c>
      <c r="Q8699">
        <v>59926.32697934247</v>
      </c>
      <c r="R8699">
        <v>58307.323445556052</v>
      </c>
      <c r="S8699">
        <v>56688.319911769635</v>
      </c>
      <c r="T8699">
        <v>55069.316377983218</v>
      </c>
      <c r="U8699">
        <v>53450.3128441968</v>
      </c>
      <c r="W8699">
        <v>5.493E-2</v>
      </c>
      <c r="AB8699">
        <v>1</v>
      </c>
      <c r="AC8699">
        <v>1</v>
      </c>
      <c r="AD8699">
        <v>1</v>
      </c>
      <c r="AE8699">
        <v>1</v>
      </c>
      <c r="AF8699">
        <v>1</v>
      </c>
      <c r="AL8699">
        <v>2.9871378000000002</v>
      </c>
      <c r="AM8699" s="5">
        <v>5.9159202575683594</v>
      </c>
      <c r="AN8699">
        <v>570.77625570776252</v>
      </c>
      <c r="AO8699">
        <f t="shared" si="135"/>
        <v>26826.48401826484</v>
      </c>
      <c r="AP8699">
        <v>684.93150684931504</v>
      </c>
      <c r="AQ8699">
        <v>0.118161</v>
      </c>
      <c r="AR8699">
        <v>0.14288999999999999</v>
      </c>
      <c r="AS8699">
        <v>0.17584200000000003</v>
      </c>
      <c r="AT8699">
        <v>0.154395</v>
      </c>
      <c r="AU8699">
        <v>0.14186000000000001</v>
      </c>
      <c r="AW8699">
        <v>0.118161</v>
      </c>
      <c r="AX8699">
        <v>0.14289000000000002</v>
      </c>
      <c r="AY8699">
        <v>0.17584200000000005</v>
      </c>
      <c r="AZ8699">
        <v>0.154395</v>
      </c>
      <c r="BA8699">
        <v>0.14186000000000004</v>
      </c>
      <c r="BC8699" s="52">
        <v>100000</v>
      </c>
      <c r="BD8699" s="52">
        <v>100000</v>
      </c>
      <c r="BE8699">
        <v>0</v>
      </c>
      <c r="BF8699">
        <v>0</v>
      </c>
      <c r="BG8699">
        <v>0</v>
      </c>
    </row>
    <row r="8700" spans="1:59">
      <c r="A8700">
        <v>8699</v>
      </c>
      <c r="E8700">
        <v>9795.2054794520554</v>
      </c>
      <c r="K8700">
        <v>4377.6981083779137</v>
      </c>
      <c r="L8700">
        <v>4484.9431083779136</v>
      </c>
      <c r="M8700">
        <v>4592.1881083779135</v>
      </c>
      <c r="N8700">
        <v>4699.4331083779134</v>
      </c>
      <c r="O8700">
        <v>4806.6781083779133</v>
      </c>
      <c r="Q8700">
        <v>58322.436401245912</v>
      </c>
      <c r="R8700">
        <v>56746.764481775201</v>
      </c>
      <c r="S8700">
        <v>55171.09256230449</v>
      </c>
      <c r="T8700">
        <v>53595.420642833778</v>
      </c>
      <c r="U8700">
        <v>52019.748723363067</v>
      </c>
      <c r="W8700">
        <v>7.8409999999999994E-2</v>
      </c>
      <c r="AB8700">
        <v>1</v>
      </c>
      <c r="AC8700">
        <v>1</v>
      </c>
      <c r="AD8700">
        <v>1</v>
      </c>
      <c r="AE8700">
        <v>1</v>
      </c>
      <c r="AF8700">
        <v>1</v>
      </c>
      <c r="AL8700">
        <v>2.0982835</v>
      </c>
      <c r="AM8700" s="5">
        <v>5.5527234077453613</v>
      </c>
      <c r="AN8700">
        <v>570.77625570776252</v>
      </c>
      <c r="AO8700">
        <f t="shared" si="135"/>
        <v>26826.48401826484</v>
      </c>
      <c r="AP8700">
        <v>684.93150684931504</v>
      </c>
      <c r="AQ8700">
        <v>0.117799</v>
      </c>
      <c r="AR8700">
        <v>0.143041</v>
      </c>
      <c r="AS8700">
        <v>0.176068</v>
      </c>
      <c r="AT8700">
        <v>0.15437299999999998</v>
      </c>
      <c r="AU8700">
        <v>0.14154800000000001</v>
      </c>
      <c r="AW8700">
        <v>0.117799</v>
      </c>
      <c r="AX8700">
        <v>0.14304100000000003</v>
      </c>
      <c r="AY8700">
        <v>0.176068</v>
      </c>
      <c r="AZ8700">
        <v>0.15437299999999998</v>
      </c>
      <c r="BA8700">
        <v>0.14154800000000001</v>
      </c>
      <c r="BC8700" s="52">
        <v>100000</v>
      </c>
      <c r="BD8700" s="52">
        <v>100000</v>
      </c>
      <c r="BE8700">
        <v>0</v>
      </c>
      <c r="BF8700">
        <v>0</v>
      </c>
      <c r="BG8700">
        <v>0</v>
      </c>
    </row>
    <row r="8701" spans="1:59">
      <c r="A8701">
        <v>8700</v>
      </c>
      <c r="E8701">
        <v>9795.2054794520554</v>
      </c>
      <c r="K8701">
        <v>5061.6040245361255</v>
      </c>
      <c r="L8701">
        <v>5227.1465245361251</v>
      </c>
      <c r="M8701">
        <v>5392.6890245361246</v>
      </c>
      <c r="N8701">
        <v>5558.2315245361242</v>
      </c>
      <c r="O8701">
        <v>5723.7740245361238</v>
      </c>
      <c r="Q8701">
        <v>55876.679684656403</v>
      </c>
      <c r="R8701">
        <v>54367.083712260406</v>
      </c>
      <c r="S8701">
        <v>52857.487739864409</v>
      </c>
      <c r="T8701">
        <v>51347.891767468413</v>
      </c>
      <c r="U8701">
        <v>49838.295795072416</v>
      </c>
      <c r="W8701">
        <v>0.20130999999999999</v>
      </c>
      <c r="AB8701">
        <v>1</v>
      </c>
      <c r="AC8701">
        <v>1</v>
      </c>
      <c r="AD8701">
        <v>1</v>
      </c>
      <c r="AE8701">
        <v>1</v>
      </c>
      <c r="AF8701">
        <v>1</v>
      </c>
      <c r="AL8701">
        <v>1.3374003000000001</v>
      </c>
      <c r="AM8701" s="5">
        <v>5.1417756080627441</v>
      </c>
      <c r="AN8701">
        <v>570.77625570776252</v>
      </c>
      <c r="AO8701">
        <f t="shared" si="135"/>
        <v>26826.48401826484</v>
      </c>
      <c r="AP8701">
        <v>684.93150684931504</v>
      </c>
      <c r="AQ8701">
        <v>0.11798499999999999</v>
      </c>
      <c r="AR8701">
        <v>0.14338200000000001</v>
      </c>
      <c r="AS8701">
        <v>0.176173</v>
      </c>
      <c r="AT8701">
        <v>0.15423400000000001</v>
      </c>
      <c r="AU8701">
        <v>0.14187</v>
      </c>
      <c r="AW8701">
        <v>0.11798499999999999</v>
      </c>
      <c r="AX8701">
        <v>0.14338200000000001</v>
      </c>
      <c r="AY8701">
        <v>0.17617300000000002</v>
      </c>
      <c r="AZ8701">
        <v>0.15423400000000004</v>
      </c>
      <c r="BA8701">
        <v>0.14187</v>
      </c>
      <c r="BC8701" s="52">
        <v>100000</v>
      </c>
      <c r="BD8701" s="52">
        <v>100000</v>
      </c>
      <c r="BE8701">
        <v>0</v>
      </c>
      <c r="BF8701">
        <v>0</v>
      </c>
      <c r="BG8701">
        <v>0</v>
      </c>
    </row>
    <row r="8702" spans="1:59">
      <c r="A8702">
        <v>8701</v>
      </c>
      <c r="E8702">
        <v>9795.2054794520554</v>
      </c>
      <c r="K8702">
        <v>4883.0415583719514</v>
      </c>
      <c r="L8702">
        <v>5094.0965583719517</v>
      </c>
      <c r="M8702">
        <v>5305.151558371952</v>
      </c>
      <c r="N8702">
        <v>5516.2065583719523</v>
      </c>
      <c r="O8702">
        <v>5727.2615583719526</v>
      </c>
      <c r="Q8702">
        <v>55025.420067145693</v>
      </c>
      <c r="R8702">
        <v>53538.822205784352</v>
      </c>
      <c r="S8702">
        <v>52052.224344423012</v>
      </c>
      <c r="T8702">
        <v>50565.626483061671</v>
      </c>
      <c r="U8702">
        <v>49079.02862170033</v>
      </c>
      <c r="W8702">
        <v>0.15264</v>
      </c>
      <c r="AB8702">
        <v>1</v>
      </c>
      <c r="AC8702">
        <v>1</v>
      </c>
      <c r="AD8702">
        <v>1</v>
      </c>
      <c r="AE8702">
        <v>1</v>
      </c>
      <c r="AF8702">
        <v>1</v>
      </c>
      <c r="AL8702">
        <v>1.5739751</v>
      </c>
      <c r="AM8702" s="5">
        <v>5.3620104789733887</v>
      </c>
      <c r="AN8702">
        <v>570.77625570776252</v>
      </c>
      <c r="AO8702">
        <f t="shared" si="135"/>
        <v>26826.48401826484</v>
      </c>
      <c r="AP8702">
        <v>684.93150684931504</v>
      </c>
      <c r="AQ8702">
        <v>0.118243</v>
      </c>
      <c r="AR8702">
        <v>0.14330500000000002</v>
      </c>
      <c r="AS8702">
        <v>0.176757</v>
      </c>
      <c r="AT8702">
        <v>0.154393</v>
      </c>
      <c r="AU8702">
        <v>0.14190799999999998</v>
      </c>
      <c r="AW8702">
        <v>0.118243</v>
      </c>
      <c r="AX8702">
        <v>0.14330500000000002</v>
      </c>
      <c r="AY8702">
        <v>0.176757</v>
      </c>
      <c r="AZ8702">
        <v>0.154393</v>
      </c>
      <c r="BA8702">
        <v>0.14190799999999998</v>
      </c>
      <c r="BC8702" s="52">
        <v>100000</v>
      </c>
      <c r="BD8702" s="52">
        <v>100000</v>
      </c>
      <c r="BE8702">
        <v>0</v>
      </c>
      <c r="BF8702">
        <v>0</v>
      </c>
      <c r="BG8702">
        <v>0</v>
      </c>
    </row>
    <row r="8703" spans="1:59">
      <c r="A8703">
        <v>8702</v>
      </c>
      <c r="E8703">
        <v>9795.2054794520554</v>
      </c>
      <c r="K8703">
        <v>4872.5378838917059</v>
      </c>
      <c r="L8703">
        <v>5130.3678838917058</v>
      </c>
      <c r="M8703">
        <v>5388.1978838917057</v>
      </c>
      <c r="N8703">
        <v>5646.0278838917056</v>
      </c>
      <c r="O8703">
        <v>5903.8578838917056</v>
      </c>
      <c r="Q8703">
        <v>54123.67193629533</v>
      </c>
      <c r="R8703">
        <v>52661.436212129898</v>
      </c>
      <c r="S8703">
        <v>51199.200487964466</v>
      </c>
      <c r="T8703">
        <v>49736.964763799035</v>
      </c>
      <c r="U8703">
        <v>48274.729039633603</v>
      </c>
      <c r="W8703">
        <v>7.4980000000000005E-2</v>
      </c>
      <c r="AB8703">
        <v>1</v>
      </c>
      <c r="AC8703">
        <v>1</v>
      </c>
      <c r="AD8703">
        <v>1</v>
      </c>
      <c r="AE8703">
        <v>1</v>
      </c>
      <c r="AF8703">
        <v>1</v>
      </c>
      <c r="AL8703">
        <v>1.7432095999999999</v>
      </c>
      <c r="AM8703" s="5">
        <v>5.6512866020202637</v>
      </c>
      <c r="AN8703">
        <v>570.77625570776252</v>
      </c>
      <c r="AO8703">
        <f t="shared" si="135"/>
        <v>26826.48401826484</v>
      </c>
      <c r="AP8703">
        <v>684.93150684931504</v>
      </c>
      <c r="AQ8703">
        <v>0.12010599999999999</v>
      </c>
      <c r="AR8703">
        <v>0.143983</v>
      </c>
      <c r="AS8703">
        <v>0.17682599999999998</v>
      </c>
      <c r="AT8703">
        <v>0.156723</v>
      </c>
      <c r="AU8703">
        <v>0.14363100000000001</v>
      </c>
      <c r="AW8703">
        <v>0.12010599999999998</v>
      </c>
      <c r="AX8703">
        <v>0.14398300000000003</v>
      </c>
      <c r="AY8703">
        <v>0.17682599999999998</v>
      </c>
      <c r="AZ8703">
        <v>0.156723</v>
      </c>
      <c r="BA8703">
        <v>0.14363100000000001</v>
      </c>
      <c r="BC8703" s="52">
        <v>100000</v>
      </c>
      <c r="BD8703" s="52">
        <v>100000</v>
      </c>
      <c r="BE8703">
        <v>0</v>
      </c>
      <c r="BF8703">
        <v>0</v>
      </c>
      <c r="BG8703">
        <v>0</v>
      </c>
    </row>
    <row r="8704" spans="1:59">
      <c r="A8704">
        <v>8703</v>
      </c>
      <c r="E8704">
        <v>9795.2054794520554</v>
      </c>
      <c r="K8704">
        <v>4852.697609873464</v>
      </c>
      <c r="L8704">
        <v>5168.0001098734638</v>
      </c>
      <c r="M8704">
        <v>5483.3026098734636</v>
      </c>
      <c r="N8704">
        <v>5798.6051098734633</v>
      </c>
      <c r="O8704">
        <v>6113.9076098734631</v>
      </c>
      <c r="Q8704">
        <v>54967.886444542717</v>
      </c>
      <c r="R8704">
        <v>53482.842943049371</v>
      </c>
      <c r="S8704">
        <v>51997.799441556024</v>
      </c>
      <c r="T8704">
        <v>50512.755940062678</v>
      </c>
      <c r="U8704">
        <v>49027.712438569331</v>
      </c>
      <c r="W8704">
        <v>0.15146000000000001</v>
      </c>
      <c r="AB8704">
        <v>1</v>
      </c>
      <c r="AC8704">
        <v>1</v>
      </c>
      <c r="AD8704">
        <v>1</v>
      </c>
      <c r="AE8704">
        <v>1</v>
      </c>
      <c r="AF8704">
        <v>1</v>
      </c>
      <c r="AL8704">
        <v>1.8114703000000001</v>
      </c>
      <c r="AM8704" s="5">
        <v>6.0285840034484863</v>
      </c>
      <c r="AN8704">
        <v>570.77625570776252</v>
      </c>
      <c r="AO8704">
        <f t="shared" si="135"/>
        <v>26826.48401826484</v>
      </c>
      <c r="AP8704">
        <v>684.93150684931504</v>
      </c>
      <c r="AQ8704">
        <v>0.12424299999999999</v>
      </c>
      <c r="AR8704">
        <v>0.18243000000000001</v>
      </c>
      <c r="AS8704">
        <v>0.22553800000000002</v>
      </c>
      <c r="AT8704">
        <v>0.21316099999999999</v>
      </c>
      <c r="AU8704">
        <v>0.19663900000000001</v>
      </c>
      <c r="AW8704">
        <v>0.12424299999999998</v>
      </c>
      <c r="AX8704">
        <v>0.18243000000000004</v>
      </c>
      <c r="AY8704">
        <v>0.22553800000000002</v>
      </c>
      <c r="AZ8704">
        <v>0.21316099999999999</v>
      </c>
      <c r="BA8704">
        <v>0.19663900000000001</v>
      </c>
      <c r="BC8704" s="52">
        <v>100000</v>
      </c>
      <c r="BD8704" s="52">
        <v>100000</v>
      </c>
      <c r="BE8704">
        <v>0</v>
      </c>
      <c r="BF8704">
        <v>0</v>
      </c>
      <c r="BG8704">
        <v>0</v>
      </c>
    </row>
    <row r="8705" spans="1:59">
      <c r="A8705">
        <v>8704</v>
      </c>
      <c r="E8705">
        <v>9795.2054794520554</v>
      </c>
      <c r="K8705">
        <v>4563.2630241955849</v>
      </c>
      <c r="L8705">
        <v>4996.5355241955849</v>
      </c>
      <c r="M8705">
        <v>5429.8080241955849</v>
      </c>
      <c r="N8705">
        <v>5863.080524195585</v>
      </c>
      <c r="O8705">
        <v>6296.353024195585</v>
      </c>
      <c r="Q8705">
        <v>55492.144910222938</v>
      </c>
      <c r="R8705">
        <v>53992.93774545865</v>
      </c>
      <c r="S8705">
        <v>52493.730580694362</v>
      </c>
      <c r="T8705">
        <v>50994.523415930074</v>
      </c>
      <c r="U8705">
        <v>49495.316251165787</v>
      </c>
      <c r="W8705">
        <v>0.13113999999999998</v>
      </c>
      <c r="AB8705">
        <v>1</v>
      </c>
      <c r="AC8705">
        <v>1</v>
      </c>
      <c r="AD8705">
        <v>1</v>
      </c>
      <c r="AE8705">
        <v>1</v>
      </c>
      <c r="AF8705">
        <v>1</v>
      </c>
      <c r="AL8705">
        <v>1.9027375</v>
      </c>
      <c r="AM8705" s="5">
        <v>6.1604580879211426</v>
      </c>
      <c r="AN8705">
        <v>570.77625570776252</v>
      </c>
      <c r="AO8705">
        <f t="shared" si="135"/>
        <v>26826.48401826484</v>
      </c>
      <c r="AP8705">
        <v>684.93150684931504</v>
      </c>
      <c r="AQ8705">
        <v>0.12639900000000001</v>
      </c>
      <c r="AR8705">
        <v>0.186615</v>
      </c>
      <c r="AS8705">
        <v>0.230434</v>
      </c>
      <c r="AT8705">
        <v>0.218167</v>
      </c>
      <c r="AU8705">
        <v>0.198826</v>
      </c>
      <c r="AW8705">
        <v>0.12639900000000004</v>
      </c>
      <c r="AX8705">
        <v>0.18661500000000003</v>
      </c>
      <c r="AY8705">
        <v>0.23043400000000003</v>
      </c>
      <c r="AZ8705">
        <v>0.218167</v>
      </c>
      <c r="BA8705">
        <v>0.198826</v>
      </c>
      <c r="BC8705" s="52">
        <v>100000</v>
      </c>
      <c r="BD8705" s="52">
        <v>100000</v>
      </c>
      <c r="BE8705">
        <v>0</v>
      </c>
      <c r="BF8705">
        <v>0</v>
      </c>
      <c r="BG8705">
        <v>0</v>
      </c>
    </row>
    <row r="8706" spans="1:59">
      <c r="A8706">
        <v>8705</v>
      </c>
      <c r="E8706">
        <v>9795.2054794520554</v>
      </c>
      <c r="K8706">
        <v>4933.2257808886798</v>
      </c>
      <c r="L8706">
        <v>5556.0766142220127</v>
      </c>
      <c r="M8706">
        <v>6178.9274475553457</v>
      </c>
      <c r="N8706">
        <v>6801.7782808886786</v>
      </c>
      <c r="O8706">
        <v>7424.6291142220116</v>
      </c>
      <c r="Q8706">
        <v>58661.765776096807</v>
      </c>
      <c r="R8706">
        <v>57076.926340910752</v>
      </c>
      <c r="S8706">
        <v>55492.086905724696</v>
      </c>
      <c r="T8706">
        <v>53907.247470538641</v>
      </c>
      <c r="U8706">
        <v>52322.408035352586</v>
      </c>
      <c r="W8706">
        <v>0</v>
      </c>
      <c r="AB8706">
        <v>1</v>
      </c>
      <c r="AC8706">
        <v>1</v>
      </c>
      <c r="AD8706">
        <v>1</v>
      </c>
      <c r="AE8706">
        <v>1</v>
      </c>
      <c r="AF8706">
        <v>1</v>
      </c>
      <c r="AL8706">
        <v>2.3562968</v>
      </c>
      <c r="AM8706" s="5">
        <v>6.3460378646850586</v>
      </c>
      <c r="AN8706">
        <v>570.77625570776252</v>
      </c>
      <c r="AO8706">
        <f t="shared" si="135"/>
        <v>26826.48401826484</v>
      </c>
      <c r="AP8706">
        <v>684.93150684931504</v>
      </c>
      <c r="AQ8706">
        <v>0.12625600000000001</v>
      </c>
      <c r="AR8706">
        <v>0.18676099999999998</v>
      </c>
      <c r="AS8706">
        <v>0.22917199999999999</v>
      </c>
      <c r="AT8706">
        <v>0.217196</v>
      </c>
      <c r="AU8706">
        <v>0.197793</v>
      </c>
      <c r="AW8706">
        <v>0.12625600000000003</v>
      </c>
      <c r="AX8706">
        <v>0.18676100000000001</v>
      </c>
      <c r="AY8706">
        <v>0.22917199999999999</v>
      </c>
      <c r="AZ8706">
        <v>0.217196</v>
      </c>
      <c r="BA8706">
        <v>0.197793</v>
      </c>
      <c r="BC8706" s="52">
        <v>100000</v>
      </c>
      <c r="BD8706" s="52">
        <v>100000</v>
      </c>
      <c r="BE8706">
        <v>0</v>
      </c>
      <c r="BF8706">
        <v>0</v>
      </c>
      <c r="BG8706">
        <v>0</v>
      </c>
    </row>
    <row r="8707" spans="1:59">
      <c r="A8707">
        <v>8706</v>
      </c>
      <c r="E8707">
        <v>9795.2054794520554</v>
      </c>
      <c r="K8707">
        <v>6723.5187422994286</v>
      </c>
      <c r="L8707">
        <v>7502.0137422994285</v>
      </c>
      <c r="M8707">
        <v>8280.5087422994275</v>
      </c>
      <c r="N8707">
        <v>9059.0037422994264</v>
      </c>
      <c r="O8707">
        <v>9837.4987422994254</v>
      </c>
      <c r="Q8707">
        <v>60114.190814174421</v>
      </c>
      <c r="R8707">
        <v>58490.111843156432</v>
      </c>
      <c r="S8707">
        <v>56866.032872138443</v>
      </c>
      <c r="T8707">
        <v>55241.953901120454</v>
      </c>
      <c r="U8707">
        <v>53617.874930102465</v>
      </c>
      <c r="W8707">
        <v>0</v>
      </c>
      <c r="AB8707">
        <v>1</v>
      </c>
      <c r="AC8707">
        <v>1</v>
      </c>
      <c r="AD8707">
        <v>1</v>
      </c>
      <c r="AE8707">
        <v>1</v>
      </c>
      <c r="AF8707">
        <v>1</v>
      </c>
      <c r="AL8707">
        <v>2.27583</v>
      </c>
      <c r="AM8707" s="5">
        <v>5.9011492729187012</v>
      </c>
      <c r="AN8707">
        <v>570.77625570776252</v>
      </c>
      <c r="AO8707">
        <f t="shared" ref="AO8707:AO8761" si="136">235000000/8760</f>
        <v>26826.48401826484</v>
      </c>
      <c r="AP8707">
        <v>684.93150684931504</v>
      </c>
      <c r="AQ8707">
        <v>0.12640300000000002</v>
      </c>
      <c r="AR8707">
        <v>0.18708000000000002</v>
      </c>
      <c r="AS8707">
        <v>0.22880699999999998</v>
      </c>
      <c r="AT8707">
        <v>0.216308</v>
      </c>
      <c r="AU8707">
        <v>0.19778499999999999</v>
      </c>
      <c r="AW8707">
        <v>0.12640300000000004</v>
      </c>
      <c r="AX8707">
        <v>0.18708000000000002</v>
      </c>
      <c r="AY8707">
        <v>0.22880699999999998</v>
      </c>
      <c r="AZ8707">
        <v>0.216308</v>
      </c>
      <c r="BA8707">
        <v>0.19778499999999999</v>
      </c>
      <c r="BC8707" s="52">
        <v>100000</v>
      </c>
      <c r="BD8707" s="52">
        <v>100000</v>
      </c>
      <c r="BE8707">
        <v>0</v>
      </c>
      <c r="BF8707">
        <v>0</v>
      </c>
      <c r="BG8707">
        <v>0</v>
      </c>
    </row>
    <row r="8708" spans="1:59">
      <c r="A8708">
        <v>8707</v>
      </c>
      <c r="E8708">
        <v>9795.2054794520554</v>
      </c>
      <c r="K8708">
        <v>7870.7534105306977</v>
      </c>
      <c r="L8708">
        <v>8681.9717438640309</v>
      </c>
      <c r="M8708">
        <v>9493.1900771973651</v>
      </c>
      <c r="N8708">
        <v>10304.408410530699</v>
      </c>
      <c r="O8708">
        <v>11115.626743864033</v>
      </c>
      <c r="Q8708">
        <v>60640.797649609078</v>
      </c>
      <c r="R8708">
        <v>59002.491570751241</v>
      </c>
      <c r="S8708">
        <v>57364.185491893404</v>
      </c>
      <c r="T8708">
        <v>55725.879413035567</v>
      </c>
      <c r="U8708">
        <v>54087.57333417773</v>
      </c>
      <c r="W8708">
        <v>0</v>
      </c>
      <c r="AB8708">
        <v>1</v>
      </c>
      <c r="AC8708">
        <v>1</v>
      </c>
      <c r="AD8708">
        <v>1</v>
      </c>
      <c r="AE8708">
        <v>1</v>
      </c>
      <c r="AF8708">
        <v>1</v>
      </c>
      <c r="AL8708">
        <v>2.5144196000000001</v>
      </c>
      <c r="AM8708" s="5">
        <v>5.7874364852905273</v>
      </c>
      <c r="AN8708">
        <v>570.77625570776252</v>
      </c>
      <c r="AO8708">
        <f t="shared" si="136"/>
        <v>26826.48401826484</v>
      </c>
      <c r="AP8708">
        <v>684.93150684931504</v>
      </c>
      <c r="AQ8708">
        <v>0.12639400000000001</v>
      </c>
      <c r="AR8708">
        <v>0.18697</v>
      </c>
      <c r="AS8708">
        <v>0.22877</v>
      </c>
      <c r="AT8708">
        <v>0.21551300000000001</v>
      </c>
      <c r="AU8708">
        <v>0.19842400000000002</v>
      </c>
      <c r="AW8708">
        <v>0.12639400000000001</v>
      </c>
      <c r="AX8708">
        <v>0.18697000000000003</v>
      </c>
      <c r="AY8708">
        <v>0.22877000000000003</v>
      </c>
      <c r="AZ8708">
        <v>0.21551300000000001</v>
      </c>
      <c r="BA8708">
        <v>0.19842400000000004</v>
      </c>
      <c r="BC8708" s="52">
        <v>100000</v>
      </c>
      <c r="BD8708" s="52">
        <v>100000</v>
      </c>
      <c r="BE8708">
        <v>0</v>
      </c>
      <c r="BF8708">
        <v>0</v>
      </c>
      <c r="BG8708">
        <v>0</v>
      </c>
    </row>
    <row r="8709" spans="1:59">
      <c r="A8709">
        <v>8708</v>
      </c>
      <c r="E8709">
        <v>9795.2054794520554</v>
      </c>
      <c r="K8709">
        <v>8261.7235161842837</v>
      </c>
      <c r="L8709">
        <v>9037.193516184283</v>
      </c>
      <c r="M8709">
        <v>9812.6635161842823</v>
      </c>
      <c r="N8709">
        <v>10588.133516184282</v>
      </c>
      <c r="O8709">
        <v>11363.603516184281</v>
      </c>
      <c r="Q8709">
        <v>60217.516210608163</v>
      </c>
      <c r="R8709">
        <v>58590.645742698747</v>
      </c>
      <c r="S8709">
        <v>56963.775274789325</v>
      </c>
      <c r="T8709">
        <v>55336.904806879902</v>
      </c>
      <c r="U8709">
        <v>53710.034338970479</v>
      </c>
      <c r="W8709">
        <v>0</v>
      </c>
      <c r="AB8709">
        <v>1</v>
      </c>
      <c r="AC8709">
        <v>1</v>
      </c>
      <c r="AD8709">
        <v>1</v>
      </c>
      <c r="AE8709">
        <v>1</v>
      </c>
      <c r="AF8709">
        <v>1</v>
      </c>
      <c r="AL8709">
        <v>3.41859</v>
      </c>
      <c r="AM8709" s="5">
        <v>5.6019430160522461</v>
      </c>
      <c r="AN8709">
        <v>570.77625570776252</v>
      </c>
      <c r="AO8709">
        <f t="shared" si="136"/>
        <v>26826.48401826484</v>
      </c>
      <c r="AP8709">
        <v>684.93150684931504</v>
      </c>
      <c r="AQ8709">
        <v>0.12640099999999999</v>
      </c>
      <c r="AR8709">
        <v>0.186887</v>
      </c>
      <c r="AS8709">
        <v>0.22792500000000002</v>
      </c>
      <c r="AT8709">
        <v>0.21471600000000002</v>
      </c>
      <c r="AU8709">
        <v>0.197935</v>
      </c>
      <c r="AW8709">
        <v>0.12640099999999999</v>
      </c>
      <c r="AX8709">
        <v>0.18688700000000003</v>
      </c>
      <c r="AY8709">
        <v>0.22792500000000004</v>
      </c>
      <c r="AZ8709">
        <v>0.21471600000000002</v>
      </c>
      <c r="BA8709">
        <v>0.19793500000000003</v>
      </c>
      <c r="BC8709" s="52">
        <v>100000</v>
      </c>
      <c r="BD8709" s="52">
        <v>100000</v>
      </c>
      <c r="BE8709">
        <v>0</v>
      </c>
      <c r="BF8709">
        <v>0</v>
      </c>
      <c r="BG8709">
        <v>0</v>
      </c>
    </row>
    <row r="8710" spans="1:59">
      <c r="A8710">
        <v>8709</v>
      </c>
      <c r="E8710">
        <v>9795.2054794520554</v>
      </c>
      <c r="K8710">
        <v>7330.397712269174</v>
      </c>
      <c r="L8710">
        <v>7986.6318789358411</v>
      </c>
      <c r="M8710">
        <v>8642.8660456025082</v>
      </c>
      <c r="N8710">
        <v>9299.1002122691752</v>
      </c>
      <c r="O8710">
        <v>9955.3343789358423</v>
      </c>
      <c r="Q8710">
        <v>58317.739661737032</v>
      </c>
      <c r="R8710">
        <v>56742.194631404134</v>
      </c>
      <c r="S8710">
        <v>55166.649601071236</v>
      </c>
      <c r="T8710">
        <v>53591.104570738338</v>
      </c>
      <c r="U8710">
        <v>52015.55954040544</v>
      </c>
      <c r="W8710">
        <v>0</v>
      </c>
      <c r="AB8710">
        <v>1</v>
      </c>
      <c r="AC8710">
        <v>1</v>
      </c>
      <c r="AD8710">
        <v>1</v>
      </c>
      <c r="AE8710">
        <v>1</v>
      </c>
      <c r="AF8710">
        <v>1</v>
      </c>
      <c r="AL8710">
        <v>2.8896834999999998</v>
      </c>
      <c r="AM8710" s="5">
        <v>5.5472054481506348</v>
      </c>
      <c r="AN8710">
        <v>570.77625570776252</v>
      </c>
      <c r="AO8710">
        <f t="shared" si="136"/>
        <v>26826.48401826484</v>
      </c>
      <c r="AP8710">
        <v>684.93150684931504</v>
      </c>
      <c r="AQ8710">
        <v>0.12548000000000001</v>
      </c>
      <c r="AR8710">
        <v>0.184974</v>
      </c>
      <c r="AS8710">
        <v>0.22669700000000001</v>
      </c>
      <c r="AT8710">
        <v>0.21424499999999999</v>
      </c>
      <c r="AU8710">
        <v>0.19786500000000001</v>
      </c>
      <c r="AW8710">
        <v>0.12548000000000004</v>
      </c>
      <c r="AX8710">
        <v>0.18497400000000003</v>
      </c>
      <c r="AY8710">
        <v>0.22669700000000004</v>
      </c>
      <c r="AZ8710">
        <v>0.21424500000000002</v>
      </c>
      <c r="BA8710">
        <v>0.19786500000000001</v>
      </c>
      <c r="BC8710" s="52">
        <v>100000</v>
      </c>
      <c r="BD8710" s="52">
        <v>100000</v>
      </c>
      <c r="BE8710">
        <v>0</v>
      </c>
      <c r="BF8710">
        <v>0</v>
      </c>
      <c r="BG8710">
        <v>0</v>
      </c>
    </row>
    <row r="8711" spans="1:59">
      <c r="A8711">
        <v>8710</v>
      </c>
      <c r="E8711">
        <v>9795.2054794520554</v>
      </c>
      <c r="K8711">
        <v>6226.344816901139</v>
      </c>
      <c r="L8711">
        <v>6775.0856502344723</v>
      </c>
      <c r="M8711">
        <v>7323.8264835678056</v>
      </c>
      <c r="N8711">
        <v>7872.5673169011388</v>
      </c>
      <c r="O8711">
        <v>8421.3081502344721</v>
      </c>
      <c r="Q8711">
        <v>52671.246898217723</v>
      </c>
      <c r="R8711">
        <v>51248.250709884225</v>
      </c>
      <c r="S8711">
        <v>49825.254521550727</v>
      </c>
      <c r="T8711">
        <v>48402.258333217229</v>
      </c>
      <c r="U8711">
        <v>46979.262144883731</v>
      </c>
      <c r="W8711">
        <v>0</v>
      </c>
      <c r="AB8711">
        <v>1</v>
      </c>
      <c r="AC8711">
        <v>1</v>
      </c>
      <c r="AD8711">
        <v>1</v>
      </c>
      <c r="AE8711">
        <v>1</v>
      </c>
      <c r="AF8711">
        <v>1</v>
      </c>
      <c r="AL8711">
        <v>1.8372105000000001</v>
      </c>
      <c r="AM8711" s="5">
        <v>5.5170173645019531</v>
      </c>
      <c r="AN8711">
        <v>570.77625570776252</v>
      </c>
      <c r="AO8711">
        <f t="shared" si="136"/>
        <v>26826.48401826484</v>
      </c>
      <c r="AP8711">
        <v>684.93150684931504</v>
      </c>
      <c r="AQ8711">
        <v>0.12548099999999998</v>
      </c>
      <c r="AR8711">
        <v>0.183611</v>
      </c>
      <c r="AS8711">
        <v>0.22556599999999999</v>
      </c>
      <c r="AT8711">
        <v>0.21413499999999999</v>
      </c>
      <c r="AU8711">
        <v>0.19653899999999999</v>
      </c>
      <c r="AW8711">
        <v>0.12548100000000001</v>
      </c>
      <c r="AX8711">
        <v>0.18361100000000002</v>
      </c>
      <c r="AY8711">
        <v>0.22556599999999999</v>
      </c>
      <c r="AZ8711">
        <v>0.21413500000000002</v>
      </c>
      <c r="BA8711">
        <v>0.19653900000000002</v>
      </c>
      <c r="BC8711" s="52">
        <v>100000</v>
      </c>
      <c r="BD8711" s="52">
        <v>100000</v>
      </c>
      <c r="BE8711">
        <v>0</v>
      </c>
      <c r="BF8711">
        <v>0</v>
      </c>
      <c r="BG8711">
        <v>0</v>
      </c>
    </row>
    <row r="8712" spans="1:59">
      <c r="A8712">
        <v>8711</v>
      </c>
      <c r="E8712">
        <v>9795.2054794520554</v>
      </c>
      <c r="K8712">
        <v>5978.9249291442402</v>
      </c>
      <c r="L8712">
        <v>6431.1440958109069</v>
      </c>
      <c r="M8712">
        <v>6883.3632624775737</v>
      </c>
      <c r="N8712">
        <v>7335.5824291442405</v>
      </c>
      <c r="O8712">
        <v>7787.8015958109072</v>
      </c>
      <c r="Q8712">
        <v>43410.130127785473</v>
      </c>
      <c r="R8712">
        <v>42237.337509048819</v>
      </c>
      <c r="S8712">
        <v>41064.544890312165</v>
      </c>
      <c r="T8712">
        <v>39891.752271575511</v>
      </c>
      <c r="U8712">
        <v>38718.959652838857</v>
      </c>
      <c r="W8712">
        <v>0</v>
      </c>
      <c r="AB8712">
        <v>1</v>
      </c>
      <c r="AC8712">
        <v>1</v>
      </c>
      <c r="AD8712">
        <v>1</v>
      </c>
      <c r="AE8712">
        <v>1</v>
      </c>
      <c r="AF8712">
        <v>1</v>
      </c>
      <c r="AL8712">
        <v>1.5296476000000001</v>
      </c>
      <c r="AM8712" s="5">
        <v>5.0729284286499023</v>
      </c>
      <c r="AN8712">
        <v>570.77625570776252</v>
      </c>
      <c r="AO8712">
        <f t="shared" si="136"/>
        <v>26826.48401826484</v>
      </c>
      <c r="AP8712">
        <v>684.93150684931504</v>
      </c>
      <c r="AQ8712">
        <v>0.124656</v>
      </c>
      <c r="AR8712">
        <v>0.18240199999999998</v>
      </c>
      <c r="AS8712">
        <v>0.2253</v>
      </c>
      <c r="AT8712">
        <v>0.21304100000000001</v>
      </c>
      <c r="AU8712">
        <v>0.19620699999999999</v>
      </c>
      <c r="AW8712">
        <v>0.124656</v>
      </c>
      <c r="AX8712">
        <v>0.18240200000000001</v>
      </c>
      <c r="AY8712">
        <v>0.2253</v>
      </c>
      <c r="AZ8712">
        <v>0.21304100000000004</v>
      </c>
      <c r="BA8712">
        <v>0.19620700000000002</v>
      </c>
      <c r="BC8712" s="52">
        <v>100000</v>
      </c>
      <c r="BD8712" s="52">
        <v>100000</v>
      </c>
      <c r="BE8712">
        <v>0</v>
      </c>
      <c r="BF8712">
        <v>0</v>
      </c>
      <c r="BG8712">
        <v>0</v>
      </c>
    </row>
    <row r="8713" spans="1:59">
      <c r="A8713">
        <v>8712</v>
      </c>
      <c r="E8713">
        <v>9795.2054794520554</v>
      </c>
      <c r="K8713">
        <v>4455.8921295086302</v>
      </c>
      <c r="L8713">
        <v>4848.79712950863</v>
      </c>
      <c r="M8713">
        <v>5241.7021295086297</v>
      </c>
      <c r="N8713">
        <v>5634.6071295086294</v>
      </c>
      <c r="O8713">
        <v>6027.5121295086292</v>
      </c>
      <c r="Q8713">
        <v>34984.420760831032</v>
      </c>
      <c r="R8713">
        <v>34039.261867531874</v>
      </c>
      <c r="S8713">
        <v>33094.102974232715</v>
      </c>
      <c r="T8713">
        <v>32148.944080933561</v>
      </c>
      <c r="U8713">
        <v>31203.785187634407</v>
      </c>
      <c r="W8713">
        <v>0</v>
      </c>
      <c r="AB8713">
        <v>1</v>
      </c>
      <c r="AC8713">
        <v>1</v>
      </c>
      <c r="AD8713">
        <v>1</v>
      </c>
      <c r="AE8713">
        <v>1</v>
      </c>
      <c r="AF8713">
        <v>1</v>
      </c>
      <c r="AL8713">
        <v>1.8295269000000001</v>
      </c>
      <c r="AM8713" s="5">
        <v>4.1990494728088379</v>
      </c>
      <c r="AN8713">
        <v>570.77625570776252</v>
      </c>
      <c r="AO8713">
        <f t="shared" si="136"/>
        <v>26826.48401826484</v>
      </c>
      <c r="AP8713">
        <v>684.93150684931504</v>
      </c>
      <c r="AQ8713">
        <v>0.121711</v>
      </c>
      <c r="AR8713">
        <v>0.182423</v>
      </c>
      <c r="AS8713">
        <v>0.22539300000000001</v>
      </c>
      <c r="AT8713">
        <v>0.212862</v>
      </c>
      <c r="AU8713">
        <v>0.19606800000000002</v>
      </c>
      <c r="AW8713">
        <v>0.121711</v>
      </c>
      <c r="AX8713">
        <v>0.182423</v>
      </c>
      <c r="AY8713">
        <v>0.22539300000000001</v>
      </c>
      <c r="AZ8713">
        <v>0.212862</v>
      </c>
      <c r="BA8713">
        <v>0.19606800000000002</v>
      </c>
      <c r="BC8713" s="52">
        <v>100000</v>
      </c>
      <c r="BD8713" s="52">
        <v>100000</v>
      </c>
      <c r="BE8713">
        <v>0</v>
      </c>
      <c r="BF8713">
        <v>0</v>
      </c>
      <c r="BG8713">
        <v>0</v>
      </c>
    </row>
    <row r="8714" spans="1:59">
      <c r="A8714">
        <v>8713</v>
      </c>
      <c r="E8714">
        <v>9795.2054794520554</v>
      </c>
      <c r="K8714">
        <v>3363.4783914617142</v>
      </c>
      <c r="L8714">
        <v>3578.657558128381</v>
      </c>
      <c r="M8714">
        <v>3793.8367247950478</v>
      </c>
      <c r="N8714">
        <v>4009.0158914617145</v>
      </c>
      <c r="O8714">
        <v>4224.1950581283809</v>
      </c>
      <c r="Q8714">
        <v>31356.40667016917</v>
      </c>
      <c r="R8714">
        <v>30509.264256840714</v>
      </c>
      <c r="S8714">
        <v>29662.121843512257</v>
      </c>
      <c r="T8714">
        <v>28814.979430183801</v>
      </c>
      <c r="U8714">
        <v>27967.837016855345</v>
      </c>
      <c r="W8714">
        <v>0</v>
      </c>
      <c r="AB8714">
        <v>1</v>
      </c>
      <c r="AC8714">
        <v>1</v>
      </c>
      <c r="AD8714">
        <v>1</v>
      </c>
      <c r="AE8714">
        <v>1</v>
      </c>
      <c r="AF8714">
        <v>1</v>
      </c>
      <c r="AL8714">
        <v>1.6864060999999999</v>
      </c>
      <c r="AM8714" s="5">
        <v>2.5941181182861328</v>
      </c>
      <c r="AN8714">
        <v>570.77625570776252</v>
      </c>
      <c r="AO8714">
        <f t="shared" si="136"/>
        <v>26826.48401826484</v>
      </c>
      <c r="AP8714">
        <v>684.93150684931504</v>
      </c>
      <c r="AQ8714">
        <v>0.120643</v>
      </c>
      <c r="AR8714">
        <v>0.18243100000000001</v>
      </c>
      <c r="AS8714">
        <v>0.225494</v>
      </c>
      <c r="AT8714">
        <v>0.21291499999999999</v>
      </c>
      <c r="AU8714">
        <v>0.19650299999999998</v>
      </c>
      <c r="AW8714">
        <v>0.12064299999999999</v>
      </c>
      <c r="AX8714">
        <v>0.18243100000000001</v>
      </c>
      <c r="AY8714">
        <v>0.22549400000000003</v>
      </c>
      <c r="AZ8714">
        <v>0.21291500000000002</v>
      </c>
      <c r="BA8714">
        <v>0.19650299999999998</v>
      </c>
      <c r="BC8714" s="52">
        <v>100000</v>
      </c>
      <c r="BD8714" s="52">
        <v>100000</v>
      </c>
      <c r="BE8714">
        <v>0</v>
      </c>
      <c r="BF8714">
        <v>0</v>
      </c>
      <c r="BG8714">
        <v>0</v>
      </c>
    </row>
    <row r="8715" spans="1:59">
      <c r="A8715">
        <v>8714</v>
      </c>
      <c r="E8715">
        <v>9795.2054794520554</v>
      </c>
      <c r="K8715">
        <v>2396.3029291046778</v>
      </c>
      <c r="L8715">
        <v>2497.6079291046781</v>
      </c>
      <c r="M8715">
        <v>2598.9129291046784</v>
      </c>
      <c r="N8715">
        <v>2700.2179291046787</v>
      </c>
      <c r="O8715">
        <v>2801.522929104679</v>
      </c>
      <c r="Q8715">
        <v>31956.081268542359</v>
      </c>
      <c r="R8715">
        <v>31092.737707491655</v>
      </c>
      <c r="S8715">
        <v>30229.394146440951</v>
      </c>
      <c r="T8715">
        <v>29366.050585390247</v>
      </c>
      <c r="U8715">
        <v>28502.707024339543</v>
      </c>
      <c r="W8715">
        <v>0</v>
      </c>
      <c r="AB8715">
        <v>1</v>
      </c>
      <c r="AC8715">
        <v>1</v>
      </c>
      <c r="AD8715">
        <v>1</v>
      </c>
      <c r="AE8715">
        <v>1</v>
      </c>
      <c r="AF8715">
        <v>1</v>
      </c>
      <c r="AL8715">
        <v>1.8521512</v>
      </c>
      <c r="AM8715" s="5">
        <v>1.826021552085876</v>
      </c>
      <c r="AN8715">
        <v>570.77625570776252</v>
      </c>
      <c r="AO8715">
        <f t="shared" si="136"/>
        <v>26826.48401826484</v>
      </c>
      <c r="AP8715">
        <v>684.93150684931504</v>
      </c>
      <c r="AQ8715">
        <v>0.12063500000000001</v>
      </c>
      <c r="AR8715">
        <v>0.18243100000000001</v>
      </c>
      <c r="AS8715">
        <v>0.22547900000000001</v>
      </c>
      <c r="AT8715">
        <v>0.21287999999999999</v>
      </c>
      <c r="AU8715">
        <v>0.19651299999999999</v>
      </c>
      <c r="AW8715">
        <v>0.12063500000000001</v>
      </c>
      <c r="AX8715">
        <v>0.18243100000000001</v>
      </c>
      <c r="AY8715">
        <v>0.22547900000000004</v>
      </c>
      <c r="AZ8715">
        <v>0.21288000000000001</v>
      </c>
      <c r="BA8715">
        <v>0.19651299999999999</v>
      </c>
      <c r="BC8715" s="52">
        <v>100000</v>
      </c>
      <c r="BD8715" s="52">
        <v>100000</v>
      </c>
      <c r="BE8715">
        <v>0</v>
      </c>
      <c r="BF8715">
        <v>0</v>
      </c>
      <c r="BG8715">
        <v>0</v>
      </c>
    </row>
    <row r="8716" spans="1:59">
      <c r="A8716">
        <v>8715</v>
      </c>
      <c r="E8716">
        <v>9795.2054794520554</v>
      </c>
      <c r="K8716">
        <v>1811.5535564583433</v>
      </c>
      <c r="L8716">
        <v>1859.2360564583432</v>
      </c>
      <c r="M8716">
        <v>1906.9185564583431</v>
      </c>
      <c r="N8716">
        <v>1954.601056458343</v>
      </c>
      <c r="O8716">
        <v>2002.2835564583429</v>
      </c>
      <c r="Q8716">
        <v>32600.0110706997</v>
      </c>
      <c r="R8716">
        <v>31719.270738076488</v>
      </c>
      <c r="S8716">
        <v>30838.530405453275</v>
      </c>
      <c r="T8716">
        <v>29957.790072830063</v>
      </c>
      <c r="U8716">
        <v>29077.04974020685</v>
      </c>
      <c r="W8716">
        <v>0</v>
      </c>
      <c r="AB8716">
        <v>1</v>
      </c>
      <c r="AC8716">
        <v>1</v>
      </c>
      <c r="AD8716">
        <v>1</v>
      </c>
      <c r="AE8716">
        <v>1</v>
      </c>
      <c r="AF8716">
        <v>1</v>
      </c>
      <c r="AL8716">
        <v>2.5204132000000001</v>
      </c>
      <c r="AM8716" s="5">
        <v>1.2160593271255491</v>
      </c>
      <c r="AN8716">
        <v>570.77625570776252</v>
      </c>
      <c r="AO8716">
        <f t="shared" si="136"/>
        <v>26826.48401826484</v>
      </c>
      <c r="AP8716">
        <v>684.93150684931504</v>
      </c>
      <c r="AQ8716">
        <v>0.120614</v>
      </c>
      <c r="AR8716">
        <v>0.18247099999999999</v>
      </c>
      <c r="AS8716">
        <v>0.22543000000000002</v>
      </c>
      <c r="AT8716">
        <v>0.21284500000000001</v>
      </c>
      <c r="AU8716">
        <v>0.19644999999999999</v>
      </c>
      <c r="AW8716">
        <v>0.12061399999999999</v>
      </c>
      <c r="AX8716">
        <v>0.18247099999999999</v>
      </c>
      <c r="AY8716">
        <v>0.22543000000000002</v>
      </c>
      <c r="AZ8716">
        <v>0.21284500000000001</v>
      </c>
      <c r="BA8716">
        <v>0.19645000000000001</v>
      </c>
      <c r="BC8716" s="52">
        <v>100000</v>
      </c>
      <c r="BD8716" s="52">
        <v>100000</v>
      </c>
      <c r="BE8716">
        <v>0</v>
      </c>
      <c r="BF8716">
        <v>0</v>
      </c>
      <c r="BG8716">
        <v>0</v>
      </c>
    </row>
    <row r="8717" spans="1:59">
      <c r="A8717">
        <v>8716</v>
      </c>
      <c r="E8717">
        <v>9795.2054794520554</v>
      </c>
      <c r="K8717">
        <v>1696.9426794196618</v>
      </c>
      <c r="L8717">
        <v>1737.5026794196617</v>
      </c>
      <c r="M8717">
        <v>1778.0626794196617</v>
      </c>
      <c r="N8717">
        <v>1818.6226794196616</v>
      </c>
      <c r="O8717">
        <v>1859.1826794196616</v>
      </c>
      <c r="Q8717">
        <v>34606.635019406363</v>
      </c>
      <c r="R8717">
        <v>33671.682600000422</v>
      </c>
      <c r="S8717">
        <v>32736.730180594481</v>
      </c>
      <c r="T8717">
        <v>31801.777761188539</v>
      </c>
      <c r="U8717">
        <v>30866.825341782598</v>
      </c>
      <c r="W8717">
        <v>0</v>
      </c>
      <c r="AB8717">
        <v>1</v>
      </c>
      <c r="AC8717">
        <v>1</v>
      </c>
      <c r="AD8717">
        <v>1</v>
      </c>
      <c r="AE8717">
        <v>1</v>
      </c>
      <c r="AF8717">
        <v>1</v>
      </c>
      <c r="AL8717">
        <v>2.9760056000000001</v>
      </c>
      <c r="AM8717" s="5">
        <v>1.233437657356262</v>
      </c>
      <c r="AN8717">
        <v>570.77625570776252</v>
      </c>
      <c r="AO8717">
        <f t="shared" si="136"/>
        <v>26826.48401826484</v>
      </c>
      <c r="AP8717">
        <v>684.93150684931504</v>
      </c>
      <c r="AQ8717">
        <v>0.11094899999999999</v>
      </c>
      <c r="AR8717">
        <v>0.15606600000000001</v>
      </c>
      <c r="AS8717">
        <v>0.15764300000000001</v>
      </c>
      <c r="AT8717">
        <v>0.188719</v>
      </c>
      <c r="AU8717">
        <v>0.19416600000000001</v>
      </c>
      <c r="AW8717">
        <v>0.11094900000000001</v>
      </c>
      <c r="AX8717">
        <v>0.15606600000000004</v>
      </c>
      <c r="AY8717">
        <v>0.15764300000000003</v>
      </c>
      <c r="AZ8717">
        <v>0.18871900000000003</v>
      </c>
      <c r="BA8717">
        <v>0.19416600000000001</v>
      </c>
      <c r="BC8717" s="52">
        <v>100000</v>
      </c>
      <c r="BD8717" s="52">
        <v>100000</v>
      </c>
      <c r="BE8717">
        <v>0</v>
      </c>
      <c r="BF8717">
        <v>0</v>
      </c>
      <c r="BG8717">
        <v>0</v>
      </c>
    </row>
    <row r="8718" spans="1:59">
      <c r="A8718">
        <v>8717</v>
      </c>
      <c r="E8718">
        <v>9795.2054794520554</v>
      </c>
      <c r="K8718">
        <v>1915.6389447893907</v>
      </c>
      <c r="L8718">
        <v>1956.1989447893907</v>
      </c>
      <c r="M8718">
        <v>1996.7589447893906</v>
      </c>
      <c r="N8718">
        <v>2037.3189447893906</v>
      </c>
      <c r="O8718">
        <v>2077.8789447893905</v>
      </c>
      <c r="Q8718">
        <v>39453.511138951268</v>
      </c>
      <c r="R8718">
        <v>38387.612774571586</v>
      </c>
      <c r="S8718">
        <v>37321.714410191904</v>
      </c>
      <c r="T8718">
        <v>36255.816045812222</v>
      </c>
      <c r="U8718">
        <v>35189.91768143254</v>
      </c>
      <c r="W8718">
        <v>0</v>
      </c>
      <c r="AB8718">
        <v>1</v>
      </c>
      <c r="AC8718">
        <v>1</v>
      </c>
      <c r="AD8718">
        <v>1</v>
      </c>
      <c r="AE8718">
        <v>1</v>
      </c>
      <c r="AF8718">
        <v>1</v>
      </c>
      <c r="AL8718">
        <v>2.4267441999999999</v>
      </c>
      <c r="AM8718" s="5">
        <v>1.297884464263916</v>
      </c>
      <c r="AN8718">
        <v>570.77625570776252</v>
      </c>
      <c r="AO8718">
        <f t="shared" si="136"/>
        <v>26826.48401826484</v>
      </c>
      <c r="AP8718">
        <v>684.93150684931504</v>
      </c>
      <c r="AQ8718">
        <v>0.11100199999999999</v>
      </c>
      <c r="AR8718">
        <v>0.15575800000000001</v>
      </c>
      <c r="AS8718">
        <v>0.15721700000000002</v>
      </c>
      <c r="AT8718">
        <v>0.18791999999999998</v>
      </c>
      <c r="AU8718">
        <v>0.193606</v>
      </c>
      <c r="AW8718">
        <v>0.11100199999999998</v>
      </c>
      <c r="AX8718">
        <v>0.15575800000000001</v>
      </c>
      <c r="AY8718">
        <v>0.15721700000000005</v>
      </c>
      <c r="AZ8718">
        <v>0.18791999999999998</v>
      </c>
      <c r="BA8718">
        <v>0.193606</v>
      </c>
      <c r="BC8718" s="52">
        <v>100000</v>
      </c>
      <c r="BD8718" s="52">
        <v>100000</v>
      </c>
      <c r="BE8718">
        <v>0</v>
      </c>
      <c r="BF8718">
        <v>0</v>
      </c>
      <c r="BG8718">
        <v>0</v>
      </c>
    </row>
    <row r="8719" spans="1:59">
      <c r="A8719">
        <v>8718</v>
      </c>
      <c r="E8719">
        <v>9795.2054794520554</v>
      </c>
      <c r="K8719">
        <v>2796.2714999947702</v>
      </c>
      <c r="L8719">
        <v>2838.6189999947701</v>
      </c>
      <c r="M8719">
        <v>2880.9664999947699</v>
      </c>
      <c r="N8719">
        <v>2923.3139999947698</v>
      </c>
      <c r="O8719">
        <v>2965.6614999947697</v>
      </c>
      <c r="Q8719">
        <v>54239.772465685943</v>
      </c>
      <c r="R8719">
        <v>52774.40010946487</v>
      </c>
      <c r="S8719">
        <v>51309.027753243798</v>
      </c>
      <c r="T8719">
        <v>49843.655397022725</v>
      </c>
      <c r="U8719">
        <v>48378.283040801653</v>
      </c>
      <c r="W8719">
        <v>0</v>
      </c>
      <c r="AB8719">
        <v>1</v>
      </c>
      <c r="AC8719">
        <v>1</v>
      </c>
      <c r="AD8719">
        <v>1</v>
      </c>
      <c r="AE8719">
        <v>1</v>
      </c>
      <c r="AF8719">
        <v>1</v>
      </c>
      <c r="AL8719">
        <v>2.4860597000000002</v>
      </c>
      <c r="AM8719" s="5">
        <v>1.304888844490051</v>
      </c>
      <c r="AN8719">
        <v>570.77625570776252</v>
      </c>
      <c r="AO8719">
        <f t="shared" si="136"/>
        <v>26826.48401826484</v>
      </c>
      <c r="AP8719">
        <v>684.93150684931504</v>
      </c>
      <c r="AQ8719">
        <v>0.11099100000000001</v>
      </c>
      <c r="AR8719">
        <v>0.15509800000000001</v>
      </c>
      <c r="AS8719">
        <v>0.15723200000000001</v>
      </c>
      <c r="AT8719">
        <v>0.18860300000000002</v>
      </c>
      <c r="AU8719">
        <v>0.19500299999999998</v>
      </c>
      <c r="AW8719">
        <v>0.11099099999999999</v>
      </c>
      <c r="AX8719">
        <v>0.15509800000000001</v>
      </c>
      <c r="AY8719">
        <v>0.15723200000000004</v>
      </c>
      <c r="AZ8719">
        <v>0.18860300000000002</v>
      </c>
      <c r="BA8719">
        <v>0.19500299999999998</v>
      </c>
      <c r="BC8719" s="52">
        <v>100000</v>
      </c>
      <c r="BD8719" s="52">
        <v>100000</v>
      </c>
      <c r="BE8719">
        <v>0</v>
      </c>
      <c r="BF8719">
        <v>0</v>
      </c>
      <c r="BG8719">
        <v>0</v>
      </c>
    </row>
    <row r="8720" spans="1:59">
      <c r="A8720">
        <v>8719</v>
      </c>
      <c r="E8720">
        <v>9795.2054794520554</v>
      </c>
      <c r="K8720">
        <v>4387.9592923380924</v>
      </c>
      <c r="L8720">
        <v>4429.3442923380926</v>
      </c>
      <c r="M8720">
        <v>4470.7292923380928</v>
      </c>
      <c r="N8720">
        <v>4512.114292338093</v>
      </c>
      <c r="O8720">
        <v>4553.4992923380933</v>
      </c>
      <c r="Q8720">
        <v>64557.090599738112</v>
      </c>
      <c r="R8720">
        <v>62812.979734863613</v>
      </c>
      <c r="S8720">
        <v>61068.868869989114</v>
      </c>
      <c r="T8720">
        <v>59324.758005114614</v>
      </c>
      <c r="U8720">
        <v>57580.647140240115</v>
      </c>
      <c r="W8720">
        <v>0</v>
      </c>
      <c r="AB8720">
        <v>1</v>
      </c>
      <c r="AC8720">
        <v>1</v>
      </c>
      <c r="AD8720">
        <v>1</v>
      </c>
      <c r="AE8720">
        <v>1</v>
      </c>
      <c r="AF8720">
        <v>1</v>
      </c>
      <c r="AL8720">
        <v>2.2061746000000002</v>
      </c>
      <c r="AM8720" s="5">
        <v>1.6782122850418091</v>
      </c>
      <c r="AN8720">
        <v>570.77625570776252</v>
      </c>
      <c r="AO8720">
        <f t="shared" si="136"/>
        <v>26826.48401826484</v>
      </c>
      <c r="AP8720">
        <v>684.93150684931504</v>
      </c>
      <c r="AQ8720">
        <v>0.112289</v>
      </c>
      <c r="AR8720">
        <v>0.157384</v>
      </c>
      <c r="AS8720">
        <v>0.15775299999999998</v>
      </c>
      <c r="AT8720">
        <v>0.18979499999999999</v>
      </c>
      <c r="AU8720">
        <v>0.196159</v>
      </c>
      <c r="AW8720">
        <v>0.11228900000000001</v>
      </c>
      <c r="AX8720">
        <v>0.15738400000000002</v>
      </c>
      <c r="AY8720">
        <v>0.15775299999999998</v>
      </c>
      <c r="AZ8720">
        <v>0.18979499999999999</v>
      </c>
      <c r="BA8720">
        <v>0.19615900000000003</v>
      </c>
      <c r="BC8720" s="52">
        <v>100000</v>
      </c>
      <c r="BD8720" s="52">
        <v>100000</v>
      </c>
      <c r="BE8720">
        <v>0</v>
      </c>
      <c r="BF8720">
        <v>0</v>
      </c>
      <c r="BG8720">
        <v>0</v>
      </c>
    </row>
    <row r="8721" spans="1:59">
      <c r="A8721">
        <v>8720</v>
      </c>
      <c r="E8721">
        <v>9795.2054794520554</v>
      </c>
      <c r="K8721">
        <v>5738.7303431511245</v>
      </c>
      <c r="L8721">
        <v>5779.7028431511244</v>
      </c>
      <c r="M8721">
        <v>5820.6753431511243</v>
      </c>
      <c r="N8721">
        <v>5861.6478431511241</v>
      </c>
      <c r="O8721">
        <v>5902.620343151124</v>
      </c>
      <c r="Q8721">
        <v>59863.111172445642</v>
      </c>
      <c r="R8721">
        <v>58245.815511470137</v>
      </c>
      <c r="S8721">
        <v>56628.519850494631</v>
      </c>
      <c r="T8721">
        <v>55011.224189519126</v>
      </c>
      <c r="U8721">
        <v>53393.92852854362</v>
      </c>
      <c r="W8721">
        <v>0</v>
      </c>
      <c r="AB8721">
        <v>1</v>
      </c>
      <c r="AC8721">
        <v>1</v>
      </c>
      <c r="AD8721">
        <v>1</v>
      </c>
      <c r="AE8721">
        <v>1</v>
      </c>
      <c r="AF8721">
        <v>1</v>
      </c>
      <c r="AL8721">
        <v>1.5129222</v>
      </c>
      <c r="AM8721" s="5">
        <v>2.371896505355835</v>
      </c>
      <c r="AN8721">
        <v>570.77625570776252</v>
      </c>
      <c r="AO8721">
        <f t="shared" si="136"/>
        <v>26826.48401826484</v>
      </c>
      <c r="AP8721">
        <v>684.93150684931504</v>
      </c>
      <c r="AQ8721">
        <v>0.11657899999999999</v>
      </c>
      <c r="AR8721">
        <v>0.16649799999999998</v>
      </c>
      <c r="AS8721">
        <v>0.16458099999999998</v>
      </c>
      <c r="AT8721">
        <v>0.193908</v>
      </c>
      <c r="AU8721">
        <v>0.19758600000000001</v>
      </c>
      <c r="AW8721">
        <v>0.11657899999999997</v>
      </c>
      <c r="AX8721">
        <v>0.16649799999999998</v>
      </c>
      <c r="AY8721">
        <v>0.16458099999999998</v>
      </c>
      <c r="AZ8721">
        <v>0.19390800000000002</v>
      </c>
      <c r="BA8721">
        <v>0.19758600000000004</v>
      </c>
      <c r="BC8721" s="52">
        <v>100000</v>
      </c>
      <c r="BD8721" s="52">
        <v>100000</v>
      </c>
      <c r="BE8721">
        <v>0</v>
      </c>
      <c r="BF8721">
        <v>0</v>
      </c>
      <c r="BG8721">
        <v>0</v>
      </c>
    </row>
    <row r="8722" spans="1:59">
      <c r="A8722">
        <v>8721</v>
      </c>
      <c r="E8722">
        <v>9795.2054794520554</v>
      </c>
      <c r="K8722">
        <v>4859.267286691037</v>
      </c>
      <c r="L8722">
        <v>4909.7547866910372</v>
      </c>
      <c r="M8722">
        <v>4960.2422866910374</v>
      </c>
      <c r="N8722">
        <v>5010.7297866910376</v>
      </c>
      <c r="O8722">
        <v>5061.2172866910378</v>
      </c>
      <c r="Q8722">
        <v>58622.734379698268</v>
      </c>
      <c r="R8722">
        <v>57038.949441073193</v>
      </c>
      <c r="S8722">
        <v>55455.164502448119</v>
      </c>
      <c r="T8722">
        <v>53871.379563823044</v>
      </c>
      <c r="U8722">
        <v>52287.594625197969</v>
      </c>
      <c r="W8722">
        <v>4.9180000000000001E-2</v>
      </c>
      <c r="AB8722">
        <v>1</v>
      </c>
      <c r="AC8722">
        <v>1</v>
      </c>
      <c r="AD8722">
        <v>1</v>
      </c>
      <c r="AE8722">
        <v>1</v>
      </c>
      <c r="AF8722">
        <v>1</v>
      </c>
      <c r="AL8722">
        <v>1.3575773</v>
      </c>
      <c r="AM8722" s="5">
        <v>3.2089650630950932</v>
      </c>
      <c r="AN8722">
        <v>570.77625570776252</v>
      </c>
      <c r="AO8722">
        <f t="shared" si="136"/>
        <v>26826.48401826484</v>
      </c>
      <c r="AP8722">
        <v>684.93150684931504</v>
      </c>
      <c r="AQ8722">
        <v>0.119798</v>
      </c>
      <c r="AR8722">
        <v>0.174119</v>
      </c>
      <c r="AS8722">
        <v>0.16118199999999999</v>
      </c>
      <c r="AT8722">
        <v>0.19366700000000001</v>
      </c>
      <c r="AU8722">
        <v>0.19669399999999998</v>
      </c>
      <c r="AW8722">
        <v>0.119798</v>
      </c>
      <c r="AX8722">
        <v>0.17411900000000002</v>
      </c>
      <c r="AY8722">
        <v>0.16118199999999999</v>
      </c>
      <c r="AZ8722">
        <v>0.19366700000000003</v>
      </c>
      <c r="BA8722">
        <v>0.19669399999999998</v>
      </c>
      <c r="BC8722" s="52">
        <v>100000</v>
      </c>
      <c r="BD8722" s="52">
        <v>100000</v>
      </c>
      <c r="BE8722">
        <v>0</v>
      </c>
      <c r="BF8722">
        <v>0</v>
      </c>
      <c r="BG8722">
        <v>0</v>
      </c>
    </row>
    <row r="8723" spans="1:59">
      <c r="A8723">
        <v>8722</v>
      </c>
      <c r="E8723">
        <v>9795.2054794520554</v>
      </c>
      <c r="K8723">
        <v>4309.6028764034836</v>
      </c>
      <c r="L8723">
        <v>4383.3553764034841</v>
      </c>
      <c r="M8723">
        <v>4457.1078764034846</v>
      </c>
      <c r="N8723">
        <v>4530.8603764034851</v>
      </c>
      <c r="O8723">
        <v>4604.6128764034856</v>
      </c>
      <c r="Q8723">
        <v>57074.567681453918</v>
      </c>
      <c r="R8723">
        <v>55532.60888972992</v>
      </c>
      <c r="S8723">
        <v>53990.650098005921</v>
      </c>
      <c r="T8723">
        <v>52448.691306281922</v>
      </c>
      <c r="U8723">
        <v>50906.732514557923</v>
      </c>
      <c r="W8723">
        <v>6.7769999999999997E-2</v>
      </c>
      <c r="AB8723">
        <v>1</v>
      </c>
      <c r="AC8723">
        <v>1</v>
      </c>
      <c r="AD8723">
        <v>1</v>
      </c>
      <c r="AE8723">
        <v>1</v>
      </c>
      <c r="AF8723">
        <v>1</v>
      </c>
      <c r="AL8723">
        <v>1.3213208000000001</v>
      </c>
      <c r="AM8723" s="5">
        <v>3.882453441619873</v>
      </c>
      <c r="AN8723">
        <v>570.77625570776252</v>
      </c>
      <c r="AO8723">
        <f t="shared" si="136"/>
        <v>26826.48401826484</v>
      </c>
      <c r="AP8723">
        <v>684.93150684931504</v>
      </c>
      <c r="AQ8723">
        <v>0.11403100000000001</v>
      </c>
      <c r="AR8723">
        <v>0.12313500000000001</v>
      </c>
      <c r="AS8723">
        <v>0.151866</v>
      </c>
      <c r="AT8723">
        <v>0.14872300000000002</v>
      </c>
      <c r="AU8723">
        <v>0.13781800000000002</v>
      </c>
      <c r="AW8723">
        <v>0.11403100000000001</v>
      </c>
      <c r="AX8723">
        <v>0.12313500000000001</v>
      </c>
      <c r="AY8723">
        <v>0.151866</v>
      </c>
      <c r="AZ8723">
        <v>0.14872300000000005</v>
      </c>
      <c r="BA8723">
        <v>0.13781800000000005</v>
      </c>
      <c r="BC8723" s="52">
        <v>100000</v>
      </c>
      <c r="BD8723" s="52">
        <v>100000</v>
      </c>
      <c r="BE8723">
        <v>0</v>
      </c>
      <c r="BF8723">
        <v>0</v>
      </c>
      <c r="BG8723">
        <v>0</v>
      </c>
    </row>
    <row r="8724" spans="1:59">
      <c r="A8724">
        <v>8723</v>
      </c>
      <c r="E8724">
        <v>9795.2054794520554</v>
      </c>
      <c r="K8724">
        <v>4386.7897935927995</v>
      </c>
      <c r="L8724">
        <v>4493.3197935927992</v>
      </c>
      <c r="M8724">
        <v>4599.849793592799</v>
      </c>
      <c r="N8724">
        <v>4706.3797935927987</v>
      </c>
      <c r="O8724">
        <v>4812.9097935927985</v>
      </c>
      <c r="Q8724">
        <v>55544.302716822443</v>
      </c>
      <c r="R8724">
        <v>54043.686428219306</v>
      </c>
      <c r="S8724">
        <v>52543.070139616168</v>
      </c>
      <c r="T8724">
        <v>51042.45385101303</v>
      </c>
      <c r="U8724">
        <v>49541.837562409892</v>
      </c>
      <c r="W8724">
        <v>8.8779999999999998E-2</v>
      </c>
      <c r="AB8724">
        <v>1</v>
      </c>
      <c r="AC8724">
        <v>1</v>
      </c>
      <c r="AD8724">
        <v>1</v>
      </c>
      <c r="AE8724">
        <v>1</v>
      </c>
      <c r="AF8724">
        <v>1</v>
      </c>
      <c r="AL8724">
        <v>2.0434269999999999</v>
      </c>
      <c r="AM8724" s="5">
        <v>3.5265438556671138</v>
      </c>
      <c r="AN8724">
        <v>570.77625570776252</v>
      </c>
      <c r="AO8724">
        <f t="shared" si="136"/>
        <v>26826.48401826484</v>
      </c>
      <c r="AP8724">
        <v>684.93150684931504</v>
      </c>
      <c r="AQ8724">
        <v>0.110568</v>
      </c>
      <c r="AR8724">
        <v>0.120328</v>
      </c>
      <c r="AS8724">
        <v>0.14944499999999999</v>
      </c>
      <c r="AT8724">
        <v>0.14759700000000001</v>
      </c>
      <c r="AU8724">
        <v>0.13577400000000001</v>
      </c>
      <c r="AW8724">
        <v>0.11056799999999999</v>
      </c>
      <c r="AX8724">
        <v>0.120328</v>
      </c>
      <c r="AY8724">
        <v>0.14944499999999999</v>
      </c>
      <c r="AZ8724">
        <v>0.14759700000000003</v>
      </c>
      <c r="BA8724">
        <v>0.13577400000000001</v>
      </c>
      <c r="BC8724" s="52">
        <v>100000</v>
      </c>
      <c r="BD8724" s="52">
        <v>100000</v>
      </c>
      <c r="BE8724">
        <v>0</v>
      </c>
      <c r="BF8724">
        <v>0</v>
      </c>
      <c r="BG8724">
        <v>0</v>
      </c>
    </row>
    <row r="8725" spans="1:59">
      <c r="A8725">
        <v>8724</v>
      </c>
      <c r="E8725">
        <v>9795.2054794520554</v>
      </c>
      <c r="K8725">
        <v>5072.1160583343026</v>
      </c>
      <c r="L8725">
        <v>5238.2093916676358</v>
      </c>
      <c r="M8725">
        <v>5404.3027250009691</v>
      </c>
      <c r="N8725">
        <v>5570.3960583343023</v>
      </c>
      <c r="O8725">
        <v>5736.4893916676356</v>
      </c>
      <c r="Q8725">
        <v>53219.440605068288</v>
      </c>
      <c r="R8725">
        <v>51781.634106489517</v>
      </c>
      <c r="S8725">
        <v>50343.827607910745</v>
      </c>
      <c r="T8725">
        <v>48906.021109331974</v>
      </c>
      <c r="U8725">
        <v>47468.214610753203</v>
      </c>
      <c r="W8725">
        <v>0.19961999999999999</v>
      </c>
      <c r="AB8725">
        <v>1</v>
      </c>
      <c r="AC8725">
        <v>1</v>
      </c>
      <c r="AD8725">
        <v>1</v>
      </c>
      <c r="AE8725">
        <v>1</v>
      </c>
      <c r="AF8725">
        <v>1</v>
      </c>
      <c r="AL8725">
        <v>1.6854830000000001</v>
      </c>
      <c r="AM8725" s="5">
        <v>4.3379459381103516</v>
      </c>
      <c r="AN8725">
        <v>570.77625570776252</v>
      </c>
      <c r="AO8725">
        <f t="shared" si="136"/>
        <v>26826.48401826484</v>
      </c>
      <c r="AP8725">
        <v>684.93150684931504</v>
      </c>
      <c r="AQ8725">
        <v>0.11033499999999999</v>
      </c>
      <c r="AR8725">
        <v>0.12023399999999999</v>
      </c>
      <c r="AS8725">
        <v>0.14933399999999999</v>
      </c>
      <c r="AT8725">
        <v>0.147812</v>
      </c>
      <c r="AU8725">
        <v>0.136377</v>
      </c>
      <c r="AW8725">
        <v>0.110335</v>
      </c>
      <c r="AX8725">
        <v>0.12023399999999999</v>
      </c>
      <c r="AY8725">
        <v>0.14933400000000002</v>
      </c>
      <c r="AZ8725">
        <v>0.147812</v>
      </c>
      <c r="BA8725">
        <v>0.13637700000000003</v>
      </c>
      <c r="BC8725" s="52">
        <v>100000</v>
      </c>
      <c r="BD8725" s="52">
        <v>100000</v>
      </c>
      <c r="BE8725">
        <v>0</v>
      </c>
      <c r="BF8725">
        <v>0</v>
      </c>
      <c r="BG8725">
        <v>0</v>
      </c>
    </row>
    <row r="8726" spans="1:59">
      <c r="A8726">
        <v>8725</v>
      </c>
      <c r="E8726">
        <v>9795.2054794520554</v>
      </c>
      <c r="K8726">
        <v>4893.1827503045251</v>
      </c>
      <c r="L8726">
        <v>5102.8627503045254</v>
      </c>
      <c r="M8726">
        <v>5312.5427503045257</v>
      </c>
      <c r="N8726">
        <v>5522.222750304526</v>
      </c>
      <c r="O8726">
        <v>5731.9027503045263</v>
      </c>
      <c r="Q8726">
        <v>52407.939984828787</v>
      </c>
      <c r="R8726">
        <v>50992.05744573316</v>
      </c>
      <c r="S8726">
        <v>49576.174906637534</v>
      </c>
      <c r="T8726">
        <v>48160.292367541908</v>
      </c>
      <c r="U8726">
        <v>46744.409828446282</v>
      </c>
      <c r="W8726">
        <v>0.12598999999999999</v>
      </c>
      <c r="AB8726">
        <v>1</v>
      </c>
      <c r="AC8726">
        <v>1</v>
      </c>
      <c r="AD8726">
        <v>1</v>
      </c>
      <c r="AE8726">
        <v>1</v>
      </c>
      <c r="AF8726">
        <v>1</v>
      </c>
      <c r="AL8726">
        <v>0.79883254000000004</v>
      </c>
      <c r="AM8726" s="5">
        <v>4.628960132598877</v>
      </c>
      <c r="AN8726">
        <v>570.77625570776252</v>
      </c>
      <c r="AO8726">
        <f t="shared" si="136"/>
        <v>26826.48401826484</v>
      </c>
      <c r="AP8726">
        <v>684.93150684931504</v>
      </c>
      <c r="AQ8726">
        <v>0.110291</v>
      </c>
      <c r="AR8726">
        <v>0.12020399999999999</v>
      </c>
      <c r="AS8726">
        <v>0.14920900000000001</v>
      </c>
      <c r="AT8726">
        <v>0.14777600000000002</v>
      </c>
      <c r="AU8726">
        <v>0.13571100000000003</v>
      </c>
      <c r="AW8726">
        <v>0.11029100000000001</v>
      </c>
      <c r="AX8726">
        <v>0.12020399999999999</v>
      </c>
      <c r="AY8726">
        <v>0.14920900000000004</v>
      </c>
      <c r="AZ8726">
        <v>0.14777600000000002</v>
      </c>
      <c r="BA8726">
        <v>0.13571100000000003</v>
      </c>
      <c r="BC8726" s="52">
        <v>100000</v>
      </c>
      <c r="BD8726" s="52">
        <v>100000</v>
      </c>
      <c r="BE8726">
        <v>0</v>
      </c>
      <c r="BF8726">
        <v>0</v>
      </c>
      <c r="BG8726">
        <v>0</v>
      </c>
    </row>
    <row r="8727" spans="1:59">
      <c r="A8727">
        <v>8726</v>
      </c>
      <c r="E8727">
        <v>9795.2054794520554</v>
      </c>
      <c r="K8727">
        <v>4882.6572615968907</v>
      </c>
      <c r="L8727">
        <v>5156.3264282635573</v>
      </c>
      <c r="M8727">
        <v>5429.9955949302239</v>
      </c>
      <c r="N8727">
        <v>5703.6647615968905</v>
      </c>
      <c r="O8727">
        <v>5977.333928263557</v>
      </c>
      <c r="Q8727">
        <v>51547.958292525931</v>
      </c>
      <c r="R8727">
        <v>50155.309504908619</v>
      </c>
      <c r="S8727">
        <v>48762.660717291306</v>
      </c>
      <c r="T8727">
        <v>47370.011929673994</v>
      </c>
      <c r="U8727">
        <v>45977.363142056682</v>
      </c>
      <c r="W8727">
        <v>5.0029999999999998E-2</v>
      </c>
      <c r="AB8727">
        <v>1</v>
      </c>
      <c r="AC8727">
        <v>1</v>
      </c>
      <c r="AD8727">
        <v>1</v>
      </c>
      <c r="AE8727">
        <v>1</v>
      </c>
      <c r="AF8727">
        <v>1</v>
      </c>
      <c r="AL8727">
        <v>0.27631687999999999</v>
      </c>
      <c r="AM8727" s="5">
        <v>4.5071215629577637</v>
      </c>
      <c r="AN8727">
        <v>570.77625570776252</v>
      </c>
      <c r="AO8727">
        <f t="shared" si="136"/>
        <v>26826.48401826484</v>
      </c>
      <c r="AP8727">
        <v>684.93150684931504</v>
      </c>
      <c r="AQ8727">
        <v>0.110315</v>
      </c>
      <c r="AR8727">
        <v>0.120306</v>
      </c>
      <c r="AS8727">
        <v>0.14933199999999999</v>
      </c>
      <c r="AT8727">
        <v>0.14806999999999998</v>
      </c>
      <c r="AU8727">
        <v>0.136297</v>
      </c>
      <c r="AW8727">
        <v>0.11031499999999998</v>
      </c>
      <c r="AX8727">
        <v>0.12030600000000001</v>
      </c>
      <c r="AY8727">
        <v>0.14933200000000002</v>
      </c>
      <c r="AZ8727">
        <v>0.14806999999999998</v>
      </c>
      <c r="BA8727">
        <v>0.136297</v>
      </c>
      <c r="BC8727" s="52">
        <v>100000</v>
      </c>
      <c r="BD8727" s="52">
        <v>100000</v>
      </c>
      <c r="BE8727">
        <v>0</v>
      </c>
      <c r="BF8727">
        <v>0</v>
      </c>
      <c r="BG8727">
        <v>0</v>
      </c>
    </row>
    <row r="8728" spans="1:59">
      <c r="A8728">
        <v>8727</v>
      </c>
      <c r="E8728">
        <v>9795.2054794520554</v>
      </c>
      <c r="K8728">
        <v>4862.7757829269158</v>
      </c>
      <c r="L8728">
        <v>5184.513282926916</v>
      </c>
      <c r="M8728">
        <v>5506.2507829269161</v>
      </c>
      <c r="N8728">
        <v>5827.9882829269163</v>
      </c>
      <c r="O8728">
        <v>6149.7257829269165</v>
      </c>
      <c r="Q8728">
        <v>52346.781307927813</v>
      </c>
      <c r="R8728">
        <v>50932.551065262087</v>
      </c>
      <c r="S8728">
        <v>49518.320822596361</v>
      </c>
      <c r="T8728">
        <v>48104.090579930635</v>
      </c>
      <c r="U8728">
        <v>46689.860337264909</v>
      </c>
      <c r="W8728">
        <v>2.6699999999999998E-2</v>
      </c>
      <c r="AB8728">
        <v>1</v>
      </c>
      <c r="AC8728">
        <v>1</v>
      </c>
      <c r="AD8728">
        <v>1</v>
      </c>
      <c r="AE8728">
        <v>1</v>
      </c>
      <c r="AF8728">
        <v>1</v>
      </c>
      <c r="AL8728">
        <v>0.38924888000000002</v>
      </c>
      <c r="AM8728" s="5">
        <v>5.1008691787719727</v>
      </c>
      <c r="AN8728">
        <v>570.77625570776252</v>
      </c>
      <c r="AO8728">
        <f t="shared" si="136"/>
        <v>26826.48401826484</v>
      </c>
      <c r="AP8728">
        <v>684.93150684931504</v>
      </c>
      <c r="AQ8728">
        <v>0.112113</v>
      </c>
      <c r="AR8728">
        <v>0.12645500000000001</v>
      </c>
      <c r="AS8728">
        <v>0.15313300000000002</v>
      </c>
      <c r="AT8728">
        <v>0.149197</v>
      </c>
      <c r="AU8728">
        <v>0.13695199999999999</v>
      </c>
      <c r="AW8728">
        <v>0.112113</v>
      </c>
      <c r="AX8728">
        <v>0.12645500000000004</v>
      </c>
      <c r="AY8728">
        <v>0.15313300000000002</v>
      </c>
      <c r="AZ8728">
        <v>0.14919700000000002</v>
      </c>
      <c r="BA8728">
        <v>0.13695200000000002</v>
      </c>
      <c r="BC8728" s="52">
        <v>100000</v>
      </c>
      <c r="BD8728" s="52">
        <v>100000</v>
      </c>
      <c r="BE8728">
        <v>0</v>
      </c>
      <c r="BF8728">
        <v>0</v>
      </c>
      <c r="BG8728">
        <v>0</v>
      </c>
    </row>
    <row r="8729" spans="1:59">
      <c r="A8729">
        <v>8728</v>
      </c>
      <c r="E8729">
        <v>9795.2054794520554</v>
      </c>
      <c r="K8729">
        <v>4572.7400940943344</v>
      </c>
      <c r="L8729">
        <v>4996.0034274276677</v>
      </c>
      <c r="M8729">
        <v>5419.266760761001</v>
      </c>
      <c r="N8729">
        <v>5842.5300940943343</v>
      </c>
      <c r="O8729">
        <v>6265.7934274276677</v>
      </c>
      <c r="Q8729">
        <v>52845.26789389507</v>
      </c>
      <c r="R8729">
        <v>51417.570255642342</v>
      </c>
      <c r="S8729">
        <v>49989.872617389614</v>
      </c>
      <c r="T8729">
        <v>48562.174979136886</v>
      </c>
      <c r="U8729">
        <v>47134.477340884157</v>
      </c>
      <c r="W8729">
        <v>2.5010000000000001E-2</v>
      </c>
      <c r="AB8729">
        <v>1</v>
      </c>
      <c r="AC8729">
        <v>1</v>
      </c>
      <c r="AD8729">
        <v>1</v>
      </c>
      <c r="AE8729">
        <v>1</v>
      </c>
      <c r="AF8729">
        <v>1</v>
      </c>
      <c r="AL8729">
        <v>0.50762600000000002</v>
      </c>
      <c r="AM8729" s="5">
        <v>6.6104364395141602</v>
      </c>
      <c r="AN8729">
        <v>570.77625570776252</v>
      </c>
      <c r="AO8729">
        <f t="shared" si="136"/>
        <v>26826.48401826484</v>
      </c>
      <c r="AP8729">
        <v>684.93150684931504</v>
      </c>
      <c r="AQ8729">
        <v>0.121034</v>
      </c>
      <c r="AR8729">
        <v>0.14019100000000001</v>
      </c>
      <c r="AS8729">
        <v>0.16062799999999999</v>
      </c>
      <c r="AT8729">
        <v>0.15984899999999999</v>
      </c>
      <c r="AU8729">
        <v>0.14604599999999998</v>
      </c>
      <c r="AW8729">
        <v>0.12103400000000002</v>
      </c>
      <c r="AX8729">
        <v>0.14019100000000001</v>
      </c>
      <c r="AY8729">
        <v>0.16062799999999999</v>
      </c>
      <c r="AZ8729">
        <v>0.15984900000000002</v>
      </c>
      <c r="BA8729">
        <v>0.14604600000000001</v>
      </c>
      <c r="BC8729" s="52">
        <v>100000</v>
      </c>
      <c r="BD8729" s="52">
        <v>100000</v>
      </c>
      <c r="BE8729">
        <v>0</v>
      </c>
      <c r="BF8729">
        <v>0</v>
      </c>
      <c r="BG8729">
        <v>0</v>
      </c>
    </row>
    <row r="8730" spans="1:59">
      <c r="A8730">
        <v>8729</v>
      </c>
      <c r="E8730">
        <v>9795.2054794520554</v>
      </c>
      <c r="K8730">
        <v>4943.4711963521095</v>
      </c>
      <c r="L8730">
        <v>5560.1345296854433</v>
      </c>
      <c r="M8730">
        <v>6176.7978630187772</v>
      </c>
      <c r="N8730">
        <v>6793.4611963521111</v>
      </c>
      <c r="O8730">
        <v>7410.1245296854449</v>
      </c>
      <c r="Q8730">
        <v>55858.315011590719</v>
      </c>
      <c r="R8730">
        <v>54349.215187890863</v>
      </c>
      <c r="S8730">
        <v>52840.115364191006</v>
      </c>
      <c r="T8730">
        <v>51331.015540491149</v>
      </c>
      <c r="U8730">
        <v>49821.915716791293</v>
      </c>
      <c r="W8730">
        <v>0</v>
      </c>
      <c r="AB8730">
        <v>1</v>
      </c>
      <c r="AC8730">
        <v>1</v>
      </c>
      <c r="AD8730">
        <v>1</v>
      </c>
      <c r="AE8730">
        <v>1</v>
      </c>
      <c r="AF8730">
        <v>1</v>
      </c>
      <c r="AL8730">
        <v>1.0683647000000001</v>
      </c>
      <c r="AM8730" s="5">
        <v>7.9882998466491699</v>
      </c>
      <c r="AN8730">
        <v>570.77625570776252</v>
      </c>
      <c r="AO8730">
        <f t="shared" si="136"/>
        <v>26826.48401826484</v>
      </c>
      <c r="AP8730">
        <v>684.93150684931504</v>
      </c>
      <c r="AQ8730">
        <v>0.120411</v>
      </c>
      <c r="AR8730">
        <v>0.13428200000000001</v>
      </c>
      <c r="AS8730">
        <v>0.15743799999999999</v>
      </c>
      <c r="AT8730">
        <v>0.15671399999999999</v>
      </c>
      <c r="AU8730">
        <v>0.14375299999999999</v>
      </c>
      <c r="AW8730">
        <v>0.120411</v>
      </c>
      <c r="AX8730">
        <v>0.13428200000000001</v>
      </c>
      <c r="AY8730">
        <v>0.15743800000000002</v>
      </c>
      <c r="AZ8730">
        <v>0.15671400000000002</v>
      </c>
      <c r="BA8730">
        <v>0.14375300000000002</v>
      </c>
      <c r="BC8730" s="52">
        <v>100000</v>
      </c>
      <c r="BD8730" s="52">
        <v>100000</v>
      </c>
      <c r="BE8730">
        <v>0</v>
      </c>
      <c r="BF8730">
        <v>0</v>
      </c>
      <c r="BG8730">
        <v>0</v>
      </c>
    </row>
    <row r="8731" spans="1:59">
      <c r="A8731">
        <v>8730</v>
      </c>
      <c r="E8731">
        <v>9795.2054794520554</v>
      </c>
      <c r="K8731">
        <v>6737.4822716310628</v>
      </c>
      <c r="L8731">
        <v>7521.2014382977295</v>
      </c>
      <c r="M8731">
        <v>8304.9206049643963</v>
      </c>
      <c r="N8731">
        <v>9088.6397716310639</v>
      </c>
      <c r="O8731">
        <v>9872.3589382977298</v>
      </c>
      <c r="Q8731">
        <v>57243.136760032117</v>
      </c>
      <c r="R8731">
        <v>55696.623809196906</v>
      </c>
      <c r="S8731">
        <v>54150.110858361695</v>
      </c>
      <c r="T8731">
        <v>52603.597907526484</v>
      </c>
      <c r="U8731">
        <v>51057.084956691273</v>
      </c>
      <c r="W8731">
        <v>0</v>
      </c>
      <c r="AB8731">
        <v>1</v>
      </c>
      <c r="AC8731">
        <v>1</v>
      </c>
      <c r="AD8731">
        <v>1</v>
      </c>
      <c r="AE8731">
        <v>1</v>
      </c>
      <c r="AF8731">
        <v>1</v>
      </c>
      <c r="AL8731">
        <v>1.7150084000000001</v>
      </c>
      <c r="AM8731" s="5">
        <v>9.4677000045776367</v>
      </c>
      <c r="AN8731">
        <v>570.77625570776252</v>
      </c>
      <c r="AO8731">
        <f t="shared" si="136"/>
        <v>26826.48401826484</v>
      </c>
      <c r="AP8731">
        <v>684.93150684931504</v>
      </c>
      <c r="AQ8731">
        <v>0.118059</v>
      </c>
      <c r="AR8731">
        <v>0.12248000000000001</v>
      </c>
      <c r="AS8731">
        <v>0.13239899999999999</v>
      </c>
      <c r="AT8731">
        <v>0.13255699999999998</v>
      </c>
      <c r="AU8731">
        <v>0.119835</v>
      </c>
      <c r="AW8731">
        <v>0.11805900000000001</v>
      </c>
      <c r="AX8731">
        <v>0.12248000000000002</v>
      </c>
      <c r="AY8731">
        <v>0.13239899999999999</v>
      </c>
      <c r="AZ8731">
        <v>0.13255699999999998</v>
      </c>
      <c r="BA8731">
        <v>0.11983500000000001</v>
      </c>
      <c r="BC8731" s="52">
        <v>100000</v>
      </c>
      <c r="BD8731" s="52">
        <v>100000</v>
      </c>
      <c r="BE8731">
        <v>0</v>
      </c>
      <c r="BF8731">
        <v>0</v>
      </c>
      <c r="BG8731">
        <v>0</v>
      </c>
    </row>
    <row r="8732" spans="1:59">
      <c r="A8732">
        <v>8731</v>
      </c>
      <c r="E8732">
        <v>9795.2054794520554</v>
      </c>
      <c r="K8732">
        <v>7887.0995382537567</v>
      </c>
      <c r="L8732">
        <v>8690.067871587089</v>
      </c>
      <c r="M8732">
        <v>9493.0362049204232</v>
      </c>
      <c r="N8732">
        <v>10296.004538253757</v>
      </c>
      <c r="O8732">
        <v>11098.972871587092</v>
      </c>
      <c r="Q8732">
        <v>57745.849214278584</v>
      </c>
      <c r="R8732">
        <v>56185.754699711462</v>
      </c>
      <c r="S8732">
        <v>54625.660185144341</v>
      </c>
      <c r="T8732">
        <v>53065.56567057722</v>
      </c>
      <c r="U8732">
        <v>51505.471156010099</v>
      </c>
      <c r="W8732">
        <v>0</v>
      </c>
      <c r="AB8732">
        <v>1</v>
      </c>
      <c r="AC8732">
        <v>1</v>
      </c>
      <c r="AD8732">
        <v>1</v>
      </c>
      <c r="AE8732">
        <v>1</v>
      </c>
      <c r="AF8732">
        <v>1</v>
      </c>
      <c r="AL8732">
        <v>0.84897493999999996</v>
      </c>
      <c r="AM8732" s="5">
        <v>11.3983039855957</v>
      </c>
      <c r="AN8732">
        <v>570.77625570776252</v>
      </c>
      <c r="AO8732">
        <f t="shared" si="136"/>
        <v>26826.48401826484</v>
      </c>
      <c r="AP8732">
        <v>684.93150684931504</v>
      </c>
      <c r="AQ8732">
        <v>0.11397499999999999</v>
      </c>
      <c r="AR8732">
        <v>0.11536299999999999</v>
      </c>
      <c r="AS8732">
        <v>0.122033</v>
      </c>
      <c r="AT8732">
        <v>0.12061100000000001</v>
      </c>
      <c r="AU8732">
        <v>0.111485</v>
      </c>
      <c r="AW8732">
        <v>0.11397499999999998</v>
      </c>
      <c r="AX8732">
        <v>0.11536299999999998</v>
      </c>
      <c r="AY8732">
        <v>0.12203299999999999</v>
      </c>
      <c r="AZ8732">
        <v>0.12061100000000001</v>
      </c>
      <c r="BA8732">
        <v>0.11148499999999999</v>
      </c>
      <c r="BC8732" s="52">
        <v>100000</v>
      </c>
      <c r="BD8732" s="52">
        <v>100000</v>
      </c>
      <c r="BE8732">
        <v>0</v>
      </c>
      <c r="BF8732">
        <v>0</v>
      </c>
      <c r="BG8732">
        <v>0</v>
      </c>
    </row>
    <row r="8733" spans="1:59">
      <c r="A8733">
        <v>8732</v>
      </c>
      <c r="E8733">
        <v>9795.2054794520554</v>
      </c>
      <c r="K8733">
        <v>8278.8816179267997</v>
      </c>
      <c r="L8733">
        <v>9031.0866179267996</v>
      </c>
      <c r="M8733">
        <v>9783.2916179267995</v>
      </c>
      <c r="N8733">
        <v>10535.496617926799</v>
      </c>
      <c r="O8733">
        <v>11287.701617926799</v>
      </c>
      <c r="Q8733">
        <v>57344.324772438049</v>
      </c>
      <c r="R8733">
        <v>55795.078069467585</v>
      </c>
      <c r="S8733">
        <v>54245.831366497121</v>
      </c>
      <c r="T8733">
        <v>52696.584663526657</v>
      </c>
      <c r="U8733">
        <v>51147.337960556193</v>
      </c>
      <c r="W8733">
        <v>0</v>
      </c>
      <c r="AB8733">
        <v>1</v>
      </c>
      <c r="AC8733">
        <v>1</v>
      </c>
      <c r="AD8733">
        <v>1</v>
      </c>
      <c r="AE8733">
        <v>1</v>
      </c>
      <c r="AF8733">
        <v>1</v>
      </c>
      <c r="AL8733">
        <v>0.7234275</v>
      </c>
      <c r="AM8733" s="5">
        <v>12.891579627990721</v>
      </c>
      <c r="AN8733">
        <v>570.77625570776252</v>
      </c>
      <c r="AO8733">
        <f t="shared" si="136"/>
        <v>26826.48401826484</v>
      </c>
      <c r="AP8733">
        <v>684.93150684931504</v>
      </c>
      <c r="AQ8733">
        <v>0.10799800000000001</v>
      </c>
      <c r="AR8733">
        <v>0.111389</v>
      </c>
      <c r="AS8733">
        <v>0.11977500000000001</v>
      </c>
      <c r="AT8733">
        <v>0.120307</v>
      </c>
      <c r="AU8733">
        <v>0.113451</v>
      </c>
      <c r="AW8733">
        <v>0.10799800000000002</v>
      </c>
      <c r="AX8733">
        <v>0.111389</v>
      </c>
      <c r="AY8733">
        <v>0.11977500000000001</v>
      </c>
      <c r="AZ8733">
        <v>0.12030699999999998</v>
      </c>
      <c r="BA8733">
        <v>0.11345100000000001</v>
      </c>
      <c r="BC8733" s="52">
        <v>100000</v>
      </c>
      <c r="BD8733" s="52">
        <v>100000</v>
      </c>
      <c r="BE8733">
        <v>0</v>
      </c>
      <c r="BF8733">
        <v>0</v>
      </c>
      <c r="BG8733">
        <v>0</v>
      </c>
    </row>
    <row r="8734" spans="1:59">
      <c r="A8734">
        <v>8733</v>
      </c>
      <c r="E8734">
        <v>9795.2054794520554</v>
      </c>
      <c r="K8734">
        <v>7345.62161918325</v>
      </c>
      <c r="L8734">
        <v>7968.4174525165836</v>
      </c>
      <c r="M8734">
        <v>8591.2132858499172</v>
      </c>
      <c r="N8734">
        <v>9214.0091191832507</v>
      </c>
      <c r="O8734">
        <v>9836.8049525165843</v>
      </c>
      <c r="Q8734">
        <v>55535.850980264018</v>
      </c>
      <c r="R8734">
        <v>54035.463027950704</v>
      </c>
      <c r="S8734">
        <v>52535.075075637389</v>
      </c>
      <c r="T8734">
        <v>51034.687123324074</v>
      </c>
      <c r="U8734">
        <v>49534.29917101076</v>
      </c>
      <c r="W8734">
        <v>0</v>
      </c>
      <c r="AB8734">
        <v>1</v>
      </c>
      <c r="AC8734">
        <v>1</v>
      </c>
      <c r="AD8734">
        <v>1</v>
      </c>
      <c r="AE8734">
        <v>1</v>
      </c>
      <c r="AF8734">
        <v>1</v>
      </c>
      <c r="AL8734">
        <v>0.58868706000000004</v>
      </c>
      <c r="AM8734" s="5">
        <v>14.091233253479</v>
      </c>
      <c r="AN8734">
        <v>570.77625570776252</v>
      </c>
      <c r="AO8734">
        <f t="shared" si="136"/>
        <v>26826.48401826484</v>
      </c>
      <c r="AP8734">
        <v>684.93150684931504</v>
      </c>
      <c r="AQ8734">
        <v>0.10090200000000001</v>
      </c>
      <c r="AR8734">
        <v>8.8098699999999988E-2</v>
      </c>
      <c r="AS8734">
        <v>0.107392</v>
      </c>
      <c r="AT8734">
        <v>0.11407099999999999</v>
      </c>
      <c r="AU8734">
        <v>0.10768699999999999</v>
      </c>
      <c r="AW8734">
        <v>0.10090200000000001</v>
      </c>
      <c r="AX8734">
        <v>8.8098699999999988E-2</v>
      </c>
      <c r="AY8734">
        <v>0.107392</v>
      </c>
      <c r="AZ8734">
        <v>0.11407099999999999</v>
      </c>
      <c r="BA8734">
        <v>0.10768699999999999</v>
      </c>
      <c r="BC8734" s="52">
        <v>100000</v>
      </c>
      <c r="BD8734" s="52">
        <v>100000</v>
      </c>
      <c r="BE8734">
        <v>0</v>
      </c>
      <c r="BF8734">
        <v>0</v>
      </c>
      <c r="BG8734">
        <v>0</v>
      </c>
    </row>
    <row r="8735" spans="1:59">
      <c r="A8735">
        <v>8734</v>
      </c>
      <c r="E8735">
        <v>9795.2054794520554</v>
      </c>
      <c r="K8735">
        <v>6239.2758061363866</v>
      </c>
      <c r="L8735">
        <v>6788.0166394697198</v>
      </c>
      <c r="M8735">
        <v>7336.7574728030531</v>
      </c>
      <c r="N8735">
        <v>7885.4983061363864</v>
      </c>
      <c r="O8735">
        <v>8434.2391394697206</v>
      </c>
      <c r="Q8735">
        <v>50163.136544084533</v>
      </c>
      <c r="R8735">
        <v>48807.900883602575</v>
      </c>
      <c r="S8735">
        <v>47452.66522312061</v>
      </c>
      <c r="T8735">
        <v>46097.429562638645</v>
      </c>
      <c r="U8735">
        <v>44742.19390215668</v>
      </c>
      <c r="W8735">
        <v>0</v>
      </c>
      <c r="AB8735">
        <v>1</v>
      </c>
      <c r="AC8735">
        <v>1</v>
      </c>
      <c r="AD8735">
        <v>1</v>
      </c>
      <c r="AE8735">
        <v>1</v>
      </c>
      <c r="AF8735">
        <v>1</v>
      </c>
      <c r="AL8735">
        <v>0.59189117000000002</v>
      </c>
      <c r="AM8735" s="5">
        <v>14.24257850646973</v>
      </c>
      <c r="AN8735">
        <v>570.77625570776252</v>
      </c>
      <c r="AO8735">
        <f t="shared" si="136"/>
        <v>26826.48401826484</v>
      </c>
      <c r="AP8735">
        <v>684.93150684931504</v>
      </c>
      <c r="AQ8735">
        <v>9.7973900000000003E-2</v>
      </c>
      <c r="AR8735">
        <v>8.2592299999999993E-2</v>
      </c>
      <c r="AS8735">
        <v>9.6929599999999991E-2</v>
      </c>
      <c r="AT8735">
        <v>0.112051</v>
      </c>
      <c r="AU8735">
        <v>0.106681</v>
      </c>
      <c r="AW8735">
        <v>9.7973899999999989E-2</v>
      </c>
      <c r="AX8735">
        <v>8.2592299999999993E-2</v>
      </c>
      <c r="AY8735">
        <v>9.6929599999999991E-2</v>
      </c>
      <c r="AZ8735">
        <v>0.112051</v>
      </c>
      <c r="BA8735">
        <v>0.10668100000000001</v>
      </c>
      <c r="BC8735" s="52">
        <v>100000</v>
      </c>
      <c r="BD8735" s="52">
        <v>100000</v>
      </c>
      <c r="BE8735">
        <v>0</v>
      </c>
      <c r="BF8735">
        <v>0</v>
      </c>
      <c r="BG8735">
        <v>0</v>
      </c>
    </row>
    <row r="8736" spans="1:59">
      <c r="A8736">
        <v>8735</v>
      </c>
      <c r="E8736">
        <v>9795.2054794520554</v>
      </c>
      <c r="K8736">
        <v>5991.3420721343409</v>
      </c>
      <c r="L8736">
        <v>6439.0245721343408</v>
      </c>
      <c r="M8736">
        <v>6886.7070721343407</v>
      </c>
      <c r="N8736">
        <v>7334.3895721343406</v>
      </c>
      <c r="O8736">
        <v>7782.0720721343405</v>
      </c>
      <c r="Q8736">
        <v>41357.94881475596</v>
      </c>
      <c r="R8736">
        <v>40240.599086929375</v>
      </c>
      <c r="S8736">
        <v>39123.249359102789</v>
      </c>
      <c r="T8736">
        <v>38005.899631276203</v>
      </c>
      <c r="U8736">
        <v>36888.549903449617</v>
      </c>
      <c r="W8736">
        <v>0</v>
      </c>
      <c r="AB8736">
        <v>1</v>
      </c>
      <c r="AC8736">
        <v>1</v>
      </c>
      <c r="AD8736">
        <v>1</v>
      </c>
      <c r="AE8736">
        <v>1</v>
      </c>
      <c r="AF8736">
        <v>1</v>
      </c>
      <c r="AL8736">
        <v>0.33612922000000001</v>
      </c>
      <c r="AM8736" s="5">
        <v>14.001914024353029</v>
      </c>
      <c r="AN8736">
        <v>570.77625570776252</v>
      </c>
      <c r="AO8736">
        <f t="shared" si="136"/>
        <v>26826.48401826484</v>
      </c>
      <c r="AP8736">
        <v>684.93150684931504</v>
      </c>
      <c r="AQ8736">
        <v>8.926690000000001E-2</v>
      </c>
      <c r="AR8736">
        <v>7.505450000000001E-2</v>
      </c>
      <c r="AS8736">
        <v>8.67975E-2</v>
      </c>
      <c r="AT8736">
        <v>0.105061</v>
      </c>
      <c r="AU8736">
        <v>9.7707099999999991E-2</v>
      </c>
      <c r="AW8736">
        <v>8.9266900000000024E-2</v>
      </c>
      <c r="AX8736">
        <v>7.505450000000001E-2</v>
      </c>
      <c r="AY8736">
        <v>8.6797500000000014E-2</v>
      </c>
      <c r="AZ8736">
        <v>0.105061</v>
      </c>
      <c r="BA8736">
        <v>9.7707099999999977E-2</v>
      </c>
      <c r="BC8736" s="52">
        <v>100000</v>
      </c>
      <c r="BD8736" s="52">
        <v>100000</v>
      </c>
      <c r="BE8736">
        <v>0</v>
      </c>
      <c r="BF8736">
        <v>0</v>
      </c>
      <c r="BG8736">
        <v>0</v>
      </c>
    </row>
    <row r="8737" spans="1:59">
      <c r="A8737">
        <v>8736</v>
      </c>
      <c r="E8737">
        <v>9795.2054794520554</v>
      </c>
      <c r="K8737">
        <v>4465.1462095274073</v>
      </c>
      <c r="L8737">
        <v>4858.0512095274071</v>
      </c>
      <c r="M8737">
        <v>5250.9562095274068</v>
      </c>
      <c r="N8737">
        <v>5643.8612095274066</v>
      </c>
      <c r="O8737">
        <v>6036.7662095274063</v>
      </c>
      <c r="Q8737">
        <v>33314.549546812472</v>
      </c>
      <c r="R8737">
        <v>32414.504838696455</v>
      </c>
      <c r="S8737">
        <v>31514.460130580439</v>
      </c>
      <c r="T8737">
        <v>30614.415422464423</v>
      </c>
      <c r="U8737">
        <v>29714.370714348406</v>
      </c>
      <c r="W8737">
        <v>0</v>
      </c>
      <c r="AB8737">
        <v>1</v>
      </c>
      <c r="AC8737">
        <v>1</v>
      </c>
      <c r="AD8737">
        <v>1</v>
      </c>
      <c r="AE8737">
        <v>1</v>
      </c>
      <c r="AF8737">
        <v>1</v>
      </c>
      <c r="AL8737">
        <v>0.37208544999999998</v>
      </c>
      <c r="AM8737" s="5">
        <v>14.1475944519043</v>
      </c>
      <c r="AN8737">
        <v>570.77625570776252</v>
      </c>
      <c r="AO8737">
        <f t="shared" si="136"/>
        <v>26826.48401826484</v>
      </c>
      <c r="AP8737">
        <v>684.93150684931504</v>
      </c>
      <c r="AQ8737">
        <v>8.5538799999999998E-2</v>
      </c>
      <c r="AR8737">
        <v>7.32381E-2</v>
      </c>
      <c r="AS8737">
        <v>8.4514099999999995E-2</v>
      </c>
      <c r="AT8737">
        <v>9.8985100000000006E-2</v>
      </c>
      <c r="AU8737">
        <v>9.2983500000000011E-2</v>
      </c>
      <c r="AW8737">
        <v>8.5538800000000012E-2</v>
      </c>
      <c r="AX8737">
        <v>7.32381E-2</v>
      </c>
      <c r="AY8737">
        <v>8.4514099999999995E-2</v>
      </c>
      <c r="AZ8737">
        <v>9.8985100000000006E-2</v>
      </c>
      <c r="BA8737">
        <v>9.2983500000000011E-2</v>
      </c>
      <c r="BC8737" s="52">
        <v>100000</v>
      </c>
      <c r="BD8737" s="52">
        <v>100000</v>
      </c>
      <c r="BE8737">
        <v>0</v>
      </c>
      <c r="BF8737">
        <v>0</v>
      </c>
      <c r="BG8737">
        <v>0</v>
      </c>
    </row>
    <row r="8738" spans="1:59">
      <c r="A8738">
        <v>8737</v>
      </c>
      <c r="E8738">
        <v>9795.2054794520554</v>
      </c>
      <c r="K8738">
        <v>3534.3362880950262</v>
      </c>
      <c r="L8738">
        <v>3855.138788095026</v>
      </c>
      <c r="M8738">
        <v>4175.9412880950258</v>
      </c>
      <c r="N8738">
        <v>4496.7437880950256</v>
      </c>
      <c r="O8738">
        <v>4817.5462880950254</v>
      </c>
      <c r="Q8738">
        <v>31396.01850147502</v>
      </c>
      <c r="R8738">
        <v>30547.805912507756</v>
      </c>
      <c r="S8738">
        <v>29699.593323540492</v>
      </c>
      <c r="T8738">
        <v>28851.380734573228</v>
      </c>
      <c r="U8738">
        <v>28003.168145605963</v>
      </c>
      <c r="W8738">
        <v>0</v>
      </c>
      <c r="AB8738">
        <v>1</v>
      </c>
      <c r="AC8738">
        <v>1</v>
      </c>
      <c r="AD8738">
        <v>1</v>
      </c>
      <c r="AE8738">
        <v>1</v>
      </c>
      <c r="AF8738">
        <v>1</v>
      </c>
      <c r="AL8738">
        <v>0.15066223000000001</v>
      </c>
      <c r="AM8738" s="5">
        <v>14.687009811401371</v>
      </c>
      <c r="AN8738">
        <v>570.77625570776252</v>
      </c>
      <c r="AO8738">
        <f t="shared" si="136"/>
        <v>26826.48401826484</v>
      </c>
      <c r="AP8738">
        <v>684.93150684931504</v>
      </c>
      <c r="AQ8738">
        <v>8.54018E-2</v>
      </c>
      <c r="AR8738">
        <v>7.2727900000000012E-2</v>
      </c>
      <c r="AS8738">
        <v>8.2834500000000005E-2</v>
      </c>
      <c r="AT8738">
        <v>9.7558000000000006E-2</v>
      </c>
      <c r="AU8738">
        <v>9.0862899999999996E-2</v>
      </c>
      <c r="AW8738">
        <v>8.5401800000000014E-2</v>
      </c>
      <c r="AX8738">
        <v>7.2727900000000012E-2</v>
      </c>
      <c r="AY8738">
        <v>8.2834500000000019E-2</v>
      </c>
      <c r="AZ8738">
        <v>9.755800000000002E-2</v>
      </c>
      <c r="BA8738">
        <v>9.086290000000001E-2</v>
      </c>
      <c r="BC8738" s="52">
        <v>100000</v>
      </c>
      <c r="BD8738" s="52">
        <v>100000</v>
      </c>
      <c r="BE8738">
        <v>0</v>
      </c>
      <c r="BF8738">
        <v>0</v>
      </c>
      <c r="BG8738">
        <v>0</v>
      </c>
    </row>
    <row r="8739" spans="1:59">
      <c r="A8739">
        <v>8738</v>
      </c>
      <c r="E8739">
        <v>9795.2054794520554</v>
      </c>
      <c r="K8739">
        <v>2590.987245682395</v>
      </c>
      <c r="L8739">
        <v>2770.5822456823953</v>
      </c>
      <c r="M8739">
        <v>2950.1772456823956</v>
      </c>
      <c r="N8739">
        <v>3129.7722456823958</v>
      </c>
      <c r="O8739">
        <v>3309.3672456823961</v>
      </c>
      <c r="Q8739">
        <v>31996.398392389459</v>
      </c>
      <c r="R8739">
        <v>31131.965601118114</v>
      </c>
      <c r="S8739">
        <v>30267.532809846765</v>
      </c>
      <c r="T8739">
        <v>29403.100018575416</v>
      </c>
      <c r="U8739">
        <v>28538.667227304068</v>
      </c>
      <c r="W8739">
        <v>0</v>
      </c>
      <c r="AB8739">
        <v>1</v>
      </c>
      <c r="AC8739">
        <v>1</v>
      </c>
      <c r="AD8739">
        <v>1</v>
      </c>
      <c r="AE8739">
        <v>1</v>
      </c>
      <c r="AF8739">
        <v>1</v>
      </c>
      <c r="AL8739">
        <v>0.14161304</v>
      </c>
      <c r="AM8739" s="5">
        <v>13.55537700653076</v>
      </c>
      <c r="AN8739">
        <v>570.77625570776252</v>
      </c>
      <c r="AO8739">
        <f t="shared" si="136"/>
        <v>26826.48401826484</v>
      </c>
      <c r="AP8739">
        <v>684.93150684931504</v>
      </c>
      <c r="AQ8739">
        <v>8.63395E-2</v>
      </c>
      <c r="AR8739">
        <v>7.4066800000000002E-2</v>
      </c>
      <c r="AS8739">
        <v>8.4532599999999999E-2</v>
      </c>
      <c r="AT8739">
        <v>0.100027</v>
      </c>
      <c r="AU8739">
        <v>9.311570000000001E-2</v>
      </c>
      <c r="AW8739">
        <v>8.63395E-2</v>
      </c>
      <c r="AX8739">
        <v>7.4066800000000002E-2</v>
      </c>
      <c r="AY8739">
        <v>8.4532599999999999E-2</v>
      </c>
      <c r="AZ8739">
        <v>0.10002700000000002</v>
      </c>
      <c r="BA8739">
        <v>9.311570000000001E-2</v>
      </c>
      <c r="BC8739" s="52">
        <v>100000</v>
      </c>
      <c r="BD8739" s="52">
        <v>100000</v>
      </c>
      <c r="BE8739">
        <v>0</v>
      </c>
      <c r="BF8739">
        <v>0</v>
      </c>
      <c r="BG8739">
        <v>0</v>
      </c>
    </row>
    <row r="8740" spans="1:59">
      <c r="A8740">
        <v>8739</v>
      </c>
      <c r="E8740">
        <v>9795.2054794520554</v>
      </c>
      <c r="K8740">
        <v>1903.1041551280912</v>
      </c>
      <c r="L8740">
        <v>2012.4941551280913</v>
      </c>
      <c r="M8740">
        <v>2121.8841551280912</v>
      </c>
      <c r="N8740">
        <v>2231.274155128091</v>
      </c>
      <c r="O8740">
        <v>2340.6641551280909</v>
      </c>
      <c r="Q8740">
        <v>32641.12888269404</v>
      </c>
      <c r="R8740">
        <v>31759.277688006427</v>
      </c>
      <c r="S8740">
        <v>30877.42649331881</v>
      </c>
      <c r="T8740">
        <v>29995.575298631193</v>
      </c>
      <c r="U8740">
        <v>29113.724103943576</v>
      </c>
      <c r="W8740">
        <v>0</v>
      </c>
      <c r="AB8740">
        <v>1</v>
      </c>
      <c r="AC8740">
        <v>1</v>
      </c>
      <c r="AD8740">
        <v>1</v>
      </c>
      <c r="AE8740">
        <v>1</v>
      </c>
      <c r="AF8740">
        <v>1</v>
      </c>
      <c r="AL8740">
        <v>0.50193209999999999</v>
      </c>
      <c r="AM8740" s="5">
        <v>12.87848377227783</v>
      </c>
      <c r="AN8740">
        <v>570.77625570776252</v>
      </c>
      <c r="AO8740">
        <f t="shared" si="136"/>
        <v>26826.48401826484</v>
      </c>
      <c r="AP8740">
        <v>684.93150684931504</v>
      </c>
      <c r="AQ8740">
        <v>8.7245699999999995E-2</v>
      </c>
      <c r="AR8740">
        <v>7.4176300000000001E-2</v>
      </c>
      <c r="AS8740">
        <v>8.3227200000000001E-2</v>
      </c>
      <c r="AT8740">
        <v>0.10029900000000001</v>
      </c>
      <c r="AU8740">
        <v>9.2171400000000001E-2</v>
      </c>
      <c r="AW8740">
        <v>8.7245699999999995E-2</v>
      </c>
      <c r="AX8740">
        <v>7.4176300000000001E-2</v>
      </c>
      <c r="AY8740">
        <v>8.3227199999999987E-2</v>
      </c>
      <c r="AZ8740">
        <v>0.10029900000000001</v>
      </c>
      <c r="BA8740">
        <v>9.2171400000000001E-2</v>
      </c>
      <c r="BC8740" s="52">
        <v>100000</v>
      </c>
      <c r="BD8740" s="52">
        <v>100000</v>
      </c>
      <c r="BE8740">
        <v>0</v>
      </c>
      <c r="BF8740">
        <v>0</v>
      </c>
      <c r="BG8740">
        <v>0</v>
      </c>
    </row>
    <row r="8741" spans="1:59">
      <c r="A8741">
        <v>8740</v>
      </c>
      <c r="E8741">
        <v>9795.2054794520554</v>
      </c>
      <c r="K8741">
        <v>1685.1377925333713</v>
      </c>
      <c r="L8741">
        <v>1739.9977925333715</v>
      </c>
      <c r="M8741">
        <v>1794.8577925333716</v>
      </c>
      <c r="N8741">
        <v>1849.7177925333717</v>
      </c>
      <c r="O8741">
        <v>1904.5777925333718</v>
      </c>
      <c r="Q8741">
        <v>34650.209416063473</v>
      </c>
      <c r="R8741">
        <v>33714.079766113005</v>
      </c>
      <c r="S8741">
        <v>32777.950116162538</v>
      </c>
      <c r="T8741">
        <v>31841.820466212066</v>
      </c>
      <c r="U8741">
        <v>30905.690816261595</v>
      </c>
      <c r="W8741">
        <v>0</v>
      </c>
      <c r="AB8741">
        <v>1</v>
      </c>
      <c r="AC8741">
        <v>1</v>
      </c>
      <c r="AD8741">
        <v>1</v>
      </c>
      <c r="AE8741">
        <v>1</v>
      </c>
      <c r="AF8741">
        <v>1</v>
      </c>
      <c r="AL8741">
        <v>1.3068405000000001</v>
      </c>
      <c r="AM8741" s="5">
        <v>11.52509212493896</v>
      </c>
      <c r="AN8741">
        <v>570.77625570776252</v>
      </c>
      <c r="AO8741">
        <f t="shared" si="136"/>
        <v>26826.48401826484</v>
      </c>
      <c r="AP8741">
        <v>684.93150684931504</v>
      </c>
      <c r="AQ8741">
        <v>8.5400199999999996E-2</v>
      </c>
      <c r="AR8741">
        <v>6.2984100000000001E-2</v>
      </c>
      <c r="AS8741">
        <v>7.7159599999999995E-2</v>
      </c>
      <c r="AT8741">
        <v>9.8086900000000005E-2</v>
      </c>
      <c r="AU8741">
        <v>8.9867900000000001E-2</v>
      </c>
      <c r="AW8741">
        <v>8.5400199999999996E-2</v>
      </c>
      <c r="AX8741">
        <v>6.2984100000000001E-2</v>
      </c>
      <c r="AY8741">
        <v>7.7159599999999981E-2</v>
      </c>
      <c r="AZ8741">
        <v>9.8086900000000019E-2</v>
      </c>
      <c r="BA8741">
        <v>8.9867899999999987E-2</v>
      </c>
      <c r="BC8741" s="52">
        <v>100000</v>
      </c>
      <c r="BD8741" s="52">
        <v>100000</v>
      </c>
      <c r="BE8741">
        <v>0</v>
      </c>
      <c r="BF8741">
        <v>0</v>
      </c>
      <c r="BG8741">
        <v>0</v>
      </c>
    </row>
    <row r="8742" spans="1:59">
      <c r="A8742">
        <v>8741</v>
      </c>
      <c r="E8742">
        <v>9795.2054794520554</v>
      </c>
      <c r="K8742">
        <v>1851.5422198906303</v>
      </c>
      <c r="L8742">
        <v>1901.0397198906303</v>
      </c>
      <c r="M8742">
        <v>1950.5372198906302</v>
      </c>
      <c r="N8742">
        <v>2000.0347198906302</v>
      </c>
      <c r="O8742">
        <v>2049.5322198906301</v>
      </c>
      <c r="Q8742">
        <v>39503.048115723213</v>
      </c>
      <c r="R8742">
        <v>38435.811432363356</v>
      </c>
      <c r="S8742">
        <v>37368.574749003499</v>
      </c>
      <c r="T8742">
        <v>36301.338065643642</v>
      </c>
      <c r="U8742">
        <v>35234.101382283785</v>
      </c>
      <c r="W8742">
        <v>0</v>
      </c>
      <c r="AB8742">
        <v>1</v>
      </c>
      <c r="AC8742">
        <v>1</v>
      </c>
      <c r="AD8742">
        <v>1</v>
      </c>
      <c r="AE8742">
        <v>1</v>
      </c>
      <c r="AF8742">
        <v>1</v>
      </c>
      <c r="AL8742">
        <v>1.8214809000000001</v>
      </c>
      <c r="AM8742" s="5">
        <v>12.317647933959959</v>
      </c>
      <c r="AN8742">
        <v>570.77625570776252</v>
      </c>
      <c r="AO8742">
        <f t="shared" si="136"/>
        <v>26826.48401826484</v>
      </c>
      <c r="AP8742">
        <v>684.93150684931504</v>
      </c>
      <c r="AQ8742">
        <v>8.6196499999999995E-2</v>
      </c>
      <c r="AR8742">
        <v>6.5983199999999992E-2</v>
      </c>
      <c r="AS8742">
        <v>8.1391199999999997E-2</v>
      </c>
      <c r="AT8742">
        <v>0.100576</v>
      </c>
      <c r="AU8742">
        <v>9.2300599999999997E-2</v>
      </c>
      <c r="AW8742">
        <v>8.6196499999999995E-2</v>
      </c>
      <c r="AX8742">
        <v>6.5983199999999992E-2</v>
      </c>
      <c r="AY8742">
        <v>8.1391199999999983E-2</v>
      </c>
      <c r="AZ8742">
        <v>0.10057599999999998</v>
      </c>
      <c r="BA8742">
        <v>9.2300599999999997E-2</v>
      </c>
      <c r="BC8742" s="52">
        <v>100000</v>
      </c>
      <c r="BD8742" s="52">
        <v>100000</v>
      </c>
      <c r="BE8742">
        <v>0</v>
      </c>
      <c r="BF8742">
        <v>0</v>
      </c>
      <c r="BG8742">
        <v>0</v>
      </c>
    </row>
    <row r="8743" spans="1:59">
      <c r="A8743">
        <v>8742</v>
      </c>
      <c r="E8743">
        <v>9795.2054794520554</v>
      </c>
      <c r="K8743">
        <v>2329.6619830016289</v>
      </c>
      <c r="L8743">
        <v>2378.6644830016289</v>
      </c>
      <c r="M8743">
        <v>2427.666983001629</v>
      </c>
      <c r="N8743">
        <v>2476.669483001629</v>
      </c>
      <c r="O8743">
        <v>2525.6719830016291</v>
      </c>
      <c r="Q8743">
        <v>54307.139310495797</v>
      </c>
      <c r="R8743">
        <v>52839.946933501196</v>
      </c>
      <c r="S8743">
        <v>51372.754556506596</v>
      </c>
      <c r="T8743">
        <v>49905.562179511995</v>
      </c>
      <c r="U8743">
        <v>48438.369802517394</v>
      </c>
      <c r="W8743">
        <v>0</v>
      </c>
      <c r="AB8743">
        <v>1</v>
      </c>
      <c r="AC8743">
        <v>1</v>
      </c>
      <c r="AD8743">
        <v>1</v>
      </c>
      <c r="AE8743">
        <v>1</v>
      </c>
      <c r="AF8743">
        <v>1</v>
      </c>
      <c r="AL8743">
        <v>2.2578469999999999</v>
      </c>
      <c r="AM8743" s="5">
        <v>12.90914821624756</v>
      </c>
      <c r="AN8743">
        <v>570.77625570776252</v>
      </c>
      <c r="AO8743">
        <f t="shared" si="136"/>
        <v>26826.48401826484</v>
      </c>
      <c r="AP8743">
        <v>684.93150684931504</v>
      </c>
      <c r="AQ8743">
        <v>8.949420000000001E-2</v>
      </c>
      <c r="AR8743">
        <v>7.0930400000000005E-2</v>
      </c>
      <c r="AS8743">
        <v>8.7339E-2</v>
      </c>
      <c r="AT8743">
        <v>0.10818999999999999</v>
      </c>
      <c r="AU8743">
        <v>9.8561700000000002E-2</v>
      </c>
      <c r="AW8743">
        <v>8.949420000000001E-2</v>
      </c>
      <c r="AX8743">
        <v>7.0930400000000005E-2</v>
      </c>
      <c r="AY8743">
        <v>8.7338999999999986E-2</v>
      </c>
      <c r="AZ8743">
        <v>0.10818999999999999</v>
      </c>
      <c r="BA8743">
        <v>9.8561700000000016E-2</v>
      </c>
      <c r="BC8743" s="52">
        <v>100000</v>
      </c>
      <c r="BD8743" s="52">
        <v>100000</v>
      </c>
      <c r="BE8743">
        <v>0</v>
      </c>
      <c r="BF8743">
        <v>0</v>
      </c>
      <c r="BG8743">
        <v>0</v>
      </c>
    </row>
    <row r="8744" spans="1:59">
      <c r="A8744">
        <v>8743</v>
      </c>
      <c r="E8744">
        <v>9795.2054794520554</v>
      </c>
      <c r="K8744">
        <v>3023.4043843783716</v>
      </c>
      <c r="L8744">
        <v>3065.6143843783716</v>
      </c>
      <c r="M8744">
        <v>3107.8243843783716</v>
      </c>
      <c r="N8744">
        <v>3150.0343843783717</v>
      </c>
      <c r="O8744">
        <v>3192.2443843783717</v>
      </c>
      <c r="Q8744">
        <v>64638.794666352311</v>
      </c>
      <c r="R8744">
        <v>62892.476438201687</v>
      </c>
      <c r="S8744">
        <v>61146.158210051064</v>
      </c>
      <c r="T8744">
        <v>59399.839981900441</v>
      </c>
      <c r="U8744">
        <v>57653.521753749817</v>
      </c>
      <c r="W8744">
        <v>0</v>
      </c>
      <c r="AB8744">
        <v>1</v>
      </c>
      <c r="AC8744">
        <v>1</v>
      </c>
      <c r="AD8744">
        <v>1</v>
      </c>
      <c r="AE8744">
        <v>1</v>
      </c>
      <c r="AF8744">
        <v>1</v>
      </c>
      <c r="AL8744">
        <v>2.4284642000000001</v>
      </c>
      <c r="AM8744" s="5">
        <v>11.52444267272949</v>
      </c>
      <c r="AN8744">
        <v>570.77625570776252</v>
      </c>
      <c r="AO8744">
        <f t="shared" si="136"/>
        <v>26826.48401826484</v>
      </c>
      <c r="AP8744">
        <v>684.93150684931504</v>
      </c>
      <c r="AQ8744">
        <v>9.4087199999999996E-2</v>
      </c>
      <c r="AR8744">
        <v>8.468980000000001E-2</v>
      </c>
      <c r="AS8744">
        <v>9.5789399999999997E-2</v>
      </c>
      <c r="AT8744">
        <v>0.114176</v>
      </c>
      <c r="AU8744">
        <v>0.10473399999999999</v>
      </c>
      <c r="AW8744">
        <v>9.4087199999999996E-2</v>
      </c>
      <c r="AX8744">
        <v>8.4689800000000023E-2</v>
      </c>
      <c r="AY8744">
        <v>9.5789400000000011E-2</v>
      </c>
      <c r="AZ8744">
        <v>0.11417599999999999</v>
      </c>
      <c r="BA8744">
        <v>0.10473399999999998</v>
      </c>
      <c r="BC8744" s="189">
        <v>100000</v>
      </c>
      <c r="BD8744" s="189">
        <v>100000</v>
      </c>
      <c r="BE8744">
        <v>0</v>
      </c>
      <c r="BF8744">
        <v>0</v>
      </c>
      <c r="BG8744">
        <v>0</v>
      </c>
    </row>
    <row r="8745" spans="1:59">
      <c r="A8745">
        <v>8744</v>
      </c>
      <c r="E8745">
        <v>9795.2054794520554</v>
      </c>
      <c r="K8745">
        <v>4333.5462842756651</v>
      </c>
      <c r="L8745">
        <v>4375.0687842756652</v>
      </c>
      <c r="M8745">
        <v>4416.5912842756652</v>
      </c>
      <c r="N8745">
        <v>4458.1137842756652</v>
      </c>
      <c r="O8745">
        <v>4499.6362842756653</v>
      </c>
      <c r="Q8745">
        <v>59938.64828202044</v>
      </c>
      <c r="R8745">
        <v>58319.311867769866</v>
      </c>
      <c r="S8745">
        <v>56699.975453519291</v>
      </c>
      <c r="T8745">
        <v>55080.639039268717</v>
      </c>
      <c r="U8745">
        <v>53461.302625018143</v>
      </c>
      <c r="W8745">
        <v>0</v>
      </c>
      <c r="AB8745">
        <v>1</v>
      </c>
      <c r="AC8745">
        <v>1</v>
      </c>
      <c r="AD8745">
        <v>1</v>
      </c>
      <c r="AE8745">
        <v>1</v>
      </c>
      <c r="AF8745">
        <v>1</v>
      </c>
      <c r="AL8745">
        <v>2.3988334999999998</v>
      </c>
      <c r="AM8745" s="5">
        <v>10.79566669464111</v>
      </c>
      <c r="AN8745">
        <v>570.77625570776252</v>
      </c>
      <c r="AO8745">
        <f t="shared" si="136"/>
        <v>26826.48401826484</v>
      </c>
      <c r="AP8745">
        <v>684.93150684931504</v>
      </c>
      <c r="AQ8745">
        <v>9.8818799999999998E-2</v>
      </c>
      <c r="AR8745">
        <v>9.2998300000000006E-2</v>
      </c>
      <c r="AS8745">
        <v>0.110042</v>
      </c>
      <c r="AT8745">
        <v>0.122311</v>
      </c>
      <c r="AU8745">
        <v>0.113217</v>
      </c>
      <c r="AW8745">
        <v>9.8818799999999998E-2</v>
      </c>
      <c r="AX8745">
        <v>9.299830000000002E-2</v>
      </c>
      <c r="AY8745">
        <v>0.11004200000000001</v>
      </c>
      <c r="AZ8745">
        <v>0.12231099999999999</v>
      </c>
      <c r="BA8745">
        <v>0.113217</v>
      </c>
      <c r="BC8745" s="189">
        <v>100000</v>
      </c>
      <c r="BD8745" s="189">
        <v>100000</v>
      </c>
      <c r="BE8745">
        <v>0</v>
      </c>
      <c r="BF8745">
        <v>0</v>
      </c>
      <c r="BG8745">
        <v>0</v>
      </c>
    </row>
    <row r="8746" spans="1:59">
      <c r="A8746">
        <v>8745</v>
      </c>
      <c r="E8746">
        <v>9795.2054794520554</v>
      </c>
      <c r="K8746">
        <v>4654.6365173453059</v>
      </c>
      <c r="L8746">
        <v>4730.369017345306</v>
      </c>
      <c r="M8746">
        <v>4806.1015173453061</v>
      </c>
      <c r="N8746">
        <v>4881.8340173453062</v>
      </c>
      <c r="O8746">
        <v>4957.5665173453062</v>
      </c>
      <c r="Q8746">
        <v>58696.45209121787</v>
      </c>
      <c r="R8746">
        <v>57110.675553206427</v>
      </c>
      <c r="S8746">
        <v>55524.899015194984</v>
      </c>
      <c r="T8746">
        <v>53939.12247718354</v>
      </c>
      <c r="U8746">
        <v>52353.345939172097</v>
      </c>
      <c r="W8746">
        <v>4.9579999999999999E-2</v>
      </c>
      <c r="AB8746">
        <v>1</v>
      </c>
      <c r="AC8746">
        <v>1</v>
      </c>
      <c r="AD8746">
        <v>1</v>
      </c>
      <c r="AE8746">
        <v>1</v>
      </c>
      <c r="AF8746">
        <v>1</v>
      </c>
      <c r="AL8746">
        <v>1.8176838</v>
      </c>
      <c r="AM8746" s="5">
        <v>9.5113229751586914</v>
      </c>
      <c r="AN8746">
        <v>570.77625570776252</v>
      </c>
      <c r="AO8746">
        <f t="shared" si="136"/>
        <v>26826.48401826484</v>
      </c>
      <c r="AP8746">
        <v>684.93150684931504</v>
      </c>
      <c r="AQ8746">
        <v>0.102741</v>
      </c>
      <c r="AR8746">
        <v>9.5420900000000003E-2</v>
      </c>
      <c r="AS8746">
        <v>0.113064</v>
      </c>
      <c r="AT8746">
        <v>0.1232</v>
      </c>
      <c r="AU8746">
        <v>0.10977200000000001</v>
      </c>
      <c r="AW8746">
        <v>0.10274100000000001</v>
      </c>
      <c r="AX8746">
        <v>9.5420900000000017E-2</v>
      </c>
      <c r="AY8746">
        <v>0.11306399999999998</v>
      </c>
      <c r="AZ8746">
        <v>0.12320000000000002</v>
      </c>
      <c r="BA8746">
        <v>0.10977200000000002</v>
      </c>
      <c r="BC8746" s="189">
        <v>100000</v>
      </c>
      <c r="BD8746" s="189">
        <v>100000</v>
      </c>
      <c r="BE8746">
        <v>0</v>
      </c>
      <c r="BF8746">
        <v>0</v>
      </c>
      <c r="BG8746">
        <v>0</v>
      </c>
    </row>
    <row r="8747" spans="1:59">
      <c r="A8747">
        <v>8746</v>
      </c>
      <c r="E8747">
        <v>9795.2054794520554</v>
      </c>
      <c r="K8747">
        <v>5063.6164127515276</v>
      </c>
      <c r="L8747">
        <v>5184.0614127515273</v>
      </c>
      <c r="M8747">
        <v>5304.506412751527</v>
      </c>
      <c r="N8747">
        <v>5424.9514127515267</v>
      </c>
      <c r="O8747">
        <v>5545.3964127515264</v>
      </c>
      <c r="Q8747">
        <v>57146.33648722199</v>
      </c>
      <c r="R8747">
        <v>55602.438748851651</v>
      </c>
      <c r="S8747">
        <v>54058.541010481313</v>
      </c>
      <c r="T8747">
        <v>52514.643272110974</v>
      </c>
      <c r="U8747">
        <v>50970.745533740635</v>
      </c>
      <c r="W8747">
        <v>6.6610000000000003E-2</v>
      </c>
      <c r="AB8747">
        <v>1</v>
      </c>
      <c r="AC8747">
        <v>1</v>
      </c>
      <c r="AD8747">
        <v>1</v>
      </c>
      <c r="AE8747">
        <v>1</v>
      </c>
      <c r="AF8747">
        <v>1</v>
      </c>
      <c r="AL8747">
        <v>1.3600738000000001</v>
      </c>
      <c r="AM8747" s="5">
        <v>9.3411121368408203</v>
      </c>
      <c r="AN8747">
        <v>570.77625570776252</v>
      </c>
      <c r="AO8747">
        <f t="shared" si="136"/>
        <v>26826.48401826484</v>
      </c>
      <c r="AP8747">
        <v>684.93150684931504</v>
      </c>
      <c r="AQ8747">
        <v>0.103243</v>
      </c>
      <c r="AR8747">
        <v>9.5557199999999995E-2</v>
      </c>
      <c r="AS8747">
        <v>0.107059</v>
      </c>
      <c r="AT8747">
        <v>0.123545</v>
      </c>
      <c r="AU8747">
        <v>0.10979999999999999</v>
      </c>
      <c r="AW8747">
        <v>0.10324300000000002</v>
      </c>
      <c r="AX8747">
        <v>9.5557199999999995E-2</v>
      </c>
      <c r="AY8747">
        <v>0.107059</v>
      </c>
      <c r="AZ8747">
        <v>0.123545</v>
      </c>
      <c r="BA8747">
        <v>0.10979999999999999</v>
      </c>
      <c r="BC8747" s="189">
        <v>100000</v>
      </c>
      <c r="BD8747" s="189">
        <v>100000</v>
      </c>
      <c r="BE8747">
        <v>0</v>
      </c>
      <c r="BF8747">
        <v>0</v>
      </c>
      <c r="BG8747">
        <v>0</v>
      </c>
    </row>
    <row r="8748" spans="1:59">
      <c r="A8748">
        <v>8747</v>
      </c>
      <c r="E8748">
        <v>9795.2054794520554</v>
      </c>
      <c r="K8748">
        <v>5429.2374080717036</v>
      </c>
      <c r="L8748">
        <v>5677.3049080717037</v>
      </c>
      <c r="M8748">
        <v>5925.3724080717038</v>
      </c>
      <c r="N8748">
        <v>6173.4399080717039</v>
      </c>
      <c r="O8748">
        <v>6421.507408071704</v>
      </c>
      <c r="Q8748">
        <v>55614.214601235901</v>
      </c>
      <c r="R8748">
        <v>54111.709533623463</v>
      </c>
      <c r="S8748">
        <v>52609.204466011026</v>
      </c>
      <c r="T8748">
        <v>51106.699398398589</v>
      </c>
      <c r="U8748">
        <v>49604.194330786151</v>
      </c>
      <c r="W8748">
        <v>7.9450000000000007E-2</v>
      </c>
      <c r="AB8748">
        <v>1</v>
      </c>
      <c r="AC8748">
        <v>1</v>
      </c>
      <c r="AD8748">
        <v>1</v>
      </c>
      <c r="AE8748">
        <v>1</v>
      </c>
      <c r="AF8748">
        <v>1</v>
      </c>
      <c r="AL8748">
        <v>0.38983896000000001</v>
      </c>
      <c r="AM8748" s="5">
        <v>9.1438407897949219</v>
      </c>
      <c r="AN8748">
        <v>570.77625570776252</v>
      </c>
      <c r="AO8748">
        <f t="shared" si="136"/>
        <v>26826.48401826484</v>
      </c>
      <c r="AP8748">
        <v>684.93150684931504</v>
      </c>
      <c r="AQ8748">
        <v>0.104378</v>
      </c>
      <c r="AR8748">
        <v>9.7035999999999997E-2</v>
      </c>
      <c r="AS8748">
        <v>0.10659</v>
      </c>
      <c r="AT8748">
        <v>0.12129300000000001</v>
      </c>
      <c r="AU8748">
        <v>0.110121</v>
      </c>
      <c r="AW8748">
        <v>0.10437800000000001</v>
      </c>
      <c r="AX8748">
        <v>9.7035999999999997E-2</v>
      </c>
      <c r="AY8748">
        <v>0.10659</v>
      </c>
      <c r="AZ8748">
        <v>0.12129300000000003</v>
      </c>
      <c r="BA8748">
        <v>0.11012100000000001</v>
      </c>
      <c r="BC8748" s="189">
        <v>100000</v>
      </c>
      <c r="BD8748" s="189">
        <v>100000</v>
      </c>
      <c r="BE8748">
        <v>0</v>
      </c>
      <c r="BF8748">
        <v>0</v>
      </c>
      <c r="BG8748">
        <v>0</v>
      </c>
    </row>
    <row r="8749" spans="1:59">
      <c r="A8749">
        <v>8748</v>
      </c>
      <c r="E8749">
        <v>9795.2054794520554</v>
      </c>
      <c r="K8749">
        <v>6195.6352636466854</v>
      </c>
      <c r="L8749">
        <v>6510.9377636466852</v>
      </c>
      <c r="M8749">
        <v>6826.240263646685</v>
      </c>
      <c r="N8749">
        <v>7141.5427636466848</v>
      </c>
      <c r="O8749">
        <v>7456.8452636466845</v>
      </c>
      <c r="Q8749">
        <v>53286.316708765044</v>
      </c>
      <c r="R8749">
        <v>51846.703447546533</v>
      </c>
      <c r="S8749">
        <v>50407.090186328023</v>
      </c>
      <c r="T8749">
        <v>48967.476925109513</v>
      </c>
      <c r="U8749">
        <v>47527.863663891003</v>
      </c>
      <c r="W8749">
        <v>0.12171</v>
      </c>
      <c r="AB8749">
        <v>1</v>
      </c>
      <c r="AC8749">
        <v>1</v>
      </c>
      <c r="AD8749">
        <v>1</v>
      </c>
      <c r="AE8749">
        <v>1</v>
      </c>
      <c r="AF8749">
        <v>1</v>
      </c>
      <c r="AL8749">
        <v>0.27159473000000001</v>
      </c>
      <c r="AM8749" s="5">
        <v>9.0642423629760742</v>
      </c>
      <c r="AN8749">
        <v>570.77625570776252</v>
      </c>
      <c r="AO8749">
        <f t="shared" si="136"/>
        <v>26826.48401826484</v>
      </c>
      <c r="AP8749">
        <v>684.93150684931504</v>
      </c>
      <c r="AQ8749">
        <v>0.104544</v>
      </c>
      <c r="AR8749">
        <v>9.7902600000000006E-2</v>
      </c>
      <c r="AS8749">
        <v>0.10862999999999999</v>
      </c>
      <c r="AT8749">
        <v>0.12246299999999999</v>
      </c>
      <c r="AU8749">
        <v>0.110708</v>
      </c>
      <c r="AW8749">
        <v>0.10454400000000001</v>
      </c>
      <c r="AX8749">
        <v>9.7902599999999992E-2</v>
      </c>
      <c r="AY8749">
        <v>0.10862999999999999</v>
      </c>
      <c r="AZ8749">
        <v>0.12246299999999997</v>
      </c>
      <c r="BA8749">
        <v>0.11070800000000001</v>
      </c>
      <c r="BC8749" s="189">
        <v>100000</v>
      </c>
      <c r="BD8749" s="189">
        <v>100000</v>
      </c>
      <c r="BE8749">
        <v>0</v>
      </c>
      <c r="BF8749">
        <v>0</v>
      </c>
      <c r="BG8749">
        <v>0</v>
      </c>
    </row>
    <row r="8750" spans="1:59">
      <c r="A8750">
        <v>8749</v>
      </c>
      <c r="E8750">
        <v>9795.2054794520554</v>
      </c>
      <c r="K8750">
        <v>5956.5753820911859</v>
      </c>
      <c r="L8750">
        <v>6403.5428820911857</v>
      </c>
      <c r="M8750">
        <v>6850.5103820911854</v>
      </c>
      <c r="N8750">
        <v>7297.4778820911852</v>
      </c>
      <c r="O8750">
        <v>7744.4453820911849</v>
      </c>
      <c r="Q8750">
        <v>52473.814375539238</v>
      </c>
      <c r="R8750">
        <v>51056.152136648307</v>
      </c>
      <c r="S8750">
        <v>49638.489897757376</v>
      </c>
      <c r="T8750">
        <v>48220.827658866445</v>
      </c>
      <c r="U8750">
        <v>46803.165419975514</v>
      </c>
      <c r="W8750">
        <v>0.15318999999999999</v>
      </c>
      <c r="AB8750">
        <v>1</v>
      </c>
      <c r="AC8750">
        <v>1</v>
      </c>
      <c r="AD8750">
        <v>1</v>
      </c>
      <c r="AE8750">
        <v>1</v>
      </c>
      <c r="AF8750">
        <v>1</v>
      </c>
      <c r="AL8750">
        <v>0.3282273</v>
      </c>
      <c r="AM8750" s="5">
        <v>9.163212776184082</v>
      </c>
      <c r="AN8750">
        <v>570.77625570776252</v>
      </c>
      <c r="AO8750">
        <f t="shared" si="136"/>
        <v>26826.48401826484</v>
      </c>
      <c r="AP8750">
        <v>684.93150684931504</v>
      </c>
      <c r="AQ8750">
        <v>0.104507</v>
      </c>
      <c r="AR8750">
        <v>9.8635399999999998E-2</v>
      </c>
      <c r="AS8750">
        <v>0.108984</v>
      </c>
      <c r="AT8750">
        <v>0.12432599999999999</v>
      </c>
      <c r="AU8750">
        <v>0.109856</v>
      </c>
      <c r="AW8750">
        <v>0.104507</v>
      </c>
      <c r="AX8750">
        <v>9.8635399999999998E-2</v>
      </c>
      <c r="AY8750">
        <v>0.10898400000000001</v>
      </c>
      <c r="AZ8750">
        <v>0.12432599999999998</v>
      </c>
      <c r="BA8750">
        <v>0.109856</v>
      </c>
      <c r="BC8750" s="189">
        <v>100000</v>
      </c>
      <c r="BD8750" s="189">
        <v>100000</v>
      </c>
      <c r="BE8750">
        <v>0</v>
      </c>
      <c r="BF8750">
        <v>0</v>
      </c>
      <c r="BG8750">
        <v>0</v>
      </c>
    </row>
    <row r="8751" spans="1:59">
      <c r="A8751">
        <v>8750</v>
      </c>
      <c r="E8751">
        <v>9795.2054794520554</v>
      </c>
      <c r="K8751">
        <v>5744.4683303189049</v>
      </c>
      <c r="L8751">
        <v>6249.1283303189048</v>
      </c>
      <c r="M8751">
        <v>6753.7883303189046</v>
      </c>
      <c r="N8751">
        <v>7258.4483303189045</v>
      </c>
      <c r="O8751">
        <v>7763.1083303189043</v>
      </c>
      <c r="Q8751">
        <v>51612.77986123805</v>
      </c>
      <c r="R8751">
        <v>50218.379817459776</v>
      </c>
      <c r="S8751">
        <v>48823.979773681502</v>
      </c>
      <c r="T8751">
        <v>47429.579729903227</v>
      </c>
      <c r="U8751">
        <v>46035.179686124953</v>
      </c>
      <c r="W8751">
        <v>7.392E-2</v>
      </c>
      <c r="AB8751">
        <v>1</v>
      </c>
      <c r="AC8751">
        <v>1</v>
      </c>
      <c r="AD8751">
        <v>1</v>
      </c>
      <c r="AE8751">
        <v>1</v>
      </c>
      <c r="AF8751">
        <v>1</v>
      </c>
      <c r="AL8751">
        <v>0.43032872999999999</v>
      </c>
      <c r="AM8751" s="5">
        <v>9.8477764129638672</v>
      </c>
      <c r="AN8751">
        <v>570.77625570776252</v>
      </c>
      <c r="AO8751">
        <f t="shared" si="136"/>
        <v>26826.48401826484</v>
      </c>
      <c r="AP8751">
        <v>684.93150684931504</v>
      </c>
      <c r="AQ8751">
        <v>0.104283</v>
      </c>
      <c r="AR8751">
        <v>9.8625900000000002E-2</v>
      </c>
      <c r="AS8751">
        <v>0.10589700000000001</v>
      </c>
      <c r="AT8751">
        <v>0.12610499999999999</v>
      </c>
      <c r="AU8751">
        <v>0.10892</v>
      </c>
      <c r="AW8751">
        <v>0.104283</v>
      </c>
      <c r="AX8751">
        <v>9.8625900000000002E-2</v>
      </c>
      <c r="AY8751">
        <v>0.10589700000000001</v>
      </c>
      <c r="AZ8751">
        <v>0.12610500000000002</v>
      </c>
      <c r="BA8751">
        <v>0.10892</v>
      </c>
      <c r="BC8751" s="189">
        <v>100000</v>
      </c>
      <c r="BD8751" s="189">
        <v>100000</v>
      </c>
      <c r="BE8751">
        <v>0</v>
      </c>
      <c r="BF8751">
        <v>0</v>
      </c>
      <c r="BG8751">
        <v>0</v>
      </c>
    </row>
    <row r="8752" spans="1:59">
      <c r="A8752">
        <v>8751</v>
      </c>
      <c r="E8752">
        <v>9795.2054794520554</v>
      </c>
      <c r="K8752">
        <v>6072.5897363754721</v>
      </c>
      <c r="L8752">
        <v>6574.1422363754718</v>
      </c>
      <c r="M8752">
        <v>7075.6947363754716</v>
      </c>
      <c r="N8752">
        <v>7577.2472363754714</v>
      </c>
      <c r="O8752">
        <v>8078.7997363754712</v>
      </c>
      <c r="Q8752">
        <v>52412.737449408087</v>
      </c>
      <c r="R8752">
        <v>50996.725298320889</v>
      </c>
      <c r="S8752">
        <v>49580.713147233691</v>
      </c>
      <c r="T8752">
        <v>48164.700996146494</v>
      </c>
      <c r="U8752">
        <v>46748.688845059296</v>
      </c>
      <c r="W8752">
        <v>3.1370000000000002E-2</v>
      </c>
      <c r="AB8752">
        <v>1</v>
      </c>
      <c r="AC8752">
        <v>1</v>
      </c>
      <c r="AD8752">
        <v>1</v>
      </c>
      <c r="AE8752">
        <v>1</v>
      </c>
      <c r="AF8752">
        <v>1</v>
      </c>
      <c r="AL8752">
        <v>0.80024980000000001</v>
      </c>
      <c r="AM8752" s="5">
        <v>10.306797981262211</v>
      </c>
      <c r="AN8752">
        <v>570.77625570776252</v>
      </c>
      <c r="AO8752">
        <f t="shared" si="136"/>
        <v>26826.48401826484</v>
      </c>
      <c r="AP8752">
        <v>684.93150684931504</v>
      </c>
      <c r="AQ8752">
        <v>0.104328</v>
      </c>
      <c r="AR8752">
        <v>0.100606</v>
      </c>
      <c r="AS8752">
        <v>0.111384</v>
      </c>
      <c r="AT8752">
        <v>0.124886</v>
      </c>
      <c r="AU8752">
        <v>0.112265</v>
      </c>
      <c r="AW8752">
        <v>0.10432800000000002</v>
      </c>
      <c r="AX8752">
        <v>0.10060600000000001</v>
      </c>
      <c r="AY8752">
        <v>0.111384</v>
      </c>
      <c r="AZ8752">
        <v>0.12488599999999998</v>
      </c>
      <c r="BA8752">
        <v>0.11226499999999999</v>
      </c>
      <c r="BC8752" s="189">
        <v>100000</v>
      </c>
      <c r="BD8752" s="189">
        <v>100000</v>
      </c>
      <c r="BE8752">
        <v>0</v>
      </c>
      <c r="BF8752">
        <v>0</v>
      </c>
      <c r="BG8752">
        <v>0</v>
      </c>
    </row>
    <row r="8753" spans="1:67">
      <c r="A8753">
        <v>8752</v>
      </c>
      <c r="E8753">
        <v>9795.2054794520554</v>
      </c>
      <c r="K8753">
        <v>6412.4297640769182</v>
      </c>
      <c r="L8753">
        <v>6905.2655974102518</v>
      </c>
      <c r="M8753">
        <v>7398.1014307435853</v>
      </c>
      <c r="N8753">
        <v>7890.9372640769188</v>
      </c>
      <c r="O8753">
        <v>8383.7730974102524</v>
      </c>
      <c r="Q8753">
        <v>52911.871396486502</v>
      </c>
      <c r="R8753">
        <v>51482.374360338261</v>
      </c>
      <c r="S8753">
        <v>50052.87732419002</v>
      </c>
      <c r="T8753">
        <v>48623.380288041779</v>
      </c>
      <c r="U8753">
        <v>47193.883251893538</v>
      </c>
      <c r="W8753">
        <v>1.221E-2</v>
      </c>
      <c r="AB8753">
        <v>1</v>
      </c>
      <c r="AC8753">
        <v>1</v>
      </c>
      <c r="AD8753">
        <v>1</v>
      </c>
      <c r="AE8753">
        <v>1</v>
      </c>
      <c r="AF8753">
        <v>1</v>
      </c>
      <c r="AL8753">
        <v>1.5686028999999999</v>
      </c>
      <c r="AM8753" s="5">
        <v>9.762568473815918</v>
      </c>
      <c r="AN8753">
        <v>570.77625570776252</v>
      </c>
      <c r="AO8753">
        <f t="shared" si="136"/>
        <v>26826.48401826484</v>
      </c>
      <c r="AP8753">
        <v>684.93150684931504</v>
      </c>
      <c r="AQ8753">
        <v>0.10741200000000001</v>
      </c>
      <c r="AR8753">
        <v>0.103687</v>
      </c>
      <c r="AS8753">
        <v>0.12787499999999999</v>
      </c>
      <c r="AT8753">
        <v>0.14085900000000001</v>
      </c>
      <c r="AU8753">
        <v>0.124824</v>
      </c>
      <c r="AW8753">
        <v>0.10741199999999999</v>
      </c>
      <c r="AX8753">
        <v>0.10368700000000002</v>
      </c>
      <c r="AY8753">
        <v>0.12787500000000002</v>
      </c>
      <c r="AZ8753">
        <v>0.14085900000000001</v>
      </c>
      <c r="BA8753">
        <v>0.124824</v>
      </c>
      <c r="BC8753" s="189">
        <v>100000</v>
      </c>
      <c r="BD8753" s="189">
        <v>100000</v>
      </c>
      <c r="BE8753">
        <v>0</v>
      </c>
      <c r="BF8753">
        <v>0</v>
      </c>
      <c r="BG8753">
        <v>0</v>
      </c>
    </row>
    <row r="8754" spans="1:67">
      <c r="A8754">
        <v>8753</v>
      </c>
      <c r="E8754">
        <v>9795.2054794520554</v>
      </c>
      <c r="K8754">
        <v>7068.6725761900525</v>
      </c>
      <c r="L8754">
        <v>7547.1542428567191</v>
      </c>
      <c r="M8754">
        <v>8025.6359095233856</v>
      </c>
      <c r="N8754">
        <v>8504.1175761900522</v>
      </c>
      <c r="O8754">
        <v>8982.5992428567188</v>
      </c>
      <c r="Q8754">
        <v>55928.850378652081</v>
      </c>
      <c r="R8754">
        <v>54417.844931581451</v>
      </c>
      <c r="S8754">
        <v>52906.83948451082</v>
      </c>
      <c r="T8754">
        <v>51395.834037440189</v>
      </c>
      <c r="U8754">
        <v>49884.828590369558</v>
      </c>
      <c r="W8754">
        <v>0</v>
      </c>
      <c r="AB8754">
        <v>1</v>
      </c>
      <c r="AC8754">
        <v>1</v>
      </c>
      <c r="AD8754">
        <v>1</v>
      </c>
      <c r="AE8754">
        <v>1</v>
      </c>
      <c r="AF8754">
        <v>1</v>
      </c>
      <c r="AL8754">
        <v>2.5108674</v>
      </c>
      <c r="AM8754" s="5">
        <v>10.490016937255859</v>
      </c>
      <c r="AN8754">
        <v>570.77625570776252</v>
      </c>
      <c r="AO8754">
        <f t="shared" si="136"/>
        <v>26826.48401826484</v>
      </c>
      <c r="AP8754">
        <v>684.93150684931504</v>
      </c>
      <c r="AQ8754">
        <v>0.10691800000000001</v>
      </c>
      <c r="AR8754">
        <v>9.99448E-2</v>
      </c>
      <c r="AS8754">
        <v>0.11426399999999999</v>
      </c>
      <c r="AT8754">
        <v>0.11813899999999999</v>
      </c>
      <c r="AU8754">
        <v>0.108752</v>
      </c>
      <c r="AW8754">
        <v>0.106918</v>
      </c>
      <c r="AX8754">
        <v>9.9944799999999986E-2</v>
      </c>
      <c r="AY8754">
        <v>0.11426399999999999</v>
      </c>
      <c r="AZ8754">
        <v>0.11813899999999998</v>
      </c>
      <c r="BA8754">
        <v>0.108752</v>
      </c>
      <c r="BC8754" s="189">
        <v>100000</v>
      </c>
      <c r="BD8754" s="189">
        <v>100000</v>
      </c>
      <c r="BE8754">
        <v>0</v>
      </c>
      <c r="BF8754">
        <v>0</v>
      </c>
      <c r="BG8754">
        <v>0</v>
      </c>
    </row>
    <row r="8755" spans="1:67">
      <c r="A8755">
        <v>8754</v>
      </c>
      <c r="E8755">
        <v>9795.2054794520554</v>
      </c>
      <c r="K8755">
        <v>8828.8095472506393</v>
      </c>
      <c r="L8755">
        <v>9317.190380583972</v>
      </c>
      <c r="M8755">
        <v>9805.5712139173047</v>
      </c>
      <c r="N8755">
        <v>10293.952047250637</v>
      </c>
      <c r="O8755">
        <v>10782.33288058397</v>
      </c>
      <c r="Q8755">
        <v>57315.375721412012</v>
      </c>
      <c r="R8755">
        <v>55766.911121938698</v>
      </c>
      <c r="S8755">
        <v>54218.446522465383</v>
      </c>
      <c r="T8755">
        <v>52669.981922992069</v>
      </c>
      <c r="U8755">
        <v>51121.517323518754</v>
      </c>
      <c r="W8755">
        <v>0</v>
      </c>
      <c r="AB8755">
        <v>1</v>
      </c>
      <c r="AC8755">
        <v>1</v>
      </c>
      <c r="AD8755">
        <v>1</v>
      </c>
      <c r="AE8755">
        <v>1</v>
      </c>
      <c r="AF8755">
        <v>1</v>
      </c>
      <c r="AL8755">
        <v>2.8070773999999998</v>
      </c>
      <c r="AM8755" s="5">
        <v>11.66918468475342</v>
      </c>
      <c r="AN8755">
        <v>570.77625570776252</v>
      </c>
      <c r="AO8755">
        <f t="shared" si="136"/>
        <v>26826.48401826484</v>
      </c>
      <c r="AP8755">
        <v>684.93150684931504</v>
      </c>
      <c r="AQ8755">
        <v>0.10634600000000001</v>
      </c>
      <c r="AR8755">
        <v>9.7276200000000007E-2</v>
      </c>
      <c r="AS8755">
        <v>0.10813299999999999</v>
      </c>
      <c r="AT8755">
        <v>0.11109000000000001</v>
      </c>
      <c r="AU8755">
        <v>0.10136299999999999</v>
      </c>
      <c r="AW8755">
        <v>0.10634600000000001</v>
      </c>
      <c r="AX8755">
        <v>9.7276200000000021E-2</v>
      </c>
      <c r="AY8755">
        <v>0.10813299999999999</v>
      </c>
      <c r="AZ8755">
        <v>0.11109000000000001</v>
      </c>
      <c r="BA8755">
        <v>0.10136299999999999</v>
      </c>
      <c r="BC8755" s="189">
        <v>100000</v>
      </c>
      <c r="BD8755" s="189">
        <v>100000</v>
      </c>
      <c r="BE8755">
        <v>0</v>
      </c>
      <c r="BF8755">
        <v>0</v>
      </c>
      <c r="BG8755">
        <v>0</v>
      </c>
    </row>
    <row r="8756" spans="1:67">
      <c r="A8756">
        <v>8755</v>
      </c>
      <c r="E8756">
        <v>9795.2054794520554</v>
      </c>
      <c r="K8756">
        <v>9208.4928885446661</v>
      </c>
      <c r="L8756">
        <v>9697.8078885446666</v>
      </c>
      <c r="M8756">
        <v>10187.122888544667</v>
      </c>
      <c r="N8756">
        <v>10676.437888544668</v>
      </c>
      <c r="O8756">
        <v>11165.752888544668</v>
      </c>
      <c r="Q8756">
        <v>57818.691250175667</v>
      </c>
      <c r="R8756">
        <v>56256.628793968419</v>
      </c>
      <c r="S8756">
        <v>54694.566337761171</v>
      </c>
      <c r="T8756">
        <v>53132.503881553923</v>
      </c>
      <c r="U8756">
        <v>51570.441425346675</v>
      </c>
      <c r="W8756">
        <v>0</v>
      </c>
      <c r="AB8756">
        <v>1</v>
      </c>
      <c r="AC8756">
        <v>1</v>
      </c>
      <c r="AD8756">
        <v>1</v>
      </c>
      <c r="AE8756">
        <v>1</v>
      </c>
      <c r="AF8756">
        <v>1</v>
      </c>
      <c r="AL8756">
        <v>2.8175273000000001</v>
      </c>
      <c r="AM8756" s="5">
        <v>12.972463607788089</v>
      </c>
      <c r="AN8756">
        <v>570.77625570776252</v>
      </c>
      <c r="AO8756">
        <f t="shared" si="136"/>
        <v>26826.48401826484</v>
      </c>
      <c r="AP8756">
        <v>684.93150684931504</v>
      </c>
      <c r="AQ8756">
        <v>9.97165E-2</v>
      </c>
      <c r="AR8756">
        <v>9.2176599999999997E-2</v>
      </c>
      <c r="AS8756">
        <v>0.10193899999999999</v>
      </c>
      <c r="AT8756">
        <v>0.10629300000000001</v>
      </c>
      <c r="AU8756">
        <v>9.7977500000000009E-2</v>
      </c>
      <c r="AW8756">
        <v>9.97165E-2</v>
      </c>
      <c r="AX8756">
        <v>9.2176599999999984E-2</v>
      </c>
      <c r="AY8756">
        <v>0.10193899999999999</v>
      </c>
      <c r="AZ8756">
        <v>0.10629300000000001</v>
      </c>
      <c r="BA8756">
        <v>9.7977500000000009E-2</v>
      </c>
      <c r="BC8756" s="189">
        <v>100000</v>
      </c>
      <c r="BD8756" s="189">
        <v>100000</v>
      </c>
      <c r="BE8756">
        <v>0</v>
      </c>
      <c r="BF8756">
        <v>0</v>
      </c>
      <c r="BG8756">
        <v>0</v>
      </c>
    </row>
    <row r="8757" spans="1:67">
      <c r="A8757">
        <v>8756</v>
      </c>
      <c r="E8757">
        <v>9795.2054794520554</v>
      </c>
      <c r="K8757">
        <v>8545.2189034446055</v>
      </c>
      <c r="L8757">
        <v>9038.4397367779384</v>
      </c>
      <c r="M8757">
        <v>9531.6605701112712</v>
      </c>
      <c r="N8757">
        <v>10024.881403444604</v>
      </c>
      <c r="O8757">
        <v>10518.102236777937</v>
      </c>
      <c r="Q8757">
        <v>57416.621665248022</v>
      </c>
      <c r="R8757">
        <v>55865.421748531677</v>
      </c>
      <c r="S8757">
        <v>54314.221831815332</v>
      </c>
      <c r="T8757">
        <v>52763.021915098987</v>
      </c>
      <c r="U8757">
        <v>51211.821998382642</v>
      </c>
      <c r="W8757">
        <v>0</v>
      </c>
      <c r="AB8757">
        <v>1</v>
      </c>
      <c r="AC8757">
        <v>1</v>
      </c>
      <c r="AD8757">
        <v>1</v>
      </c>
      <c r="AE8757">
        <v>1</v>
      </c>
      <c r="AF8757">
        <v>1</v>
      </c>
      <c r="AL8757">
        <v>2.0808735</v>
      </c>
      <c r="AM8757" s="5">
        <v>15.06201648712158</v>
      </c>
      <c r="AN8757">
        <v>570.77625570776252</v>
      </c>
      <c r="AO8757">
        <f t="shared" si="136"/>
        <v>26826.48401826484</v>
      </c>
      <c r="AP8757">
        <v>684.93150684931504</v>
      </c>
      <c r="AQ8757">
        <v>8.1201200000000001E-2</v>
      </c>
      <c r="AR8757">
        <v>7.0963600000000002E-2</v>
      </c>
      <c r="AS8757">
        <v>9.9939899999999998E-2</v>
      </c>
      <c r="AT8757">
        <v>0.103738</v>
      </c>
      <c r="AU8757">
        <v>9.67808E-2</v>
      </c>
      <c r="AW8757">
        <v>8.1201200000000015E-2</v>
      </c>
      <c r="AX8757">
        <v>7.0963600000000002E-2</v>
      </c>
      <c r="AY8757">
        <v>9.9939900000000012E-2</v>
      </c>
      <c r="AZ8757">
        <v>0.10373799999999998</v>
      </c>
      <c r="BA8757">
        <v>9.6780799999999986E-2</v>
      </c>
      <c r="BC8757" s="189">
        <v>100000</v>
      </c>
      <c r="BD8757" s="189">
        <v>100000</v>
      </c>
      <c r="BE8757">
        <v>0</v>
      </c>
      <c r="BF8757">
        <v>0</v>
      </c>
      <c r="BG8757">
        <v>0</v>
      </c>
    </row>
    <row r="8758" spans="1:67">
      <c r="A8758">
        <v>8757</v>
      </c>
      <c r="E8758">
        <v>9795.2054794520554</v>
      </c>
      <c r="K8758">
        <v>7204.6085872706308</v>
      </c>
      <c r="L8758">
        <v>7636.5610872706311</v>
      </c>
      <c r="M8758">
        <v>8068.5135872706314</v>
      </c>
      <c r="N8758">
        <v>8500.4660872706318</v>
      </c>
      <c r="O8758">
        <v>8932.4185872706312</v>
      </c>
      <c r="Q8758">
        <v>55605.851437865393</v>
      </c>
      <c r="R8758">
        <v>54103.572313598728</v>
      </c>
      <c r="S8758">
        <v>52601.293189332064</v>
      </c>
      <c r="T8758">
        <v>51099.014065065399</v>
      </c>
      <c r="U8758">
        <v>49596.734940798735</v>
      </c>
      <c r="W8758">
        <v>0</v>
      </c>
      <c r="AB8758">
        <v>1</v>
      </c>
      <c r="AC8758">
        <v>1</v>
      </c>
      <c r="AD8758">
        <v>1</v>
      </c>
      <c r="AE8758">
        <v>1</v>
      </c>
      <c r="AF8758">
        <v>1</v>
      </c>
      <c r="AL8758">
        <v>1.5298582000000001</v>
      </c>
      <c r="AM8758" s="5">
        <v>14.09229755401611</v>
      </c>
      <c r="AN8758">
        <v>570.77625570776252</v>
      </c>
      <c r="AO8758">
        <f t="shared" si="136"/>
        <v>26826.48401826484</v>
      </c>
      <c r="AP8758">
        <v>684.93150684931504</v>
      </c>
      <c r="AQ8758">
        <v>7.7442899999999995E-2</v>
      </c>
      <c r="AR8758">
        <v>6.5597900000000001E-2</v>
      </c>
      <c r="AS8758">
        <v>7.7047400000000002E-2</v>
      </c>
      <c r="AT8758">
        <v>9.5534999999999995E-2</v>
      </c>
      <c r="AU8758">
        <v>8.77328E-2</v>
      </c>
      <c r="AW8758">
        <v>7.7442899999999995E-2</v>
      </c>
      <c r="AX8758">
        <v>6.5597900000000001E-2</v>
      </c>
      <c r="AY8758">
        <v>7.7047400000000002E-2</v>
      </c>
      <c r="AZ8758">
        <v>9.5534999999999995E-2</v>
      </c>
      <c r="BA8758">
        <v>8.7732799999999986E-2</v>
      </c>
      <c r="BC8758" s="189">
        <v>100000</v>
      </c>
      <c r="BD8758" s="189">
        <v>100000</v>
      </c>
      <c r="BE8758">
        <v>0</v>
      </c>
      <c r="BF8758">
        <v>0</v>
      </c>
      <c r="BG8758">
        <v>0</v>
      </c>
    </row>
    <row r="8759" spans="1:67">
      <c r="A8759">
        <v>8758</v>
      </c>
      <c r="E8759">
        <v>9795.2054794520554</v>
      </c>
      <c r="K8759">
        <v>6115.9486364615186</v>
      </c>
      <c r="L8759">
        <v>6501.0986364615183</v>
      </c>
      <c r="M8759">
        <v>6886.2486364615179</v>
      </c>
      <c r="N8759">
        <v>7271.3986364615175</v>
      </c>
      <c r="O8759">
        <v>7656.5486364615172</v>
      </c>
      <c r="Q8759">
        <v>50226.254518478127</v>
      </c>
      <c r="R8759">
        <v>48869.313627102536</v>
      </c>
      <c r="S8759">
        <v>47512.372735726945</v>
      </c>
      <c r="T8759">
        <v>46155.431844351355</v>
      </c>
      <c r="U8759">
        <v>44798.490952975764</v>
      </c>
      <c r="W8759">
        <v>0</v>
      </c>
      <c r="AB8759">
        <v>1</v>
      </c>
      <c r="AC8759">
        <v>1</v>
      </c>
      <c r="AD8759">
        <v>1</v>
      </c>
      <c r="AE8759">
        <v>1</v>
      </c>
      <c r="AF8759">
        <v>1</v>
      </c>
      <c r="AL8759">
        <v>2.1018034999999999</v>
      </c>
      <c r="AM8759" s="5">
        <v>15.43194675445557</v>
      </c>
      <c r="AN8759">
        <v>570.77625570776252</v>
      </c>
      <c r="AO8759">
        <f t="shared" si="136"/>
        <v>26826.48401826484</v>
      </c>
      <c r="AP8759">
        <v>684.93150684931504</v>
      </c>
      <c r="AQ8759">
        <v>7.6366400000000001E-2</v>
      </c>
      <c r="AR8759">
        <v>6.5171199999999999E-2</v>
      </c>
      <c r="AS8759">
        <v>7.3484599999999997E-2</v>
      </c>
      <c r="AT8759">
        <v>8.8784000000000002E-2</v>
      </c>
      <c r="AU8759">
        <v>7.3985099999999998E-2</v>
      </c>
      <c r="AW8759">
        <v>7.6366399999999987E-2</v>
      </c>
      <c r="AX8759">
        <v>6.5171199999999999E-2</v>
      </c>
      <c r="AY8759">
        <v>7.3484599999999997E-2</v>
      </c>
      <c r="AZ8759">
        <v>8.8784000000000016E-2</v>
      </c>
      <c r="BA8759">
        <v>7.3985099999999998E-2</v>
      </c>
      <c r="BC8759" s="189">
        <v>100000</v>
      </c>
      <c r="BD8759" s="189">
        <v>100000</v>
      </c>
      <c r="BE8759">
        <v>0</v>
      </c>
      <c r="BF8759">
        <v>0</v>
      </c>
      <c r="BG8759">
        <v>0</v>
      </c>
    </row>
    <row r="8760" spans="1:67">
      <c r="A8760">
        <v>8759</v>
      </c>
      <c r="E8760">
        <v>9795.2054794520554</v>
      </c>
      <c r="K8760">
        <v>6287.0405124767294</v>
      </c>
      <c r="L8760">
        <v>6642.7671791433959</v>
      </c>
      <c r="M8760">
        <v>6998.4938458100623</v>
      </c>
      <c r="N8760">
        <v>7354.2205124767288</v>
      </c>
      <c r="O8760">
        <v>7709.9471791433953</v>
      </c>
      <c r="Q8760">
        <v>41409.615313987822</v>
      </c>
      <c r="R8760">
        <v>40290.869734799795</v>
      </c>
      <c r="S8760">
        <v>39172.124155611775</v>
      </c>
      <c r="T8760">
        <v>38053.378576423755</v>
      </c>
      <c r="U8760">
        <v>36934.632997235734</v>
      </c>
      <c r="W8760">
        <v>0</v>
      </c>
      <c r="AB8760">
        <v>1</v>
      </c>
      <c r="AC8760">
        <v>1</v>
      </c>
      <c r="AD8760">
        <v>1</v>
      </c>
      <c r="AE8760">
        <v>1</v>
      </c>
      <c r="AF8760">
        <v>1</v>
      </c>
      <c r="AL8760">
        <v>2.6423960000000002</v>
      </c>
      <c r="AM8760" s="5">
        <v>17.52628326416016</v>
      </c>
      <c r="AN8760">
        <v>570.77625570776252</v>
      </c>
      <c r="AO8760">
        <f t="shared" si="136"/>
        <v>26826.48401826484</v>
      </c>
      <c r="AP8760">
        <v>684.93150684931504</v>
      </c>
      <c r="AQ8760">
        <v>7.5720399999999993E-2</v>
      </c>
      <c r="AR8760">
        <v>6.1233299999999997E-2</v>
      </c>
      <c r="AS8760">
        <v>6.0346499999999997E-2</v>
      </c>
      <c r="AT8760">
        <v>6.5080299999999994E-2</v>
      </c>
      <c r="AU8760">
        <v>7.0500900000000005E-2</v>
      </c>
      <c r="AW8760">
        <v>7.5720400000000007E-2</v>
      </c>
      <c r="AX8760">
        <v>6.1233300000000004E-2</v>
      </c>
      <c r="AY8760">
        <v>6.0346499999999997E-2</v>
      </c>
      <c r="AZ8760">
        <v>6.5080299999999994E-2</v>
      </c>
      <c r="BA8760">
        <v>7.0500900000000005E-2</v>
      </c>
      <c r="BC8760" s="189">
        <v>100000</v>
      </c>
      <c r="BD8760" s="189">
        <v>100000</v>
      </c>
      <c r="BE8760">
        <v>0</v>
      </c>
      <c r="BF8760">
        <v>0</v>
      </c>
      <c r="BG8760">
        <v>0</v>
      </c>
    </row>
    <row r="8761" spans="1:67" s="38" customFormat="1">
      <c r="A8761" s="38">
        <v>8760</v>
      </c>
      <c r="E8761" s="38">
        <v>9795.2054794520554</v>
      </c>
      <c r="J8761" s="117"/>
      <c r="K8761" s="38">
        <v>5008.5388910206048</v>
      </c>
      <c r="L8761" s="38">
        <v>5353.8705576872717</v>
      </c>
      <c r="M8761" s="38">
        <v>5699.2022243539386</v>
      </c>
      <c r="N8761" s="38">
        <v>6044.5338910206056</v>
      </c>
      <c r="O8761" s="38">
        <v>6389.8655576872725</v>
      </c>
      <c r="P8761" s="117"/>
      <c r="Q8761" s="38">
        <v>33356.566853769073</v>
      </c>
      <c r="R8761" s="38">
        <v>32455.386982324024</v>
      </c>
      <c r="S8761" s="38">
        <v>31554.207110878975</v>
      </c>
      <c r="T8761" s="38">
        <v>30653.027239433926</v>
      </c>
      <c r="U8761" s="38">
        <v>29751.847367988878</v>
      </c>
      <c r="W8761" s="38">
        <v>0</v>
      </c>
      <c r="AB8761" s="38">
        <v>1</v>
      </c>
      <c r="AC8761" s="38">
        <v>1</v>
      </c>
      <c r="AD8761" s="38">
        <v>1</v>
      </c>
      <c r="AE8761" s="38">
        <v>1</v>
      </c>
      <c r="AF8761" s="38">
        <v>1</v>
      </c>
      <c r="AL8761" s="38">
        <v>2.6094935000000001</v>
      </c>
      <c r="AM8761" s="37">
        <v>17.717544555664059</v>
      </c>
      <c r="AN8761" s="38">
        <v>570.77625570776252</v>
      </c>
      <c r="AO8761" s="38">
        <f t="shared" si="136"/>
        <v>26826.48401826484</v>
      </c>
      <c r="AP8761" s="38">
        <v>684.93150684931504</v>
      </c>
      <c r="AQ8761" s="38">
        <v>7.1432900000000008E-2</v>
      </c>
      <c r="AR8761" s="38">
        <v>4.8160400000000006E-2</v>
      </c>
      <c r="AS8761" s="38">
        <v>5.6891900000000002E-2</v>
      </c>
      <c r="AT8761" s="38">
        <v>5.1489E-2</v>
      </c>
      <c r="AU8761" s="38">
        <v>4.7659599999999996E-2</v>
      </c>
      <c r="AV8761" s="117"/>
      <c r="AW8761" s="38">
        <v>7.1432900000000008E-2</v>
      </c>
      <c r="AX8761" s="38">
        <v>4.8160400000000006E-2</v>
      </c>
      <c r="AY8761" s="38">
        <v>5.6891900000000009E-2</v>
      </c>
      <c r="AZ8761" s="38">
        <v>5.1488999999999993E-2</v>
      </c>
      <c r="BA8761" s="38">
        <v>4.7659599999999996E-2</v>
      </c>
      <c r="BB8761" s="117"/>
      <c r="BC8761" s="190">
        <v>100000</v>
      </c>
      <c r="BD8761" s="190">
        <v>100000</v>
      </c>
      <c r="BE8761" s="38">
        <v>0</v>
      </c>
      <c r="BF8761" s="38">
        <v>0</v>
      </c>
      <c r="BG8761" s="38">
        <v>0</v>
      </c>
      <c r="BK8761"/>
      <c r="BL8761"/>
      <c r="BM8761"/>
      <c r="BN8761"/>
      <c r="BO8761"/>
    </row>
    <row r="8762" spans="1:67">
      <c r="AO8762" s="52"/>
    </row>
    <row r="8763" spans="1:67">
      <c r="AO8763" s="52"/>
    </row>
    <row r="8764" spans="1:67">
      <c r="E8764" s="55"/>
      <c r="AN8764" s="52"/>
      <c r="AO8764" s="191"/>
    </row>
    <row r="8765" spans="1:67">
      <c r="E8765" s="55"/>
      <c r="AO8765" s="52"/>
    </row>
    <row r="8766" spans="1:67">
      <c r="AO8766" s="5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291450E4C1DD419DC0CDB17B38DBB6" ma:contentTypeVersion="2" ma:contentTypeDescription="Ein neues Dokument erstellen." ma:contentTypeScope="" ma:versionID="cc6f546289c726b3d23b155ac2f649d1">
  <xsd:schema xmlns:xsd="http://www.w3.org/2001/XMLSchema" xmlns:xs="http://www.w3.org/2001/XMLSchema" xmlns:p="http://schemas.microsoft.com/office/2006/metadata/properties" xmlns:ns2="b662d03e-c700-48fc-ac52-8823e81c719a" targetNamespace="http://schemas.microsoft.com/office/2006/metadata/properties" ma:root="true" ma:fieldsID="b283dd20286b100c1faaa6e80a672437" ns2:_="">
    <xsd:import namespace="b662d03e-c700-48fc-ac52-8823e81c71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2d03e-c700-48fc-ac52-8823e81c71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90671A-EC5C-41A4-8264-B13B6A07D6E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B968A54-8A99-47E9-8B4E-4D85069EFC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62d03e-c700-48fc-ac52-8823e81c71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D66C24-EAB2-4E2C-8338-F90F4A48F6E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A4ABE9-9C53-4724-8ED7-1188BC4E43D6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b662d03e-c700-48fc-ac52-8823e81c719a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INFO</vt:lpstr>
      <vt:lpstr>buses</vt:lpstr>
      <vt:lpstr>commodity_sources</vt:lpstr>
      <vt:lpstr>demand</vt:lpstr>
      <vt:lpstr>renewables</vt:lpstr>
      <vt:lpstr>storages</vt:lpstr>
      <vt:lpstr>converters_in</vt:lpstr>
      <vt:lpstr>converters_out</vt:lpstr>
      <vt:lpstr>timeseries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</dc:creator>
  <cp:lastModifiedBy>Marco Schmid</cp:lastModifiedBy>
  <dcterms:created xsi:type="dcterms:W3CDTF">2021-06-03T08:39:03Z</dcterms:created>
  <dcterms:modified xsi:type="dcterms:W3CDTF">2026-01-15T16:19:02Z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0x01010049291450E4C1DD419DC0CDB17B38DBB6</vt:lpwstr>
  </property>
</Properties>
</file>